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Customer Segments" sheetId="3" state="visible" r:id="rId3"/>
    <sheet xmlns:r="http://schemas.openxmlformats.org/officeDocument/2006/relationships" name="Revenue at Risk" sheetId="4" state="visible" r:id="rId4"/>
    <sheet xmlns:r="http://schemas.openxmlformats.org/officeDocument/2006/relationships" name="Recommendations" sheetId="5" state="visible" r:id="rId5"/>
    <sheet xmlns:r="http://schemas.openxmlformats.org/officeDocument/2006/relationships" name="Churn by Contract" sheetId="6" state="visible" r:id="rId6"/>
    <sheet xmlns:r="http://schemas.openxmlformats.org/officeDocument/2006/relationships" name="Churn by Internet" sheetId="7" state="visible" r:id="rId7"/>
    <sheet xmlns:r="http://schemas.openxmlformats.org/officeDocument/2006/relationships" name="Churn by Payment" sheetId="8" state="visible" r:id="rId8"/>
    <sheet xmlns:r="http://schemas.openxmlformats.org/officeDocument/2006/relationships" name="Churn by Charges" sheetId="9" state="visible" r:id="rId9"/>
    <sheet xmlns:r="http://schemas.openxmlformats.org/officeDocument/2006/relationships" name="Cleaning Log" sheetId="10" state="visible" r:id="rId10"/>
    <sheet xmlns:r="http://schemas.openxmlformats.org/officeDocument/2006/relationships" name="Raw Data" sheetId="11" state="visible" r:id="rId11"/>
  </sheets>
  <definedNames>
    <definedName name="_xlnm.Print_Area" localSheetId="1">'Dashboard'!$A$1:$N$50</definedName>
  </definedNames>
  <calcPr calcId="124519" fullCalcOnLoad="1" refMode="A1" iterate="0" iterateCount="100" iterateDelta="0.0001"/>
</workbook>
</file>

<file path=xl/styles.xml><?xml version="1.0" encoding="utf-8"?>
<styleSheet xmlns="http://schemas.openxmlformats.org/spreadsheetml/2006/main">
  <numFmts count="4">
    <numFmt numFmtId="164" formatCode="0.0%"/>
    <numFmt numFmtId="165" formatCode="\$#,##0,\K"/>
    <numFmt numFmtId="166" formatCode="\$#,##0"/>
    <numFmt numFmtId="167" formatCode="\$#,##0.00"/>
  </numFmts>
  <fonts count="35">
    <font>
      <name val="Calibri"/>
      <charset val="1"/>
      <family val="2"/>
      <color theme="1"/>
      <sz val="11"/>
    </font>
    <font>
      <name val="Arial"/>
      <family val="0"/>
      <sz val="10"/>
    </font>
    <font>
      <name val="Arial"/>
      <family val="0"/>
      <sz val="10"/>
    </font>
    <font>
      <name val="Arial"/>
      <family val="0"/>
      <sz val="10"/>
    </font>
    <font>
      <name val="Arial"/>
      <charset val="1"/>
      <family val="0"/>
      <b val="1"/>
      <color rgb="FF0B1F4B"/>
      <sz val="22"/>
    </font>
    <font>
      <name val="Arial"/>
      <charset val="1"/>
      <family val="0"/>
      <i val="1"/>
      <color rgb="FF888888"/>
      <sz val="11"/>
    </font>
    <font>
      <name val="Arial"/>
      <charset val="1"/>
      <family val="0"/>
      <b val="1"/>
      <color rgb="FF1A1A2E"/>
      <sz val="10"/>
    </font>
    <font>
      <name val="Arial"/>
      <charset val="1"/>
      <family val="0"/>
      <color rgb="FF1A1A2E"/>
      <sz val="10"/>
    </font>
    <font>
      <name val="Arial"/>
      <charset val="1"/>
      <family val="0"/>
      <b val="1"/>
      <color rgb="FF0B1F4B"/>
      <sz val="13"/>
    </font>
    <font>
      <name val="Arial"/>
      <charset val="1"/>
      <family val="0"/>
      <b val="1"/>
      <color rgb="FFFFFFFF"/>
      <sz val="22"/>
    </font>
    <font>
      <name val="Arial"/>
      <charset val="1"/>
      <family val="0"/>
      <i val="1"/>
      <color rgb="FFD9D9D9"/>
      <sz val="11"/>
    </font>
    <font>
      <name val="Arial"/>
      <charset val="1"/>
      <family val="0"/>
      <color rgb="FFFFFFFF"/>
      <sz val="9"/>
    </font>
    <font>
      <name val="Arial"/>
      <charset val="1"/>
      <family val="0"/>
      <b val="1"/>
      <color rgb="FFC9A84C"/>
      <sz val="22"/>
    </font>
    <font>
      <name val="Arial"/>
      <charset val="1"/>
      <family val="0"/>
      <b val="1"/>
      <color rgb="FF888888"/>
      <sz val="9"/>
    </font>
    <font>
      <name val="Arial"/>
      <charset val="1"/>
      <family val="0"/>
      <b val="1"/>
      <color rgb="FFB5443A"/>
      <sz val="13"/>
    </font>
    <font>
      <name val="Arial"/>
      <charset val="1"/>
      <family val="0"/>
      <b val="1"/>
      <color rgb="FF1F7A4D"/>
      <sz val="13"/>
    </font>
    <font>
      <name val="Arial"/>
      <charset val="1"/>
      <family val="0"/>
      <b val="1"/>
      <color rgb="FF0B1F4B"/>
      <sz val="10"/>
    </font>
    <font>
      <name val="Arial"/>
      <charset val="1"/>
      <family val="0"/>
      <b val="1"/>
      <color rgb="FF0B1F4B"/>
      <sz val="11"/>
    </font>
    <font>
      <name val="Arial"/>
      <charset val="1"/>
      <family val="0"/>
      <b val="1"/>
      <color rgb="FFB5443A"/>
      <sz val="11"/>
    </font>
    <font>
      <name val="Arial"/>
      <charset val="1"/>
      <family val="0"/>
      <i val="1"/>
      <color rgb="FF888888"/>
      <sz val="8"/>
    </font>
    <font>
      <name val="Calibri"/>
      <family val="2"/>
      <b val="1"/>
      <color rgb="FF000000"/>
      <sz val="18"/>
    </font>
    <font>
      <name val="Calibri"/>
      <family val="2"/>
      <color rgb="FF000000"/>
      <sz val="10"/>
    </font>
    <font>
      <name val="Arial"/>
      <charset val="1"/>
      <family val="0"/>
      <b val="1"/>
      <color rgb="FF0B1F4B"/>
      <sz val="18"/>
    </font>
    <font>
      <name val="Arial"/>
      <charset val="1"/>
      <family val="0"/>
      <b val="1"/>
      <color rgb="FFFFFFFF"/>
      <sz val="11"/>
    </font>
    <font>
      <name val="Arial"/>
      <charset val="1"/>
      <family val="0"/>
      <color rgb="FF888888"/>
      <sz val="9"/>
    </font>
    <font>
      <name val="Arial"/>
      <charset val="1"/>
      <family val="0"/>
      <b val="1"/>
      <color rgb="FF0B1F4B"/>
      <sz val="12"/>
    </font>
    <font>
      <name val="Arial"/>
      <charset val="1"/>
      <family val="0"/>
      <b val="1"/>
      <color rgb="FFB5443A"/>
      <sz val="16"/>
    </font>
    <font>
      <name val="Arial"/>
      <charset val="1"/>
      <family val="0"/>
      <b val="1"/>
      <color rgb="FF0B1F4B"/>
      <sz val="16"/>
    </font>
    <font>
      <name val="Arial"/>
      <charset val="1"/>
      <family val="0"/>
      <b val="1"/>
      <color rgb="FFC9A84C"/>
      <sz val="20"/>
    </font>
    <font>
      <name val="Arial"/>
      <charset val="1"/>
      <family val="0"/>
      <i val="1"/>
      <color rgb="FF888888"/>
      <sz val="9"/>
    </font>
    <font>
      <name val="Arial"/>
      <charset val="1"/>
      <family val="0"/>
      <b val="1"/>
      <color rgb="FFB5443A"/>
      <sz val="12"/>
    </font>
    <font>
      <name val="Arial"/>
      <charset val="1"/>
      <family val="0"/>
      <b val="1"/>
      <color rgb="FF1F7A4D"/>
      <sz val="12"/>
    </font>
    <font>
      <name val="Arial"/>
      <charset val="1"/>
      <family val="0"/>
      <b val="1"/>
      <color rgb="FFFFFFFF"/>
      <sz val="13"/>
    </font>
    <font>
      <name val="Arial"/>
      <charset val="1"/>
      <family val="0"/>
      <b val="1"/>
      <color rgb="FFFFFFFF"/>
      <sz val="10"/>
    </font>
    <font>
      <name val="Calibri"/>
      <family val="2"/>
      <b val="1"/>
      <color rgb="FF000000"/>
      <sz val="10"/>
    </font>
  </fonts>
  <fills count="5">
    <fill>
      <patternFill/>
    </fill>
    <fill>
      <patternFill patternType="gray125"/>
    </fill>
    <fill>
      <patternFill patternType="solid">
        <fgColor rgb="FF0B1F4B"/>
        <bgColor rgb="FF1A1A2E"/>
      </patternFill>
    </fill>
    <fill>
      <patternFill patternType="solid">
        <fgColor rgb="FFF9F2E0"/>
        <bgColor rgb="FFFBE2E0"/>
      </patternFill>
    </fill>
    <fill>
      <patternFill patternType="solid">
        <fgColor rgb="FFC9A84C"/>
        <bgColor rgb="FF9BBB59"/>
      </patternFill>
    </fill>
  </fills>
  <borders count="15">
    <border>
      <left/>
      <right/>
      <top/>
      <bottom/>
      <diagonal/>
    </border>
    <border>
      <left style="medium">
        <color rgb="FFC9A84C"/>
      </left>
      <right style="medium">
        <color rgb="FFC9A84C"/>
      </right>
      <top style="medium">
        <color rgb="FFC9A84C"/>
      </top>
      <bottom style="medium">
        <color rgb="FFC9A84C"/>
      </bottom>
      <diagonal/>
    </border>
    <border>
      <left style="thin">
        <color rgb="FFCCCCCC"/>
      </left>
      <right style="thin">
        <color rgb="FFCCCCCC"/>
      </right>
      <top style="thin">
        <color rgb="FFCCCCCC"/>
      </top>
      <bottom style="thin">
        <color rgb="FFCCCCCC"/>
      </bottom>
      <diagonal/>
    </border>
    <border>
      <left/>
      <right/>
      <top style="medium">
        <color rgb="FFC9A84C"/>
      </top>
      <bottom/>
      <diagonal/>
    </border>
    <border>
      <left/>
      <right style="medium">
        <color rgb="FFC9A84C"/>
      </right>
      <top style="medium">
        <color rgb="FFC9A84C"/>
      </top>
      <bottom/>
      <diagonal/>
    </border>
    <border>
      <left/>
      <right/>
      <top style="medium">
        <color rgb="FFC9A84C"/>
      </top>
      <bottom style="medium">
        <color rgb="FFC9A84C"/>
      </bottom>
      <diagonal/>
    </border>
    <border>
      <left/>
      <right style="medium">
        <color rgb="FFC9A84C"/>
      </right>
      <top style="medium">
        <color rgb="FFC9A84C"/>
      </top>
      <bottom style="medium">
        <color rgb="FFC9A84C"/>
      </bottom>
      <diagonal/>
    </border>
    <border>
      <left style="medium">
        <color rgb="FFC9A84C"/>
      </left>
      <right/>
      <top/>
      <bottom/>
      <diagonal/>
    </border>
    <border>
      <left/>
      <right style="medium">
        <color rgb="FFC9A84C"/>
      </right>
      <top/>
      <bottom/>
      <diagonal/>
    </border>
    <border>
      <left style="medium">
        <color rgb="FFC9A84C"/>
      </left>
      <right/>
      <top/>
      <bottom style="medium">
        <color rgb="FFC9A84C"/>
      </bottom>
      <diagonal/>
    </border>
    <border>
      <left/>
      <right/>
      <top/>
      <bottom style="medium">
        <color rgb="FFC9A84C"/>
      </bottom>
      <diagonal/>
    </border>
    <border>
      <left/>
      <right style="medium">
        <color rgb="FFC9A84C"/>
      </right>
      <top/>
      <bottom style="medium">
        <color rgb="FFC9A84C"/>
      </bottom>
      <diagonal/>
    </border>
    <border>
      <left/>
      <right/>
      <top style="thin">
        <color rgb="FFCCCCCC"/>
      </top>
      <bottom/>
      <diagonal/>
    </border>
    <border>
      <left/>
      <right style="thin">
        <color rgb="FFCCCCCC"/>
      </right>
      <top style="thin">
        <color rgb="FFCCCCCC"/>
      </top>
      <bottom/>
      <diagonal/>
    </border>
    <border>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7" fillId="0" borderId="0" applyAlignment="1" pivotButton="0" quotePrefix="0" xfId="0">
      <alignment horizontal="general" vertical="bottom" wrapText="1"/>
    </xf>
    <xf numFmtId="0" fontId="0" fillId="2" borderId="0" applyAlignment="1" pivotButton="0" quotePrefix="0" xfId="0">
      <alignment horizontal="general" vertical="bottom"/>
    </xf>
    <xf numFmtId="0" fontId="9" fillId="2" borderId="0" applyAlignment="1" pivotButton="0" quotePrefix="0" xfId="0">
      <alignment horizontal="left" vertical="center"/>
    </xf>
    <xf numFmtId="0" fontId="10" fillId="2" borderId="0" applyAlignment="1" pivotButton="0" quotePrefix="0" xfId="0">
      <alignment horizontal="left" vertical="center"/>
    </xf>
    <xf numFmtId="0" fontId="11" fillId="2" borderId="1" applyAlignment="1" pivotButton="0" quotePrefix="0" xfId="0">
      <alignment horizontal="center" vertical="center"/>
    </xf>
    <xf numFmtId="3" fontId="12" fillId="2" borderId="1" applyAlignment="1" pivotButton="0" quotePrefix="0" xfId="0">
      <alignment horizontal="center" vertical="center"/>
    </xf>
    <xf numFmtId="164" fontId="12" fillId="2" borderId="1" applyAlignment="1" pivotButton="0" quotePrefix="0" xfId="0">
      <alignment horizontal="center" vertical="center"/>
    </xf>
    <xf numFmtId="165" fontId="12" fillId="2" borderId="1" applyAlignment="1" pivotButton="0" quotePrefix="0" xfId="0">
      <alignment horizontal="center"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16" fillId="3" borderId="1" applyAlignment="1" pivotButton="0" quotePrefix="0" xfId="0">
      <alignment horizontal="center" vertical="center"/>
    </xf>
    <xf numFmtId="3" fontId="17" fillId="0" borderId="0" applyAlignment="1" pivotButton="0" quotePrefix="0" xfId="0">
      <alignment horizontal="general" vertical="bottom"/>
    </xf>
    <xf numFmtId="164" fontId="18" fillId="0" borderId="0" applyAlignment="1" pivotButton="0" quotePrefix="0" xfId="0">
      <alignment horizontal="general" vertical="bottom"/>
    </xf>
    <xf numFmtId="0" fontId="19" fillId="0" borderId="0" applyAlignment="1" pivotButton="0" quotePrefix="0" xfId="0">
      <alignment horizontal="general" vertical="bottom"/>
    </xf>
    <xf numFmtId="0" fontId="22" fillId="0" borderId="0" applyAlignment="1" pivotButton="0" quotePrefix="0" xfId="0">
      <alignment horizontal="general" vertical="bottom"/>
    </xf>
    <xf numFmtId="0" fontId="23" fillId="2" borderId="2" applyAlignment="1" pivotButton="0" quotePrefix="0" xfId="0">
      <alignment horizontal="center" vertical="center"/>
    </xf>
    <xf numFmtId="0" fontId="23" fillId="2" borderId="0" applyAlignment="1" pivotButton="0" quotePrefix="0" xfId="0">
      <alignment horizontal="general" vertical="bottom"/>
    </xf>
    <xf numFmtId="0" fontId="7" fillId="0" borderId="2" applyAlignment="1" pivotButton="0" quotePrefix="0" xfId="0">
      <alignment horizontal="general" vertical="bottom"/>
    </xf>
    <xf numFmtId="3" fontId="7" fillId="0" borderId="2" applyAlignment="1" pivotButton="0" quotePrefix="0" xfId="0">
      <alignment horizontal="general" vertical="bottom"/>
    </xf>
    <xf numFmtId="164" fontId="7" fillId="0" borderId="2" applyAlignment="1" pivotButton="0" quotePrefix="0" xfId="0">
      <alignment horizontal="general" vertical="bottom"/>
    </xf>
    <xf numFmtId="166" fontId="7" fillId="0" borderId="2" applyAlignment="1" pivotButton="0" quotePrefix="0" xfId="0">
      <alignment horizontal="general" vertical="bottom"/>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0" fontId="26" fillId="0" borderId="0" applyAlignment="1" pivotButton="0" quotePrefix="0" xfId="0">
      <alignment horizontal="general" vertical="bottom"/>
    </xf>
    <xf numFmtId="164" fontId="26" fillId="0" borderId="0" applyAlignment="1" pivotButton="0" quotePrefix="0" xfId="0">
      <alignment horizontal="general" vertical="bottom"/>
    </xf>
    <xf numFmtId="166" fontId="27" fillId="0" borderId="0" applyAlignment="1" pivotButton="0" quotePrefix="0" xfId="0">
      <alignment horizontal="general" vertical="bottom"/>
    </xf>
    <xf numFmtId="0" fontId="11" fillId="2" borderId="1" applyAlignment="1" pivotButton="0" quotePrefix="0" xfId="0">
      <alignment horizontal="center" vertical="center" wrapText="1"/>
    </xf>
    <xf numFmtId="166" fontId="28" fillId="2" borderId="1" applyAlignment="1" pivotButton="0" quotePrefix="0" xfId="0">
      <alignment horizontal="center" vertical="center"/>
    </xf>
    <xf numFmtId="164" fontId="28" fillId="2" borderId="1" applyAlignment="1" pivotButton="0" quotePrefix="0" xfId="0">
      <alignment horizontal="center" vertical="center"/>
    </xf>
    <xf numFmtId="0" fontId="29" fillId="0" borderId="0" applyAlignment="1" pivotButton="0" quotePrefix="0" xfId="0">
      <alignment horizontal="general" vertical="bottom"/>
    </xf>
    <xf numFmtId="166" fontId="30" fillId="0" borderId="0" applyAlignment="1" pivotButton="0" quotePrefix="0" xfId="0">
      <alignment horizontal="general" vertical="bottom"/>
    </xf>
    <xf numFmtId="9" fontId="16" fillId="3" borderId="1" applyAlignment="1" pivotButton="0" quotePrefix="0" xfId="0">
      <alignment horizontal="center" vertical="center"/>
    </xf>
    <xf numFmtId="166" fontId="31" fillId="0" borderId="0" applyAlignment="1" pivotButton="0" quotePrefix="0" xfId="0">
      <alignment horizontal="general" vertical="bottom"/>
    </xf>
    <xf numFmtId="166" fontId="7" fillId="0" borderId="0" applyAlignment="1" pivotButton="0" quotePrefix="0" xfId="0">
      <alignment horizontal="general" vertical="bottom"/>
    </xf>
    <xf numFmtId="0" fontId="6" fillId="3" borderId="2" applyAlignment="1" pivotButton="0" quotePrefix="0" xfId="0">
      <alignment horizontal="general" vertical="bottom"/>
    </xf>
    <xf numFmtId="0" fontId="32" fillId="2" borderId="0" applyAlignment="1" pivotButton="0" quotePrefix="0" xfId="0">
      <alignment horizontal="left" vertical="center" indent="1"/>
    </xf>
    <xf numFmtId="0" fontId="6" fillId="0" borderId="2" applyAlignment="1" pivotButton="0" quotePrefix="0" xfId="0">
      <alignment horizontal="general" vertical="top" wrapText="1"/>
    </xf>
    <xf numFmtId="0" fontId="7" fillId="0" borderId="2" applyAlignment="1" pivotButton="0" quotePrefix="0" xfId="0">
      <alignment horizontal="general" vertical="top" wrapText="1"/>
    </xf>
    <xf numFmtId="0" fontId="29" fillId="0" borderId="0" applyAlignment="1" pivotButton="0" quotePrefix="0" xfId="0">
      <alignment horizontal="general" vertical="bottom" wrapText="1"/>
    </xf>
    <xf numFmtId="167" fontId="7" fillId="0" borderId="2" applyAlignment="1" pivotButton="0" quotePrefix="0" xfId="0">
      <alignment horizontal="general" vertical="bottom"/>
    </xf>
    <xf numFmtId="0" fontId="7" fillId="0" borderId="2" applyAlignment="1" pivotButton="0" quotePrefix="0" xfId="0">
      <alignment horizontal="center" vertical="center"/>
    </xf>
    <xf numFmtId="0" fontId="33" fillId="4" borderId="2" applyAlignment="1" pivotButton="0" quotePrefix="0" xfId="0">
      <alignment horizontal="general" vertical="bottom"/>
    </xf>
    <xf numFmtId="3" fontId="33" fillId="4" borderId="2" applyAlignment="1" pivotButton="0" quotePrefix="0" xfId="0">
      <alignment horizontal="general" vertical="bottom"/>
    </xf>
    <xf numFmtId="164" fontId="33" fillId="4" borderId="2" applyAlignment="1" pivotButton="0" quotePrefix="0" xfId="0">
      <alignment horizontal="general" vertical="bottom"/>
    </xf>
    <xf numFmtId="167" fontId="33" fillId="4" borderId="2" applyAlignment="1" pivotButton="0" quotePrefix="0" xfId="0">
      <alignment horizontal="general" vertical="bottom"/>
    </xf>
    <xf numFmtId="166" fontId="33" fillId="4" borderId="2" applyAlignment="1" pivotButton="0" quotePrefix="0" xfId="0">
      <alignment horizontal="general" vertical="bottom"/>
    </xf>
    <xf numFmtId="0" fontId="6" fillId="0" borderId="2" applyAlignment="1" pivotButton="0" quotePrefix="0" xfId="0">
      <alignment horizontal="general" vertical="center" wrapText="1"/>
    </xf>
    <xf numFmtId="0" fontId="7" fillId="0" borderId="2" applyAlignment="1" pivotButton="0" quotePrefix="0" xfId="0">
      <alignment horizontal="general" vertical="center" wrapText="1"/>
    </xf>
    <xf numFmtId="0" fontId="7" fillId="0" borderId="0" applyAlignment="1" pivotButton="0" quotePrefix="0" xfId="0">
      <alignment horizontal="general" vertical="top" wrapText="1"/>
    </xf>
    <xf numFmtId="167"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7" fillId="0" borderId="0" applyAlignment="1" pivotButton="0" quotePrefix="0" xfId="0">
      <alignment horizontal="general" vertical="bottom" wrapText="1"/>
    </xf>
    <xf numFmtId="0" fontId="0" fillId="2" borderId="0" applyAlignment="1" pivotButton="0" quotePrefix="0" xfId="0">
      <alignment horizontal="general" vertical="bottom"/>
    </xf>
    <xf numFmtId="0" fontId="9" fillId="2" borderId="0" applyAlignment="1" pivotButton="0" quotePrefix="0" xfId="0">
      <alignment horizontal="left" vertical="center"/>
    </xf>
    <xf numFmtId="0" fontId="10" fillId="2" borderId="0" applyAlignment="1" pivotButton="0" quotePrefix="0" xfId="0">
      <alignment horizontal="left" vertical="center"/>
    </xf>
    <xf numFmtId="0" fontId="11" fillId="2" borderId="1" applyAlignment="1" pivotButton="0" quotePrefix="0" xfId="0">
      <alignment horizontal="center" vertical="center"/>
    </xf>
    <xf numFmtId="0" fontId="0" fillId="0" borderId="5" pivotButton="0" quotePrefix="0" xfId="0"/>
    <xf numFmtId="0" fontId="0" fillId="0" borderId="6" pivotButton="0" quotePrefix="0" xfId="0"/>
    <xf numFmtId="3" fontId="12" fillId="2" borderId="1" applyAlignment="1" pivotButton="0" quotePrefix="0" xfId="0">
      <alignment horizontal="center" vertical="center"/>
    </xf>
    <xf numFmtId="0" fontId="0" fillId="0" borderId="3" pivotButton="0" quotePrefix="0" xfId="0"/>
    <xf numFmtId="0" fontId="0" fillId="0" borderId="4" pivotButton="0" quotePrefix="0" xfId="0"/>
    <xf numFmtId="164" fontId="12" fillId="2" borderId="1" applyAlignment="1" pivotButton="0" quotePrefix="0" xfId="0">
      <alignment horizontal="center" vertical="center"/>
    </xf>
    <xf numFmtId="165" fontId="12" fillId="2" borderId="1" applyAlignment="1" pivotButton="0" quotePrefix="0" xfId="0">
      <alignment horizontal="center" vertical="center"/>
    </xf>
    <xf numFmtId="0" fontId="0" fillId="0" borderId="9" pivotButton="0" quotePrefix="0" xfId="0"/>
    <xf numFmtId="0" fontId="0" fillId="0" borderId="10" pivotButton="0" quotePrefix="0" xfId="0"/>
    <xf numFmtId="0" fontId="0" fillId="0" borderId="11" pivotButton="0" quotePrefix="0" xfId="0"/>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16" fillId="3" borderId="1" applyAlignment="1" pivotButton="0" quotePrefix="0" xfId="0">
      <alignment horizontal="center" vertical="center"/>
    </xf>
    <xf numFmtId="3" fontId="17" fillId="0" borderId="0" applyAlignment="1" pivotButton="0" quotePrefix="0" xfId="0">
      <alignment horizontal="general" vertical="bottom"/>
    </xf>
    <xf numFmtId="164" fontId="18" fillId="0" borderId="0" applyAlignment="1" pivotButton="0" quotePrefix="0" xfId="0">
      <alignment horizontal="general" vertical="bottom"/>
    </xf>
    <xf numFmtId="0" fontId="19" fillId="0" borderId="0" applyAlignment="1" pivotButton="0" quotePrefix="0" xfId="0">
      <alignment horizontal="general" vertical="bottom"/>
    </xf>
    <xf numFmtId="0" fontId="22" fillId="0" borderId="0" applyAlignment="1" pivotButton="0" quotePrefix="0" xfId="0">
      <alignment horizontal="general" vertical="bottom"/>
    </xf>
    <xf numFmtId="0" fontId="23" fillId="2" borderId="2" applyAlignment="1" pivotButton="0" quotePrefix="0" xfId="0">
      <alignment horizontal="center" vertical="center"/>
    </xf>
    <xf numFmtId="0" fontId="23" fillId="2" borderId="0" applyAlignment="1" pivotButton="0" quotePrefix="0" xfId="0">
      <alignment horizontal="general" vertical="bottom"/>
    </xf>
    <xf numFmtId="0" fontId="7" fillId="0" borderId="2" applyAlignment="1" pivotButton="0" quotePrefix="0" xfId="0">
      <alignment horizontal="general" vertical="bottom"/>
    </xf>
    <xf numFmtId="3" fontId="7" fillId="0" borderId="2" applyAlignment="1" pivotButton="0" quotePrefix="0" xfId="0">
      <alignment horizontal="general" vertical="bottom"/>
    </xf>
    <xf numFmtId="164" fontId="7" fillId="0" borderId="2" applyAlignment="1" pivotButton="0" quotePrefix="0" xfId="0">
      <alignment horizontal="general" vertical="bottom"/>
    </xf>
    <xf numFmtId="166" fontId="7" fillId="0" borderId="2" applyAlignment="1" pivotButton="0" quotePrefix="0" xfId="0">
      <alignment horizontal="general" vertical="bottom"/>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0" fontId="26" fillId="0" borderId="0" applyAlignment="1" pivotButton="0" quotePrefix="0" xfId="0">
      <alignment horizontal="general" vertical="bottom"/>
    </xf>
    <xf numFmtId="164" fontId="26" fillId="0" borderId="0" applyAlignment="1" pivotButton="0" quotePrefix="0" xfId="0">
      <alignment horizontal="general" vertical="bottom"/>
    </xf>
    <xf numFmtId="166" fontId="27" fillId="0" borderId="0" applyAlignment="1" pivotButton="0" quotePrefix="0" xfId="0">
      <alignment horizontal="general" vertical="bottom"/>
    </xf>
    <xf numFmtId="0" fontId="11" fillId="2" borderId="1" applyAlignment="1" pivotButton="0" quotePrefix="0" xfId="0">
      <alignment horizontal="center" vertical="center" wrapText="1"/>
    </xf>
    <xf numFmtId="166" fontId="28" fillId="2" borderId="1" applyAlignment="1" pivotButton="0" quotePrefix="0" xfId="0">
      <alignment horizontal="center" vertical="center"/>
    </xf>
    <xf numFmtId="164" fontId="28" fillId="2" borderId="1" applyAlignment="1" pivotButton="0" quotePrefix="0" xfId="0">
      <alignment horizontal="center" vertical="center"/>
    </xf>
    <xf numFmtId="0" fontId="29" fillId="0" borderId="0" applyAlignment="1" pivotButton="0" quotePrefix="0" xfId="0">
      <alignment horizontal="general" vertical="bottom"/>
    </xf>
    <xf numFmtId="166" fontId="30" fillId="0" borderId="0" applyAlignment="1" pivotButton="0" quotePrefix="0" xfId="0">
      <alignment horizontal="general" vertical="bottom"/>
    </xf>
    <xf numFmtId="9" fontId="16" fillId="3" borderId="1" applyAlignment="1" pivotButton="0" quotePrefix="0" xfId="0">
      <alignment horizontal="center" vertical="center"/>
    </xf>
    <xf numFmtId="166" fontId="31" fillId="0" borderId="0" applyAlignment="1" pivotButton="0" quotePrefix="0" xfId="0">
      <alignment horizontal="general" vertical="bottom"/>
    </xf>
    <xf numFmtId="166" fontId="7" fillId="0" borderId="0" applyAlignment="1" pivotButton="0" quotePrefix="0" xfId="0">
      <alignment horizontal="general" vertical="bottom"/>
    </xf>
    <xf numFmtId="0" fontId="6" fillId="3" borderId="2" applyAlignment="1" pivotButton="0" quotePrefix="0" xfId="0">
      <alignment horizontal="general" vertical="bottom"/>
    </xf>
    <xf numFmtId="0" fontId="0" fillId="0" borderId="14" pivotButton="0" quotePrefix="0" xfId="0"/>
    <xf numFmtId="0" fontId="32" fillId="2" borderId="0" applyAlignment="1" pivotButton="0" quotePrefix="0" xfId="0">
      <alignment horizontal="left" vertical="center" indent="1"/>
    </xf>
    <xf numFmtId="0" fontId="6" fillId="0" borderId="2" applyAlignment="1" pivotButton="0" quotePrefix="0" xfId="0">
      <alignment horizontal="general" vertical="top" wrapText="1"/>
    </xf>
    <xf numFmtId="0" fontId="7" fillId="0" borderId="2" applyAlignment="1" pivotButton="0" quotePrefix="0" xfId="0">
      <alignment horizontal="general" vertical="top" wrapText="1"/>
    </xf>
    <xf numFmtId="0" fontId="29" fillId="0" borderId="0" applyAlignment="1" pivotButton="0" quotePrefix="0" xfId="0">
      <alignment horizontal="general" vertical="bottom" wrapText="1"/>
    </xf>
    <xf numFmtId="167" fontId="7" fillId="0" borderId="2" applyAlignment="1" pivotButton="0" quotePrefix="0" xfId="0">
      <alignment horizontal="general" vertical="bottom"/>
    </xf>
    <xf numFmtId="0" fontId="7" fillId="0" borderId="2" applyAlignment="1" pivotButton="0" quotePrefix="0" xfId="0">
      <alignment horizontal="center" vertical="center"/>
    </xf>
    <xf numFmtId="0" fontId="33" fillId="4" borderId="2" applyAlignment="1" pivotButton="0" quotePrefix="0" xfId="0">
      <alignment horizontal="general" vertical="bottom"/>
    </xf>
    <xf numFmtId="3" fontId="33" fillId="4" borderId="2" applyAlignment="1" pivotButton="0" quotePrefix="0" xfId="0">
      <alignment horizontal="general" vertical="bottom"/>
    </xf>
    <xf numFmtId="164" fontId="33" fillId="4" borderId="2" applyAlignment="1" pivotButton="0" quotePrefix="0" xfId="0">
      <alignment horizontal="general" vertical="bottom"/>
    </xf>
    <xf numFmtId="167" fontId="33" fillId="4" borderId="2" applyAlignment="1" pivotButton="0" quotePrefix="0" xfId="0">
      <alignment horizontal="general" vertical="bottom"/>
    </xf>
    <xf numFmtId="166" fontId="33" fillId="4" borderId="2" applyAlignment="1" pivotButton="0" quotePrefix="0" xfId="0">
      <alignment horizontal="general" vertical="bottom"/>
    </xf>
    <xf numFmtId="0" fontId="6" fillId="0" borderId="2" applyAlignment="1" pivotButton="0" quotePrefix="0" xfId="0">
      <alignment horizontal="general" vertical="center" wrapText="1"/>
    </xf>
    <xf numFmtId="0" fontId="7" fillId="0" borderId="2" applyAlignment="1" pivotButton="0" quotePrefix="0" xfId="0">
      <alignment horizontal="general" vertical="center" wrapText="1"/>
    </xf>
    <xf numFmtId="0" fontId="7" fillId="0" borderId="0" applyAlignment="1" pivotButton="0" quotePrefix="0" xfId="0">
      <alignment horizontal="general" vertical="top" wrapText="1"/>
    </xf>
    <xf numFmtId="167" fontId="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ont>
        <name val="Arial"/>
        <charset val="1"/>
        <family val="0"/>
        <b val="1"/>
        <color rgb="FFB5443A"/>
        <sz val="11"/>
      </font>
      <fill>
        <patternFill>
          <bgColor rgb="FFFBE2E0"/>
        </patternFill>
      </fill>
    </dxf>
    <dxf>
      <font>
        <name val="Arial"/>
        <charset val="1"/>
        <family val="0"/>
        <b val="1"/>
        <color rgb="FFB5443A"/>
        <sz val="10"/>
      </font>
      <fill>
        <patternFill>
          <bgColor rgb="FFFBE2E0"/>
        </patternFill>
      </fill>
    </dxf>
    <dxf>
      <fill>
        <patternFill patternType="solid">
          <fgColor rgb="FF0B1F4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A6B72"/>
      <rgbColor rgb="FFCCCCCC"/>
      <rgbColor rgb="FF888888"/>
      <rgbColor rgb="FF9999FF"/>
      <rgbColor rgb="FFB5443A"/>
      <rgbColor rgb="FFF9F2E0"/>
      <rgbColor rgb="FFCCFFFF"/>
      <rgbColor rgb="FF660066"/>
      <rgbColor rgb="FFFF8080"/>
      <rgbColor rgb="FF0066CC"/>
      <rgbColor rgb="FFD9D9D9"/>
      <rgbColor rgb="FF000080"/>
      <rgbColor rgb="FFFF00FF"/>
      <rgbColor rgb="FFFFFF00"/>
      <rgbColor rgb="FF00FFFF"/>
      <rgbColor rgb="FF800080"/>
      <rgbColor rgb="FF800000"/>
      <rgbColor rgb="FF1F7A4D"/>
      <rgbColor rgb="FF0000FF"/>
      <rgbColor rgb="FF00CCFF"/>
      <rgbColor rgb="FFCCFFFF"/>
      <rgbColor rgb="FFCCFFCC"/>
      <rgbColor rgb="FFFFFF99"/>
      <rgbColor rgb="FF99CCFF"/>
      <rgbColor rgb="FFFF99CC"/>
      <rgbColor rgb="FFCC99FF"/>
      <rgbColor rgb="FFFBE2E0"/>
      <rgbColor rgb="FF3366FF"/>
      <rgbColor rgb="FF33CCCC"/>
      <rgbColor rgb="FF9BBB59"/>
      <rgbColor rgb="FFFFCC00"/>
      <rgbColor rgb="FFC9A84C"/>
      <rgbColor rgb="FFFF6600"/>
      <rgbColor rgb="FF4F81BD"/>
      <rgbColor rgb="FFB3B3B3"/>
      <rgbColor rgb="FF0B1F4B"/>
      <rgbColor rgb="FF339966"/>
      <rgbColor rgb="FF003300"/>
      <rgbColor rgb="FF333300"/>
      <rgbColor rgb="FF993300"/>
      <rgbColor rgb="FFC0504D"/>
      <rgbColor rgb="FF333399"/>
      <rgbColor rgb="FF1A1A2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Churn Rate by Contract</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'Churn by Contract'!E5</f>
              <strCache>
                <ptCount val="1"/>
                <pt idx="0">
                  <v>Churn Rate</v>
                </pt>
              </strCache>
            </strRef>
          </tx>
          <spPr>
            <a:solidFill xmlns:a="http://schemas.openxmlformats.org/drawingml/2006/main">
              <a:srgbClr val="0b1f4b"/>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'Churn by Contract'!$B$6:$B$8</f>
              <strCache>
                <ptCount val="3"/>
                <pt idx="0">
                  <v>Month-to-month</v>
                </pt>
                <pt idx="1">
                  <v>One year</v>
                </pt>
                <pt idx="2">
                  <v>Two year</v>
                </pt>
              </strCache>
            </strRef>
          </cat>
          <val>
            <numRef>
              <f>'Churn by Contract'!$E$6:$E$8</f>
              <numCache>
                <formatCode>0.0%</formatCode>
                <ptCount val="3"/>
                <pt idx="0">
                  <v>0.427096774193548</v>
                </pt>
                <pt idx="1">
                  <v>0.112695179904956</v>
                </pt>
                <pt idx="2">
                  <v>0.0283185840707965</v>
                </pt>
              </numCache>
            </numRef>
          </val>
        </ser>
        <gapWidth val="150"/>
        <overlap val="0"/>
        <axId val="20768740"/>
        <axId val="45419488"/>
      </barChart>
      <catAx>
        <axId val="20768740"/>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45419488"/>
        <crosses val="autoZero"/>
        <auto val="1"/>
        <lblAlgn val="ctr"/>
        <lblOffset val="100"/>
        <noMultiLvlLbl val="0"/>
      </catAx>
      <valAx>
        <axId val="45419488"/>
        <scaling>
          <orientation val="minMax"/>
        </scaling>
        <delete val="0"/>
        <axPos val="l"/>
        <majorGridlines>
          <spPr>
            <a:ln xmlns:a="http://schemas.openxmlformats.org/drawingml/2006/main" w="0">
              <a:solidFill>
                <a:srgbClr val="b3b3b3"/>
              </a:solidFill>
              <a:prstDash val="solid"/>
            </a:ln>
          </spPr>
        </majorGridlines>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20768740"/>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Churn Rate by Internet Service</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'Churn by Internet'!E5</f>
              <strCache>
                <ptCount val="1"/>
                <pt idx="0">
                  <v>Churn Rate</v>
                </pt>
              </strCache>
            </strRef>
          </tx>
          <spPr>
            <a:solidFill xmlns:a="http://schemas.openxmlformats.org/drawingml/2006/main">
              <a:srgbClr val="1a6b72"/>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'Churn by Internet'!$B$6:$B$8</f>
              <strCache>
                <ptCount val="3"/>
                <pt idx="0">
                  <v>DSL</v>
                </pt>
                <pt idx="1">
                  <v>Fiber optic</v>
                </pt>
                <pt idx="2">
                  <v>No</v>
                </pt>
              </strCache>
            </strRef>
          </cat>
          <val>
            <numRef>
              <f>'Churn by Internet'!$E$6:$E$8</f>
              <numCache>
                <formatCode>0.0%</formatCode>
                <ptCount val="3"/>
                <pt idx="0">
                  <v>0.189591078066915</v>
                </pt>
                <pt idx="1">
                  <v>0.418927648578811</v>
                </pt>
                <pt idx="2">
                  <v>0.0740498034076016</v>
                </pt>
              </numCache>
            </numRef>
          </val>
        </ser>
        <gapWidth val="150"/>
        <overlap val="0"/>
        <axId val="58421244"/>
        <axId val="1914430"/>
      </barChart>
      <catAx>
        <axId val="58421244"/>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1914430"/>
        <crosses val="autoZero"/>
        <auto val="1"/>
        <lblAlgn val="ctr"/>
        <lblOffset val="100"/>
        <noMultiLvlLbl val="0"/>
      </catAx>
      <valAx>
        <axId val="1914430"/>
        <scaling>
          <orientation val="minMax"/>
        </scaling>
        <delete val="0"/>
        <axPos val="l"/>
        <majorGridlines>
          <spPr>
            <a:ln xmlns:a="http://schemas.openxmlformats.org/drawingml/2006/main" w="0">
              <a:solidFill>
                <a:srgbClr val="b3b3b3"/>
              </a:solidFill>
              <a:prstDash val="solid"/>
            </a:ln>
          </spPr>
        </majorGridlines>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58421244"/>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Churn Rate by Payment Method</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'Churn by Payment'!E5</f>
              <strCache>
                <ptCount val="1"/>
                <pt idx="0">
                  <v>Churn Rate</v>
                </pt>
              </strCache>
            </strRef>
          </tx>
          <spPr>
            <a:solidFill xmlns:a="http://schemas.openxmlformats.org/drawingml/2006/main">
              <a:srgbClr val="b5443a"/>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'Churn by Payment'!$B$6:$B$9</f>
              <strCache>
                <ptCount val="4"/>
                <pt idx="0">
                  <v>Bank transfer (automatic)</v>
                </pt>
                <pt idx="1">
                  <v>Credit card (automatic)</v>
                </pt>
                <pt idx="2">
                  <v>Electronic check</v>
                </pt>
                <pt idx="3">
                  <v>Mailed check</v>
                </pt>
              </strCache>
            </strRef>
          </cat>
          <val>
            <numRef>
              <f>'Churn by Payment'!$E$6:$E$9</f>
              <numCache>
                <formatCode>0.0%</formatCode>
                <ptCount val="4"/>
                <pt idx="0">
                  <v>0.167098445595855</v>
                </pt>
                <pt idx="1">
                  <v>0.152431011826544</v>
                </pt>
                <pt idx="2">
                  <v>0.452854122621565</v>
                </pt>
                <pt idx="3">
                  <v>0.19106699751861</v>
                </pt>
              </numCache>
            </numRef>
          </val>
        </ser>
        <gapWidth val="150"/>
        <overlap val="0"/>
        <axId val="56994788"/>
        <axId val="84775663"/>
      </barChart>
      <catAx>
        <axId val="56994788"/>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84775663"/>
        <crosses val="autoZero"/>
        <auto val="1"/>
        <lblAlgn val="ctr"/>
        <lblOffset val="100"/>
        <noMultiLvlLbl val="0"/>
      </catAx>
      <valAx>
        <axId val="84775663"/>
        <scaling>
          <orientation val="minMax"/>
        </scaling>
        <delete val="0"/>
        <axPos val="l"/>
        <majorGridlines>
          <spPr>
            <a:ln xmlns:a="http://schemas.openxmlformats.org/drawingml/2006/main" w="0">
              <a:solidFill>
                <a:srgbClr val="b3b3b3"/>
              </a:solidFill>
              <a:prstDash val="solid"/>
            </a:ln>
          </spPr>
        </majorGridlines>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5699478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Churn Rate by Customer Segment (All 9 Combinations)</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'Customer Segments'!F5</f>
              <strCache>
                <ptCount val="1"/>
                <pt idx="0">
                  <v>Churn Rate</v>
                </pt>
              </strCache>
            </strRef>
          </tx>
          <spPr>
            <a:solidFill xmlns:a="http://schemas.openxmlformats.org/drawingml/2006/main">
              <a:srgbClr val="c9a84c"/>
            </a:solidFill>
            <a:ln xmlns:a="http://schemas.openxmlformats.org/drawingml/2006/main" w="0">
              <a:solidFill>
                <a:srgbClr val="000000"/>
              </a:solid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'Customer Segments'!$I$6:$I$14</f>
              <strCache>
                <ptCount val="9"/>
                <pt idx="0">
                  <v>Month-to-month / DSL</v>
                </pt>
                <pt idx="1">
                  <v>Month-to-month / Fiber optic</v>
                </pt>
                <pt idx="2">
                  <v>Month-to-month / No</v>
                </pt>
                <pt idx="3">
                  <v>One year / DSL</v>
                </pt>
                <pt idx="4">
                  <v>One year / Fiber optic</v>
                </pt>
                <pt idx="5">
                  <v>One year / No</v>
                </pt>
                <pt idx="6">
                  <v>Two year / DSL</v>
                </pt>
                <pt idx="7">
                  <v>Two year / Fiber optic</v>
                </pt>
                <pt idx="8">
                  <v>Two year / No</v>
                </pt>
              </strCache>
            </strRef>
          </cat>
          <val>
            <numRef>
              <f>'Customer Segments'!$F$6:$F$14</f>
              <numCache>
                <formatCode>0.0%</formatCode>
                <ptCount val="9"/>
                <pt idx="0">
                  <v>0.3221586263287</v>
                </pt>
                <pt idx="1">
                  <v>0.546052631578947</v>
                </pt>
                <pt idx="2">
                  <v>0.188931297709924</v>
                </pt>
                <pt idx="3">
                  <v>0.0929824561403509</v>
                </pt>
                <pt idx="4">
                  <v>0.192949907235622</v>
                </pt>
                <pt idx="5">
                  <v>0.0247252747252747</v>
                </pt>
                <pt idx="6">
                  <v>0.0191082802547771</v>
                </pt>
                <pt idx="7">
                  <v>0.0722610722610723</v>
                </pt>
                <pt idx="8">
                  <v>0.00783699059561129</v>
                </pt>
              </numCache>
            </numRef>
          </val>
        </ser>
        <gapWidth val="150"/>
        <overlap val="0"/>
        <axId val="96554168"/>
        <axId val="34762061"/>
      </barChart>
      <catAx>
        <axId val="96554168"/>
        <scaling>
          <orientation val="minMax"/>
        </scaling>
        <delete val="0"/>
        <axPos val="b"/>
        <numFmt formatCode="General" sourceLinked="1"/>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34762061"/>
        <crosses val="autoZero"/>
        <auto val="1"/>
        <lblAlgn val="ctr"/>
        <lblOffset val="100"/>
        <noMultiLvlLbl val="0"/>
      </catAx>
      <valAx>
        <axId val="34762061"/>
        <scaling>
          <orientation val="minMax"/>
        </scaling>
        <delete val="0"/>
        <axPos val="l"/>
        <majorGridlines>
          <spPr>
            <a:ln xmlns:a="http://schemas.openxmlformats.org/drawingml/2006/main" w="0">
              <a:solidFill>
                <a:srgbClr val="b3b3b3"/>
              </a:solidFill>
              <a:prstDash val="solid"/>
            </a:ln>
          </spPr>
        </majorGridlines>
        <numFmt formatCode="0.0%" sourceLinked="1"/>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9655416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Churn Rate by Customer Segment (Contract × Internet)</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'Customer Segments'!F5</f>
              <strCache>
                <ptCount val="1"/>
                <pt idx="0">
                  <v>Churn Rate</v>
                </pt>
              </strCache>
            </strRef>
          </tx>
          <spPr>
            <a:solidFill xmlns:a="http://schemas.openxmlformats.org/drawingml/2006/main">
              <a:srgbClr val="b5443a"/>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'Customer Segments'!$I$6:$I$14</f>
              <strCache>
                <ptCount val="9"/>
                <pt idx="0">
                  <v>Month-to-month / DSL</v>
                </pt>
                <pt idx="1">
                  <v>Month-to-month / Fiber optic</v>
                </pt>
                <pt idx="2">
                  <v>Month-to-month / No</v>
                </pt>
                <pt idx="3">
                  <v>One year / DSL</v>
                </pt>
                <pt idx="4">
                  <v>One year / Fiber optic</v>
                </pt>
                <pt idx="5">
                  <v>One year / No</v>
                </pt>
                <pt idx="6">
                  <v>Two year / DSL</v>
                </pt>
                <pt idx="7">
                  <v>Two year / Fiber optic</v>
                </pt>
                <pt idx="8">
                  <v>Two year / No</v>
                </pt>
              </strCache>
            </strRef>
          </cat>
          <val>
            <numRef>
              <f>'Customer Segments'!$F$6:$F$14</f>
              <numCache>
                <formatCode>0.0%</formatCode>
                <ptCount val="9"/>
                <pt idx="0">
                  <v>0.3221586263287</v>
                </pt>
                <pt idx="1">
                  <v>0.546052631578947</v>
                </pt>
                <pt idx="2">
                  <v>0.188931297709924</v>
                </pt>
                <pt idx="3">
                  <v>0.0929824561403509</v>
                </pt>
                <pt idx="4">
                  <v>0.192949907235622</v>
                </pt>
                <pt idx="5">
                  <v>0.0247252747252747</v>
                </pt>
                <pt idx="6">
                  <v>0.0191082802547771</v>
                </pt>
                <pt idx="7">
                  <v>0.0722610722610723</v>
                </pt>
                <pt idx="8">
                  <v>0.00783699059561129</v>
                </pt>
              </numCache>
            </numRef>
          </val>
        </ser>
        <gapWidth val="150"/>
        <overlap val="0"/>
        <axId val="99700209"/>
        <axId val="24603857"/>
      </barChart>
      <catAx>
        <axId val="99700209"/>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24603857"/>
        <crosses val="autoZero"/>
        <auto val="1"/>
        <lblAlgn val="ctr"/>
        <lblOffset val="100"/>
        <noMultiLvlLbl val="0"/>
      </catAx>
      <valAx>
        <axId val="24603857"/>
        <scaling>
          <orientation val="minMax"/>
        </scaling>
        <delete val="0"/>
        <axPos val="l"/>
        <majorGridlines>
          <spPr>
            <a:ln xmlns:a="http://schemas.openxmlformats.org/drawingml/2006/main" w="0">
              <a:solidFill>
                <a:srgbClr val="b3b3b3"/>
              </a:solidFill>
              <a:prstDash val="solid"/>
            </a:ln>
          </spPr>
        </majorGridlines>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99700209"/>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Monthly Revenue Exposure by Risk Driver</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'Revenue at Risk'!D10</f>
              <strCache>
                <ptCount val="1"/>
                <pt idx="0">
                  <v>Monthly Revenue Exposure</v>
                </pt>
              </strCache>
            </strRef>
          </tx>
          <spPr>
            <a:solidFill xmlns:a="http://schemas.openxmlformats.org/drawingml/2006/main">
              <a:srgbClr val="b5443a"/>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'Revenue at Risk'!$B$11:$B$15</f>
              <strCache>
                <ptCount val="5"/>
                <pt idx="0">
                  <v>Month-to-month contract</v>
                </pt>
                <pt idx="1">
                  <v>Fiber optic internet</v>
                </pt>
                <pt idx="2">
                  <v>Electronic check payment</v>
                </pt>
                <pt idx="3">
                  <v>No Tech Support</v>
                </pt>
                <pt idx="4">
                  <v>No Online Security</v>
                </pt>
              </strCache>
            </strRef>
          </cat>
          <val>
            <numRef>
              <f>'Revenue at Risk'!$D$11:$D$15</f>
              <numCache>
                <formatCode>\$#,##0</formatCode>
                <ptCount val="5"/>
                <pt idx="0">
                  <v>136447.05</v>
                </pt>
                <pt idx="1">
                  <v>168984.35</v>
                </pt>
                <pt idx="2">
                  <v>96056.25</v>
                </pt>
                <pt idx="3">
                  <v>148329.75</v>
                </pt>
                <pt idx="4">
                  <v>152011.6</v>
                </pt>
              </numCache>
            </numRef>
          </val>
        </ser>
        <gapWidth val="150"/>
        <overlap val="0"/>
        <axId val="54274543"/>
        <axId val="81076408"/>
      </barChart>
      <catAx>
        <axId val="54274543"/>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81076408"/>
        <crosses val="autoZero"/>
        <auto val="1"/>
        <lblAlgn val="ctr"/>
        <lblOffset val="100"/>
        <noMultiLvlLbl val="0"/>
      </catAx>
      <valAx>
        <axId val="81076408"/>
        <scaling>
          <orientation val="minMax"/>
        </scaling>
        <delete val="0"/>
        <axPos val="l"/>
        <majorGridlines>
          <spPr>
            <a:ln xmlns:a="http://schemas.openxmlformats.org/drawingml/2006/main" w="0">
              <a:solidFill>
                <a:srgbClr val="b3b3b3"/>
              </a:solidFill>
              <a:prstDash val="solid"/>
            </a:ln>
          </spPr>
        </majorGridlines>
        <numFmt formatCode="\$#,##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54274543"/>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7.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Revenue Status Breakdown</a:t>
            </a:r>
          </a:p>
        </rich>
      </tx>
      <overlay val="0"/>
      <spPr>
        <a:noFill xmlns:a="http://schemas.openxmlformats.org/drawingml/2006/main"/>
        <a:ln xmlns:a="http://schemas.openxmlformats.org/drawingml/2006/main" w="0">
          <a:noFill/>
          <a:prstDash val="solid"/>
        </a:ln>
      </spPr>
    </title>
    <plotArea>
      <pieChart>
        <varyColors val="1"/>
        <ser>
          <idx val="0"/>
          <order val="0"/>
          <tx>
            <strRef>
              <f>'Revenue at Risk'!J26</f>
              <strCache>
                <ptCount val="1"/>
                <pt idx="0">
                  <v>Monthly Revenue</v>
                </pt>
              </strCache>
            </strRef>
          </tx>
          <spPr>
            <a:solidFill xmlns:a="http://schemas.openxmlformats.org/drawingml/2006/main">
              <a:srgbClr val="4f81bd"/>
            </a:solidFill>
            <a:ln xmlns:a="http://schemas.openxmlformats.org/drawingml/2006/main" w="0">
              <a:noFill/>
              <a:prstDash val="solid"/>
            </a:ln>
          </spPr>
          <explosion val="0"/>
          <dPt>
            <idx val="0"/>
            <spPr>
              <a:solidFill xmlns:a="http://schemas.openxmlformats.org/drawingml/2006/main">
                <a:srgbClr val="4f81bd"/>
              </a:solidFill>
              <a:ln xmlns:a="http://schemas.openxmlformats.org/drawingml/2006/main" w="0">
                <a:noFill/>
                <a:prstDash val="solid"/>
              </a:ln>
            </spPr>
          </dPt>
          <dPt>
            <idx val="1"/>
            <spPr>
              <a:solidFill xmlns:a="http://schemas.openxmlformats.org/drawingml/2006/main">
                <a:srgbClr val="c0504d"/>
              </a:solidFill>
              <a:ln xmlns:a="http://schemas.openxmlformats.org/drawingml/2006/main" w="0">
                <a:noFill/>
                <a:prstDash val="solid"/>
              </a:ln>
            </spPr>
          </dPt>
          <dPt>
            <idx val="2"/>
            <spPr>
              <a:solidFill xmlns:a="http://schemas.openxmlformats.org/drawingml/2006/main">
                <a:srgbClr val="9bbb59"/>
              </a:solidFill>
              <a:ln xmlns:a="http://schemas.openxmlformats.org/drawingml/2006/main" w="0">
                <a:noFill/>
                <a:prstDash val="solid"/>
              </a:ln>
            </spPr>
          </dPt>
          <dLbls>
            <dLbl>
              <idx val="0"/>
              <numFmt formatCode="\$#,##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p>
              </txPr>
              <dLblPos val="bestFit"/>
              <showLegendKey val="1"/>
              <showVal val="1"/>
              <showCatName val="1"/>
              <showSerName val="1"/>
              <showPercent val="1"/>
            </dLbl>
            <dLbl>
              <idx val="1"/>
              <numFmt formatCode="\$#,##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p>
              </txPr>
              <dLblPos val="bestFit"/>
              <showLegendKey val="1"/>
              <showVal val="1"/>
              <showCatName val="1"/>
              <showSerName val="1"/>
              <showPercent val="1"/>
            </dLbl>
            <dLbl>
              <idx val="2"/>
              <numFmt formatCode="\$#,##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p>
              </txPr>
              <dLblPos val="bestFit"/>
              <showLegendKey val="1"/>
              <showVal val="1"/>
              <showCatName val="1"/>
              <showSerName val="1"/>
              <showPercent val="1"/>
            </dLbl>
            <numFmt formatCode="\$#,##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p>
            </txPr>
            <dLblPos val="bestFit"/>
            <showLegendKey val="1"/>
            <showVal val="1"/>
            <showCatName val="1"/>
            <showSerName val="1"/>
            <showPercent val="1"/>
            <showLeaderLines val="1"/>
          </dLbls>
          <cat>
            <strRef>
              <f>'Revenue at Risk'!$I$27:$I$29</f>
              <strCache>
                <ptCount val="3"/>
                <pt idx="0">
                  <v>Already Lost (Churned)</v>
                </pt>
                <pt idx="1">
                  <v>At-Risk (Active, Month-to-Month)</v>
                </pt>
                <pt idx="2">
                  <v>Stable (Active, Annual Contract)</v>
                </pt>
              </strCache>
            </strRef>
          </cat>
          <val>
            <numRef>
              <f>'Revenue at Risk'!$J$27:$J$29</f>
              <numCache>
                <formatCode>\$#,##0</formatCode>
                <ptCount val="3"/>
                <pt idx="0">
                  <v>139130.85</v>
                </pt>
                <pt idx="1">
                  <v>136447.05</v>
                </pt>
                <pt idx="2">
                  <v>180538.7</v>
                </pt>
              </numCache>
            </numRef>
          </val>
        </ser>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8.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Churn Rate by Contract Type</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'Churn by Contract'!E5</f>
              <strCache>
                <ptCount val="1"/>
                <pt idx="0">
                  <v>Churn Rate</v>
                </pt>
              </strCache>
            </strRef>
          </tx>
          <spPr>
            <a:solidFill xmlns:a="http://schemas.openxmlformats.org/drawingml/2006/main">
              <a:srgbClr val="0b1f4b"/>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'Churn by Contract'!$B$6:$B$8</f>
              <strCache>
                <ptCount val="3"/>
                <pt idx="0">
                  <v>Month-to-month</v>
                </pt>
                <pt idx="1">
                  <v>One year</v>
                </pt>
                <pt idx="2">
                  <v>Two year</v>
                </pt>
              </strCache>
            </strRef>
          </cat>
          <val>
            <numRef>
              <f>'Churn by Contract'!$E$6:$E$8</f>
              <numCache>
                <formatCode>0.0%</formatCode>
                <ptCount val="3"/>
                <pt idx="0">
                  <v>0.427096774193548</v>
                </pt>
                <pt idx="1">
                  <v>0.112695179904956</v>
                </pt>
                <pt idx="2">
                  <v>0.0283185840707965</v>
                </pt>
              </numCache>
            </numRef>
          </val>
        </ser>
        <gapWidth val="150"/>
        <overlap val="0"/>
        <axId val="98659811"/>
        <axId val="99392886"/>
      </barChart>
      <catAx>
        <axId val="98659811"/>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99392886"/>
        <crosses val="autoZero"/>
        <auto val="1"/>
        <lblAlgn val="ctr"/>
        <lblOffset val="100"/>
        <noMultiLvlLbl val="0"/>
      </catAx>
      <valAx>
        <axId val="99392886"/>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Churn Rate</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98659811"/>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9.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Monthly Revenue at Risk by Contract Type</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'Churn by Contract'!G5</f>
              <strCache>
                <ptCount val="1"/>
                <pt idx="0">
                  <v>Monthly Revenue at Risk</v>
                </pt>
              </strCache>
            </strRef>
          </tx>
          <spPr>
            <a:solidFill xmlns:a="http://schemas.openxmlformats.org/drawingml/2006/main">
              <a:srgbClr val="b5443a"/>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'Churn by Contract'!$B$6:$B$8</f>
              <strCache>
                <ptCount val="3"/>
                <pt idx="0">
                  <v>Month-to-month</v>
                </pt>
                <pt idx="1">
                  <v>One year</v>
                </pt>
                <pt idx="2">
                  <v>Two year</v>
                </pt>
              </strCache>
            </strRef>
          </cat>
          <val>
            <numRef>
              <f>'Churn by Contract'!$G$6:$G$8</f>
              <numCache>
                <formatCode>\$#,##0</formatCode>
                <ptCount val="3"/>
                <pt idx="0">
                  <v>120847.1</v>
                </pt>
                <pt idx="1">
                  <v>14118.45</v>
                </pt>
                <pt idx="2">
                  <v>4165.3</v>
                </pt>
              </numCache>
            </numRef>
          </val>
        </ser>
        <gapWidth val="150"/>
        <overlap val="0"/>
        <axId val="92851549"/>
        <axId val="61698520"/>
      </barChart>
      <catAx>
        <axId val="92851549"/>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61698520"/>
        <crosses val="autoZero"/>
        <auto val="1"/>
        <lblAlgn val="ctr"/>
        <lblOffset val="100"/>
        <noMultiLvlLbl val="0"/>
      </catAx>
      <valAx>
        <axId val="61698520"/>
        <scaling>
          <orientation val="minMax"/>
        </scaling>
        <delete val="0"/>
        <axPos val="l"/>
        <majorGridlines>
          <spPr>
            <a:ln xmlns:a="http://schemas.openxmlformats.org/drawingml/2006/main" w="0">
              <a:solidFill>
                <a:srgbClr val="b3b3b3"/>
              </a:solidFill>
              <a:prstDash val="solid"/>
            </a:ln>
          </spPr>
        </majorGridlines>
        <numFmt formatCode="\$#,##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92851549"/>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0.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Churn Rate by Internet Service</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'Churn by Internet'!E5</f>
              <strCache>
                <ptCount val="1"/>
                <pt idx="0">
                  <v>Churn Rate</v>
                </pt>
              </strCache>
            </strRef>
          </tx>
          <spPr>
            <a:solidFill xmlns:a="http://schemas.openxmlformats.org/drawingml/2006/main">
              <a:srgbClr val="0b1f4b"/>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'Churn by Internet'!$B$6:$B$8</f>
              <strCache>
                <ptCount val="3"/>
                <pt idx="0">
                  <v>DSL</v>
                </pt>
                <pt idx="1">
                  <v>Fiber optic</v>
                </pt>
                <pt idx="2">
                  <v>No</v>
                </pt>
              </strCache>
            </strRef>
          </cat>
          <val>
            <numRef>
              <f>'Churn by Internet'!$E$6:$E$8</f>
              <numCache>
                <formatCode>0.0%</formatCode>
                <ptCount val="3"/>
                <pt idx="0">
                  <v>0.189591078066915</v>
                </pt>
                <pt idx="1">
                  <v>0.418927648578811</v>
                </pt>
                <pt idx="2">
                  <v>0.0740498034076016</v>
                </pt>
              </numCache>
            </numRef>
          </val>
        </ser>
        <gapWidth val="150"/>
        <overlap val="0"/>
        <axId val="47749644"/>
        <axId val="39323449"/>
      </barChart>
      <catAx>
        <axId val="47749644"/>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39323449"/>
        <crosses val="autoZero"/>
        <auto val="1"/>
        <lblAlgn val="ctr"/>
        <lblOffset val="100"/>
        <noMultiLvlLbl val="0"/>
      </catAx>
      <valAx>
        <axId val="39323449"/>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Churn Rate</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47749644"/>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Monthly Revenue at Risk by Internet Service</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'Churn by Internet'!G5</f>
              <strCache>
                <ptCount val="1"/>
                <pt idx="0">
                  <v>Monthly Revenue at Risk</v>
                </pt>
              </strCache>
            </strRef>
          </tx>
          <spPr>
            <a:solidFill xmlns:a="http://schemas.openxmlformats.org/drawingml/2006/main">
              <a:srgbClr val="b5443a"/>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'Churn by Internet'!$B$6:$B$8</f>
              <strCache>
                <ptCount val="3"/>
                <pt idx="0">
                  <v>DSL</v>
                </pt>
                <pt idx="1">
                  <v>Fiber optic</v>
                </pt>
                <pt idx="2">
                  <v>No</v>
                </pt>
              </strCache>
            </strRef>
          </cat>
          <val>
            <numRef>
              <f>'Churn by Internet'!$G$6:$G$8</f>
              <numCache>
                <formatCode>\$#,##0</formatCode>
                <ptCount val="3"/>
                <pt idx="0">
                  <v>22529.2</v>
                </pt>
                <pt idx="1">
                  <v>114300.05</v>
                </pt>
                <pt idx="2">
                  <v>2301.6</v>
                </pt>
              </numCache>
            </numRef>
          </val>
        </ser>
        <gapWidth val="150"/>
        <overlap val="0"/>
        <axId val="93488797"/>
        <axId val="61864533"/>
      </barChart>
      <catAx>
        <axId val="93488797"/>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61864533"/>
        <crosses val="autoZero"/>
        <auto val="1"/>
        <lblAlgn val="ctr"/>
        <lblOffset val="100"/>
        <noMultiLvlLbl val="0"/>
      </catAx>
      <valAx>
        <axId val="61864533"/>
        <scaling>
          <orientation val="minMax"/>
        </scaling>
        <delete val="0"/>
        <axPos val="l"/>
        <majorGridlines>
          <spPr>
            <a:ln xmlns:a="http://schemas.openxmlformats.org/drawingml/2006/main" w="0">
              <a:solidFill>
                <a:srgbClr val="b3b3b3"/>
              </a:solidFill>
              <a:prstDash val="solid"/>
            </a:ln>
          </spPr>
        </majorGridlines>
        <numFmt formatCode="\$#,##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93488797"/>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Churn Rate by Payment Method</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'Churn by Payment'!E5</f>
              <strCache>
                <ptCount val="1"/>
                <pt idx="0">
                  <v>Churn Rate</v>
                </pt>
              </strCache>
            </strRef>
          </tx>
          <spPr>
            <a:solidFill xmlns:a="http://schemas.openxmlformats.org/drawingml/2006/main">
              <a:srgbClr val="0b1f4b"/>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'Churn by Payment'!$B$6:$B$9</f>
              <strCache>
                <ptCount val="4"/>
                <pt idx="0">
                  <v>Bank transfer (automatic)</v>
                </pt>
                <pt idx="1">
                  <v>Credit card (automatic)</v>
                </pt>
                <pt idx="2">
                  <v>Electronic check</v>
                </pt>
                <pt idx="3">
                  <v>Mailed check</v>
                </pt>
              </strCache>
            </strRef>
          </cat>
          <val>
            <numRef>
              <f>'Churn by Payment'!$E$6:$E$9</f>
              <numCache>
                <formatCode>0.0%</formatCode>
                <ptCount val="4"/>
                <pt idx="0">
                  <v>0.167098445595855</v>
                </pt>
                <pt idx="1">
                  <v>0.152431011826544</v>
                </pt>
                <pt idx="2">
                  <v>0.452854122621565</v>
                </pt>
                <pt idx="3">
                  <v>0.19106699751861</v>
                </pt>
              </numCache>
            </numRef>
          </val>
        </ser>
        <gapWidth val="150"/>
        <overlap val="0"/>
        <axId val="10599"/>
        <axId val="30390169"/>
      </barChart>
      <catAx>
        <axId val="10599"/>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30390169"/>
        <crosses val="autoZero"/>
        <auto val="1"/>
        <lblAlgn val="ctr"/>
        <lblOffset val="100"/>
        <noMultiLvlLbl val="0"/>
      </catAx>
      <valAx>
        <axId val="30390169"/>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Churn Rate</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10599"/>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Monthly Revenue at Risk by Payment Method</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'Churn by Payment'!G5</f>
              <strCache>
                <ptCount val="1"/>
                <pt idx="0">
                  <v>Monthly Revenue at Risk</v>
                </pt>
              </strCache>
            </strRef>
          </tx>
          <spPr>
            <a:solidFill xmlns:a="http://schemas.openxmlformats.org/drawingml/2006/main">
              <a:srgbClr val="b5443a"/>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'Churn by Payment'!$B$6:$B$9</f>
              <strCache>
                <ptCount val="4"/>
                <pt idx="0">
                  <v>Bank transfer (automatic)</v>
                </pt>
                <pt idx="1">
                  <v>Credit card (automatic)</v>
                </pt>
                <pt idx="2">
                  <v>Electronic check</v>
                </pt>
                <pt idx="3">
                  <v>Mailed check</v>
                </pt>
              </strCache>
            </strRef>
          </cat>
          <val>
            <numRef>
              <f>'Churn by Payment'!$G$6:$G$9</f>
              <numCache>
                <formatCode>\$#,##0</formatCode>
                <ptCount val="4"/>
                <pt idx="0">
                  <v>20091.9</v>
                </pt>
                <pt idx="1">
                  <v>17946.6</v>
                </pt>
                <pt idx="2">
                  <v>84288.75</v>
                </pt>
                <pt idx="3">
                  <v>16803.6</v>
                </pt>
              </numCache>
            </numRef>
          </val>
        </ser>
        <gapWidth val="150"/>
        <overlap val="0"/>
        <axId val="54762589"/>
        <axId val="65281666"/>
      </barChart>
      <catAx>
        <axId val="54762589"/>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65281666"/>
        <crosses val="autoZero"/>
        <auto val="1"/>
        <lblAlgn val="ctr"/>
        <lblOffset val="100"/>
        <noMultiLvlLbl val="0"/>
      </catAx>
      <valAx>
        <axId val="65281666"/>
        <scaling>
          <orientation val="minMax"/>
        </scaling>
        <delete val="0"/>
        <axPos val="l"/>
        <majorGridlines>
          <spPr>
            <a:ln xmlns:a="http://schemas.openxmlformats.org/drawingml/2006/main" w="0">
              <a:solidFill>
                <a:srgbClr val="b3b3b3"/>
              </a:solidFill>
              <a:prstDash val="solid"/>
            </a:ln>
          </spPr>
        </majorGridlines>
        <numFmt formatCode="\$#,##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54762589"/>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Churn Rate by Charge Band</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'Churn by Charges'!E5</f>
              <strCache>
                <ptCount val="1"/>
                <pt idx="0">
                  <v>Churn Rate</v>
                </pt>
              </strCache>
            </strRef>
          </tx>
          <spPr>
            <a:solidFill xmlns:a="http://schemas.openxmlformats.org/drawingml/2006/main">
              <a:srgbClr val="0b1f4b"/>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'Churn by Charges'!$B$6:$B$9</f>
              <strCache>
                <ptCount val="4"/>
                <pt idx="0">
                  <v>Q1 Low</v>
                </pt>
                <pt idx="1">
                  <v>Q2 Mid-Low</v>
                </pt>
                <pt idx="2">
                  <v>Q3 Mid-High</v>
                </pt>
                <pt idx="3">
                  <v>Q4 High</v>
                </pt>
              </strCache>
            </strRef>
          </cat>
          <val>
            <numRef>
              <f>'Churn by Charges'!$E$6:$E$9</f>
              <numCache>
                <formatCode>0.0%</formatCode>
                <ptCount val="4"/>
                <pt idx="0">
                  <v>0.112372304199773</v>
                </pt>
                <pt idx="1">
                  <v>0.245753114382786</v>
                </pt>
                <pt idx="2">
                  <v>0.375071143995447</v>
                </pt>
                <pt idx="3">
                  <v>0.328782707622298</v>
                </pt>
              </numCache>
            </numRef>
          </val>
        </ser>
        <gapWidth val="150"/>
        <overlap val="0"/>
        <axId val="21790262"/>
        <axId val="95038256"/>
      </barChart>
      <catAx>
        <axId val="21790262"/>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95038256"/>
        <crosses val="autoZero"/>
        <auto val="1"/>
        <lblAlgn val="ctr"/>
        <lblOffset val="100"/>
        <noMultiLvlLbl val="0"/>
      </catAx>
      <valAx>
        <axId val="95038256"/>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Churn Rate</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2179026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Monthly Revenue at Risk by Charge Band</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'Churn by Charges'!G5</f>
              <strCache>
                <ptCount val="1"/>
                <pt idx="0">
                  <v>Monthly Revenue at Risk</v>
                </pt>
              </strCache>
            </strRef>
          </tx>
          <spPr>
            <a:solidFill xmlns:a="http://schemas.openxmlformats.org/drawingml/2006/main">
              <a:srgbClr val="b5443a"/>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'Churn by Charges'!$B$6:$B$9</f>
              <strCache>
                <ptCount val="4"/>
                <pt idx="0">
                  <v>Q1 Low</v>
                </pt>
                <pt idx="1">
                  <v>Q2 Mid-Low</v>
                </pt>
                <pt idx="2">
                  <v>Q3 Mid-High</v>
                </pt>
                <pt idx="3">
                  <v>Q4 High</v>
                </pt>
              </strCache>
            </strRef>
          </cat>
          <val>
            <numRef>
              <f>'Churn by Charges'!$G$6:$G$9</f>
              <numCache>
                <formatCode>\$#,##0</formatCode>
                <ptCount val="4"/>
                <pt idx="0">
                  <v>4775.2</v>
                </pt>
                <pt idx="1">
                  <v>23970.25</v>
                </pt>
                <pt idx="2">
                  <v>52881.65</v>
                </pt>
                <pt idx="3">
                  <v>57503.75</v>
                </pt>
              </numCache>
            </numRef>
          </val>
        </ser>
        <gapWidth val="150"/>
        <overlap val="0"/>
        <axId val="31128773"/>
        <axId val="39068462"/>
      </barChart>
      <catAx>
        <axId val="31128773"/>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39068462"/>
        <crosses val="autoZero"/>
        <auto val="1"/>
        <lblAlgn val="ctr"/>
        <lblOffset val="100"/>
        <noMultiLvlLbl val="0"/>
      </catAx>
      <valAx>
        <axId val="39068462"/>
        <scaling>
          <orientation val="minMax"/>
        </scaling>
        <delete val="0"/>
        <axPos val="l"/>
        <majorGridlines>
          <spPr>
            <a:ln xmlns:a="http://schemas.openxmlformats.org/drawingml/2006/main" w="0">
              <a:solidFill>
                <a:srgbClr val="b3b3b3"/>
              </a:solidFill>
              <a:prstDash val="solid"/>
            </a:ln>
          </spPr>
        </majorGridlines>
        <numFmt formatCode="\$#,##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31128773"/>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_rels/drawing3.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s>
</file>

<file path=xl/drawings/_rels/drawing4.xml.rels><Relationships xmlns="http://schemas.openxmlformats.org/package/2006/relationships"><Relationship Type="http://schemas.openxmlformats.org/officeDocument/2006/relationships/chart" Target="/xl/charts/chart8.xml" Id="rId1"/><Relationship Type="http://schemas.openxmlformats.org/officeDocument/2006/relationships/chart" Target="/xl/charts/chart9.xml" Id="rId2"/></Relationships>
</file>

<file path=xl/drawings/_rels/drawing5.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s>
</file>

<file path=xl/drawings/_rels/drawing6.xml.rels><Relationships xmlns="http://schemas.openxmlformats.org/package/2006/relationships"><Relationship Type="http://schemas.openxmlformats.org/officeDocument/2006/relationships/chart" Target="/xl/charts/chart12.xml" Id="rId1"/><Relationship Type="http://schemas.openxmlformats.org/officeDocument/2006/relationships/chart" Target="/xl/charts/chart13.xml" Id="rId2"/></Relationships>
</file>

<file path=xl/drawings/_rels/drawing7.xml.rels><Relationships xmlns="http://schemas.openxmlformats.org/package/2006/relationships"><Relationship Type="http://schemas.openxmlformats.org/officeDocument/2006/relationships/chart" Target="/xl/charts/chart14.xml" Id="rId1"/><Relationship Type="http://schemas.openxmlformats.org/officeDocument/2006/relationships/chart" Target="/xl/charts/chart15.xml" Id="rId2"/></Relationships>
</file>

<file path=xl/drawings/drawing1.xml><?xml version="1.0" encoding="utf-8"?>
<wsDr xmlns="http://schemas.openxmlformats.org/drawingml/2006/spreadsheetDrawing">
  <oneCellAnchor>
    <from>
      <col>1</col>
      <colOff>0</colOff>
      <row>13</row>
      <rowOff>0</rowOff>
    </from>
    <ext cx="5580000" cy="295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13</row>
      <rowOff>0</rowOff>
    </from>
    <ext cx="5580000" cy="2951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31</row>
      <rowOff>0</rowOff>
    </from>
    <ext cx="5580000" cy="2951999"/>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31</row>
      <rowOff>0</rowOff>
    </from>
    <ext cx="5580000" cy="2951999"/>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twoCellAnchor editAs="oneCell">
    <from>
      <col>1</col>
      <colOff>0</colOff>
      <row>26</row>
      <rowOff>27000</rowOff>
    </from>
    <to>
      <col>6</col>
      <colOff>759600</colOff>
      <row>52</row>
      <rowOff>110520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editAs="oneCell">
    <from>
      <col>1</col>
      <colOff>0</colOff>
      <row>24</row>
      <rowOff>71640</rowOff>
    </from>
    <to>
      <col>7</col>
      <colOff>55440</colOff>
      <row>41</row>
      <rowOff>70200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24</row>
      <rowOff>71640</rowOff>
    </from>
    <to>
      <col>17</col>
      <colOff>327960</colOff>
      <row>41</row>
      <rowOff>70200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4.xml><?xml version="1.0" encoding="utf-8"?>
<wsDr xmlns="http://schemas.openxmlformats.org/drawingml/2006/spreadsheetDrawing">
  <twoCellAnchor editAs="oneCell">
    <from>
      <col>1</col>
      <colOff>0</colOff>
      <row>10</row>
      <rowOff>101160</rowOff>
    </from>
    <to>
      <col>6</col>
      <colOff>759240</colOff>
      <row>27</row>
      <rowOff>99000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10</row>
      <rowOff>101160</rowOff>
    </from>
    <to>
      <col>19</col>
      <colOff>1440</colOff>
      <row>27</row>
      <rowOff>99000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5.xml><?xml version="1.0" encoding="utf-8"?>
<wsDr xmlns="http://schemas.openxmlformats.org/drawingml/2006/spreadsheetDrawing">
  <twoCellAnchor editAs="oneCell">
    <from>
      <col>1</col>
      <colOff>0</colOff>
      <row>10</row>
      <rowOff>101160</rowOff>
    </from>
    <to>
      <col>6</col>
      <colOff>759240</colOff>
      <row>27</row>
      <rowOff>99000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10</row>
      <rowOff>101160</rowOff>
    </from>
    <to>
      <col>19</col>
      <colOff>1440</colOff>
      <row>27</row>
      <rowOff>99000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6.xml><?xml version="1.0" encoding="utf-8"?>
<wsDr xmlns="http://schemas.openxmlformats.org/drawingml/2006/spreadsheetDrawing">
  <twoCellAnchor editAs="oneCell">
    <from>
      <col>1</col>
      <colOff>0</colOff>
      <row>11</row>
      <rowOff>100800</rowOff>
    </from>
    <to>
      <col>6</col>
      <colOff>759240</colOff>
      <row>28</row>
      <rowOff>99000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11</row>
      <rowOff>100800</rowOff>
    </from>
    <to>
      <col>19</col>
      <colOff>1440</colOff>
      <row>28</row>
      <rowOff>99000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7.xml><?xml version="1.0" encoding="utf-8"?>
<wsDr xmlns="http://schemas.openxmlformats.org/drawingml/2006/spreadsheetDrawing">
  <twoCellAnchor editAs="oneCell">
    <from>
      <col>1</col>
      <colOff>0</colOff>
      <row>11</row>
      <rowOff>100800</rowOff>
    </from>
    <to>
      <col>6</col>
      <colOff>759240</colOff>
      <row>28</row>
      <rowOff>99000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11</row>
      <rowOff>100800</rowOff>
    </from>
    <to>
      <col>19</col>
      <colOff>1440</colOff>
      <row>28</row>
      <rowOff>99000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RawData" displayName="RawData" ref="A1:Z7044" headerRowCount="1" totalsRowCount="0" totalsRowShown="0">
  <autoFilter ref="A1:Z7044"/>
  <tableColumns count="26">
    <tableColumn id="1" name="customerID"/>
    <tableColumn id="2" name="gender"/>
    <tableColumn id="3" name="SeniorCitizen"/>
    <tableColumn id="4" name="Partner"/>
    <tableColumn id="5" name="Dependents"/>
    <tableColumn id="6" name="tenure"/>
    <tableColumn id="7" name="PhoneService"/>
    <tableColumn id="8" name="MultipleLines"/>
    <tableColumn id="9" name="InternetService"/>
    <tableColumn id="10" name="OnlineSecurity"/>
    <tableColumn id="11" name="OnlineBackup"/>
    <tableColumn id="12" name="DeviceProtection"/>
    <tableColumn id="13" name="TechSupport"/>
    <tableColumn id="14" name="StreamingTV"/>
    <tableColumn id="15" name="StreamingMovies"/>
    <tableColumn id="16" name="Contract"/>
    <tableColumn id="17" name="PaperlessBilling"/>
    <tableColumn id="18" name="PaymentMethod"/>
    <tableColumn id="19" name="MonthlyCharges"/>
    <tableColumn id="20" name="TotalCharges"/>
    <tableColumn id="21" name="Churn"/>
    <tableColumn id="22" name="Total Charges (Clean)"/>
    <tableColumn id="23" name="Tenure Band"/>
    <tableColumn id="24" name="Charge Band"/>
    <tableColumn id="25" name="Churn Flag"/>
    <tableColumn id="26" name="Retention Risk Scor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_rels/sheet7.xml.rels><Relationships xmlns="http://schemas.openxmlformats.org/package/2006/relationships"><Relationship Type="http://schemas.openxmlformats.org/officeDocument/2006/relationships/drawing" Target="/xl/drawings/drawing5.xml" Id="rId1"/></Relationships>
</file>

<file path=xl/worksheets/_rels/sheet8.xml.rels><Relationships xmlns="http://schemas.openxmlformats.org/package/2006/relationships"><Relationship Type="http://schemas.openxmlformats.org/officeDocument/2006/relationships/drawing" Target="/xl/drawings/drawing6.xml" Id="rId1"/></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_rels/sheet1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filterMode="0">
    <outlinePr summaryBelow="1" summaryRight="1"/>
    <pageSetUpPr fitToPage="0"/>
  </sheetPr>
  <dimension ref="B2:H22"/>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8" min="1" max="1"/>
    <col width="20" customWidth="1" style="58" min="2" max="2"/>
    <col width="16" customWidth="1" style="58" min="3" max="8"/>
  </cols>
  <sheetData>
    <row r="2" ht="26.25" customHeight="1" s="59">
      <c r="B2" s="60" t="inlineStr">
        <is>
          <t>Customer Churn Analysis</t>
        </is>
      </c>
    </row>
    <row r="3" ht="15" customHeight="1" s="59">
      <c r="B3" s="61" t="inlineStr">
        <is>
          <t>Telco Customer Churn Dataset — Executive Analytics Workbook</t>
        </is>
      </c>
    </row>
    <row r="5" ht="15" customHeight="1" s="59">
      <c r="B5" s="62" t="inlineStr">
        <is>
          <t>Prepared by:</t>
        </is>
      </c>
      <c r="C5" s="63" t="inlineStr">
        <is>
          <t>Abdulmalik Abdulmalik · Stravionyx Ltd</t>
        </is>
      </c>
    </row>
    <row r="6" ht="15" customHeight="1" s="59">
      <c r="B6" s="62" t="inlineStr">
        <is>
          <t>Date:</t>
        </is>
      </c>
      <c r="C6" s="63" t="inlineStr">
        <is>
          <t>June 21, 2026</t>
        </is>
      </c>
    </row>
    <row r="7" ht="15" customHeight="1" s="59">
      <c r="B7" s="62" t="inlineStr">
        <is>
          <t>Dataset:</t>
        </is>
      </c>
      <c r="C7" s="63" t="inlineStr">
        <is>
          <t>7,043 customer records · 21 source variables + 5 engineered fields</t>
        </is>
      </c>
    </row>
    <row r="9" ht="15.75" customHeight="1" s="59">
      <c r="B9" s="64" t="inlineStr">
        <is>
          <t>Business Problem</t>
        </is>
      </c>
    </row>
    <row r="10" ht="15" customHeight="1" s="59">
      <c r="B10" s="65" t="inlineStr">
        <is>
          <t>Which customers are likely to leave, and where should retention investment be focused first?</t>
        </is>
      </c>
    </row>
    <row r="12" ht="15.75" customHeight="1" s="59">
      <c r="B12" s="64" t="inlineStr">
        <is>
          <t>Sheet Guide</t>
        </is>
      </c>
    </row>
    <row r="13" ht="15" customHeight="1" s="59">
      <c r="B13" s="62" t="inlineStr">
        <is>
          <t>Raw Data</t>
        </is>
      </c>
      <c r="C13" s="65" t="inlineStr">
        <is>
          <t>Cleaned, formula-enriched customer-level data (source of all analysis in this workbook).</t>
        </is>
      </c>
    </row>
    <row r="14" ht="15" customHeight="1" s="59">
      <c r="B14" s="62" t="inlineStr">
        <is>
          <t>Cleaning Log</t>
        </is>
      </c>
      <c r="C14" s="65" t="inlineStr">
        <is>
          <t>Documents every data quality check performed and the result.</t>
        </is>
      </c>
    </row>
    <row r="15" ht="15" customHeight="1" s="59">
      <c r="B15" s="62" t="inlineStr">
        <is>
          <t>Dashboard</t>
        </is>
      </c>
      <c r="C15" s="65" t="inlineStr">
        <is>
          <t>One-page executive dashboard: Churn Rate, Customer Segments, Revenue at Risk.</t>
        </is>
      </c>
    </row>
    <row r="16" ht="15" customHeight="1" s="59">
      <c r="B16" s="62" t="inlineStr">
        <is>
          <t>Churn by Contract</t>
        </is>
      </c>
      <c r="C16" s="65" t="inlineStr">
        <is>
          <t>Contract-type churn analysis with table and chart.</t>
        </is>
      </c>
    </row>
    <row r="17" ht="15" customHeight="1" s="59">
      <c r="B17" s="62" t="inlineStr">
        <is>
          <t>Churn by Internet</t>
        </is>
      </c>
      <c r="C17" s="65" t="inlineStr">
        <is>
          <t>Internet service type churn analysis with table and chart.</t>
        </is>
      </c>
    </row>
    <row r="18" ht="15" customHeight="1" s="59">
      <c r="B18" s="62" t="inlineStr">
        <is>
          <t>Churn by Payment</t>
        </is>
      </c>
      <c r="C18" s="65" t="inlineStr">
        <is>
          <t>Payment method churn analysis with table and chart.</t>
        </is>
      </c>
    </row>
    <row r="19" ht="15" customHeight="1" s="59">
      <c r="B19" s="62" t="inlineStr">
        <is>
          <t>Churn by Charges</t>
        </is>
      </c>
      <c r="C19" s="65" t="inlineStr">
        <is>
          <t>Monthly charges quartile churn analysis with table and chart.</t>
        </is>
      </c>
    </row>
    <row r="20" ht="15" customHeight="1" s="59">
      <c r="B20" s="62" t="inlineStr">
        <is>
          <t>Customer Segments</t>
        </is>
      </c>
      <c r="C20" s="65" t="inlineStr">
        <is>
          <t>Contract x Internet Service cross-tab identifying the highest-risk segment.</t>
        </is>
      </c>
    </row>
    <row r="21" ht="15" customHeight="1" s="59">
      <c r="B21" s="62" t="inlineStr">
        <is>
          <t>Revenue at Risk</t>
        </is>
      </c>
      <c r="C21" s="65" t="inlineStr">
        <is>
          <t>Quantifies lost and at-risk monthly/annual revenue, with data validation scenario tool.</t>
        </is>
      </c>
    </row>
    <row r="22" ht="15" customHeight="1" s="59">
      <c r="B22" s="62" t="inlineStr">
        <is>
          <t>Recommendations</t>
        </is>
      </c>
      <c r="C22" s="65" t="inlineStr">
        <is>
          <t>Retention strategies tied directly to findings.</t>
        </is>
      </c>
    </row>
  </sheetData>
  <mergeCells count="11">
    <mergeCell ref="C19:H19"/>
    <mergeCell ref="C16:H16"/>
    <mergeCell ref="C14:H14"/>
    <mergeCell ref="C13:H13"/>
    <mergeCell ref="C22:H22"/>
    <mergeCell ref="C17:H17"/>
    <mergeCell ref="C18:H18"/>
    <mergeCell ref="B10:H10"/>
    <mergeCell ref="C20:H20"/>
    <mergeCell ref="C21:H21"/>
    <mergeCell ref="C15:H1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O5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5" customWidth="1" style="58" min="1" max="1"/>
    <col width="13" customWidth="1" style="58" min="2" max="13"/>
    <col width="13" customWidth="1" style="59" min="3" max="3"/>
    <col width="13" customWidth="1" style="59" min="4" max="4"/>
    <col width="13" customWidth="1" style="59" min="5" max="5"/>
    <col width="13" customWidth="1" style="59" min="6" max="6"/>
    <col width="13" customWidth="1" style="59" min="7" max="7"/>
    <col width="13" customWidth="1" style="59" min="8" max="8"/>
    <col width="13" customWidth="1" style="59" min="9" max="9"/>
    <col width="13" customWidth="1" style="59" min="10" max="10"/>
    <col width="13" customWidth="1" style="59" min="11" max="11"/>
    <col width="13" customWidth="1" style="59" min="12" max="12"/>
    <col width="13" customWidth="1" style="59" min="13" max="13"/>
    <col width="2.5" customWidth="1" style="58" min="14" max="14"/>
  </cols>
  <sheetData>
    <row r="1" ht="30" customHeight="1" s="59">
      <c r="A1" s="66" t="n"/>
      <c r="B1" s="67" t="inlineStr">
        <is>
          <t>CUSTOMER CHURN — EXECUTIVE DASHBOARD</t>
        </is>
      </c>
      <c r="O1" s="66" t="n"/>
    </row>
    <row r="2" ht="18" customHeight="1" s="59">
      <c r="A2" s="66" t="n"/>
      <c r="B2" s="68" t="inlineStr">
        <is>
          <t>Telco Customer Churn Dataset · 7,043 Customers · 21 Variables</t>
        </is>
      </c>
      <c r="O2" s="66" t="n"/>
    </row>
    <row r="3" ht="6" customHeight="1" s="59">
      <c r="A3" s="66" t="n"/>
      <c r="B3" s="66" t="n"/>
      <c r="C3" s="66" t="n"/>
      <c r="D3" s="66" t="n"/>
      <c r="E3" s="66" t="n"/>
      <c r="F3" s="66" t="n"/>
      <c r="G3" s="66" t="n"/>
      <c r="H3" s="66" t="n"/>
      <c r="I3" s="66" t="n"/>
      <c r="J3" s="66" t="n"/>
      <c r="K3" s="66" t="n"/>
      <c r="L3" s="66" t="n"/>
      <c r="M3" s="66" t="n"/>
      <c r="N3" s="66" t="n"/>
      <c r="O3" s="66" t="n"/>
    </row>
    <row r="4" ht="15.75" customHeight="1" s="59">
      <c r="B4" s="69" t="inlineStr">
        <is>
          <t>TOTAL CUSTOMERS</t>
        </is>
      </c>
      <c r="C4" s="70" t="n"/>
      <c r="D4" s="71" t="n"/>
      <c r="E4" s="69" t="inlineStr">
        <is>
          <t>CHURN RATE</t>
        </is>
      </c>
      <c r="F4" s="70" t="n"/>
      <c r="G4" s="71" t="n"/>
      <c r="H4" s="69" t="inlineStr">
        <is>
          <t>MONTHLY REVENUE LOST</t>
        </is>
      </c>
      <c r="I4" s="70" t="n"/>
      <c r="J4" s="71" t="n"/>
      <c r="K4" s="69" t="inlineStr">
        <is>
          <t>AT-RISK REVENUE (M2M)</t>
        </is>
      </c>
      <c r="L4" s="70" t="n"/>
      <c r="M4" s="71" t="n"/>
    </row>
    <row r="5" ht="13.5" customHeight="1" s="59">
      <c r="B5" s="72">
        <f>COUNTA('Raw Data'!$A$2:$A$7044)</f>
        <v/>
      </c>
      <c r="C5" s="73" t="n"/>
      <c r="D5" s="74" t="n"/>
      <c r="E5" s="75">
        <f>COUNTIF('Raw Data'!$U$2:$U$7044,"Yes")/COUNTA('Raw Data'!$U$2:$U$7044)</f>
        <v/>
      </c>
      <c r="F5" s="73" t="n"/>
      <c r="G5" s="74" t="n"/>
      <c r="H5" s="76">
        <f>SUMIFS('Raw Data'!$S$2:$S$7044,'Raw Data'!$U$2:$U$7044,"Yes")</f>
        <v/>
      </c>
      <c r="I5" s="73" t="n"/>
      <c r="J5" s="74" t="n"/>
      <c r="K5" s="76">
        <f>SUMIFS('Raw Data'!$S$2:$S$7044,'Raw Data'!$U$2:$U$7044,"No",'Raw Data'!$P$2:$P$7044,"Month-to-month")</f>
        <v/>
      </c>
      <c r="L5" s="73" t="n"/>
      <c r="M5" s="74" t="n"/>
    </row>
    <row r="6" ht="21.75" customHeight="1" s="59">
      <c r="B6" s="77" t="n"/>
      <c r="C6" s="78" t="n"/>
      <c r="D6" s="79" t="n"/>
      <c r="E6" s="77" t="n"/>
      <c r="F6" s="78" t="n"/>
      <c r="G6" s="79" t="n"/>
      <c r="H6" s="77" t="n"/>
      <c r="I6" s="78" t="n"/>
      <c r="J6" s="79" t="n"/>
      <c r="K6" s="77" t="n"/>
      <c r="L6" s="78" t="n"/>
      <c r="M6" s="79" t="n"/>
    </row>
    <row r="8" ht="15" customHeight="1" s="59">
      <c r="B8" s="80" t="inlineStr">
        <is>
          <t>Highest-Risk Segment</t>
        </is>
      </c>
      <c r="E8" s="80" t="inlineStr">
        <is>
          <t>Riskiest Payment Method</t>
        </is>
      </c>
      <c r="H8" s="80" t="inlineStr">
        <is>
          <t>Safest Contract</t>
        </is>
      </c>
      <c r="K8" s="80" t="inlineStr">
        <is>
          <t>Annualized Revenue Lost</t>
        </is>
      </c>
    </row>
    <row r="9" ht="15.75" customHeight="1" s="59">
      <c r="B9" s="81" t="inlineStr">
        <is>
          <t>Month-to-Month + Fiber (54.6%)</t>
        </is>
      </c>
      <c r="E9" s="81" t="inlineStr">
        <is>
          <t>Electronic Check (45.3%)</t>
        </is>
      </c>
      <c r="H9" s="82" t="inlineStr">
        <is>
          <t>Two Year (2.8%)</t>
        </is>
      </c>
      <c r="K9" s="81">
        <f>TEXT(SUMIFS('Raw Data'!$S$2:$S$7044,'Raw Data'!$U$2:$U$7044,"Yes")*12,"$#,##0")</f>
        <v/>
      </c>
    </row>
    <row r="11" ht="15" customHeight="1" s="59">
      <c r="B11" s="62" t="inlineStr">
        <is>
          <t>Interactive Filter — Select a Contract Type:</t>
        </is>
      </c>
      <c r="E11" s="83" t="inlineStr">
        <is>
          <t>All Contracts</t>
        </is>
      </c>
      <c r="F11" s="70" t="n"/>
      <c r="G11" s="71" t="n"/>
      <c r="I11" s="62" t="inlineStr">
        <is>
          <t>Filtered Headcount:</t>
        </is>
      </c>
      <c r="K11" s="84">
        <f>IF($E$11="All Contracts",COUNTA('Raw Data'!$A$2:$A$7044),COUNTIF('Raw Data'!$P$2:$P$7044,$E$11))</f>
        <v/>
      </c>
      <c r="L11" s="62" t="inlineStr">
        <is>
          <t>Filtered Churn Rate:</t>
        </is>
      </c>
      <c r="M11" s="85">
        <f>IF($E$11="All Contracts",COUNTIF('Raw Data'!$U$2:$U$7044,"Yes")/COUNTA('Raw Data'!$U$2:$U$7044),COUNTIFS('Raw Data'!$P$2:$P$7044,$E$11,'Raw Data'!$U$2:$U$7044,"Yes")/COUNTIF('Raw Data'!$P$2:$P$7044,$E$11))</f>
        <v/>
      </c>
      <c r="N11" s="85" t="n"/>
    </row>
    <row r="50" ht="15" customHeight="1" s="59">
      <c r="B50" s="86" t="inlineStr">
        <is>
          <t>Prepared by Abdulmalik Abdulmalik · Stravionyx Ltd  |  Source: Telco Customer Churn Dataset  |  See 'Recommendations' tab for retention strategies</t>
        </is>
      </c>
    </row>
  </sheetData>
  <mergeCells count="20">
    <mergeCell ref="B5:D6"/>
    <mergeCell ref="B8:D8"/>
    <mergeCell ref="H5:J6"/>
    <mergeCell ref="E9:G9"/>
    <mergeCell ref="K8:M8"/>
    <mergeCell ref="E11:G11"/>
    <mergeCell ref="B50:N50"/>
    <mergeCell ref="E5:G6"/>
    <mergeCell ref="K5:M6"/>
    <mergeCell ref="B9:D9"/>
    <mergeCell ref="K4:M4"/>
    <mergeCell ref="B4:D4"/>
    <mergeCell ref="H8:J8"/>
    <mergeCell ref="B2:N2"/>
    <mergeCell ref="B1:N1"/>
    <mergeCell ref="K9:M9"/>
    <mergeCell ref="E8:G8"/>
    <mergeCell ref="H4:J4"/>
    <mergeCell ref="E4:G4"/>
    <mergeCell ref="H9:J9"/>
  </mergeCells>
  <conditionalFormatting sqref="M11">
    <cfRule type="cellIs" rank="0" priority="2" equalAverage="0" operator="greaterThan" aboveAverage="0" dxfId="0" text="" percent="0" bottom="0">
      <formula>0.15</formula>
    </cfRule>
  </conditionalFormatting>
  <dataValidations count="1">
    <dataValidation sqref="E11" showDropDown="0" showInputMessage="0" showErrorMessage="0" allowBlank="0" promptTitle="Contract Filter" prompt="Choose a Contract Type to filter dynamic stats below" type="list" errorStyle="stop" operator="between">
      <formula1>"All Contracts,Month-to-month,One year,Two year"</formula1>
      <formula2>0</formula2>
    </dataValidation>
  </dataValidations>
  <printOptions horizontalCentered="1"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drawing xmlns:r="http://schemas.openxmlformats.org/officeDocument/2006/relationships" r:id="rId1"/>
</worksheet>
</file>

<file path=xl/worksheets/sheet3.xml><?xml version="1.0" encoding="utf-8"?>
<worksheet xmlns="http://schemas.openxmlformats.org/spreadsheetml/2006/main">
  <sheetPr filterMode="0">
    <outlinePr summaryBelow="1" summaryRight="1"/>
    <pageSetUpPr fitToPage="1"/>
  </sheetPr>
  <dimension ref="B2:I2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8" min="1" max="1"/>
    <col width="18" customWidth="1" style="58" min="2" max="2"/>
    <col width="15" customWidth="1" style="58" min="3" max="5"/>
    <col width="13" customWidth="1" style="58" min="6" max="6"/>
    <col width="15" customWidth="1" style="58" min="7" max="8"/>
    <col width="24" customWidth="1" style="58" min="9" max="9"/>
  </cols>
  <sheetData>
    <row r="2" ht="21.75" customHeight="1" s="59">
      <c r="B2" s="87" t="inlineStr">
        <is>
          <t>Customer Segments</t>
        </is>
      </c>
    </row>
    <row r="3" ht="15" customHeight="1" s="59">
      <c r="B3" s="61" t="inlineStr">
        <is>
          <t>Contract × Internet Service cross-tab — identifies which customer segment carries the highest churn risk</t>
        </is>
      </c>
    </row>
    <row r="5" ht="15" customHeight="1" s="59">
      <c r="B5" s="88" t="inlineStr">
        <is>
          <t>Contract</t>
        </is>
      </c>
      <c r="C5" s="88" t="inlineStr">
        <is>
          <t>Internet Service</t>
        </is>
      </c>
      <c r="D5" s="88" t="inlineStr">
        <is>
          <t>Total Customers</t>
        </is>
      </c>
      <c r="E5" s="88" t="inlineStr">
        <is>
          <t>Customers Churned</t>
        </is>
      </c>
      <c r="F5" s="88" t="inlineStr">
        <is>
          <t>Churn Rate</t>
        </is>
      </c>
      <c r="G5" s="88" t="inlineStr">
        <is>
          <t>Monthly Revenue</t>
        </is>
      </c>
      <c r="H5" s="88" t="inlineStr">
        <is>
          <t>Revenue at Risk</t>
        </is>
      </c>
      <c r="I5" s="89" t="inlineStr">
        <is>
          <t>Segment Label</t>
        </is>
      </c>
    </row>
    <row r="6" ht="15" customHeight="1" s="59">
      <c r="B6" s="90" t="inlineStr">
        <is>
          <t>Month-to-month</t>
        </is>
      </c>
      <c r="C6" s="90" t="inlineStr">
        <is>
          <t>DSL</t>
        </is>
      </c>
      <c r="D6" s="91">
        <f>COUNTIFS('Raw Data'!$P$2:$P$7044,$B6,'Raw Data'!$I$2:$I$7044,$C6)</f>
        <v/>
      </c>
      <c r="E6" s="91">
        <f>COUNTIFS('Raw Data'!$P$2:$P$7044,$B6,'Raw Data'!$I$2:$I$7044,$C6,'Raw Data'!$U$2:$U$7044,"Yes")</f>
        <v/>
      </c>
      <c r="F6" s="92">
        <f>IFERROR(E6/D6,0)</f>
        <v/>
      </c>
      <c r="G6" s="93">
        <f>SUMIFS('Raw Data'!$S$2:$S$7044,'Raw Data'!$P$2:$P$7044,$B6,'Raw Data'!$I$2:$I$7044,$C6)</f>
        <v/>
      </c>
      <c r="H6" s="93">
        <f>SUMIFS('Raw Data'!$S$2:$S$7044,'Raw Data'!$P$2:$P$7044,$B6,'Raw Data'!$I$2:$I$7044,$C6,'Raw Data'!$U$2:$U$7044,"Yes")</f>
        <v/>
      </c>
      <c r="I6" s="94">
        <f>B6&amp;" / "&amp;C6</f>
        <v/>
      </c>
    </row>
    <row r="7" ht="15" customHeight="1" s="59">
      <c r="B7" s="90" t="inlineStr">
        <is>
          <t>Month-to-month</t>
        </is>
      </c>
      <c r="C7" s="90" t="inlineStr">
        <is>
          <t>Fiber optic</t>
        </is>
      </c>
      <c r="D7" s="91">
        <f>COUNTIFS('Raw Data'!$P$2:$P$7044,$B7,'Raw Data'!$I$2:$I$7044,$C7)</f>
        <v/>
      </c>
      <c r="E7" s="91">
        <f>COUNTIFS('Raw Data'!$P$2:$P$7044,$B7,'Raw Data'!$I$2:$I$7044,$C7,'Raw Data'!$U$2:$U$7044,"Yes")</f>
        <v/>
      </c>
      <c r="F7" s="92">
        <f>IFERROR(E7/D7,0)</f>
        <v/>
      </c>
      <c r="G7" s="93">
        <f>SUMIFS('Raw Data'!$S$2:$S$7044,'Raw Data'!$P$2:$P$7044,$B7,'Raw Data'!$I$2:$I$7044,$C7)</f>
        <v/>
      </c>
      <c r="H7" s="93">
        <f>SUMIFS('Raw Data'!$S$2:$S$7044,'Raw Data'!$P$2:$P$7044,$B7,'Raw Data'!$I$2:$I$7044,$C7,'Raw Data'!$U$2:$U$7044,"Yes")</f>
        <v/>
      </c>
      <c r="I7" s="94">
        <f>B7&amp;" / "&amp;C7</f>
        <v/>
      </c>
    </row>
    <row r="8" ht="15" customHeight="1" s="59">
      <c r="B8" s="90" t="inlineStr">
        <is>
          <t>Month-to-month</t>
        </is>
      </c>
      <c r="C8" s="90" t="inlineStr">
        <is>
          <t>No</t>
        </is>
      </c>
      <c r="D8" s="91">
        <f>COUNTIFS('Raw Data'!$P$2:$P$7044,$B8,'Raw Data'!$I$2:$I$7044,$C8)</f>
        <v/>
      </c>
      <c r="E8" s="91">
        <f>COUNTIFS('Raw Data'!$P$2:$P$7044,$B8,'Raw Data'!$I$2:$I$7044,$C8,'Raw Data'!$U$2:$U$7044,"Yes")</f>
        <v/>
      </c>
      <c r="F8" s="92">
        <f>IFERROR(E8/D8,0)</f>
        <v/>
      </c>
      <c r="G8" s="93">
        <f>SUMIFS('Raw Data'!$S$2:$S$7044,'Raw Data'!$P$2:$P$7044,$B8,'Raw Data'!$I$2:$I$7044,$C8)</f>
        <v/>
      </c>
      <c r="H8" s="93">
        <f>SUMIFS('Raw Data'!$S$2:$S$7044,'Raw Data'!$P$2:$P$7044,$B8,'Raw Data'!$I$2:$I$7044,$C8,'Raw Data'!$U$2:$U$7044,"Yes")</f>
        <v/>
      </c>
      <c r="I8" s="94">
        <f>B8&amp;" / "&amp;C8</f>
        <v/>
      </c>
    </row>
    <row r="9" ht="15" customHeight="1" s="59">
      <c r="B9" s="90" t="inlineStr">
        <is>
          <t>One year</t>
        </is>
      </c>
      <c r="C9" s="90" t="inlineStr">
        <is>
          <t>DSL</t>
        </is>
      </c>
      <c r="D9" s="91">
        <f>COUNTIFS('Raw Data'!$P$2:$P$7044,$B9,'Raw Data'!$I$2:$I$7044,$C9)</f>
        <v/>
      </c>
      <c r="E9" s="91">
        <f>COUNTIFS('Raw Data'!$P$2:$P$7044,$B9,'Raw Data'!$I$2:$I$7044,$C9,'Raw Data'!$U$2:$U$7044,"Yes")</f>
        <v/>
      </c>
      <c r="F9" s="92">
        <f>IFERROR(E9/D9,0)</f>
        <v/>
      </c>
      <c r="G9" s="93">
        <f>SUMIFS('Raw Data'!$S$2:$S$7044,'Raw Data'!$P$2:$P$7044,$B9,'Raw Data'!$I$2:$I$7044,$C9)</f>
        <v/>
      </c>
      <c r="H9" s="93">
        <f>SUMIFS('Raw Data'!$S$2:$S$7044,'Raw Data'!$P$2:$P$7044,$B9,'Raw Data'!$I$2:$I$7044,$C9,'Raw Data'!$U$2:$U$7044,"Yes")</f>
        <v/>
      </c>
      <c r="I9" s="94">
        <f>B9&amp;" / "&amp;C9</f>
        <v/>
      </c>
    </row>
    <row r="10" ht="15" customHeight="1" s="59">
      <c r="B10" s="90" t="inlineStr">
        <is>
          <t>One year</t>
        </is>
      </c>
      <c r="C10" s="90" t="inlineStr">
        <is>
          <t>Fiber optic</t>
        </is>
      </c>
      <c r="D10" s="91">
        <f>COUNTIFS('Raw Data'!$P$2:$P$7044,$B10,'Raw Data'!$I$2:$I$7044,$C10)</f>
        <v/>
      </c>
      <c r="E10" s="91">
        <f>COUNTIFS('Raw Data'!$P$2:$P$7044,$B10,'Raw Data'!$I$2:$I$7044,$C10,'Raw Data'!$U$2:$U$7044,"Yes")</f>
        <v/>
      </c>
      <c r="F10" s="92">
        <f>IFERROR(E10/D10,0)</f>
        <v/>
      </c>
      <c r="G10" s="93">
        <f>SUMIFS('Raw Data'!$S$2:$S$7044,'Raw Data'!$P$2:$P$7044,$B10,'Raw Data'!$I$2:$I$7044,$C10)</f>
        <v/>
      </c>
      <c r="H10" s="93">
        <f>SUMIFS('Raw Data'!$S$2:$S$7044,'Raw Data'!$P$2:$P$7044,$B10,'Raw Data'!$I$2:$I$7044,$C10,'Raw Data'!$U$2:$U$7044,"Yes")</f>
        <v/>
      </c>
      <c r="I10" s="94">
        <f>B10&amp;" / "&amp;C10</f>
        <v/>
      </c>
    </row>
    <row r="11" ht="15" customHeight="1" s="59">
      <c r="B11" s="90" t="inlineStr">
        <is>
          <t>One year</t>
        </is>
      </c>
      <c r="C11" s="90" t="inlineStr">
        <is>
          <t>No</t>
        </is>
      </c>
      <c r="D11" s="91">
        <f>COUNTIFS('Raw Data'!$P$2:$P$7044,$B11,'Raw Data'!$I$2:$I$7044,$C11)</f>
        <v/>
      </c>
      <c r="E11" s="91">
        <f>COUNTIFS('Raw Data'!$P$2:$P$7044,$B11,'Raw Data'!$I$2:$I$7044,$C11,'Raw Data'!$U$2:$U$7044,"Yes")</f>
        <v/>
      </c>
      <c r="F11" s="92">
        <f>IFERROR(E11/D11,0)</f>
        <v/>
      </c>
      <c r="G11" s="93">
        <f>SUMIFS('Raw Data'!$S$2:$S$7044,'Raw Data'!$P$2:$P$7044,$B11,'Raw Data'!$I$2:$I$7044,$C11)</f>
        <v/>
      </c>
      <c r="H11" s="93">
        <f>SUMIFS('Raw Data'!$S$2:$S$7044,'Raw Data'!$P$2:$P$7044,$B11,'Raw Data'!$I$2:$I$7044,$C11,'Raw Data'!$U$2:$U$7044,"Yes")</f>
        <v/>
      </c>
      <c r="I11" s="94">
        <f>B11&amp;" / "&amp;C11</f>
        <v/>
      </c>
    </row>
    <row r="12" ht="15" customHeight="1" s="59">
      <c r="B12" s="90" t="inlineStr">
        <is>
          <t>Two year</t>
        </is>
      </c>
      <c r="C12" s="90" t="inlineStr">
        <is>
          <t>DSL</t>
        </is>
      </c>
      <c r="D12" s="91">
        <f>COUNTIFS('Raw Data'!$P$2:$P$7044,$B12,'Raw Data'!$I$2:$I$7044,$C12)</f>
        <v/>
      </c>
      <c r="E12" s="91">
        <f>COUNTIFS('Raw Data'!$P$2:$P$7044,$B12,'Raw Data'!$I$2:$I$7044,$C12,'Raw Data'!$U$2:$U$7044,"Yes")</f>
        <v/>
      </c>
      <c r="F12" s="92">
        <f>IFERROR(E12/D12,0)</f>
        <v/>
      </c>
      <c r="G12" s="93">
        <f>SUMIFS('Raw Data'!$S$2:$S$7044,'Raw Data'!$P$2:$P$7044,$B12,'Raw Data'!$I$2:$I$7044,$C12)</f>
        <v/>
      </c>
      <c r="H12" s="93">
        <f>SUMIFS('Raw Data'!$S$2:$S$7044,'Raw Data'!$P$2:$P$7044,$B12,'Raw Data'!$I$2:$I$7044,$C12,'Raw Data'!$U$2:$U$7044,"Yes")</f>
        <v/>
      </c>
      <c r="I12" s="94">
        <f>B12&amp;" / "&amp;C12</f>
        <v/>
      </c>
    </row>
    <row r="13" ht="15" customHeight="1" s="59">
      <c r="B13" s="90" t="inlineStr">
        <is>
          <t>Two year</t>
        </is>
      </c>
      <c r="C13" s="90" t="inlineStr">
        <is>
          <t>Fiber optic</t>
        </is>
      </c>
      <c r="D13" s="91">
        <f>COUNTIFS('Raw Data'!$P$2:$P$7044,$B13,'Raw Data'!$I$2:$I$7044,$C13)</f>
        <v/>
      </c>
      <c r="E13" s="91">
        <f>COUNTIFS('Raw Data'!$P$2:$P$7044,$B13,'Raw Data'!$I$2:$I$7044,$C13,'Raw Data'!$U$2:$U$7044,"Yes")</f>
        <v/>
      </c>
      <c r="F13" s="92">
        <f>IFERROR(E13/D13,0)</f>
        <v/>
      </c>
      <c r="G13" s="93">
        <f>SUMIFS('Raw Data'!$S$2:$S$7044,'Raw Data'!$P$2:$P$7044,$B13,'Raw Data'!$I$2:$I$7044,$C13)</f>
        <v/>
      </c>
      <c r="H13" s="93">
        <f>SUMIFS('Raw Data'!$S$2:$S$7044,'Raw Data'!$P$2:$P$7044,$B13,'Raw Data'!$I$2:$I$7044,$C13,'Raw Data'!$U$2:$U$7044,"Yes")</f>
        <v/>
      </c>
      <c r="I13" s="94">
        <f>B13&amp;" / "&amp;C13</f>
        <v/>
      </c>
    </row>
    <row r="14" ht="15" customHeight="1" s="59">
      <c r="B14" s="90" t="inlineStr">
        <is>
          <t>Two year</t>
        </is>
      </c>
      <c r="C14" s="90" t="inlineStr">
        <is>
          <t>No</t>
        </is>
      </c>
      <c r="D14" s="91">
        <f>COUNTIFS('Raw Data'!$P$2:$P$7044,$B14,'Raw Data'!$I$2:$I$7044,$C14)</f>
        <v/>
      </c>
      <c r="E14" s="91">
        <f>COUNTIFS('Raw Data'!$P$2:$P$7044,$B14,'Raw Data'!$I$2:$I$7044,$C14,'Raw Data'!$U$2:$U$7044,"Yes")</f>
        <v/>
      </c>
      <c r="F14" s="92">
        <f>IFERROR(E14/D14,0)</f>
        <v/>
      </c>
      <c r="G14" s="93">
        <f>SUMIFS('Raw Data'!$S$2:$S$7044,'Raw Data'!$P$2:$P$7044,$B14,'Raw Data'!$I$2:$I$7044,$C14)</f>
        <v/>
      </c>
      <c r="H14" s="93">
        <f>SUMIFS('Raw Data'!$S$2:$S$7044,'Raw Data'!$P$2:$P$7044,$B14,'Raw Data'!$I$2:$I$7044,$C14,'Raw Data'!$U$2:$U$7044,"Yes")</f>
        <v/>
      </c>
      <c r="I14" s="94">
        <f>B14&amp;" / "&amp;C14</f>
        <v/>
      </c>
    </row>
    <row r="17" ht="15" customHeight="1" s="59">
      <c r="B17" s="95" t="inlineStr">
        <is>
          <t>Highest-Risk Segment:</t>
        </is>
      </c>
      <c r="F17" s="95" t="inlineStr">
        <is>
          <t>Segment Churn Rate:</t>
        </is>
      </c>
      <c r="H17" s="95" t="inlineStr">
        <is>
          <t>Segment Monthly Revenue:</t>
        </is>
      </c>
    </row>
    <row r="18" ht="19.5" customHeight="1" s="59">
      <c r="B18" s="96">
        <f>INDEX($B$6:$B$14,MATCH(MAX($F$6:$F$14),$F$6:$F$14,0))&amp;" + "&amp;INDEX($C$6:$C$14,MATCH(MAX($F$6:$F$14),$F$6:$F$14,0))</f>
        <v/>
      </c>
      <c r="F18" s="97">
        <f>MAX($F$6:$F$14)</f>
        <v/>
      </c>
      <c r="H18" s="98">
        <f>INDEX($G$6:$G$14,MATCH(MAX($F$6:$F$14),$F$6:$F$14,0))</f>
        <v/>
      </c>
    </row>
    <row r="21" ht="15.75" customHeight="1" s="59">
      <c r="B21" s="64" t="inlineStr">
        <is>
          <t>Summary by Contract Type</t>
        </is>
      </c>
    </row>
    <row r="22" ht="15" customHeight="1" s="59">
      <c r="B22" s="88" t="inlineStr">
        <is>
          <t>Contract</t>
        </is>
      </c>
      <c r="C22" s="88" t="inlineStr">
        <is>
          <t>Total Customers</t>
        </is>
      </c>
      <c r="D22" s="88" t="inlineStr">
        <is>
          <t>Churn Rate</t>
        </is>
      </c>
      <c r="E22" s="88" t="inlineStr">
        <is>
          <t>Monthly Revenue</t>
        </is>
      </c>
    </row>
    <row r="23" ht="15" customHeight="1" s="59">
      <c r="B23" s="90" t="inlineStr">
        <is>
          <t>Month-to-month</t>
        </is>
      </c>
      <c r="C23" s="91">
        <f>COUNTIF('Raw Data'!$P$2:$P$7044,$B23)</f>
        <v/>
      </c>
      <c r="D23" s="92">
        <f>COUNTIFS('Raw Data'!$P$2:$P$7044,$B23,'Raw Data'!$U$2:$U$7044,"Yes")/C23</f>
        <v/>
      </c>
      <c r="E23" s="93">
        <f>SUMIF('Raw Data'!$P$2:$P$7044,$B23,'Raw Data'!$S$2:$S$7044)</f>
        <v/>
      </c>
    </row>
    <row r="24" ht="15" customHeight="1" s="59">
      <c r="B24" s="90" t="inlineStr">
        <is>
          <t>One year</t>
        </is>
      </c>
      <c r="C24" s="91">
        <f>COUNTIF('Raw Data'!$P$2:$P$7044,$B24)</f>
        <v/>
      </c>
      <c r="D24" s="92">
        <f>COUNTIFS('Raw Data'!$P$2:$P$7044,$B24,'Raw Data'!$U$2:$U$7044,"Yes")/C24</f>
        <v/>
      </c>
      <c r="E24" s="93">
        <f>SUMIF('Raw Data'!$P$2:$P$7044,$B24,'Raw Data'!$S$2:$S$7044)</f>
        <v/>
      </c>
    </row>
    <row r="25" ht="15" customHeight="1" s="59">
      <c r="B25" s="90" t="inlineStr">
        <is>
          <t>Two year</t>
        </is>
      </c>
      <c r="C25" s="91">
        <f>COUNTIF('Raw Data'!$P$2:$P$7044,$B25)</f>
        <v/>
      </c>
      <c r="D25" s="92">
        <f>COUNTIFS('Raw Data'!$P$2:$P$7044,$B25,'Raw Data'!$U$2:$U$7044,"Yes")/C25</f>
        <v/>
      </c>
      <c r="E25" s="93">
        <f>SUMIF('Raw Data'!$P$2:$P$7044,$B25,'Raw Data'!$S$2:$S$7044)</f>
        <v/>
      </c>
    </row>
  </sheetData>
  <mergeCells count="1">
    <mergeCell ref="B18:D18"/>
  </mergeCells>
  <conditionalFormatting sqref="F6:F14">
    <cfRule type="colorScale" priority="2">
      <colorScale>
        <cfvo type="min" val="0"/>
        <cfvo type="percentile" val="50"/>
        <cfvo type="max" val="0"/>
        <color rgb="FF1F7A4D"/>
        <color rgb="FFFFFFFF"/>
        <color rgb="FFB5443A"/>
      </colorScale>
    </cfRule>
  </conditionalFormatting>
  <conditionalFormatting sqref="H6:H14">
    <cfRule type="colorScale" priority="3">
      <colorScale>
        <cfvo type="min" val="0"/>
        <cfvo type="max" val="0"/>
        <color rgb="FFFFFFFF"/>
        <color rgb="FFB5443A"/>
      </colorScale>
    </cfRule>
  </conditionalFormatting>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1"/>
  </sheetPr>
  <dimension ref="B2:M2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8" min="1" max="1"/>
    <col width="22" customWidth="1" style="58" min="2" max="2"/>
    <col width="20" customWidth="1" style="58" min="3" max="4"/>
    <col width="18" customWidth="1" style="58" min="5" max="5"/>
    <col width="3" customWidth="1" style="58" min="6" max="7"/>
    <col width="24" customWidth="1" style="58" min="8" max="9"/>
    <col width="18" customWidth="1" style="58" min="10" max="13"/>
  </cols>
  <sheetData>
    <row r="2" ht="21.75" customHeight="1" s="59">
      <c r="B2" s="87" t="inlineStr">
        <is>
          <t>Revenue at Risk</t>
        </is>
      </c>
    </row>
    <row r="3" ht="15" customHeight="1" s="59">
      <c r="B3" s="61" t="inlineStr">
        <is>
          <t>Realized and forward-looking revenue exposure from customer churn</t>
        </is>
      </c>
    </row>
    <row r="5" ht="27.75" customHeight="1" s="59">
      <c r="B5" s="99" t="inlineStr">
        <is>
          <t>MONTHLY REVENUE LOST
(Already Churned)</t>
        </is>
      </c>
      <c r="C5" s="70" t="n"/>
      <c r="D5" s="71" t="n"/>
      <c r="E5" s="99" t="inlineStr">
        <is>
          <t>ANNUALIZED LOSS</t>
        </is>
      </c>
      <c r="F5" s="70" t="n"/>
      <c r="G5" s="71" t="n"/>
      <c r="H5" s="99" t="inlineStr">
        <is>
          <t>AT-RISK REVENUE
(Active, Month-to-Month)</t>
        </is>
      </c>
      <c r="I5" s="70" t="n"/>
      <c r="J5" s="71" t="n"/>
      <c r="K5" s="99" t="inlineStr">
        <is>
          <t>% OF TOTAL REVENUE
ALREADY LOST</t>
        </is>
      </c>
      <c r="L5" s="70" t="n"/>
      <c r="M5" s="71" t="n"/>
    </row>
    <row r="6" ht="13.5" customHeight="1" s="59">
      <c r="B6" s="100">
        <f>SUMIFS('Raw Data'!$S$2:$S$7044,'Raw Data'!$U$2:$U$7044,"Yes")</f>
        <v/>
      </c>
      <c r="C6" s="73" t="n"/>
      <c r="D6" s="74" t="n"/>
      <c r="E6" s="100">
        <f>SUMIFS('Raw Data'!$S$2:$S$7044,'Raw Data'!$U$2:$U$7044,"Yes")*12</f>
        <v/>
      </c>
      <c r="F6" s="73" t="n"/>
      <c r="G6" s="74" t="n"/>
      <c r="H6" s="100">
        <f>SUMIFS('Raw Data'!$S$2:$S$7044,'Raw Data'!$U$2:$U$7044,"No",'Raw Data'!$P$2:$P$7044,"Month-to-month")</f>
        <v/>
      </c>
      <c r="I6" s="73" t="n"/>
      <c r="J6" s="74" t="n"/>
      <c r="K6" s="101">
        <f>SUMIFS('Raw Data'!$S$2:$S$7044,'Raw Data'!$U$2:$U$7044,"Yes")/SUM('Raw Data'!$S$2:$S$7044)</f>
        <v/>
      </c>
      <c r="L6" s="73" t="n"/>
      <c r="M6" s="74" t="n"/>
    </row>
    <row r="7" ht="21.75" customHeight="1" s="59">
      <c r="B7" s="77" t="n"/>
      <c r="C7" s="78" t="n"/>
      <c r="D7" s="79" t="n"/>
      <c r="E7" s="77" t="n"/>
      <c r="F7" s="78" t="n"/>
      <c r="G7" s="79" t="n"/>
      <c r="H7" s="77" t="n"/>
      <c r="I7" s="78" t="n"/>
      <c r="J7" s="79" t="n"/>
      <c r="K7" s="77" t="n"/>
      <c r="L7" s="78" t="n"/>
      <c r="M7" s="79" t="n"/>
    </row>
    <row r="9" ht="15.75" customHeight="1" s="59">
      <c r="B9" s="64" t="inlineStr">
        <is>
          <t>Revenue at Risk by Driver</t>
        </is>
      </c>
    </row>
    <row r="10" ht="15" customHeight="1" s="59">
      <c r="B10" s="88" t="inlineStr">
        <is>
          <t>Risk Driver</t>
        </is>
      </c>
      <c r="C10" s="88" t="inlineStr">
        <is>
          <t>At-Risk Customers (Active)</t>
        </is>
      </c>
      <c r="D10" s="88" t="inlineStr">
        <is>
          <t>Monthly Revenue Exposure</t>
        </is>
      </c>
      <c r="E10" s="88" t="inlineStr">
        <is>
          <t>Annualized Exposure</t>
        </is>
      </c>
    </row>
    <row r="11" ht="15" customHeight="1" s="59">
      <c r="B11" s="90" t="inlineStr">
        <is>
          <t>Month-to-month contract</t>
        </is>
      </c>
      <c r="C11" s="91">
        <f>COUNTIFS('Raw Data'!$U$2:$U$7044,"No",'Raw Data'!$P$2:$P$7044,"Month-to-month")</f>
        <v/>
      </c>
      <c r="D11" s="93">
        <f>SUMIFS('Raw Data'!$S$2:$S$7044,'Raw Data'!$U$2:$U$7044,"No",'Raw Data'!$P$2:$P$7044,"Month-to-month")</f>
        <v/>
      </c>
      <c r="E11" s="93">
        <f>D11*12</f>
        <v/>
      </c>
    </row>
    <row r="12" ht="15" customHeight="1" s="59">
      <c r="B12" s="90" t="inlineStr">
        <is>
          <t>Fiber optic internet</t>
        </is>
      </c>
      <c r="C12" s="91">
        <f>COUNTIFS('Raw Data'!$U$2:$U$7044,"No",'Raw Data'!$I$2:$I$7044,"Fiber optic")</f>
        <v/>
      </c>
      <c r="D12" s="93">
        <f>SUMIFS('Raw Data'!$S$2:$S$7044,'Raw Data'!$U$2:$U$7044,"No",'Raw Data'!$I$2:$I$7044,"Fiber optic")</f>
        <v/>
      </c>
      <c r="E12" s="93">
        <f>D12*12</f>
        <v/>
      </c>
    </row>
    <row r="13" ht="15" customHeight="1" s="59">
      <c r="B13" s="90" t="inlineStr">
        <is>
          <t>Electronic check payment</t>
        </is>
      </c>
      <c r="C13" s="91">
        <f>COUNTIFS('Raw Data'!$U$2:$U$7044,"No",'Raw Data'!$R$2:$R$7044,"Electronic check")</f>
        <v/>
      </c>
      <c r="D13" s="93">
        <f>SUMIFS('Raw Data'!$S$2:$S$7044,'Raw Data'!$U$2:$U$7044,"No",'Raw Data'!$R$2:$R$7044,"Electronic check")</f>
        <v/>
      </c>
      <c r="E13" s="93">
        <f>D13*12</f>
        <v/>
      </c>
    </row>
    <row r="14" ht="15" customHeight="1" s="59">
      <c r="B14" s="90" t="inlineStr">
        <is>
          <t>No Tech Support</t>
        </is>
      </c>
      <c r="C14" s="91">
        <f>COUNTIFS('Raw Data'!$U$2:$U$7044,"No",'Raw Data'!$M$2:$M$7044,"No")</f>
        <v/>
      </c>
      <c r="D14" s="93">
        <f>SUMIFS('Raw Data'!$S$2:$S$7044,'Raw Data'!$U$2:$U$7044,"No",'Raw Data'!$M$2:$M$7044,"No")</f>
        <v/>
      </c>
      <c r="E14" s="93">
        <f>D14*12</f>
        <v/>
      </c>
    </row>
    <row r="15" ht="15" customHeight="1" s="59">
      <c r="B15" s="90" t="inlineStr">
        <is>
          <t>No Online Security</t>
        </is>
      </c>
      <c r="C15" s="91">
        <f>COUNTIFS('Raw Data'!$U$2:$U$7044,"No",'Raw Data'!$J$2:$J$7044,"No")</f>
        <v/>
      </c>
      <c r="D15" s="93">
        <f>SUMIFS('Raw Data'!$S$2:$S$7044,'Raw Data'!$U$2:$U$7044,"No",'Raw Data'!$J$2:$J$7044,"No")</f>
        <v/>
      </c>
      <c r="E15" s="93">
        <f>D15*12</f>
        <v/>
      </c>
    </row>
    <row r="18" ht="15.75" customHeight="1" s="59">
      <c r="B18" s="64" t="inlineStr">
        <is>
          <t>Retention Scenario Calculator</t>
        </is>
      </c>
    </row>
    <row r="19" ht="15" customHeight="1" s="59">
      <c r="B19" s="102" t="inlineStr">
        <is>
          <t>Select a target segment and a hypothetical retention improvement to estimate monthly revenue saved.</t>
        </is>
      </c>
    </row>
    <row r="21" ht="15" customHeight="1" s="59">
      <c r="B21" s="62" t="inlineStr">
        <is>
          <t>Target Segment:</t>
        </is>
      </c>
      <c r="D21" s="83" t="inlineStr">
        <is>
          <t>Month-to-month contract</t>
        </is>
      </c>
      <c r="E21" s="70" t="n"/>
      <c r="F21" s="71" t="n"/>
      <c r="H21" s="62" t="inlineStr">
        <is>
          <t>Segment Monthly Exposure:</t>
        </is>
      </c>
      <c r="J21" s="103">
        <f>INDEX($D$11:$D$15,MATCH($D$21,$B$11:$B$15,0))</f>
        <v/>
      </c>
    </row>
    <row r="22" ht="15" customHeight="1" s="59">
      <c r="B22" s="62" t="inlineStr">
        <is>
          <t>Assumed Retention Improvement:</t>
        </is>
      </c>
      <c r="D22" s="104" t="n">
        <v>0.1</v>
      </c>
      <c r="E22" s="70" t="n"/>
      <c r="F22" s="71" t="n"/>
      <c r="H22" s="62" t="inlineStr">
        <is>
          <t>Estimated Monthly Revenue Saved:</t>
        </is>
      </c>
      <c r="J22" s="105">
        <f>J21*$D$22</f>
        <v/>
      </c>
    </row>
    <row r="23" ht="15" customHeight="1" s="59">
      <c r="H23" s="62" t="inlineStr">
        <is>
          <t>Estimated Annualized Revenue Saved:</t>
        </is>
      </c>
      <c r="J23" s="105">
        <f>J22*12</f>
        <v/>
      </c>
    </row>
    <row r="26" ht="15" customHeight="1" s="59">
      <c r="I26" s="62" t="inlineStr">
        <is>
          <t>Revenue Status</t>
        </is>
      </c>
      <c r="J26" s="62" t="inlineStr">
        <is>
          <t>Monthly Revenue</t>
        </is>
      </c>
    </row>
    <row r="27" ht="15" customHeight="1" s="59">
      <c r="I27" s="63" t="inlineStr">
        <is>
          <t>Already Lost (Churned)</t>
        </is>
      </c>
      <c r="J27" s="106">
        <f>SUMIFS('Raw Data'!$S$2:$S$7044,'Raw Data'!$U$2:$U$7044,"Yes")</f>
        <v/>
      </c>
    </row>
    <row r="28" ht="15" customHeight="1" s="59">
      <c r="I28" s="63" t="inlineStr">
        <is>
          <t>At-Risk (Active, Month-to-Month)</t>
        </is>
      </c>
      <c r="J28" s="106">
        <f>SUMIFS('Raw Data'!$S$2:$S$7044,'Raw Data'!$U$2:$U$7044,"No",'Raw Data'!$P$2:$P$7044,"Month-to-month")</f>
        <v/>
      </c>
    </row>
    <row r="29" ht="15" customHeight="1" s="59">
      <c r="I29" s="63" t="inlineStr">
        <is>
          <t>Stable (Active, Annual Contract)</t>
        </is>
      </c>
      <c r="J29" s="106">
        <f>SUMIFS('Raw Data'!$S$2:$S$7044,'Raw Data'!$U$2:$U$7044,"No",'Raw Data'!$P$2:$P$7044,"&lt;&gt;Month-to-month")</f>
        <v/>
      </c>
    </row>
  </sheetData>
  <mergeCells count="10">
    <mergeCell ref="E6:G7"/>
    <mergeCell ref="H6:J7"/>
    <mergeCell ref="B5:D5"/>
    <mergeCell ref="B6:D7"/>
    <mergeCell ref="E5:G5"/>
    <mergeCell ref="K5:M5"/>
    <mergeCell ref="H5:J5"/>
    <mergeCell ref="D22:F22"/>
    <mergeCell ref="D21:F21"/>
    <mergeCell ref="K6:M7"/>
  </mergeCells>
  <conditionalFormatting sqref="D11:D15">
    <cfRule type="dataBar" priority="2">
      <dataBar minLength="10" maxLength="90" showValue="1">
        <cfvo type="min" val="0"/>
        <cfvo type="max" val="0"/>
        <color rgb="FFB5443A"/>
      </dataBar>
    </cfRule>
  </conditionalFormatting>
  <dataValidations count="2">
    <dataValidation sqref="D21" showDropDown="0" showInputMessage="0" showErrorMessage="0" allowBlank="0" promptTitle="Segment Filter" prompt="Choose a risk driver / segment to target" type="list" errorStyle="stop" operator="between">
      <formula1>"Month-to-month contract,Fiber optic internet,Electronic check payment,No Tech Support,No Online Security"</formula1>
      <formula2>0</formula2>
    </dataValidation>
    <dataValidation sqref="D22" showDropDown="0" showInputMessage="0" showErrorMessage="0" allowBlank="0" error="Please enter a percentage between 0 and 100." promptTitle="Retention Improvement %" prompt="Enter a value between 0% and 100%" type="decimal" errorStyle="stop" operator="between">
      <formula1>0</formula1>
      <formula2>1</formula2>
    </dataValidation>
  </dataValidations>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5.xml><?xml version="1.0" encoding="utf-8"?>
<worksheet xmlns="http://schemas.openxmlformats.org/spreadsheetml/2006/main">
  <sheetPr filterMode="0">
    <outlinePr summaryBelow="1" summaryRight="1"/>
    <pageSetUpPr fitToPage="1"/>
  </sheetPr>
  <dimension ref="B2:F1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8" min="1" max="1"/>
    <col width="28" customWidth="1" style="58" min="2" max="2"/>
    <col width="30" customWidth="1" style="58" min="3" max="6"/>
  </cols>
  <sheetData>
    <row r="2" ht="21.75" customHeight="1" s="59">
      <c r="B2" s="87" t="inlineStr">
        <is>
          <t>Retention Strategies &amp; Recommendations</t>
        </is>
      </c>
    </row>
    <row r="3" ht="15" customHeight="1" s="59">
      <c r="B3" s="61" t="inlineStr">
        <is>
          <t>Evidence-based recommendations derived from the analysis in this workbook</t>
        </is>
      </c>
    </row>
    <row r="5" ht="15" customHeight="1" s="59">
      <c r="B5" s="107" t="inlineStr">
        <is>
          <t>Area</t>
        </is>
      </c>
      <c r="C5" s="107" t="inlineStr">
        <is>
          <t>Evidence from Analysis</t>
        </is>
      </c>
      <c r="D5" s="108" t="n"/>
      <c r="E5" s="107" t="inlineStr">
        <is>
          <t>Recommended Action</t>
        </is>
      </c>
      <c r="F5" s="108" t="n"/>
    </row>
    <row r="6" ht="21.75" customHeight="1" s="59">
      <c r="B6" s="109" t="inlineStr">
        <is>
          <t>1. CONTRACT STRATEGY</t>
        </is>
      </c>
    </row>
    <row r="7" ht="60" customHeight="1" s="59">
      <c r="B7" s="110" t="inlineStr">
        <is>
          <t>Migrate month-to-month customers onto term contracts</t>
        </is>
      </c>
      <c r="C7" s="111" t="inlineStr">
        <is>
          <t>Month-to-month customers churn at 42.7%, compared to 11.3% for one-year and just 2.8% for two-year contracts — a 15x gap between the riskiest and safest contract type. Month-to-month customers represent $136,447 in monthly revenue still active and exposed.</t>
        </is>
      </c>
      <c r="D7" s="108" t="n"/>
      <c r="E7" s="111" t="inlineStr">
        <is>
          <t>Launch a structured contract conversion campaign offering a modest discount or value-add (e.g., one month free, premium support) in exchange for moving to a 1- or 2-year term. Prioritise customers with tenure under 12 months, where switching willingness is typically highest before habits set in.</t>
        </is>
      </c>
      <c r="F7" s="108" t="n"/>
    </row>
    <row r="8" ht="21.75" customHeight="1" s="59">
      <c r="B8" s="109" t="inlineStr">
        <is>
          <t>2. HIGHEST-RISK SEGMENT</t>
        </is>
      </c>
    </row>
    <row r="9" ht="60" customHeight="1" s="59">
      <c r="B9" s="110" t="inlineStr">
        <is>
          <t>Target Month-to-month + Fiber optic customers as the #1 priority segment</t>
        </is>
      </c>
      <c r="C9" s="111" t="inlineStr">
        <is>
          <t>This combined segment churns at 54.6%, the highest of any Contract × Internet Service combination, and represents $185,181 in monthly revenue — the single largest revenue pool in the dataset.</t>
        </is>
      </c>
      <c r="D9" s="108" t="n"/>
      <c r="E9" s="111" t="inlineStr">
        <is>
          <t>Build a dedicated retention task force for this segment specifically. Combine contract conversion offers with service-quality outreach (proactive technical check-ins), since Fiber customers may be churning over price-to-value perception rather than contract terms alone.</t>
        </is>
      </c>
      <c r="F9" s="108" t="n"/>
    </row>
    <row r="10" ht="21.75" customHeight="1" s="59">
      <c r="B10" s="109" t="inlineStr">
        <is>
          <t>3. PAYMENT METHOD</t>
        </is>
      </c>
    </row>
    <row r="11" ht="60" customHeight="1" s="59">
      <c r="B11" s="110" t="inlineStr">
        <is>
          <t>Migrate Electronic Check payers to automatic payment methods</t>
        </is>
      </c>
      <c r="C11" s="111" t="inlineStr">
        <is>
          <t>Electronic check is both the most common payment method (2,365 customers) and the riskiest, churning at 45.3% — nearly 3x the rate of Credit Card (automatic) at 15.2%.</t>
        </is>
      </c>
      <c r="D11" s="108" t="n"/>
      <c r="E11" s="111" t="inlineStr">
        <is>
          <t>Incentivise migration to automatic bank transfer or credit card payment (e.g., small bill credit for switching). Automatic payment removes a recurring manual decision point that correlates strongly with disengagement and churn.</t>
        </is>
      </c>
      <c r="F11" s="108" t="n"/>
    </row>
    <row r="12" ht="21.75" customHeight="1" s="59">
      <c r="B12" s="109" t="inlineStr">
        <is>
          <t>4. SERVICE ADD-ONS AS RETENTION TOOLS</t>
        </is>
      </c>
    </row>
    <row r="13" ht="60" customHeight="1" s="59">
      <c r="B13" s="110" t="inlineStr">
        <is>
          <t>Promote Tech Support and Online Security as standard inclusions</t>
        </is>
      </c>
      <c r="C13" s="111" t="inlineStr">
        <is>
          <t>Customers without Tech Support churn at 41.6% vs. 15.2% for those with it. Customers without Online Security churn at 41.8% vs. 14.6% for those with it — both among the largest churn gaps in the dataset.</t>
        </is>
      </c>
      <c r="D13" s="108" t="n"/>
      <c r="E13" s="111" t="inlineStr">
        <is>
          <t>Bundle Tech Support and Online Security into entry-level plans at no extra cost, or offer a free 3-month trial to existing customers without these add-ons. The data suggests these services build engagement and perceived value, not just functional utility.</t>
        </is>
      </c>
      <c r="F13" s="108" t="n"/>
    </row>
    <row r="14" ht="21.75" customHeight="1" s="59">
      <c r="B14" s="109" t="inlineStr">
        <is>
          <t>5. EARLY-TENURE ONBOARDING</t>
        </is>
      </c>
    </row>
    <row r="15" ht="60" customHeight="1" s="59">
      <c r="B15" s="110" t="inlineStr">
        <is>
          <t>Strengthen onboarding for customers in their first 12 months</t>
        </is>
      </c>
      <c r="C15" s="111" t="inlineStr">
        <is>
          <t>Customers with 0-12 months tenure churn at 47.4%, more than double the second-highest tenure band (13-24 months at 28.7%), and nearly 5x the rate of customers with 49+ months tenure (9.5%).</t>
        </is>
      </c>
      <c r="D15" s="108" t="n"/>
      <c r="E15" s="111" t="inlineStr">
        <is>
          <t>Implement a structured 90-day onboarding journey: welcome calls, proactive usage check-ins, and an early-warning flag for any new customer who hasn't activated key add-on services within the first 60 days.</t>
        </is>
      </c>
      <c r="F15" s="108" t="n"/>
    </row>
    <row r="16" ht="21.75" customHeight="1" s="59">
      <c r="B16" s="109" t="inlineStr">
        <is>
          <t>6. PRICING &amp; VALUE PERCEPTION</t>
        </is>
      </c>
    </row>
    <row r="17" ht="60" customHeight="1" s="59">
      <c r="B17" s="110" t="inlineStr">
        <is>
          <t>Review pricing transparency for high-value customers</t>
        </is>
      </c>
      <c r="C17" s="111" t="inlineStr">
        <is>
          <t>Churned customers pay $74.44/month on average, $13 more than retained customers ($61.27/month). The 3rd charge quartile (mid-high pricing) has the highest churn rate of any quartile at 37.5%, higher even than the most expensive quartile.</t>
        </is>
      </c>
      <c r="D17" s="108" t="n"/>
      <c r="E17" s="111" t="inlineStr">
        <is>
          <t>Investigate whether mid-to-high tier customers feel they're not getting proportional value. Consider tiered loyalty discounts or bundled value-adds specifically for the $70-$90/month price band rather than only top-tier customers.</t>
        </is>
      </c>
      <c r="F17" s="108" t="n"/>
    </row>
    <row r="19" ht="21.75" customHeight="1" s="59">
      <c r="B19" s="112" t="inlineStr">
        <is>
          <t>Note: All evidence figures in this sheet are drawn directly from the formulas in the Churn by Contract, Churn by Internet, Churn by Payment, Customer Segments, and Revenue at Risk tabs of this workbook.</t>
        </is>
      </c>
    </row>
  </sheetData>
  <mergeCells count="21">
    <mergeCell ref="B16:F16"/>
    <mergeCell ref="C15:D15"/>
    <mergeCell ref="C5:D5"/>
    <mergeCell ref="E5:F5"/>
    <mergeCell ref="E17:F17"/>
    <mergeCell ref="B12:F12"/>
    <mergeCell ref="E13:F13"/>
    <mergeCell ref="B14:F14"/>
    <mergeCell ref="C9:D9"/>
    <mergeCell ref="B8:F8"/>
    <mergeCell ref="E9:F9"/>
    <mergeCell ref="E15:F15"/>
    <mergeCell ref="B10:F10"/>
    <mergeCell ref="C11:D11"/>
    <mergeCell ref="E11:F11"/>
    <mergeCell ref="B19:F19"/>
    <mergeCell ref="C17:D17"/>
    <mergeCell ref="B6:F6"/>
    <mergeCell ref="C7:D7"/>
    <mergeCell ref="E7:F7"/>
    <mergeCell ref="C13:D13"/>
  </mergeCells>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B2:I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8" min="1" max="1"/>
    <col width="18" customWidth="1" style="58" min="2" max="2"/>
    <col width="15" customWidth="1" style="58" min="3" max="4"/>
    <col width="13" customWidth="1" style="58" min="5" max="5"/>
    <col width="15" customWidth="1" style="58" min="6" max="6"/>
    <col width="18" customWidth="1" style="58" min="7" max="7"/>
    <col width="12" customWidth="1" style="58" min="9" max="9"/>
  </cols>
  <sheetData>
    <row r="2" ht="21.75" customHeight="1" s="59">
      <c r="B2" s="87" t="inlineStr">
        <is>
          <t>Churn by Contract Type</t>
        </is>
      </c>
    </row>
    <row r="3" ht="15" customHeight="1" s="59">
      <c r="B3" s="61" t="inlineStr">
        <is>
          <t>Contract-type churn analysis — COUNTIFS / AVERAGEIF formulas reference Raw Data live</t>
        </is>
      </c>
    </row>
    <row r="5" ht="15" customHeight="1" s="59">
      <c r="B5" s="88" t="inlineStr">
        <is>
          <t>Contract Type</t>
        </is>
      </c>
      <c r="C5" s="88" t="inlineStr">
        <is>
          <t>Total Customers</t>
        </is>
      </c>
      <c r="D5" s="88" t="inlineStr">
        <is>
          <t>Customers Churned</t>
        </is>
      </c>
      <c r="E5" s="88" t="inlineStr">
        <is>
          <t>Churn Rate</t>
        </is>
      </c>
      <c r="F5" s="88" t="inlineStr">
        <is>
          <t>Avg Monthly Charges</t>
        </is>
      </c>
      <c r="G5" s="88" t="inlineStr">
        <is>
          <t>Monthly Revenue at Risk</t>
        </is>
      </c>
      <c r="I5" s="88" t="inlineStr">
        <is>
          <t>Risk Flag</t>
        </is>
      </c>
    </row>
    <row r="6" ht="15" customHeight="1" s="59">
      <c r="B6" s="90" t="inlineStr">
        <is>
          <t>Month-to-month</t>
        </is>
      </c>
      <c r="C6" s="91">
        <f>COUNTIF('Raw Data'!$P$2:$P$7044,$B6)</f>
        <v/>
      </c>
      <c r="D6" s="91">
        <f>COUNTIFS('Raw Data'!$P$2:$P$7044,$B6,'Raw Data'!$U$2:$U$7044,"Yes")</f>
        <v/>
      </c>
      <c r="E6" s="92">
        <f>D6/C6</f>
        <v/>
      </c>
      <c r="F6" s="113">
        <f>AVERAGEIF('Raw Data'!$P$2:$P$7044,$B6,'Raw Data'!$S$2:$S$7044)</f>
        <v/>
      </c>
      <c r="G6" s="93">
        <f>SUMIFS('Raw Data'!$S$2:$S$7044,'Raw Data'!$P$2:$P$7044,$B6,'Raw Data'!$U$2:$U$7044,"Yes")</f>
        <v/>
      </c>
      <c r="I6" s="114">
        <f>IFERROR(IF(E6&gt;$E$9,"HIGH RISK","Normal"),"Normal")</f>
        <v/>
      </c>
    </row>
    <row r="7" ht="15" customHeight="1" s="59">
      <c r="B7" s="90" t="inlineStr">
        <is>
          <t>One year</t>
        </is>
      </c>
      <c r="C7" s="91">
        <f>COUNTIF('Raw Data'!$P$2:$P$7044,$B7)</f>
        <v/>
      </c>
      <c r="D7" s="91">
        <f>COUNTIFS('Raw Data'!$P$2:$P$7044,$B7,'Raw Data'!$U$2:$U$7044,"Yes")</f>
        <v/>
      </c>
      <c r="E7" s="92">
        <f>D7/C7</f>
        <v/>
      </c>
      <c r="F7" s="113">
        <f>AVERAGEIF('Raw Data'!$P$2:$P$7044,$B7,'Raw Data'!$S$2:$S$7044)</f>
        <v/>
      </c>
      <c r="G7" s="93">
        <f>SUMIFS('Raw Data'!$S$2:$S$7044,'Raw Data'!$P$2:$P$7044,$B7,'Raw Data'!$U$2:$U$7044,"Yes")</f>
        <v/>
      </c>
      <c r="I7" s="114">
        <f>IFERROR(IF(E7&gt;$E$9,"HIGH RISK","Normal"),"Normal")</f>
        <v/>
      </c>
    </row>
    <row r="8" ht="15" customHeight="1" s="59">
      <c r="B8" s="90" t="inlineStr">
        <is>
          <t>Two year</t>
        </is>
      </c>
      <c r="C8" s="91">
        <f>COUNTIF('Raw Data'!$P$2:$P$7044,$B8)</f>
        <v/>
      </c>
      <c r="D8" s="91">
        <f>COUNTIFS('Raw Data'!$P$2:$P$7044,$B8,'Raw Data'!$U$2:$U$7044,"Yes")</f>
        <v/>
      </c>
      <c r="E8" s="92">
        <f>D8/C8</f>
        <v/>
      </c>
      <c r="F8" s="113">
        <f>AVERAGEIF('Raw Data'!$P$2:$P$7044,$B8,'Raw Data'!$S$2:$S$7044)</f>
        <v/>
      </c>
      <c r="G8" s="93">
        <f>SUMIFS('Raw Data'!$S$2:$S$7044,'Raw Data'!$P$2:$P$7044,$B8,'Raw Data'!$U$2:$U$7044,"Yes")</f>
        <v/>
      </c>
      <c r="I8" s="114">
        <f>IFERROR(IF(E8&gt;$E$9,"HIGH RISK","Normal"),"Normal")</f>
        <v/>
      </c>
    </row>
    <row r="9" ht="15" customHeight="1" s="59">
      <c r="B9" s="115" t="inlineStr">
        <is>
          <t>TOTAL</t>
        </is>
      </c>
      <c r="C9" s="116">
        <f>SUM(C6:C8)</f>
        <v/>
      </c>
      <c r="D9" s="116">
        <f>SUM(D6:D8)</f>
        <v/>
      </c>
      <c r="E9" s="117">
        <f>D9/C9</f>
        <v/>
      </c>
      <c r="F9" s="118">
        <f>AVERAGE(F6:F8)</f>
        <v/>
      </c>
      <c r="G9" s="119">
        <f>SUM(G6:G8)</f>
        <v/>
      </c>
    </row>
  </sheetData>
  <conditionalFormatting sqref="E6:E8">
    <cfRule type="colorScale" priority="2">
      <colorScale>
        <cfvo type="min" val="0"/>
        <cfvo type="percentile" val="50"/>
        <cfvo type="max" val="0"/>
        <color rgb="FF1F7A4D"/>
        <color rgb="FFFFFFFF"/>
        <color rgb="FFB5443A"/>
      </colorScale>
    </cfRule>
  </conditionalFormatting>
  <conditionalFormatting sqref="C6:C8">
    <cfRule type="dataBar" priority="3">
      <dataBar minLength="10" maxLength="90" showValue="1">
        <cfvo type="min" val="0"/>
        <cfvo type="max" val="0"/>
        <color rgb="FF0B1F4B"/>
      </dataBar>
    </cfRule>
  </conditionalFormatting>
  <conditionalFormatting sqref="I6:I8">
    <cfRule type="cellIs" rank="0" priority="4" equalAverage="0" operator="equal" aboveAverage="0" dxfId="1" text="" percent="0" bottom="0">
      <formula>"HIGH RISK"</formula>
    </cfRule>
  </conditionalFormatting>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7.xml><?xml version="1.0" encoding="utf-8"?>
<worksheet xmlns="http://schemas.openxmlformats.org/spreadsheetml/2006/main">
  <sheetPr filterMode="0">
    <outlinePr summaryBelow="1" summaryRight="1"/>
    <pageSetUpPr fitToPage="1"/>
  </sheetPr>
  <dimension ref="B2:I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8" min="1" max="1"/>
    <col width="18" customWidth="1" style="58" min="2" max="2"/>
    <col width="15" customWidth="1" style="58" min="3" max="4"/>
    <col width="13" customWidth="1" style="58" min="5" max="5"/>
    <col width="15" customWidth="1" style="58" min="6" max="6"/>
    <col width="18" customWidth="1" style="58" min="7" max="7"/>
    <col width="12" customWidth="1" style="58" min="9" max="9"/>
  </cols>
  <sheetData>
    <row r="2" ht="21.75" customHeight="1" s="59">
      <c r="B2" s="87" t="inlineStr">
        <is>
          <t>Churn by Internet Service</t>
        </is>
      </c>
    </row>
    <row r="3" ht="15" customHeight="1" s="59">
      <c r="B3" s="61" t="inlineStr">
        <is>
          <t>Internet service type churn analysis — COUNTIFS / AVERAGEIF formulas reference Raw Data live</t>
        </is>
      </c>
    </row>
    <row r="5" ht="15" customHeight="1" s="59">
      <c r="B5" s="88" t="inlineStr">
        <is>
          <t>Internet Service</t>
        </is>
      </c>
      <c r="C5" s="88" t="inlineStr">
        <is>
          <t>Total Customers</t>
        </is>
      </c>
      <c r="D5" s="88" t="inlineStr">
        <is>
          <t>Customers Churned</t>
        </is>
      </c>
      <c r="E5" s="88" t="inlineStr">
        <is>
          <t>Churn Rate</t>
        </is>
      </c>
      <c r="F5" s="88" t="inlineStr">
        <is>
          <t>Avg Monthly Charges</t>
        </is>
      </c>
      <c r="G5" s="88" t="inlineStr">
        <is>
          <t>Monthly Revenue at Risk</t>
        </is>
      </c>
      <c r="I5" s="88" t="inlineStr">
        <is>
          <t>Risk Flag</t>
        </is>
      </c>
    </row>
    <row r="6" ht="15" customHeight="1" s="59">
      <c r="B6" s="90" t="inlineStr">
        <is>
          <t>DSL</t>
        </is>
      </c>
      <c r="C6" s="91">
        <f>COUNTIF('Raw Data'!$I$2:$I$7044,$B6)</f>
        <v/>
      </c>
      <c r="D6" s="91">
        <f>COUNTIFS('Raw Data'!$I$2:$I$7044,$B6,'Raw Data'!$U$2:$U$7044,"Yes")</f>
        <v/>
      </c>
      <c r="E6" s="92">
        <f>D6/C6</f>
        <v/>
      </c>
      <c r="F6" s="113">
        <f>AVERAGEIF('Raw Data'!$I$2:$I$7044,$B6,'Raw Data'!$S$2:$S$7044)</f>
        <v/>
      </c>
      <c r="G6" s="93">
        <f>SUMIFS('Raw Data'!$S$2:$S$7044,'Raw Data'!$I$2:$I$7044,$B6,'Raw Data'!$U$2:$U$7044,"Yes")</f>
        <v/>
      </c>
      <c r="I6" s="114">
        <f>IFERROR(IF(E6&gt;$E$9,"HIGH RISK","Normal"),"Normal")</f>
        <v/>
      </c>
    </row>
    <row r="7" ht="15" customHeight="1" s="59">
      <c r="B7" s="90" t="inlineStr">
        <is>
          <t>Fiber optic</t>
        </is>
      </c>
      <c r="C7" s="91">
        <f>COUNTIF('Raw Data'!$I$2:$I$7044,$B7)</f>
        <v/>
      </c>
      <c r="D7" s="91">
        <f>COUNTIFS('Raw Data'!$I$2:$I$7044,$B7,'Raw Data'!$U$2:$U$7044,"Yes")</f>
        <v/>
      </c>
      <c r="E7" s="92">
        <f>D7/C7</f>
        <v/>
      </c>
      <c r="F7" s="113">
        <f>AVERAGEIF('Raw Data'!$I$2:$I$7044,$B7,'Raw Data'!$S$2:$S$7044)</f>
        <v/>
      </c>
      <c r="G7" s="93">
        <f>SUMIFS('Raw Data'!$S$2:$S$7044,'Raw Data'!$I$2:$I$7044,$B7,'Raw Data'!$U$2:$U$7044,"Yes")</f>
        <v/>
      </c>
      <c r="I7" s="114">
        <f>IFERROR(IF(E7&gt;$E$9,"HIGH RISK","Normal"),"Normal")</f>
        <v/>
      </c>
    </row>
    <row r="8" ht="15" customHeight="1" s="59">
      <c r="B8" s="90" t="inlineStr">
        <is>
          <t>No</t>
        </is>
      </c>
      <c r="C8" s="91">
        <f>COUNTIF('Raw Data'!$I$2:$I$7044,$B8)</f>
        <v/>
      </c>
      <c r="D8" s="91">
        <f>COUNTIFS('Raw Data'!$I$2:$I$7044,$B8,'Raw Data'!$U$2:$U$7044,"Yes")</f>
        <v/>
      </c>
      <c r="E8" s="92">
        <f>D8/C8</f>
        <v/>
      </c>
      <c r="F8" s="113">
        <f>AVERAGEIF('Raw Data'!$I$2:$I$7044,$B8,'Raw Data'!$S$2:$S$7044)</f>
        <v/>
      </c>
      <c r="G8" s="93">
        <f>SUMIFS('Raw Data'!$S$2:$S$7044,'Raw Data'!$I$2:$I$7044,$B8,'Raw Data'!$U$2:$U$7044,"Yes")</f>
        <v/>
      </c>
      <c r="I8" s="114">
        <f>IFERROR(IF(E8&gt;$E$9,"HIGH RISK","Normal"),"Normal")</f>
        <v/>
      </c>
    </row>
    <row r="9" ht="15" customHeight="1" s="59">
      <c r="B9" s="115" t="inlineStr">
        <is>
          <t>TOTAL</t>
        </is>
      </c>
      <c r="C9" s="116">
        <f>SUM(C6:C8)</f>
        <v/>
      </c>
      <c r="D9" s="116">
        <f>SUM(D6:D8)</f>
        <v/>
      </c>
      <c r="E9" s="117">
        <f>D9/C9</f>
        <v/>
      </c>
      <c r="F9" s="118">
        <f>AVERAGE(F6:F8)</f>
        <v/>
      </c>
      <c r="G9" s="119">
        <f>SUM(G6:G8)</f>
        <v/>
      </c>
    </row>
  </sheetData>
  <conditionalFormatting sqref="E6:E8">
    <cfRule type="colorScale" priority="2">
      <colorScale>
        <cfvo type="min" val="0"/>
        <cfvo type="percentile" val="50"/>
        <cfvo type="max" val="0"/>
        <color rgb="FF1F7A4D"/>
        <color rgb="FFFFFFFF"/>
        <color rgb="FFB5443A"/>
      </colorScale>
    </cfRule>
  </conditionalFormatting>
  <conditionalFormatting sqref="C6:C8">
    <cfRule type="dataBar" priority="3">
      <dataBar minLength="10" maxLength="90" showValue="1">
        <cfvo type="min" val="0"/>
        <cfvo type="max" val="0"/>
        <color rgb="FF0B1F4B"/>
      </dataBar>
    </cfRule>
  </conditionalFormatting>
  <conditionalFormatting sqref="I6:I8">
    <cfRule type="cellIs" rank="0" priority="4" equalAverage="0" operator="equal" aboveAverage="0" dxfId="1" text="" percent="0" bottom="0">
      <formula>"HIGH RISK"</formula>
    </cfRule>
  </conditionalFormatting>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8.xml><?xml version="1.0" encoding="utf-8"?>
<worksheet xmlns="http://schemas.openxmlformats.org/spreadsheetml/2006/main">
  <sheetPr filterMode="0">
    <outlinePr summaryBelow="1" summaryRight="1"/>
    <pageSetUpPr fitToPage="1"/>
  </sheetPr>
  <dimension ref="B2:I1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8" min="1" max="1"/>
    <col width="18" customWidth="1" style="58" min="2" max="2"/>
    <col width="15" customWidth="1" style="58" min="3" max="4"/>
    <col width="13" customWidth="1" style="58" min="5" max="5"/>
    <col width="15" customWidth="1" style="58" min="6" max="6"/>
    <col width="18" customWidth="1" style="58" min="7" max="7"/>
    <col width="12" customWidth="1" style="58" min="9" max="9"/>
  </cols>
  <sheetData>
    <row r="2" ht="21.75" customHeight="1" s="59">
      <c r="B2" s="87" t="inlineStr">
        <is>
          <t>Churn by Payment Method</t>
        </is>
      </c>
    </row>
    <row r="3" ht="15" customHeight="1" s="59">
      <c r="B3" s="61" t="inlineStr">
        <is>
          <t>Payment method churn analysis — COUNTIFS / AVERAGEIF formulas reference Raw Data live</t>
        </is>
      </c>
    </row>
    <row r="5" ht="15" customHeight="1" s="59">
      <c r="B5" s="88" t="inlineStr">
        <is>
          <t>Payment Method</t>
        </is>
      </c>
      <c r="C5" s="88" t="inlineStr">
        <is>
          <t>Total Customers</t>
        </is>
      </c>
      <c r="D5" s="88" t="inlineStr">
        <is>
          <t>Customers Churned</t>
        </is>
      </c>
      <c r="E5" s="88" t="inlineStr">
        <is>
          <t>Churn Rate</t>
        </is>
      </c>
      <c r="F5" s="88" t="inlineStr">
        <is>
          <t>Avg Monthly Charges</t>
        </is>
      </c>
      <c r="G5" s="88" t="inlineStr">
        <is>
          <t>Monthly Revenue at Risk</t>
        </is>
      </c>
      <c r="I5" s="88" t="inlineStr">
        <is>
          <t>Risk Flag</t>
        </is>
      </c>
    </row>
    <row r="6" ht="15" customHeight="1" s="59">
      <c r="B6" s="90" t="inlineStr">
        <is>
          <t>Bank transfer (automatic)</t>
        </is>
      </c>
      <c r="C6" s="91">
        <f>COUNTIF('Raw Data'!$R$2:$R$7044,$B6)</f>
        <v/>
      </c>
      <c r="D6" s="91">
        <f>COUNTIFS('Raw Data'!$R$2:$R$7044,$B6,'Raw Data'!$U$2:$U$7044,"Yes")</f>
        <v/>
      </c>
      <c r="E6" s="92">
        <f>D6/C6</f>
        <v/>
      </c>
      <c r="F6" s="113">
        <f>AVERAGEIF('Raw Data'!$R$2:$R$7044,$B6,'Raw Data'!$S$2:$S$7044)</f>
        <v/>
      </c>
      <c r="G6" s="93">
        <f>SUMIFS('Raw Data'!$S$2:$S$7044,'Raw Data'!$R$2:$R$7044,$B6,'Raw Data'!$U$2:$U$7044,"Yes")</f>
        <v/>
      </c>
      <c r="I6" s="114">
        <f>IFERROR(IF(E6&gt;$E$10,"HIGH RISK","Normal"),"Normal")</f>
        <v/>
      </c>
    </row>
    <row r="7" ht="15" customHeight="1" s="59">
      <c r="B7" s="90" t="inlineStr">
        <is>
          <t>Credit card (automatic)</t>
        </is>
      </c>
      <c r="C7" s="91">
        <f>COUNTIF('Raw Data'!$R$2:$R$7044,$B7)</f>
        <v/>
      </c>
      <c r="D7" s="91">
        <f>COUNTIFS('Raw Data'!$R$2:$R$7044,$B7,'Raw Data'!$U$2:$U$7044,"Yes")</f>
        <v/>
      </c>
      <c r="E7" s="92">
        <f>D7/C7</f>
        <v/>
      </c>
      <c r="F7" s="113">
        <f>AVERAGEIF('Raw Data'!$R$2:$R$7044,$B7,'Raw Data'!$S$2:$S$7044)</f>
        <v/>
      </c>
      <c r="G7" s="93">
        <f>SUMIFS('Raw Data'!$S$2:$S$7044,'Raw Data'!$R$2:$R$7044,$B7,'Raw Data'!$U$2:$U$7044,"Yes")</f>
        <v/>
      </c>
      <c r="I7" s="114">
        <f>IFERROR(IF(E7&gt;$E$10,"HIGH RISK","Normal"),"Normal")</f>
        <v/>
      </c>
    </row>
    <row r="8" ht="15" customHeight="1" s="59">
      <c r="B8" s="90" t="inlineStr">
        <is>
          <t>Electronic check</t>
        </is>
      </c>
      <c r="C8" s="91">
        <f>COUNTIF('Raw Data'!$R$2:$R$7044,$B8)</f>
        <v/>
      </c>
      <c r="D8" s="91">
        <f>COUNTIFS('Raw Data'!$R$2:$R$7044,$B8,'Raw Data'!$U$2:$U$7044,"Yes")</f>
        <v/>
      </c>
      <c r="E8" s="92">
        <f>D8/C8</f>
        <v/>
      </c>
      <c r="F8" s="113">
        <f>AVERAGEIF('Raw Data'!$R$2:$R$7044,$B8,'Raw Data'!$S$2:$S$7044)</f>
        <v/>
      </c>
      <c r="G8" s="93">
        <f>SUMIFS('Raw Data'!$S$2:$S$7044,'Raw Data'!$R$2:$R$7044,$B8,'Raw Data'!$U$2:$U$7044,"Yes")</f>
        <v/>
      </c>
      <c r="I8" s="114">
        <f>IFERROR(IF(E8&gt;$E$10,"HIGH RISK","Normal"),"Normal")</f>
        <v/>
      </c>
    </row>
    <row r="9" ht="15" customHeight="1" s="59">
      <c r="B9" s="90" t="inlineStr">
        <is>
          <t>Mailed check</t>
        </is>
      </c>
      <c r="C9" s="91">
        <f>COUNTIF('Raw Data'!$R$2:$R$7044,$B9)</f>
        <v/>
      </c>
      <c r="D9" s="91">
        <f>COUNTIFS('Raw Data'!$R$2:$R$7044,$B9,'Raw Data'!$U$2:$U$7044,"Yes")</f>
        <v/>
      </c>
      <c r="E9" s="92">
        <f>D9/C9</f>
        <v/>
      </c>
      <c r="F9" s="113">
        <f>AVERAGEIF('Raw Data'!$R$2:$R$7044,$B9,'Raw Data'!$S$2:$S$7044)</f>
        <v/>
      </c>
      <c r="G9" s="93">
        <f>SUMIFS('Raw Data'!$S$2:$S$7044,'Raw Data'!$R$2:$R$7044,$B9,'Raw Data'!$U$2:$U$7044,"Yes")</f>
        <v/>
      </c>
      <c r="I9" s="114">
        <f>IFERROR(IF(E9&gt;$E$10,"HIGH RISK","Normal"),"Normal")</f>
        <v/>
      </c>
    </row>
    <row r="10" ht="15" customHeight="1" s="59">
      <c r="B10" s="115" t="inlineStr">
        <is>
          <t>TOTAL</t>
        </is>
      </c>
      <c r="C10" s="116">
        <f>SUM(C6:C9)</f>
        <v/>
      </c>
      <c r="D10" s="116">
        <f>SUM(D6:D9)</f>
        <v/>
      </c>
      <c r="E10" s="117">
        <f>D10/C10</f>
        <v/>
      </c>
      <c r="F10" s="118">
        <f>AVERAGE(F6:F9)</f>
        <v/>
      </c>
      <c r="G10" s="119">
        <f>SUM(G6:G9)</f>
        <v/>
      </c>
    </row>
  </sheetData>
  <conditionalFormatting sqref="E6:E9">
    <cfRule type="colorScale" priority="2">
      <colorScale>
        <cfvo type="min" val="0"/>
        <cfvo type="percentile" val="50"/>
        <cfvo type="max" val="0"/>
        <color rgb="FF1F7A4D"/>
        <color rgb="FFFFFFFF"/>
        <color rgb="FFB5443A"/>
      </colorScale>
    </cfRule>
  </conditionalFormatting>
  <conditionalFormatting sqref="C6:C9">
    <cfRule type="dataBar" priority="3">
      <dataBar minLength="10" maxLength="90" showValue="1">
        <cfvo type="min" val="0"/>
        <cfvo type="max" val="0"/>
        <color rgb="FF0B1F4B"/>
      </dataBar>
    </cfRule>
  </conditionalFormatting>
  <conditionalFormatting sqref="I6:I9">
    <cfRule type="cellIs" rank="0" priority="4" equalAverage="0" operator="equal" aboveAverage="0" dxfId="1" text="" percent="0" bottom="0">
      <formula>"HIGH RISK"</formula>
    </cfRule>
  </conditionalFormatting>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9.xml><?xml version="1.0" encoding="utf-8"?>
<worksheet xmlns="http://schemas.openxmlformats.org/spreadsheetml/2006/main">
  <sheetPr filterMode="0">
    <outlinePr summaryBelow="1" summaryRight="1"/>
    <pageSetUpPr fitToPage="1"/>
  </sheetPr>
  <dimension ref="B2:I1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8" min="1" max="1"/>
    <col width="18" customWidth="1" style="58" min="2" max="2"/>
    <col width="15" customWidth="1" style="58" min="3" max="4"/>
    <col width="13" customWidth="1" style="58" min="5" max="5"/>
    <col width="15" customWidth="1" style="58" min="6" max="6"/>
    <col width="18" customWidth="1" style="58" min="7" max="7"/>
    <col width="12" customWidth="1" style="58" min="9" max="9"/>
  </cols>
  <sheetData>
    <row r="2" ht="21.75" customHeight="1" s="59">
      <c r="B2" s="87" t="inlineStr">
        <is>
          <t>Churn by Monthly Charges Quartile</t>
        </is>
      </c>
    </row>
    <row r="3" ht="15" customHeight="1" s="59">
      <c r="B3" s="61" t="inlineStr">
        <is>
          <t>Monthly charges quartile churn analysis — quartiles engineered via nested IF formulas in Raw Data</t>
        </is>
      </c>
    </row>
    <row r="5" ht="15" customHeight="1" s="59">
      <c r="B5" s="88" t="inlineStr">
        <is>
          <t>Charge Band</t>
        </is>
      </c>
      <c r="C5" s="88" t="inlineStr">
        <is>
          <t>Total Customers</t>
        </is>
      </c>
      <c r="D5" s="88" t="inlineStr">
        <is>
          <t>Customers Churned</t>
        </is>
      </c>
      <c r="E5" s="88" t="inlineStr">
        <is>
          <t>Churn Rate</t>
        </is>
      </c>
      <c r="F5" s="88" t="inlineStr">
        <is>
          <t>Avg Monthly Charges</t>
        </is>
      </c>
      <c r="G5" s="88" t="inlineStr">
        <is>
          <t>Monthly Revenue at Risk</t>
        </is>
      </c>
      <c r="I5" s="88" t="inlineStr">
        <is>
          <t>Risk Flag</t>
        </is>
      </c>
    </row>
    <row r="6" ht="15" customHeight="1" s="59">
      <c r="B6" s="90" t="inlineStr">
        <is>
          <t>Q1 Low</t>
        </is>
      </c>
      <c r="C6" s="91">
        <f>COUNTIF('Raw Data'!$X$2:$X$7044,$B6)</f>
        <v/>
      </c>
      <c r="D6" s="91">
        <f>COUNTIFS('Raw Data'!$X$2:$X$7044,$B6,'Raw Data'!$U$2:$U$7044,"Yes")</f>
        <v/>
      </c>
      <c r="E6" s="92">
        <f>D6/C6</f>
        <v/>
      </c>
      <c r="F6" s="113">
        <f>AVERAGEIF('Raw Data'!$X$2:$X$7044,$B6,'Raw Data'!$S$2:$S$7044)</f>
        <v/>
      </c>
      <c r="G6" s="93">
        <f>SUMIFS('Raw Data'!$S$2:$S$7044,'Raw Data'!$X$2:$X$7044,$B6,'Raw Data'!$U$2:$U$7044,"Yes")</f>
        <v/>
      </c>
      <c r="I6" s="114">
        <f>IFERROR(IF(E6&gt;$E$10,"HIGH RISK","Normal"),"Normal")</f>
        <v/>
      </c>
    </row>
    <row r="7" ht="15" customHeight="1" s="59">
      <c r="B7" s="90" t="inlineStr">
        <is>
          <t>Q2 Mid-Low</t>
        </is>
      </c>
      <c r="C7" s="91">
        <f>COUNTIF('Raw Data'!$X$2:$X$7044,$B7)</f>
        <v/>
      </c>
      <c r="D7" s="91">
        <f>COUNTIFS('Raw Data'!$X$2:$X$7044,$B7,'Raw Data'!$U$2:$U$7044,"Yes")</f>
        <v/>
      </c>
      <c r="E7" s="92">
        <f>D7/C7</f>
        <v/>
      </c>
      <c r="F7" s="113">
        <f>AVERAGEIF('Raw Data'!$X$2:$X$7044,$B7,'Raw Data'!$S$2:$S$7044)</f>
        <v/>
      </c>
      <c r="G7" s="93">
        <f>SUMIFS('Raw Data'!$S$2:$S$7044,'Raw Data'!$X$2:$X$7044,$B7,'Raw Data'!$U$2:$U$7044,"Yes")</f>
        <v/>
      </c>
      <c r="I7" s="114">
        <f>IFERROR(IF(E7&gt;$E$10,"HIGH RISK","Normal"),"Normal")</f>
        <v/>
      </c>
    </row>
    <row r="8" ht="15" customHeight="1" s="59">
      <c r="B8" s="90" t="inlineStr">
        <is>
          <t>Q3 Mid-High</t>
        </is>
      </c>
      <c r="C8" s="91">
        <f>COUNTIF('Raw Data'!$X$2:$X$7044,$B8)</f>
        <v/>
      </c>
      <c r="D8" s="91">
        <f>COUNTIFS('Raw Data'!$X$2:$X$7044,$B8,'Raw Data'!$U$2:$U$7044,"Yes")</f>
        <v/>
      </c>
      <c r="E8" s="92">
        <f>D8/C8</f>
        <v/>
      </c>
      <c r="F8" s="113">
        <f>AVERAGEIF('Raw Data'!$X$2:$X$7044,$B8,'Raw Data'!$S$2:$S$7044)</f>
        <v/>
      </c>
      <c r="G8" s="93">
        <f>SUMIFS('Raw Data'!$S$2:$S$7044,'Raw Data'!$X$2:$X$7044,$B8,'Raw Data'!$U$2:$U$7044,"Yes")</f>
        <v/>
      </c>
      <c r="I8" s="114">
        <f>IFERROR(IF(E8&gt;$E$10,"HIGH RISK","Normal"),"Normal")</f>
        <v/>
      </c>
    </row>
    <row r="9" ht="15" customHeight="1" s="59">
      <c r="B9" s="90" t="inlineStr">
        <is>
          <t>Q4 High</t>
        </is>
      </c>
      <c r="C9" s="91">
        <f>COUNTIF('Raw Data'!$X$2:$X$7044,$B9)</f>
        <v/>
      </c>
      <c r="D9" s="91">
        <f>COUNTIFS('Raw Data'!$X$2:$X$7044,$B9,'Raw Data'!$U$2:$U$7044,"Yes")</f>
        <v/>
      </c>
      <c r="E9" s="92">
        <f>D9/C9</f>
        <v/>
      </c>
      <c r="F9" s="113">
        <f>AVERAGEIF('Raw Data'!$X$2:$X$7044,$B9,'Raw Data'!$S$2:$S$7044)</f>
        <v/>
      </c>
      <c r="G9" s="93">
        <f>SUMIFS('Raw Data'!$S$2:$S$7044,'Raw Data'!$X$2:$X$7044,$B9,'Raw Data'!$U$2:$U$7044,"Yes")</f>
        <v/>
      </c>
      <c r="I9" s="114">
        <f>IFERROR(IF(E9&gt;$E$10,"HIGH RISK","Normal"),"Normal")</f>
        <v/>
      </c>
    </row>
    <row r="10" ht="15" customHeight="1" s="59">
      <c r="B10" s="115" t="inlineStr">
        <is>
          <t>TOTAL</t>
        </is>
      </c>
      <c r="C10" s="116">
        <f>SUM(C6:C9)</f>
        <v/>
      </c>
      <c r="D10" s="116">
        <f>SUM(D6:D9)</f>
        <v/>
      </c>
      <c r="E10" s="117">
        <f>D10/C10</f>
        <v/>
      </c>
      <c r="F10" s="118">
        <f>AVERAGE(F6:F9)</f>
        <v/>
      </c>
      <c r="G10" s="119">
        <f>SUM(G6:G9)</f>
        <v/>
      </c>
    </row>
  </sheetData>
  <conditionalFormatting sqref="E6:E9">
    <cfRule type="colorScale" priority="2">
      <colorScale>
        <cfvo type="min" val="0"/>
        <cfvo type="percentile" val="50"/>
        <cfvo type="max" val="0"/>
        <color rgb="FF1F7A4D"/>
        <color rgb="FFFFFFFF"/>
        <color rgb="FFB5443A"/>
      </colorScale>
    </cfRule>
  </conditionalFormatting>
  <conditionalFormatting sqref="C6:C9">
    <cfRule type="dataBar" priority="3">
      <dataBar minLength="10" maxLength="90" showValue="1">
        <cfvo type="min" val="0"/>
        <cfvo type="max" val="0"/>
        <color rgb="FF0B1F4B"/>
      </dataBar>
    </cfRule>
  </conditionalFormatting>
  <conditionalFormatting sqref="I6:I9">
    <cfRule type="cellIs" rank="0" priority="4" equalAverage="0" operator="equal" aboveAverage="0" dxfId="1" text="" percent="0" bottom="0">
      <formula>"HIGH RISK"</formula>
    </cfRule>
  </conditionalFormatting>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10.xml><?xml version="1.0" encoding="utf-8"?>
<worksheet xmlns="http://schemas.openxmlformats.org/spreadsheetml/2006/main">
  <sheetPr filterMode="0">
    <outlinePr summaryBelow="1" summaryRight="1"/>
    <pageSetUpPr fitToPage="1"/>
  </sheetPr>
  <dimension ref="B2:F1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8" min="1" max="1"/>
    <col width="28" customWidth="1" style="58" min="2" max="2"/>
    <col width="42" customWidth="1" style="58" min="3" max="4"/>
    <col width="50" customWidth="1" style="58" min="5" max="5"/>
    <col width="10" customWidth="1" style="58" min="6" max="6"/>
  </cols>
  <sheetData>
    <row r="2" ht="21.75" customHeight="1" s="59">
      <c r="B2" s="87" t="inlineStr">
        <is>
          <t>Data Cleaning Log</t>
        </is>
      </c>
    </row>
    <row r="3" ht="15" customHeight="1" s="59">
      <c r="B3" s="61" t="inlineStr">
        <is>
          <t>Quality checks performed on the Telco Customer Churn dataset prior to analysis</t>
        </is>
      </c>
    </row>
    <row r="5" ht="15" customHeight="1" s="59">
      <c r="B5" s="88" t="inlineStr">
        <is>
          <t>Check</t>
        </is>
      </c>
      <c r="C5" s="88" t="inlineStr">
        <is>
          <t>Method</t>
        </is>
      </c>
      <c r="D5" s="88" t="inlineStr">
        <is>
          <t>Result</t>
        </is>
      </c>
      <c r="E5" s="88" t="inlineStr">
        <is>
          <t>Action Taken</t>
        </is>
      </c>
    </row>
    <row r="6" ht="55.5" customHeight="1" s="59">
      <c r="B6" s="120" t="inlineStr">
        <is>
          <t>Duplicate Records</t>
        </is>
      </c>
      <c r="C6" s="121" t="inlineStr">
        <is>
          <t>Full-row duplicate scan (.duplicated()) and customerID uniqueness check</t>
        </is>
      </c>
      <c r="D6" s="121" t="inlineStr">
        <is>
          <t>0 duplicates found; 7,043 unique customerIDs</t>
        </is>
      </c>
      <c r="E6" s="121" t="inlineStr">
        <is>
          <t>No rows removed — dataset confirmed unique</t>
        </is>
      </c>
    </row>
    <row r="7" ht="55.5" customHeight="1" s="59">
      <c r="B7" s="120" t="inlineStr">
        <is>
          <t>Missing Values (standard nulls)</t>
        </is>
      </c>
      <c r="C7" s="121" t="inlineStr">
        <is>
          <t>Null check across all 21 source columns</t>
        </is>
      </c>
      <c r="D7" s="121" t="inlineStr">
        <is>
          <t>0 standard missing values</t>
        </is>
      </c>
      <c r="E7" s="121" t="inlineStr">
        <is>
          <t>No imputation required</t>
        </is>
      </c>
    </row>
    <row r="8" ht="55.5" customHeight="1" s="59">
      <c r="B8" s="120" t="inlineStr">
        <is>
          <t>Hidden Missing Values — TotalCharges</t>
        </is>
      </c>
      <c r="C8" s="121" t="inlineStr">
        <is>
          <t>TotalCharges is stored as text; checked for blank/whitespace-only entries after trimming</t>
        </is>
      </c>
      <c r="D8" s="121" t="inlineStr">
        <is>
          <t>11 records found with blank TotalCharges, all with tenure = 0 (brand-new customers not yet billed a full cycle)</t>
        </is>
      </c>
      <c r="E8" s="121" t="inlineStr">
        <is>
          <t>Built a Total Charges (Clean) formula column using IFERROR(VALUE(TRIM(...)), MonthlyCharges×tenure) so blank records resolve to $0 instead of breaking downstream SUM/AVERAGE formulas</t>
        </is>
      </c>
    </row>
    <row r="9" ht="55.5" customHeight="1" s="59">
      <c r="B9" s="120" t="inlineStr">
        <is>
          <t>Data Type Validation</t>
        </is>
      </c>
      <c r="C9" s="121" t="inlineStr">
        <is>
          <t>Checked that MonthlyCharges is numeric and TotalCharges should be numeric but was stored as text</t>
        </is>
      </c>
      <c r="D9" s="121" t="inlineStr">
        <is>
          <t>MonthlyCharges: valid float64. TotalCharges: stored as text (str) due to the blank-string entries above</t>
        </is>
      </c>
      <c r="E9" s="121" t="inlineStr">
        <is>
          <t>Cleaned numeric version built in Raw Data; original text column retained for audit trail</t>
        </is>
      </c>
    </row>
    <row r="10" ht="55.5" customHeight="1" s="59">
      <c r="B10" s="120" t="inlineStr">
        <is>
          <t>Negative / Invalid Numerics</t>
        </is>
      </c>
      <c r="C10" s="121" t="inlineStr">
        <is>
          <t>Checked tenure and MonthlyCharges for negative or zero-impossible values</t>
        </is>
      </c>
      <c r="D10" s="121" t="inlineStr">
        <is>
          <t>0 invalid records — tenure ranges 0 to 72 months, MonthlyCharges ranges $18.25 to $118.75</t>
        </is>
      </c>
      <c r="E10" s="121" t="inlineStr">
        <is>
          <t>All numeric fields confirmed within valid ranges</t>
        </is>
      </c>
    </row>
    <row r="11" ht="55.5" customHeight="1" s="59">
      <c r="B11" s="120" t="inlineStr">
        <is>
          <t>Categorical Consistency</t>
        </is>
      </c>
      <c r="C11" s="121" t="inlineStr">
        <is>
          <t>Verified spelling/casing consistency across Contract, InternetService, PaymentMethod, Churn, and all service add-on columns</t>
        </is>
      </c>
      <c r="D11" s="121" t="inlineStr">
        <is>
          <t>3 Contract types, 3 Internet Service types, 4 Payment Methods, binary Churn — all consistent, no typos or case mismatches</t>
        </is>
      </c>
      <c r="E11" s="121" t="inlineStr">
        <is>
          <t>No standardisation required</t>
        </is>
      </c>
    </row>
    <row r="12" ht="55.5" customHeight="1" s="59">
      <c r="B12" s="120" t="inlineStr">
        <is>
          <t>Logical Consistency — Service Dependencies</t>
        </is>
      </c>
      <c r="C12" s="121" t="inlineStr">
        <is>
          <t>Checked that 'No internet service' values in OnlineSecurity, TechSupport, etc. align with InternetService = 'No'</t>
        </is>
      </c>
      <c r="D12" s="121" t="inlineStr">
        <is>
          <t>1,526 customers with InternetService = 'No' consistently show 'No internet service' across all 6 dependent service columns</t>
        </is>
      </c>
      <c r="E12" s="121" t="inlineStr">
        <is>
          <t>No correction needed — dependent fields are internally consistent</t>
        </is>
      </c>
    </row>
    <row r="13" ht="55.5" customHeight="1" s="59">
      <c r="B13" s="120" t="inlineStr">
        <is>
          <t>Data Validation Rules</t>
        </is>
      </c>
      <c r="C13" s="121" t="inlineStr">
        <is>
          <t>Applied dropdown validation to Contract and scenario-input cells on the Dashboard and Revenue at Risk sheets</t>
        </is>
      </c>
      <c r="D13" s="121" t="inlineStr">
        <is>
          <t>Validation lists applied</t>
        </is>
      </c>
      <c r="E13" s="121" t="inlineStr">
        <is>
          <t>Restricts filter and scenario inputs to valid category values only, preventing typo-driven errors</t>
        </is>
      </c>
    </row>
    <row r="14" ht="55.5" customHeight="1" s="59">
      <c r="B14" s="120" t="inlineStr">
        <is>
          <t>Feature Engineering</t>
        </is>
      </c>
      <c r="C14" s="121" t="inlineStr">
        <is>
          <t>Built 5 new analysis fields directly in Excel using formulas</t>
        </is>
      </c>
      <c r="D14" s="121" t="inlineStr">
        <is>
          <t>Total Charges Clean (IFERROR/VALUE), Tenure Band (nested IF), Charge Band (nested IF on quartiles), Churn Flag (IF), Retention Risk Score (composite IF across 5 risk factors)</t>
        </is>
      </c>
      <c r="E14" s="121" t="inlineStr">
        <is>
          <t>All new fields are live formulas referencing Raw Data, fully auditable and dynamic</t>
        </is>
      </c>
    </row>
    <row r="16" ht="60" customHeight="1" s="59">
      <c r="B16" s="62" t="inlineStr">
        <is>
          <t>Conclusion:</t>
        </is>
      </c>
      <c r="C16" s="122" t="inlineStr">
        <is>
          <t>The dataset passed all structural quality checks (no duplicates, no logical inconsistencies). The one significant finding was 11 records with hidden missing values in TotalCharges, caused by brand-new customers with zero tenure who had not yet been billed. This was resolved with a formula-driven fallback rather than row deletion, preserving the full 7,043-customer sample for analysis.</t>
        </is>
      </c>
    </row>
    <row r="17" ht="15" customHeight="1" s="59"/>
    <row r="18" ht="15" customHeight="1" s="59"/>
  </sheetData>
  <mergeCells count="1">
    <mergeCell ref="C16:F18"/>
  </mergeCells>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Z7044"/>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2" customWidth="1" style="58" min="1" max="1"/>
    <col width="13" customWidth="1" style="58" min="2" max="21"/>
    <col width="16" customWidth="1" style="58" min="22" max="22"/>
    <col width="13" customWidth="1" style="58" min="23" max="25"/>
    <col width="16" customWidth="1" style="58" min="26" max="26"/>
  </cols>
  <sheetData>
    <row r="1" ht="15" customHeight="1" s="59">
      <c r="A1" s="88" t="inlineStr">
        <is>
          <t>customerID</t>
        </is>
      </c>
      <c r="B1" s="88" t="inlineStr">
        <is>
          <t>gender</t>
        </is>
      </c>
      <c r="C1" s="88" t="inlineStr">
        <is>
          <t>SeniorCitizen</t>
        </is>
      </c>
      <c r="D1" s="88" t="inlineStr">
        <is>
          <t>Partner</t>
        </is>
      </c>
      <c r="E1" s="88" t="inlineStr">
        <is>
          <t>Dependents</t>
        </is>
      </c>
      <c r="F1" s="88" t="inlineStr">
        <is>
          <t>tenure</t>
        </is>
      </c>
      <c r="G1" s="88" t="inlineStr">
        <is>
          <t>PhoneService</t>
        </is>
      </c>
      <c r="H1" s="88" t="inlineStr">
        <is>
          <t>MultipleLines</t>
        </is>
      </c>
      <c r="I1" s="88" t="inlineStr">
        <is>
          <t>InternetService</t>
        </is>
      </c>
      <c r="J1" s="88" t="inlineStr">
        <is>
          <t>OnlineSecurity</t>
        </is>
      </c>
      <c r="K1" s="88" t="inlineStr">
        <is>
          <t>OnlineBackup</t>
        </is>
      </c>
      <c r="L1" s="88" t="inlineStr">
        <is>
          <t>DeviceProtection</t>
        </is>
      </c>
      <c r="M1" s="88" t="inlineStr">
        <is>
          <t>TechSupport</t>
        </is>
      </c>
      <c r="N1" s="88" t="inlineStr">
        <is>
          <t>StreamingTV</t>
        </is>
      </c>
      <c r="O1" s="88" t="inlineStr">
        <is>
          <t>StreamingMovies</t>
        </is>
      </c>
      <c r="P1" s="88" t="inlineStr">
        <is>
          <t>Contract</t>
        </is>
      </c>
      <c r="Q1" s="88" t="inlineStr">
        <is>
          <t>PaperlessBilling</t>
        </is>
      </c>
      <c r="R1" s="88" t="inlineStr">
        <is>
          <t>PaymentMethod</t>
        </is>
      </c>
      <c r="S1" s="88" t="inlineStr">
        <is>
          <t>MonthlyCharges</t>
        </is>
      </c>
      <c r="T1" s="88" t="inlineStr">
        <is>
          <t>TotalCharges</t>
        </is>
      </c>
      <c r="U1" s="88" t="inlineStr">
        <is>
          <t>Churn</t>
        </is>
      </c>
      <c r="V1" s="88" t="inlineStr">
        <is>
          <t>Total Charges (Clean)</t>
        </is>
      </c>
      <c r="W1" s="88" t="inlineStr">
        <is>
          <t>Tenure Band</t>
        </is>
      </c>
      <c r="X1" s="88" t="inlineStr">
        <is>
          <t>Charge Band</t>
        </is>
      </c>
      <c r="Y1" s="88" t="inlineStr">
        <is>
          <t>Churn Flag</t>
        </is>
      </c>
      <c r="Z1" s="88" t="inlineStr">
        <is>
          <t>Retention Risk Score</t>
        </is>
      </c>
    </row>
    <row r="2" ht="15" customHeight="1" s="59">
      <c r="A2" s="58" t="inlineStr">
        <is>
          <t>7590-VHVEG</t>
        </is>
      </c>
      <c r="B2" s="58" t="inlineStr">
        <is>
          <t>Female</t>
        </is>
      </c>
      <c r="C2" s="58" t="n">
        <v>0</v>
      </c>
      <c r="D2" s="58" t="inlineStr">
        <is>
          <t>Yes</t>
        </is>
      </c>
      <c r="E2" s="58" t="inlineStr">
        <is>
          <t>No</t>
        </is>
      </c>
      <c r="F2" s="58" t="n">
        <v>1</v>
      </c>
      <c r="G2" s="58" t="inlineStr">
        <is>
          <t>No</t>
        </is>
      </c>
      <c r="H2" s="58" t="inlineStr">
        <is>
          <t>No phone service</t>
        </is>
      </c>
      <c r="I2" s="58" t="inlineStr">
        <is>
          <t>DSL</t>
        </is>
      </c>
      <c r="J2" s="58" t="inlineStr">
        <is>
          <t>No</t>
        </is>
      </c>
      <c r="K2" s="58" t="inlineStr">
        <is>
          <t>Yes</t>
        </is>
      </c>
      <c r="L2" s="58" t="inlineStr">
        <is>
          <t>No</t>
        </is>
      </c>
      <c r="M2" s="58" t="inlineStr">
        <is>
          <t>No</t>
        </is>
      </c>
      <c r="N2" s="58" t="inlineStr">
        <is>
          <t>No</t>
        </is>
      </c>
      <c r="O2" s="58" t="inlineStr">
        <is>
          <t>No</t>
        </is>
      </c>
      <c r="P2" s="58" t="inlineStr">
        <is>
          <t>Month-to-month</t>
        </is>
      </c>
      <c r="Q2" s="58" t="inlineStr">
        <is>
          <t>Yes</t>
        </is>
      </c>
      <c r="R2" s="58" t="inlineStr">
        <is>
          <t>Electronic check</t>
        </is>
      </c>
      <c r="S2" s="123" t="n">
        <v>29.85</v>
      </c>
      <c r="T2" s="58" t="inlineStr">
        <is>
          <t>29.85</t>
        </is>
      </c>
      <c r="U2" s="58" t="inlineStr">
        <is>
          <t>No</t>
        </is>
      </c>
      <c r="V2" s="123">
        <f>IFERROR(VALUE(TRIM(T2)),S2*F2)</f>
        <v/>
      </c>
      <c r="W2" s="58">
        <f>IF(F2&lt;=12,"0-12 mo",IF(F2&lt;=24,"13-24 mo",IF(F2&lt;=48,"25-48 mo","49+ mo")))</f>
        <v/>
      </c>
      <c r="X2" s="58">
        <f>IF(S2&lt;=35.5,"Q1 Low",IF(S2&lt;=70.35,"Q2 Mid-Low",IF(S2&lt;=89.85,"Q3 Mid-High","Q4 High")))</f>
        <v/>
      </c>
      <c r="Y2" s="58">
        <f>IF(U2="Yes",1,0)</f>
        <v/>
      </c>
      <c r="Z2" s="58">
        <f>IF(P2="Month-to-month",1,0)+IF(M2="No",1,0)+IF(J2="No",1,0)+IF(I2="Fiber optic",1,0)+IF(Q2="Yes",1,0)</f>
        <v/>
      </c>
    </row>
    <row r="3" ht="15" customHeight="1" s="59">
      <c r="A3" s="58" t="inlineStr">
        <is>
          <t>5575-GNVDE</t>
        </is>
      </c>
      <c r="B3" s="58" t="inlineStr">
        <is>
          <t>Male</t>
        </is>
      </c>
      <c r="C3" s="58" t="n">
        <v>0</v>
      </c>
      <c r="D3" s="58" t="inlineStr">
        <is>
          <t>No</t>
        </is>
      </c>
      <c r="E3" s="58" t="inlineStr">
        <is>
          <t>No</t>
        </is>
      </c>
      <c r="F3" s="58" t="n">
        <v>34</v>
      </c>
      <c r="G3" s="58" t="inlineStr">
        <is>
          <t>Yes</t>
        </is>
      </c>
      <c r="H3" s="58" t="inlineStr">
        <is>
          <t>No</t>
        </is>
      </c>
      <c r="I3" s="58" t="inlineStr">
        <is>
          <t>DSL</t>
        </is>
      </c>
      <c r="J3" s="58" t="inlineStr">
        <is>
          <t>Yes</t>
        </is>
      </c>
      <c r="K3" s="58" t="inlineStr">
        <is>
          <t>No</t>
        </is>
      </c>
      <c r="L3" s="58" t="inlineStr">
        <is>
          <t>Yes</t>
        </is>
      </c>
      <c r="M3" s="58" t="inlineStr">
        <is>
          <t>No</t>
        </is>
      </c>
      <c r="N3" s="58" t="inlineStr">
        <is>
          <t>No</t>
        </is>
      </c>
      <c r="O3" s="58" t="inlineStr">
        <is>
          <t>No</t>
        </is>
      </c>
      <c r="P3" s="58" t="inlineStr">
        <is>
          <t>One year</t>
        </is>
      </c>
      <c r="Q3" s="58" t="inlineStr">
        <is>
          <t>No</t>
        </is>
      </c>
      <c r="R3" s="58" t="inlineStr">
        <is>
          <t>Mailed check</t>
        </is>
      </c>
      <c r="S3" s="123" t="n">
        <v>56.95</v>
      </c>
      <c r="T3" s="58" t="inlineStr">
        <is>
          <t>1889.5</t>
        </is>
      </c>
      <c r="U3" s="58" t="inlineStr">
        <is>
          <t>No</t>
        </is>
      </c>
      <c r="V3" s="123">
        <f>IFERROR(VALUE(TRIM(T3)),S3*F3)</f>
        <v/>
      </c>
      <c r="W3" s="58">
        <f>IF(F3&lt;=12,"0-12 mo",IF(F3&lt;=24,"13-24 mo",IF(F3&lt;=48,"25-48 mo","49+ mo")))</f>
        <v/>
      </c>
      <c r="X3" s="58">
        <f>IF(S3&lt;=35.5,"Q1 Low",IF(S3&lt;=70.35,"Q2 Mid-Low",IF(S3&lt;=89.85,"Q3 Mid-High","Q4 High")))</f>
        <v/>
      </c>
      <c r="Y3" s="58">
        <f>IF(U3="Yes",1,0)</f>
        <v/>
      </c>
      <c r="Z3" s="58">
        <f>IF(P3="Month-to-month",1,0)+IF(M3="No",1,0)+IF(J3="No",1,0)+IF(I3="Fiber optic",1,0)+IF(Q3="Yes",1,0)</f>
        <v/>
      </c>
    </row>
    <row r="4" ht="15" customHeight="1" s="59">
      <c r="A4" s="58" t="inlineStr">
        <is>
          <t>3668-QPYBK</t>
        </is>
      </c>
      <c r="B4" s="58" t="inlineStr">
        <is>
          <t>Male</t>
        </is>
      </c>
      <c r="C4" s="58" t="n">
        <v>0</v>
      </c>
      <c r="D4" s="58" t="inlineStr">
        <is>
          <t>No</t>
        </is>
      </c>
      <c r="E4" s="58" t="inlineStr">
        <is>
          <t>No</t>
        </is>
      </c>
      <c r="F4" s="58" t="n">
        <v>2</v>
      </c>
      <c r="G4" s="58" t="inlineStr">
        <is>
          <t>Yes</t>
        </is>
      </c>
      <c r="H4" s="58" t="inlineStr">
        <is>
          <t>No</t>
        </is>
      </c>
      <c r="I4" s="58" t="inlineStr">
        <is>
          <t>DSL</t>
        </is>
      </c>
      <c r="J4" s="58" t="inlineStr">
        <is>
          <t>Yes</t>
        </is>
      </c>
      <c r="K4" s="58" t="inlineStr">
        <is>
          <t>Yes</t>
        </is>
      </c>
      <c r="L4" s="58" t="inlineStr">
        <is>
          <t>No</t>
        </is>
      </c>
      <c r="M4" s="58" t="inlineStr">
        <is>
          <t>No</t>
        </is>
      </c>
      <c r="N4" s="58" t="inlineStr">
        <is>
          <t>No</t>
        </is>
      </c>
      <c r="O4" s="58" t="inlineStr">
        <is>
          <t>No</t>
        </is>
      </c>
      <c r="P4" s="58" t="inlineStr">
        <is>
          <t>Month-to-month</t>
        </is>
      </c>
      <c r="Q4" s="58" t="inlineStr">
        <is>
          <t>Yes</t>
        </is>
      </c>
      <c r="R4" s="58" t="inlineStr">
        <is>
          <t>Mailed check</t>
        </is>
      </c>
      <c r="S4" s="123" t="n">
        <v>53.85</v>
      </c>
      <c r="T4" s="58" t="inlineStr">
        <is>
          <t>108.15</t>
        </is>
      </c>
      <c r="U4" s="58" t="inlineStr">
        <is>
          <t>Yes</t>
        </is>
      </c>
      <c r="V4" s="123">
        <f>IFERROR(VALUE(TRIM(T4)),S4*F4)</f>
        <v/>
      </c>
      <c r="W4" s="58">
        <f>IF(F4&lt;=12,"0-12 mo",IF(F4&lt;=24,"13-24 mo",IF(F4&lt;=48,"25-48 mo","49+ mo")))</f>
        <v/>
      </c>
      <c r="X4" s="58">
        <f>IF(S4&lt;=35.5,"Q1 Low",IF(S4&lt;=70.35,"Q2 Mid-Low",IF(S4&lt;=89.85,"Q3 Mid-High","Q4 High")))</f>
        <v/>
      </c>
      <c r="Y4" s="58">
        <f>IF(U4="Yes",1,0)</f>
        <v/>
      </c>
      <c r="Z4" s="58">
        <f>IF(P4="Month-to-month",1,0)+IF(M4="No",1,0)+IF(J4="No",1,0)+IF(I4="Fiber optic",1,0)+IF(Q4="Yes",1,0)</f>
        <v/>
      </c>
    </row>
    <row r="5" ht="15" customHeight="1" s="59">
      <c r="A5" s="58" t="inlineStr">
        <is>
          <t>7795-CFOCW</t>
        </is>
      </c>
      <c r="B5" s="58" t="inlineStr">
        <is>
          <t>Male</t>
        </is>
      </c>
      <c r="C5" s="58" t="n">
        <v>0</v>
      </c>
      <c r="D5" s="58" t="inlineStr">
        <is>
          <t>No</t>
        </is>
      </c>
      <c r="E5" s="58" t="inlineStr">
        <is>
          <t>No</t>
        </is>
      </c>
      <c r="F5" s="58" t="n">
        <v>45</v>
      </c>
      <c r="G5" s="58" t="inlineStr">
        <is>
          <t>No</t>
        </is>
      </c>
      <c r="H5" s="58" t="inlineStr">
        <is>
          <t>No phone service</t>
        </is>
      </c>
      <c r="I5" s="58" t="inlineStr">
        <is>
          <t>DSL</t>
        </is>
      </c>
      <c r="J5" s="58" t="inlineStr">
        <is>
          <t>Yes</t>
        </is>
      </c>
      <c r="K5" s="58" t="inlineStr">
        <is>
          <t>No</t>
        </is>
      </c>
      <c r="L5" s="58" t="inlineStr">
        <is>
          <t>Yes</t>
        </is>
      </c>
      <c r="M5" s="58" t="inlineStr">
        <is>
          <t>Yes</t>
        </is>
      </c>
      <c r="N5" s="58" t="inlineStr">
        <is>
          <t>No</t>
        </is>
      </c>
      <c r="O5" s="58" t="inlineStr">
        <is>
          <t>No</t>
        </is>
      </c>
      <c r="P5" s="58" t="inlineStr">
        <is>
          <t>One year</t>
        </is>
      </c>
      <c r="Q5" s="58" t="inlineStr">
        <is>
          <t>No</t>
        </is>
      </c>
      <c r="R5" s="58" t="inlineStr">
        <is>
          <t>Bank transfer (automatic)</t>
        </is>
      </c>
      <c r="S5" s="123" t="n">
        <v>42.3</v>
      </c>
      <c r="T5" s="58" t="inlineStr">
        <is>
          <t>1840.75</t>
        </is>
      </c>
      <c r="U5" s="58" t="inlineStr">
        <is>
          <t>No</t>
        </is>
      </c>
      <c r="V5" s="123">
        <f>IFERROR(VALUE(TRIM(T5)),S5*F5)</f>
        <v/>
      </c>
      <c r="W5" s="58">
        <f>IF(F5&lt;=12,"0-12 mo",IF(F5&lt;=24,"13-24 mo",IF(F5&lt;=48,"25-48 mo","49+ mo")))</f>
        <v/>
      </c>
      <c r="X5" s="58">
        <f>IF(S5&lt;=35.5,"Q1 Low",IF(S5&lt;=70.35,"Q2 Mid-Low",IF(S5&lt;=89.85,"Q3 Mid-High","Q4 High")))</f>
        <v/>
      </c>
      <c r="Y5" s="58">
        <f>IF(U5="Yes",1,0)</f>
        <v/>
      </c>
      <c r="Z5" s="58">
        <f>IF(P5="Month-to-month",1,0)+IF(M5="No",1,0)+IF(J5="No",1,0)+IF(I5="Fiber optic",1,0)+IF(Q5="Yes",1,0)</f>
        <v/>
      </c>
    </row>
    <row r="6" ht="15" customHeight="1" s="59">
      <c r="A6" s="58" t="inlineStr">
        <is>
          <t>9237-HQITU</t>
        </is>
      </c>
      <c r="B6" s="58" t="inlineStr">
        <is>
          <t>Female</t>
        </is>
      </c>
      <c r="C6" s="58" t="n">
        <v>0</v>
      </c>
      <c r="D6" s="58" t="inlineStr">
        <is>
          <t>No</t>
        </is>
      </c>
      <c r="E6" s="58" t="inlineStr">
        <is>
          <t>No</t>
        </is>
      </c>
      <c r="F6" s="58" t="n">
        <v>2</v>
      </c>
      <c r="G6" s="58" t="inlineStr">
        <is>
          <t>Yes</t>
        </is>
      </c>
      <c r="H6" s="58" t="inlineStr">
        <is>
          <t>No</t>
        </is>
      </c>
      <c r="I6" s="58" t="inlineStr">
        <is>
          <t>Fiber optic</t>
        </is>
      </c>
      <c r="J6" s="58" t="inlineStr">
        <is>
          <t>No</t>
        </is>
      </c>
      <c r="K6" s="58" t="inlineStr">
        <is>
          <t>No</t>
        </is>
      </c>
      <c r="L6" s="58" t="inlineStr">
        <is>
          <t>No</t>
        </is>
      </c>
      <c r="M6" s="58" t="inlineStr">
        <is>
          <t>No</t>
        </is>
      </c>
      <c r="N6" s="58" t="inlineStr">
        <is>
          <t>No</t>
        </is>
      </c>
      <c r="O6" s="58" t="inlineStr">
        <is>
          <t>No</t>
        </is>
      </c>
      <c r="P6" s="58" t="inlineStr">
        <is>
          <t>Month-to-month</t>
        </is>
      </c>
      <c r="Q6" s="58" t="inlineStr">
        <is>
          <t>Yes</t>
        </is>
      </c>
      <c r="R6" s="58" t="inlineStr">
        <is>
          <t>Electronic check</t>
        </is>
      </c>
      <c r="S6" s="123" t="n">
        <v>70.7</v>
      </c>
      <c r="T6" s="58" t="inlineStr">
        <is>
          <t>151.65</t>
        </is>
      </c>
      <c r="U6" s="58" t="inlineStr">
        <is>
          <t>Yes</t>
        </is>
      </c>
      <c r="V6" s="123">
        <f>IFERROR(VALUE(TRIM(T6)),S6*F6)</f>
        <v/>
      </c>
      <c r="W6" s="58">
        <f>IF(F6&lt;=12,"0-12 mo",IF(F6&lt;=24,"13-24 mo",IF(F6&lt;=48,"25-48 mo","49+ mo")))</f>
        <v/>
      </c>
      <c r="X6" s="58">
        <f>IF(S6&lt;=35.5,"Q1 Low",IF(S6&lt;=70.35,"Q2 Mid-Low",IF(S6&lt;=89.85,"Q3 Mid-High","Q4 High")))</f>
        <v/>
      </c>
      <c r="Y6" s="58">
        <f>IF(U6="Yes",1,0)</f>
        <v/>
      </c>
      <c r="Z6" s="58">
        <f>IF(P6="Month-to-month",1,0)+IF(M6="No",1,0)+IF(J6="No",1,0)+IF(I6="Fiber optic",1,0)+IF(Q6="Yes",1,0)</f>
        <v/>
      </c>
    </row>
    <row r="7" ht="15" customHeight="1" s="59">
      <c r="A7" s="58" t="inlineStr">
        <is>
          <t>9305-CDSKC</t>
        </is>
      </c>
      <c r="B7" s="58" t="inlineStr">
        <is>
          <t>Female</t>
        </is>
      </c>
      <c r="C7" s="58" t="n">
        <v>0</v>
      </c>
      <c r="D7" s="58" t="inlineStr">
        <is>
          <t>No</t>
        </is>
      </c>
      <c r="E7" s="58" t="inlineStr">
        <is>
          <t>No</t>
        </is>
      </c>
      <c r="F7" s="58" t="n">
        <v>8</v>
      </c>
      <c r="G7" s="58" t="inlineStr">
        <is>
          <t>Yes</t>
        </is>
      </c>
      <c r="H7" s="58" t="inlineStr">
        <is>
          <t>Yes</t>
        </is>
      </c>
      <c r="I7" s="58" t="inlineStr">
        <is>
          <t>Fiber optic</t>
        </is>
      </c>
      <c r="J7" s="58" t="inlineStr">
        <is>
          <t>No</t>
        </is>
      </c>
      <c r="K7" s="58" t="inlineStr">
        <is>
          <t>No</t>
        </is>
      </c>
      <c r="L7" s="58" t="inlineStr">
        <is>
          <t>Yes</t>
        </is>
      </c>
      <c r="M7" s="58" t="inlineStr">
        <is>
          <t>No</t>
        </is>
      </c>
      <c r="N7" s="58" t="inlineStr">
        <is>
          <t>Yes</t>
        </is>
      </c>
      <c r="O7" s="58" t="inlineStr">
        <is>
          <t>Yes</t>
        </is>
      </c>
      <c r="P7" s="58" t="inlineStr">
        <is>
          <t>Month-to-month</t>
        </is>
      </c>
      <c r="Q7" s="58" t="inlineStr">
        <is>
          <t>Yes</t>
        </is>
      </c>
      <c r="R7" s="58" t="inlineStr">
        <is>
          <t>Electronic check</t>
        </is>
      </c>
      <c r="S7" s="123" t="n">
        <v>99.65000000000001</v>
      </c>
      <c r="T7" s="58" t="inlineStr">
        <is>
          <t>820.5</t>
        </is>
      </c>
      <c r="U7" s="58" t="inlineStr">
        <is>
          <t>Yes</t>
        </is>
      </c>
      <c r="V7" s="123">
        <f>IFERROR(VALUE(TRIM(T7)),S7*F7)</f>
        <v/>
      </c>
      <c r="W7" s="58">
        <f>IF(F7&lt;=12,"0-12 mo",IF(F7&lt;=24,"13-24 mo",IF(F7&lt;=48,"25-48 mo","49+ mo")))</f>
        <v/>
      </c>
      <c r="X7" s="58">
        <f>IF(S7&lt;=35.5,"Q1 Low",IF(S7&lt;=70.35,"Q2 Mid-Low",IF(S7&lt;=89.85,"Q3 Mid-High","Q4 High")))</f>
        <v/>
      </c>
      <c r="Y7" s="58">
        <f>IF(U7="Yes",1,0)</f>
        <v/>
      </c>
      <c r="Z7" s="58">
        <f>IF(P7="Month-to-month",1,0)+IF(M7="No",1,0)+IF(J7="No",1,0)+IF(I7="Fiber optic",1,0)+IF(Q7="Yes",1,0)</f>
        <v/>
      </c>
    </row>
    <row r="8" ht="15" customHeight="1" s="59">
      <c r="A8" s="58" t="inlineStr">
        <is>
          <t>1452-KIOVK</t>
        </is>
      </c>
      <c r="B8" s="58" t="inlineStr">
        <is>
          <t>Male</t>
        </is>
      </c>
      <c r="C8" s="58" t="n">
        <v>0</v>
      </c>
      <c r="D8" s="58" t="inlineStr">
        <is>
          <t>No</t>
        </is>
      </c>
      <c r="E8" s="58" t="inlineStr">
        <is>
          <t>Yes</t>
        </is>
      </c>
      <c r="F8" s="58" t="n">
        <v>22</v>
      </c>
      <c r="G8" s="58" t="inlineStr">
        <is>
          <t>Yes</t>
        </is>
      </c>
      <c r="H8" s="58" t="inlineStr">
        <is>
          <t>Yes</t>
        </is>
      </c>
      <c r="I8" s="58" t="inlineStr">
        <is>
          <t>Fiber optic</t>
        </is>
      </c>
      <c r="J8" s="58" t="inlineStr">
        <is>
          <t>No</t>
        </is>
      </c>
      <c r="K8" s="58" t="inlineStr">
        <is>
          <t>Yes</t>
        </is>
      </c>
      <c r="L8" s="58" t="inlineStr">
        <is>
          <t>No</t>
        </is>
      </c>
      <c r="M8" s="58" t="inlineStr">
        <is>
          <t>No</t>
        </is>
      </c>
      <c r="N8" s="58" t="inlineStr">
        <is>
          <t>Yes</t>
        </is>
      </c>
      <c r="O8" s="58" t="inlineStr">
        <is>
          <t>No</t>
        </is>
      </c>
      <c r="P8" s="58" t="inlineStr">
        <is>
          <t>Month-to-month</t>
        </is>
      </c>
      <c r="Q8" s="58" t="inlineStr">
        <is>
          <t>Yes</t>
        </is>
      </c>
      <c r="R8" s="58" t="inlineStr">
        <is>
          <t>Credit card (automatic)</t>
        </is>
      </c>
      <c r="S8" s="123" t="n">
        <v>89.09999999999999</v>
      </c>
      <c r="T8" s="58" t="inlineStr">
        <is>
          <t>1949.4</t>
        </is>
      </c>
      <c r="U8" s="58" t="inlineStr">
        <is>
          <t>No</t>
        </is>
      </c>
      <c r="V8" s="123">
        <f>IFERROR(VALUE(TRIM(T8)),S8*F8)</f>
        <v/>
      </c>
      <c r="W8" s="58">
        <f>IF(F8&lt;=12,"0-12 mo",IF(F8&lt;=24,"13-24 mo",IF(F8&lt;=48,"25-48 mo","49+ mo")))</f>
        <v/>
      </c>
      <c r="X8" s="58">
        <f>IF(S8&lt;=35.5,"Q1 Low",IF(S8&lt;=70.35,"Q2 Mid-Low",IF(S8&lt;=89.85,"Q3 Mid-High","Q4 High")))</f>
        <v/>
      </c>
      <c r="Y8" s="58">
        <f>IF(U8="Yes",1,0)</f>
        <v/>
      </c>
      <c r="Z8" s="58">
        <f>IF(P8="Month-to-month",1,0)+IF(M8="No",1,0)+IF(J8="No",1,0)+IF(I8="Fiber optic",1,0)+IF(Q8="Yes",1,0)</f>
        <v/>
      </c>
    </row>
    <row r="9" ht="15" customHeight="1" s="59">
      <c r="A9" s="58" t="inlineStr">
        <is>
          <t>6713-OKOMC</t>
        </is>
      </c>
      <c r="B9" s="58" t="inlineStr">
        <is>
          <t>Female</t>
        </is>
      </c>
      <c r="C9" s="58" t="n">
        <v>0</v>
      </c>
      <c r="D9" s="58" t="inlineStr">
        <is>
          <t>No</t>
        </is>
      </c>
      <c r="E9" s="58" t="inlineStr">
        <is>
          <t>No</t>
        </is>
      </c>
      <c r="F9" s="58" t="n">
        <v>10</v>
      </c>
      <c r="G9" s="58" t="inlineStr">
        <is>
          <t>No</t>
        </is>
      </c>
      <c r="H9" s="58" t="inlineStr">
        <is>
          <t>No phone service</t>
        </is>
      </c>
      <c r="I9" s="58" t="inlineStr">
        <is>
          <t>DSL</t>
        </is>
      </c>
      <c r="J9" s="58" t="inlineStr">
        <is>
          <t>Yes</t>
        </is>
      </c>
      <c r="K9" s="58" t="inlineStr">
        <is>
          <t>No</t>
        </is>
      </c>
      <c r="L9" s="58" t="inlineStr">
        <is>
          <t>No</t>
        </is>
      </c>
      <c r="M9" s="58" t="inlineStr">
        <is>
          <t>No</t>
        </is>
      </c>
      <c r="N9" s="58" t="inlineStr">
        <is>
          <t>No</t>
        </is>
      </c>
      <c r="O9" s="58" t="inlineStr">
        <is>
          <t>No</t>
        </is>
      </c>
      <c r="P9" s="58" t="inlineStr">
        <is>
          <t>Month-to-month</t>
        </is>
      </c>
      <c r="Q9" s="58" t="inlineStr">
        <is>
          <t>No</t>
        </is>
      </c>
      <c r="R9" s="58" t="inlineStr">
        <is>
          <t>Mailed check</t>
        </is>
      </c>
      <c r="S9" s="123" t="n">
        <v>29.75</v>
      </c>
      <c r="T9" s="58" t="inlineStr">
        <is>
          <t>301.9</t>
        </is>
      </c>
      <c r="U9" s="58" t="inlineStr">
        <is>
          <t>No</t>
        </is>
      </c>
      <c r="V9" s="123">
        <f>IFERROR(VALUE(TRIM(T9)),S9*F9)</f>
        <v/>
      </c>
      <c r="W9" s="58">
        <f>IF(F9&lt;=12,"0-12 mo",IF(F9&lt;=24,"13-24 mo",IF(F9&lt;=48,"25-48 mo","49+ mo")))</f>
        <v/>
      </c>
      <c r="X9" s="58">
        <f>IF(S9&lt;=35.5,"Q1 Low",IF(S9&lt;=70.35,"Q2 Mid-Low",IF(S9&lt;=89.85,"Q3 Mid-High","Q4 High")))</f>
        <v/>
      </c>
      <c r="Y9" s="58">
        <f>IF(U9="Yes",1,0)</f>
        <v/>
      </c>
      <c r="Z9" s="58">
        <f>IF(P9="Month-to-month",1,0)+IF(M9="No",1,0)+IF(J9="No",1,0)+IF(I9="Fiber optic",1,0)+IF(Q9="Yes",1,0)</f>
        <v/>
      </c>
    </row>
    <row r="10" ht="15" customHeight="1" s="59">
      <c r="A10" s="58" t="inlineStr">
        <is>
          <t>7892-POOKP</t>
        </is>
      </c>
      <c r="B10" s="58" t="inlineStr">
        <is>
          <t>Female</t>
        </is>
      </c>
      <c r="C10" s="58" t="n">
        <v>0</v>
      </c>
      <c r="D10" s="58" t="inlineStr">
        <is>
          <t>Yes</t>
        </is>
      </c>
      <c r="E10" s="58" t="inlineStr">
        <is>
          <t>No</t>
        </is>
      </c>
      <c r="F10" s="58" t="n">
        <v>28</v>
      </c>
      <c r="G10" s="58" t="inlineStr">
        <is>
          <t>Yes</t>
        </is>
      </c>
      <c r="H10" s="58" t="inlineStr">
        <is>
          <t>Yes</t>
        </is>
      </c>
      <c r="I10" s="58" t="inlineStr">
        <is>
          <t>Fiber optic</t>
        </is>
      </c>
      <c r="J10" s="58" t="inlineStr">
        <is>
          <t>No</t>
        </is>
      </c>
      <c r="K10" s="58" t="inlineStr">
        <is>
          <t>No</t>
        </is>
      </c>
      <c r="L10" s="58" t="inlineStr">
        <is>
          <t>Yes</t>
        </is>
      </c>
      <c r="M10" s="58" t="inlineStr">
        <is>
          <t>Yes</t>
        </is>
      </c>
      <c r="N10" s="58" t="inlineStr">
        <is>
          <t>Yes</t>
        </is>
      </c>
      <c r="O10" s="58" t="inlineStr">
        <is>
          <t>Yes</t>
        </is>
      </c>
      <c r="P10" s="58" t="inlineStr">
        <is>
          <t>Month-to-month</t>
        </is>
      </c>
      <c r="Q10" s="58" t="inlineStr">
        <is>
          <t>Yes</t>
        </is>
      </c>
      <c r="R10" s="58" t="inlineStr">
        <is>
          <t>Electronic check</t>
        </is>
      </c>
      <c r="S10" s="123" t="n">
        <v>104.8</v>
      </c>
      <c r="T10" s="58" t="inlineStr">
        <is>
          <t>3046.05</t>
        </is>
      </c>
      <c r="U10" s="58" t="inlineStr">
        <is>
          <t>Yes</t>
        </is>
      </c>
      <c r="V10" s="123">
        <f>IFERROR(VALUE(TRIM(T10)),S10*F10)</f>
        <v/>
      </c>
      <c r="W10" s="58">
        <f>IF(F10&lt;=12,"0-12 mo",IF(F10&lt;=24,"13-24 mo",IF(F10&lt;=48,"25-48 mo","49+ mo")))</f>
        <v/>
      </c>
      <c r="X10" s="58">
        <f>IF(S10&lt;=35.5,"Q1 Low",IF(S10&lt;=70.35,"Q2 Mid-Low",IF(S10&lt;=89.85,"Q3 Mid-High","Q4 High")))</f>
        <v/>
      </c>
      <c r="Y10" s="58">
        <f>IF(U10="Yes",1,0)</f>
        <v/>
      </c>
      <c r="Z10" s="58">
        <f>IF(P10="Month-to-month",1,0)+IF(M10="No",1,0)+IF(J10="No",1,0)+IF(I10="Fiber optic",1,0)+IF(Q10="Yes",1,0)</f>
        <v/>
      </c>
    </row>
    <row r="11" ht="15" customHeight="1" s="59">
      <c r="A11" s="58" t="inlineStr">
        <is>
          <t>6388-TABGU</t>
        </is>
      </c>
      <c r="B11" s="58" t="inlineStr">
        <is>
          <t>Male</t>
        </is>
      </c>
      <c r="C11" s="58" t="n">
        <v>0</v>
      </c>
      <c r="D11" s="58" t="inlineStr">
        <is>
          <t>No</t>
        </is>
      </c>
      <c r="E11" s="58" t="inlineStr">
        <is>
          <t>Yes</t>
        </is>
      </c>
      <c r="F11" s="58" t="n">
        <v>62</v>
      </c>
      <c r="G11" s="58" t="inlineStr">
        <is>
          <t>Yes</t>
        </is>
      </c>
      <c r="H11" s="58" t="inlineStr">
        <is>
          <t>No</t>
        </is>
      </c>
      <c r="I11" s="58" t="inlineStr">
        <is>
          <t>DSL</t>
        </is>
      </c>
      <c r="J11" s="58" t="inlineStr">
        <is>
          <t>Yes</t>
        </is>
      </c>
      <c r="K11" s="58" t="inlineStr">
        <is>
          <t>Yes</t>
        </is>
      </c>
      <c r="L11" s="58" t="inlineStr">
        <is>
          <t>No</t>
        </is>
      </c>
      <c r="M11" s="58" t="inlineStr">
        <is>
          <t>No</t>
        </is>
      </c>
      <c r="N11" s="58" t="inlineStr">
        <is>
          <t>No</t>
        </is>
      </c>
      <c r="O11" s="58" t="inlineStr">
        <is>
          <t>No</t>
        </is>
      </c>
      <c r="P11" s="58" t="inlineStr">
        <is>
          <t>One year</t>
        </is>
      </c>
      <c r="Q11" s="58" t="inlineStr">
        <is>
          <t>No</t>
        </is>
      </c>
      <c r="R11" s="58" t="inlineStr">
        <is>
          <t>Bank transfer (automatic)</t>
        </is>
      </c>
      <c r="S11" s="123" t="n">
        <v>56.15</v>
      </c>
      <c r="T11" s="58" t="inlineStr">
        <is>
          <t>3487.95</t>
        </is>
      </c>
      <c r="U11" s="58" t="inlineStr">
        <is>
          <t>No</t>
        </is>
      </c>
      <c r="V11" s="123">
        <f>IFERROR(VALUE(TRIM(T11)),S11*F11)</f>
        <v/>
      </c>
      <c r="W11" s="58">
        <f>IF(F11&lt;=12,"0-12 mo",IF(F11&lt;=24,"13-24 mo",IF(F11&lt;=48,"25-48 mo","49+ mo")))</f>
        <v/>
      </c>
      <c r="X11" s="58">
        <f>IF(S11&lt;=35.5,"Q1 Low",IF(S11&lt;=70.35,"Q2 Mid-Low",IF(S11&lt;=89.85,"Q3 Mid-High","Q4 High")))</f>
        <v/>
      </c>
      <c r="Y11" s="58">
        <f>IF(U11="Yes",1,0)</f>
        <v/>
      </c>
      <c r="Z11" s="58">
        <f>IF(P11="Month-to-month",1,0)+IF(M11="No",1,0)+IF(J11="No",1,0)+IF(I11="Fiber optic",1,0)+IF(Q11="Yes",1,0)</f>
        <v/>
      </c>
    </row>
    <row r="12" ht="15" customHeight="1" s="59">
      <c r="A12" s="58" t="inlineStr">
        <is>
          <t>9763-GRSKD</t>
        </is>
      </c>
      <c r="B12" s="58" t="inlineStr">
        <is>
          <t>Male</t>
        </is>
      </c>
      <c r="C12" s="58" t="n">
        <v>0</v>
      </c>
      <c r="D12" s="58" t="inlineStr">
        <is>
          <t>Yes</t>
        </is>
      </c>
      <c r="E12" s="58" t="inlineStr">
        <is>
          <t>Yes</t>
        </is>
      </c>
      <c r="F12" s="58" t="n">
        <v>13</v>
      </c>
      <c r="G12" s="58" t="inlineStr">
        <is>
          <t>Yes</t>
        </is>
      </c>
      <c r="H12" s="58" t="inlineStr">
        <is>
          <t>No</t>
        </is>
      </c>
      <c r="I12" s="58" t="inlineStr">
        <is>
          <t>DSL</t>
        </is>
      </c>
      <c r="J12" s="58" t="inlineStr">
        <is>
          <t>Yes</t>
        </is>
      </c>
      <c r="K12" s="58" t="inlineStr">
        <is>
          <t>No</t>
        </is>
      </c>
      <c r="L12" s="58" t="inlineStr">
        <is>
          <t>No</t>
        </is>
      </c>
      <c r="M12" s="58" t="inlineStr">
        <is>
          <t>No</t>
        </is>
      </c>
      <c r="N12" s="58" t="inlineStr">
        <is>
          <t>No</t>
        </is>
      </c>
      <c r="O12" s="58" t="inlineStr">
        <is>
          <t>No</t>
        </is>
      </c>
      <c r="P12" s="58" t="inlineStr">
        <is>
          <t>Month-to-month</t>
        </is>
      </c>
      <c r="Q12" s="58" t="inlineStr">
        <is>
          <t>Yes</t>
        </is>
      </c>
      <c r="R12" s="58" t="inlineStr">
        <is>
          <t>Mailed check</t>
        </is>
      </c>
      <c r="S12" s="123" t="n">
        <v>49.95</v>
      </c>
      <c r="T12" s="58" t="inlineStr">
        <is>
          <t>587.45</t>
        </is>
      </c>
      <c r="U12" s="58" t="inlineStr">
        <is>
          <t>No</t>
        </is>
      </c>
      <c r="V12" s="123">
        <f>IFERROR(VALUE(TRIM(T12)),S12*F12)</f>
        <v/>
      </c>
      <c r="W12" s="58">
        <f>IF(F12&lt;=12,"0-12 mo",IF(F12&lt;=24,"13-24 mo",IF(F12&lt;=48,"25-48 mo","49+ mo")))</f>
        <v/>
      </c>
      <c r="X12" s="58">
        <f>IF(S12&lt;=35.5,"Q1 Low",IF(S12&lt;=70.35,"Q2 Mid-Low",IF(S12&lt;=89.85,"Q3 Mid-High","Q4 High")))</f>
        <v/>
      </c>
      <c r="Y12" s="58">
        <f>IF(U12="Yes",1,0)</f>
        <v/>
      </c>
      <c r="Z12" s="58">
        <f>IF(P12="Month-to-month",1,0)+IF(M12="No",1,0)+IF(J12="No",1,0)+IF(I12="Fiber optic",1,0)+IF(Q12="Yes",1,0)</f>
        <v/>
      </c>
    </row>
    <row r="13" ht="15" customHeight="1" s="59">
      <c r="A13" s="58" t="inlineStr">
        <is>
          <t>7469-LKBCI</t>
        </is>
      </c>
      <c r="B13" s="58" t="inlineStr">
        <is>
          <t>Male</t>
        </is>
      </c>
      <c r="C13" s="58" t="n">
        <v>0</v>
      </c>
      <c r="D13" s="58" t="inlineStr">
        <is>
          <t>No</t>
        </is>
      </c>
      <c r="E13" s="58" t="inlineStr">
        <is>
          <t>No</t>
        </is>
      </c>
      <c r="F13" s="58" t="n">
        <v>16</v>
      </c>
      <c r="G13" s="58" t="inlineStr">
        <is>
          <t>Yes</t>
        </is>
      </c>
      <c r="H13" s="58" t="inlineStr">
        <is>
          <t>No</t>
        </is>
      </c>
      <c r="I13" s="58" t="inlineStr">
        <is>
          <t>No</t>
        </is>
      </c>
      <c r="J13" s="58" t="inlineStr">
        <is>
          <t>No internet service</t>
        </is>
      </c>
      <c r="K13" s="58" t="inlineStr">
        <is>
          <t>No internet service</t>
        </is>
      </c>
      <c r="L13" s="58" t="inlineStr">
        <is>
          <t>No internet service</t>
        </is>
      </c>
      <c r="M13" s="58" t="inlineStr">
        <is>
          <t>No internet service</t>
        </is>
      </c>
      <c r="N13" s="58" t="inlineStr">
        <is>
          <t>No internet service</t>
        </is>
      </c>
      <c r="O13" s="58" t="inlineStr">
        <is>
          <t>No internet service</t>
        </is>
      </c>
      <c r="P13" s="58" t="inlineStr">
        <is>
          <t>Two year</t>
        </is>
      </c>
      <c r="Q13" s="58" t="inlineStr">
        <is>
          <t>No</t>
        </is>
      </c>
      <c r="R13" s="58" t="inlineStr">
        <is>
          <t>Credit card (automatic)</t>
        </is>
      </c>
      <c r="S13" s="123" t="n">
        <v>18.95</v>
      </c>
      <c r="T13" s="58" t="inlineStr">
        <is>
          <t>326.8</t>
        </is>
      </c>
      <c r="U13" s="58" t="inlineStr">
        <is>
          <t>No</t>
        </is>
      </c>
      <c r="V13" s="123">
        <f>IFERROR(VALUE(TRIM(T13)),S13*F13)</f>
        <v/>
      </c>
      <c r="W13" s="58">
        <f>IF(F13&lt;=12,"0-12 mo",IF(F13&lt;=24,"13-24 mo",IF(F13&lt;=48,"25-48 mo","49+ mo")))</f>
        <v/>
      </c>
      <c r="X13" s="58">
        <f>IF(S13&lt;=35.5,"Q1 Low",IF(S13&lt;=70.35,"Q2 Mid-Low",IF(S13&lt;=89.85,"Q3 Mid-High","Q4 High")))</f>
        <v/>
      </c>
      <c r="Y13" s="58">
        <f>IF(U13="Yes",1,0)</f>
        <v/>
      </c>
      <c r="Z13" s="58">
        <f>IF(P13="Month-to-month",1,0)+IF(M13="No",1,0)+IF(J13="No",1,0)+IF(I13="Fiber optic",1,0)+IF(Q13="Yes",1,0)</f>
        <v/>
      </c>
    </row>
    <row r="14" ht="15" customHeight="1" s="59">
      <c r="A14" s="58" t="inlineStr">
        <is>
          <t>8091-TTVAX</t>
        </is>
      </c>
      <c r="B14" s="58" t="inlineStr">
        <is>
          <t>Male</t>
        </is>
      </c>
      <c r="C14" s="58" t="n">
        <v>0</v>
      </c>
      <c r="D14" s="58" t="inlineStr">
        <is>
          <t>Yes</t>
        </is>
      </c>
      <c r="E14" s="58" t="inlineStr">
        <is>
          <t>No</t>
        </is>
      </c>
      <c r="F14" s="58" t="n">
        <v>58</v>
      </c>
      <c r="G14" s="58" t="inlineStr">
        <is>
          <t>Yes</t>
        </is>
      </c>
      <c r="H14" s="58" t="inlineStr">
        <is>
          <t>Yes</t>
        </is>
      </c>
      <c r="I14" s="58" t="inlineStr">
        <is>
          <t>Fiber optic</t>
        </is>
      </c>
      <c r="J14" s="58" t="inlineStr">
        <is>
          <t>No</t>
        </is>
      </c>
      <c r="K14" s="58" t="inlineStr">
        <is>
          <t>No</t>
        </is>
      </c>
      <c r="L14" s="58" t="inlineStr">
        <is>
          <t>Yes</t>
        </is>
      </c>
      <c r="M14" s="58" t="inlineStr">
        <is>
          <t>No</t>
        </is>
      </c>
      <c r="N14" s="58" t="inlineStr">
        <is>
          <t>Yes</t>
        </is>
      </c>
      <c r="O14" s="58" t="inlineStr">
        <is>
          <t>Yes</t>
        </is>
      </c>
      <c r="P14" s="58" t="inlineStr">
        <is>
          <t>One year</t>
        </is>
      </c>
      <c r="Q14" s="58" t="inlineStr">
        <is>
          <t>No</t>
        </is>
      </c>
      <c r="R14" s="58" t="inlineStr">
        <is>
          <t>Credit card (automatic)</t>
        </is>
      </c>
      <c r="S14" s="123" t="n">
        <v>100.35</v>
      </c>
      <c r="T14" s="58" t="inlineStr">
        <is>
          <t>5681.1</t>
        </is>
      </c>
      <c r="U14" s="58" t="inlineStr">
        <is>
          <t>No</t>
        </is>
      </c>
      <c r="V14" s="123">
        <f>IFERROR(VALUE(TRIM(T14)),S14*F14)</f>
        <v/>
      </c>
      <c r="W14" s="58">
        <f>IF(F14&lt;=12,"0-12 mo",IF(F14&lt;=24,"13-24 mo",IF(F14&lt;=48,"25-48 mo","49+ mo")))</f>
        <v/>
      </c>
      <c r="X14" s="58">
        <f>IF(S14&lt;=35.5,"Q1 Low",IF(S14&lt;=70.35,"Q2 Mid-Low",IF(S14&lt;=89.85,"Q3 Mid-High","Q4 High")))</f>
        <v/>
      </c>
      <c r="Y14" s="58">
        <f>IF(U14="Yes",1,0)</f>
        <v/>
      </c>
      <c r="Z14" s="58">
        <f>IF(P14="Month-to-month",1,0)+IF(M14="No",1,0)+IF(J14="No",1,0)+IF(I14="Fiber optic",1,0)+IF(Q14="Yes",1,0)</f>
        <v/>
      </c>
    </row>
    <row r="15" ht="15" customHeight="1" s="59">
      <c r="A15" s="58" t="inlineStr">
        <is>
          <t>0280-XJGEX</t>
        </is>
      </c>
      <c r="B15" s="58" t="inlineStr">
        <is>
          <t>Male</t>
        </is>
      </c>
      <c r="C15" s="58" t="n">
        <v>0</v>
      </c>
      <c r="D15" s="58" t="inlineStr">
        <is>
          <t>No</t>
        </is>
      </c>
      <c r="E15" s="58" t="inlineStr">
        <is>
          <t>No</t>
        </is>
      </c>
      <c r="F15" s="58" t="n">
        <v>49</v>
      </c>
      <c r="G15" s="58" t="inlineStr">
        <is>
          <t>Yes</t>
        </is>
      </c>
      <c r="H15" s="58" t="inlineStr">
        <is>
          <t>Yes</t>
        </is>
      </c>
      <c r="I15" s="58" t="inlineStr">
        <is>
          <t>Fiber optic</t>
        </is>
      </c>
      <c r="J15" s="58" t="inlineStr">
        <is>
          <t>No</t>
        </is>
      </c>
      <c r="K15" s="58" t="inlineStr">
        <is>
          <t>Yes</t>
        </is>
      </c>
      <c r="L15" s="58" t="inlineStr">
        <is>
          <t>Yes</t>
        </is>
      </c>
      <c r="M15" s="58" t="inlineStr">
        <is>
          <t>No</t>
        </is>
      </c>
      <c r="N15" s="58" t="inlineStr">
        <is>
          <t>Yes</t>
        </is>
      </c>
      <c r="O15" s="58" t="inlineStr">
        <is>
          <t>Yes</t>
        </is>
      </c>
      <c r="P15" s="58" t="inlineStr">
        <is>
          <t>Month-to-month</t>
        </is>
      </c>
      <c r="Q15" s="58" t="inlineStr">
        <is>
          <t>Yes</t>
        </is>
      </c>
      <c r="R15" s="58" t="inlineStr">
        <is>
          <t>Bank transfer (automatic)</t>
        </is>
      </c>
      <c r="S15" s="123" t="n">
        <v>103.7</v>
      </c>
      <c r="T15" s="58" t="inlineStr">
        <is>
          <t>5036.3</t>
        </is>
      </c>
      <c r="U15" s="58" t="inlineStr">
        <is>
          <t>Yes</t>
        </is>
      </c>
      <c r="V15" s="123">
        <f>IFERROR(VALUE(TRIM(T15)),S15*F15)</f>
        <v/>
      </c>
      <c r="W15" s="58">
        <f>IF(F15&lt;=12,"0-12 mo",IF(F15&lt;=24,"13-24 mo",IF(F15&lt;=48,"25-48 mo","49+ mo")))</f>
        <v/>
      </c>
      <c r="X15" s="58">
        <f>IF(S15&lt;=35.5,"Q1 Low",IF(S15&lt;=70.35,"Q2 Mid-Low",IF(S15&lt;=89.85,"Q3 Mid-High","Q4 High")))</f>
        <v/>
      </c>
      <c r="Y15" s="58">
        <f>IF(U15="Yes",1,0)</f>
        <v/>
      </c>
      <c r="Z15" s="58">
        <f>IF(P15="Month-to-month",1,0)+IF(M15="No",1,0)+IF(J15="No",1,0)+IF(I15="Fiber optic",1,0)+IF(Q15="Yes",1,0)</f>
        <v/>
      </c>
    </row>
    <row r="16" ht="15" customHeight="1" s="59">
      <c r="A16" s="58" t="inlineStr">
        <is>
          <t>5129-JLPIS</t>
        </is>
      </c>
      <c r="B16" s="58" t="inlineStr">
        <is>
          <t>Male</t>
        </is>
      </c>
      <c r="C16" s="58" t="n">
        <v>0</v>
      </c>
      <c r="D16" s="58" t="inlineStr">
        <is>
          <t>No</t>
        </is>
      </c>
      <c r="E16" s="58" t="inlineStr">
        <is>
          <t>No</t>
        </is>
      </c>
      <c r="F16" s="58" t="n">
        <v>25</v>
      </c>
      <c r="G16" s="58" t="inlineStr">
        <is>
          <t>Yes</t>
        </is>
      </c>
      <c r="H16" s="58" t="inlineStr">
        <is>
          <t>No</t>
        </is>
      </c>
      <c r="I16" s="58" t="inlineStr">
        <is>
          <t>Fiber optic</t>
        </is>
      </c>
      <c r="J16" s="58" t="inlineStr">
        <is>
          <t>Yes</t>
        </is>
      </c>
      <c r="K16" s="58" t="inlineStr">
        <is>
          <t>No</t>
        </is>
      </c>
      <c r="L16" s="58" t="inlineStr">
        <is>
          <t>Yes</t>
        </is>
      </c>
      <c r="M16" s="58" t="inlineStr">
        <is>
          <t>Yes</t>
        </is>
      </c>
      <c r="N16" s="58" t="inlineStr">
        <is>
          <t>Yes</t>
        </is>
      </c>
      <c r="O16" s="58" t="inlineStr">
        <is>
          <t>Yes</t>
        </is>
      </c>
      <c r="P16" s="58" t="inlineStr">
        <is>
          <t>Month-to-month</t>
        </is>
      </c>
      <c r="Q16" s="58" t="inlineStr">
        <is>
          <t>Yes</t>
        </is>
      </c>
      <c r="R16" s="58" t="inlineStr">
        <is>
          <t>Electronic check</t>
        </is>
      </c>
      <c r="S16" s="123" t="n">
        <v>105.5</v>
      </c>
      <c r="T16" s="58" t="inlineStr">
        <is>
          <t>2686.05</t>
        </is>
      </c>
      <c r="U16" s="58" t="inlineStr">
        <is>
          <t>No</t>
        </is>
      </c>
      <c r="V16" s="123">
        <f>IFERROR(VALUE(TRIM(T16)),S16*F16)</f>
        <v/>
      </c>
      <c r="W16" s="58">
        <f>IF(F16&lt;=12,"0-12 mo",IF(F16&lt;=24,"13-24 mo",IF(F16&lt;=48,"25-48 mo","49+ mo")))</f>
        <v/>
      </c>
      <c r="X16" s="58">
        <f>IF(S16&lt;=35.5,"Q1 Low",IF(S16&lt;=70.35,"Q2 Mid-Low",IF(S16&lt;=89.85,"Q3 Mid-High","Q4 High")))</f>
        <v/>
      </c>
      <c r="Y16" s="58">
        <f>IF(U16="Yes",1,0)</f>
        <v/>
      </c>
      <c r="Z16" s="58">
        <f>IF(P16="Month-to-month",1,0)+IF(M16="No",1,0)+IF(J16="No",1,0)+IF(I16="Fiber optic",1,0)+IF(Q16="Yes",1,0)</f>
        <v/>
      </c>
    </row>
    <row r="17" ht="15" customHeight="1" s="59">
      <c r="A17" s="58" t="inlineStr">
        <is>
          <t>3655-SNQYZ</t>
        </is>
      </c>
      <c r="B17" s="58" t="inlineStr">
        <is>
          <t>Female</t>
        </is>
      </c>
      <c r="C17" s="58" t="n">
        <v>0</v>
      </c>
      <c r="D17" s="58" t="inlineStr">
        <is>
          <t>Yes</t>
        </is>
      </c>
      <c r="E17" s="58" t="inlineStr">
        <is>
          <t>Yes</t>
        </is>
      </c>
      <c r="F17" s="58" t="n">
        <v>69</v>
      </c>
      <c r="G17" s="58" t="inlineStr">
        <is>
          <t>Yes</t>
        </is>
      </c>
      <c r="H17" s="58" t="inlineStr">
        <is>
          <t>Yes</t>
        </is>
      </c>
      <c r="I17" s="58" t="inlineStr">
        <is>
          <t>Fiber optic</t>
        </is>
      </c>
      <c r="J17" s="58" t="inlineStr">
        <is>
          <t>Yes</t>
        </is>
      </c>
      <c r="K17" s="58" t="inlineStr">
        <is>
          <t>Yes</t>
        </is>
      </c>
      <c r="L17" s="58" t="inlineStr">
        <is>
          <t>Yes</t>
        </is>
      </c>
      <c r="M17" s="58" t="inlineStr">
        <is>
          <t>Yes</t>
        </is>
      </c>
      <c r="N17" s="58" t="inlineStr">
        <is>
          <t>Yes</t>
        </is>
      </c>
      <c r="O17" s="58" t="inlineStr">
        <is>
          <t>Yes</t>
        </is>
      </c>
      <c r="P17" s="58" t="inlineStr">
        <is>
          <t>Two year</t>
        </is>
      </c>
      <c r="Q17" s="58" t="inlineStr">
        <is>
          <t>No</t>
        </is>
      </c>
      <c r="R17" s="58" t="inlineStr">
        <is>
          <t>Credit card (automatic)</t>
        </is>
      </c>
      <c r="S17" s="123" t="n">
        <v>113.25</v>
      </c>
      <c r="T17" s="58" t="inlineStr">
        <is>
          <t>7895.15</t>
        </is>
      </c>
      <c r="U17" s="58" t="inlineStr">
        <is>
          <t>No</t>
        </is>
      </c>
      <c r="V17" s="123">
        <f>IFERROR(VALUE(TRIM(T17)),S17*F17)</f>
        <v/>
      </c>
      <c r="W17" s="58">
        <f>IF(F17&lt;=12,"0-12 mo",IF(F17&lt;=24,"13-24 mo",IF(F17&lt;=48,"25-48 mo","49+ mo")))</f>
        <v/>
      </c>
      <c r="X17" s="58">
        <f>IF(S17&lt;=35.5,"Q1 Low",IF(S17&lt;=70.35,"Q2 Mid-Low",IF(S17&lt;=89.85,"Q3 Mid-High","Q4 High")))</f>
        <v/>
      </c>
      <c r="Y17" s="58">
        <f>IF(U17="Yes",1,0)</f>
        <v/>
      </c>
      <c r="Z17" s="58">
        <f>IF(P17="Month-to-month",1,0)+IF(M17="No",1,0)+IF(J17="No",1,0)+IF(I17="Fiber optic",1,0)+IF(Q17="Yes",1,0)</f>
        <v/>
      </c>
    </row>
    <row r="18" ht="15" customHeight="1" s="59">
      <c r="A18" s="58" t="inlineStr">
        <is>
          <t>8191-XWSZG</t>
        </is>
      </c>
      <c r="B18" s="58" t="inlineStr">
        <is>
          <t>Female</t>
        </is>
      </c>
      <c r="C18" s="58" t="n">
        <v>0</v>
      </c>
      <c r="D18" s="58" t="inlineStr">
        <is>
          <t>No</t>
        </is>
      </c>
      <c r="E18" s="58" t="inlineStr">
        <is>
          <t>No</t>
        </is>
      </c>
      <c r="F18" s="58" t="n">
        <v>52</v>
      </c>
      <c r="G18" s="58" t="inlineStr">
        <is>
          <t>Yes</t>
        </is>
      </c>
      <c r="H18" s="58" t="inlineStr">
        <is>
          <t>No</t>
        </is>
      </c>
      <c r="I18" s="58" t="inlineStr">
        <is>
          <t>No</t>
        </is>
      </c>
      <c r="J18" s="58" t="inlineStr">
        <is>
          <t>No internet service</t>
        </is>
      </c>
      <c r="K18" s="58" t="inlineStr">
        <is>
          <t>No internet service</t>
        </is>
      </c>
      <c r="L18" s="58" t="inlineStr">
        <is>
          <t>No internet service</t>
        </is>
      </c>
      <c r="M18" s="58" t="inlineStr">
        <is>
          <t>No internet service</t>
        </is>
      </c>
      <c r="N18" s="58" t="inlineStr">
        <is>
          <t>No internet service</t>
        </is>
      </c>
      <c r="O18" s="58" t="inlineStr">
        <is>
          <t>No internet service</t>
        </is>
      </c>
      <c r="P18" s="58" t="inlineStr">
        <is>
          <t>One year</t>
        </is>
      </c>
      <c r="Q18" s="58" t="inlineStr">
        <is>
          <t>No</t>
        </is>
      </c>
      <c r="R18" s="58" t="inlineStr">
        <is>
          <t>Mailed check</t>
        </is>
      </c>
      <c r="S18" s="123" t="n">
        <v>20.65</v>
      </c>
      <c r="T18" s="58" t="inlineStr">
        <is>
          <t>1022.95</t>
        </is>
      </c>
      <c r="U18" s="58" t="inlineStr">
        <is>
          <t>No</t>
        </is>
      </c>
      <c r="V18" s="123">
        <f>IFERROR(VALUE(TRIM(T18)),S18*F18)</f>
        <v/>
      </c>
      <c r="W18" s="58">
        <f>IF(F18&lt;=12,"0-12 mo",IF(F18&lt;=24,"13-24 mo",IF(F18&lt;=48,"25-48 mo","49+ mo")))</f>
        <v/>
      </c>
      <c r="X18" s="58">
        <f>IF(S18&lt;=35.5,"Q1 Low",IF(S18&lt;=70.35,"Q2 Mid-Low",IF(S18&lt;=89.85,"Q3 Mid-High","Q4 High")))</f>
        <v/>
      </c>
      <c r="Y18" s="58">
        <f>IF(U18="Yes",1,0)</f>
        <v/>
      </c>
      <c r="Z18" s="58">
        <f>IF(P18="Month-to-month",1,0)+IF(M18="No",1,0)+IF(J18="No",1,0)+IF(I18="Fiber optic",1,0)+IF(Q18="Yes",1,0)</f>
        <v/>
      </c>
    </row>
    <row r="19" ht="15" customHeight="1" s="59">
      <c r="A19" s="58" t="inlineStr">
        <is>
          <t>9959-WOFKT</t>
        </is>
      </c>
      <c r="B19" s="58" t="inlineStr">
        <is>
          <t>Male</t>
        </is>
      </c>
      <c r="C19" s="58" t="n">
        <v>0</v>
      </c>
      <c r="D19" s="58" t="inlineStr">
        <is>
          <t>No</t>
        </is>
      </c>
      <c r="E19" s="58" t="inlineStr">
        <is>
          <t>Yes</t>
        </is>
      </c>
      <c r="F19" s="58" t="n">
        <v>71</v>
      </c>
      <c r="G19" s="58" t="inlineStr">
        <is>
          <t>Yes</t>
        </is>
      </c>
      <c r="H19" s="58" t="inlineStr">
        <is>
          <t>Yes</t>
        </is>
      </c>
      <c r="I19" s="58" t="inlineStr">
        <is>
          <t>Fiber optic</t>
        </is>
      </c>
      <c r="J19" s="58" t="inlineStr">
        <is>
          <t>Yes</t>
        </is>
      </c>
      <c r="K19" s="58" t="inlineStr">
        <is>
          <t>No</t>
        </is>
      </c>
      <c r="L19" s="58" t="inlineStr">
        <is>
          <t>Yes</t>
        </is>
      </c>
      <c r="M19" s="58" t="inlineStr">
        <is>
          <t>No</t>
        </is>
      </c>
      <c r="N19" s="58" t="inlineStr">
        <is>
          <t>Yes</t>
        </is>
      </c>
      <c r="O19" s="58" t="inlineStr">
        <is>
          <t>Yes</t>
        </is>
      </c>
      <c r="P19" s="58" t="inlineStr">
        <is>
          <t>Two year</t>
        </is>
      </c>
      <c r="Q19" s="58" t="inlineStr">
        <is>
          <t>No</t>
        </is>
      </c>
      <c r="R19" s="58" t="inlineStr">
        <is>
          <t>Bank transfer (automatic)</t>
        </is>
      </c>
      <c r="S19" s="123" t="n">
        <v>106.7</v>
      </c>
      <c r="T19" s="58" t="inlineStr">
        <is>
          <t>7382.25</t>
        </is>
      </c>
      <c r="U19" s="58" t="inlineStr">
        <is>
          <t>No</t>
        </is>
      </c>
      <c r="V19" s="123">
        <f>IFERROR(VALUE(TRIM(T19)),S19*F19)</f>
        <v/>
      </c>
      <c r="W19" s="58">
        <f>IF(F19&lt;=12,"0-12 mo",IF(F19&lt;=24,"13-24 mo",IF(F19&lt;=48,"25-48 mo","49+ mo")))</f>
        <v/>
      </c>
      <c r="X19" s="58">
        <f>IF(S19&lt;=35.5,"Q1 Low",IF(S19&lt;=70.35,"Q2 Mid-Low",IF(S19&lt;=89.85,"Q3 Mid-High","Q4 High")))</f>
        <v/>
      </c>
      <c r="Y19" s="58">
        <f>IF(U19="Yes",1,0)</f>
        <v/>
      </c>
      <c r="Z19" s="58">
        <f>IF(P19="Month-to-month",1,0)+IF(M19="No",1,0)+IF(J19="No",1,0)+IF(I19="Fiber optic",1,0)+IF(Q19="Yes",1,0)</f>
        <v/>
      </c>
    </row>
    <row r="20" ht="15" customHeight="1" s="59">
      <c r="A20" s="58" t="inlineStr">
        <is>
          <t>4190-MFLUW</t>
        </is>
      </c>
      <c r="B20" s="58" t="inlineStr">
        <is>
          <t>Female</t>
        </is>
      </c>
      <c r="C20" s="58" t="n">
        <v>0</v>
      </c>
      <c r="D20" s="58" t="inlineStr">
        <is>
          <t>Yes</t>
        </is>
      </c>
      <c r="E20" s="58" t="inlineStr">
        <is>
          <t>Yes</t>
        </is>
      </c>
      <c r="F20" s="58" t="n">
        <v>10</v>
      </c>
      <c r="G20" s="58" t="inlineStr">
        <is>
          <t>Yes</t>
        </is>
      </c>
      <c r="H20" s="58" t="inlineStr">
        <is>
          <t>No</t>
        </is>
      </c>
      <c r="I20" s="58" t="inlineStr">
        <is>
          <t>DSL</t>
        </is>
      </c>
      <c r="J20" s="58" t="inlineStr">
        <is>
          <t>No</t>
        </is>
      </c>
      <c r="K20" s="58" t="inlineStr">
        <is>
          <t>No</t>
        </is>
      </c>
      <c r="L20" s="58" t="inlineStr">
        <is>
          <t>Yes</t>
        </is>
      </c>
      <c r="M20" s="58" t="inlineStr">
        <is>
          <t>Yes</t>
        </is>
      </c>
      <c r="N20" s="58" t="inlineStr">
        <is>
          <t>No</t>
        </is>
      </c>
      <c r="O20" s="58" t="inlineStr">
        <is>
          <t>No</t>
        </is>
      </c>
      <c r="P20" s="58" t="inlineStr">
        <is>
          <t>Month-to-month</t>
        </is>
      </c>
      <c r="Q20" s="58" t="inlineStr">
        <is>
          <t>No</t>
        </is>
      </c>
      <c r="R20" s="58" t="inlineStr">
        <is>
          <t>Credit card (automatic)</t>
        </is>
      </c>
      <c r="S20" s="123" t="n">
        <v>55.2</v>
      </c>
      <c r="T20" s="58" t="inlineStr">
        <is>
          <t>528.35</t>
        </is>
      </c>
      <c r="U20" s="58" t="inlineStr">
        <is>
          <t>Yes</t>
        </is>
      </c>
      <c r="V20" s="123">
        <f>IFERROR(VALUE(TRIM(T20)),S20*F20)</f>
        <v/>
      </c>
      <c r="W20" s="58">
        <f>IF(F20&lt;=12,"0-12 mo",IF(F20&lt;=24,"13-24 mo",IF(F20&lt;=48,"25-48 mo","49+ mo")))</f>
        <v/>
      </c>
      <c r="X20" s="58">
        <f>IF(S20&lt;=35.5,"Q1 Low",IF(S20&lt;=70.35,"Q2 Mid-Low",IF(S20&lt;=89.85,"Q3 Mid-High","Q4 High")))</f>
        <v/>
      </c>
      <c r="Y20" s="58">
        <f>IF(U20="Yes",1,0)</f>
        <v/>
      </c>
      <c r="Z20" s="58">
        <f>IF(P20="Month-to-month",1,0)+IF(M20="No",1,0)+IF(J20="No",1,0)+IF(I20="Fiber optic",1,0)+IF(Q20="Yes",1,0)</f>
        <v/>
      </c>
    </row>
    <row r="21" ht="15" customHeight="1" s="59">
      <c r="A21" s="58" t="inlineStr">
        <is>
          <t>4183-MYFRB</t>
        </is>
      </c>
      <c r="B21" s="58" t="inlineStr">
        <is>
          <t>Female</t>
        </is>
      </c>
      <c r="C21" s="58" t="n">
        <v>0</v>
      </c>
      <c r="D21" s="58" t="inlineStr">
        <is>
          <t>No</t>
        </is>
      </c>
      <c r="E21" s="58" t="inlineStr">
        <is>
          <t>No</t>
        </is>
      </c>
      <c r="F21" s="58" t="n">
        <v>21</v>
      </c>
      <c r="G21" s="58" t="inlineStr">
        <is>
          <t>Yes</t>
        </is>
      </c>
      <c r="H21" s="58" t="inlineStr">
        <is>
          <t>No</t>
        </is>
      </c>
      <c r="I21" s="58" t="inlineStr">
        <is>
          <t>Fiber optic</t>
        </is>
      </c>
      <c r="J21" s="58" t="inlineStr">
        <is>
          <t>No</t>
        </is>
      </c>
      <c r="K21" s="58" t="inlineStr">
        <is>
          <t>Yes</t>
        </is>
      </c>
      <c r="L21" s="58" t="inlineStr">
        <is>
          <t>Yes</t>
        </is>
      </c>
      <c r="M21" s="58" t="inlineStr">
        <is>
          <t>No</t>
        </is>
      </c>
      <c r="N21" s="58" t="inlineStr">
        <is>
          <t>No</t>
        </is>
      </c>
      <c r="O21" s="58" t="inlineStr">
        <is>
          <t>Yes</t>
        </is>
      </c>
      <c r="P21" s="58" t="inlineStr">
        <is>
          <t>Month-to-month</t>
        </is>
      </c>
      <c r="Q21" s="58" t="inlineStr">
        <is>
          <t>Yes</t>
        </is>
      </c>
      <c r="R21" s="58" t="inlineStr">
        <is>
          <t>Electronic check</t>
        </is>
      </c>
      <c r="S21" s="123" t="n">
        <v>90.05</v>
      </c>
      <c r="T21" s="58" t="inlineStr">
        <is>
          <t>1862.9</t>
        </is>
      </c>
      <c r="U21" s="58" t="inlineStr">
        <is>
          <t>No</t>
        </is>
      </c>
      <c r="V21" s="123">
        <f>IFERROR(VALUE(TRIM(T21)),S21*F21)</f>
        <v/>
      </c>
      <c r="W21" s="58">
        <f>IF(F21&lt;=12,"0-12 mo",IF(F21&lt;=24,"13-24 mo",IF(F21&lt;=48,"25-48 mo","49+ mo")))</f>
        <v/>
      </c>
      <c r="X21" s="58">
        <f>IF(S21&lt;=35.5,"Q1 Low",IF(S21&lt;=70.35,"Q2 Mid-Low",IF(S21&lt;=89.85,"Q3 Mid-High","Q4 High")))</f>
        <v/>
      </c>
      <c r="Y21" s="58">
        <f>IF(U21="Yes",1,0)</f>
        <v/>
      </c>
      <c r="Z21" s="58">
        <f>IF(P21="Month-to-month",1,0)+IF(M21="No",1,0)+IF(J21="No",1,0)+IF(I21="Fiber optic",1,0)+IF(Q21="Yes",1,0)</f>
        <v/>
      </c>
    </row>
    <row r="22" ht="15" customHeight="1" s="59">
      <c r="A22" s="58" t="inlineStr">
        <is>
          <t>8779-QRDMV</t>
        </is>
      </c>
      <c r="B22" s="58" t="inlineStr">
        <is>
          <t>Male</t>
        </is>
      </c>
      <c r="C22" s="58" t="n">
        <v>1</v>
      </c>
      <c r="D22" s="58" t="inlineStr">
        <is>
          <t>No</t>
        </is>
      </c>
      <c r="E22" s="58" t="inlineStr">
        <is>
          <t>No</t>
        </is>
      </c>
      <c r="F22" s="58" t="n">
        <v>1</v>
      </c>
      <c r="G22" s="58" t="inlineStr">
        <is>
          <t>No</t>
        </is>
      </c>
      <c r="H22" s="58" t="inlineStr">
        <is>
          <t>No phone service</t>
        </is>
      </c>
      <c r="I22" s="58" t="inlineStr">
        <is>
          <t>DSL</t>
        </is>
      </c>
      <c r="J22" s="58" t="inlineStr">
        <is>
          <t>No</t>
        </is>
      </c>
      <c r="K22" s="58" t="inlineStr">
        <is>
          <t>No</t>
        </is>
      </c>
      <c r="L22" s="58" t="inlineStr">
        <is>
          <t>Yes</t>
        </is>
      </c>
      <c r="M22" s="58" t="inlineStr">
        <is>
          <t>No</t>
        </is>
      </c>
      <c r="N22" s="58" t="inlineStr">
        <is>
          <t>No</t>
        </is>
      </c>
      <c r="O22" s="58" t="inlineStr">
        <is>
          <t>Yes</t>
        </is>
      </c>
      <c r="P22" s="58" t="inlineStr">
        <is>
          <t>Month-to-month</t>
        </is>
      </c>
      <c r="Q22" s="58" t="inlineStr">
        <is>
          <t>Yes</t>
        </is>
      </c>
      <c r="R22" s="58" t="inlineStr">
        <is>
          <t>Electronic check</t>
        </is>
      </c>
      <c r="S22" s="123" t="n">
        <v>39.65</v>
      </c>
      <c r="T22" s="58" t="inlineStr">
        <is>
          <t>39.65</t>
        </is>
      </c>
      <c r="U22" s="58" t="inlineStr">
        <is>
          <t>Yes</t>
        </is>
      </c>
      <c r="V22" s="123">
        <f>IFERROR(VALUE(TRIM(T22)),S22*F22)</f>
        <v/>
      </c>
      <c r="W22" s="58">
        <f>IF(F22&lt;=12,"0-12 mo",IF(F22&lt;=24,"13-24 mo",IF(F22&lt;=48,"25-48 mo","49+ mo")))</f>
        <v/>
      </c>
      <c r="X22" s="58">
        <f>IF(S22&lt;=35.5,"Q1 Low",IF(S22&lt;=70.35,"Q2 Mid-Low",IF(S22&lt;=89.85,"Q3 Mid-High","Q4 High")))</f>
        <v/>
      </c>
      <c r="Y22" s="58">
        <f>IF(U22="Yes",1,0)</f>
        <v/>
      </c>
      <c r="Z22" s="58">
        <f>IF(P22="Month-to-month",1,0)+IF(M22="No",1,0)+IF(J22="No",1,0)+IF(I22="Fiber optic",1,0)+IF(Q22="Yes",1,0)</f>
        <v/>
      </c>
    </row>
    <row r="23" ht="15" customHeight="1" s="59">
      <c r="A23" s="58" t="inlineStr">
        <is>
          <t>1680-VDCWW</t>
        </is>
      </c>
      <c r="B23" s="58" t="inlineStr">
        <is>
          <t>Male</t>
        </is>
      </c>
      <c r="C23" s="58" t="n">
        <v>0</v>
      </c>
      <c r="D23" s="58" t="inlineStr">
        <is>
          <t>Yes</t>
        </is>
      </c>
      <c r="E23" s="58" t="inlineStr">
        <is>
          <t>No</t>
        </is>
      </c>
      <c r="F23" s="58" t="n">
        <v>12</v>
      </c>
      <c r="G23" s="58" t="inlineStr">
        <is>
          <t>Yes</t>
        </is>
      </c>
      <c r="H23" s="58" t="inlineStr">
        <is>
          <t>No</t>
        </is>
      </c>
      <c r="I23" s="58" t="inlineStr">
        <is>
          <t>No</t>
        </is>
      </c>
      <c r="J23" s="58" t="inlineStr">
        <is>
          <t>No internet service</t>
        </is>
      </c>
      <c r="K23" s="58" t="inlineStr">
        <is>
          <t>No internet service</t>
        </is>
      </c>
      <c r="L23" s="58" t="inlineStr">
        <is>
          <t>No internet service</t>
        </is>
      </c>
      <c r="M23" s="58" t="inlineStr">
        <is>
          <t>No internet service</t>
        </is>
      </c>
      <c r="N23" s="58" t="inlineStr">
        <is>
          <t>No internet service</t>
        </is>
      </c>
      <c r="O23" s="58" t="inlineStr">
        <is>
          <t>No internet service</t>
        </is>
      </c>
      <c r="P23" s="58" t="inlineStr">
        <is>
          <t>One year</t>
        </is>
      </c>
      <c r="Q23" s="58" t="inlineStr">
        <is>
          <t>No</t>
        </is>
      </c>
      <c r="R23" s="58" t="inlineStr">
        <is>
          <t>Bank transfer (automatic)</t>
        </is>
      </c>
      <c r="S23" s="123" t="n">
        <v>19.8</v>
      </c>
      <c r="T23" s="58" t="inlineStr">
        <is>
          <t>202.25</t>
        </is>
      </c>
      <c r="U23" s="58" t="inlineStr">
        <is>
          <t>No</t>
        </is>
      </c>
      <c r="V23" s="123">
        <f>IFERROR(VALUE(TRIM(T23)),S23*F23)</f>
        <v/>
      </c>
      <c r="W23" s="58">
        <f>IF(F23&lt;=12,"0-12 mo",IF(F23&lt;=24,"13-24 mo",IF(F23&lt;=48,"25-48 mo","49+ mo")))</f>
        <v/>
      </c>
      <c r="X23" s="58">
        <f>IF(S23&lt;=35.5,"Q1 Low",IF(S23&lt;=70.35,"Q2 Mid-Low",IF(S23&lt;=89.85,"Q3 Mid-High","Q4 High")))</f>
        <v/>
      </c>
      <c r="Y23" s="58">
        <f>IF(U23="Yes",1,0)</f>
        <v/>
      </c>
      <c r="Z23" s="58">
        <f>IF(P23="Month-to-month",1,0)+IF(M23="No",1,0)+IF(J23="No",1,0)+IF(I23="Fiber optic",1,0)+IF(Q23="Yes",1,0)</f>
        <v/>
      </c>
    </row>
    <row r="24" ht="15" customHeight="1" s="59">
      <c r="A24" s="58" t="inlineStr">
        <is>
          <t>1066-JKSGK</t>
        </is>
      </c>
      <c r="B24" s="58" t="inlineStr">
        <is>
          <t>Male</t>
        </is>
      </c>
      <c r="C24" s="58" t="n">
        <v>0</v>
      </c>
      <c r="D24" s="58" t="inlineStr">
        <is>
          <t>No</t>
        </is>
      </c>
      <c r="E24" s="58" t="inlineStr">
        <is>
          <t>No</t>
        </is>
      </c>
      <c r="F24" s="58" t="n">
        <v>1</v>
      </c>
      <c r="G24" s="58" t="inlineStr">
        <is>
          <t>Yes</t>
        </is>
      </c>
      <c r="H24" s="58" t="inlineStr">
        <is>
          <t>No</t>
        </is>
      </c>
      <c r="I24" s="58" t="inlineStr">
        <is>
          <t>No</t>
        </is>
      </c>
      <c r="J24" s="58" t="inlineStr">
        <is>
          <t>No internet service</t>
        </is>
      </c>
      <c r="K24" s="58" t="inlineStr">
        <is>
          <t>No internet service</t>
        </is>
      </c>
      <c r="L24" s="58" t="inlineStr">
        <is>
          <t>No internet service</t>
        </is>
      </c>
      <c r="M24" s="58" t="inlineStr">
        <is>
          <t>No internet service</t>
        </is>
      </c>
      <c r="N24" s="58" t="inlineStr">
        <is>
          <t>No internet service</t>
        </is>
      </c>
      <c r="O24" s="58" t="inlineStr">
        <is>
          <t>No internet service</t>
        </is>
      </c>
      <c r="P24" s="58" t="inlineStr">
        <is>
          <t>Month-to-month</t>
        </is>
      </c>
      <c r="Q24" s="58" t="inlineStr">
        <is>
          <t>No</t>
        </is>
      </c>
      <c r="R24" s="58" t="inlineStr">
        <is>
          <t>Mailed check</t>
        </is>
      </c>
      <c r="S24" s="123" t="n">
        <v>20.15</v>
      </c>
      <c r="T24" s="58" t="inlineStr">
        <is>
          <t>20.15</t>
        </is>
      </c>
      <c r="U24" s="58" t="inlineStr">
        <is>
          <t>Yes</t>
        </is>
      </c>
      <c r="V24" s="123">
        <f>IFERROR(VALUE(TRIM(T24)),S24*F24)</f>
        <v/>
      </c>
      <c r="W24" s="58">
        <f>IF(F24&lt;=12,"0-12 mo",IF(F24&lt;=24,"13-24 mo",IF(F24&lt;=48,"25-48 mo","49+ mo")))</f>
        <v/>
      </c>
      <c r="X24" s="58">
        <f>IF(S24&lt;=35.5,"Q1 Low",IF(S24&lt;=70.35,"Q2 Mid-Low",IF(S24&lt;=89.85,"Q3 Mid-High","Q4 High")))</f>
        <v/>
      </c>
      <c r="Y24" s="58">
        <f>IF(U24="Yes",1,0)</f>
        <v/>
      </c>
      <c r="Z24" s="58">
        <f>IF(P24="Month-to-month",1,0)+IF(M24="No",1,0)+IF(J24="No",1,0)+IF(I24="Fiber optic",1,0)+IF(Q24="Yes",1,0)</f>
        <v/>
      </c>
    </row>
    <row r="25" ht="15" customHeight="1" s="59">
      <c r="A25" s="58" t="inlineStr">
        <is>
          <t>3638-WEABW</t>
        </is>
      </c>
      <c r="B25" s="58" t="inlineStr">
        <is>
          <t>Female</t>
        </is>
      </c>
      <c r="C25" s="58" t="n">
        <v>0</v>
      </c>
      <c r="D25" s="58" t="inlineStr">
        <is>
          <t>Yes</t>
        </is>
      </c>
      <c r="E25" s="58" t="inlineStr">
        <is>
          <t>No</t>
        </is>
      </c>
      <c r="F25" s="58" t="n">
        <v>58</v>
      </c>
      <c r="G25" s="58" t="inlineStr">
        <is>
          <t>Yes</t>
        </is>
      </c>
      <c r="H25" s="58" t="inlineStr">
        <is>
          <t>Yes</t>
        </is>
      </c>
      <c r="I25" s="58" t="inlineStr">
        <is>
          <t>DSL</t>
        </is>
      </c>
      <c r="J25" s="58" t="inlineStr">
        <is>
          <t>No</t>
        </is>
      </c>
      <c r="K25" s="58" t="inlineStr">
        <is>
          <t>Yes</t>
        </is>
      </c>
      <c r="L25" s="58" t="inlineStr">
        <is>
          <t>No</t>
        </is>
      </c>
      <c r="M25" s="58" t="inlineStr">
        <is>
          <t>Yes</t>
        </is>
      </c>
      <c r="N25" s="58" t="inlineStr">
        <is>
          <t>No</t>
        </is>
      </c>
      <c r="O25" s="58" t="inlineStr">
        <is>
          <t>No</t>
        </is>
      </c>
      <c r="P25" s="58" t="inlineStr">
        <is>
          <t>Two year</t>
        </is>
      </c>
      <c r="Q25" s="58" t="inlineStr">
        <is>
          <t>Yes</t>
        </is>
      </c>
      <c r="R25" s="58" t="inlineStr">
        <is>
          <t>Credit card (automatic)</t>
        </is>
      </c>
      <c r="S25" s="123" t="n">
        <v>59.9</v>
      </c>
      <c r="T25" s="58" t="inlineStr">
        <is>
          <t>3505.1</t>
        </is>
      </c>
      <c r="U25" s="58" t="inlineStr">
        <is>
          <t>No</t>
        </is>
      </c>
      <c r="V25" s="123">
        <f>IFERROR(VALUE(TRIM(T25)),S25*F25)</f>
        <v/>
      </c>
      <c r="W25" s="58">
        <f>IF(F25&lt;=12,"0-12 mo",IF(F25&lt;=24,"13-24 mo",IF(F25&lt;=48,"25-48 mo","49+ mo")))</f>
        <v/>
      </c>
      <c r="X25" s="58">
        <f>IF(S25&lt;=35.5,"Q1 Low",IF(S25&lt;=70.35,"Q2 Mid-Low",IF(S25&lt;=89.85,"Q3 Mid-High","Q4 High")))</f>
        <v/>
      </c>
      <c r="Y25" s="58">
        <f>IF(U25="Yes",1,0)</f>
        <v/>
      </c>
      <c r="Z25" s="58">
        <f>IF(P25="Month-to-month",1,0)+IF(M25="No",1,0)+IF(J25="No",1,0)+IF(I25="Fiber optic",1,0)+IF(Q25="Yes",1,0)</f>
        <v/>
      </c>
    </row>
    <row r="26" ht="15" customHeight="1" s="59">
      <c r="A26" s="58" t="inlineStr">
        <is>
          <t>6322-HRPFA</t>
        </is>
      </c>
      <c r="B26" s="58" t="inlineStr">
        <is>
          <t>Male</t>
        </is>
      </c>
      <c r="C26" s="58" t="n">
        <v>0</v>
      </c>
      <c r="D26" s="58" t="inlineStr">
        <is>
          <t>Yes</t>
        </is>
      </c>
      <c r="E26" s="58" t="inlineStr">
        <is>
          <t>Yes</t>
        </is>
      </c>
      <c r="F26" s="58" t="n">
        <v>49</v>
      </c>
      <c r="G26" s="58" t="inlineStr">
        <is>
          <t>Yes</t>
        </is>
      </c>
      <c r="H26" s="58" t="inlineStr">
        <is>
          <t>No</t>
        </is>
      </c>
      <c r="I26" s="58" t="inlineStr">
        <is>
          <t>DSL</t>
        </is>
      </c>
      <c r="J26" s="58" t="inlineStr">
        <is>
          <t>Yes</t>
        </is>
      </c>
      <c r="K26" s="58" t="inlineStr">
        <is>
          <t>Yes</t>
        </is>
      </c>
      <c r="L26" s="58" t="inlineStr">
        <is>
          <t>No</t>
        </is>
      </c>
      <c r="M26" s="58" t="inlineStr">
        <is>
          <t>Yes</t>
        </is>
      </c>
      <c r="N26" s="58" t="inlineStr">
        <is>
          <t>No</t>
        </is>
      </c>
      <c r="O26" s="58" t="inlineStr">
        <is>
          <t>No</t>
        </is>
      </c>
      <c r="P26" s="58" t="inlineStr">
        <is>
          <t>Month-to-month</t>
        </is>
      </c>
      <c r="Q26" s="58" t="inlineStr">
        <is>
          <t>No</t>
        </is>
      </c>
      <c r="R26" s="58" t="inlineStr">
        <is>
          <t>Credit card (automatic)</t>
        </is>
      </c>
      <c r="S26" s="123" t="n">
        <v>59.6</v>
      </c>
      <c r="T26" s="58" t="inlineStr">
        <is>
          <t>2970.3</t>
        </is>
      </c>
      <c r="U26" s="58" t="inlineStr">
        <is>
          <t>No</t>
        </is>
      </c>
      <c r="V26" s="123">
        <f>IFERROR(VALUE(TRIM(T26)),S26*F26)</f>
        <v/>
      </c>
      <c r="W26" s="58">
        <f>IF(F26&lt;=12,"0-12 mo",IF(F26&lt;=24,"13-24 mo",IF(F26&lt;=48,"25-48 mo","49+ mo")))</f>
        <v/>
      </c>
      <c r="X26" s="58">
        <f>IF(S26&lt;=35.5,"Q1 Low",IF(S26&lt;=70.35,"Q2 Mid-Low",IF(S26&lt;=89.85,"Q3 Mid-High","Q4 High")))</f>
        <v/>
      </c>
      <c r="Y26" s="58">
        <f>IF(U26="Yes",1,0)</f>
        <v/>
      </c>
      <c r="Z26" s="58">
        <f>IF(P26="Month-to-month",1,0)+IF(M26="No",1,0)+IF(J26="No",1,0)+IF(I26="Fiber optic",1,0)+IF(Q26="Yes",1,0)</f>
        <v/>
      </c>
    </row>
    <row r="27" ht="15" customHeight="1" s="59">
      <c r="A27" s="58" t="inlineStr">
        <is>
          <t>6865-JZNKO</t>
        </is>
      </c>
      <c r="B27" s="58" t="inlineStr">
        <is>
          <t>Female</t>
        </is>
      </c>
      <c r="C27" s="58" t="n">
        <v>0</v>
      </c>
      <c r="D27" s="58" t="inlineStr">
        <is>
          <t>No</t>
        </is>
      </c>
      <c r="E27" s="58" t="inlineStr">
        <is>
          <t>No</t>
        </is>
      </c>
      <c r="F27" s="58" t="n">
        <v>30</v>
      </c>
      <c r="G27" s="58" t="inlineStr">
        <is>
          <t>Yes</t>
        </is>
      </c>
      <c r="H27" s="58" t="inlineStr">
        <is>
          <t>No</t>
        </is>
      </c>
      <c r="I27" s="58" t="inlineStr">
        <is>
          <t>DSL</t>
        </is>
      </c>
      <c r="J27" s="58" t="inlineStr">
        <is>
          <t>Yes</t>
        </is>
      </c>
      <c r="K27" s="58" t="inlineStr">
        <is>
          <t>Yes</t>
        </is>
      </c>
      <c r="L27" s="58" t="inlineStr">
        <is>
          <t>No</t>
        </is>
      </c>
      <c r="M27" s="58" t="inlineStr">
        <is>
          <t>No</t>
        </is>
      </c>
      <c r="N27" s="58" t="inlineStr">
        <is>
          <t>No</t>
        </is>
      </c>
      <c r="O27" s="58" t="inlineStr">
        <is>
          <t>No</t>
        </is>
      </c>
      <c r="P27" s="58" t="inlineStr">
        <is>
          <t>Month-to-month</t>
        </is>
      </c>
      <c r="Q27" s="58" t="inlineStr">
        <is>
          <t>Yes</t>
        </is>
      </c>
      <c r="R27" s="58" t="inlineStr">
        <is>
          <t>Bank transfer (automatic)</t>
        </is>
      </c>
      <c r="S27" s="123" t="n">
        <v>55.3</v>
      </c>
      <c r="T27" s="58" t="inlineStr">
        <is>
          <t>1530.6</t>
        </is>
      </c>
      <c r="U27" s="58" t="inlineStr">
        <is>
          <t>No</t>
        </is>
      </c>
      <c r="V27" s="123">
        <f>IFERROR(VALUE(TRIM(T27)),S27*F27)</f>
        <v/>
      </c>
      <c r="W27" s="58">
        <f>IF(F27&lt;=12,"0-12 mo",IF(F27&lt;=24,"13-24 mo",IF(F27&lt;=48,"25-48 mo","49+ mo")))</f>
        <v/>
      </c>
      <c r="X27" s="58">
        <f>IF(S27&lt;=35.5,"Q1 Low",IF(S27&lt;=70.35,"Q2 Mid-Low",IF(S27&lt;=89.85,"Q3 Mid-High","Q4 High")))</f>
        <v/>
      </c>
      <c r="Y27" s="58">
        <f>IF(U27="Yes",1,0)</f>
        <v/>
      </c>
      <c r="Z27" s="58">
        <f>IF(P27="Month-to-month",1,0)+IF(M27="No",1,0)+IF(J27="No",1,0)+IF(I27="Fiber optic",1,0)+IF(Q27="Yes",1,0)</f>
        <v/>
      </c>
    </row>
    <row r="28" ht="15" customHeight="1" s="59">
      <c r="A28" s="58" t="inlineStr">
        <is>
          <t>6467-CHFZW</t>
        </is>
      </c>
      <c r="B28" s="58" t="inlineStr">
        <is>
          <t>Male</t>
        </is>
      </c>
      <c r="C28" s="58" t="n">
        <v>0</v>
      </c>
      <c r="D28" s="58" t="inlineStr">
        <is>
          <t>Yes</t>
        </is>
      </c>
      <c r="E28" s="58" t="inlineStr">
        <is>
          <t>Yes</t>
        </is>
      </c>
      <c r="F28" s="58" t="n">
        <v>47</v>
      </c>
      <c r="G28" s="58" t="inlineStr">
        <is>
          <t>Yes</t>
        </is>
      </c>
      <c r="H28" s="58" t="inlineStr">
        <is>
          <t>Yes</t>
        </is>
      </c>
      <c r="I28" s="58" t="inlineStr">
        <is>
          <t>Fiber optic</t>
        </is>
      </c>
      <c r="J28" s="58" t="inlineStr">
        <is>
          <t>No</t>
        </is>
      </c>
      <c r="K28" s="58" t="inlineStr">
        <is>
          <t>Yes</t>
        </is>
      </c>
      <c r="L28" s="58" t="inlineStr">
        <is>
          <t>No</t>
        </is>
      </c>
      <c r="M28" s="58" t="inlineStr">
        <is>
          <t>No</t>
        </is>
      </c>
      <c r="N28" s="58" t="inlineStr">
        <is>
          <t>Yes</t>
        </is>
      </c>
      <c r="O28" s="58" t="inlineStr">
        <is>
          <t>Yes</t>
        </is>
      </c>
      <c r="P28" s="58" t="inlineStr">
        <is>
          <t>Month-to-month</t>
        </is>
      </c>
      <c r="Q28" s="58" t="inlineStr">
        <is>
          <t>Yes</t>
        </is>
      </c>
      <c r="R28" s="58" t="inlineStr">
        <is>
          <t>Electronic check</t>
        </is>
      </c>
      <c r="S28" s="123" t="n">
        <v>99.34999999999999</v>
      </c>
      <c r="T28" s="58" t="inlineStr">
        <is>
          <t>4749.15</t>
        </is>
      </c>
      <c r="U28" s="58" t="inlineStr">
        <is>
          <t>Yes</t>
        </is>
      </c>
      <c r="V28" s="123">
        <f>IFERROR(VALUE(TRIM(T28)),S28*F28)</f>
        <v/>
      </c>
      <c r="W28" s="58">
        <f>IF(F28&lt;=12,"0-12 mo",IF(F28&lt;=24,"13-24 mo",IF(F28&lt;=48,"25-48 mo","49+ mo")))</f>
        <v/>
      </c>
      <c r="X28" s="58">
        <f>IF(S28&lt;=35.5,"Q1 Low",IF(S28&lt;=70.35,"Q2 Mid-Low",IF(S28&lt;=89.85,"Q3 Mid-High","Q4 High")))</f>
        <v/>
      </c>
      <c r="Y28" s="58">
        <f>IF(U28="Yes",1,0)</f>
        <v/>
      </c>
      <c r="Z28" s="58">
        <f>IF(P28="Month-to-month",1,0)+IF(M28="No",1,0)+IF(J28="No",1,0)+IF(I28="Fiber optic",1,0)+IF(Q28="Yes",1,0)</f>
        <v/>
      </c>
    </row>
    <row r="29" ht="15" customHeight="1" s="59">
      <c r="A29" s="58" t="inlineStr">
        <is>
          <t>8665-UTDHZ</t>
        </is>
      </c>
      <c r="B29" s="58" t="inlineStr">
        <is>
          <t>Male</t>
        </is>
      </c>
      <c r="C29" s="58" t="n">
        <v>0</v>
      </c>
      <c r="D29" s="58" t="inlineStr">
        <is>
          <t>Yes</t>
        </is>
      </c>
      <c r="E29" s="58" t="inlineStr">
        <is>
          <t>Yes</t>
        </is>
      </c>
      <c r="F29" s="58" t="n">
        <v>1</v>
      </c>
      <c r="G29" s="58" t="inlineStr">
        <is>
          <t>No</t>
        </is>
      </c>
      <c r="H29" s="58" t="inlineStr">
        <is>
          <t>No phone service</t>
        </is>
      </c>
      <c r="I29" s="58" t="inlineStr">
        <is>
          <t>DSL</t>
        </is>
      </c>
      <c r="J29" s="58" t="inlineStr">
        <is>
          <t>No</t>
        </is>
      </c>
      <c r="K29" s="58" t="inlineStr">
        <is>
          <t>Yes</t>
        </is>
      </c>
      <c r="L29" s="58" t="inlineStr">
        <is>
          <t>No</t>
        </is>
      </c>
      <c r="M29" s="58" t="inlineStr">
        <is>
          <t>No</t>
        </is>
      </c>
      <c r="N29" s="58" t="inlineStr">
        <is>
          <t>No</t>
        </is>
      </c>
      <c r="O29" s="58" t="inlineStr">
        <is>
          <t>No</t>
        </is>
      </c>
      <c r="P29" s="58" t="inlineStr">
        <is>
          <t>Month-to-month</t>
        </is>
      </c>
      <c r="Q29" s="58" t="inlineStr">
        <is>
          <t>No</t>
        </is>
      </c>
      <c r="R29" s="58" t="inlineStr">
        <is>
          <t>Electronic check</t>
        </is>
      </c>
      <c r="S29" s="123" t="n">
        <v>30.2</v>
      </c>
      <c r="T29" s="58" t="inlineStr">
        <is>
          <t>30.2</t>
        </is>
      </c>
      <c r="U29" s="58" t="inlineStr">
        <is>
          <t>Yes</t>
        </is>
      </c>
      <c r="V29" s="123">
        <f>IFERROR(VALUE(TRIM(T29)),S29*F29)</f>
        <v/>
      </c>
      <c r="W29" s="58">
        <f>IF(F29&lt;=12,"0-12 mo",IF(F29&lt;=24,"13-24 mo",IF(F29&lt;=48,"25-48 mo","49+ mo")))</f>
        <v/>
      </c>
      <c r="X29" s="58">
        <f>IF(S29&lt;=35.5,"Q1 Low",IF(S29&lt;=70.35,"Q2 Mid-Low",IF(S29&lt;=89.85,"Q3 Mid-High","Q4 High")))</f>
        <v/>
      </c>
      <c r="Y29" s="58">
        <f>IF(U29="Yes",1,0)</f>
        <v/>
      </c>
      <c r="Z29" s="58">
        <f>IF(P29="Month-to-month",1,0)+IF(M29="No",1,0)+IF(J29="No",1,0)+IF(I29="Fiber optic",1,0)+IF(Q29="Yes",1,0)</f>
        <v/>
      </c>
    </row>
    <row r="30" ht="15" customHeight="1" s="59">
      <c r="A30" s="58" t="inlineStr">
        <is>
          <t>5248-YGIJN</t>
        </is>
      </c>
      <c r="B30" s="58" t="inlineStr">
        <is>
          <t>Male</t>
        </is>
      </c>
      <c r="C30" s="58" t="n">
        <v>0</v>
      </c>
      <c r="D30" s="58" t="inlineStr">
        <is>
          <t>Yes</t>
        </is>
      </c>
      <c r="E30" s="58" t="inlineStr">
        <is>
          <t>No</t>
        </is>
      </c>
      <c r="F30" s="58" t="n">
        <v>72</v>
      </c>
      <c r="G30" s="58" t="inlineStr">
        <is>
          <t>Yes</t>
        </is>
      </c>
      <c r="H30" s="58" t="inlineStr">
        <is>
          <t>Yes</t>
        </is>
      </c>
      <c r="I30" s="58" t="inlineStr">
        <is>
          <t>DSL</t>
        </is>
      </c>
      <c r="J30" s="58" t="inlineStr">
        <is>
          <t>Yes</t>
        </is>
      </c>
      <c r="K30" s="58" t="inlineStr">
        <is>
          <t>Yes</t>
        </is>
      </c>
      <c r="L30" s="58" t="inlineStr">
        <is>
          <t>Yes</t>
        </is>
      </c>
      <c r="M30" s="58" t="inlineStr">
        <is>
          <t>Yes</t>
        </is>
      </c>
      <c r="N30" s="58" t="inlineStr">
        <is>
          <t>Yes</t>
        </is>
      </c>
      <c r="O30" s="58" t="inlineStr">
        <is>
          <t>Yes</t>
        </is>
      </c>
      <c r="P30" s="58" t="inlineStr">
        <is>
          <t>Two year</t>
        </is>
      </c>
      <c r="Q30" s="58" t="inlineStr">
        <is>
          <t>Yes</t>
        </is>
      </c>
      <c r="R30" s="58" t="inlineStr">
        <is>
          <t>Credit card (automatic)</t>
        </is>
      </c>
      <c r="S30" s="123" t="n">
        <v>90.25</v>
      </c>
      <c r="T30" s="58" t="inlineStr">
        <is>
          <t>6369.45</t>
        </is>
      </c>
      <c r="U30" s="58" t="inlineStr">
        <is>
          <t>No</t>
        </is>
      </c>
      <c r="V30" s="123">
        <f>IFERROR(VALUE(TRIM(T30)),S30*F30)</f>
        <v/>
      </c>
      <c r="W30" s="58">
        <f>IF(F30&lt;=12,"0-12 mo",IF(F30&lt;=24,"13-24 mo",IF(F30&lt;=48,"25-48 mo","49+ mo")))</f>
        <v/>
      </c>
      <c r="X30" s="58">
        <f>IF(S30&lt;=35.5,"Q1 Low",IF(S30&lt;=70.35,"Q2 Mid-Low",IF(S30&lt;=89.85,"Q3 Mid-High","Q4 High")))</f>
        <v/>
      </c>
      <c r="Y30" s="58">
        <f>IF(U30="Yes",1,0)</f>
        <v/>
      </c>
      <c r="Z30" s="58">
        <f>IF(P30="Month-to-month",1,0)+IF(M30="No",1,0)+IF(J30="No",1,0)+IF(I30="Fiber optic",1,0)+IF(Q30="Yes",1,0)</f>
        <v/>
      </c>
    </row>
    <row r="31" ht="15" customHeight="1" s="59">
      <c r="A31" s="58" t="inlineStr">
        <is>
          <t>8773-HHUOZ</t>
        </is>
      </c>
      <c r="B31" s="58" t="inlineStr">
        <is>
          <t>Female</t>
        </is>
      </c>
      <c r="C31" s="58" t="n">
        <v>0</v>
      </c>
      <c r="D31" s="58" t="inlineStr">
        <is>
          <t>No</t>
        </is>
      </c>
      <c r="E31" s="58" t="inlineStr">
        <is>
          <t>Yes</t>
        </is>
      </c>
      <c r="F31" s="58" t="n">
        <v>17</v>
      </c>
      <c r="G31" s="58" t="inlineStr">
        <is>
          <t>Yes</t>
        </is>
      </c>
      <c r="H31" s="58" t="inlineStr">
        <is>
          <t>No</t>
        </is>
      </c>
      <c r="I31" s="58" t="inlineStr">
        <is>
          <t>DSL</t>
        </is>
      </c>
      <c r="J31" s="58" t="inlineStr">
        <is>
          <t>No</t>
        </is>
      </c>
      <c r="K31" s="58" t="inlineStr">
        <is>
          <t>No</t>
        </is>
      </c>
      <c r="L31" s="58" t="inlineStr">
        <is>
          <t>No</t>
        </is>
      </c>
      <c r="M31" s="58" t="inlineStr">
        <is>
          <t>No</t>
        </is>
      </c>
      <c r="N31" s="58" t="inlineStr">
        <is>
          <t>Yes</t>
        </is>
      </c>
      <c r="O31" s="58" t="inlineStr">
        <is>
          <t>Yes</t>
        </is>
      </c>
      <c r="P31" s="58" t="inlineStr">
        <is>
          <t>Month-to-month</t>
        </is>
      </c>
      <c r="Q31" s="58" t="inlineStr">
        <is>
          <t>Yes</t>
        </is>
      </c>
      <c r="R31" s="58" t="inlineStr">
        <is>
          <t>Mailed check</t>
        </is>
      </c>
      <c r="S31" s="123" t="n">
        <v>64.7</v>
      </c>
      <c r="T31" s="58" t="inlineStr">
        <is>
          <t>1093.1</t>
        </is>
      </c>
      <c r="U31" s="58" t="inlineStr">
        <is>
          <t>Yes</t>
        </is>
      </c>
      <c r="V31" s="123">
        <f>IFERROR(VALUE(TRIM(T31)),S31*F31)</f>
        <v/>
      </c>
      <c r="W31" s="58">
        <f>IF(F31&lt;=12,"0-12 mo",IF(F31&lt;=24,"13-24 mo",IF(F31&lt;=48,"25-48 mo","49+ mo")))</f>
        <v/>
      </c>
      <c r="X31" s="58">
        <f>IF(S31&lt;=35.5,"Q1 Low",IF(S31&lt;=70.35,"Q2 Mid-Low",IF(S31&lt;=89.85,"Q3 Mid-High","Q4 High")))</f>
        <v/>
      </c>
      <c r="Y31" s="58">
        <f>IF(U31="Yes",1,0)</f>
        <v/>
      </c>
      <c r="Z31" s="58">
        <f>IF(P31="Month-to-month",1,0)+IF(M31="No",1,0)+IF(J31="No",1,0)+IF(I31="Fiber optic",1,0)+IF(Q31="Yes",1,0)</f>
        <v/>
      </c>
    </row>
    <row r="32" ht="15" customHeight="1" s="59">
      <c r="A32" s="58" t="inlineStr">
        <is>
          <t>3841-NFECX</t>
        </is>
      </c>
      <c r="B32" s="58" t="inlineStr">
        <is>
          <t>Female</t>
        </is>
      </c>
      <c r="C32" s="58" t="n">
        <v>1</v>
      </c>
      <c r="D32" s="58" t="inlineStr">
        <is>
          <t>Yes</t>
        </is>
      </c>
      <c r="E32" s="58" t="inlineStr">
        <is>
          <t>No</t>
        </is>
      </c>
      <c r="F32" s="58" t="n">
        <v>71</v>
      </c>
      <c r="G32" s="58" t="inlineStr">
        <is>
          <t>Yes</t>
        </is>
      </c>
      <c r="H32" s="58" t="inlineStr">
        <is>
          <t>Yes</t>
        </is>
      </c>
      <c r="I32" s="58" t="inlineStr">
        <is>
          <t>Fiber optic</t>
        </is>
      </c>
      <c r="J32" s="58" t="inlineStr">
        <is>
          <t>Yes</t>
        </is>
      </c>
      <c r="K32" s="58" t="inlineStr">
        <is>
          <t>Yes</t>
        </is>
      </c>
      <c r="L32" s="58" t="inlineStr">
        <is>
          <t>Yes</t>
        </is>
      </c>
      <c r="M32" s="58" t="inlineStr">
        <is>
          <t>Yes</t>
        </is>
      </c>
      <c r="N32" s="58" t="inlineStr">
        <is>
          <t>No</t>
        </is>
      </c>
      <c r="O32" s="58" t="inlineStr">
        <is>
          <t>No</t>
        </is>
      </c>
      <c r="P32" s="58" t="inlineStr">
        <is>
          <t>Two year</t>
        </is>
      </c>
      <c r="Q32" s="58" t="inlineStr">
        <is>
          <t>Yes</t>
        </is>
      </c>
      <c r="R32" s="58" t="inlineStr">
        <is>
          <t>Credit card (automatic)</t>
        </is>
      </c>
      <c r="S32" s="123" t="n">
        <v>96.34999999999999</v>
      </c>
      <c r="T32" s="58" t="inlineStr">
        <is>
          <t>6766.95</t>
        </is>
      </c>
      <c r="U32" s="58" t="inlineStr">
        <is>
          <t>No</t>
        </is>
      </c>
      <c r="V32" s="123">
        <f>IFERROR(VALUE(TRIM(T32)),S32*F32)</f>
        <v/>
      </c>
      <c r="W32" s="58">
        <f>IF(F32&lt;=12,"0-12 mo",IF(F32&lt;=24,"13-24 mo",IF(F32&lt;=48,"25-48 mo","49+ mo")))</f>
        <v/>
      </c>
      <c r="X32" s="58">
        <f>IF(S32&lt;=35.5,"Q1 Low",IF(S32&lt;=70.35,"Q2 Mid-Low",IF(S32&lt;=89.85,"Q3 Mid-High","Q4 High")))</f>
        <v/>
      </c>
      <c r="Y32" s="58">
        <f>IF(U32="Yes",1,0)</f>
        <v/>
      </c>
      <c r="Z32" s="58">
        <f>IF(P32="Month-to-month",1,0)+IF(M32="No",1,0)+IF(J32="No",1,0)+IF(I32="Fiber optic",1,0)+IF(Q32="Yes",1,0)</f>
        <v/>
      </c>
    </row>
    <row r="33" ht="15" customHeight="1" s="59">
      <c r="A33" s="58" t="inlineStr">
        <is>
          <t>4929-XIHVW</t>
        </is>
      </c>
      <c r="B33" s="58" t="inlineStr">
        <is>
          <t>Male</t>
        </is>
      </c>
      <c r="C33" s="58" t="n">
        <v>1</v>
      </c>
      <c r="D33" s="58" t="inlineStr">
        <is>
          <t>Yes</t>
        </is>
      </c>
      <c r="E33" s="58" t="inlineStr">
        <is>
          <t>No</t>
        </is>
      </c>
      <c r="F33" s="58" t="n">
        <v>2</v>
      </c>
      <c r="G33" s="58" t="inlineStr">
        <is>
          <t>Yes</t>
        </is>
      </c>
      <c r="H33" s="58" t="inlineStr">
        <is>
          <t>No</t>
        </is>
      </c>
      <c r="I33" s="58" t="inlineStr">
        <is>
          <t>Fiber optic</t>
        </is>
      </c>
      <c r="J33" s="58" t="inlineStr">
        <is>
          <t>No</t>
        </is>
      </c>
      <c r="K33" s="58" t="inlineStr">
        <is>
          <t>No</t>
        </is>
      </c>
      <c r="L33" s="58" t="inlineStr">
        <is>
          <t>Yes</t>
        </is>
      </c>
      <c r="M33" s="58" t="inlineStr">
        <is>
          <t>No</t>
        </is>
      </c>
      <c r="N33" s="58" t="inlineStr">
        <is>
          <t>Yes</t>
        </is>
      </c>
      <c r="O33" s="58" t="inlineStr">
        <is>
          <t>Yes</t>
        </is>
      </c>
      <c r="P33" s="58" t="inlineStr">
        <is>
          <t>Month-to-month</t>
        </is>
      </c>
      <c r="Q33" s="58" t="inlineStr">
        <is>
          <t>Yes</t>
        </is>
      </c>
      <c r="R33" s="58" t="inlineStr">
        <is>
          <t>Credit card (automatic)</t>
        </is>
      </c>
      <c r="S33" s="123" t="n">
        <v>95.5</v>
      </c>
      <c r="T33" s="58" t="inlineStr">
        <is>
          <t>181.65</t>
        </is>
      </c>
      <c r="U33" s="58" t="inlineStr">
        <is>
          <t>No</t>
        </is>
      </c>
      <c r="V33" s="123">
        <f>IFERROR(VALUE(TRIM(T33)),S33*F33)</f>
        <v/>
      </c>
      <c r="W33" s="58">
        <f>IF(F33&lt;=12,"0-12 mo",IF(F33&lt;=24,"13-24 mo",IF(F33&lt;=48,"25-48 mo","49+ mo")))</f>
        <v/>
      </c>
      <c r="X33" s="58">
        <f>IF(S33&lt;=35.5,"Q1 Low",IF(S33&lt;=70.35,"Q2 Mid-Low",IF(S33&lt;=89.85,"Q3 Mid-High","Q4 High")))</f>
        <v/>
      </c>
      <c r="Y33" s="58">
        <f>IF(U33="Yes",1,0)</f>
        <v/>
      </c>
      <c r="Z33" s="58">
        <f>IF(P33="Month-to-month",1,0)+IF(M33="No",1,0)+IF(J33="No",1,0)+IF(I33="Fiber optic",1,0)+IF(Q33="Yes",1,0)</f>
        <v/>
      </c>
    </row>
    <row r="34" ht="15" customHeight="1" s="59">
      <c r="A34" s="58" t="inlineStr">
        <is>
          <t>6827-IEAUQ</t>
        </is>
      </c>
      <c r="B34" s="58" t="inlineStr">
        <is>
          <t>Female</t>
        </is>
      </c>
      <c r="C34" s="58" t="n">
        <v>0</v>
      </c>
      <c r="D34" s="58" t="inlineStr">
        <is>
          <t>Yes</t>
        </is>
      </c>
      <c r="E34" s="58" t="inlineStr">
        <is>
          <t>Yes</t>
        </is>
      </c>
      <c r="F34" s="58" t="n">
        <v>27</v>
      </c>
      <c r="G34" s="58" t="inlineStr">
        <is>
          <t>Yes</t>
        </is>
      </c>
      <c r="H34" s="58" t="inlineStr">
        <is>
          <t>No</t>
        </is>
      </c>
      <c r="I34" s="58" t="inlineStr">
        <is>
          <t>DSL</t>
        </is>
      </c>
      <c r="J34" s="58" t="inlineStr">
        <is>
          <t>Yes</t>
        </is>
      </c>
      <c r="K34" s="58" t="inlineStr">
        <is>
          <t>Yes</t>
        </is>
      </c>
      <c r="L34" s="58" t="inlineStr">
        <is>
          <t>Yes</t>
        </is>
      </c>
      <c r="M34" s="58" t="inlineStr">
        <is>
          <t>Yes</t>
        </is>
      </c>
      <c r="N34" s="58" t="inlineStr">
        <is>
          <t>No</t>
        </is>
      </c>
      <c r="O34" s="58" t="inlineStr">
        <is>
          <t>No</t>
        </is>
      </c>
      <c r="P34" s="58" t="inlineStr">
        <is>
          <t>One year</t>
        </is>
      </c>
      <c r="Q34" s="58" t="inlineStr">
        <is>
          <t>No</t>
        </is>
      </c>
      <c r="R34" s="58" t="inlineStr">
        <is>
          <t>Mailed check</t>
        </is>
      </c>
      <c r="S34" s="123" t="n">
        <v>66.15000000000001</v>
      </c>
      <c r="T34" s="58" t="inlineStr">
        <is>
          <t>1874.45</t>
        </is>
      </c>
      <c r="U34" s="58" t="inlineStr">
        <is>
          <t>No</t>
        </is>
      </c>
      <c r="V34" s="123">
        <f>IFERROR(VALUE(TRIM(T34)),S34*F34)</f>
        <v/>
      </c>
      <c r="W34" s="58">
        <f>IF(F34&lt;=12,"0-12 mo",IF(F34&lt;=24,"13-24 mo",IF(F34&lt;=48,"25-48 mo","49+ mo")))</f>
        <v/>
      </c>
      <c r="X34" s="58">
        <f>IF(S34&lt;=35.5,"Q1 Low",IF(S34&lt;=70.35,"Q2 Mid-Low",IF(S34&lt;=89.85,"Q3 Mid-High","Q4 High")))</f>
        <v/>
      </c>
      <c r="Y34" s="58">
        <f>IF(U34="Yes",1,0)</f>
        <v/>
      </c>
      <c r="Z34" s="58">
        <f>IF(P34="Month-to-month",1,0)+IF(M34="No",1,0)+IF(J34="No",1,0)+IF(I34="Fiber optic",1,0)+IF(Q34="Yes",1,0)</f>
        <v/>
      </c>
    </row>
    <row r="35" ht="15" customHeight="1" s="59">
      <c r="A35" s="58" t="inlineStr">
        <is>
          <t>7310-EGVHZ</t>
        </is>
      </c>
      <c r="B35" s="58" t="inlineStr">
        <is>
          <t>Male</t>
        </is>
      </c>
      <c r="C35" s="58" t="n">
        <v>0</v>
      </c>
      <c r="D35" s="58" t="inlineStr">
        <is>
          <t>No</t>
        </is>
      </c>
      <c r="E35" s="58" t="inlineStr">
        <is>
          <t>No</t>
        </is>
      </c>
      <c r="F35" s="58" t="n">
        <v>1</v>
      </c>
      <c r="G35" s="58" t="inlineStr">
        <is>
          <t>Yes</t>
        </is>
      </c>
      <c r="H35" s="58" t="inlineStr">
        <is>
          <t>No</t>
        </is>
      </c>
      <c r="I35" s="58" t="inlineStr">
        <is>
          <t>No</t>
        </is>
      </c>
      <c r="J35" s="58" t="inlineStr">
        <is>
          <t>No internet service</t>
        </is>
      </c>
      <c r="K35" s="58" t="inlineStr">
        <is>
          <t>No internet service</t>
        </is>
      </c>
      <c r="L35" s="58" t="inlineStr">
        <is>
          <t>No internet service</t>
        </is>
      </c>
      <c r="M35" s="58" t="inlineStr">
        <is>
          <t>No internet service</t>
        </is>
      </c>
      <c r="N35" s="58" t="inlineStr">
        <is>
          <t>No internet service</t>
        </is>
      </c>
      <c r="O35" s="58" t="inlineStr">
        <is>
          <t>No internet service</t>
        </is>
      </c>
      <c r="P35" s="58" t="inlineStr">
        <is>
          <t>Month-to-month</t>
        </is>
      </c>
      <c r="Q35" s="58" t="inlineStr">
        <is>
          <t>No</t>
        </is>
      </c>
      <c r="R35" s="58" t="inlineStr">
        <is>
          <t>Bank transfer (automatic)</t>
        </is>
      </c>
      <c r="S35" s="123" t="n">
        <v>20.2</v>
      </c>
      <c r="T35" s="58" t="inlineStr">
        <is>
          <t>20.2</t>
        </is>
      </c>
      <c r="U35" s="58" t="inlineStr">
        <is>
          <t>No</t>
        </is>
      </c>
      <c r="V35" s="123">
        <f>IFERROR(VALUE(TRIM(T35)),S35*F35)</f>
        <v/>
      </c>
      <c r="W35" s="58">
        <f>IF(F35&lt;=12,"0-12 mo",IF(F35&lt;=24,"13-24 mo",IF(F35&lt;=48,"25-48 mo","49+ mo")))</f>
        <v/>
      </c>
      <c r="X35" s="58">
        <f>IF(S35&lt;=35.5,"Q1 Low",IF(S35&lt;=70.35,"Q2 Mid-Low",IF(S35&lt;=89.85,"Q3 Mid-High","Q4 High")))</f>
        <v/>
      </c>
      <c r="Y35" s="58">
        <f>IF(U35="Yes",1,0)</f>
        <v/>
      </c>
      <c r="Z35" s="58">
        <f>IF(P35="Month-to-month",1,0)+IF(M35="No",1,0)+IF(J35="No",1,0)+IF(I35="Fiber optic",1,0)+IF(Q35="Yes",1,0)</f>
        <v/>
      </c>
    </row>
    <row r="36" ht="15" customHeight="1" s="59">
      <c r="A36" s="58" t="inlineStr">
        <is>
          <t>3413-BMNZE</t>
        </is>
      </c>
      <c r="B36" s="58" t="inlineStr">
        <is>
          <t>Male</t>
        </is>
      </c>
      <c r="C36" s="58" t="n">
        <v>1</v>
      </c>
      <c r="D36" s="58" t="inlineStr">
        <is>
          <t>No</t>
        </is>
      </c>
      <c r="E36" s="58" t="inlineStr">
        <is>
          <t>No</t>
        </is>
      </c>
      <c r="F36" s="58" t="n">
        <v>1</v>
      </c>
      <c r="G36" s="58" t="inlineStr">
        <is>
          <t>Yes</t>
        </is>
      </c>
      <c r="H36" s="58" t="inlineStr">
        <is>
          <t>No</t>
        </is>
      </c>
      <c r="I36" s="58" t="inlineStr">
        <is>
          <t>DSL</t>
        </is>
      </c>
      <c r="J36" s="58" t="inlineStr">
        <is>
          <t>No</t>
        </is>
      </c>
      <c r="K36" s="58" t="inlineStr">
        <is>
          <t>No</t>
        </is>
      </c>
      <c r="L36" s="58" t="inlineStr">
        <is>
          <t>No</t>
        </is>
      </c>
      <c r="M36" s="58" t="inlineStr">
        <is>
          <t>No</t>
        </is>
      </c>
      <c r="N36" s="58" t="inlineStr">
        <is>
          <t>No</t>
        </is>
      </c>
      <c r="O36" s="58" t="inlineStr">
        <is>
          <t>No</t>
        </is>
      </c>
      <c r="P36" s="58" t="inlineStr">
        <is>
          <t>Month-to-month</t>
        </is>
      </c>
      <c r="Q36" s="58" t="inlineStr">
        <is>
          <t>No</t>
        </is>
      </c>
      <c r="R36" s="58" t="inlineStr">
        <is>
          <t>Bank transfer (automatic)</t>
        </is>
      </c>
      <c r="S36" s="123" t="n">
        <v>45.25</v>
      </c>
      <c r="T36" s="58" t="inlineStr">
        <is>
          <t>45.25</t>
        </is>
      </c>
      <c r="U36" s="58" t="inlineStr">
        <is>
          <t>No</t>
        </is>
      </c>
      <c r="V36" s="123">
        <f>IFERROR(VALUE(TRIM(T36)),S36*F36)</f>
        <v/>
      </c>
      <c r="W36" s="58">
        <f>IF(F36&lt;=12,"0-12 mo",IF(F36&lt;=24,"13-24 mo",IF(F36&lt;=48,"25-48 mo","49+ mo")))</f>
        <v/>
      </c>
      <c r="X36" s="58">
        <f>IF(S36&lt;=35.5,"Q1 Low",IF(S36&lt;=70.35,"Q2 Mid-Low",IF(S36&lt;=89.85,"Q3 Mid-High","Q4 High")))</f>
        <v/>
      </c>
      <c r="Y36" s="58">
        <f>IF(U36="Yes",1,0)</f>
        <v/>
      </c>
      <c r="Z36" s="58">
        <f>IF(P36="Month-to-month",1,0)+IF(M36="No",1,0)+IF(J36="No",1,0)+IF(I36="Fiber optic",1,0)+IF(Q36="Yes",1,0)</f>
        <v/>
      </c>
    </row>
    <row r="37" ht="15" customHeight="1" s="59">
      <c r="A37" s="58" t="inlineStr">
        <is>
          <t>6234-RAAPL</t>
        </is>
      </c>
      <c r="B37" s="58" t="inlineStr">
        <is>
          <t>Female</t>
        </is>
      </c>
      <c r="C37" s="58" t="n">
        <v>0</v>
      </c>
      <c r="D37" s="58" t="inlineStr">
        <is>
          <t>Yes</t>
        </is>
      </c>
      <c r="E37" s="58" t="inlineStr">
        <is>
          <t>Yes</t>
        </is>
      </c>
      <c r="F37" s="58" t="n">
        <v>72</v>
      </c>
      <c r="G37" s="58" t="inlineStr">
        <is>
          <t>Yes</t>
        </is>
      </c>
      <c r="H37" s="58" t="inlineStr">
        <is>
          <t>Yes</t>
        </is>
      </c>
      <c r="I37" s="58" t="inlineStr">
        <is>
          <t>Fiber optic</t>
        </is>
      </c>
      <c r="J37" s="58" t="inlineStr">
        <is>
          <t>Yes</t>
        </is>
      </c>
      <c r="K37" s="58" t="inlineStr">
        <is>
          <t>Yes</t>
        </is>
      </c>
      <c r="L37" s="58" t="inlineStr">
        <is>
          <t>No</t>
        </is>
      </c>
      <c r="M37" s="58" t="inlineStr">
        <is>
          <t>Yes</t>
        </is>
      </c>
      <c r="N37" s="58" t="inlineStr">
        <is>
          <t>Yes</t>
        </is>
      </c>
      <c r="O37" s="58" t="inlineStr">
        <is>
          <t>No</t>
        </is>
      </c>
      <c r="P37" s="58" t="inlineStr">
        <is>
          <t>Two year</t>
        </is>
      </c>
      <c r="Q37" s="58" t="inlineStr">
        <is>
          <t>No</t>
        </is>
      </c>
      <c r="R37" s="58" t="inlineStr">
        <is>
          <t>Bank transfer (automatic)</t>
        </is>
      </c>
      <c r="S37" s="123" t="n">
        <v>99.90000000000001</v>
      </c>
      <c r="T37" s="58" t="inlineStr">
        <is>
          <t>7251.7</t>
        </is>
      </c>
      <c r="U37" s="58" t="inlineStr">
        <is>
          <t>No</t>
        </is>
      </c>
      <c r="V37" s="123">
        <f>IFERROR(VALUE(TRIM(T37)),S37*F37)</f>
        <v/>
      </c>
      <c r="W37" s="58">
        <f>IF(F37&lt;=12,"0-12 mo",IF(F37&lt;=24,"13-24 mo",IF(F37&lt;=48,"25-48 mo","49+ mo")))</f>
        <v/>
      </c>
      <c r="X37" s="58">
        <f>IF(S37&lt;=35.5,"Q1 Low",IF(S37&lt;=70.35,"Q2 Mid-Low",IF(S37&lt;=89.85,"Q3 Mid-High","Q4 High")))</f>
        <v/>
      </c>
      <c r="Y37" s="58">
        <f>IF(U37="Yes",1,0)</f>
        <v/>
      </c>
      <c r="Z37" s="58">
        <f>IF(P37="Month-to-month",1,0)+IF(M37="No",1,0)+IF(J37="No",1,0)+IF(I37="Fiber optic",1,0)+IF(Q37="Yes",1,0)</f>
        <v/>
      </c>
    </row>
    <row r="38" ht="15" customHeight="1" s="59">
      <c r="A38" s="58" t="inlineStr">
        <is>
          <t>6047-YHPVI</t>
        </is>
      </c>
      <c r="B38" s="58" t="inlineStr">
        <is>
          <t>Male</t>
        </is>
      </c>
      <c r="C38" s="58" t="n">
        <v>0</v>
      </c>
      <c r="D38" s="58" t="inlineStr">
        <is>
          <t>No</t>
        </is>
      </c>
      <c r="E38" s="58" t="inlineStr">
        <is>
          <t>No</t>
        </is>
      </c>
      <c r="F38" s="58" t="n">
        <v>5</v>
      </c>
      <c r="G38" s="58" t="inlineStr">
        <is>
          <t>Yes</t>
        </is>
      </c>
      <c r="H38" s="58" t="inlineStr">
        <is>
          <t>No</t>
        </is>
      </c>
      <c r="I38" s="58" t="inlineStr">
        <is>
          <t>Fiber optic</t>
        </is>
      </c>
      <c r="J38" s="58" t="inlineStr">
        <is>
          <t>No</t>
        </is>
      </c>
      <c r="K38" s="58" t="inlineStr">
        <is>
          <t>No</t>
        </is>
      </c>
      <c r="L38" s="58" t="inlineStr">
        <is>
          <t>No</t>
        </is>
      </c>
      <c r="M38" s="58" t="inlineStr">
        <is>
          <t>No</t>
        </is>
      </c>
      <c r="N38" s="58" t="inlineStr">
        <is>
          <t>No</t>
        </is>
      </c>
      <c r="O38" s="58" t="inlineStr">
        <is>
          <t>No</t>
        </is>
      </c>
      <c r="P38" s="58" t="inlineStr">
        <is>
          <t>Month-to-month</t>
        </is>
      </c>
      <c r="Q38" s="58" t="inlineStr">
        <is>
          <t>Yes</t>
        </is>
      </c>
      <c r="R38" s="58" t="inlineStr">
        <is>
          <t>Electronic check</t>
        </is>
      </c>
      <c r="S38" s="123" t="n">
        <v>69.7</v>
      </c>
      <c r="T38" s="58" t="inlineStr">
        <is>
          <t>316.9</t>
        </is>
      </c>
      <c r="U38" s="58" t="inlineStr">
        <is>
          <t>Yes</t>
        </is>
      </c>
      <c r="V38" s="123">
        <f>IFERROR(VALUE(TRIM(T38)),S38*F38)</f>
        <v/>
      </c>
      <c r="W38" s="58">
        <f>IF(F38&lt;=12,"0-12 mo",IF(F38&lt;=24,"13-24 mo",IF(F38&lt;=48,"25-48 mo","49+ mo")))</f>
        <v/>
      </c>
      <c r="X38" s="58">
        <f>IF(S38&lt;=35.5,"Q1 Low",IF(S38&lt;=70.35,"Q2 Mid-Low",IF(S38&lt;=89.85,"Q3 Mid-High","Q4 High")))</f>
        <v/>
      </c>
      <c r="Y38" s="58">
        <f>IF(U38="Yes",1,0)</f>
        <v/>
      </c>
      <c r="Z38" s="58">
        <f>IF(P38="Month-to-month",1,0)+IF(M38="No",1,0)+IF(J38="No",1,0)+IF(I38="Fiber optic",1,0)+IF(Q38="Yes",1,0)</f>
        <v/>
      </c>
    </row>
    <row r="39" ht="15" customHeight="1" s="59">
      <c r="A39" s="58" t="inlineStr">
        <is>
          <t>6572-ADKRS</t>
        </is>
      </c>
      <c r="B39" s="58" t="inlineStr">
        <is>
          <t>Female</t>
        </is>
      </c>
      <c r="C39" s="58" t="n">
        <v>0</v>
      </c>
      <c r="D39" s="58" t="inlineStr">
        <is>
          <t>No</t>
        </is>
      </c>
      <c r="E39" s="58" t="inlineStr">
        <is>
          <t>No</t>
        </is>
      </c>
      <c r="F39" s="58" t="n">
        <v>46</v>
      </c>
      <c r="G39" s="58" t="inlineStr">
        <is>
          <t>Yes</t>
        </is>
      </c>
      <c r="H39" s="58" t="inlineStr">
        <is>
          <t>No</t>
        </is>
      </c>
      <c r="I39" s="58" t="inlineStr">
        <is>
          <t>Fiber optic</t>
        </is>
      </c>
      <c r="J39" s="58" t="inlineStr">
        <is>
          <t>No</t>
        </is>
      </c>
      <c r="K39" s="58" t="inlineStr">
        <is>
          <t>No</t>
        </is>
      </c>
      <c r="L39" s="58" t="inlineStr">
        <is>
          <t>Yes</t>
        </is>
      </c>
      <c r="M39" s="58" t="inlineStr">
        <is>
          <t>No</t>
        </is>
      </c>
      <c r="N39" s="58" t="inlineStr">
        <is>
          <t>No</t>
        </is>
      </c>
      <c r="O39" s="58" t="inlineStr">
        <is>
          <t>No</t>
        </is>
      </c>
      <c r="P39" s="58" t="inlineStr">
        <is>
          <t>Month-to-month</t>
        </is>
      </c>
      <c r="Q39" s="58" t="inlineStr">
        <is>
          <t>Yes</t>
        </is>
      </c>
      <c r="R39" s="58" t="inlineStr">
        <is>
          <t>Credit card (automatic)</t>
        </is>
      </c>
      <c r="S39" s="123" t="n">
        <v>74.8</v>
      </c>
      <c r="T39" s="58" t="inlineStr">
        <is>
          <t>3548.3</t>
        </is>
      </c>
      <c r="U39" s="58" t="inlineStr">
        <is>
          <t>No</t>
        </is>
      </c>
      <c r="V39" s="123">
        <f>IFERROR(VALUE(TRIM(T39)),S39*F39)</f>
        <v/>
      </c>
      <c r="W39" s="58">
        <f>IF(F39&lt;=12,"0-12 mo",IF(F39&lt;=24,"13-24 mo",IF(F39&lt;=48,"25-48 mo","49+ mo")))</f>
        <v/>
      </c>
      <c r="X39" s="58">
        <f>IF(S39&lt;=35.5,"Q1 Low",IF(S39&lt;=70.35,"Q2 Mid-Low",IF(S39&lt;=89.85,"Q3 Mid-High","Q4 High")))</f>
        <v/>
      </c>
      <c r="Y39" s="58">
        <f>IF(U39="Yes",1,0)</f>
        <v/>
      </c>
      <c r="Z39" s="58">
        <f>IF(P39="Month-to-month",1,0)+IF(M39="No",1,0)+IF(J39="No",1,0)+IF(I39="Fiber optic",1,0)+IF(Q39="Yes",1,0)</f>
        <v/>
      </c>
    </row>
    <row r="40" ht="15" customHeight="1" s="59">
      <c r="A40" s="58" t="inlineStr">
        <is>
          <t>5380-WJKOV</t>
        </is>
      </c>
      <c r="B40" s="58" t="inlineStr">
        <is>
          <t>Male</t>
        </is>
      </c>
      <c r="C40" s="58" t="n">
        <v>0</v>
      </c>
      <c r="D40" s="58" t="inlineStr">
        <is>
          <t>No</t>
        </is>
      </c>
      <c r="E40" s="58" t="inlineStr">
        <is>
          <t>No</t>
        </is>
      </c>
      <c r="F40" s="58" t="n">
        <v>34</v>
      </c>
      <c r="G40" s="58" t="inlineStr">
        <is>
          <t>Yes</t>
        </is>
      </c>
      <c r="H40" s="58" t="inlineStr">
        <is>
          <t>Yes</t>
        </is>
      </c>
      <c r="I40" s="58" t="inlineStr">
        <is>
          <t>Fiber optic</t>
        </is>
      </c>
      <c r="J40" s="58" t="inlineStr">
        <is>
          <t>No</t>
        </is>
      </c>
      <c r="K40" s="58" t="inlineStr">
        <is>
          <t>Yes</t>
        </is>
      </c>
      <c r="L40" s="58" t="inlineStr">
        <is>
          <t>Yes</t>
        </is>
      </c>
      <c r="M40" s="58" t="inlineStr">
        <is>
          <t>No</t>
        </is>
      </c>
      <c r="N40" s="58" t="inlineStr">
        <is>
          <t>Yes</t>
        </is>
      </c>
      <c r="O40" s="58" t="inlineStr">
        <is>
          <t>Yes</t>
        </is>
      </c>
      <c r="P40" s="58" t="inlineStr">
        <is>
          <t>Month-to-month</t>
        </is>
      </c>
      <c r="Q40" s="58" t="inlineStr">
        <is>
          <t>Yes</t>
        </is>
      </c>
      <c r="R40" s="58" t="inlineStr">
        <is>
          <t>Electronic check</t>
        </is>
      </c>
      <c r="S40" s="123" t="n">
        <v>106.35</v>
      </c>
      <c r="T40" s="58" t="inlineStr">
        <is>
          <t>3549.25</t>
        </is>
      </c>
      <c r="U40" s="58" t="inlineStr">
        <is>
          <t>Yes</t>
        </is>
      </c>
      <c r="V40" s="123">
        <f>IFERROR(VALUE(TRIM(T40)),S40*F40)</f>
        <v/>
      </c>
      <c r="W40" s="58">
        <f>IF(F40&lt;=12,"0-12 mo",IF(F40&lt;=24,"13-24 mo",IF(F40&lt;=48,"25-48 mo","49+ mo")))</f>
        <v/>
      </c>
      <c r="X40" s="58">
        <f>IF(S40&lt;=35.5,"Q1 Low",IF(S40&lt;=70.35,"Q2 Mid-Low",IF(S40&lt;=89.85,"Q3 Mid-High","Q4 High")))</f>
        <v/>
      </c>
      <c r="Y40" s="58">
        <f>IF(U40="Yes",1,0)</f>
        <v/>
      </c>
      <c r="Z40" s="58">
        <f>IF(P40="Month-to-month",1,0)+IF(M40="No",1,0)+IF(J40="No",1,0)+IF(I40="Fiber optic",1,0)+IF(Q40="Yes",1,0)</f>
        <v/>
      </c>
    </row>
    <row r="41" ht="15" customHeight="1" s="59">
      <c r="A41" s="58" t="inlineStr">
        <is>
          <t>8168-UQWWF</t>
        </is>
      </c>
      <c r="B41" s="58" t="inlineStr">
        <is>
          <t>Female</t>
        </is>
      </c>
      <c r="C41" s="58" t="n">
        <v>0</v>
      </c>
      <c r="D41" s="58" t="inlineStr">
        <is>
          <t>No</t>
        </is>
      </c>
      <c r="E41" s="58" t="inlineStr">
        <is>
          <t>No</t>
        </is>
      </c>
      <c r="F41" s="58" t="n">
        <v>11</v>
      </c>
      <c r="G41" s="58" t="inlineStr">
        <is>
          <t>Yes</t>
        </is>
      </c>
      <c r="H41" s="58" t="inlineStr">
        <is>
          <t>Yes</t>
        </is>
      </c>
      <c r="I41" s="58" t="inlineStr">
        <is>
          <t>Fiber optic</t>
        </is>
      </c>
      <c r="J41" s="58" t="inlineStr">
        <is>
          <t>No</t>
        </is>
      </c>
      <c r="K41" s="58" t="inlineStr">
        <is>
          <t>No</t>
        </is>
      </c>
      <c r="L41" s="58" t="inlineStr">
        <is>
          <t>Yes</t>
        </is>
      </c>
      <c r="M41" s="58" t="inlineStr">
        <is>
          <t>No</t>
        </is>
      </c>
      <c r="N41" s="58" t="inlineStr">
        <is>
          <t>Yes</t>
        </is>
      </c>
      <c r="O41" s="58" t="inlineStr">
        <is>
          <t>Yes</t>
        </is>
      </c>
      <c r="P41" s="58" t="inlineStr">
        <is>
          <t>Month-to-month</t>
        </is>
      </c>
      <c r="Q41" s="58" t="inlineStr">
        <is>
          <t>Yes</t>
        </is>
      </c>
      <c r="R41" s="58" t="inlineStr">
        <is>
          <t>Bank transfer (automatic)</t>
        </is>
      </c>
      <c r="S41" s="123" t="n">
        <v>97.84999999999999</v>
      </c>
      <c r="T41" s="58" t="inlineStr">
        <is>
          <t>1105.4</t>
        </is>
      </c>
      <c r="U41" s="58" t="inlineStr">
        <is>
          <t>Yes</t>
        </is>
      </c>
      <c r="V41" s="123">
        <f>IFERROR(VALUE(TRIM(T41)),S41*F41)</f>
        <v/>
      </c>
      <c r="W41" s="58">
        <f>IF(F41&lt;=12,"0-12 mo",IF(F41&lt;=24,"13-24 mo",IF(F41&lt;=48,"25-48 mo","49+ mo")))</f>
        <v/>
      </c>
      <c r="X41" s="58">
        <f>IF(S41&lt;=35.5,"Q1 Low",IF(S41&lt;=70.35,"Q2 Mid-Low",IF(S41&lt;=89.85,"Q3 Mid-High","Q4 High")))</f>
        <v/>
      </c>
      <c r="Y41" s="58">
        <f>IF(U41="Yes",1,0)</f>
        <v/>
      </c>
      <c r="Z41" s="58">
        <f>IF(P41="Month-to-month",1,0)+IF(M41="No",1,0)+IF(J41="No",1,0)+IF(I41="Fiber optic",1,0)+IF(Q41="Yes",1,0)</f>
        <v/>
      </c>
    </row>
    <row r="42" ht="15" customHeight="1" s="59">
      <c r="A42" s="58" t="inlineStr">
        <is>
          <t>8865-TNMNX</t>
        </is>
      </c>
      <c r="B42" s="58" t="inlineStr">
        <is>
          <t>Male</t>
        </is>
      </c>
      <c r="C42" s="58" t="n">
        <v>0</v>
      </c>
      <c r="D42" s="58" t="inlineStr">
        <is>
          <t>Yes</t>
        </is>
      </c>
      <c r="E42" s="58" t="inlineStr">
        <is>
          <t>Yes</t>
        </is>
      </c>
      <c r="F42" s="58" t="n">
        <v>10</v>
      </c>
      <c r="G42" s="58" t="inlineStr">
        <is>
          <t>Yes</t>
        </is>
      </c>
      <c r="H42" s="58" t="inlineStr">
        <is>
          <t>No</t>
        </is>
      </c>
      <c r="I42" s="58" t="inlineStr">
        <is>
          <t>DSL</t>
        </is>
      </c>
      <c r="J42" s="58" t="inlineStr">
        <is>
          <t>No</t>
        </is>
      </c>
      <c r="K42" s="58" t="inlineStr">
        <is>
          <t>Yes</t>
        </is>
      </c>
      <c r="L42" s="58" t="inlineStr">
        <is>
          <t>No</t>
        </is>
      </c>
      <c r="M42" s="58" t="inlineStr">
        <is>
          <t>No</t>
        </is>
      </c>
      <c r="N42" s="58" t="inlineStr">
        <is>
          <t>No</t>
        </is>
      </c>
      <c r="O42" s="58" t="inlineStr">
        <is>
          <t>No</t>
        </is>
      </c>
      <c r="P42" s="58" t="inlineStr">
        <is>
          <t>One year</t>
        </is>
      </c>
      <c r="Q42" s="58" t="inlineStr">
        <is>
          <t>No</t>
        </is>
      </c>
      <c r="R42" s="58" t="inlineStr">
        <is>
          <t>Mailed check</t>
        </is>
      </c>
      <c r="S42" s="123" t="n">
        <v>49.55</v>
      </c>
      <c r="T42" s="58" t="inlineStr">
        <is>
          <t>475.7</t>
        </is>
      </c>
      <c r="U42" s="58" t="inlineStr">
        <is>
          <t>No</t>
        </is>
      </c>
      <c r="V42" s="123">
        <f>IFERROR(VALUE(TRIM(T42)),S42*F42)</f>
        <v/>
      </c>
      <c r="W42" s="58">
        <f>IF(F42&lt;=12,"0-12 mo",IF(F42&lt;=24,"13-24 mo",IF(F42&lt;=48,"25-48 mo","49+ mo")))</f>
        <v/>
      </c>
      <c r="X42" s="58">
        <f>IF(S42&lt;=35.5,"Q1 Low",IF(S42&lt;=70.35,"Q2 Mid-Low",IF(S42&lt;=89.85,"Q3 Mid-High","Q4 High")))</f>
        <v/>
      </c>
      <c r="Y42" s="58">
        <f>IF(U42="Yes",1,0)</f>
        <v/>
      </c>
      <c r="Z42" s="58">
        <f>IF(P42="Month-to-month",1,0)+IF(M42="No",1,0)+IF(J42="No",1,0)+IF(I42="Fiber optic",1,0)+IF(Q42="Yes",1,0)</f>
        <v/>
      </c>
    </row>
    <row r="43" ht="15" customHeight="1" s="59">
      <c r="A43" s="58" t="inlineStr">
        <is>
          <t>9489-DEDVP</t>
        </is>
      </c>
      <c r="B43" s="58" t="inlineStr">
        <is>
          <t>Female</t>
        </is>
      </c>
      <c r="C43" s="58" t="n">
        <v>0</v>
      </c>
      <c r="D43" s="58" t="inlineStr">
        <is>
          <t>Yes</t>
        </is>
      </c>
      <c r="E43" s="58" t="inlineStr">
        <is>
          <t>Yes</t>
        </is>
      </c>
      <c r="F43" s="58" t="n">
        <v>70</v>
      </c>
      <c r="G43" s="58" t="inlineStr">
        <is>
          <t>Yes</t>
        </is>
      </c>
      <c r="H43" s="58" t="inlineStr">
        <is>
          <t>Yes</t>
        </is>
      </c>
      <c r="I43" s="58" t="inlineStr">
        <is>
          <t>DSL</t>
        </is>
      </c>
      <c r="J43" s="58" t="inlineStr">
        <is>
          <t>Yes</t>
        </is>
      </c>
      <c r="K43" s="58" t="inlineStr">
        <is>
          <t>Yes</t>
        </is>
      </c>
      <c r="L43" s="58" t="inlineStr">
        <is>
          <t>No</t>
        </is>
      </c>
      <c r="M43" s="58" t="inlineStr">
        <is>
          <t>No</t>
        </is>
      </c>
      <c r="N43" s="58" t="inlineStr">
        <is>
          <t>Yes</t>
        </is>
      </c>
      <c r="O43" s="58" t="inlineStr">
        <is>
          <t>No</t>
        </is>
      </c>
      <c r="P43" s="58" t="inlineStr">
        <is>
          <t>Two year</t>
        </is>
      </c>
      <c r="Q43" s="58" t="inlineStr">
        <is>
          <t>Yes</t>
        </is>
      </c>
      <c r="R43" s="58" t="inlineStr">
        <is>
          <t>Credit card (automatic)</t>
        </is>
      </c>
      <c r="S43" s="123" t="n">
        <v>69.2</v>
      </c>
      <c r="T43" s="58" t="inlineStr">
        <is>
          <t>4872.35</t>
        </is>
      </c>
      <c r="U43" s="58" t="inlineStr">
        <is>
          <t>No</t>
        </is>
      </c>
      <c r="V43" s="123">
        <f>IFERROR(VALUE(TRIM(T43)),S43*F43)</f>
        <v/>
      </c>
      <c r="W43" s="58">
        <f>IF(F43&lt;=12,"0-12 mo",IF(F43&lt;=24,"13-24 mo",IF(F43&lt;=48,"25-48 mo","49+ mo")))</f>
        <v/>
      </c>
      <c r="X43" s="58">
        <f>IF(S43&lt;=35.5,"Q1 Low",IF(S43&lt;=70.35,"Q2 Mid-Low",IF(S43&lt;=89.85,"Q3 Mid-High","Q4 High")))</f>
        <v/>
      </c>
      <c r="Y43" s="58">
        <f>IF(U43="Yes",1,0)</f>
        <v/>
      </c>
      <c r="Z43" s="58">
        <f>IF(P43="Month-to-month",1,0)+IF(M43="No",1,0)+IF(J43="No",1,0)+IF(I43="Fiber optic",1,0)+IF(Q43="Yes",1,0)</f>
        <v/>
      </c>
    </row>
    <row r="44" ht="15" customHeight="1" s="59">
      <c r="A44" s="58" t="inlineStr">
        <is>
          <t>9867-JCZSP</t>
        </is>
      </c>
      <c r="B44" s="58" t="inlineStr">
        <is>
          <t>Female</t>
        </is>
      </c>
      <c r="C44" s="58" t="n">
        <v>0</v>
      </c>
      <c r="D44" s="58" t="inlineStr">
        <is>
          <t>Yes</t>
        </is>
      </c>
      <c r="E44" s="58" t="inlineStr">
        <is>
          <t>Yes</t>
        </is>
      </c>
      <c r="F44" s="58" t="n">
        <v>17</v>
      </c>
      <c r="G44" s="58" t="inlineStr">
        <is>
          <t>Yes</t>
        </is>
      </c>
      <c r="H44" s="58" t="inlineStr">
        <is>
          <t>No</t>
        </is>
      </c>
      <c r="I44" s="58" t="inlineStr">
        <is>
          <t>No</t>
        </is>
      </c>
      <c r="J44" s="58" t="inlineStr">
        <is>
          <t>No internet service</t>
        </is>
      </c>
      <c r="K44" s="58" t="inlineStr">
        <is>
          <t>No internet service</t>
        </is>
      </c>
      <c r="L44" s="58" t="inlineStr">
        <is>
          <t>No internet service</t>
        </is>
      </c>
      <c r="M44" s="58" t="inlineStr">
        <is>
          <t>No internet service</t>
        </is>
      </c>
      <c r="N44" s="58" t="inlineStr">
        <is>
          <t>No internet service</t>
        </is>
      </c>
      <c r="O44" s="58" t="inlineStr">
        <is>
          <t>No internet service</t>
        </is>
      </c>
      <c r="P44" s="58" t="inlineStr">
        <is>
          <t>One year</t>
        </is>
      </c>
      <c r="Q44" s="58" t="inlineStr">
        <is>
          <t>No</t>
        </is>
      </c>
      <c r="R44" s="58" t="inlineStr">
        <is>
          <t>Mailed check</t>
        </is>
      </c>
      <c r="S44" s="123" t="n">
        <v>20.75</v>
      </c>
      <c r="T44" s="58" t="inlineStr">
        <is>
          <t>418.25</t>
        </is>
      </c>
      <c r="U44" s="58" t="inlineStr">
        <is>
          <t>No</t>
        </is>
      </c>
      <c r="V44" s="123">
        <f>IFERROR(VALUE(TRIM(T44)),S44*F44)</f>
        <v/>
      </c>
      <c r="W44" s="58">
        <f>IF(F44&lt;=12,"0-12 mo",IF(F44&lt;=24,"13-24 mo",IF(F44&lt;=48,"25-48 mo","49+ mo")))</f>
        <v/>
      </c>
      <c r="X44" s="58">
        <f>IF(S44&lt;=35.5,"Q1 Low",IF(S44&lt;=70.35,"Q2 Mid-Low",IF(S44&lt;=89.85,"Q3 Mid-High","Q4 High")))</f>
        <v/>
      </c>
      <c r="Y44" s="58">
        <f>IF(U44="Yes",1,0)</f>
        <v/>
      </c>
      <c r="Z44" s="58">
        <f>IF(P44="Month-to-month",1,0)+IF(M44="No",1,0)+IF(J44="No",1,0)+IF(I44="Fiber optic",1,0)+IF(Q44="Yes",1,0)</f>
        <v/>
      </c>
    </row>
    <row r="45" ht="15" customHeight="1" s="59">
      <c r="A45" s="58" t="inlineStr">
        <is>
          <t>4671-VJLCL</t>
        </is>
      </c>
      <c r="B45" s="58" t="inlineStr">
        <is>
          <t>Female</t>
        </is>
      </c>
      <c r="C45" s="58" t="n">
        <v>0</v>
      </c>
      <c r="D45" s="58" t="inlineStr">
        <is>
          <t>No</t>
        </is>
      </c>
      <c r="E45" s="58" t="inlineStr">
        <is>
          <t>No</t>
        </is>
      </c>
      <c r="F45" s="58" t="n">
        <v>63</v>
      </c>
      <c r="G45" s="58" t="inlineStr">
        <is>
          <t>Yes</t>
        </is>
      </c>
      <c r="H45" s="58" t="inlineStr">
        <is>
          <t>Yes</t>
        </is>
      </c>
      <c r="I45" s="58" t="inlineStr">
        <is>
          <t>DSL</t>
        </is>
      </c>
      <c r="J45" s="58" t="inlineStr">
        <is>
          <t>Yes</t>
        </is>
      </c>
      <c r="K45" s="58" t="inlineStr">
        <is>
          <t>Yes</t>
        </is>
      </c>
      <c r="L45" s="58" t="inlineStr">
        <is>
          <t>Yes</t>
        </is>
      </c>
      <c r="M45" s="58" t="inlineStr">
        <is>
          <t>Yes</t>
        </is>
      </c>
      <c r="N45" s="58" t="inlineStr">
        <is>
          <t>Yes</t>
        </is>
      </c>
      <c r="O45" s="58" t="inlineStr">
        <is>
          <t>No</t>
        </is>
      </c>
      <c r="P45" s="58" t="inlineStr">
        <is>
          <t>Two year</t>
        </is>
      </c>
      <c r="Q45" s="58" t="inlineStr">
        <is>
          <t>Yes</t>
        </is>
      </c>
      <c r="R45" s="58" t="inlineStr">
        <is>
          <t>Credit card (automatic)</t>
        </is>
      </c>
      <c r="S45" s="123" t="n">
        <v>79.84999999999999</v>
      </c>
      <c r="T45" s="58" t="inlineStr">
        <is>
          <t>4861.45</t>
        </is>
      </c>
      <c r="U45" s="58" t="inlineStr">
        <is>
          <t>No</t>
        </is>
      </c>
      <c r="V45" s="123">
        <f>IFERROR(VALUE(TRIM(T45)),S45*F45)</f>
        <v/>
      </c>
      <c r="W45" s="58">
        <f>IF(F45&lt;=12,"0-12 mo",IF(F45&lt;=24,"13-24 mo",IF(F45&lt;=48,"25-48 mo","49+ mo")))</f>
        <v/>
      </c>
      <c r="X45" s="58">
        <f>IF(S45&lt;=35.5,"Q1 Low",IF(S45&lt;=70.35,"Q2 Mid-Low",IF(S45&lt;=89.85,"Q3 Mid-High","Q4 High")))</f>
        <v/>
      </c>
      <c r="Y45" s="58">
        <f>IF(U45="Yes",1,0)</f>
        <v/>
      </c>
      <c r="Z45" s="58">
        <f>IF(P45="Month-to-month",1,0)+IF(M45="No",1,0)+IF(J45="No",1,0)+IF(I45="Fiber optic",1,0)+IF(Q45="Yes",1,0)</f>
        <v/>
      </c>
    </row>
    <row r="46" ht="15" customHeight="1" s="59">
      <c r="A46" s="58" t="inlineStr">
        <is>
          <t>4080-IIARD</t>
        </is>
      </c>
      <c r="B46" s="58" t="inlineStr">
        <is>
          <t>Female</t>
        </is>
      </c>
      <c r="C46" s="58" t="n">
        <v>0</v>
      </c>
      <c r="D46" s="58" t="inlineStr">
        <is>
          <t>Yes</t>
        </is>
      </c>
      <c r="E46" s="58" t="inlineStr">
        <is>
          <t>No</t>
        </is>
      </c>
      <c r="F46" s="58" t="n">
        <v>13</v>
      </c>
      <c r="G46" s="58" t="inlineStr">
        <is>
          <t>Yes</t>
        </is>
      </c>
      <c r="H46" s="58" t="inlineStr">
        <is>
          <t>Yes</t>
        </is>
      </c>
      <c r="I46" s="58" t="inlineStr">
        <is>
          <t>DSL</t>
        </is>
      </c>
      <c r="J46" s="58" t="inlineStr">
        <is>
          <t>Yes</t>
        </is>
      </c>
      <c r="K46" s="58" t="inlineStr">
        <is>
          <t>Yes</t>
        </is>
      </c>
      <c r="L46" s="58" t="inlineStr">
        <is>
          <t>No</t>
        </is>
      </c>
      <c r="M46" s="58" t="inlineStr">
        <is>
          <t>Yes</t>
        </is>
      </c>
      <c r="N46" s="58" t="inlineStr">
        <is>
          <t>Yes</t>
        </is>
      </c>
      <c r="O46" s="58" t="inlineStr">
        <is>
          <t>No</t>
        </is>
      </c>
      <c r="P46" s="58" t="inlineStr">
        <is>
          <t>Month-to-month</t>
        </is>
      </c>
      <c r="Q46" s="58" t="inlineStr">
        <is>
          <t>Yes</t>
        </is>
      </c>
      <c r="R46" s="58" t="inlineStr">
        <is>
          <t>Electronic check</t>
        </is>
      </c>
      <c r="S46" s="123" t="n">
        <v>76.2</v>
      </c>
      <c r="T46" s="58" t="inlineStr">
        <is>
          <t>981.45</t>
        </is>
      </c>
      <c r="U46" s="58" t="inlineStr">
        <is>
          <t>No</t>
        </is>
      </c>
      <c r="V46" s="123">
        <f>IFERROR(VALUE(TRIM(T46)),S46*F46)</f>
        <v/>
      </c>
      <c r="W46" s="58">
        <f>IF(F46&lt;=12,"0-12 mo",IF(F46&lt;=24,"13-24 mo",IF(F46&lt;=48,"25-48 mo","49+ mo")))</f>
        <v/>
      </c>
      <c r="X46" s="58">
        <f>IF(S46&lt;=35.5,"Q1 Low",IF(S46&lt;=70.35,"Q2 Mid-Low",IF(S46&lt;=89.85,"Q3 Mid-High","Q4 High")))</f>
        <v/>
      </c>
      <c r="Y46" s="58">
        <f>IF(U46="Yes",1,0)</f>
        <v/>
      </c>
      <c r="Z46" s="58">
        <f>IF(P46="Month-to-month",1,0)+IF(M46="No",1,0)+IF(J46="No",1,0)+IF(I46="Fiber optic",1,0)+IF(Q46="Yes",1,0)</f>
        <v/>
      </c>
    </row>
    <row r="47" ht="15" customHeight="1" s="59">
      <c r="A47" s="58" t="inlineStr">
        <is>
          <t>3714-NTNFO</t>
        </is>
      </c>
      <c r="B47" s="58" t="inlineStr">
        <is>
          <t>Female</t>
        </is>
      </c>
      <c r="C47" s="58" t="n">
        <v>0</v>
      </c>
      <c r="D47" s="58" t="inlineStr">
        <is>
          <t>No</t>
        </is>
      </c>
      <c r="E47" s="58" t="inlineStr">
        <is>
          <t>No</t>
        </is>
      </c>
      <c r="F47" s="58" t="n">
        <v>49</v>
      </c>
      <c r="G47" s="58" t="inlineStr">
        <is>
          <t>Yes</t>
        </is>
      </c>
      <c r="H47" s="58" t="inlineStr">
        <is>
          <t>Yes</t>
        </is>
      </c>
      <c r="I47" s="58" t="inlineStr">
        <is>
          <t>Fiber optic</t>
        </is>
      </c>
      <c r="J47" s="58" t="inlineStr">
        <is>
          <t>No</t>
        </is>
      </c>
      <c r="K47" s="58" t="inlineStr">
        <is>
          <t>No</t>
        </is>
      </c>
      <c r="L47" s="58" t="inlineStr">
        <is>
          <t>No</t>
        </is>
      </c>
      <c r="M47" s="58" t="inlineStr">
        <is>
          <t>No</t>
        </is>
      </c>
      <c r="N47" s="58" t="inlineStr">
        <is>
          <t>No</t>
        </is>
      </c>
      <c r="O47" s="58" t="inlineStr">
        <is>
          <t>Yes</t>
        </is>
      </c>
      <c r="P47" s="58" t="inlineStr">
        <is>
          <t>Month-to-month</t>
        </is>
      </c>
      <c r="Q47" s="58" t="inlineStr">
        <is>
          <t>Yes</t>
        </is>
      </c>
      <c r="R47" s="58" t="inlineStr">
        <is>
          <t>Electronic check</t>
        </is>
      </c>
      <c r="S47" s="123" t="n">
        <v>84.5</v>
      </c>
      <c r="T47" s="58" t="inlineStr">
        <is>
          <t>3906.7</t>
        </is>
      </c>
      <c r="U47" s="58" t="inlineStr">
        <is>
          <t>No</t>
        </is>
      </c>
      <c r="V47" s="123">
        <f>IFERROR(VALUE(TRIM(T47)),S47*F47)</f>
        <v/>
      </c>
      <c r="W47" s="58">
        <f>IF(F47&lt;=12,"0-12 mo",IF(F47&lt;=24,"13-24 mo",IF(F47&lt;=48,"25-48 mo","49+ mo")))</f>
        <v/>
      </c>
      <c r="X47" s="58">
        <f>IF(S47&lt;=35.5,"Q1 Low",IF(S47&lt;=70.35,"Q2 Mid-Low",IF(S47&lt;=89.85,"Q3 Mid-High","Q4 High")))</f>
        <v/>
      </c>
      <c r="Y47" s="58">
        <f>IF(U47="Yes",1,0)</f>
        <v/>
      </c>
      <c r="Z47" s="58">
        <f>IF(P47="Month-to-month",1,0)+IF(M47="No",1,0)+IF(J47="No",1,0)+IF(I47="Fiber optic",1,0)+IF(Q47="Yes",1,0)</f>
        <v/>
      </c>
    </row>
    <row r="48" ht="15" customHeight="1" s="59">
      <c r="A48" s="58" t="inlineStr">
        <is>
          <t>5948-UJZLF</t>
        </is>
      </c>
      <c r="B48" s="58" t="inlineStr">
        <is>
          <t>Male</t>
        </is>
      </c>
      <c r="C48" s="58" t="n">
        <v>0</v>
      </c>
      <c r="D48" s="58" t="inlineStr">
        <is>
          <t>No</t>
        </is>
      </c>
      <c r="E48" s="58" t="inlineStr">
        <is>
          <t>No</t>
        </is>
      </c>
      <c r="F48" s="58" t="n">
        <v>2</v>
      </c>
      <c r="G48" s="58" t="inlineStr">
        <is>
          <t>Yes</t>
        </is>
      </c>
      <c r="H48" s="58" t="inlineStr">
        <is>
          <t>No</t>
        </is>
      </c>
      <c r="I48" s="58" t="inlineStr">
        <is>
          <t>DSL</t>
        </is>
      </c>
      <c r="J48" s="58" t="inlineStr">
        <is>
          <t>No</t>
        </is>
      </c>
      <c r="K48" s="58" t="inlineStr">
        <is>
          <t>Yes</t>
        </is>
      </c>
      <c r="L48" s="58" t="inlineStr">
        <is>
          <t>No</t>
        </is>
      </c>
      <c r="M48" s="58" t="inlineStr">
        <is>
          <t>No</t>
        </is>
      </c>
      <c r="N48" s="58" t="inlineStr">
        <is>
          <t>No</t>
        </is>
      </c>
      <c r="O48" s="58" t="inlineStr">
        <is>
          <t>No</t>
        </is>
      </c>
      <c r="P48" s="58" t="inlineStr">
        <is>
          <t>Month-to-month</t>
        </is>
      </c>
      <c r="Q48" s="58" t="inlineStr">
        <is>
          <t>No</t>
        </is>
      </c>
      <c r="R48" s="58" t="inlineStr">
        <is>
          <t>Mailed check</t>
        </is>
      </c>
      <c r="S48" s="123" t="n">
        <v>49.25</v>
      </c>
      <c r="T48" s="58" t="inlineStr">
        <is>
          <t>97</t>
        </is>
      </c>
      <c r="U48" s="58" t="inlineStr">
        <is>
          <t>No</t>
        </is>
      </c>
      <c r="V48" s="123">
        <f>IFERROR(VALUE(TRIM(T48)),S48*F48)</f>
        <v/>
      </c>
      <c r="W48" s="58">
        <f>IF(F48&lt;=12,"0-12 mo",IF(F48&lt;=24,"13-24 mo",IF(F48&lt;=48,"25-48 mo","49+ mo")))</f>
        <v/>
      </c>
      <c r="X48" s="58">
        <f>IF(S48&lt;=35.5,"Q1 Low",IF(S48&lt;=70.35,"Q2 Mid-Low",IF(S48&lt;=89.85,"Q3 Mid-High","Q4 High")))</f>
        <v/>
      </c>
      <c r="Y48" s="58">
        <f>IF(U48="Yes",1,0)</f>
        <v/>
      </c>
      <c r="Z48" s="58">
        <f>IF(P48="Month-to-month",1,0)+IF(M48="No",1,0)+IF(J48="No",1,0)+IF(I48="Fiber optic",1,0)+IF(Q48="Yes",1,0)</f>
        <v/>
      </c>
    </row>
    <row r="49" ht="15" customHeight="1" s="59">
      <c r="A49" s="58" t="inlineStr">
        <is>
          <t>7760-OYPDY</t>
        </is>
      </c>
      <c r="B49" s="58" t="inlineStr">
        <is>
          <t>Female</t>
        </is>
      </c>
      <c r="C49" s="58" t="n">
        <v>0</v>
      </c>
      <c r="D49" s="58" t="inlineStr">
        <is>
          <t>No</t>
        </is>
      </c>
      <c r="E49" s="58" t="inlineStr">
        <is>
          <t>No</t>
        </is>
      </c>
      <c r="F49" s="58" t="n">
        <v>2</v>
      </c>
      <c r="G49" s="58" t="inlineStr">
        <is>
          <t>Yes</t>
        </is>
      </c>
      <c r="H49" s="58" t="inlineStr">
        <is>
          <t>No</t>
        </is>
      </c>
      <c r="I49" s="58" t="inlineStr">
        <is>
          <t>Fiber optic</t>
        </is>
      </c>
      <c r="J49" s="58" t="inlineStr">
        <is>
          <t>No</t>
        </is>
      </c>
      <c r="K49" s="58" t="inlineStr">
        <is>
          <t>No</t>
        </is>
      </c>
      <c r="L49" s="58" t="inlineStr">
        <is>
          <t>No</t>
        </is>
      </c>
      <c r="M49" s="58" t="inlineStr">
        <is>
          <t>No</t>
        </is>
      </c>
      <c r="N49" s="58" t="inlineStr">
        <is>
          <t>Yes</t>
        </is>
      </c>
      <c r="O49" s="58" t="inlineStr">
        <is>
          <t>No</t>
        </is>
      </c>
      <c r="P49" s="58" t="inlineStr">
        <is>
          <t>Month-to-month</t>
        </is>
      </c>
      <c r="Q49" s="58" t="inlineStr">
        <is>
          <t>Yes</t>
        </is>
      </c>
      <c r="R49" s="58" t="inlineStr">
        <is>
          <t>Electronic check</t>
        </is>
      </c>
      <c r="S49" s="123" t="n">
        <v>80.65000000000001</v>
      </c>
      <c r="T49" s="58" t="inlineStr">
        <is>
          <t>144.15</t>
        </is>
      </c>
      <c r="U49" s="58" t="inlineStr">
        <is>
          <t>Yes</t>
        </is>
      </c>
      <c r="V49" s="123">
        <f>IFERROR(VALUE(TRIM(T49)),S49*F49)</f>
        <v/>
      </c>
      <c r="W49" s="58">
        <f>IF(F49&lt;=12,"0-12 mo",IF(F49&lt;=24,"13-24 mo",IF(F49&lt;=48,"25-48 mo","49+ mo")))</f>
        <v/>
      </c>
      <c r="X49" s="58">
        <f>IF(S49&lt;=35.5,"Q1 Low",IF(S49&lt;=70.35,"Q2 Mid-Low",IF(S49&lt;=89.85,"Q3 Mid-High","Q4 High")))</f>
        <v/>
      </c>
      <c r="Y49" s="58">
        <f>IF(U49="Yes",1,0)</f>
        <v/>
      </c>
      <c r="Z49" s="58">
        <f>IF(P49="Month-to-month",1,0)+IF(M49="No",1,0)+IF(J49="No",1,0)+IF(I49="Fiber optic",1,0)+IF(Q49="Yes",1,0)</f>
        <v/>
      </c>
    </row>
    <row r="50" ht="15" customHeight="1" s="59">
      <c r="A50" s="58" t="inlineStr">
        <is>
          <t>7639-LIAYI</t>
        </is>
      </c>
      <c r="B50" s="58" t="inlineStr">
        <is>
          <t>Male</t>
        </is>
      </c>
      <c r="C50" s="58" t="n">
        <v>0</v>
      </c>
      <c r="D50" s="58" t="inlineStr">
        <is>
          <t>No</t>
        </is>
      </c>
      <c r="E50" s="58" t="inlineStr">
        <is>
          <t>No</t>
        </is>
      </c>
      <c r="F50" s="58" t="n">
        <v>52</v>
      </c>
      <c r="G50" s="58" t="inlineStr">
        <is>
          <t>Yes</t>
        </is>
      </c>
      <c r="H50" s="58" t="inlineStr">
        <is>
          <t>Yes</t>
        </is>
      </c>
      <c r="I50" s="58" t="inlineStr">
        <is>
          <t>DSL</t>
        </is>
      </c>
      <c r="J50" s="58" t="inlineStr">
        <is>
          <t>Yes</t>
        </is>
      </c>
      <c r="K50" s="58" t="inlineStr">
        <is>
          <t>No</t>
        </is>
      </c>
      <c r="L50" s="58" t="inlineStr">
        <is>
          <t>No</t>
        </is>
      </c>
      <c r="M50" s="58" t="inlineStr">
        <is>
          <t>Yes</t>
        </is>
      </c>
      <c r="N50" s="58" t="inlineStr">
        <is>
          <t>Yes</t>
        </is>
      </c>
      <c r="O50" s="58" t="inlineStr">
        <is>
          <t>Yes</t>
        </is>
      </c>
      <c r="P50" s="58" t="inlineStr">
        <is>
          <t>Two year</t>
        </is>
      </c>
      <c r="Q50" s="58" t="inlineStr">
        <is>
          <t>Yes</t>
        </is>
      </c>
      <c r="R50" s="58" t="inlineStr">
        <is>
          <t>Credit card (automatic)</t>
        </is>
      </c>
      <c r="S50" s="123" t="n">
        <v>79.75</v>
      </c>
      <c r="T50" s="58" t="inlineStr">
        <is>
          <t>4217.8</t>
        </is>
      </c>
      <c r="U50" s="58" t="inlineStr">
        <is>
          <t>No</t>
        </is>
      </c>
      <c r="V50" s="123">
        <f>IFERROR(VALUE(TRIM(T50)),S50*F50)</f>
        <v/>
      </c>
      <c r="W50" s="58">
        <f>IF(F50&lt;=12,"0-12 mo",IF(F50&lt;=24,"13-24 mo",IF(F50&lt;=48,"25-48 mo","49+ mo")))</f>
        <v/>
      </c>
      <c r="X50" s="58">
        <f>IF(S50&lt;=35.5,"Q1 Low",IF(S50&lt;=70.35,"Q2 Mid-Low",IF(S50&lt;=89.85,"Q3 Mid-High","Q4 High")))</f>
        <v/>
      </c>
      <c r="Y50" s="58">
        <f>IF(U50="Yes",1,0)</f>
        <v/>
      </c>
      <c r="Z50" s="58">
        <f>IF(P50="Month-to-month",1,0)+IF(M50="No",1,0)+IF(J50="No",1,0)+IF(I50="Fiber optic",1,0)+IF(Q50="Yes",1,0)</f>
        <v/>
      </c>
    </row>
    <row r="51" ht="15" customHeight="1" s="59">
      <c r="A51" s="58" t="inlineStr">
        <is>
          <t>2954-PIBKO</t>
        </is>
      </c>
      <c r="B51" s="58" t="inlineStr">
        <is>
          <t>Female</t>
        </is>
      </c>
      <c r="C51" s="58" t="n">
        <v>0</v>
      </c>
      <c r="D51" s="58" t="inlineStr">
        <is>
          <t>Yes</t>
        </is>
      </c>
      <c r="E51" s="58" t="inlineStr">
        <is>
          <t>Yes</t>
        </is>
      </c>
      <c r="F51" s="58" t="n">
        <v>69</v>
      </c>
      <c r="G51" s="58" t="inlineStr">
        <is>
          <t>Yes</t>
        </is>
      </c>
      <c r="H51" s="58" t="inlineStr">
        <is>
          <t>Yes</t>
        </is>
      </c>
      <c r="I51" s="58" t="inlineStr">
        <is>
          <t>DSL</t>
        </is>
      </c>
      <c r="J51" s="58" t="inlineStr">
        <is>
          <t>Yes</t>
        </is>
      </c>
      <c r="K51" s="58" t="inlineStr">
        <is>
          <t>No</t>
        </is>
      </c>
      <c r="L51" s="58" t="inlineStr">
        <is>
          <t>Yes</t>
        </is>
      </c>
      <c r="M51" s="58" t="inlineStr">
        <is>
          <t>Yes</t>
        </is>
      </c>
      <c r="N51" s="58" t="inlineStr">
        <is>
          <t>No</t>
        </is>
      </c>
      <c r="O51" s="58" t="inlineStr">
        <is>
          <t>No</t>
        </is>
      </c>
      <c r="P51" s="58" t="inlineStr">
        <is>
          <t>Two year</t>
        </is>
      </c>
      <c r="Q51" s="58" t="inlineStr">
        <is>
          <t>Yes</t>
        </is>
      </c>
      <c r="R51" s="58" t="inlineStr">
        <is>
          <t>Credit card (automatic)</t>
        </is>
      </c>
      <c r="S51" s="123" t="n">
        <v>64.15000000000001</v>
      </c>
      <c r="T51" s="58" t="inlineStr">
        <is>
          <t>4254.1</t>
        </is>
      </c>
      <c r="U51" s="58" t="inlineStr">
        <is>
          <t>No</t>
        </is>
      </c>
      <c r="V51" s="123">
        <f>IFERROR(VALUE(TRIM(T51)),S51*F51)</f>
        <v/>
      </c>
      <c r="W51" s="58">
        <f>IF(F51&lt;=12,"0-12 mo",IF(F51&lt;=24,"13-24 mo",IF(F51&lt;=48,"25-48 mo","49+ mo")))</f>
        <v/>
      </c>
      <c r="X51" s="58">
        <f>IF(S51&lt;=35.5,"Q1 Low",IF(S51&lt;=70.35,"Q2 Mid-Low",IF(S51&lt;=89.85,"Q3 Mid-High","Q4 High")))</f>
        <v/>
      </c>
      <c r="Y51" s="58">
        <f>IF(U51="Yes",1,0)</f>
        <v/>
      </c>
      <c r="Z51" s="58">
        <f>IF(P51="Month-to-month",1,0)+IF(M51="No",1,0)+IF(J51="No",1,0)+IF(I51="Fiber optic",1,0)+IF(Q51="Yes",1,0)</f>
        <v/>
      </c>
    </row>
    <row r="52" ht="15" customHeight="1" s="59">
      <c r="A52" s="58" t="inlineStr">
        <is>
          <t>8012-SOUDQ</t>
        </is>
      </c>
      <c r="B52" s="58" t="inlineStr">
        <is>
          <t>Female</t>
        </is>
      </c>
      <c r="C52" s="58" t="n">
        <v>1</v>
      </c>
      <c r="D52" s="58" t="inlineStr">
        <is>
          <t>No</t>
        </is>
      </c>
      <c r="E52" s="58" t="inlineStr">
        <is>
          <t>No</t>
        </is>
      </c>
      <c r="F52" s="58" t="n">
        <v>43</v>
      </c>
      <c r="G52" s="58" t="inlineStr">
        <is>
          <t>Yes</t>
        </is>
      </c>
      <c r="H52" s="58" t="inlineStr">
        <is>
          <t>Yes</t>
        </is>
      </c>
      <c r="I52" s="58" t="inlineStr">
        <is>
          <t>Fiber optic</t>
        </is>
      </c>
      <c r="J52" s="58" t="inlineStr">
        <is>
          <t>No</t>
        </is>
      </c>
      <c r="K52" s="58" t="inlineStr">
        <is>
          <t>Yes</t>
        </is>
      </c>
      <c r="L52" s="58" t="inlineStr">
        <is>
          <t>No</t>
        </is>
      </c>
      <c r="M52" s="58" t="inlineStr">
        <is>
          <t>No</t>
        </is>
      </c>
      <c r="N52" s="58" t="inlineStr">
        <is>
          <t>Yes</t>
        </is>
      </c>
      <c r="O52" s="58" t="inlineStr">
        <is>
          <t>No</t>
        </is>
      </c>
      <c r="P52" s="58" t="inlineStr">
        <is>
          <t>Month-to-month</t>
        </is>
      </c>
      <c r="Q52" s="58" t="inlineStr">
        <is>
          <t>Yes</t>
        </is>
      </c>
      <c r="R52" s="58" t="inlineStr">
        <is>
          <t>Electronic check</t>
        </is>
      </c>
      <c r="S52" s="123" t="n">
        <v>90.25</v>
      </c>
      <c r="T52" s="58" t="inlineStr">
        <is>
          <t>3838.75</t>
        </is>
      </c>
      <c r="U52" s="58" t="inlineStr">
        <is>
          <t>No</t>
        </is>
      </c>
      <c r="V52" s="123">
        <f>IFERROR(VALUE(TRIM(T52)),S52*F52)</f>
        <v/>
      </c>
      <c r="W52" s="58">
        <f>IF(F52&lt;=12,"0-12 mo",IF(F52&lt;=24,"13-24 mo",IF(F52&lt;=48,"25-48 mo","49+ mo")))</f>
        <v/>
      </c>
      <c r="X52" s="58">
        <f>IF(S52&lt;=35.5,"Q1 Low",IF(S52&lt;=70.35,"Q2 Mid-Low",IF(S52&lt;=89.85,"Q3 Mid-High","Q4 High")))</f>
        <v/>
      </c>
      <c r="Y52" s="58">
        <f>IF(U52="Yes",1,0)</f>
        <v/>
      </c>
      <c r="Z52" s="58">
        <f>IF(P52="Month-to-month",1,0)+IF(M52="No",1,0)+IF(J52="No",1,0)+IF(I52="Fiber optic",1,0)+IF(Q52="Yes",1,0)</f>
        <v/>
      </c>
    </row>
    <row r="53" ht="15" customHeight="1" s="59">
      <c r="A53" s="58" t="inlineStr">
        <is>
          <t>9420-LOJKX</t>
        </is>
      </c>
      <c r="B53" s="58" t="inlineStr">
        <is>
          <t>Female</t>
        </is>
      </c>
      <c r="C53" s="58" t="n">
        <v>0</v>
      </c>
      <c r="D53" s="58" t="inlineStr">
        <is>
          <t>No</t>
        </is>
      </c>
      <c r="E53" s="58" t="inlineStr">
        <is>
          <t>No</t>
        </is>
      </c>
      <c r="F53" s="58" t="n">
        <v>15</v>
      </c>
      <c r="G53" s="58" t="inlineStr">
        <is>
          <t>Yes</t>
        </is>
      </c>
      <c r="H53" s="58" t="inlineStr">
        <is>
          <t>No</t>
        </is>
      </c>
      <c r="I53" s="58" t="inlineStr">
        <is>
          <t>Fiber optic</t>
        </is>
      </c>
      <c r="J53" s="58" t="inlineStr">
        <is>
          <t>Yes</t>
        </is>
      </c>
      <c r="K53" s="58" t="inlineStr">
        <is>
          <t>Yes</t>
        </is>
      </c>
      <c r="L53" s="58" t="inlineStr">
        <is>
          <t>No</t>
        </is>
      </c>
      <c r="M53" s="58" t="inlineStr">
        <is>
          <t>No</t>
        </is>
      </c>
      <c r="N53" s="58" t="inlineStr">
        <is>
          <t>Yes</t>
        </is>
      </c>
      <c r="O53" s="58" t="inlineStr">
        <is>
          <t>Yes</t>
        </is>
      </c>
      <c r="P53" s="58" t="inlineStr">
        <is>
          <t>Month-to-month</t>
        </is>
      </c>
      <c r="Q53" s="58" t="inlineStr">
        <is>
          <t>Yes</t>
        </is>
      </c>
      <c r="R53" s="58" t="inlineStr">
        <is>
          <t>Credit card (automatic)</t>
        </is>
      </c>
      <c r="S53" s="123" t="n">
        <v>99.09999999999999</v>
      </c>
      <c r="T53" s="58" t="inlineStr">
        <is>
          <t>1426.4</t>
        </is>
      </c>
      <c r="U53" s="58" t="inlineStr">
        <is>
          <t>Yes</t>
        </is>
      </c>
      <c r="V53" s="123">
        <f>IFERROR(VALUE(TRIM(T53)),S53*F53)</f>
        <v/>
      </c>
      <c r="W53" s="58">
        <f>IF(F53&lt;=12,"0-12 mo",IF(F53&lt;=24,"13-24 mo",IF(F53&lt;=48,"25-48 mo","49+ mo")))</f>
        <v/>
      </c>
      <c r="X53" s="58">
        <f>IF(S53&lt;=35.5,"Q1 Low",IF(S53&lt;=70.35,"Q2 Mid-Low",IF(S53&lt;=89.85,"Q3 Mid-High","Q4 High")))</f>
        <v/>
      </c>
      <c r="Y53" s="58">
        <f>IF(U53="Yes",1,0)</f>
        <v/>
      </c>
      <c r="Z53" s="58">
        <f>IF(P53="Month-to-month",1,0)+IF(M53="No",1,0)+IF(J53="No",1,0)+IF(I53="Fiber optic",1,0)+IF(Q53="Yes",1,0)</f>
        <v/>
      </c>
    </row>
    <row r="54" ht="15" customHeight="1" s="59">
      <c r="A54" s="58" t="inlineStr">
        <is>
          <t>6575-SUVOI</t>
        </is>
      </c>
      <c r="B54" s="58" t="inlineStr">
        <is>
          <t>Female</t>
        </is>
      </c>
      <c r="C54" s="58" t="n">
        <v>1</v>
      </c>
      <c r="D54" s="58" t="inlineStr">
        <is>
          <t>Yes</t>
        </is>
      </c>
      <c r="E54" s="58" t="inlineStr">
        <is>
          <t>No</t>
        </is>
      </c>
      <c r="F54" s="58" t="n">
        <v>25</v>
      </c>
      <c r="G54" s="58" t="inlineStr">
        <is>
          <t>Yes</t>
        </is>
      </c>
      <c r="H54" s="58" t="inlineStr">
        <is>
          <t>Yes</t>
        </is>
      </c>
      <c r="I54" s="58" t="inlineStr">
        <is>
          <t>DSL</t>
        </is>
      </c>
      <c r="J54" s="58" t="inlineStr">
        <is>
          <t>Yes</t>
        </is>
      </c>
      <c r="K54" s="58" t="inlineStr">
        <is>
          <t>No</t>
        </is>
      </c>
      <c r="L54" s="58" t="inlineStr">
        <is>
          <t>No</t>
        </is>
      </c>
      <c r="M54" s="58" t="inlineStr">
        <is>
          <t>Yes</t>
        </is>
      </c>
      <c r="N54" s="58" t="inlineStr">
        <is>
          <t>Yes</t>
        </is>
      </c>
      <c r="O54" s="58" t="inlineStr">
        <is>
          <t>No</t>
        </is>
      </c>
      <c r="P54" s="58" t="inlineStr">
        <is>
          <t>Month-to-month</t>
        </is>
      </c>
      <c r="Q54" s="58" t="inlineStr">
        <is>
          <t>Yes</t>
        </is>
      </c>
      <c r="R54" s="58" t="inlineStr">
        <is>
          <t>Credit card (automatic)</t>
        </is>
      </c>
      <c r="S54" s="123" t="n">
        <v>69.5</v>
      </c>
      <c r="T54" s="58" t="inlineStr">
        <is>
          <t>1752.65</t>
        </is>
      </c>
      <c r="U54" s="58" t="inlineStr">
        <is>
          <t>No</t>
        </is>
      </c>
      <c r="V54" s="123">
        <f>IFERROR(VALUE(TRIM(T54)),S54*F54)</f>
        <v/>
      </c>
      <c r="W54" s="58">
        <f>IF(F54&lt;=12,"0-12 mo",IF(F54&lt;=24,"13-24 mo",IF(F54&lt;=48,"25-48 mo","49+ mo")))</f>
        <v/>
      </c>
      <c r="X54" s="58">
        <f>IF(S54&lt;=35.5,"Q1 Low",IF(S54&lt;=70.35,"Q2 Mid-Low",IF(S54&lt;=89.85,"Q3 Mid-High","Q4 High")))</f>
        <v/>
      </c>
      <c r="Y54" s="58">
        <f>IF(U54="Yes",1,0)</f>
        <v/>
      </c>
      <c r="Z54" s="58">
        <f>IF(P54="Month-to-month",1,0)+IF(M54="No",1,0)+IF(J54="No",1,0)+IF(I54="Fiber optic",1,0)+IF(Q54="Yes",1,0)</f>
        <v/>
      </c>
    </row>
    <row r="55" ht="15" customHeight="1" s="59">
      <c r="A55" s="58" t="inlineStr">
        <is>
          <t>7495-OOKFY</t>
        </is>
      </c>
      <c r="B55" s="58" t="inlineStr">
        <is>
          <t>Female</t>
        </is>
      </c>
      <c r="C55" s="58" t="n">
        <v>1</v>
      </c>
      <c r="D55" s="58" t="inlineStr">
        <is>
          <t>Yes</t>
        </is>
      </c>
      <c r="E55" s="58" t="inlineStr">
        <is>
          <t>No</t>
        </is>
      </c>
      <c r="F55" s="58" t="n">
        <v>8</v>
      </c>
      <c r="G55" s="58" t="inlineStr">
        <is>
          <t>Yes</t>
        </is>
      </c>
      <c r="H55" s="58" t="inlineStr">
        <is>
          <t>Yes</t>
        </is>
      </c>
      <c r="I55" s="58" t="inlineStr">
        <is>
          <t>Fiber optic</t>
        </is>
      </c>
      <c r="J55" s="58" t="inlineStr">
        <is>
          <t>No</t>
        </is>
      </c>
      <c r="K55" s="58" t="inlineStr">
        <is>
          <t>Yes</t>
        </is>
      </c>
      <c r="L55" s="58" t="inlineStr">
        <is>
          <t>No</t>
        </is>
      </c>
      <c r="M55" s="58" t="inlineStr">
        <is>
          <t>No</t>
        </is>
      </c>
      <c r="N55" s="58" t="inlineStr">
        <is>
          <t>No</t>
        </is>
      </c>
      <c r="O55" s="58" t="inlineStr">
        <is>
          <t>No</t>
        </is>
      </c>
      <c r="P55" s="58" t="inlineStr">
        <is>
          <t>Month-to-month</t>
        </is>
      </c>
      <c r="Q55" s="58" t="inlineStr">
        <is>
          <t>Yes</t>
        </is>
      </c>
      <c r="R55" s="58" t="inlineStr">
        <is>
          <t>Credit card (automatic)</t>
        </is>
      </c>
      <c r="S55" s="123" t="n">
        <v>80.65000000000001</v>
      </c>
      <c r="T55" s="58" t="inlineStr">
        <is>
          <t>633.3</t>
        </is>
      </c>
      <c r="U55" s="58" t="inlineStr">
        <is>
          <t>Yes</t>
        </is>
      </c>
      <c r="V55" s="123">
        <f>IFERROR(VALUE(TRIM(T55)),S55*F55)</f>
        <v/>
      </c>
      <c r="W55" s="58">
        <f>IF(F55&lt;=12,"0-12 mo",IF(F55&lt;=24,"13-24 mo",IF(F55&lt;=48,"25-48 mo","49+ mo")))</f>
        <v/>
      </c>
      <c r="X55" s="58">
        <f>IF(S55&lt;=35.5,"Q1 Low",IF(S55&lt;=70.35,"Q2 Mid-Low",IF(S55&lt;=89.85,"Q3 Mid-High","Q4 High")))</f>
        <v/>
      </c>
      <c r="Y55" s="58">
        <f>IF(U55="Yes",1,0)</f>
        <v/>
      </c>
      <c r="Z55" s="58">
        <f>IF(P55="Month-to-month",1,0)+IF(M55="No",1,0)+IF(J55="No",1,0)+IF(I55="Fiber optic",1,0)+IF(Q55="Yes",1,0)</f>
        <v/>
      </c>
    </row>
    <row r="56" ht="15" customHeight="1" s="59">
      <c r="A56" s="58" t="inlineStr">
        <is>
          <t>4667-QONEA</t>
        </is>
      </c>
      <c r="B56" s="58" t="inlineStr">
        <is>
          <t>Female</t>
        </is>
      </c>
      <c r="C56" s="58" t="n">
        <v>1</v>
      </c>
      <c r="D56" s="58" t="inlineStr">
        <is>
          <t>Yes</t>
        </is>
      </c>
      <c r="E56" s="58" t="inlineStr">
        <is>
          <t>Yes</t>
        </is>
      </c>
      <c r="F56" s="58" t="n">
        <v>60</v>
      </c>
      <c r="G56" s="58" t="inlineStr">
        <is>
          <t>Yes</t>
        </is>
      </c>
      <c r="H56" s="58" t="inlineStr">
        <is>
          <t>No</t>
        </is>
      </c>
      <c r="I56" s="58" t="inlineStr">
        <is>
          <t>DSL</t>
        </is>
      </c>
      <c r="J56" s="58" t="inlineStr">
        <is>
          <t>Yes</t>
        </is>
      </c>
      <c r="K56" s="58" t="inlineStr">
        <is>
          <t>Yes</t>
        </is>
      </c>
      <c r="L56" s="58" t="inlineStr">
        <is>
          <t>Yes</t>
        </is>
      </c>
      <c r="M56" s="58" t="inlineStr">
        <is>
          <t>Yes</t>
        </is>
      </c>
      <c r="N56" s="58" t="inlineStr">
        <is>
          <t>No</t>
        </is>
      </c>
      <c r="O56" s="58" t="inlineStr">
        <is>
          <t>Yes</t>
        </is>
      </c>
      <c r="P56" s="58" t="inlineStr">
        <is>
          <t>One year</t>
        </is>
      </c>
      <c r="Q56" s="58" t="inlineStr">
        <is>
          <t>Yes</t>
        </is>
      </c>
      <c r="R56" s="58" t="inlineStr">
        <is>
          <t>Credit card (automatic)</t>
        </is>
      </c>
      <c r="S56" s="123" t="n">
        <v>74.84999999999999</v>
      </c>
      <c r="T56" s="58" t="inlineStr">
        <is>
          <t>4456.35</t>
        </is>
      </c>
      <c r="U56" s="58" t="inlineStr">
        <is>
          <t>No</t>
        </is>
      </c>
      <c r="V56" s="123">
        <f>IFERROR(VALUE(TRIM(T56)),S56*F56)</f>
        <v/>
      </c>
      <c r="W56" s="58">
        <f>IF(F56&lt;=12,"0-12 mo",IF(F56&lt;=24,"13-24 mo",IF(F56&lt;=48,"25-48 mo","49+ mo")))</f>
        <v/>
      </c>
      <c r="X56" s="58">
        <f>IF(S56&lt;=35.5,"Q1 Low",IF(S56&lt;=70.35,"Q2 Mid-Low",IF(S56&lt;=89.85,"Q3 Mid-High","Q4 High")))</f>
        <v/>
      </c>
      <c r="Y56" s="58">
        <f>IF(U56="Yes",1,0)</f>
        <v/>
      </c>
      <c r="Z56" s="58">
        <f>IF(P56="Month-to-month",1,0)+IF(M56="No",1,0)+IF(J56="No",1,0)+IF(I56="Fiber optic",1,0)+IF(Q56="Yes",1,0)</f>
        <v/>
      </c>
    </row>
    <row r="57" ht="15" customHeight="1" s="59">
      <c r="A57" s="58" t="inlineStr">
        <is>
          <t>1658-BYGOY</t>
        </is>
      </c>
      <c r="B57" s="58" t="inlineStr">
        <is>
          <t>Male</t>
        </is>
      </c>
      <c r="C57" s="58" t="n">
        <v>1</v>
      </c>
      <c r="D57" s="58" t="inlineStr">
        <is>
          <t>No</t>
        </is>
      </c>
      <c r="E57" s="58" t="inlineStr">
        <is>
          <t>No</t>
        </is>
      </c>
      <c r="F57" s="58" t="n">
        <v>18</v>
      </c>
      <c r="G57" s="58" t="inlineStr">
        <is>
          <t>Yes</t>
        </is>
      </c>
      <c r="H57" s="58" t="inlineStr">
        <is>
          <t>Yes</t>
        </is>
      </c>
      <c r="I57" s="58" t="inlineStr">
        <is>
          <t>Fiber optic</t>
        </is>
      </c>
      <c r="J57" s="58" t="inlineStr">
        <is>
          <t>No</t>
        </is>
      </c>
      <c r="K57" s="58" t="inlineStr">
        <is>
          <t>No</t>
        </is>
      </c>
      <c r="L57" s="58" t="inlineStr">
        <is>
          <t>No</t>
        </is>
      </c>
      <c r="M57" s="58" t="inlineStr">
        <is>
          <t>No</t>
        </is>
      </c>
      <c r="N57" s="58" t="inlineStr">
        <is>
          <t>Yes</t>
        </is>
      </c>
      <c r="O57" s="58" t="inlineStr">
        <is>
          <t>Yes</t>
        </is>
      </c>
      <c r="P57" s="58" t="inlineStr">
        <is>
          <t>Month-to-month</t>
        </is>
      </c>
      <c r="Q57" s="58" t="inlineStr">
        <is>
          <t>Yes</t>
        </is>
      </c>
      <c r="R57" s="58" t="inlineStr">
        <is>
          <t>Electronic check</t>
        </is>
      </c>
      <c r="S57" s="123" t="n">
        <v>95.45</v>
      </c>
      <c r="T57" s="58" t="inlineStr">
        <is>
          <t>1752.55</t>
        </is>
      </c>
      <c r="U57" s="58" t="inlineStr">
        <is>
          <t>Yes</t>
        </is>
      </c>
      <c r="V57" s="123">
        <f>IFERROR(VALUE(TRIM(T57)),S57*F57)</f>
        <v/>
      </c>
      <c r="W57" s="58">
        <f>IF(F57&lt;=12,"0-12 mo",IF(F57&lt;=24,"13-24 mo",IF(F57&lt;=48,"25-48 mo","49+ mo")))</f>
        <v/>
      </c>
      <c r="X57" s="58">
        <f>IF(S57&lt;=35.5,"Q1 Low",IF(S57&lt;=70.35,"Q2 Mid-Low",IF(S57&lt;=89.85,"Q3 Mid-High","Q4 High")))</f>
        <v/>
      </c>
      <c r="Y57" s="58">
        <f>IF(U57="Yes",1,0)</f>
        <v/>
      </c>
      <c r="Z57" s="58">
        <f>IF(P57="Month-to-month",1,0)+IF(M57="No",1,0)+IF(J57="No",1,0)+IF(I57="Fiber optic",1,0)+IF(Q57="Yes",1,0)</f>
        <v/>
      </c>
    </row>
    <row r="58" ht="15" customHeight="1" s="59">
      <c r="A58" s="58" t="inlineStr">
        <is>
          <t>8769-KKTPH</t>
        </is>
      </c>
      <c r="B58" s="58" t="inlineStr">
        <is>
          <t>Female</t>
        </is>
      </c>
      <c r="C58" s="58" t="n">
        <v>0</v>
      </c>
      <c r="D58" s="58" t="inlineStr">
        <is>
          <t>Yes</t>
        </is>
      </c>
      <c r="E58" s="58" t="inlineStr">
        <is>
          <t>Yes</t>
        </is>
      </c>
      <c r="F58" s="58" t="n">
        <v>63</v>
      </c>
      <c r="G58" s="58" t="inlineStr">
        <is>
          <t>Yes</t>
        </is>
      </c>
      <c r="H58" s="58" t="inlineStr">
        <is>
          <t>Yes</t>
        </is>
      </c>
      <c r="I58" s="58" t="inlineStr">
        <is>
          <t>Fiber optic</t>
        </is>
      </c>
      <c r="J58" s="58" t="inlineStr">
        <is>
          <t>Yes</t>
        </is>
      </c>
      <c r="K58" s="58" t="inlineStr">
        <is>
          <t>No</t>
        </is>
      </c>
      <c r="L58" s="58" t="inlineStr">
        <is>
          <t>No</t>
        </is>
      </c>
      <c r="M58" s="58" t="inlineStr">
        <is>
          <t>No</t>
        </is>
      </c>
      <c r="N58" s="58" t="inlineStr">
        <is>
          <t>Yes</t>
        </is>
      </c>
      <c r="O58" s="58" t="inlineStr">
        <is>
          <t>Yes</t>
        </is>
      </c>
      <c r="P58" s="58" t="inlineStr">
        <is>
          <t>One year</t>
        </is>
      </c>
      <c r="Q58" s="58" t="inlineStr">
        <is>
          <t>Yes</t>
        </is>
      </c>
      <c r="R58" s="58" t="inlineStr">
        <is>
          <t>Credit card (automatic)</t>
        </is>
      </c>
      <c r="S58" s="123" t="n">
        <v>99.65000000000001</v>
      </c>
      <c r="T58" s="58" t="inlineStr">
        <is>
          <t>6311.2</t>
        </is>
      </c>
      <c r="U58" s="58" t="inlineStr">
        <is>
          <t>No</t>
        </is>
      </c>
      <c r="V58" s="123">
        <f>IFERROR(VALUE(TRIM(T58)),S58*F58)</f>
        <v/>
      </c>
      <c r="W58" s="58">
        <f>IF(F58&lt;=12,"0-12 mo",IF(F58&lt;=24,"13-24 mo",IF(F58&lt;=48,"25-48 mo","49+ mo")))</f>
        <v/>
      </c>
      <c r="X58" s="58">
        <f>IF(S58&lt;=35.5,"Q1 Low",IF(S58&lt;=70.35,"Q2 Mid-Low",IF(S58&lt;=89.85,"Q3 Mid-High","Q4 High")))</f>
        <v/>
      </c>
      <c r="Y58" s="58">
        <f>IF(U58="Yes",1,0)</f>
        <v/>
      </c>
      <c r="Z58" s="58">
        <f>IF(P58="Month-to-month",1,0)+IF(M58="No",1,0)+IF(J58="No",1,0)+IF(I58="Fiber optic",1,0)+IF(Q58="Yes",1,0)</f>
        <v/>
      </c>
    </row>
    <row r="59" ht="15" customHeight="1" s="59">
      <c r="A59" s="58" t="inlineStr">
        <is>
          <t>5067-XJQFU</t>
        </is>
      </c>
      <c r="B59" s="58" t="inlineStr">
        <is>
          <t>Male</t>
        </is>
      </c>
      <c r="C59" s="58" t="n">
        <v>1</v>
      </c>
      <c r="D59" s="58" t="inlineStr">
        <is>
          <t>Yes</t>
        </is>
      </c>
      <c r="E59" s="58" t="inlineStr">
        <is>
          <t>Yes</t>
        </is>
      </c>
      <c r="F59" s="58" t="n">
        <v>66</v>
      </c>
      <c r="G59" s="58" t="inlineStr">
        <is>
          <t>Yes</t>
        </is>
      </c>
      <c r="H59" s="58" t="inlineStr">
        <is>
          <t>Yes</t>
        </is>
      </c>
      <c r="I59" s="58" t="inlineStr">
        <is>
          <t>Fiber optic</t>
        </is>
      </c>
      <c r="J59" s="58" t="inlineStr">
        <is>
          <t>No</t>
        </is>
      </c>
      <c r="K59" s="58" t="inlineStr">
        <is>
          <t>Yes</t>
        </is>
      </c>
      <c r="L59" s="58" t="inlineStr">
        <is>
          <t>Yes</t>
        </is>
      </c>
      <c r="M59" s="58" t="inlineStr">
        <is>
          <t>Yes</t>
        </is>
      </c>
      <c r="N59" s="58" t="inlineStr">
        <is>
          <t>Yes</t>
        </is>
      </c>
      <c r="O59" s="58" t="inlineStr">
        <is>
          <t>Yes</t>
        </is>
      </c>
      <c r="P59" s="58" t="inlineStr">
        <is>
          <t>One year</t>
        </is>
      </c>
      <c r="Q59" s="58" t="inlineStr">
        <is>
          <t>Yes</t>
        </is>
      </c>
      <c r="R59" s="58" t="inlineStr">
        <is>
          <t>Electronic check</t>
        </is>
      </c>
      <c r="S59" s="123" t="n">
        <v>108.45</v>
      </c>
      <c r="T59" s="58" t="inlineStr">
        <is>
          <t>7076.35</t>
        </is>
      </c>
      <c r="U59" s="58" t="inlineStr">
        <is>
          <t>No</t>
        </is>
      </c>
      <c r="V59" s="123">
        <f>IFERROR(VALUE(TRIM(T59)),S59*F59)</f>
        <v/>
      </c>
      <c r="W59" s="58">
        <f>IF(F59&lt;=12,"0-12 mo",IF(F59&lt;=24,"13-24 mo",IF(F59&lt;=48,"25-48 mo","49+ mo")))</f>
        <v/>
      </c>
      <c r="X59" s="58">
        <f>IF(S59&lt;=35.5,"Q1 Low",IF(S59&lt;=70.35,"Q2 Mid-Low",IF(S59&lt;=89.85,"Q3 Mid-High","Q4 High")))</f>
        <v/>
      </c>
      <c r="Y59" s="58">
        <f>IF(U59="Yes",1,0)</f>
        <v/>
      </c>
      <c r="Z59" s="58">
        <f>IF(P59="Month-to-month",1,0)+IF(M59="No",1,0)+IF(J59="No",1,0)+IF(I59="Fiber optic",1,0)+IF(Q59="Yes",1,0)</f>
        <v/>
      </c>
    </row>
    <row r="60" ht="15" customHeight="1" s="59">
      <c r="A60" s="58" t="inlineStr">
        <is>
          <t>3957-SQXML</t>
        </is>
      </c>
      <c r="B60" s="58" t="inlineStr">
        <is>
          <t>Female</t>
        </is>
      </c>
      <c r="C60" s="58" t="n">
        <v>0</v>
      </c>
      <c r="D60" s="58" t="inlineStr">
        <is>
          <t>Yes</t>
        </is>
      </c>
      <c r="E60" s="58" t="inlineStr">
        <is>
          <t>Yes</t>
        </is>
      </c>
      <c r="F60" s="58" t="n">
        <v>34</v>
      </c>
      <c r="G60" s="58" t="inlineStr">
        <is>
          <t>Yes</t>
        </is>
      </c>
      <c r="H60" s="58" t="inlineStr">
        <is>
          <t>Yes</t>
        </is>
      </c>
      <c r="I60" s="58" t="inlineStr">
        <is>
          <t>No</t>
        </is>
      </c>
      <c r="J60" s="58" t="inlineStr">
        <is>
          <t>No internet service</t>
        </is>
      </c>
      <c r="K60" s="58" t="inlineStr">
        <is>
          <t>No internet service</t>
        </is>
      </c>
      <c r="L60" s="58" t="inlineStr">
        <is>
          <t>No internet service</t>
        </is>
      </c>
      <c r="M60" s="58" t="inlineStr">
        <is>
          <t>No internet service</t>
        </is>
      </c>
      <c r="N60" s="58" t="inlineStr">
        <is>
          <t>No internet service</t>
        </is>
      </c>
      <c r="O60" s="58" t="inlineStr">
        <is>
          <t>No internet service</t>
        </is>
      </c>
      <c r="P60" s="58" t="inlineStr">
        <is>
          <t>Two year</t>
        </is>
      </c>
      <c r="Q60" s="58" t="inlineStr">
        <is>
          <t>No</t>
        </is>
      </c>
      <c r="R60" s="58" t="inlineStr">
        <is>
          <t>Credit card (automatic)</t>
        </is>
      </c>
      <c r="S60" s="123" t="n">
        <v>24.95</v>
      </c>
      <c r="T60" s="58" t="inlineStr">
        <is>
          <t>894.3</t>
        </is>
      </c>
      <c r="U60" s="58" t="inlineStr">
        <is>
          <t>No</t>
        </is>
      </c>
      <c r="V60" s="123">
        <f>IFERROR(VALUE(TRIM(T60)),S60*F60)</f>
        <v/>
      </c>
      <c r="W60" s="58">
        <f>IF(F60&lt;=12,"0-12 mo",IF(F60&lt;=24,"13-24 mo",IF(F60&lt;=48,"25-48 mo","49+ mo")))</f>
        <v/>
      </c>
      <c r="X60" s="58">
        <f>IF(S60&lt;=35.5,"Q1 Low",IF(S60&lt;=70.35,"Q2 Mid-Low",IF(S60&lt;=89.85,"Q3 Mid-High","Q4 High")))</f>
        <v/>
      </c>
      <c r="Y60" s="58">
        <f>IF(U60="Yes",1,0)</f>
        <v/>
      </c>
      <c r="Z60" s="58">
        <f>IF(P60="Month-to-month",1,0)+IF(M60="No",1,0)+IF(J60="No",1,0)+IF(I60="Fiber optic",1,0)+IF(Q60="Yes",1,0)</f>
        <v/>
      </c>
    </row>
    <row r="61" ht="15" customHeight="1" s="59">
      <c r="A61" s="58" t="inlineStr">
        <is>
          <t>5954-BDFSG</t>
        </is>
      </c>
      <c r="B61" s="58" t="inlineStr">
        <is>
          <t>Female</t>
        </is>
      </c>
      <c r="C61" s="58" t="n">
        <v>0</v>
      </c>
      <c r="D61" s="58" t="inlineStr">
        <is>
          <t>No</t>
        </is>
      </c>
      <c r="E61" s="58" t="inlineStr">
        <is>
          <t>No</t>
        </is>
      </c>
      <c r="F61" s="58" t="n">
        <v>72</v>
      </c>
      <c r="G61" s="58" t="inlineStr">
        <is>
          <t>Yes</t>
        </is>
      </c>
      <c r="H61" s="58" t="inlineStr">
        <is>
          <t>Yes</t>
        </is>
      </c>
      <c r="I61" s="58" t="inlineStr">
        <is>
          <t>Fiber optic</t>
        </is>
      </c>
      <c r="J61" s="58" t="inlineStr">
        <is>
          <t>No</t>
        </is>
      </c>
      <c r="K61" s="58" t="inlineStr">
        <is>
          <t>No</t>
        </is>
      </c>
      <c r="L61" s="58" t="inlineStr">
        <is>
          <t>Yes</t>
        </is>
      </c>
      <c r="M61" s="58" t="inlineStr">
        <is>
          <t>Yes</t>
        </is>
      </c>
      <c r="N61" s="58" t="inlineStr">
        <is>
          <t>Yes</t>
        </is>
      </c>
      <c r="O61" s="58" t="inlineStr">
        <is>
          <t>Yes</t>
        </is>
      </c>
      <c r="P61" s="58" t="inlineStr">
        <is>
          <t>Two year</t>
        </is>
      </c>
      <c r="Q61" s="58" t="inlineStr">
        <is>
          <t>Yes</t>
        </is>
      </c>
      <c r="R61" s="58" t="inlineStr">
        <is>
          <t>Credit card (automatic)</t>
        </is>
      </c>
      <c r="S61" s="123" t="n">
        <v>107.5</v>
      </c>
      <c r="T61" s="58" t="inlineStr">
        <is>
          <t>7853.7</t>
        </is>
      </c>
      <c r="U61" s="58" t="inlineStr">
        <is>
          <t>No</t>
        </is>
      </c>
      <c r="V61" s="123">
        <f>IFERROR(VALUE(TRIM(T61)),S61*F61)</f>
        <v/>
      </c>
      <c r="W61" s="58">
        <f>IF(F61&lt;=12,"0-12 mo",IF(F61&lt;=24,"13-24 mo",IF(F61&lt;=48,"25-48 mo","49+ mo")))</f>
        <v/>
      </c>
      <c r="X61" s="58">
        <f>IF(S61&lt;=35.5,"Q1 Low",IF(S61&lt;=70.35,"Q2 Mid-Low",IF(S61&lt;=89.85,"Q3 Mid-High","Q4 High")))</f>
        <v/>
      </c>
      <c r="Y61" s="58">
        <f>IF(U61="Yes",1,0)</f>
        <v/>
      </c>
      <c r="Z61" s="58">
        <f>IF(P61="Month-to-month",1,0)+IF(M61="No",1,0)+IF(J61="No",1,0)+IF(I61="Fiber optic",1,0)+IF(Q61="Yes",1,0)</f>
        <v/>
      </c>
    </row>
    <row r="62" ht="15" customHeight="1" s="59">
      <c r="A62" s="58" t="inlineStr">
        <is>
          <t>0434-CSFON</t>
        </is>
      </c>
      <c r="B62" s="58" t="inlineStr">
        <is>
          <t>Female</t>
        </is>
      </c>
      <c r="C62" s="58" t="n">
        <v>0</v>
      </c>
      <c r="D62" s="58" t="inlineStr">
        <is>
          <t>Yes</t>
        </is>
      </c>
      <c r="E62" s="58" t="inlineStr">
        <is>
          <t>No</t>
        </is>
      </c>
      <c r="F62" s="58" t="n">
        <v>47</v>
      </c>
      <c r="G62" s="58" t="inlineStr">
        <is>
          <t>Yes</t>
        </is>
      </c>
      <c r="H62" s="58" t="inlineStr">
        <is>
          <t>Yes</t>
        </is>
      </c>
      <c r="I62" s="58" t="inlineStr">
        <is>
          <t>Fiber optic</t>
        </is>
      </c>
      <c r="J62" s="58" t="inlineStr">
        <is>
          <t>No</t>
        </is>
      </c>
      <c r="K62" s="58" t="inlineStr">
        <is>
          <t>No</t>
        </is>
      </c>
      <c r="L62" s="58" t="inlineStr">
        <is>
          <t>Yes</t>
        </is>
      </c>
      <c r="M62" s="58" t="inlineStr">
        <is>
          <t>No</t>
        </is>
      </c>
      <c r="N62" s="58" t="inlineStr">
        <is>
          <t>Yes</t>
        </is>
      </c>
      <c r="O62" s="58" t="inlineStr">
        <is>
          <t>Yes</t>
        </is>
      </c>
      <c r="P62" s="58" t="inlineStr">
        <is>
          <t>Month-to-month</t>
        </is>
      </c>
      <c r="Q62" s="58" t="inlineStr">
        <is>
          <t>Yes</t>
        </is>
      </c>
      <c r="R62" s="58" t="inlineStr">
        <is>
          <t>Electronic check</t>
        </is>
      </c>
      <c r="S62" s="123" t="n">
        <v>100.5</v>
      </c>
      <c r="T62" s="58" t="inlineStr">
        <is>
          <t>4707.1</t>
        </is>
      </c>
      <c r="U62" s="58" t="inlineStr">
        <is>
          <t>No</t>
        </is>
      </c>
      <c r="V62" s="123">
        <f>IFERROR(VALUE(TRIM(T62)),S62*F62)</f>
        <v/>
      </c>
      <c r="W62" s="58">
        <f>IF(F62&lt;=12,"0-12 mo",IF(F62&lt;=24,"13-24 mo",IF(F62&lt;=48,"25-48 mo","49+ mo")))</f>
        <v/>
      </c>
      <c r="X62" s="58">
        <f>IF(S62&lt;=35.5,"Q1 Low",IF(S62&lt;=70.35,"Q2 Mid-Low",IF(S62&lt;=89.85,"Q3 Mid-High","Q4 High")))</f>
        <v/>
      </c>
      <c r="Y62" s="58">
        <f>IF(U62="Yes",1,0)</f>
        <v/>
      </c>
      <c r="Z62" s="58">
        <f>IF(P62="Month-to-month",1,0)+IF(M62="No",1,0)+IF(J62="No",1,0)+IF(I62="Fiber optic",1,0)+IF(Q62="Yes",1,0)</f>
        <v/>
      </c>
    </row>
    <row r="63" ht="15" customHeight="1" s="59">
      <c r="A63" s="58" t="inlineStr">
        <is>
          <t>1215-FIGMP</t>
        </is>
      </c>
      <c r="B63" s="58" t="inlineStr">
        <is>
          <t>Male</t>
        </is>
      </c>
      <c r="C63" s="58" t="n">
        <v>0</v>
      </c>
      <c r="D63" s="58" t="inlineStr">
        <is>
          <t>No</t>
        </is>
      </c>
      <c r="E63" s="58" t="inlineStr">
        <is>
          <t>No</t>
        </is>
      </c>
      <c r="F63" s="58" t="n">
        <v>60</v>
      </c>
      <c r="G63" s="58" t="inlineStr">
        <is>
          <t>Yes</t>
        </is>
      </c>
      <c r="H63" s="58" t="inlineStr">
        <is>
          <t>Yes</t>
        </is>
      </c>
      <c r="I63" s="58" t="inlineStr">
        <is>
          <t>Fiber optic</t>
        </is>
      </c>
      <c r="J63" s="58" t="inlineStr">
        <is>
          <t>No</t>
        </is>
      </c>
      <c r="K63" s="58" t="inlineStr">
        <is>
          <t>Yes</t>
        </is>
      </c>
      <c r="L63" s="58" t="inlineStr">
        <is>
          <t>No</t>
        </is>
      </c>
      <c r="M63" s="58" t="inlineStr">
        <is>
          <t>No</t>
        </is>
      </c>
      <c r="N63" s="58" t="inlineStr">
        <is>
          <t>Yes</t>
        </is>
      </c>
      <c r="O63" s="58" t="inlineStr">
        <is>
          <t>No</t>
        </is>
      </c>
      <c r="P63" s="58" t="inlineStr">
        <is>
          <t>Month-to-month</t>
        </is>
      </c>
      <c r="Q63" s="58" t="inlineStr">
        <is>
          <t>Yes</t>
        </is>
      </c>
      <c r="R63" s="58" t="inlineStr">
        <is>
          <t>Bank transfer (automatic)</t>
        </is>
      </c>
      <c r="S63" s="123" t="n">
        <v>89.90000000000001</v>
      </c>
      <c r="T63" s="58" t="inlineStr">
        <is>
          <t>5450.7</t>
        </is>
      </c>
      <c r="U63" s="58" t="inlineStr">
        <is>
          <t>No</t>
        </is>
      </c>
      <c r="V63" s="123">
        <f>IFERROR(VALUE(TRIM(T63)),S63*F63)</f>
        <v/>
      </c>
      <c r="W63" s="58">
        <f>IF(F63&lt;=12,"0-12 mo",IF(F63&lt;=24,"13-24 mo",IF(F63&lt;=48,"25-48 mo","49+ mo")))</f>
        <v/>
      </c>
      <c r="X63" s="58">
        <f>IF(S63&lt;=35.5,"Q1 Low",IF(S63&lt;=70.35,"Q2 Mid-Low",IF(S63&lt;=89.85,"Q3 Mid-High","Q4 High")))</f>
        <v/>
      </c>
      <c r="Y63" s="58">
        <f>IF(U63="Yes",1,0)</f>
        <v/>
      </c>
      <c r="Z63" s="58">
        <f>IF(P63="Month-to-month",1,0)+IF(M63="No",1,0)+IF(J63="No",1,0)+IF(I63="Fiber optic",1,0)+IF(Q63="Yes",1,0)</f>
        <v/>
      </c>
    </row>
    <row r="64" ht="15" customHeight="1" s="59">
      <c r="A64" s="58" t="inlineStr">
        <is>
          <t>0526-SXDJP</t>
        </is>
      </c>
      <c r="B64" s="58" t="inlineStr">
        <is>
          <t>Male</t>
        </is>
      </c>
      <c r="C64" s="58" t="n">
        <v>0</v>
      </c>
      <c r="D64" s="58" t="inlineStr">
        <is>
          <t>Yes</t>
        </is>
      </c>
      <c r="E64" s="58" t="inlineStr">
        <is>
          <t>No</t>
        </is>
      </c>
      <c r="F64" s="58" t="n">
        <v>72</v>
      </c>
      <c r="G64" s="58" t="inlineStr">
        <is>
          <t>No</t>
        </is>
      </c>
      <c r="H64" s="58" t="inlineStr">
        <is>
          <t>No phone service</t>
        </is>
      </c>
      <c r="I64" s="58" t="inlineStr">
        <is>
          <t>DSL</t>
        </is>
      </c>
      <c r="J64" s="58" t="inlineStr">
        <is>
          <t>Yes</t>
        </is>
      </c>
      <c r="K64" s="58" t="inlineStr">
        <is>
          <t>Yes</t>
        </is>
      </c>
      <c r="L64" s="58" t="inlineStr">
        <is>
          <t>Yes</t>
        </is>
      </c>
      <c r="M64" s="58" t="inlineStr">
        <is>
          <t>No</t>
        </is>
      </c>
      <c r="N64" s="58" t="inlineStr">
        <is>
          <t>No</t>
        </is>
      </c>
      <c r="O64" s="58" t="inlineStr">
        <is>
          <t>No</t>
        </is>
      </c>
      <c r="P64" s="58" t="inlineStr">
        <is>
          <t>Two year</t>
        </is>
      </c>
      <c r="Q64" s="58" t="inlineStr">
        <is>
          <t>No</t>
        </is>
      </c>
      <c r="R64" s="58" t="inlineStr">
        <is>
          <t>Bank transfer (automatic)</t>
        </is>
      </c>
      <c r="S64" s="123" t="n">
        <v>42.1</v>
      </c>
      <c r="T64" s="58" t="inlineStr">
        <is>
          <t>2962</t>
        </is>
      </c>
      <c r="U64" s="58" t="inlineStr">
        <is>
          <t>No</t>
        </is>
      </c>
      <c r="V64" s="123">
        <f>IFERROR(VALUE(TRIM(T64)),S64*F64)</f>
        <v/>
      </c>
      <c r="W64" s="58">
        <f>IF(F64&lt;=12,"0-12 mo",IF(F64&lt;=24,"13-24 mo",IF(F64&lt;=48,"25-48 mo","49+ mo")))</f>
        <v/>
      </c>
      <c r="X64" s="58">
        <f>IF(S64&lt;=35.5,"Q1 Low",IF(S64&lt;=70.35,"Q2 Mid-Low",IF(S64&lt;=89.85,"Q3 Mid-High","Q4 High")))</f>
        <v/>
      </c>
      <c r="Y64" s="58">
        <f>IF(U64="Yes",1,0)</f>
        <v/>
      </c>
      <c r="Z64" s="58">
        <f>IF(P64="Month-to-month",1,0)+IF(M64="No",1,0)+IF(J64="No",1,0)+IF(I64="Fiber optic",1,0)+IF(Q64="Yes",1,0)</f>
        <v/>
      </c>
    </row>
    <row r="65" ht="15" customHeight="1" s="59">
      <c r="A65" s="58" t="inlineStr">
        <is>
          <t>0557-ASKVU</t>
        </is>
      </c>
      <c r="B65" s="58" t="inlineStr">
        <is>
          <t>Female</t>
        </is>
      </c>
      <c r="C65" s="58" t="n">
        <v>0</v>
      </c>
      <c r="D65" s="58" t="inlineStr">
        <is>
          <t>Yes</t>
        </is>
      </c>
      <c r="E65" s="58" t="inlineStr">
        <is>
          <t>Yes</t>
        </is>
      </c>
      <c r="F65" s="58" t="n">
        <v>18</v>
      </c>
      <c r="G65" s="58" t="inlineStr">
        <is>
          <t>Yes</t>
        </is>
      </c>
      <c r="H65" s="58" t="inlineStr">
        <is>
          <t>No</t>
        </is>
      </c>
      <c r="I65" s="58" t="inlineStr">
        <is>
          <t>DSL</t>
        </is>
      </c>
      <c r="J65" s="58" t="inlineStr">
        <is>
          <t>No</t>
        </is>
      </c>
      <c r="K65" s="58" t="inlineStr">
        <is>
          <t>No</t>
        </is>
      </c>
      <c r="L65" s="58" t="inlineStr">
        <is>
          <t>Yes</t>
        </is>
      </c>
      <c r="M65" s="58" t="inlineStr">
        <is>
          <t>Yes</t>
        </is>
      </c>
      <c r="N65" s="58" t="inlineStr">
        <is>
          <t>No</t>
        </is>
      </c>
      <c r="O65" s="58" t="inlineStr">
        <is>
          <t>No</t>
        </is>
      </c>
      <c r="P65" s="58" t="inlineStr">
        <is>
          <t>One year</t>
        </is>
      </c>
      <c r="Q65" s="58" t="inlineStr">
        <is>
          <t>Yes</t>
        </is>
      </c>
      <c r="R65" s="58" t="inlineStr">
        <is>
          <t>Credit card (automatic)</t>
        </is>
      </c>
      <c r="S65" s="123" t="n">
        <v>54.4</v>
      </c>
      <c r="T65" s="58" t="inlineStr">
        <is>
          <t>957.1</t>
        </is>
      </c>
      <c r="U65" s="58" t="inlineStr">
        <is>
          <t>No</t>
        </is>
      </c>
      <c r="V65" s="123">
        <f>IFERROR(VALUE(TRIM(T65)),S65*F65)</f>
        <v/>
      </c>
      <c r="W65" s="58">
        <f>IF(F65&lt;=12,"0-12 mo",IF(F65&lt;=24,"13-24 mo",IF(F65&lt;=48,"25-48 mo","49+ mo")))</f>
        <v/>
      </c>
      <c r="X65" s="58">
        <f>IF(S65&lt;=35.5,"Q1 Low",IF(S65&lt;=70.35,"Q2 Mid-Low",IF(S65&lt;=89.85,"Q3 Mid-High","Q4 High")))</f>
        <v/>
      </c>
      <c r="Y65" s="58">
        <f>IF(U65="Yes",1,0)</f>
        <v/>
      </c>
      <c r="Z65" s="58">
        <f>IF(P65="Month-to-month",1,0)+IF(M65="No",1,0)+IF(J65="No",1,0)+IF(I65="Fiber optic",1,0)+IF(Q65="Yes",1,0)</f>
        <v/>
      </c>
    </row>
    <row r="66" ht="15" customHeight="1" s="59">
      <c r="A66" s="58" t="inlineStr">
        <is>
          <t>5698-BQJOH</t>
        </is>
      </c>
      <c r="B66" s="58" t="inlineStr">
        <is>
          <t>Female</t>
        </is>
      </c>
      <c r="C66" s="58" t="n">
        <v>0</v>
      </c>
      <c r="D66" s="58" t="inlineStr">
        <is>
          <t>No</t>
        </is>
      </c>
      <c r="E66" s="58" t="inlineStr">
        <is>
          <t>No</t>
        </is>
      </c>
      <c r="F66" s="58" t="n">
        <v>9</v>
      </c>
      <c r="G66" s="58" t="inlineStr">
        <is>
          <t>Yes</t>
        </is>
      </c>
      <c r="H66" s="58" t="inlineStr">
        <is>
          <t>Yes</t>
        </is>
      </c>
      <c r="I66" s="58" t="inlineStr">
        <is>
          <t>Fiber optic</t>
        </is>
      </c>
      <c r="J66" s="58" t="inlineStr">
        <is>
          <t>No</t>
        </is>
      </c>
      <c r="K66" s="58" t="inlineStr">
        <is>
          <t>No</t>
        </is>
      </c>
      <c r="L66" s="58" t="inlineStr">
        <is>
          <t>No</t>
        </is>
      </c>
      <c r="M66" s="58" t="inlineStr">
        <is>
          <t>No</t>
        </is>
      </c>
      <c r="N66" s="58" t="inlineStr">
        <is>
          <t>Yes</t>
        </is>
      </c>
      <c r="O66" s="58" t="inlineStr">
        <is>
          <t>Yes</t>
        </is>
      </c>
      <c r="P66" s="58" t="inlineStr">
        <is>
          <t>Month-to-month</t>
        </is>
      </c>
      <c r="Q66" s="58" t="inlineStr">
        <is>
          <t>No</t>
        </is>
      </c>
      <c r="R66" s="58" t="inlineStr">
        <is>
          <t>Electronic check</t>
        </is>
      </c>
      <c r="S66" s="123" t="n">
        <v>94.40000000000001</v>
      </c>
      <c r="T66" s="58" t="inlineStr">
        <is>
          <t>857.25</t>
        </is>
      </c>
      <c r="U66" s="58" t="inlineStr">
        <is>
          <t>Yes</t>
        </is>
      </c>
      <c r="V66" s="123">
        <f>IFERROR(VALUE(TRIM(T66)),S66*F66)</f>
        <v/>
      </c>
      <c r="W66" s="58">
        <f>IF(F66&lt;=12,"0-12 mo",IF(F66&lt;=24,"13-24 mo",IF(F66&lt;=48,"25-48 mo","49+ mo")))</f>
        <v/>
      </c>
      <c r="X66" s="58">
        <f>IF(S66&lt;=35.5,"Q1 Low",IF(S66&lt;=70.35,"Q2 Mid-Low",IF(S66&lt;=89.85,"Q3 Mid-High","Q4 High")))</f>
        <v/>
      </c>
      <c r="Y66" s="58">
        <f>IF(U66="Yes",1,0)</f>
        <v/>
      </c>
      <c r="Z66" s="58">
        <f>IF(P66="Month-to-month",1,0)+IF(M66="No",1,0)+IF(J66="No",1,0)+IF(I66="Fiber optic",1,0)+IF(Q66="Yes",1,0)</f>
        <v/>
      </c>
    </row>
    <row r="67" ht="15" customHeight="1" s="59">
      <c r="A67" s="58" t="inlineStr">
        <is>
          <t>5122-CYFXA</t>
        </is>
      </c>
      <c r="B67" s="58" t="inlineStr">
        <is>
          <t>Female</t>
        </is>
      </c>
      <c r="C67" s="58" t="n">
        <v>0</v>
      </c>
      <c r="D67" s="58" t="inlineStr">
        <is>
          <t>No</t>
        </is>
      </c>
      <c r="E67" s="58" t="inlineStr">
        <is>
          <t>No</t>
        </is>
      </c>
      <c r="F67" s="58" t="n">
        <v>3</v>
      </c>
      <c r="G67" s="58" t="inlineStr">
        <is>
          <t>Yes</t>
        </is>
      </c>
      <c r="H67" s="58" t="inlineStr">
        <is>
          <t>No</t>
        </is>
      </c>
      <c r="I67" s="58" t="inlineStr">
        <is>
          <t>DSL</t>
        </is>
      </c>
      <c r="J67" s="58" t="inlineStr">
        <is>
          <t>No</t>
        </is>
      </c>
      <c r="K67" s="58" t="inlineStr">
        <is>
          <t>Yes</t>
        </is>
      </c>
      <c r="L67" s="58" t="inlineStr">
        <is>
          <t>No</t>
        </is>
      </c>
      <c r="M67" s="58" t="inlineStr">
        <is>
          <t>Yes</t>
        </is>
      </c>
      <c r="N67" s="58" t="inlineStr">
        <is>
          <t>Yes</t>
        </is>
      </c>
      <c r="O67" s="58" t="inlineStr">
        <is>
          <t>Yes</t>
        </is>
      </c>
      <c r="P67" s="58" t="inlineStr">
        <is>
          <t>Month-to-month</t>
        </is>
      </c>
      <c r="Q67" s="58" t="inlineStr">
        <is>
          <t>Yes</t>
        </is>
      </c>
      <c r="R67" s="58" t="inlineStr">
        <is>
          <t>Electronic check</t>
        </is>
      </c>
      <c r="S67" s="123" t="n">
        <v>75.3</v>
      </c>
      <c r="T67" s="58" t="inlineStr">
        <is>
          <t>244.1</t>
        </is>
      </c>
      <c r="U67" s="58" t="inlineStr">
        <is>
          <t>No</t>
        </is>
      </c>
      <c r="V67" s="123">
        <f>IFERROR(VALUE(TRIM(T67)),S67*F67)</f>
        <v/>
      </c>
      <c r="W67" s="58">
        <f>IF(F67&lt;=12,"0-12 mo",IF(F67&lt;=24,"13-24 mo",IF(F67&lt;=48,"25-48 mo","49+ mo")))</f>
        <v/>
      </c>
      <c r="X67" s="58">
        <f>IF(S67&lt;=35.5,"Q1 Low",IF(S67&lt;=70.35,"Q2 Mid-Low",IF(S67&lt;=89.85,"Q3 Mid-High","Q4 High")))</f>
        <v/>
      </c>
      <c r="Y67" s="58">
        <f>IF(U67="Yes",1,0)</f>
        <v/>
      </c>
      <c r="Z67" s="58">
        <f>IF(P67="Month-to-month",1,0)+IF(M67="No",1,0)+IF(J67="No",1,0)+IF(I67="Fiber optic",1,0)+IF(Q67="Yes",1,0)</f>
        <v/>
      </c>
    </row>
    <row r="68" ht="15" customHeight="1" s="59">
      <c r="A68" s="58" t="inlineStr">
        <is>
          <t>8627-ZYGSZ</t>
        </is>
      </c>
      <c r="B68" s="58" t="inlineStr">
        <is>
          <t>Male</t>
        </is>
      </c>
      <c r="C68" s="58" t="n">
        <v>0</v>
      </c>
      <c r="D68" s="58" t="inlineStr">
        <is>
          <t>Yes</t>
        </is>
      </c>
      <c r="E68" s="58" t="inlineStr">
        <is>
          <t>No</t>
        </is>
      </c>
      <c r="F68" s="58" t="n">
        <v>47</v>
      </c>
      <c r="G68" s="58" t="inlineStr">
        <is>
          <t>Yes</t>
        </is>
      </c>
      <c r="H68" s="58" t="inlineStr">
        <is>
          <t>Yes</t>
        </is>
      </c>
      <c r="I68" s="58" t="inlineStr">
        <is>
          <t>Fiber optic</t>
        </is>
      </c>
      <c r="J68" s="58" t="inlineStr">
        <is>
          <t>No</t>
        </is>
      </c>
      <c r="K68" s="58" t="inlineStr">
        <is>
          <t>Yes</t>
        </is>
      </c>
      <c r="L68" s="58" t="inlineStr">
        <is>
          <t>No</t>
        </is>
      </c>
      <c r="M68" s="58" t="inlineStr">
        <is>
          <t>No</t>
        </is>
      </c>
      <c r="N68" s="58" t="inlineStr">
        <is>
          <t>No</t>
        </is>
      </c>
      <c r="O68" s="58" t="inlineStr">
        <is>
          <t>No</t>
        </is>
      </c>
      <c r="P68" s="58" t="inlineStr">
        <is>
          <t>One year</t>
        </is>
      </c>
      <c r="Q68" s="58" t="inlineStr">
        <is>
          <t>Yes</t>
        </is>
      </c>
      <c r="R68" s="58" t="inlineStr">
        <is>
          <t>Electronic check</t>
        </is>
      </c>
      <c r="S68" s="123" t="n">
        <v>78.90000000000001</v>
      </c>
      <c r="T68" s="58" t="inlineStr">
        <is>
          <t>3650.35</t>
        </is>
      </c>
      <c r="U68" s="58" t="inlineStr">
        <is>
          <t>No</t>
        </is>
      </c>
      <c r="V68" s="123">
        <f>IFERROR(VALUE(TRIM(T68)),S68*F68)</f>
        <v/>
      </c>
      <c r="W68" s="58">
        <f>IF(F68&lt;=12,"0-12 mo",IF(F68&lt;=24,"13-24 mo",IF(F68&lt;=48,"25-48 mo","49+ mo")))</f>
        <v/>
      </c>
      <c r="X68" s="58">
        <f>IF(S68&lt;=35.5,"Q1 Low",IF(S68&lt;=70.35,"Q2 Mid-Low",IF(S68&lt;=89.85,"Q3 Mid-High","Q4 High")))</f>
        <v/>
      </c>
      <c r="Y68" s="58">
        <f>IF(U68="Yes",1,0)</f>
        <v/>
      </c>
      <c r="Z68" s="58">
        <f>IF(P68="Month-to-month",1,0)+IF(M68="No",1,0)+IF(J68="No",1,0)+IF(I68="Fiber optic",1,0)+IF(Q68="Yes",1,0)</f>
        <v/>
      </c>
    </row>
    <row r="69" ht="15" customHeight="1" s="59">
      <c r="A69" s="58" t="inlineStr">
        <is>
          <t>3410-YOQBQ</t>
        </is>
      </c>
      <c r="B69" s="58" t="inlineStr">
        <is>
          <t>Female</t>
        </is>
      </c>
      <c r="C69" s="58" t="n">
        <v>0</v>
      </c>
      <c r="D69" s="58" t="inlineStr">
        <is>
          <t>No</t>
        </is>
      </c>
      <c r="E69" s="58" t="inlineStr">
        <is>
          <t>No</t>
        </is>
      </c>
      <c r="F69" s="58" t="n">
        <v>31</v>
      </c>
      <c r="G69" s="58" t="inlineStr">
        <is>
          <t>Yes</t>
        </is>
      </c>
      <c r="H69" s="58" t="inlineStr">
        <is>
          <t>No</t>
        </is>
      </c>
      <c r="I69" s="58" t="inlineStr">
        <is>
          <t>DSL</t>
        </is>
      </c>
      <c r="J69" s="58" t="inlineStr">
        <is>
          <t>No</t>
        </is>
      </c>
      <c r="K69" s="58" t="inlineStr">
        <is>
          <t>Yes</t>
        </is>
      </c>
      <c r="L69" s="58" t="inlineStr">
        <is>
          <t>Yes</t>
        </is>
      </c>
      <c r="M69" s="58" t="inlineStr">
        <is>
          <t>Yes</t>
        </is>
      </c>
      <c r="N69" s="58" t="inlineStr">
        <is>
          <t>Yes</t>
        </is>
      </c>
      <c r="O69" s="58" t="inlineStr">
        <is>
          <t>Yes</t>
        </is>
      </c>
      <c r="P69" s="58" t="inlineStr">
        <is>
          <t>Two year</t>
        </is>
      </c>
      <c r="Q69" s="58" t="inlineStr">
        <is>
          <t>No</t>
        </is>
      </c>
      <c r="R69" s="58" t="inlineStr">
        <is>
          <t>Mailed check</t>
        </is>
      </c>
      <c r="S69" s="123" t="n">
        <v>79.2</v>
      </c>
      <c r="T69" s="58" t="inlineStr">
        <is>
          <t>2497.2</t>
        </is>
      </c>
      <c r="U69" s="58" t="inlineStr">
        <is>
          <t>No</t>
        </is>
      </c>
      <c r="V69" s="123">
        <f>IFERROR(VALUE(TRIM(T69)),S69*F69)</f>
        <v/>
      </c>
      <c r="W69" s="58">
        <f>IF(F69&lt;=12,"0-12 mo",IF(F69&lt;=24,"13-24 mo",IF(F69&lt;=48,"25-48 mo","49+ mo")))</f>
        <v/>
      </c>
      <c r="X69" s="58">
        <f>IF(S69&lt;=35.5,"Q1 Low",IF(S69&lt;=70.35,"Q2 Mid-Low",IF(S69&lt;=89.85,"Q3 Mid-High","Q4 High")))</f>
        <v/>
      </c>
      <c r="Y69" s="58">
        <f>IF(U69="Yes",1,0)</f>
        <v/>
      </c>
      <c r="Z69" s="58">
        <f>IF(P69="Month-to-month",1,0)+IF(M69="No",1,0)+IF(J69="No",1,0)+IF(I69="Fiber optic",1,0)+IF(Q69="Yes",1,0)</f>
        <v/>
      </c>
    </row>
    <row r="70" ht="15" customHeight="1" s="59">
      <c r="A70" s="58" t="inlineStr">
        <is>
          <t>3170-NMYVV</t>
        </is>
      </c>
      <c r="B70" s="58" t="inlineStr">
        <is>
          <t>Female</t>
        </is>
      </c>
      <c r="C70" s="58" t="n">
        <v>0</v>
      </c>
      <c r="D70" s="58" t="inlineStr">
        <is>
          <t>Yes</t>
        </is>
      </c>
      <c r="E70" s="58" t="inlineStr">
        <is>
          <t>Yes</t>
        </is>
      </c>
      <c r="F70" s="58" t="n">
        <v>50</v>
      </c>
      <c r="G70" s="58" t="inlineStr">
        <is>
          <t>Yes</t>
        </is>
      </c>
      <c r="H70" s="58" t="inlineStr">
        <is>
          <t>No</t>
        </is>
      </c>
      <c r="I70" s="58" t="inlineStr">
        <is>
          <t>No</t>
        </is>
      </c>
      <c r="J70" s="58" t="inlineStr">
        <is>
          <t>No internet service</t>
        </is>
      </c>
      <c r="K70" s="58" t="inlineStr">
        <is>
          <t>No internet service</t>
        </is>
      </c>
      <c r="L70" s="58" t="inlineStr">
        <is>
          <t>No internet service</t>
        </is>
      </c>
      <c r="M70" s="58" t="inlineStr">
        <is>
          <t>No internet service</t>
        </is>
      </c>
      <c r="N70" s="58" t="inlineStr">
        <is>
          <t>No internet service</t>
        </is>
      </c>
      <c r="O70" s="58" t="inlineStr">
        <is>
          <t>No internet service</t>
        </is>
      </c>
      <c r="P70" s="58" t="inlineStr">
        <is>
          <t>Two year</t>
        </is>
      </c>
      <c r="Q70" s="58" t="inlineStr">
        <is>
          <t>No</t>
        </is>
      </c>
      <c r="R70" s="58" t="inlineStr">
        <is>
          <t>Bank transfer (automatic)</t>
        </is>
      </c>
      <c r="S70" s="123" t="n">
        <v>20.15</v>
      </c>
      <c r="T70" s="58" t="inlineStr">
        <is>
          <t>930.9</t>
        </is>
      </c>
      <c r="U70" s="58" t="inlineStr">
        <is>
          <t>No</t>
        </is>
      </c>
      <c r="V70" s="123">
        <f>IFERROR(VALUE(TRIM(T70)),S70*F70)</f>
        <v/>
      </c>
      <c r="W70" s="58">
        <f>IF(F70&lt;=12,"0-12 mo",IF(F70&lt;=24,"13-24 mo",IF(F70&lt;=48,"25-48 mo","49+ mo")))</f>
        <v/>
      </c>
      <c r="X70" s="58">
        <f>IF(S70&lt;=35.5,"Q1 Low",IF(S70&lt;=70.35,"Q2 Mid-Low",IF(S70&lt;=89.85,"Q3 Mid-High","Q4 High")))</f>
        <v/>
      </c>
      <c r="Y70" s="58">
        <f>IF(U70="Yes",1,0)</f>
        <v/>
      </c>
      <c r="Z70" s="58">
        <f>IF(P70="Month-to-month",1,0)+IF(M70="No",1,0)+IF(J70="No",1,0)+IF(I70="Fiber optic",1,0)+IF(Q70="Yes",1,0)</f>
        <v/>
      </c>
    </row>
    <row r="71" ht="15" customHeight="1" s="59">
      <c r="A71" s="58" t="inlineStr">
        <is>
          <t>7410-OIEDU</t>
        </is>
      </c>
      <c r="B71" s="58" t="inlineStr">
        <is>
          <t>Male</t>
        </is>
      </c>
      <c r="C71" s="58" t="n">
        <v>0</v>
      </c>
      <c r="D71" s="58" t="inlineStr">
        <is>
          <t>No</t>
        </is>
      </c>
      <c r="E71" s="58" t="inlineStr">
        <is>
          <t>No</t>
        </is>
      </c>
      <c r="F71" s="58" t="n">
        <v>10</v>
      </c>
      <c r="G71" s="58" t="inlineStr">
        <is>
          <t>Yes</t>
        </is>
      </c>
      <c r="H71" s="58" t="inlineStr">
        <is>
          <t>No</t>
        </is>
      </c>
      <c r="I71" s="58" t="inlineStr">
        <is>
          <t>Fiber optic</t>
        </is>
      </c>
      <c r="J71" s="58" t="inlineStr">
        <is>
          <t>Yes</t>
        </is>
      </c>
      <c r="K71" s="58" t="inlineStr">
        <is>
          <t>No</t>
        </is>
      </c>
      <c r="L71" s="58" t="inlineStr">
        <is>
          <t>Yes</t>
        </is>
      </c>
      <c r="M71" s="58" t="inlineStr">
        <is>
          <t>No</t>
        </is>
      </c>
      <c r="N71" s="58" t="inlineStr">
        <is>
          <t>No</t>
        </is>
      </c>
      <c r="O71" s="58" t="inlineStr">
        <is>
          <t>No</t>
        </is>
      </c>
      <c r="P71" s="58" t="inlineStr">
        <is>
          <t>Month-to-month</t>
        </is>
      </c>
      <c r="Q71" s="58" t="inlineStr">
        <is>
          <t>Yes</t>
        </is>
      </c>
      <c r="R71" s="58" t="inlineStr">
        <is>
          <t>Mailed check</t>
        </is>
      </c>
      <c r="S71" s="123" t="n">
        <v>79.84999999999999</v>
      </c>
      <c r="T71" s="58" t="inlineStr">
        <is>
          <t>887.35</t>
        </is>
      </c>
      <c r="U71" s="58" t="inlineStr">
        <is>
          <t>No</t>
        </is>
      </c>
      <c r="V71" s="123">
        <f>IFERROR(VALUE(TRIM(T71)),S71*F71)</f>
        <v/>
      </c>
      <c r="W71" s="58">
        <f>IF(F71&lt;=12,"0-12 mo",IF(F71&lt;=24,"13-24 mo",IF(F71&lt;=48,"25-48 mo","49+ mo")))</f>
        <v/>
      </c>
      <c r="X71" s="58">
        <f>IF(S71&lt;=35.5,"Q1 Low",IF(S71&lt;=70.35,"Q2 Mid-Low",IF(S71&lt;=89.85,"Q3 Mid-High","Q4 High")))</f>
        <v/>
      </c>
      <c r="Y71" s="58">
        <f>IF(U71="Yes",1,0)</f>
        <v/>
      </c>
      <c r="Z71" s="58">
        <f>IF(P71="Month-to-month",1,0)+IF(M71="No",1,0)+IF(J71="No",1,0)+IF(I71="Fiber optic",1,0)+IF(Q71="Yes",1,0)</f>
        <v/>
      </c>
    </row>
    <row r="72" ht="15" customHeight="1" s="59">
      <c r="A72" s="58" t="inlineStr">
        <is>
          <t>2273-QCKXA</t>
        </is>
      </c>
      <c r="B72" s="58" t="inlineStr">
        <is>
          <t>Male</t>
        </is>
      </c>
      <c r="C72" s="58" t="n">
        <v>0</v>
      </c>
      <c r="D72" s="58" t="inlineStr">
        <is>
          <t>No</t>
        </is>
      </c>
      <c r="E72" s="58" t="inlineStr">
        <is>
          <t>No</t>
        </is>
      </c>
      <c r="F72" s="58" t="n">
        <v>1</v>
      </c>
      <c r="G72" s="58" t="inlineStr">
        <is>
          <t>Yes</t>
        </is>
      </c>
      <c r="H72" s="58" t="inlineStr">
        <is>
          <t>No</t>
        </is>
      </c>
      <c r="I72" s="58" t="inlineStr">
        <is>
          <t>DSL</t>
        </is>
      </c>
      <c r="J72" s="58" t="inlineStr">
        <is>
          <t>No</t>
        </is>
      </c>
      <c r="K72" s="58" t="inlineStr">
        <is>
          <t>No</t>
        </is>
      </c>
      <c r="L72" s="58" t="inlineStr">
        <is>
          <t>No</t>
        </is>
      </c>
      <c r="M72" s="58" t="inlineStr">
        <is>
          <t>Yes</t>
        </is>
      </c>
      <c r="N72" s="58" t="inlineStr">
        <is>
          <t>No</t>
        </is>
      </c>
      <c r="O72" s="58" t="inlineStr">
        <is>
          <t>No</t>
        </is>
      </c>
      <c r="P72" s="58" t="inlineStr">
        <is>
          <t>Month-to-month</t>
        </is>
      </c>
      <c r="Q72" s="58" t="inlineStr">
        <is>
          <t>No</t>
        </is>
      </c>
      <c r="R72" s="58" t="inlineStr">
        <is>
          <t>Mailed check</t>
        </is>
      </c>
      <c r="S72" s="123" t="n">
        <v>49.05</v>
      </c>
      <c r="T72" s="58" t="inlineStr">
        <is>
          <t>49.05</t>
        </is>
      </c>
      <c r="U72" s="58" t="inlineStr">
        <is>
          <t>No</t>
        </is>
      </c>
      <c r="V72" s="123">
        <f>IFERROR(VALUE(TRIM(T72)),S72*F72)</f>
        <v/>
      </c>
      <c r="W72" s="58">
        <f>IF(F72&lt;=12,"0-12 mo",IF(F72&lt;=24,"13-24 mo",IF(F72&lt;=48,"25-48 mo","49+ mo")))</f>
        <v/>
      </c>
      <c r="X72" s="58">
        <f>IF(S72&lt;=35.5,"Q1 Low",IF(S72&lt;=70.35,"Q2 Mid-Low",IF(S72&lt;=89.85,"Q3 Mid-High","Q4 High")))</f>
        <v/>
      </c>
      <c r="Y72" s="58">
        <f>IF(U72="Yes",1,0)</f>
        <v/>
      </c>
      <c r="Z72" s="58">
        <f>IF(P72="Month-to-month",1,0)+IF(M72="No",1,0)+IF(J72="No",1,0)+IF(I72="Fiber optic",1,0)+IF(Q72="Yes",1,0)</f>
        <v/>
      </c>
    </row>
    <row r="73" ht="15" customHeight="1" s="59">
      <c r="A73" s="58" t="inlineStr">
        <is>
          <t>0731-EBJQB</t>
        </is>
      </c>
      <c r="B73" s="58" t="inlineStr">
        <is>
          <t>Female</t>
        </is>
      </c>
      <c r="C73" s="58" t="n">
        <v>0</v>
      </c>
      <c r="D73" s="58" t="inlineStr">
        <is>
          <t>Yes</t>
        </is>
      </c>
      <c r="E73" s="58" t="inlineStr">
        <is>
          <t>Yes</t>
        </is>
      </c>
      <c r="F73" s="58" t="n">
        <v>52</v>
      </c>
      <c r="G73" s="58" t="inlineStr">
        <is>
          <t>Yes</t>
        </is>
      </c>
      <c r="H73" s="58" t="inlineStr">
        <is>
          <t>No</t>
        </is>
      </c>
      <c r="I73" s="58" t="inlineStr">
        <is>
          <t>No</t>
        </is>
      </c>
      <c r="J73" s="58" t="inlineStr">
        <is>
          <t>No internet service</t>
        </is>
      </c>
      <c r="K73" s="58" t="inlineStr">
        <is>
          <t>No internet service</t>
        </is>
      </c>
      <c r="L73" s="58" t="inlineStr">
        <is>
          <t>No internet service</t>
        </is>
      </c>
      <c r="M73" s="58" t="inlineStr">
        <is>
          <t>No internet service</t>
        </is>
      </c>
      <c r="N73" s="58" t="inlineStr">
        <is>
          <t>No internet service</t>
        </is>
      </c>
      <c r="O73" s="58" t="inlineStr">
        <is>
          <t>No internet service</t>
        </is>
      </c>
      <c r="P73" s="58" t="inlineStr">
        <is>
          <t>One year</t>
        </is>
      </c>
      <c r="Q73" s="58" t="inlineStr">
        <is>
          <t>Yes</t>
        </is>
      </c>
      <c r="R73" s="58" t="inlineStr">
        <is>
          <t>Electronic check</t>
        </is>
      </c>
      <c r="S73" s="123" t="n">
        <v>20.4</v>
      </c>
      <c r="T73" s="58" t="inlineStr">
        <is>
          <t>1090.65</t>
        </is>
      </c>
      <c r="U73" s="58" t="inlineStr">
        <is>
          <t>No</t>
        </is>
      </c>
      <c r="V73" s="123">
        <f>IFERROR(VALUE(TRIM(T73)),S73*F73)</f>
        <v/>
      </c>
      <c r="W73" s="58">
        <f>IF(F73&lt;=12,"0-12 mo",IF(F73&lt;=24,"13-24 mo",IF(F73&lt;=48,"25-48 mo","49+ mo")))</f>
        <v/>
      </c>
      <c r="X73" s="58">
        <f>IF(S73&lt;=35.5,"Q1 Low",IF(S73&lt;=70.35,"Q2 Mid-Low",IF(S73&lt;=89.85,"Q3 Mid-High","Q4 High")))</f>
        <v/>
      </c>
      <c r="Y73" s="58">
        <f>IF(U73="Yes",1,0)</f>
        <v/>
      </c>
      <c r="Z73" s="58">
        <f>IF(P73="Month-to-month",1,0)+IF(M73="No",1,0)+IF(J73="No",1,0)+IF(I73="Fiber optic",1,0)+IF(Q73="Yes",1,0)</f>
        <v/>
      </c>
    </row>
    <row r="74" ht="15" customHeight="1" s="59">
      <c r="A74" s="58" t="inlineStr">
        <is>
          <t>1891-QRQSA</t>
        </is>
      </c>
      <c r="B74" s="58" t="inlineStr">
        <is>
          <t>Male</t>
        </is>
      </c>
      <c r="C74" s="58" t="n">
        <v>1</v>
      </c>
      <c r="D74" s="58" t="inlineStr">
        <is>
          <t>Yes</t>
        </is>
      </c>
      <c r="E74" s="58" t="inlineStr">
        <is>
          <t>Yes</t>
        </is>
      </c>
      <c r="F74" s="58" t="n">
        <v>64</v>
      </c>
      <c r="G74" s="58" t="inlineStr">
        <is>
          <t>Yes</t>
        </is>
      </c>
      <c r="H74" s="58" t="inlineStr">
        <is>
          <t>Yes</t>
        </is>
      </c>
      <c r="I74" s="58" t="inlineStr">
        <is>
          <t>Fiber optic</t>
        </is>
      </c>
      <c r="J74" s="58" t="inlineStr">
        <is>
          <t>Yes</t>
        </is>
      </c>
      <c r="K74" s="58" t="inlineStr">
        <is>
          <t>No</t>
        </is>
      </c>
      <c r="L74" s="58" t="inlineStr">
        <is>
          <t>Yes</t>
        </is>
      </c>
      <c r="M74" s="58" t="inlineStr">
        <is>
          <t>Yes</t>
        </is>
      </c>
      <c r="N74" s="58" t="inlineStr">
        <is>
          <t>Yes</t>
        </is>
      </c>
      <c r="O74" s="58" t="inlineStr">
        <is>
          <t>Yes</t>
        </is>
      </c>
      <c r="P74" s="58" t="inlineStr">
        <is>
          <t>Two year</t>
        </is>
      </c>
      <c r="Q74" s="58" t="inlineStr">
        <is>
          <t>Yes</t>
        </is>
      </c>
      <c r="R74" s="58" t="inlineStr">
        <is>
          <t>Bank transfer (automatic)</t>
        </is>
      </c>
      <c r="S74" s="123" t="n">
        <v>111.6</v>
      </c>
      <c r="T74" s="58" t="inlineStr">
        <is>
          <t>7099</t>
        </is>
      </c>
      <c r="U74" s="58" t="inlineStr">
        <is>
          <t>No</t>
        </is>
      </c>
      <c r="V74" s="123">
        <f>IFERROR(VALUE(TRIM(T74)),S74*F74)</f>
        <v/>
      </c>
      <c r="W74" s="58">
        <f>IF(F74&lt;=12,"0-12 mo",IF(F74&lt;=24,"13-24 mo",IF(F74&lt;=48,"25-48 mo","49+ mo")))</f>
        <v/>
      </c>
      <c r="X74" s="58">
        <f>IF(S74&lt;=35.5,"Q1 Low",IF(S74&lt;=70.35,"Q2 Mid-Low",IF(S74&lt;=89.85,"Q3 Mid-High","Q4 High")))</f>
        <v/>
      </c>
      <c r="Y74" s="58">
        <f>IF(U74="Yes",1,0)</f>
        <v/>
      </c>
      <c r="Z74" s="58">
        <f>IF(P74="Month-to-month",1,0)+IF(M74="No",1,0)+IF(J74="No",1,0)+IF(I74="Fiber optic",1,0)+IF(Q74="Yes",1,0)</f>
        <v/>
      </c>
    </row>
    <row r="75" ht="15" customHeight="1" s="59">
      <c r="A75" s="58" t="inlineStr">
        <is>
          <t>8028-PNXHQ</t>
        </is>
      </c>
      <c r="B75" s="58" t="inlineStr">
        <is>
          <t>Male</t>
        </is>
      </c>
      <c r="C75" s="58" t="n">
        <v>0</v>
      </c>
      <c r="D75" s="58" t="inlineStr">
        <is>
          <t>Yes</t>
        </is>
      </c>
      <c r="E75" s="58" t="inlineStr">
        <is>
          <t>Yes</t>
        </is>
      </c>
      <c r="F75" s="58" t="n">
        <v>62</v>
      </c>
      <c r="G75" s="58" t="inlineStr">
        <is>
          <t>Yes</t>
        </is>
      </c>
      <c r="H75" s="58" t="inlineStr">
        <is>
          <t>Yes</t>
        </is>
      </c>
      <c r="I75" s="58" t="inlineStr">
        <is>
          <t>No</t>
        </is>
      </c>
      <c r="J75" s="58" t="inlineStr">
        <is>
          <t>No internet service</t>
        </is>
      </c>
      <c r="K75" s="58" t="inlineStr">
        <is>
          <t>No internet service</t>
        </is>
      </c>
      <c r="L75" s="58" t="inlineStr">
        <is>
          <t>No internet service</t>
        </is>
      </c>
      <c r="M75" s="58" t="inlineStr">
        <is>
          <t>No internet service</t>
        </is>
      </c>
      <c r="N75" s="58" t="inlineStr">
        <is>
          <t>No internet service</t>
        </is>
      </c>
      <c r="O75" s="58" t="inlineStr">
        <is>
          <t>No internet service</t>
        </is>
      </c>
      <c r="P75" s="58" t="inlineStr">
        <is>
          <t>Two year</t>
        </is>
      </c>
      <c r="Q75" s="58" t="inlineStr">
        <is>
          <t>Yes</t>
        </is>
      </c>
      <c r="R75" s="58" t="inlineStr">
        <is>
          <t>Bank transfer (automatic)</t>
        </is>
      </c>
      <c r="S75" s="123" t="n">
        <v>24.25</v>
      </c>
      <c r="T75" s="58" t="inlineStr">
        <is>
          <t>1424.6</t>
        </is>
      </c>
      <c r="U75" s="58" t="inlineStr">
        <is>
          <t>No</t>
        </is>
      </c>
      <c r="V75" s="123">
        <f>IFERROR(VALUE(TRIM(T75)),S75*F75)</f>
        <v/>
      </c>
      <c r="W75" s="58">
        <f>IF(F75&lt;=12,"0-12 mo",IF(F75&lt;=24,"13-24 mo",IF(F75&lt;=48,"25-48 mo","49+ mo")))</f>
        <v/>
      </c>
      <c r="X75" s="58">
        <f>IF(S75&lt;=35.5,"Q1 Low",IF(S75&lt;=70.35,"Q2 Mid-Low",IF(S75&lt;=89.85,"Q3 Mid-High","Q4 High")))</f>
        <v/>
      </c>
      <c r="Y75" s="58">
        <f>IF(U75="Yes",1,0)</f>
        <v/>
      </c>
      <c r="Z75" s="58">
        <f>IF(P75="Month-to-month",1,0)+IF(M75="No",1,0)+IF(J75="No",1,0)+IF(I75="Fiber optic",1,0)+IF(Q75="Yes",1,0)</f>
        <v/>
      </c>
    </row>
    <row r="76" ht="15" customHeight="1" s="59">
      <c r="A76" s="58" t="inlineStr">
        <is>
          <t>5630-AHZIL</t>
        </is>
      </c>
      <c r="B76" s="58" t="inlineStr">
        <is>
          <t>Female</t>
        </is>
      </c>
      <c r="C76" s="58" t="n">
        <v>0</v>
      </c>
      <c r="D76" s="58" t="inlineStr">
        <is>
          <t>No</t>
        </is>
      </c>
      <c r="E76" s="58" t="inlineStr">
        <is>
          <t>Yes</t>
        </is>
      </c>
      <c r="F76" s="58" t="n">
        <v>3</v>
      </c>
      <c r="G76" s="58" t="inlineStr">
        <is>
          <t>Yes</t>
        </is>
      </c>
      <c r="H76" s="58" t="inlineStr">
        <is>
          <t>No</t>
        </is>
      </c>
      <c r="I76" s="58" t="inlineStr">
        <is>
          <t>DSL</t>
        </is>
      </c>
      <c r="J76" s="58" t="inlineStr">
        <is>
          <t>Yes</t>
        </is>
      </c>
      <c r="K76" s="58" t="inlineStr">
        <is>
          <t>No</t>
        </is>
      </c>
      <c r="L76" s="58" t="inlineStr">
        <is>
          <t>No</t>
        </is>
      </c>
      <c r="M76" s="58" t="inlineStr">
        <is>
          <t>Yes</t>
        </is>
      </c>
      <c r="N76" s="58" t="inlineStr">
        <is>
          <t>No</t>
        </is>
      </c>
      <c r="O76" s="58" t="inlineStr">
        <is>
          <t>Yes</t>
        </is>
      </c>
      <c r="P76" s="58" t="inlineStr">
        <is>
          <t>Month-to-month</t>
        </is>
      </c>
      <c r="Q76" s="58" t="inlineStr">
        <is>
          <t>Yes</t>
        </is>
      </c>
      <c r="R76" s="58" t="inlineStr">
        <is>
          <t>Bank transfer (automatic)</t>
        </is>
      </c>
      <c r="S76" s="123" t="n">
        <v>64.5</v>
      </c>
      <c r="T76" s="58" t="inlineStr">
        <is>
          <t>177.4</t>
        </is>
      </c>
      <c r="U76" s="58" t="inlineStr">
        <is>
          <t>No</t>
        </is>
      </c>
      <c r="V76" s="123">
        <f>IFERROR(VALUE(TRIM(T76)),S76*F76)</f>
        <v/>
      </c>
      <c r="W76" s="58">
        <f>IF(F76&lt;=12,"0-12 mo",IF(F76&lt;=24,"13-24 mo",IF(F76&lt;=48,"25-48 mo","49+ mo")))</f>
        <v/>
      </c>
      <c r="X76" s="58">
        <f>IF(S76&lt;=35.5,"Q1 Low",IF(S76&lt;=70.35,"Q2 Mid-Low",IF(S76&lt;=89.85,"Q3 Mid-High","Q4 High")))</f>
        <v/>
      </c>
      <c r="Y76" s="58">
        <f>IF(U76="Yes",1,0)</f>
        <v/>
      </c>
      <c r="Z76" s="58">
        <f>IF(P76="Month-to-month",1,0)+IF(M76="No",1,0)+IF(J76="No",1,0)+IF(I76="Fiber optic",1,0)+IF(Q76="Yes",1,0)</f>
        <v/>
      </c>
    </row>
    <row r="77" ht="15" customHeight="1" s="59">
      <c r="A77" s="58" t="inlineStr">
        <is>
          <t>2673-CXQEU</t>
        </is>
      </c>
      <c r="B77" s="58" t="inlineStr">
        <is>
          <t>Female</t>
        </is>
      </c>
      <c r="C77" s="58" t="n">
        <v>1</v>
      </c>
      <c r="D77" s="58" t="inlineStr">
        <is>
          <t>No</t>
        </is>
      </c>
      <c r="E77" s="58" t="inlineStr">
        <is>
          <t>No</t>
        </is>
      </c>
      <c r="F77" s="58" t="n">
        <v>56</v>
      </c>
      <c r="G77" s="58" t="inlineStr">
        <is>
          <t>Yes</t>
        </is>
      </c>
      <c r="H77" s="58" t="inlineStr">
        <is>
          <t>Yes</t>
        </is>
      </c>
      <c r="I77" s="58" t="inlineStr">
        <is>
          <t>Fiber optic</t>
        </is>
      </c>
      <c r="J77" s="58" t="inlineStr">
        <is>
          <t>Yes</t>
        </is>
      </c>
      <c r="K77" s="58" t="inlineStr">
        <is>
          <t>Yes</t>
        </is>
      </c>
      <c r="L77" s="58" t="inlineStr">
        <is>
          <t>Yes</t>
        </is>
      </c>
      <c r="M77" s="58" t="inlineStr">
        <is>
          <t>No</t>
        </is>
      </c>
      <c r="N77" s="58" t="inlineStr">
        <is>
          <t>Yes</t>
        </is>
      </c>
      <c r="O77" s="58" t="inlineStr">
        <is>
          <t>Yes</t>
        </is>
      </c>
      <c r="P77" s="58" t="inlineStr">
        <is>
          <t>One year</t>
        </is>
      </c>
      <c r="Q77" s="58" t="inlineStr">
        <is>
          <t>No</t>
        </is>
      </c>
      <c r="R77" s="58" t="inlineStr">
        <is>
          <t>Electronic check</t>
        </is>
      </c>
      <c r="S77" s="123" t="n">
        <v>110.5</v>
      </c>
      <c r="T77" s="58" t="inlineStr">
        <is>
          <t>6139.5</t>
        </is>
      </c>
      <c r="U77" s="58" t="inlineStr">
        <is>
          <t>No</t>
        </is>
      </c>
      <c r="V77" s="123">
        <f>IFERROR(VALUE(TRIM(T77)),S77*F77)</f>
        <v/>
      </c>
      <c r="W77" s="58">
        <f>IF(F77&lt;=12,"0-12 mo",IF(F77&lt;=24,"13-24 mo",IF(F77&lt;=48,"25-48 mo","49+ mo")))</f>
        <v/>
      </c>
      <c r="X77" s="58">
        <f>IF(S77&lt;=35.5,"Q1 Low",IF(S77&lt;=70.35,"Q2 Mid-Low",IF(S77&lt;=89.85,"Q3 Mid-High","Q4 High")))</f>
        <v/>
      </c>
      <c r="Y77" s="58">
        <f>IF(U77="Yes",1,0)</f>
        <v/>
      </c>
      <c r="Z77" s="58">
        <f>IF(P77="Month-to-month",1,0)+IF(M77="No",1,0)+IF(J77="No",1,0)+IF(I77="Fiber optic",1,0)+IF(Q77="Yes",1,0)</f>
        <v/>
      </c>
    </row>
    <row r="78" ht="15" customHeight="1" s="59">
      <c r="A78" s="58" t="inlineStr">
        <is>
          <t>6416-JNVRK</t>
        </is>
      </c>
      <c r="B78" s="58" t="inlineStr">
        <is>
          <t>Female</t>
        </is>
      </c>
      <c r="C78" s="58" t="n">
        <v>0</v>
      </c>
      <c r="D78" s="58" t="inlineStr">
        <is>
          <t>No</t>
        </is>
      </c>
      <c r="E78" s="58" t="inlineStr">
        <is>
          <t>No</t>
        </is>
      </c>
      <c r="F78" s="58" t="n">
        <v>46</v>
      </c>
      <c r="G78" s="58" t="inlineStr">
        <is>
          <t>Yes</t>
        </is>
      </c>
      <c r="H78" s="58" t="inlineStr">
        <is>
          <t>No</t>
        </is>
      </c>
      <c r="I78" s="58" t="inlineStr">
        <is>
          <t>DSL</t>
        </is>
      </c>
      <c r="J78" s="58" t="inlineStr">
        <is>
          <t>No</t>
        </is>
      </c>
      <c r="K78" s="58" t="inlineStr">
        <is>
          <t>No</t>
        </is>
      </c>
      <c r="L78" s="58" t="inlineStr">
        <is>
          <t>No</t>
        </is>
      </c>
      <c r="M78" s="58" t="inlineStr">
        <is>
          <t>No</t>
        </is>
      </c>
      <c r="N78" s="58" t="inlineStr">
        <is>
          <t>No</t>
        </is>
      </c>
      <c r="O78" s="58" t="inlineStr">
        <is>
          <t>Yes</t>
        </is>
      </c>
      <c r="P78" s="58" t="inlineStr">
        <is>
          <t>One year</t>
        </is>
      </c>
      <c r="Q78" s="58" t="inlineStr">
        <is>
          <t>No</t>
        </is>
      </c>
      <c r="R78" s="58" t="inlineStr">
        <is>
          <t>Credit card (automatic)</t>
        </is>
      </c>
      <c r="S78" s="123" t="n">
        <v>55.65</v>
      </c>
      <c r="T78" s="58" t="inlineStr">
        <is>
          <t>2688.85</t>
        </is>
      </c>
      <c r="U78" s="58" t="inlineStr">
        <is>
          <t>No</t>
        </is>
      </c>
      <c r="V78" s="123">
        <f>IFERROR(VALUE(TRIM(T78)),S78*F78)</f>
        <v/>
      </c>
      <c r="W78" s="58">
        <f>IF(F78&lt;=12,"0-12 mo",IF(F78&lt;=24,"13-24 mo",IF(F78&lt;=48,"25-48 mo","49+ mo")))</f>
        <v/>
      </c>
      <c r="X78" s="58">
        <f>IF(S78&lt;=35.5,"Q1 Low",IF(S78&lt;=70.35,"Q2 Mid-Low",IF(S78&lt;=89.85,"Q3 Mid-High","Q4 High")))</f>
        <v/>
      </c>
      <c r="Y78" s="58">
        <f>IF(U78="Yes",1,0)</f>
        <v/>
      </c>
      <c r="Z78" s="58">
        <f>IF(P78="Month-to-month",1,0)+IF(M78="No",1,0)+IF(J78="No",1,0)+IF(I78="Fiber optic",1,0)+IF(Q78="Yes",1,0)</f>
        <v/>
      </c>
    </row>
    <row r="79" ht="15" customHeight="1" s="59">
      <c r="A79" s="58" t="inlineStr">
        <is>
          <t>5590-ZSKRV</t>
        </is>
      </c>
      <c r="B79" s="58" t="inlineStr">
        <is>
          <t>Female</t>
        </is>
      </c>
      <c r="C79" s="58" t="n">
        <v>0</v>
      </c>
      <c r="D79" s="58" t="inlineStr">
        <is>
          <t>Yes</t>
        </is>
      </c>
      <c r="E79" s="58" t="inlineStr">
        <is>
          <t>Yes</t>
        </is>
      </c>
      <c r="F79" s="58" t="n">
        <v>8</v>
      </c>
      <c r="G79" s="58" t="inlineStr">
        <is>
          <t>Yes</t>
        </is>
      </c>
      <c r="H79" s="58" t="inlineStr">
        <is>
          <t>No</t>
        </is>
      </c>
      <c r="I79" s="58" t="inlineStr">
        <is>
          <t>DSL</t>
        </is>
      </c>
      <c r="J79" s="58" t="inlineStr">
        <is>
          <t>Yes</t>
        </is>
      </c>
      <c r="K79" s="58" t="inlineStr">
        <is>
          <t>Yes</t>
        </is>
      </c>
      <c r="L79" s="58" t="inlineStr">
        <is>
          <t>No</t>
        </is>
      </c>
      <c r="M79" s="58" t="inlineStr">
        <is>
          <t>No</t>
        </is>
      </c>
      <c r="N79" s="58" t="inlineStr">
        <is>
          <t>No</t>
        </is>
      </c>
      <c r="O79" s="58" t="inlineStr">
        <is>
          <t>No</t>
        </is>
      </c>
      <c r="P79" s="58" t="inlineStr">
        <is>
          <t>Month-to-month</t>
        </is>
      </c>
      <c r="Q79" s="58" t="inlineStr">
        <is>
          <t>No</t>
        </is>
      </c>
      <c r="R79" s="58" t="inlineStr">
        <is>
          <t>Mailed check</t>
        </is>
      </c>
      <c r="S79" s="123" t="n">
        <v>54.65</v>
      </c>
      <c r="T79" s="58" t="inlineStr">
        <is>
          <t>482.25</t>
        </is>
      </c>
      <c r="U79" s="58" t="inlineStr">
        <is>
          <t>No</t>
        </is>
      </c>
      <c r="V79" s="123">
        <f>IFERROR(VALUE(TRIM(T79)),S79*F79)</f>
        <v/>
      </c>
      <c r="W79" s="58">
        <f>IF(F79&lt;=12,"0-12 mo",IF(F79&lt;=24,"13-24 mo",IF(F79&lt;=48,"25-48 mo","49+ mo")))</f>
        <v/>
      </c>
      <c r="X79" s="58">
        <f>IF(S79&lt;=35.5,"Q1 Low",IF(S79&lt;=70.35,"Q2 Mid-Low",IF(S79&lt;=89.85,"Q3 Mid-High","Q4 High")))</f>
        <v/>
      </c>
      <c r="Y79" s="58">
        <f>IF(U79="Yes",1,0)</f>
        <v/>
      </c>
      <c r="Z79" s="58">
        <f>IF(P79="Month-to-month",1,0)+IF(M79="No",1,0)+IF(J79="No",1,0)+IF(I79="Fiber optic",1,0)+IF(Q79="Yes",1,0)</f>
        <v/>
      </c>
    </row>
    <row r="80" ht="15" customHeight="1" s="59">
      <c r="A80" s="58" t="inlineStr">
        <is>
          <t>0191-ZHSKZ</t>
        </is>
      </c>
      <c r="B80" s="58" t="inlineStr">
        <is>
          <t>Male</t>
        </is>
      </c>
      <c r="C80" s="58" t="n">
        <v>1</v>
      </c>
      <c r="D80" s="58" t="inlineStr">
        <is>
          <t>No</t>
        </is>
      </c>
      <c r="E80" s="58" t="inlineStr">
        <is>
          <t>No</t>
        </is>
      </c>
      <c r="F80" s="58" t="n">
        <v>30</v>
      </c>
      <c r="G80" s="58" t="inlineStr">
        <is>
          <t>Yes</t>
        </is>
      </c>
      <c r="H80" s="58" t="inlineStr">
        <is>
          <t>No</t>
        </is>
      </c>
      <c r="I80" s="58" t="inlineStr">
        <is>
          <t>DSL</t>
        </is>
      </c>
      <c r="J80" s="58" t="inlineStr">
        <is>
          <t>Yes</t>
        </is>
      </c>
      <c r="K80" s="58" t="inlineStr">
        <is>
          <t>Yes</t>
        </is>
      </c>
      <c r="L80" s="58" t="inlineStr">
        <is>
          <t>No</t>
        </is>
      </c>
      <c r="M80" s="58" t="inlineStr">
        <is>
          <t>No</t>
        </is>
      </c>
      <c r="N80" s="58" t="inlineStr">
        <is>
          <t>Yes</t>
        </is>
      </c>
      <c r="O80" s="58" t="inlineStr">
        <is>
          <t>Yes</t>
        </is>
      </c>
      <c r="P80" s="58" t="inlineStr">
        <is>
          <t>Month-to-month</t>
        </is>
      </c>
      <c r="Q80" s="58" t="inlineStr">
        <is>
          <t>Yes</t>
        </is>
      </c>
      <c r="R80" s="58" t="inlineStr">
        <is>
          <t>Electronic check</t>
        </is>
      </c>
      <c r="S80" s="123" t="n">
        <v>74.75</v>
      </c>
      <c r="T80" s="58" t="inlineStr">
        <is>
          <t>2111.3</t>
        </is>
      </c>
      <c r="U80" s="58" t="inlineStr">
        <is>
          <t>No</t>
        </is>
      </c>
      <c r="V80" s="123">
        <f>IFERROR(VALUE(TRIM(T80)),S80*F80)</f>
        <v/>
      </c>
      <c r="W80" s="58">
        <f>IF(F80&lt;=12,"0-12 mo",IF(F80&lt;=24,"13-24 mo",IF(F80&lt;=48,"25-48 mo","49+ mo")))</f>
        <v/>
      </c>
      <c r="X80" s="58">
        <f>IF(S80&lt;=35.5,"Q1 Low",IF(S80&lt;=70.35,"Q2 Mid-Low",IF(S80&lt;=89.85,"Q3 Mid-High","Q4 High")))</f>
        <v/>
      </c>
      <c r="Y80" s="58">
        <f>IF(U80="Yes",1,0)</f>
        <v/>
      </c>
      <c r="Z80" s="58">
        <f>IF(P80="Month-to-month",1,0)+IF(M80="No",1,0)+IF(J80="No",1,0)+IF(I80="Fiber optic",1,0)+IF(Q80="Yes",1,0)</f>
        <v/>
      </c>
    </row>
    <row r="81" ht="15" customHeight="1" s="59">
      <c r="A81" s="58" t="inlineStr">
        <is>
          <t>3887-PBQAO</t>
        </is>
      </c>
      <c r="B81" s="58" t="inlineStr">
        <is>
          <t>Female</t>
        </is>
      </c>
      <c r="C81" s="58" t="n">
        <v>0</v>
      </c>
      <c r="D81" s="58" t="inlineStr">
        <is>
          <t>Yes</t>
        </is>
      </c>
      <c r="E81" s="58" t="inlineStr">
        <is>
          <t>Yes</t>
        </is>
      </c>
      <c r="F81" s="58" t="n">
        <v>45</v>
      </c>
      <c r="G81" s="58" t="inlineStr">
        <is>
          <t>Yes</t>
        </is>
      </c>
      <c r="H81" s="58" t="inlineStr">
        <is>
          <t>Yes</t>
        </is>
      </c>
      <c r="I81" s="58" t="inlineStr">
        <is>
          <t>No</t>
        </is>
      </c>
      <c r="J81" s="58" t="inlineStr">
        <is>
          <t>No internet service</t>
        </is>
      </c>
      <c r="K81" s="58" t="inlineStr">
        <is>
          <t>No internet service</t>
        </is>
      </c>
      <c r="L81" s="58" t="inlineStr">
        <is>
          <t>No internet service</t>
        </is>
      </c>
      <c r="M81" s="58" t="inlineStr">
        <is>
          <t>No internet service</t>
        </is>
      </c>
      <c r="N81" s="58" t="inlineStr">
        <is>
          <t>No internet service</t>
        </is>
      </c>
      <c r="O81" s="58" t="inlineStr">
        <is>
          <t>No internet service</t>
        </is>
      </c>
      <c r="P81" s="58" t="inlineStr">
        <is>
          <t>One year</t>
        </is>
      </c>
      <c r="Q81" s="58" t="inlineStr">
        <is>
          <t>Yes</t>
        </is>
      </c>
      <c r="R81" s="58" t="inlineStr">
        <is>
          <t>Credit card (automatic)</t>
        </is>
      </c>
      <c r="S81" s="123" t="n">
        <v>25.9</v>
      </c>
      <c r="T81" s="58" t="inlineStr">
        <is>
          <t>1216.6</t>
        </is>
      </c>
      <c r="U81" s="58" t="inlineStr">
        <is>
          <t>No</t>
        </is>
      </c>
      <c r="V81" s="123">
        <f>IFERROR(VALUE(TRIM(T81)),S81*F81)</f>
        <v/>
      </c>
      <c r="W81" s="58">
        <f>IF(F81&lt;=12,"0-12 mo",IF(F81&lt;=24,"13-24 mo",IF(F81&lt;=48,"25-48 mo","49+ mo")))</f>
        <v/>
      </c>
      <c r="X81" s="58">
        <f>IF(S81&lt;=35.5,"Q1 Low",IF(S81&lt;=70.35,"Q2 Mid-Low",IF(S81&lt;=89.85,"Q3 Mid-High","Q4 High")))</f>
        <v/>
      </c>
      <c r="Y81" s="58">
        <f>IF(U81="Yes",1,0)</f>
        <v/>
      </c>
      <c r="Z81" s="58">
        <f>IF(P81="Month-to-month",1,0)+IF(M81="No",1,0)+IF(J81="No",1,0)+IF(I81="Fiber optic",1,0)+IF(Q81="Yes",1,0)</f>
        <v/>
      </c>
    </row>
    <row r="82" ht="15" customHeight="1" s="59">
      <c r="A82" s="58" t="inlineStr">
        <is>
          <t>5919-TMRGD</t>
        </is>
      </c>
      <c r="B82" s="58" t="inlineStr">
        <is>
          <t>Female</t>
        </is>
      </c>
      <c r="C82" s="58" t="n">
        <v>0</v>
      </c>
      <c r="D82" s="58" t="inlineStr">
        <is>
          <t>No</t>
        </is>
      </c>
      <c r="E82" s="58" t="inlineStr">
        <is>
          <t>Yes</t>
        </is>
      </c>
      <c r="F82" s="58" t="n">
        <v>1</v>
      </c>
      <c r="G82" s="58" t="inlineStr">
        <is>
          <t>Yes</t>
        </is>
      </c>
      <c r="H82" s="58" t="inlineStr">
        <is>
          <t>No</t>
        </is>
      </c>
      <c r="I82" s="58" t="inlineStr">
        <is>
          <t>Fiber optic</t>
        </is>
      </c>
      <c r="J82" s="58" t="inlineStr">
        <is>
          <t>No</t>
        </is>
      </c>
      <c r="K82" s="58" t="inlineStr">
        <is>
          <t>No</t>
        </is>
      </c>
      <c r="L82" s="58" t="inlineStr">
        <is>
          <t>No</t>
        </is>
      </c>
      <c r="M82" s="58" t="inlineStr">
        <is>
          <t>No</t>
        </is>
      </c>
      <c r="N82" s="58" t="inlineStr">
        <is>
          <t>Yes</t>
        </is>
      </c>
      <c r="O82" s="58" t="inlineStr">
        <is>
          <t>No</t>
        </is>
      </c>
      <c r="P82" s="58" t="inlineStr">
        <is>
          <t>Month-to-month</t>
        </is>
      </c>
      <c r="Q82" s="58" t="inlineStr">
        <is>
          <t>Yes</t>
        </is>
      </c>
      <c r="R82" s="58" t="inlineStr">
        <is>
          <t>Electronic check</t>
        </is>
      </c>
      <c r="S82" s="123" t="n">
        <v>79.34999999999999</v>
      </c>
      <c r="T82" s="58" t="inlineStr">
        <is>
          <t>79.35</t>
        </is>
      </c>
      <c r="U82" s="58" t="inlineStr">
        <is>
          <t>Yes</t>
        </is>
      </c>
      <c r="V82" s="123">
        <f>IFERROR(VALUE(TRIM(T82)),S82*F82)</f>
        <v/>
      </c>
      <c r="W82" s="58">
        <f>IF(F82&lt;=12,"0-12 mo",IF(F82&lt;=24,"13-24 mo",IF(F82&lt;=48,"25-48 mo","49+ mo")))</f>
        <v/>
      </c>
      <c r="X82" s="58">
        <f>IF(S82&lt;=35.5,"Q1 Low",IF(S82&lt;=70.35,"Q2 Mid-Low",IF(S82&lt;=89.85,"Q3 Mid-High","Q4 High")))</f>
        <v/>
      </c>
      <c r="Y82" s="58">
        <f>IF(U82="Yes",1,0)</f>
        <v/>
      </c>
      <c r="Z82" s="58">
        <f>IF(P82="Month-to-month",1,0)+IF(M82="No",1,0)+IF(J82="No",1,0)+IF(I82="Fiber optic",1,0)+IF(Q82="Yes",1,0)</f>
        <v/>
      </c>
    </row>
    <row r="83" ht="15" customHeight="1" s="59">
      <c r="A83" s="58" t="inlineStr">
        <is>
          <t>8108-UXRQN</t>
        </is>
      </c>
      <c r="B83" s="58" t="inlineStr">
        <is>
          <t>Female</t>
        </is>
      </c>
      <c r="C83" s="58" t="n">
        <v>0</v>
      </c>
      <c r="D83" s="58" t="inlineStr">
        <is>
          <t>Yes</t>
        </is>
      </c>
      <c r="E83" s="58" t="inlineStr">
        <is>
          <t>Yes</t>
        </is>
      </c>
      <c r="F83" s="58" t="n">
        <v>11</v>
      </c>
      <c r="G83" s="58" t="inlineStr">
        <is>
          <t>No</t>
        </is>
      </c>
      <c r="H83" s="58" t="inlineStr">
        <is>
          <t>No phone service</t>
        </is>
      </c>
      <c r="I83" s="58" t="inlineStr">
        <is>
          <t>DSL</t>
        </is>
      </c>
      <c r="J83" s="58" t="inlineStr">
        <is>
          <t>Yes</t>
        </is>
      </c>
      <c r="K83" s="58" t="inlineStr">
        <is>
          <t>No</t>
        </is>
      </c>
      <c r="L83" s="58" t="inlineStr">
        <is>
          <t>No</t>
        </is>
      </c>
      <c r="M83" s="58" t="inlineStr">
        <is>
          <t>No</t>
        </is>
      </c>
      <c r="N83" s="58" t="inlineStr">
        <is>
          <t>Yes</t>
        </is>
      </c>
      <c r="O83" s="58" t="inlineStr">
        <is>
          <t>Yes</t>
        </is>
      </c>
      <c r="P83" s="58" t="inlineStr">
        <is>
          <t>Month-to-month</t>
        </is>
      </c>
      <c r="Q83" s="58" t="inlineStr">
        <is>
          <t>No</t>
        </is>
      </c>
      <c r="R83" s="58" t="inlineStr">
        <is>
          <t>Electronic check</t>
        </is>
      </c>
      <c r="S83" s="123" t="n">
        <v>50.55</v>
      </c>
      <c r="T83" s="58" t="inlineStr">
        <is>
          <t>565.35</t>
        </is>
      </c>
      <c r="U83" s="58" t="inlineStr">
        <is>
          <t>No</t>
        </is>
      </c>
      <c r="V83" s="123">
        <f>IFERROR(VALUE(TRIM(T83)),S83*F83)</f>
        <v/>
      </c>
      <c r="W83" s="58">
        <f>IF(F83&lt;=12,"0-12 mo",IF(F83&lt;=24,"13-24 mo",IF(F83&lt;=48,"25-48 mo","49+ mo")))</f>
        <v/>
      </c>
      <c r="X83" s="58">
        <f>IF(S83&lt;=35.5,"Q1 Low",IF(S83&lt;=70.35,"Q2 Mid-Low",IF(S83&lt;=89.85,"Q3 Mid-High","Q4 High")))</f>
        <v/>
      </c>
      <c r="Y83" s="58">
        <f>IF(U83="Yes",1,0)</f>
        <v/>
      </c>
      <c r="Z83" s="58">
        <f>IF(P83="Month-to-month",1,0)+IF(M83="No",1,0)+IF(J83="No",1,0)+IF(I83="Fiber optic",1,0)+IF(Q83="Yes",1,0)</f>
        <v/>
      </c>
    </row>
    <row r="84" ht="15" customHeight="1" s="59">
      <c r="A84" s="58" t="inlineStr">
        <is>
          <t>9191-MYQKX</t>
        </is>
      </c>
      <c r="B84" s="58" t="inlineStr">
        <is>
          <t>Female</t>
        </is>
      </c>
      <c r="C84" s="58" t="n">
        <v>0</v>
      </c>
      <c r="D84" s="58" t="inlineStr">
        <is>
          <t>Yes</t>
        </is>
      </c>
      <c r="E84" s="58" t="inlineStr">
        <is>
          <t>No</t>
        </is>
      </c>
      <c r="F84" s="58" t="n">
        <v>7</v>
      </c>
      <c r="G84" s="58" t="inlineStr">
        <is>
          <t>Yes</t>
        </is>
      </c>
      <c r="H84" s="58" t="inlineStr">
        <is>
          <t>No</t>
        </is>
      </c>
      <c r="I84" s="58" t="inlineStr">
        <is>
          <t>Fiber optic</t>
        </is>
      </c>
      <c r="J84" s="58" t="inlineStr">
        <is>
          <t>No</t>
        </is>
      </c>
      <c r="K84" s="58" t="inlineStr">
        <is>
          <t>No</t>
        </is>
      </c>
      <c r="L84" s="58" t="inlineStr">
        <is>
          <t>Yes</t>
        </is>
      </c>
      <c r="M84" s="58" t="inlineStr">
        <is>
          <t>No</t>
        </is>
      </c>
      <c r="N84" s="58" t="inlineStr">
        <is>
          <t>No</t>
        </is>
      </c>
      <c r="O84" s="58" t="inlineStr">
        <is>
          <t>No</t>
        </is>
      </c>
      <c r="P84" s="58" t="inlineStr">
        <is>
          <t>Month-to-month</t>
        </is>
      </c>
      <c r="Q84" s="58" t="inlineStr">
        <is>
          <t>Yes</t>
        </is>
      </c>
      <c r="R84" s="58" t="inlineStr">
        <is>
          <t>Bank transfer (automatic)</t>
        </is>
      </c>
      <c r="S84" s="123" t="n">
        <v>75.15000000000001</v>
      </c>
      <c r="T84" s="58" t="inlineStr">
        <is>
          <t>496.9</t>
        </is>
      </c>
      <c r="U84" s="58" t="inlineStr">
        <is>
          <t>Yes</t>
        </is>
      </c>
      <c r="V84" s="123">
        <f>IFERROR(VALUE(TRIM(T84)),S84*F84)</f>
        <v/>
      </c>
      <c r="W84" s="58">
        <f>IF(F84&lt;=12,"0-12 mo",IF(F84&lt;=24,"13-24 mo",IF(F84&lt;=48,"25-48 mo","49+ mo")))</f>
        <v/>
      </c>
      <c r="X84" s="58">
        <f>IF(S84&lt;=35.5,"Q1 Low",IF(S84&lt;=70.35,"Q2 Mid-Low",IF(S84&lt;=89.85,"Q3 Mid-High","Q4 High")))</f>
        <v/>
      </c>
      <c r="Y84" s="58">
        <f>IF(U84="Yes",1,0)</f>
        <v/>
      </c>
      <c r="Z84" s="58">
        <f>IF(P84="Month-to-month",1,0)+IF(M84="No",1,0)+IF(J84="No",1,0)+IF(I84="Fiber optic",1,0)+IF(Q84="Yes",1,0)</f>
        <v/>
      </c>
    </row>
    <row r="85" ht="15" customHeight="1" s="59">
      <c r="A85" s="58" t="inlineStr">
        <is>
          <t>9919-YLNNG</t>
        </is>
      </c>
      <c r="B85" s="58" t="inlineStr">
        <is>
          <t>Female</t>
        </is>
      </c>
      <c r="C85" s="58" t="n">
        <v>0</v>
      </c>
      <c r="D85" s="58" t="inlineStr">
        <is>
          <t>No</t>
        </is>
      </c>
      <c r="E85" s="58" t="inlineStr">
        <is>
          <t>No</t>
        </is>
      </c>
      <c r="F85" s="58" t="n">
        <v>42</v>
      </c>
      <c r="G85" s="58" t="inlineStr">
        <is>
          <t>Yes</t>
        </is>
      </c>
      <c r="H85" s="58" t="inlineStr">
        <is>
          <t>No</t>
        </is>
      </c>
      <c r="I85" s="58" t="inlineStr">
        <is>
          <t>Fiber optic</t>
        </is>
      </c>
      <c r="J85" s="58" t="inlineStr">
        <is>
          <t>No</t>
        </is>
      </c>
      <c r="K85" s="58" t="inlineStr">
        <is>
          <t>Yes</t>
        </is>
      </c>
      <c r="L85" s="58" t="inlineStr">
        <is>
          <t>Yes</t>
        </is>
      </c>
      <c r="M85" s="58" t="inlineStr">
        <is>
          <t>Yes</t>
        </is>
      </c>
      <c r="N85" s="58" t="inlineStr">
        <is>
          <t>Yes</t>
        </is>
      </c>
      <c r="O85" s="58" t="inlineStr">
        <is>
          <t>Yes</t>
        </is>
      </c>
      <c r="P85" s="58" t="inlineStr">
        <is>
          <t>Month-to-month</t>
        </is>
      </c>
      <c r="Q85" s="58" t="inlineStr">
        <is>
          <t>Yes</t>
        </is>
      </c>
      <c r="R85" s="58" t="inlineStr">
        <is>
          <t>Bank transfer (automatic)</t>
        </is>
      </c>
      <c r="S85" s="123" t="n">
        <v>103.8</v>
      </c>
      <c r="T85" s="58" t="inlineStr">
        <is>
          <t>4327.5</t>
        </is>
      </c>
      <c r="U85" s="58" t="inlineStr">
        <is>
          <t>No</t>
        </is>
      </c>
      <c r="V85" s="123">
        <f>IFERROR(VALUE(TRIM(T85)),S85*F85)</f>
        <v/>
      </c>
      <c r="W85" s="58">
        <f>IF(F85&lt;=12,"0-12 mo",IF(F85&lt;=24,"13-24 mo",IF(F85&lt;=48,"25-48 mo","49+ mo")))</f>
        <v/>
      </c>
      <c r="X85" s="58">
        <f>IF(S85&lt;=35.5,"Q1 Low",IF(S85&lt;=70.35,"Q2 Mid-Low",IF(S85&lt;=89.85,"Q3 Mid-High","Q4 High")))</f>
        <v/>
      </c>
      <c r="Y85" s="58">
        <f>IF(U85="Yes",1,0)</f>
        <v/>
      </c>
      <c r="Z85" s="58">
        <f>IF(P85="Month-to-month",1,0)+IF(M85="No",1,0)+IF(J85="No",1,0)+IF(I85="Fiber optic",1,0)+IF(Q85="Yes",1,0)</f>
        <v/>
      </c>
    </row>
    <row r="86" ht="15" customHeight="1" s="59">
      <c r="A86" s="58" t="inlineStr">
        <is>
          <t>0318-ZOPWS</t>
        </is>
      </c>
      <c r="B86" s="58" t="inlineStr">
        <is>
          <t>Female</t>
        </is>
      </c>
      <c r="C86" s="58" t="n">
        <v>0</v>
      </c>
      <c r="D86" s="58" t="inlineStr">
        <is>
          <t>Yes</t>
        </is>
      </c>
      <c r="E86" s="58" t="inlineStr">
        <is>
          <t>No</t>
        </is>
      </c>
      <c r="F86" s="58" t="n">
        <v>49</v>
      </c>
      <c r="G86" s="58" t="inlineStr">
        <is>
          <t>Yes</t>
        </is>
      </c>
      <c r="H86" s="58" t="inlineStr">
        <is>
          <t>No</t>
        </is>
      </c>
      <c r="I86" s="58" t="inlineStr">
        <is>
          <t>No</t>
        </is>
      </c>
      <c r="J86" s="58" t="inlineStr">
        <is>
          <t>No internet service</t>
        </is>
      </c>
      <c r="K86" s="58" t="inlineStr">
        <is>
          <t>No internet service</t>
        </is>
      </c>
      <c r="L86" s="58" t="inlineStr">
        <is>
          <t>No internet service</t>
        </is>
      </c>
      <c r="M86" s="58" t="inlineStr">
        <is>
          <t>No internet service</t>
        </is>
      </c>
      <c r="N86" s="58" t="inlineStr">
        <is>
          <t>No internet service</t>
        </is>
      </c>
      <c r="O86" s="58" t="inlineStr">
        <is>
          <t>No internet service</t>
        </is>
      </c>
      <c r="P86" s="58" t="inlineStr">
        <is>
          <t>Two year</t>
        </is>
      </c>
      <c r="Q86" s="58" t="inlineStr">
        <is>
          <t>Yes</t>
        </is>
      </c>
      <c r="R86" s="58" t="inlineStr">
        <is>
          <t>Bank transfer (automatic)</t>
        </is>
      </c>
      <c r="S86" s="123" t="n">
        <v>20.15</v>
      </c>
      <c r="T86" s="58" t="inlineStr">
        <is>
          <t>973.35</t>
        </is>
      </c>
      <c r="U86" s="58" t="inlineStr">
        <is>
          <t>No</t>
        </is>
      </c>
      <c r="V86" s="123">
        <f>IFERROR(VALUE(TRIM(T86)),S86*F86)</f>
        <v/>
      </c>
      <c r="W86" s="58">
        <f>IF(F86&lt;=12,"0-12 mo",IF(F86&lt;=24,"13-24 mo",IF(F86&lt;=48,"25-48 mo","49+ mo")))</f>
        <v/>
      </c>
      <c r="X86" s="58">
        <f>IF(S86&lt;=35.5,"Q1 Low",IF(S86&lt;=70.35,"Q2 Mid-Low",IF(S86&lt;=89.85,"Q3 Mid-High","Q4 High")))</f>
        <v/>
      </c>
      <c r="Y86" s="58">
        <f>IF(U86="Yes",1,0)</f>
        <v/>
      </c>
      <c r="Z86" s="58">
        <f>IF(P86="Month-to-month",1,0)+IF(M86="No",1,0)+IF(J86="No",1,0)+IF(I86="Fiber optic",1,0)+IF(Q86="Yes",1,0)</f>
        <v/>
      </c>
    </row>
    <row r="87" ht="15" customHeight="1" s="59">
      <c r="A87" s="58" t="inlineStr">
        <is>
          <t>4445-ZJNMU</t>
        </is>
      </c>
      <c r="B87" s="58" t="inlineStr">
        <is>
          <t>Male</t>
        </is>
      </c>
      <c r="C87" s="58" t="n">
        <v>0</v>
      </c>
      <c r="D87" s="58" t="inlineStr">
        <is>
          <t>No</t>
        </is>
      </c>
      <c r="E87" s="58" t="inlineStr">
        <is>
          <t>No</t>
        </is>
      </c>
      <c r="F87" s="58" t="n">
        <v>9</v>
      </c>
      <c r="G87" s="58" t="inlineStr">
        <is>
          <t>Yes</t>
        </is>
      </c>
      <c r="H87" s="58" t="inlineStr">
        <is>
          <t>Yes</t>
        </is>
      </c>
      <c r="I87" s="58" t="inlineStr">
        <is>
          <t>Fiber optic</t>
        </is>
      </c>
      <c r="J87" s="58" t="inlineStr">
        <is>
          <t>No</t>
        </is>
      </c>
      <c r="K87" s="58" t="inlineStr">
        <is>
          <t>Yes</t>
        </is>
      </c>
      <c r="L87" s="58" t="inlineStr">
        <is>
          <t>No</t>
        </is>
      </c>
      <c r="M87" s="58" t="inlineStr">
        <is>
          <t>No</t>
        </is>
      </c>
      <c r="N87" s="58" t="inlineStr">
        <is>
          <t>Yes</t>
        </is>
      </c>
      <c r="O87" s="58" t="inlineStr">
        <is>
          <t>Yes</t>
        </is>
      </c>
      <c r="P87" s="58" t="inlineStr">
        <is>
          <t>Month-to-month</t>
        </is>
      </c>
      <c r="Q87" s="58" t="inlineStr">
        <is>
          <t>Yes</t>
        </is>
      </c>
      <c r="R87" s="58" t="inlineStr">
        <is>
          <t>Credit card (automatic)</t>
        </is>
      </c>
      <c r="S87" s="123" t="n">
        <v>99.3</v>
      </c>
      <c r="T87" s="58" t="inlineStr">
        <is>
          <t>918.75</t>
        </is>
      </c>
      <c r="U87" s="58" t="inlineStr">
        <is>
          <t>No</t>
        </is>
      </c>
      <c r="V87" s="123">
        <f>IFERROR(VALUE(TRIM(T87)),S87*F87)</f>
        <v/>
      </c>
      <c r="W87" s="58">
        <f>IF(F87&lt;=12,"0-12 mo",IF(F87&lt;=24,"13-24 mo",IF(F87&lt;=48,"25-48 mo","49+ mo")))</f>
        <v/>
      </c>
      <c r="X87" s="58">
        <f>IF(S87&lt;=35.5,"Q1 Low",IF(S87&lt;=70.35,"Q2 Mid-Low",IF(S87&lt;=89.85,"Q3 Mid-High","Q4 High")))</f>
        <v/>
      </c>
      <c r="Y87" s="58">
        <f>IF(U87="Yes",1,0)</f>
        <v/>
      </c>
      <c r="Z87" s="58">
        <f>IF(P87="Month-to-month",1,0)+IF(M87="No",1,0)+IF(J87="No",1,0)+IF(I87="Fiber optic",1,0)+IF(Q87="Yes",1,0)</f>
        <v/>
      </c>
    </row>
    <row r="88" ht="15" customHeight="1" s="59">
      <c r="A88" s="58" t="inlineStr">
        <is>
          <t>4808-YNLEU</t>
        </is>
      </c>
      <c r="B88" s="58" t="inlineStr">
        <is>
          <t>Female</t>
        </is>
      </c>
      <c r="C88" s="58" t="n">
        <v>0</v>
      </c>
      <c r="D88" s="58" t="inlineStr">
        <is>
          <t>Yes</t>
        </is>
      </c>
      <c r="E88" s="58" t="inlineStr">
        <is>
          <t>No</t>
        </is>
      </c>
      <c r="F88" s="58" t="n">
        <v>35</v>
      </c>
      <c r="G88" s="58" t="inlineStr">
        <is>
          <t>Yes</t>
        </is>
      </c>
      <c r="H88" s="58" t="inlineStr">
        <is>
          <t>No</t>
        </is>
      </c>
      <c r="I88" s="58" t="inlineStr">
        <is>
          <t>DSL</t>
        </is>
      </c>
      <c r="J88" s="58" t="inlineStr">
        <is>
          <t>Yes</t>
        </is>
      </c>
      <c r="K88" s="58" t="inlineStr">
        <is>
          <t>No</t>
        </is>
      </c>
      <c r="L88" s="58" t="inlineStr">
        <is>
          <t>No</t>
        </is>
      </c>
      <c r="M88" s="58" t="inlineStr">
        <is>
          <t>No</t>
        </is>
      </c>
      <c r="N88" s="58" t="inlineStr">
        <is>
          <t>Yes</t>
        </is>
      </c>
      <c r="O88" s="58" t="inlineStr">
        <is>
          <t>No</t>
        </is>
      </c>
      <c r="P88" s="58" t="inlineStr">
        <is>
          <t>One year</t>
        </is>
      </c>
      <c r="Q88" s="58" t="inlineStr">
        <is>
          <t>Yes</t>
        </is>
      </c>
      <c r="R88" s="58" t="inlineStr">
        <is>
          <t>Bank transfer (automatic)</t>
        </is>
      </c>
      <c r="S88" s="123" t="n">
        <v>62.15</v>
      </c>
      <c r="T88" s="58" t="inlineStr">
        <is>
          <t>2215.45</t>
        </is>
      </c>
      <c r="U88" s="58" t="inlineStr">
        <is>
          <t>No</t>
        </is>
      </c>
      <c r="V88" s="123">
        <f>IFERROR(VALUE(TRIM(T88)),S88*F88)</f>
        <v/>
      </c>
      <c r="W88" s="58">
        <f>IF(F88&lt;=12,"0-12 mo",IF(F88&lt;=24,"13-24 mo",IF(F88&lt;=48,"25-48 mo","49+ mo")))</f>
        <v/>
      </c>
      <c r="X88" s="58">
        <f>IF(S88&lt;=35.5,"Q1 Low",IF(S88&lt;=70.35,"Q2 Mid-Low",IF(S88&lt;=89.85,"Q3 Mid-High","Q4 High")))</f>
        <v/>
      </c>
      <c r="Y88" s="58">
        <f>IF(U88="Yes",1,0)</f>
        <v/>
      </c>
      <c r="Z88" s="58">
        <f>IF(P88="Month-to-month",1,0)+IF(M88="No",1,0)+IF(J88="No",1,0)+IF(I88="Fiber optic",1,0)+IF(Q88="Yes",1,0)</f>
        <v/>
      </c>
    </row>
    <row r="89" ht="15" customHeight="1" s="59">
      <c r="A89" s="58" t="inlineStr">
        <is>
          <t>1862-QRWPE</t>
        </is>
      </c>
      <c r="B89" s="58" t="inlineStr">
        <is>
          <t>Female</t>
        </is>
      </c>
      <c r="C89" s="58" t="n">
        <v>0</v>
      </c>
      <c r="D89" s="58" t="inlineStr">
        <is>
          <t>Yes</t>
        </is>
      </c>
      <c r="E89" s="58" t="inlineStr">
        <is>
          <t>Yes</t>
        </is>
      </c>
      <c r="F89" s="58" t="n">
        <v>48</v>
      </c>
      <c r="G89" s="58" t="inlineStr">
        <is>
          <t>Yes</t>
        </is>
      </c>
      <c r="H89" s="58" t="inlineStr">
        <is>
          <t>No</t>
        </is>
      </c>
      <c r="I89" s="58" t="inlineStr">
        <is>
          <t>No</t>
        </is>
      </c>
      <c r="J89" s="58" t="inlineStr">
        <is>
          <t>No internet service</t>
        </is>
      </c>
      <c r="K89" s="58" t="inlineStr">
        <is>
          <t>No internet service</t>
        </is>
      </c>
      <c r="L89" s="58" t="inlineStr">
        <is>
          <t>No internet service</t>
        </is>
      </c>
      <c r="M89" s="58" t="inlineStr">
        <is>
          <t>No internet service</t>
        </is>
      </c>
      <c r="N89" s="58" t="inlineStr">
        <is>
          <t>No internet service</t>
        </is>
      </c>
      <c r="O89" s="58" t="inlineStr">
        <is>
          <t>No internet service</t>
        </is>
      </c>
      <c r="P89" s="58" t="inlineStr">
        <is>
          <t>Two year</t>
        </is>
      </c>
      <c r="Q89" s="58" t="inlineStr">
        <is>
          <t>No</t>
        </is>
      </c>
      <c r="R89" s="58" t="inlineStr">
        <is>
          <t>Bank transfer (automatic)</t>
        </is>
      </c>
      <c r="S89" s="123" t="n">
        <v>20.65</v>
      </c>
      <c r="T89" s="58" t="inlineStr">
        <is>
          <t>1057</t>
        </is>
      </c>
      <c r="U89" s="58" t="inlineStr">
        <is>
          <t>No</t>
        </is>
      </c>
      <c r="V89" s="123">
        <f>IFERROR(VALUE(TRIM(T89)),S89*F89)</f>
        <v/>
      </c>
      <c r="W89" s="58">
        <f>IF(F89&lt;=12,"0-12 mo",IF(F89&lt;=24,"13-24 mo",IF(F89&lt;=48,"25-48 mo","49+ mo")))</f>
        <v/>
      </c>
      <c r="X89" s="58">
        <f>IF(S89&lt;=35.5,"Q1 Low",IF(S89&lt;=70.35,"Q2 Mid-Low",IF(S89&lt;=89.85,"Q3 Mid-High","Q4 High")))</f>
        <v/>
      </c>
      <c r="Y89" s="58">
        <f>IF(U89="Yes",1,0)</f>
        <v/>
      </c>
      <c r="Z89" s="58">
        <f>IF(P89="Month-to-month",1,0)+IF(M89="No",1,0)+IF(J89="No",1,0)+IF(I89="Fiber optic",1,0)+IF(Q89="Yes",1,0)</f>
        <v/>
      </c>
    </row>
    <row r="90" ht="15" customHeight="1" s="59">
      <c r="A90" s="58" t="inlineStr">
        <is>
          <t>2796-NNUFI</t>
        </is>
      </c>
      <c r="B90" s="58" t="inlineStr">
        <is>
          <t>Female</t>
        </is>
      </c>
      <c r="C90" s="58" t="n">
        <v>0</v>
      </c>
      <c r="D90" s="58" t="inlineStr">
        <is>
          <t>Yes</t>
        </is>
      </c>
      <c r="E90" s="58" t="inlineStr">
        <is>
          <t>Yes</t>
        </is>
      </c>
      <c r="F90" s="58" t="n">
        <v>46</v>
      </c>
      <c r="G90" s="58" t="inlineStr">
        <is>
          <t>Yes</t>
        </is>
      </c>
      <c r="H90" s="58" t="inlineStr">
        <is>
          <t>No</t>
        </is>
      </c>
      <c r="I90" s="58" t="inlineStr">
        <is>
          <t>No</t>
        </is>
      </c>
      <c r="J90" s="58" t="inlineStr">
        <is>
          <t>No internet service</t>
        </is>
      </c>
      <c r="K90" s="58" t="inlineStr">
        <is>
          <t>No internet service</t>
        </is>
      </c>
      <c r="L90" s="58" t="inlineStr">
        <is>
          <t>No internet service</t>
        </is>
      </c>
      <c r="M90" s="58" t="inlineStr">
        <is>
          <t>No internet service</t>
        </is>
      </c>
      <c r="N90" s="58" t="inlineStr">
        <is>
          <t>No internet service</t>
        </is>
      </c>
      <c r="O90" s="58" t="inlineStr">
        <is>
          <t>No internet service</t>
        </is>
      </c>
      <c r="P90" s="58" t="inlineStr">
        <is>
          <t>Two year</t>
        </is>
      </c>
      <c r="Q90" s="58" t="inlineStr">
        <is>
          <t>Yes</t>
        </is>
      </c>
      <c r="R90" s="58" t="inlineStr">
        <is>
          <t>Mailed check</t>
        </is>
      </c>
      <c r="S90" s="123" t="n">
        <v>19.95</v>
      </c>
      <c r="T90" s="58" t="inlineStr">
        <is>
          <t>927.1</t>
        </is>
      </c>
      <c r="U90" s="58" t="inlineStr">
        <is>
          <t>No</t>
        </is>
      </c>
      <c r="V90" s="123">
        <f>IFERROR(VALUE(TRIM(T90)),S90*F90)</f>
        <v/>
      </c>
      <c r="W90" s="58">
        <f>IF(F90&lt;=12,"0-12 mo",IF(F90&lt;=24,"13-24 mo",IF(F90&lt;=48,"25-48 mo","49+ mo")))</f>
        <v/>
      </c>
      <c r="X90" s="58">
        <f>IF(S90&lt;=35.5,"Q1 Low",IF(S90&lt;=70.35,"Q2 Mid-Low",IF(S90&lt;=89.85,"Q3 Mid-High","Q4 High")))</f>
        <v/>
      </c>
      <c r="Y90" s="58">
        <f>IF(U90="Yes",1,0)</f>
        <v/>
      </c>
      <c r="Z90" s="58">
        <f>IF(P90="Month-to-month",1,0)+IF(M90="No",1,0)+IF(J90="No",1,0)+IF(I90="Fiber optic",1,0)+IF(Q90="Yes",1,0)</f>
        <v/>
      </c>
    </row>
    <row r="91" ht="15" customHeight="1" s="59">
      <c r="A91" s="58" t="inlineStr">
        <is>
          <t>3016-KSVCP</t>
        </is>
      </c>
      <c r="B91" s="58" t="inlineStr">
        <is>
          <t>Male</t>
        </is>
      </c>
      <c r="C91" s="58" t="n">
        <v>0</v>
      </c>
      <c r="D91" s="58" t="inlineStr">
        <is>
          <t>Yes</t>
        </is>
      </c>
      <c r="E91" s="58" t="inlineStr">
        <is>
          <t>No</t>
        </is>
      </c>
      <c r="F91" s="58" t="n">
        <v>29</v>
      </c>
      <c r="G91" s="58" t="inlineStr">
        <is>
          <t>No</t>
        </is>
      </c>
      <c r="H91" s="58" t="inlineStr">
        <is>
          <t>No phone service</t>
        </is>
      </c>
      <c r="I91" s="58" t="inlineStr">
        <is>
          <t>DSL</t>
        </is>
      </c>
      <c r="J91" s="58" t="inlineStr">
        <is>
          <t>No</t>
        </is>
      </c>
      <c r="K91" s="58" t="inlineStr">
        <is>
          <t>No</t>
        </is>
      </c>
      <c r="L91" s="58" t="inlineStr">
        <is>
          <t>No</t>
        </is>
      </c>
      <c r="M91" s="58" t="inlineStr">
        <is>
          <t>No</t>
        </is>
      </c>
      <c r="N91" s="58" t="inlineStr">
        <is>
          <t>Yes</t>
        </is>
      </c>
      <c r="O91" s="58" t="inlineStr">
        <is>
          <t>No</t>
        </is>
      </c>
      <c r="P91" s="58" t="inlineStr">
        <is>
          <t>Month-to-month</t>
        </is>
      </c>
      <c r="Q91" s="58" t="inlineStr">
        <is>
          <t>No</t>
        </is>
      </c>
      <c r="R91" s="58" t="inlineStr">
        <is>
          <t>Mailed check</t>
        </is>
      </c>
      <c r="S91" s="123" t="n">
        <v>33.75</v>
      </c>
      <c r="T91" s="58" t="inlineStr">
        <is>
          <t>1009.25</t>
        </is>
      </c>
      <c r="U91" s="58" t="inlineStr">
        <is>
          <t>No</t>
        </is>
      </c>
      <c r="V91" s="123">
        <f>IFERROR(VALUE(TRIM(T91)),S91*F91)</f>
        <v/>
      </c>
      <c r="W91" s="58">
        <f>IF(F91&lt;=12,"0-12 mo",IF(F91&lt;=24,"13-24 mo",IF(F91&lt;=48,"25-48 mo","49+ mo")))</f>
        <v/>
      </c>
      <c r="X91" s="58">
        <f>IF(S91&lt;=35.5,"Q1 Low",IF(S91&lt;=70.35,"Q2 Mid-Low",IF(S91&lt;=89.85,"Q3 Mid-High","Q4 High")))</f>
        <v/>
      </c>
      <c r="Y91" s="58">
        <f>IF(U91="Yes",1,0)</f>
        <v/>
      </c>
      <c r="Z91" s="58">
        <f>IF(P91="Month-to-month",1,0)+IF(M91="No",1,0)+IF(J91="No",1,0)+IF(I91="Fiber optic",1,0)+IF(Q91="Yes",1,0)</f>
        <v/>
      </c>
    </row>
    <row r="92" ht="15" customHeight="1" s="59">
      <c r="A92" s="58" t="inlineStr">
        <is>
          <t>4767-HZZHQ</t>
        </is>
      </c>
      <c r="B92" s="58" t="inlineStr">
        <is>
          <t>Male</t>
        </is>
      </c>
      <c r="C92" s="58" t="n">
        <v>0</v>
      </c>
      <c r="D92" s="58" t="inlineStr">
        <is>
          <t>Yes</t>
        </is>
      </c>
      <c r="E92" s="58" t="inlineStr">
        <is>
          <t>Yes</t>
        </is>
      </c>
      <c r="F92" s="58" t="n">
        <v>30</v>
      </c>
      <c r="G92" s="58" t="inlineStr">
        <is>
          <t>Yes</t>
        </is>
      </c>
      <c r="H92" s="58" t="inlineStr">
        <is>
          <t>No</t>
        </is>
      </c>
      <c r="I92" s="58" t="inlineStr">
        <is>
          <t>Fiber optic</t>
        </is>
      </c>
      <c r="J92" s="58" t="inlineStr">
        <is>
          <t>No</t>
        </is>
      </c>
      <c r="K92" s="58" t="inlineStr">
        <is>
          <t>Yes</t>
        </is>
      </c>
      <c r="L92" s="58" t="inlineStr">
        <is>
          <t>Yes</t>
        </is>
      </c>
      <c r="M92" s="58" t="inlineStr">
        <is>
          <t>No</t>
        </is>
      </c>
      <c r="N92" s="58" t="inlineStr">
        <is>
          <t>No</t>
        </is>
      </c>
      <c r="O92" s="58" t="inlineStr">
        <is>
          <t>No</t>
        </is>
      </c>
      <c r="P92" s="58" t="inlineStr">
        <is>
          <t>Month-to-month</t>
        </is>
      </c>
      <c r="Q92" s="58" t="inlineStr">
        <is>
          <t>No</t>
        </is>
      </c>
      <c r="R92" s="58" t="inlineStr">
        <is>
          <t>Bank transfer (automatic)</t>
        </is>
      </c>
      <c r="S92" s="123" t="n">
        <v>82.05</v>
      </c>
      <c r="T92" s="58" t="inlineStr">
        <is>
          <t>2570.2</t>
        </is>
      </c>
      <c r="U92" s="58" t="inlineStr">
        <is>
          <t>No</t>
        </is>
      </c>
      <c r="V92" s="123">
        <f>IFERROR(VALUE(TRIM(T92)),S92*F92)</f>
        <v/>
      </c>
      <c r="W92" s="58">
        <f>IF(F92&lt;=12,"0-12 mo",IF(F92&lt;=24,"13-24 mo",IF(F92&lt;=48,"25-48 mo","49+ mo")))</f>
        <v/>
      </c>
      <c r="X92" s="58">
        <f>IF(S92&lt;=35.5,"Q1 Low",IF(S92&lt;=70.35,"Q2 Mid-Low",IF(S92&lt;=89.85,"Q3 Mid-High","Q4 High")))</f>
        <v/>
      </c>
      <c r="Y92" s="58">
        <f>IF(U92="Yes",1,0)</f>
        <v/>
      </c>
      <c r="Z92" s="58">
        <f>IF(P92="Month-to-month",1,0)+IF(M92="No",1,0)+IF(J92="No",1,0)+IF(I92="Fiber optic",1,0)+IF(Q92="Yes",1,0)</f>
        <v/>
      </c>
    </row>
    <row r="93" ht="15" customHeight="1" s="59">
      <c r="A93" s="58" t="inlineStr">
        <is>
          <t>2424-WVHPL</t>
        </is>
      </c>
      <c r="B93" s="58" t="inlineStr">
        <is>
          <t>Male</t>
        </is>
      </c>
      <c r="C93" s="58" t="n">
        <v>1</v>
      </c>
      <c r="D93" s="58" t="inlineStr">
        <is>
          <t>No</t>
        </is>
      </c>
      <c r="E93" s="58" t="inlineStr">
        <is>
          <t>No</t>
        </is>
      </c>
      <c r="F93" s="58" t="n">
        <v>1</v>
      </c>
      <c r="G93" s="58" t="inlineStr">
        <is>
          <t>Yes</t>
        </is>
      </c>
      <c r="H93" s="58" t="inlineStr">
        <is>
          <t>No</t>
        </is>
      </c>
      <c r="I93" s="58" t="inlineStr">
        <is>
          <t>Fiber optic</t>
        </is>
      </c>
      <c r="J93" s="58" t="inlineStr">
        <is>
          <t>No</t>
        </is>
      </c>
      <c r="K93" s="58" t="inlineStr">
        <is>
          <t>No</t>
        </is>
      </c>
      <c r="L93" s="58" t="inlineStr">
        <is>
          <t>No</t>
        </is>
      </c>
      <c r="M93" s="58" t="inlineStr">
        <is>
          <t>Yes</t>
        </is>
      </c>
      <c r="N93" s="58" t="inlineStr">
        <is>
          <t>No</t>
        </is>
      </c>
      <c r="O93" s="58" t="inlineStr">
        <is>
          <t>No</t>
        </is>
      </c>
      <c r="P93" s="58" t="inlineStr">
        <is>
          <t>Month-to-month</t>
        </is>
      </c>
      <c r="Q93" s="58" t="inlineStr">
        <is>
          <t>No</t>
        </is>
      </c>
      <c r="R93" s="58" t="inlineStr">
        <is>
          <t>Electronic check</t>
        </is>
      </c>
      <c r="S93" s="123" t="n">
        <v>74.7</v>
      </c>
      <c r="T93" s="58" t="inlineStr">
        <is>
          <t>74.7</t>
        </is>
      </c>
      <c r="U93" s="58" t="inlineStr">
        <is>
          <t>No</t>
        </is>
      </c>
      <c r="V93" s="123">
        <f>IFERROR(VALUE(TRIM(T93)),S93*F93)</f>
        <v/>
      </c>
      <c r="W93" s="58">
        <f>IF(F93&lt;=12,"0-12 mo",IF(F93&lt;=24,"13-24 mo",IF(F93&lt;=48,"25-48 mo","49+ mo")))</f>
        <v/>
      </c>
      <c r="X93" s="58">
        <f>IF(S93&lt;=35.5,"Q1 Low",IF(S93&lt;=70.35,"Q2 Mid-Low",IF(S93&lt;=89.85,"Q3 Mid-High","Q4 High")))</f>
        <v/>
      </c>
      <c r="Y93" s="58">
        <f>IF(U93="Yes",1,0)</f>
        <v/>
      </c>
      <c r="Z93" s="58">
        <f>IF(P93="Month-to-month",1,0)+IF(M93="No",1,0)+IF(J93="No",1,0)+IF(I93="Fiber optic",1,0)+IF(Q93="Yes",1,0)</f>
        <v/>
      </c>
    </row>
    <row r="94" ht="15" customHeight="1" s="59">
      <c r="A94" s="58" t="inlineStr">
        <is>
          <t>7233-PAHHL</t>
        </is>
      </c>
      <c r="B94" s="58" t="inlineStr">
        <is>
          <t>Male</t>
        </is>
      </c>
      <c r="C94" s="58" t="n">
        <v>0</v>
      </c>
      <c r="D94" s="58" t="inlineStr">
        <is>
          <t>Yes</t>
        </is>
      </c>
      <c r="E94" s="58" t="inlineStr">
        <is>
          <t>Yes</t>
        </is>
      </c>
      <c r="F94" s="58" t="n">
        <v>66</v>
      </c>
      <c r="G94" s="58" t="inlineStr">
        <is>
          <t>Yes</t>
        </is>
      </c>
      <c r="H94" s="58" t="inlineStr">
        <is>
          <t>Yes</t>
        </is>
      </c>
      <c r="I94" s="58" t="inlineStr">
        <is>
          <t>DSL</t>
        </is>
      </c>
      <c r="J94" s="58" t="inlineStr">
        <is>
          <t>Yes</t>
        </is>
      </c>
      <c r="K94" s="58" t="inlineStr">
        <is>
          <t>No</t>
        </is>
      </c>
      <c r="L94" s="58" t="inlineStr">
        <is>
          <t>Yes</t>
        </is>
      </c>
      <c r="M94" s="58" t="inlineStr">
        <is>
          <t>Yes</t>
        </is>
      </c>
      <c r="N94" s="58" t="inlineStr">
        <is>
          <t>Yes</t>
        </is>
      </c>
      <c r="O94" s="58" t="inlineStr">
        <is>
          <t>Yes</t>
        </is>
      </c>
      <c r="P94" s="58" t="inlineStr">
        <is>
          <t>Two year</t>
        </is>
      </c>
      <c r="Q94" s="58" t="inlineStr">
        <is>
          <t>Yes</t>
        </is>
      </c>
      <c r="R94" s="58" t="inlineStr">
        <is>
          <t>Mailed check</t>
        </is>
      </c>
      <c r="S94" s="123" t="n">
        <v>84</v>
      </c>
      <c r="T94" s="58" t="inlineStr">
        <is>
          <t>5714.25</t>
        </is>
      </c>
      <c r="U94" s="58" t="inlineStr">
        <is>
          <t>No</t>
        </is>
      </c>
      <c r="V94" s="123">
        <f>IFERROR(VALUE(TRIM(T94)),S94*F94)</f>
        <v/>
      </c>
      <c r="W94" s="58">
        <f>IF(F94&lt;=12,"0-12 mo",IF(F94&lt;=24,"13-24 mo",IF(F94&lt;=48,"25-48 mo","49+ mo")))</f>
        <v/>
      </c>
      <c r="X94" s="58">
        <f>IF(S94&lt;=35.5,"Q1 Low",IF(S94&lt;=70.35,"Q2 Mid-Low",IF(S94&lt;=89.85,"Q3 Mid-High","Q4 High")))</f>
        <v/>
      </c>
      <c r="Y94" s="58">
        <f>IF(U94="Yes",1,0)</f>
        <v/>
      </c>
      <c r="Z94" s="58">
        <f>IF(P94="Month-to-month",1,0)+IF(M94="No",1,0)+IF(J94="No",1,0)+IF(I94="Fiber optic",1,0)+IF(Q94="Yes",1,0)</f>
        <v/>
      </c>
    </row>
    <row r="95" ht="15" customHeight="1" s="59">
      <c r="A95" s="58" t="inlineStr">
        <is>
          <t>6067-NGCEU</t>
        </is>
      </c>
      <c r="B95" s="58" t="inlineStr">
        <is>
          <t>Female</t>
        </is>
      </c>
      <c r="C95" s="58" t="n">
        <v>0</v>
      </c>
      <c r="D95" s="58" t="inlineStr">
        <is>
          <t>No</t>
        </is>
      </c>
      <c r="E95" s="58" t="inlineStr">
        <is>
          <t>No</t>
        </is>
      </c>
      <c r="F95" s="58" t="n">
        <v>65</v>
      </c>
      <c r="G95" s="58" t="inlineStr">
        <is>
          <t>Yes</t>
        </is>
      </c>
      <c r="H95" s="58" t="inlineStr">
        <is>
          <t>Yes</t>
        </is>
      </c>
      <c r="I95" s="58" t="inlineStr">
        <is>
          <t>Fiber optic</t>
        </is>
      </c>
      <c r="J95" s="58" t="inlineStr">
        <is>
          <t>Yes</t>
        </is>
      </c>
      <c r="K95" s="58" t="inlineStr">
        <is>
          <t>Yes</t>
        </is>
      </c>
      <c r="L95" s="58" t="inlineStr">
        <is>
          <t>Yes</t>
        </is>
      </c>
      <c r="M95" s="58" t="inlineStr">
        <is>
          <t>No</t>
        </is>
      </c>
      <c r="N95" s="58" t="inlineStr">
        <is>
          <t>Yes</t>
        </is>
      </c>
      <c r="O95" s="58" t="inlineStr">
        <is>
          <t>Yes</t>
        </is>
      </c>
      <c r="P95" s="58" t="inlineStr">
        <is>
          <t>Month-to-month</t>
        </is>
      </c>
      <c r="Q95" s="58" t="inlineStr">
        <is>
          <t>Yes</t>
        </is>
      </c>
      <c r="R95" s="58" t="inlineStr">
        <is>
          <t>Credit card (automatic)</t>
        </is>
      </c>
      <c r="S95" s="123" t="n">
        <v>111.05</v>
      </c>
      <c r="T95" s="58" t="inlineStr">
        <is>
          <t>7107</t>
        </is>
      </c>
      <c r="U95" s="58" t="inlineStr">
        <is>
          <t>No</t>
        </is>
      </c>
      <c r="V95" s="123">
        <f>IFERROR(VALUE(TRIM(T95)),S95*F95)</f>
        <v/>
      </c>
      <c r="W95" s="58">
        <f>IF(F95&lt;=12,"0-12 mo",IF(F95&lt;=24,"13-24 mo",IF(F95&lt;=48,"25-48 mo","49+ mo")))</f>
        <v/>
      </c>
      <c r="X95" s="58">
        <f>IF(S95&lt;=35.5,"Q1 Low",IF(S95&lt;=70.35,"Q2 Mid-Low",IF(S95&lt;=89.85,"Q3 Mid-High","Q4 High")))</f>
        <v/>
      </c>
      <c r="Y95" s="58">
        <f>IF(U95="Yes",1,0)</f>
        <v/>
      </c>
      <c r="Z95" s="58">
        <f>IF(P95="Month-to-month",1,0)+IF(M95="No",1,0)+IF(J95="No",1,0)+IF(I95="Fiber optic",1,0)+IF(Q95="Yes",1,0)</f>
        <v/>
      </c>
    </row>
    <row r="96" ht="15" customHeight="1" s="59">
      <c r="A96" s="58" t="inlineStr">
        <is>
          <t>9848-JQJTX</t>
        </is>
      </c>
      <c r="B96" s="58" t="inlineStr">
        <is>
          <t>Male</t>
        </is>
      </c>
      <c r="C96" s="58" t="n">
        <v>0</v>
      </c>
      <c r="D96" s="58" t="inlineStr">
        <is>
          <t>No</t>
        </is>
      </c>
      <c r="E96" s="58" t="inlineStr">
        <is>
          <t>No</t>
        </is>
      </c>
      <c r="F96" s="58" t="n">
        <v>72</v>
      </c>
      <c r="G96" s="58" t="inlineStr">
        <is>
          <t>Yes</t>
        </is>
      </c>
      <c r="H96" s="58" t="inlineStr">
        <is>
          <t>Yes</t>
        </is>
      </c>
      <c r="I96" s="58" t="inlineStr">
        <is>
          <t>Fiber optic</t>
        </is>
      </c>
      <c r="J96" s="58" t="inlineStr">
        <is>
          <t>No</t>
        </is>
      </c>
      <c r="K96" s="58" t="inlineStr">
        <is>
          <t>Yes</t>
        </is>
      </c>
      <c r="L96" s="58" t="inlineStr">
        <is>
          <t>Yes</t>
        </is>
      </c>
      <c r="M96" s="58" t="inlineStr">
        <is>
          <t>No</t>
        </is>
      </c>
      <c r="N96" s="58" t="inlineStr">
        <is>
          <t>Yes</t>
        </is>
      </c>
      <c r="O96" s="58" t="inlineStr">
        <is>
          <t>Yes</t>
        </is>
      </c>
      <c r="P96" s="58" t="inlineStr">
        <is>
          <t>Two year</t>
        </is>
      </c>
      <c r="Q96" s="58" t="inlineStr">
        <is>
          <t>Yes</t>
        </is>
      </c>
      <c r="R96" s="58" t="inlineStr">
        <is>
          <t>Bank transfer (automatic)</t>
        </is>
      </c>
      <c r="S96" s="123" t="n">
        <v>100.9</v>
      </c>
      <c r="T96" s="58" t="inlineStr">
        <is>
          <t>7459.05</t>
        </is>
      </c>
      <c r="U96" s="58" t="inlineStr">
        <is>
          <t>No</t>
        </is>
      </c>
      <c r="V96" s="123">
        <f>IFERROR(VALUE(TRIM(T96)),S96*F96)</f>
        <v/>
      </c>
      <c r="W96" s="58">
        <f>IF(F96&lt;=12,"0-12 mo",IF(F96&lt;=24,"13-24 mo",IF(F96&lt;=48,"25-48 mo","49+ mo")))</f>
        <v/>
      </c>
      <c r="X96" s="58">
        <f>IF(S96&lt;=35.5,"Q1 Low",IF(S96&lt;=70.35,"Q2 Mid-Low",IF(S96&lt;=89.85,"Q3 Mid-High","Q4 High")))</f>
        <v/>
      </c>
      <c r="Y96" s="58">
        <f>IF(U96="Yes",1,0)</f>
        <v/>
      </c>
      <c r="Z96" s="58">
        <f>IF(P96="Month-to-month",1,0)+IF(M96="No",1,0)+IF(J96="No",1,0)+IF(I96="Fiber optic",1,0)+IF(Q96="Yes",1,0)</f>
        <v/>
      </c>
    </row>
    <row r="97" ht="15" customHeight="1" s="59">
      <c r="A97" s="58" t="inlineStr">
        <is>
          <t>8637-XJIVR</t>
        </is>
      </c>
      <c r="B97" s="58" t="inlineStr">
        <is>
          <t>Female</t>
        </is>
      </c>
      <c r="C97" s="58" t="n">
        <v>0</v>
      </c>
      <c r="D97" s="58" t="inlineStr">
        <is>
          <t>No</t>
        </is>
      </c>
      <c r="E97" s="58" t="inlineStr">
        <is>
          <t>No</t>
        </is>
      </c>
      <c r="F97" s="58" t="n">
        <v>12</v>
      </c>
      <c r="G97" s="58" t="inlineStr">
        <is>
          <t>Yes</t>
        </is>
      </c>
      <c r="H97" s="58" t="inlineStr">
        <is>
          <t>Yes</t>
        </is>
      </c>
      <c r="I97" s="58" t="inlineStr">
        <is>
          <t>Fiber optic</t>
        </is>
      </c>
      <c r="J97" s="58" t="inlineStr">
        <is>
          <t>Yes</t>
        </is>
      </c>
      <c r="K97" s="58" t="inlineStr">
        <is>
          <t>No</t>
        </is>
      </c>
      <c r="L97" s="58" t="inlineStr">
        <is>
          <t>No</t>
        </is>
      </c>
      <c r="M97" s="58" t="inlineStr">
        <is>
          <t>No</t>
        </is>
      </c>
      <c r="N97" s="58" t="inlineStr">
        <is>
          <t>No</t>
        </is>
      </c>
      <c r="O97" s="58" t="inlineStr">
        <is>
          <t>No</t>
        </is>
      </c>
      <c r="P97" s="58" t="inlineStr">
        <is>
          <t>Month-to-month</t>
        </is>
      </c>
      <c r="Q97" s="58" t="inlineStr">
        <is>
          <t>Yes</t>
        </is>
      </c>
      <c r="R97" s="58" t="inlineStr">
        <is>
          <t>Electronic check</t>
        </is>
      </c>
      <c r="S97" s="123" t="n">
        <v>78.95</v>
      </c>
      <c r="T97" s="58" t="inlineStr">
        <is>
          <t>927.35</t>
        </is>
      </c>
      <c r="U97" s="58" t="inlineStr">
        <is>
          <t>Yes</t>
        </is>
      </c>
      <c r="V97" s="123">
        <f>IFERROR(VALUE(TRIM(T97)),S97*F97)</f>
        <v/>
      </c>
      <c r="W97" s="58">
        <f>IF(F97&lt;=12,"0-12 mo",IF(F97&lt;=24,"13-24 mo",IF(F97&lt;=48,"25-48 mo","49+ mo")))</f>
        <v/>
      </c>
      <c r="X97" s="58">
        <f>IF(S97&lt;=35.5,"Q1 Low",IF(S97&lt;=70.35,"Q2 Mid-Low",IF(S97&lt;=89.85,"Q3 Mid-High","Q4 High")))</f>
        <v/>
      </c>
      <c r="Y97" s="58">
        <f>IF(U97="Yes",1,0)</f>
        <v/>
      </c>
      <c r="Z97" s="58">
        <f>IF(P97="Month-to-month",1,0)+IF(M97="No",1,0)+IF(J97="No",1,0)+IF(I97="Fiber optic",1,0)+IF(Q97="Yes",1,0)</f>
        <v/>
      </c>
    </row>
    <row r="98" ht="15" customHeight="1" s="59">
      <c r="A98" s="58" t="inlineStr">
        <is>
          <t>9803-FTJCG</t>
        </is>
      </c>
      <c r="B98" s="58" t="inlineStr">
        <is>
          <t>Male</t>
        </is>
      </c>
      <c r="C98" s="58" t="n">
        <v>0</v>
      </c>
      <c r="D98" s="58" t="inlineStr">
        <is>
          <t>Yes</t>
        </is>
      </c>
      <c r="E98" s="58" t="inlineStr">
        <is>
          <t>Yes</t>
        </is>
      </c>
      <c r="F98" s="58" t="n">
        <v>71</v>
      </c>
      <c r="G98" s="58" t="inlineStr">
        <is>
          <t>Yes</t>
        </is>
      </c>
      <c r="H98" s="58" t="inlineStr">
        <is>
          <t>Yes</t>
        </is>
      </c>
      <c r="I98" s="58" t="inlineStr">
        <is>
          <t>DSL</t>
        </is>
      </c>
      <c r="J98" s="58" t="inlineStr">
        <is>
          <t>Yes</t>
        </is>
      </c>
      <c r="K98" s="58" t="inlineStr">
        <is>
          <t>Yes</t>
        </is>
      </c>
      <c r="L98" s="58" t="inlineStr">
        <is>
          <t>No</t>
        </is>
      </c>
      <c r="M98" s="58" t="inlineStr">
        <is>
          <t>Yes</t>
        </is>
      </c>
      <c r="N98" s="58" t="inlineStr">
        <is>
          <t>No</t>
        </is>
      </c>
      <c r="O98" s="58" t="inlineStr">
        <is>
          <t>No</t>
        </is>
      </c>
      <c r="P98" s="58" t="inlineStr">
        <is>
          <t>One year</t>
        </is>
      </c>
      <c r="Q98" s="58" t="inlineStr">
        <is>
          <t>Yes</t>
        </is>
      </c>
      <c r="R98" s="58" t="inlineStr">
        <is>
          <t>Credit card (automatic)</t>
        </is>
      </c>
      <c r="S98" s="123" t="n">
        <v>66.84999999999999</v>
      </c>
      <c r="T98" s="58" t="inlineStr">
        <is>
          <t>4748.7</t>
        </is>
      </c>
      <c r="U98" s="58" t="inlineStr">
        <is>
          <t>No</t>
        </is>
      </c>
      <c r="V98" s="123">
        <f>IFERROR(VALUE(TRIM(T98)),S98*F98)</f>
        <v/>
      </c>
      <c r="W98" s="58">
        <f>IF(F98&lt;=12,"0-12 mo",IF(F98&lt;=24,"13-24 mo",IF(F98&lt;=48,"25-48 mo","49+ mo")))</f>
        <v/>
      </c>
      <c r="X98" s="58">
        <f>IF(S98&lt;=35.5,"Q1 Low",IF(S98&lt;=70.35,"Q2 Mid-Low",IF(S98&lt;=89.85,"Q3 Mid-High","Q4 High")))</f>
        <v/>
      </c>
      <c r="Y98" s="58">
        <f>IF(U98="Yes",1,0)</f>
        <v/>
      </c>
      <c r="Z98" s="58">
        <f>IF(P98="Month-to-month",1,0)+IF(M98="No",1,0)+IF(J98="No",1,0)+IF(I98="Fiber optic",1,0)+IF(Q98="Yes",1,0)</f>
        <v/>
      </c>
    </row>
    <row r="99" ht="15" customHeight="1" s="59">
      <c r="A99" s="58" t="inlineStr">
        <is>
          <t>0278-YXOOG</t>
        </is>
      </c>
      <c r="B99" s="58" t="inlineStr">
        <is>
          <t>Male</t>
        </is>
      </c>
      <c r="C99" s="58" t="n">
        <v>0</v>
      </c>
      <c r="D99" s="58" t="inlineStr">
        <is>
          <t>No</t>
        </is>
      </c>
      <c r="E99" s="58" t="inlineStr">
        <is>
          <t>No</t>
        </is>
      </c>
      <c r="F99" s="58" t="n">
        <v>5</v>
      </c>
      <c r="G99" s="58" t="inlineStr">
        <is>
          <t>Yes</t>
        </is>
      </c>
      <c r="H99" s="58" t="inlineStr">
        <is>
          <t>No</t>
        </is>
      </c>
      <c r="I99" s="58" t="inlineStr">
        <is>
          <t>No</t>
        </is>
      </c>
      <c r="J99" s="58" t="inlineStr">
        <is>
          <t>No internet service</t>
        </is>
      </c>
      <c r="K99" s="58" t="inlineStr">
        <is>
          <t>No internet service</t>
        </is>
      </c>
      <c r="L99" s="58" t="inlineStr">
        <is>
          <t>No internet service</t>
        </is>
      </c>
      <c r="M99" s="58" t="inlineStr">
        <is>
          <t>No internet service</t>
        </is>
      </c>
      <c r="N99" s="58" t="inlineStr">
        <is>
          <t>No internet service</t>
        </is>
      </c>
      <c r="O99" s="58" t="inlineStr">
        <is>
          <t>No internet service</t>
        </is>
      </c>
      <c r="P99" s="58" t="inlineStr">
        <is>
          <t>Month-to-month</t>
        </is>
      </c>
      <c r="Q99" s="58" t="inlineStr">
        <is>
          <t>No</t>
        </is>
      </c>
      <c r="R99" s="58" t="inlineStr">
        <is>
          <t>Mailed check</t>
        </is>
      </c>
      <c r="S99" s="123" t="n">
        <v>21.05</v>
      </c>
      <c r="T99" s="58" t="inlineStr">
        <is>
          <t>113.85</t>
        </is>
      </c>
      <c r="U99" s="58" t="inlineStr">
        <is>
          <t>Yes</t>
        </is>
      </c>
      <c r="V99" s="123">
        <f>IFERROR(VALUE(TRIM(T99)),S99*F99)</f>
        <v/>
      </c>
      <c r="W99" s="58">
        <f>IF(F99&lt;=12,"0-12 mo",IF(F99&lt;=24,"13-24 mo",IF(F99&lt;=48,"25-48 mo","49+ mo")))</f>
        <v/>
      </c>
      <c r="X99" s="58">
        <f>IF(S99&lt;=35.5,"Q1 Low",IF(S99&lt;=70.35,"Q2 Mid-Low",IF(S99&lt;=89.85,"Q3 Mid-High","Q4 High")))</f>
        <v/>
      </c>
      <c r="Y99" s="58">
        <f>IF(U99="Yes",1,0)</f>
        <v/>
      </c>
      <c r="Z99" s="58">
        <f>IF(P99="Month-to-month",1,0)+IF(M99="No",1,0)+IF(J99="No",1,0)+IF(I99="Fiber optic",1,0)+IF(Q99="Yes",1,0)</f>
        <v/>
      </c>
    </row>
    <row r="100" ht="15" customHeight="1" s="59">
      <c r="A100" s="58" t="inlineStr">
        <is>
          <t>3212-KXOCR</t>
        </is>
      </c>
      <c r="B100" s="58" t="inlineStr">
        <is>
          <t>Male</t>
        </is>
      </c>
      <c r="C100" s="58" t="n">
        <v>0</v>
      </c>
      <c r="D100" s="58" t="inlineStr">
        <is>
          <t>No</t>
        </is>
      </c>
      <c r="E100" s="58" t="inlineStr">
        <is>
          <t>No</t>
        </is>
      </c>
      <c r="F100" s="58" t="n">
        <v>52</v>
      </c>
      <c r="G100" s="58" t="inlineStr">
        <is>
          <t>Yes</t>
        </is>
      </c>
      <c r="H100" s="58" t="inlineStr">
        <is>
          <t>No</t>
        </is>
      </c>
      <c r="I100" s="58" t="inlineStr">
        <is>
          <t>No</t>
        </is>
      </c>
      <c r="J100" s="58" t="inlineStr">
        <is>
          <t>No internet service</t>
        </is>
      </c>
      <c r="K100" s="58" t="inlineStr">
        <is>
          <t>No internet service</t>
        </is>
      </c>
      <c r="L100" s="58" t="inlineStr">
        <is>
          <t>No internet service</t>
        </is>
      </c>
      <c r="M100" s="58" t="inlineStr">
        <is>
          <t>No internet service</t>
        </is>
      </c>
      <c r="N100" s="58" t="inlineStr">
        <is>
          <t>No internet service</t>
        </is>
      </c>
      <c r="O100" s="58" t="inlineStr">
        <is>
          <t>No internet service</t>
        </is>
      </c>
      <c r="P100" s="58" t="inlineStr">
        <is>
          <t>Two year</t>
        </is>
      </c>
      <c r="Q100" s="58" t="inlineStr">
        <is>
          <t>No</t>
        </is>
      </c>
      <c r="R100" s="58" t="inlineStr">
        <is>
          <t>Bank transfer (automatic)</t>
        </is>
      </c>
      <c r="S100" s="123" t="n">
        <v>21</v>
      </c>
      <c r="T100" s="58" t="inlineStr">
        <is>
          <t>1107.2</t>
        </is>
      </c>
      <c r="U100" s="58" t="inlineStr">
        <is>
          <t>No</t>
        </is>
      </c>
      <c r="V100" s="123">
        <f>IFERROR(VALUE(TRIM(T100)),S100*F100)</f>
        <v/>
      </c>
      <c r="W100" s="58">
        <f>IF(F100&lt;=12,"0-12 mo",IF(F100&lt;=24,"13-24 mo",IF(F100&lt;=48,"25-48 mo","49+ mo")))</f>
        <v/>
      </c>
      <c r="X100" s="58">
        <f>IF(S100&lt;=35.5,"Q1 Low",IF(S100&lt;=70.35,"Q2 Mid-Low",IF(S100&lt;=89.85,"Q3 Mid-High","Q4 High")))</f>
        <v/>
      </c>
      <c r="Y100" s="58">
        <f>IF(U100="Yes",1,0)</f>
        <v/>
      </c>
      <c r="Z100" s="58">
        <f>IF(P100="Month-to-month",1,0)+IF(M100="No",1,0)+IF(J100="No",1,0)+IF(I100="Fiber optic",1,0)+IF(Q100="Yes",1,0)</f>
        <v/>
      </c>
    </row>
    <row r="101" ht="15" customHeight="1" s="59">
      <c r="A101" s="58" t="inlineStr">
        <is>
          <t>4598-XLKNJ</t>
        </is>
      </c>
      <c r="B101" s="58" t="inlineStr">
        <is>
          <t>Female</t>
        </is>
      </c>
      <c r="C101" s="58" t="n">
        <v>1</v>
      </c>
      <c r="D101" s="58" t="inlineStr">
        <is>
          <t>Yes</t>
        </is>
      </c>
      <c r="E101" s="58" t="inlineStr">
        <is>
          <t>No</t>
        </is>
      </c>
      <c r="F101" s="58" t="n">
        <v>25</v>
      </c>
      <c r="G101" s="58" t="inlineStr">
        <is>
          <t>Yes</t>
        </is>
      </c>
      <c r="H101" s="58" t="inlineStr">
        <is>
          <t>No</t>
        </is>
      </c>
      <c r="I101" s="58" t="inlineStr">
        <is>
          <t>Fiber optic</t>
        </is>
      </c>
      <c r="J101" s="58" t="inlineStr">
        <is>
          <t>No</t>
        </is>
      </c>
      <c r="K101" s="58" t="inlineStr">
        <is>
          <t>Yes</t>
        </is>
      </c>
      <c r="L101" s="58" t="inlineStr">
        <is>
          <t>Yes</t>
        </is>
      </c>
      <c r="M101" s="58" t="inlineStr">
        <is>
          <t>No</t>
        </is>
      </c>
      <c r="N101" s="58" t="inlineStr">
        <is>
          <t>Yes</t>
        </is>
      </c>
      <c r="O101" s="58" t="inlineStr">
        <is>
          <t>Yes</t>
        </is>
      </c>
      <c r="P101" s="58" t="inlineStr">
        <is>
          <t>Month-to-month</t>
        </is>
      </c>
      <c r="Q101" s="58" t="inlineStr">
        <is>
          <t>Yes</t>
        </is>
      </c>
      <c r="R101" s="58" t="inlineStr">
        <is>
          <t>Electronic check</t>
        </is>
      </c>
      <c r="S101" s="123" t="n">
        <v>98.5</v>
      </c>
      <c r="T101" s="58" t="inlineStr">
        <is>
          <t>2514.5</t>
        </is>
      </c>
      <c r="U101" s="58" t="inlineStr">
        <is>
          <t>Yes</t>
        </is>
      </c>
      <c r="V101" s="123">
        <f>IFERROR(VALUE(TRIM(T101)),S101*F101)</f>
        <v/>
      </c>
      <c r="W101" s="58">
        <f>IF(F101&lt;=12,"0-12 mo",IF(F101&lt;=24,"13-24 mo",IF(F101&lt;=48,"25-48 mo","49+ mo")))</f>
        <v/>
      </c>
      <c r="X101" s="58">
        <f>IF(S101&lt;=35.5,"Q1 Low",IF(S101&lt;=70.35,"Q2 Mid-Low",IF(S101&lt;=89.85,"Q3 Mid-High","Q4 High")))</f>
        <v/>
      </c>
      <c r="Y101" s="58">
        <f>IF(U101="Yes",1,0)</f>
        <v/>
      </c>
      <c r="Z101" s="58">
        <f>IF(P101="Month-to-month",1,0)+IF(M101="No",1,0)+IF(J101="No",1,0)+IF(I101="Fiber optic",1,0)+IF(Q101="Yes",1,0)</f>
        <v/>
      </c>
    </row>
    <row r="102" ht="15" customHeight="1" s="59">
      <c r="A102" s="58" t="inlineStr">
        <is>
          <t>6380-ARCEH</t>
        </is>
      </c>
      <c r="B102" s="58" t="inlineStr">
        <is>
          <t>Male</t>
        </is>
      </c>
      <c r="C102" s="58" t="n">
        <v>0</v>
      </c>
      <c r="D102" s="58" t="inlineStr">
        <is>
          <t>No</t>
        </is>
      </c>
      <c r="E102" s="58" t="inlineStr">
        <is>
          <t>No</t>
        </is>
      </c>
      <c r="F102" s="58" t="n">
        <v>1</v>
      </c>
      <c r="G102" s="58" t="inlineStr">
        <is>
          <t>Yes</t>
        </is>
      </c>
      <c r="H102" s="58" t="inlineStr">
        <is>
          <t>No</t>
        </is>
      </c>
      <c r="I102" s="58" t="inlineStr">
        <is>
          <t>No</t>
        </is>
      </c>
      <c r="J102" s="58" t="inlineStr">
        <is>
          <t>No internet service</t>
        </is>
      </c>
      <c r="K102" s="58" t="inlineStr">
        <is>
          <t>No internet service</t>
        </is>
      </c>
      <c r="L102" s="58" t="inlineStr">
        <is>
          <t>No internet service</t>
        </is>
      </c>
      <c r="M102" s="58" t="inlineStr">
        <is>
          <t>No internet service</t>
        </is>
      </c>
      <c r="N102" s="58" t="inlineStr">
        <is>
          <t>No internet service</t>
        </is>
      </c>
      <c r="O102" s="58" t="inlineStr">
        <is>
          <t>No internet service</t>
        </is>
      </c>
      <c r="P102" s="58" t="inlineStr">
        <is>
          <t>Month-to-month</t>
        </is>
      </c>
      <c r="Q102" s="58" t="inlineStr">
        <is>
          <t>No</t>
        </is>
      </c>
      <c r="R102" s="58" t="inlineStr">
        <is>
          <t>Mailed check</t>
        </is>
      </c>
      <c r="S102" s="123" t="n">
        <v>20.2</v>
      </c>
      <c r="T102" s="58" t="inlineStr">
        <is>
          <t>20.2</t>
        </is>
      </c>
      <c r="U102" s="58" t="inlineStr">
        <is>
          <t>No</t>
        </is>
      </c>
      <c r="V102" s="123">
        <f>IFERROR(VALUE(TRIM(T102)),S102*F102)</f>
        <v/>
      </c>
      <c r="W102" s="58">
        <f>IF(F102&lt;=12,"0-12 mo",IF(F102&lt;=24,"13-24 mo",IF(F102&lt;=48,"25-48 mo","49+ mo")))</f>
        <v/>
      </c>
      <c r="X102" s="58">
        <f>IF(S102&lt;=35.5,"Q1 Low",IF(S102&lt;=70.35,"Q2 Mid-Low",IF(S102&lt;=89.85,"Q3 Mid-High","Q4 High")))</f>
        <v/>
      </c>
      <c r="Y102" s="58">
        <f>IF(U102="Yes",1,0)</f>
        <v/>
      </c>
      <c r="Z102" s="58">
        <f>IF(P102="Month-to-month",1,0)+IF(M102="No",1,0)+IF(J102="No",1,0)+IF(I102="Fiber optic",1,0)+IF(Q102="Yes",1,0)</f>
        <v/>
      </c>
    </row>
    <row r="103" ht="15" customHeight="1" s="59">
      <c r="A103" s="58" t="inlineStr">
        <is>
          <t>3679-XASPY</t>
        </is>
      </c>
      <c r="B103" s="58" t="inlineStr">
        <is>
          <t>Female</t>
        </is>
      </c>
      <c r="C103" s="58" t="n">
        <v>0</v>
      </c>
      <c r="D103" s="58" t="inlineStr">
        <is>
          <t>Yes</t>
        </is>
      </c>
      <c r="E103" s="58" t="inlineStr">
        <is>
          <t>Yes</t>
        </is>
      </c>
      <c r="F103" s="58" t="n">
        <v>1</v>
      </c>
      <c r="G103" s="58" t="inlineStr">
        <is>
          <t>Yes</t>
        </is>
      </c>
      <c r="H103" s="58" t="inlineStr">
        <is>
          <t>No</t>
        </is>
      </c>
      <c r="I103" s="58" t="inlineStr">
        <is>
          <t>No</t>
        </is>
      </c>
      <c r="J103" s="58" t="inlineStr">
        <is>
          <t>No internet service</t>
        </is>
      </c>
      <c r="K103" s="58" t="inlineStr">
        <is>
          <t>No internet service</t>
        </is>
      </c>
      <c r="L103" s="58" t="inlineStr">
        <is>
          <t>No internet service</t>
        </is>
      </c>
      <c r="M103" s="58" t="inlineStr">
        <is>
          <t>No internet service</t>
        </is>
      </c>
      <c r="N103" s="58" t="inlineStr">
        <is>
          <t>No internet service</t>
        </is>
      </c>
      <c r="O103" s="58" t="inlineStr">
        <is>
          <t>No internet service</t>
        </is>
      </c>
      <c r="P103" s="58" t="inlineStr">
        <is>
          <t>Month-to-month</t>
        </is>
      </c>
      <c r="Q103" s="58" t="inlineStr">
        <is>
          <t>No</t>
        </is>
      </c>
      <c r="R103" s="58" t="inlineStr">
        <is>
          <t>Electronic check</t>
        </is>
      </c>
      <c r="S103" s="123" t="n">
        <v>19.45</v>
      </c>
      <c r="T103" s="58" t="inlineStr">
        <is>
          <t>19.45</t>
        </is>
      </c>
      <c r="U103" s="58" t="inlineStr">
        <is>
          <t>No</t>
        </is>
      </c>
      <c r="V103" s="123">
        <f>IFERROR(VALUE(TRIM(T103)),S103*F103)</f>
        <v/>
      </c>
      <c r="W103" s="58">
        <f>IF(F103&lt;=12,"0-12 mo",IF(F103&lt;=24,"13-24 mo",IF(F103&lt;=48,"25-48 mo","49+ mo")))</f>
        <v/>
      </c>
      <c r="X103" s="58">
        <f>IF(S103&lt;=35.5,"Q1 Low",IF(S103&lt;=70.35,"Q2 Mid-Low",IF(S103&lt;=89.85,"Q3 Mid-High","Q4 High")))</f>
        <v/>
      </c>
      <c r="Y103" s="58">
        <f>IF(U103="Yes",1,0)</f>
        <v/>
      </c>
      <c r="Z103" s="58">
        <f>IF(P103="Month-to-month",1,0)+IF(M103="No",1,0)+IF(J103="No",1,0)+IF(I103="Fiber optic",1,0)+IF(Q103="Yes",1,0)</f>
        <v/>
      </c>
    </row>
    <row r="104" ht="15" customHeight="1" s="59">
      <c r="A104" s="58" t="inlineStr">
        <is>
          <t>7123-WQUHX</t>
        </is>
      </c>
      <c r="B104" s="58" t="inlineStr">
        <is>
          <t>Male</t>
        </is>
      </c>
      <c r="C104" s="58" t="n">
        <v>0</v>
      </c>
      <c r="D104" s="58" t="inlineStr">
        <is>
          <t>No</t>
        </is>
      </c>
      <c r="E104" s="58" t="inlineStr">
        <is>
          <t>No</t>
        </is>
      </c>
      <c r="F104" s="58" t="n">
        <v>38</v>
      </c>
      <c r="G104" s="58" t="inlineStr">
        <is>
          <t>Yes</t>
        </is>
      </c>
      <c r="H104" s="58" t="inlineStr">
        <is>
          <t>Yes</t>
        </is>
      </c>
      <c r="I104" s="58" t="inlineStr">
        <is>
          <t>Fiber optic</t>
        </is>
      </c>
      <c r="J104" s="58" t="inlineStr">
        <is>
          <t>No</t>
        </is>
      </c>
      <c r="K104" s="58" t="inlineStr">
        <is>
          <t>No</t>
        </is>
      </c>
      <c r="L104" s="58" t="inlineStr">
        <is>
          <t>Yes</t>
        </is>
      </c>
      <c r="M104" s="58" t="inlineStr">
        <is>
          <t>Yes</t>
        </is>
      </c>
      <c r="N104" s="58" t="inlineStr">
        <is>
          <t>Yes</t>
        </is>
      </c>
      <c r="O104" s="58" t="inlineStr">
        <is>
          <t>No</t>
        </is>
      </c>
      <c r="P104" s="58" t="inlineStr">
        <is>
          <t>One year</t>
        </is>
      </c>
      <c r="Q104" s="58" t="inlineStr">
        <is>
          <t>No</t>
        </is>
      </c>
      <c r="R104" s="58" t="inlineStr">
        <is>
          <t>Bank transfer (automatic)</t>
        </is>
      </c>
      <c r="S104" s="123" t="n">
        <v>95</v>
      </c>
      <c r="T104" s="58" t="inlineStr">
        <is>
          <t>3605.6</t>
        </is>
      </c>
      <c r="U104" s="58" t="inlineStr">
        <is>
          <t>No</t>
        </is>
      </c>
      <c r="V104" s="123">
        <f>IFERROR(VALUE(TRIM(T104)),S104*F104)</f>
        <v/>
      </c>
      <c r="W104" s="58">
        <f>IF(F104&lt;=12,"0-12 mo",IF(F104&lt;=24,"13-24 mo",IF(F104&lt;=48,"25-48 mo","49+ mo")))</f>
        <v/>
      </c>
      <c r="X104" s="58">
        <f>IF(S104&lt;=35.5,"Q1 Low",IF(S104&lt;=70.35,"Q2 Mid-Low",IF(S104&lt;=89.85,"Q3 Mid-High","Q4 High")))</f>
        <v/>
      </c>
      <c r="Y104" s="58">
        <f>IF(U104="Yes",1,0)</f>
        <v/>
      </c>
      <c r="Z104" s="58">
        <f>IF(P104="Month-to-month",1,0)+IF(M104="No",1,0)+IF(J104="No",1,0)+IF(I104="Fiber optic",1,0)+IF(Q104="Yes",1,0)</f>
        <v/>
      </c>
    </row>
    <row r="105" ht="15" customHeight="1" s="59">
      <c r="A105" s="58" t="inlineStr">
        <is>
          <t>5386-THSLQ</t>
        </is>
      </c>
      <c r="B105" s="58" t="inlineStr">
        <is>
          <t>Female</t>
        </is>
      </c>
      <c r="C105" s="58" t="n">
        <v>1</v>
      </c>
      <c r="D105" s="58" t="inlineStr">
        <is>
          <t>Yes</t>
        </is>
      </c>
      <c r="E105" s="58" t="inlineStr">
        <is>
          <t>No</t>
        </is>
      </c>
      <c r="F105" s="58" t="n">
        <v>66</v>
      </c>
      <c r="G105" s="58" t="inlineStr">
        <is>
          <t>No</t>
        </is>
      </c>
      <c r="H105" s="58" t="inlineStr">
        <is>
          <t>No phone service</t>
        </is>
      </c>
      <c r="I105" s="58" t="inlineStr">
        <is>
          <t>DSL</t>
        </is>
      </c>
      <c r="J105" s="58" t="inlineStr">
        <is>
          <t>No</t>
        </is>
      </c>
      <c r="K105" s="58" t="inlineStr">
        <is>
          <t>Yes</t>
        </is>
      </c>
      <c r="L105" s="58" t="inlineStr">
        <is>
          <t>Yes</t>
        </is>
      </c>
      <c r="M105" s="58" t="inlineStr">
        <is>
          <t>No</t>
        </is>
      </c>
      <c r="N105" s="58" t="inlineStr">
        <is>
          <t>Yes</t>
        </is>
      </c>
      <c r="O105" s="58" t="inlineStr">
        <is>
          <t>No</t>
        </is>
      </c>
      <c r="P105" s="58" t="inlineStr">
        <is>
          <t>One year</t>
        </is>
      </c>
      <c r="Q105" s="58" t="inlineStr">
        <is>
          <t>No</t>
        </is>
      </c>
      <c r="R105" s="58" t="inlineStr">
        <is>
          <t>Bank transfer (automatic)</t>
        </is>
      </c>
      <c r="S105" s="123" t="n">
        <v>45.55</v>
      </c>
      <c r="T105" s="58" t="inlineStr">
        <is>
          <t>3027.25</t>
        </is>
      </c>
      <c r="U105" s="58" t="inlineStr">
        <is>
          <t>No</t>
        </is>
      </c>
      <c r="V105" s="123">
        <f>IFERROR(VALUE(TRIM(T105)),S105*F105)</f>
        <v/>
      </c>
      <c r="W105" s="58">
        <f>IF(F105&lt;=12,"0-12 mo",IF(F105&lt;=24,"13-24 mo",IF(F105&lt;=48,"25-48 mo","49+ mo")))</f>
        <v/>
      </c>
      <c r="X105" s="58">
        <f>IF(S105&lt;=35.5,"Q1 Low",IF(S105&lt;=70.35,"Q2 Mid-Low",IF(S105&lt;=89.85,"Q3 Mid-High","Q4 High")))</f>
        <v/>
      </c>
      <c r="Y105" s="58">
        <f>IF(U105="Yes",1,0)</f>
        <v/>
      </c>
      <c r="Z105" s="58">
        <f>IF(P105="Month-to-month",1,0)+IF(M105="No",1,0)+IF(J105="No",1,0)+IF(I105="Fiber optic",1,0)+IF(Q105="Yes",1,0)</f>
        <v/>
      </c>
    </row>
    <row r="106" ht="15" customHeight="1" s="59">
      <c r="A106" s="58" t="inlineStr">
        <is>
          <t>3192-NQECA</t>
        </is>
      </c>
      <c r="B106" s="58" t="inlineStr">
        <is>
          <t>Male</t>
        </is>
      </c>
      <c r="C106" s="58" t="n">
        <v>0</v>
      </c>
      <c r="D106" s="58" t="inlineStr">
        <is>
          <t>Yes</t>
        </is>
      </c>
      <c r="E106" s="58" t="inlineStr">
        <is>
          <t>No</t>
        </is>
      </c>
      <c r="F106" s="58" t="n">
        <v>68</v>
      </c>
      <c r="G106" s="58" t="inlineStr">
        <is>
          <t>Yes</t>
        </is>
      </c>
      <c r="H106" s="58" t="inlineStr">
        <is>
          <t>Yes</t>
        </is>
      </c>
      <c r="I106" s="58" t="inlineStr">
        <is>
          <t>Fiber optic</t>
        </is>
      </c>
      <c r="J106" s="58" t="inlineStr">
        <is>
          <t>No</t>
        </is>
      </c>
      <c r="K106" s="58" t="inlineStr">
        <is>
          <t>Yes</t>
        </is>
      </c>
      <c r="L106" s="58" t="inlineStr">
        <is>
          <t>Yes</t>
        </is>
      </c>
      <c r="M106" s="58" t="inlineStr">
        <is>
          <t>Yes</t>
        </is>
      </c>
      <c r="N106" s="58" t="inlineStr">
        <is>
          <t>Yes</t>
        </is>
      </c>
      <c r="O106" s="58" t="inlineStr">
        <is>
          <t>Yes</t>
        </is>
      </c>
      <c r="P106" s="58" t="inlineStr">
        <is>
          <t>Two year</t>
        </is>
      </c>
      <c r="Q106" s="58" t="inlineStr">
        <is>
          <t>Yes</t>
        </is>
      </c>
      <c r="R106" s="58" t="inlineStr">
        <is>
          <t>Bank transfer (automatic)</t>
        </is>
      </c>
      <c r="S106" s="123" t="n">
        <v>110</v>
      </c>
      <c r="T106" s="58" t="inlineStr">
        <is>
          <t>7611.85</t>
        </is>
      </c>
      <c r="U106" s="58" t="inlineStr">
        <is>
          <t>Yes</t>
        </is>
      </c>
      <c r="V106" s="123">
        <f>IFERROR(VALUE(TRIM(T106)),S106*F106)</f>
        <v/>
      </c>
      <c r="W106" s="58">
        <f>IF(F106&lt;=12,"0-12 mo",IF(F106&lt;=24,"13-24 mo",IF(F106&lt;=48,"25-48 mo","49+ mo")))</f>
        <v/>
      </c>
      <c r="X106" s="58">
        <f>IF(S106&lt;=35.5,"Q1 Low",IF(S106&lt;=70.35,"Q2 Mid-Low",IF(S106&lt;=89.85,"Q3 Mid-High","Q4 High")))</f>
        <v/>
      </c>
      <c r="Y106" s="58">
        <f>IF(U106="Yes",1,0)</f>
        <v/>
      </c>
      <c r="Z106" s="58">
        <f>IF(P106="Month-to-month",1,0)+IF(M106="No",1,0)+IF(J106="No",1,0)+IF(I106="Fiber optic",1,0)+IF(Q106="Yes",1,0)</f>
        <v/>
      </c>
    </row>
    <row r="107" ht="15" customHeight="1" s="59">
      <c r="A107" s="58" t="inlineStr">
        <is>
          <t>6180-YBIQI</t>
        </is>
      </c>
      <c r="B107" s="58" t="inlineStr">
        <is>
          <t>Male</t>
        </is>
      </c>
      <c r="C107" s="58" t="n">
        <v>0</v>
      </c>
      <c r="D107" s="58" t="inlineStr">
        <is>
          <t>No</t>
        </is>
      </c>
      <c r="E107" s="58" t="inlineStr">
        <is>
          <t>No</t>
        </is>
      </c>
      <c r="F107" s="58" t="n">
        <v>5</v>
      </c>
      <c r="G107" s="58" t="inlineStr">
        <is>
          <t>No</t>
        </is>
      </c>
      <c r="H107" s="58" t="inlineStr">
        <is>
          <t>No phone service</t>
        </is>
      </c>
      <c r="I107" s="58" t="inlineStr">
        <is>
          <t>DSL</t>
        </is>
      </c>
      <c r="J107" s="58" t="inlineStr">
        <is>
          <t>No</t>
        </is>
      </c>
      <c r="K107" s="58" t="inlineStr">
        <is>
          <t>No</t>
        </is>
      </c>
      <c r="L107" s="58" t="inlineStr">
        <is>
          <t>No</t>
        </is>
      </c>
      <c r="M107" s="58" t="inlineStr">
        <is>
          <t>No</t>
        </is>
      </c>
      <c r="N107" s="58" t="inlineStr">
        <is>
          <t>No</t>
        </is>
      </c>
      <c r="O107" s="58" t="inlineStr">
        <is>
          <t>No</t>
        </is>
      </c>
      <c r="P107" s="58" t="inlineStr">
        <is>
          <t>Month-to-month</t>
        </is>
      </c>
      <c r="Q107" s="58" t="inlineStr">
        <is>
          <t>No</t>
        </is>
      </c>
      <c r="R107" s="58" t="inlineStr">
        <is>
          <t>Mailed check</t>
        </is>
      </c>
      <c r="S107" s="123" t="n">
        <v>24.3</v>
      </c>
      <c r="T107" s="58" t="inlineStr">
        <is>
          <t>100.2</t>
        </is>
      </c>
      <c r="U107" s="58" t="inlineStr">
        <is>
          <t>No</t>
        </is>
      </c>
      <c r="V107" s="123">
        <f>IFERROR(VALUE(TRIM(T107)),S107*F107)</f>
        <v/>
      </c>
      <c r="W107" s="58">
        <f>IF(F107&lt;=12,"0-12 mo",IF(F107&lt;=24,"13-24 mo",IF(F107&lt;=48,"25-48 mo","49+ mo")))</f>
        <v/>
      </c>
      <c r="X107" s="58">
        <f>IF(S107&lt;=35.5,"Q1 Low",IF(S107&lt;=70.35,"Q2 Mid-Low",IF(S107&lt;=89.85,"Q3 Mid-High","Q4 High")))</f>
        <v/>
      </c>
      <c r="Y107" s="58">
        <f>IF(U107="Yes",1,0)</f>
        <v/>
      </c>
      <c r="Z107" s="58">
        <f>IF(P107="Month-to-month",1,0)+IF(M107="No",1,0)+IF(J107="No",1,0)+IF(I107="Fiber optic",1,0)+IF(Q107="Yes",1,0)</f>
        <v/>
      </c>
    </row>
    <row r="108" ht="15" customHeight="1" s="59">
      <c r="A108" s="58" t="inlineStr">
        <is>
          <t>6728-DKUCO</t>
        </is>
      </c>
      <c r="B108" s="58" t="inlineStr">
        <is>
          <t>Female</t>
        </is>
      </c>
      <c r="C108" s="58" t="n">
        <v>0</v>
      </c>
      <c r="D108" s="58" t="inlineStr">
        <is>
          <t>Yes</t>
        </is>
      </c>
      <c r="E108" s="58" t="inlineStr">
        <is>
          <t>Yes</t>
        </is>
      </c>
      <c r="F108" s="58" t="n">
        <v>72</v>
      </c>
      <c r="G108" s="58" t="inlineStr">
        <is>
          <t>Yes</t>
        </is>
      </c>
      <c r="H108" s="58" t="inlineStr">
        <is>
          <t>Yes</t>
        </is>
      </c>
      <c r="I108" s="58" t="inlineStr">
        <is>
          <t>Fiber optic</t>
        </is>
      </c>
      <c r="J108" s="58" t="inlineStr">
        <is>
          <t>Yes</t>
        </is>
      </c>
      <c r="K108" s="58" t="inlineStr">
        <is>
          <t>Yes</t>
        </is>
      </c>
      <c r="L108" s="58" t="inlineStr">
        <is>
          <t>No</t>
        </is>
      </c>
      <c r="M108" s="58" t="inlineStr">
        <is>
          <t>No</t>
        </is>
      </c>
      <c r="N108" s="58" t="inlineStr">
        <is>
          <t>Yes</t>
        </is>
      </c>
      <c r="O108" s="58" t="inlineStr">
        <is>
          <t>Yes</t>
        </is>
      </c>
      <c r="P108" s="58" t="inlineStr">
        <is>
          <t>One year</t>
        </is>
      </c>
      <c r="Q108" s="58" t="inlineStr">
        <is>
          <t>Yes</t>
        </is>
      </c>
      <c r="R108" s="58" t="inlineStr">
        <is>
          <t>Electronic check</t>
        </is>
      </c>
      <c r="S108" s="123" t="n">
        <v>104.15</v>
      </c>
      <c r="T108" s="58" t="inlineStr">
        <is>
          <t>7303.05</t>
        </is>
      </c>
      <c r="U108" s="58" t="inlineStr">
        <is>
          <t>No</t>
        </is>
      </c>
      <c r="V108" s="123">
        <f>IFERROR(VALUE(TRIM(T108)),S108*F108)</f>
        <v/>
      </c>
      <c r="W108" s="58">
        <f>IF(F108&lt;=12,"0-12 mo",IF(F108&lt;=24,"13-24 mo",IF(F108&lt;=48,"25-48 mo","49+ mo")))</f>
        <v/>
      </c>
      <c r="X108" s="58">
        <f>IF(S108&lt;=35.5,"Q1 Low",IF(S108&lt;=70.35,"Q2 Mid-Low",IF(S108&lt;=89.85,"Q3 Mid-High","Q4 High")))</f>
        <v/>
      </c>
      <c r="Y108" s="58">
        <f>IF(U108="Yes",1,0)</f>
        <v/>
      </c>
      <c r="Z108" s="58">
        <f>IF(P108="Month-to-month",1,0)+IF(M108="No",1,0)+IF(J108="No",1,0)+IF(I108="Fiber optic",1,0)+IF(Q108="Yes",1,0)</f>
        <v/>
      </c>
    </row>
    <row r="109" ht="15" customHeight="1" s="59">
      <c r="A109" s="58" t="inlineStr">
        <is>
          <t>9750-BOOHV</t>
        </is>
      </c>
      <c r="B109" s="58" t="inlineStr">
        <is>
          <t>Female</t>
        </is>
      </c>
      <c r="C109" s="58" t="n">
        <v>0</v>
      </c>
      <c r="D109" s="58" t="inlineStr">
        <is>
          <t>No</t>
        </is>
      </c>
      <c r="E109" s="58" t="inlineStr">
        <is>
          <t>No</t>
        </is>
      </c>
      <c r="F109" s="58" t="n">
        <v>32</v>
      </c>
      <c r="G109" s="58" t="inlineStr">
        <is>
          <t>No</t>
        </is>
      </c>
      <c r="H109" s="58" t="inlineStr">
        <is>
          <t>No phone service</t>
        </is>
      </c>
      <c r="I109" s="58" t="inlineStr">
        <is>
          <t>DSL</t>
        </is>
      </c>
      <c r="J109" s="58" t="inlineStr">
        <is>
          <t>Yes</t>
        </is>
      </c>
      <c r="K109" s="58" t="inlineStr">
        <is>
          <t>No</t>
        </is>
      </c>
      <c r="L109" s="58" t="inlineStr">
        <is>
          <t>No</t>
        </is>
      </c>
      <c r="M109" s="58" t="inlineStr">
        <is>
          <t>No</t>
        </is>
      </c>
      <c r="N109" s="58" t="inlineStr">
        <is>
          <t>No</t>
        </is>
      </c>
      <c r="O109" s="58" t="inlineStr">
        <is>
          <t>No</t>
        </is>
      </c>
      <c r="P109" s="58" t="inlineStr">
        <is>
          <t>One year</t>
        </is>
      </c>
      <c r="Q109" s="58" t="inlineStr">
        <is>
          <t>No</t>
        </is>
      </c>
      <c r="R109" s="58" t="inlineStr">
        <is>
          <t>Mailed check</t>
        </is>
      </c>
      <c r="S109" s="123" t="n">
        <v>30.15</v>
      </c>
      <c r="T109" s="58" t="inlineStr">
        <is>
          <t>927.65</t>
        </is>
      </c>
      <c r="U109" s="58" t="inlineStr">
        <is>
          <t>No</t>
        </is>
      </c>
      <c r="V109" s="123">
        <f>IFERROR(VALUE(TRIM(T109)),S109*F109)</f>
        <v/>
      </c>
      <c r="W109" s="58">
        <f>IF(F109&lt;=12,"0-12 mo",IF(F109&lt;=24,"13-24 mo",IF(F109&lt;=48,"25-48 mo","49+ mo")))</f>
        <v/>
      </c>
      <c r="X109" s="58">
        <f>IF(S109&lt;=35.5,"Q1 Low",IF(S109&lt;=70.35,"Q2 Mid-Low",IF(S109&lt;=89.85,"Q3 Mid-High","Q4 High")))</f>
        <v/>
      </c>
      <c r="Y109" s="58">
        <f>IF(U109="Yes",1,0)</f>
        <v/>
      </c>
      <c r="Z109" s="58">
        <f>IF(P109="Month-to-month",1,0)+IF(M109="No",1,0)+IF(J109="No",1,0)+IF(I109="Fiber optic",1,0)+IF(Q109="Yes",1,0)</f>
        <v/>
      </c>
    </row>
    <row r="110" ht="15" customHeight="1" s="59">
      <c r="A110" s="58" t="inlineStr">
        <is>
          <t>8597-CWYHH</t>
        </is>
      </c>
      <c r="B110" s="58" t="inlineStr">
        <is>
          <t>Male</t>
        </is>
      </c>
      <c r="C110" s="58" t="n">
        <v>0</v>
      </c>
      <c r="D110" s="58" t="inlineStr">
        <is>
          <t>No</t>
        </is>
      </c>
      <c r="E110" s="58" t="inlineStr">
        <is>
          <t>No</t>
        </is>
      </c>
      <c r="F110" s="58" t="n">
        <v>43</v>
      </c>
      <c r="G110" s="58" t="inlineStr">
        <is>
          <t>Yes</t>
        </is>
      </c>
      <c r="H110" s="58" t="inlineStr">
        <is>
          <t>Yes</t>
        </is>
      </c>
      <c r="I110" s="58" t="inlineStr">
        <is>
          <t>Fiber optic</t>
        </is>
      </c>
      <c r="J110" s="58" t="inlineStr">
        <is>
          <t>No</t>
        </is>
      </c>
      <c r="K110" s="58" t="inlineStr">
        <is>
          <t>No</t>
        </is>
      </c>
      <c r="L110" s="58" t="inlineStr">
        <is>
          <t>No</t>
        </is>
      </c>
      <c r="M110" s="58" t="inlineStr">
        <is>
          <t>No</t>
        </is>
      </c>
      <c r="N110" s="58" t="inlineStr">
        <is>
          <t>Yes</t>
        </is>
      </c>
      <c r="O110" s="58" t="inlineStr">
        <is>
          <t>Yes</t>
        </is>
      </c>
      <c r="P110" s="58" t="inlineStr">
        <is>
          <t>One year</t>
        </is>
      </c>
      <c r="Q110" s="58" t="inlineStr">
        <is>
          <t>No</t>
        </is>
      </c>
      <c r="R110" s="58" t="inlineStr">
        <is>
          <t>Mailed check</t>
        </is>
      </c>
      <c r="S110" s="123" t="n">
        <v>94.34999999999999</v>
      </c>
      <c r="T110" s="58" t="inlineStr">
        <is>
          <t>3921.3</t>
        </is>
      </c>
      <c r="U110" s="58" t="inlineStr">
        <is>
          <t>No</t>
        </is>
      </c>
      <c r="V110" s="123">
        <f>IFERROR(VALUE(TRIM(T110)),S110*F110)</f>
        <v/>
      </c>
      <c r="W110" s="58">
        <f>IF(F110&lt;=12,"0-12 mo",IF(F110&lt;=24,"13-24 mo",IF(F110&lt;=48,"25-48 mo","49+ mo")))</f>
        <v/>
      </c>
      <c r="X110" s="58">
        <f>IF(S110&lt;=35.5,"Q1 Low",IF(S110&lt;=70.35,"Q2 Mid-Low",IF(S110&lt;=89.85,"Q3 Mid-High","Q4 High")))</f>
        <v/>
      </c>
      <c r="Y110" s="58">
        <f>IF(U110="Yes",1,0)</f>
        <v/>
      </c>
      <c r="Z110" s="58">
        <f>IF(P110="Month-to-month",1,0)+IF(M110="No",1,0)+IF(J110="No",1,0)+IF(I110="Fiber optic",1,0)+IF(Q110="Yes",1,0)</f>
        <v/>
      </c>
    </row>
    <row r="111" ht="15" customHeight="1" s="59">
      <c r="A111" s="58" t="inlineStr">
        <is>
          <t>2848-YXSMW</t>
        </is>
      </c>
      <c r="B111" s="58" t="inlineStr">
        <is>
          <t>Male</t>
        </is>
      </c>
      <c r="C111" s="58" t="n">
        <v>0</v>
      </c>
      <c r="D111" s="58" t="inlineStr">
        <is>
          <t>Yes</t>
        </is>
      </c>
      <c r="E111" s="58" t="inlineStr">
        <is>
          <t>Yes</t>
        </is>
      </c>
      <c r="F111" s="58" t="n">
        <v>72</v>
      </c>
      <c r="G111" s="58" t="inlineStr">
        <is>
          <t>Yes</t>
        </is>
      </c>
      <c r="H111" s="58" t="inlineStr">
        <is>
          <t>No</t>
        </is>
      </c>
      <c r="I111" s="58" t="inlineStr">
        <is>
          <t>No</t>
        </is>
      </c>
      <c r="J111" s="58" t="inlineStr">
        <is>
          <t>No internet service</t>
        </is>
      </c>
      <c r="K111" s="58" t="inlineStr">
        <is>
          <t>No internet service</t>
        </is>
      </c>
      <c r="L111" s="58" t="inlineStr">
        <is>
          <t>No internet service</t>
        </is>
      </c>
      <c r="M111" s="58" t="inlineStr">
        <is>
          <t>No internet service</t>
        </is>
      </c>
      <c r="N111" s="58" t="inlineStr">
        <is>
          <t>No internet service</t>
        </is>
      </c>
      <c r="O111" s="58" t="inlineStr">
        <is>
          <t>No internet service</t>
        </is>
      </c>
      <c r="P111" s="58" t="inlineStr">
        <is>
          <t>Two year</t>
        </is>
      </c>
      <c r="Q111" s="58" t="inlineStr">
        <is>
          <t>No</t>
        </is>
      </c>
      <c r="R111" s="58" t="inlineStr">
        <is>
          <t>Credit card (automatic)</t>
        </is>
      </c>
      <c r="S111" s="123" t="n">
        <v>19.4</v>
      </c>
      <c r="T111" s="58" t="inlineStr">
        <is>
          <t>1363.25</t>
        </is>
      </c>
      <c r="U111" s="58" t="inlineStr">
        <is>
          <t>No</t>
        </is>
      </c>
      <c r="V111" s="123">
        <f>IFERROR(VALUE(TRIM(T111)),S111*F111)</f>
        <v/>
      </c>
      <c r="W111" s="58">
        <f>IF(F111&lt;=12,"0-12 mo",IF(F111&lt;=24,"13-24 mo",IF(F111&lt;=48,"25-48 mo","49+ mo")))</f>
        <v/>
      </c>
      <c r="X111" s="58">
        <f>IF(S111&lt;=35.5,"Q1 Low",IF(S111&lt;=70.35,"Q2 Mid-Low",IF(S111&lt;=89.85,"Q3 Mid-High","Q4 High")))</f>
        <v/>
      </c>
      <c r="Y111" s="58">
        <f>IF(U111="Yes",1,0)</f>
        <v/>
      </c>
      <c r="Z111" s="58">
        <f>IF(P111="Month-to-month",1,0)+IF(M111="No",1,0)+IF(J111="No",1,0)+IF(I111="Fiber optic",1,0)+IF(Q111="Yes",1,0)</f>
        <v/>
      </c>
    </row>
    <row r="112" ht="15" customHeight="1" s="59">
      <c r="A112" s="58" t="inlineStr">
        <is>
          <t>0486-HECZI</t>
        </is>
      </c>
      <c r="B112" s="58" t="inlineStr">
        <is>
          <t>Male</t>
        </is>
      </c>
      <c r="C112" s="58" t="n">
        <v>0</v>
      </c>
      <c r="D112" s="58" t="inlineStr">
        <is>
          <t>Yes</t>
        </is>
      </c>
      <c r="E112" s="58" t="inlineStr">
        <is>
          <t>No</t>
        </is>
      </c>
      <c r="F112" s="58" t="n">
        <v>55</v>
      </c>
      <c r="G112" s="58" t="inlineStr">
        <is>
          <t>Yes</t>
        </is>
      </c>
      <c r="H112" s="58" t="inlineStr">
        <is>
          <t>Yes</t>
        </is>
      </c>
      <c r="I112" s="58" t="inlineStr">
        <is>
          <t>Fiber optic</t>
        </is>
      </c>
      <c r="J112" s="58" t="inlineStr">
        <is>
          <t>Yes</t>
        </is>
      </c>
      <c r="K112" s="58" t="inlineStr">
        <is>
          <t>Yes</t>
        </is>
      </c>
      <c r="L112" s="58" t="inlineStr">
        <is>
          <t>No</t>
        </is>
      </c>
      <c r="M112" s="58" t="inlineStr">
        <is>
          <t>No</t>
        </is>
      </c>
      <c r="N112" s="58" t="inlineStr">
        <is>
          <t>Yes</t>
        </is>
      </c>
      <c r="O112" s="58" t="inlineStr">
        <is>
          <t>No</t>
        </is>
      </c>
      <c r="P112" s="58" t="inlineStr">
        <is>
          <t>Month-to-month</t>
        </is>
      </c>
      <c r="Q112" s="58" t="inlineStr">
        <is>
          <t>Yes</t>
        </is>
      </c>
      <c r="R112" s="58" t="inlineStr">
        <is>
          <t>Electronic check</t>
        </is>
      </c>
      <c r="S112" s="123" t="n">
        <v>96.75</v>
      </c>
      <c r="T112" s="58" t="inlineStr">
        <is>
          <t>5238.9</t>
        </is>
      </c>
      <c r="U112" s="58" t="inlineStr">
        <is>
          <t>Yes</t>
        </is>
      </c>
      <c r="V112" s="123">
        <f>IFERROR(VALUE(TRIM(T112)),S112*F112)</f>
        <v/>
      </c>
      <c r="W112" s="58">
        <f>IF(F112&lt;=12,"0-12 mo",IF(F112&lt;=24,"13-24 mo",IF(F112&lt;=48,"25-48 mo","49+ mo")))</f>
        <v/>
      </c>
      <c r="X112" s="58">
        <f>IF(S112&lt;=35.5,"Q1 Low",IF(S112&lt;=70.35,"Q2 Mid-Low",IF(S112&lt;=89.85,"Q3 Mid-High","Q4 High")))</f>
        <v/>
      </c>
      <c r="Y112" s="58">
        <f>IF(U112="Yes",1,0)</f>
        <v/>
      </c>
      <c r="Z112" s="58">
        <f>IF(P112="Month-to-month",1,0)+IF(M112="No",1,0)+IF(J112="No",1,0)+IF(I112="Fiber optic",1,0)+IF(Q112="Yes",1,0)</f>
        <v/>
      </c>
    </row>
    <row r="113" ht="15" customHeight="1" s="59">
      <c r="A113" s="58" t="inlineStr">
        <is>
          <t>4549-ZDQYY</t>
        </is>
      </c>
      <c r="B113" s="58" t="inlineStr">
        <is>
          <t>Female</t>
        </is>
      </c>
      <c r="C113" s="58" t="n">
        <v>0</v>
      </c>
      <c r="D113" s="58" t="inlineStr">
        <is>
          <t>No</t>
        </is>
      </c>
      <c r="E113" s="58" t="inlineStr">
        <is>
          <t>No</t>
        </is>
      </c>
      <c r="F113" s="58" t="n">
        <v>52</v>
      </c>
      <c r="G113" s="58" t="inlineStr">
        <is>
          <t>Yes</t>
        </is>
      </c>
      <c r="H113" s="58" t="inlineStr">
        <is>
          <t>No</t>
        </is>
      </c>
      <c r="I113" s="58" t="inlineStr">
        <is>
          <t>DSL</t>
        </is>
      </c>
      <c r="J113" s="58" t="inlineStr">
        <is>
          <t>Yes</t>
        </is>
      </c>
      <c r="K113" s="58" t="inlineStr">
        <is>
          <t>No</t>
        </is>
      </c>
      <c r="L113" s="58" t="inlineStr">
        <is>
          <t>Yes</t>
        </is>
      </c>
      <c r="M113" s="58" t="inlineStr">
        <is>
          <t>Yes</t>
        </is>
      </c>
      <c r="N113" s="58" t="inlineStr">
        <is>
          <t>No</t>
        </is>
      </c>
      <c r="O113" s="58" t="inlineStr">
        <is>
          <t>No</t>
        </is>
      </c>
      <c r="P113" s="58" t="inlineStr">
        <is>
          <t>One year</t>
        </is>
      </c>
      <c r="Q113" s="58" t="inlineStr">
        <is>
          <t>No</t>
        </is>
      </c>
      <c r="R113" s="58" t="inlineStr">
        <is>
          <t>Credit card (automatic)</t>
        </is>
      </c>
      <c r="S113" s="123" t="n">
        <v>57.95</v>
      </c>
      <c r="T113" s="58" t="inlineStr">
        <is>
          <t>3042.25</t>
        </is>
      </c>
      <c r="U113" s="58" t="inlineStr">
        <is>
          <t>No</t>
        </is>
      </c>
      <c r="V113" s="123">
        <f>IFERROR(VALUE(TRIM(T113)),S113*F113)</f>
        <v/>
      </c>
      <c r="W113" s="58">
        <f>IF(F113&lt;=12,"0-12 mo",IF(F113&lt;=24,"13-24 mo",IF(F113&lt;=48,"25-48 mo","49+ mo")))</f>
        <v/>
      </c>
      <c r="X113" s="58">
        <f>IF(S113&lt;=35.5,"Q1 Low",IF(S113&lt;=70.35,"Q2 Mid-Low",IF(S113&lt;=89.85,"Q3 Mid-High","Q4 High")))</f>
        <v/>
      </c>
      <c r="Y113" s="58">
        <f>IF(U113="Yes",1,0)</f>
        <v/>
      </c>
      <c r="Z113" s="58">
        <f>IF(P113="Month-to-month",1,0)+IF(M113="No",1,0)+IF(J113="No",1,0)+IF(I113="Fiber optic",1,0)+IF(Q113="Yes",1,0)</f>
        <v/>
      </c>
    </row>
    <row r="114" ht="15" customHeight="1" s="59">
      <c r="A114" s="58" t="inlineStr">
        <is>
          <t>5712-AHQNN</t>
        </is>
      </c>
      <c r="B114" s="58" t="inlineStr">
        <is>
          <t>Female</t>
        </is>
      </c>
      <c r="C114" s="58" t="n">
        <v>0</v>
      </c>
      <c r="D114" s="58" t="inlineStr">
        <is>
          <t>No</t>
        </is>
      </c>
      <c r="E114" s="58" t="inlineStr">
        <is>
          <t>No</t>
        </is>
      </c>
      <c r="F114" s="58" t="n">
        <v>43</v>
      </c>
      <c r="G114" s="58" t="inlineStr">
        <is>
          <t>Yes</t>
        </is>
      </c>
      <c r="H114" s="58" t="inlineStr">
        <is>
          <t>No</t>
        </is>
      </c>
      <c r="I114" s="58" t="inlineStr">
        <is>
          <t>Fiber optic</t>
        </is>
      </c>
      <c r="J114" s="58" t="inlineStr">
        <is>
          <t>No</t>
        </is>
      </c>
      <c r="K114" s="58" t="inlineStr">
        <is>
          <t>Yes</t>
        </is>
      </c>
      <c r="L114" s="58" t="inlineStr">
        <is>
          <t>Yes</t>
        </is>
      </c>
      <c r="M114" s="58" t="inlineStr">
        <is>
          <t>No</t>
        </is>
      </c>
      <c r="N114" s="58" t="inlineStr">
        <is>
          <t>Yes</t>
        </is>
      </c>
      <c r="O114" s="58" t="inlineStr">
        <is>
          <t>No</t>
        </is>
      </c>
      <c r="P114" s="58" t="inlineStr">
        <is>
          <t>Month-to-month</t>
        </is>
      </c>
      <c r="Q114" s="58" t="inlineStr">
        <is>
          <t>Yes</t>
        </is>
      </c>
      <c r="R114" s="58" t="inlineStr">
        <is>
          <t>Electronic check</t>
        </is>
      </c>
      <c r="S114" s="123" t="n">
        <v>91.65000000000001</v>
      </c>
      <c r="T114" s="58" t="inlineStr">
        <is>
          <t>3954.1</t>
        </is>
      </c>
      <c r="U114" s="58" t="inlineStr">
        <is>
          <t>No</t>
        </is>
      </c>
      <c r="V114" s="123">
        <f>IFERROR(VALUE(TRIM(T114)),S114*F114)</f>
        <v/>
      </c>
      <c r="W114" s="58">
        <f>IF(F114&lt;=12,"0-12 mo",IF(F114&lt;=24,"13-24 mo",IF(F114&lt;=48,"25-48 mo","49+ mo")))</f>
        <v/>
      </c>
      <c r="X114" s="58">
        <f>IF(S114&lt;=35.5,"Q1 Low",IF(S114&lt;=70.35,"Q2 Mid-Low",IF(S114&lt;=89.85,"Q3 Mid-High","Q4 High")))</f>
        <v/>
      </c>
      <c r="Y114" s="58">
        <f>IF(U114="Yes",1,0)</f>
        <v/>
      </c>
      <c r="Z114" s="58">
        <f>IF(P114="Month-to-month",1,0)+IF(M114="No",1,0)+IF(J114="No",1,0)+IF(I114="Fiber optic",1,0)+IF(Q114="Yes",1,0)</f>
        <v/>
      </c>
    </row>
    <row r="115" ht="15" customHeight="1" s="59">
      <c r="A115" s="58" t="inlineStr">
        <is>
          <t>4846-WHAFZ</t>
        </is>
      </c>
      <c r="B115" s="58" t="inlineStr">
        <is>
          <t>Female</t>
        </is>
      </c>
      <c r="C115" s="58" t="n">
        <v>1</v>
      </c>
      <c r="D115" s="58" t="inlineStr">
        <is>
          <t>Yes</t>
        </is>
      </c>
      <c r="E115" s="58" t="inlineStr">
        <is>
          <t>No</t>
        </is>
      </c>
      <c r="F115" s="58" t="n">
        <v>37</v>
      </c>
      <c r="G115" s="58" t="inlineStr">
        <is>
          <t>Yes</t>
        </is>
      </c>
      <c r="H115" s="58" t="inlineStr">
        <is>
          <t>Yes</t>
        </is>
      </c>
      <c r="I115" s="58" t="inlineStr">
        <is>
          <t>Fiber optic</t>
        </is>
      </c>
      <c r="J115" s="58" t="inlineStr">
        <is>
          <t>No</t>
        </is>
      </c>
      <c r="K115" s="58" t="inlineStr">
        <is>
          <t>No</t>
        </is>
      </c>
      <c r="L115" s="58" t="inlineStr">
        <is>
          <t>No</t>
        </is>
      </c>
      <c r="M115" s="58" t="inlineStr">
        <is>
          <t>No</t>
        </is>
      </c>
      <c r="N115" s="58" t="inlineStr">
        <is>
          <t>No</t>
        </is>
      </c>
      <c r="O115" s="58" t="inlineStr">
        <is>
          <t>No</t>
        </is>
      </c>
      <c r="P115" s="58" t="inlineStr">
        <is>
          <t>Month-to-month</t>
        </is>
      </c>
      <c r="Q115" s="58" t="inlineStr">
        <is>
          <t>Yes</t>
        </is>
      </c>
      <c r="R115" s="58" t="inlineStr">
        <is>
          <t>Electronic check</t>
        </is>
      </c>
      <c r="S115" s="123" t="n">
        <v>76.5</v>
      </c>
      <c r="T115" s="58" t="inlineStr">
        <is>
          <t>2868.15</t>
        </is>
      </c>
      <c r="U115" s="58" t="inlineStr">
        <is>
          <t>Yes</t>
        </is>
      </c>
      <c r="V115" s="123">
        <f>IFERROR(VALUE(TRIM(T115)),S115*F115)</f>
        <v/>
      </c>
      <c r="W115" s="58">
        <f>IF(F115&lt;=12,"0-12 mo",IF(F115&lt;=24,"13-24 mo",IF(F115&lt;=48,"25-48 mo","49+ mo")))</f>
        <v/>
      </c>
      <c r="X115" s="58">
        <f>IF(S115&lt;=35.5,"Q1 Low",IF(S115&lt;=70.35,"Q2 Mid-Low",IF(S115&lt;=89.85,"Q3 Mid-High","Q4 High")))</f>
        <v/>
      </c>
      <c r="Y115" s="58">
        <f>IF(U115="Yes",1,0)</f>
        <v/>
      </c>
      <c r="Z115" s="58">
        <f>IF(P115="Month-to-month",1,0)+IF(M115="No",1,0)+IF(J115="No",1,0)+IF(I115="Fiber optic",1,0)+IF(Q115="Yes",1,0)</f>
        <v/>
      </c>
    </row>
    <row r="116" ht="15" customHeight="1" s="59">
      <c r="A116" s="58" t="inlineStr">
        <is>
          <t>5256-SKJGO</t>
        </is>
      </c>
      <c r="B116" s="58" t="inlineStr">
        <is>
          <t>Female</t>
        </is>
      </c>
      <c r="C116" s="58" t="n">
        <v>0</v>
      </c>
      <c r="D116" s="58" t="inlineStr">
        <is>
          <t>Yes</t>
        </is>
      </c>
      <c r="E116" s="58" t="inlineStr">
        <is>
          <t>Yes</t>
        </is>
      </c>
      <c r="F116" s="58" t="n">
        <v>64</v>
      </c>
      <c r="G116" s="58" t="inlineStr">
        <is>
          <t>No</t>
        </is>
      </c>
      <c r="H116" s="58" t="inlineStr">
        <is>
          <t>No phone service</t>
        </is>
      </c>
      <c r="I116" s="58" t="inlineStr">
        <is>
          <t>DSL</t>
        </is>
      </c>
      <c r="J116" s="58" t="inlineStr">
        <is>
          <t>No</t>
        </is>
      </c>
      <c r="K116" s="58" t="inlineStr">
        <is>
          <t>Yes</t>
        </is>
      </c>
      <c r="L116" s="58" t="inlineStr">
        <is>
          <t>No</t>
        </is>
      </c>
      <c r="M116" s="58" t="inlineStr">
        <is>
          <t>Yes</t>
        </is>
      </c>
      <c r="N116" s="58" t="inlineStr">
        <is>
          <t>Yes</t>
        </is>
      </c>
      <c r="O116" s="58" t="inlineStr">
        <is>
          <t>Yes</t>
        </is>
      </c>
      <c r="P116" s="58" t="inlineStr">
        <is>
          <t>Two year</t>
        </is>
      </c>
      <c r="Q116" s="58" t="inlineStr">
        <is>
          <t>Yes</t>
        </is>
      </c>
      <c r="R116" s="58" t="inlineStr">
        <is>
          <t>Electronic check</t>
        </is>
      </c>
      <c r="S116" s="123" t="n">
        <v>54.6</v>
      </c>
      <c r="T116" s="58" t="inlineStr">
        <is>
          <t>3423.5</t>
        </is>
      </c>
      <c r="U116" s="58" t="inlineStr">
        <is>
          <t>No</t>
        </is>
      </c>
      <c r="V116" s="123">
        <f>IFERROR(VALUE(TRIM(T116)),S116*F116)</f>
        <v/>
      </c>
      <c r="W116" s="58">
        <f>IF(F116&lt;=12,"0-12 mo",IF(F116&lt;=24,"13-24 mo",IF(F116&lt;=48,"25-48 mo","49+ mo")))</f>
        <v/>
      </c>
      <c r="X116" s="58">
        <f>IF(S116&lt;=35.5,"Q1 Low",IF(S116&lt;=70.35,"Q2 Mid-Low",IF(S116&lt;=89.85,"Q3 Mid-High","Q4 High")))</f>
        <v/>
      </c>
      <c r="Y116" s="58">
        <f>IF(U116="Yes",1,0)</f>
        <v/>
      </c>
      <c r="Z116" s="58">
        <f>IF(P116="Month-to-month",1,0)+IF(M116="No",1,0)+IF(J116="No",1,0)+IF(I116="Fiber optic",1,0)+IF(Q116="Yes",1,0)</f>
        <v/>
      </c>
    </row>
    <row r="117" ht="15" customHeight="1" s="59">
      <c r="A117" s="58" t="inlineStr">
        <is>
          <t>3071-VBYPO</t>
        </is>
      </c>
      <c r="B117" s="58" t="inlineStr">
        <is>
          <t>Male</t>
        </is>
      </c>
      <c r="C117" s="58" t="n">
        <v>0</v>
      </c>
      <c r="D117" s="58" t="inlineStr">
        <is>
          <t>Yes</t>
        </is>
      </c>
      <c r="E117" s="58" t="inlineStr">
        <is>
          <t>Yes</t>
        </is>
      </c>
      <c r="F117" s="58" t="n">
        <v>3</v>
      </c>
      <c r="G117" s="58" t="inlineStr">
        <is>
          <t>Yes</t>
        </is>
      </c>
      <c r="H117" s="58" t="inlineStr">
        <is>
          <t>No</t>
        </is>
      </c>
      <c r="I117" s="58" t="inlineStr">
        <is>
          <t>Fiber optic</t>
        </is>
      </c>
      <c r="J117" s="58" t="inlineStr">
        <is>
          <t>Yes</t>
        </is>
      </c>
      <c r="K117" s="58" t="inlineStr">
        <is>
          <t>Yes</t>
        </is>
      </c>
      <c r="L117" s="58" t="inlineStr">
        <is>
          <t>No</t>
        </is>
      </c>
      <c r="M117" s="58" t="inlineStr">
        <is>
          <t>No</t>
        </is>
      </c>
      <c r="N117" s="58" t="inlineStr">
        <is>
          <t>Yes</t>
        </is>
      </c>
      <c r="O117" s="58" t="inlineStr">
        <is>
          <t>No</t>
        </is>
      </c>
      <c r="P117" s="58" t="inlineStr">
        <is>
          <t>Month-to-month</t>
        </is>
      </c>
      <c r="Q117" s="58" t="inlineStr">
        <is>
          <t>No</t>
        </is>
      </c>
      <c r="R117" s="58" t="inlineStr">
        <is>
          <t>Electronic check</t>
        </is>
      </c>
      <c r="S117" s="123" t="n">
        <v>89.84999999999999</v>
      </c>
      <c r="T117" s="58" t="inlineStr">
        <is>
          <t>248.4</t>
        </is>
      </c>
      <c r="U117" s="58" t="inlineStr">
        <is>
          <t>No</t>
        </is>
      </c>
      <c r="V117" s="123">
        <f>IFERROR(VALUE(TRIM(T117)),S117*F117)</f>
        <v/>
      </c>
      <c r="W117" s="58">
        <f>IF(F117&lt;=12,"0-12 mo",IF(F117&lt;=24,"13-24 mo",IF(F117&lt;=48,"25-48 mo","49+ mo")))</f>
        <v/>
      </c>
      <c r="X117" s="58">
        <f>IF(S117&lt;=35.5,"Q1 Low",IF(S117&lt;=70.35,"Q2 Mid-Low",IF(S117&lt;=89.85,"Q3 Mid-High","Q4 High")))</f>
        <v/>
      </c>
      <c r="Y117" s="58">
        <f>IF(U117="Yes",1,0)</f>
        <v/>
      </c>
      <c r="Z117" s="58">
        <f>IF(P117="Month-to-month",1,0)+IF(M117="No",1,0)+IF(J117="No",1,0)+IF(I117="Fiber optic",1,0)+IF(Q117="Yes",1,0)</f>
        <v/>
      </c>
    </row>
    <row r="118" ht="15" customHeight="1" s="59">
      <c r="A118" s="58" t="inlineStr">
        <is>
          <t>9560-BBZXK</t>
        </is>
      </c>
      <c r="B118" s="58" t="inlineStr">
        <is>
          <t>Female</t>
        </is>
      </c>
      <c r="C118" s="58" t="n">
        <v>0</v>
      </c>
      <c r="D118" s="58" t="inlineStr">
        <is>
          <t>No</t>
        </is>
      </c>
      <c r="E118" s="58" t="inlineStr">
        <is>
          <t>No</t>
        </is>
      </c>
      <c r="F118" s="58" t="n">
        <v>36</v>
      </c>
      <c r="G118" s="58" t="inlineStr">
        <is>
          <t>No</t>
        </is>
      </c>
      <c r="H118" s="58" t="inlineStr">
        <is>
          <t>No phone service</t>
        </is>
      </c>
      <c r="I118" s="58" t="inlineStr">
        <is>
          <t>DSL</t>
        </is>
      </c>
      <c r="J118" s="58" t="inlineStr">
        <is>
          <t>Yes</t>
        </is>
      </c>
      <c r="K118" s="58" t="inlineStr">
        <is>
          <t>No</t>
        </is>
      </c>
      <c r="L118" s="58" t="inlineStr">
        <is>
          <t>No</t>
        </is>
      </c>
      <c r="M118" s="58" t="inlineStr">
        <is>
          <t>No</t>
        </is>
      </c>
      <c r="N118" s="58" t="inlineStr">
        <is>
          <t>No</t>
        </is>
      </c>
      <c r="O118" s="58" t="inlineStr">
        <is>
          <t>No</t>
        </is>
      </c>
      <c r="P118" s="58" t="inlineStr">
        <is>
          <t>Two year</t>
        </is>
      </c>
      <c r="Q118" s="58" t="inlineStr">
        <is>
          <t>No</t>
        </is>
      </c>
      <c r="R118" s="58" t="inlineStr">
        <is>
          <t>Bank transfer (automatic)</t>
        </is>
      </c>
      <c r="S118" s="123" t="n">
        <v>31.05</v>
      </c>
      <c r="T118" s="58" t="inlineStr">
        <is>
          <t>1126.35</t>
        </is>
      </c>
      <c r="U118" s="58" t="inlineStr">
        <is>
          <t>No</t>
        </is>
      </c>
      <c r="V118" s="123">
        <f>IFERROR(VALUE(TRIM(T118)),S118*F118)</f>
        <v/>
      </c>
      <c r="W118" s="58">
        <f>IF(F118&lt;=12,"0-12 mo",IF(F118&lt;=24,"13-24 mo",IF(F118&lt;=48,"25-48 mo","49+ mo")))</f>
        <v/>
      </c>
      <c r="X118" s="58">
        <f>IF(S118&lt;=35.5,"Q1 Low",IF(S118&lt;=70.35,"Q2 Mid-Low",IF(S118&lt;=89.85,"Q3 Mid-High","Q4 High")))</f>
        <v/>
      </c>
      <c r="Y118" s="58">
        <f>IF(U118="Yes",1,0)</f>
        <v/>
      </c>
      <c r="Z118" s="58">
        <f>IF(P118="Month-to-month",1,0)+IF(M118="No",1,0)+IF(J118="No",1,0)+IF(I118="Fiber optic",1,0)+IF(Q118="Yes",1,0)</f>
        <v/>
      </c>
    </row>
    <row r="119" ht="15" customHeight="1" s="59">
      <c r="A119" s="58" t="inlineStr">
        <is>
          <t>5299-RULOA</t>
        </is>
      </c>
      <c r="B119" s="58" t="inlineStr">
        <is>
          <t>Female</t>
        </is>
      </c>
      <c r="C119" s="58" t="n">
        <v>0</v>
      </c>
      <c r="D119" s="58" t="inlineStr">
        <is>
          <t>Yes</t>
        </is>
      </c>
      <c r="E119" s="58" t="inlineStr">
        <is>
          <t>Yes</t>
        </is>
      </c>
      <c r="F119" s="58" t="n">
        <v>10</v>
      </c>
      <c r="G119" s="58" t="inlineStr">
        <is>
          <t>Yes</t>
        </is>
      </c>
      <c r="H119" s="58" t="inlineStr">
        <is>
          <t>Yes</t>
        </is>
      </c>
      <c r="I119" s="58" t="inlineStr">
        <is>
          <t>Fiber optic</t>
        </is>
      </c>
      <c r="J119" s="58" t="inlineStr">
        <is>
          <t>Yes</t>
        </is>
      </c>
      <c r="K119" s="58" t="inlineStr">
        <is>
          <t>No</t>
        </is>
      </c>
      <c r="L119" s="58" t="inlineStr">
        <is>
          <t>No</t>
        </is>
      </c>
      <c r="M119" s="58" t="inlineStr">
        <is>
          <t>No</t>
        </is>
      </c>
      <c r="N119" s="58" t="inlineStr">
        <is>
          <t>Yes</t>
        </is>
      </c>
      <c r="O119" s="58" t="inlineStr">
        <is>
          <t>Yes</t>
        </is>
      </c>
      <c r="P119" s="58" t="inlineStr">
        <is>
          <t>Month-to-month</t>
        </is>
      </c>
      <c r="Q119" s="58" t="inlineStr">
        <is>
          <t>Yes</t>
        </is>
      </c>
      <c r="R119" s="58" t="inlineStr">
        <is>
          <t>Electronic check</t>
        </is>
      </c>
      <c r="S119" s="123" t="n">
        <v>100.25</v>
      </c>
      <c r="T119" s="58" t="inlineStr">
        <is>
          <t>1064.65</t>
        </is>
      </c>
      <c r="U119" s="58" t="inlineStr">
        <is>
          <t>Yes</t>
        </is>
      </c>
      <c r="V119" s="123">
        <f>IFERROR(VALUE(TRIM(T119)),S119*F119)</f>
        <v/>
      </c>
      <c r="W119" s="58">
        <f>IF(F119&lt;=12,"0-12 mo",IF(F119&lt;=24,"13-24 mo",IF(F119&lt;=48,"25-48 mo","49+ mo")))</f>
        <v/>
      </c>
      <c r="X119" s="58">
        <f>IF(S119&lt;=35.5,"Q1 Low",IF(S119&lt;=70.35,"Q2 Mid-Low",IF(S119&lt;=89.85,"Q3 Mid-High","Q4 High")))</f>
        <v/>
      </c>
      <c r="Y119" s="58">
        <f>IF(U119="Yes",1,0)</f>
        <v/>
      </c>
      <c r="Z119" s="58">
        <f>IF(P119="Month-to-month",1,0)+IF(M119="No",1,0)+IF(J119="No",1,0)+IF(I119="Fiber optic",1,0)+IF(Q119="Yes",1,0)</f>
        <v/>
      </c>
    </row>
    <row r="120" ht="15" customHeight="1" s="59">
      <c r="A120" s="58" t="inlineStr">
        <is>
          <t>8402-OOOHJ</t>
        </is>
      </c>
      <c r="B120" s="58" t="inlineStr">
        <is>
          <t>Female</t>
        </is>
      </c>
      <c r="C120" s="58" t="n">
        <v>0</v>
      </c>
      <c r="D120" s="58" t="inlineStr">
        <is>
          <t>No</t>
        </is>
      </c>
      <c r="E120" s="58" t="inlineStr">
        <is>
          <t>No</t>
        </is>
      </c>
      <c r="F120" s="58" t="n">
        <v>41</v>
      </c>
      <c r="G120" s="58" t="inlineStr">
        <is>
          <t>Yes</t>
        </is>
      </c>
      <c r="H120" s="58" t="inlineStr">
        <is>
          <t>No</t>
        </is>
      </c>
      <c r="I120" s="58" t="inlineStr">
        <is>
          <t>No</t>
        </is>
      </c>
      <c r="J120" s="58" t="inlineStr">
        <is>
          <t>No internet service</t>
        </is>
      </c>
      <c r="K120" s="58" t="inlineStr">
        <is>
          <t>No internet service</t>
        </is>
      </c>
      <c r="L120" s="58" t="inlineStr">
        <is>
          <t>No internet service</t>
        </is>
      </c>
      <c r="M120" s="58" t="inlineStr">
        <is>
          <t>No internet service</t>
        </is>
      </c>
      <c r="N120" s="58" t="inlineStr">
        <is>
          <t>No internet service</t>
        </is>
      </c>
      <c r="O120" s="58" t="inlineStr">
        <is>
          <t>No internet service</t>
        </is>
      </c>
      <c r="P120" s="58" t="inlineStr">
        <is>
          <t>Two year</t>
        </is>
      </c>
      <c r="Q120" s="58" t="inlineStr">
        <is>
          <t>No</t>
        </is>
      </c>
      <c r="R120" s="58" t="inlineStr">
        <is>
          <t>Mailed check</t>
        </is>
      </c>
      <c r="S120" s="123" t="n">
        <v>20.65</v>
      </c>
      <c r="T120" s="58" t="inlineStr">
        <is>
          <t>835.15</t>
        </is>
      </c>
      <c r="U120" s="58" t="inlineStr">
        <is>
          <t>No</t>
        </is>
      </c>
      <c r="V120" s="123">
        <f>IFERROR(VALUE(TRIM(T120)),S120*F120)</f>
        <v/>
      </c>
      <c r="W120" s="58">
        <f>IF(F120&lt;=12,"0-12 mo",IF(F120&lt;=24,"13-24 mo",IF(F120&lt;=48,"25-48 mo","49+ mo")))</f>
        <v/>
      </c>
      <c r="X120" s="58">
        <f>IF(S120&lt;=35.5,"Q1 Low",IF(S120&lt;=70.35,"Q2 Mid-Low",IF(S120&lt;=89.85,"Q3 Mid-High","Q4 High")))</f>
        <v/>
      </c>
      <c r="Y120" s="58">
        <f>IF(U120="Yes",1,0)</f>
        <v/>
      </c>
      <c r="Z120" s="58">
        <f>IF(P120="Month-to-month",1,0)+IF(M120="No",1,0)+IF(J120="No",1,0)+IF(I120="Fiber optic",1,0)+IF(Q120="Yes",1,0)</f>
        <v/>
      </c>
    </row>
    <row r="121" ht="15" customHeight="1" s="59">
      <c r="A121" s="58" t="inlineStr">
        <is>
          <t>9445-ZUEQE</t>
        </is>
      </c>
      <c r="B121" s="58" t="inlineStr">
        <is>
          <t>Male</t>
        </is>
      </c>
      <c r="C121" s="58" t="n">
        <v>0</v>
      </c>
      <c r="D121" s="58" t="inlineStr">
        <is>
          <t>Yes</t>
        </is>
      </c>
      <c r="E121" s="58" t="inlineStr">
        <is>
          <t>Yes</t>
        </is>
      </c>
      <c r="F121" s="58" t="n">
        <v>27</v>
      </c>
      <c r="G121" s="58" t="inlineStr">
        <is>
          <t>Yes</t>
        </is>
      </c>
      <c r="H121" s="58" t="inlineStr">
        <is>
          <t>Yes</t>
        </is>
      </c>
      <c r="I121" s="58" t="inlineStr">
        <is>
          <t>Fiber optic</t>
        </is>
      </c>
      <c r="J121" s="58" t="inlineStr">
        <is>
          <t>No</t>
        </is>
      </c>
      <c r="K121" s="58" t="inlineStr">
        <is>
          <t>Yes</t>
        </is>
      </c>
      <c r="L121" s="58" t="inlineStr">
        <is>
          <t>No</t>
        </is>
      </c>
      <c r="M121" s="58" t="inlineStr">
        <is>
          <t>Yes</t>
        </is>
      </c>
      <c r="N121" s="58" t="inlineStr">
        <is>
          <t>No</t>
        </is>
      </c>
      <c r="O121" s="58" t="inlineStr">
        <is>
          <t>No</t>
        </is>
      </c>
      <c r="P121" s="58" t="inlineStr">
        <is>
          <t>Month-to-month</t>
        </is>
      </c>
      <c r="Q121" s="58" t="inlineStr">
        <is>
          <t>Yes</t>
        </is>
      </c>
      <c r="R121" s="58" t="inlineStr">
        <is>
          <t>Credit card (automatic)</t>
        </is>
      </c>
      <c r="S121" s="123" t="n">
        <v>85.2</v>
      </c>
      <c r="T121" s="58" t="inlineStr">
        <is>
          <t>2151.6</t>
        </is>
      </c>
      <c r="U121" s="58" t="inlineStr">
        <is>
          <t>No</t>
        </is>
      </c>
      <c r="V121" s="123">
        <f>IFERROR(VALUE(TRIM(T121)),S121*F121)</f>
        <v/>
      </c>
      <c r="W121" s="58">
        <f>IF(F121&lt;=12,"0-12 mo",IF(F121&lt;=24,"13-24 mo",IF(F121&lt;=48,"25-48 mo","49+ mo")))</f>
        <v/>
      </c>
      <c r="X121" s="58">
        <f>IF(S121&lt;=35.5,"Q1 Low",IF(S121&lt;=70.35,"Q2 Mid-Low",IF(S121&lt;=89.85,"Q3 Mid-High","Q4 High")))</f>
        <v/>
      </c>
      <c r="Y121" s="58">
        <f>IF(U121="Yes",1,0)</f>
        <v/>
      </c>
      <c r="Z121" s="58">
        <f>IF(P121="Month-to-month",1,0)+IF(M121="No",1,0)+IF(J121="No",1,0)+IF(I121="Fiber optic",1,0)+IF(Q121="Yes",1,0)</f>
        <v/>
      </c>
    </row>
    <row r="122" ht="15" customHeight="1" s="59">
      <c r="A122" s="58" t="inlineStr">
        <is>
          <t>1091-SOZGA</t>
        </is>
      </c>
      <c r="B122" s="58" t="inlineStr">
        <is>
          <t>Female</t>
        </is>
      </c>
      <c r="C122" s="58" t="n">
        <v>0</v>
      </c>
      <c r="D122" s="58" t="inlineStr">
        <is>
          <t>Yes</t>
        </is>
      </c>
      <c r="E122" s="58" t="inlineStr">
        <is>
          <t>Yes</t>
        </is>
      </c>
      <c r="F122" s="58" t="n">
        <v>56</v>
      </c>
      <c r="G122" s="58" t="inlineStr">
        <is>
          <t>Yes</t>
        </is>
      </c>
      <c r="H122" s="58" t="inlineStr">
        <is>
          <t>Yes</t>
        </is>
      </c>
      <c r="I122" s="58" t="inlineStr">
        <is>
          <t>Fiber optic</t>
        </is>
      </c>
      <c r="J122" s="58" t="inlineStr">
        <is>
          <t>No</t>
        </is>
      </c>
      <c r="K122" s="58" t="inlineStr">
        <is>
          <t>No</t>
        </is>
      </c>
      <c r="L122" s="58" t="inlineStr">
        <is>
          <t>Yes</t>
        </is>
      </c>
      <c r="M122" s="58" t="inlineStr">
        <is>
          <t>No</t>
        </is>
      </c>
      <c r="N122" s="58" t="inlineStr">
        <is>
          <t>Yes</t>
        </is>
      </c>
      <c r="O122" s="58" t="inlineStr">
        <is>
          <t>Yes</t>
        </is>
      </c>
      <c r="P122" s="58" t="inlineStr">
        <is>
          <t>One year</t>
        </is>
      </c>
      <c r="Q122" s="58" t="inlineStr">
        <is>
          <t>Yes</t>
        </is>
      </c>
      <c r="R122" s="58" t="inlineStr">
        <is>
          <t>Credit card (automatic)</t>
        </is>
      </c>
      <c r="S122" s="123" t="n">
        <v>99.8</v>
      </c>
      <c r="T122" s="58" t="inlineStr">
        <is>
          <t>5515.45</t>
        </is>
      </c>
      <c r="U122" s="58" t="inlineStr">
        <is>
          <t>No</t>
        </is>
      </c>
      <c r="V122" s="123">
        <f>IFERROR(VALUE(TRIM(T122)),S122*F122)</f>
        <v/>
      </c>
      <c r="W122" s="58">
        <f>IF(F122&lt;=12,"0-12 mo",IF(F122&lt;=24,"13-24 mo",IF(F122&lt;=48,"25-48 mo","49+ mo")))</f>
        <v/>
      </c>
      <c r="X122" s="58">
        <f>IF(S122&lt;=35.5,"Q1 Low",IF(S122&lt;=70.35,"Q2 Mid-Low",IF(S122&lt;=89.85,"Q3 Mid-High","Q4 High")))</f>
        <v/>
      </c>
      <c r="Y122" s="58">
        <f>IF(U122="Yes",1,0)</f>
        <v/>
      </c>
      <c r="Z122" s="58">
        <f>IF(P122="Month-to-month",1,0)+IF(M122="No",1,0)+IF(J122="No",1,0)+IF(I122="Fiber optic",1,0)+IF(Q122="Yes",1,0)</f>
        <v/>
      </c>
    </row>
    <row r="123" ht="15" customHeight="1" s="59">
      <c r="A123" s="58" t="inlineStr">
        <is>
          <t>2928-HLDBA</t>
        </is>
      </c>
      <c r="B123" s="58" t="inlineStr">
        <is>
          <t>Female</t>
        </is>
      </c>
      <c r="C123" s="58" t="n">
        <v>0</v>
      </c>
      <c r="D123" s="58" t="inlineStr">
        <is>
          <t>No</t>
        </is>
      </c>
      <c r="E123" s="58" t="inlineStr">
        <is>
          <t>No</t>
        </is>
      </c>
      <c r="F123" s="58" t="n">
        <v>6</v>
      </c>
      <c r="G123" s="58" t="inlineStr">
        <is>
          <t>Yes</t>
        </is>
      </c>
      <c r="H123" s="58" t="inlineStr">
        <is>
          <t>No</t>
        </is>
      </c>
      <c r="I123" s="58" t="inlineStr">
        <is>
          <t>No</t>
        </is>
      </c>
      <c r="J123" s="58" t="inlineStr">
        <is>
          <t>No internet service</t>
        </is>
      </c>
      <c r="K123" s="58" t="inlineStr">
        <is>
          <t>No internet service</t>
        </is>
      </c>
      <c r="L123" s="58" t="inlineStr">
        <is>
          <t>No internet service</t>
        </is>
      </c>
      <c r="M123" s="58" t="inlineStr">
        <is>
          <t>No internet service</t>
        </is>
      </c>
      <c r="N123" s="58" t="inlineStr">
        <is>
          <t>No internet service</t>
        </is>
      </c>
      <c r="O123" s="58" t="inlineStr">
        <is>
          <t>No internet service</t>
        </is>
      </c>
      <c r="P123" s="58" t="inlineStr">
        <is>
          <t>Month-to-month</t>
        </is>
      </c>
      <c r="Q123" s="58" t="inlineStr">
        <is>
          <t>No</t>
        </is>
      </c>
      <c r="R123" s="58" t="inlineStr">
        <is>
          <t>Mailed check</t>
        </is>
      </c>
      <c r="S123" s="123" t="n">
        <v>20.7</v>
      </c>
      <c r="T123" s="58" t="inlineStr">
        <is>
          <t>112.75</t>
        </is>
      </c>
      <c r="U123" s="58" t="inlineStr">
        <is>
          <t>No</t>
        </is>
      </c>
      <c r="V123" s="123">
        <f>IFERROR(VALUE(TRIM(T123)),S123*F123)</f>
        <v/>
      </c>
      <c r="W123" s="58">
        <f>IF(F123&lt;=12,"0-12 mo",IF(F123&lt;=24,"13-24 mo",IF(F123&lt;=48,"25-48 mo","49+ mo")))</f>
        <v/>
      </c>
      <c r="X123" s="58">
        <f>IF(S123&lt;=35.5,"Q1 Low",IF(S123&lt;=70.35,"Q2 Mid-Low",IF(S123&lt;=89.85,"Q3 Mid-High","Q4 High")))</f>
        <v/>
      </c>
      <c r="Y123" s="58">
        <f>IF(U123="Yes",1,0)</f>
        <v/>
      </c>
      <c r="Z123" s="58">
        <f>IF(P123="Month-to-month",1,0)+IF(M123="No",1,0)+IF(J123="No",1,0)+IF(I123="Fiber optic",1,0)+IF(Q123="Yes",1,0)</f>
        <v/>
      </c>
    </row>
    <row r="124" ht="15" customHeight="1" s="59">
      <c r="A124" s="58" t="inlineStr">
        <is>
          <t>0404-SWRVG</t>
        </is>
      </c>
      <c r="B124" s="58" t="inlineStr">
        <is>
          <t>Male</t>
        </is>
      </c>
      <c r="C124" s="58" t="n">
        <v>0</v>
      </c>
      <c r="D124" s="58" t="inlineStr">
        <is>
          <t>No</t>
        </is>
      </c>
      <c r="E124" s="58" t="inlineStr">
        <is>
          <t>No</t>
        </is>
      </c>
      <c r="F124" s="58" t="n">
        <v>3</v>
      </c>
      <c r="G124" s="58" t="inlineStr">
        <is>
          <t>Yes</t>
        </is>
      </c>
      <c r="H124" s="58" t="inlineStr">
        <is>
          <t>Yes</t>
        </is>
      </c>
      <c r="I124" s="58" t="inlineStr">
        <is>
          <t>Fiber optic</t>
        </is>
      </c>
      <c r="J124" s="58" t="inlineStr">
        <is>
          <t>No</t>
        </is>
      </c>
      <c r="K124" s="58" t="inlineStr">
        <is>
          <t>No</t>
        </is>
      </c>
      <c r="L124" s="58" t="inlineStr">
        <is>
          <t>No</t>
        </is>
      </c>
      <c r="M124" s="58" t="inlineStr">
        <is>
          <t>No</t>
        </is>
      </c>
      <c r="N124" s="58" t="inlineStr">
        <is>
          <t>No</t>
        </is>
      </c>
      <c r="O124" s="58" t="inlineStr">
        <is>
          <t>No</t>
        </is>
      </c>
      <c r="P124" s="58" t="inlineStr">
        <is>
          <t>Month-to-month</t>
        </is>
      </c>
      <c r="Q124" s="58" t="inlineStr">
        <is>
          <t>Yes</t>
        </is>
      </c>
      <c r="R124" s="58" t="inlineStr">
        <is>
          <t>Electronic check</t>
        </is>
      </c>
      <c r="S124" s="123" t="n">
        <v>74.40000000000001</v>
      </c>
      <c r="T124" s="58" t="inlineStr">
        <is>
          <t>229.55</t>
        </is>
      </c>
      <c r="U124" s="58" t="inlineStr">
        <is>
          <t>Yes</t>
        </is>
      </c>
      <c r="V124" s="123">
        <f>IFERROR(VALUE(TRIM(T124)),S124*F124)</f>
        <v/>
      </c>
      <c r="W124" s="58">
        <f>IF(F124&lt;=12,"0-12 mo",IF(F124&lt;=24,"13-24 mo",IF(F124&lt;=48,"25-48 mo","49+ mo")))</f>
        <v/>
      </c>
      <c r="X124" s="58">
        <f>IF(S124&lt;=35.5,"Q1 Low",IF(S124&lt;=70.35,"Q2 Mid-Low",IF(S124&lt;=89.85,"Q3 Mid-High","Q4 High")))</f>
        <v/>
      </c>
      <c r="Y124" s="58">
        <f>IF(U124="Yes",1,0)</f>
        <v/>
      </c>
      <c r="Z124" s="58">
        <f>IF(P124="Month-to-month",1,0)+IF(M124="No",1,0)+IF(J124="No",1,0)+IF(I124="Fiber optic",1,0)+IF(Q124="Yes",1,0)</f>
        <v/>
      </c>
    </row>
    <row r="125" ht="15" customHeight="1" s="59">
      <c r="A125" s="58" t="inlineStr">
        <is>
          <t>6497-TILVL</t>
        </is>
      </c>
      <c r="B125" s="58" t="inlineStr">
        <is>
          <t>Female</t>
        </is>
      </c>
      <c r="C125" s="58" t="n">
        <v>0</v>
      </c>
      <c r="D125" s="58" t="inlineStr">
        <is>
          <t>Yes</t>
        </is>
      </c>
      <c r="E125" s="58" t="inlineStr">
        <is>
          <t>Yes</t>
        </is>
      </c>
      <c r="F125" s="58" t="n">
        <v>7</v>
      </c>
      <c r="G125" s="58" t="inlineStr">
        <is>
          <t>Yes</t>
        </is>
      </c>
      <c r="H125" s="58" t="inlineStr">
        <is>
          <t>No</t>
        </is>
      </c>
      <c r="I125" s="58" t="inlineStr">
        <is>
          <t>DSL</t>
        </is>
      </c>
      <c r="J125" s="58" t="inlineStr">
        <is>
          <t>Yes</t>
        </is>
      </c>
      <c r="K125" s="58" t="inlineStr">
        <is>
          <t>No</t>
        </is>
      </c>
      <c r="L125" s="58" t="inlineStr">
        <is>
          <t>No</t>
        </is>
      </c>
      <c r="M125" s="58" t="inlineStr">
        <is>
          <t>No</t>
        </is>
      </c>
      <c r="N125" s="58" t="inlineStr">
        <is>
          <t>No</t>
        </is>
      </c>
      <c r="O125" s="58" t="inlineStr">
        <is>
          <t>No</t>
        </is>
      </c>
      <c r="P125" s="58" t="inlineStr">
        <is>
          <t>Month-to-month</t>
        </is>
      </c>
      <c r="Q125" s="58" t="inlineStr">
        <is>
          <t>No</t>
        </is>
      </c>
      <c r="R125" s="58" t="inlineStr">
        <is>
          <t>Mailed check</t>
        </is>
      </c>
      <c r="S125" s="123" t="n">
        <v>50.7</v>
      </c>
      <c r="T125" s="58" t="inlineStr">
        <is>
          <t>350.35</t>
        </is>
      </c>
      <c r="U125" s="58" t="inlineStr">
        <is>
          <t>No</t>
        </is>
      </c>
      <c r="V125" s="123">
        <f>IFERROR(VALUE(TRIM(T125)),S125*F125)</f>
        <v/>
      </c>
      <c r="W125" s="58">
        <f>IF(F125&lt;=12,"0-12 mo",IF(F125&lt;=24,"13-24 mo",IF(F125&lt;=48,"25-48 mo","49+ mo")))</f>
        <v/>
      </c>
      <c r="X125" s="58">
        <f>IF(S125&lt;=35.5,"Q1 Low",IF(S125&lt;=70.35,"Q2 Mid-Low",IF(S125&lt;=89.85,"Q3 Mid-High","Q4 High")))</f>
        <v/>
      </c>
      <c r="Y125" s="58">
        <f>IF(U125="Yes",1,0)</f>
        <v/>
      </c>
      <c r="Z125" s="58">
        <f>IF(P125="Month-to-month",1,0)+IF(M125="No",1,0)+IF(J125="No",1,0)+IF(I125="Fiber optic",1,0)+IF(Q125="Yes",1,0)</f>
        <v/>
      </c>
    </row>
    <row r="126" ht="15" customHeight="1" s="59">
      <c r="A126" s="58" t="inlineStr">
        <is>
          <t>7219-TLZHO</t>
        </is>
      </c>
      <c r="B126" s="58" t="inlineStr">
        <is>
          <t>Female</t>
        </is>
      </c>
      <c r="C126" s="58" t="n">
        <v>0</v>
      </c>
      <c r="D126" s="58" t="inlineStr">
        <is>
          <t>Yes</t>
        </is>
      </c>
      <c r="E126" s="58" t="inlineStr">
        <is>
          <t>Yes</t>
        </is>
      </c>
      <c r="F126" s="58" t="n">
        <v>4</v>
      </c>
      <c r="G126" s="58" t="inlineStr">
        <is>
          <t>Yes</t>
        </is>
      </c>
      <c r="H126" s="58" t="inlineStr">
        <is>
          <t>No</t>
        </is>
      </c>
      <c r="I126" s="58" t="inlineStr">
        <is>
          <t>No</t>
        </is>
      </c>
      <c r="J126" s="58" t="inlineStr">
        <is>
          <t>No internet service</t>
        </is>
      </c>
      <c r="K126" s="58" t="inlineStr">
        <is>
          <t>No internet service</t>
        </is>
      </c>
      <c r="L126" s="58" t="inlineStr">
        <is>
          <t>No internet service</t>
        </is>
      </c>
      <c r="M126" s="58" t="inlineStr">
        <is>
          <t>No internet service</t>
        </is>
      </c>
      <c r="N126" s="58" t="inlineStr">
        <is>
          <t>No internet service</t>
        </is>
      </c>
      <c r="O126" s="58" t="inlineStr">
        <is>
          <t>No internet service</t>
        </is>
      </c>
      <c r="P126" s="58" t="inlineStr">
        <is>
          <t>Month-to-month</t>
        </is>
      </c>
      <c r="Q126" s="58" t="inlineStr">
        <is>
          <t>No</t>
        </is>
      </c>
      <c r="R126" s="58" t="inlineStr">
        <is>
          <t>Mailed check</t>
        </is>
      </c>
      <c r="S126" s="123" t="n">
        <v>20.85</v>
      </c>
      <c r="T126" s="58" t="inlineStr">
        <is>
          <t>62.9</t>
        </is>
      </c>
      <c r="U126" s="58" t="inlineStr">
        <is>
          <t>No</t>
        </is>
      </c>
      <c r="V126" s="123">
        <f>IFERROR(VALUE(TRIM(T126)),S126*F126)</f>
        <v/>
      </c>
      <c r="W126" s="58">
        <f>IF(F126&lt;=12,"0-12 mo",IF(F126&lt;=24,"13-24 mo",IF(F126&lt;=48,"25-48 mo","49+ mo")))</f>
        <v/>
      </c>
      <c r="X126" s="58">
        <f>IF(S126&lt;=35.5,"Q1 Low",IF(S126&lt;=70.35,"Q2 Mid-Low",IF(S126&lt;=89.85,"Q3 Mid-High","Q4 High")))</f>
        <v/>
      </c>
      <c r="Y126" s="58">
        <f>IF(U126="Yes",1,0)</f>
        <v/>
      </c>
      <c r="Z126" s="58">
        <f>IF(P126="Month-to-month",1,0)+IF(M126="No",1,0)+IF(J126="No",1,0)+IF(I126="Fiber optic",1,0)+IF(Q126="Yes",1,0)</f>
        <v/>
      </c>
    </row>
    <row r="127" ht="15" customHeight="1" s="59">
      <c r="A127" s="58" t="inlineStr">
        <is>
          <t>4622-YNKIJ</t>
        </is>
      </c>
      <c r="B127" s="58" t="inlineStr">
        <is>
          <t>Male</t>
        </is>
      </c>
      <c r="C127" s="58" t="n">
        <v>0</v>
      </c>
      <c r="D127" s="58" t="inlineStr">
        <is>
          <t>No</t>
        </is>
      </c>
      <c r="E127" s="58" t="inlineStr">
        <is>
          <t>No</t>
        </is>
      </c>
      <c r="F127" s="58" t="n">
        <v>33</v>
      </c>
      <c r="G127" s="58" t="inlineStr">
        <is>
          <t>Yes</t>
        </is>
      </c>
      <c r="H127" s="58" t="inlineStr">
        <is>
          <t>No</t>
        </is>
      </c>
      <c r="I127" s="58" t="inlineStr">
        <is>
          <t>Fiber optic</t>
        </is>
      </c>
      <c r="J127" s="58" t="inlineStr">
        <is>
          <t>Yes</t>
        </is>
      </c>
      <c r="K127" s="58" t="inlineStr">
        <is>
          <t>No</t>
        </is>
      </c>
      <c r="L127" s="58" t="inlineStr">
        <is>
          <t>No</t>
        </is>
      </c>
      <c r="M127" s="58" t="inlineStr">
        <is>
          <t>Yes</t>
        </is>
      </c>
      <c r="N127" s="58" t="inlineStr">
        <is>
          <t>Yes</t>
        </is>
      </c>
      <c r="O127" s="58" t="inlineStr">
        <is>
          <t>No</t>
        </is>
      </c>
      <c r="P127" s="58" t="inlineStr">
        <is>
          <t>Two year</t>
        </is>
      </c>
      <c r="Q127" s="58" t="inlineStr">
        <is>
          <t>Yes</t>
        </is>
      </c>
      <c r="R127" s="58" t="inlineStr">
        <is>
          <t>Electronic check</t>
        </is>
      </c>
      <c r="S127" s="123" t="n">
        <v>88.95</v>
      </c>
      <c r="T127" s="58" t="inlineStr">
        <is>
          <t>3027.65</t>
        </is>
      </c>
      <c r="U127" s="58" t="inlineStr">
        <is>
          <t>No</t>
        </is>
      </c>
      <c r="V127" s="123">
        <f>IFERROR(VALUE(TRIM(T127)),S127*F127)</f>
        <v/>
      </c>
      <c r="W127" s="58">
        <f>IF(F127&lt;=12,"0-12 mo",IF(F127&lt;=24,"13-24 mo",IF(F127&lt;=48,"25-48 mo","49+ mo")))</f>
        <v/>
      </c>
      <c r="X127" s="58">
        <f>IF(S127&lt;=35.5,"Q1 Low",IF(S127&lt;=70.35,"Q2 Mid-Low",IF(S127&lt;=89.85,"Q3 Mid-High","Q4 High")))</f>
        <v/>
      </c>
      <c r="Y127" s="58">
        <f>IF(U127="Yes",1,0)</f>
        <v/>
      </c>
      <c r="Z127" s="58">
        <f>IF(P127="Month-to-month",1,0)+IF(M127="No",1,0)+IF(J127="No",1,0)+IF(I127="Fiber optic",1,0)+IF(Q127="Yes",1,0)</f>
        <v/>
      </c>
    </row>
    <row r="128" ht="15" customHeight="1" s="59">
      <c r="A128" s="58" t="inlineStr">
        <is>
          <t>4412-YLTKF</t>
        </is>
      </c>
      <c r="B128" s="58" t="inlineStr">
        <is>
          <t>Female</t>
        </is>
      </c>
      <c r="C128" s="58" t="n">
        <v>1</v>
      </c>
      <c r="D128" s="58" t="inlineStr">
        <is>
          <t>No</t>
        </is>
      </c>
      <c r="E128" s="58" t="inlineStr">
        <is>
          <t>No</t>
        </is>
      </c>
      <c r="F128" s="58" t="n">
        <v>27</v>
      </c>
      <c r="G128" s="58" t="inlineStr">
        <is>
          <t>Yes</t>
        </is>
      </c>
      <c r="H128" s="58" t="inlineStr">
        <is>
          <t>Yes</t>
        </is>
      </c>
      <c r="I128" s="58" t="inlineStr">
        <is>
          <t>Fiber optic</t>
        </is>
      </c>
      <c r="J128" s="58" t="inlineStr">
        <is>
          <t>No</t>
        </is>
      </c>
      <c r="K128" s="58" t="inlineStr">
        <is>
          <t>No</t>
        </is>
      </c>
      <c r="L128" s="58" t="inlineStr">
        <is>
          <t>Yes</t>
        </is>
      </c>
      <c r="M128" s="58" t="inlineStr">
        <is>
          <t>No</t>
        </is>
      </c>
      <c r="N128" s="58" t="inlineStr">
        <is>
          <t>No</t>
        </is>
      </c>
      <c r="O128" s="58" t="inlineStr">
        <is>
          <t>No</t>
        </is>
      </c>
      <c r="P128" s="58" t="inlineStr">
        <is>
          <t>Month-to-month</t>
        </is>
      </c>
      <c r="Q128" s="58" t="inlineStr">
        <is>
          <t>Yes</t>
        </is>
      </c>
      <c r="R128" s="58" t="inlineStr">
        <is>
          <t>Electronic check</t>
        </is>
      </c>
      <c r="S128" s="123" t="n">
        <v>78.05</v>
      </c>
      <c r="T128" s="58" t="inlineStr">
        <is>
          <t>2135.5</t>
        </is>
      </c>
      <c r="U128" s="58" t="inlineStr">
        <is>
          <t>Yes</t>
        </is>
      </c>
      <c r="V128" s="123">
        <f>IFERROR(VALUE(TRIM(T128)),S128*F128)</f>
        <v/>
      </c>
      <c r="W128" s="58">
        <f>IF(F128&lt;=12,"0-12 mo",IF(F128&lt;=24,"13-24 mo",IF(F128&lt;=48,"25-48 mo","49+ mo")))</f>
        <v/>
      </c>
      <c r="X128" s="58">
        <f>IF(S128&lt;=35.5,"Q1 Low",IF(S128&lt;=70.35,"Q2 Mid-Low",IF(S128&lt;=89.85,"Q3 Mid-High","Q4 High")))</f>
        <v/>
      </c>
      <c r="Y128" s="58">
        <f>IF(U128="Yes",1,0)</f>
        <v/>
      </c>
      <c r="Z128" s="58">
        <f>IF(P128="Month-to-month",1,0)+IF(M128="No",1,0)+IF(J128="No",1,0)+IF(I128="Fiber optic",1,0)+IF(Q128="Yes",1,0)</f>
        <v/>
      </c>
    </row>
    <row r="129" ht="15" customHeight="1" s="59">
      <c r="A129" s="58" t="inlineStr">
        <is>
          <t>6734-PSBAW</t>
        </is>
      </c>
      <c r="B129" s="58" t="inlineStr">
        <is>
          <t>Male</t>
        </is>
      </c>
      <c r="C129" s="58" t="n">
        <v>0</v>
      </c>
      <c r="D129" s="58" t="inlineStr">
        <is>
          <t>Yes</t>
        </is>
      </c>
      <c r="E129" s="58" t="inlineStr">
        <is>
          <t>No</t>
        </is>
      </c>
      <c r="F129" s="58" t="n">
        <v>72</v>
      </c>
      <c r="G129" s="58" t="inlineStr">
        <is>
          <t>Yes</t>
        </is>
      </c>
      <c r="H129" s="58" t="inlineStr">
        <is>
          <t>Yes</t>
        </is>
      </c>
      <c r="I129" s="58" t="inlineStr">
        <is>
          <t>No</t>
        </is>
      </c>
      <c r="J129" s="58" t="inlineStr">
        <is>
          <t>No internet service</t>
        </is>
      </c>
      <c r="K129" s="58" t="inlineStr">
        <is>
          <t>No internet service</t>
        </is>
      </c>
      <c r="L129" s="58" t="inlineStr">
        <is>
          <t>No internet service</t>
        </is>
      </c>
      <c r="M129" s="58" t="inlineStr">
        <is>
          <t>No internet service</t>
        </is>
      </c>
      <c r="N129" s="58" t="inlineStr">
        <is>
          <t>No internet service</t>
        </is>
      </c>
      <c r="O129" s="58" t="inlineStr">
        <is>
          <t>No internet service</t>
        </is>
      </c>
      <c r="P129" s="58" t="inlineStr">
        <is>
          <t>Two year</t>
        </is>
      </c>
      <c r="Q129" s="58" t="inlineStr">
        <is>
          <t>Yes</t>
        </is>
      </c>
      <c r="R129" s="58" t="inlineStr">
        <is>
          <t>Bank transfer (automatic)</t>
        </is>
      </c>
      <c r="S129" s="123" t="n">
        <v>23.55</v>
      </c>
      <c r="T129" s="58" t="inlineStr">
        <is>
          <t>1723.95</t>
        </is>
      </c>
      <c r="U129" s="58" t="inlineStr">
        <is>
          <t>No</t>
        </is>
      </c>
      <c r="V129" s="123">
        <f>IFERROR(VALUE(TRIM(T129)),S129*F129)</f>
        <v/>
      </c>
      <c r="W129" s="58">
        <f>IF(F129&lt;=12,"0-12 mo",IF(F129&lt;=24,"13-24 mo",IF(F129&lt;=48,"25-48 mo","49+ mo")))</f>
        <v/>
      </c>
      <c r="X129" s="58">
        <f>IF(S129&lt;=35.5,"Q1 Low",IF(S129&lt;=70.35,"Q2 Mid-Low",IF(S129&lt;=89.85,"Q3 Mid-High","Q4 High")))</f>
        <v/>
      </c>
      <c r="Y129" s="58">
        <f>IF(U129="Yes",1,0)</f>
        <v/>
      </c>
      <c r="Z129" s="58">
        <f>IF(P129="Month-to-month",1,0)+IF(M129="No",1,0)+IF(J129="No",1,0)+IF(I129="Fiber optic",1,0)+IF(Q129="Yes",1,0)</f>
        <v/>
      </c>
    </row>
    <row r="130" ht="15" customHeight="1" s="59">
      <c r="A130" s="58" t="inlineStr">
        <is>
          <t>3930-ZGWVE</t>
        </is>
      </c>
      <c r="B130" s="58" t="inlineStr">
        <is>
          <t>Male</t>
        </is>
      </c>
      <c r="C130" s="58" t="n">
        <v>0</v>
      </c>
      <c r="D130" s="58" t="inlineStr">
        <is>
          <t>No</t>
        </is>
      </c>
      <c r="E130" s="58" t="inlineStr">
        <is>
          <t>No</t>
        </is>
      </c>
      <c r="F130" s="58" t="n">
        <v>1</v>
      </c>
      <c r="G130" s="58" t="inlineStr">
        <is>
          <t>Yes</t>
        </is>
      </c>
      <c r="H130" s="58" t="inlineStr">
        <is>
          <t>No</t>
        </is>
      </c>
      <c r="I130" s="58" t="inlineStr">
        <is>
          <t>No</t>
        </is>
      </c>
      <c r="J130" s="58" t="inlineStr">
        <is>
          <t>No internet service</t>
        </is>
      </c>
      <c r="K130" s="58" t="inlineStr">
        <is>
          <t>No internet service</t>
        </is>
      </c>
      <c r="L130" s="58" t="inlineStr">
        <is>
          <t>No internet service</t>
        </is>
      </c>
      <c r="M130" s="58" t="inlineStr">
        <is>
          <t>No internet service</t>
        </is>
      </c>
      <c r="N130" s="58" t="inlineStr">
        <is>
          <t>No internet service</t>
        </is>
      </c>
      <c r="O130" s="58" t="inlineStr">
        <is>
          <t>No internet service</t>
        </is>
      </c>
      <c r="P130" s="58" t="inlineStr">
        <is>
          <t>Month-to-month</t>
        </is>
      </c>
      <c r="Q130" s="58" t="inlineStr">
        <is>
          <t>No</t>
        </is>
      </c>
      <c r="R130" s="58" t="inlineStr">
        <is>
          <t>Mailed check</t>
        </is>
      </c>
      <c r="S130" s="123" t="n">
        <v>19.75</v>
      </c>
      <c r="T130" s="58" t="inlineStr">
        <is>
          <t>19.75</t>
        </is>
      </c>
      <c r="U130" s="58" t="inlineStr">
        <is>
          <t>No</t>
        </is>
      </c>
      <c r="V130" s="123">
        <f>IFERROR(VALUE(TRIM(T130)),S130*F130)</f>
        <v/>
      </c>
      <c r="W130" s="58">
        <f>IF(F130&lt;=12,"0-12 mo",IF(F130&lt;=24,"13-24 mo",IF(F130&lt;=48,"25-48 mo","49+ mo")))</f>
        <v/>
      </c>
      <c r="X130" s="58">
        <f>IF(S130&lt;=35.5,"Q1 Low",IF(S130&lt;=70.35,"Q2 Mid-Low",IF(S130&lt;=89.85,"Q3 Mid-High","Q4 High")))</f>
        <v/>
      </c>
      <c r="Y130" s="58">
        <f>IF(U130="Yes",1,0)</f>
        <v/>
      </c>
      <c r="Z130" s="58">
        <f>IF(P130="Month-to-month",1,0)+IF(M130="No",1,0)+IF(J130="No",1,0)+IF(I130="Fiber optic",1,0)+IF(Q130="Yes",1,0)</f>
        <v/>
      </c>
    </row>
    <row r="131" ht="15" customHeight="1" s="59">
      <c r="A131" s="58" t="inlineStr">
        <is>
          <t>2639-UGMAZ</t>
        </is>
      </c>
      <c r="B131" s="58" t="inlineStr">
        <is>
          <t>Male</t>
        </is>
      </c>
      <c r="C131" s="58" t="n">
        <v>1</v>
      </c>
      <c r="D131" s="58" t="inlineStr">
        <is>
          <t>No</t>
        </is>
      </c>
      <c r="E131" s="58" t="inlineStr">
        <is>
          <t>No</t>
        </is>
      </c>
      <c r="F131" s="58" t="n">
        <v>71</v>
      </c>
      <c r="G131" s="58" t="inlineStr">
        <is>
          <t>No</t>
        </is>
      </c>
      <c r="H131" s="58" t="inlineStr">
        <is>
          <t>No phone service</t>
        </is>
      </c>
      <c r="I131" s="58" t="inlineStr">
        <is>
          <t>DSL</t>
        </is>
      </c>
      <c r="J131" s="58" t="inlineStr">
        <is>
          <t>Yes</t>
        </is>
      </c>
      <c r="K131" s="58" t="inlineStr">
        <is>
          <t>Yes</t>
        </is>
      </c>
      <c r="L131" s="58" t="inlineStr">
        <is>
          <t>No</t>
        </is>
      </c>
      <c r="M131" s="58" t="inlineStr">
        <is>
          <t>No</t>
        </is>
      </c>
      <c r="N131" s="58" t="inlineStr">
        <is>
          <t>Yes</t>
        </is>
      </c>
      <c r="O131" s="58" t="inlineStr">
        <is>
          <t>Yes</t>
        </is>
      </c>
      <c r="P131" s="58" t="inlineStr">
        <is>
          <t>One year</t>
        </is>
      </c>
      <c r="Q131" s="58" t="inlineStr">
        <is>
          <t>Yes</t>
        </is>
      </c>
      <c r="R131" s="58" t="inlineStr">
        <is>
          <t>Electronic check</t>
        </is>
      </c>
      <c r="S131" s="123" t="n">
        <v>56.45</v>
      </c>
      <c r="T131" s="58" t="inlineStr">
        <is>
          <t>3985.35</t>
        </is>
      </c>
      <c r="U131" s="58" t="inlineStr">
        <is>
          <t>No</t>
        </is>
      </c>
      <c r="V131" s="123">
        <f>IFERROR(VALUE(TRIM(T131)),S131*F131)</f>
        <v/>
      </c>
      <c r="W131" s="58">
        <f>IF(F131&lt;=12,"0-12 mo",IF(F131&lt;=24,"13-24 mo",IF(F131&lt;=48,"25-48 mo","49+ mo")))</f>
        <v/>
      </c>
      <c r="X131" s="58">
        <f>IF(S131&lt;=35.5,"Q1 Low",IF(S131&lt;=70.35,"Q2 Mid-Low",IF(S131&lt;=89.85,"Q3 Mid-High","Q4 High")))</f>
        <v/>
      </c>
      <c r="Y131" s="58">
        <f>IF(U131="Yes",1,0)</f>
        <v/>
      </c>
      <c r="Z131" s="58">
        <f>IF(P131="Month-to-month",1,0)+IF(M131="No",1,0)+IF(J131="No",1,0)+IF(I131="Fiber optic",1,0)+IF(Q131="Yes",1,0)</f>
        <v/>
      </c>
    </row>
    <row r="132" ht="15" customHeight="1" s="59">
      <c r="A132" s="58" t="inlineStr">
        <is>
          <t>2876-GZYZC</t>
        </is>
      </c>
      <c r="B132" s="58" t="inlineStr">
        <is>
          <t>Female</t>
        </is>
      </c>
      <c r="C132" s="58" t="n">
        <v>0</v>
      </c>
      <c r="D132" s="58" t="inlineStr">
        <is>
          <t>No</t>
        </is>
      </c>
      <c r="E132" s="58" t="inlineStr">
        <is>
          <t>No</t>
        </is>
      </c>
      <c r="F132" s="58" t="n">
        <v>13</v>
      </c>
      <c r="G132" s="58" t="inlineStr">
        <is>
          <t>Yes</t>
        </is>
      </c>
      <c r="H132" s="58" t="inlineStr">
        <is>
          <t>Yes</t>
        </is>
      </c>
      <c r="I132" s="58" t="inlineStr">
        <is>
          <t>Fiber optic</t>
        </is>
      </c>
      <c r="J132" s="58" t="inlineStr">
        <is>
          <t>No</t>
        </is>
      </c>
      <c r="K132" s="58" t="inlineStr">
        <is>
          <t>No</t>
        </is>
      </c>
      <c r="L132" s="58" t="inlineStr">
        <is>
          <t>No</t>
        </is>
      </c>
      <c r="M132" s="58" t="inlineStr">
        <is>
          <t>No</t>
        </is>
      </c>
      <c r="N132" s="58" t="inlineStr">
        <is>
          <t>No</t>
        </is>
      </c>
      <c r="O132" s="58" t="inlineStr">
        <is>
          <t>Yes</t>
        </is>
      </c>
      <c r="P132" s="58" t="inlineStr">
        <is>
          <t>Month-to-month</t>
        </is>
      </c>
      <c r="Q132" s="58" t="inlineStr">
        <is>
          <t>Yes</t>
        </is>
      </c>
      <c r="R132" s="58" t="inlineStr">
        <is>
          <t>Electronic check</t>
        </is>
      </c>
      <c r="S132" s="123" t="n">
        <v>85.95</v>
      </c>
      <c r="T132" s="58" t="inlineStr">
        <is>
          <t>1215.65</t>
        </is>
      </c>
      <c r="U132" s="58" t="inlineStr">
        <is>
          <t>No</t>
        </is>
      </c>
      <c r="V132" s="123">
        <f>IFERROR(VALUE(TRIM(T132)),S132*F132)</f>
        <v/>
      </c>
      <c r="W132" s="58">
        <f>IF(F132&lt;=12,"0-12 mo",IF(F132&lt;=24,"13-24 mo",IF(F132&lt;=48,"25-48 mo","49+ mo")))</f>
        <v/>
      </c>
      <c r="X132" s="58">
        <f>IF(S132&lt;=35.5,"Q1 Low",IF(S132&lt;=70.35,"Q2 Mid-Low",IF(S132&lt;=89.85,"Q3 Mid-High","Q4 High")))</f>
        <v/>
      </c>
      <c r="Y132" s="58">
        <f>IF(U132="Yes",1,0)</f>
        <v/>
      </c>
      <c r="Z132" s="58">
        <f>IF(P132="Month-to-month",1,0)+IF(M132="No",1,0)+IF(J132="No",1,0)+IF(I132="Fiber optic",1,0)+IF(Q132="Yes",1,0)</f>
        <v/>
      </c>
    </row>
    <row r="133" ht="15" customHeight="1" s="59">
      <c r="A133" s="58" t="inlineStr">
        <is>
          <t>6207-WIOLX</t>
        </is>
      </c>
      <c r="B133" s="58" t="inlineStr">
        <is>
          <t>Female</t>
        </is>
      </c>
      <c r="C133" s="58" t="n">
        <v>0</v>
      </c>
      <c r="D133" s="58" t="inlineStr">
        <is>
          <t>Yes</t>
        </is>
      </c>
      <c r="E133" s="58" t="inlineStr">
        <is>
          <t>Yes</t>
        </is>
      </c>
      <c r="F133" s="58" t="n">
        <v>25</v>
      </c>
      <c r="G133" s="58" t="inlineStr">
        <is>
          <t>No</t>
        </is>
      </c>
      <c r="H133" s="58" t="inlineStr">
        <is>
          <t>No phone service</t>
        </is>
      </c>
      <c r="I133" s="58" t="inlineStr">
        <is>
          <t>DSL</t>
        </is>
      </c>
      <c r="J133" s="58" t="inlineStr">
        <is>
          <t>Yes</t>
        </is>
      </c>
      <c r="K133" s="58" t="inlineStr">
        <is>
          <t>Yes</t>
        </is>
      </c>
      <c r="L133" s="58" t="inlineStr">
        <is>
          <t>Yes</t>
        </is>
      </c>
      <c r="M133" s="58" t="inlineStr">
        <is>
          <t>No</t>
        </is>
      </c>
      <c r="N133" s="58" t="inlineStr">
        <is>
          <t>Yes</t>
        </is>
      </c>
      <c r="O133" s="58" t="inlineStr">
        <is>
          <t>Yes</t>
        </is>
      </c>
      <c r="P133" s="58" t="inlineStr">
        <is>
          <t>Month-to-month</t>
        </is>
      </c>
      <c r="Q133" s="58" t="inlineStr">
        <is>
          <t>Yes</t>
        </is>
      </c>
      <c r="R133" s="58" t="inlineStr">
        <is>
          <t>Credit card (automatic)</t>
        </is>
      </c>
      <c r="S133" s="123" t="n">
        <v>58.6</v>
      </c>
      <c r="T133" s="58" t="inlineStr">
        <is>
          <t>1502.65</t>
        </is>
      </c>
      <c r="U133" s="58" t="inlineStr">
        <is>
          <t>Yes</t>
        </is>
      </c>
      <c r="V133" s="123">
        <f>IFERROR(VALUE(TRIM(T133)),S133*F133)</f>
        <v/>
      </c>
      <c r="W133" s="58">
        <f>IF(F133&lt;=12,"0-12 mo",IF(F133&lt;=24,"13-24 mo",IF(F133&lt;=48,"25-48 mo","49+ mo")))</f>
        <v/>
      </c>
      <c r="X133" s="58">
        <f>IF(S133&lt;=35.5,"Q1 Low",IF(S133&lt;=70.35,"Q2 Mid-Low",IF(S133&lt;=89.85,"Q3 Mid-High","Q4 High")))</f>
        <v/>
      </c>
      <c r="Y133" s="58">
        <f>IF(U133="Yes",1,0)</f>
        <v/>
      </c>
      <c r="Z133" s="58">
        <f>IF(P133="Month-to-month",1,0)+IF(M133="No",1,0)+IF(J133="No",1,0)+IF(I133="Fiber optic",1,0)+IF(Q133="Yes",1,0)</f>
        <v/>
      </c>
    </row>
    <row r="134" ht="15" customHeight="1" s="59">
      <c r="A134" s="58" t="inlineStr">
        <is>
          <t>8587-XYZSF</t>
        </is>
      </c>
      <c r="B134" s="58" t="inlineStr">
        <is>
          <t>Male</t>
        </is>
      </c>
      <c r="C134" s="58" t="n">
        <v>0</v>
      </c>
      <c r="D134" s="58" t="inlineStr">
        <is>
          <t>No</t>
        </is>
      </c>
      <c r="E134" s="58" t="inlineStr">
        <is>
          <t>No</t>
        </is>
      </c>
      <c r="F134" s="58" t="n">
        <v>67</v>
      </c>
      <c r="G134" s="58" t="inlineStr">
        <is>
          <t>Yes</t>
        </is>
      </c>
      <c r="H134" s="58" t="inlineStr">
        <is>
          <t>No</t>
        </is>
      </c>
      <c r="I134" s="58" t="inlineStr">
        <is>
          <t>DSL</t>
        </is>
      </c>
      <c r="J134" s="58" t="inlineStr">
        <is>
          <t>No</t>
        </is>
      </c>
      <c r="K134" s="58" t="inlineStr">
        <is>
          <t>No</t>
        </is>
      </c>
      <c r="L134" s="58" t="inlineStr">
        <is>
          <t>No</t>
        </is>
      </c>
      <c r="M134" s="58" t="inlineStr">
        <is>
          <t>Yes</t>
        </is>
      </c>
      <c r="N134" s="58" t="inlineStr">
        <is>
          <t>No</t>
        </is>
      </c>
      <c r="O134" s="58" t="inlineStr">
        <is>
          <t>No</t>
        </is>
      </c>
      <c r="P134" s="58" t="inlineStr">
        <is>
          <t>Two year</t>
        </is>
      </c>
      <c r="Q134" s="58" t="inlineStr">
        <is>
          <t>No</t>
        </is>
      </c>
      <c r="R134" s="58" t="inlineStr">
        <is>
          <t>Bank transfer (automatic)</t>
        </is>
      </c>
      <c r="S134" s="123" t="n">
        <v>50.55</v>
      </c>
      <c r="T134" s="58" t="inlineStr">
        <is>
          <t>3260.1</t>
        </is>
      </c>
      <c r="U134" s="58" t="inlineStr">
        <is>
          <t>No</t>
        </is>
      </c>
      <c r="V134" s="123">
        <f>IFERROR(VALUE(TRIM(T134)),S134*F134)</f>
        <v/>
      </c>
      <c r="W134" s="58">
        <f>IF(F134&lt;=12,"0-12 mo",IF(F134&lt;=24,"13-24 mo",IF(F134&lt;=48,"25-48 mo","49+ mo")))</f>
        <v/>
      </c>
      <c r="X134" s="58">
        <f>IF(S134&lt;=35.5,"Q1 Low",IF(S134&lt;=70.35,"Q2 Mid-Low",IF(S134&lt;=89.85,"Q3 Mid-High","Q4 High")))</f>
        <v/>
      </c>
      <c r="Y134" s="58">
        <f>IF(U134="Yes",1,0)</f>
        <v/>
      </c>
      <c r="Z134" s="58">
        <f>IF(P134="Month-to-month",1,0)+IF(M134="No",1,0)+IF(J134="No",1,0)+IF(I134="Fiber optic",1,0)+IF(Q134="Yes",1,0)</f>
        <v/>
      </c>
    </row>
    <row r="135" ht="15" customHeight="1" s="59">
      <c r="A135" s="58" t="inlineStr">
        <is>
          <t>3091-FYHKI</t>
        </is>
      </c>
      <c r="B135" s="58" t="inlineStr">
        <is>
          <t>Male</t>
        </is>
      </c>
      <c r="C135" s="58" t="n">
        <v>0</v>
      </c>
      <c r="D135" s="58" t="inlineStr">
        <is>
          <t>No</t>
        </is>
      </c>
      <c r="E135" s="58" t="inlineStr">
        <is>
          <t>No</t>
        </is>
      </c>
      <c r="F135" s="58" t="n">
        <v>1</v>
      </c>
      <c r="G135" s="58" t="inlineStr">
        <is>
          <t>No</t>
        </is>
      </c>
      <c r="H135" s="58" t="inlineStr">
        <is>
          <t>No phone service</t>
        </is>
      </c>
      <c r="I135" s="58" t="inlineStr">
        <is>
          <t>DSL</t>
        </is>
      </c>
      <c r="J135" s="58" t="inlineStr">
        <is>
          <t>No</t>
        </is>
      </c>
      <c r="K135" s="58" t="inlineStr">
        <is>
          <t>No</t>
        </is>
      </c>
      <c r="L135" s="58" t="inlineStr">
        <is>
          <t>No</t>
        </is>
      </c>
      <c r="M135" s="58" t="inlineStr">
        <is>
          <t>No</t>
        </is>
      </c>
      <c r="N135" s="58" t="inlineStr">
        <is>
          <t>No</t>
        </is>
      </c>
      <c r="O135" s="58" t="inlineStr">
        <is>
          <t>Yes</t>
        </is>
      </c>
      <c r="P135" s="58" t="inlineStr">
        <is>
          <t>Month-to-month</t>
        </is>
      </c>
      <c r="Q135" s="58" t="inlineStr">
        <is>
          <t>Yes</t>
        </is>
      </c>
      <c r="R135" s="58" t="inlineStr">
        <is>
          <t>Electronic check</t>
        </is>
      </c>
      <c r="S135" s="123" t="n">
        <v>35.45</v>
      </c>
      <c r="T135" s="58" t="inlineStr">
        <is>
          <t>35.45</t>
        </is>
      </c>
      <c r="U135" s="58" t="inlineStr">
        <is>
          <t>Yes</t>
        </is>
      </c>
      <c r="V135" s="123">
        <f>IFERROR(VALUE(TRIM(T135)),S135*F135)</f>
        <v/>
      </c>
      <c r="W135" s="58">
        <f>IF(F135&lt;=12,"0-12 mo",IF(F135&lt;=24,"13-24 mo",IF(F135&lt;=48,"25-48 mo","49+ mo")))</f>
        <v/>
      </c>
      <c r="X135" s="58">
        <f>IF(S135&lt;=35.5,"Q1 Low",IF(S135&lt;=70.35,"Q2 Mid-Low",IF(S135&lt;=89.85,"Q3 Mid-High","Q4 High")))</f>
        <v/>
      </c>
      <c r="Y135" s="58">
        <f>IF(U135="Yes",1,0)</f>
        <v/>
      </c>
      <c r="Z135" s="58">
        <f>IF(P135="Month-to-month",1,0)+IF(M135="No",1,0)+IF(J135="No",1,0)+IF(I135="Fiber optic",1,0)+IF(Q135="Yes",1,0)</f>
        <v/>
      </c>
    </row>
    <row r="136" ht="15" customHeight="1" s="59">
      <c r="A136" s="58" t="inlineStr">
        <is>
          <t>2372-HWUHI</t>
        </is>
      </c>
      <c r="B136" s="58" t="inlineStr">
        <is>
          <t>Male</t>
        </is>
      </c>
      <c r="C136" s="58" t="n">
        <v>0</v>
      </c>
      <c r="D136" s="58" t="inlineStr">
        <is>
          <t>No</t>
        </is>
      </c>
      <c r="E136" s="58" t="inlineStr">
        <is>
          <t>No</t>
        </is>
      </c>
      <c r="F136" s="58" t="n">
        <v>2</v>
      </c>
      <c r="G136" s="58" t="inlineStr">
        <is>
          <t>Yes</t>
        </is>
      </c>
      <c r="H136" s="58" t="inlineStr">
        <is>
          <t>No</t>
        </is>
      </c>
      <c r="I136" s="58" t="inlineStr">
        <is>
          <t>DSL</t>
        </is>
      </c>
      <c r="J136" s="58" t="inlineStr">
        <is>
          <t>No</t>
        </is>
      </c>
      <c r="K136" s="58" t="inlineStr">
        <is>
          <t>No</t>
        </is>
      </c>
      <c r="L136" s="58" t="inlineStr">
        <is>
          <t>No</t>
        </is>
      </c>
      <c r="M136" s="58" t="inlineStr">
        <is>
          <t>No</t>
        </is>
      </c>
      <c r="N136" s="58" t="inlineStr">
        <is>
          <t>No</t>
        </is>
      </c>
      <c r="O136" s="58" t="inlineStr">
        <is>
          <t>No</t>
        </is>
      </c>
      <c r="P136" s="58" t="inlineStr">
        <is>
          <t>Month-to-month</t>
        </is>
      </c>
      <c r="Q136" s="58" t="inlineStr">
        <is>
          <t>No</t>
        </is>
      </c>
      <c r="R136" s="58" t="inlineStr">
        <is>
          <t>Electronic check</t>
        </is>
      </c>
      <c r="S136" s="123" t="n">
        <v>44.35</v>
      </c>
      <c r="T136" s="58" t="inlineStr">
        <is>
          <t>81.25</t>
        </is>
      </c>
      <c r="U136" s="58" t="inlineStr">
        <is>
          <t>Yes</t>
        </is>
      </c>
      <c r="V136" s="123">
        <f>IFERROR(VALUE(TRIM(T136)),S136*F136)</f>
        <v/>
      </c>
      <c r="W136" s="58">
        <f>IF(F136&lt;=12,"0-12 mo",IF(F136&lt;=24,"13-24 mo",IF(F136&lt;=48,"25-48 mo","49+ mo")))</f>
        <v/>
      </c>
      <c r="X136" s="58">
        <f>IF(S136&lt;=35.5,"Q1 Low",IF(S136&lt;=70.35,"Q2 Mid-Low",IF(S136&lt;=89.85,"Q3 Mid-High","Q4 High")))</f>
        <v/>
      </c>
      <c r="Y136" s="58">
        <f>IF(U136="Yes",1,0)</f>
        <v/>
      </c>
      <c r="Z136" s="58">
        <f>IF(P136="Month-to-month",1,0)+IF(M136="No",1,0)+IF(J136="No",1,0)+IF(I136="Fiber optic",1,0)+IF(Q136="Yes",1,0)</f>
        <v/>
      </c>
    </row>
    <row r="137" ht="15" customHeight="1" s="59">
      <c r="A137" s="58" t="inlineStr">
        <is>
          <t>7799-LGRDP</t>
        </is>
      </c>
      <c r="B137" s="58" t="inlineStr">
        <is>
          <t>Female</t>
        </is>
      </c>
      <c r="C137" s="58" t="n">
        <v>0</v>
      </c>
      <c r="D137" s="58" t="inlineStr">
        <is>
          <t>No</t>
        </is>
      </c>
      <c r="E137" s="58" t="inlineStr">
        <is>
          <t>No</t>
        </is>
      </c>
      <c r="F137" s="58" t="n">
        <v>43</v>
      </c>
      <c r="G137" s="58" t="inlineStr">
        <is>
          <t>Yes</t>
        </is>
      </c>
      <c r="H137" s="58" t="inlineStr">
        <is>
          <t>Yes</t>
        </is>
      </c>
      <c r="I137" s="58" t="inlineStr">
        <is>
          <t>No</t>
        </is>
      </c>
      <c r="J137" s="58" t="inlineStr">
        <is>
          <t>No internet service</t>
        </is>
      </c>
      <c r="K137" s="58" t="inlineStr">
        <is>
          <t>No internet service</t>
        </is>
      </c>
      <c r="L137" s="58" t="inlineStr">
        <is>
          <t>No internet service</t>
        </is>
      </c>
      <c r="M137" s="58" t="inlineStr">
        <is>
          <t>No internet service</t>
        </is>
      </c>
      <c r="N137" s="58" t="inlineStr">
        <is>
          <t>No internet service</t>
        </is>
      </c>
      <c r="O137" s="58" t="inlineStr">
        <is>
          <t>No internet service</t>
        </is>
      </c>
      <c r="P137" s="58" t="inlineStr">
        <is>
          <t>Two year</t>
        </is>
      </c>
      <c r="Q137" s="58" t="inlineStr">
        <is>
          <t>Yes</t>
        </is>
      </c>
      <c r="R137" s="58" t="inlineStr">
        <is>
          <t>Credit card (automatic)</t>
        </is>
      </c>
      <c r="S137" s="123" t="n">
        <v>25.7</v>
      </c>
      <c r="T137" s="58" t="inlineStr">
        <is>
          <t>1188.2</t>
        </is>
      </c>
      <c r="U137" s="58" t="inlineStr">
        <is>
          <t>No</t>
        </is>
      </c>
      <c r="V137" s="123">
        <f>IFERROR(VALUE(TRIM(T137)),S137*F137)</f>
        <v/>
      </c>
      <c r="W137" s="58">
        <f>IF(F137&lt;=12,"0-12 mo",IF(F137&lt;=24,"13-24 mo",IF(F137&lt;=48,"25-48 mo","49+ mo")))</f>
        <v/>
      </c>
      <c r="X137" s="58">
        <f>IF(S137&lt;=35.5,"Q1 Low",IF(S137&lt;=70.35,"Q2 Mid-Low",IF(S137&lt;=89.85,"Q3 Mid-High","Q4 High")))</f>
        <v/>
      </c>
      <c r="Y137" s="58">
        <f>IF(U137="Yes",1,0)</f>
        <v/>
      </c>
      <c r="Z137" s="58">
        <f>IF(P137="Month-to-month",1,0)+IF(M137="No",1,0)+IF(J137="No",1,0)+IF(I137="Fiber optic",1,0)+IF(Q137="Yes",1,0)</f>
        <v/>
      </c>
    </row>
    <row r="138" ht="15" customHeight="1" s="59">
      <c r="A138" s="58" t="inlineStr">
        <is>
          <t>7850-VWJUU</t>
        </is>
      </c>
      <c r="B138" s="58" t="inlineStr">
        <is>
          <t>Female</t>
        </is>
      </c>
      <c r="C138" s="58" t="n">
        <v>0</v>
      </c>
      <c r="D138" s="58" t="inlineStr">
        <is>
          <t>No</t>
        </is>
      </c>
      <c r="E138" s="58" t="inlineStr">
        <is>
          <t>No</t>
        </is>
      </c>
      <c r="F138" s="58" t="n">
        <v>23</v>
      </c>
      <c r="G138" s="58" t="inlineStr">
        <is>
          <t>Yes</t>
        </is>
      </c>
      <c r="H138" s="58" t="inlineStr">
        <is>
          <t>No</t>
        </is>
      </c>
      <c r="I138" s="58" t="inlineStr">
        <is>
          <t>Fiber optic</t>
        </is>
      </c>
      <c r="J138" s="58" t="inlineStr">
        <is>
          <t>Yes</t>
        </is>
      </c>
      <c r="K138" s="58" t="inlineStr">
        <is>
          <t>No</t>
        </is>
      </c>
      <c r="L138" s="58" t="inlineStr">
        <is>
          <t>No</t>
        </is>
      </c>
      <c r="M138" s="58" t="inlineStr">
        <is>
          <t>No</t>
        </is>
      </c>
      <c r="N138" s="58" t="inlineStr">
        <is>
          <t>No</t>
        </is>
      </c>
      <c r="O138" s="58" t="inlineStr">
        <is>
          <t>No</t>
        </is>
      </c>
      <c r="P138" s="58" t="inlineStr">
        <is>
          <t>Month-to-month</t>
        </is>
      </c>
      <c r="Q138" s="58" t="inlineStr">
        <is>
          <t>Yes</t>
        </is>
      </c>
      <c r="R138" s="58" t="inlineStr">
        <is>
          <t>Bank transfer (automatic)</t>
        </is>
      </c>
      <c r="S138" s="123" t="n">
        <v>75</v>
      </c>
      <c r="T138" s="58" t="inlineStr">
        <is>
          <t>1778.5</t>
        </is>
      </c>
      <c r="U138" s="58" t="inlineStr">
        <is>
          <t>No</t>
        </is>
      </c>
      <c r="V138" s="123">
        <f>IFERROR(VALUE(TRIM(T138)),S138*F138)</f>
        <v/>
      </c>
      <c r="W138" s="58">
        <f>IF(F138&lt;=12,"0-12 mo",IF(F138&lt;=24,"13-24 mo",IF(F138&lt;=48,"25-48 mo","49+ mo")))</f>
        <v/>
      </c>
      <c r="X138" s="58">
        <f>IF(S138&lt;=35.5,"Q1 Low",IF(S138&lt;=70.35,"Q2 Mid-Low",IF(S138&lt;=89.85,"Q3 Mid-High","Q4 High")))</f>
        <v/>
      </c>
      <c r="Y138" s="58">
        <f>IF(U138="Yes",1,0)</f>
        <v/>
      </c>
      <c r="Z138" s="58">
        <f>IF(P138="Month-to-month",1,0)+IF(M138="No",1,0)+IF(J138="No",1,0)+IF(I138="Fiber optic",1,0)+IF(Q138="Yes",1,0)</f>
        <v/>
      </c>
    </row>
    <row r="139" ht="15" customHeight="1" s="59">
      <c r="A139" s="58" t="inlineStr">
        <is>
          <t>3774-VBNXY</t>
        </is>
      </c>
      <c r="B139" s="58" t="inlineStr">
        <is>
          <t>Female</t>
        </is>
      </c>
      <c r="C139" s="58" t="n">
        <v>0</v>
      </c>
      <c r="D139" s="58" t="inlineStr">
        <is>
          <t>Yes</t>
        </is>
      </c>
      <c r="E139" s="58" t="inlineStr">
        <is>
          <t>Yes</t>
        </is>
      </c>
      <c r="F139" s="58" t="n">
        <v>64</v>
      </c>
      <c r="G139" s="58" t="inlineStr">
        <is>
          <t>Yes</t>
        </is>
      </c>
      <c r="H139" s="58" t="inlineStr">
        <is>
          <t>No</t>
        </is>
      </c>
      <c r="I139" s="58" t="inlineStr">
        <is>
          <t>No</t>
        </is>
      </c>
      <c r="J139" s="58" t="inlineStr">
        <is>
          <t>No internet service</t>
        </is>
      </c>
      <c r="K139" s="58" t="inlineStr">
        <is>
          <t>No internet service</t>
        </is>
      </c>
      <c r="L139" s="58" t="inlineStr">
        <is>
          <t>No internet service</t>
        </is>
      </c>
      <c r="M139" s="58" t="inlineStr">
        <is>
          <t>No internet service</t>
        </is>
      </c>
      <c r="N139" s="58" t="inlineStr">
        <is>
          <t>No internet service</t>
        </is>
      </c>
      <c r="O139" s="58" t="inlineStr">
        <is>
          <t>No internet service</t>
        </is>
      </c>
      <c r="P139" s="58" t="inlineStr">
        <is>
          <t>Two year</t>
        </is>
      </c>
      <c r="Q139" s="58" t="inlineStr">
        <is>
          <t>No</t>
        </is>
      </c>
      <c r="R139" s="58" t="inlineStr">
        <is>
          <t>Mailed check</t>
        </is>
      </c>
      <c r="S139" s="123" t="n">
        <v>20.2</v>
      </c>
      <c r="T139" s="58" t="inlineStr">
        <is>
          <t>1277.75</t>
        </is>
      </c>
      <c r="U139" s="58" t="inlineStr">
        <is>
          <t>No</t>
        </is>
      </c>
      <c r="V139" s="123">
        <f>IFERROR(VALUE(TRIM(T139)),S139*F139)</f>
        <v/>
      </c>
      <c r="W139" s="58">
        <f>IF(F139&lt;=12,"0-12 mo",IF(F139&lt;=24,"13-24 mo",IF(F139&lt;=48,"25-48 mo","49+ mo")))</f>
        <v/>
      </c>
      <c r="X139" s="58">
        <f>IF(S139&lt;=35.5,"Q1 Low",IF(S139&lt;=70.35,"Q2 Mid-Low",IF(S139&lt;=89.85,"Q3 Mid-High","Q4 High")))</f>
        <v/>
      </c>
      <c r="Y139" s="58">
        <f>IF(U139="Yes",1,0)</f>
        <v/>
      </c>
      <c r="Z139" s="58">
        <f>IF(P139="Month-to-month",1,0)+IF(M139="No",1,0)+IF(J139="No",1,0)+IF(I139="Fiber optic",1,0)+IF(Q139="Yes",1,0)</f>
        <v/>
      </c>
    </row>
    <row r="140" ht="15" customHeight="1" s="59">
      <c r="A140" s="58" t="inlineStr">
        <is>
          <t>6217-KDYWC</t>
        </is>
      </c>
      <c r="B140" s="58" t="inlineStr">
        <is>
          <t>Male</t>
        </is>
      </c>
      <c r="C140" s="58" t="n">
        <v>0</v>
      </c>
      <c r="D140" s="58" t="inlineStr">
        <is>
          <t>No</t>
        </is>
      </c>
      <c r="E140" s="58" t="inlineStr">
        <is>
          <t>Yes</t>
        </is>
      </c>
      <c r="F140" s="58" t="n">
        <v>57</v>
      </c>
      <c r="G140" s="58" t="inlineStr">
        <is>
          <t>Yes</t>
        </is>
      </c>
      <c r="H140" s="58" t="inlineStr">
        <is>
          <t>No</t>
        </is>
      </c>
      <c r="I140" s="58" t="inlineStr">
        <is>
          <t>No</t>
        </is>
      </c>
      <c r="J140" s="58" t="inlineStr">
        <is>
          <t>No internet service</t>
        </is>
      </c>
      <c r="K140" s="58" t="inlineStr">
        <is>
          <t>No internet service</t>
        </is>
      </c>
      <c r="L140" s="58" t="inlineStr">
        <is>
          <t>No internet service</t>
        </is>
      </c>
      <c r="M140" s="58" t="inlineStr">
        <is>
          <t>No internet service</t>
        </is>
      </c>
      <c r="N140" s="58" t="inlineStr">
        <is>
          <t>No internet service</t>
        </is>
      </c>
      <c r="O140" s="58" t="inlineStr">
        <is>
          <t>No internet service</t>
        </is>
      </c>
      <c r="P140" s="58" t="inlineStr">
        <is>
          <t>Two year</t>
        </is>
      </c>
      <c r="Q140" s="58" t="inlineStr">
        <is>
          <t>Yes</t>
        </is>
      </c>
      <c r="R140" s="58" t="inlineStr">
        <is>
          <t>Mailed check</t>
        </is>
      </c>
      <c r="S140" s="123" t="n">
        <v>19.6</v>
      </c>
      <c r="T140" s="58" t="inlineStr">
        <is>
          <t>1170.55</t>
        </is>
      </c>
      <c r="U140" s="58" t="inlineStr">
        <is>
          <t>No</t>
        </is>
      </c>
      <c r="V140" s="123">
        <f>IFERROR(VALUE(TRIM(T140)),S140*F140)</f>
        <v/>
      </c>
      <c r="W140" s="58">
        <f>IF(F140&lt;=12,"0-12 mo",IF(F140&lt;=24,"13-24 mo",IF(F140&lt;=48,"25-48 mo","49+ mo")))</f>
        <v/>
      </c>
      <c r="X140" s="58">
        <f>IF(S140&lt;=35.5,"Q1 Low",IF(S140&lt;=70.35,"Q2 Mid-Low",IF(S140&lt;=89.85,"Q3 Mid-High","Q4 High")))</f>
        <v/>
      </c>
      <c r="Y140" s="58">
        <f>IF(U140="Yes",1,0)</f>
        <v/>
      </c>
      <c r="Z140" s="58">
        <f>IF(P140="Month-to-month",1,0)+IF(M140="No",1,0)+IF(J140="No",1,0)+IF(I140="Fiber optic",1,0)+IF(Q140="Yes",1,0)</f>
        <v/>
      </c>
    </row>
    <row r="141" ht="15" customHeight="1" s="59">
      <c r="A141" s="58" t="inlineStr">
        <is>
          <t>0390-DCFDQ</t>
        </is>
      </c>
      <c r="B141" s="58" t="inlineStr">
        <is>
          <t>Female</t>
        </is>
      </c>
      <c r="C141" s="58" t="n">
        <v>1</v>
      </c>
      <c r="D141" s="58" t="inlineStr">
        <is>
          <t>Yes</t>
        </is>
      </c>
      <c r="E141" s="58" t="inlineStr">
        <is>
          <t>No</t>
        </is>
      </c>
      <c r="F141" s="58" t="n">
        <v>1</v>
      </c>
      <c r="G141" s="58" t="inlineStr">
        <is>
          <t>Yes</t>
        </is>
      </c>
      <c r="H141" s="58" t="inlineStr">
        <is>
          <t>No</t>
        </is>
      </c>
      <c r="I141" s="58" t="inlineStr">
        <is>
          <t>Fiber optic</t>
        </is>
      </c>
      <c r="J141" s="58" t="inlineStr">
        <is>
          <t>No</t>
        </is>
      </c>
      <c r="K141" s="58" t="inlineStr">
        <is>
          <t>No</t>
        </is>
      </c>
      <c r="L141" s="58" t="inlineStr">
        <is>
          <t>No</t>
        </is>
      </c>
      <c r="M141" s="58" t="inlineStr">
        <is>
          <t>No</t>
        </is>
      </c>
      <c r="N141" s="58" t="inlineStr">
        <is>
          <t>No</t>
        </is>
      </c>
      <c r="O141" s="58" t="inlineStr">
        <is>
          <t>No</t>
        </is>
      </c>
      <c r="P141" s="58" t="inlineStr">
        <is>
          <t>Month-to-month</t>
        </is>
      </c>
      <c r="Q141" s="58" t="inlineStr">
        <is>
          <t>Yes</t>
        </is>
      </c>
      <c r="R141" s="58" t="inlineStr">
        <is>
          <t>Mailed check</t>
        </is>
      </c>
      <c r="S141" s="123" t="n">
        <v>70.45</v>
      </c>
      <c r="T141" s="58" t="inlineStr">
        <is>
          <t>70.45</t>
        </is>
      </c>
      <c r="U141" s="58" t="inlineStr">
        <is>
          <t>Yes</t>
        </is>
      </c>
      <c r="V141" s="123">
        <f>IFERROR(VALUE(TRIM(T141)),S141*F141)</f>
        <v/>
      </c>
      <c r="W141" s="58">
        <f>IF(F141&lt;=12,"0-12 mo",IF(F141&lt;=24,"13-24 mo",IF(F141&lt;=48,"25-48 mo","49+ mo")))</f>
        <v/>
      </c>
      <c r="X141" s="58">
        <f>IF(S141&lt;=35.5,"Q1 Low",IF(S141&lt;=70.35,"Q2 Mid-Low",IF(S141&lt;=89.85,"Q3 Mid-High","Q4 High")))</f>
        <v/>
      </c>
      <c r="Y141" s="58">
        <f>IF(U141="Yes",1,0)</f>
        <v/>
      </c>
      <c r="Z141" s="58">
        <f>IF(P141="Month-to-month",1,0)+IF(M141="No",1,0)+IF(J141="No",1,0)+IF(I141="Fiber optic",1,0)+IF(Q141="Yes",1,0)</f>
        <v/>
      </c>
    </row>
    <row r="142" ht="15" customHeight="1" s="59">
      <c r="A142" s="58" t="inlineStr">
        <is>
          <t>3146-MSEGF</t>
        </is>
      </c>
      <c r="B142" s="58" t="inlineStr">
        <is>
          <t>Female</t>
        </is>
      </c>
      <c r="C142" s="58" t="n">
        <v>1</v>
      </c>
      <c r="D142" s="58" t="inlineStr">
        <is>
          <t>Yes</t>
        </is>
      </c>
      <c r="E142" s="58" t="inlineStr">
        <is>
          <t>Yes</t>
        </is>
      </c>
      <c r="F142" s="58" t="n">
        <v>72</v>
      </c>
      <c r="G142" s="58" t="inlineStr">
        <is>
          <t>Yes</t>
        </is>
      </c>
      <c r="H142" s="58" t="inlineStr">
        <is>
          <t>Yes</t>
        </is>
      </c>
      <c r="I142" s="58" t="inlineStr">
        <is>
          <t>DSL</t>
        </is>
      </c>
      <c r="J142" s="58" t="inlineStr">
        <is>
          <t>Yes</t>
        </is>
      </c>
      <c r="K142" s="58" t="inlineStr">
        <is>
          <t>Yes</t>
        </is>
      </c>
      <c r="L142" s="58" t="inlineStr">
        <is>
          <t>Yes</t>
        </is>
      </c>
      <c r="M142" s="58" t="inlineStr">
        <is>
          <t>Yes</t>
        </is>
      </c>
      <c r="N142" s="58" t="inlineStr">
        <is>
          <t>Yes</t>
        </is>
      </c>
      <c r="O142" s="58" t="inlineStr">
        <is>
          <t>Yes</t>
        </is>
      </c>
      <c r="P142" s="58" t="inlineStr">
        <is>
          <t>Two year</t>
        </is>
      </c>
      <c r="Q142" s="58" t="inlineStr">
        <is>
          <t>Yes</t>
        </is>
      </c>
      <c r="R142" s="58" t="inlineStr">
        <is>
          <t>Credit card (automatic)</t>
        </is>
      </c>
      <c r="S142" s="123" t="n">
        <v>88.05</v>
      </c>
      <c r="T142" s="58" t="inlineStr">
        <is>
          <t>6425.65</t>
        </is>
      </c>
      <c r="U142" s="58" t="inlineStr">
        <is>
          <t>No</t>
        </is>
      </c>
      <c r="V142" s="123">
        <f>IFERROR(VALUE(TRIM(T142)),S142*F142)</f>
        <v/>
      </c>
      <c r="W142" s="58">
        <f>IF(F142&lt;=12,"0-12 mo",IF(F142&lt;=24,"13-24 mo",IF(F142&lt;=48,"25-48 mo","49+ mo")))</f>
        <v/>
      </c>
      <c r="X142" s="58">
        <f>IF(S142&lt;=35.5,"Q1 Low",IF(S142&lt;=70.35,"Q2 Mid-Low",IF(S142&lt;=89.85,"Q3 Mid-High","Q4 High")))</f>
        <v/>
      </c>
      <c r="Y142" s="58">
        <f>IF(U142="Yes",1,0)</f>
        <v/>
      </c>
      <c r="Z142" s="58">
        <f>IF(P142="Month-to-month",1,0)+IF(M142="No",1,0)+IF(J142="No",1,0)+IF(I142="Fiber optic",1,0)+IF(Q142="Yes",1,0)</f>
        <v/>
      </c>
    </row>
    <row r="143" ht="15" customHeight="1" s="59">
      <c r="A143" s="58" t="inlineStr">
        <is>
          <t>4080-OGPJL</t>
        </is>
      </c>
      <c r="B143" s="58" t="inlineStr">
        <is>
          <t>Female</t>
        </is>
      </c>
      <c r="C143" s="58" t="n">
        <v>0</v>
      </c>
      <c r="D143" s="58" t="inlineStr">
        <is>
          <t>No</t>
        </is>
      </c>
      <c r="E143" s="58" t="inlineStr">
        <is>
          <t>No</t>
        </is>
      </c>
      <c r="F143" s="58" t="n">
        <v>8</v>
      </c>
      <c r="G143" s="58" t="inlineStr">
        <is>
          <t>Yes</t>
        </is>
      </c>
      <c r="H143" s="58" t="inlineStr">
        <is>
          <t>Yes</t>
        </is>
      </c>
      <c r="I143" s="58" t="inlineStr">
        <is>
          <t>DSL</t>
        </is>
      </c>
      <c r="J143" s="58" t="inlineStr">
        <is>
          <t>Yes</t>
        </is>
      </c>
      <c r="K143" s="58" t="inlineStr">
        <is>
          <t>No</t>
        </is>
      </c>
      <c r="L143" s="58" t="inlineStr">
        <is>
          <t>No</t>
        </is>
      </c>
      <c r="M143" s="58" t="inlineStr">
        <is>
          <t>Yes</t>
        </is>
      </c>
      <c r="N143" s="58" t="inlineStr">
        <is>
          <t>No</t>
        </is>
      </c>
      <c r="O143" s="58" t="inlineStr">
        <is>
          <t>Yes</t>
        </is>
      </c>
      <c r="P143" s="58" t="inlineStr">
        <is>
          <t>Month-to-month</t>
        </is>
      </c>
      <c r="Q143" s="58" t="inlineStr">
        <is>
          <t>No</t>
        </is>
      </c>
      <c r="R143" s="58" t="inlineStr">
        <is>
          <t>Electronic check</t>
        </is>
      </c>
      <c r="S143" s="123" t="n">
        <v>71.15000000000001</v>
      </c>
      <c r="T143" s="58" t="inlineStr">
        <is>
          <t>563.65</t>
        </is>
      </c>
      <c r="U143" s="58" t="inlineStr">
        <is>
          <t>Yes</t>
        </is>
      </c>
      <c r="V143" s="123">
        <f>IFERROR(VALUE(TRIM(T143)),S143*F143)</f>
        <v/>
      </c>
      <c r="W143" s="58">
        <f>IF(F143&lt;=12,"0-12 mo",IF(F143&lt;=24,"13-24 mo",IF(F143&lt;=48,"25-48 mo","49+ mo")))</f>
        <v/>
      </c>
      <c r="X143" s="58">
        <f>IF(S143&lt;=35.5,"Q1 Low",IF(S143&lt;=70.35,"Q2 Mid-Low",IF(S143&lt;=89.85,"Q3 Mid-High","Q4 High")))</f>
        <v/>
      </c>
      <c r="Y143" s="58">
        <f>IF(U143="Yes",1,0)</f>
        <v/>
      </c>
      <c r="Z143" s="58">
        <f>IF(P143="Month-to-month",1,0)+IF(M143="No",1,0)+IF(J143="No",1,0)+IF(I143="Fiber optic",1,0)+IF(Q143="Yes",1,0)</f>
        <v/>
      </c>
    </row>
    <row r="144" ht="15" customHeight="1" s="59">
      <c r="A144" s="58" t="inlineStr">
        <is>
          <t>1095-WGNGG</t>
        </is>
      </c>
      <c r="B144" s="58" t="inlineStr">
        <is>
          <t>Female</t>
        </is>
      </c>
      <c r="C144" s="58" t="n">
        <v>0</v>
      </c>
      <c r="D144" s="58" t="inlineStr">
        <is>
          <t>Yes</t>
        </is>
      </c>
      <c r="E144" s="58" t="inlineStr">
        <is>
          <t>No</t>
        </is>
      </c>
      <c r="F144" s="58" t="n">
        <v>61</v>
      </c>
      <c r="G144" s="58" t="inlineStr">
        <is>
          <t>Yes</t>
        </is>
      </c>
      <c r="H144" s="58" t="inlineStr">
        <is>
          <t>Yes</t>
        </is>
      </c>
      <c r="I144" s="58" t="inlineStr">
        <is>
          <t>Fiber optic</t>
        </is>
      </c>
      <c r="J144" s="58" t="inlineStr">
        <is>
          <t>No</t>
        </is>
      </c>
      <c r="K144" s="58" t="inlineStr">
        <is>
          <t>Yes</t>
        </is>
      </c>
      <c r="L144" s="58" t="inlineStr">
        <is>
          <t>No</t>
        </is>
      </c>
      <c r="M144" s="58" t="inlineStr">
        <is>
          <t>No</t>
        </is>
      </c>
      <c r="N144" s="58" t="inlineStr">
        <is>
          <t>Yes</t>
        </is>
      </c>
      <c r="O144" s="58" t="inlineStr">
        <is>
          <t>Yes</t>
        </is>
      </c>
      <c r="P144" s="58" t="inlineStr">
        <is>
          <t>Two year</t>
        </is>
      </c>
      <c r="Q144" s="58" t="inlineStr">
        <is>
          <t>Yes</t>
        </is>
      </c>
      <c r="R144" s="58" t="inlineStr">
        <is>
          <t>Bank transfer (automatic)</t>
        </is>
      </c>
      <c r="S144" s="123" t="n">
        <v>101.05</v>
      </c>
      <c r="T144" s="58" t="inlineStr">
        <is>
          <t>5971.25</t>
        </is>
      </c>
      <c r="U144" s="58" t="inlineStr">
        <is>
          <t>No</t>
        </is>
      </c>
      <c r="V144" s="123">
        <f>IFERROR(VALUE(TRIM(T144)),S144*F144)</f>
        <v/>
      </c>
      <c r="W144" s="58">
        <f>IF(F144&lt;=12,"0-12 mo",IF(F144&lt;=24,"13-24 mo",IF(F144&lt;=48,"25-48 mo","49+ mo")))</f>
        <v/>
      </c>
      <c r="X144" s="58">
        <f>IF(S144&lt;=35.5,"Q1 Low",IF(S144&lt;=70.35,"Q2 Mid-Low",IF(S144&lt;=89.85,"Q3 Mid-High","Q4 High")))</f>
        <v/>
      </c>
      <c r="Y144" s="58">
        <f>IF(U144="Yes",1,0)</f>
        <v/>
      </c>
      <c r="Z144" s="58">
        <f>IF(P144="Month-to-month",1,0)+IF(M144="No",1,0)+IF(J144="No",1,0)+IF(I144="Fiber optic",1,0)+IF(Q144="Yes",1,0)</f>
        <v/>
      </c>
    </row>
    <row r="145" ht="15" customHeight="1" s="59">
      <c r="A145" s="58" t="inlineStr">
        <is>
          <t>2636-SJDOU</t>
        </is>
      </c>
      <c r="B145" s="58" t="inlineStr">
        <is>
          <t>Male</t>
        </is>
      </c>
      <c r="C145" s="58" t="n">
        <v>0</v>
      </c>
      <c r="D145" s="58" t="inlineStr">
        <is>
          <t>No</t>
        </is>
      </c>
      <c r="E145" s="58" t="inlineStr">
        <is>
          <t>No</t>
        </is>
      </c>
      <c r="F145" s="58" t="n">
        <v>64</v>
      </c>
      <c r="G145" s="58" t="inlineStr">
        <is>
          <t>Yes</t>
        </is>
      </c>
      <c r="H145" s="58" t="inlineStr">
        <is>
          <t>Yes</t>
        </is>
      </c>
      <c r="I145" s="58" t="inlineStr">
        <is>
          <t>Fiber optic</t>
        </is>
      </c>
      <c r="J145" s="58" t="inlineStr">
        <is>
          <t>Yes</t>
        </is>
      </c>
      <c r="K145" s="58" t="inlineStr">
        <is>
          <t>Yes</t>
        </is>
      </c>
      <c r="L145" s="58" t="inlineStr">
        <is>
          <t>No</t>
        </is>
      </c>
      <c r="M145" s="58" t="inlineStr">
        <is>
          <t>No</t>
        </is>
      </c>
      <c r="N145" s="58" t="inlineStr">
        <is>
          <t>No</t>
        </is>
      </c>
      <c r="O145" s="58" t="inlineStr">
        <is>
          <t>No</t>
        </is>
      </c>
      <c r="P145" s="58" t="inlineStr">
        <is>
          <t>One year</t>
        </is>
      </c>
      <c r="Q145" s="58" t="inlineStr">
        <is>
          <t>Yes</t>
        </is>
      </c>
      <c r="R145" s="58" t="inlineStr">
        <is>
          <t>Credit card (automatic)</t>
        </is>
      </c>
      <c r="S145" s="123" t="n">
        <v>84.3</v>
      </c>
      <c r="T145" s="58" t="inlineStr">
        <is>
          <t>5289.05</t>
        </is>
      </c>
      <c r="U145" s="58" t="inlineStr">
        <is>
          <t>No</t>
        </is>
      </c>
      <c r="V145" s="123">
        <f>IFERROR(VALUE(TRIM(T145)),S145*F145)</f>
        <v/>
      </c>
      <c r="W145" s="58">
        <f>IF(F145&lt;=12,"0-12 mo",IF(F145&lt;=24,"13-24 mo",IF(F145&lt;=48,"25-48 mo","49+ mo")))</f>
        <v/>
      </c>
      <c r="X145" s="58">
        <f>IF(S145&lt;=35.5,"Q1 Low",IF(S145&lt;=70.35,"Q2 Mid-Low",IF(S145&lt;=89.85,"Q3 Mid-High","Q4 High")))</f>
        <v/>
      </c>
      <c r="Y145" s="58">
        <f>IF(U145="Yes",1,0)</f>
        <v/>
      </c>
      <c r="Z145" s="58">
        <f>IF(P145="Month-to-month",1,0)+IF(M145="No",1,0)+IF(J145="No",1,0)+IF(I145="Fiber optic",1,0)+IF(Q145="Yes",1,0)</f>
        <v/>
      </c>
    </row>
    <row r="146" ht="15" customHeight="1" s="59">
      <c r="A146" s="58" t="inlineStr">
        <is>
          <t>1131-QQZEB</t>
        </is>
      </c>
      <c r="B146" s="58" t="inlineStr">
        <is>
          <t>Male</t>
        </is>
      </c>
      <c r="C146" s="58" t="n">
        <v>1</v>
      </c>
      <c r="D146" s="58" t="inlineStr">
        <is>
          <t>Yes</t>
        </is>
      </c>
      <c r="E146" s="58" t="inlineStr">
        <is>
          <t>No</t>
        </is>
      </c>
      <c r="F146" s="58" t="n">
        <v>71</v>
      </c>
      <c r="G146" s="58" t="inlineStr">
        <is>
          <t>Yes</t>
        </is>
      </c>
      <c r="H146" s="58" t="inlineStr">
        <is>
          <t>Yes</t>
        </is>
      </c>
      <c r="I146" s="58" t="inlineStr">
        <is>
          <t>No</t>
        </is>
      </c>
      <c r="J146" s="58" t="inlineStr">
        <is>
          <t>No internet service</t>
        </is>
      </c>
      <c r="K146" s="58" t="inlineStr">
        <is>
          <t>No internet service</t>
        </is>
      </c>
      <c r="L146" s="58" t="inlineStr">
        <is>
          <t>No internet service</t>
        </is>
      </c>
      <c r="M146" s="58" t="inlineStr">
        <is>
          <t>No internet service</t>
        </is>
      </c>
      <c r="N146" s="58" t="inlineStr">
        <is>
          <t>No internet service</t>
        </is>
      </c>
      <c r="O146" s="58" t="inlineStr">
        <is>
          <t>No internet service</t>
        </is>
      </c>
      <c r="P146" s="58" t="inlineStr">
        <is>
          <t>Two year</t>
        </is>
      </c>
      <c r="Q146" s="58" t="inlineStr">
        <is>
          <t>No</t>
        </is>
      </c>
      <c r="R146" s="58" t="inlineStr">
        <is>
          <t>Bank transfer (automatic)</t>
        </is>
      </c>
      <c r="S146" s="123" t="n">
        <v>23.95</v>
      </c>
      <c r="T146" s="58" t="inlineStr">
        <is>
          <t>1756.2</t>
        </is>
      </c>
      <c r="U146" s="58" t="inlineStr">
        <is>
          <t>No</t>
        </is>
      </c>
      <c r="V146" s="123">
        <f>IFERROR(VALUE(TRIM(T146)),S146*F146)</f>
        <v/>
      </c>
      <c r="W146" s="58">
        <f>IF(F146&lt;=12,"0-12 mo",IF(F146&lt;=24,"13-24 mo",IF(F146&lt;=48,"25-48 mo","49+ mo")))</f>
        <v/>
      </c>
      <c r="X146" s="58">
        <f>IF(S146&lt;=35.5,"Q1 Low",IF(S146&lt;=70.35,"Q2 Mid-Low",IF(S146&lt;=89.85,"Q3 Mid-High","Q4 High")))</f>
        <v/>
      </c>
      <c r="Y146" s="58">
        <f>IF(U146="Yes",1,0)</f>
        <v/>
      </c>
      <c r="Z146" s="58">
        <f>IF(P146="Month-to-month",1,0)+IF(M146="No",1,0)+IF(J146="No",1,0)+IF(I146="Fiber optic",1,0)+IF(Q146="Yes",1,0)</f>
        <v/>
      </c>
    </row>
    <row r="147" ht="15" customHeight="1" s="59">
      <c r="A147" s="58" t="inlineStr">
        <is>
          <t>5716-EZXZN</t>
        </is>
      </c>
      <c r="B147" s="58" t="inlineStr">
        <is>
          <t>Female</t>
        </is>
      </c>
      <c r="C147" s="58" t="n">
        <v>0</v>
      </c>
      <c r="D147" s="58" t="inlineStr">
        <is>
          <t>Yes</t>
        </is>
      </c>
      <c r="E147" s="58" t="inlineStr">
        <is>
          <t>Yes</t>
        </is>
      </c>
      <c r="F147" s="58" t="n">
        <v>65</v>
      </c>
      <c r="G147" s="58" t="inlineStr">
        <is>
          <t>Yes</t>
        </is>
      </c>
      <c r="H147" s="58" t="inlineStr">
        <is>
          <t>Yes</t>
        </is>
      </c>
      <c r="I147" s="58" t="inlineStr">
        <is>
          <t>Fiber optic</t>
        </is>
      </c>
      <c r="J147" s="58" t="inlineStr">
        <is>
          <t>Yes</t>
        </is>
      </c>
      <c r="K147" s="58" t="inlineStr">
        <is>
          <t>Yes</t>
        </is>
      </c>
      <c r="L147" s="58" t="inlineStr">
        <is>
          <t>No</t>
        </is>
      </c>
      <c r="M147" s="58" t="inlineStr">
        <is>
          <t>Yes</t>
        </is>
      </c>
      <c r="N147" s="58" t="inlineStr">
        <is>
          <t>Yes</t>
        </is>
      </c>
      <c r="O147" s="58" t="inlineStr">
        <is>
          <t>No</t>
        </is>
      </c>
      <c r="P147" s="58" t="inlineStr">
        <is>
          <t>Two year</t>
        </is>
      </c>
      <c r="Q147" s="58" t="inlineStr">
        <is>
          <t>Yes</t>
        </is>
      </c>
      <c r="R147" s="58" t="inlineStr">
        <is>
          <t>Credit card (automatic)</t>
        </is>
      </c>
      <c r="S147" s="123" t="n">
        <v>99.05</v>
      </c>
      <c r="T147" s="58" t="inlineStr">
        <is>
          <t>6416.7</t>
        </is>
      </c>
      <c r="U147" s="58" t="inlineStr">
        <is>
          <t>No</t>
        </is>
      </c>
      <c r="V147" s="123">
        <f>IFERROR(VALUE(TRIM(T147)),S147*F147)</f>
        <v/>
      </c>
      <c r="W147" s="58">
        <f>IF(F147&lt;=12,"0-12 mo",IF(F147&lt;=24,"13-24 mo",IF(F147&lt;=48,"25-48 mo","49+ mo")))</f>
        <v/>
      </c>
      <c r="X147" s="58">
        <f>IF(S147&lt;=35.5,"Q1 Low",IF(S147&lt;=70.35,"Q2 Mid-Low",IF(S147&lt;=89.85,"Q3 Mid-High","Q4 High")))</f>
        <v/>
      </c>
      <c r="Y147" s="58">
        <f>IF(U147="Yes",1,0)</f>
        <v/>
      </c>
      <c r="Z147" s="58">
        <f>IF(P147="Month-to-month",1,0)+IF(M147="No",1,0)+IF(J147="No",1,0)+IF(I147="Fiber optic",1,0)+IF(Q147="Yes",1,0)</f>
        <v/>
      </c>
    </row>
    <row r="148" ht="15" customHeight="1" s="59">
      <c r="A148" s="58" t="inlineStr">
        <is>
          <t>6837-BJYDQ</t>
        </is>
      </c>
      <c r="B148" s="58" t="inlineStr">
        <is>
          <t>Male</t>
        </is>
      </c>
      <c r="C148" s="58" t="n">
        <v>0</v>
      </c>
      <c r="D148" s="58" t="inlineStr">
        <is>
          <t>No</t>
        </is>
      </c>
      <c r="E148" s="58" t="inlineStr">
        <is>
          <t>No</t>
        </is>
      </c>
      <c r="F148" s="58" t="n">
        <v>3</v>
      </c>
      <c r="G148" s="58" t="inlineStr">
        <is>
          <t>Yes</t>
        </is>
      </c>
      <c r="H148" s="58" t="inlineStr">
        <is>
          <t>No</t>
        </is>
      </c>
      <c r="I148" s="58" t="inlineStr">
        <is>
          <t>No</t>
        </is>
      </c>
      <c r="J148" s="58" t="inlineStr">
        <is>
          <t>No internet service</t>
        </is>
      </c>
      <c r="K148" s="58" t="inlineStr">
        <is>
          <t>No internet service</t>
        </is>
      </c>
      <c r="L148" s="58" t="inlineStr">
        <is>
          <t>No internet service</t>
        </is>
      </c>
      <c r="M148" s="58" t="inlineStr">
        <is>
          <t>No internet service</t>
        </is>
      </c>
      <c r="N148" s="58" t="inlineStr">
        <is>
          <t>No internet service</t>
        </is>
      </c>
      <c r="O148" s="58" t="inlineStr">
        <is>
          <t>No internet service</t>
        </is>
      </c>
      <c r="P148" s="58" t="inlineStr">
        <is>
          <t>One year</t>
        </is>
      </c>
      <c r="Q148" s="58" t="inlineStr">
        <is>
          <t>No</t>
        </is>
      </c>
      <c r="R148" s="58" t="inlineStr">
        <is>
          <t>Mailed check</t>
        </is>
      </c>
      <c r="S148" s="123" t="n">
        <v>19.6</v>
      </c>
      <c r="T148" s="58" t="inlineStr">
        <is>
          <t>61.35</t>
        </is>
      </c>
      <c r="U148" s="58" t="inlineStr">
        <is>
          <t>No</t>
        </is>
      </c>
      <c r="V148" s="123">
        <f>IFERROR(VALUE(TRIM(T148)),S148*F148)</f>
        <v/>
      </c>
      <c r="W148" s="58">
        <f>IF(F148&lt;=12,"0-12 mo",IF(F148&lt;=24,"13-24 mo",IF(F148&lt;=48,"25-48 mo","49+ mo")))</f>
        <v/>
      </c>
      <c r="X148" s="58">
        <f>IF(S148&lt;=35.5,"Q1 Low",IF(S148&lt;=70.35,"Q2 Mid-Low",IF(S148&lt;=89.85,"Q3 Mid-High","Q4 High")))</f>
        <v/>
      </c>
      <c r="Y148" s="58">
        <f>IF(U148="Yes",1,0)</f>
        <v/>
      </c>
      <c r="Z148" s="58">
        <f>IF(P148="Month-to-month",1,0)+IF(M148="No",1,0)+IF(J148="No",1,0)+IF(I148="Fiber optic",1,0)+IF(Q148="Yes",1,0)</f>
        <v/>
      </c>
    </row>
    <row r="149" ht="15" customHeight="1" s="59">
      <c r="A149" s="58" t="inlineStr">
        <is>
          <t>2135-RXIHG</t>
        </is>
      </c>
      <c r="B149" s="58" t="inlineStr">
        <is>
          <t>Male</t>
        </is>
      </c>
      <c r="C149" s="58" t="n">
        <v>0</v>
      </c>
      <c r="D149" s="58" t="inlineStr">
        <is>
          <t>No</t>
        </is>
      </c>
      <c r="E149" s="58" t="inlineStr">
        <is>
          <t>No</t>
        </is>
      </c>
      <c r="F149" s="58" t="n">
        <v>1</v>
      </c>
      <c r="G149" s="58" t="inlineStr">
        <is>
          <t>Yes</t>
        </is>
      </c>
      <c r="H149" s="58" t="inlineStr">
        <is>
          <t>No</t>
        </is>
      </c>
      <c r="I149" s="58" t="inlineStr">
        <is>
          <t>DSL</t>
        </is>
      </c>
      <c r="J149" s="58" t="inlineStr">
        <is>
          <t>No</t>
        </is>
      </c>
      <c r="K149" s="58" t="inlineStr">
        <is>
          <t>No</t>
        </is>
      </c>
      <c r="L149" s="58" t="inlineStr">
        <is>
          <t>No</t>
        </is>
      </c>
      <c r="M149" s="58" t="inlineStr">
        <is>
          <t>No</t>
        </is>
      </c>
      <c r="N149" s="58" t="inlineStr">
        <is>
          <t>No</t>
        </is>
      </c>
      <c r="O149" s="58" t="inlineStr">
        <is>
          <t>No</t>
        </is>
      </c>
      <c r="P149" s="58" t="inlineStr">
        <is>
          <t>Month-to-month</t>
        </is>
      </c>
      <c r="Q149" s="58" t="inlineStr">
        <is>
          <t>Yes</t>
        </is>
      </c>
      <c r="R149" s="58" t="inlineStr">
        <is>
          <t>Electronic check</t>
        </is>
      </c>
      <c r="S149" s="123" t="n">
        <v>45.65</v>
      </c>
      <c r="T149" s="58" t="inlineStr">
        <is>
          <t>45.65</t>
        </is>
      </c>
      <c r="U149" s="58" t="inlineStr">
        <is>
          <t>Yes</t>
        </is>
      </c>
      <c r="V149" s="123">
        <f>IFERROR(VALUE(TRIM(T149)),S149*F149)</f>
        <v/>
      </c>
      <c r="W149" s="58">
        <f>IF(F149&lt;=12,"0-12 mo",IF(F149&lt;=24,"13-24 mo",IF(F149&lt;=48,"25-48 mo","49+ mo")))</f>
        <v/>
      </c>
      <c r="X149" s="58">
        <f>IF(S149&lt;=35.5,"Q1 Low",IF(S149&lt;=70.35,"Q2 Mid-Low",IF(S149&lt;=89.85,"Q3 Mid-High","Q4 High")))</f>
        <v/>
      </c>
      <c r="Y149" s="58">
        <f>IF(U149="Yes",1,0)</f>
        <v/>
      </c>
      <c r="Z149" s="58">
        <f>IF(P149="Month-to-month",1,0)+IF(M149="No",1,0)+IF(J149="No",1,0)+IF(I149="Fiber optic",1,0)+IF(Q149="Yes",1,0)</f>
        <v/>
      </c>
    </row>
    <row r="150" ht="15" customHeight="1" s="59">
      <c r="A150" s="58" t="inlineStr">
        <is>
          <t>6440-DKQGE</t>
        </is>
      </c>
      <c r="B150" s="58" t="inlineStr">
        <is>
          <t>Male</t>
        </is>
      </c>
      <c r="C150" s="58" t="n">
        <v>0</v>
      </c>
      <c r="D150" s="58" t="inlineStr">
        <is>
          <t>No</t>
        </is>
      </c>
      <c r="E150" s="58" t="inlineStr">
        <is>
          <t>Yes</t>
        </is>
      </c>
      <c r="F150" s="58" t="n">
        <v>30</v>
      </c>
      <c r="G150" s="58" t="inlineStr">
        <is>
          <t>Yes</t>
        </is>
      </c>
      <c r="H150" s="58" t="inlineStr">
        <is>
          <t>No</t>
        </is>
      </c>
      <c r="I150" s="58" t="inlineStr">
        <is>
          <t>DSL</t>
        </is>
      </c>
      <c r="J150" s="58" t="inlineStr">
        <is>
          <t>No</t>
        </is>
      </c>
      <c r="K150" s="58" t="inlineStr">
        <is>
          <t>Yes</t>
        </is>
      </c>
      <c r="L150" s="58" t="inlineStr">
        <is>
          <t>Yes</t>
        </is>
      </c>
      <c r="M150" s="58" t="inlineStr">
        <is>
          <t>No</t>
        </is>
      </c>
      <c r="N150" s="58" t="inlineStr">
        <is>
          <t>Yes</t>
        </is>
      </c>
      <c r="O150" s="58" t="inlineStr">
        <is>
          <t>No</t>
        </is>
      </c>
      <c r="P150" s="58" t="inlineStr">
        <is>
          <t>One year</t>
        </is>
      </c>
      <c r="Q150" s="58" t="inlineStr">
        <is>
          <t>No</t>
        </is>
      </c>
      <c r="R150" s="58" t="inlineStr">
        <is>
          <t>Credit card (automatic)</t>
        </is>
      </c>
      <c r="S150" s="123" t="n">
        <v>64.5</v>
      </c>
      <c r="T150" s="58" t="inlineStr">
        <is>
          <t>1929.95</t>
        </is>
      </c>
      <c r="U150" s="58" t="inlineStr">
        <is>
          <t>No</t>
        </is>
      </c>
      <c r="V150" s="123">
        <f>IFERROR(VALUE(TRIM(T150)),S150*F150)</f>
        <v/>
      </c>
      <c r="W150" s="58">
        <f>IF(F150&lt;=12,"0-12 mo",IF(F150&lt;=24,"13-24 mo",IF(F150&lt;=48,"25-48 mo","49+ mo")))</f>
        <v/>
      </c>
      <c r="X150" s="58">
        <f>IF(S150&lt;=35.5,"Q1 Low",IF(S150&lt;=70.35,"Q2 Mid-Low",IF(S150&lt;=89.85,"Q3 Mid-High","Q4 High")))</f>
        <v/>
      </c>
      <c r="Y150" s="58">
        <f>IF(U150="Yes",1,0)</f>
        <v/>
      </c>
      <c r="Z150" s="58">
        <f>IF(P150="Month-to-month",1,0)+IF(M150="No",1,0)+IF(J150="No",1,0)+IF(I150="Fiber optic",1,0)+IF(Q150="Yes",1,0)</f>
        <v/>
      </c>
    </row>
    <row r="151" ht="15" customHeight="1" s="59">
      <c r="A151" s="58" t="inlineStr">
        <is>
          <t>3466-BYAVD</t>
        </is>
      </c>
      <c r="B151" s="58" t="inlineStr">
        <is>
          <t>Male</t>
        </is>
      </c>
      <c r="C151" s="58" t="n">
        <v>0</v>
      </c>
      <c r="D151" s="58" t="inlineStr">
        <is>
          <t>Yes</t>
        </is>
      </c>
      <c r="E151" s="58" t="inlineStr">
        <is>
          <t>Yes</t>
        </is>
      </c>
      <c r="F151" s="58" t="n">
        <v>15</v>
      </c>
      <c r="G151" s="58" t="inlineStr">
        <is>
          <t>Yes</t>
        </is>
      </c>
      <c r="H151" s="58" t="inlineStr">
        <is>
          <t>No</t>
        </is>
      </c>
      <c r="I151" s="58" t="inlineStr">
        <is>
          <t>DSL</t>
        </is>
      </c>
      <c r="J151" s="58" t="inlineStr">
        <is>
          <t>No</t>
        </is>
      </c>
      <c r="K151" s="58" t="inlineStr">
        <is>
          <t>Yes</t>
        </is>
      </c>
      <c r="L151" s="58" t="inlineStr">
        <is>
          <t>Yes</t>
        </is>
      </c>
      <c r="M151" s="58" t="inlineStr">
        <is>
          <t>Yes</t>
        </is>
      </c>
      <c r="N151" s="58" t="inlineStr">
        <is>
          <t>No</t>
        </is>
      </c>
      <c r="O151" s="58" t="inlineStr">
        <is>
          <t>Yes</t>
        </is>
      </c>
      <c r="P151" s="58" t="inlineStr">
        <is>
          <t>Month-to-month</t>
        </is>
      </c>
      <c r="Q151" s="58" t="inlineStr">
        <is>
          <t>Yes</t>
        </is>
      </c>
      <c r="R151" s="58" t="inlineStr">
        <is>
          <t>Mailed check</t>
        </is>
      </c>
      <c r="S151" s="123" t="n">
        <v>69.5</v>
      </c>
      <c r="T151" s="58" t="inlineStr">
        <is>
          <t>1071.4</t>
        </is>
      </c>
      <c r="U151" s="58" t="inlineStr">
        <is>
          <t>No</t>
        </is>
      </c>
      <c r="V151" s="123">
        <f>IFERROR(VALUE(TRIM(T151)),S151*F151)</f>
        <v/>
      </c>
      <c r="W151" s="58">
        <f>IF(F151&lt;=12,"0-12 mo",IF(F151&lt;=24,"13-24 mo",IF(F151&lt;=48,"25-48 mo","49+ mo")))</f>
        <v/>
      </c>
      <c r="X151" s="58">
        <f>IF(S151&lt;=35.5,"Q1 Low",IF(S151&lt;=70.35,"Q2 Mid-Low",IF(S151&lt;=89.85,"Q3 Mid-High","Q4 High")))</f>
        <v/>
      </c>
      <c r="Y151" s="58">
        <f>IF(U151="Yes",1,0)</f>
        <v/>
      </c>
      <c r="Z151" s="58">
        <f>IF(P151="Month-to-month",1,0)+IF(M151="No",1,0)+IF(J151="No",1,0)+IF(I151="Fiber optic",1,0)+IF(Q151="Yes",1,0)</f>
        <v/>
      </c>
    </row>
    <row r="152" ht="15" customHeight="1" s="59">
      <c r="A152" s="58" t="inlineStr">
        <is>
          <t>3780-YVMFA</t>
        </is>
      </c>
      <c r="B152" s="58" t="inlineStr">
        <is>
          <t>Female</t>
        </is>
      </c>
      <c r="C152" s="58" t="n">
        <v>0</v>
      </c>
      <c r="D152" s="58" t="inlineStr">
        <is>
          <t>Yes</t>
        </is>
      </c>
      <c r="E152" s="58" t="inlineStr">
        <is>
          <t>Yes</t>
        </is>
      </c>
      <c r="F152" s="58" t="n">
        <v>8</v>
      </c>
      <c r="G152" s="58" t="inlineStr">
        <is>
          <t>Yes</t>
        </is>
      </c>
      <c r="H152" s="58" t="inlineStr">
        <is>
          <t>No</t>
        </is>
      </c>
      <c r="I152" s="58" t="inlineStr">
        <is>
          <t>DSL</t>
        </is>
      </c>
      <c r="J152" s="58" t="inlineStr">
        <is>
          <t>No</t>
        </is>
      </c>
      <c r="K152" s="58" t="inlineStr">
        <is>
          <t>No</t>
        </is>
      </c>
      <c r="L152" s="58" t="inlineStr">
        <is>
          <t>No</t>
        </is>
      </c>
      <c r="M152" s="58" t="inlineStr">
        <is>
          <t>Yes</t>
        </is>
      </c>
      <c r="N152" s="58" t="inlineStr">
        <is>
          <t>Yes</t>
        </is>
      </c>
      <c r="O152" s="58" t="inlineStr">
        <is>
          <t>Yes</t>
        </is>
      </c>
      <c r="P152" s="58" t="inlineStr">
        <is>
          <t>Month-to-month</t>
        </is>
      </c>
      <c r="Q152" s="58" t="inlineStr">
        <is>
          <t>Yes</t>
        </is>
      </c>
      <c r="R152" s="58" t="inlineStr">
        <is>
          <t>Electronic check</t>
        </is>
      </c>
      <c r="S152" s="123" t="n">
        <v>68.55</v>
      </c>
      <c r="T152" s="58" t="inlineStr">
        <is>
          <t>564.35</t>
        </is>
      </c>
      <c r="U152" s="58" t="inlineStr">
        <is>
          <t>No</t>
        </is>
      </c>
      <c r="V152" s="123">
        <f>IFERROR(VALUE(TRIM(T152)),S152*F152)</f>
        <v/>
      </c>
      <c r="W152" s="58">
        <f>IF(F152&lt;=12,"0-12 mo",IF(F152&lt;=24,"13-24 mo",IF(F152&lt;=48,"25-48 mo","49+ mo")))</f>
        <v/>
      </c>
      <c r="X152" s="58">
        <f>IF(S152&lt;=35.5,"Q1 Low",IF(S152&lt;=70.35,"Q2 Mid-Low",IF(S152&lt;=89.85,"Q3 Mid-High","Q4 High")))</f>
        <v/>
      </c>
      <c r="Y152" s="58">
        <f>IF(U152="Yes",1,0)</f>
        <v/>
      </c>
      <c r="Z152" s="58">
        <f>IF(P152="Month-to-month",1,0)+IF(M152="No",1,0)+IF(J152="No",1,0)+IF(I152="Fiber optic",1,0)+IF(Q152="Yes",1,0)</f>
        <v/>
      </c>
    </row>
    <row r="153" ht="15" customHeight="1" s="59">
      <c r="A153" s="58" t="inlineStr">
        <is>
          <t>3874-EQOEP</t>
        </is>
      </c>
      <c r="B153" s="58" t="inlineStr">
        <is>
          <t>Male</t>
        </is>
      </c>
      <c r="C153" s="58" t="n">
        <v>0</v>
      </c>
      <c r="D153" s="58" t="inlineStr">
        <is>
          <t>No</t>
        </is>
      </c>
      <c r="E153" s="58" t="inlineStr">
        <is>
          <t>No</t>
        </is>
      </c>
      <c r="F153" s="58" t="n">
        <v>7</v>
      </c>
      <c r="G153" s="58" t="inlineStr">
        <is>
          <t>Yes</t>
        </is>
      </c>
      <c r="H153" s="58" t="inlineStr">
        <is>
          <t>Yes</t>
        </is>
      </c>
      <c r="I153" s="58" t="inlineStr">
        <is>
          <t>Fiber optic</t>
        </is>
      </c>
      <c r="J153" s="58" t="inlineStr">
        <is>
          <t>No</t>
        </is>
      </c>
      <c r="K153" s="58" t="inlineStr">
        <is>
          <t>No</t>
        </is>
      </c>
      <c r="L153" s="58" t="inlineStr">
        <is>
          <t>No</t>
        </is>
      </c>
      <c r="M153" s="58" t="inlineStr">
        <is>
          <t>No</t>
        </is>
      </c>
      <c r="N153" s="58" t="inlineStr">
        <is>
          <t>Yes</t>
        </is>
      </c>
      <c r="O153" s="58" t="inlineStr">
        <is>
          <t>Yes</t>
        </is>
      </c>
      <c r="P153" s="58" t="inlineStr">
        <is>
          <t>Month-to-month</t>
        </is>
      </c>
      <c r="Q153" s="58" t="inlineStr">
        <is>
          <t>No</t>
        </is>
      </c>
      <c r="R153" s="58" t="inlineStr">
        <is>
          <t>Mailed check</t>
        </is>
      </c>
      <c r="S153" s="123" t="n">
        <v>95</v>
      </c>
      <c r="T153" s="58" t="inlineStr">
        <is>
          <t>655.5</t>
        </is>
      </c>
      <c r="U153" s="58" t="inlineStr">
        <is>
          <t>Yes</t>
        </is>
      </c>
      <c r="V153" s="123">
        <f>IFERROR(VALUE(TRIM(T153)),S153*F153)</f>
        <v/>
      </c>
      <c r="W153" s="58">
        <f>IF(F153&lt;=12,"0-12 mo",IF(F153&lt;=24,"13-24 mo",IF(F153&lt;=48,"25-48 mo","49+ mo")))</f>
        <v/>
      </c>
      <c r="X153" s="58">
        <f>IF(S153&lt;=35.5,"Q1 Low",IF(S153&lt;=70.35,"Q2 Mid-Low",IF(S153&lt;=89.85,"Q3 Mid-High","Q4 High")))</f>
        <v/>
      </c>
      <c r="Y153" s="58">
        <f>IF(U153="Yes",1,0)</f>
        <v/>
      </c>
      <c r="Z153" s="58">
        <f>IF(P153="Month-to-month",1,0)+IF(M153="No",1,0)+IF(J153="No",1,0)+IF(I153="Fiber optic",1,0)+IF(Q153="Yes",1,0)</f>
        <v/>
      </c>
    </row>
    <row r="154" ht="15" customHeight="1" s="59">
      <c r="A154" s="58" t="inlineStr">
        <is>
          <t>1679-JRFBR</t>
        </is>
      </c>
      <c r="B154" s="58" t="inlineStr">
        <is>
          <t>Female</t>
        </is>
      </c>
      <c r="C154" s="58" t="n">
        <v>0</v>
      </c>
      <c r="D154" s="58" t="inlineStr">
        <is>
          <t>Yes</t>
        </is>
      </c>
      <c r="E154" s="58" t="inlineStr">
        <is>
          <t>Yes</t>
        </is>
      </c>
      <c r="F154" s="58" t="n">
        <v>70</v>
      </c>
      <c r="G154" s="58" t="inlineStr">
        <is>
          <t>Yes</t>
        </is>
      </c>
      <c r="H154" s="58" t="inlineStr">
        <is>
          <t>Yes</t>
        </is>
      </c>
      <c r="I154" s="58" t="inlineStr">
        <is>
          <t>Fiber optic</t>
        </is>
      </c>
      <c r="J154" s="58" t="inlineStr">
        <is>
          <t>Yes</t>
        </is>
      </c>
      <c r="K154" s="58" t="inlineStr">
        <is>
          <t>Yes</t>
        </is>
      </c>
      <c r="L154" s="58" t="inlineStr">
        <is>
          <t>Yes</t>
        </is>
      </c>
      <c r="M154" s="58" t="inlineStr">
        <is>
          <t>No</t>
        </is>
      </c>
      <c r="N154" s="58" t="inlineStr">
        <is>
          <t>Yes</t>
        </is>
      </c>
      <c r="O154" s="58" t="inlineStr">
        <is>
          <t>Yes</t>
        </is>
      </c>
      <c r="P154" s="58" t="inlineStr">
        <is>
          <t>One year</t>
        </is>
      </c>
      <c r="Q154" s="58" t="inlineStr">
        <is>
          <t>Yes</t>
        </is>
      </c>
      <c r="R154" s="58" t="inlineStr">
        <is>
          <t>Credit card (automatic)</t>
        </is>
      </c>
      <c r="S154" s="123" t="n">
        <v>108.15</v>
      </c>
      <c r="T154" s="58" t="inlineStr">
        <is>
          <t>7930.55</t>
        </is>
      </c>
      <c r="U154" s="58" t="inlineStr">
        <is>
          <t>No</t>
        </is>
      </c>
      <c r="V154" s="123">
        <f>IFERROR(VALUE(TRIM(T154)),S154*F154)</f>
        <v/>
      </c>
      <c r="W154" s="58">
        <f>IF(F154&lt;=12,"0-12 mo",IF(F154&lt;=24,"13-24 mo",IF(F154&lt;=48,"25-48 mo","49+ mo")))</f>
        <v/>
      </c>
      <c r="X154" s="58">
        <f>IF(S154&lt;=35.5,"Q1 Low",IF(S154&lt;=70.35,"Q2 Mid-Low",IF(S154&lt;=89.85,"Q3 Mid-High","Q4 High")))</f>
        <v/>
      </c>
      <c r="Y154" s="58">
        <f>IF(U154="Yes",1,0)</f>
        <v/>
      </c>
      <c r="Z154" s="58">
        <f>IF(P154="Month-to-month",1,0)+IF(M154="No",1,0)+IF(J154="No",1,0)+IF(I154="Fiber optic",1,0)+IF(Q154="Yes",1,0)</f>
        <v/>
      </c>
    </row>
    <row r="155" ht="15" customHeight="1" s="59">
      <c r="A155" s="58" t="inlineStr">
        <is>
          <t>9073-ZZIAY</t>
        </is>
      </c>
      <c r="B155" s="58" t="inlineStr">
        <is>
          <t>Male</t>
        </is>
      </c>
      <c r="C155" s="58" t="n">
        <v>0</v>
      </c>
      <c r="D155" s="58" t="inlineStr">
        <is>
          <t>Yes</t>
        </is>
      </c>
      <c r="E155" s="58" t="inlineStr">
        <is>
          <t>Yes</t>
        </is>
      </c>
      <c r="F155" s="58" t="n">
        <v>62</v>
      </c>
      <c r="G155" s="58" t="inlineStr">
        <is>
          <t>Yes</t>
        </is>
      </c>
      <c r="H155" s="58" t="inlineStr">
        <is>
          <t>No</t>
        </is>
      </c>
      <c r="I155" s="58" t="inlineStr">
        <is>
          <t>DSL</t>
        </is>
      </c>
      <c r="J155" s="58" t="inlineStr">
        <is>
          <t>Yes</t>
        </is>
      </c>
      <c r="K155" s="58" t="inlineStr">
        <is>
          <t>Yes</t>
        </is>
      </c>
      <c r="L155" s="58" t="inlineStr">
        <is>
          <t>Yes</t>
        </is>
      </c>
      <c r="M155" s="58" t="inlineStr">
        <is>
          <t>Yes</t>
        </is>
      </c>
      <c r="N155" s="58" t="inlineStr">
        <is>
          <t>Yes</t>
        </is>
      </c>
      <c r="O155" s="58" t="inlineStr">
        <is>
          <t>Yes</t>
        </is>
      </c>
      <c r="P155" s="58" t="inlineStr">
        <is>
          <t>Two year</t>
        </is>
      </c>
      <c r="Q155" s="58" t="inlineStr">
        <is>
          <t>No</t>
        </is>
      </c>
      <c r="R155" s="58" t="inlineStr">
        <is>
          <t>Electronic check</t>
        </is>
      </c>
      <c r="S155" s="123" t="n">
        <v>86.09999999999999</v>
      </c>
      <c r="T155" s="58" t="inlineStr">
        <is>
          <t>5215.25</t>
        </is>
      </c>
      <c r="U155" s="58" t="inlineStr">
        <is>
          <t>No</t>
        </is>
      </c>
      <c r="V155" s="123">
        <f>IFERROR(VALUE(TRIM(T155)),S155*F155)</f>
        <v/>
      </c>
      <c r="W155" s="58">
        <f>IF(F155&lt;=12,"0-12 mo",IF(F155&lt;=24,"13-24 mo",IF(F155&lt;=48,"25-48 mo","49+ mo")))</f>
        <v/>
      </c>
      <c r="X155" s="58">
        <f>IF(S155&lt;=35.5,"Q1 Low",IF(S155&lt;=70.35,"Q2 Mid-Low",IF(S155&lt;=89.85,"Q3 Mid-High","Q4 High")))</f>
        <v/>
      </c>
      <c r="Y155" s="58">
        <f>IF(U155="Yes",1,0)</f>
        <v/>
      </c>
      <c r="Z155" s="58">
        <f>IF(P155="Month-to-month",1,0)+IF(M155="No",1,0)+IF(J155="No",1,0)+IF(I155="Fiber optic",1,0)+IF(Q155="Yes",1,0)</f>
        <v/>
      </c>
    </row>
    <row r="156" ht="15" customHeight="1" s="59">
      <c r="A156" s="58" t="inlineStr">
        <is>
          <t>3077-RSNTJ</t>
        </is>
      </c>
      <c r="B156" s="58" t="inlineStr">
        <is>
          <t>Female</t>
        </is>
      </c>
      <c r="C156" s="58" t="n">
        <v>0</v>
      </c>
      <c r="D156" s="58" t="inlineStr">
        <is>
          <t>Yes</t>
        </is>
      </c>
      <c r="E156" s="58" t="inlineStr">
        <is>
          <t>Yes</t>
        </is>
      </c>
      <c r="F156" s="58" t="n">
        <v>6</v>
      </c>
      <c r="G156" s="58" t="inlineStr">
        <is>
          <t>Yes</t>
        </is>
      </c>
      <c r="H156" s="58" t="inlineStr">
        <is>
          <t>No</t>
        </is>
      </c>
      <c r="I156" s="58" t="inlineStr">
        <is>
          <t>No</t>
        </is>
      </c>
      <c r="J156" s="58" t="inlineStr">
        <is>
          <t>No internet service</t>
        </is>
      </c>
      <c r="K156" s="58" t="inlineStr">
        <is>
          <t>No internet service</t>
        </is>
      </c>
      <c r="L156" s="58" t="inlineStr">
        <is>
          <t>No internet service</t>
        </is>
      </c>
      <c r="M156" s="58" t="inlineStr">
        <is>
          <t>No internet service</t>
        </is>
      </c>
      <c r="N156" s="58" t="inlineStr">
        <is>
          <t>No internet service</t>
        </is>
      </c>
      <c r="O156" s="58" t="inlineStr">
        <is>
          <t>No internet service</t>
        </is>
      </c>
      <c r="P156" s="58" t="inlineStr">
        <is>
          <t>Month-to-month</t>
        </is>
      </c>
      <c r="Q156" s="58" t="inlineStr">
        <is>
          <t>No</t>
        </is>
      </c>
      <c r="R156" s="58" t="inlineStr">
        <is>
          <t>Mailed check</t>
        </is>
      </c>
      <c r="S156" s="123" t="n">
        <v>19.7</v>
      </c>
      <c r="T156" s="58" t="inlineStr">
        <is>
          <t>113.5</t>
        </is>
      </c>
      <c r="U156" s="58" t="inlineStr">
        <is>
          <t>No</t>
        </is>
      </c>
      <c r="V156" s="123">
        <f>IFERROR(VALUE(TRIM(T156)),S156*F156)</f>
        <v/>
      </c>
      <c r="W156" s="58">
        <f>IF(F156&lt;=12,"0-12 mo",IF(F156&lt;=24,"13-24 mo",IF(F156&lt;=48,"25-48 mo","49+ mo")))</f>
        <v/>
      </c>
      <c r="X156" s="58">
        <f>IF(S156&lt;=35.5,"Q1 Low",IF(S156&lt;=70.35,"Q2 Mid-Low",IF(S156&lt;=89.85,"Q3 Mid-High","Q4 High")))</f>
        <v/>
      </c>
      <c r="Y156" s="58">
        <f>IF(U156="Yes",1,0)</f>
        <v/>
      </c>
      <c r="Z156" s="58">
        <f>IF(P156="Month-to-month",1,0)+IF(M156="No",1,0)+IF(J156="No",1,0)+IF(I156="Fiber optic",1,0)+IF(Q156="Yes",1,0)</f>
        <v/>
      </c>
    </row>
    <row r="157" ht="15" customHeight="1" s="59">
      <c r="A157" s="58" t="inlineStr">
        <is>
          <t>6551-GNYDG</t>
        </is>
      </c>
      <c r="B157" s="58" t="inlineStr">
        <is>
          <t>Female</t>
        </is>
      </c>
      <c r="C157" s="58" t="n">
        <v>0</v>
      </c>
      <c r="D157" s="58" t="inlineStr">
        <is>
          <t>Yes</t>
        </is>
      </c>
      <c r="E157" s="58" t="inlineStr">
        <is>
          <t>Yes</t>
        </is>
      </c>
      <c r="F157" s="58" t="n">
        <v>14</v>
      </c>
      <c r="G157" s="58" t="inlineStr">
        <is>
          <t>Yes</t>
        </is>
      </c>
      <c r="H157" s="58" t="inlineStr">
        <is>
          <t>No</t>
        </is>
      </c>
      <c r="I157" s="58" t="inlineStr">
        <is>
          <t>Fiber optic</t>
        </is>
      </c>
      <c r="J157" s="58" t="inlineStr">
        <is>
          <t>No</t>
        </is>
      </c>
      <c r="K157" s="58" t="inlineStr">
        <is>
          <t>No</t>
        </is>
      </c>
      <c r="L157" s="58" t="inlineStr">
        <is>
          <t>No</t>
        </is>
      </c>
      <c r="M157" s="58" t="inlineStr">
        <is>
          <t>No</t>
        </is>
      </c>
      <c r="N157" s="58" t="inlineStr">
        <is>
          <t>No</t>
        </is>
      </c>
      <c r="O157" s="58" t="inlineStr">
        <is>
          <t>Yes</t>
        </is>
      </c>
      <c r="P157" s="58" t="inlineStr">
        <is>
          <t>Month-to-month</t>
        </is>
      </c>
      <c r="Q157" s="58" t="inlineStr">
        <is>
          <t>Yes</t>
        </is>
      </c>
      <c r="R157" s="58" t="inlineStr">
        <is>
          <t>Bank transfer (automatic)</t>
        </is>
      </c>
      <c r="S157" s="123" t="n">
        <v>80.90000000000001</v>
      </c>
      <c r="T157" s="58" t="inlineStr">
        <is>
          <t>1152.8</t>
        </is>
      </c>
      <c r="U157" s="58" t="inlineStr">
        <is>
          <t>No</t>
        </is>
      </c>
      <c r="V157" s="123">
        <f>IFERROR(VALUE(TRIM(T157)),S157*F157)</f>
        <v/>
      </c>
      <c r="W157" s="58">
        <f>IF(F157&lt;=12,"0-12 mo",IF(F157&lt;=24,"13-24 mo",IF(F157&lt;=48,"25-48 mo","49+ mo")))</f>
        <v/>
      </c>
      <c r="X157" s="58">
        <f>IF(S157&lt;=35.5,"Q1 Low",IF(S157&lt;=70.35,"Q2 Mid-Low",IF(S157&lt;=89.85,"Q3 Mid-High","Q4 High")))</f>
        <v/>
      </c>
      <c r="Y157" s="58">
        <f>IF(U157="Yes",1,0)</f>
        <v/>
      </c>
      <c r="Z157" s="58">
        <f>IF(P157="Month-to-month",1,0)+IF(M157="No",1,0)+IF(J157="No",1,0)+IF(I157="Fiber optic",1,0)+IF(Q157="Yes",1,0)</f>
        <v/>
      </c>
    </row>
    <row r="158" ht="15" customHeight="1" s="59">
      <c r="A158" s="58" t="inlineStr">
        <is>
          <t>9167-APMXZ</t>
        </is>
      </c>
      <c r="B158" s="58" t="inlineStr">
        <is>
          <t>Female</t>
        </is>
      </c>
      <c r="C158" s="58" t="n">
        <v>0</v>
      </c>
      <c r="D158" s="58" t="inlineStr">
        <is>
          <t>No</t>
        </is>
      </c>
      <c r="E158" s="58" t="inlineStr">
        <is>
          <t>No</t>
        </is>
      </c>
      <c r="F158" s="58" t="n">
        <v>22</v>
      </c>
      <c r="G158" s="58" t="inlineStr">
        <is>
          <t>Yes</t>
        </is>
      </c>
      <c r="H158" s="58" t="inlineStr">
        <is>
          <t>Yes</t>
        </is>
      </c>
      <c r="I158" s="58" t="inlineStr">
        <is>
          <t>Fiber optic</t>
        </is>
      </c>
      <c r="J158" s="58" t="inlineStr">
        <is>
          <t>No</t>
        </is>
      </c>
      <c r="K158" s="58" t="inlineStr">
        <is>
          <t>No</t>
        </is>
      </c>
      <c r="L158" s="58" t="inlineStr">
        <is>
          <t>No</t>
        </is>
      </c>
      <c r="M158" s="58" t="inlineStr">
        <is>
          <t>No</t>
        </is>
      </c>
      <c r="N158" s="58" t="inlineStr">
        <is>
          <t>Yes</t>
        </is>
      </c>
      <c r="O158" s="58" t="inlineStr">
        <is>
          <t>No</t>
        </is>
      </c>
      <c r="P158" s="58" t="inlineStr">
        <is>
          <t>Month-to-month</t>
        </is>
      </c>
      <c r="Q158" s="58" t="inlineStr">
        <is>
          <t>Yes</t>
        </is>
      </c>
      <c r="R158" s="58" t="inlineStr">
        <is>
          <t>Bank transfer (automatic)</t>
        </is>
      </c>
      <c r="S158" s="123" t="n">
        <v>84.15000000000001</v>
      </c>
      <c r="T158" s="58" t="inlineStr">
        <is>
          <t>1821.95</t>
        </is>
      </c>
      <c r="U158" s="58" t="inlineStr">
        <is>
          <t>No</t>
        </is>
      </c>
      <c r="V158" s="123">
        <f>IFERROR(VALUE(TRIM(T158)),S158*F158)</f>
        <v/>
      </c>
      <c r="W158" s="58">
        <f>IF(F158&lt;=12,"0-12 mo",IF(F158&lt;=24,"13-24 mo",IF(F158&lt;=48,"25-48 mo","49+ mo")))</f>
        <v/>
      </c>
      <c r="X158" s="58">
        <f>IF(S158&lt;=35.5,"Q1 Low",IF(S158&lt;=70.35,"Q2 Mid-Low",IF(S158&lt;=89.85,"Q3 Mid-High","Q4 High")))</f>
        <v/>
      </c>
      <c r="Y158" s="58">
        <f>IF(U158="Yes",1,0)</f>
        <v/>
      </c>
      <c r="Z158" s="58">
        <f>IF(P158="Month-to-month",1,0)+IF(M158="No",1,0)+IF(J158="No",1,0)+IF(I158="Fiber optic",1,0)+IF(Q158="Yes",1,0)</f>
        <v/>
      </c>
    </row>
    <row r="159" ht="15" customHeight="1" s="59">
      <c r="A159" s="58" t="inlineStr">
        <is>
          <t>2749-CTKAJ</t>
        </is>
      </c>
      <c r="B159" s="58" t="inlineStr">
        <is>
          <t>Male</t>
        </is>
      </c>
      <c r="C159" s="58" t="n">
        <v>0</v>
      </c>
      <c r="D159" s="58" t="inlineStr">
        <is>
          <t>Yes</t>
        </is>
      </c>
      <c r="E159" s="58" t="inlineStr">
        <is>
          <t>Yes</t>
        </is>
      </c>
      <c r="F159" s="58" t="n">
        <v>22</v>
      </c>
      <c r="G159" s="58" t="inlineStr">
        <is>
          <t>Yes</t>
        </is>
      </c>
      <c r="H159" s="58" t="inlineStr">
        <is>
          <t>No</t>
        </is>
      </c>
      <c r="I159" s="58" t="inlineStr">
        <is>
          <t>No</t>
        </is>
      </c>
      <c r="J159" s="58" t="inlineStr">
        <is>
          <t>No internet service</t>
        </is>
      </c>
      <c r="K159" s="58" t="inlineStr">
        <is>
          <t>No internet service</t>
        </is>
      </c>
      <c r="L159" s="58" t="inlineStr">
        <is>
          <t>No internet service</t>
        </is>
      </c>
      <c r="M159" s="58" t="inlineStr">
        <is>
          <t>No internet service</t>
        </is>
      </c>
      <c r="N159" s="58" t="inlineStr">
        <is>
          <t>No internet service</t>
        </is>
      </c>
      <c r="O159" s="58" t="inlineStr">
        <is>
          <t>No internet service</t>
        </is>
      </c>
      <c r="P159" s="58" t="inlineStr">
        <is>
          <t>One year</t>
        </is>
      </c>
      <c r="Q159" s="58" t="inlineStr">
        <is>
          <t>No</t>
        </is>
      </c>
      <c r="R159" s="58" t="inlineStr">
        <is>
          <t>Mailed check</t>
        </is>
      </c>
      <c r="S159" s="123" t="n">
        <v>20.15</v>
      </c>
      <c r="T159" s="58" t="inlineStr">
        <is>
          <t>419.9</t>
        </is>
      </c>
      <c r="U159" s="58" t="inlineStr">
        <is>
          <t>No</t>
        </is>
      </c>
      <c r="V159" s="123">
        <f>IFERROR(VALUE(TRIM(T159)),S159*F159)</f>
        <v/>
      </c>
      <c r="W159" s="58">
        <f>IF(F159&lt;=12,"0-12 mo",IF(F159&lt;=24,"13-24 mo",IF(F159&lt;=48,"25-48 mo","49+ mo")))</f>
        <v/>
      </c>
      <c r="X159" s="58">
        <f>IF(S159&lt;=35.5,"Q1 Low",IF(S159&lt;=70.35,"Q2 Mid-Low",IF(S159&lt;=89.85,"Q3 Mid-High","Q4 High")))</f>
        <v/>
      </c>
      <c r="Y159" s="58">
        <f>IF(U159="Yes",1,0)</f>
        <v/>
      </c>
      <c r="Z159" s="58">
        <f>IF(P159="Month-to-month",1,0)+IF(M159="No",1,0)+IF(J159="No",1,0)+IF(I159="Fiber optic",1,0)+IF(Q159="Yes",1,0)</f>
        <v/>
      </c>
    </row>
    <row r="160" ht="15" customHeight="1" s="59">
      <c r="A160" s="58" t="inlineStr">
        <is>
          <t>6371-NZYEG</t>
        </is>
      </c>
      <c r="B160" s="58" t="inlineStr">
        <is>
          <t>Male</t>
        </is>
      </c>
      <c r="C160" s="58" t="n">
        <v>0</v>
      </c>
      <c r="D160" s="58" t="inlineStr">
        <is>
          <t>Yes</t>
        </is>
      </c>
      <c r="E160" s="58" t="inlineStr">
        <is>
          <t>Yes</t>
        </is>
      </c>
      <c r="F160" s="58" t="n">
        <v>16</v>
      </c>
      <c r="G160" s="58" t="inlineStr">
        <is>
          <t>Yes</t>
        </is>
      </c>
      <c r="H160" s="58" t="inlineStr">
        <is>
          <t>No</t>
        </is>
      </c>
      <c r="I160" s="58" t="inlineStr">
        <is>
          <t>DSL</t>
        </is>
      </c>
      <c r="J160" s="58" t="inlineStr">
        <is>
          <t>Yes</t>
        </is>
      </c>
      <c r="K160" s="58" t="inlineStr">
        <is>
          <t>No</t>
        </is>
      </c>
      <c r="L160" s="58" t="inlineStr">
        <is>
          <t>Yes</t>
        </is>
      </c>
      <c r="M160" s="58" t="inlineStr">
        <is>
          <t>No</t>
        </is>
      </c>
      <c r="N160" s="58" t="inlineStr">
        <is>
          <t>Yes</t>
        </is>
      </c>
      <c r="O160" s="58" t="inlineStr">
        <is>
          <t>No</t>
        </is>
      </c>
      <c r="P160" s="58" t="inlineStr">
        <is>
          <t>Two year</t>
        </is>
      </c>
      <c r="Q160" s="58" t="inlineStr">
        <is>
          <t>No</t>
        </is>
      </c>
      <c r="R160" s="58" t="inlineStr">
        <is>
          <t>Mailed check</t>
        </is>
      </c>
      <c r="S160" s="123" t="n">
        <v>64.25</v>
      </c>
      <c r="T160" s="58" t="inlineStr">
        <is>
          <t>1024</t>
        </is>
      </c>
      <c r="U160" s="58" t="inlineStr">
        <is>
          <t>No</t>
        </is>
      </c>
      <c r="V160" s="123">
        <f>IFERROR(VALUE(TRIM(T160)),S160*F160)</f>
        <v/>
      </c>
      <c r="W160" s="58">
        <f>IF(F160&lt;=12,"0-12 mo",IF(F160&lt;=24,"13-24 mo",IF(F160&lt;=48,"25-48 mo","49+ mo")))</f>
        <v/>
      </c>
      <c r="X160" s="58">
        <f>IF(S160&lt;=35.5,"Q1 Low",IF(S160&lt;=70.35,"Q2 Mid-Low",IF(S160&lt;=89.85,"Q3 Mid-High","Q4 High")))</f>
        <v/>
      </c>
      <c r="Y160" s="58">
        <f>IF(U160="Yes",1,0)</f>
        <v/>
      </c>
      <c r="Z160" s="58">
        <f>IF(P160="Month-to-month",1,0)+IF(M160="No",1,0)+IF(J160="No",1,0)+IF(I160="Fiber optic",1,0)+IF(Q160="Yes",1,0)</f>
        <v/>
      </c>
    </row>
    <row r="161" ht="15" customHeight="1" s="59">
      <c r="A161" s="58" t="inlineStr">
        <is>
          <t>7554-NEWDD</t>
        </is>
      </c>
      <c r="B161" s="58" t="inlineStr">
        <is>
          <t>Male</t>
        </is>
      </c>
      <c r="C161" s="58" t="n">
        <v>0</v>
      </c>
      <c r="D161" s="58" t="inlineStr">
        <is>
          <t>No</t>
        </is>
      </c>
      <c r="E161" s="58" t="inlineStr">
        <is>
          <t>No</t>
        </is>
      </c>
      <c r="F161" s="58" t="n">
        <v>10</v>
      </c>
      <c r="G161" s="58" t="inlineStr">
        <is>
          <t>Yes</t>
        </is>
      </c>
      <c r="H161" s="58" t="inlineStr">
        <is>
          <t>Yes</t>
        </is>
      </c>
      <c r="I161" s="58" t="inlineStr">
        <is>
          <t>No</t>
        </is>
      </c>
      <c r="J161" s="58" t="inlineStr">
        <is>
          <t>No internet service</t>
        </is>
      </c>
      <c r="K161" s="58" t="inlineStr">
        <is>
          <t>No internet service</t>
        </is>
      </c>
      <c r="L161" s="58" t="inlineStr">
        <is>
          <t>No internet service</t>
        </is>
      </c>
      <c r="M161" s="58" t="inlineStr">
        <is>
          <t>No internet service</t>
        </is>
      </c>
      <c r="N161" s="58" t="inlineStr">
        <is>
          <t>No internet service</t>
        </is>
      </c>
      <c r="O161" s="58" t="inlineStr">
        <is>
          <t>No internet service</t>
        </is>
      </c>
      <c r="P161" s="58" t="inlineStr">
        <is>
          <t>Two year</t>
        </is>
      </c>
      <c r="Q161" s="58" t="inlineStr">
        <is>
          <t>No</t>
        </is>
      </c>
      <c r="R161" s="58" t="inlineStr">
        <is>
          <t>Bank transfer (automatic)</t>
        </is>
      </c>
      <c r="S161" s="123" t="n">
        <v>25.7</v>
      </c>
      <c r="T161" s="58" t="inlineStr">
        <is>
          <t>251.6</t>
        </is>
      </c>
      <c r="U161" s="58" t="inlineStr">
        <is>
          <t>No</t>
        </is>
      </c>
      <c r="V161" s="123">
        <f>IFERROR(VALUE(TRIM(T161)),S161*F161)</f>
        <v/>
      </c>
      <c r="W161" s="58">
        <f>IF(F161&lt;=12,"0-12 mo",IF(F161&lt;=24,"13-24 mo",IF(F161&lt;=48,"25-48 mo","49+ mo")))</f>
        <v/>
      </c>
      <c r="X161" s="58">
        <f>IF(S161&lt;=35.5,"Q1 Low",IF(S161&lt;=70.35,"Q2 Mid-Low",IF(S161&lt;=89.85,"Q3 Mid-High","Q4 High")))</f>
        <v/>
      </c>
      <c r="Y161" s="58">
        <f>IF(U161="Yes",1,0)</f>
        <v/>
      </c>
      <c r="Z161" s="58">
        <f>IF(P161="Month-to-month",1,0)+IF(M161="No",1,0)+IF(J161="No",1,0)+IF(I161="Fiber optic",1,0)+IF(Q161="Yes",1,0)</f>
        <v/>
      </c>
    </row>
    <row r="162" ht="15" customHeight="1" s="59">
      <c r="A162" s="58" t="inlineStr">
        <is>
          <t>8992-VONJD</t>
        </is>
      </c>
      <c r="B162" s="58" t="inlineStr">
        <is>
          <t>Female</t>
        </is>
      </c>
      <c r="C162" s="58" t="n">
        <v>0</v>
      </c>
      <c r="D162" s="58" t="inlineStr">
        <is>
          <t>No</t>
        </is>
      </c>
      <c r="E162" s="58" t="inlineStr">
        <is>
          <t>Yes</t>
        </is>
      </c>
      <c r="F162" s="58" t="n">
        <v>13</v>
      </c>
      <c r="G162" s="58" t="inlineStr">
        <is>
          <t>Yes</t>
        </is>
      </c>
      <c r="H162" s="58" t="inlineStr">
        <is>
          <t>No</t>
        </is>
      </c>
      <c r="I162" s="58" t="inlineStr">
        <is>
          <t>DSL</t>
        </is>
      </c>
      <c r="J162" s="58" t="inlineStr">
        <is>
          <t>Yes</t>
        </is>
      </c>
      <c r="K162" s="58" t="inlineStr">
        <is>
          <t>Yes</t>
        </is>
      </c>
      <c r="L162" s="58" t="inlineStr">
        <is>
          <t>No</t>
        </is>
      </c>
      <c r="M162" s="58" t="inlineStr">
        <is>
          <t>No</t>
        </is>
      </c>
      <c r="N162" s="58" t="inlineStr">
        <is>
          <t>No</t>
        </is>
      </c>
      <c r="O162" s="58" t="inlineStr">
        <is>
          <t>No</t>
        </is>
      </c>
      <c r="P162" s="58" t="inlineStr">
        <is>
          <t>Month-to-month</t>
        </is>
      </c>
      <c r="Q162" s="58" t="inlineStr">
        <is>
          <t>Yes</t>
        </is>
      </c>
      <c r="R162" s="58" t="inlineStr">
        <is>
          <t>Electronic check</t>
        </is>
      </c>
      <c r="S162" s="123" t="n">
        <v>56</v>
      </c>
      <c r="T162" s="58" t="inlineStr">
        <is>
          <t>764.55</t>
        </is>
      </c>
      <c r="U162" s="58" t="inlineStr">
        <is>
          <t>No</t>
        </is>
      </c>
      <c r="V162" s="123">
        <f>IFERROR(VALUE(TRIM(T162)),S162*F162)</f>
        <v/>
      </c>
      <c r="W162" s="58">
        <f>IF(F162&lt;=12,"0-12 mo",IF(F162&lt;=24,"13-24 mo",IF(F162&lt;=48,"25-48 mo","49+ mo")))</f>
        <v/>
      </c>
      <c r="X162" s="58">
        <f>IF(S162&lt;=35.5,"Q1 Low",IF(S162&lt;=70.35,"Q2 Mid-Low",IF(S162&lt;=89.85,"Q3 Mid-High","Q4 High")))</f>
        <v/>
      </c>
      <c r="Y162" s="58">
        <f>IF(U162="Yes",1,0)</f>
        <v/>
      </c>
      <c r="Z162" s="58">
        <f>IF(P162="Month-to-month",1,0)+IF(M162="No",1,0)+IF(J162="No",1,0)+IF(I162="Fiber optic",1,0)+IF(Q162="Yes",1,0)</f>
        <v/>
      </c>
    </row>
    <row r="163" ht="15" customHeight="1" s="59">
      <c r="A163" s="58" t="inlineStr">
        <is>
          <t>0867-MKZVY</t>
        </is>
      </c>
      <c r="B163" s="58" t="inlineStr">
        <is>
          <t>Female</t>
        </is>
      </c>
      <c r="C163" s="58" t="n">
        <v>0</v>
      </c>
      <c r="D163" s="58" t="inlineStr">
        <is>
          <t>Yes</t>
        </is>
      </c>
      <c r="E163" s="58" t="inlineStr">
        <is>
          <t>No</t>
        </is>
      </c>
      <c r="F163" s="58" t="n">
        <v>20</v>
      </c>
      <c r="G163" s="58" t="inlineStr">
        <is>
          <t>Yes</t>
        </is>
      </c>
      <c r="H163" s="58" t="inlineStr">
        <is>
          <t>Yes</t>
        </is>
      </c>
      <c r="I163" s="58" t="inlineStr">
        <is>
          <t>Fiber optic</t>
        </is>
      </c>
      <c r="J163" s="58" t="inlineStr">
        <is>
          <t>Yes</t>
        </is>
      </c>
      <c r="K163" s="58" t="inlineStr">
        <is>
          <t>No</t>
        </is>
      </c>
      <c r="L163" s="58" t="inlineStr">
        <is>
          <t>No</t>
        </is>
      </c>
      <c r="M163" s="58" t="inlineStr">
        <is>
          <t>No</t>
        </is>
      </c>
      <c r="N163" s="58" t="inlineStr">
        <is>
          <t>No</t>
        </is>
      </c>
      <c r="O163" s="58" t="inlineStr">
        <is>
          <t>No</t>
        </is>
      </c>
      <c r="P163" s="58" t="inlineStr">
        <is>
          <t>Month-to-month</t>
        </is>
      </c>
      <c r="Q163" s="58" t="inlineStr">
        <is>
          <t>No</t>
        </is>
      </c>
      <c r="R163" s="58" t="inlineStr">
        <is>
          <t>Electronic check</t>
        </is>
      </c>
      <c r="S163" s="123" t="n">
        <v>82.40000000000001</v>
      </c>
      <c r="T163" s="58" t="inlineStr">
        <is>
          <t>1592.35</t>
        </is>
      </c>
      <c r="U163" s="58" t="inlineStr">
        <is>
          <t>Yes</t>
        </is>
      </c>
      <c r="V163" s="123">
        <f>IFERROR(VALUE(TRIM(T163)),S163*F163)</f>
        <v/>
      </c>
      <c r="W163" s="58">
        <f>IF(F163&lt;=12,"0-12 mo",IF(F163&lt;=24,"13-24 mo",IF(F163&lt;=48,"25-48 mo","49+ mo")))</f>
        <v/>
      </c>
      <c r="X163" s="58">
        <f>IF(S163&lt;=35.5,"Q1 Low",IF(S163&lt;=70.35,"Q2 Mid-Low",IF(S163&lt;=89.85,"Q3 Mid-High","Q4 High")))</f>
        <v/>
      </c>
      <c r="Y163" s="58">
        <f>IF(U163="Yes",1,0)</f>
        <v/>
      </c>
      <c r="Z163" s="58">
        <f>IF(P163="Month-to-month",1,0)+IF(M163="No",1,0)+IF(J163="No",1,0)+IF(I163="Fiber optic",1,0)+IF(Q163="Yes",1,0)</f>
        <v/>
      </c>
    </row>
    <row r="164" ht="15" customHeight="1" s="59">
      <c r="A164" s="58" t="inlineStr">
        <is>
          <t>4482-EWFMI</t>
        </is>
      </c>
      <c r="B164" s="58" t="inlineStr">
        <is>
          <t>Female</t>
        </is>
      </c>
      <c r="C164" s="58" t="n">
        <v>0</v>
      </c>
      <c r="D164" s="58" t="inlineStr">
        <is>
          <t>No</t>
        </is>
      </c>
      <c r="E164" s="58" t="inlineStr">
        <is>
          <t>No</t>
        </is>
      </c>
      <c r="F164" s="58" t="n">
        <v>2</v>
      </c>
      <c r="G164" s="58" t="inlineStr">
        <is>
          <t>Yes</t>
        </is>
      </c>
      <c r="H164" s="58" t="inlineStr">
        <is>
          <t>No</t>
        </is>
      </c>
      <c r="I164" s="58" t="inlineStr">
        <is>
          <t>Fiber optic</t>
        </is>
      </c>
      <c r="J164" s="58" t="inlineStr">
        <is>
          <t>No</t>
        </is>
      </c>
      <c r="K164" s="58" t="inlineStr">
        <is>
          <t>No</t>
        </is>
      </c>
      <c r="L164" s="58" t="inlineStr">
        <is>
          <t>No</t>
        </is>
      </c>
      <c r="M164" s="58" t="inlineStr">
        <is>
          <t>No</t>
        </is>
      </c>
      <c r="N164" s="58" t="inlineStr">
        <is>
          <t>No</t>
        </is>
      </c>
      <c r="O164" s="58" t="inlineStr">
        <is>
          <t>No</t>
        </is>
      </c>
      <c r="P164" s="58" t="inlineStr">
        <is>
          <t>Month-to-month</t>
        </is>
      </c>
      <c r="Q164" s="58" t="inlineStr">
        <is>
          <t>Yes</t>
        </is>
      </c>
      <c r="R164" s="58" t="inlineStr">
        <is>
          <t>Electronic check</t>
        </is>
      </c>
      <c r="S164" s="123" t="n">
        <v>69.7</v>
      </c>
      <c r="T164" s="58" t="inlineStr">
        <is>
          <t>135.2</t>
        </is>
      </c>
      <c r="U164" s="58" t="inlineStr">
        <is>
          <t>No</t>
        </is>
      </c>
      <c r="V164" s="123">
        <f>IFERROR(VALUE(TRIM(T164)),S164*F164)</f>
        <v/>
      </c>
      <c r="W164" s="58">
        <f>IF(F164&lt;=12,"0-12 mo",IF(F164&lt;=24,"13-24 mo",IF(F164&lt;=48,"25-48 mo","49+ mo")))</f>
        <v/>
      </c>
      <c r="X164" s="58">
        <f>IF(S164&lt;=35.5,"Q1 Low",IF(S164&lt;=70.35,"Q2 Mid-Low",IF(S164&lt;=89.85,"Q3 Mid-High","Q4 High")))</f>
        <v/>
      </c>
      <c r="Y164" s="58">
        <f>IF(U164="Yes",1,0)</f>
        <v/>
      </c>
      <c r="Z164" s="58">
        <f>IF(P164="Month-to-month",1,0)+IF(M164="No",1,0)+IF(J164="No",1,0)+IF(I164="Fiber optic",1,0)+IF(Q164="Yes",1,0)</f>
        <v/>
      </c>
    </row>
    <row r="165" ht="15" customHeight="1" s="59">
      <c r="A165" s="58" t="inlineStr">
        <is>
          <t>4648-YPBTM</t>
        </is>
      </c>
      <c r="B165" s="58" t="inlineStr">
        <is>
          <t>Male</t>
        </is>
      </c>
      <c r="C165" s="58" t="n">
        <v>0</v>
      </c>
      <c r="D165" s="58" t="inlineStr">
        <is>
          <t>No</t>
        </is>
      </c>
      <c r="E165" s="58" t="inlineStr">
        <is>
          <t>No</t>
        </is>
      </c>
      <c r="F165" s="58" t="n">
        <v>53</v>
      </c>
      <c r="G165" s="58" t="inlineStr">
        <is>
          <t>Yes</t>
        </is>
      </c>
      <c r="H165" s="58" t="inlineStr">
        <is>
          <t>Yes</t>
        </is>
      </c>
      <c r="I165" s="58" t="inlineStr">
        <is>
          <t>DSL</t>
        </is>
      </c>
      <c r="J165" s="58" t="inlineStr">
        <is>
          <t>No</t>
        </is>
      </c>
      <c r="K165" s="58" t="inlineStr">
        <is>
          <t>Yes</t>
        </is>
      </c>
      <c r="L165" s="58" t="inlineStr">
        <is>
          <t>Yes</t>
        </is>
      </c>
      <c r="M165" s="58" t="inlineStr">
        <is>
          <t>Yes</t>
        </is>
      </c>
      <c r="N165" s="58" t="inlineStr">
        <is>
          <t>No</t>
        </is>
      </c>
      <c r="O165" s="58" t="inlineStr">
        <is>
          <t>Yes</t>
        </is>
      </c>
      <c r="P165" s="58" t="inlineStr">
        <is>
          <t>Two year</t>
        </is>
      </c>
      <c r="Q165" s="58" t="inlineStr">
        <is>
          <t>Yes</t>
        </is>
      </c>
      <c r="R165" s="58" t="inlineStr">
        <is>
          <t>Bank transfer (automatic)</t>
        </is>
      </c>
      <c r="S165" s="123" t="n">
        <v>73.90000000000001</v>
      </c>
      <c r="T165" s="58" t="inlineStr">
        <is>
          <t>3958.25</t>
        </is>
      </c>
      <c r="U165" s="58" t="inlineStr">
        <is>
          <t>No</t>
        </is>
      </c>
      <c r="V165" s="123">
        <f>IFERROR(VALUE(TRIM(T165)),S165*F165)</f>
        <v/>
      </c>
      <c r="W165" s="58">
        <f>IF(F165&lt;=12,"0-12 mo",IF(F165&lt;=24,"13-24 mo",IF(F165&lt;=48,"25-48 mo","49+ mo")))</f>
        <v/>
      </c>
      <c r="X165" s="58">
        <f>IF(S165&lt;=35.5,"Q1 Low",IF(S165&lt;=70.35,"Q2 Mid-Low",IF(S165&lt;=89.85,"Q3 Mid-High","Q4 High")))</f>
        <v/>
      </c>
      <c r="Y165" s="58">
        <f>IF(U165="Yes",1,0)</f>
        <v/>
      </c>
      <c r="Z165" s="58">
        <f>IF(P165="Month-to-month",1,0)+IF(M165="No",1,0)+IF(J165="No",1,0)+IF(I165="Fiber optic",1,0)+IF(Q165="Yes",1,0)</f>
        <v/>
      </c>
    </row>
    <row r="166" ht="15" customHeight="1" s="59">
      <c r="A166" s="58" t="inlineStr">
        <is>
          <t>2907-ILJBN</t>
        </is>
      </c>
      <c r="B166" s="58" t="inlineStr">
        <is>
          <t>Female</t>
        </is>
      </c>
      <c r="C166" s="58" t="n">
        <v>0</v>
      </c>
      <c r="D166" s="58" t="inlineStr">
        <is>
          <t>Yes</t>
        </is>
      </c>
      <c r="E166" s="58" t="inlineStr">
        <is>
          <t>Yes</t>
        </is>
      </c>
      <c r="F166" s="58" t="n">
        <v>11</v>
      </c>
      <c r="G166" s="58" t="inlineStr">
        <is>
          <t>Yes</t>
        </is>
      </c>
      <c r="H166" s="58" t="inlineStr">
        <is>
          <t>No</t>
        </is>
      </c>
      <c r="I166" s="58" t="inlineStr">
        <is>
          <t>No</t>
        </is>
      </c>
      <c r="J166" s="58" t="inlineStr">
        <is>
          <t>No internet service</t>
        </is>
      </c>
      <c r="K166" s="58" t="inlineStr">
        <is>
          <t>No internet service</t>
        </is>
      </c>
      <c r="L166" s="58" t="inlineStr">
        <is>
          <t>No internet service</t>
        </is>
      </c>
      <c r="M166" s="58" t="inlineStr">
        <is>
          <t>No internet service</t>
        </is>
      </c>
      <c r="N166" s="58" t="inlineStr">
        <is>
          <t>No internet service</t>
        </is>
      </c>
      <c r="O166" s="58" t="inlineStr">
        <is>
          <t>No internet service</t>
        </is>
      </c>
      <c r="P166" s="58" t="inlineStr">
        <is>
          <t>One year</t>
        </is>
      </c>
      <c r="Q166" s="58" t="inlineStr">
        <is>
          <t>No</t>
        </is>
      </c>
      <c r="R166" s="58" t="inlineStr">
        <is>
          <t>Mailed check</t>
        </is>
      </c>
      <c r="S166" s="123" t="n">
        <v>20.6</v>
      </c>
      <c r="T166" s="58" t="inlineStr">
        <is>
          <t>233.9</t>
        </is>
      </c>
      <c r="U166" s="58" t="inlineStr">
        <is>
          <t>No</t>
        </is>
      </c>
      <c r="V166" s="123">
        <f>IFERROR(VALUE(TRIM(T166)),S166*F166)</f>
        <v/>
      </c>
      <c r="W166" s="58">
        <f>IF(F166&lt;=12,"0-12 mo",IF(F166&lt;=24,"13-24 mo",IF(F166&lt;=48,"25-48 mo","49+ mo")))</f>
        <v/>
      </c>
      <c r="X166" s="58">
        <f>IF(S166&lt;=35.5,"Q1 Low",IF(S166&lt;=70.35,"Q2 Mid-Low",IF(S166&lt;=89.85,"Q3 Mid-High","Q4 High")))</f>
        <v/>
      </c>
      <c r="Y166" s="58">
        <f>IF(U166="Yes",1,0)</f>
        <v/>
      </c>
      <c r="Z166" s="58">
        <f>IF(P166="Month-to-month",1,0)+IF(M166="No",1,0)+IF(J166="No",1,0)+IF(I166="Fiber optic",1,0)+IF(Q166="Yes",1,0)</f>
        <v/>
      </c>
    </row>
    <row r="167" ht="15" customHeight="1" s="59">
      <c r="A167" s="58" t="inlineStr">
        <is>
          <t>6345-FZOQH</t>
        </is>
      </c>
      <c r="B167" s="58" t="inlineStr">
        <is>
          <t>Male</t>
        </is>
      </c>
      <c r="C167" s="58" t="n">
        <v>0</v>
      </c>
      <c r="D167" s="58" t="inlineStr">
        <is>
          <t>Yes</t>
        </is>
      </c>
      <c r="E167" s="58" t="inlineStr">
        <is>
          <t>No</t>
        </is>
      </c>
      <c r="F167" s="58" t="n">
        <v>69</v>
      </c>
      <c r="G167" s="58" t="inlineStr">
        <is>
          <t>Yes</t>
        </is>
      </c>
      <c r="H167" s="58" t="inlineStr">
        <is>
          <t>No</t>
        </is>
      </c>
      <c r="I167" s="58" t="inlineStr">
        <is>
          <t>No</t>
        </is>
      </c>
      <c r="J167" s="58" t="inlineStr">
        <is>
          <t>No internet service</t>
        </is>
      </c>
      <c r="K167" s="58" t="inlineStr">
        <is>
          <t>No internet service</t>
        </is>
      </c>
      <c r="L167" s="58" t="inlineStr">
        <is>
          <t>No internet service</t>
        </is>
      </c>
      <c r="M167" s="58" t="inlineStr">
        <is>
          <t>No internet service</t>
        </is>
      </c>
      <c r="N167" s="58" t="inlineStr">
        <is>
          <t>No internet service</t>
        </is>
      </c>
      <c r="O167" s="58" t="inlineStr">
        <is>
          <t>No internet service</t>
        </is>
      </c>
      <c r="P167" s="58" t="inlineStr">
        <is>
          <t>Two year</t>
        </is>
      </c>
      <c r="Q167" s="58" t="inlineStr">
        <is>
          <t>No</t>
        </is>
      </c>
      <c r="R167" s="58" t="inlineStr">
        <is>
          <t>Mailed check</t>
        </is>
      </c>
      <c r="S167" s="123" t="n">
        <v>19.9</v>
      </c>
      <c r="T167" s="58" t="inlineStr">
        <is>
          <t>1363.45</t>
        </is>
      </c>
      <c r="U167" s="58" t="inlineStr">
        <is>
          <t>No</t>
        </is>
      </c>
      <c r="V167" s="123">
        <f>IFERROR(VALUE(TRIM(T167)),S167*F167)</f>
        <v/>
      </c>
      <c r="W167" s="58">
        <f>IF(F167&lt;=12,"0-12 mo",IF(F167&lt;=24,"13-24 mo",IF(F167&lt;=48,"25-48 mo","49+ mo")))</f>
        <v/>
      </c>
      <c r="X167" s="58">
        <f>IF(S167&lt;=35.5,"Q1 Low",IF(S167&lt;=70.35,"Q2 Mid-Low",IF(S167&lt;=89.85,"Q3 Mid-High","Q4 High")))</f>
        <v/>
      </c>
      <c r="Y167" s="58">
        <f>IF(U167="Yes",1,0)</f>
        <v/>
      </c>
      <c r="Z167" s="58">
        <f>IF(P167="Month-to-month",1,0)+IF(M167="No",1,0)+IF(J167="No",1,0)+IF(I167="Fiber optic",1,0)+IF(Q167="Yes",1,0)</f>
        <v/>
      </c>
    </row>
    <row r="168" ht="15" customHeight="1" s="59">
      <c r="A168" s="58" t="inlineStr">
        <is>
          <t>3376-BMGFE</t>
        </is>
      </c>
      <c r="B168" s="58" t="inlineStr">
        <is>
          <t>Female</t>
        </is>
      </c>
      <c r="C168" s="58" t="n">
        <v>0</v>
      </c>
      <c r="D168" s="58" t="inlineStr">
        <is>
          <t>No</t>
        </is>
      </c>
      <c r="E168" s="58" t="inlineStr">
        <is>
          <t>No</t>
        </is>
      </c>
      <c r="F168" s="58" t="n">
        <v>4</v>
      </c>
      <c r="G168" s="58" t="inlineStr">
        <is>
          <t>Yes</t>
        </is>
      </c>
      <c r="H168" s="58" t="inlineStr">
        <is>
          <t>No</t>
        </is>
      </c>
      <c r="I168" s="58" t="inlineStr">
        <is>
          <t>Fiber optic</t>
        </is>
      </c>
      <c r="J168" s="58" t="inlineStr">
        <is>
          <t>No</t>
        </is>
      </c>
      <c r="K168" s="58" t="inlineStr">
        <is>
          <t>No</t>
        </is>
      </c>
      <c r="L168" s="58" t="inlineStr">
        <is>
          <t>No</t>
        </is>
      </c>
      <c r="M168" s="58" t="inlineStr">
        <is>
          <t>No</t>
        </is>
      </c>
      <c r="N168" s="58" t="inlineStr">
        <is>
          <t>No</t>
        </is>
      </c>
      <c r="O168" s="58" t="inlineStr">
        <is>
          <t>No</t>
        </is>
      </c>
      <c r="P168" s="58" t="inlineStr">
        <is>
          <t>Month-to-month</t>
        </is>
      </c>
      <c r="Q168" s="58" t="inlineStr">
        <is>
          <t>Yes</t>
        </is>
      </c>
      <c r="R168" s="58" t="inlineStr">
        <is>
          <t>Bank transfer (automatic)</t>
        </is>
      </c>
      <c r="S168" s="123" t="n">
        <v>70.90000000000001</v>
      </c>
      <c r="T168" s="58" t="inlineStr">
        <is>
          <t>273</t>
        </is>
      </c>
      <c r="U168" s="58" t="inlineStr">
        <is>
          <t>Yes</t>
        </is>
      </c>
      <c r="V168" s="123">
        <f>IFERROR(VALUE(TRIM(T168)),S168*F168)</f>
        <v/>
      </c>
      <c r="W168" s="58">
        <f>IF(F168&lt;=12,"0-12 mo",IF(F168&lt;=24,"13-24 mo",IF(F168&lt;=48,"25-48 mo","49+ mo")))</f>
        <v/>
      </c>
      <c r="X168" s="58">
        <f>IF(S168&lt;=35.5,"Q1 Low",IF(S168&lt;=70.35,"Q2 Mid-Low",IF(S168&lt;=89.85,"Q3 Mid-High","Q4 High")))</f>
        <v/>
      </c>
      <c r="Y168" s="58">
        <f>IF(U168="Yes",1,0)</f>
        <v/>
      </c>
      <c r="Z168" s="58">
        <f>IF(P168="Month-to-month",1,0)+IF(M168="No",1,0)+IF(J168="No",1,0)+IF(I168="Fiber optic",1,0)+IF(Q168="Yes",1,0)</f>
        <v/>
      </c>
    </row>
    <row r="169" ht="15" customHeight="1" s="59">
      <c r="A169" s="58" t="inlineStr">
        <is>
          <t>5997-OPVFA</t>
        </is>
      </c>
      <c r="B169" s="58" t="inlineStr">
        <is>
          <t>Male</t>
        </is>
      </c>
      <c r="C169" s="58" t="n">
        <v>0</v>
      </c>
      <c r="D169" s="58" t="inlineStr">
        <is>
          <t>Yes</t>
        </is>
      </c>
      <c r="E169" s="58" t="inlineStr">
        <is>
          <t>No</t>
        </is>
      </c>
      <c r="F169" s="58" t="n">
        <v>72</v>
      </c>
      <c r="G169" s="58" t="inlineStr">
        <is>
          <t>Yes</t>
        </is>
      </c>
      <c r="H169" s="58" t="inlineStr">
        <is>
          <t>Yes</t>
        </is>
      </c>
      <c r="I169" s="58" t="inlineStr">
        <is>
          <t>DSL</t>
        </is>
      </c>
      <c r="J169" s="58" t="inlineStr">
        <is>
          <t>Yes</t>
        </is>
      </c>
      <c r="K169" s="58" t="inlineStr">
        <is>
          <t>Yes</t>
        </is>
      </c>
      <c r="L169" s="58" t="inlineStr">
        <is>
          <t>Yes</t>
        </is>
      </c>
      <c r="M169" s="58" t="inlineStr">
        <is>
          <t>Yes</t>
        </is>
      </c>
      <c r="N169" s="58" t="inlineStr">
        <is>
          <t>Yes</t>
        </is>
      </c>
      <c r="O169" s="58" t="inlineStr">
        <is>
          <t>Yes</t>
        </is>
      </c>
      <c r="P169" s="58" t="inlineStr">
        <is>
          <t>Two year</t>
        </is>
      </c>
      <c r="Q169" s="58" t="inlineStr">
        <is>
          <t>Yes</t>
        </is>
      </c>
      <c r="R169" s="58" t="inlineStr">
        <is>
          <t>Bank transfer (automatic)</t>
        </is>
      </c>
      <c r="S169" s="123" t="n">
        <v>89.05</v>
      </c>
      <c r="T169" s="58" t="inlineStr">
        <is>
          <t>6254.45</t>
        </is>
      </c>
      <c r="U169" s="58" t="inlineStr">
        <is>
          <t>No</t>
        </is>
      </c>
      <c r="V169" s="123">
        <f>IFERROR(VALUE(TRIM(T169)),S169*F169)</f>
        <v/>
      </c>
      <c r="W169" s="58">
        <f>IF(F169&lt;=12,"0-12 mo",IF(F169&lt;=24,"13-24 mo",IF(F169&lt;=48,"25-48 mo","49+ mo")))</f>
        <v/>
      </c>
      <c r="X169" s="58">
        <f>IF(S169&lt;=35.5,"Q1 Low",IF(S169&lt;=70.35,"Q2 Mid-Low",IF(S169&lt;=89.85,"Q3 Mid-High","Q4 High")))</f>
        <v/>
      </c>
      <c r="Y169" s="58">
        <f>IF(U169="Yes",1,0)</f>
        <v/>
      </c>
      <c r="Z169" s="58">
        <f>IF(P169="Month-to-month",1,0)+IF(M169="No",1,0)+IF(J169="No",1,0)+IF(I169="Fiber optic",1,0)+IF(Q169="Yes",1,0)</f>
        <v/>
      </c>
    </row>
    <row r="170" ht="15" customHeight="1" s="59">
      <c r="A170" s="58" t="inlineStr">
        <is>
          <t>3445-HXXGF</t>
        </is>
      </c>
      <c r="B170" s="58" t="inlineStr">
        <is>
          <t>Male</t>
        </is>
      </c>
      <c r="C170" s="58" t="n">
        <v>1</v>
      </c>
      <c r="D170" s="58" t="inlineStr">
        <is>
          <t>Yes</t>
        </is>
      </c>
      <c r="E170" s="58" t="inlineStr">
        <is>
          <t>No</t>
        </is>
      </c>
      <c r="F170" s="58" t="n">
        <v>58</v>
      </c>
      <c r="G170" s="58" t="inlineStr">
        <is>
          <t>No</t>
        </is>
      </c>
      <c r="H170" s="58" t="inlineStr">
        <is>
          <t>No phone service</t>
        </is>
      </c>
      <c r="I170" s="58" t="inlineStr">
        <is>
          <t>DSL</t>
        </is>
      </c>
      <c r="J170" s="58" t="inlineStr">
        <is>
          <t>No</t>
        </is>
      </c>
      <c r="K170" s="58" t="inlineStr">
        <is>
          <t>Yes</t>
        </is>
      </c>
      <c r="L170" s="58" t="inlineStr">
        <is>
          <t>Yes</t>
        </is>
      </c>
      <c r="M170" s="58" t="inlineStr">
        <is>
          <t>No</t>
        </is>
      </c>
      <c r="N170" s="58" t="inlineStr">
        <is>
          <t>No</t>
        </is>
      </c>
      <c r="O170" s="58" t="inlineStr">
        <is>
          <t>Yes</t>
        </is>
      </c>
      <c r="P170" s="58" t="inlineStr">
        <is>
          <t>Month-to-month</t>
        </is>
      </c>
      <c r="Q170" s="58" t="inlineStr">
        <is>
          <t>Yes</t>
        </is>
      </c>
      <c r="R170" s="58" t="inlineStr">
        <is>
          <t>Electronic check</t>
        </is>
      </c>
      <c r="S170" s="123" t="n">
        <v>45.3</v>
      </c>
      <c r="T170" s="58" t="inlineStr">
        <is>
          <t>2651.2</t>
        </is>
      </c>
      <c r="U170" s="58" t="inlineStr">
        <is>
          <t>Yes</t>
        </is>
      </c>
      <c r="V170" s="123">
        <f>IFERROR(VALUE(TRIM(T170)),S170*F170)</f>
        <v/>
      </c>
      <c r="W170" s="58">
        <f>IF(F170&lt;=12,"0-12 mo",IF(F170&lt;=24,"13-24 mo",IF(F170&lt;=48,"25-48 mo","49+ mo")))</f>
        <v/>
      </c>
      <c r="X170" s="58">
        <f>IF(S170&lt;=35.5,"Q1 Low",IF(S170&lt;=70.35,"Q2 Mid-Low",IF(S170&lt;=89.85,"Q3 Mid-High","Q4 High")))</f>
        <v/>
      </c>
      <c r="Y170" s="58">
        <f>IF(U170="Yes",1,0)</f>
        <v/>
      </c>
      <c r="Z170" s="58">
        <f>IF(P170="Month-to-month",1,0)+IF(M170="No",1,0)+IF(J170="No",1,0)+IF(I170="Fiber optic",1,0)+IF(Q170="Yes",1,0)</f>
        <v/>
      </c>
    </row>
    <row r="171" ht="15" customHeight="1" s="59">
      <c r="A171" s="58" t="inlineStr">
        <is>
          <t>1159-WFSGR</t>
        </is>
      </c>
      <c r="B171" s="58" t="inlineStr">
        <is>
          <t>Female</t>
        </is>
      </c>
      <c r="C171" s="58" t="n">
        <v>0</v>
      </c>
      <c r="D171" s="58" t="inlineStr">
        <is>
          <t>Yes</t>
        </is>
      </c>
      <c r="E171" s="58" t="inlineStr">
        <is>
          <t>Yes</t>
        </is>
      </c>
      <c r="F171" s="58" t="n">
        <v>16</v>
      </c>
      <c r="G171" s="58" t="inlineStr">
        <is>
          <t>Yes</t>
        </is>
      </c>
      <c r="H171" s="58" t="inlineStr">
        <is>
          <t>No</t>
        </is>
      </c>
      <c r="I171" s="58" t="inlineStr">
        <is>
          <t>No</t>
        </is>
      </c>
      <c r="J171" s="58" t="inlineStr">
        <is>
          <t>No internet service</t>
        </is>
      </c>
      <c r="K171" s="58" t="inlineStr">
        <is>
          <t>No internet service</t>
        </is>
      </c>
      <c r="L171" s="58" t="inlineStr">
        <is>
          <t>No internet service</t>
        </is>
      </c>
      <c r="M171" s="58" t="inlineStr">
        <is>
          <t>No internet service</t>
        </is>
      </c>
      <c r="N171" s="58" t="inlineStr">
        <is>
          <t>No internet service</t>
        </is>
      </c>
      <c r="O171" s="58" t="inlineStr">
        <is>
          <t>No internet service</t>
        </is>
      </c>
      <c r="P171" s="58" t="inlineStr">
        <is>
          <t>Month-to-month</t>
        </is>
      </c>
      <c r="Q171" s="58" t="inlineStr">
        <is>
          <t>No</t>
        </is>
      </c>
      <c r="R171" s="58" t="inlineStr">
        <is>
          <t>Electronic check</t>
        </is>
      </c>
      <c r="S171" s="123" t="n">
        <v>20.4</v>
      </c>
      <c r="T171" s="58" t="inlineStr">
        <is>
          <t>321.4</t>
        </is>
      </c>
      <c r="U171" s="58" t="inlineStr">
        <is>
          <t>No</t>
        </is>
      </c>
      <c r="V171" s="123">
        <f>IFERROR(VALUE(TRIM(T171)),S171*F171)</f>
        <v/>
      </c>
      <c r="W171" s="58">
        <f>IF(F171&lt;=12,"0-12 mo",IF(F171&lt;=24,"13-24 mo",IF(F171&lt;=48,"25-48 mo","49+ mo")))</f>
        <v/>
      </c>
      <c r="X171" s="58">
        <f>IF(S171&lt;=35.5,"Q1 Low",IF(S171&lt;=70.35,"Q2 Mid-Low",IF(S171&lt;=89.85,"Q3 Mid-High","Q4 High")))</f>
        <v/>
      </c>
      <c r="Y171" s="58">
        <f>IF(U171="Yes",1,0)</f>
        <v/>
      </c>
      <c r="Z171" s="58">
        <f>IF(P171="Month-to-month",1,0)+IF(M171="No",1,0)+IF(J171="No",1,0)+IF(I171="Fiber optic",1,0)+IF(Q171="Yes",1,0)</f>
        <v/>
      </c>
    </row>
    <row r="172" ht="15" customHeight="1" s="59">
      <c r="A172" s="58" t="inlineStr">
        <is>
          <t>7654-YWJUF</t>
        </is>
      </c>
      <c r="B172" s="58" t="inlineStr">
        <is>
          <t>Male</t>
        </is>
      </c>
      <c r="C172" s="58" t="n">
        <v>0</v>
      </c>
      <c r="D172" s="58" t="inlineStr">
        <is>
          <t>Yes</t>
        </is>
      </c>
      <c r="E172" s="58" t="inlineStr">
        <is>
          <t>No</t>
        </is>
      </c>
      <c r="F172" s="58" t="n">
        <v>43</v>
      </c>
      <c r="G172" s="58" t="inlineStr">
        <is>
          <t>Yes</t>
        </is>
      </c>
      <c r="H172" s="58" t="inlineStr">
        <is>
          <t>No</t>
        </is>
      </c>
      <c r="I172" s="58" t="inlineStr">
        <is>
          <t>Fiber optic</t>
        </is>
      </c>
      <c r="J172" s="58" t="inlineStr">
        <is>
          <t>Yes</t>
        </is>
      </c>
      <c r="K172" s="58" t="inlineStr">
        <is>
          <t>No</t>
        </is>
      </c>
      <c r="L172" s="58" t="inlineStr">
        <is>
          <t>Yes</t>
        </is>
      </c>
      <c r="M172" s="58" t="inlineStr">
        <is>
          <t>Yes</t>
        </is>
      </c>
      <c r="N172" s="58" t="inlineStr">
        <is>
          <t>No</t>
        </is>
      </c>
      <c r="O172" s="58" t="inlineStr">
        <is>
          <t>No</t>
        </is>
      </c>
      <c r="P172" s="58" t="inlineStr">
        <is>
          <t>One year</t>
        </is>
      </c>
      <c r="Q172" s="58" t="inlineStr">
        <is>
          <t>Yes</t>
        </is>
      </c>
      <c r="R172" s="58" t="inlineStr">
        <is>
          <t>Bank transfer (automatic)</t>
        </is>
      </c>
      <c r="S172" s="123" t="n">
        <v>84.25</v>
      </c>
      <c r="T172" s="58" t="inlineStr">
        <is>
          <t>3539.25</t>
        </is>
      </c>
      <c r="U172" s="58" t="inlineStr">
        <is>
          <t>No</t>
        </is>
      </c>
      <c r="V172" s="123">
        <f>IFERROR(VALUE(TRIM(T172)),S172*F172)</f>
        <v/>
      </c>
      <c r="W172" s="58">
        <f>IF(F172&lt;=12,"0-12 mo",IF(F172&lt;=24,"13-24 mo",IF(F172&lt;=48,"25-48 mo","49+ mo")))</f>
        <v/>
      </c>
      <c r="X172" s="58">
        <f>IF(S172&lt;=35.5,"Q1 Low",IF(S172&lt;=70.35,"Q2 Mid-Low",IF(S172&lt;=89.85,"Q3 Mid-High","Q4 High")))</f>
        <v/>
      </c>
      <c r="Y172" s="58">
        <f>IF(U172="Yes",1,0)</f>
        <v/>
      </c>
      <c r="Z172" s="58">
        <f>IF(P172="Month-to-month",1,0)+IF(M172="No",1,0)+IF(J172="No",1,0)+IF(I172="Fiber optic",1,0)+IF(Q172="Yes",1,0)</f>
        <v/>
      </c>
    </row>
    <row r="173" ht="15" customHeight="1" s="59">
      <c r="A173" s="58" t="inlineStr">
        <is>
          <t>1875-QIVME</t>
        </is>
      </c>
      <c r="B173" s="58" t="inlineStr">
        <is>
          <t>Female</t>
        </is>
      </c>
      <c r="C173" s="58" t="n">
        <v>0</v>
      </c>
      <c r="D173" s="58" t="inlineStr">
        <is>
          <t>Yes</t>
        </is>
      </c>
      <c r="E173" s="58" t="inlineStr">
        <is>
          <t>No</t>
        </is>
      </c>
      <c r="F173" s="58" t="n">
        <v>2</v>
      </c>
      <c r="G173" s="58" t="inlineStr">
        <is>
          <t>Yes</t>
        </is>
      </c>
      <c r="H173" s="58" t="inlineStr">
        <is>
          <t>Yes</t>
        </is>
      </c>
      <c r="I173" s="58" t="inlineStr">
        <is>
          <t>Fiber optic</t>
        </is>
      </c>
      <c r="J173" s="58" t="inlineStr">
        <is>
          <t>No</t>
        </is>
      </c>
      <c r="K173" s="58" t="inlineStr">
        <is>
          <t>No</t>
        </is>
      </c>
      <c r="L173" s="58" t="inlineStr">
        <is>
          <t>Yes</t>
        </is>
      </c>
      <c r="M173" s="58" t="inlineStr">
        <is>
          <t>Yes</t>
        </is>
      </c>
      <c r="N173" s="58" t="inlineStr">
        <is>
          <t>Yes</t>
        </is>
      </c>
      <c r="O173" s="58" t="inlineStr">
        <is>
          <t>Yes</t>
        </is>
      </c>
      <c r="P173" s="58" t="inlineStr">
        <is>
          <t>Month-to-month</t>
        </is>
      </c>
      <c r="Q173" s="58" t="inlineStr">
        <is>
          <t>Yes</t>
        </is>
      </c>
      <c r="R173" s="58" t="inlineStr">
        <is>
          <t>Electronic check</t>
        </is>
      </c>
      <c r="S173" s="123" t="n">
        <v>104.4</v>
      </c>
      <c r="T173" s="58" t="inlineStr">
        <is>
          <t>242.8</t>
        </is>
      </c>
      <c r="U173" s="58" t="inlineStr">
        <is>
          <t>Yes</t>
        </is>
      </c>
      <c r="V173" s="123">
        <f>IFERROR(VALUE(TRIM(T173)),S173*F173)</f>
        <v/>
      </c>
      <c r="W173" s="58">
        <f>IF(F173&lt;=12,"0-12 mo",IF(F173&lt;=24,"13-24 mo",IF(F173&lt;=48,"25-48 mo","49+ mo")))</f>
        <v/>
      </c>
      <c r="X173" s="58">
        <f>IF(S173&lt;=35.5,"Q1 Low",IF(S173&lt;=70.35,"Q2 Mid-Low",IF(S173&lt;=89.85,"Q3 Mid-High","Q4 High")))</f>
        <v/>
      </c>
      <c r="Y173" s="58">
        <f>IF(U173="Yes",1,0)</f>
        <v/>
      </c>
      <c r="Z173" s="58">
        <f>IF(P173="Month-to-month",1,0)+IF(M173="No",1,0)+IF(J173="No",1,0)+IF(I173="Fiber optic",1,0)+IF(Q173="Yes",1,0)</f>
        <v/>
      </c>
    </row>
    <row r="174" ht="15" customHeight="1" s="59">
      <c r="A174" s="58" t="inlineStr">
        <is>
          <t>6727-IOTLZ</t>
        </is>
      </c>
      <c r="B174" s="58" t="inlineStr">
        <is>
          <t>Male</t>
        </is>
      </c>
      <c r="C174" s="58" t="n">
        <v>0</v>
      </c>
      <c r="D174" s="58" t="inlineStr">
        <is>
          <t>Yes</t>
        </is>
      </c>
      <c r="E174" s="58" t="inlineStr">
        <is>
          <t>No</t>
        </is>
      </c>
      <c r="F174" s="58" t="n">
        <v>14</v>
      </c>
      <c r="G174" s="58" t="inlineStr">
        <is>
          <t>Yes</t>
        </is>
      </c>
      <c r="H174" s="58" t="inlineStr">
        <is>
          <t>No</t>
        </is>
      </c>
      <c r="I174" s="58" t="inlineStr">
        <is>
          <t>DSL</t>
        </is>
      </c>
      <c r="J174" s="58" t="inlineStr">
        <is>
          <t>No</t>
        </is>
      </c>
      <c r="K174" s="58" t="inlineStr">
        <is>
          <t>Yes</t>
        </is>
      </c>
      <c r="L174" s="58" t="inlineStr">
        <is>
          <t>Yes</t>
        </is>
      </c>
      <c r="M174" s="58" t="inlineStr">
        <is>
          <t>Yes</t>
        </is>
      </c>
      <c r="N174" s="58" t="inlineStr">
        <is>
          <t>Yes</t>
        </is>
      </c>
      <c r="O174" s="58" t="inlineStr">
        <is>
          <t>Yes</t>
        </is>
      </c>
      <c r="P174" s="58" t="inlineStr">
        <is>
          <t>Two year</t>
        </is>
      </c>
      <c r="Q174" s="58" t="inlineStr">
        <is>
          <t>No</t>
        </is>
      </c>
      <c r="R174" s="58" t="inlineStr">
        <is>
          <t>Mailed check</t>
        </is>
      </c>
      <c r="S174" s="123" t="n">
        <v>81.95</v>
      </c>
      <c r="T174" s="58" t="inlineStr">
        <is>
          <t>1181.75</t>
        </is>
      </c>
      <c r="U174" s="58" t="inlineStr">
        <is>
          <t>No</t>
        </is>
      </c>
      <c r="V174" s="123">
        <f>IFERROR(VALUE(TRIM(T174)),S174*F174)</f>
        <v/>
      </c>
      <c r="W174" s="58">
        <f>IF(F174&lt;=12,"0-12 mo",IF(F174&lt;=24,"13-24 mo",IF(F174&lt;=48,"25-48 mo","49+ mo")))</f>
        <v/>
      </c>
      <c r="X174" s="58">
        <f>IF(S174&lt;=35.5,"Q1 Low",IF(S174&lt;=70.35,"Q2 Mid-Low",IF(S174&lt;=89.85,"Q3 Mid-High","Q4 High")))</f>
        <v/>
      </c>
      <c r="Y174" s="58">
        <f>IF(U174="Yes",1,0)</f>
        <v/>
      </c>
      <c r="Z174" s="58">
        <f>IF(P174="Month-to-month",1,0)+IF(M174="No",1,0)+IF(J174="No",1,0)+IF(I174="Fiber optic",1,0)+IF(Q174="Yes",1,0)</f>
        <v/>
      </c>
    </row>
    <row r="175" ht="15" customHeight="1" s="59">
      <c r="A175" s="58" t="inlineStr">
        <is>
          <t>0691-JVSYA</t>
        </is>
      </c>
      <c r="B175" s="58" t="inlineStr">
        <is>
          <t>Female</t>
        </is>
      </c>
      <c r="C175" s="58" t="n">
        <v>0</v>
      </c>
      <c r="D175" s="58" t="inlineStr">
        <is>
          <t>Yes</t>
        </is>
      </c>
      <c r="E175" s="58" t="inlineStr">
        <is>
          <t>No</t>
        </is>
      </c>
      <c r="F175" s="58" t="n">
        <v>53</v>
      </c>
      <c r="G175" s="58" t="inlineStr">
        <is>
          <t>Yes</t>
        </is>
      </c>
      <c r="H175" s="58" t="inlineStr">
        <is>
          <t>No</t>
        </is>
      </c>
      <c r="I175" s="58" t="inlineStr">
        <is>
          <t>Fiber optic</t>
        </is>
      </c>
      <c r="J175" s="58" t="inlineStr">
        <is>
          <t>No</t>
        </is>
      </c>
      <c r="K175" s="58" t="inlineStr">
        <is>
          <t>No</t>
        </is>
      </c>
      <c r="L175" s="58" t="inlineStr">
        <is>
          <t>Yes</t>
        </is>
      </c>
      <c r="M175" s="58" t="inlineStr">
        <is>
          <t>No</t>
        </is>
      </c>
      <c r="N175" s="58" t="inlineStr">
        <is>
          <t>Yes</t>
        </is>
      </c>
      <c r="O175" s="58" t="inlineStr">
        <is>
          <t>Yes</t>
        </is>
      </c>
      <c r="P175" s="58" t="inlineStr">
        <is>
          <t>One year</t>
        </is>
      </c>
      <c r="Q175" s="58" t="inlineStr">
        <is>
          <t>Yes</t>
        </is>
      </c>
      <c r="R175" s="58" t="inlineStr">
        <is>
          <t>Bank transfer (automatic)</t>
        </is>
      </c>
      <c r="S175" s="123" t="n">
        <v>94.84999999999999</v>
      </c>
      <c r="T175" s="58" t="inlineStr">
        <is>
          <t>5000.2</t>
        </is>
      </c>
      <c r="U175" s="58" t="inlineStr">
        <is>
          <t>Yes</t>
        </is>
      </c>
      <c r="V175" s="123">
        <f>IFERROR(VALUE(TRIM(T175)),S175*F175)</f>
        <v/>
      </c>
      <c r="W175" s="58">
        <f>IF(F175&lt;=12,"0-12 mo",IF(F175&lt;=24,"13-24 mo",IF(F175&lt;=48,"25-48 mo","49+ mo")))</f>
        <v/>
      </c>
      <c r="X175" s="58">
        <f>IF(S175&lt;=35.5,"Q1 Low",IF(S175&lt;=70.35,"Q2 Mid-Low",IF(S175&lt;=89.85,"Q3 Mid-High","Q4 High")))</f>
        <v/>
      </c>
      <c r="Y175" s="58">
        <f>IF(U175="Yes",1,0)</f>
        <v/>
      </c>
      <c r="Z175" s="58">
        <f>IF(P175="Month-to-month",1,0)+IF(M175="No",1,0)+IF(J175="No",1,0)+IF(I175="Fiber optic",1,0)+IF(Q175="Yes",1,0)</f>
        <v/>
      </c>
    </row>
    <row r="176" ht="15" customHeight="1" s="59">
      <c r="A176" s="58" t="inlineStr">
        <is>
          <t>5918-VUKWP</t>
        </is>
      </c>
      <c r="B176" s="58" t="inlineStr">
        <is>
          <t>Female</t>
        </is>
      </c>
      <c r="C176" s="58" t="n">
        <v>0</v>
      </c>
      <c r="D176" s="58" t="inlineStr">
        <is>
          <t>No</t>
        </is>
      </c>
      <c r="E176" s="58" t="inlineStr">
        <is>
          <t>No</t>
        </is>
      </c>
      <c r="F176" s="58" t="n">
        <v>32</v>
      </c>
      <c r="G176" s="58" t="inlineStr">
        <is>
          <t>Yes</t>
        </is>
      </c>
      <c r="H176" s="58" t="inlineStr">
        <is>
          <t>No</t>
        </is>
      </c>
      <c r="I176" s="58" t="inlineStr">
        <is>
          <t>No</t>
        </is>
      </c>
      <c r="J176" s="58" t="inlineStr">
        <is>
          <t>No internet service</t>
        </is>
      </c>
      <c r="K176" s="58" t="inlineStr">
        <is>
          <t>No internet service</t>
        </is>
      </c>
      <c r="L176" s="58" t="inlineStr">
        <is>
          <t>No internet service</t>
        </is>
      </c>
      <c r="M176" s="58" t="inlineStr">
        <is>
          <t>No internet service</t>
        </is>
      </c>
      <c r="N176" s="58" t="inlineStr">
        <is>
          <t>No internet service</t>
        </is>
      </c>
      <c r="O176" s="58" t="inlineStr">
        <is>
          <t>No internet service</t>
        </is>
      </c>
      <c r="P176" s="58" t="inlineStr">
        <is>
          <t>One year</t>
        </is>
      </c>
      <c r="Q176" s="58" t="inlineStr">
        <is>
          <t>No</t>
        </is>
      </c>
      <c r="R176" s="58" t="inlineStr">
        <is>
          <t>Bank transfer (automatic)</t>
        </is>
      </c>
      <c r="S176" s="123" t="n">
        <v>20.55</v>
      </c>
      <c r="T176" s="58" t="inlineStr">
        <is>
          <t>654.55</t>
        </is>
      </c>
      <c r="U176" s="58" t="inlineStr">
        <is>
          <t>No</t>
        </is>
      </c>
      <c r="V176" s="123">
        <f>IFERROR(VALUE(TRIM(T176)),S176*F176)</f>
        <v/>
      </c>
      <c r="W176" s="58">
        <f>IF(F176&lt;=12,"0-12 mo",IF(F176&lt;=24,"13-24 mo",IF(F176&lt;=48,"25-48 mo","49+ mo")))</f>
        <v/>
      </c>
      <c r="X176" s="58">
        <f>IF(S176&lt;=35.5,"Q1 Low",IF(S176&lt;=70.35,"Q2 Mid-Low",IF(S176&lt;=89.85,"Q3 Mid-High","Q4 High")))</f>
        <v/>
      </c>
      <c r="Y176" s="58">
        <f>IF(U176="Yes",1,0)</f>
        <v/>
      </c>
      <c r="Z176" s="58">
        <f>IF(P176="Month-to-month",1,0)+IF(M176="No",1,0)+IF(J176="No",1,0)+IF(I176="Fiber optic",1,0)+IF(Q176="Yes",1,0)</f>
        <v/>
      </c>
    </row>
    <row r="177" ht="15" customHeight="1" s="59">
      <c r="A177" s="58" t="inlineStr">
        <is>
          <t>1744-JHKYS</t>
        </is>
      </c>
      <c r="B177" s="58" t="inlineStr">
        <is>
          <t>Female</t>
        </is>
      </c>
      <c r="C177" s="58" t="n">
        <v>0</v>
      </c>
      <c r="D177" s="58" t="inlineStr">
        <is>
          <t>Yes</t>
        </is>
      </c>
      <c r="E177" s="58" t="inlineStr">
        <is>
          <t>No</t>
        </is>
      </c>
      <c r="F177" s="58" t="n">
        <v>34</v>
      </c>
      <c r="G177" s="58" t="inlineStr">
        <is>
          <t>Yes</t>
        </is>
      </c>
      <c r="H177" s="58" t="inlineStr">
        <is>
          <t>Yes</t>
        </is>
      </c>
      <c r="I177" s="58" t="inlineStr">
        <is>
          <t>No</t>
        </is>
      </c>
      <c r="J177" s="58" t="inlineStr">
        <is>
          <t>No internet service</t>
        </is>
      </c>
      <c r="K177" s="58" t="inlineStr">
        <is>
          <t>No internet service</t>
        </is>
      </c>
      <c r="L177" s="58" t="inlineStr">
        <is>
          <t>No internet service</t>
        </is>
      </c>
      <c r="M177" s="58" t="inlineStr">
        <is>
          <t>No internet service</t>
        </is>
      </c>
      <c r="N177" s="58" t="inlineStr">
        <is>
          <t>No internet service</t>
        </is>
      </c>
      <c r="O177" s="58" t="inlineStr">
        <is>
          <t>No internet service</t>
        </is>
      </c>
      <c r="P177" s="58" t="inlineStr">
        <is>
          <t>Month-to-month</t>
        </is>
      </c>
      <c r="Q177" s="58" t="inlineStr">
        <is>
          <t>No</t>
        </is>
      </c>
      <c r="R177" s="58" t="inlineStr">
        <is>
          <t>Electronic check</t>
        </is>
      </c>
      <c r="S177" s="123" t="n">
        <v>24.7</v>
      </c>
      <c r="T177" s="58" t="inlineStr">
        <is>
          <t>780.2</t>
        </is>
      </c>
      <c r="U177" s="58" t="inlineStr">
        <is>
          <t>No</t>
        </is>
      </c>
      <c r="V177" s="123">
        <f>IFERROR(VALUE(TRIM(T177)),S177*F177)</f>
        <v/>
      </c>
      <c r="W177" s="58">
        <f>IF(F177&lt;=12,"0-12 mo",IF(F177&lt;=24,"13-24 mo",IF(F177&lt;=48,"25-48 mo","49+ mo")))</f>
        <v/>
      </c>
      <c r="X177" s="58">
        <f>IF(S177&lt;=35.5,"Q1 Low",IF(S177&lt;=70.35,"Q2 Mid-Low",IF(S177&lt;=89.85,"Q3 Mid-High","Q4 High")))</f>
        <v/>
      </c>
      <c r="Y177" s="58">
        <f>IF(U177="Yes",1,0)</f>
        <v/>
      </c>
      <c r="Z177" s="58">
        <f>IF(P177="Month-to-month",1,0)+IF(M177="No",1,0)+IF(J177="No",1,0)+IF(I177="Fiber optic",1,0)+IF(Q177="Yes",1,0)</f>
        <v/>
      </c>
    </row>
    <row r="178" ht="15" customHeight="1" s="59">
      <c r="A178" s="58" t="inlineStr">
        <is>
          <t>2656-FMOKZ</t>
        </is>
      </c>
      <c r="B178" s="58" t="inlineStr">
        <is>
          <t>Female</t>
        </is>
      </c>
      <c r="C178" s="58" t="n">
        <v>1</v>
      </c>
      <c r="D178" s="58" t="inlineStr">
        <is>
          <t>No</t>
        </is>
      </c>
      <c r="E178" s="58" t="inlineStr">
        <is>
          <t>No</t>
        </is>
      </c>
      <c r="F178" s="58" t="n">
        <v>15</v>
      </c>
      <c r="G178" s="58" t="inlineStr">
        <is>
          <t>Yes</t>
        </is>
      </c>
      <c r="H178" s="58" t="inlineStr">
        <is>
          <t>Yes</t>
        </is>
      </c>
      <c r="I178" s="58" t="inlineStr">
        <is>
          <t>Fiber optic</t>
        </is>
      </c>
      <c r="J178" s="58" t="inlineStr">
        <is>
          <t>No</t>
        </is>
      </c>
      <c r="K178" s="58" t="inlineStr">
        <is>
          <t>No</t>
        </is>
      </c>
      <c r="L178" s="58" t="inlineStr">
        <is>
          <t>No</t>
        </is>
      </c>
      <c r="M178" s="58" t="inlineStr">
        <is>
          <t>No</t>
        </is>
      </c>
      <c r="N178" s="58" t="inlineStr">
        <is>
          <t>No</t>
        </is>
      </c>
      <c r="O178" s="58" t="inlineStr">
        <is>
          <t>No</t>
        </is>
      </c>
      <c r="P178" s="58" t="inlineStr">
        <is>
          <t>Month-to-month</t>
        </is>
      </c>
      <c r="Q178" s="58" t="inlineStr">
        <is>
          <t>Yes</t>
        </is>
      </c>
      <c r="R178" s="58" t="inlineStr">
        <is>
          <t>Mailed check</t>
        </is>
      </c>
      <c r="S178" s="123" t="n">
        <v>74.45</v>
      </c>
      <c r="T178" s="58" t="inlineStr">
        <is>
          <t>1145.7</t>
        </is>
      </c>
      <c r="U178" s="58" t="inlineStr">
        <is>
          <t>Yes</t>
        </is>
      </c>
      <c r="V178" s="123">
        <f>IFERROR(VALUE(TRIM(T178)),S178*F178)</f>
        <v/>
      </c>
      <c r="W178" s="58">
        <f>IF(F178&lt;=12,"0-12 mo",IF(F178&lt;=24,"13-24 mo",IF(F178&lt;=48,"25-48 mo","49+ mo")))</f>
        <v/>
      </c>
      <c r="X178" s="58">
        <f>IF(S178&lt;=35.5,"Q1 Low",IF(S178&lt;=70.35,"Q2 Mid-Low",IF(S178&lt;=89.85,"Q3 Mid-High","Q4 High")))</f>
        <v/>
      </c>
      <c r="Y178" s="58">
        <f>IF(U178="Yes",1,0)</f>
        <v/>
      </c>
      <c r="Z178" s="58">
        <f>IF(P178="Month-to-month",1,0)+IF(M178="No",1,0)+IF(J178="No",1,0)+IF(I178="Fiber optic",1,0)+IF(Q178="Yes",1,0)</f>
        <v/>
      </c>
    </row>
    <row r="179" ht="15" customHeight="1" s="59">
      <c r="A179" s="58" t="inlineStr">
        <is>
          <t>2070-FNEXE</t>
        </is>
      </c>
      <c r="B179" s="58" t="inlineStr">
        <is>
          <t>Female</t>
        </is>
      </c>
      <c r="C179" s="58" t="n">
        <v>1</v>
      </c>
      <c r="D179" s="58" t="inlineStr">
        <is>
          <t>No</t>
        </is>
      </c>
      <c r="E179" s="58" t="inlineStr">
        <is>
          <t>No</t>
        </is>
      </c>
      <c r="F179" s="58" t="n">
        <v>7</v>
      </c>
      <c r="G179" s="58" t="inlineStr">
        <is>
          <t>Yes</t>
        </is>
      </c>
      <c r="H179" s="58" t="inlineStr">
        <is>
          <t>No</t>
        </is>
      </c>
      <c r="I179" s="58" t="inlineStr">
        <is>
          <t>Fiber optic</t>
        </is>
      </c>
      <c r="J179" s="58" t="inlineStr">
        <is>
          <t>Yes</t>
        </is>
      </c>
      <c r="K179" s="58" t="inlineStr">
        <is>
          <t>No</t>
        </is>
      </c>
      <c r="L179" s="58" t="inlineStr">
        <is>
          <t>No</t>
        </is>
      </c>
      <c r="M179" s="58" t="inlineStr">
        <is>
          <t>No</t>
        </is>
      </c>
      <c r="N179" s="58" t="inlineStr">
        <is>
          <t>No</t>
        </is>
      </c>
      <c r="O179" s="58" t="inlineStr">
        <is>
          <t>No</t>
        </is>
      </c>
      <c r="P179" s="58" t="inlineStr">
        <is>
          <t>Month-to-month</t>
        </is>
      </c>
      <c r="Q179" s="58" t="inlineStr">
        <is>
          <t>No</t>
        </is>
      </c>
      <c r="R179" s="58" t="inlineStr">
        <is>
          <t>Bank transfer (automatic)</t>
        </is>
      </c>
      <c r="S179" s="123" t="n">
        <v>76.45</v>
      </c>
      <c r="T179" s="58" t="inlineStr">
        <is>
          <t>503.6</t>
        </is>
      </c>
      <c r="U179" s="58" t="inlineStr">
        <is>
          <t>Yes</t>
        </is>
      </c>
      <c r="V179" s="123">
        <f>IFERROR(VALUE(TRIM(T179)),S179*F179)</f>
        <v/>
      </c>
      <c r="W179" s="58">
        <f>IF(F179&lt;=12,"0-12 mo",IF(F179&lt;=24,"13-24 mo",IF(F179&lt;=48,"25-48 mo","49+ mo")))</f>
        <v/>
      </c>
      <c r="X179" s="58">
        <f>IF(S179&lt;=35.5,"Q1 Low",IF(S179&lt;=70.35,"Q2 Mid-Low",IF(S179&lt;=89.85,"Q3 Mid-High","Q4 High")))</f>
        <v/>
      </c>
      <c r="Y179" s="58">
        <f>IF(U179="Yes",1,0)</f>
        <v/>
      </c>
      <c r="Z179" s="58">
        <f>IF(P179="Month-to-month",1,0)+IF(M179="No",1,0)+IF(J179="No",1,0)+IF(I179="Fiber optic",1,0)+IF(Q179="Yes",1,0)</f>
        <v/>
      </c>
    </row>
    <row r="180" ht="15" customHeight="1" s="59">
      <c r="A180" s="58" t="inlineStr">
        <is>
          <t>5947-SGKCL</t>
        </is>
      </c>
      <c r="B180" s="58" t="inlineStr">
        <is>
          <t>Female</t>
        </is>
      </c>
      <c r="C180" s="58" t="n">
        <v>0</v>
      </c>
      <c r="D180" s="58" t="inlineStr">
        <is>
          <t>Yes</t>
        </is>
      </c>
      <c r="E180" s="58" t="inlineStr">
        <is>
          <t>Yes</t>
        </is>
      </c>
      <c r="F180" s="58" t="n">
        <v>15</v>
      </c>
      <c r="G180" s="58" t="inlineStr">
        <is>
          <t>Yes</t>
        </is>
      </c>
      <c r="H180" s="58" t="inlineStr">
        <is>
          <t>Yes</t>
        </is>
      </c>
      <c r="I180" s="58" t="inlineStr">
        <is>
          <t>Fiber optic</t>
        </is>
      </c>
      <c r="J180" s="58" t="inlineStr">
        <is>
          <t>No</t>
        </is>
      </c>
      <c r="K180" s="58" t="inlineStr">
        <is>
          <t>Yes</t>
        </is>
      </c>
      <c r="L180" s="58" t="inlineStr">
        <is>
          <t>Yes</t>
        </is>
      </c>
      <c r="M180" s="58" t="inlineStr">
        <is>
          <t>No</t>
        </is>
      </c>
      <c r="N180" s="58" t="inlineStr">
        <is>
          <t>Yes</t>
        </is>
      </c>
      <c r="O180" s="58" t="inlineStr">
        <is>
          <t>Yes</t>
        </is>
      </c>
      <c r="P180" s="58" t="inlineStr">
        <is>
          <t>Month-to-month</t>
        </is>
      </c>
      <c r="Q180" s="58" t="inlineStr">
        <is>
          <t>Yes</t>
        </is>
      </c>
      <c r="R180" s="58" t="inlineStr">
        <is>
          <t>Bank transfer (automatic)</t>
        </is>
      </c>
      <c r="S180" s="123" t="n">
        <v>105.35</v>
      </c>
      <c r="T180" s="58" t="inlineStr">
        <is>
          <t>1559.25</t>
        </is>
      </c>
      <c r="U180" s="58" t="inlineStr">
        <is>
          <t>No</t>
        </is>
      </c>
      <c r="V180" s="123">
        <f>IFERROR(VALUE(TRIM(T180)),S180*F180)</f>
        <v/>
      </c>
      <c r="W180" s="58">
        <f>IF(F180&lt;=12,"0-12 mo",IF(F180&lt;=24,"13-24 mo",IF(F180&lt;=48,"25-48 mo","49+ mo")))</f>
        <v/>
      </c>
      <c r="X180" s="58">
        <f>IF(S180&lt;=35.5,"Q1 Low",IF(S180&lt;=70.35,"Q2 Mid-Low",IF(S180&lt;=89.85,"Q3 Mid-High","Q4 High")))</f>
        <v/>
      </c>
      <c r="Y180" s="58">
        <f>IF(U180="Yes",1,0)</f>
        <v/>
      </c>
      <c r="Z180" s="58">
        <f>IF(P180="Month-to-month",1,0)+IF(M180="No",1,0)+IF(J180="No",1,0)+IF(I180="Fiber optic",1,0)+IF(Q180="Yes",1,0)</f>
        <v/>
      </c>
    </row>
    <row r="181" ht="15" customHeight="1" s="59">
      <c r="A181" s="58" t="inlineStr">
        <is>
          <t>3712-PKXZA</t>
        </is>
      </c>
      <c r="B181" s="58" t="inlineStr">
        <is>
          <t>Male</t>
        </is>
      </c>
      <c r="C181" s="58" t="n">
        <v>0</v>
      </c>
      <c r="D181" s="58" t="inlineStr">
        <is>
          <t>Yes</t>
        </is>
      </c>
      <c r="E181" s="58" t="inlineStr">
        <is>
          <t>No</t>
        </is>
      </c>
      <c r="F181" s="58" t="n">
        <v>61</v>
      </c>
      <c r="G181" s="58" t="inlineStr">
        <is>
          <t>Yes</t>
        </is>
      </c>
      <c r="H181" s="58" t="inlineStr">
        <is>
          <t>No</t>
        </is>
      </c>
      <c r="I181" s="58" t="inlineStr">
        <is>
          <t>No</t>
        </is>
      </c>
      <c r="J181" s="58" t="inlineStr">
        <is>
          <t>No internet service</t>
        </is>
      </c>
      <c r="K181" s="58" t="inlineStr">
        <is>
          <t>No internet service</t>
        </is>
      </c>
      <c r="L181" s="58" t="inlineStr">
        <is>
          <t>No internet service</t>
        </is>
      </c>
      <c r="M181" s="58" t="inlineStr">
        <is>
          <t>No internet service</t>
        </is>
      </c>
      <c r="N181" s="58" t="inlineStr">
        <is>
          <t>No internet service</t>
        </is>
      </c>
      <c r="O181" s="58" t="inlineStr">
        <is>
          <t>No internet service</t>
        </is>
      </c>
      <c r="P181" s="58" t="inlineStr">
        <is>
          <t>One year</t>
        </is>
      </c>
      <c r="Q181" s="58" t="inlineStr">
        <is>
          <t>Yes</t>
        </is>
      </c>
      <c r="R181" s="58" t="inlineStr">
        <is>
          <t>Credit card (automatic)</t>
        </is>
      </c>
      <c r="S181" s="123" t="n">
        <v>20.55</v>
      </c>
      <c r="T181" s="58" t="inlineStr">
        <is>
          <t>1252</t>
        </is>
      </c>
      <c r="U181" s="58" t="inlineStr">
        <is>
          <t>No</t>
        </is>
      </c>
      <c r="V181" s="123">
        <f>IFERROR(VALUE(TRIM(T181)),S181*F181)</f>
        <v/>
      </c>
      <c r="W181" s="58">
        <f>IF(F181&lt;=12,"0-12 mo",IF(F181&lt;=24,"13-24 mo",IF(F181&lt;=48,"25-48 mo","49+ mo")))</f>
        <v/>
      </c>
      <c r="X181" s="58">
        <f>IF(S181&lt;=35.5,"Q1 Low",IF(S181&lt;=70.35,"Q2 Mid-Low",IF(S181&lt;=89.85,"Q3 Mid-High","Q4 High")))</f>
        <v/>
      </c>
      <c r="Y181" s="58">
        <f>IF(U181="Yes",1,0)</f>
        <v/>
      </c>
      <c r="Z181" s="58">
        <f>IF(P181="Month-to-month",1,0)+IF(M181="No",1,0)+IF(J181="No",1,0)+IF(I181="Fiber optic",1,0)+IF(Q181="Yes",1,0)</f>
        <v/>
      </c>
    </row>
    <row r="182" ht="15" customHeight="1" s="59">
      <c r="A182" s="58" t="inlineStr">
        <is>
          <t>6317-YPKDH</t>
        </is>
      </c>
      <c r="B182" s="58" t="inlineStr">
        <is>
          <t>Female</t>
        </is>
      </c>
      <c r="C182" s="58" t="n">
        <v>0</v>
      </c>
      <c r="D182" s="58" t="inlineStr">
        <is>
          <t>No</t>
        </is>
      </c>
      <c r="E182" s="58" t="inlineStr">
        <is>
          <t>No</t>
        </is>
      </c>
      <c r="F182" s="58" t="n">
        <v>1</v>
      </c>
      <c r="G182" s="58" t="inlineStr">
        <is>
          <t>No</t>
        </is>
      </c>
      <c r="H182" s="58" t="inlineStr">
        <is>
          <t>No phone service</t>
        </is>
      </c>
      <c r="I182" s="58" t="inlineStr">
        <is>
          <t>DSL</t>
        </is>
      </c>
      <c r="J182" s="58" t="inlineStr">
        <is>
          <t>No</t>
        </is>
      </c>
      <c r="K182" s="58" t="inlineStr">
        <is>
          <t>Yes</t>
        </is>
      </c>
      <c r="L182" s="58" t="inlineStr">
        <is>
          <t>No</t>
        </is>
      </c>
      <c r="M182" s="58" t="inlineStr">
        <is>
          <t>No</t>
        </is>
      </c>
      <c r="N182" s="58" t="inlineStr">
        <is>
          <t>No</t>
        </is>
      </c>
      <c r="O182" s="58" t="inlineStr">
        <is>
          <t>No</t>
        </is>
      </c>
      <c r="P182" s="58" t="inlineStr">
        <is>
          <t>Month-to-month</t>
        </is>
      </c>
      <c r="Q182" s="58" t="inlineStr">
        <is>
          <t>No</t>
        </is>
      </c>
      <c r="R182" s="58" t="inlineStr">
        <is>
          <t>Bank transfer (automatic)</t>
        </is>
      </c>
      <c r="S182" s="123" t="n">
        <v>29.95</v>
      </c>
      <c r="T182" s="58" t="inlineStr">
        <is>
          <t>29.95</t>
        </is>
      </c>
      <c r="U182" s="58" t="inlineStr">
        <is>
          <t>Yes</t>
        </is>
      </c>
      <c r="V182" s="123">
        <f>IFERROR(VALUE(TRIM(T182)),S182*F182)</f>
        <v/>
      </c>
      <c r="W182" s="58">
        <f>IF(F182&lt;=12,"0-12 mo",IF(F182&lt;=24,"13-24 mo",IF(F182&lt;=48,"25-48 mo","49+ mo")))</f>
        <v/>
      </c>
      <c r="X182" s="58">
        <f>IF(S182&lt;=35.5,"Q1 Low",IF(S182&lt;=70.35,"Q2 Mid-Low",IF(S182&lt;=89.85,"Q3 Mid-High","Q4 High")))</f>
        <v/>
      </c>
      <c r="Y182" s="58">
        <f>IF(U182="Yes",1,0)</f>
        <v/>
      </c>
      <c r="Z182" s="58">
        <f>IF(P182="Month-to-month",1,0)+IF(M182="No",1,0)+IF(J182="No",1,0)+IF(I182="Fiber optic",1,0)+IF(Q182="Yes",1,0)</f>
        <v/>
      </c>
    </row>
    <row r="183" ht="15" customHeight="1" s="59">
      <c r="A183" s="58" t="inlineStr">
        <is>
          <t>6582-OIVSP</t>
        </is>
      </c>
      <c r="B183" s="58" t="inlineStr">
        <is>
          <t>Female</t>
        </is>
      </c>
      <c r="C183" s="58" t="n">
        <v>0</v>
      </c>
      <c r="D183" s="58" t="inlineStr">
        <is>
          <t>No</t>
        </is>
      </c>
      <c r="E183" s="58" t="inlineStr">
        <is>
          <t>No</t>
        </is>
      </c>
      <c r="F183" s="58" t="n">
        <v>1</v>
      </c>
      <c r="G183" s="58" t="inlineStr">
        <is>
          <t>Yes</t>
        </is>
      </c>
      <c r="H183" s="58" t="inlineStr">
        <is>
          <t>No</t>
        </is>
      </c>
      <c r="I183" s="58" t="inlineStr">
        <is>
          <t>DSL</t>
        </is>
      </c>
      <c r="J183" s="58" t="inlineStr">
        <is>
          <t>No</t>
        </is>
      </c>
      <c r="K183" s="58" t="inlineStr">
        <is>
          <t>No</t>
        </is>
      </c>
      <c r="L183" s="58" t="inlineStr">
        <is>
          <t>No</t>
        </is>
      </c>
      <c r="M183" s="58" t="inlineStr">
        <is>
          <t>No</t>
        </is>
      </c>
      <c r="N183" s="58" t="inlineStr">
        <is>
          <t>No</t>
        </is>
      </c>
      <c r="O183" s="58" t="inlineStr">
        <is>
          <t>No</t>
        </is>
      </c>
      <c r="P183" s="58" t="inlineStr">
        <is>
          <t>Month-to-month</t>
        </is>
      </c>
      <c r="Q183" s="58" t="inlineStr">
        <is>
          <t>No</t>
        </is>
      </c>
      <c r="R183" s="58" t="inlineStr">
        <is>
          <t>Mailed check</t>
        </is>
      </c>
      <c r="S183" s="123" t="n">
        <v>45.3</v>
      </c>
      <c r="T183" s="58" t="inlineStr">
        <is>
          <t>45.3</t>
        </is>
      </c>
      <c r="U183" s="58" t="inlineStr">
        <is>
          <t>No</t>
        </is>
      </c>
      <c r="V183" s="123">
        <f>IFERROR(VALUE(TRIM(T183)),S183*F183)</f>
        <v/>
      </c>
      <c r="W183" s="58">
        <f>IF(F183&lt;=12,"0-12 mo",IF(F183&lt;=24,"13-24 mo",IF(F183&lt;=48,"25-48 mo","49+ mo")))</f>
        <v/>
      </c>
      <c r="X183" s="58">
        <f>IF(S183&lt;=35.5,"Q1 Low",IF(S183&lt;=70.35,"Q2 Mid-Low",IF(S183&lt;=89.85,"Q3 Mid-High","Q4 High")))</f>
        <v/>
      </c>
      <c r="Y183" s="58">
        <f>IF(U183="Yes",1,0)</f>
        <v/>
      </c>
      <c r="Z183" s="58">
        <f>IF(P183="Month-to-month",1,0)+IF(M183="No",1,0)+IF(J183="No",1,0)+IF(I183="Fiber optic",1,0)+IF(Q183="Yes",1,0)</f>
        <v/>
      </c>
    </row>
    <row r="184" ht="15" customHeight="1" s="59">
      <c r="A184" s="58" t="inlineStr">
        <is>
          <t>9367-WXLCH</t>
        </is>
      </c>
      <c r="B184" s="58" t="inlineStr">
        <is>
          <t>Male</t>
        </is>
      </c>
      <c r="C184" s="58" t="n">
        <v>0</v>
      </c>
      <c r="D184" s="58" t="inlineStr">
        <is>
          <t>No</t>
        </is>
      </c>
      <c r="E184" s="58" t="inlineStr">
        <is>
          <t>No</t>
        </is>
      </c>
      <c r="F184" s="58" t="n">
        <v>8</v>
      </c>
      <c r="G184" s="58" t="inlineStr">
        <is>
          <t>Yes</t>
        </is>
      </c>
      <c r="H184" s="58" t="inlineStr">
        <is>
          <t>Yes</t>
        </is>
      </c>
      <c r="I184" s="58" t="inlineStr">
        <is>
          <t>Fiber optic</t>
        </is>
      </c>
      <c r="J184" s="58" t="inlineStr">
        <is>
          <t>No</t>
        </is>
      </c>
      <c r="K184" s="58" t="inlineStr">
        <is>
          <t>No</t>
        </is>
      </c>
      <c r="L184" s="58" t="inlineStr">
        <is>
          <t>No</t>
        </is>
      </c>
      <c r="M184" s="58" t="inlineStr">
        <is>
          <t>No</t>
        </is>
      </c>
      <c r="N184" s="58" t="inlineStr">
        <is>
          <t>No</t>
        </is>
      </c>
      <c r="O184" s="58" t="inlineStr">
        <is>
          <t>Yes</t>
        </is>
      </c>
      <c r="P184" s="58" t="inlineStr">
        <is>
          <t>Month-to-month</t>
        </is>
      </c>
      <c r="Q184" s="58" t="inlineStr">
        <is>
          <t>No</t>
        </is>
      </c>
      <c r="R184" s="58" t="inlineStr">
        <is>
          <t>Bank transfer (automatic)</t>
        </is>
      </c>
      <c r="S184" s="123" t="n">
        <v>84.5</v>
      </c>
      <c r="T184" s="58" t="inlineStr">
        <is>
          <t>662.65</t>
        </is>
      </c>
      <c r="U184" s="58" t="inlineStr">
        <is>
          <t>Yes</t>
        </is>
      </c>
      <c r="V184" s="123">
        <f>IFERROR(VALUE(TRIM(T184)),S184*F184)</f>
        <v/>
      </c>
      <c r="W184" s="58">
        <f>IF(F184&lt;=12,"0-12 mo",IF(F184&lt;=24,"13-24 mo",IF(F184&lt;=48,"25-48 mo","49+ mo")))</f>
        <v/>
      </c>
      <c r="X184" s="58">
        <f>IF(S184&lt;=35.5,"Q1 Low",IF(S184&lt;=70.35,"Q2 Mid-Low",IF(S184&lt;=89.85,"Q3 Mid-High","Q4 High")))</f>
        <v/>
      </c>
      <c r="Y184" s="58">
        <f>IF(U184="Yes",1,0)</f>
        <v/>
      </c>
      <c r="Z184" s="58">
        <f>IF(P184="Month-to-month",1,0)+IF(M184="No",1,0)+IF(J184="No",1,0)+IF(I184="Fiber optic",1,0)+IF(Q184="Yes",1,0)</f>
        <v/>
      </c>
    </row>
    <row r="185" ht="15" customHeight="1" s="59">
      <c r="A185" s="58" t="inlineStr">
        <is>
          <t>5524-KHNJP</t>
        </is>
      </c>
      <c r="B185" s="58" t="inlineStr">
        <is>
          <t>Male</t>
        </is>
      </c>
      <c r="C185" s="58" t="n">
        <v>0</v>
      </c>
      <c r="D185" s="58" t="inlineStr">
        <is>
          <t>Yes</t>
        </is>
      </c>
      <c r="E185" s="58" t="inlineStr">
        <is>
          <t>Yes</t>
        </is>
      </c>
      <c r="F185" s="58" t="n">
        <v>33</v>
      </c>
      <c r="G185" s="58" t="inlineStr">
        <is>
          <t>Yes</t>
        </is>
      </c>
      <c r="H185" s="58" t="inlineStr">
        <is>
          <t>No</t>
        </is>
      </c>
      <c r="I185" s="58" t="inlineStr">
        <is>
          <t>DSL</t>
        </is>
      </c>
      <c r="J185" s="58" t="inlineStr">
        <is>
          <t>Yes</t>
        </is>
      </c>
      <c r="K185" s="58" t="inlineStr">
        <is>
          <t>No</t>
        </is>
      </c>
      <c r="L185" s="58" t="inlineStr">
        <is>
          <t>Yes</t>
        </is>
      </c>
      <c r="M185" s="58" t="inlineStr">
        <is>
          <t>No</t>
        </is>
      </c>
      <c r="N185" s="58" t="inlineStr">
        <is>
          <t>Yes</t>
        </is>
      </c>
      <c r="O185" s="58" t="inlineStr">
        <is>
          <t>Yes</t>
        </is>
      </c>
      <c r="P185" s="58" t="inlineStr">
        <is>
          <t>One year</t>
        </is>
      </c>
      <c r="Q185" s="58" t="inlineStr">
        <is>
          <t>No</t>
        </is>
      </c>
      <c r="R185" s="58" t="inlineStr">
        <is>
          <t>Credit card (automatic)</t>
        </is>
      </c>
      <c r="S185" s="123" t="n">
        <v>74.75</v>
      </c>
      <c r="T185" s="58" t="inlineStr">
        <is>
          <t>2453.3</t>
        </is>
      </c>
      <c r="U185" s="58" t="inlineStr">
        <is>
          <t>No</t>
        </is>
      </c>
      <c r="V185" s="123">
        <f>IFERROR(VALUE(TRIM(T185)),S185*F185)</f>
        <v/>
      </c>
      <c r="W185" s="58">
        <f>IF(F185&lt;=12,"0-12 mo",IF(F185&lt;=24,"13-24 mo",IF(F185&lt;=48,"25-48 mo","49+ mo")))</f>
        <v/>
      </c>
      <c r="X185" s="58">
        <f>IF(S185&lt;=35.5,"Q1 Low",IF(S185&lt;=70.35,"Q2 Mid-Low",IF(S185&lt;=89.85,"Q3 Mid-High","Q4 High")))</f>
        <v/>
      </c>
      <c r="Y185" s="58">
        <f>IF(U185="Yes",1,0)</f>
        <v/>
      </c>
      <c r="Z185" s="58">
        <f>IF(P185="Month-to-month",1,0)+IF(M185="No",1,0)+IF(J185="No",1,0)+IF(I185="Fiber optic",1,0)+IF(Q185="Yes",1,0)</f>
        <v/>
      </c>
    </row>
    <row r="186" ht="15" customHeight="1" s="59">
      <c r="A186" s="58" t="inlineStr">
        <is>
          <t>1918-ZBFQJ</t>
        </is>
      </c>
      <c r="B186" s="58" t="inlineStr">
        <is>
          <t>Female</t>
        </is>
      </c>
      <c r="C186" s="58" t="n">
        <v>0</v>
      </c>
      <c r="D186" s="58" t="inlineStr">
        <is>
          <t>No</t>
        </is>
      </c>
      <c r="E186" s="58" t="inlineStr">
        <is>
          <t>No</t>
        </is>
      </c>
      <c r="F186" s="58" t="n">
        <v>13</v>
      </c>
      <c r="G186" s="58" t="inlineStr">
        <is>
          <t>Yes</t>
        </is>
      </c>
      <c r="H186" s="58" t="inlineStr">
        <is>
          <t>No</t>
        </is>
      </c>
      <c r="I186" s="58" t="inlineStr">
        <is>
          <t>Fiber optic</t>
        </is>
      </c>
      <c r="J186" s="58" t="inlineStr">
        <is>
          <t>No</t>
        </is>
      </c>
      <c r="K186" s="58" t="inlineStr">
        <is>
          <t>Yes</t>
        </is>
      </c>
      <c r="L186" s="58" t="inlineStr">
        <is>
          <t>Yes</t>
        </is>
      </c>
      <c r="M186" s="58" t="inlineStr">
        <is>
          <t>No</t>
        </is>
      </c>
      <c r="N186" s="58" t="inlineStr">
        <is>
          <t>No</t>
        </is>
      </c>
      <c r="O186" s="58" t="inlineStr">
        <is>
          <t>No</t>
        </is>
      </c>
      <c r="P186" s="58" t="inlineStr">
        <is>
          <t>Month-to-month</t>
        </is>
      </c>
      <c r="Q186" s="58" t="inlineStr">
        <is>
          <t>Yes</t>
        </is>
      </c>
      <c r="R186" s="58" t="inlineStr">
        <is>
          <t>Electronic check</t>
        </is>
      </c>
      <c r="S186" s="123" t="n">
        <v>79.25</v>
      </c>
      <c r="T186" s="58" t="inlineStr">
        <is>
          <t>1111.65</t>
        </is>
      </c>
      <c r="U186" s="58" t="inlineStr">
        <is>
          <t>Yes</t>
        </is>
      </c>
      <c r="V186" s="123">
        <f>IFERROR(VALUE(TRIM(T186)),S186*F186)</f>
        <v/>
      </c>
      <c r="W186" s="58">
        <f>IF(F186&lt;=12,"0-12 mo",IF(F186&lt;=24,"13-24 mo",IF(F186&lt;=48,"25-48 mo","49+ mo")))</f>
        <v/>
      </c>
      <c r="X186" s="58">
        <f>IF(S186&lt;=35.5,"Q1 Low",IF(S186&lt;=70.35,"Q2 Mid-Low",IF(S186&lt;=89.85,"Q3 Mid-High","Q4 High")))</f>
        <v/>
      </c>
      <c r="Y186" s="58">
        <f>IF(U186="Yes",1,0)</f>
        <v/>
      </c>
      <c r="Z186" s="58">
        <f>IF(P186="Month-to-month",1,0)+IF(M186="No",1,0)+IF(J186="No",1,0)+IF(I186="Fiber optic",1,0)+IF(Q186="Yes",1,0)</f>
        <v/>
      </c>
    </row>
    <row r="187" ht="15" customHeight="1" s="59">
      <c r="A187" s="58" t="inlineStr">
        <is>
          <t>1024-GUALD</t>
        </is>
      </c>
      <c r="B187" s="58" t="inlineStr">
        <is>
          <t>Female</t>
        </is>
      </c>
      <c r="C187" s="58" t="n">
        <v>0</v>
      </c>
      <c r="D187" s="58" t="inlineStr">
        <is>
          <t>Yes</t>
        </is>
      </c>
      <c r="E187" s="58" t="inlineStr">
        <is>
          <t>No</t>
        </is>
      </c>
      <c r="F187" s="58" t="n">
        <v>1</v>
      </c>
      <c r="G187" s="58" t="inlineStr">
        <is>
          <t>No</t>
        </is>
      </c>
      <c r="H187" s="58" t="inlineStr">
        <is>
          <t>No phone service</t>
        </is>
      </c>
      <c r="I187" s="58" t="inlineStr">
        <is>
          <t>DSL</t>
        </is>
      </c>
      <c r="J187" s="58" t="inlineStr">
        <is>
          <t>No</t>
        </is>
      </c>
      <c r="K187" s="58" t="inlineStr">
        <is>
          <t>No</t>
        </is>
      </c>
      <c r="L187" s="58" t="inlineStr">
        <is>
          <t>No</t>
        </is>
      </c>
      <c r="M187" s="58" t="inlineStr">
        <is>
          <t>No</t>
        </is>
      </c>
      <c r="N187" s="58" t="inlineStr">
        <is>
          <t>No</t>
        </is>
      </c>
      <c r="O187" s="58" t="inlineStr">
        <is>
          <t>No</t>
        </is>
      </c>
      <c r="P187" s="58" t="inlineStr">
        <is>
          <t>Month-to-month</t>
        </is>
      </c>
      <c r="Q187" s="58" t="inlineStr">
        <is>
          <t>Yes</t>
        </is>
      </c>
      <c r="R187" s="58" t="inlineStr">
        <is>
          <t>Electronic check</t>
        </is>
      </c>
      <c r="S187" s="123" t="n">
        <v>24.8</v>
      </c>
      <c r="T187" s="58" t="inlineStr">
        <is>
          <t>24.8</t>
        </is>
      </c>
      <c r="U187" s="58" t="inlineStr">
        <is>
          <t>Yes</t>
        </is>
      </c>
      <c r="V187" s="123">
        <f>IFERROR(VALUE(TRIM(T187)),S187*F187)</f>
        <v/>
      </c>
      <c r="W187" s="58">
        <f>IF(F187&lt;=12,"0-12 mo",IF(F187&lt;=24,"13-24 mo",IF(F187&lt;=48,"25-48 mo","49+ mo")))</f>
        <v/>
      </c>
      <c r="X187" s="58">
        <f>IF(S187&lt;=35.5,"Q1 Low",IF(S187&lt;=70.35,"Q2 Mid-Low",IF(S187&lt;=89.85,"Q3 Mid-High","Q4 High")))</f>
        <v/>
      </c>
      <c r="Y187" s="58">
        <f>IF(U187="Yes",1,0)</f>
        <v/>
      </c>
      <c r="Z187" s="58">
        <f>IF(P187="Month-to-month",1,0)+IF(M187="No",1,0)+IF(J187="No",1,0)+IF(I187="Fiber optic",1,0)+IF(Q187="Yes",1,0)</f>
        <v/>
      </c>
    </row>
    <row r="188" ht="15" customHeight="1" s="59">
      <c r="A188" s="58" t="inlineStr">
        <is>
          <t>4827-USJHP</t>
        </is>
      </c>
      <c r="B188" s="58" t="inlineStr">
        <is>
          <t>Male</t>
        </is>
      </c>
      <c r="C188" s="58" t="n">
        <v>0</v>
      </c>
      <c r="D188" s="58" t="inlineStr">
        <is>
          <t>No</t>
        </is>
      </c>
      <c r="E188" s="58" t="inlineStr">
        <is>
          <t>No</t>
        </is>
      </c>
      <c r="F188" s="58" t="n">
        <v>20</v>
      </c>
      <c r="G188" s="58" t="inlineStr">
        <is>
          <t>Yes</t>
        </is>
      </c>
      <c r="H188" s="58" t="inlineStr">
        <is>
          <t>No</t>
        </is>
      </c>
      <c r="I188" s="58" t="inlineStr">
        <is>
          <t>DSL</t>
        </is>
      </c>
      <c r="J188" s="58" t="inlineStr">
        <is>
          <t>No</t>
        </is>
      </c>
      <c r="K188" s="58" t="inlineStr">
        <is>
          <t>Yes</t>
        </is>
      </c>
      <c r="L188" s="58" t="inlineStr">
        <is>
          <t>No</t>
        </is>
      </c>
      <c r="M188" s="58" t="inlineStr">
        <is>
          <t>No</t>
        </is>
      </c>
      <c r="N188" s="58" t="inlineStr">
        <is>
          <t>No</t>
        </is>
      </c>
      <c r="O188" s="58" t="inlineStr">
        <is>
          <t>No</t>
        </is>
      </c>
      <c r="P188" s="58" t="inlineStr">
        <is>
          <t>Month-to-month</t>
        </is>
      </c>
      <c r="Q188" s="58" t="inlineStr">
        <is>
          <t>Yes</t>
        </is>
      </c>
      <c r="R188" s="58" t="inlineStr">
        <is>
          <t>Mailed check</t>
        </is>
      </c>
      <c r="S188" s="123" t="n">
        <v>51.8</v>
      </c>
      <c r="T188" s="58" t="inlineStr">
        <is>
          <t>1023.85</t>
        </is>
      </c>
      <c r="U188" s="58" t="inlineStr">
        <is>
          <t>No</t>
        </is>
      </c>
      <c r="V188" s="123">
        <f>IFERROR(VALUE(TRIM(T188)),S188*F188)</f>
        <v/>
      </c>
      <c r="W188" s="58">
        <f>IF(F188&lt;=12,"0-12 mo",IF(F188&lt;=24,"13-24 mo",IF(F188&lt;=48,"25-48 mo","49+ mo")))</f>
        <v/>
      </c>
      <c r="X188" s="58">
        <f>IF(S188&lt;=35.5,"Q1 Low",IF(S188&lt;=70.35,"Q2 Mid-Low",IF(S188&lt;=89.85,"Q3 Mid-High","Q4 High")))</f>
        <v/>
      </c>
      <c r="Y188" s="58">
        <f>IF(U188="Yes",1,0)</f>
        <v/>
      </c>
      <c r="Z188" s="58">
        <f>IF(P188="Month-to-month",1,0)+IF(M188="No",1,0)+IF(J188="No",1,0)+IF(I188="Fiber optic",1,0)+IF(Q188="Yes",1,0)</f>
        <v/>
      </c>
    </row>
    <row r="189" ht="15" customHeight="1" s="59">
      <c r="A189" s="58" t="inlineStr">
        <is>
          <t>8167-GJLRN</t>
        </is>
      </c>
      <c r="B189" s="58" t="inlineStr">
        <is>
          <t>Male</t>
        </is>
      </c>
      <c r="C189" s="58" t="n">
        <v>0</v>
      </c>
      <c r="D189" s="58" t="inlineStr">
        <is>
          <t>No</t>
        </is>
      </c>
      <c r="E189" s="58" t="inlineStr">
        <is>
          <t>No</t>
        </is>
      </c>
      <c r="F189" s="58" t="n">
        <v>3</v>
      </c>
      <c r="G189" s="58" t="inlineStr">
        <is>
          <t>No</t>
        </is>
      </c>
      <c r="H189" s="58" t="inlineStr">
        <is>
          <t>No phone service</t>
        </is>
      </c>
      <c r="I189" s="58" t="inlineStr">
        <is>
          <t>DSL</t>
        </is>
      </c>
      <c r="J189" s="58" t="inlineStr">
        <is>
          <t>No</t>
        </is>
      </c>
      <c r="K189" s="58" t="inlineStr">
        <is>
          <t>No</t>
        </is>
      </c>
      <c r="L189" s="58" t="inlineStr">
        <is>
          <t>No</t>
        </is>
      </c>
      <c r="M189" s="58" t="inlineStr">
        <is>
          <t>Yes</t>
        </is>
      </c>
      <c r="N189" s="58" t="inlineStr">
        <is>
          <t>No</t>
        </is>
      </c>
      <c r="O189" s="58" t="inlineStr">
        <is>
          <t>No</t>
        </is>
      </c>
      <c r="P189" s="58" t="inlineStr">
        <is>
          <t>Month-to-month</t>
        </is>
      </c>
      <c r="Q189" s="58" t="inlineStr">
        <is>
          <t>No</t>
        </is>
      </c>
      <c r="R189" s="58" t="inlineStr">
        <is>
          <t>Electronic check</t>
        </is>
      </c>
      <c r="S189" s="123" t="n">
        <v>30.4</v>
      </c>
      <c r="T189" s="58" t="inlineStr">
        <is>
          <t>82.15</t>
        </is>
      </c>
      <c r="U189" s="58" t="inlineStr">
        <is>
          <t>No</t>
        </is>
      </c>
      <c r="V189" s="123">
        <f>IFERROR(VALUE(TRIM(T189)),S189*F189)</f>
        <v/>
      </c>
      <c r="W189" s="58">
        <f>IF(F189&lt;=12,"0-12 mo",IF(F189&lt;=24,"13-24 mo",IF(F189&lt;=48,"25-48 mo","49+ mo")))</f>
        <v/>
      </c>
      <c r="X189" s="58">
        <f>IF(S189&lt;=35.5,"Q1 Low",IF(S189&lt;=70.35,"Q2 Mid-Low",IF(S189&lt;=89.85,"Q3 Mid-High","Q4 High")))</f>
        <v/>
      </c>
      <c r="Y189" s="58">
        <f>IF(U189="Yes",1,0)</f>
        <v/>
      </c>
      <c r="Z189" s="58">
        <f>IF(P189="Month-to-month",1,0)+IF(M189="No",1,0)+IF(J189="No",1,0)+IF(I189="Fiber optic",1,0)+IF(Q189="Yes",1,0)</f>
        <v/>
      </c>
    </row>
    <row r="190" ht="15" customHeight="1" s="59">
      <c r="A190" s="58" t="inlineStr">
        <is>
          <t>0956-SYCWG</t>
        </is>
      </c>
      <c r="B190" s="58" t="inlineStr">
        <is>
          <t>Female</t>
        </is>
      </c>
      <c r="C190" s="58" t="n">
        <v>0</v>
      </c>
      <c r="D190" s="58" t="inlineStr">
        <is>
          <t>No</t>
        </is>
      </c>
      <c r="E190" s="58" t="inlineStr">
        <is>
          <t>No</t>
        </is>
      </c>
      <c r="F190" s="58" t="n">
        <v>13</v>
      </c>
      <c r="G190" s="58" t="inlineStr">
        <is>
          <t>Yes</t>
        </is>
      </c>
      <c r="H190" s="58" t="inlineStr">
        <is>
          <t>No</t>
        </is>
      </c>
      <c r="I190" s="58" t="inlineStr">
        <is>
          <t>No</t>
        </is>
      </c>
      <c r="J190" s="58" t="inlineStr">
        <is>
          <t>No internet service</t>
        </is>
      </c>
      <c r="K190" s="58" t="inlineStr">
        <is>
          <t>No internet service</t>
        </is>
      </c>
      <c r="L190" s="58" t="inlineStr">
        <is>
          <t>No internet service</t>
        </is>
      </c>
      <c r="M190" s="58" t="inlineStr">
        <is>
          <t>No internet service</t>
        </is>
      </c>
      <c r="N190" s="58" t="inlineStr">
        <is>
          <t>No internet service</t>
        </is>
      </c>
      <c r="O190" s="58" t="inlineStr">
        <is>
          <t>No internet service</t>
        </is>
      </c>
      <c r="P190" s="58" t="inlineStr">
        <is>
          <t>One year</t>
        </is>
      </c>
      <c r="Q190" s="58" t="inlineStr">
        <is>
          <t>No</t>
        </is>
      </c>
      <c r="R190" s="58" t="inlineStr">
        <is>
          <t>Electronic check</t>
        </is>
      </c>
      <c r="S190" s="123" t="n">
        <v>19.65</v>
      </c>
      <c r="T190" s="58" t="inlineStr">
        <is>
          <t>244.8</t>
        </is>
      </c>
      <c r="U190" s="58" t="inlineStr">
        <is>
          <t>No</t>
        </is>
      </c>
      <c r="V190" s="123">
        <f>IFERROR(VALUE(TRIM(T190)),S190*F190)</f>
        <v/>
      </c>
      <c r="W190" s="58">
        <f>IF(F190&lt;=12,"0-12 mo",IF(F190&lt;=24,"13-24 mo",IF(F190&lt;=48,"25-48 mo","49+ mo")))</f>
        <v/>
      </c>
      <c r="X190" s="58">
        <f>IF(S190&lt;=35.5,"Q1 Low",IF(S190&lt;=70.35,"Q2 Mid-Low",IF(S190&lt;=89.85,"Q3 Mid-High","Q4 High")))</f>
        <v/>
      </c>
      <c r="Y190" s="58">
        <f>IF(U190="Yes",1,0)</f>
        <v/>
      </c>
      <c r="Z190" s="58">
        <f>IF(P190="Month-to-month",1,0)+IF(M190="No",1,0)+IF(J190="No",1,0)+IF(I190="Fiber optic",1,0)+IF(Q190="Yes",1,0)</f>
        <v/>
      </c>
    </row>
    <row r="191" ht="15" customHeight="1" s="59">
      <c r="A191" s="58" t="inlineStr">
        <is>
          <t>8017-UVSZU</t>
        </is>
      </c>
      <c r="B191" s="58" t="inlineStr">
        <is>
          <t>Female</t>
        </is>
      </c>
      <c r="C191" s="58" t="n">
        <v>0</v>
      </c>
      <c r="D191" s="58" t="inlineStr">
        <is>
          <t>Yes</t>
        </is>
      </c>
      <c r="E191" s="58" t="inlineStr">
        <is>
          <t>No</t>
        </is>
      </c>
      <c r="F191" s="58" t="n">
        <v>40</v>
      </c>
      <c r="G191" s="58" t="inlineStr">
        <is>
          <t>Yes</t>
        </is>
      </c>
      <c r="H191" s="58" t="inlineStr">
        <is>
          <t>Yes</t>
        </is>
      </c>
      <c r="I191" s="58" t="inlineStr">
        <is>
          <t>DSL</t>
        </is>
      </c>
      <c r="J191" s="58" t="inlineStr">
        <is>
          <t>No</t>
        </is>
      </c>
      <c r="K191" s="58" t="inlineStr">
        <is>
          <t>Yes</t>
        </is>
      </c>
      <c r="L191" s="58" t="inlineStr">
        <is>
          <t>No</t>
        </is>
      </c>
      <c r="M191" s="58" t="inlineStr">
        <is>
          <t>No</t>
        </is>
      </c>
      <c r="N191" s="58" t="inlineStr">
        <is>
          <t>No</t>
        </is>
      </c>
      <c r="O191" s="58" t="inlineStr">
        <is>
          <t>No</t>
        </is>
      </c>
      <c r="P191" s="58" t="inlineStr">
        <is>
          <t>Month-to-month</t>
        </is>
      </c>
      <c r="Q191" s="58" t="inlineStr">
        <is>
          <t>No</t>
        </is>
      </c>
      <c r="R191" s="58" t="inlineStr">
        <is>
          <t>Credit card (automatic)</t>
        </is>
      </c>
      <c r="S191" s="123" t="n">
        <v>56.6</v>
      </c>
      <c r="T191" s="58" t="inlineStr">
        <is>
          <t>2379.1</t>
        </is>
      </c>
      <c r="U191" s="58" t="inlineStr">
        <is>
          <t>No</t>
        </is>
      </c>
      <c r="V191" s="123">
        <f>IFERROR(VALUE(TRIM(T191)),S191*F191)</f>
        <v/>
      </c>
      <c r="W191" s="58">
        <f>IF(F191&lt;=12,"0-12 mo",IF(F191&lt;=24,"13-24 mo",IF(F191&lt;=48,"25-48 mo","49+ mo")))</f>
        <v/>
      </c>
      <c r="X191" s="58">
        <f>IF(S191&lt;=35.5,"Q1 Low",IF(S191&lt;=70.35,"Q2 Mid-Low",IF(S191&lt;=89.85,"Q3 Mid-High","Q4 High")))</f>
        <v/>
      </c>
      <c r="Y191" s="58">
        <f>IF(U191="Yes",1,0)</f>
        <v/>
      </c>
      <c r="Z191" s="58">
        <f>IF(P191="Month-to-month",1,0)+IF(M191="No",1,0)+IF(J191="No",1,0)+IF(I191="Fiber optic",1,0)+IF(Q191="Yes",1,0)</f>
        <v/>
      </c>
    </row>
    <row r="192" ht="15" customHeight="1" s="59">
      <c r="A192" s="58" t="inlineStr">
        <is>
          <t>7100-FQPRV</t>
        </is>
      </c>
      <c r="B192" s="58" t="inlineStr">
        <is>
          <t>Male</t>
        </is>
      </c>
      <c r="C192" s="58" t="n">
        <v>0</v>
      </c>
      <c r="D192" s="58" t="inlineStr">
        <is>
          <t>Yes</t>
        </is>
      </c>
      <c r="E192" s="58" t="inlineStr">
        <is>
          <t>Yes</t>
        </is>
      </c>
      <c r="F192" s="58" t="n">
        <v>43</v>
      </c>
      <c r="G192" s="58" t="inlineStr">
        <is>
          <t>Yes</t>
        </is>
      </c>
      <c r="H192" s="58" t="inlineStr">
        <is>
          <t>Yes</t>
        </is>
      </c>
      <c r="I192" s="58" t="inlineStr">
        <is>
          <t>DSL</t>
        </is>
      </c>
      <c r="J192" s="58" t="inlineStr">
        <is>
          <t>Yes</t>
        </is>
      </c>
      <c r="K192" s="58" t="inlineStr">
        <is>
          <t>No</t>
        </is>
      </c>
      <c r="L192" s="58" t="inlineStr">
        <is>
          <t>No</t>
        </is>
      </c>
      <c r="M192" s="58" t="inlineStr">
        <is>
          <t>Yes</t>
        </is>
      </c>
      <c r="N192" s="58" t="inlineStr">
        <is>
          <t>No</t>
        </is>
      </c>
      <c r="O192" s="58" t="inlineStr">
        <is>
          <t>Yes</t>
        </is>
      </c>
      <c r="P192" s="58" t="inlineStr">
        <is>
          <t>One year</t>
        </is>
      </c>
      <c r="Q192" s="58" t="inlineStr">
        <is>
          <t>Yes</t>
        </is>
      </c>
      <c r="R192" s="58" t="inlineStr">
        <is>
          <t>Credit card (automatic)</t>
        </is>
      </c>
      <c r="S192" s="123" t="n">
        <v>71.90000000000001</v>
      </c>
      <c r="T192" s="58" t="inlineStr">
        <is>
          <t>3173.35</t>
        </is>
      </c>
      <c r="U192" s="58" t="inlineStr">
        <is>
          <t>No</t>
        </is>
      </c>
      <c r="V192" s="123">
        <f>IFERROR(VALUE(TRIM(T192)),S192*F192)</f>
        <v/>
      </c>
      <c r="W192" s="58">
        <f>IF(F192&lt;=12,"0-12 mo",IF(F192&lt;=24,"13-24 mo",IF(F192&lt;=48,"25-48 mo","49+ mo")))</f>
        <v/>
      </c>
      <c r="X192" s="58">
        <f>IF(S192&lt;=35.5,"Q1 Low",IF(S192&lt;=70.35,"Q2 Mid-Low",IF(S192&lt;=89.85,"Q3 Mid-High","Q4 High")))</f>
        <v/>
      </c>
      <c r="Y192" s="58">
        <f>IF(U192="Yes",1,0)</f>
        <v/>
      </c>
      <c r="Z192" s="58">
        <f>IF(P192="Month-to-month",1,0)+IF(M192="No",1,0)+IF(J192="No",1,0)+IF(I192="Fiber optic",1,0)+IF(Q192="Yes",1,0)</f>
        <v/>
      </c>
    </row>
    <row r="193" ht="15" customHeight="1" s="59">
      <c r="A193" s="58" t="inlineStr">
        <is>
          <t>2472-OVKUP</t>
        </is>
      </c>
      <c r="B193" s="58" t="inlineStr">
        <is>
          <t>Male</t>
        </is>
      </c>
      <c r="C193" s="58" t="n">
        <v>0</v>
      </c>
      <c r="D193" s="58" t="inlineStr">
        <is>
          <t>Yes</t>
        </is>
      </c>
      <c r="E193" s="58" t="inlineStr">
        <is>
          <t>No</t>
        </is>
      </c>
      <c r="F193" s="58" t="n">
        <v>6</v>
      </c>
      <c r="G193" s="58" t="inlineStr">
        <is>
          <t>Yes</t>
        </is>
      </c>
      <c r="H193" s="58" t="inlineStr">
        <is>
          <t>No</t>
        </is>
      </c>
      <c r="I193" s="58" t="inlineStr">
        <is>
          <t>Fiber optic</t>
        </is>
      </c>
      <c r="J193" s="58" t="inlineStr">
        <is>
          <t>No</t>
        </is>
      </c>
      <c r="K193" s="58" t="inlineStr">
        <is>
          <t>Yes</t>
        </is>
      </c>
      <c r="L193" s="58" t="inlineStr">
        <is>
          <t>Yes</t>
        </is>
      </c>
      <c r="M193" s="58" t="inlineStr">
        <is>
          <t>No</t>
        </is>
      </c>
      <c r="N193" s="58" t="inlineStr">
        <is>
          <t>No</t>
        </is>
      </c>
      <c r="O193" s="58" t="inlineStr">
        <is>
          <t>Yes</t>
        </is>
      </c>
      <c r="P193" s="58" t="inlineStr">
        <is>
          <t>Month-to-month</t>
        </is>
      </c>
      <c r="Q193" s="58" t="inlineStr">
        <is>
          <t>Yes</t>
        </is>
      </c>
      <c r="R193" s="58" t="inlineStr">
        <is>
          <t>Electronic check</t>
        </is>
      </c>
      <c r="S193" s="123" t="n">
        <v>91</v>
      </c>
      <c r="T193" s="58" t="inlineStr">
        <is>
          <t>531</t>
        </is>
      </c>
      <c r="U193" s="58" t="inlineStr">
        <is>
          <t>Yes</t>
        </is>
      </c>
      <c r="V193" s="123">
        <f>IFERROR(VALUE(TRIM(T193)),S193*F193)</f>
        <v/>
      </c>
      <c r="W193" s="58">
        <f>IF(F193&lt;=12,"0-12 mo",IF(F193&lt;=24,"13-24 mo",IF(F193&lt;=48,"25-48 mo","49+ mo")))</f>
        <v/>
      </c>
      <c r="X193" s="58">
        <f>IF(S193&lt;=35.5,"Q1 Low",IF(S193&lt;=70.35,"Q2 Mid-Low",IF(S193&lt;=89.85,"Q3 Mid-High","Q4 High")))</f>
        <v/>
      </c>
      <c r="Y193" s="58">
        <f>IF(U193="Yes",1,0)</f>
        <v/>
      </c>
      <c r="Z193" s="58">
        <f>IF(P193="Month-to-month",1,0)+IF(M193="No",1,0)+IF(J193="No",1,0)+IF(I193="Fiber optic",1,0)+IF(Q193="Yes",1,0)</f>
        <v/>
      </c>
    </row>
    <row r="194" ht="15" customHeight="1" s="59">
      <c r="A194" s="58" t="inlineStr">
        <is>
          <t>2984-RGEYA</t>
        </is>
      </c>
      <c r="B194" s="58" t="inlineStr">
        <is>
          <t>Female</t>
        </is>
      </c>
      <c r="C194" s="58" t="n">
        <v>0</v>
      </c>
      <c r="D194" s="58" t="inlineStr">
        <is>
          <t>Yes</t>
        </is>
      </c>
      <c r="E194" s="58" t="inlineStr">
        <is>
          <t>Yes</t>
        </is>
      </c>
      <c r="F194" s="58" t="n">
        <v>69</v>
      </c>
      <c r="G194" s="58" t="inlineStr">
        <is>
          <t>Yes</t>
        </is>
      </c>
      <c r="H194" s="58" t="inlineStr">
        <is>
          <t>No</t>
        </is>
      </c>
      <c r="I194" s="58" t="inlineStr">
        <is>
          <t>No</t>
        </is>
      </c>
      <c r="J194" s="58" t="inlineStr">
        <is>
          <t>No internet service</t>
        </is>
      </c>
      <c r="K194" s="58" t="inlineStr">
        <is>
          <t>No internet service</t>
        </is>
      </c>
      <c r="L194" s="58" t="inlineStr">
        <is>
          <t>No internet service</t>
        </is>
      </c>
      <c r="M194" s="58" t="inlineStr">
        <is>
          <t>No internet service</t>
        </is>
      </c>
      <c r="N194" s="58" t="inlineStr">
        <is>
          <t>No internet service</t>
        </is>
      </c>
      <c r="O194" s="58" t="inlineStr">
        <is>
          <t>No internet service</t>
        </is>
      </c>
      <c r="P194" s="58" t="inlineStr">
        <is>
          <t>Two year</t>
        </is>
      </c>
      <c r="Q194" s="58" t="inlineStr">
        <is>
          <t>No</t>
        </is>
      </c>
      <c r="R194" s="58" t="inlineStr">
        <is>
          <t>Bank transfer (automatic)</t>
        </is>
      </c>
      <c r="S194" s="123" t="n">
        <v>19.75</v>
      </c>
      <c r="T194" s="58" t="inlineStr">
        <is>
          <t>1375.4</t>
        </is>
      </c>
      <c r="U194" s="58" t="inlineStr">
        <is>
          <t>No</t>
        </is>
      </c>
      <c r="V194" s="123">
        <f>IFERROR(VALUE(TRIM(T194)),S194*F194)</f>
        <v/>
      </c>
      <c r="W194" s="58">
        <f>IF(F194&lt;=12,"0-12 mo",IF(F194&lt;=24,"13-24 mo",IF(F194&lt;=48,"25-48 mo","49+ mo")))</f>
        <v/>
      </c>
      <c r="X194" s="58">
        <f>IF(S194&lt;=35.5,"Q1 Low",IF(S194&lt;=70.35,"Q2 Mid-Low",IF(S194&lt;=89.85,"Q3 Mid-High","Q4 High")))</f>
        <v/>
      </c>
      <c r="Y194" s="58">
        <f>IF(U194="Yes",1,0)</f>
        <v/>
      </c>
      <c r="Z194" s="58">
        <f>IF(P194="Month-to-month",1,0)+IF(M194="No",1,0)+IF(J194="No",1,0)+IF(I194="Fiber optic",1,0)+IF(Q194="Yes",1,0)</f>
        <v/>
      </c>
    </row>
    <row r="195" ht="15" customHeight="1" s="59">
      <c r="A195" s="58" t="inlineStr">
        <is>
          <t>9680-NIAUV</t>
        </is>
      </c>
      <c r="B195" s="58" t="inlineStr">
        <is>
          <t>Female</t>
        </is>
      </c>
      <c r="C195" s="58" t="n">
        <v>0</v>
      </c>
      <c r="D195" s="58" t="inlineStr">
        <is>
          <t>Yes</t>
        </is>
      </c>
      <c r="E195" s="58" t="inlineStr">
        <is>
          <t>Yes</t>
        </is>
      </c>
      <c r="F195" s="58" t="n">
        <v>72</v>
      </c>
      <c r="G195" s="58" t="inlineStr">
        <is>
          <t>Yes</t>
        </is>
      </c>
      <c r="H195" s="58" t="inlineStr">
        <is>
          <t>Yes</t>
        </is>
      </c>
      <c r="I195" s="58" t="inlineStr">
        <is>
          <t>Fiber optic</t>
        </is>
      </c>
      <c r="J195" s="58" t="inlineStr">
        <is>
          <t>Yes</t>
        </is>
      </c>
      <c r="K195" s="58" t="inlineStr">
        <is>
          <t>Yes</t>
        </is>
      </c>
      <c r="L195" s="58" t="inlineStr">
        <is>
          <t>Yes</t>
        </is>
      </c>
      <c r="M195" s="58" t="inlineStr">
        <is>
          <t>No</t>
        </is>
      </c>
      <c r="N195" s="58" t="inlineStr">
        <is>
          <t>Yes</t>
        </is>
      </c>
      <c r="O195" s="58" t="inlineStr">
        <is>
          <t>Yes</t>
        </is>
      </c>
      <c r="P195" s="58" t="inlineStr">
        <is>
          <t>Two year</t>
        </is>
      </c>
      <c r="Q195" s="58" t="inlineStr">
        <is>
          <t>No</t>
        </is>
      </c>
      <c r="R195" s="58" t="inlineStr">
        <is>
          <t>Credit card (automatic)</t>
        </is>
      </c>
      <c r="S195" s="123" t="n">
        <v>109.7</v>
      </c>
      <c r="T195" s="58" t="inlineStr">
        <is>
          <t>8129.3</t>
        </is>
      </c>
      <c r="U195" s="58" t="inlineStr">
        <is>
          <t>No</t>
        </is>
      </c>
      <c r="V195" s="123">
        <f>IFERROR(VALUE(TRIM(T195)),S195*F195)</f>
        <v/>
      </c>
      <c r="W195" s="58">
        <f>IF(F195&lt;=12,"0-12 mo",IF(F195&lt;=24,"13-24 mo",IF(F195&lt;=48,"25-48 mo","49+ mo")))</f>
        <v/>
      </c>
      <c r="X195" s="58">
        <f>IF(S195&lt;=35.5,"Q1 Low",IF(S195&lt;=70.35,"Q2 Mid-Low",IF(S195&lt;=89.85,"Q3 Mid-High","Q4 High")))</f>
        <v/>
      </c>
      <c r="Y195" s="58">
        <f>IF(U195="Yes",1,0)</f>
        <v/>
      </c>
      <c r="Z195" s="58">
        <f>IF(P195="Month-to-month",1,0)+IF(M195="No",1,0)+IF(J195="No",1,0)+IF(I195="Fiber optic",1,0)+IF(Q195="Yes",1,0)</f>
        <v/>
      </c>
    </row>
    <row r="196" ht="15" customHeight="1" s="59">
      <c r="A196" s="58" t="inlineStr">
        <is>
          <t>2146-EGVDT</t>
        </is>
      </c>
      <c r="B196" s="58" t="inlineStr">
        <is>
          <t>Male</t>
        </is>
      </c>
      <c r="C196" s="58" t="n">
        <v>0</v>
      </c>
      <c r="D196" s="58" t="inlineStr">
        <is>
          <t>Yes</t>
        </is>
      </c>
      <c r="E196" s="58" t="inlineStr">
        <is>
          <t>Yes</t>
        </is>
      </c>
      <c r="F196" s="58" t="n">
        <v>59</v>
      </c>
      <c r="G196" s="58" t="inlineStr">
        <is>
          <t>Yes</t>
        </is>
      </c>
      <c r="H196" s="58" t="inlineStr">
        <is>
          <t>No</t>
        </is>
      </c>
      <c r="I196" s="58" t="inlineStr">
        <is>
          <t>No</t>
        </is>
      </c>
      <c r="J196" s="58" t="inlineStr">
        <is>
          <t>No internet service</t>
        </is>
      </c>
      <c r="K196" s="58" t="inlineStr">
        <is>
          <t>No internet service</t>
        </is>
      </c>
      <c r="L196" s="58" t="inlineStr">
        <is>
          <t>No internet service</t>
        </is>
      </c>
      <c r="M196" s="58" t="inlineStr">
        <is>
          <t>No internet service</t>
        </is>
      </c>
      <c r="N196" s="58" t="inlineStr">
        <is>
          <t>No internet service</t>
        </is>
      </c>
      <c r="O196" s="58" t="inlineStr">
        <is>
          <t>No internet service</t>
        </is>
      </c>
      <c r="P196" s="58" t="inlineStr">
        <is>
          <t>Two year</t>
        </is>
      </c>
      <c r="Q196" s="58" t="inlineStr">
        <is>
          <t>No</t>
        </is>
      </c>
      <c r="R196" s="58" t="inlineStr">
        <is>
          <t>Credit card (automatic)</t>
        </is>
      </c>
      <c r="S196" s="123" t="n">
        <v>19.3</v>
      </c>
      <c r="T196" s="58" t="inlineStr">
        <is>
          <t>1192.7</t>
        </is>
      </c>
      <c r="U196" s="58" t="inlineStr">
        <is>
          <t>No</t>
        </is>
      </c>
      <c r="V196" s="123">
        <f>IFERROR(VALUE(TRIM(T196)),S196*F196)</f>
        <v/>
      </c>
      <c r="W196" s="58">
        <f>IF(F196&lt;=12,"0-12 mo",IF(F196&lt;=24,"13-24 mo",IF(F196&lt;=48,"25-48 mo","49+ mo")))</f>
        <v/>
      </c>
      <c r="X196" s="58">
        <f>IF(S196&lt;=35.5,"Q1 Low",IF(S196&lt;=70.35,"Q2 Mid-Low",IF(S196&lt;=89.85,"Q3 Mid-High","Q4 High")))</f>
        <v/>
      </c>
      <c r="Y196" s="58">
        <f>IF(U196="Yes",1,0)</f>
        <v/>
      </c>
      <c r="Z196" s="58">
        <f>IF(P196="Month-to-month",1,0)+IF(M196="No",1,0)+IF(J196="No",1,0)+IF(I196="Fiber optic",1,0)+IF(Q196="Yes",1,0)</f>
        <v/>
      </c>
    </row>
    <row r="197" ht="15" customHeight="1" s="59">
      <c r="A197" s="58" t="inlineStr">
        <is>
          <t>2604-IJPDU</t>
        </is>
      </c>
      <c r="B197" s="58" t="inlineStr">
        <is>
          <t>Female</t>
        </is>
      </c>
      <c r="C197" s="58" t="n">
        <v>0</v>
      </c>
      <c r="D197" s="58" t="inlineStr">
        <is>
          <t>Yes</t>
        </is>
      </c>
      <c r="E197" s="58" t="inlineStr">
        <is>
          <t>No</t>
        </is>
      </c>
      <c r="F197" s="58" t="n">
        <v>20</v>
      </c>
      <c r="G197" s="58" t="inlineStr">
        <is>
          <t>Yes</t>
        </is>
      </c>
      <c r="H197" s="58" t="inlineStr">
        <is>
          <t>No</t>
        </is>
      </c>
      <c r="I197" s="58" t="inlineStr">
        <is>
          <t>Fiber optic</t>
        </is>
      </c>
      <c r="J197" s="58" t="inlineStr">
        <is>
          <t>Yes</t>
        </is>
      </c>
      <c r="K197" s="58" t="inlineStr">
        <is>
          <t>Yes</t>
        </is>
      </c>
      <c r="L197" s="58" t="inlineStr">
        <is>
          <t>No</t>
        </is>
      </c>
      <c r="M197" s="58" t="inlineStr">
        <is>
          <t>Yes</t>
        </is>
      </c>
      <c r="N197" s="58" t="inlineStr">
        <is>
          <t>Yes</t>
        </is>
      </c>
      <c r="O197" s="58" t="inlineStr">
        <is>
          <t>No</t>
        </is>
      </c>
      <c r="P197" s="58" t="inlineStr">
        <is>
          <t>Month-to-month</t>
        </is>
      </c>
      <c r="Q197" s="58" t="inlineStr">
        <is>
          <t>Yes</t>
        </is>
      </c>
      <c r="R197" s="58" t="inlineStr">
        <is>
          <t>Electronic check</t>
        </is>
      </c>
      <c r="S197" s="123" t="n">
        <v>96.55</v>
      </c>
      <c r="T197" s="58" t="inlineStr">
        <is>
          <t>1901.65</t>
        </is>
      </c>
      <c r="U197" s="58" t="inlineStr">
        <is>
          <t>No</t>
        </is>
      </c>
      <c r="V197" s="123">
        <f>IFERROR(VALUE(TRIM(T197)),S197*F197)</f>
        <v/>
      </c>
      <c r="W197" s="58">
        <f>IF(F197&lt;=12,"0-12 mo",IF(F197&lt;=24,"13-24 mo",IF(F197&lt;=48,"25-48 mo","49+ mo")))</f>
        <v/>
      </c>
      <c r="X197" s="58">
        <f>IF(S197&lt;=35.5,"Q1 Low",IF(S197&lt;=70.35,"Q2 Mid-Low",IF(S197&lt;=89.85,"Q3 Mid-High","Q4 High")))</f>
        <v/>
      </c>
      <c r="Y197" s="58">
        <f>IF(U197="Yes",1,0)</f>
        <v/>
      </c>
      <c r="Z197" s="58">
        <f>IF(P197="Month-to-month",1,0)+IF(M197="No",1,0)+IF(J197="No",1,0)+IF(I197="Fiber optic",1,0)+IF(Q197="Yes",1,0)</f>
        <v/>
      </c>
    </row>
    <row r="198" ht="15" customHeight="1" s="59">
      <c r="A198" s="58" t="inlineStr">
        <is>
          <t>9178-JHUVJ</t>
        </is>
      </c>
      <c r="B198" s="58" t="inlineStr">
        <is>
          <t>Male</t>
        </is>
      </c>
      <c r="C198" s="58" t="n">
        <v>0</v>
      </c>
      <c r="D198" s="58" t="inlineStr">
        <is>
          <t>Yes</t>
        </is>
      </c>
      <c r="E198" s="58" t="inlineStr">
        <is>
          <t>Yes</t>
        </is>
      </c>
      <c r="F198" s="58" t="n">
        <v>24</v>
      </c>
      <c r="G198" s="58" t="inlineStr">
        <is>
          <t>Yes</t>
        </is>
      </c>
      <c r="H198" s="58" t="inlineStr">
        <is>
          <t>Yes</t>
        </is>
      </c>
      <c r="I198" s="58" t="inlineStr">
        <is>
          <t>No</t>
        </is>
      </c>
      <c r="J198" s="58" t="inlineStr">
        <is>
          <t>No internet service</t>
        </is>
      </c>
      <c r="K198" s="58" t="inlineStr">
        <is>
          <t>No internet service</t>
        </is>
      </c>
      <c r="L198" s="58" t="inlineStr">
        <is>
          <t>No internet service</t>
        </is>
      </c>
      <c r="M198" s="58" t="inlineStr">
        <is>
          <t>No internet service</t>
        </is>
      </c>
      <c r="N198" s="58" t="inlineStr">
        <is>
          <t>No internet service</t>
        </is>
      </c>
      <c r="O198" s="58" t="inlineStr">
        <is>
          <t>No internet service</t>
        </is>
      </c>
      <c r="P198" s="58" t="inlineStr">
        <is>
          <t>Two year</t>
        </is>
      </c>
      <c r="Q198" s="58" t="inlineStr">
        <is>
          <t>Yes</t>
        </is>
      </c>
      <c r="R198" s="58" t="inlineStr">
        <is>
          <t>Bank transfer (automatic)</t>
        </is>
      </c>
      <c r="S198" s="123" t="n">
        <v>24.1</v>
      </c>
      <c r="T198" s="58" t="inlineStr">
        <is>
          <t>587.4</t>
        </is>
      </c>
      <c r="U198" s="58" t="inlineStr">
        <is>
          <t>No</t>
        </is>
      </c>
      <c r="V198" s="123">
        <f>IFERROR(VALUE(TRIM(T198)),S198*F198)</f>
        <v/>
      </c>
      <c r="W198" s="58">
        <f>IF(F198&lt;=12,"0-12 mo",IF(F198&lt;=24,"13-24 mo",IF(F198&lt;=48,"25-48 mo","49+ mo")))</f>
        <v/>
      </c>
      <c r="X198" s="58">
        <f>IF(S198&lt;=35.5,"Q1 Low",IF(S198&lt;=70.35,"Q2 Mid-Low",IF(S198&lt;=89.85,"Q3 Mid-High","Q4 High")))</f>
        <v/>
      </c>
      <c r="Y198" s="58">
        <f>IF(U198="Yes",1,0)</f>
        <v/>
      </c>
      <c r="Z198" s="58">
        <f>IF(P198="Month-to-month",1,0)+IF(M198="No",1,0)+IF(J198="No",1,0)+IF(I198="Fiber optic",1,0)+IF(Q198="Yes",1,0)</f>
        <v/>
      </c>
    </row>
    <row r="199" ht="15" customHeight="1" s="59">
      <c r="A199" s="58" t="inlineStr">
        <is>
          <t>6168-YBYNP</t>
        </is>
      </c>
      <c r="B199" s="58" t="inlineStr">
        <is>
          <t>Male</t>
        </is>
      </c>
      <c r="C199" s="58" t="n">
        <v>0</v>
      </c>
      <c r="D199" s="58" t="inlineStr">
        <is>
          <t>No</t>
        </is>
      </c>
      <c r="E199" s="58" t="inlineStr">
        <is>
          <t>No</t>
        </is>
      </c>
      <c r="F199" s="58" t="n">
        <v>59</v>
      </c>
      <c r="G199" s="58" t="inlineStr">
        <is>
          <t>Yes</t>
        </is>
      </c>
      <c r="H199" s="58" t="inlineStr">
        <is>
          <t>Yes</t>
        </is>
      </c>
      <c r="I199" s="58" t="inlineStr">
        <is>
          <t>Fiber optic</t>
        </is>
      </c>
      <c r="J199" s="58" t="inlineStr">
        <is>
          <t>No</t>
        </is>
      </c>
      <c r="K199" s="58" t="inlineStr">
        <is>
          <t>Yes</t>
        </is>
      </c>
      <c r="L199" s="58" t="inlineStr">
        <is>
          <t>Yes</t>
        </is>
      </c>
      <c r="M199" s="58" t="inlineStr">
        <is>
          <t>Yes</t>
        </is>
      </c>
      <c r="N199" s="58" t="inlineStr">
        <is>
          <t>Yes</t>
        </is>
      </c>
      <c r="O199" s="58" t="inlineStr">
        <is>
          <t>Yes</t>
        </is>
      </c>
      <c r="P199" s="58" t="inlineStr">
        <is>
          <t>Month-to-month</t>
        </is>
      </c>
      <c r="Q199" s="58" t="inlineStr">
        <is>
          <t>Yes</t>
        </is>
      </c>
      <c r="R199" s="58" t="inlineStr">
        <is>
          <t>Electronic check</t>
        </is>
      </c>
      <c r="S199" s="123" t="n">
        <v>111.35</v>
      </c>
      <c r="T199" s="58" t="inlineStr">
        <is>
          <t>6519.75</t>
        </is>
      </c>
      <c r="U199" s="58" t="inlineStr">
        <is>
          <t>No</t>
        </is>
      </c>
      <c r="V199" s="123">
        <f>IFERROR(VALUE(TRIM(T199)),S199*F199)</f>
        <v/>
      </c>
      <c r="W199" s="58">
        <f>IF(F199&lt;=12,"0-12 mo",IF(F199&lt;=24,"13-24 mo",IF(F199&lt;=48,"25-48 mo","49+ mo")))</f>
        <v/>
      </c>
      <c r="X199" s="58">
        <f>IF(S199&lt;=35.5,"Q1 Low",IF(S199&lt;=70.35,"Q2 Mid-Low",IF(S199&lt;=89.85,"Q3 Mid-High","Q4 High")))</f>
        <v/>
      </c>
      <c r="Y199" s="58">
        <f>IF(U199="Yes",1,0)</f>
        <v/>
      </c>
      <c r="Z199" s="58">
        <f>IF(P199="Month-to-month",1,0)+IF(M199="No",1,0)+IF(J199="No",1,0)+IF(I199="Fiber optic",1,0)+IF(Q199="Yes",1,0)</f>
        <v/>
      </c>
    </row>
    <row r="200" ht="15" customHeight="1" s="59">
      <c r="A200" s="58" t="inlineStr">
        <is>
          <t>7255-SSFBC</t>
        </is>
      </c>
      <c r="B200" s="58" t="inlineStr">
        <is>
          <t>Male</t>
        </is>
      </c>
      <c r="C200" s="58" t="n">
        <v>0</v>
      </c>
      <c r="D200" s="58" t="inlineStr">
        <is>
          <t>Yes</t>
        </is>
      </c>
      <c r="E200" s="58" t="inlineStr">
        <is>
          <t>Yes</t>
        </is>
      </c>
      <c r="F200" s="58" t="n">
        <v>72</v>
      </c>
      <c r="G200" s="58" t="inlineStr">
        <is>
          <t>Yes</t>
        </is>
      </c>
      <c r="H200" s="58" t="inlineStr">
        <is>
          <t>Yes</t>
        </is>
      </c>
      <c r="I200" s="58" t="inlineStr">
        <is>
          <t>Fiber optic</t>
        </is>
      </c>
      <c r="J200" s="58" t="inlineStr">
        <is>
          <t>No</t>
        </is>
      </c>
      <c r="K200" s="58" t="inlineStr">
        <is>
          <t>Yes</t>
        </is>
      </c>
      <c r="L200" s="58" t="inlineStr">
        <is>
          <t>Yes</t>
        </is>
      </c>
      <c r="M200" s="58" t="inlineStr">
        <is>
          <t>Yes</t>
        </is>
      </c>
      <c r="N200" s="58" t="inlineStr">
        <is>
          <t>Yes</t>
        </is>
      </c>
      <c r="O200" s="58" t="inlineStr">
        <is>
          <t>Yes</t>
        </is>
      </c>
      <c r="P200" s="58" t="inlineStr">
        <is>
          <t>Two year</t>
        </is>
      </c>
      <c r="Q200" s="58" t="inlineStr">
        <is>
          <t>Yes</t>
        </is>
      </c>
      <c r="R200" s="58" t="inlineStr">
        <is>
          <t>Bank transfer (automatic)</t>
        </is>
      </c>
      <c r="S200" s="123" t="n">
        <v>112.25</v>
      </c>
      <c r="T200" s="58" t="inlineStr">
        <is>
          <t>8041.65</t>
        </is>
      </c>
      <c r="U200" s="58" t="inlineStr">
        <is>
          <t>No</t>
        </is>
      </c>
      <c r="V200" s="123">
        <f>IFERROR(VALUE(TRIM(T200)),S200*F200)</f>
        <v/>
      </c>
      <c r="W200" s="58">
        <f>IF(F200&lt;=12,"0-12 mo",IF(F200&lt;=24,"13-24 mo",IF(F200&lt;=48,"25-48 mo","49+ mo")))</f>
        <v/>
      </c>
      <c r="X200" s="58">
        <f>IF(S200&lt;=35.5,"Q1 Low",IF(S200&lt;=70.35,"Q2 Mid-Low",IF(S200&lt;=89.85,"Q3 Mid-High","Q4 High")))</f>
        <v/>
      </c>
      <c r="Y200" s="58">
        <f>IF(U200="Yes",1,0)</f>
        <v/>
      </c>
      <c r="Z200" s="58">
        <f>IF(P200="Month-to-month",1,0)+IF(M200="No",1,0)+IF(J200="No",1,0)+IF(I200="Fiber optic",1,0)+IF(Q200="Yes",1,0)</f>
        <v/>
      </c>
    </row>
    <row r="201" ht="15" customHeight="1" s="59">
      <c r="A201" s="58" t="inlineStr">
        <is>
          <t>3645-DEYGF</t>
        </is>
      </c>
      <c r="B201" s="58" t="inlineStr">
        <is>
          <t>Male</t>
        </is>
      </c>
      <c r="C201" s="58" t="n">
        <v>0</v>
      </c>
      <c r="D201" s="58" t="inlineStr">
        <is>
          <t>No</t>
        </is>
      </c>
      <c r="E201" s="58" t="inlineStr">
        <is>
          <t>Yes</t>
        </is>
      </c>
      <c r="F201" s="58" t="n">
        <v>1</v>
      </c>
      <c r="G201" s="58" t="inlineStr">
        <is>
          <t>Yes</t>
        </is>
      </c>
      <c r="H201" s="58" t="inlineStr">
        <is>
          <t>No</t>
        </is>
      </c>
      <c r="I201" s="58" t="inlineStr">
        <is>
          <t>No</t>
        </is>
      </c>
      <c r="J201" s="58" t="inlineStr">
        <is>
          <t>No internet service</t>
        </is>
      </c>
      <c r="K201" s="58" t="inlineStr">
        <is>
          <t>No internet service</t>
        </is>
      </c>
      <c r="L201" s="58" t="inlineStr">
        <is>
          <t>No internet service</t>
        </is>
      </c>
      <c r="M201" s="58" t="inlineStr">
        <is>
          <t>No internet service</t>
        </is>
      </c>
      <c r="N201" s="58" t="inlineStr">
        <is>
          <t>No internet service</t>
        </is>
      </c>
      <c r="O201" s="58" t="inlineStr">
        <is>
          <t>No internet service</t>
        </is>
      </c>
      <c r="P201" s="58" t="inlineStr">
        <is>
          <t>Month-to-month</t>
        </is>
      </c>
      <c r="Q201" s="58" t="inlineStr">
        <is>
          <t>No</t>
        </is>
      </c>
      <c r="R201" s="58" t="inlineStr">
        <is>
          <t>Mailed check</t>
        </is>
      </c>
      <c r="S201" s="123" t="n">
        <v>20.75</v>
      </c>
      <c r="T201" s="58" t="inlineStr">
        <is>
          <t>20.75</t>
        </is>
      </c>
      <c r="U201" s="58" t="inlineStr">
        <is>
          <t>No</t>
        </is>
      </c>
      <c r="V201" s="123">
        <f>IFERROR(VALUE(TRIM(T201)),S201*F201)</f>
        <v/>
      </c>
      <c r="W201" s="58">
        <f>IF(F201&lt;=12,"0-12 mo",IF(F201&lt;=24,"13-24 mo",IF(F201&lt;=48,"25-48 mo","49+ mo")))</f>
        <v/>
      </c>
      <c r="X201" s="58">
        <f>IF(S201&lt;=35.5,"Q1 Low",IF(S201&lt;=70.35,"Q2 Mid-Low",IF(S201&lt;=89.85,"Q3 Mid-High","Q4 High")))</f>
        <v/>
      </c>
      <c r="Y201" s="58">
        <f>IF(U201="Yes",1,0)</f>
        <v/>
      </c>
      <c r="Z201" s="58">
        <f>IF(P201="Month-to-month",1,0)+IF(M201="No",1,0)+IF(J201="No",1,0)+IF(I201="Fiber optic",1,0)+IF(Q201="Yes",1,0)</f>
        <v/>
      </c>
    </row>
    <row r="202" ht="15" customHeight="1" s="59">
      <c r="A202" s="58" t="inlineStr">
        <is>
          <t>9323-HGFWY</t>
        </is>
      </c>
      <c r="B202" s="58" t="inlineStr">
        <is>
          <t>Female</t>
        </is>
      </c>
      <c r="C202" s="58" t="n">
        <v>0</v>
      </c>
      <c r="D202" s="58" t="inlineStr">
        <is>
          <t>Yes</t>
        </is>
      </c>
      <c r="E202" s="58" t="inlineStr">
        <is>
          <t>No</t>
        </is>
      </c>
      <c r="F202" s="58" t="n">
        <v>27</v>
      </c>
      <c r="G202" s="58" t="inlineStr">
        <is>
          <t>Yes</t>
        </is>
      </c>
      <c r="H202" s="58" t="inlineStr">
        <is>
          <t>No</t>
        </is>
      </c>
      <c r="I202" s="58" t="inlineStr">
        <is>
          <t>Fiber optic</t>
        </is>
      </c>
      <c r="J202" s="58" t="inlineStr">
        <is>
          <t>Yes</t>
        </is>
      </c>
      <c r="K202" s="58" t="inlineStr">
        <is>
          <t>No</t>
        </is>
      </c>
      <c r="L202" s="58" t="inlineStr">
        <is>
          <t>No</t>
        </is>
      </c>
      <c r="M202" s="58" t="inlineStr">
        <is>
          <t>Yes</t>
        </is>
      </c>
      <c r="N202" s="58" t="inlineStr">
        <is>
          <t>Yes</t>
        </is>
      </c>
      <c r="O202" s="58" t="inlineStr">
        <is>
          <t>Yes</t>
        </is>
      </c>
      <c r="P202" s="58" t="inlineStr">
        <is>
          <t>One year</t>
        </is>
      </c>
      <c r="Q202" s="58" t="inlineStr">
        <is>
          <t>Yes</t>
        </is>
      </c>
      <c r="R202" s="58" t="inlineStr">
        <is>
          <t>Credit card (automatic)</t>
        </is>
      </c>
      <c r="S202" s="123" t="n">
        <v>101.9</v>
      </c>
      <c r="T202" s="58" t="inlineStr">
        <is>
          <t>2681.15</t>
        </is>
      </c>
      <c r="U202" s="58" t="inlineStr">
        <is>
          <t>No</t>
        </is>
      </c>
      <c r="V202" s="123">
        <f>IFERROR(VALUE(TRIM(T202)),S202*F202)</f>
        <v/>
      </c>
      <c r="W202" s="58">
        <f>IF(F202&lt;=12,"0-12 mo",IF(F202&lt;=24,"13-24 mo",IF(F202&lt;=48,"25-48 mo","49+ mo")))</f>
        <v/>
      </c>
      <c r="X202" s="58">
        <f>IF(S202&lt;=35.5,"Q1 Low",IF(S202&lt;=70.35,"Q2 Mid-Low",IF(S202&lt;=89.85,"Q3 Mid-High","Q4 High")))</f>
        <v/>
      </c>
      <c r="Y202" s="58">
        <f>IF(U202="Yes",1,0)</f>
        <v/>
      </c>
      <c r="Z202" s="58">
        <f>IF(P202="Month-to-month",1,0)+IF(M202="No",1,0)+IF(J202="No",1,0)+IF(I202="Fiber optic",1,0)+IF(Q202="Yes",1,0)</f>
        <v/>
      </c>
    </row>
    <row r="203" ht="15" customHeight="1" s="59">
      <c r="A203" s="58" t="inlineStr">
        <is>
          <t>8544-GOQSH</t>
        </is>
      </c>
      <c r="B203" s="58" t="inlineStr">
        <is>
          <t>Female</t>
        </is>
      </c>
      <c r="C203" s="58" t="n">
        <v>0</v>
      </c>
      <c r="D203" s="58" t="inlineStr">
        <is>
          <t>No</t>
        </is>
      </c>
      <c r="E203" s="58" t="inlineStr">
        <is>
          <t>No</t>
        </is>
      </c>
      <c r="F203" s="58" t="n">
        <v>14</v>
      </c>
      <c r="G203" s="58" t="inlineStr">
        <is>
          <t>Yes</t>
        </is>
      </c>
      <c r="H203" s="58" t="inlineStr">
        <is>
          <t>No</t>
        </is>
      </c>
      <c r="I203" s="58" t="inlineStr">
        <is>
          <t>Fiber optic</t>
        </is>
      </c>
      <c r="J203" s="58" t="inlineStr">
        <is>
          <t>No</t>
        </is>
      </c>
      <c r="K203" s="58" t="inlineStr">
        <is>
          <t>Yes</t>
        </is>
      </c>
      <c r="L203" s="58" t="inlineStr">
        <is>
          <t>No</t>
        </is>
      </c>
      <c r="M203" s="58" t="inlineStr">
        <is>
          <t>Yes</t>
        </is>
      </c>
      <c r="N203" s="58" t="inlineStr">
        <is>
          <t>No</t>
        </is>
      </c>
      <c r="O203" s="58" t="inlineStr">
        <is>
          <t>No</t>
        </is>
      </c>
      <c r="P203" s="58" t="inlineStr">
        <is>
          <t>Month-to-month</t>
        </is>
      </c>
      <c r="Q203" s="58" t="inlineStr">
        <is>
          <t>Yes</t>
        </is>
      </c>
      <c r="R203" s="58" t="inlineStr">
        <is>
          <t>Credit card (automatic)</t>
        </is>
      </c>
      <c r="S203" s="123" t="n">
        <v>80.05</v>
      </c>
      <c r="T203" s="58" t="inlineStr">
        <is>
          <t>1112.3</t>
        </is>
      </c>
      <c r="U203" s="58" t="inlineStr">
        <is>
          <t>No</t>
        </is>
      </c>
      <c r="V203" s="123">
        <f>IFERROR(VALUE(TRIM(T203)),S203*F203)</f>
        <v/>
      </c>
      <c r="W203" s="58">
        <f>IF(F203&lt;=12,"0-12 mo",IF(F203&lt;=24,"13-24 mo",IF(F203&lt;=48,"25-48 mo","49+ mo")))</f>
        <v/>
      </c>
      <c r="X203" s="58">
        <f>IF(S203&lt;=35.5,"Q1 Low",IF(S203&lt;=70.35,"Q2 Mid-Low",IF(S203&lt;=89.85,"Q3 Mid-High","Q4 High")))</f>
        <v/>
      </c>
      <c r="Y203" s="58">
        <f>IF(U203="Yes",1,0)</f>
        <v/>
      </c>
      <c r="Z203" s="58">
        <f>IF(P203="Month-to-month",1,0)+IF(M203="No",1,0)+IF(J203="No",1,0)+IF(I203="Fiber optic",1,0)+IF(Q203="Yes",1,0)</f>
        <v/>
      </c>
    </row>
    <row r="204" ht="15" customHeight="1" s="59">
      <c r="A204" s="58" t="inlineStr">
        <is>
          <t>3363-DTIVD</t>
        </is>
      </c>
      <c r="B204" s="58" t="inlineStr">
        <is>
          <t>Male</t>
        </is>
      </c>
      <c r="C204" s="58" t="n">
        <v>0</v>
      </c>
      <c r="D204" s="58" t="inlineStr">
        <is>
          <t>Yes</t>
        </is>
      </c>
      <c r="E204" s="58" t="inlineStr">
        <is>
          <t>Yes</t>
        </is>
      </c>
      <c r="F204" s="58" t="n">
        <v>71</v>
      </c>
      <c r="G204" s="58" t="inlineStr">
        <is>
          <t>Yes</t>
        </is>
      </c>
      <c r="H204" s="58" t="inlineStr">
        <is>
          <t>Yes</t>
        </is>
      </c>
      <c r="I204" s="58" t="inlineStr">
        <is>
          <t>Fiber optic</t>
        </is>
      </c>
      <c r="J204" s="58" t="inlineStr">
        <is>
          <t>Yes</t>
        </is>
      </c>
      <c r="K204" s="58" t="inlineStr">
        <is>
          <t>No</t>
        </is>
      </c>
      <c r="L204" s="58" t="inlineStr">
        <is>
          <t>Yes</t>
        </is>
      </c>
      <c r="M204" s="58" t="inlineStr">
        <is>
          <t>No</t>
        </is>
      </c>
      <c r="N204" s="58" t="inlineStr">
        <is>
          <t>Yes</t>
        </is>
      </c>
      <c r="O204" s="58" t="inlineStr">
        <is>
          <t>Yes</t>
        </is>
      </c>
      <c r="P204" s="58" t="inlineStr">
        <is>
          <t>Two year</t>
        </is>
      </c>
      <c r="Q204" s="58" t="inlineStr">
        <is>
          <t>No</t>
        </is>
      </c>
      <c r="R204" s="58" t="inlineStr">
        <is>
          <t>Electronic check</t>
        </is>
      </c>
      <c r="S204" s="123" t="n">
        <v>105.55</v>
      </c>
      <c r="T204" s="58" t="inlineStr">
        <is>
          <t>7405.5</t>
        </is>
      </c>
      <c r="U204" s="58" t="inlineStr">
        <is>
          <t>No</t>
        </is>
      </c>
      <c r="V204" s="123">
        <f>IFERROR(VALUE(TRIM(T204)),S204*F204)</f>
        <v/>
      </c>
      <c r="W204" s="58">
        <f>IF(F204&lt;=12,"0-12 mo",IF(F204&lt;=24,"13-24 mo",IF(F204&lt;=48,"25-48 mo","49+ mo")))</f>
        <v/>
      </c>
      <c r="X204" s="58">
        <f>IF(S204&lt;=35.5,"Q1 Low",IF(S204&lt;=70.35,"Q2 Mid-Low",IF(S204&lt;=89.85,"Q3 Mid-High","Q4 High")))</f>
        <v/>
      </c>
      <c r="Y204" s="58">
        <f>IF(U204="Yes",1,0)</f>
        <v/>
      </c>
      <c r="Z204" s="58">
        <f>IF(P204="Month-to-month",1,0)+IF(M204="No",1,0)+IF(J204="No",1,0)+IF(I204="Fiber optic",1,0)+IF(Q204="Yes",1,0)</f>
        <v/>
      </c>
    </row>
    <row r="205" ht="15" customHeight="1" s="59">
      <c r="A205" s="58" t="inlineStr">
        <is>
          <t>7018-WBJNK</t>
        </is>
      </c>
      <c r="B205" s="58" t="inlineStr">
        <is>
          <t>Male</t>
        </is>
      </c>
      <c r="C205" s="58" t="n">
        <v>0</v>
      </c>
      <c r="D205" s="58" t="inlineStr">
        <is>
          <t>No</t>
        </is>
      </c>
      <c r="E205" s="58" t="inlineStr">
        <is>
          <t>Yes</t>
        </is>
      </c>
      <c r="F205" s="58" t="n">
        <v>13</v>
      </c>
      <c r="G205" s="58" t="inlineStr">
        <is>
          <t>Yes</t>
        </is>
      </c>
      <c r="H205" s="58" t="inlineStr">
        <is>
          <t>No</t>
        </is>
      </c>
      <c r="I205" s="58" t="inlineStr">
        <is>
          <t>Fiber optic</t>
        </is>
      </c>
      <c r="J205" s="58" t="inlineStr">
        <is>
          <t>No</t>
        </is>
      </c>
      <c r="K205" s="58" t="inlineStr">
        <is>
          <t>No</t>
        </is>
      </c>
      <c r="L205" s="58" t="inlineStr">
        <is>
          <t>No</t>
        </is>
      </c>
      <c r="M205" s="58" t="inlineStr">
        <is>
          <t>No</t>
        </is>
      </c>
      <c r="N205" s="58" t="inlineStr">
        <is>
          <t>Yes</t>
        </is>
      </c>
      <c r="O205" s="58" t="inlineStr">
        <is>
          <t>No</t>
        </is>
      </c>
      <c r="P205" s="58" t="inlineStr">
        <is>
          <t>Month-to-month</t>
        </is>
      </c>
      <c r="Q205" s="58" t="inlineStr">
        <is>
          <t>Yes</t>
        </is>
      </c>
      <c r="R205" s="58" t="inlineStr">
        <is>
          <t>Credit card (automatic)</t>
        </is>
      </c>
      <c r="S205" s="123" t="n">
        <v>78.3</v>
      </c>
      <c r="T205" s="58" t="inlineStr">
        <is>
          <t>1033.95</t>
        </is>
      </c>
      <c r="U205" s="58" t="inlineStr">
        <is>
          <t>No</t>
        </is>
      </c>
      <c r="V205" s="123">
        <f>IFERROR(VALUE(TRIM(T205)),S205*F205)</f>
        <v/>
      </c>
      <c r="W205" s="58">
        <f>IF(F205&lt;=12,"0-12 mo",IF(F205&lt;=24,"13-24 mo",IF(F205&lt;=48,"25-48 mo","49+ mo")))</f>
        <v/>
      </c>
      <c r="X205" s="58">
        <f>IF(S205&lt;=35.5,"Q1 Low",IF(S205&lt;=70.35,"Q2 Mid-Low",IF(S205&lt;=89.85,"Q3 Mid-High","Q4 High")))</f>
        <v/>
      </c>
      <c r="Y205" s="58">
        <f>IF(U205="Yes",1,0)</f>
        <v/>
      </c>
      <c r="Z205" s="58">
        <f>IF(P205="Month-to-month",1,0)+IF(M205="No",1,0)+IF(J205="No",1,0)+IF(I205="Fiber optic",1,0)+IF(Q205="Yes",1,0)</f>
        <v/>
      </c>
    </row>
    <row r="206" ht="15" customHeight="1" s="59">
      <c r="A206" s="58" t="inlineStr">
        <is>
          <t>9142-KZXOP</t>
        </is>
      </c>
      <c r="B206" s="58" t="inlineStr">
        <is>
          <t>Male</t>
        </is>
      </c>
      <c r="C206" s="58" t="n">
        <v>0</v>
      </c>
      <c r="D206" s="58" t="inlineStr">
        <is>
          <t>No</t>
        </is>
      </c>
      <c r="E206" s="58" t="inlineStr">
        <is>
          <t>No</t>
        </is>
      </c>
      <c r="F206" s="58" t="n">
        <v>44</v>
      </c>
      <c r="G206" s="58" t="inlineStr">
        <is>
          <t>Yes</t>
        </is>
      </c>
      <c r="H206" s="58" t="inlineStr">
        <is>
          <t>No</t>
        </is>
      </c>
      <c r="I206" s="58" t="inlineStr">
        <is>
          <t>Fiber optic</t>
        </is>
      </c>
      <c r="J206" s="58" t="inlineStr">
        <is>
          <t>No</t>
        </is>
      </c>
      <c r="K206" s="58" t="inlineStr">
        <is>
          <t>No</t>
        </is>
      </c>
      <c r="L206" s="58" t="inlineStr">
        <is>
          <t>No</t>
        </is>
      </c>
      <c r="M206" s="58" t="inlineStr">
        <is>
          <t>No</t>
        </is>
      </c>
      <c r="N206" s="58" t="inlineStr">
        <is>
          <t>No</t>
        </is>
      </c>
      <c r="O206" s="58" t="inlineStr">
        <is>
          <t>No</t>
        </is>
      </c>
      <c r="P206" s="58" t="inlineStr">
        <is>
          <t>Month-to-month</t>
        </is>
      </c>
      <c r="Q206" s="58" t="inlineStr">
        <is>
          <t>No</t>
        </is>
      </c>
      <c r="R206" s="58" t="inlineStr">
        <is>
          <t>Credit card (automatic)</t>
        </is>
      </c>
      <c r="S206" s="123" t="n">
        <v>68.84999999999999</v>
      </c>
      <c r="T206" s="58" t="inlineStr">
        <is>
          <t>2958.95</t>
        </is>
      </c>
      <c r="U206" s="58" t="inlineStr">
        <is>
          <t>No</t>
        </is>
      </c>
      <c r="V206" s="123">
        <f>IFERROR(VALUE(TRIM(T206)),S206*F206)</f>
        <v/>
      </c>
      <c r="W206" s="58">
        <f>IF(F206&lt;=12,"0-12 mo",IF(F206&lt;=24,"13-24 mo",IF(F206&lt;=48,"25-48 mo","49+ mo")))</f>
        <v/>
      </c>
      <c r="X206" s="58">
        <f>IF(S206&lt;=35.5,"Q1 Low",IF(S206&lt;=70.35,"Q2 Mid-Low",IF(S206&lt;=89.85,"Q3 Mid-High","Q4 High")))</f>
        <v/>
      </c>
      <c r="Y206" s="58">
        <f>IF(U206="Yes",1,0)</f>
        <v/>
      </c>
      <c r="Z206" s="58">
        <f>IF(P206="Month-to-month",1,0)+IF(M206="No",1,0)+IF(J206="No",1,0)+IF(I206="Fiber optic",1,0)+IF(Q206="Yes",1,0)</f>
        <v/>
      </c>
    </row>
    <row r="207" ht="15" customHeight="1" s="59">
      <c r="A207" s="58" t="inlineStr">
        <is>
          <t>7674-YTAFD</t>
        </is>
      </c>
      <c r="B207" s="58" t="inlineStr">
        <is>
          <t>Female</t>
        </is>
      </c>
      <c r="C207" s="58" t="n">
        <v>0</v>
      </c>
      <c r="D207" s="58" t="inlineStr">
        <is>
          <t>No</t>
        </is>
      </c>
      <c r="E207" s="58" t="inlineStr">
        <is>
          <t>No</t>
        </is>
      </c>
      <c r="F207" s="58" t="n">
        <v>33</v>
      </c>
      <c r="G207" s="58" t="inlineStr">
        <is>
          <t>Yes</t>
        </is>
      </c>
      <c r="H207" s="58" t="inlineStr">
        <is>
          <t>No</t>
        </is>
      </c>
      <c r="I207" s="58" t="inlineStr">
        <is>
          <t>Fiber optic</t>
        </is>
      </c>
      <c r="J207" s="58" t="inlineStr">
        <is>
          <t>No</t>
        </is>
      </c>
      <c r="K207" s="58" t="inlineStr">
        <is>
          <t>Yes</t>
        </is>
      </c>
      <c r="L207" s="58" t="inlineStr">
        <is>
          <t>No</t>
        </is>
      </c>
      <c r="M207" s="58" t="inlineStr">
        <is>
          <t>Yes</t>
        </is>
      </c>
      <c r="N207" s="58" t="inlineStr">
        <is>
          <t>No</t>
        </is>
      </c>
      <c r="O207" s="58" t="inlineStr">
        <is>
          <t>No</t>
        </is>
      </c>
      <c r="P207" s="58" t="inlineStr">
        <is>
          <t>One year</t>
        </is>
      </c>
      <c r="Q207" s="58" t="inlineStr">
        <is>
          <t>Yes</t>
        </is>
      </c>
      <c r="R207" s="58" t="inlineStr">
        <is>
          <t>Bank transfer (automatic)</t>
        </is>
      </c>
      <c r="S207" s="123" t="n">
        <v>79.95</v>
      </c>
      <c r="T207" s="58" t="inlineStr">
        <is>
          <t>2684.85</t>
        </is>
      </c>
      <c r="U207" s="58" t="inlineStr">
        <is>
          <t>No</t>
        </is>
      </c>
      <c r="V207" s="123">
        <f>IFERROR(VALUE(TRIM(T207)),S207*F207)</f>
        <v/>
      </c>
      <c r="W207" s="58">
        <f>IF(F207&lt;=12,"0-12 mo",IF(F207&lt;=24,"13-24 mo",IF(F207&lt;=48,"25-48 mo","49+ mo")))</f>
        <v/>
      </c>
      <c r="X207" s="58">
        <f>IF(S207&lt;=35.5,"Q1 Low",IF(S207&lt;=70.35,"Q2 Mid-Low",IF(S207&lt;=89.85,"Q3 Mid-High","Q4 High")))</f>
        <v/>
      </c>
      <c r="Y207" s="58">
        <f>IF(U207="Yes",1,0)</f>
        <v/>
      </c>
      <c r="Z207" s="58">
        <f>IF(P207="Month-to-month",1,0)+IF(M207="No",1,0)+IF(J207="No",1,0)+IF(I207="Fiber optic",1,0)+IF(Q207="Yes",1,0)</f>
        <v/>
      </c>
    </row>
    <row r="208" ht="15" customHeight="1" s="59">
      <c r="A208" s="58" t="inlineStr">
        <is>
          <t>6348-SNFUS</t>
        </is>
      </c>
      <c r="B208" s="58" t="inlineStr">
        <is>
          <t>Male</t>
        </is>
      </c>
      <c r="C208" s="58" t="n">
        <v>0</v>
      </c>
      <c r="D208" s="58" t="inlineStr">
        <is>
          <t>Yes</t>
        </is>
      </c>
      <c r="E208" s="58" t="inlineStr">
        <is>
          <t>Yes</t>
        </is>
      </c>
      <c r="F208" s="58" t="n">
        <v>72</v>
      </c>
      <c r="G208" s="58" t="inlineStr">
        <is>
          <t>No</t>
        </is>
      </c>
      <c r="H208" s="58" t="inlineStr">
        <is>
          <t>No phone service</t>
        </is>
      </c>
      <c r="I208" s="58" t="inlineStr">
        <is>
          <t>DSL</t>
        </is>
      </c>
      <c r="J208" s="58" t="inlineStr">
        <is>
          <t>Yes</t>
        </is>
      </c>
      <c r="K208" s="58" t="inlineStr">
        <is>
          <t>Yes</t>
        </is>
      </c>
      <c r="L208" s="58" t="inlineStr">
        <is>
          <t>Yes</t>
        </is>
      </c>
      <c r="M208" s="58" t="inlineStr">
        <is>
          <t>Yes</t>
        </is>
      </c>
      <c r="N208" s="58" t="inlineStr">
        <is>
          <t>No</t>
        </is>
      </c>
      <c r="O208" s="58" t="inlineStr">
        <is>
          <t>Yes</t>
        </is>
      </c>
      <c r="P208" s="58" t="inlineStr">
        <is>
          <t>Two year</t>
        </is>
      </c>
      <c r="Q208" s="58" t="inlineStr">
        <is>
          <t>Yes</t>
        </is>
      </c>
      <c r="R208" s="58" t="inlineStr">
        <is>
          <t>Credit card (automatic)</t>
        </is>
      </c>
      <c r="S208" s="123" t="n">
        <v>55.45</v>
      </c>
      <c r="T208" s="58" t="inlineStr">
        <is>
          <t>4179.2</t>
        </is>
      </c>
      <c r="U208" s="58" t="inlineStr">
        <is>
          <t>No</t>
        </is>
      </c>
      <c r="V208" s="123">
        <f>IFERROR(VALUE(TRIM(T208)),S208*F208)</f>
        <v/>
      </c>
      <c r="W208" s="58">
        <f>IF(F208&lt;=12,"0-12 mo",IF(F208&lt;=24,"13-24 mo",IF(F208&lt;=48,"25-48 mo","49+ mo")))</f>
        <v/>
      </c>
      <c r="X208" s="58">
        <f>IF(S208&lt;=35.5,"Q1 Low",IF(S208&lt;=70.35,"Q2 Mid-Low",IF(S208&lt;=89.85,"Q3 Mid-High","Q4 High")))</f>
        <v/>
      </c>
      <c r="Y208" s="58">
        <f>IF(U208="Yes",1,0)</f>
        <v/>
      </c>
      <c r="Z208" s="58">
        <f>IF(P208="Month-to-month",1,0)+IF(M208="No",1,0)+IF(J208="No",1,0)+IF(I208="Fiber optic",1,0)+IF(Q208="Yes",1,0)</f>
        <v/>
      </c>
    </row>
    <row r="209" ht="15" customHeight="1" s="59">
      <c r="A209" s="58" t="inlineStr">
        <is>
          <t>1285-OKIPP</t>
        </is>
      </c>
      <c r="B209" s="58" t="inlineStr">
        <is>
          <t>Male</t>
        </is>
      </c>
      <c r="C209" s="58" t="n">
        <v>0</v>
      </c>
      <c r="D209" s="58" t="inlineStr">
        <is>
          <t>No</t>
        </is>
      </c>
      <c r="E209" s="58" t="inlineStr">
        <is>
          <t>No</t>
        </is>
      </c>
      <c r="F209" s="58" t="n">
        <v>1</v>
      </c>
      <c r="G209" s="58" t="inlineStr">
        <is>
          <t>Yes</t>
        </is>
      </c>
      <c r="H209" s="58" t="inlineStr">
        <is>
          <t>No</t>
        </is>
      </c>
      <c r="I209" s="58" t="inlineStr">
        <is>
          <t>Fiber optic</t>
        </is>
      </c>
      <c r="J209" s="58" t="inlineStr">
        <is>
          <t>No</t>
        </is>
      </c>
      <c r="K209" s="58" t="inlineStr">
        <is>
          <t>No</t>
        </is>
      </c>
      <c r="L209" s="58" t="inlineStr">
        <is>
          <t>No</t>
        </is>
      </c>
      <c r="M209" s="58" t="inlineStr">
        <is>
          <t>No</t>
        </is>
      </c>
      <c r="N209" s="58" t="inlineStr">
        <is>
          <t>No</t>
        </is>
      </c>
      <c r="O209" s="58" t="inlineStr">
        <is>
          <t>Yes</t>
        </is>
      </c>
      <c r="P209" s="58" t="inlineStr">
        <is>
          <t>Month-to-month</t>
        </is>
      </c>
      <c r="Q209" s="58" t="inlineStr">
        <is>
          <t>No</t>
        </is>
      </c>
      <c r="R209" s="58" t="inlineStr">
        <is>
          <t>Electronic check</t>
        </is>
      </c>
      <c r="S209" s="123" t="n">
        <v>79.90000000000001</v>
      </c>
      <c r="T209" s="58" t="inlineStr">
        <is>
          <t>79.9</t>
        </is>
      </c>
      <c r="U209" s="58" t="inlineStr">
        <is>
          <t>Yes</t>
        </is>
      </c>
      <c r="V209" s="123">
        <f>IFERROR(VALUE(TRIM(T209)),S209*F209)</f>
        <v/>
      </c>
      <c r="W209" s="58">
        <f>IF(F209&lt;=12,"0-12 mo",IF(F209&lt;=24,"13-24 mo",IF(F209&lt;=48,"25-48 mo","49+ mo")))</f>
        <v/>
      </c>
      <c r="X209" s="58">
        <f>IF(S209&lt;=35.5,"Q1 Low",IF(S209&lt;=70.35,"Q2 Mid-Low",IF(S209&lt;=89.85,"Q3 Mid-High","Q4 High")))</f>
        <v/>
      </c>
      <c r="Y209" s="58">
        <f>IF(U209="Yes",1,0)</f>
        <v/>
      </c>
      <c r="Z209" s="58">
        <f>IF(P209="Month-to-month",1,0)+IF(M209="No",1,0)+IF(J209="No",1,0)+IF(I209="Fiber optic",1,0)+IF(Q209="Yes",1,0)</f>
        <v/>
      </c>
    </row>
    <row r="210" ht="15" customHeight="1" s="59">
      <c r="A210" s="58" t="inlineStr">
        <is>
          <t>7825-ECJRF</t>
        </is>
      </c>
      <c r="B210" s="58" t="inlineStr">
        <is>
          <t>Female</t>
        </is>
      </c>
      <c r="C210" s="58" t="n">
        <v>0</v>
      </c>
      <c r="D210" s="58" t="inlineStr">
        <is>
          <t>No</t>
        </is>
      </c>
      <c r="E210" s="58" t="inlineStr">
        <is>
          <t>No</t>
        </is>
      </c>
      <c r="F210" s="58" t="n">
        <v>19</v>
      </c>
      <c r="G210" s="58" t="inlineStr">
        <is>
          <t>Yes</t>
        </is>
      </c>
      <c r="H210" s="58" t="inlineStr">
        <is>
          <t>No</t>
        </is>
      </c>
      <c r="I210" s="58" t="inlineStr">
        <is>
          <t>Fiber optic</t>
        </is>
      </c>
      <c r="J210" s="58" t="inlineStr">
        <is>
          <t>Yes</t>
        </is>
      </c>
      <c r="K210" s="58" t="inlineStr">
        <is>
          <t>No</t>
        </is>
      </c>
      <c r="L210" s="58" t="inlineStr">
        <is>
          <t>Yes</t>
        </is>
      </c>
      <c r="M210" s="58" t="inlineStr">
        <is>
          <t>Yes</t>
        </is>
      </c>
      <c r="N210" s="58" t="inlineStr">
        <is>
          <t>Yes</t>
        </is>
      </c>
      <c r="O210" s="58" t="inlineStr">
        <is>
          <t>Yes</t>
        </is>
      </c>
      <c r="P210" s="58" t="inlineStr">
        <is>
          <t>Month-to-month</t>
        </is>
      </c>
      <c r="Q210" s="58" t="inlineStr">
        <is>
          <t>Yes</t>
        </is>
      </c>
      <c r="R210" s="58" t="inlineStr">
        <is>
          <t>Electronic check</t>
        </is>
      </c>
      <c r="S210" s="123" t="n">
        <v>106.6</v>
      </c>
      <c r="T210" s="58" t="inlineStr">
        <is>
          <t>1934.45</t>
        </is>
      </c>
      <c r="U210" s="58" t="inlineStr">
        <is>
          <t>Yes</t>
        </is>
      </c>
      <c r="V210" s="123">
        <f>IFERROR(VALUE(TRIM(T210)),S210*F210)</f>
        <v/>
      </c>
      <c r="W210" s="58">
        <f>IF(F210&lt;=12,"0-12 mo",IF(F210&lt;=24,"13-24 mo",IF(F210&lt;=48,"25-48 mo","49+ mo")))</f>
        <v/>
      </c>
      <c r="X210" s="58">
        <f>IF(S210&lt;=35.5,"Q1 Low",IF(S210&lt;=70.35,"Q2 Mid-Low",IF(S210&lt;=89.85,"Q3 Mid-High","Q4 High")))</f>
        <v/>
      </c>
      <c r="Y210" s="58">
        <f>IF(U210="Yes",1,0)</f>
        <v/>
      </c>
      <c r="Z210" s="58">
        <f>IF(P210="Month-to-month",1,0)+IF(M210="No",1,0)+IF(J210="No",1,0)+IF(I210="Fiber optic",1,0)+IF(Q210="Yes",1,0)</f>
        <v/>
      </c>
    </row>
    <row r="211" ht="15" customHeight="1" s="59">
      <c r="A211" s="58" t="inlineStr">
        <is>
          <t>1347-KTTTA</t>
        </is>
      </c>
      <c r="B211" s="58" t="inlineStr">
        <is>
          <t>Male</t>
        </is>
      </c>
      <c r="C211" s="58" t="n">
        <v>0</v>
      </c>
      <c r="D211" s="58" t="inlineStr">
        <is>
          <t>Yes</t>
        </is>
      </c>
      <c r="E211" s="58" t="inlineStr">
        <is>
          <t>No</t>
        </is>
      </c>
      <c r="F211" s="58" t="n">
        <v>64</v>
      </c>
      <c r="G211" s="58" t="inlineStr">
        <is>
          <t>Yes</t>
        </is>
      </c>
      <c r="H211" s="58" t="inlineStr">
        <is>
          <t>No</t>
        </is>
      </c>
      <c r="I211" s="58" t="inlineStr">
        <is>
          <t>Fiber optic</t>
        </is>
      </c>
      <c r="J211" s="58" t="inlineStr">
        <is>
          <t>No</t>
        </is>
      </c>
      <c r="K211" s="58" t="inlineStr">
        <is>
          <t>Yes</t>
        </is>
      </c>
      <c r="L211" s="58" t="inlineStr">
        <is>
          <t>Yes</t>
        </is>
      </c>
      <c r="M211" s="58" t="inlineStr">
        <is>
          <t>Yes</t>
        </is>
      </c>
      <c r="N211" s="58" t="inlineStr">
        <is>
          <t>Yes</t>
        </is>
      </c>
      <c r="O211" s="58" t="inlineStr">
        <is>
          <t>Yes</t>
        </is>
      </c>
      <c r="P211" s="58" t="inlineStr">
        <is>
          <t>One year</t>
        </is>
      </c>
      <c r="Q211" s="58" t="inlineStr">
        <is>
          <t>Yes</t>
        </is>
      </c>
      <c r="R211" s="58" t="inlineStr">
        <is>
          <t>Credit card (automatic)</t>
        </is>
      </c>
      <c r="S211" s="123" t="n">
        <v>102.45</v>
      </c>
      <c r="T211" s="58" t="inlineStr">
        <is>
          <t>6654.1</t>
        </is>
      </c>
      <c r="U211" s="58" t="inlineStr">
        <is>
          <t>No</t>
        </is>
      </c>
      <c r="V211" s="123">
        <f>IFERROR(VALUE(TRIM(T211)),S211*F211)</f>
        <v/>
      </c>
      <c r="W211" s="58">
        <f>IF(F211&lt;=12,"0-12 mo",IF(F211&lt;=24,"13-24 mo",IF(F211&lt;=48,"25-48 mo","49+ mo")))</f>
        <v/>
      </c>
      <c r="X211" s="58">
        <f>IF(S211&lt;=35.5,"Q1 Low",IF(S211&lt;=70.35,"Q2 Mid-Low",IF(S211&lt;=89.85,"Q3 Mid-High","Q4 High")))</f>
        <v/>
      </c>
      <c r="Y211" s="58">
        <f>IF(U211="Yes",1,0)</f>
        <v/>
      </c>
      <c r="Z211" s="58">
        <f>IF(P211="Month-to-month",1,0)+IF(M211="No",1,0)+IF(J211="No",1,0)+IF(I211="Fiber optic",1,0)+IF(Q211="Yes",1,0)</f>
        <v/>
      </c>
    </row>
    <row r="212" ht="15" customHeight="1" s="59">
      <c r="A212" s="58" t="inlineStr">
        <is>
          <t>7841-TZDMQ</t>
        </is>
      </c>
      <c r="B212" s="58" t="inlineStr">
        <is>
          <t>Male</t>
        </is>
      </c>
      <c r="C212" s="58" t="n">
        <v>0</v>
      </c>
      <c r="D212" s="58" t="inlineStr">
        <is>
          <t>No</t>
        </is>
      </c>
      <c r="E212" s="58" t="inlineStr">
        <is>
          <t>No</t>
        </is>
      </c>
      <c r="F212" s="58" t="n">
        <v>2</v>
      </c>
      <c r="G212" s="58" t="inlineStr">
        <is>
          <t>Yes</t>
        </is>
      </c>
      <c r="H212" s="58" t="inlineStr">
        <is>
          <t>No</t>
        </is>
      </c>
      <c r="I212" s="58" t="inlineStr">
        <is>
          <t>DSL</t>
        </is>
      </c>
      <c r="J212" s="58" t="inlineStr">
        <is>
          <t>No</t>
        </is>
      </c>
      <c r="K212" s="58" t="inlineStr">
        <is>
          <t>No</t>
        </is>
      </c>
      <c r="L212" s="58" t="inlineStr">
        <is>
          <t>No</t>
        </is>
      </c>
      <c r="M212" s="58" t="inlineStr">
        <is>
          <t>No</t>
        </is>
      </c>
      <c r="N212" s="58" t="inlineStr">
        <is>
          <t>No</t>
        </is>
      </c>
      <c r="O212" s="58" t="inlineStr">
        <is>
          <t>No</t>
        </is>
      </c>
      <c r="P212" s="58" t="inlineStr">
        <is>
          <t>Month-to-month</t>
        </is>
      </c>
      <c r="Q212" s="58" t="inlineStr">
        <is>
          <t>Yes</t>
        </is>
      </c>
      <c r="R212" s="58" t="inlineStr">
        <is>
          <t>Credit card (automatic)</t>
        </is>
      </c>
      <c r="S212" s="123" t="n">
        <v>46</v>
      </c>
      <c r="T212" s="58" t="inlineStr">
        <is>
          <t>84.5</t>
        </is>
      </c>
      <c r="U212" s="58" t="inlineStr">
        <is>
          <t>Yes</t>
        </is>
      </c>
      <c r="V212" s="123">
        <f>IFERROR(VALUE(TRIM(T212)),S212*F212)</f>
        <v/>
      </c>
      <c r="W212" s="58">
        <f>IF(F212&lt;=12,"0-12 mo",IF(F212&lt;=24,"13-24 mo",IF(F212&lt;=48,"25-48 mo","49+ mo")))</f>
        <v/>
      </c>
      <c r="X212" s="58">
        <f>IF(S212&lt;=35.5,"Q1 Low",IF(S212&lt;=70.35,"Q2 Mid-Low",IF(S212&lt;=89.85,"Q3 Mid-High","Q4 High")))</f>
        <v/>
      </c>
      <c r="Y212" s="58">
        <f>IF(U212="Yes",1,0)</f>
        <v/>
      </c>
      <c r="Z212" s="58">
        <f>IF(P212="Month-to-month",1,0)+IF(M212="No",1,0)+IF(J212="No",1,0)+IF(I212="Fiber optic",1,0)+IF(Q212="Yes",1,0)</f>
        <v/>
      </c>
    </row>
    <row r="213" ht="15" customHeight="1" s="59">
      <c r="A213" s="58" t="inlineStr">
        <is>
          <t>4195-NZGTA</t>
        </is>
      </c>
      <c r="B213" s="58" t="inlineStr">
        <is>
          <t>Female</t>
        </is>
      </c>
      <c r="C213" s="58" t="n">
        <v>0</v>
      </c>
      <c r="D213" s="58" t="inlineStr">
        <is>
          <t>No</t>
        </is>
      </c>
      <c r="E213" s="58" t="inlineStr">
        <is>
          <t>No</t>
        </is>
      </c>
      <c r="F213" s="58" t="n">
        <v>1</v>
      </c>
      <c r="G213" s="58" t="inlineStr">
        <is>
          <t>No</t>
        </is>
      </c>
      <c r="H213" s="58" t="inlineStr">
        <is>
          <t>No phone service</t>
        </is>
      </c>
      <c r="I213" s="58" t="inlineStr">
        <is>
          <t>DSL</t>
        </is>
      </c>
      <c r="J213" s="58" t="inlineStr">
        <is>
          <t>No</t>
        </is>
      </c>
      <c r="K213" s="58" t="inlineStr">
        <is>
          <t>No</t>
        </is>
      </c>
      <c r="L213" s="58" t="inlineStr">
        <is>
          <t>No</t>
        </is>
      </c>
      <c r="M213" s="58" t="inlineStr">
        <is>
          <t>No</t>
        </is>
      </c>
      <c r="N213" s="58" t="inlineStr">
        <is>
          <t>No</t>
        </is>
      </c>
      <c r="O213" s="58" t="inlineStr">
        <is>
          <t>No</t>
        </is>
      </c>
      <c r="P213" s="58" t="inlineStr">
        <is>
          <t>Month-to-month</t>
        </is>
      </c>
      <c r="Q213" s="58" t="inlineStr">
        <is>
          <t>No</t>
        </is>
      </c>
      <c r="R213" s="58" t="inlineStr">
        <is>
          <t>Electronic check</t>
        </is>
      </c>
      <c r="S213" s="123" t="n">
        <v>25.25</v>
      </c>
      <c r="T213" s="58" t="inlineStr">
        <is>
          <t>25.25</t>
        </is>
      </c>
      <c r="U213" s="58" t="inlineStr">
        <is>
          <t>No</t>
        </is>
      </c>
      <c r="V213" s="123">
        <f>IFERROR(VALUE(TRIM(T213)),S213*F213)</f>
        <v/>
      </c>
      <c r="W213" s="58">
        <f>IF(F213&lt;=12,"0-12 mo",IF(F213&lt;=24,"13-24 mo",IF(F213&lt;=48,"25-48 mo","49+ mo")))</f>
        <v/>
      </c>
      <c r="X213" s="58">
        <f>IF(S213&lt;=35.5,"Q1 Low",IF(S213&lt;=70.35,"Q2 Mid-Low",IF(S213&lt;=89.85,"Q3 Mid-High","Q4 High")))</f>
        <v/>
      </c>
      <c r="Y213" s="58">
        <f>IF(U213="Yes",1,0)</f>
        <v/>
      </c>
      <c r="Z213" s="58">
        <f>IF(P213="Month-to-month",1,0)+IF(M213="No",1,0)+IF(J213="No",1,0)+IF(I213="Fiber optic",1,0)+IF(Q213="Yes",1,0)</f>
        <v/>
      </c>
    </row>
    <row r="214" ht="15" customHeight="1" s="59">
      <c r="A214" s="58" t="inlineStr">
        <is>
          <t>7157-SMCFK</t>
        </is>
      </c>
      <c r="B214" s="58" t="inlineStr">
        <is>
          <t>Male</t>
        </is>
      </c>
      <c r="C214" s="58" t="n">
        <v>0</v>
      </c>
      <c r="D214" s="58" t="inlineStr">
        <is>
          <t>No</t>
        </is>
      </c>
      <c r="E214" s="58" t="inlineStr">
        <is>
          <t>Yes</t>
        </is>
      </c>
      <c r="F214" s="58" t="n">
        <v>61</v>
      </c>
      <c r="G214" s="58" t="inlineStr">
        <is>
          <t>Yes</t>
        </is>
      </c>
      <c r="H214" s="58" t="inlineStr">
        <is>
          <t>No</t>
        </is>
      </c>
      <c r="I214" s="58" t="inlineStr">
        <is>
          <t>No</t>
        </is>
      </c>
      <c r="J214" s="58" t="inlineStr">
        <is>
          <t>No internet service</t>
        </is>
      </c>
      <c r="K214" s="58" t="inlineStr">
        <is>
          <t>No internet service</t>
        </is>
      </c>
      <c r="L214" s="58" t="inlineStr">
        <is>
          <t>No internet service</t>
        </is>
      </c>
      <c r="M214" s="58" t="inlineStr">
        <is>
          <t>No internet service</t>
        </is>
      </c>
      <c r="N214" s="58" t="inlineStr">
        <is>
          <t>No internet service</t>
        </is>
      </c>
      <c r="O214" s="58" t="inlineStr">
        <is>
          <t>No internet service</t>
        </is>
      </c>
      <c r="P214" s="58" t="inlineStr">
        <is>
          <t>Two year</t>
        </is>
      </c>
      <c r="Q214" s="58" t="inlineStr">
        <is>
          <t>No</t>
        </is>
      </c>
      <c r="R214" s="58" t="inlineStr">
        <is>
          <t>Mailed check</t>
        </is>
      </c>
      <c r="S214" s="123" t="n">
        <v>19.75</v>
      </c>
      <c r="T214" s="58" t="inlineStr">
        <is>
          <t>1124.2</t>
        </is>
      </c>
      <c r="U214" s="58" t="inlineStr">
        <is>
          <t>No</t>
        </is>
      </c>
      <c r="V214" s="123">
        <f>IFERROR(VALUE(TRIM(T214)),S214*F214)</f>
        <v/>
      </c>
      <c r="W214" s="58">
        <f>IF(F214&lt;=12,"0-12 mo",IF(F214&lt;=24,"13-24 mo",IF(F214&lt;=48,"25-48 mo","49+ mo")))</f>
        <v/>
      </c>
      <c r="X214" s="58">
        <f>IF(S214&lt;=35.5,"Q1 Low",IF(S214&lt;=70.35,"Q2 Mid-Low",IF(S214&lt;=89.85,"Q3 Mid-High","Q4 High")))</f>
        <v/>
      </c>
      <c r="Y214" s="58">
        <f>IF(U214="Yes",1,0)</f>
        <v/>
      </c>
      <c r="Z214" s="58">
        <f>IF(P214="Month-to-month",1,0)+IF(M214="No",1,0)+IF(J214="No",1,0)+IF(I214="Fiber optic",1,0)+IF(Q214="Yes",1,0)</f>
        <v/>
      </c>
    </row>
    <row r="215" ht="15" customHeight="1" s="59">
      <c r="A215" s="58" t="inlineStr">
        <is>
          <t>4709-LKHYG</t>
        </is>
      </c>
      <c r="B215" s="58" t="inlineStr">
        <is>
          <t>Female</t>
        </is>
      </c>
      <c r="C215" s="58" t="n">
        <v>0</v>
      </c>
      <c r="D215" s="58" t="inlineStr">
        <is>
          <t>Yes</t>
        </is>
      </c>
      <c r="E215" s="58" t="inlineStr">
        <is>
          <t>Yes</t>
        </is>
      </c>
      <c r="F215" s="58" t="n">
        <v>29</v>
      </c>
      <c r="G215" s="58" t="inlineStr">
        <is>
          <t>Yes</t>
        </is>
      </c>
      <c r="H215" s="58" t="inlineStr">
        <is>
          <t>No</t>
        </is>
      </c>
      <c r="I215" s="58" t="inlineStr">
        <is>
          <t>No</t>
        </is>
      </c>
      <c r="J215" s="58" t="inlineStr">
        <is>
          <t>No internet service</t>
        </is>
      </c>
      <c r="K215" s="58" t="inlineStr">
        <is>
          <t>No internet service</t>
        </is>
      </c>
      <c r="L215" s="58" t="inlineStr">
        <is>
          <t>No internet service</t>
        </is>
      </c>
      <c r="M215" s="58" t="inlineStr">
        <is>
          <t>No internet service</t>
        </is>
      </c>
      <c r="N215" s="58" t="inlineStr">
        <is>
          <t>No internet service</t>
        </is>
      </c>
      <c r="O215" s="58" t="inlineStr">
        <is>
          <t>No internet service</t>
        </is>
      </c>
      <c r="P215" s="58" t="inlineStr">
        <is>
          <t>One year</t>
        </is>
      </c>
      <c r="Q215" s="58" t="inlineStr">
        <is>
          <t>No</t>
        </is>
      </c>
      <c r="R215" s="58" t="inlineStr">
        <is>
          <t>Electronic check</t>
        </is>
      </c>
      <c r="S215" s="123" t="n">
        <v>20</v>
      </c>
      <c r="T215" s="58" t="inlineStr">
        <is>
          <t>540.05</t>
        </is>
      </c>
      <c r="U215" s="58" t="inlineStr">
        <is>
          <t>No</t>
        </is>
      </c>
      <c r="V215" s="123">
        <f>IFERROR(VALUE(TRIM(T215)),S215*F215)</f>
        <v/>
      </c>
      <c r="W215" s="58">
        <f>IF(F215&lt;=12,"0-12 mo",IF(F215&lt;=24,"13-24 mo",IF(F215&lt;=48,"25-48 mo","49+ mo")))</f>
        <v/>
      </c>
      <c r="X215" s="58">
        <f>IF(S215&lt;=35.5,"Q1 Low",IF(S215&lt;=70.35,"Q2 Mid-Low",IF(S215&lt;=89.85,"Q3 Mid-High","Q4 High")))</f>
        <v/>
      </c>
      <c r="Y215" s="58">
        <f>IF(U215="Yes",1,0)</f>
        <v/>
      </c>
      <c r="Z215" s="58">
        <f>IF(P215="Month-to-month",1,0)+IF(M215="No",1,0)+IF(J215="No",1,0)+IF(I215="Fiber optic",1,0)+IF(Q215="Yes",1,0)</f>
        <v/>
      </c>
    </row>
    <row r="216" ht="15" customHeight="1" s="59">
      <c r="A216" s="58" t="inlineStr">
        <is>
          <t>2504-DSHIH</t>
        </is>
      </c>
      <c r="B216" s="58" t="inlineStr">
        <is>
          <t>Male</t>
        </is>
      </c>
      <c r="C216" s="58" t="n">
        <v>1</v>
      </c>
      <c r="D216" s="58" t="inlineStr">
        <is>
          <t>Yes</t>
        </is>
      </c>
      <c r="E216" s="58" t="inlineStr">
        <is>
          <t>No</t>
        </is>
      </c>
      <c r="F216" s="58" t="n">
        <v>23</v>
      </c>
      <c r="G216" s="58" t="inlineStr">
        <is>
          <t>Yes</t>
        </is>
      </c>
      <c r="H216" s="58" t="inlineStr">
        <is>
          <t>Yes</t>
        </is>
      </c>
      <c r="I216" s="58" t="inlineStr">
        <is>
          <t>Fiber optic</t>
        </is>
      </c>
      <c r="J216" s="58" t="inlineStr">
        <is>
          <t>No</t>
        </is>
      </c>
      <c r="K216" s="58" t="inlineStr">
        <is>
          <t>No</t>
        </is>
      </c>
      <c r="L216" s="58" t="inlineStr">
        <is>
          <t>No</t>
        </is>
      </c>
      <c r="M216" s="58" t="inlineStr">
        <is>
          <t>No</t>
        </is>
      </c>
      <c r="N216" s="58" t="inlineStr">
        <is>
          <t>No</t>
        </is>
      </c>
      <c r="O216" s="58" t="inlineStr">
        <is>
          <t>Yes</t>
        </is>
      </c>
      <c r="P216" s="58" t="inlineStr">
        <is>
          <t>Month-to-month</t>
        </is>
      </c>
      <c r="Q216" s="58" t="inlineStr">
        <is>
          <t>No</t>
        </is>
      </c>
      <c r="R216" s="58" t="inlineStr">
        <is>
          <t>Electronic check</t>
        </is>
      </c>
      <c r="S216" s="123" t="n">
        <v>86.8</v>
      </c>
      <c r="T216" s="58" t="inlineStr">
        <is>
          <t>1975.85</t>
        </is>
      </c>
      <c r="U216" s="58" t="inlineStr">
        <is>
          <t>No</t>
        </is>
      </c>
      <c r="V216" s="123">
        <f>IFERROR(VALUE(TRIM(T216)),S216*F216)</f>
        <v/>
      </c>
      <c r="W216" s="58">
        <f>IF(F216&lt;=12,"0-12 mo",IF(F216&lt;=24,"13-24 mo",IF(F216&lt;=48,"25-48 mo","49+ mo")))</f>
        <v/>
      </c>
      <c r="X216" s="58">
        <f>IF(S216&lt;=35.5,"Q1 Low",IF(S216&lt;=70.35,"Q2 Mid-Low",IF(S216&lt;=89.85,"Q3 Mid-High","Q4 High")))</f>
        <v/>
      </c>
      <c r="Y216" s="58">
        <f>IF(U216="Yes",1,0)</f>
        <v/>
      </c>
      <c r="Z216" s="58">
        <f>IF(P216="Month-to-month",1,0)+IF(M216="No",1,0)+IF(J216="No",1,0)+IF(I216="Fiber optic",1,0)+IF(Q216="Yes",1,0)</f>
        <v/>
      </c>
    </row>
    <row r="217" ht="15" customHeight="1" s="59">
      <c r="A217" s="58" t="inlineStr">
        <is>
          <t>0699-NDKJM</t>
        </is>
      </c>
      <c r="B217" s="58" t="inlineStr">
        <is>
          <t>Female</t>
        </is>
      </c>
      <c r="C217" s="58" t="n">
        <v>0</v>
      </c>
      <c r="D217" s="58" t="inlineStr">
        <is>
          <t>Yes</t>
        </is>
      </c>
      <c r="E217" s="58" t="inlineStr">
        <is>
          <t>No</t>
        </is>
      </c>
      <c r="F217" s="58" t="n">
        <v>57</v>
      </c>
      <c r="G217" s="58" t="inlineStr">
        <is>
          <t>No</t>
        </is>
      </c>
      <c r="H217" s="58" t="inlineStr">
        <is>
          <t>No phone service</t>
        </is>
      </c>
      <c r="I217" s="58" t="inlineStr">
        <is>
          <t>DSL</t>
        </is>
      </c>
      <c r="J217" s="58" t="inlineStr">
        <is>
          <t>Yes</t>
        </is>
      </c>
      <c r="K217" s="58" t="inlineStr">
        <is>
          <t>Yes</t>
        </is>
      </c>
      <c r="L217" s="58" t="inlineStr">
        <is>
          <t>Yes</t>
        </is>
      </c>
      <c r="M217" s="58" t="inlineStr">
        <is>
          <t>No</t>
        </is>
      </c>
      <c r="N217" s="58" t="inlineStr">
        <is>
          <t>Yes</t>
        </is>
      </c>
      <c r="O217" s="58" t="inlineStr">
        <is>
          <t>Yes</t>
        </is>
      </c>
      <c r="P217" s="58" t="inlineStr">
        <is>
          <t>Month-to-month</t>
        </is>
      </c>
      <c r="Q217" s="58" t="inlineStr">
        <is>
          <t>Yes</t>
        </is>
      </c>
      <c r="R217" s="58" t="inlineStr">
        <is>
          <t>Bank transfer (automatic)</t>
        </is>
      </c>
      <c r="S217" s="123" t="n">
        <v>58.75</v>
      </c>
      <c r="T217" s="58" t="inlineStr">
        <is>
          <t>3437.45</t>
        </is>
      </c>
      <c r="U217" s="58" t="inlineStr">
        <is>
          <t>No</t>
        </is>
      </c>
      <c r="V217" s="123">
        <f>IFERROR(VALUE(TRIM(T217)),S217*F217)</f>
        <v/>
      </c>
      <c r="W217" s="58">
        <f>IF(F217&lt;=12,"0-12 mo",IF(F217&lt;=24,"13-24 mo",IF(F217&lt;=48,"25-48 mo","49+ mo")))</f>
        <v/>
      </c>
      <c r="X217" s="58">
        <f>IF(S217&lt;=35.5,"Q1 Low",IF(S217&lt;=70.35,"Q2 Mid-Low",IF(S217&lt;=89.85,"Q3 Mid-High","Q4 High")))</f>
        <v/>
      </c>
      <c r="Y217" s="58">
        <f>IF(U217="Yes",1,0)</f>
        <v/>
      </c>
      <c r="Z217" s="58">
        <f>IF(P217="Month-to-month",1,0)+IF(M217="No",1,0)+IF(J217="No",1,0)+IF(I217="Fiber optic",1,0)+IF(Q217="Yes",1,0)</f>
        <v/>
      </c>
    </row>
    <row r="218" ht="15" customHeight="1" s="59">
      <c r="A218" s="58" t="inlineStr">
        <is>
          <t>9286-BHDQG</t>
        </is>
      </c>
      <c r="B218" s="58" t="inlineStr">
        <is>
          <t>Male</t>
        </is>
      </c>
      <c r="C218" s="58" t="n">
        <v>0</v>
      </c>
      <c r="D218" s="58" t="inlineStr">
        <is>
          <t>Yes</t>
        </is>
      </c>
      <c r="E218" s="58" t="inlineStr">
        <is>
          <t>Yes</t>
        </is>
      </c>
      <c r="F218" s="58" t="n">
        <v>72</v>
      </c>
      <c r="G218" s="58" t="inlineStr">
        <is>
          <t>No</t>
        </is>
      </c>
      <c r="H218" s="58" t="inlineStr">
        <is>
          <t>No phone service</t>
        </is>
      </c>
      <c r="I218" s="58" t="inlineStr">
        <is>
          <t>DSL</t>
        </is>
      </c>
      <c r="J218" s="58" t="inlineStr">
        <is>
          <t>Yes</t>
        </is>
      </c>
      <c r="K218" s="58" t="inlineStr">
        <is>
          <t>Yes</t>
        </is>
      </c>
      <c r="L218" s="58" t="inlineStr">
        <is>
          <t>Yes</t>
        </is>
      </c>
      <c r="M218" s="58" t="inlineStr">
        <is>
          <t>Yes</t>
        </is>
      </c>
      <c r="N218" s="58" t="inlineStr">
        <is>
          <t>No</t>
        </is>
      </c>
      <c r="O218" s="58" t="inlineStr">
        <is>
          <t>No</t>
        </is>
      </c>
      <c r="P218" s="58" t="inlineStr">
        <is>
          <t>Two year</t>
        </is>
      </c>
      <c r="Q218" s="58" t="inlineStr">
        <is>
          <t>No</t>
        </is>
      </c>
      <c r="R218" s="58" t="inlineStr">
        <is>
          <t>Credit card (automatic)</t>
        </is>
      </c>
      <c r="S218" s="123" t="n">
        <v>45.25</v>
      </c>
      <c r="T218" s="58" t="inlineStr">
        <is>
          <t>3139.8</t>
        </is>
      </c>
      <c r="U218" s="58" t="inlineStr">
        <is>
          <t>No</t>
        </is>
      </c>
      <c r="V218" s="123">
        <f>IFERROR(VALUE(TRIM(T218)),S218*F218)</f>
        <v/>
      </c>
      <c r="W218" s="58">
        <f>IF(F218&lt;=12,"0-12 mo",IF(F218&lt;=24,"13-24 mo",IF(F218&lt;=48,"25-48 mo","49+ mo")))</f>
        <v/>
      </c>
      <c r="X218" s="58">
        <f>IF(S218&lt;=35.5,"Q1 Low",IF(S218&lt;=70.35,"Q2 Mid-Low",IF(S218&lt;=89.85,"Q3 Mid-High","Q4 High")))</f>
        <v/>
      </c>
      <c r="Y218" s="58">
        <f>IF(U218="Yes",1,0)</f>
        <v/>
      </c>
      <c r="Z218" s="58">
        <f>IF(P218="Month-to-month",1,0)+IF(M218="No",1,0)+IF(J218="No",1,0)+IF(I218="Fiber optic",1,0)+IF(Q218="Yes",1,0)</f>
        <v/>
      </c>
    </row>
    <row r="219" ht="15" customHeight="1" s="59">
      <c r="A219" s="58" t="inlineStr">
        <is>
          <t>0230-WEQUW</t>
        </is>
      </c>
      <c r="B219" s="58" t="inlineStr">
        <is>
          <t>Male</t>
        </is>
      </c>
      <c r="C219" s="58" t="n">
        <v>0</v>
      </c>
      <c r="D219" s="58" t="inlineStr">
        <is>
          <t>Yes</t>
        </is>
      </c>
      <c r="E219" s="58" t="inlineStr">
        <is>
          <t>No</t>
        </is>
      </c>
      <c r="F219" s="58" t="n">
        <v>66</v>
      </c>
      <c r="G219" s="58" t="inlineStr">
        <is>
          <t>No</t>
        </is>
      </c>
      <c r="H219" s="58" t="inlineStr">
        <is>
          <t>No phone service</t>
        </is>
      </c>
      <c r="I219" s="58" t="inlineStr">
        <is>
          <t>DSL</t>
        </is>
      </c>
      <c r="J219" s="58" t="inlineStr">
        <is>
          <t>Yes</t>
        </is>
      </c>
      <c r="K219" s="58" t="inlineStr">
        <is>
          <t>Yes</t>
        </is>
      </c>
      <c r="L219" s="58" t="inlineStr">
        <is>
          <t>Yes</t>
        </is>
      </c>
      <c r="M219" s="58" t="inlineStr">
        <is>
          <t>Yes</t>
        </is>
      </c>
      <c r="N219" s="58" t="inlineStr">
        <is>
          <t>Yes</t>
        </is>
      </c>
      <c r="O219" s="58" t="inlineStr">
        <is>
          <t>No</t>
        </is>
      </c>
      <c r="P219" s="58" t="inlineStr">
        <is>
          <t>Two year</t>
        </is>
      </c>
      <c r="Q219" s="58" t="inlineStr">
        <is>
          <t>Yes</t>
        </is>
      </c>
      <c r="R219" s="58" t="inlineStr">
        <is>
          <t>Bank transfer (automatic)</t>
        </is>
      </c>
      <c r="S219" s="123" t="n">
        <v>56.6</v>
      </c>
      <c r="T219" s="58" t="inlineStr">
        <is>
          <t>3789.2</t>
        </is>
      </c>
      <c r="U219" s="58" t="inlineStr">
        <is>
          <t>No</t>
        </is>
      </c>
      <c r="V219" s="123">
        <f>IFERROR(VALUE(TRIM(T219)),S219*F219)</f>
        <v/>
      </c>
      <c r="W219" s="58">
        <f>IF(F219&lt;=12,"0-12 mo",IF(F219&lt;=24,"13-24 mo",IF(F219&lt;=48,"25-48 mo","49+ mo")))</f>
        <v/>
      </c>
      <c r="X219" s="58">
        <f>IF(S219&lt;=35.5,"Q1 Low",IF(S219&lt;=70.35,"Q2 Mid-Low",IF(S219&lt;=89.85,"Q3 Mid-High","Q4 High")))</f>
        <v/>
      </c>
      <c r="Y219" s="58">
        <f>IF(U219="Yes",1,0)</f>
        <v/>
      </c>
      <c r="Z219" s="58">
        <f>IF(P219="Month-to-month",1,0)+IF(M219="No",1,0)+IF(J219="No",1,0)+IF(I219="Fiber optic",1,0)+IF(Q219="Yes",1,0)</f>
        <v/>
      </c>
    </row>
    <row r="220" ht="15" customHeight="1" s="59">
      <c r="A220" s="58" t="inlineStr">
        <is>
          <t>2040-LDIWQ</t>
        </is>
      </c>
      <c r="B220" s="58" t="inlineStr">
        <is>
          <t>Male</t>
        </is>
      </c>
      <c r="C220" s="58" t="n">
        <v>0</v>
      </c>
      <c r="D220" s="58" t="inlineStr">
        <is>
          <t>Yes</t>
        </is>
      </c>
      <c r="E220" s="58" t="inlineStr">
        <is>
          <t>Yes</t>
        </is>
      </c>
      <c r="F220" s="58" t="n">
        <v>65</v>
      </c>
      <c r="G220" s="58" t="inlineStr">
        <is>
          <t>Yes</t>
        </is>
      </c>
      <c r="H220" s="58" t="inlineStr">
        <is>
          <t>Yes</t>
        </is>
      </c>
      <c r="I220" s="58" t="inlineStr">
        <is>
          <t>DSL</t>
        </is>
      </c>
      <c r="J220" s="58" t="inlineStr">
        <is>
          <t>No</t>
        </is>
      </c>
      <c r="K220" s="58" t="inlineStr">
        <is>
          <t>Yes</t>
        </is>
      </c>
      <c r="L220" s="58" t="inlineStr">
        <is>
          <t>Yes</t>
        </is>
      </c>
      <c r="M220" s="58" t="inlineStr">
        <is>
          <t>Yes</t>
        </is>
      </c>
      <c r="N220" s="58" t="inlineStr">
        <is>
          <t>Yes</t>
        </is>
      </c>
      <c r="O220" s="58" t="inlineStr">
        <is>
          <t>Yes</t>
        </is>
      </c>
      <c r="P220" s="58" t="inlineStr">
        <is>
          <t>Two year</t>
        </is>
      </c>
      <c r="Q220" s="58" t="inlineStr">
        <is>
          <t>Yes</t>
        </is>
      </c>
      <c r="R220" s="58" t="inlineStr">
        <is>
          <t>Bank transfer (automatic)</t>
        </is>
      </c>
      <c r="S220" s="123" t="n">
        <v>84.2</v>
      </c>
      <c r="T220" s="58" t="inlineStr">
        <is>
          <t>5324.5</t>
        </is>
      </c>
      <c r="U220" s="58" t="inlineStr">
        <is>
          <t>No</t>
        </is>
      </c>
      <c r="V220" s="123">
        <f>IFERROR(VALUE(TRIM(T220)),S220*F220)</f>
        <v/>
      </c>
      <c r="W220" s="58">
        <f>IF(F220&lt;=12,"0-12 mo",IF(F220&lt;=24,"13-24 mo",IF(F220&lt;=48,"25-48 mo","49+ mo")))</f>
        <v/>
      </c>
      <c r="X220" s="58">
        <f>IF(S220&lt;=35.5,"Q1 Low",IF(S220&lt;=70.35,"Q2 Mid-Low",IF(S220&lt;=89.85,"Q3 Mid-High","Q4 High")))</f>
        <v/>
      </c>
      <c r="Y220" s="58">
        <f>IF(U220="Yes",1,0)</f>
        <v/>
      </c>
      <c r="Z220" s="58">
        <f>IF(P220="Month-to-month",1,0)+IF(M220="No",1,0)+IF(J220="No",1,0)+IF(I220="Fiber optic",1,0)+IF(Q220="Yes",1,0)</f>
        <v/>
      </c>
    </row>
    <row r="221" ht="15" customHeight="1" s="59">
      <c r="A221" s="58" t="inlineStr">
        <is>
          <t>6496-JDSSB</t>
        </is>
      </c>
      <c r="B221" s="58" t="inlineStr">
        <is>
          <t>Female</t>
        </is>
      </c>
      <c r="C221" s="58" t="n">
        <v>0</v>
      </c>
      <c r="D221" s="58" t="inlineStr">
        <is>
          <t>No</t>
        </is>
      </c>
      <c r="E221" s="58" t="inlineStr">
        <is>
          <t>No</t>
        </is>
      </c>
      <c r="F221" s="58" t="n">
        <v>8</v>
      </c>
      <c r="G221" s="58" t="inlineStr">
        <is>
          <t>Yes</t>
        </is>
      </c>
      <c r="H221" s="58" t="inlineStr">
        <is>
          <t>No</t>
        </is>
      </c>
      <c r="I221" s="58" t="inlineStr">
        <is>
          <t>Fiber optic</t>
        </is>
      </c>
      <c r="J221" s="58" t="inlineStr">
        <is>
          <t>No</t>
        </is>
      </c>
      <c r="K221" s="58" t="inlineStr">
        <is>
          <t>No</t>
        </is>
      </c>
      <c r="L221" s="58" t="inlineStr">
        <is>
          <t>No</t>
        </is>
      </c>
      <c r="M221" s="58" t="inlineStr">
        <is>
          <t>No</t>
        </is>
      </c>
      <c r="N221" s="58" t="inlineStr">
        <is>
          <t>Yes</t>
        </is>
      </c>
      <c r="O221" s="58" t="inlineStr">
        <is>
          <t>No</t>
        </is>
      </c>
      <c r="P221" s="58" t="inlineStr">
        <is>
          <t>Month-to-month</t>
        </is>
      </c>
      <c r="Q221" s="58" t="inlineStr">
        <is>
          <t>Yes</t>
        </is>
      </c>
      <c r="R221" s="58" t="inlineStr">
        <is>
          <t>Bank transfer (automatic)</t>
        </is>
      </c>
      <c r="S221" s="123" t="n">
        <v>80</v>
      </c>
      <c r="T221" s="58" t="inlineStr">
        <is>
          <t>624.6</t>
        </is>
      </c>
      <c r="U221" s="58" t="inlineStr">
        <is>
          <t>No</t>
        </is>
      </c>
      <c r="V221" s="123">
        <f>IFERROR(VALUE(TRIM(T221)),S221*F221)</f>
        <v/>
      </c>
      <c r="W221" s="58">
        <f>IF(F221&lt;=12,"0-12 mo",IF(F221&lt;=24,"13-24 mo",IF(F221&lt;=48,"25-48 mo","49+ mo")))</f>
        <v/>
      </c>
      <c r="X221" s="58">
        <f>IF(S221&lt;=35.5,"Q1 Low",IF(S221&lt;=70.35,"Q2 Mid-Low",IF(S221&lt;=89.85,"Q3 Mid-High","Q4 High")))</f>
        <v/>
      </c>
      <c r="Y221" s="58">
        <f>IF(U221="Yes",1,0)</f>
        <v/>
      </c>
      <c r="Z221" s="58">
        <f>IF(P221="Month-to-month",1,0)+IF(M221="No",1,0)+IF(J221="No",1,0)+IF(I221="Fiber optic",1,0)+IF(Q221="Yes",1,0)</f>
        <v/>
      </c>
    </row>
    <row r="222" ht="15" customHeight="1" s="59">
      <c r="A222" s="58" t="inlineStr">
        <is>
          <t>9408-SSNVZ</t>
        </is>
      </c>
      <c r="B222" s="58" t="inlineStr">
        <is>
          <t>Female</t>
        </is>
      </c>
      <c r="C222" s="58" t="n">
        <v>0</v>
      </c>
      <c r="D222" s="58" t="inlineStr">
        <is>
          <t>No</t>
        </is>
      </c>
      <c r="E222" s="58" t="inlineStr">
        <is>
          <t>No</t>
        </is>
      </c>
      <c r="F222" s="58" t="n">
        <v>4</v>
      </c>
      <c r="G222" s="58" t="inlineStr">
        <is>
          <t>Yes</t>
        </is>
      </c>
      <c r="H222" s="58" t="inlineStr">
        <is>
          <t>No</t>
        </is>
      </c>
      <c r="I222" s="58" t="inlineStr">
        <is>
          <t>Fiber optic</t>
        </is>
      </c>
      <c r="J222" s="58" t="inlineStr">
        <is>
          <t>No</t>
        </is>
      </c>
      <c r="K222" s="58" t="inlineStr">
        <is>
          <t>No</t>
        </is>
      </c>
      <c r="L222" s="58" t="inlineStr">
        <is>
          <t>No</t>
        </is>
      </c>
      <c r="M222" s="58" t="inlineStr">
        <is>
          <t>No</t>
        </is>
      </c>
      <c r="N222" s="58" t="inlineStr">
        <is>
          <t>No</t>
        </is>
      </c>
      <c r="O222" s="58" t="inlineStr">
        <is>
          <t>No</t>
        </is>
      </c>
      <c r="P222" s="58" t="inlineStr">
        <is>
          <t>Month-to-month</t>
        </is>
      </c>
      <c r="Q222" s="58" t="inlineStr">
        <is>
          <t>Yes</t>
        </is>
      </c>
      <c r="R222" s="58" t="inlineStr">
        <is>
          <t>Electronic check</t>
        </is>
      </c>
      <c r="S222" s="123" t="n">
        <v>70.15000000000001</v>
      </c>
      <c r="T222" s="58" t="inlineStr">
        <is>
          <t>268.35</t>
        </is>
      </c>
      <c r="U222" s="58" t="inlineStr">
        <is>
          <t>Yes</t>
        </is>
      </c>
      <c r="V222" s="123">
        <f>IFERROR(VALUE(TRIM(T222)),S222*F222)</f>
        <v/>
      </c>
      <c r="W222" s="58">
        <f>IF(F222&lt;=12,"0-12 mo",IF(F222&lt;=24,"13-24 mo",IF(F222&lt;=48,"25-48 mo","49+ mo")))</f>
        <v/>
      </c>
      <c r="X222" s="58">
        <f>IF(S222&lt;=35.5,"Q1 Low",IF(S222&lt;=70.35,"Q2 Mid-Low",IF(S222&lt;=89.85,"Q3 Mid-High","Q4 High")))</f>
        <v/>
      </c>
      <c r="Y222" s="58">
        <f>IF(U222="Yes",1,0)</f>
        <v/>
      </c>
      <c r="Z222" s="58">
        <f>IF(P222="Month-to-month",1,0)+IF(M222="No",1,0)+IF(J222="No",1,0)+IF(I222="Fiber optic",1,0)+IF(Q222="Yes",1,0)</f>
        <v/>
      </c>
    </row>
    <row r="223" ht="15" customHeight="1" s="59">
      <c r="A223" s="58" t="inlineStr">
        <is>
          <t>4443-EMBNA</t>
        </is>
      </c>
      <c r="B223" s="58" t="inlineStr">
        <is>
          <t>Female</t>
        </is>
      </c>
      <c r="C223" s="58" t="n">
        <v>0</v>
      </c>
      <c r="D223" s="58" t="inlineStr">
        <is>
          <t>Yes</t>
        </is>
      </c>
      <c r="E223" s="58" t="inlineStr">
        <is>
          <t>No</t>
        </is>
      </c>
      <c r="F223" s="58" t="n">
        <v>71</v>
      </c>
      <c r="G223" s="58" t="inlineStr">
        <is>
          <t>Yes</t>
        </is>
      </c>
      <c r="H223" s="58" t="inlineStr">
        <is>
          <t>Yes</t>
        </is>
      </c>
      <c r="I223" s="58" t="inlineStr">
        <is>
          <t>No</t>
        </is>
      </c>
      <c r="J223" s="58" t="inlineStr">
        <is>
          <t>No internet service</t>
        </is>
      </c>
      <c r="K223" s="58" t="inlineStr">
        <is>
          <t>No internet service</t>
        </is>
      </c>
      <c r="L223" s="58" t="inlineStr">
        <is>
          <t>No internet service</t>
        </is>
      </c>
      <c r="M223" s="58" t="inlineStr">
        <is>
          <t>No internet service</t>
        </is>
      </c>
      <c r="N223" s="58" t="inlineStr">
        <is>
          <t>No internet service</t>
        </is>
      </c>
      <c r="O223" s="58" t="inlineStr">
        <is>
          <t>No internet service</t>
        </is>
      </c>
      <c r="P223" s="58" t="inlineStr">
        <is>
          <t>Two year</t>
        </is>
      </c>
      <c r="Q223" s="58" t="inlineStr">
        <is>
          <t>No</t>
        </is>
      </c>
      <c r="R223" s="58" t="inlineStr">
        <is>
          <t>Bank transfer (automatic)</t>
        </is>
      </c>
      <c r="S223" s="123" t="n">
        <v>24.75</v>
      </c>
      <c r="T223" s="58" t="inlineStr">
        <is>
          <t>1836.9</t>
        </is>
      </c>
      <c r="U223" s="58" t="inlineStr">
        <is>
          <t>No</t>
        </is>
      </c>
      <c r="V223" s="123">
        <f>IFERROR(VALUE(TRIM(T223)),S223*F223)</f>
        <v/>
      </c>
      <c r="W223" s="58">
        <f>IF(F223&lt;=12,"0-12 mo",IF(F223&lt;=24,"13-24 mo",IF(F223&lt;=48,"25-48 mo","49+ mo")))</f>
        <v/>
      </c>
      <c r="X223" s="58">
        <f>IF(S223&lt;=35.5,"Q1 Low",IF(S223&lt;=70.35,"Q2 Mid-Low",IF(S223&lt;=89.85,"Q3 Mid-High","Q4 High")))</f>
        <v/>
      </c>
      <c r="Y223" s="58">
        <f>IF(U223="Yes",1,0)</f>
        <v/>
      </c>
      <c r="Z223" s="58">
        <f>IF(P223="Month-to-month",1,0)+IF(M223="No",1,0)+IF(J223="No",1,0)+IF(I223="Fiber optic",1,0)+IF(Q223="Yes",1,0)</f>
        <v/>
      </c>
    </row>
    <row r="224" ht="15" customHeight="1" s="59">
      <c r="A224" s="58" t="inlineStr">
        <is>
          <t>6469-MRVET</t>
        </is>
      </c>
      <c r="B224" s="58" t="inlineStr">
        <is>
          <t>Male</t>
        </is>
      </c>
      <c r="C224" s="58" t="n">
        <v>0</v>
      </c>
      <c r="D224" s="58" t="inlineStr">
        <is>
          <t>Yes</t>
        </is>
      </c>
      <c r="E224" s="58" t="inlineStr">
        <is>
          <t>Yes</t>
        </is>
      </c>
      <c r="F224" s="58" t="n">
        <v>1</v>
      </c>
      <c r="G224" s="58" t="inlineStr">
        <is>
          <t>Yes</t>
        </is>
      </c>
      <c r="H224" s="58" t="inlineStr">
        <is>
          <t>No</t>
        </is>
      </c>
      <c r="I224" s="58" t="inlineStr">
        <is>
          <t>No</t>
        </is>
      </c>
      <c r="J224" s="58" t="inlineStr">
        <is>
          <t>No internet service</t>
        </is>
      </c>
      <c r="K224" s="58" t="inlineStr">
        <is>
          <t>No internet service</t>
        </is>
      </c>
      <c r="L224" s="58" t="inlineStr">
        <is>
          <t>No internet service</t>
        </is>
      </c>
      <c r="M224" s="58" t="inlineStr">
        <is>
          <t>No internet service</t>
        </is>
      </c>
      <c r="N224" s="58" t="inlineStr">
        <is>
          <t>No internet service</t>
        </is>
      </c>
      <c r="O224" s="58" t="inlineStr">
        <is>
          <t>No internet service</t>
        </is>
      </c>
      <c r="P224" s="58" t="inlineStr">
        <is>
          <t>One year</t>
        </is>
      </c>
      <c r="Q224" s="58" t="inlineStr">
        <is>
          <t>Yes</t>
        </is>
      </c>
      <c r="R224" s="58" t="inlineStr">
        <is>
          <t>Electronic check</t>
        </is>
      </c>
      <c r="S224" s="123" t="n">
        <v>20.2</v>
      </c>
      <c r="T224" s="58" t="inlineStr">
        <is>
          <t>20.2</t>
        </is>
      </c>
      <c r="U224" s="58" t="inlineStr">
        <is>
          <t>No</t>
        </is>
      </c>
      <c r="V224" s="123">
        <f>IFERROR(VALUE(TRIM(T224)),S224*F224)</f>
        <v/>
      </c>
      <c r="W224" s="58">
        <f>IF(F224&lt;=12,"0-12 mo",IF(F224&lt;=24,"13-24 mo",IF(F224&lt;=48,"25-48 mo","49+ mo")))</f>
        <v/>
      </c>
      <c r="X224" s="58">
        <f>IF(S224&lt;=35.5,"Q1 Low",IF(S224&lt;=70.35,"Q2 Mid-Low",IF(S224&lt;=89.85,"Q3 Mid-High","Q4 High")))</f>
        <v/>
      </c>
      <c r="Y224" s="58">
        <f>IF(U224="Yes",1,0)</f>
        <v/>
      </c>
      <c r="Z224" s="58">
        <f>IF(P224="Month-to-month",1,0)+IF(M224="No",1,0)+IF(J224="No",1,0)+IF(I224="Fiber optic",1,0)+IF(Q224="Yes",1,0)</f>
        <v/>
      </c>
    </row>
    <row r="225" ht="15" customHeight="1" s="59">
      <c r="A225" s="58" t="inlineStr">
        <is>
          <t>0742-MOABM</t>
        </is>
      </c>
      <c r="B225" s="58" t="inlineStr">
        <is>
          <t>Male</t>
        </is>
      </c>
      <c r="C225" s="58" t="n">
        <v>0</v>
      </c>
      <c r="D225" s="58" t="inlineStr">
        <is>
          <t>Yes</t>
        </is>
      </c>
      <c r="E225" s="58" t="inlineStr">
        <is>
          <t>No</t>
        </is>
      </c>
      <c r="F225" s="58" t="n">
        <v>4</v>
      </c>
      <c r="G225" s="58" t="inlineStr">
        <is>
          <t>Yes</t>
        </is>
      </c>
      <c r="H225" s="58" t="inlineStr">
        <is>
          <t>No</t>
        </is>
      </c>
      <c r="I225" s="58" t="inlineStr">
        <is>
          <t>DSL</t>
        </is>
      </c>
      <c r="J225" s="58" t="inlineStr">
        <is>
          <t>No</t>
        </is>
      </c>
      <c r="K225" s="58" t="inlineStr">
        <is>
          <t>No</t>
        </is>
      </c>
      <c r="L225" s="58" t="inlineStr">
        <is>
          <t>No</t>
        </is>
      </c>
      <c r="M225" s="58" t="inlineStr">
        <is>
          <t>Yes</t>
        </is>
      </c>
      <c r="N225" s="58" t="inlineStr">
        <is>
          <t>No</t>
        </is>
      </c>
      <c r="O225" s="58" t="inlineStr">
        <is>
          <t>No</t>
        </is>
      </c>
      <c r="P225" s="58" t="inlineStr">
        <is>
          <t>Month-to-month</t>
        </is>
      </c>
      <c r="Q225" s="58" t="inlineStr">
        <is>
          <t>No</t>
        </is>
      </c>
      <c r="R225" s="58" t="inlineStr">
        <is>
          <t>Mailed check</t>
        </is>
      </c>
      <c r="S225" s="123" t="n">
        <v>50.05</v>
      </c>
      <c r="T225" s="58" t="inlineStr">
        <is>
          <t>179.35</t>
        </is>
      </c>
      <c r="U225" s="58" t="inlineStr">
        <is>
          <t>Yes</t>
        </is>
      </c>
      <c r="V225" s="123">
        <f>IFERROR(VALUE(TRIM(T225)),S225*F225)</f>
        <v/>
      </c>
      <c r="W225" s="58">
        <f>IF(F225&lt;=12,"0-12 mo",IF(F225&lt;=24,"13-24 mo",IF(F225&lt;=48,"25-48 mo","49+ mo")))</f>
        <v/>
      </c>
      <c r="X225" s="58">
        <f>IF(S225&lt;=35.5,"Q1 Low",IF(S225&lt;=70.35,"Q2 Mid-Low",IF(S225&lt;=89.85,"Q3 Mid-High","Q4 High")))</f>
        <v/>
      </c>
      <c r="Y225" s="58">
        <f>IF(U225="Yes",1,0)</f>
        <v/>
      </c>
      <c r="Z225" s="58">
        <f>IF(P225="Month-to-month",1,0)+IF(M225="No",1,0)+IF(J225="No",1,0)+IF(I225="Fiber optic",1,0)+IF(Q225="Yes",1,0)</f>
        <v/>
      </c>
    </row>
    <row r="226" ht="15" customHeight="1" s="59">
      <c r="A226" s="58" t="inlineStr">
        <is>
          <t>5961-VUSRV</t>
        </is>
      </c>
      <c r="B226" s="58" t="inlineStr">
        <is>
          <t>Female</t>
        </is>
      </c>
      <c r="C226" s="58" t="n">
        <v>0</v>
      </c>
      <c r="D226" s="58" t="inlineStr">
        <is>
          <t>No</t>
        </is>
      </c>
      <c r="E226" s="58" t="inlineStr">
        <is>
          <t>No</t>
        </is>
      </c>
      <c r="F226" s="58" t="n">
        <v>12</v>
      </c>
      <c r="G226" s="58" t="inlineStr">
        <is>
          <t>Yes</t>
        </is>
      </c>
      <c r="H226" s="58" t="inlineStr">
        <is>
          <t>No</t>
        </is>
      </c>
      <c r="I226" s="58" t="inlineStr">
        <is>
          <t>No</t>
        </is>
      </c>
      <c r="J226" s="58" t="inlineStr">
        <is>
          <t>No internet service</t>
        </is>
      </c>
      <c r="K226" s="58" t="inlineStr">
        <is>
          <t>No internet service</t>
        </is>
      </c>
      <c r="L226" s="58" t="inlineStr">
        <is>
          <t>No internet service</t>
        </is>
      </c>
      <c r="M226" s="58" t="inlineStr">
        <is>
          <t>No internet service</t>
        </is>
      </c>
      <c r="N226" s="58" t="inlineStr">
        <is>
          <t>No internet service</t>
        </is>
      </c>
      <c r="O226" s="58" t="inlineStr">
        <is>
          <t>No internet service</t>
        </is>
      </c>
      <c r="P226" s="58" t="inlineStr">
        <is>
          <t>One year</t>
        </is>
      </c>
      <c r="Q226" s="58" t="inlineStr">
        <is>
          <t>Yes</t>
        </is>
      </c>
      <c r="R226" s="58" t="inlineStr">
        <is>
          <t>Bank transfer (automatic)</t>
        </is>
      </c>
      <c r="S226" s="123" t="n">
        <v>19.35</v>
      </c>
      <c r="T226" s="58" t="inlineStr">
        <is>
          <t>219.35</t>
        </is>
      </c>
      <c r="U226" s="58" t="inlineStr">
        <is>
          <t>No</t>
        </is>
      </c>
      <c r="V226" s="123">
        <f>IFERROR(VALUE(TRIM(T226)),S226*F226)</f>
        <v/>
      </c>
      <c r="W226" s="58">
        <f>IF(F226&lt;=12,"0-12 mo",IF(F226&lt;=24,"13-24 mo",IF(F226&lt;=48,"25-48 mo","49+ mo")))</f>
        <v/>
      </c>
      <c r="X226" s="58">
        <f>IF(S226&lt;=35.5,"Q1 Low",IF(S226&lt;=70.35,"Q2 Mid-Low",IF(S226&lt;=89.85,"Q3 Mid-High","Q4 High")))</f>
        <v/>
      </c>
      <c r="Y226" s="58">
        <f>IF(U226="Yes",1,0)</f>
        <v/>
      </c>
      <c r="Z226" s="58">
        <f>IF(P226="Month-to-month",1,0)+IF(M226="No",1,0)+IF(J226="No",1,0)+IF(I226="Fiber optic",1,0)+IF(Q226="Yes",1,0)</f>
        <v/>
      </c>
    </row>
    <row r="227" ht="15" customHeight="1" s="59">
      <c r="A227" s="58" t="inlineStr">
        <is>
          <t>6778-JFCMK</t>
        </is>
      </c>
      <c r="B227" s="58" t="inlineStr">
        <is>
          <t>Male</t>
        </is>
      </c>
      <c r="C227" s="58" t="n">
        <v>0</v>
      </c>
      <c r="D227" s="58" t="inlineStr">
        <is>
          <t>No</t>
        </is>
      </c>
      <c r="E227" s="58" t="inlineStr">
        <is>
          <t>No</t>
        </is>
      </c>
      <c r="F227" s="58" t="n">
        <v>24</v>
      </c>
      <c r="G227" s="58" t="inlineStr">
        <is>
          <t>No</t>
        </is>
      </c>
      <c r="H227" s="58" t="inlineStr">
        <is>
          <t>No phone service</t>
        </is>
      </c>
      <c r="I227" s="58" t="inlineStr">
        <is>
          <t>DSL</t>
        </is>
      </c>
      <c r="J227" s="58" t="inlineStr">
        <is>
          <t>Yes</t>
        </is>
      </c>
      <c r="K227" s="58" t="inlineStr">
        <is>
          <t>No</t>
        </is>
      </c>
      <c r="L227" s="58" t="inlineStr">
        <is>
          <t>No</t>
        </is>
      </c>
      <c r="M227" s="58" t="inlineStr">
        <is>
          <t>No</t>
        </is>
      </c>
      <c r="N227" s="58" t="inlineStr">
        <is>
          <t>Yes</t>
        </is>
      </c>
      <c r="O227" s="58" t="inlineStr">
        <is>
          <t>Yes</t>
        </is>
      </c>
      <c r="P227" s="58" t="inlineStr">
        <is>
          <t>One year</t>
        </is>
      </c>
      <c r="Q227" s="58" t="inlineStr">
        <is>
          <t>Yes</t>
        </is>
      </c>
      <c r="R227" s="58" t="inlineStr">
        <is>
          <t>Mailed check</t>
        </is>
      </c>
      <c r="S227" s="123" t="n">
        <v>50.6</v>
      </c>
      <c r="T227" s="58" t="inlineStr">
        <is>
          <t>1288.75</t>
        </is>
      </c>
      <c r="U227" s="58" t="inlineStr">
        <is>
          <t>No</t>
        </is>
      </c>
      <c r="V227" s="123">
        <f>IFERROR(VALUE(TRIM(T227)),S227*F227)</f>
        <v/>
      </c>
      <c r="W227" s="58">
        <f>IF(F227&lt;=12,"0-12 mo",IF(F227&lt;=24,"13-24 mo",IF(F227&lt;=48,"25-48 mo","49+ mo")))</f>
        <v/>
      </c>
      <c r="X227" s="58">
        <f>IF(S227&lt;=35.5,"Q1 Low",IF(S227&lt;=70.35,"Q2 Mid-Low",IF(S227&lt;=89.85,"Q3 Mid-High","Q4 High")))</f>
        <v/>
      </c>
      <c r="Y227" s="58">
        <f>IF(U227="Yes",1,0)</f>
        <v/>
      </c>
      <c r="Z227" s="58">
        <f>IF(P227="Month-to-month",1,0)+IF(M227="No",1,0)+IF(J227="No",1,0)+IF(I227="Fiber optic",1,0)+IF(Q227="Yes",1,0)</f>
        <v/>
      </c>
    </row>
    <row r="228" ht="15" customHeight="1" s="59">
      <c r="A228" s="58" t="inlineStr">
        <is>
          <t>6341-JVQGF</t>
        </is>
      </c>
      <c r="B228" s="58" t="inlineStr">
        <is>
          <t>Female</t>
        </is>
      </c>
      <c r="C228" s="58" t="n">
        <v>0</v>
      </c>
      <c r="D228" s="58" t="inlineStr">
        <is>
          <t>Yes</t>
        </is>
      </c>
      <c r="E228" s="58" t="inlineStr">
        <is>
          <t>Yes</t>
        </is>
      </c>
      <c r="F228" s="58" t="n">
        <v>31</v>
      </c>
      <c r="G228" s="58" t="inlineStr">
        <is>
          <t>Yes</t>
        </is>
      </c>
      <c r="H228" s="58" t="inlineStr">
        <is>
          <t>No</t>
        </is>
      </c>
      <c r="I228" s="58" t="inlineStr">
        <is>
          <t>DSL</t>
        </is>
      </c>
      <c r="J228" s="58" t="inlineStr">
        <is>
          <t>Yes</t>
        </is>
      </c>
      <c r="K228" s="58" t="inlineStr">
        <is>
          <t>No</t>
        </is>
      </c>
      <c r="L228" s="58" t="inlineStr">
        <is>
          <t>Yes</t>
        </is>
      </c>
      <c r="M228" s="58" t="inlineStr">
        <is>
          <t>Yes</t>
        </is>
      </c>
      <c r="N228" s="58" t="inlineStr">
        <is>
          <t>Yes</t>
        </is>
      </c>
      <c r="O228" s="58" t="inlineStr">
        <is>
          <t>Yes</t>
        </is>
      </c>
      <c r="P228" s="58" t="inlineStr">
        <is>
          <t>One year</t>
        </is>
      </c>
      <c r="Q228" s="58" t="inlineStr">
        <is>
          <t>Yes</t>
        </is>
      </c>
      <c r="R228" s="58" t="inlineStr">
        <is>
          <t>Mailed check</t>
        </is>
      </c>
      <c r="S228" s="123" t="n">
        <v>81.15000000000001</v>
      </c>
      <c r="T228" s="58" t="inlineStr">
        <is>
          <t>2545.75</t>
        </is>
      </c>
      <c r="U228" s="58" t="inlineStr">
        <is>
          <t>No</t>
        </is>
      </c>
      <c r="V228" s="123">
        <f>IFERROR(VALUE(TRIM(T228)),S228*F228)</f>
        <v/>
      </c>
      <c r="W228" s="58">
        <f>IF(F228&lt;=12,"0-12 mo",IF(F228&lt;=24,"13-24 mo",IF(F228&lt;=48,"25-48 mo","49+ mo")))</f>
        <v/>
      </c>
      <c r="X228" s="58">
        <f>IF(S228&lt;=35.5,"Q1 Low",IF(S228&lt;=70.35,"Q2 Mid-Low",IF(S228&lt;=89.85,"Q3 Mid-High","Q4 High")))</f>
        <v/>
      </c>
      <c r="Y228" s="58">
        <f>IF(U228="Yes",1,0)</f>
        <v/>
      </c>
      <c r="Z228" s="58">
        <f>IF(P228="Month-to-month",1,0)+IF(M228="No",1,0)+IF(J228="No",1,0)+IF(I228="Fiber optic",1,0)+IF(Q228="Yes",1,0)</f>
        <v/>
      </c>
    </row>
    <row r="229" ht="15" customHeight="1" s="59">
      <c r="A229" s="58" t="inlineStr">
        <is>
          <t>2232-DMLXU</t>
        </is>
      </c>
      <c r="B229" s="58" t="inlineStr">
        <is>
          <t>Female</t>
        </is>
      </c>
      <c r="C229" s="58" t="n">
        <v>0</v>
      </c>
      <c r="D229" s="58" t="inlineStr">
        <is>
          <t>Yes</t>
        </is>
      </c>
      <c r="E229" s="58" t="inlineStr">
        <is>
          <t>No</t>
        </is>
      </c>
      <c r="F229" s="58" t="n">
        <v>1</v>
      </c>
      <c r="G229" s="58" t="inlineStr">
        <is>
          <t>Yes</t>
        </is>
      </c>
      <c r="H229" s="58" t="inlineStr">
        <is>
          <t>No</t>
        </is>
      </c>
      <c r="I229" s="58" t="inlineStr">
        <is>
          <t>DSL</t>
        </is>
      </c>
      <c r="J229" s="58" t="inlineStr">
        <is>
          <t>No</t>
        </is>
      </c>
      <c r="K229" s="58" t="inlineStr">
        <is>
          <t>No</t>
        </is>
      </c>
      <c r="L229" s="58" t="inlineStr">
        <is>
          <t>No</t>
        </is>
      </c>
      <c r="M229" s="58" t="inlineStr">
        <is>
          <t>No</t>
        </is>
      </c>
      <c r="N229" s="58" t="inlineStr">
        <is>
          <t>Yes</t>
        </is>
      </c>
      <c r="O229" s="58" t="inlineStr">
        <is>
          <t>No</t>
        </is>
      </c>
      <c r="P229" s="58" t="inlineStr">
        <is>
          <t>Month-to-month</t>
        </is>
      </c>
      <c r="Q229" s="58" t="inlineStr">
        <is>
          <t>No</t>
        </is>
      </c>
      <c r="R229" s="58" t="inlineStr">
        <is>
          <t>Mailed check</t>
        </is>
      </c>
      <c r="S229" s="123" t="n">
        <v>55.2</v>
      </c>
      <c r="T229" s="58" t="inlineStr">
        <is>
          <t>55.2</t>
        </is>
      </c>
      <c r="U229" s="58" t="inlineStr">
        <is>
          <t>Yes</t>
        </is>
      </c>
      <c r="V229" s="123">
        <f>IFERROR(VALUE(TRIM(T229)),S229*F229)</f>
        <v/>
      </c>
      <c r="W229" s="58">
        <f>IF(F229&lt;=12,"0-12 mo",IF(F229&lt;=24,"13-24 mo",IF(F229&lt;=48,"25-48 mo","49+ mo")))</f>
        <v/>
      </c>
      <c r="X229" s="58">
        <f>IF(S229&lt;=35.5,"Q1 Low",IF(S229&lt;=70.35,"Q2 Mid-Low",IF(S229&lt;=89.85,"Q3 Mid-High","Q4 High")))</f>
        <v/>
      </c>
      <c r="Y229" s="58">
        <f>IF(U229="Yes",1,0)</f>
        <v/>
      </c>
      <c r="Z229" s="58">
        <f>IF(P229="Month-to-month",1,0)+IF(M229="No",1,0)+IF(J229="No",1,0)+IF(I229="Fiber optic",1,0)+IF(Q229="Yes",1,0)</f>
        <v/>
      </c>
    </row>
    <row r="230" ht="15" customHeight="1" s="59">
      <c r="A230" s="58" t="inlineStr">
        <is>
          <t>4811-JBUVU</t>
        </is>
      </c>
      <c r="B230" s="58" t="inlineStr">
        <is>
          <t>Male</t>
        </is>
      </c>
      <c r="C230" s="58" t="n">
        <v>0</v>
      </c>
      <c r="D230" s="58" t="inlineStr">
        <is>
          <t>No</t>
        </is>
      </c>
      <c r="E230" s="58" t="inlineStr">
        <is>
          <t>No</t>
        </is>
      </c>
      <c r="F230" s="58" t="n">
        <v>30</v>
      </c>
      <c r="G230" s="58" t="inlineStr">
        <is>
          <t>Yes</t>
        </is>
      </c>
      <c r="H230" s="58" t="inlineStr">
        <is>
          <t>Yes</t>
        </is>
      </c>
      <c r="I230" s="58" t="inlineStr">
        <is>
          <t>Fiber optic</t>
        </is>
      </c>
      <c r="J230" s="58" t="inlineStr">
        <is>
          <t>No</t>
        </is>
      </c>
      <c r="K230" s="58" t="inlineStr">
        <is>
          <t>No</t>
        </is>
      </c>
      <c r="L230" s="58" t="inlineStr">
        <is>
          <t>No</t>
        </is>
      </c>
      <c r="M230" s="58" t="inlineStr">
        <is>
          <t>Yes</t>
        </is>
      </c>
      <c r="N230" s="58" t="inlineStr">
        <is>
          <t>No</t>
        </is>
      </c>
      <c r="O230" s="58" t="inlineStr">
        <is>
          <t>Yes</t>
        </is>
      </c>
      <c r="P230" s="58" t="inlineStr">
        <is>
          <t>Month-to-month</t>
        </is>
      </c>
      <c r="Q230" s="58" t="inlineStr">
        <is>
          <t>Yes</t>
        </is>
      </c>
      <c r="R230" s="58" t="inlineStr">
        <is>
          <t>Credit card (automatic)</t>
        </is>
      </c>
      <c r="S230" s="123" t="n">
        <v>89.90000000000001</v>
      </c>
      <c r="T230" s="58" t="inlineStr">
        <is>
          <t>2723.15</t>
        </is>
      </c>
      <c r="U230" s="58" t="inlineStr">
        <is>
          <t>No</t>
        </is>
      </c>
      <c r="V230" s="123">
        <f>IFERROR(VALUE(TRIM(T230)),S230*F230)</f>
        <v/>
      </c>
      <c r="W230" s="58">
        <f>IF(F230&lt;=12,"0-12 mo",IF(F230&lt;=24,"13-24 mo",IF(F230&lt;=48,"25-48 mo","49+ mo")))</f>
        <v/>
      </c>
      <c r="X230" s="58">
        <f>IF(S230&lt;=35.5,"Q1 Low",IF(S230&lt;=70.35,"Q2 Mid-Low",IF(S230&lt;=89.85,"Q3 Mid-High","Q4 High")))</f>
        <v/>
      </c>
      <c r="Y230" s="58">
        <f>IF(U230="Yes",1,0)</f>
        <v/>
      </c>
      <c r="Z230" s="58">
        <f>IF(P230="Month-to-month",1,0)+IF(M230="No",1,0)+IF(J230="No",1,0)+IF(I230="Fiber optic",1,0)+IF(Q230="Yes",1,0)</f>
        <v/>
      </c>
    </row>
    <row r="231" ht="15" customHeight="1" s="59">
      <c r="A231" s="58" t="inlineStr">
        <is>
          <t>0945-TSONX</t>
        </is>
      </c>
      <c r="B231" s="58" t="inlineStr">
        <is>
          <t>Female</t>
        </is>
      </c>
      <c r="C231" s="58" t="n">
        <v>0</v>
      </c>
      <c r="D231" s="58" t="inlineStr">
        <is>
          <t>Yes</t>
        </is>
      </c>
      <c r="E231" s="58" t="inlineStr">
        <is>
          <t>Yes</t>
        </is>
      </c>
      <c r="F231" s="58" t="n">
        <v>47</v>
      </c>
      <c r="G231" s="58" t="inlineStr">
        <is>
          <t>Yes</t>
        </is>
      </c>
      <c r="H231" s="58" t="inlineStr">
        <is>
          <t>Yes</t>
        </is>
      </c>
      <c r="I231" s="58" t="inlineStr">
        <is>
          <t>DSL</t>
        </is>
      </c>
      <c r="J231" s="58" t="inlineStr">
        <is>
          <t>Yes</t>
        </is>
      </c>
      <c r="K231" s="58" t="inlineStr">
        <is>
          <t>Yes</t>
        </is>
      </c>
      <c r="L231" s="58" t="inlineStr">
        <is>
          <t>No</t>
        </is>
      </c>
      <c r="M231" s="58" t="inlineStr">
        <is>
          <t>Yes</t>
        </is>
      </c>
      <c r="N231" s="58" t="inlineStr">
        <is>
          <t>Yes</t>
        </is>
      </c>
      <c r="O231" s="58" t="inlineStr">
        <is>
          <t>Yes</t>
        </is>
      </c>
      <c r="P231" s="58" t="inlineStr">
        <is>
          <t>Two year</t>
        </is>
      </c>
      <c r="Q231" s="58" t="inlineStr">
        <is>
          <t>Yes</t>
        </is>
      </c>
      <c r="R231" s="58" t="inlineStr">
        <is>
          <t>Credit card (automatic)</t>
        </is>
      </c>
      <c r="S231" s="123" t="n">
        <v>85.3</v>
      </c>
      <c r="T231" s="58" t="inlineStr">
        <is>
          <t>4107.25</t>
        </is>
      </c>
      <c r="U231" s="58" t="inlineStr">
        <is>
          <t>No</t>
        </is>
      </c>
      <c r="V231" s="123">
        <f>IFERROR(VALUE(TRIM(T231)),S231*F231)</f>
        <v/>
      </c>
      <c r="W231" s="58">
        <f>IF(F231&lt;=12,"0-12 mo",IF(F231&lt;=24,"13-24 mo",IF(F231&lt;=48,"25-48 mo","49+ mo")))</f>
        <v/>
      </c>
      <c r="X231" s="58">
        <f>IF(S231&lt;=35.5,"Q1 Low",IF(S231&lt;=70.35,"Q2 Mid-Low",IF(S231&lt;=89.85,"Q3 Mid-High","Q4 High")))</f>
        <v/>
      </c>
      <c r="Y231" s="58">
        <f>IF(U231="Yes",1,0)</f>
        <v/>
      </c>
      <c r="Z231" s="58">
        <f>IF(P231="Month-to-month",1,0)+IF(M231="No",1,0)+IF(J231="No",1,0)+IF(I231="Fiber optic",1,0)+IF(Q231="Yes",1,0)</f>
        <v/>
      </c>
    </row>
    <row r="232" ht="15" customHeight="1" s="59">
      <c r="A232" s="58" t="inlineStr">
        <is>
          <t>2651-ZCBXV</t>
        </is>
      </c>
      <c r="B232" s="58" t="inlineStr">
        <is>
          <t>Male</t>
        </is>
      </c>
      <c r="C232" s="58" t="n">
        <v>0</v>
      </c>
      <c r="D232" s="58" t="inlineStr">
        <is>
          <t>No</t>
        </is>
      </c>
      <c r="E232" s="58" t="inlineStr">
        <is>
          <t>No</t>
        </is>
      </c>
      <c r="F232" s="58" t="n">
        <v>54</v>
      </c>
      <c r="G232" s="58" t="inlineStr">
        <is>
          <t>Yes</t>
        </is>
      </c>
      <c r="H232" s="58" t="inlineStr">
        <is>
          <t>Yes</t>
        </is>
      </c>
      <c r="I232" s="58" t="inlineStr">
        <is>
          <t>Fiber optic</t>
        </is>
      </c>
      <c r="J232" s="58" t="inlineStr">
        <is>
          <t>Yes</t>
        </is>
      </c>
      <c r="K232" s="58" t="inlineStr">
        <is>
          <t>Yes</t>
        </is>
      </c>
      <c r="L232" s="58" t="inlineStr">
        <is>
          <t>No</t>
        </is>
      </c>
      <c r="M232" s="58" t="inlineStr">
        <is>
          <t>Yes</t>
        </is>
      </c>
      <c r="N232" s="58" t="inlineStr">
        <is>
          <t>Yes</t>
        </is>
      </c>
      <c r="O232" s="58" t="inlineStr">
        <is>
          <t>Yes</t>
        </is>
      </c>
      <c r="P232" s="58" t="inlineStr">
        <is>
          <t>Two year</t>
        </is>
      </c>
      <c r="Q232" s="58" t="inlineStr">
        <is>
          <t>Yes</t>
        </is>
      </c>
      <c r="R232" s="58" t="inlineStr">
        <is>
          <t>Credit card (automatic)</t>
        </is>
      </c>
      <c r="S232" s="123" t="n">
        <v>108</v>
      </c>
      <c r="T232" s="58" t="inlineStr">
        <is>
          <t>5760.65</t>
        </is>
      </c>
      <c r="U232" s="58" t="inlineStr">
        <is>
          <t>No</t>
        </is>
      </c>
      <c r="V232" s="123">
        <f>IFERROR(VALUE(TRIM(T232)),S232*F232)</f>
        <v/>
      </c>
      <c r="W232" s="58">
        <f>IF(F232&lt;=12,"0-12 mo",IF(F232&lt;=24,"13-24 mo",IF(F232&lt;=48,"25-48 mo","49+ mo")))</f>
        <v/>
      </c>
      <c r="X232" s="58">
        <f>IF(S232&lt;=35.5,"Q1 Low",IF(S232&lt;=70.35,"Q2 Mid-Low",IF(S232&lt;=89.85,"Q3 Mid-High","Q4 High")))</f>
        <v/>
      </c>
      <c r="Y232" s="58">
        <f>IF(U232="Yes",1,0)</f>
        <v/>
      </c>
      <c r="Z232" s="58">
        <f>IF(P232="Month-to-month",1,0)+IF(M232="No",1,0)+IF(J232="No",1,0)+IF(I232="Fiber optic",1,0)+IF(Q232="Yes",1,0)</f>
        <v/>
      </c>
    </row>
    <row r="233" ht="15" customHeight="1" s="59">
      <c r="A233" s="58" t="inlineStr">
        <is>
          <t>3316-UWXUY</t>
        </is>
      </c>
      <c r="B233" s="58" t="inlineStr">
        <is>
          <t>Male</t>
        </is>
      </c>
      <c r="C233" s="58" t="n">
        <v>0</v>
      </c>
      <c r="D233" s="58" t="inlineStr">
        <is>
          <t>No</t>
        </is>
      </c>
      <c r="E233" s="58" t="inlineStr">
        <is>
          <t>No</t>
        </is>
      </c>
      <c r="F233" s="58" t="n">
        <v>50</v>
      </c>
      <c r="G233" s="58" t="inlineStr">
        <is>
          <t>Yes</t>
        </is>
      </c>
      <c r="H233" s="58" t="inlineStr">
        <is>
          <t>No</t>
        </is>
      </c>
      <c r="I233" s="58" t="inlineStr">
        <is>
          <t>Fiber optic</t>
        </is>
      </c>
      <c r="J233" s="58" t="inlineStr">
        <is>
          <t>Yes</t>
        </is>
      </c>
      <c r="K233" s="58" t="inlineStr">
        <is>
          <t>Yes</t>
        </is>
      </c>
      <c r="L233" s="58" t="inlineStr">
        <is>
          <t>No</t>
        </is>
      </c>
      <c r="M233" s="58" t="inlineStr">
        <is>
          <t>Yes</t>
        </is>
      </c>
      <c r="N233" s="58" t="inlineStr">
        <is>
          <t>No</t>
        </is>
      </c>
      <c r="O233" s="58" t="inlineStr">
        <is>
          <t>Yes</t>
        </is>
      </c>
      <c r="P233" s="58" t="inlineStr">
        <is>
          <t>Month-to-month</t>
        </is>
      </c>
      <c r="Q233" s="58" t="inlineStr">
        <is>
          <t>Yes</t>
        </is>
      </c>
      <c r="R233" s="58" t="inlineStr">
        <is>
          <t>Credit card (automatic)</t>
        </is>
      </c>
      <c r="S233" s="123" t="n">
        <v>93.5</v>
      </c>
      <c r="T233" s="58" t="inlineStr">
        <is>
          <t>4747.5</t>
        </is>
      </c>
      <c r="U233" s="58" t="inlineStr">
        <is>
          <t>No</t>
        </is>
      </c>
      <c r="V233" s="123">
        <f>IFERROR(VALUE(TRIM(T233)),S233*F233)</f>
        <v/>
      </c>
      <c r="W233" s="58">
        <f>IF(F233&lt;=12,"0-12 mo",IF(F233&lt;=24,"13-24 mo",IF(F233&lt;=48,"25-48 mo","49+ mo")))</f>
        <v/>
      </c>
      <c r="X233" s="58">
        <f>IF(S233&lt;=35.5,"Q1 Low",IF(S233&lt;=70.35,"Q2 Mid-Low",IF(S233&lt;=89.85,"Q3 Mid-High","Q4 High")))</f>
        <v/>
      </c>
      <c r="Y233" s="58">
        <f>IF(U233="Yes",1,0)</f>
        <v/>
      </c>
      <c r="Z233" s="58">
        <f>IF(P233="Month-to-month",1,0)+IF(M233="No",1,0)+IF(J233="No",1,0)+IF(I233="Fiber optic",1,0)+IF(Q233="Yes",1,0)</f>
        <v/>
      </c>
    </row>
    <row r="234" ht="15" customHeight="1" s="59">
      <c r="A234" s="58" t="inlineStr">
        <is>
          <t>8937-RDTHP</t>
        </is>
      </c>
      <c r="B234" s="58" t="inlineStr">
        <is>
          <t>Male</t>
        </is>
      </c>
      <c r="C234" s="58" t="n">
        <v>0</v>
      </c>
      <c r="D234" s="58" t="inlineStr">
        <is>
          <t>No</t>
        </is>
      </c>
      <c r="E234" s="58" t="inlineStr">
        <is>
          <t>No</t>
        </is>
      </c>
      <c r="F234" s="58" t="n">
        <v>1</v>
      </c>
      <c r="G234" s="58" t="inlineStr">
        <is>
          <t>Yes</t>
        </is>
      </c>
      <c r="H234" s="58" t="inlineStr">
        <is>
          <t>No</t>
        </is>
      </c>
      <c r="I234" s="58" t="inlineStr">
        <is>
          <t>Fiber optic</t>
        </is>
      </c>
      <c r="J234" s="58" t="inlineStr">
        <is>
          <t>Yes</t>
        </is>
      </c>
      <c r="K234" s="58" t="inlineStr">
        <is>
          <t>No</t>
        </is>
      </c>
      <c r="L234" s="58" t="inlineStr">
        <is>
          <t>No</t>
        </is>
      </c>
      <c r="M234" s="58" t="inlineStr">
        <is>
          <t>No</t>
        </is>
      </c>
      <c r="N234" s="58" t="inlineStr">
        <is>
          <t>No</t>
        </is>
      </c>
      <c r="O234" s="58" t="inlineStr">
        <is>
          <t>Yes</t>
        </is>
      </c>
      <c r="P234" s="58" t="inlineStr">
        <is>
          <t>Month-to-month</t>
        </is>
      </c>
      <c r="Q234" s="58" t="inlineStr">
        <is>
          <t>Yes</t>
        </is>
      </c>
      <c r="R234" s="58" t="inlineStr">
        <is>
          <t>Mailed check</t>
        </is>
      </c>
      <c r="S234" s="123" t="n">
        <v>84.59999999999999</v>
      </c>
      <c r="T234" s="58" t="inlineStr">
        <is>
          <t>84.6</t>
        </is>
      </c>
      <c r="U234" s="58" t="inlineStr">
        <is>
          <t>Yes</t>
        </is>
      </c>
      <c r="V234" s="123">
        <f>IFERROR(VALUE(TRIM(T234)),S234*F234)</f>
        <v/>
      </c>
      <c r="W234" s="58">
        <f>IF(F234&lt;=12,"0-12 mo",IF(F234&lt;=24,"13-24 mo",IF(F234&lt;=48,"25-48 mo","49+ mo")))</f>
        <v/>
      </c>
      <c r="X234" s="58">
        <f>IF(S234&lt;=35.5,"Q1 Low",IF(S234&lt;=70.35,"Q2 Mid-Low",IF(S234&lt;=89.85,"Q3 Mid-High","Q4 High")))</f>
        <v/>
      </c>
      <c r="Y234" s="58">
        <f>IF(U234="Yes",1,0)</f>
        <v/>
      </c>
      <c r="Z234" s="58">
        <f>IF(P234="Month-to-month",1,0)+IF(M234="No",1,0)+IF(J234="No",1,0)+IF(I234="Fiber optic",1,0)+IF(Q234="Yes",1,0)</f>
        <v/>
      </c>
    </row>
    <row r="235" ht="15" customHeight="1" s="59">
      <c r="A235" s="58" t="inlineStr">
        <is>
          <t>7083-MIOPC</t>
        </is>
      </c>
      <c r="B235" s="58" t="inlineStr">
        <is>
          <t>Female</t>
        </is>
      </c>
      <c r="C235" s="58" t="n">
        <v>0</v>
      </c>
      <c r="D235" s="58" t="inlineStr">
        <is>
          <t>No</t>
        </is>
      </c>
      <c r="E235" s="58" t="inlineStr">
        <is>
          <t>No</t>
        </is>
      </c>
      <c r="F235" s="58" t="n">
        <v>72</v>
      </c>
      <c r="G235" s="58" t="inlineStr">
        <is>
          <t>Yes</t>
        </is>
      </c>
      <c r="H235" s="58" t="inlineStr">
        <is>
          <t>No</t>
        </is>
      </c>
      <c r="I235" s="58" t="inlineStr">
        <is>
          <t>No</t>
        </is>
      </c>
      <c r="J235" s="58" t="inlineStr">
        <is>
          <t>No internet service</t>
        </is>
      </c>
      <c r="K235" s="58" t="inlineStr">
        <is>
          <t>No internet service</t>
        </is>
      </c>
      <c r="L235" s="58" t="inlineStr">
        <is>
          <t>No internet service</t>
        </is>
      </c>
      <c r="M235" s="58" t="inlineStr">
        <is>
          <t>No internet service</t>
        </is>
      </c>
      <c r="N235" s="58" t="inlineStr">
        <is>
          <t>No internet service</t>
        </is>
      </c>
      <c r="O235" s="58" t="inlineStr">
        <is>
          <t>No internet service</t>
        </is>
      </c>
      <c r="P235" s="58" t="inlineStr">
        <is>
          <t>Two year</t>
        </is>
      </c>
      <c r="Q235" s="58" t="inlineStr">
        <is>
          <t>No</t>
        </is>
      </c>
      <c r="R235" s="58" t="inlineStr">
        <is>
          <t>Credit card (automatic)</t>
        </is>
      </c>
      <c r="S235" s="123" t="n">
        <v>20.25</v>
      </c>
      <c r="T235" s="58" t="inlineStr">
        <is>
          <t>1566.9</t>
        </is>
      </c>
      <c r="U235" s="58" t="inlineStr">
        <is>
          <t>No</t>
        </is>
      </c>
      <c r="V235" s="123">
        <f>IFERROR(VALUE(TRIM(T235)),S235*F235)</f>
        <v/>
      </c>
      <c r="W235" s="58">
        <f>IF(F235&lt;=12,"0-12 mo",IF(F235&lt;=24,"13-24 mo",IF(F235&lt;=48,"25-48 mo","49+ mo")))</f>
        <v/>
      </c>
      <c r="X235" s="58">
        <f>IF(S235&lt;=35.5,"Q1 Low",IF(S235&lt;=70.35,"Q2 Mid-Low",IF(S235&lt;=89.85,"Q3 Mid-High","Q4 High")))</f>
        <v/>
      </c>
      <c r="Y235" s="58">
        <f>IF(U235="Yes",1,0)</f>
        <v/>
      </c>
      <c r="Z235" s="58">
        <f>IF(P235="Month-to-month",1,0)+IF(M235="No",1,0)+IF(J235="No",1,0)+IF(I235="Fiber optic",1,0)+IF(Q235="Yes",1,0)</f>
        <v/>
      </c>
    </row>
    <row r="236" ht="15" customHeight="1" s="59">
      <c r="A236" s="58" t="inlineStr">
        <is>
          <t>1984-GPTEH</t>
        </is>
      </c>
      <c r="B236" s="58" t="inlineStr">
        <is>
          <t>Female</t>
        </is>
      </c>
      <c r="C236" s="58" t="n">
        <v>0</v>
      </c>
      <c r="D236" s="58" t="inlineStr">
        <is>
          <t>No</t>
        </is>
      </c>
      <c r="E236" s="58" t="inlineStr">
        <is>
          <t>No</t>
        </is>
      </c>
      <c r="F236" s="58" t="n">
        <v>29</v>
      </c>
      <c r="G236" s="58" t="inlineStr">
        <is>
          <t>Yes</t>
        </is>
      </c>
      <c r="H236" s="58" t="inlineStr">
        <is>
          <t>Yes</t>
        </is>
      </c>
      <c r="I236" s="58" t="inlineStr">
        <is>
          <t>No</t>
        </is>
      </c>
      <c r="J236" s="58" t="inlineStr">
        <is>
          <t>No internet service</t>
        </is>
      </c>
      <c r="K236" s="58" t="inlineStr">
        <is>
          <t>No internet service</t>
        </is>
      </c>
      <c r="L236" s="58" t="inlineStr">
        <is>
          <t>No internet service</t>
        </is>
      </c>
      <c r="M236" s="58" t="inlineStr">
        <is>
          <t>No internet service</t>
        </is>
      </c>
      <c r="N236" s="58" t="inlineStr">
        <is>
          <t>No internet service</t>
        </is>
      </c>
      <c r="O236" s="58" t="inlineStr">
        <is>
          <t>No internet service</t>
        </is>
      </c>
      <c r="P236" s="58" t="inlineStr">
        <is>
          <t>Month-to-month</t>
        </is>
      </c>
      <c r="Q236" s="58" t="inlineStr">
        <is>
          <t>No</t>
        </is>
      </c>
      <c r="R236" s="58" t="inlineStr">
        <is>
          <t>Electronic check</t>
        </is>
      </c>
      <c r="S236" s="123" t="n">
        <v>25.15</v>
      </c>
      <c r="T236" s="58" t="inlineStr">
        <is>
          <t>702</t>
        </is>
      </c>
      <c r="U236" s="58" t="inlineStr">
        <is>
          <t>No</t>
        </is>
      </c>
      <c r="V236" s="123">
        <f>IFERROR(VALUE(TRIM(T236)),S236*F236)</f>
        <v/>
      </c>
      <c r="W236" s="58">
        <f>IF(F236&lt;=12,"0-12 mo",IF(F236&lt;=24,"13-24 mo",IF(F236&lt;=48,"25-48 mo","49+ mo")))</f>
        <v/>
      </c>
      <c r="X236" s="58">
        <f>IF(S236&lt;=35.5,"Q1 Low",IF(S236&lt;=70.35,"Q2 Mid-Low",IF(S236&lt;=89.85,"Q3 Mid-High","Q4 High")))</f>
        <v/>
      </c>
      <c r="Y236" s="58">
        <f>IF(U236="Yes",1,0)</f>
        <v/>
      </c>
      <c r="Z236" s="58">
        <f>IF(P236="Month-to-month",1,0)+IF(M236="No",1,0)+IF(J236="No",1,0)+IF(I236="Fiber optic",1,0)+IF(Q236="Yes",1,0)</f>
        <v/>
      </c>
    </row>
    <row r="237" ht="15" customHeight="1" s="59">
      <c r="A237" s="58" t="inlineStr">
        <is>
          <t>1251-KRREG</t>
        </is>
      </c>
      <c r="B237" s="58" t="inlineStr">
        <is>
          <t>Male</t>
        </is>
      </c>
      <c r="C237" s="58" t="n">
        <v>0</v>
      </c>
      <c r="D237" s="58" t="inlineStr">
        <is>
          <t>No</t>
        </is>
      </c>
      <c r="E237" s="58" t="inlineStr">
        <is>
          <t>No</t>
        </is>
      </c>
      <c r="F237" s="58" t="n">
        <v>2</v>
      </c>
      <c r="G237" s="58" t="inlineStr">
        <is>
          <t>Yes</t>
        </is>
      </c>
      <c r="H237" s="58" t="inlineStr">
        <is>
          <t>Yes</t>
        </is>
      </c>
      <c r="I237" s="58" t="inlineStr">
        <is>
          <t>DSL</t>
        </is>
      </c>
      <c r="J237" s="58" t="inlineStr">
        <is>
          <t>No</t>
        </is>
      </c>
      <c r="K237" s="58" t="inlineStr">
        <is>
          <t>Yes</t>
        </is>
      </c>
      <c r="L237" s="58" t="inlineStr">
        <is>
          <t>No</t>
        </is>
      </c>
      <c r="M237" s="58" t="inlineStr">
        <is>
          <t>No</t>
        </is>
      </c>
      <c r="N237" s="58" t="inlineStr">
        <is>
          <t>No</t>
        </is>
      </c>
      <c r="O237" s="58" t="inlineStr">
        <is>
          <t>No</t>
        </is>
      </c>
      <c r="P237" s="58" t="inlineStr">
        <is>
          <t>Month-to-month</t>
        </is>
      </c>
      <c r="Q237" s="58" t="inlineStr">
        <is>
          <t>Yes</t>
        </is>
      </c>
      <c r="R237" s="58" t="inlineStr">
        <is>
          <t>Mailed check</t>
        </is>
      </c>
      <c r="S237" s="123" t="n">
        <v>54.4</v>
      </c>
      <c r="T237" s="58" t="inlineStr">
        <is>
          <t>114.1</t>
        </is>
      </c>
      <c r="U237" s="58" t="inlineStr">
        <is>
          <t>Yes</t>
        </is>
      </c>
      <c r="V237" s="123">
        <f>IFERROR(VALUE(TRIM(T237)),S237*F237)</f>
        <v/>
      </c>
      <c r="W237" s="58">
        <f>IF(F237&lt;=12,"0-12 mo",IF(F237&lt;=24,"13-24 mo",IF(F237&lt;=48,"25-48 mo","49+ mo")))</f>
        <v/>
      </c>
      <c r="X237" s="58">
        <f>IF(S237&lt;=35.5,"Q1 Low",IF(S237&lt;=70.35,"Q2 Mid-Low",IF(S237&lt;=89.85,"Q3 Mid-High","Q4 High")))</f>
        <v/>
      </c>
      <c r="Y237" s="58">
        <f>IF(U237="Yes",1,0)</f>
        <v/>
      </c>
      <c r="Z237" s="58">
        <f>IF(P237="Month-to-month",1,0)+IF(M237="No",1,0)+IF(J237="No",1,0)+IF(I237="Fiber optic",1,0)+IF(Q237="Yes",1,0)</f>
        <v/>
      </c>
    </row>
    <row r="238" ht="15" customHeight="1" s="59">
      <c r="A238" s="58" t="inlineStr">
        <is>
          <t>0621-JFHOL</t>
        </is>
      </c>
      <c r="B238" s="58" t="inlineStr">
        <is>
          <t>Female</t>
        </is>
      </c>
      <c r="C238" s="58" t="n">
        <v>0</v>
      </c>
      <c r="D238" s="58" t="inlineStr">
        <is>
          <t>No</t>
        </is>
      </c>
      <c r="E238" s="58" t="inlineStr">
        <is>
          <t>No</t>
        </is>
      </c>
      <c r="F238" s="58" t="n">
        <v>10</v>
      </c>
      <c r="G238" s="58" t="inlineStr">
        <is>
          <t>No</t>
        </is>
      </c>
      <c r="H238" s="58" t="inlineStr">
        <is>
          <t>No phone service</t>
        </is>
      </c>
      <c r="I238" s="58" t="inlineStr">
        <is>
          <t>DSL</t>
        </is>
      </c>
      <c r="J238" s="58" t="inlineStr">
        <is>
          <t>No</t>
        </is>
      </c>
      <c r="K238" s="58" t="inlineStr">
        <is>
          <t>No</t>
        </is>
      </c>
      <c r="L238" s="58" t="inlineStr">
        <is>
          <t>No</t>
        </is>
      </c>
      <c r="M238" s="58" t="inlineStr">
        <is>
          <t>Yes</t>
        </is>
      </c>
      <c r="N238" s="58" t="inlineStr">
        <is>
          <t>No</t>
        </is>
      </c>
      <c r="O238" s="58" t="inlineStr">
        <is>
          <t>No</t>
        </is>
      </c>
      <c r="P238" s="58" t="inlineStr">
        <is>
          <t>Two year</t>
        </is>
      </c>
      <c r="Q238" s="58" t="inlineStr">
        <is>
          <t>Yes</t>
        </is>
      </c>
      <c r="R238" s="58" t="inlineStr">
        <is>
          <t>Mailed check</t>
        </is>
      </c>
      <c r="S238" s="123" t="n">
        <v>29.6</v>
      </c>
      <c r="T238" s="58" t="inlineStr">
        <is>
          <t>299.05</t>
        </is>
      </c>
      <c r="U238" s="58" t="inlineStr">
        <is>
          <t>No</t>
        </is>
      </c>
      <c r="V238" s="123">
        <f>IFERROR(VALUE(TRIM(T238)),S238*F238)</f>
        <v/>
      </c>
      <c r="W238" s="58">
        <f>IF(F238&lt;=12,"0-12 mo",IF(F238&lt;=24,"13-24 mo",IF(F238&lt;=48,"25-48 mo","49+ mo")))</f>
        <v/>
      </c>
      <c r="X238" s="58">
        <f>IF(S238&lt;=35.5,"Q1 Low",IF(S238&lt;=70.35,"Q2 Mid-Low",IF(S238&lt;=89.85,"Q3 Mid-High","Q4 High")))</f>
        <v/>
      </c>
      <c r="Y238" s="58">
        <f>IF(U238="Yes",1,0)</f>
        <v/>
      </c>
      <c r="Z238" s="58">
        <f>IF(P238="Month-to-month",1,0)+IF(M238="No",1,0)+IF(J238="No",1,0)+IF(I238="Fiber optic",1,0)+IF(Q238="Yes",1,0)</f>
        <v/>
      </c>
    </row>
    <row r="239" ht="15" customHeight="1" s="59">
      <c r="A239" s="58" t="inlineStr">
        <is>
          <t>9903-LYSAB</t>
        </is>
      </c>
      <c r="B239" s="58" t="inlineStr">
        <is>
          <t>Male</t>
        </is>
      </c>
      <c r="C239" s="58" t="n">
        <v>0</v>
      </c>
      <c r="D239" s="58" t="inlineStr">
        <is>
          <t>Yes</t>
        </is>
      </c>
      <c r="E239" s="58" t="inlineStr">
        <is>
          <t>No</t>
        </is>
      </c>
      <c r="F239" s="58" t="n">
        <v>18</v>
      </c>
      <c r="G239" s="58" t="inlineStr">
        <is>
          <t>Yes</t>
        </is>
      </c>
      <c r="H239" s="58" t="inlineStr">
        <is>
          <t>Yes</t>
        </is>
      </c>
      <c r="I239" s="58" t="inlineStr">
        <is>
          <t>Fiber optic</t>
        </is>
      </c>
      <c r="J239" s="58" t="inlineStr">
        <is>
          <t>No</t>
        </is>
      </c>
      <c r="K239" s="58" t="inlineStr">
        <is>
          <t>No</t>
        </is>
      </c>
      <c r="L239" s="58" t="inlineStr">
        <is>
          <t>No</t>
        </is>
      </c>
      <c r="M239" s="58" t="inlineStr">
        <is>
          <t>No</t>
        </is>
      </c>
      <c r="N239" s="58" t="inlineStr">
        <is>
          <t>No</t>
        </is>
      </c>
      <c r="O239" s="58" t="inlineStr">
        <is>
          <t>No</t>
        </is>
      </c>
      <c r="P239" s="58" t="inlineStr">
        <is>
          <t>Month-to-month</t>
        </is>
      </c>
      <c r="Q239" s="58" t="inlineStr">
        <is>
          <t>Yes</t>
        </is>
      </c>
      <c r="R239" s="58" t="inlineStr">
        <is>
          <t>Electronic check</t>
        </is>
      </c>
      <c r="S239" s="123" t="n">
        <v>73.15000000000001</v>
      </c>
      <c r="T239" s="58" t="inlineStr">
        <is>
          <t>1305.95</t>
        </is>
      </c>
      <c r="U239" s="58" t="inlineStr">
        <is>
          <t>No</t>
        </is>
      </c>
      <c r="V239" s="123">
        <f>IFERROR(VALUE(TRIM(T239)),S239*F239)</f>
        <v/>
      </c>
      <c r="W239" s="58">
        <f>IF(F239&lt;=12,"0-12 mo",IF(F239&lt;=24,"13-24 mo",IF(F239&lt;=48,"25-48 mo","49+ mo")))</f>
        <v/>
      </c>
      <c r="X239" s="58">
        <f>IF(S239&lt;=35.5,"Q1 Low",IF(S239&lt;=70.35,"Q2 Mid-Low",IF(S239&lt;=89.85,"Q3 Mid-High","Q4 High")))</f>
        <v/>
      </c>
      <c r="Y239" s="58">
        <f>IF(U239="Yes",1,0)</f>
        <v/>
      </c>
      <c r="Z239" s="58">
        <f>IF(P239="Month-to-month",1,0)+IF(M239="No",1,0)+IF(J239="No",1,0)+IF(I239="Fiber optic",1,0)+IF(Q239="Yes",1,0)</f>
        <v/>
      </c>
    </row>
    <row r="240" ht="15" customHeight="1" s="59">
      <c r="A240" s="58" t="inlineStr">
        <is>
          <t>0094-OIFMO</t>
        </is>
      </c>
      <c r="B240" s="58" t="inlineStr">
        <is>
          <t>Female</t>
        </is>
      </c>
      <c r="C240" s="58" t="n">
        <v>1</v>
      </c>
      <c r="D240" s="58" t="inlineStr">
        <is>
          <t>No</t>
        </is>
      </c>
      <c r="E240" s="58" t="inlineStr">
        <is>
          <t>No</t>
        </is>
      </c>
      <c r="F240" s="58" t="n">
        <v>11</v>
      </c>
      <c r="G240" s="58" t="inlineStr">
        <is>
          <t>Yes</t>
        </is>
      </c>
      <c r="H240" s="58" t="inlineStr">
        <is>
          <t>No</t>
        </is>
      </c>
      <c r="I240" s="58" t="inlineStr">
        <is>
          <t>Fiber optic</t>
        </is>
      </c>
      <c r="J240" s="58" t="inlineStr">
        <is>
          <t>No</t>
        </is>
      </c>
      <c r="K240" s="58" t="inlineStr">
        <is>
          <t>Yes</t>
        </is>
      </c>
      <c r="L240" s="58" t="inlineStr">
        <is>
          <t>No</t>
        </is>
      </c>
      <c r="M240" s="58" t="inlineStr">
        <is>
          <t>No</t>
        </is>
      </c>
      <c r="N240" s="58" t="inlineStr">
        <is>
          <t>Yes</t>
        </is>
      </c>
      <c r="O240" s="58" t="inlineStr">
        <is>
          <t>Yes</t>
        </is>
      </c>
      <c r="P240" s="58" t="inlineStr">
        <is>
          <t>Month-to-month</t>
        </is>
      </c>
      <c r="Q240" s="58" t="inlineStr">
        <is>
          <t>Yes</t>
        </is>
      </c>
      <c r="R240" s="58" t="inlineStr">
        <is>
          <t>Electronic check</t>
        </is>
      </c>
      <c r="S240" s="123" t="n">
        <v>95</v>
      </c>
      <c r="T240" s="58" t="inlineStr">
        <is>
          <t>1120.3</t>
        </is>
      </c>
      <c r="U240" s="58" t="inlineStr">
        <is>
          <t>Yes</t>
        </is>
      </c>
      <c r="V240" s="123">
        <f>IFERROR(VALUE(TRIM(T240)),S240*F240)</f>
        <v/>
      </c>
      <c r="W240" s="58">
        <f>IF(F240&lt;=12,"0-12 mo",IF(F240&lt;=24,"13-24 mo",IF(F240&lt;=48,"25-48 mo","49+ mo")))</f>
        <v/>
      </c>
      <c r="X240" s="58">
        <f>IF(S240&lt;=35.5,"Q1 Low",IF(S240&lt;=70.35,"Q2 Mid-Low",IF(S240&lt;=89.85,"Q3 Mid-High","Q4 High")))</f>
        <v/>
      </c>
      <c r="Y240" s="58">
        <f>IF(U240="Yes",1,0)</f>
        <v/>
      </c>
      <c r="Z240" s="58">
        <f>IF(P240="Month-to-month",1,0)+IF(M240="No",1,0)+IF(J240="No",1,0)+IF(I240="Fiber optic",1,0)+IF(Q240="Yes",1,0)</f>
        <v/>
      </c>
    </row>
    <row r="241" ht="15" customHeight="1" s="59">
      <c r="A241" s="58" t="inlineStr">
        <is>
          <t>9227-UAQFT</t>
        </is>
      </c>
      <c r="B241" s="58" t="inlineStr">
        <is>
          <t>Male</t>
        </is>
      </c>
      <c r="C241" s="58" t="n">
        <v>0</v>
      </c>
      <c r="D241" s="58" t="inlineStr">
        <is>
          <t>No</t>
        </is>
      </c>
      <c r="E241" s="58" t="inlineStr">
        <is>
          <t>No</t>
        </is>
      </c>
      <c r="F241" s="58" t="n">
        <v>16</v>
      </c>
      <c r="G241" s="58" t="inlineStr">
        <is>
          <t>Yes</t>
        </is>
      </c>
      <c r="H241" s="58" t="inlineStr">
        <is>
          <t>No</t>
        </is>
      </c>
      <c r="I241" s="58" t="inlineStr">
        <is>
          <t>No</t>
        </is>
      </c>
      <c r="J241" s="58" t="inlineStr">
        <is>
          <t>No internet service</t>
        </is>
      </c>
      <c r="K241" s="58" t="inlineStr">
        <is>
          <t>No internet service</t>
        </is>
      </c>
      <c r="L241" s="58" t="inlineStr">
        <is>
          <t>No internet service</t>
        </is>
      </c>
      <c r="M241" s="58" t="inlineStr">
        <is>
          <t>No internet service</t>
        </is>
      </c>
      <c r="N241" s="58" t="inlineStr">
        <is>
          <t>No internet service</t>
        </is>
      </c>
      <c r="O241" s="58" t="inlineStr">
        <is>
          <t>No internet service</t>
        </is>
      </c>
      <c r="P241" s="58" t="inlineStr">
        <is>
          <t>Two year</t>
        </is>
      </c>
      <c r="Q241" s="58" t="inlineStr">
        <is>
          <t>No</t>
        </is>
      </c>
      <c r="R241" s="58" t="inlineStr">
        <is>
          <t>Mailed check</t>
        </is>
      </c>
      <c r="S241" s="123" t="n">
        <v>19.75</v>
      </c>
      <c r="T241" s="58" t="inlineStr">
        <is>
          <t>284.35</t>
        </is>
      </c>
      <c r="U241" s="58" t="inlineStr">
        <is>
          <t>No</t>
        </is>
      </c>
      <c r="V241" s="123">
        <f>IFERROR(VALUE(TRIM(T241)),S241*F241)</f>
        <v/>
      </c>
      <c r="W241" s="58">
        <f>IF(F241&lt;=12,"0-12 mo",IF(F241&lt;=24,"13-24 mo",IF(F241&lt;=48,"25-48 mo","49+ mo")))</f>
        <v/>
      </c>
      <c r="X241" s="58">
        <f>IF(S241&lt;=35.5,"Q1 Low",IF(S241&lt;=70.35,"Q2 Mid-Low",IF(S241&lt;=89.85,"Q3 Mid-High","Q4 High")))</f>
        <v/>
      </c>
      <c r="Y241" s="58">
        <f>IF(U241="Yes",1,0)</f>
        <v/>
      </c>
      <c r="Z241" s="58">
        <f>IF(P241="Month-to-month",1,0)+IF(M241="No",1,0)+IF(J241="No",1,0)+IF(I241="Fiber optic",1,0)+IF(Q241="Yes",1,0)</f>
        <v/>
      </c>
    </row>
    <row r="242" ht="15" customHeight="1" s="59">
      <c r="A242" s="58" t="inlineStr">
        <is>
          <t>7301-ABVAD</t>
        </is>
      </c>
      <c r="B242" s="58" t="inlineStr">
        <is>
          <t>Female</t>
        </is>
      </c>
      <c r="C242" s="58" t="n">
        <v>0</v>
      </c>
      <c r="D242" s="58" t="inlineStr">
        <is>
          <t>No</t>
        </is>
      </c>
      <c r="E242" s="58" t="inlineStr">
        <is>
          <t>No</t>
        </is>
      </c>
      <c r="F242" s="58" t="n">
        <v>72</v>
      </c>
      <c r="G242" s="58" t="inlineStr">
        <is>
          <t>Yes</t>
        </is>
      </c>
      <c r="H242" s="58" t="inlineStr">
        <is>
          <t>Yes</t>
        </is>
      </c>
      <c r="I242" s="58" t="inlineStr">
        <is>
          <t>DSL</t>
        </is>
      </c>
      <c r="J242" s="58" t="inlineStr">
        <is>
          <t>No</t>
        </is>
      </c>
      <c r="K242" s="58" t="inlineStr">
        <is>
          <t>Yes</t>
        </is>
      </c>
      <c r="L242" s="58" t="inlineStr">
        <is>
          <t>Yes</t>
        </is>
      </c>
      <c r="M242" s="58" t="inlineStr">
        <is>
          <t>Yes</t>
        </is>
      </c>
      <c r="N242" s="58" t="inlineStr">
        <is>
          <t>Yes</t>
        </is>
      </c>
      <c r="O242" s="58" t="inlineStr">
        <is>
          <t>Yes</t>
        </is>
      </c>
      <c r="P242" s="58" t="inlineStr">
        <is>
          <t>Two year</t>
        </is>
      </c>
      <c r="Q242" s="58" t="inlineStr">
        <is>
          <t>No</t>
        </is>
      </c>
      <c r="R242" s="58" t="inlineStr">
        <is>
          <t>Bank transfer (automatic)</t>
        </is>
      </c>
      <c r="S242" s="123" t="n">
        <v>86.59999999999999</v>
      </c>
      <c r="T242" s="58" t="inlineStr">
        <is>
          <t>6350.5</t>
        </is>
      </c>
      <c r="U242" s="58" t="inlineStr">
        <is>
          <t>No</t>
        </is>
      </c>
      <c r="V242" s="123">
        <f>IFERROR(VALUE(TRIM(T242)),S242*F242)</f>
        <v/>
      </c>
      <c r="W242" s="58">
        <f>IF(F242&lt;=12,"0-12 mo",IF(F242&lt;=24,"13-24 mo",IF(F242&lt;=48,"25-48 mo","49+ mo")))</f>
        <v/>
      </c>
      <c r="X242" s="58">
        <f>IF(S242&lt;=35.5,"Q1 Low",IF(S242&lt;=70.35,"Q2 Mid-Low",IF(S242&lt;=89.85,"Q3 Mid-High","Q4 High")))</f>
        <v/>
      </c>
      <c r="Y242" s="58">
        <f>IF(U242="Yes",1,0)</f>
        <v/>
      </c>
      <c r="Z242" s="58">
        <f>IF(P242="Month-to-month",1,0)+IF(M242="No",1,0)+IF(J242="No",1,0)+IF(I242="Fiber optic",1,0)+IF(Q242="Yes",1,0)</f>
        <v/>
      </c>
    </row>
    <row r="243" ht="15" customHeight="1" s="59">
      <c r="A243" s="58" t="inlineStr">
        <is>
          <t>6614-FHDBO</t>
        </is>
      </c>
      <c r="B243" s="58" t="inlineStr">
        <is>
          <t>Male</t>
        </is>
      </c>
      <c r="C243" s="58" t="n">
        <v>0</v>
      </c>
      <c r="D243" s="58" t="inlineStr">
        <is>
          <t>No</t>
        </is>
      </c>
      <c r="E243" s="58" t="inlineStr">
        <is>
          <t>No</t>
        </is>
      </c>
      <c r="F243" s="58" t="n">
        <v>72</v>
      </c>
      <c r="G243" s="58" t="inlineStr">
        <is>
          <t>Yes</t>
        </is>
      </c>
      <c r="H243" s="58" t="inlineStr">
        <is>
          <t>Yes</t>
        </is>
      </c>
      <c r="I243" s="58" t="inlineStr">
        <is>
          <t>Fiber optic</t>
        </is>
      </c>
      <c r="J243" s="58" t="inlineStr">
        <is>
          <t>No</t>
        </is>
      </c>
      <c r="K243" s="58" t="inlineStr">
        <is>
          <t>Yes</t>
        </is>
      </c>
      <c r="L243" s="58" t="inlineStr">
        <is>
          <t>Yes</t>
        </is>
      </c>
      <c r="M243" s="58" t="inlineStr">
        <is>
          <t>Yes</t>
        </is>
      </c>
      <c r="N243" s="58" t="inlineStr">
        <is>
          <t>Yes</t>
        </is>
      </c>
      <c r="O243" s="58" t="inlineStr">
        <is>
          <t>Yes</t>
        </is>
      </c>
      <c r="P243" s="58" t="inlineStr">
        <is>
          <t>Two year</t>
        </is>
      </c>
      <c r="Q243" s="58" t="inlineStr">
        <is>
          <t>No</t>
        </is>
      </c>
      <c r="R243" s="58" t="inlineStr">
        <is>
          <t>Bank transfer (automatic)</t>
        </is>
      </c>
      <c r="S243" s="123" t="n">
        <v>109.2</v>
      </c>
      <c r="T243" s="58" t="inlineStr">
        <is>
          <t>7878.3</t>
        </is>
      </c>
      <c r="U243" s="58" t="inlineStr">
        <is>
          <t>No</t>
        </is>
      </c>
      <c r="V243" s="123">
        <f>IFERROR(VALUE(TRIM(T243)),S243*F243)</f>
        <v/>
      </c>
      <c r="W243" s="58">
        <f>IF(F243&lt;=12,"0-12 mo",IF(F243&lt;=24,"13-24 mo",IF(F243&lt;=48,"25-48 mo","49+ mo")))</f>
        <v/>
      </c>
      <c r="X243" s="58">
        <f>IF(S243&lt;=35.5,"Q1 Low",IF(S243&lt;=70.35,"Q2 Mid-Low",IF(S243&lt;=89.85,"Q3 Mid-High","Q4 High")))</f>
        <v/>
      </c>
      <c r="Y243" s="58">
        <f>IF(U243="Yes",1,0)</f>
        <v/>
      </c>
      <c r="Z243" s="58">
        <f>IF(P243="Month-to-month",1,0)+IF(M243="No",1,0)+IF(J243="No",1,0)+IF(I243="Fiber optic",1,0)+IF(Q243="Yes",1,0)</f>
        <v/>
      </c>
    </row>
    <row r="244" ht="15" customHeight="1" s="59">
      <c r="A244" s="58" t="inlineStr">
        <is>
          <t>7576-ASEJU</t>
        </is>
      </c>
      <c r="B244" s="58" t="inlineStr">
        <is>
          <t>Female</t>
        </is>
      </c>
      <c r="C244" s="58" t="n">
        <v>0</v>
      </c>
      <c r="D244" s="58" t="inlineStr">
        <is>
          <t>Yes</t>
        </is>
      </c>
      <c r="E244" s="58" t="inlineStr">
        <is>
          <t>Yes</t>
        </is>
      </c>
      <c r="F244" s="58" t="n">
        <v>41</v>
      </c>
      <c r="G244" s="58" t="inlineStr">
        <is>
          <t>Yes</t>
        </is>
      </c>
      <c r="H244" s="58" t="inlineStr">
        <is>
          <t>No</t>
        </is>
      </c>
      <c r="I244" s="58" t="inlineStr">
        <is>
          <t>DSL</t>
        </is>
      </c>
      <c r="J244" s="58" t="inlineStr">
        <is>
          <t>Yes</t>
        </is>
      </c>
      <c r="K244" s="58" t="inlineStr">
        <is>
          <t>No</t>
        </is>
      </c>
      <c r="L244" s="58" t="inlineStr">
        <is>
          <t>No</t>
        </is>
      </c>
      <c r="M244" s="58" t="inlineStr">
        <is>
          <t>Yes</t>
        </is>
      </c>
      <c r="N244" s="58" t="inlineStr">
        <is>
          <t>Yes</t>
        </is>
      </c>
      <c r="O244" s="58" t="inlineStr">
        <is>
          <t>Yes</t>
        </is>
      </c>
      <c r="P244" s="58" t="inlineStr">
        <is>
          <t>One year</t>
        </is>
      </c>
      <c r="Q244" s="58" t="inlineStr">
        <is>
          <t>Yes</t>
        </is>
      </c>
      <c r="R244" s="58" t="inlineStr">
        <is>
          <t>Credit card (automatic)</t>
        </is>
      </c>
      <c r="S244" s="123" t="n">
        <v>74.7</v>
      </c>
      <c r="T244" s="58" t="inlineStr">
        <is>
          <t>3187.65</t>
        </is>
      </c>
      <c r="U244" s="58" t="inlineStr">
        <is>
          <t>No</t>
        </is>
      </c>
      <c r="V244" s="123">
        <f>IFERROR(VALUE(TRIM(T244)),S244*F244)</f>
        <v/>
      </c>
      <c r="W244" s="58">
        <f>IF(F244&lt;=12,"0-12 mo",IF(F244&lt;=24,"13-24 mo",IF(F244&lt;=48,"25-48 mo","49+ mo")))</f>
        <v/>
      </c>
      <c r="X244" s="58">
        <f>IF(S244&lt;=35.5,"Q1 Low",IF(S244&lt;=70.35,"Q2 Mid-Low",IF(S244&lt;=89.85,"Q3 Mid-High","Q4 High")))</f>
        <v/>
      </c>
      <c r="Y244" s="58">
        <f>IF(U244="Yes",1,0)</f>
        <v/>
      </c>
      <c r="Z244" s="58">
        <f>IF(P244="Month-to-month",1,0)+IF(M244="No",1,0)+IF(J244="No",1,0)+IF(I244="Fiber optic",1,0)+IF(Q244="Yes",1,0)</f>
        <v/>
      </c>
    </row>
    <row r="245" ht="15" customHeight="1" s="59">
      <c r="A245" s="58" t="inlineStr">
        <is>
          <t>9058-HRZSV</t>
        </is>
      </c>
      <c r="B245" s="58" t="inlineStr">
        <is>
          <t>Female</t>
        </is>
      </c>
      <c r="C245" s="58" t="n">
        <v>1</v>
      </c>
      <c r="D245" s="58" t="inlineStr">
        <is>
          <t>Yes</t>
        </is>
      </c>
      <c r="E245" s="58" t="inlineStr">
        <is>
          <t>No</t>
        </is>
      </c>
      <c r="F245" s="58" t="n">
        <v>65</v>
      </c>
      <c r="G245" s="58" t="inlineStr">
        <is>
          <t>Yes</t>
        </is>
      </c>
      <c r="H245" s="58" t="inlineStr">
        <is>
          <t>No</t>
        </is>
      </c>
      <c r="I245" s="58" t="inlineStr">
        <is>
          <t>Fiber optic</t>
        </is>
      </c>
      <c r="J245" s="58" t="inlineStr">
        <is>
          <t>Yes</t>
        </is>
      </c>
      <c r="K245" s="58" t="inlineStr">
        <is>
          <t>Yes</t>
        </is>
      </c>
      <c r="L245" s="58" t="inlineStr">
        <is>
          <t>Yes</t>
        </is>
      </c>
      <c r="M245" s="58" t="inlineStr">
        <is>
          <t>No</t>
        </is>
      </c>
      <c r="N245" s="58" t="inlineStr">
        <is>
          <t>No</t>
        </is>
      </c>
      <c r="O245" s="58" t="inlineStr">
        <is>
          <t>Yes</t>
        </is>
      </c>
      <c r="P245" s="58" t="inlineStr">
        <is>
          <t>Month-to-month</t>
        </is>
      </c>
      <c r="Q245" s="58" t="inlineStr">
        <is>
          <t>No</t>
        </is>
      </c>
      <c r="R245" s="58" t="inlineStr">
        <is>
          <t>Electronic check</t>
        </is>
      </c>
      <c r="S245" s="123" t="n">
        <v>94.40000000000001</v>
      </c>
      <c r="T245" s="58" t="inlineStr">
        <is>
          <t>6126.15</t>
        </is>
      </c>
      <c r="U245" s="58" t="inlineStr">
        <is>
          <t>No</t>
        </is>
      </c>
      <c r="V245" s="123">
        <f>IFERROR(VALUE(TRIM(T245)),S245*F245)</f>
        <v/>
      </c>
      <c r="W245" s="58">
        <f>IF(F245&lt;=12,"0-12 mo",IF(F245&lt;=24,"13-24 mo",IF(F245&lt;=48,"25-48 mo","49+ mo")))</f>
        <v/>
      </c>
      <c r="X245" s="58">
        <f>IF(S245&lt;=35.5,"Q1 Low",IF(S245&lt;=70.35,"Q2 Mid-Low",IF(S245&lt;=89.85,"Q3 Mid-High","Q4 High")))</f>
        <v/>
      </c>
      <c r="Y245" s="58">
        <f>IF(U245="Yes",1,0)</f>
        <v/>
      </c>
      <c r="Z245" s="58">
        <f>IF(P245="Month-to-month",1,0)+IF(M245="No",1,0)+IF(J245="No",1,0)+IF(I245="Fiber optic",1,0)+IF(Q245="Yes",1,0)</f>
        <v/>
      </c>
    </row>
    <row r="246" ht="15" customHeight="1" s="59">
      <c r="A246" s="58" t="inlineStr">
        <is>
          <t>4522-AKYLR</t>
        </is>
      </c>
      <c r="B246" s="58" t="inlineStr">
        <is>
          <t>Female</t>
        </is>
      </c>
      <c r="C246" s="58" t="n">
        <v>1</v>
      </c>
      <c r="D246" s="58" t="inlineStr">
        <is>
          <t>No</t>
        </is>
      </c>
      <c r="E246" s="58" t="inlineStr">
        <is>
          <t>No</t>
        </is>
      </c>
      <c r="F246" s="58" t="n">
        <v>13</v>
      </c>
      <c r="G246" s="58" t="inlineStr">
        <is>
          <t>Yes</t>
        </is>
      </c>
      <c r="H246" s="58" t="inlineStr">
        <is>
          <t>No</t>
        </is>
      </c>
      <c r="I246" s="58" t="inlineStr">
        <is>
          <t>DSL</t>
        </is>
      </c>
      <c r="J246" s="58" t="inlineStr">
        <is>
          <t>No</t>
        </is>
      </c>
      <c r="K246" s="58" t="inlineStr">
        <is>
          <t>Yes</t>
        </is>
      </c>
      <c r="L246" s="58" t="inlineStr">
        <is>
          <t>Yes</t>
        </is>
      </c>
      <c r="M246" s="58" t="inlineStr">
        <is>
          <t>No</t>
        </is>
      </c>
      <c r="N246" s="58" t="inlineStr">
        <is>
          <t>No</t>
        </is>
      </c>
      <c r="O246" s="58" t="inlineStr">
        <is>
          <t>No</t>
        </is>
      </c>
      <c r="P246" s="58" t="inlineStr">
        <is>
          <t>Month-to-month</t>
        </is>
      </c>
      <c r="Q246" s="58" t="inlineStr">
        <is>
          <t>Yes</t>
        </is>
      </c>
      <c r="R246" s="58" t="inlineStr">
        <is>
          <t>Electronic check</t>
        </is>
      </c>
      <c r="S246" s="123" t="n">
        <v>54.8</v>
      </c>
      <c r="T246" s="58" t="inlineStr">
        <is>
          <t>731.3</t>
        </is>
      </c>
      <c r="U246" s="58" t="inlineStr">
        <is>
          <t>No</t>
        </is>
      </c>
      <c r="V246" s="123">
        <f>IFERROR(VALUE(TRIM(T246)),S246*F246)</f>
        <v/>
      </c>
      <c r="W246" s="58">
        <f>IF(F246&lt;=12,"0-12 mo",IF(F246&lt;=24,"13-24 mo",IF(F246&lt;=48,"25-48 mo","49+ mo")))</f>
        <v/>
      </c>
      <c r="X246" s="58">
        <f>IF(S246&lt;=35.5,"Q1 Low",IF(S246&lt;=70.35,"Q2 Mid-Low",IF(S246&lt;=89.85,"Q3 Mid-High","Q4 High")))</f>
        <v/>
      </c>
      <c r="Y246" s="58">
        <f>IF(U246="Yes",1,0)</f>
        <v/>
      </c>
      <c r="Z246" s="58">
        <f>IF(P246="Month-to-month",1,0)+IF(M246="No",1,0)+IF(J246="No",1,0)+IF(I246="Fiber optic",1,0)+IF(Q246="Yes",1,0)</f>
        <v/>
      </c>
    </row>
    <row r="247" ht="15" customHeight="1" s="59">
      <c r="A247" s="58" t="inlineStr">
        <is>
          <t>0221-WMXNQ</t>
        </is>
      </c>
      <c r="B247" s="58" t="inlineStr">
        <is>
          <t>Male</t>
        </is>
      </c>
      <c r="C247" s="58" t="n">
        <v>1</v>
      </c>
      <c r="D247" s="58" t="inlineStr">
        <is>
          <t>No</t>
        </is>
      </c>
      <c r="E247" s="58" t="inlineStr">
        <is>
          <t>No</t>
        </is>
      </c>
      <c r="F247" s="58" t="n">
        <v>4</v>
      </c>
      <c r="G247" s="58" t="inlineStr">
        <is>
          <t>Yes</t>
        </is>
      </c>
      <c r="H247" s="58" t="inlineStr">
        <is>
          <t>No</t>
        </is>
      </c>
      <c r="I247" s="58" t="inlineStr">
        <is>
          <t>Fiber optic</t>
        </is>
      </c>
      <c r="J247" s="58" t="inlineStr">
        <is>
          <t>Yes</t>
        </is>
      </c>
      <c r="K247" s="58" t="inlineStr">
        <is>
          <t>No</t>
        </is>
      </c>
      <c r="L247" s="58" t="inlineStr">
        <is>
          <t>No</t>
        </is>
      </c>
      <c r="M247" s="58" t="inlineStr">
        <is>
          <t>No</t>
        </is>
      </c>
      <c r="N247" s="58" t="inlineStr">
        <is>
          <t>No</t>
        </is>
      </c>
      <c r="O247" s="58" t="inlineStr">
        <is>
          <t>No</t>
        </is>
      </c>
      <c r="P247" s="58" t="inlineStr">
        <is>
          <t>Month-to-month</t>
        </is>
      </c>
      <c r="Q247" s="58" t="inlineStr">
        <is>
          <t>No</t>
        </is>
      </c>
      <c r="R247" s="58" t="inlineStr">
        <is>
          <t>Electronic check</t>
        </is>
      </c>
      <c r="S247" s="123" t="n">
        <v>75.34999999999999</v>
      </c>
      <c r="T247" s="58" t="inlineStr">
        <is>
          <t>273.4</t>
        </is>
      </c>
      <c r="U247" s="58" t="inlineStr">
        <is>
          <t>No</t>
        </is>
      </c>
      <c r="V247" s="123">
        <f>IFERROR(VALUE(TRIM(T247)),S247*F247)</f>
        <v/>
      </c>
      <c r="W247" s="58">
        <f>IF(F247&lt;=12,"0-12 mo",IF(F247&lt;=24,"13-24 mo",IF(F247&lt;=48,"25-48 mo","49+ mo")))</f>
        <v/>
      </c>
      <c r="X247" s="58">
        <f>IF(S247&lt;=35.5,"Q1 Low",IF(S247&lt;=70.35,"Q2 Mid-Low",IF(S247&lt;=89.85,"Q3 Mid-High","Q4 High")))</f>
        <v/>
      </c>
      <c r="Y247" s="58">
        <f>IF(U247="Yes",1,0)</f>
        <v/>
      </c>
      <c r="Z247" s="58">
        <f>IF(P247="Month-to-month",1,0)+IF(M247="No",1,0)+IF(J247="No",1,0)+IF(I247="Fiber optic",1,0)+IF(Q247="Yes",1,0)</f>
        <v/>
      </c>
    </row>
    <row r="248" ht="15" customHeight="1" s="59">
      <c r="A248" s="58" t="inlineStr">
        <is>
          <t>0303-UNCIP</t>
        </is>
      </c>
      <c r="B248" s="58" t="inlineStr">
        <is>
          <t>Male</t>
        </is>
      </c>
      <c r="C248" s="58" t="n">
        <v>0</v>
      </c>
      <c r="D248" s="58" t="inlineStr">
        <is>
          <t>No</t>
        </is>
      </c>
      <c r="E248" s="58" t="inlineStr">
        <is>
          <t>No</t>
        </is>
      </c>
      <c r="F248" s="58" t="n">
        <v>41</v>
      </c>
      <c r="G248" s="58" t="inlineStr">
        <is>
          <t>Yes</t>
        </is>
      </c>
      <c r="H248" s="58" t="inlineStr">
        <is>
          <t>Yes</t>
        </is>
      </c>
      <c r="I248" s="58" t="inlineStr">
        <is>
          <t>DSL</t>
        </is>
      </c>
      <c r="J248" s="58" t="inlineStr">
        <is>
          <t>No</t>
        </is>
      </c>
      <c r="K248" s="58" t="inlineStr">
        <is>
          <t>No</t>
        </is>
      </c>
      <c r="L248" s="58" t="inlineStr">
        <is>
          <t>Yes</t>
        </is>
      </c>
      <c r="M248" s="58" t="inlineStr">
        <is>
          <t>No</t>
        </is>
      </c>
      <c r="N248" s="58" t="inlineStr">
        <is>
          <t>No</t>
        </is>
      </c>
      <c r="O248" s="58" t="inlineStr">
        <is>
          <t>Yes</t>
        </is>
      </c>
      <c r="P248" s="58" t="inlineStr">
        <is>
          <t>One year</t>
        </is>
      </c>
      <c r="Q248" s="58" t="inlineStr">
        <is>
          <t>No</t>
        </is>
      </c>
      <c r="R248" s="58" t="inlineStr">
        <is>
          <t>Mailed check</t>
        </is>
      </c>
      <c r="S248" s="123" t="n">
        <v>65</v>
      </c>
      <c r="T248" s="58" t="inlineStr">
        <is>
          <t>2531.8</t>
        </is>
      </c>
      <c r="U248" s="58" t="inlineStr">
        <is>
          <t>No</t>
        </is>
      </c>
      <c r="V248" s="123">
        <f>IFERROR(VALUE(TRIM(T248)),S248*F248)</f>
        <v/>
      </c>
      <c r="W248" s="58">
        <f>IF(F248&lt;=12,"0-12 mo",IF(F248&lt;=24,"13-24 mo",IF(F248&lt;=48,"25-48 mo","49+ mo")))</f>
        <v/>
      </c>
      <c r="X248" s="58">
        <f>IF(S248&lt;=35.5,"Q1 Low",IF(S248&lt;=70.35,"Q2 Mid-Low",IF(S248&lt;=89.85,"Q3 Mid-High","Q4 High")))</f>
        <v/>
      </c>
      <c r="Y248" s="58">
        <f>IF(U248="Yes",1,0)</f>
        <v/>
      </c>
      <c r="Z248" s="58">
        <f>IF(P248="Month-to-month",1,0)+IF(M248="No",1,0)+IF(J248="No",1,0)+IF(I248="Fiber optic",1,0)+IF(Q248="Yes",1,0)</f>
        <v/>
      </c>
    </row>
    <row r="249" ht="15" customHeight="1" s="59">
      <c r="A249" s="58" t="inlineStr">
        <is>
          <t>9947-OTFQU</t>
        </is>
      </c>
      <c r="B249" s="58" t="inlineStr">
        <is>
          <t>Male</t>
        </is>
      </c>
      <c r="C249" s="58" t="n">
        <v>1</v>
      </c>
      <c r="D249" s="58" t="inlineStr">
        <is>
          <t>No</t>
        </is>
      </c>
      <c r="E249" s="58" t="inlineStr">
        <is>
          <t>No</t>
        </is>
      </c>
      <c r="F249" s="58" t="n">
        <v>15</v>
      </c>
      <c r="G249" s="58" t="inlineStr">
        <is>
          <t>Yes</t>
        </is>
      </c>
      <c r="H249" s="58" t="inlineStr">
        <is>
          <t>No</t>
        </is>
      </c>
      <c r="I249" s="58" t="inlineStr">
        <is>
          <t>Fiber optic</t>
        </is>
      </c>
      <c r="J249" s="58" t="inlineStr">
        <is>
          <t>No</t>
        </is>
      </c>
      <c r="K249" s="58" t="inlineStr">
        <is>
          <t>Yes</t>
        </is>
      </c>
      <c r="L249" s="58" t="inlineStr">
        <is>
          <t>No</t>
        </is>
      </c>
      <c r="M249" s="58" t="inlineStr">
        <is>
          <t>No</t>
        </is>
      </c>
      <c r="N249" s="58" t="inlineStr">
        <is>
          <t>No</t>
        </is>
      </c>
      <c r="O249" s="58" t="inlineStr">
        <is>
          <t>No</t>
        </is>
      </c>
      <c r="P249" s="58" t="inlineStr">
        <is>
          <t>Month-to-month</t>
        </is>
      </c>
      <c r="Q249" s="58" t="inlineStr">
        <is>
          <t>Yes</t>
        </is>
      </c>
      <c r="R249" s="58" t="inlineStr">
        <is>
          <t>Electronic check</t>
        </is>
      </c>
      <c r="S249" s="123" t="n">
        <v>74.40000000000001</v>
      </c>
      <c r="T249" s="58" t="inlineStr">
        <is>
          <t>1074.3</t>
        </is>
      </c>
      <c r="U249" s="58" t="inlineStr">
        <is>
          <t>Yes</t>
        </is>
      </c>
      <c r="V249" s="123">
        <f>IFERROR(VALUE(TRIM(T249)),S249*F249)</f>
        <v/>
      </c>
      <c r="W249" s="58">
        <f>IF(F249&lt;=12,"0-12 mo",IF(F249&lt;=24,"13-24 mo",IF(F249&lt;=48,"25-48 mo","49+ mo")))</f>
        <v/>
      </c>
      <c r="X249" s="58">
        <f>IF(S249&lt;=35.5,"Q1 Low",IF(S249&lt;=70.35,"Q2 Mid-Low",IF(S249&lt;=89.85,"Q3 Mid-High","Q4 High")))</f>
        <v/>
      </c>
      <c r="Y249" s="58">
        <f>IF(U249="Yes",1,0)</f>
        <v/>
      </c>
      <c r="Z249" s="58">
        <f>IF(P249="Month-to-month",1,0)+IF(M249="No",1,0)+IF(J249="No",1,0)+IF(I249="Fiber optic",1,0)+IF(Q249="Yes",1,0)</f>
        <v/>
      </c>
    </row>
    <row r="250" ht="15" customHeight="1" s="59">
      <c r="A250" s="58" t="inlineStr">
        <is>
          <t>0322-YINQP</t>
        </is>
      </c>
      <c r="B250" s="58" t="inlineStr">
        <is>
          <t>Male</t>
        </is>
      </c>
      <c r="C250" s="58" t="n">
        <v>0</v>
      </c>
      <c r="D250" s="58" t="inlineStr">
        <is>
          <t>No</t>
        </is>
      </c>
      <c r="E250" s="58" t="inlineStr">
        <is>
          <t>No</t>
        </is>
      </c>
      <c r="F250" s="58" t="n">
        <v>1</v>
      </c>
      <c r="G250" s="58" t="inlineStr">
        <is>
          <t>Yes</t>
        </is>
      </c>
      <c r="H250" s="58" t="inlineStr">
        <is>
          <t>No</t>
        </is>
      </c>
      <c r="I250" s="58" t="inlineStr">
        <is>
          <t>DSL</t>
        </is>
      </c>
      <c r="J250" s="58" t="inlineStr">
        <is>
          <t>Yes</t>
        </is>
      </c>
      <c r="K250" s="58" t="inlineStr">
        <is>
          <t>No</t>
        </is>
      </c>
      <c r="L250" s="58" t="inlineStr">
        <is>
          <t>No</t>
        </is>
      </c>
      <c r="M250" s="58" t="inlineStr">
        <is>
          <t>No</t>
        </is>
      </c>
      <c r="N250" s="58" t="inlineStr">
        <is>
          <t>No</t>
        </is>
      </c>
      <c r="O250" s="58" t="inlineStr">
        <is>
          <t>No</t>
        </is>
      </c>
      <c r="P250" s="58" t="inlineStr">
        <is>
          <t>Month-to-month</t>
        </is>
      </c>
      <c r="Q250" s="58" t="inlineStr">
        <is>
          <t>Yes</t>
        </is>
      </c>
      <c r="R250" s="58" t="inlineStr">
        <is>
          <t>Mailed check</t>
        </is>
      </c>
      <c r="S250" s="123" t="n">
        <v>48.55</v>
      </c>
      <c r="T250" s="58" t="inlineStr">
        <is>
          <t>48.55</t>
        </is>
      </c>
      <c r="U250" s="58" t="inlineStr">
        <is>
          <t>Yes</t>
        </is>
      </c>
      <c r="V250" s="123">
        <f>IFERROR(VALUE(TRIM(T250)),S250*F250)</f>
        <v/>
      </c>
      <c r="W250" s="58">
        <f>IF(F250&lt;=12,"0-12 mo",IF(F250&lt;=24,"13-24 mo",IF(F250&lt;=48,"25-48 mo","49+ mo")))</f>
        <v/>
      </c>
      <c r="X250" s="58">
        <f>IF(S250&lt;=35.5,"Q1 Low",IF(S250&lt;=70.35,"Q2 Mid-Low",IF(S250&lt;=89.85,"Q3 Mid-High","Q4 High")))</f>
        <v/>
      </c>
      <c r="Y250" s="58">
        <f>IF(U250="Yes",1,0)</f>
        <v/>
      </c>
      <c r="Z250" s="58">
        <f>IF(P250="Month-to-month",1,0)+IF(M250="No",1,0)+IF(J250="No",1,0)+IF(I250="Fiber optic",1,0)+IF(Q250="Yes",1,0)</f>
        <v/>
      </c>
    </row>
    <row r="251" ht="15" customHeight="1" s="59">
      <c r="A251" s="58" t="inlineStr">
        <is>
          <t>0959-WHOKV</t>
        </is>
      </c>
      <c r="B251" s="58" t="inlineStr">
        <is>
          <t>Male</t>
        </is>
      </c>
      <c r="C251" s="58" t="n">
        <v>0</v>
      </c>
      <c r="D251" s="58" t="inlineStr">
        <is>
          <t>No</t>
        </is>
      </c>
      <c r="E251" s="58" t="inlineStr">
        <is>
          <t>No</t>
        </is>
      </c>
      <c r="F251" s="58" t="n">
        <v>42</v>
      </c>
      <c r="G251" s="58" t="inlineStr">
        <is>
          <t>Yes</t>
        </is>
      </c>
      <c r="H251" s="58" t="inlineStr">
        <is>
          <t>Yes</t>
        </is>
      </c>
      <c r="I251" s="58" t="inlineStr">
        <is>
          <t>Fiber optic</t>
        </is>
      </c>
      <c r="J251" s="58" t="inlineStr">
        <is>
          <t>Yes</t>
        </is>
      </c>
      <c r="K251" s="58" t="inlineStr">
        <is>
          <t>Yes</t>
        </is>
      </c>
      <c r="L251" s="58" t="inlineStr">
        <is>
          <t>Yes</t>
        </is>
      </c>
      <c r="M251" s="58" t="inlineStr">
        <is>
          <t>No</t>
        </is>
      </c>
      <c r="N251" s="58" t="inlineStr">
        <is>
          <t>No</t>
        </is>
      </c>
      <c r="O251" s="58" t="inlineStr">
        <is>
          <t>Yes</t>
        </is>
      </c>
      <c r="P251" s="58" t="inlineStr">
        <is>
          <t>One year</t>
        </is>
      </c>
      <c r="Q251" s="58" t="inlineStr">
        <is>
          <t>Yes</t>
        </is>
      </c>
      <c r="R251" s="58" t="inlineStr">
        <is>
          <t>Electronic check</t>
        </is>
      </c>
      <c r="S251" s="123" t="n">
        <v>99</v>
      </c>
      <c r="T251" s="58" t="inlineStr">
        <is>
          <t>4298.45</t>
        </is>
      </c>
      <c r="U251" s="58" t="inlineStr">
        <is>
          <t>No</t>
        </is>
      </c>
      <c r="V251" s="123">
        <f>IFERROR(VALUE(TRIM(T251)),S251*F251)</f>
        <v/>
      </c>
      <c r="W251" s="58">
        <f>IF(F251&lt;=12,"0-12 mo",IF(F251&lt;=24,"13-24 mo",IF(F251&lt;=48,"25-48 mo","49+ mo")))</f>
        <v/>
      </c>
      <c r="X251" s="58">
        <f>IF(S251&lt;=35.5,"Q1 Low",IF(S251&lt;=70.35,"Q2 Mid-Low",IF(S251&lt;=89.85,"Q3 Mid-High","Q4 High")))</f>
        <v/>
      </c>
      <c r="Y251" s="58">
        <f>IF(U251="Yes",1,0)</f>
        <v/>
      </c>
      <c r="Z251" s="58">
        <f>IF(P251="Month-to-month",1,0)+IF(M251="No",1,0)+IF(J251="No",1,0)+IF(I251="Fiber optic",1,0)+IF(Q251="Yes",1,0)</f>
        <v/>
      </c>
    </row>
    <row r="252" ht="15" customHeight="1" s="59">
      <c r="A252" s="58" t="inlineStr">
        <is>
          <t>4075-JFPGR</t>
        </is>
      </c>
      <c r="B252" s="58" t="inlineStr">
        <is>
          <t>Female</t>
        </is>
      </c>
      <c r="C252" s="58" t="n">
        <v>0</v>
      </c>
      <c r="D252" s="58" t="inlineStr">
        <is>
          <t>Yes</t>
        </is>
      </c>
      <c r="E252" s="58" t="inlineStr">
        <is>
          <t>No</t>
        </is>
      </c>
      <c r="F252" s="58" t="n">
        <v>51</v>
      </c>
      <c r="G252" s="58" t="inlineStr">
        <is>
          <t>Yes</t>
        </is>
      </c>
      <c r="H252" s="58" t="inlineStr">
        <is>
          <t>No</t>
        </is>
      </c>
      <c r="I252" s="58" t="inlineStr">
        <is>
          <t>Fiber optic</t>
        </is>
      </c>
      <c r="J252" s="58" t="inlineStr">
        <is>
          <t>Yes</t>
        </is>
      </c>
      <c r="K252" s="58" t="inlineStr">
        <is>
          <t>Yes</t>
        </is>
      </c>
      <c r="L252" s="58" t="inlineStr">
        <is>
          <t>Yes</t>
        </is>
      </c>
      <c r="M252" s="58" t="inlineStr">
        <is>
          <t>No</t>
        </is>
      </c>
      <c r="N252" s="58" t="inlineStr">
        <is>
          <t>Yes</t>
        </is>
      </c>
      <c r="O252" s="58" t="inlineStr">
        <is>
          <t>No</t>
        </is>
      </c>
      <c r="P252" s="58" t="inlineStr">
        <is>
          <t>One year</t>
        </is>
      </c>
      <c r="Q252" s="58" t="inlineStr">
        <is>
          <t>Yes</t>
        </is>
      </c>
      <c r="R252" s="58" t="inlineStr">
        <is>
          <t>Electronic check</t>
        </is>
      </c>
      <c r="S252" s="123" t="n">
        <v>93.5</v>
      </c>
      <c r="T252" s="58" t="inlineStr">
        <is>
          <t>4619.55</t>
        </is>
      </c>
      <c r="U252" s="58" t="inlineStr">
        <is>
          <t>No</t>
        </is>
      </c>
      <c r="V252" s="123">
        <f>IFERROR(VALUE(TRIM(T252)),S252*F252)</f>
        <v/>
      </c>
      <c r="W252" s="58">
        <f>IF(F252&lt;=12,"0-12 mo",IF(F252&lt;=24,"13-24 mo",IF(F252&lt;=48,"25-48 mo","49+ mo")))</f>
        <v/>
      </c>
      <c r="X252" s="58">
        <f>IF(S252&lt;=35.5,"Q1 Low",IF(S252&lt;=70.35,"Q2 Mid-Low",IF(S252&lt;=89.85,"Q3 Mid-High","Q4 High")))</f>
        <v/>
      </c>
      <c r="Y252" s="58">
        <f>IF(U252="Yes",1,0)</f>
        <v/>
      </c>
      <c r="Z252" s="58">
        <f>IF(P252="Month-to-month",1,0)+IF(M252="No",1,0)+IF(J252="No",1,0)+IF(I252="Fiber optic",1,0)+IF(Q252="Yes",1,0)</f>
        <v/>
      </c>
    </row>
    <row r="253" ht="15" customHeight="1" s="59">
      <c r="A253" s="58" t="inlineStr">
        <is>
          <t>4629-NRXKX</t>
        </is>
      </c>
      <c r="B253" s="58" t="inlineStr">
        <is>
          <t>Female</t>
        </is>
      </c>
      <c r="C253" s="58" t="n">
        <v>0</v>
      </c>
      <c r="D253" s="58" t="inlineStr">
        <is>
          <t>Yes</t>
        </is>
      </c>
      <c r="E253" s="58" t="inlineStr">
        <is>
          <t>Yes</t>
        </is>
      </c>
      <c r="F253" s="58" t="n">
        <v>2</v>
      </c>
      <c r="G253" s="58" t="inlineStr">
        <is>
          <t>Yes</t>
        </is>
      </c>
      <c r="H253" s="58" t="inlineStr">
        <is>
          <t>No</t>
        </is>
      </c>
      <c r="I253" s="58" t="inlineStr">
        <is>
          <t>Fiber optic</t>
        </is>
      </c>
      <c r="J253" s="58" t="inlineStr">
        <is>
          <t>No</t>
        </is>
      </c>
      <c r="K253" s="58" t="inlineStr">
        <is>
          <t>No</t>
        </is>
      </c>
      <c r="L253" s="58" t="inlineStr">
        <is>
          <t>No</t>
        </is>
      </c>
      <c r="M253" s="58" t="inlineStr">
        <is>
          <t>No</t>
        </is>
      </c>
      <c r="N253" s="58" t="inlineStr">
        <is>
          <t>No</t>
        </is>
      </c>
      <c r="O253" s="58" t="inlineStr">
        <is>
          <t>No</t>
        </is>
      </c>
      <c r="P253" s="58" t="inlineStr">
        <is>
          <t>Month-to-month</t>
        </is>
      </c>
      <c r="Q253" s="58" t="inlineStr">
        <is>
          <t>No</t>
        </is>
      </c>
      <c r="R253" s="58" t="inlineStr">
        <is>
          <t>Electronic check</t>
        </is>
      </c>
      <c r="S253" s="123" t="n">
        <v>70.40000000000001</v>
      </c>
      <c r="T253" s="58" t="inlineStr">
        <is>
          <t>147.15</t>
        </is>
      </c>
      <c r="U253" s="58" t="inlineStr">
        <is>
          <t>Yes</t>
        </is>
      </c>
      <c r="V253" s="123">
        <f>IFERROR(VALUE(TRIM(T253)),S253*F253)</f>
        <v/>
      </c>
      <c r="W253" s="58">
        <f>IF(F253&lt;=12,"0-12 mo",IF(F253&lt;=24,"13-24 mo",IF(F253&lt;=48,"25-48 mo","49+ mo")))</f>
        <v/>
      </c>
      <c r="X253" s="58">
        <f>IF(S253&lt;=35.5,"Q1 Low",IF(S253&lt;=70.35,"Q2 Mid-Low",IF(S253&lt;=89.85,"Q3 Mid-High","Q4 High")))</f>
        <v/>
      </c>
      <c r="Y253" s="58">
        <f>IF(U253="Yes",1,0)</f>
        <v/>
      </c>
      <c r="Z253" s="58">
        <f>IF(P253="Month-to-month",1,0)+IF(M253="No",1,0)+IF(J253="No",1,0)+IF(I253="Fiber optic",1,0)+IF(Q253="Yes",1,0)</f>
        <v/>
      </c>
    </row>
    <row r="254" ht="15" customHeight="1" s="59">
      <c r="A254" s="58" t="inlineStr">
        <is>
          <t>9514-JDSKI</t>
        </is>
      </c>
      <c r="B254" s="58" t="inlineStr">
        <is>
          <t>Male</t>
        </is>
      </c>
      <c r="C254" s="58" t="n">
        <v>1</v>
      </c>
      <c r="D254" s="58" t="inlineStr">
        <is>
          <t>Yes</t>
        </is>
      </c>
      <c r="E254" s="58" t="inlineStr">
        <is>
          <t>No</t>
        </is>
      </c>
      <c r="F254" s="58" t="n">
        <v>1</v>
      </c>
      <c r="G254" s="58" t="inlineStr">
        <is>
          <t>No</t>
        </is>
      </c>
      <c r="H254" s="58" t="inlineStr">
        <is>
          <t>No phone service</t>
        </is>
      </c>
      <c r="I254" s="58" t="inlineStr">
        <is>
          <t>DSL</t>
        </is>
      </c>
      <c r="J254" s="58" t="inlineStr">
        <is>
          <t>No</t>
        </is>
      </c>
      <c r="K254" s="58" t="inlineStr">
        <is>
          <t>Yes</t>
        </is>
      </c>
      <c r="L254" s="58" t="inlineStr">
        <is>
          <t>No</t>
        </is>
      </c>
      <c r="M254" s="58" t="inlineStr">
        <is>
          <t>No</t>
        </is>
      </c>
      <c r="N254" s="58" t="inlineStr">
        <is>
          <t>Yes</t>
        </is>
      </c>
      <c r="O254" s="58" t="inlineStr">
        <is>
          <t>No</t>
        </is>
      </c>
      <c r="P254" s="58" t="inlineStr">
        <is>
          <t>Month-to-month</t>
        </is>
      </c>
      <c r="Q254" s="58" t="inlineStr">
        <is>
          <t>No</t>
        </is>
      </c>
      <c r="R254" s="58" t="inlineStr">
        <is>
          <t>Electronic check</t>
        </is>
      </c>
      <c r="S254" s="123" t="n">
        <v>40.2</v>
      </c>
      <c r="T254" s="58" t="inlineStr">
        <is>
          <t>40.2</t>
        </is>
      </c>
      <c r="U254" s="58" t="inlineStr">
        <is>
          <t>Yes</t>
        </is>
      </c>
      <c r="V254" s="123">
        <f>IFERROR(VALUE(TRIM(T254)),S254*F254)</f>
        <v/>
      </c>
      <c r="W254" s="58">
        <f>IF(F254&lt;=12,"0-12 mo",IF(F254&lt;=24,"13-24 mo",IF(F254&lt;=48,"25-48 mo","49+ mo")))</f>
        <v/>
      </c>
      <c r="X254" s="58">
        <f>IF(S254&lt;=35.5,"Q1 Low",IF(S254&lt;=70.35,"Q2 Mid-Low",IF(S254&lt;=89.85,"Q3 Mid-High","Q4 High")))</f>
        <v/>
      </c>
      <c r="Y254" s="58">
        <f>IF(U254="Yes",1,0)</f>
        <v/>
      </c>
      <c r="Z254" s="58">
        <f>IF(P254="Month-to-month",1,0)+IF(M254="No",1,0)+IF(J254="No",1,0)+IF(I254="Fiber optic",1,0)+IF(Q254="Yes",1,0)</f>
        <v/>
      </c>
    </row>
    <row r="255" ht="15" customHeight="1" s="59">
      <c r="A255" s="58" t="inlineStr">
        <is>
          <t>3282-ZISZV</t>
        </is>
      </c>
      <c r="B255" s="58" t="inlineStr">
        <is>
          <t>Male</t>
        </is>
      </c>
      <c r="C255" s="58" t="n">
        <v>0</v>
      </c>
      <c r="D255" s="58" t="inlineStr">
        <is>
          <t>No</t>
        </is>
      </c>
      <c r="E255" s="58" t="inlineStr">
        <is>
          <t>Yes</t>
        </is>
      </c>
      <c r="F255" s="58" t="n">
        <v>32</v>
      </c>
      <c r="G255" s="58" t="inlineStr">
        <is>
          <t>Yes</t>
        </is>
      </c>
      <c r="H255" s="58" t="inlineStr">
        <is>
          <t>Yes</t>
        </is>
      </c>
      <c r="I255" s="58" t="inlineStr">
        <is>
          <t>DSL</t>
        </is>
      </c>
      <c r="J255" s="58" t="inlineStr">
        <is>
          <t>No</t>
        </is>
      </c>
      <c r="K255" s="58" t="inlineStr">
        <is>
          <t>Yes</t>
        </is>
      </c>
      <c r="L255" s="58" t="inlineStr">
        <is>
          <t>Yes</t>
        </is>
      </c>
      <c r="M255" s="58" t="inlineStr">
        <is>
          <t>Yes</t>
        </is>
      </c>
      <c r="N255" s="58" t="inlineStr">
        <is>
          <t>Yes</t>
        </is>
      </c>
      <c r="O255" s="58" t="inlineStr">
        <is>
          <t>Yes</t>
        </is>
      </c>
      <c r="P255" s="58" t="inlineStr">
        <is>
          <t>One year</t>
        </is>
      </c>
      <c r="Q255" s="58" t="inlineStr">
        <is>
          <t>No</t>
        </is>
      </c>
      <c r="R255" s="58" t="inlineStr">
        <is>
          <t>Credit card (automatic)</t>
        </is>
      </c>
      <c r="S255" s="123" t="n">
        <v>83.7</v>
      </c>
      <c r="T255" s="58" t="inlineStr">
        <is>
          <t>2633.3</t>
        </is>
      </c>
      <c r="U255" s="58" t="inlineStr">
        <is>
          <t>No</t>
        </is>
      </c>
      <c r="V255" s="123">
        <f>IFERROR(VALUE(TRIM(T255)),S255*F255)</f>
        <v/>
      </c>
      <c r="W255" s="58">
        <f>IF(F255&lt;=12,"0-12 mo",IF(F255&lt;=24,"13-24 mo",IF(F255&lt;=48,"25-48 mo","49+ mo")))</f>
        <v/>
      </c>
      <c r="X255" s="58">
        <f>IF(S255&lt;=35.5,"Q1 Low",IF(S255&lt;=70.35,"Q2 Mid-Low",IF(S255&lt;=89.85,"Q3 Mid-High","Q4 High")))</f>
        <v/>
      </c>
      <c r="Y255" s="58">
        <f>IF(U255="Yes",1,0)</f>
        <v/>
      </c>
      <c r="Z255" s="58">
        <f>IF(P255="Month-to-month",1,0)+IF(M255="No",1,0)+IF(J255="No",1,0)+IF(I255="Fiber optic",1,0)+IF(Q255="Yes",1,0)</f>
        <v/>
      </c>
    </row>
    <row r="256" ht="15" customHeight="1" s="59">
      <c r="A256" s="58" t="inlineStr">
        <is>
          <t>3675-YDUPJ</t>
        </is>
      </c>
      <c r="B256" s="58" t="inlineStr">
        <is>
          <t>Male</t>
        </is>
      </c>
      <c r="C256" s="58" t="n">
        <v>0</v>
      </c>
      <c r="D256" s="58" t="inlineStr">
        <is>
          <t>No</t>
        </is>
      </c>
      <c r="E256" s="58" t="inlineStr">
        <is>
          <t>No</t>
        </is>
      </c>
      <c r="F256" s="58" t="n">
        <v>10</v>
      </c>
      <c r="G256" s="58" t="inlineStr">
        <is>
          <t>Yes</t>
        </is>
      </c>
      <c r="H256" s="58" t="inlineStr">
        <is>
          <t>No</t>
        </is>
      </c>
      <c r="I256" s="58" t="inlineStr">
        <is>
          <t>No</t>
        </is>
      </c>
      <c r="J256" s="58" t="inlineStr">
        <is>
          <t>No internet service</t>
        </is>
      </c>
      <c r="K256" s="58" t="inlineStr">
        <is>
          <t>No internet service</t>
        </is>
      </c>
      <c r="L256" s="58" t="inlineStr">
        <is>
          <t>No internet service</t>
        </is>
      </c>
      <c r="M256" s="58" t="inlineStr">
        <is>
          <t>No internet service</t>
        </is>
      </c>
      <c r="N256" s="58" t="inlineStr">
        <is>
          <t>No internet service</t>
        </is>
      </c>
      <c r="O256" s="58" t="inlineStr">
        <is>
          <t>No internet service</t>
        </is>
      </c>
      <c r="P256" s="58" t="inlineStr">
        <is>
          <t>Month-to-month</t>
        </is>
      </c>
      <c r="Q256" s="58" t="inlineStr">
        <is>
          <t>Yes</t>
        </is>
      </c>
      <c r="R256" s="58" t="inlineStr">
        <is>
          <t>Mailed check</t>
        </is>
      </c>
      <c r="S256" s="123" t="n">
        <v>19.85</v>
      </c>
      <c r="T256" s="58" t="inlineStr">
        <is>
          <t>193.05</t>
        </is>
      </c>
      <c r="U256" s="58" t="inlineStr">
        <is>
          <t>No</t>
        </is>
      </c>
      <c r="V256" s="123">
        <f>IFERROR(VALUE(TRIM(T256)),S256*F256)</f>
        <v/>
      </c>
      <c r="W256" s="58">
        <f>IF(F256&lt;=12,"0-12 mo",IF(F256&lt;=24,"13-24 mo",IF(F256&lt;=48,"25-48 mo","49+ mo")))</f>
        <v/>
      </c>
      <c r="X256" s="58">
        <f>IF(S256&lt;=35.5,"Q1 Low",IF(S256&lt;=70.35,"Q2 Mid-Low",IF(S256&lt;=89.85,"Q3 Mid-High","Q4 High")))</f>
        <v/>
      </c>
      <c r="Y256" s="58">
        <f>IF(U256="Yes",1,0)</f>
        <v/>
      </c>
      <c r="Z256" s="58">
        <f>IF(P256="Month-to-month",1,0)+IF(M256="No",1,0)+IF(J256="No",1,0)+IF(I256="Fiber optic",1,0)+IF(Q256="Yes",1,0)</f>
        <v/>
      </c>
    </row>
    <row r="257" ht="15" customHeight="1" s="59">
      <c r="A257" s="58" t="inlineStr">
        <is>
          <t>4111-BNXIF</t>
        </is>
      </c>
      <c r="B257" s="58" t="inlineStr">
        <is>
          <t>Female</t>
        </is>
      </c>
      <c r="C257" s="58" t="n">
        <v>0</v>
      </c>
      <c r="D257" s="58" t="inlineStr">
        <is>
          <t>Yes</t>
        </is>
      </c>
      <c r="E257" s="58" t="inlineStr">
        <is>
          <t>Yes</t>
        </is>
      </c>
      <c r="F257" s="58" t="n">
        <v>67</v>
      </c>
      <c r="G257" s="58" t="inlineStr">
        <is>
          <t>No</t>
        </is>
      </c>
      <c r="H257" s="58" t="inlineStr">
        <is>
          <t>No phone service</t>
        </is>
      </c>
      <c r="I257" s="58" t="inlineStr">
        <is>
          <t>DSL</t>
        </is>
      </c>
      <c r="J257" s="58" t="inlineStr">
        <is>
          <t>No</t>
        </is>
      </c>
      <c r="K257" s="58" t="inlineStr">
        <is>
          <t>Yes</t>
        </is>
      </c>
      <c r="L257" s="58" t="inlineStr">
        <is>
          <t>Yes</t>
        </is>
      </c>
      <c r="M257" s="58" t="inlineStr">
        <is>
          <t>Yes</t>
        </is>
      </c>
      <c r="N257" s="58" t="inlineStr">
        <is>
          <t>Yes</t>
        </is>
      </c>
      <c r="O257" s="58" t="inlineStr">
        <is>
          <t>Yes</t>
        </is>
      </c>
      <c r="P257" s="58" t="inlineStr">
        <is>
          <t>Two year</t>
        </is>
      </c>
      <c r="Q257" s="58" t="inlineStr">
        <is>
          <t>Yes</t>
        </is>
      </c>
      <c r="R257" s="58" t="inlineStr">
        <is>
          <t>Electronic check</t>
        </is>
      </c>
      <c r="S257" s="123" t="n">
        <v>59.55</v>
      </c>
      <c r="T257" s="58" t="inlineStr">
        <is>
          <t>4103.9</t>
        </is>
      </c>
      <c r="U257" s="58" t="inlineStr">
        <is>
          <t>No</t>
        </is>
      </c>
      <c r="V257" s="123">
        <f>IFERROR(VALUE(TRIM(T257)),S257*F257)</f>
        <v/>
      </c>
      <c r="W257" s="58">
        <f>IF(F257&lt;=12,"0-12 mo",IF(F257&lt;=24,"13-24 mo",IF(F257&lt;=48,"25-48 mo","49+ mo")))</f>
        <v/>
      </c>
      <c r="X257" s="58">
        <f>IF(S257&lt;=35.5,"Q1 Low",IF(S257&lt;=70.35,"Q2 Mid-Low",IF(S257&lt;=89.85,"Q3 Mid-High","Q4 High")))</f>
        <v/>
      </c>
      <c r="Y257" s="58">
        <f>IF(U257="Yes",1,0)</f>
        <v/>
      </c>
      <c r="Z257" s="58">
        <f>IF(P257="Month-to-month",1,0)+IF(M257="No",1,0)+IF(J257="No",1,0)+IF(I257="Fiber optic",1,0)+IF(Q257="Yes",1,0)</f>
        <v/>
      </c>
    </row>
    <row r="258" ht="15" customHeight="1" s="59">
      <c r="A258" s="58" t="inlineStr">
        <is>
          <t>7017-VFHAY</t>
        </is>
      </c>
      <c r="B258" s="58" t="inlineStr">
        <is>
          <t>Female</t>
        </is>
      </c>
      <c r="C258" s="58" t="n">
        <v>0</v>
      </c>
      <c r="D258" s="58" t="inlineStr">
        <is>
          <t>Yes</t>
        </is>
      </c>
      <c r="E258" s="58" t="inlineStr">
        <is>
          <t>Yes</t>
        </is>
      </c>
      <c r="F258" s="58" t="n">
        <v>61</v>
      </c>
      <c r="G258" s="58" t="inlineStr">
        <is>
          <t>Yes</t>
        </is>
      </c>
      <c r="H258" s="58" t="inlineStr">
        <is>
          <t>Yes</t>
        </is>
      </c>
      <c r="I258" s="58" t="inlineStr">
        <is>
          <t>Fiber optic</t>
        </is>
      </c>
      <c r="J258" s="58" t="inlineStr">
        <is>
          <t>Yes</t>
        </is>
      </c>
      <c r="K258" s="58" t="inlineStr">
        <is>
          <t>Yes</t>
        </is>
      </c>
      <c r="L258" s="58" t="inlineStr">
        <is>
          <t>Yes</t>
        </is>
      </c>
      <c r="M258" s="58" t="inlineStr">
        <is>
          <t>Yes</t>
        </is>
      </c>
      <c r="N258" s="58" t="inlineStr">
        <is>
          <t>Yes</t>
        </is>
      </c>
      <c r="O258" s="58" t="inlineStr">
        <is>
          <t>Yes</t>
        </is>
      </c>
      <c r="P258" s="58" t="inlineStr">
        <is>
          <t>Two year</t>
        </is>
      </c>
      <c r="Q258" s="58" t="inlineStr">
        <is>
          <t>No</t>
        </is>
      </c>
      <c r="R258" s="58" t="inlineStr">
        <is>
          <t>Credit card (automatic)</t>
        </is>
      </c>
      <c r="S258" s="123" t="n">
        <v>115.1</v>
      </c>
      <c r="T258" s="58" t="inlineStr">
        <is>
          <t>7008.15</t>
        </is>
      </c>
      <c r="U258" s="58" t="inlineStr">
        <is>
          <t>No</t>
        </is>
      </c>
      <c r="V258" s="123">
        <f>IFERROR(VALUE(TRIM(T258)),S258*F258)</f>
        <v/>
      </c>
      <c r="W258" s="58">
        <f>IF(F258&lt;=12,"0-12 mo",IF(F258&lt;=24,"13-24 mo",IF(F258&lt;=48,"25-48 mo","49+ mo")))</f>
        <v/>
      </c>
      <c r="X258" s="58">
        <f>IF(S258&lt;=35.5,"Q1 Low",IF(S258&lt;=70.35,"Q2 Mid-Low",IF(S258&lt;=89.85,"Q3 Mid-High","Q4 High")))</f>
        <v/>
      </c>
      <c r="Y258" s="58">
        <f>IF(U258="Yes",1,0)</f>
        <v/>
      </c>
      <c r="Z258" s="58">
        <f>IF(P258="Month-to-month",1,0)+IF(M258="No",1,0)+IF(J258="No",1,0)+IF(I258="Fiber optic",1,0)+IF(Q258="Yes",1,0)</f>
        <v/>
      </c>
    </row>
    <row r="259" ht="15" customHeight="1" s="59">
      <c r="A259" s="58" t="inlineStr">
        <is>
          <t>6655-LHBYW</t>
        </is>
      </c>
      <c r="B259" s="58" t="inlineStr">
        <is>
          <t>Male</t>
        </is>
      </c>
      <c r="C259" s="58" t="n">
        <v>0</v>
      </c>
      <c r="D259" s="58" t="inlineStr">
        <is>
          <t>No</t>
        </is>
      </c>
      <c r="E259" s="58" t="inlineStr">
        <is>
          <t>No</t>
        </is>
      </c>
      <c r="F259" s="58" t="n">
        <v>50</v>
      </c>
      <c r="G259" s="58" t="inlineStr">
        <is>
          <t>Yes</t>
        </is>
      </c>
      <c r="H259" s="58" t="inlineStr">
        <is>
          <t>Yes</t>
        </is>
      </c>
      <c r="I259" s="58" t="inlineStr">
        <is>
          <t>Fiber optic</t>
        </is>
      </c>
      <c r="J259" s="58" t="inlineStr">
        <is>
          <t>Yes</t>
        </is>
      </c>
      <c r="K259" s="58" t="inlineStr">
        <is>
          <t>Yes</t>
        </is>
      </c>
      <c r="L259" s="58" t="inlineStr">
        <is>
          <t>Yes</t>
        </is>
      </c>
      <c r="M259" s="58" t="inlineStr">
        <is>
          <t>Yes</t>
        </is>
      </c>
      <c r="N259" s="58" t="inlineStr">
        <is>
          <t>Yes</t>
        </is>
      </c>
      <c r="O259" s="58" t="inlineStr">
        <is>
          <t>Yes</t>
        </is>
      </c>
      <c r="P259" s="58" t="inlineStr">
        <is>
          <t>One year</t>
        </is>
      </c>
      <c r="Q259" s="58" t="inlineStr">
        <is>
          <t>No</t>
        </is>
      </c>
      <c r="R259" s="58" t="inlineStr">
        <is>
          <t>Credit card (automatic)</t>
        </is>
      </c>
      <c r="S259" s="123" t="n">
        <v>114.35</v>
      </c>
      <c r="T259" s="58" t="inlineStr">
        <is>
          <t>5791.1</t>
        </is>
      </c>
      <c r="U259" s="58" t="inlineStr">
        <is>
          <t>No</t>
        </is>
      </c>
      <c r="V259" s="123">
        <f>IFERROR(VALUE(TRIM(T259)),S259*F259)</f>
        <v/>
      </c>
      <c r="W259" s="58">
        <f>IF(F259&lt;=12,"0-12 mo",IF(F259&lt;=24,"13-24 mo",IF(F259&lt;=48,"25-48 mo","49+ mo")))</f>
        <v/>
      </c>
      <c r="X259" s="58">
        <f>IF(S259&lt;=35.5,"Q1 Low",IF(S259&lt;=70.35,"Q2 Mid-Low",IF(S259&lt;=89.85,"Q3 Mid-High","Q4 High")))</f>
        <v/>
      </c>
      <c r="Y259" s="58">
        <f>IF(U259="Yes",1,0)</f>
        <v/>
      </c>
      <c r="Z259" s="58">
        <f>IF(P259="Month-to-month",1,0)+IF(M259="No",1,0)+IF(J259="No",1,0)+IF(I259="Fiber optic",1,0)+IF(Q259="Yes",1,0)</f>
        <v/>
      </c>
    </row>
    <row r="260" ht="15" customHeight="1" s="59">
      <c r="A260" s="58" t="inlineStr">
        <is>
          <t>4959-JOSRX</t>
        </is>
      </c>
      <c r="B260" s="58" t="inlineStr">
        <is>
          <t>Female</t>
        </is>
      </c>
      <c r="C260" s="58" t="n">
        <v>0</v>
      </c>
      <c r="D260" s="58" t="inlineStr">
        <is>
          <t>Yes</t>
        </is>
      </c>
      <c r="E260" s="58" t="inlineStr">
        <is>
          <t>No</t>
        </is>
      </c>
      <c r="F260" s="58" t="n">
        <v>2</v>
      </c>
      <c r="G260" s="58" t="inlineStr">
        <is>
          <t>Yes</t>
        </is>
      </c>
      <c r="H260" s="58" t="inlineStr">
        <is>
          <t>No</t>
        </is>
      </c>
      <c r="I260" s="58" t="inlineStr">
        <is>
          <t>DSL</t>
        </is>
      </c>
      <c r="J260" s="58" t="inlineStr">
        <is>
          <t>No</t>
        </is>
      </c>
      <c r="K260" s="58" t="inlineStr">
        <is>
          <t>No</t>
        </is>
      </c>
      <c r="L260" s="58" t="inlineStr">
        <is>
          <t>No</t>
        </is>
      </c>
      <c r="M260" s="58" t="inlineStr">
        <is>
          <t>No</t>
        </is>
      </c>
      <c r="N260" s="58" t="inlineStr">
        <is>
          <t>No</t>
        </is>
      </c>
      <c r="O260" s="58" t="inlineStr">
        <is>
          <t>No</t>
        </is>
      </c>
      <c r="P260" s="58" t="inlineStr">
        <is>
          <t>Month-to-month</t>
        </is>
      </c>
      <c r="Q260" s="58" t="inlineStr">
        <is>
          <t>Yes</t>
        </is>
      </c>
      <c r="R260" s="58" t="inlineStr">
        <is>
          <t>Credit card (automatic)</t>
        </is>
      </c>
      <c r="S260" s="123" t="n">
        <v>44.6</v>
      </c>
      <c r="T260" s="58" t="inlineStr">
        <is>
          <t>80.55</t>
        </is>
      </c>
      <c r="U260" s="58" t="inlineStr">
        <is>
          <t>Yes</t>
        </is>
      </c>
      <c r="V260" s="123">
        <f>IFERROR(VALUE(TRIM(T260)),S260*F260)</f>
        <v/>
      </c>
      <c r="W260" s="58">
        <f>IF(F260&lt;=12,"0-12 mo",IF(F260&lt;=24,"13-24 mo",IF(F260&lt;=48,"25-48 mo","49+ mo")))</f>
        <v/>
      </c>
      <c r="X260" s="58">
        <f>IF(S260&lt;=35.5,"Q1 Low",IF(S260&lt;=70.35,"Q2 Mid-Low",IF(S260&lt;=89.85,"Q3 Mid-High","Q4 High")))</f>
        <v/>
      </c>
      <c r="Y260" s="58">
        <f>IF(U260="Yes",1,0)</f>
        <v/>
      </c>
      <c r="Z260" s="58">
        <f>IF(P260="Month-to-month",1,0)+IF(M260="No",1,0)+IF(J260="No",1,0)+IF(I260="Fiber optic",1,0)+IF(Q260="Yes",1,0)</f>
        <v/>
      </c>
    </row>
    <row r="261" ht="15" customHeight="1" s="59">
      <c r="A261" s="58" t="inlineStr">
        <is>
          <t>5046-NUHWD</t>
        </is>
      </c>
      <c r="B261" s="58" t="inlineStr">
        <is>
          <t>Female</t>
        </is>
      </c>
      <c r="C261" s="58" t="n">
        <v>1</v>
      </c>
      <c r="D261" s="58" t="inlineStr">
        <is>
          <t>Yes</t>
        </is>
      </c>
      <c r="E261" s="58" t="inlineStr">
        <is>
          <t>No</t>
        </is>
      </c>
      <c r="F261" s="58" t="n">
        <v>29</v>
      </c>
      <c r="G261" s="58" t="inlineStr">
        <is>
          <t>No</t>
        </is>
      </c>
      <c r="H261" s="58" t="inlineStr">
        <is>
          <t>No phone service</t>
        </is>
      </c>
      <c r="I261" s="58" t="inlineStr">
        <is>
          <t>DSL</t>
        </is>
      </c>
      <c r="J261" s="58" t="inlineStr">
        <is>
          <t>Yes</t>
        </is>
      </c>
      <c r="K261" s="58" t="inlineStr">
        <is>
          <t>No</t>
        </is>
      </c>
      <c r="L261" s="58" t="inlineStr">
        <is>
          <t>Yes</t>
        </is>
      </c>
      <c r="M261" s="58" t="inlineStr">
        <is>
          <t>No</t>
        </is>
      </c>
      <c r="N261" s="58" t="inlineStr">
        <is>
          <t>No</t>
        </is>
      </c>
      <c r="O261" s="58" t="inlineStr">
        <is>
          <t>Yes</t>
        </is>
      </c>
      <c r="P261" s="58" t="inlineStr">
        <is>
          <t>Month-to-month</t>
        </is>
      </c>
      <c r="Q261" s="58" t="inlineStr">
        <is>
          <t>Yes</t>
        </is>
      </c>
      <c r="R261" s="58" t="inlineStr">
        <is>
          <t>Electronic check</t>
        </is>
      </c>
      <c r="S261" s="123" t="n">
        <v>45</v>
      </c>
      <c r="T261" s="58" t="inlineStr">
        <is>
          <t>1228.65</t>
        </is>
      </c>
      <c r="U261" s="58" t="inlineStr">
        <is>
          <t>No</t>
        </is>
      </c>
      <c r="V261" s="123">
        <f>IFERROR(VALUE(TRIM(T261)),S261*F261)</f>
        <v/>
      </c>
      <c r="W261" s="58">
        <f>IF(F261&lt;=12,"0-12 mo",IF(F261&lt;=24,"13-24 mo",IF(F261&lt;=48,"25-48 mo","49+ mo")))</f>
        <v/>
      </c>
      <c r="X261" s="58">
        <f>IF(S261&lt;=35.5,"Q1 Low",IF(S261&lt;=70.35,"Q2 Mid-Low",IF(S261&lt;=89.85,"Q3 Mid-High","Q4 High")))</f>
        <v/>
      </c>
      <c r="Y261" s="58">
        <f>IF(U261="Yes",1,0)</f>
        <v/>
      </c>
      <c r="Z261" s="58">
        <f>IF(P261="Month-to-month",1,0)+IF(M261="No",1,0)+IF(J261="No",1,0)+IF(I261="Fiber optic",1,0)+IF(Q261="Yes",1,0)</f>
        <v/>
      </c>
    </row>
    <row r="262" ht="15" customHeight="1" s="59">
      <c r="A262" s="58" t="inlineStr">
        <is>
          <t>7273-TEFQD</t>
        </is>
      </c>
      <c r="B262" s="58" t="inlineStr">
        <is>
          <t>Male</t>
        </is>
      </c>
      <c r="C262" s="58" t="n">
        <v>1</v>
      </c>
      <c r="D262" s="58" t="inlineStr">
        <is>
          <t>No</t>
        </is>
      </c>
      <c r="E262" s="58" t="inlineStr">
        <is>
          <t>No</t>
        </is>
      </c>
      <c r="F262" s="58" t="n">
        <v>3</v>
      </c>
      <c r="G262" s="58" t="inlineStr">
        <is>
          <t>No</t>
        </is>
      </c>
      <c r="H262" s="58" t="inlineStr">
        <is>
          <t>No phone service</t>
        </is>
      </c>
      <c r="I262" s="58" t="inlineStr">
        <is>
          <t>DSL</t>
        </is>
      </c>
      <c r="J262" s="58" t="inlineStr">
        <is>
          <t>No</t>
        </is>
      </c>
      <c r="K262" s="58" t="inlineStr">
        <is>
          <t>No</t>
        </is>
      </c>
      <c r="L262" s="58" t="inlineStr">
        <is>
          <t>Yes</t>
        </is>
      </c>
      <c r="M262" s="58" t="inlineStr">
        <is>
          <t>No</t>
        </is>
      </c>
      <c r="N262" s="58" t="inlineStr">
        <is>
          <t>No</t>
        </is>
      </c>
      <c r="O262" s="58" t="inlineStr">
        <is>
          <t>Yes</t>
        </is>
      </c>
      <c r="P262" s="58" t="inlineStr">
        <is>
          <t>Month-to-month</t>
        </is>
      </c>
      <c r="Q262" s="58" t="inlineStr">
        <is>
          <t>Yes</t>
        </is>
      </c>
      <c r="R262" s="58" t="inlineStr">
        <is>
          <t>Electronic check</t>
        </is>
      </c>
      <c r="S262" s="123" t="n">
        <v>41.15</v>
      </c>
      <c r="T262" s="58" t="inlineStr">
        <is>
          <t>132.2</t>
        </is>
      </c>
      <c r="U262" s="58" t="inlineStr">
        <is>
          <t>Yes</t>
        </is>
      </c>
      <c r="V262" s="123">
        <f>IFERROR(VALUE(TRIM(T262)),S262*F262)</f>
        <v/>
      </c>
      <c r="W262" s="58">
        <f>IF(F262&lt;=12,"0-12 mo",IF(F262&lt;=24,"13-24 mo",IF(F262&lt;=48,"25-48 mo","49+ mo")))</f>
        <v/>
      </c>
      <c r="X262" s="58">
        <f>IF(S262&lt;=35.5,"Q1 Low",IF(S262&lt;=70.35,"Q2 Mid-Low",IF(S262&lt;=89.85,"Q3 Mid-High","Q4 High")))</f>
        <v/>
      </c>
      <c r="Y262" s="58">
        <f>IF(U262="Yes",1,0)</f>
        <v/>
      </c>
      <c r="Z262" s="58">
        <f>IF(P262="Month-to-month",1,0)+IF(M262="No",1,0)+IF(J262="No",1,0)+IF(I262="Fiber optic",1,0)+IF(Q262="Yes",1,0)</f>
        <v/>
      </c>
    </row>
    <row r="263" ht="15" customHeight="1" s="59">
      <c r="A263" s="58" t="inlineStr">
        <is>
          <t>3606-TWKGI</t>
        </is>
      </c>
      <c r="B263" s="58" t="inlineStr">
        <is>
          <t>Male</t>
        </is>
      </c>
      <c r="C263" s="58" t="n">
        <v>1</v>
      </c>
      <c r="D263" s="58" t="inlineStr">
        <is>
          <t>No</t>
        </is>
      </c>
      <c r="E263" s="58" t="inlineStr">
        <is>
          <t>No</t>
        </is>
      </c>
      <c r="F263" s="58" t="n">
        <v>13</v>
      </c>
      <c r="G263" s="58" t="inlineStr">
        <is>
          <t>Yes</t>
        </is>
      </c>
      <c r="H263" s="58" t="inlineStr">
        <is>
          <t>Yes</t>
        </is>
      </c>
      <c r="I263" s="58" t="inlineStr">
        <is>
          <t>Fiber optic</t>
        </is>
      </c>
      <c r="J263" s="58" t="inlineStr">
        <is>
          <t>No</t>
        </is>
      </c>
      <c r="K263" s="58" t="inlineStr">
        <is>
          <t>Yes</t>
        </is>
      </c>
      <c r="L263" s="58" t="inlineStr">
        <is>
          <t>Yes</t>
        </is>
      </c>
      <c r="M263" s="58" t="inlineStr">
        <is>
          <t>No</t>
        </is>
      </c>
      <c r="N263" s="58" t="inlineStr">
        <is>
          <t>Yes</t>
        </is>
      </c>
      <c r="O263" s="58" t="inlineStr">
        <is>
          <t>Yes</t>
        </is>
      </c>
      <c r="P263" s="58" t="inlineStr">
        <is>
          <t>Month-to-month</t>
        </is>
      </c>
      <c r="Q263" s="58" t="inlineStr">
        <is>
          <t>Yes</t>
        </is>
      </c>
      <c r="R263" s="58" t="inlineStr">
        <is>
          <t>Electronic check</t>
        </is>
      </c>
      <c r="S263" s="123" t="n">
        <v>106.9</v>
      </c>
      <c r="T263" s="58" t="inlineStr">
        <is>
          <t>1364.3</t>
        </is>
      </c>
      <c r="U263" s="58" t="inlineStr">
        <is>
          <t>Yes</t>
        </is>
      </c>
      <c r="V263" s="123">
        <f>IFERROR(VALUE(TRIM(T263)),S263*F263)</f>
        <v/>
      </c>
      <c r="W263" s="58">
        <f>IF(F263&lt;=12,"0-12 mo",IF(F263&lt;=24,"13-24 mo",IF(F263&lt;=48,"25-48 mo","49+ mo")))</f>
        <v/>
      </c>
      <c r="X263" s="58">
        <f>IF(S263&lt;=35.5,"Q1 Low",IF(S263&lt;=70.35,"Q2 Mid-Low",IF(S263&lt;=89.85,"Q3 Mid-High","Q4 High")))</f>
        <v/>
      </c>
      <c r="Y263" s="58">
        <f>IF(U263="Yes",1,0)</f>
        <v/>
      </c>
      <c r="Z263" s="58">
        <f>IF(P263="Month-to-month",1,0)+IF(M263="No",1,0)+IF(J263="No",1,0)+IF(I263="Fiber optic",1,0)+IF(Q263="Yes",1,0)</f>
        <v/>
      </c>
    </row>
    <row r="264" ht="15" customHeight="1" s="59">
      <c r="A264" s="58" t="inlineStr">
        <is>
          <t>7529-ZDFXI</t>
        </is>
      </c>
      <c r="B264" s="58" t="inlineStr">
        <is>
          <t>Male</t>
        </is>
      </c>
      <c r="C264" s="58" t="n">
        <v>1</v>
      </c>
      <c r="D264" s="58" t="inlineStr">
        <is>
          <t>Yes</t>
        </is>
      </c>
      <c r="E264" s="58" t="inlineStr">
        <is>
          <t>No</t>
        </is>
      </c>
      <c r="F264" s="58" t="n">
        <v>57</v>
      </c>
      <c r="G264" s="58" t="inlineStr">
        <is>
          <t>Yes</t>
        </is>
      </c>
      <c r="H264" s="58" t="inlineStr">
        <is>
          <t>Yes</t>
        </is>
      </c>
      <c r="I264" s="58" t="inlineStr">
        <is>
          <t>Fiber optic</t>
        </is>
      </c>
      <c r="J264" s="58" t="inlineStr">
        <is>
          <t>No</t>
        </is>
      </c>
      <c r="K264" s="58" t="inlineStr">
        <is>
          <t>Yes</t>
        </is>
      </c>
      <c r="L264" s="58" t="inlineStr">
        <is>
          <t>No</t>
        </is>
      </c>
      <c r="M264" s="58" t="inlineStr">
        <is>
          <t>No</t>
        </is>
      </c>
      <c r="N264" s="58" t="inlineStr">
        <is>
          <t>No</t>
        </is>
      </c>
      <c r="O264" s="58" t="inlineStr">
        <is>
          <t>Yes</t>
        </is>
      </c>
      <c r="P264" s="58" t="inlineStr">
        <is>
          <t>Month-to-month</t>
        </is>
      </c>
      <c r="Q264" s="58" t="inlineStr">
        <is>
          <t>Yes</t>
        </is>
      </c>
      <c r="R264" s="58" t="inlineStr">
        <is>
          <t>Electronic check</t>
        </is>
      </c>
      <c r="S264" s="123" t="n">
        <v>89.84999999999999</v>
      </c>
      <c r="T264" s="58" t="inlineStr">
        <is>
          <t>4925.35</t>
        </is>
      </c>
      <c r="U264" s="58" t="inlineStr">
        <is>
          <t>No</t>
        </is>
      </c>
      <c r="V264" s="123">
        <f>IFERROR(VALUE(TRIM(T264)),S264*F264)</f>
        <v/>
      </c>
      <c r="W264" s="58">
        <f>IF(F264&lt;=12,"0-12 mo",IF(F264&lt;=24,"13-24 mo",IF(F264&lt;=48,"25-48 mo","49+ mo")))</f>
        <v/>
      </c>
      <c r="X264" s="58">
        <f>IF(S264&lt;=35.5,"Q1 Low",IF(S264&lt;=70.35,"Q2 Mid-Low",IF(S264&lt;=89.85,"Q3 Mid-High","Q4 High")))</f>
        <v/>
      </c>
      <c r="Y264" s="58">
        <f>IF(U264="Yes",1,0)</f>
        <v/>
      </c>
      <c r="Z264" s="58">
        <f>IF(P264="Month-to-month",1,0)+IF(M264="No",1,0)+IF(J264="No",1,0)+IF(I264="Fiber optic",1,0)+IF(Q264="Yes",1,0)</f>
        <v/>
      </c>
    </row>
    <row r="265" ht="15" customHeight="1" s="59">
      <c r="A265" s="58" t="inlineStr">
        <is>
          <t>7605-BDWDC</t>
        </is>
      </c>
      <c r="B265" s="58" t="inlineStr">
        <is>
          <t>Female</t>
        </is>
      </c>
      <c r="C265" s="58" t="n">
        <v>0</v>
      </c>
      <c r="D265" s="58" t="inlineStr">
        <is>
          <t>No</t>
        </is>
      </c>
      <c r="E265" s="58" t="inlineStr">
        <is>
          <t>No</t>
        </is>
      </c>
      <c r="F265" s="58" t="n">
        <v>31</v>
      </c>
      <c r="G265" s="58" t="inlineStr">
        <is>
          <t>No</t>
        </is>
      </c>
      <c r="H265" s="58" t="inlineStr">
        <is>
          <t>No phone service</t>
        </is>
      </c>
      <c r="I265" s="58" t="inlineStr">
        <is>
          <t>DSL</t>
        </is>
      </c>
      <c r="J265" s="58" t="inlineStr">
        <is>
          <t>Yes</t>
        </is>
      </c>
      <c r="K265" s="58" t="inlineStr">
        <is>
          <t>Yes</t>
        </is>
      </c>
      <c r="L265" s="58" t="inlineStr">
        <is>
          <t>No</t>
        </is>
      </c>
      <c r="M265" s="58" t="inlineStr">
        <is>
          <t>Yes</t>
        </is>
      </c>
      <c r="N265" s="58" t="inlineStr">
        <is>
          <t>No</t>
        </is>
      </c>
      <c r="O265" s="58" t="inlineStr">
        <is>
          <t>Yes</t>
        </is>
      </c>
      <c r="P265" s="58" t="inlineStr">
        <is>
          <t>Two year</t>
        </is>
      </c>
      <c r="Q265" s="58" t="inlineStr">
        <is>
          <t>Yes</t>
        </is>
      </c>
      <c r="R265" s="58" t="inlineStr">
        <is>
          <t>Bank transfer (automatic)</t>
        </is>
      </c>
      <c r="S265" s="123" t="n">
        <v>49.85</v>
      </c>
      <c r="T265" s="58" t="inlineStr">
        <is>
          <t>1520.1</t>
        </is>
      </c>
      <c r="U265" s="58" t="inlineStr">
        <is>
          <t>No</t>
        </is>
      </c>
      <c r="V265" s="123">
        <f>IFERROR(VALUE(TRIM(T265)),S265*F265)</f>
        <v/>
      </c>
      <c r="W265" s="58">
        <f>IF(F265&lt;=12,"0-12 mo",IF(F265&lt;=24,"13-24 mo",IF(F265&lt;=48,"25-48 mo","49+ mo")))</f>
        <v/>
      </c>
      <c r="X265" s="58">
        <f>IF(S265&lt;=35.5,"Q1 Low",IF(S265&lt;=70.35,"Q2 Mid-Low",IF(S265&lt;=89.85,"Q3 Mid-High","Q4 High")))</f>
        <v/>
      </c>
      <c r="Y265" s="58">
        <f>IF(U265="Yes",1,0)</f>
        <v/>
      </c>
      <c r="Z265" s="58">
        <f>IF(P265="Month-to-month",1,0)+IF(M265="No",1,0)+IF(J265="No",1,0)+IF(I265="Fiber optic",1,0)+IF(Q265="Yes",1,0)</f>
        <v/>
      </c>
    </row>
    <row r="266" ht="15" customHeight="1" s="59">
      <c r="A266" s="58" t="inlineStr">
        <is>
          <t>1950-KSVVJ</t>
        </is>
      </c>
      <c r="B266" s="58" t="inlineStr">
        <is>
          <t>Female</t>
        </is>
      </c>
      <c r="C266" s="58" t="n">
        <v>0</v>
      </c>
      <c r="D266" s="58" t="inlineStr">
        <is>
          <t>Yes</t>
        </is>
      </c>
      <c r="E266" s="58" t="inlineStr">
        <is>
          <t>No</t>
        </is>
      </c>
      <c r="F266" s="58" t="n">
        <v>45</v>
      </c>
      <c r="G266" s="58" t="inlineStr">
        <is>
          <t>Yes</t>
        </is>
      </c>
      <c r="H266" s="58" t="inlineStr">
        <is>
          <t>Yes</t>
        </is>
      </c>
      <c r="I266" s="58" t="inlineStr">
        <is>
          <t>Fiber optic</t>
        </is>
      </c>
      <c r="J266" s="58" t="inlineStr">
        <is>
          <t>Yes</t>
        </is>
      </c>
      <c r="K266" s="58" t="inlineStr">
        <is>
          <t>Yes</t>
        </is>
      </c>
      <c r="L266" s="58" t="inlineStr">
        <is>
          <t>Yes</t>
        </is>
      </c>
      <c r="M266" s="58" t="inlineStr">
        <is>
          <t>Yes</t>
        </is>
      </c>
      <c r="N266" s="58" t="inlineStr">
        <is>
          <t>Yes</t>
        </is>
      </c>
      <c r="O266" s="58" t="inlineStr">
        <is>
          <t>Yes</t>
        </is>
      </c>
      <c r="P266" s="58" t="inlineStr">
        <is>
          <t>One year</t>
        </is>
      </c>
      <c r="Q266" s="58" t="inlineStr">
        <is>
          <t>No</t>
        </is>
      </c>
      <c r="R266" s="58" t="inlineStr">
        <is>
          <t>Mailed check</t>
        </is>
      </c>
      <c r="S266" s="123" t="n">
        <v>113.3</v>
      </c>
      <c r="T266" s="58" t="inlineStr">
        <is>
          <t>5032.25</t>
        </is>
      </c>
      <c r="U266" s="58" t="inlineStr">
        <is>
          <t>No</t>
        </is>
      </c>
      <c r="V266" s="123">
        <f>IFERROR(VALUE(TRIM(T266)),S266*F266)</f>
        <v/>
      </c>
      <c r="W266" s="58">
        <f>IF(F266&lt;=12,"0-12 mo",IF(F266&lt;=24,"13-24 mo",IF(F266&lt;=48,"25-48 mo","49+ mo")))</f>
        <v/>
      </c>
      <c r="X266" s="58">
        <f>IF(S266&lt;=35.5,"Q1 Low",IF(S266&lt;=70.35,"Q2 Mid-Low",IF(S266&lt;=89.85,"Q3 Mid-High","Q4 High")))</f>
        <v/>
      </c>
      <c r="Y266" s="58">
        <f>IF(U266="Yes",1,0)</f>
        <v/>
      </c>
      <c r="Z266" s="58">
        <f>IF(P266="Month-to-month",1,0)+IF(M266="No",1,0)+IF(J266="No",1,0)+IF(I266="Fiber optic",1,0)+IF(Q266="Yes",1,0)</f>
        <v/>
      </c>
    </row>
    <row r="267" ht="15" customHeight="1" s="59">
      <c r="A267" s="58" t="inlineStr">
        <is>
          <t>0123-CRBRT</t>
        </is>
      </c>
      <c r="B267" s="58" t="inlineStr">
        <is>
          <t>Female</t>
        </is>
      </c>
      <c r="C267" s="58" t="n">
        <v>0</v>
      </c>
      <c r="D267" s="58" t="inlineStr">
        <is>
          <t>Yes</t>
        </is>
      </c>
      <c r="E267" s="58" t="inlineStr">
        <is>
          <t>Yes</t>
        </is>
      </c>
      <c r="F267" s="58" t="n">
        <v>61</v>
      </c>
      <c r="G267" s="58" t="inlineStr">
        <is>
          <t>Yes</t>
        </is>
      </c>
      <c r="H267" s="58" t="inlineStr">
        <is>
          <t>Yes</t>
        </is>
      </c>
      <c r="I267" s="58" t="inlineStr">
        <is>
          <t>DSL</t>
        </is>
      </c>
      <c r="J267" s="58" t="inlineStr">
        <is>
          <t>Yes</t>
        </is>
      </c>
      <c r="K267" s="58" t="inlineStr">
        <is>
          <t>Yes</t>
        </is>
      </c>
      <c r="L267" s="58" t="inlineStr">
        <is>
          <t>Yes</t>
        </is>
      </c>
      <c r="M267" s="58" t="inlineStr">
        <is>
          <t>Yes</t>
        </is>
      </c>
      <c r="N267" s="58" t="inlineStr">
        <is>
          <t>Yes</t>
        </is>
      </c>
      <c r="O267" s="58" t="inlineStr">
        <is>
          <t>Yes</t>
        </is>
      </c>
      <c r="P267" s="58" t="inlineStr">
        <is>
          <t>Two year</t>
        </is>
      </c>
      <c r="Q267" s="58" t="inlineStr">
        <is>
          <t>No</t>
        </is>
      </c>
      <c r="R267" s="58" t="inlineStr">
        <is>
          <t>Mailed check</t>
        </is>
      </c>
      <c r="S267" s="123" t="n">
        <v>88.09999999999999</v>
      </c>
      <c r="T267" s="58" t="inlineStr">
        <is>
          <t>5526.75</t>
        </is>
      </c>
      <c r="U267" s="58" t="inlineStr">
        <is>
          <t>No</t>
        </is>
      </c>
      <c r="V267" s="123">
        <f>IFERROR(VALUE(TRIM(T267)),S267*F267)</f>
        <v/>
      </c>
      <c r="W267" s="58">
        <f>IF(F267&lt;=12,"0-12 mo",IF(F267&lt;=24,"13-24 mo",IF(F267&lt;=48,"25-48 mo","49+ mo")))</f>
        <v/>
      </c>
      <c r="X267" s="58">
        <f>IF(S267&lt;=35.5,"Q1 Low",IF(S267&lt;=70.35,"Q2 Mid-Low",IF(S267&lt;=89.85,"Q3 Mid-High","Q4 High")))</f>
        <v/>
      </c>
      <c r="Y267" s="58">
        <f>IF(U267="Yes",1,0)</f>
        <v/>
      </c>
      <c r="Z267" s="58">
        <f>IF(P267="Month-to-month",1,0)+IF(M267="No",1,0)+IF(J267="No",1,0)+IF(I267="Fiber optic",1,0)+IF(Q267="Yes",1,0)</f>
        <v/>
      </c>
    </row>
    <row r="268" ht="15" customHeight="1" s="59">
      <c r="A268" s="58" t="inlineStr">
        <is>
          <t>6292-TOSSS</t>
        </is>
      </c>
      <c r="B268" s="58" t="inlineStr">
        <is>
          <t>Male</t>
        </is>
      </c>
      <c r="C268" s="58" t="n">
        <v>0</v>
      </c>
      <c r="D268" s="58" t="inlineStr">
        <is>
          <t>No</t>
        </is>
      </c>
      <c r="E268" s="58" t="inlineStr">
        <is>
          <t>No</t>
        </is>
      </c>
      <c r="F268" s="58" t="n">
        <v>50</v>
      </c>
      <c r="G268" s="58" t="inlineStr">
        <is>
          <t>Yes</t>
        </is>
      </c>
      <c r="H268" s="58" t="inlineStr">
        <is>
          <t>Yes</t>
        </is>
      </c>
      <c r="I268" s="58" t="inlineStr">
        <is>
          <t>No</t>
        </is>
      </c>
      <c r="J268" s="58" t="inlineStr">
        <is>
          <t>No internet service</t>
        </is>
      </c>
      <c r="K268" s="58" t="inlineStr">
        <is>
          <t>No internet service</t>
        </is>
      </c>
      <c r="L268" s="58" t="inlineStr">
        <is>
          <t>No internet service</t>
        </is>
      </c>
      <c r="M268" s="58" t="inlineStr">
        <is>
          <t>No internet service</t>
        </is>
      </c>
      <c r="N268" s="58" t="inlineStr">
        <is>
          <t>No internet service</t>
        </is>
      </c>
      <c r="O268" s="58" t="inlineStr">
        <is>
          <t>No internet service</t>
        </is>
      </c>
      <c r="P268" s="58" t="inlineStr">
        <is>
          <t>Two year</t>
        </is>
      </c>
      <c r="Q268" s="58" t="inlineStr">
        <is>
          <t>No</t>
        </is>
      </c>
      <c r="R268" s="58" t="inlineStr">
        <is>
          <t>Bank transfer (automatic)</t>
        </is>
      </c>
      <c r="S268" s="123" t="n">
        <v>24.9</v>
      </c>
      <c r="T268" s="58" t="inlineStr">
        <is>
          <t>1195.25</t>
        </is>
      </c>
      <c r="U268" s="58" t="inlineStr">
        <is>
          <t>No</t>
        </is>
      </c>
      <c r="V268" s="123">
        <f>IFERROR(VALUE(TRIM(T268)),S268*F268)</f>
        <v/>
      </c>
      <c r="W268" s="58">
        <f>IF(F268&lt;=12,"0-12 mo",IF(F268&lt;=24,"13-24 mo",IF(F268&lt;=48,"25-48 mo","49+ mo")))</f>
        <v/>
      </c>
      <c r="X268" s="58">
        <f>IF(S268&lt;=35.5,"Q1 Low",IF(S268&lt;=70.35,"Q2 Mid-Low",IF(S268&lt;=89.85,"Q3 Mid-High","Q4 High")))</f>
        <v/>
      </c>
      <c r="Y268" s="58">
        <f>IF(U268="Yes",1,0)</f>
        <v/>
      </c>
      <c r="Z268" s="58">
        <f>IF(P268="Month-to-month",1,0)+IF(M268="No",1,0)+IF(J268="No",1,0)+IF(I268="Fiber optic",1,0)+IF(Q268="Yes",1,0)</f>
        <v/>
      </c>
    </row>
    <row r="269" ht="15" customHeight="1" s="59">
      <c r="A269" s="58" t="inlineStr">
        <is>
          <t>3197-ARFOY</t>
        </is>
      </c>
      <c r="B269" s="58" t="inlineStr">
        <is>
          <t>Female</t>
        </is>
      </c>
      <c r="C269" s="58" t="n">
        <v>1</v>
      </c>
      <c r="D269" s="58" t="inlineStr">
        <is>
          <t>No</t>
        </is>
      </c>
      <c r="E269" s="58" t="inlineStr">
        <is>
          <t>No</t>
        </is>
      </c>
      <c r="F269" s="58" t="n">
        <v>19</v>
      </c>
      <c r="G269" s="58" t="inlineStr">
        <is>
          <t>Yes</t>
        </is>
      </c>
      <c r="H269" s="58" t="inlineStr">
        <is>
          <t>No</t>
        </is>
      </c>
      <c r="I269" s="58" t="inlineStr">
        <is>
          <t>Fiber optic</t>
        </is>
      </c>
      <c r="J269" s="58" t="inlineStr">
        <is>
          <t>Yes</t>
        </is>
      </c>
      <c r="K269" s="58" t="inlineStr">
        <is>
          <t>Yes</t>
        </is>
      </c>
      <c r="L269" s="58" t="inlineStr">
        <is>
          <t>No</t>
        </is>
      </c>
      <c r="M269" s="58" t="inlineStr">
        <is>
          <t>Yes</t>
        </is>
      </c>
      <c r="N269" s="58" t="inlineStr">
        <is>
          <t>Yes</t>
        </is>
      </c>
      <c r="O269" s="58" t="inlineStr">
        <is>
          <t>Yes</t>
        </is>
      </c>
      <c r="P269" s="58" t="inlineStr">
        <is>
          <t>Month-to-month</t>
        </is>
      </c>
      <c r="Q269" s="58" t="inlineStr">
        <is>
          <t>Yes</t>
        </is>
      </c>
      <c r="R269" s="58" t="inlineStr">
        <is>
          <t>Mailed check</t>
        </is>
      </c>
      <c r="S269" s="123" t="n">
        <v>105</v>
      </c>
      <c r="T269" s="58" t="inlineStr">
        <is>
          <t>2007.25</t>
        </is>
      </c>
      <c r="U269" s="58" t="inlineStr">
        <is>
          <t>No</t>
        </is>
      </c>
      <c r="V269" s="123">
        <f>IFERROR(VALUE(TRIM(T269)),S269*F269)</f>
        <v/>
      </c>
      <c r="W269" s="58">
        <f>IF(F269&lt;=12,"0-12 mo",IF(F269&lt;=24,"13-24 mo",IF(F269&lt;=48,"25-48 mo","49+ mo")))</f>
        <v/>
      </c>
      <c r="X269" s="58">
        <f>IF(S269&lt;=35.5,"Q1 Low",IF(S269&lt;=70.35,"Q2 Mid-Low",IF(S269&lt;=89.85,"Q3 Mid-High","Q4 High")))</f>
        <v/>
      </c>
      <c r="Y269" s="58">
        <f>IF(U269="Yes",1,0)</f>
        <v/>
      </c>
      <c r="Z269" s="58">
        <f>IF(P269="Month-to-month",1,0)+IF(M269="No",1,0)+IF(J269="No",1,0)+IF(I269="Fiber optic",1,0)+IF(Q269="Yes",1,0)</f>
        <v/>
      </c>
    </row>
    <row r="270" ht="15" customHeight="1" s="59">
      <c r="A270" s="58" t="inlineStr">
        <is>
          <t>6323-AYBRX</t>
        </is>
      </c>
      <c r="B270" s="58" t="inlineStr">
        <is>
          <t>Male</t>
        </is>
      </c>
      <c r="C270" s="58" t="n">
        <v>0</v>
      </c>
      <c r="D270" s="58" t="inlineStr">
        <is>
          <t>No</t>
        </is>
      </c>
      <c r="E270" s="58" t="inlineStr">
        <is>
          <t>No</t>
        </is>
      </c>
      <c r="F270" s="58" t="n">
        <v>59</v>
      </c>
      <c r="G270" s="58" t="inlineStr">
        <is>
          <t>Yes</t>
        </is>
      </c>
      <c r="H270" s="58" t="inlineStr">
        <is>
          <t>No</t>
        </is>
      </c>
      <c r="I270" s="58" t="inlineStr">
        <is>
          <t>No</t>
        </is>
      </c>
      <c r="J270" s="58" t="inlineStr">
        <is>
          <t>No internet service</t>
        </is>
      </c>
      <c r="K270" s="58" t="inlineStr">
        <is>
          <t>No internet service</t>
        </is>
      </c>
      <c r="L270" s="58" t="inlineStr">
        <is>
          <t>No internet service</t>
        </is>
      </c>
      <c r="M270" s="58" t="inlineStr">
        <is>
          <t>No internet service</t>
        </is>
      </c>
      <c r="N270" s="58" t="inlineStr">
        <is>
          <t>No internet service</t>
        </is>
      </c>
      <c r="O270" s="58" t="inlineStr">
        <is>
          <t>No internet service</t>
        </is>
      </c>
      <c r="P270" s="58" t="inlineStr">
        <is>
          <t>Two year</t>
        </is>
      </c>
      <c r="Q270" s="58" t="inlineStr">
        <is>
          <t>No</t>
        </is>
      </c>
      <c r="R270" s="58" t="inlineStr">
        <is>
          <t>Mailed check</t>
        </is>
      </c>
      <c r="S270" s="123" t="n">
        <v>19.35</v>
      </c>
      <c r="T270" s="58" t="inlineStr">
        <is>
          <t>1099.6</t>
        </is>
      </c>
      <c r="U270" s="58" t="inlineStr">
        <is>
          <t>Yes</t>
        </is>
      </c>
      <c r="V270" s="123">
        <f>IFERROR(VALUE(TRIM(T270)),S270*F270)</f>
        <v/>
      </c>
      <c r="W270" s="58">
        <f>IF(F270&lt;=12,"0-12 mo",IF(F270&lt;=24,"13-24 mo",IF(F270&lt;=48,"25-48 mo","49+ mo")))</f>
        <v/>
      </c>
      <c r="X270" s="58">
        <f>IF(S270&lt;=35.5,"Q1 Low",IF(S270&lt;=70.35,"Q2 Mid-Low",IF(S270&lt;=89.85,"Q3 Mid-High","Q4 High")))</f>
        <v/>
      </c>
      <c r="Y270" s="58">
        <f>IF(U270="Yes",1,0)</f>
        <v/>
      </c>
      <c r="Z270" s="58">
        <f>IF(P270="Month-to-month",1,0)+IF(M270="No",1,0)+IF(J270="No",1,0)+IF(I270="Fiber optic",1,0)+IF(Q270="Yes",1,0)</f>
        <v/>
      </c>
    </row>
    <row r="271" ht="15" customHeight="1" s="59">
      <c r="A271" s="58" t="inlineStr">
        <is>
          <t>7014-ZZXAW</t>
        </is>
      </c>
      <c r="B271" s="58" t="inlineStr">
        <is>
          <t>Female</t>
        </is>
      </c>
      <c r="C271" s="58" t="n">
        <v>0</v>
      </c>
      <c r="D271" s="58" t="inlineStr">
        <is>
          <t>Yes</t>
        </is>
      </c>
      <c r="E271" s="58" t="inlineStr">
        <is>
          <t>No</t>
        </is>
      </c>
      <c r="F271" s="58" t="n">
        <v>71</v>
      </c>
      <c r="G271" s="58" t="inlineStr">
        <is>
          <t>Yes</t>
        </is>
      </c>
      <c r="H271" s="58" t="inlineStr">
        <is>
          <t>Yes</t>
        </is>
      </c>
      <c r="I271" s="58" t="inlineStr">
        <is>
          <t>No</t>
        </is>
      </c>
      <c r="J271" s="58" t="inlineStr">
        <is>
          <t>No internet service</t>
        </is>
      </c>
      <c r="K271" s="58" t="inlineStr">
        <is>
          <t>No internet service</t>
        </is>
      </c>
      <c r="L271" s="58" t="inlineStr">
        <is>
          <t>No internet service</t>
        </is>
      </c>
      <c r="M271" s="58" t="inlineStr">
        <is>
          <t>No internet service</t>
        </is>
      </c>
      <c r="N271" s="58" t="inlineStr">
        <is>
          <t>No internet service</t>
        </is>
      </c>
      <c r="O271" s="58" t="inlineStr">
        <is>
          <t>No internet service</t>
        </is>
      </c>
      <c r="P271" s="58" t="inlineStr">
        <is>
          <t>Two year</t>
        </is>
      </c>
      <c r="Q271" s="58" t="inlineStr">
        <is>
          <t>Yes</t>
        </is>
      </c>
      <c r="R271" s="58" t="inlineStr">
        <is>
          <t>Credit card (automatic)</t>
        </is>
      </c>
      <c r="S271" s="123" t="n">
        <v>24.25</v>
      </c>
      <c r="T271" s="58" t="inlineStr">
        <is>
          <t>1732.95</t>
        </is>
      </c>
      <c r="U271" s="58" t="inlineStr">
        <is>
          <t>No</t>
        </is>
      </c>
      <c r="V271" s="123">
        <f>IFERROR(VALUE(TRIM(T271)),S271*F271)</f>
        <v/>
      </c>
      <c r="W271" s="58">
        <f>IF(F271&lt;=12,"0-12 mo",IF(F271&lt;=24,"13-24 mo",IF(F271&lt;=48,"25-48 mo","49+ mo")))</f>
        <v/>
      </c>
      <c r="X271" s="58">
        <f>IF(S271&lt;=35.5,"Q1 Low",IF(S271&lt;=70.35,"Q2 Mid-Low",IF(S271&lt;=89.85,"Q3 Mid-High","Q4 High")))</f>
        <v/>
      </c>
      <c r="Y271" s="58">
        <f>IF(U271="Yes",1,0)</f>
        <v/>
      </c>
      <c r="Z271" s="58">
        <f>IF(P271="Month-to-month",1,0)+IF(M271="No",1,0)+IF(J271="No",1,0)+IF(I271="Fiber optic",1,0)+IF(Q271="Yes",1,0)</f>
        <v/>
      </c>
    </row>
    <row r="272" ht="15" customHeight="1" s="59">
      <c r="A272" s="58" t="inlineStr">
        <is>
          <t>4385-GZQXV</t>
        </is>
      </c>
      <c r="B272" s="58" t="inlineStr">
        <is>
          <t>Female</t>
        </is>
      </c>
      <c r="C272" s="58" t="n">
        <v>1</v>
      </c>
      <c r="D272" s="58" t="inlineStr">
        <is>
          <t>No</t>
        </is>
      </c>
      <c r="E272" s="58" t="inlineStr">
        <is>
          <t>No</t>
        </is>
      </c>
      <c r="F272" s="58" t="n">
        <v>16</v>
      </c>
      <c r="G272" s="58" t="inlineStr">
        <is>
          <t>Yes</t>
        </is>
      </c>
      <c r="H272" s="58" t="inlineStr">
        <is>
          <t>No</t>
        </is>
      </c>
      <c r="I272" s="58" t="inlineStr">
        <is>
          <t>Fiber optic</t>
        </is>
      </c>
      <c r="J272" s="58" t="inlineStr">
        <is>
          <t>No</t>
        </is>
      </c>
      <c r="K272" s="58" t="inlineStr">
        <is>
          <t>No</t>
        </is>
      </c>
      <c r="L272" s="58" t="inlineStr">
        <is>
          <t>No</t>
        </is>
      </c>
      <c r="M272" s="58" t="inlineStr">
        <is>
          <t>Yes</t>
        </is>
      </c>
      <c r="N272" s="58" t="inlineStr">
        <is>
          <t>Yes</t>
        </is>
      </c>
      <c r="O272" s="58" t="inlineStr">
        <is>
          <t>Yes</t>
        </is>
      </c>
      <c r="P272" s="58" t="inlineStr">
        <is>
          <t>Month-to-month</t>
        </is>
      </c>
      <c r="Q272" s="58" t="inlineStr">
        <is>
          <t>Yes</t>
        </is>
      </c>
      <c r="R272" s="58" t="inlineStr">
        <is>
          <t>Electronic check</t>
        </is>
      </c>
      <c r="S272" s="123" t="n">
        <v>94.45</v>
      </c>
      <c r="T272" s="58" t="inlineStr">
        <is>
          <t>1511.2</t>
        </is>
      </c>
      <c r="U272" s="58" t="inlineStr">
        <is>
          <t>Yes</t>
        </is>
      </c>
      <c r="V272" s="123">
        <f>IFERROR(VALUE(TRIM(T272)),S272*F272)</f>
        <v/>
      </c>
      <c r="W272" s="58">
        <f>IF(F272&lt;=12,"0-12 mo",IF(F272&lt;=24,"13-24 mo",IF(F272&lt;=48,"25-48 mo","49+ mo")))</f>
        <v/>
      </c>
      <c r="X272" s="58">
        <f>IF(S272&lt;=35.5,"Q1 Low",IF(S272&lt;=70.35,"Q2 Mid-Low",IF(S272&lt;=89.85,"Q3 Mid-High","Q4 High")))</f>
        <v/>
      </c>
      <c r="Y272" s="58">
        <f>IF(U272="Yes",1,0)</f>
        <v/>
      </c>
      <c r="Z272" s="58">
        <f>IF(P272="Month-to-month",1,0)+IF(M272="No",1,0)+IF(J272="No",1,0)+IF(I272="Fiber optic",1,0)+IF(Q272="Yes",1,0)</f>
        <v/>
      </c>
    </row>
    <row r="273" ht="15" customHeight="1" s="59">
      <c r="A273" s="58" t="inlineStr">
        <is>
          <t>7633-MVPUY</t>
        </is>
      </c>
      <c r="B273" s="58" t="inlineStr">
        <is>
          <t>Male</t>
        </is>
      </c>
      <c r="C273" s="58" t="n">
        <v>0</v>
      </c>
      <c r="D273" s="58" t="inlineStr">
        <is>
          <t>Yes</t>
        </is>
      </c>
      <c r="E273" s="58" t="inlineStr">
        <is>
          <t>No</t>
        </is>
      </c>
      <c r="F273" s="58" t="n">
        <v>57</v>
      </c>
      <c r="G273" s="58" t="inlineStr">
        <is>
          <t>Yes</t>
        </is>
      </c>
      <c r="H273" s="58" t="inlineStr">
        <is>
          <t>No</t>
        </is>
      </c>
      <c r="I273" s="58" t="inlineStr">
        <is>
          <t>DSL</t>
        </is>
      </c>
      <c r="J273" s="58" t="inlineStr">
        <is>
          <t>Yes</t>
        </is>
      </c>
      <c r="K273" s="58" t="inlineStr">
        <is>
          <t>Yes</t>
        </is>
      </c>
      <c r="L273" s="58" t="inlineStr">
        <is>
          <t>No</t>
        </is>
      </c>
      <c r="M273" s="58" t="inlineStr">
        <is>
          <t>Yes</t>
        </is>
      </c>
      <c r="N273" s="58" t="inlineStr">
        <is>
          <t>No</t>
        </is>
      </c>
      <c r="O273" s="58" t="inlineStr">
        <is>
          <t>No</t>
        </is>
      </c>
      <c r="P273" s="58" t="inlineStr">
        <is>
          <t>Two year</t>
        </is>
      </c>
      <c r="Q273" s="58" t="inlineStr">
        <is>
          <t>Yes</t>
        </is>
      </c>
      <c r="R273" s="58" t="inlineStr">
        <is>
          <t>Electronic check</t>
        </is>
      </c>
      <c r="S273" s="123" t="n">
        <v>59.75</v>
      </c>
      <c r="T273" s="58" t="inlineStr">
        <is>
          <t>3450.15</t>
        </is>
      </c>
      <c r="U273" s="58" t="inlineStr">
        <is>
          <t>No</t>
        </is>
      </c>
      <c r="V273" s="123">
        <f>IFERROR(VALUE(TRIM(T273)),S273*F273)</f>
        <v/>
      </c>
      <c r="W273" s="58">
        <f>IF(F273&lt;=12,"0-12 mo",IF(F273&lt;=24,"13-24 mo",IF(F273&lt;=48,"25-48 mo","49+ mo")))</f>
        <v/>
      </c>
      <c r="X273" s="58">
        <f>IF(S273&lt;=35.5,"Q1 Low",IF(S273&lt;=70.35,"Q2 Mid-Low",IF(S273&lt;=89.85,"Q3 Mid-High","Q4 High")))</f>
        <v/>
      </c>
      <c r="Y273" s="58">
        <f>IF(U273="Yes",1,0)</f>
        <v/>
      </c>
      <c r="Z273" s="58">
        <f>IF(P273="Month-to-month",1,0)+IF(M273="No",1,0)+IF(J273="No",1,0)+IF(I273="Fiber optic",1,0)+IF(Q273="Yes",1,0)</f>
        <v/>
      </c>
    </row>
    <row r="274" ht="15" customHeight="1" s="59">
      <c r="A274" s="58" t="inlineStr">
        <is>
          <t>6366-ZGQGL</t>
        </is>
      </c>
      <c r="B274" s="58" t="inlineStr">
        <is>
          <t>Male</t>
        </is>
      </c>
      <c r="C274" s="58" t="n">
        <v>0</v>
      </c>
      <c r="D274" s="58" t="inlineStr">
        <is>
          <t>No</t>
        </is>
      </c>
      <c r="E274" s="58" t="inlineStr">
        <is>
          <t>No</t>
        </is>
      </c>
      <c r="F274" s="58" t="n">
        <v>1</v>
      </c>
      <c r="G274" s="58" t="inlineStr">
        <is>
          <t>No</t>
        </is>
      </c>
      <c r="H274" s="58" t="inlineStr">
        <is>
          <t>No phone service</t>
        </is>
      </c>
      <c r="I274" s="58" t="inlineStr">
        <is>
          <t>DSL</t>
        </is>
      </c>
      <c r="J274" s="58" t="inlineStr">
        <is>
          <t>No</t>
        </is>
      </c>
      <c r="K274" s="58" t="inlineStr">
        <is>
          <t>No</t>
        </is>
      </c>
      <c r="L274" s="58" t="inlineStr">
        <is>
          <t>No</t>
        </is>
      </c>
      <c r="M274" s="58" t="inlineStr">
        <is>
          <t>No</t>
        </is>
      </c>
      <c r="N274" s="58" t="inlineStr">
        <is>
          <t>No</t>
        </is>
      </c>
      <c r="O274" s="58" t="inlineStr">
        <is>
          <t>No</t>
        </is>
      </c>
      <c r="P274" s="58" t="inlineStr">
        <is>
          <t>Month-to-month</t>
        </is>
      </c>
      <c r="Q274" s="58" t="inlineStr">
        <is>
          <t>No</t>
        </is>
      </c>
      <c r="R274" s="58" t="inlineStr">
        <is>
          <t>Bank transfer (automatic)</t>
        </is>
      </c>
      <c r="S274" s="123" t="n">
        <v>24.8</v>
      </c>
      <c r="T274" s="58" t="inlineStr">
        <is>
          <t>24.8</t>
        </is>
      </c>
      <c r="U274" s="58" t="inlineStr">
        <is>
          <t>Yes</t>
        </is>
      </c>
      <c r="V274" s="123">
        <f>IFERROR(VALUE(TRIM(T274)),S274*F274)</f>
        <v/>
      </c>
      <c r="W274" s="58">
        <f>IF(F274&lt;=12,"0-12 mo",IF(F274&lt;=24,"13-24 mo",IF(F274&lt;=48,"25-48 mo","49+ mo")))</f>
        <v/>
      </c>
      <c r="X274" s="58">
        <f>IF(S274&lt;=35.5,"Q1 Low",IF(S274&lt;=70.35,"Q2 Mid-Low",IF(S274&lt;=89.85,"Q3 Mid-High","Q4 High")))</f>
        <v/>
      </c>
      <c r="Y274" s="58">
        <f>IF(U274="Yes",1,0)</f>
        <v/>
      </c>
      <c r="Z274" s="58">
        <f>IF(P274="Month-to-month",1,0)+IF(M274="No",1,0)+IF(J274="No",1,0)+IF(I274="Fiber optic",1,0)+IF(Q274="Yes",1,0)</f>
        <v/>
      </c>
    </row>
    <row r="275" ht="15" customHeight="1" s="59">
      <c r="A275" s="58" t="inlineStr">
        <is>
          <t>4716-HHKQH</t>
        </is>
      </c>
      <c r="B275" s="58" t="inlineStr">
        <is>
          <t>Male</t>
        </is>
      </c>
      <c r="C275" s="58" t="n">
        <v>1</v>
      </c>
      <c r="D275" s="58" t="inlineStr">
        <is>
          <t>Yes</t>
        </is>
      </c>
      <c r="E275" s="58" t="inlineStr">
        <is>
          <t>No</t>
        </is>
      </c>
      <c r="F275" s="58" t="n">
        <v>20</v>
      </c>
      <c r="G275" s="58" t="inlineStr">
        <is>
          <t>Yes</t>
        </is>
      </c>
      <c r="H275" s="58" t="inlineStr">
        <is>
          <t>Yes</t>
        </is>
      </c>
      <c r="I275" s="58" t="inlineStr">
        <is>
          <t>Fiber optic</t>
        </is>
      </c>
      <c r="J275" s="58" t="inlineStr">
        <is>
          <t>No</t>
        </is>
      </c>
      <c r="K275" s="58" t="inlineStr">
        <is>
          <t>Yes</t>
        </is>
      </c>
      <c r="L275" s="58" t="inlineStr">
        <is>
          <t>No</t>
        </is>
      </c>
      <c r="M275" s="58" t="inlineStr">
        <is>
          <t>Yes</t>
        </is>
      </c>
      <c r="N275" s="58" t="inlineStr">
        <is>
          <t>Yes</t>
        </is>
      </c>
      <c r="O275" s="58" t="inlineStr">
        <is>
          <t>Yes</t>
        </is>
      </c>
      <c r="P275" s="58" t="inlineStr">
        <is>
          <t>Month-to-month</t>
        </is>
      </c>
      <c r="Q275" s="58" t="inlineStr">
        <is>
          <t>No</t>
        </is>
      </c>
      <c r="R275" s="58" t="inlineStr">
        <is>
          <t>Electronic check</t>
        </is>
      </c>
      <c r="S275" s="123" t="n">
        <v>107.05</v>
      </c>
      <c r="T275" s="58" t="inlineStr">
        <is>
          <t>2172.05</t>
        </is>
      </c>
      <c r="U275" s="58" t="inlineStr">
        <is>
          <t>No</t>
        </is>
      </c>
      <c r="V275" s="123">
        <f>IFERROR(VALUE(TRIM(T275)),S275*F275)</f>
        <v/>
      </c>
      <c r="W275" s="58">
        <f>IF(F275&lt;=12,"0-12 mo",IF(F275&lt;=24,"13-24 mo",IF(F275&lt;=48,"25-48 mo","49+ mo")))</f>
        <v/>
      </c>
      <c r="X275" s="58">
        <f>IF(S275&lt;=35.5,"Q1 Low",IF(S275&lt;=70.35,"Q2 Mid-Low",IF(S275&lt;=89.85,"Q3 Mid-High","Q4 High")))</f>
        <v/>
      </c>
      <c r="Y275" s="58">
        <f>IF(U275="Yes",1,0)</f>
        <v/>
      </c>
      <c r="Z275" s="58">
        <f>IF(P275="Month-to-month",1,0)+IF(M275="No",1,0)+IF(J275="No",1,0)+IF(I275="Fiber optic",1,0)+IF(Q275="Yes",1,0)</f>
        <v/>
      </c>
    </row>
    <row r="276" ht="15" customHeight="1" s="59">
      <c r="A276" s="58" t="inlineStr">
        <is>
          <t>5940-AHUHD</t>
        </is>
      </c>
      <c r="B276" s="58" t="inlineStr">
        <is>
          <t>Male</t>
        </is>
      </c>
      <c r="C276" s="58" t="n">
        <v>0</v>
      </c>
      <c r="D276" s="58" t="inlineStr">
        <is>
          <t>No</t>
        </is>
      </c>
      <c r="E276" s="58" t="inlineStr">
        <is>
          <t>No</t>
        </is>
      </c>
      <c r="F276" s="58" t="n">
        <v>1</v>
      </c>
      <c r="G276" s="58" t="inlineStr">
        <is>
          <t>Yes</t>
        </is>
      </c>
      <c r="H276" s="58" t="inlineStr">
        <is>
          <t>No</t>
        </is>
      </c>
      <c r="I276" s="58" t="inlineStr">
        <is>
          <t>Fiber optic</t>
        </is>
      </c>
      <c r="J276" s="58" t="inlineStr">
        <is>
          <t>No</t>
        </is>
      </c>
      <c r="K276" s="58" t="inlineStr">
        <is>
          <t>No</t>
        </is>
      </c>
      <c r="L276" s="58" t="inlineStr">
        <is>
          <t>No</t>
        </is>
      </c>
      <c r="M276" s="58" t="inlineStr">
        <is>
          <t>No</t>
        </is>
      </c>
      <c r="N276" s="58" t="inlineStr">
        <is>
          <t>No</t>
        </is>
      </c>
      <c r="O276" s="58" t="inlineStr">
        <is>
          <t>No</t>
        </is>
      </c>
      <c r="P276" s="58" t="inlineStr">
        <is>
          <t>Month-to-month</t>
        </is>
      </c>
      <c r="Q276" s="58" t="inlineStr">
        <is>
          <t>No</t>
        </is>
      </c>
      <c r="R276" s="58" t="inlineStr">
        <is>
          <t>Mailed check</t>
        </is>
      </c>
      <c r="S276" s="123" t="n">
        <v>70.59999999999999</v>
      </c>
      <c r="T276" s="58" t="inlineStr">
        <is>
          <t>70.6</t>
        </is>
      </c>
      <c r="U276" s="58" t="inlineStr">
        <is>
          <t>Yes</t>
        </is>
      </c>
      <c r="V276" s="123">
        <f>IFERROR(VALUE(TRIM(T276)),S276*F276)</f>
        <v/>
      </c>
      <c r="W276" s="58">
        <f>IF(F276&lt;=12,"0-12 mo",IF(F276&lt;=24,"13-24 mo",IF(F276&lt;=48,"25-48 mo","49+ mo")))</f>
        <v/>
      </c>
      <c r="X276" s="58">
        <f>IF(S276&lt;=35.5,"Q1 Low",IF(S276&lt;=70.35,"Q2 Mid-Low",IF(S276&lt;=89.85,"Q3 Mid-High","Q4 High")))</f>
        <v/>
      </c>
      <c r="Y276" s="58">
        <f>IF(U276="Yes",1,0)</f>
        <v/>
      </c>
      <c r="Z276" s="58">
        <f>IF(P276="Month-to-month",1,0)+IF(M276="No",1,0)+IF(J276="No",1,0)+IF(I276="Fiber optic",1,0)+IF(Q276="Yes",1,0)</f>
        <v/>
      </c>
    </row>
    <row r="277" ht="15" customHeight="1" s="59">
      <c r="A277" s="58" t="inlineStr">
        <is>
          <t>6432-TWQLB</t>
        </is>
      </c>
      <c r="B277" s="58" t="inlineStr">
        <is>
          <t>Male</t>
        </is>
      </c>
      <c r="C277" s="58" t="n">
        <v>0</v>
      </c>
      <c r="D277" s="58" t="inlineStr">
        <is>
          <t>Yes</t>
        </is>
      </c>
      <c r="E277" s="58" t="inlineStr">
        <is>
          <t>No</t>
        </is>
      </c>
      <c r="F277" s="58" t="n">
        <v>5</v>
      </c>
      <c r="G277" s="58" t="inlineStr">
        <is>
          <t>Yes</t>
        </is>
      </c>
      <c r="H277" s="58" t="inlineStr">
        <is>
          <t>Yes</t>
        </is>
      </c>
      <c r="I277" s="58" t="inlineStr">
        <is>
          <t>Fiber optic</t>
        </is>
      </c>
      <c r="J277" s="58" t="inlineStr">
        <is>
          <t>No</t>
        </is>
      </c>
      <c r="K277" s="58" t="inlineStr">
        <is>
          <t>Yes</t>
        </is>
      </c>
      <c r="L277" s="58" t="inlineStr">
        <is>
          <t>No</t>
        </is>
      </c>
      <c r="M277" s="58" t="inlineStr">
        <is>
          <t>Yes</t>
        </is>
      </c>
      <c r="N277" s="58" t="inlineStr">
        <is>
          <t>No</t>
        </is>
      </c>
      <c r="O277" s="58" t="inlineStr">
        <is>
          <t>No</t>
        </is>
      </c>
      <c r="P277" s="58" t="inlineStr">
        <is>
          <t>Month-to-month</t>
        </is>
      </c>
      <c r="Q277" s="58" t="inlineStr">
        <is>
          <t>Yes</t>
        </is>
      </c>
      <c r="R277" s="58" t="inlineStr">
        <is>
          <t>Electronic check</t>
        </is>
      </c>
      <c r="S277" s="123" t="n">
        <v>85.40000000000001</v>
      </c>
      <c r="T277" s="58" t="inlineStr">
        <is>
          <t>401.1</t>
        </is>
      </c>
      <c r="U277" s="58" t="inlineStr">
        <is>
          <t>Yes</t>
        </is>
      </c>
      <c r="V277" s="123">
        <f>IFERROR(VALUE(TRIM(T277)),S277*F277)</f>
        <v/>
      </c>
      <c r="W277" s="58">
        <f>IF(F277&lt;=12,"0-12 mo",IF(F277&lt;=24,"13-24 mo",IF(F277&lt;=48,"25-48 mo","49+ mo")))</f>
        <v/>
      </c>
      <c r="X277" s="58">
        <f>IF(S277&lt;=35.5,"Q1 Low",IF(S277&lt;=70.35,"Q2 Mid-Low",IF(S277&lt;=89.85,"Q3 Mid-High","Q4 High")))</f>
        <v/>
      </c>
      <c r="Y277" s="58">
        <f>IF(U277="Yes",1,0)</f>
        <v/>
      </c>
      <c r="Z277" s="58">
        <f>IF(P277="Month-to-month",1,0)+IF(M277="No",1,0)+IF(J277="No",1,0)+IF(I277="Fiber optic",1,0)+IF(Q277="Yes",1,0)</f>
        <v/>
      </c>
    </row>
    <row r="278" ht="15" customHeight="1" s="59">
      <c r="A278" s="58" t="inlineStr">
        <is>
          <t>4484-GLZOU</t>
        </is>
      </c>
      <c r="B278" s="58" t="inlineStr">
        <is>
          <t>Female</t>
        </is>
      </c>
      <c r="C278" s="58" t="n">
        <v>0</v>
      </c>
      <c r="D278" s="58" t="inlineStr">
        <is>
          <t>Yes</t>
        </is>
      </c>
      <c r="E278" s="58" t="inlineStr">
        <is>
          <t>No</t>
        </is>
      </c>
      <c r="F278" s="58" t="n">
        <v>52</v>
      </c>
      <c r="G278" s="58" t="inlineStr">
        <is>
          <t>Yes</t>
        </is>
      </c>
      <c r="H278" s="58" t="inlineStr">
        <is>
          <t>Yes</t>
        </is>
      </c>
      <c r="I278" s="58" t="inlineStr">
        <is>
          <t>Fiber optic</t>
        </is>
      </c>
      <c r="J278" s="58" t="inlineStr">
        <is>
          <t>No</t>
        </is>
      </c>
      <c r="K278" s="58" t="inlineStr">
        <is>
          <t>Yes</t>
        </is>
      </c>
      <c r="L278" s="58" t="inlineStr">
        <is>
          <t>Yes</t>
        </is>
      </c>
      <c r="M278" s="58" t="inlineStr">
        <is>
          <t>No</t>
        </is>
      </c>
      <c r="N278" s="58" t="inlineStr">
        <is>
          <t>Yes</t>
        </is>
      </c>
      <c r="O278" s="58" t="inlineStr">
        <is>
          <t>Yes</t>
        </is>
      </c>
      <c r="P278" s="58" t="inlineStr">
        <is>
          <t>Month-to-month</t>
        </is>
      </c>
      <c r="Q278" s="58" t="inlineStr">
        <is>
          <t>Yes</t>
        </is>
      </c>
      <c r="R278" s="58" t="inlineStr">
        <is>
          <t>Electronic check</t>
        </is>
      </c>
      <c r="S278" s="123" t="n">
        <v>105.05</v>
      </c>
      <c r="T278" s="58" t="inlineStr">
        <is>
          <t>5624.85</t>
        </is>
      </c>
      <c r="U278" s="58" t="inlineStr">
        <is>
          <t>Yes</t>
        </is>
      </c>
      <c r="V278" s="123">
        <f>IFERROR(VALUE(TRIM(T278)),S278*F278)</f>
        <v/>
      </c>
      <c r="W278" s="58">
        <f>IF(F278&lt;=12,"0-12 mo",IF(F278&lt;=24,"13-24 mo",IF(F278&lt;=48,"25-48 mo","49+ mo")))</f>
        <v/>
      </c>
      <c r="X278" s="58">
        <f>IF(S278&lt;=35.5,"Q1 Low",IF(S278&lt;=70.35,"Q2 Mid-Low",IF(S278&lt;=89.85,"Q3 Mid-High","Q4 High")))</f>
        <v/>
      </c>
      <c r="Y278" s="58">
        <f>IF(U278="Yes",1,0)</f>
        <v/>
      </c>
      <c r="Z278" s="58">
        <f>IF(P278="Month-to-month",1,0)+IF(M278="No",1,0)+IF(J278="No",1,0)+IF(I278="Fiber optic",1,0)+IF(Q278="Yes",1,0)</f>
        <v/>
      </c>
    </row>
    <row r="279" ht="15" customHeight="1" s="59">
      <c r="A279" s="58" t="inlineStr">
        <is>
          <t>3179-GBRWV</t>
        </is>
      </c>
      <c r="B279" s="58" t="inlineStr">
        <is>
          <t>Male</t>
        </is>
      </c>
      <c r="C279" s="58" t="n">
        <v>1</v>
      </c>
      <c r="D279" s="58" t="inlineStr">
        <is>
          <t>Yes</t>
        </is>
      </c>
      <c r="E279" s="58" t="inlineStr">
        <is>
          <t>No</t>
        </is>
      </c>
      <c r="F279" s="58" t="n">
        <v>21</v>
      </c>
      <c r="G279" s="58" t="inlineStr">
        <is>
          <t>Yes</t>
        </is>
      </c>
      <c r="H279" s="58" t="inlineStr">
        <is>
          <t>No</t>
        </is>
      </c>
      <c r="I279" s="58" t="inlineStr">
        <is>
          <t>DSL</t>
        </is>
      </c>
      <c r="J279" s="58" t="inlineStr">
        <is>
          <t>Yes</t>
        </is>
      </c>
      <c r="K279" s="58" t="inlineStr">
        <is>
          <t>Yes</t>
        </is>
      </c>
      <c r="L279" s="58" t="inlineStr">
        <is>
          <t>No</t>
        </is>
      </c>
      <c r="M279" s="58" t="inlineStr">
        <is>
          <t>No</t>
        </is>
      </c>
      <c r="N279" s="58" t="inlineStr">
        <is>
          <t>No</t>
        </is>
      </c>
      <c r="O279" s="58" t="inlineStr">
        <is>
          <t>Yes</t>
        </is>
      </c>
      <c r="P279" s="58" t="inlineStr">
        <is>
          <t>Month-to-month</t>
        </is>
      </c>
      <c r="Q279" s="58" t="inlineStr">
        <is>
          <t>Yes</t>
        </is>
      </c>
      <c r="R279" s="58" t="inlineStr">
        <is>
          <t>Bank transfer (automatic)</t>
        </is>
      </c>
      <c r="S279" s="123" t="n">
        <v>64.95</v>
      </c>
      <c r="T279" s="58" t="inlineStr">
        <is>
          <t>1339.8</t>
        </is>
      </c>
      <c r="U279" s="58" t="inlineStr">
        <is>
          <t>No</t>
        </is>
      </c>
      <c r="V279" s="123">
        <f>IFERROR(VALUE(TRIM(T279)),S279*F279)</f>
        <v/>
      </c>
      <c r="W279" s="58">
        <f>IF(F279&lt;=12,"0-12 mo",IF(F279&lt;=24,"13-24 mo",IF(F279&lt;=48,"25-48 mo","49+ mo")))</f>
        <v/>
      </c>
      <c r="X279" s="58">
        <f>IF(S279&lt;=35.5,"Q1 Low",IF(S279&lt;=70.35,"Q2 Mid-Low",IF(S279&lt;=89.85,"Q3 Mid-High","Q4 High")))</f>
        <v/>
      </c>
      <c r="Y279" s="58">
        <f>IF(U279="Yes",1,0)</f>
        <v/>
      </c>
      <c r="Z279" s="58">
        <f>IF(P279="Month-to-month",1,0)+IF(M279="No",1,0)+IF(J279="No",1,0)+IF(I279="Fiber optic",1,0)+IF(Q279="Yes",1,0)</f>
        <v/>
      </c>
    </row>
    <row r="280" ht="15" customHeight="1" s="59">
      <c r="A280" s="58" t="inlineStr">
        <is>
          <t>8645-KWHJO</t>
        </is>
      </c>
      <c r="B280" s="58" t="inlineStr">
        <is>
          <t>Male</t>
        </is>
      </c>
      <c r="C280" s="58" t="n">
        <v>0</v>
      </c>
      <c r="D280" s="58" t="inlineStr">
        <is>
          <t>No</t>
        </is>
      </c>
      <c r="E280" s="58" t="inlineStr">
        <is>
          <t>No</t>
        </is>
      </c>
      <c r="F280" s="58" t="n">
        <v>14</v>
      </c>
      <c r="G280" s="58" t="inlineStr">
        <is>
          <t>No</t>
        </is>
      </c>
      <c r="H280" s="58" t="inlineStr">
        <is>
          <t>No phone service</t>
        </is>
      </c>
      <c r="I280" s="58" t="inlineStr">
        <is>
          <t>DSL</t>
        </is>
      </c>
      <c r="J280" s="58" t="inlineStr">
        <is>
          <t>No</t>
        </is>
      </c>
      <c r="K280" s="58" t="inlineStr">
        <is>
          <t>No</t>
        </is>
      </c>
      <c r="L280" s="58" t="inlineStr">
        <is>
          <t>Yes</t>
        </is>
      </c>
      <c r="M280" s="58" t="inlineStr">
        <is>
          <t>Yes</t>
        </is>
      </c>
      <c r="N280" s="58" t="inlineStr">
        <is>
          <t>Yes</t>
        </is>
      </c>
      <c r="O280" s="58" t="inlineStr">
        <is>
          <t>Yes</t>
        </is>
      </c>
      <c r="P280" s="58" t="inlineStr">
        <is>
          <t>Month-to-month</t>
        </is>
      </c>
      <c r="Q280" s="58" t="inlineStr">
        <is>
          <t>Yes</t>
        </is>
      </c>
      <c r="R280" s="58" t="inlineStr">
        <is>
          <t>Electronic check</t>
        </is>
      </c>
      <c r="S280" s="123" t="n">
        <v>55</v>
      </c>
      <c r="T280" s="58" t="inlineStr">
        <is>
          <t>771.95</t>
        </is>
      </c>
      <c r="U280" s="58" t="inlineStr">
        <is>
          <t>No</t>
        </is>
      </c>
      <c r="V280" s="123">
        <f>IFERROR(VALUE(TRIM(T280)),S280*F280)</f>
        <v/>
      </c>
      <c r="W280" s="58">
        <f>IF(F280&lt;=12,"0-12 mo",IF(F280&lt;=24,"13-24 mo",IF(F280&lt;=48,"25-48 mo","49+ mo")))</f>
        <v/>
      </c>
      <c r="X280" s="58">
        <f>IF(S280&lt;=35.5,"Q1 Low",IF(S280&lt;=70.35,"Q2 Mid-Low",IF(S280&lt;=89.85,"Q3 Mid-High","Q4 High")))</f>
        <v/>
      </c>
      <c r="Y280" s="58">
        <f>IF(U280="Yes",1,0)</f>
        <v/>
      </c>
      <c r="Z280" s="58">
        <f>IF(P280="Month-to-month",1,0)+IF(M280="No",1,0)+IF(J280="No",1,0)+IF(I280="Fiber optic",1,0)+IF(Q280="Yes",1,0)</f>
        <v/>
      </c>
    </row>
    <row r="281" ht="15" customHeight="1" s="59">
      <c r="A281" s="58" t="inlineStr">
        <is>
          <t>4130-MZLCC</t>
        </is>
      </c>
      <c r="B281" s="58" t="inlineStr">
        <is>
          <t>Female</t>
        </is>
      </c>
      <c r="C281" s="58" t="n">
        <v>0</v>
      </c>
      <c r="D281" s="58" t="inlineStr">
        <is>
          <t>No</t>
        </is>
      </c>
      <c r="E281" s="58" t="inlineStr">
        <is>
          <t>No</t>
        </is>
      </c>
      <c r="F281" s="58" t="n">
        <v>5</v>
      </c>
      <c r="G281" s="58" t="inlineStr">
        <is>
          <t>Yes</t>
        </is>
      </c>
      <c r="H281" s="58" t="inlineStr">
        <is>
          <t>No</t>
        </is>
      </c>
      <c r="I281" s="58" t="inlineStr">
        <is>
          <t>DSL</t>
        </is>
      </c>
      <c r="J281" s="58" t="inlineStr">
        <is>
          <t>No</t>
        </is>
      </c>
      <c r="K281" s="58" t="inlineStr">
        <is>
          <t>Yes</t>
        </is>
      </c>
      <c r="L281" s="58" t="inlineStr">
        <is>
          <t>No</t>
        </is>
      </c>
      <c r="M281" s="58" t="inlineStr">
        <is>
          <t>No</t>
        </is>
      </c>
      <c r="N281" s="58" t="inlineStr">
        <is>
          <t>No</t>
        </is>
      </c>
      <c r="O281" s="58" t="inlineStr">
        <is>
          <t>No</t>
        </is>
      </c>
      <c r="P281" s="58" t="inlineStr">
        <is>
          <t>Month-to-month</t>
        </is>
      </c>
      <c r="Q281" s="58" t="inlineStr">
        <is>
          <t>No</t>
        </is>
      </c>
      <c r="R281" s="58" t="inlineStr">
        <is>
          <t>Bank transfer (automatic)</t>
        </is>
      </c>
      <c r="S281" s="123" t="n">
        <v>50.55</v>
      </c>
      <c r="T281" s="58" t="inlineStr">
        <is>
          <t>244.75</t>
        </is>
      </c>
      <c r="U281" s="58" t="inlineStr">
        <is>
          <t>No</t>
        </is>
      </c>
      <c r="V281" s="123">
        <f>IFERROR(VALUE(TRIM(T281)),S281*F281)</f>
        <v/>
      </c>
      <c r="W281" s="58">
        <f>IF(F281&lt;=12,"0-12 mo",IF(F281&lt;=24,"13-24 mo",IF(F281&lt;=48,"25-48 mo","49+ mo")))</f>
        <v/>
      </c>
      <c r="X281" s="58">
        <f>IF(S281&lt;=35.5,"Q1 Low",IF(S281&lt;=70.35,"Q2 Mid-Low",IF(S281&lt;=89.85,"Q3 Mid-High","Q4 High")))</f>
        <v/>
      </c>
      <c r="Y281" s="58">
        <f>IF(U281="Yes",1,0)</f>
        <v/>
      </c>
      <c r="Z281" s="58">
        <f>IF(P281="Month-to-month",1,0)+IF(M281="No",1,0)+IF(J281="No",1,0)+IF(I281="Fiber optic",1,0)+IF(Q281="Yes",1,0)</f>
        <v/>
      </c>
    </row>
    <row r="282" ht="15" customHeight="1" s="59">
      <c r="A282" s="58" t="inlineStr">
        <is>
          <t>0314-TKOSI</t>
        </is>
      </c>
      <c r="B282" s="58" t="inlineStr">
        <is>
          <t>Female</t>
        </is>
      </c>
      <c r="C282" s="58" t="n">
        <v>0</v>
      </c>
      <c r="D282" s="58" t="inlineStr">
        <is>
          <t>No</t>
        </is>
      </c>
      <c r="E282" s="58" t="inlineStr">
        <is>
          <t>No</t>
        </is>
      </c>
      <c r="F282" s="58" t="n">
        <v>6</v>
      </c>
      <c r="G282" s="58" t="inlineStr">
        <is>
          <t>Yes</t>
        </is>
      </c>
      <c r="H282" s="58" t="inlineStr">
        <is>
          <t>No</t>
        </is>
      </c>
      <c r="I282" s="58" t="inlineStr">
        <is>
          <t>DSL</t>
        </is>
      </c>
      <c r="J282" s="58" t="inlineStr">
        <is>
          <t>Yes</t>
        </is>
      </c>
      <c r="K282" s="58" t="inlineStr">
        <is>
          <t>Yes</t>
        </is>
      </c>
      <c r="L282" s="58" t="inlineStr">
        <is>
          <t>No</t>
        </is>
      </c>
      <c r="M282" s="58" t="inlineStr">
        <is>
          <t>No</t>
        </is>
      </c>
      <c r="N282" s="58" t="inlineStr">
        <is>
          <t>No</t>
        </is>
      </c>
      <c r="O282" s="58" t="inlineStr">
        <is>
          <t>No</t>
        </is>
      </c>
      <c r="P282" s="58" t="inlineStr">
        <is>
          <t>Month-to-month</t>
        </is>
      </c>
      <c r="Q282" s="58" t="inlineStr">
        <is>
          <t>No</t>
        </is>
      </c>
      <c r="R282" s="58" t="inlineStr">
        <is>
          <t>Mailed check</t>
        </is>
      </c>
      <c r="S282" s="123" t="n">
        <v>55.15</v>
      </c>
      <c r="T282" s="58" t="inlineStr">
        <is>
          <t>322.9</t>
        </is>
      </c>
      <c r="U282" s="58" t="inlineStr">
        <is>
          <t>No</t>
        </is>
      </c>
      <c r="V282" s="123">
        <f>IFERROR(VALUE(TRIM(T282)),S282*F282)</f>
        <v/>
      </c>
      <c r="W282" s="58">
        <f>IF(F282&lt;=12,"0-12 mo",IF(F282&lt;=24,"13-24 mo",IF(F282&lt;=48,"25-48 mo","49+ mo")))</f>
        <v/>
      </c>
      <c r="X282" s="58">
        <f>IF(S282&lt;=35.5,"Q1 Low",IF(S282&lt;=70.35,"Q2 Mid-Low",IF(S282&lt;=89.85,"Q3 Mid-High","Q4 High")))</f>
        <v/>
      </c>
      <c r="Y282" s="58">
        <f>IF(U282="Yes",1,0)</f>
        <v/>
      </c>
      <c r="Z282" s="58">
        <f>IF(P282="Month-to-month",1,0)+IF(M282="No",1,0)+IF(J282="No",1,0)+IF(I282="Fiber optic",1,0)+IF(Q282="Yes",1,0)</f>
        <v/>
      </c>
    </row>
    <row r="283" ht="15" customHeight="1" s="59">
      <c r="A283" s="58" t="inlineStr">
        <is>
          <t>8229-MYEJZ</t>
        </is>
      </c>
      <c r="B283" s="58" t="inlineStr">
        <is>
          <t>Female</t>
        </is>
      </c>
      <c r="C283" s="58" t="n">
        <v>0</v>
      </c>
      <c r="D283" s="58" t="inlineStr">
        <is>
          <t>No</t>
        </is>
      </c>
      <c r="E283" s="58" t="inlineStr">
        <is>
          <t>No</t>
        </is>
      </c>
      <c r="F283" s="58" t="n">
        <v>10</v>
      </c>
      <c r="G283" s="58" t="inlineStr">
        <is>
          <t>Yes</t>
        </is>
      </c>
      <c r="H283" s="58" t="inlineStr">
        <is>
          <t>No</t>
        </is>
      </c>
      <c r="I283" s="58" t="inlineStr">
        <is>
          <t>DSL</t>
        </is>
      </c>
      <c r="J283" s="58" t="inlineStr">
        <is>
          <t>No</t>
        </is>
      </c>
      <c r="K283" s="58" t="inlineStr">
        <is>
          <t>Yes</t>
        </is>
      </c>
      <c r="L283" s="58" t="inlineStr">
        <is>
          <t>No</t>
        </is>
      </c>
      <c r="M283" s="58" t="inlineStr">
        <is>
          <t>No</t>
        </is>
      </c>
      <c r="N283" s="58" t="inlineStr">
        <is>
          <t>No</t>
        </is>
      </c>
      <c r="O283" s="58" t="inlineStr">
        <is>
          <t>No</t>
        </is>
      </c>
      <c r="P283" s="58" t="inlineStr">
        <is>
          <t>Month-to-month</t>
        </is>
      </c>
      <c r="Q283" s="58" t="inlineStr">
        <is>
          <t>No</t>
        </is>
      </c>
      <c r="R283" s="58" t="inlineStr">
        <is>
          <t>Electronic check</t>
        </is>
      </c>
      <c r="S283" s="123" t="n">
        <v>51.2</v>
      </c>
      <c r="T283" s="58" t="inlineStr">
        <is>
          <t>498.25</t>
        </is>
      </c>
      <c r="U283" s="58" t="inlineStr">
        <is>
          <t>No</t>
        </is>
      </c>
      <c r="V283" s="123">
        <f>IFERROR(VALUE(TRIM(T283)),S283*F283)</f>
        <v/>
      </c>
      <c r="W283" s="58">
        <f>IF(F283&lt;=12,"0-12 mo",IF(F283&lt;=24,"13-24 mo",IF(F283&lt;=48,"25-48 mo","49+ mo")))</f>
        <v/>
      </c>
      <c r="X283" s="58">
        <f>IF(S283&lt;=35.5,"Q1 Low",IF(S283&lt;=70.35,"Q2 Mid-Low",IF(S283&lt;=89.85,"Q3 Mid-High","Q4 High")))</f>
        <v/>
      </c>
      <c r="Y283" s="58">
        <f>IF(U283="Yes",1,0)</f>
        <v/>
      </c>
      <c r="Z283" s="58">
        <f>IF(P283="Month-to-month",1,0)+IF(M283="No",1,0)+IF(J283="No",1,0)+IF(I283="Fiber optic",1,0)+IF(Q283="Yes",1,0)</f>
        <v/>
      </c>
    </row>
    <row r="284" ht="15" customHeight="1" s="59">
      <c r="A284" s="58" t="inlineStr">
        <is>
          <t>2080-SRCDE</t>
        </is>
      </c>
      <c r="B284" s="58" t="inlineStr">
        <is>
          <t>Female</t>
        </is>
      </c>
      <c r="C284" s="58" t="n">
        <v>0</v>
      </c>
      <c r="D284" s="58" t="inlineStr">
        <is>
          <t>No</t>
        </is>
      </c>
      <c r="E284" s="58" t="inlineStr">
        <is>
          <t>Yes</t>
        </is>
      </c>
      <c r="F284" s="58" t="n">
        <v>1</v>
      </c>
      <c r="G284" s="58" t="inlineStr">
        <is>
          <t>Yes</t>
        </is>
      </c>
      <c r="H284" s="58" t="inlineStr">
        <is>
          <t>Yes</t>
        </is>
      </c>
      <c r="I284" s="58" t="inlineStr">
        <is>
          <t>No</t>
        </is>
      </c>
      <c r="J284" s="58" t="inlineStr">
        <is>
          <t>No internet service</t>
        </is>
      </c>
      <c r="K284" s="58" t="inlineStr">
        <is>
          <t>No internet service</t>
        </is>
      </c>
      <c r="L284" s="58" t="inlineStr">
        <is>
          <t>No internet service</t>
        </is>
      </c>
      <c r="M284" s="58" t="inlineStr">
        <is>
          <t>No internet service</t>
        </is>
      </c>
      <c r="N284" s="58" t="inlineStr">
        <is>
          <t>No internet service</t>
        </is>
      </c>
      <c r="O284" s="58" t="inlineStr">
        <is>
          <t>No internet service</t>
        </is>
      </c>
      <c r="P284" s="58" t="inlineStr">
        <is>
          <t>Month-to-month</t>
        </is>
      </c>
      <c r="Q284" s="58" t="inlineStr">
        <is>
          <t>No</t>
        </is>
      </c>
      <c r="R284" s="58" t="inlineStr">
        <is>
          <t>Mailed check</t>
        </is>
      </c>
      <c r="S284" s="123" t="n">
        <v>25.4</v>
      </c>
      <c r="T284" s="58" t="inlineStr">
        <is>
          <t>25.4</t>
        </is>
      </c>
      <c r="U284" s="58" t="inlineStr">
        <is>
          <t>No</t>
        </is>
      </c>
      <c r="V284" s="123">
        <f>IFERROR(VALUE(TRIM(T284)),S284*F284)</f>
        <v/>
      </c>
      <c r="W284" s="58">
        <f>IF(F284&lt;=12,"0-12 mo",IF(F284&lt;=24,"13-24 mo",IF(F284&lt;=48,"25-48 mo","49+ mo")))</f>
        <v/>
      </c>
      <c r="X284" s="58">
        <f>IF(S284&lt;=35.5,"Q1 Low",IF(S284&lt;=70.35,"Q2 Mid-Low",IF(S284&lt;=89.85,"Q3 Mid-High","Q4 High")))</f>
        <v/>
      </c>
      <c r="Y284" s="58">
        <f>IF(U284="Yes",1,0)</f>
        <v/>
      </c>
      <c r="Z284" s="58">
        <f>IF(P284="Month-to-month",1,0)+IF(M284="No",1,0)+IF(J284="No",1,0)+IF(I284="Fiber optic",1,0)+IF(Q284="Yes",1,0)</f>
        <v/>
      </c>
    </row>
    <row r="285" ht="15" customHeight="1" s="59">
      <c r="A285" s="58" t="inlineStr">
        <is>
          <t>9577-WJVCQ</t>
        </is>
      </c>
      <c r="B285" s="58" t="inlineStr">
        <is>
          <t>Female</t>
        </is>
      </c>
      <c r="C285" s="58" t="n">
        <v>0</v>
      </c>
      <c r="D285" s="58" t="inlineStr">
        <is>
          <t>No</t>
        </is>
      </c>
      <c r="E285" s="58" t="inlineStr">
        <is>
          <t>No</t>
        </is>
      </c>
      <c r="F285" s="58" t="n">
        <v>68</v>
      </c>
      <c r="G285" s="58" t="inlineStr">
        <is>
          <t>Yes</t>
        </is>
      </c>
      <c r="H285" s="58" t="inlineStr">
        <is>
          <t>Yes</t>
        </is>
      </c>
      <c r="I285" s="58" t="inlineStr">
        <is>
          <t>DSL</t>
        </is>
      </c>
      <c r="J285" s="58" t="inlineStr">
        <is>
          <t>Yes</t>
        </is>
      </c>
      <c r="K285" s="58" t="inlineStr">
        <is>
          <t>No</t>
        </is>
      </c>
      <c r="L285" s="58" t="inlineStr">
        <is>
          <t>No</t>
        </is>
      </c>
      <c r="M285" s="58" t="inlineStr">
        <is>
          <t>No</t>
        </is>
      </c>
      <c r="N285" s="58" t="inlineStr">
        <is>
          <t>No</t>
        </is>
      </c>
      <c r="O285" s="58" t="inlineStr">
        <is>
          <t>No</t>
        </is>
      </c>
      <c r="P285" s="58" t="inlineStr">
        <is>
          <t>Month-to-month</t>
        </is>
      </c>
      <c r="Q285" s="58" t="inlineStr">
        <is>
          <t>No</t>
        </is>
      </c>
      <c r="R285" s="58" t="inlineStr">
        <is>
          <t>Mailed check</t>
        </is>
      </c>
      <c r="S285" s="123" t="n">
        <v>54.45</v>
      </c>
      <c r="T285" s="58" t="inlineStr">
        <is>
          <t>3687.75</t>
        </is>
      </c>
      <c r="U285" s="58" t="inlineStr">
        <is>
          <t>No</t>
        </is>
      </c>
      <c r="V285" s="123">
        <f>IFERROR(VALUE(TRIM(T285)),S285*F285)</f>
        <v/>
      </c>
      <c r="W285" s="58">
        <f>IF(F285&lt;=12,"0-12 mo",IF(F285&lt;=24,"13-24 mo",IF(F285&lt;=48,"25-48 mo","49+ mo")))</f>
        <v/>
      </c>
      <c r="X285" s="58">
        <f>IF(S285&lt;=35.5,"Q1 Low",IF(S285&lt;=70.35,"Q2 Mid-Low",IF(S285&lt;=89.85,"Q3 Mid-High","Q4 High")))</f>
        <v/>
      </c>
      <c r="Y285" s="58">
        <f>IF(U285="Yes",1,0)</f>
        <v/>
      </c>
      <c r="Z285" s="58">
        <f>IF(P285="Month-to-month",1,0)+IF(M285="No",1,0)+IF(J285="No",1,0)+IF(I285="Fiber optic",1,0)+IF(Q285="Yes",1,0)</f>
        <v/>
      </c>
    </row>
    <row r="286" ht="15" customHeight="1" s="59">
      <c r="A286" s="58" t="inlineStr">
        <is>
          <t>9512-UIBFX</t>
        </is>
      </c>
      <c r="B286" s="58" t="inlineStr">
        <is>
          <t>Male</t>
        </is>
      </c>
      <c r="C286" s="58" t="n">
        <v>0</v>
      </c>
      <c r="D286" s="58" t="inlineStr">
        <is>
          <t>Yes</t>
        </is>
      </c>
      <c r="E286" s="58" t="inlineStr">
        <is>
          <t>Yes</t>
        </is>
      </c>
      <c r="F286" s="58" t="n">
        <v>18</v>
      </c>
      <c r="G286" s="58" t="inlineStr">
        <is>
          <t>Yes</t>
        </is>
      </c>
      <c r="H286" s="58" t="inlineStr">
        <is>
          <t>No</t>
        </is>
      </c>
      <c r="I286" s="58" t="inlineStr">
        <is>
          <t>Fiber optic</t>
        </is>
      </c>
      <c r="J286" s="58" t="inlineStr">
        <is>
          <t>No</t>
        </is>
      </c>
      <c r="K286" s="58" t="inlineStr">
        <is>
          <t>No</t>
        </is>
      </c>
      <c r="L286" s="58" t="inlineStr">
        <is>
          <t>Yes</t>
        </is>
      </c>
      <c r="M286" s="58" t="inlineStr">
        <is>
          <t>No</t>
        </is>
      </c>
      <c r="N286" s="58" t="inlineStr">
        <is>
          <t>Yes</t>
        </is>
      </c>
      <c r="O286" s="58" t="inlineStr">
        <is>
          <t>Yes</t>
        </is>
      </c>
      <c r="P286" s="58" t="inlineStr">
        <is>
          <t>Month-to-month</t>
        </is>
      </c>
      <c r="Q286" s="58" t="inlineStr">
        <is>
          <t>No</t>
        </is>
      </c>
      <c r="R286" s="58" t="inlineStr">
        <is>
          <t>Mailed check</t>
        </is>
      </c>
      <c r="S286" s="123" t="n">
        <v>95.15000000000001</v>
      </c>
      <c r="T286" s="58" t="inlineStr">
        <is>
          <t>1779.95</t>
        </is>
      </c>
      <c r="U286" s="58" t="inlineStr">
        <is>
          <t>Yes</t>
        </is>
      </c>
      <c r="V286" s="123">
        <f>IFERROR(VALUE(TRIM(T286)),S286*F286)</f>
        <v/>
      </c>
      <c r="W286" s="58">
        <f>IF(F286&lt;=12,"0-12 mo",IF(F286&lt;=24,"13-24 mo",IF(F286&lt;=48,"25-48 mo","49+ mo")))</f>
        <v/>
      </c>
      <c r="X286" s="58">
        <f>IF(S286&lt;=35.5,"Q1 Low",IF(S286&lt;=70.35,"Q2 Mid-Low",IF(S286&lt;=89.85,"Q3 Mid-High","Q4 High")))</f>
        <v/>
      </c>
      <c r="Y286" s="58">
        <f>IF(U286="Yes",1,0)</f>
        <v/>
      </c>
      <c r="Z286" s="58">
        <f>IF(P286="Month-to-month",1,0)+IF(M286="No",1,0)+IF(J286="No",1,0)+IF(I286="Fiber optic",1,0)+IF(Q286="Yes",1,0)</f>
        <v/>
      </c>
    </row>
    <row r="287" ht="15" customHeight="1" s="59">
      <c r="A287" s="58" t="inlineStr">
        <is>
          <t>6202-DYYFX</t>
        </is>
      </c>
      <c r="B287" s="58" t="inlineStr">
        <is>
          <t>Female</t>
        </is>
      </c>
      <c r="C287" s="58" t="n">
        <v>0</v>
      </c>
      <c r="D287" s="58" t="inlineStr">
        <is>
          <t>No</t>
        </is>
      </c>
      <c r="E287" s="58" t="inlineStr">
        <is>
          <t>No</t>
        </is>
      </c>
      <c r="F287" s="58" t="n">
        <v>22</v>
      </c>
      <c r="G287" s="58" t="inlineStr">
        <is>
          <t>Yes</t>
        </is>
      </c>
      <c r="H287" s="58" t="inlineStr">
        <is>
          <t>Yes</t>
        </is>
      </c>
      <c r="I287" s="58" t="inlineStr">
        <is>
          <t>Fiber optic</t>
        </is>
      </c>
      <c r="J287" s="58" t="inlineStr">
        <is>
          <t>No</t>
        </is>
      </c>
      <c r="K287" s="58" t="inlineStr">
        <is>
          <t>No</t>
        </is>
      </c>
      <c r="L287" s="58" t="inlineStr">
        <is>
          <t>No</t>
        </is>
      </c>
      <c r="M287" s="58" t="inlineStr">
        <is>
          <t>No</t>
        </is>
      </c>
      <c r="N287" s="58" t="inlineStr">
        <is>
          <t>No</t>
        </is>
      </c>
      <c r="O287" s="58" t="inlineStr">
        <is>
          <t>No</t>
        </is>
      </c>
      <c r="P287" s="58" t="inlineStr">
        <is>
          <t>One year</t>
        </is>
      </c>
      <c r="Q287" s="58" t="inlineStr">
        <is>
          <t>Yes</t>
        </is>
      </c>
      <c r="R287" s="58" t="inlineStr">
        <is>
          <t>Credit card (automatic)</t>
        </is>
      </c>
      <c r="S287" s="123" t="n">
        <v>76</v>
      </c>
      <c r="T287" s="58" t="inlineStr">
        <is>
          <t>1783.6</t>
        </is>
      </c>
      <c r="U287" s="58" t="inlineStr">
        <is>
          <t>No</t>
        </is>
      </c>
      <c r="V287" s="123">
        <f>IFERROR(VALUE(TRIM(T287)),S287*F287)</f>
        <v/>
      </c>
      <c r="W287" s="58">
        <f>IF(F287&lt;=12,"0-12 mo",IF(F287&lt;=24,"13-24 mo",IF(F287&lt;=48,"25-48 mo","49+ mo")))</f>
        <v/>
      </c>
      <c r="X287" s="58">
        <f>IF(S287&lt;=35.5,"Q1 Low",IF(S287&lt;=70.35,"Q2 Mid-Low",IF(S287&lt;=89.85,"Q3 Mid-High","Q4 High")))</f>
        <v/>
      </c>
      <c r="Y287" s="58">
        <f>IF(U287="Yes",1,0)</f>
        <v/>
      </c>
      <c r="Z287" s="58">
        <f>IF(P287="Month-to-month",1,0)+IF(M287="No",1,0)+IF(J287="No",1,0)+IF(I287="Fiber optic",1,0)+IF(Q287="Yes",1,0)</f>
        <v/>
      </c>
    </row>
    <row r="288" ht="15" customHeight="1" s="59">
      <c r="A288" s="58" t="inlineStr">
        <is>
          <t>3808-HFKDE</t>
        </is>
      </c>
      <c r="B288" s="58" t="inlineStr">
        <is>
          <t>Female</t>
        </is>
      </c>
      <c r="C288" s="58" t="n">
        <v>0</v>
      </c>
      <c r="D288" s="58" t="inlineStr">
        <is>
          <t>No</t>
        </is>
      </c>
      <c r="E288" s="58" t="inlineStr">
        <is>
          <t>No</t>
        </is>
      </c>
      <c r="F288" s="58" t="n">
        <v>20</v>
      </c>
      <c r="G288" s="58" t="inlineStr">
        <is>
          <t>Yes</t>
        </is>
      </c>
      <c r="H288" s="58" t="inlineStr">
        <is>
          <t>No</t>
        </is>
      </c>
      <c r="I288" s="58" t="inlineStr">
        <is>
          <t>DSL</t>
        </is>
      </c>
      <c r="J288" s="58" t="inlineStr">
        <is>
          <t>No</t>
        </is>
      </c>
      <c r="K288" s="58" t="inlineStr">
        <is>
          <t>No</t>
        </is>
      </c>
      <c r="L288" s="58" t="inlineStr">
        <is>
          <t>No</t>
        </is>
      </c>
      <c r="M288" s="58" t="inlineStr">
        <is>
          <t>No</t>
        </is>
      </c>
      <c r="N288" s="58" t="inlineStr">
        <is>
          <t>No</t>
        </is>
      </c>
      <c r="O288" s="58" t="inlineStr">
        <is>
          <t>No</t>
        </is>
      </c>
      <c r="P288" s="58" t="inlineStr">
        <is>
          <t>Month-to-month</t>
        </is>
      </c>
      <c r="Q288" s="58" t="inlineStr">
        <is>
          <t>Yes</t>
        </is>
      </c>
      <c r="R288" s="58" t="inlineStr">
        <is>
          <t>Electronic check</t>
        </is>
      </c>
      <c r="S288" s="123" t="n">
        <v>44.35</v>
      </c>
      <c r="T288" s="58" t="inlineStr">
        <is>
          <t>927.15</t>
        </is>
      </c>
      <c r="U288" s="58" t="inlineStr">
        <is>
          <t>No</t>
        </is>
      </c>
      <c r="V288" s="123">
        <f>IFERROR(VALUE(TRIM(T288)),S288*F288)</f>
        <v/>
      </c>
      <c r="W288" s="58">
        <f>IF(F288&lt;=12,"0-12 mo",IF(F288&lt;=24,"13-24 mo",IF(F288&lt;=48,"25-48 mo","49+ mo")))</f>
        <v/>
      </c>
      <c r="X288" s="58">
        <f>IF(S288&lt;=35.5,"Q1 Low",IF(S288&lt;=70.35,"Q2 Mid-Low",IF(S288&lt;=89.85,"Q3 Mid-High","Q4 High")))</f>
        <v/>
      </c>
      <c r="Y288" s="58">
        <f>IF(U288="Yes",1,0)</f>
        <v/>
      </c>
      <c r="Z288" s="58">
        <f>IF(P288="Month-to-month",1,0)+IF(M288="No",1,0)+IF(J288="No",1,0)+IF(I288="Fiber optic",1,0)+IF(Q288="Yes",1,0)</f>
        <v/>
      </c>
    </row>
    <row r="289" ht="15" customHeight="1" s="59">
      <c r="A289" s="58" t="inlineStr">
        <is>
          <t>5583-SXDAG</t>
        </is>
      </c>
      <c r="B289" s="58" t="inlineStr">
        <is>
          <t>Male</t>
        </is>
      </c>
      <c r="C289" s="58" t="n">
        <v>0</v>
      </c>
      <c r="D289" s="58" t="inlineStr">
        <is>
          <t>Yes</t>
        </is>
      </c>
      <c r="E289" s="58" t="inlineStr">
        <is>
          <t>No</t>
        </is>
      </c>
      <c r="F289" s="58" t="n">
        <v>1</v>
      </c>
      <c r="G289" s="58" t="inlineStr">
        <is>
          <t>Yes</t>
        </is>
      </c>
      <c r="H289" s="58" t="inlineStr">
        <is>
          <t>No</t>
        </is>
      </c>
      <c r="I289" s="58" t="inlineStr">
        <is>
          <t>Fiber optic</t>
        </is>
      </c>
      <c r="J289" s="58" t="inlineStr">
        <is>
          <t>No</t>
        </is>
      </c>
      <c r="K289" s="58" t="inlineStr">
        <is>
          <t>No</t>
        </is>
      </c>
      <c r="L289" s="58" t="inlineStr">
        <is>
          <t>No</t>
        </is>
      </c>
      <c r="M289" s="58" t="inlineStr">
        <is>
          <t>No</t>
        </is>
      </c>
      <c r="N289" s="58" t="inlineStr">
        <is>
          <t>No</t>
        </is>
      </c>
      <c r="O289" s="58" t="inlineStr">
        <is>
          <t>No</t>
        </is>
      </c>
      <c r="P289" s="58" t="inlineStr">
        <is>
          <t>Month-to-month</t>
        </is>
      </c>
      <c r="Q289" s="58" t="inlineStr">
        <is>
          <t>No</t>
        </is>
      </c>
      <c r="R289" s="58" t="inlineStr">
        <is>
          <t>Electronic check</t>
        </is>
      </c>
      <c r="S289" s="123" t="n">
        <v>70</v>
      </c>
      <c r="T289" s="58" t="inlineStr">
        <is>
          <t>70</t>
        </is>
      </c>
      <c r="U289" s="58" t="inlineStr">
        <is>
          <t>Yes</t>
        </is>
      </c>
      <c r="V289" s="123">
        <f>IFERROR(VALUE(TRIM(T289)),S289*F289)</f>
        <v/>
      </c>
      <c r="W289" s="58">
        <f>IF(F289&lt;=12,"0-12 mo",IF(F289&lt;=24,"13-24 mo",IF(F289&lt;=48,"25-48 mo","49+ mo")))</f>
        <v/>
      </c>
      <c r="X289" s="58">
        <f>IF(S289&lt;=35.5,"Q1 Low",IF(S289&lt;=70.35,"Q2 Mid-Low",IF(S289&lt;=89.85,"Q3 Mid-High","Q4 High")))</f>
        <v/>
      </c>
      <c r="Y289" s="58">
        <f>IF(U289="Yes",1,0)</f>
        <v/>
      </c>
      <c r="Z289" s="58">
        <f>IF(P289="Month-to-month",1,0)+IF(M289="No",1,0)+IF(J289="No",1,0)+IF(I289="Fiber optic",1,0)+IF(Q289="Yes",1,0)</f>
        <v/>
      </c>
    </row>
    <row r="290" ht="15" customHeight="1" s="59">
      <c r="A290" s="58" t="inlineStr">
        <is>
          <t>3488-PGMQJ</t>
        </is>
      </c>
      <c r="B290" s="58" t="inlineStr">
        <is>
          <t>Male</t>
        </is>
      </c>
      <c r="C290" s="58" t="n">
        <v>1</v>
      </c>
      <c r="D290" s="58" t="inlineStr">
        <is>
          <t>No</t>
        </is>
      </c>
      <c r="E290" s="58" t="inlineStr">
        <is>
          <t>No</t>
        </is>
      </c>
      <c r="F290" s="58" t="n">
        <v>8</v>
      </c>
      <c r="G290" s="58" t="inlineStr">
        <is>
          <t>Yes</t>
        </is>
      </c>
      <c r="H290" s="58" t="inlineStr">
        <is>
          <t>No</t>
        </is>
      </c>
      <c r="I290" s="58" t="inlineStr">
        <is>
          <t>Fiber optic</t>
        </is>
      </c>
      <c r="J290" s="58" t="inlineStr">
        <is>
          <t>No</t>
        </is>
      </c>
      <c r="K290" s="58" t="inlineStr">
        <is>
          <t>Yes</t>
        </is>
      </c>
      <c r="L290" s="58" t="inlineStr">
        <is>
          <t>No</t>
        </is>
      </c>
      <c r="M290" s="58" t="inlineStr">
        <is>
          <t>No</t>
        </is>
      </c>
      <c r="N290" s="58" t="inlineStr">
        <is>
          <t>No</t>
        </is>
      </c>
      <c r="O290" s="58" t="inlineStr">
        <is>
          <t>No</t>
        </is>
      </c>
      <c r="P290" s="58" t="inlineStr">
        <is>
          <t>Month-to-month</t>
        </is>
      </c>
      <c r="Q290" s="58" t="inlineStr">
        <is>
          <t>Yes</t>
        </is>
      </c>
      <c r="R290" s="58" t="inlineStr">
        <is>
          <t>Electronic check</t>
        </is>
      </c>
      <c r="S290" s="123" t="n">
        <v>74.5</v>
      </c>
      <c r="T290" s="58" t="inlineStr">
        <is>
          <t>606.55</t>
        </is>
      </c>
      <c r="U290" s="58" t="inlineStr">
        <is>
          <t>Yes</t>
        </is>
      </c>
      <c r="V290" s="123">
        <f>IFERROR(VALUE(TRIM(T290)),S290*F290)</f>
        <v/>
      </c>
      <c r="W290" s="58">
        <f>IF(F290&lt;=12,"0-12 mo",IF(F290&lt;=24,"13-24 mo",IF(F290&lt;=48,"25-48 mo","49+ mo")))</f>
        <v/>
      </c>
      <c r="X290" s="58">
        <f>IF(S290&lt;=35.5,"Q1 Low",IF(S290&lt;=70.35,"Q2 Mid-Low",IF(S290&lt;=89.85,"Q3 Mid-High","Q4 High")))</f>
        <v/>
      </c>
      <c r="Y290" s="58">
        <f>IF(U290="Yes",1,0)</f>
        <v/>
      </c>
      <c r="Z290" s="58">
        <f>IF(P290="Month-to-month",1,0)+IF(M290="No",1,0)+IF(J290="No",1,0)+IF(I290="Fiber optic",1,0)+IF(Q290="Yes",1,0)</f>
        <v/>
      </c>
    </row>
    <row r="291" ht="15" customHeight="1" s="59">
      <c r="A291" s="58" t="inlineStr">
        <is>
          <t>3580-REOAC</t>
        </is>
      </c>
      <c r="B291" s="58" t="inlineStr">
        <is>
          <t>Male</t>
        </is>
      </c>
      <c r="C291" s="58" t="n">
        <v>0</v>
      </c>
      <c r="D291" s="58" t="inlineStr">
        <is>
          <t>No</t>
        </is>
      </c>
      <c r="E291" s="58" t="inlineStr">
        <is>
          <t>No</t>
        </is>
      </c>
      <c r="F291" s="58" t="n">
        <v>10</v>
      </c>
      <c r="G291" s="58" t="inlineStr">
        <is>
          <t>Yes</t>
        </is>
      </c>
      <c r="H291" s="58" t="inlineStr">
        <is>
          <t>No</t>
        </is>
      </c>
      <c r="I291" s="58" t="inlineStr">
        <is>
          <t>DSL</t>
        </is>
      </c>
      <c r="J291" s="58" t="inlineStr">
        <is>
          <t>No</t>
        </is>
      </c>
      <c r="K291" s="58" t="inlineStr">
        <is>
          <t>No</t>
        </is>
      </c>
      <c r="L291" s="58" t="inlineStr">
        <is>
          <t>No</t>
        </is>
      </c>
      <c r="M291" s="58" t="inlineStr">
        <is>
          <t>No</t>
        </is>
      </c>
      <c r="N291" s="58" t="inlineStr">
        <is>
          <t>No</t>
        </is>
      </c>
      <c r="O291" s="58" t="inlineStr">
        <is>
          <t>No</t>
        </is>
      </c>
      <c r="P291" s="58" t="inlineStr">
        <is>
          <t>Month-to-month</t>
        </is>
      </c>
      <c r="Q291" s="58" t="inlineStr">
        <is>
          <t>Yes</t>
        </is>
      </c>
      <c r="R291" s="58" t="inlineStr">
        <is>
          <t>Credit card (automatic)</t>
        </is>
      </c>
      <c r="S291" s="123" t="n">
        <v>44.85</v>
      </c>
      <c r="T291" s="58" t="inlineStr">
        <is>
          <t>435.4</t>
        </is>
      </c>
      <c r="U291" s="58" t="inlineStr">
        <is>
          <t>Yes</t>
        </is>
      </c>
      <c r="V291" s="123">
        <f>IFERROR(VALUE(TRIM(T291)),S291*F291)</f>
        <v/>
      </c>
      <c r="W291" s="58">
        <f>IF(F291&lt;=12,"0-12 mo",IF(F291&lt;=24,"13-24 mo",IF(F291&lt;=48,"25-48 mo","49+ mo")))</f>
        <v/>
      </c>
      <c r="X291" s="58">
        <f>IF(S291&lt;=35.5,"Q1 Low",IF(S291&lt;=70.35,"Q2 Mid-Low",IF(S291&lt;=89.85,"Q3 Mid-High","Q4 High")))</f>
        <v/>
      </c>
      <c r="Y291" s="58">
        <f>IF(U291="Yes",1,0)</f>
        <v/>
      </c>
      <c r="Z291" s="58">
        <f>IF(P291="Month-to-month",1,0)+IF(M291="No",1,0)+IF(J291="No",1,0)+IF(I291="Fiber optic",1,0)+IF(Q291="Yes",1,0)</f>
        <v/>
      </c>
    </row>
    <row r="292" ht="15" customHeight="1" s="59">
      <c r="A292" s="58" t="inlineStr">
        <is>
          <t>7534-BFESC</t>
        </is>
      </c>
      <c r="B292" s="58" t="inlineStr">
        <is>
          <t>Male</t>
        </is>
      </c>
      <c r="C292" s="58" t="n">
        <v>1</v>
      </c>
      <c r="D292" s="58" t="inlineStr">
        <is>
          <t>No</t>
        </is>
      </c>
      <c r="E292" s="58" t="inlineStr">
        <is>
          <t>No</t>
        </is>
      </c>
      <c r="F292" s="58" t="n">
        <v>24</v>
      </c>
      <c r="G292" s="58" t="inlineStr">
        <is>
          <t>Yes</t>
        </is>
      </c>
      <c r="H292" s="58" t="inlineStr">
        <is>
          <t>Yes</t>
        </is>
      </c>
      <c r="I292" s="58" t="inlineStr">
        <is>
          <t>Fiber optic</t>
        </is>
      </c>
      <c r="J292" s="58" t="inlineStr">
        <is>
          <t>No</t>
        </is>
      </c>
      <c r="K292" s="58" t="inlineStr">
        <is>
          <t>No</t>
        </is>
      </c>
      <c r="L292" s="58" t="inlineStr">
        <is>
          <t>No</t>
        </is>
      </c>
      <c r="M292" s="58" t="inlineStr">
        <is>
          <t>No</t>
        </is>
      </c>
      <c r="N292" s="58" t="inlineStr">
        <is>
          <t>No</t>
        </is>
      </c>
      <c r="O292" s="58" t="inlineStr">
        <is>
          <t>No</t>
        </is>
      </c>
      <c r="P292" s="58" t="inlineStr">
        <is>
          <t>Month-to-month</t>
        </is>
      </c>
      <c r="Q292" s="58" t="inlineStr">
        <is>
          <t>Yes</t>
        </is>
      </c>
      <c r="R292" s="58" t="inlineStr">
        <is>
          <t>Electronic check</t>
        </is>
      </c>
      <c r="S292" s="123" t="n">
        <v>76.09999999999999</v>
      </c>
      <c r="T292" s="58" t="inlineStr">
        <is>
          <t>1712.7</t>
        </is>
      </c>
      <c r="U292" s="58" t="inlineStr">
        <is>
          <t>Yes</t>
        </is>
      </c>
      <c r="V292" s="123">
        <f>IFERROR(VALUE(TRIM(T292)),S292*F292)</f>
        <v/>
      </c>
      <c r="W292" s="58">
        <f>IF(F292&lt;=12,"0-12 mo",IF(F292&lt;=24,"13-24 mo",IF(F292&lt;=48,"25-48 mo","49+ mo")))</f>
        <v/>
      </c>
      <c r="X292" s="58">
        <f>IF(S292&lt;=35.5,"Q1 Low",IF(S292&lt;=70.35,"Q2 Mid-Low",IF(S292&lt;=89.85,"Q3 Mid-High","Q4 High")))</f>
        <v/>
      </c>
      <c r="Y292" s="58">
        <f>IF(U292="Yes",1,0)</f>
        <v/>
      </c>
      <c r="Z292" s="58">
        <f>IF(P292="Month-to-month",1,0)+IF(M292="No",1,0)+IF(J292="No",1,0)+IF(I292="Fiber optic",1,0)+IF(Q292="Yes",1,0)</f>
        <v/>
      </c>
    </row>
    <row r="293" ht="15" customHeight="1" s="59">
      <c r="A293" s="58" t="inlineStr">
        <is>
          <t>3727-OWVYD</t>
        </is>
      </c>
      <c r="B293" s="58" t="inlineStr">
        <is>
          <t>Male</t>
        </is>
      </c>
      <c r="C293" s="58" t="n">
        <v>0</v>
      </c>
      <c r="D293" s="58" t="inlineStr">
        <is>
          <t>No</t>
        </is>
      </c>
      <c r="E293" s="58" t="inlineStr">
        <is>
          <t>No</t>
        </is>
      </c>
      <c r="F293" s="58" t="n">
        <v>35</v>
      </c>
      <c r="G293" s="58" t="inlineStr">
        <is>
          <t>Yes</t>
        </is>
      </c>
      <c r="H293" s="58" t="inlineStr">
        <is>
          <t>No</t>
        </is>
      </c>
      <c r="I293" s="58" t="inlineStr">
        <is>
          <t>DSL</t>
        </is>
      </c>
      <c r="J293" s="58" t="inlineStr">
        <is>
          <t>Yes</t>
        </is>
      </c>
      <c r="K293" s="58" t="inlineStr">
        <is>
          <t>Yes</t>
        </is>
      </c>
      <c r="L293" s="58" t="inlineStr">
        <is>
          <t>Yes</t>
        </is>
      </c>
      <c r="M293" s="58" t="inlineStr">
        <is>
          <t>No</t>
        </is>
      </c>
      <c r="N293" s="58" t="inlineStr">
        <is>
          <t>No</t>
        </is>
      </c>
      <c r="O293" s="58" t="inlineStr">
        <is>
          <t>No</t>
        </is>
      </c>
      <c r="P293" s="58" t="inlineStr">
        <is>
          <t>One year</t>
        </is>
      </c>
      <c r="Q293" s="58" t="inlineStr">
        <is>
          <t>No</t>
        </is>
      </c>
      <c r="R293" s="58" t="inlineStr">
        <is>
          <t>Mailed check</t>
        </is>
      </c>
      <c r="S293" s="123" t="n">
        <v>61.2</v>
      </c>
      <c r="T293" s="58" t="inlineStr">
        <is>
          <t>2021.2</t>
        </is>
      </c>
      <c r="U293" s="58" t="inlineStr">
        <is>
          <t>No</t>
        </is>
      </c>
      <c r="V293" s="123">
        <f>IFERROR(VALUE(TRIM(T293)),S293*F293)</f>
        <v/>
      </c>
      <c r="W293" s="58">
        <f>IF(F293&lt;=12,"0-12 mo",IF(F293&lt;=24,"13-24 mo",IF(F293&lt;=48,"25-48 mo","49+ mo")))</f>
        <v/>
      </c>
      <c r="X293" s="58">
        <f>IF(S293&lt;=35.5,"Q1 Low",IF(S293&lt;=70.35,"Q2 Mid-Low",IF(S293&lt;=89.85,"Q3 Mid-High","Q4 High")))</f>
        <v/>
      </c>
      <c r="Y293" s="58">
        <f>IF(U293="Yes",1,0)</f>
        <v/>
      </c>
      <c r="Z293" s="58">
        <f>IF(P293="Month-to-month",1,0)+IF(M293="No",1,0)+IF(J293="No",1,0)+IF(I293="Fiber optic",1,0)+IF(Q293="Yes",1,0)</f>
        <v/>
      </c>
    </row>
    <row r="294" ht="15" customHeight="1" s="59">
      <c r="A294" s="58" t="inlineStr">
        <is>
          <t>2294-SALNE</t>
        </is>
      </c>
      <c r="B294" s="58" t="inlineStr">
        <is>
          <t>Male</t>
        </is>
      </c>
      <c r="C294" s="58" t="n">
        <v>0</v>
      </c>
      <c r="D294" s="58" t="inlineStr">
        <is>
          <t>Yes</t>
        </is>
      </c>
      <c r="E294" s="58" t="inlineStr">
        <is>
          <t>Yes</t>
        </is>
      </c>
      <c r="F294" s="58" t="n">
        <v>23</v>
      </c>
      <c r="G294" s="58" t="inlineStr">
        <is>
          <t>Yes</t>
        </is>
      </c>
      <c r="H294" s="58" t="inlineStr">
        <is>
          <t>No</t>
        </is>
      </c>
      <c r="I294" s="58" t="inlineStr">
        <is>
          <t>Fiber optic</t>
        </is>
      </c>
      <c r="J294" s="58" t="inlineStr">
        <is>
          <t>No</t>
        </is>
      </c>
      <c r="K294" s="58" t="inlineStr">
        <is>
          <t>Yes</t>
        </is>
      </c>
      <c r="L294" s="58" t="inlineStr">
        <is>
          <t>Yes</t>
        </is>
      </c>
      <c r="M294" s="58" t="inlineStr">
        <is>
          <t>Yes</t>
        </is>
      </c>
      <c r="N294" s="58" t="inlineStr">
        <is>
          <t>No</t>
        </is>
      </c>
      <c r="O294" s="58" t="inlineStr">
        <is>
          <t>No</t>
        </is>
      </c>
      <c r="P294" s="58" t="inlineStr">
        <is>
          <t>One year</t>
        </is>
      </c>
      <c r="Q294" s="58" t="inlineStr">
        <is>
          <t>No</t>
        </is>
      </c>
      <c r="R294" s="58" t="inlineStr">
        <is>
          <t>Mailed check</t>
        </is>
      </c>
      <c r="S294" s="123" t="n">
        <v>86.8</v>
      </c>
      <c r="T294" s="58" t="inlineStr">
        <is>
          <t>1940.8</t>
        </is>
      </c>
      <c r="U294" s="58" t="inlineStr">
        <is>
          <t>No</t>
        </is>
      </c>
      <c r="V294" s="123">
        <f>IFERROR(VALUE(TRIM(T294)),S294*F294)</f>
        <v/>
      </c>
      <c r="W294" s="58">
        <f>IF(F294&lt;=12,"0-12 mo",IF(F294&lt;=24,"13-24 mo",IF(F294&lt;=48,"25-48 mo","49+ mo")))</f>
        <v/>
      </c>
      <c r="X294" s="58">
        <f>IF(S294&lt;=35.5,"Q1 Low",IF(S294&lt;=70.35,"Q2 Mid-Low",IF(S294&lt;=89.85,"Q3 Mid-High","Q4 High")))</f>
        <v/>
      </c>
      <c r="Y294" s="58">
        <f>IF(U294="Yes",1,0)</f>
        <v/>
      </c>
      <c r="Z294" s="58">
        <f>IF(P294="Month-to-month",1,0)+IF(M294="No",1,0)+IF(J294="No",1,0)+IF(I294="Fiber optic",1,0)+IF(Q294="Yes",1,0)</f>
        <v/>
      </c>
    </row>
    <row r="295" ht="15" customHeight="1" s="59">
      <c r="A295" s="58" t="inlineStr">
        <is>
          <t>4847-TAJYI</t>
        </is>
      </c>
      <c r="B295" s="58" t="inlineStr">
        <is>
          <t>Female</t>
        </is>
      </c>
      <c r="C295" s="58" t="n">
        <v>1</v>
      </c>
      <c r="D295" s="58" t="inlineStr">
        <is>
          <t>No</t>
        </is>
      </c>
      <c r="E295" s="58" t="inlineStr">
        <is>
          <t>No</t>
        </is>
      </c>
      <c r="F295" s="58" t="n">
        <v>6</v>
      </c>
      <c r="G295" s="58" t="inlineStr">
        <is>
          <t>Yes</t>
        </is>
      </c>
      <c r="H295" s="58" t="inlineStr">
        <is>
          <t>No</t>
        </is>
      </c>
      <c r="I295" s="58" t="inlineStr">
        <is>
          <t>Fiber optic</t>
        </is>
      </c>
      <c r="J295" s="58" t="inlineStr">
        <is>
          <t>No</t>
        </is>
      </c>
      <c r="K295" s="58" t="inlineStr">
        <is>
          <t>No</t>
        </is>
      </c>
      <c r="L295" s="58" t="inlineStr">
        <is>
          <t>No</t>
        </is>
      </c>
      <c r="M295" s="58" t="inlineStr">
        <is>
          <t>No</t>
        </is>
      </c>
      <c r="N295" s="58" t="inlineStr">
        <is>
          <t>Yes</t>
        </is>
      </c>
      <c r="O295" s="58" t="inlineStr">
        <is>
          <t>Yes</t>
        </is>
      </c>
      <c r="P295" s="58" t="inlineStr">
        <is>
          <t>Month-to-month</t>
        </is>
      </c>
      <c r="Q295" s="58" t="inlineStr">
        <is>
          <t>Yes</t>
        </is>
      </c>
      <c r="R295" s="58" t="inlineStr">
        <is>
          <t>Electronic check</t>
        </is>
      </c>
      <c r="S295" s="123" t="n">
        <v>89.34999999999999</v>
      </c>
      <c r="T295" s="58" t="inlineStr">
        <is>
          <t>567.8</t>
        </is>
      </c>
      <c r="U295" s="58" t="inlineStr">
        <is>
          <t>No</t>
        </is>
      </c>
      <c r="V295" s="123">
        <f>IFERROR(VALUE(TRIM(T295)),S295*F295)</f>
        <v/>
      </c>
      <c r="W295" s="58">
        <f>IF(F295&lt;=12,"0-12 mo",IF(F295&lt;=24,"13-24 mo",IF(F295&lt;=48,"25-48 mo","49+ mo")))</f>
        <v/>
      </c>
      <c r="X295" s="58">
        <f>IF(S295&lt;=35.5,"Q1 Low",IF(S295&lt;=70.35,"Q2 Mid-Low",IF(S295&lt;=89.85,"Q3 Mid-High","Q4 High")))</f>
        <v/>
      </c>
      <c r="Y295" s="58">
        <f>IF(U295="Yes",1,0)</f>
        <v/>
      </c>
      <c r="Z295" s="58">
        <f>IF(P295="Month-to-month",1,0)+IF(M295="No",1,0)+IF(J295="No",1,0)+IF(I295="Fiber optic",1,0)+IF(Q295="Yes",1,0)</f>
        <v/>
      </c>
    </row>
    <row r="296" ht="15" customHeight="1" s="59">
      <c r="A296" s="58" t="inlineStr">
        <is>
          <t>1563-IWQEX</t>
        </is>
      </c>
      <c r="B296" s="58" t="inlineStr">
        <is>
          <t>Female</t>
        </is>
      </c>
      <c r="C296" s="58" t="n">
        <v>0</v>
      </c>
      <c r="D296" s="58" t="inlineStr">
        <is>
          <t>No</t>
        </is>
      </c>
      <c r="E296" s="58" t="inlineStr">
        <is>
          <t>No</t>
        </is>
      </c>
      <c r="F296" s="58" t="n">
        <v>12</v>
      </c>
      <c r="G296" s="58" t="inlineStr">
        <is>
          <t>Yes</t>
        </is>
      </c>
      <c r="H296" s="58" t="inlineStr">
        <is>
          <t>No</t>
        </is>
      </c>
      <c r="I296" s="58" t="inlineStr">
        <is>
          <t>No</t>
        </is>
      </c>
      <c r="J296" s="58" t="inlineStr">
        <is>
          <t>No internet service</t>
        </is>
      </c>
      <c r="K296" s="58" t="inlineStr">
        <is>
          <t>No internet service</t>
        </is>
      </c>
      <c r="L296" s="58" t="inlineStr">
        <is>
          <t>No internet service</t>
        </is>
      </c>
      <c r="M296" s="58" t="inlineStr">
        <is>
          <t>No internet service</t>
        </is>
      </c>
      <c r="N296" s="58" t="inlineStr">
        <is>
          <t>No internet service</t>
        </is>
      </c>
      <c r="O296" s="58" t="inlineStr">
        <is>
          <t>No internet service</t>
        </is>
      </c>
      <c r="P296" s="58" t="inlineStr">
        <is>
          <t>Month-to-month</t>
        </is>
      </c>
      <c r="Q296" s="58" t="inlineStr">
        <is>
          <t>No</t>
        </is>
      </c>
      <c r="R296" s="58" t="inlineStr">
        <is>
          <t>Mailed check</t>
        </is>
      </c>
      <c r="S296" s="123" t="n">
        <v>19.7</v>
      </c>
      <c r="T296" s="58" t="inlineStr">
        <is>
          <t>220.35</t>
        </is>
      </c>
      <c r="U296" s="58" t="inlineStr">
        <is>
          <t>No</t>
        </is>
      </c>
      <c r="V296" s="123">
        <f>IFERROR(VALUE(TRIM(T296)),S296*F296)</f>
        <v/>
      </c>
      <c r="W296" s="58">
        <f>IF(F296&lt;=12,"0-12 mo",IF(F296&lt;=24,"13-24 mo",IF(F296&lt;=48,"25-48 mo","49+ mo")))</f>
        <v/>
      </c>
      <c r="X296" s="58">
        <f>IF(S296&lt;=35.5,"Q1 Low",IF(S296&lt;=70.35,"Q2 Mid-Low",IF(S296&lt;=89.85,"Q3 Mid-High","Q4 High")))</f>
        <v/>
      </c>
      <c r="Y296" s="58">
        <f>IF(U296="Yes",1,0)</f>
        <v/>
      </c>
      <c r="Z296" s="58">
        <f>IF(P296="Month-to-month",1,0)+IF(M296="No",1,0)+IF(J296="No",1,0)+IF(I296="Fiber optic",1,0)+IF(Q296="Yes",1,0)</f>
        <v/>
      </c>
    </row>
    <row r="297" ht="15" customHeight="1" s="59">
      <c r="A297" s="58" t="inlineStr">
        <is>
          <t>8203-XJZRC</t>
        </is>
      </c>
      <c r="B297" s="58" t="inlineStr">
        <is>
          <t>Male</t>
        </is>
      </c>
      <c r="C297" s="58" t="n">
        <v>0</v>
      </c>
      <c r="D297" s="58" t="inlineStr">
        <is>
          <t>No</t>
        </is>
      </c>
      <c r="E297" s="58" t="inlineStr">
        <is>
          <t>No</t>
        </is>
      </c>
      <c r="F297" s="58" t="n">
        <v>1</v>
      </c>
      <c r="G297" s="58" t="inlineStr">
        <is>
          <t>Yes</t>
        </is>
      </c>
      <c r="H297" s="58" t="inlineStr">
        <is>
          <t>No</t>
        </is>
      </c>
      <c r="I297" s="58" t="inlineStr">
        <is>
          <t>No</t>
        </is>
      </c>
      <c r="J297" s="58" t="inlineStr">
        <is>
          <t>No internet service</t>
        </is>
      </c>
      <c r="K297" s="58" t="inlineStr">
        <is>
          <t>No internet service</t>
        </is>
      </c>
      <c r="L297" s="58" t="inlineStr">
        <is>
          <t>No internet service</t>
        </is>
      </c>
      <c r="M297" s="58" t="inlineStr">
        <is>
          <t>No internet service</t>
        </is>
      </c>
      <c r="N297" s="58" t="inlineStr">
        <is>
          <t>No internet service</t>
        </is>
      </c>
      <c r="O297" s="58" t="inlineStr">
        <is>
          <t>No internet service</t>
        </is>
      </c>
      <c r="P297" s="58" t="inlineStr">
        <is>
          <t>Month-to-month</t>
        </is>
      </c>
      <c r="Q297" s="58" t="inlineStr">
        <is>
          <t>No</t>
        </is>
      </c>
      <c r="R297" s="58" t="inlineStr">
        <is>
          <t>Mailed check</t>
        </is>
      </c>
      <c r="S297" s="123" t="n">
        <v>20.25</v>
      </c>
      <c r="T297" s="58" t="inlineStr">
        <is>
          <t>20.25</t>
        </is>
      </c>
      <c r="U297" s="58" t="inlineStr">
        <is>
          <t>No</t>
        </is>
      </c>
      <c r="V297" s="123">
        <f>IFERROR(VALUE(TRIM(T297)),S297*F297)</f>
        <v/>
      </c>
      <c r="W297" s="58">
        <f>IF(F297&lt;=12,"0-12 mo",IF(F297&lt;=24,"13-24 mo",IF(F297&lt;=48,"25-48 mo","49+ mo")))</f>
        <v/>
      </c>
      <c r="X297" s="58">
        <f>IF(S297&lt;=35.5,"Q1 Low",IF(S297&lt;=70.35,"Q2 Mid-Low",IF(S297&lt;=89.85,"Q3 Mid-High","Q4 High")))</f>
        <v/>
      </c>
      <c r="Y297" s="58">
        <f>IF(U297="Yes",1,0)</f>
        <v/>
      </c>
      <c r="Z297" s="58">
        <f>IF(P297="Month-to-month",1,0)+IF(M297="No",1,0)+IF(J297="No",1,0)+IF(I297="Fiber optic",1,0)+IF(Q297="Yes",1,0)</f>
        <v/>
      </c>
    </row>
    <row r="298" ht="15" customHeight="1" s="59">
      <c r="A298" s="58" t="inlineStr">
        <is>
          <t>6556-DBKZF</t>
        </is>
      </c>
      <c r="B298" s="58" t="inlineStr">
        <is>
          <t>Female</t>
        </is>
      </c>
      <c r="C298" s="58" t="n">
        <v>0</v>
      </c>
      <c r="D298" s="58" t="inlineStr">
        <is>
          <t>Yes</t>
        </is>
      </c>
      <c r="E298" s="58" t="inlineStr">
        <is>
          <t>Yes</t>
        </is>
      </c>
      <c r="F298" s="58" t="n">
        <v>71</v>
      </c>
      <c r="G298" s="58" t="inlineStr">
        <is>
          <t>Yes</t>
        </is>
      </c>
      <c r="H298" s="58" t="inlineStr">
        <is>
          <t>No</t>
        </is>
      </c>
      <c r="I298" s="58" t="inlineStr">
        <is>
          <t>Fiber optic</t>
        </is>
      </c>
      <c r="J298" s="58" t="inlineStr">
        <is>
          <t>No</t>
        </is>
      </c>
      <c r="K298" s="58" t="inlineStr">
        <is>
          <t>No</t>
        </is>
      </c>
      <c r="L298" s="58" t="inlineStr">
        <is>
          <t>Yes</t>
        </is>
      </c>
      <c r="M298" s="58" t="inlineStr">
        <is>
          <t>No</t>
        </is>
      </c>
      <c r="N298" s="58" t="inlineStr">
        <is>
          <t>No</t>
        </is>
      </c>
      <c r="O298" s="58" t="inlineStr">
        <is>
          <t>No</t>
        </is>
      </c>
      <c r="P298" s="58" t="inlineStr">
        <is>
          <t>Two year</t>
        </is>
      </c>
      <c r="Q298" s="58" t="inlineStr">
        <is>
          <t>No</t>
        </is>
      </c>
      <c r="R298" s="58" t="inlineStr">
        <is>
          <t>Electronic check</t>
        </is>
      </c>
      <c r="S298" s="123" t="n">
        <v>76.05</v>
      </c>
      <c r="T298" s="58" t="inlineStr">
        <is>
          <t>5436.45</t>
        </is>
      </c>
      <c r="U298" s="58" t="inlineStr">
        <is>
          <t>No</t>
        </is>
      </c>
      <c r="V298" s="123">
        <f>IFERROR(VALUE(TRIM(T298)),S298*F298)</f>
        <v/>
      </c>
      <c r="W298" s="58">
        <f>IF(F298&lt;=12,"0-12 mo",IF(F298&lt;=24,"13-24 mo",IF(F298&lt;=48,"25-48 mo","49+ mo")))</f>
        <v/>
      </c>
      <c r="X298" s="58">
        <f>IF(S298&lt;=35.5,"Q1 Low",IF(S298&lt;=70.35,"Q2 Mid-Low",IF(S298&lt;=89.85,"Q3 Mid-High","Q4 High")))</f>
        <v/>
      </c>
      <c r="Y298" s="58">
        <f>IF(U298="Yes",1,0)</f>
        <v/>
      </c>
      <c r="Z298" s="58">
        <f>IF(P298="Month-to-month",1,0)+IF(M298="No",1,0)+IF(J298="No",1,0)+IF(I298="Fiber optic",1,0)+IF(Q298="Yes",1,0)</f>
        <v/>
      </c>
    </row>
    <row r="299" ht="15" customHeight="1" s="59">
      <c r="A299" s="58" t="inlineStr">
        <is>
          <t>6851-WEFYX</t>
        </is>
      </c>
      <c r="B299" s="58" t="inlineStr">
        <is>
          <t>Male</t>
        </is>
      </c>
      <c r="C299" s="58" t="n">
        <v>1</v>
      </c>
      <c r="D299" s="58" t="inlineStr">
        <is>
          <t>Yes</t>
        </is>
      </c>
      <c r="E299" s="58" t="inlineStr">
        <is>
          <t>No</t>
        </is>
      </c>
      <c r="F299" s="58" t="n">
        <v>35</v>
      </c>
      <c r="G299" s="58" t="inlineStr">
        <is>
          <t>Yes</t>
        </is>
      </c>
      <c r="H299" s="58" t="inlineStr">
        <is>
          <t>Yes</t>
        </is>
      </c>
      <c r="I299" s="58" t="inlineStr">
        <is>
          <t>Fiber optic</t>
        </is>
      </c>
      <c r="J299" s="58" t="inlineStr">
        <is>
          <t>No</t>
        </is>
      </c>
      <c r="K299" s="58" t="inlineStr">
        <is>
          <t>No</t>
        </is>
      </c>
      <c r="L299" s="58" t="inlineStr">
        <is>
          <t>Yes</t>
        </is>
      </c>
      <c r="M299" s="58" t="inlineStr">
        <is>
          <t>No</t>
        </is>
      </c>
      <c r="N299" s="58" t="inlineStr">
        <is>
          <t>Yes</t>
        </is>
      </c>
      <c r="O299" s="58" t="inlineStr">
        <is>
          <t>Yes</t>
        </is>
      </c>
      <c r="P299" s="58" t="inlineStr">
        <is>
          <t>Month-to-month</t>
        </is>
      </c>
      <c r="Q299" s="58" t="inlineStr">
        <is>
          <t>Yes</t>
        </is>
      </c>
      <c r="R299" s="58" t="inlineStr">
        <is>
          <t>Electronic check</t>
        </is>
      </c>
      <c r="S299" s="123" t="n">
        <v>100.8</v>
      </c>
      <c r="T299" s="58" t="inlineStr">
        <is>
          <t>3437.5</t>
        </is>
      </c>
      <c r="U299" s="58" t="inlineStr">
        <is>
          <t>No</t>
        </is>
      </c>
      <c r="V299" s="123">
        <f>IFERROR(VALUE(TRIM(T299)),S299*F299)</f>
        <v/>
      </c>
      <c r="W299" s="58">
        <f>IF(F299&lt;=12,"0-12 mo",IF(F299&lt;=24,"13-24 mo",IF(F299&lt;=48,"25-48 mo","49+ mo")))</f>
        <v/>
      </c>
      <c r="X299" s="58">
        <f>IF(S299&lt;=35.5,"Q1 Low",IF(S299&lt;=70.35,"Q2 Mid-Low",IF(S299&lt;=89.85,"Q3 Mid-High","Q4 High")))</f>
        <v/>
      </c>
      <c r="Y299" s="58">
        <f>IF(U299="Yes",1,0)</f>
        <v/>
      </c>
      <c r="Z299" s="58">
        <f>IF(P299="Month-to-month",1,0)+IF(M299="No",1,0)+IF(J299="No",1,0)+IF(I299="Fiber optic",1,0)+IF(Q299="Yes",1,0)</f>
        <v/>
      </c>
    </row>
    <row r="300" ht="15" customHeight="1" s="59">
      <c r="A300" s="58" t="inlineStr">
        <is>
          <t>2985-JUUBZ</t>
        </is>
      </c>
      <c r="B300" s="58" t="inlineStr">
        <is>
          <t>Male</t>
        </is>
      </c>
      <c r="C300" s="58" t="n">
        <v>0</v>
      </c>
      <c r="D300" s="58" t="inlineStr">
        <is>
          <t>Yes</t>
        </is>
      </c>
      <c r="E300" s="58" t="inlineStr">
        <is>
          <t>Yes</t>
        </is>
      </c>
      <c r="F300" s="58" t="n">
        <v>40</v>
      </c>
      <c r="G300" s="58" t="inlineStr">
        <is>
          <t>Yes</t>
        </is>
      </c>
      <c r="H300" s="58" t="inlineStr">
        <is>
          <t>Yes</t>
        </is>
      </c>
      <c r="I300" s="58" t="inlineStr">
        <is>
          <t>DSL</t>
        </is>
      </c>
      <c r="J300" s="58" t="inlineStr">
        <is>
          <t>No</t>
        </is>
      </c>
      <c r="K300" s="58" t="inlineStr">
        <is>
          <t>No</t>
        </is>
      </c>
      <c r="L300" s="58" t="inlineStr">
        <is>
          <t>Yes</t>
        </is>
      </c>
      <c r="M300" s="58" t="inlineStr">
        <is>
          <t>No</t>
        </is>
      </c>
      <c r="N300" s="58" t="inlineStr">
        <is>
          <t>Yes</t>
        </is>
      </c>
      <c r="O300" s="58" t="inlineStr">
        <is>
          <t>Yes</t>
        </is>
      </c>
      <c r="P300" s="58" t="inlineStr">
        <is>
          <t>Month-to-month</t>
        </is>
      </c>
      <c r="Q300" s="58" t="inlineStr">
        <is>
          <t>Yes</t>
        </is>
      </c>
      <c r="R300" s="58" t="inlineStr">
        <is>
          <t>Electronic check</t>
        </is>
      </c>
      <c r="S300" s="123" t="n">
        <v>74.55</v>
      </c>
      <c r="T300" s="58" t="inlineStr">
        <is>
          <t>3015.75</t>
        </is>
      </c>
      <c r="U300" s="58" t="inlineStr">
        <is>
          <t>No</t>
        </is>
      </c>
      <c r="V300" s="123">
        <f>IFERROR(VALUE(TRIM(T300)),S300*F300)</f>
        <v/>
      </c>
      <c r="W300" s="58">
        <f>IF(F300&lt;=12,"0-12 mo",IF(F300&lt;=24,"13-24 mo",IF(F300&lt;=48,"25-48 mo","49+ mo")))</f>
        <v/>
      </c>
      <c r="X300" s="58">
        <f>IF(S300&lt;=35.5,"Q1 Low",IF(S300&lt;=70.35,"Q2 Mid-Low",IF(S300&lt;=89.85,"Q3 Mid-High","Q4 High")))</f>
        <v/>
      </c>
      <c r="Y300" s="58">
        <f>IF(U300="Yes",1,0)</f>
        <v/>
      </c>
      <c r="Z300" s="58">
        <f>IF(P300="Month-to-month",1,0)+IF(M300="No",1,0)+IF(J300="No",1,0)+IF(I300="Fiber optic",1,0)+IF(Q300="Yes",1,0)</f>
        <v/>
      </c>
    </row>
    <row r="301" ht="15" customHeight="1" s="59">
      <c r="A301" s="58" t="inlineStr">
        <is>
          <t>6390-DSAZX</t>
        </is>
      </c>
      <c r="B301" s="58" t="inlineStr">
        <is>
          <t>Female</t>
        </is>
      </c>
      <c r="C301" s="58" t="n">
        <v>0</v>
      </c>
      <c r="D301" s="58" t="inlineStr">
        <is>
          <t>No</t>
        </is>
      </c>
      <c r="E301" s="58" t="inlineStr">
        <is>
          <t>Yes</t>
        </is>
      </c>
      <c r="F301" s="58" t="n">
        <v>1</v>
      </c>
      <c r="G301" s="58" t="inlineStr">
        <is>
          <t>Yes</t>
        </is>
      </c>
      <c r="H301" s="58" t="inlineStr">
        <is>
          <t>No</t>
        </is>
      </c>
      <c r="I301" s="58" t="inlineStr">
        <is>
          <t>Fiber optic</t>
        </is>
      </c>
      <c r="J301" s="58" t="inlineStr">
        <is>
          <t>Yes</t>
        </is>
      </c>
      <c r="K301" s="58" t="inlineStr">
        <is>
          <t>No</t>
        </is>
      </c>
      <c r="L301" s="58" t="inlineStr">
        <is>
          <t>No</t>
        </is>
      </c>
      <c r="M301" s="58" t="inlineStr">
        <is>
          <t>No</t>
        </is>
      </c>
      <c r="N301" s="58" t="inlineStr">
        <is>
          <t>No</t>
        </is>
      </c>
      <c r="O301" s="58" t="inlineStr">
        <is>
          <t>No</t>
        </is>
      </c>
      <c r="P301" s="58" t="inlineStr">
        <is>
          <t>Month-to-month</t>
        </is>
      </c>
      <c r="Q301" s="58" t="inlineStr">
        <is>
          <t>Yes</t>
        </is>
      </c>
      <c r="R301" s="58" t="inlineStr">
        <is>
          <t>Mailed check</t>
        </is>
      </c>
      <c r="S301" s="123" t="n">
        <v>73.59999999999999</v>
      </c>
      <c r="T301" s="58" t="inlineStr">
        <is>
          <t>73.6</t>
        </is>
      </c>
      <c r="U301" s="58" t="inlineStr">
        <is>
          <t>Yes</t>
        </is>
      </c>
      <c r="V301" s="123">
        <f>IFERROR(VALUE(TRIM(T301)),S301*F301)</f>
        <v/>
      </c>
      <c r="W301" s="58">
        <f>IF(F301&lt;=12,"0-12 mo",IF(F301&lt;=24,"13-24 mo",IF(F301&lt;=48,"25-48 mo","49+ mo")))</f>
        <v/>
      </c>
      <c r="X301" s="58">
        <f>IF(S301&lt;=35.5,"Q1 Low",IF(S301&lt;=70.35,"Q2 Mid-Low",IF(S301&lt;=89.85,"Q3 Mid-High","Q4 High")))</f>
        <v/>
      </c>
      <c r="Y301" s="58">
        <f>IF(U301="Yes",1,0)</f>
        <v/>
      </c>
      <c r="Z301" s="58">
        <f>IF(P301="Month-to-month",1,0)+IF(M301="No",1,0)+IF(J301="No",1,0)+IF(I301="Fiber optic",1,0)+IF(Q301="Yes",1,0)</f>
        <v/>
      </c>
    </row>
    <row r="302" ht="15" customHeight="1" s="59">
      <c r="A302" s="58" t="inlineStr">
        <is>
          <t>0895-LMRSF</t>
        </is>
      </c>
      <c r="B302" s="58" t="inlineStr">
        <is>
          <t>Male</t>
        </is>
      </c>
      <c r="C302" s="58" t="n">
        <v>0</v>
      </c>
      <c r="D302" s="58" t="inlineStr">
        <is>
          <t>No</t>
        </is>
      </c>
      <c r="E302" s="58" t="inlineStr">
        <is>
          <t>No</t>
        </is>
      </c>
      <c r="F302" s="58" t="n">
        <v>23</v>
      </c>
      <c r="G302" s="58" t="inlineStr">
        <is>
          <t>Yes</t>
        </is>
      </c>
      <c r="H302" s="58" t="inlineStr">
        <is>
          <t>No</t>
        </is>
      </c>
      <c r="I302" s="58" t="inlineStr">
        <is>
          <t>DSL</t>
        </is>
      </c>
      <c r="J302" s="58" t="inlineStr">
        <is>
          <t>No</t>
        </is>
      </c>
      <c r="K302" s="58" t="inlineStr">
        <is>
          <t>No</t>
        </is>
      </c>
      <c r="L302" s="58" t="inlineStr">
        <is>
          <t>No</t>
        </is>
      </c>
      <c r="M302" s="58" t="inlineStr">
        <is>
          <t>No</t>
        </is>
      </c>
      <c r="N302" s="58" t="inlineStr">
        <is>
          <t>Yes</t>
        </is>
      </c>
      <c r="O302" s="58" t="inlineStr">
        <is>
          <t>Yes</t>
        </is>
      </c>
      <c r="P302" s="58" t="inlineStr">
        <is>
          <t>One year</t>
        </is>
      </c>
      <c r="Q302" s="58" t="inlineStr">
        <is>
          <t>Yes</t>
        </is>
      </c>
      <c r="R302" s="58" t="inlineStr">
        <is>
          <t>Bank transfer (automatic)</t>
        </is>
      </c>
      <c r="S302" s="123" t="n">
        <v>64.90000000000001</v>
      </c>
      <c r="T302" s="58" t="inlineStr">
        <is>
          <t>1509.8</t>
        </is>
      </c>
      <c r="U302" s="58" t="inlineStr">
        <is>
          <t>No</t>
        </is>
      </c>
      <c r="V302" s="123">
        <f>IFERROR(VALUE(TRIM(T302)),S302*F302)</f>
        <v/>
      </c>
      <c r="W302" s="58">
        <f>IF(F302&lt;=12,"0-12 mo",IF(F302&lt;=24,"13-24 mo",IF(F302&lt;=48,"25-48 mo","49+ mo")))</f>
        <v/>
      </c>
      <c r="X302" s="58">
        <f>IF(S302&lt;=35.5,"Q1 Low",IF(S302&lt;=70.35,"Q2 Mid-Low",IF(S302&lt;=89.85,"Q3 Mid-High","Q4 High")))</f>
        <v/>
      </c>
      <c r="Y302" s="58">
        <f>IF(U302="Yes",1,0)</f>
        <v/>
      </c>
      <c r="Z302" s="58">
        <f>IF(P302="Month-to-month",1,0)+IF(M302="No",1,0)+IF(J302="No",1,0)+IF(I302="Fiber optic",1,0)+IF(Q302="Yes",1,0)</f>
        <v/>
      </c>
    </row>
    <row r="303" ht="15" customHeight="1" s="59">
      <c r="A303" s="58" t="inlineStr">
        <is>
          <t>8098-LLAZX</t>
        </is>
      </c>
      <c r="B303" s="58" t="inlineStr">
        <is>
          <t>Female</t>
        </is>
      </c>
      <c r="C303" s="58" t="n">
        <v>1</v>
      </c>
      <c r="D303" s="58" t="inlineStr">
        <is>
          <t>No</t>
        </is>
      </c>
      <c r="E303" s="58" t="inlineStr">
        <is>
          <t>No</t>
        </is>
      </c>
      <c r="F303" s="58" t="n">
        <v>4</v>
      </c>
      <c r="G303" s="58" t="inlineStr">
        <is>
          <t>Yes</t>
        </is>
      </c>
      <c r="H303" s="58" t="inlineStr">
        <is>
          <t>Yes</t>
        </is>
      </c>
      <c r="I303" s="58" t="inlineStr">
        <is>
          <t>Fiber optic</t>
        </is>
      </c>
      <c r="J303" s="58" t="inlineStr">
        <is>
          <t>No</t>
        </is>
      </c>
      <c r="K303" s="58" t="inlineStr">
        <is>
          <t>No</t>
        </is>
      </c>
      <c r="L303" s="58" t="inlineStr">
        <is>
          <t>No</t>
        </is>
      </c>
      <c r="M303" s="58" t="inlineStr">
        <is>
          <t>No</t>
        </is>
      </c>
      <c r="N303" s="58" t="inlineStr">
        <is>
          <t>Yes</t>
        </is>
      </c>
      <c r="O303" s="58" t="inlineStr">
        <is>
          <t>Yes</t>
        </is>
      </c>
      <c r="P303" s="58" t="inlineStr">
        <is>
          <t>Month-to-month</t>
        </is>
      </c>
      <c r="Q303" s="58" t="inlineStr">
        <is>
          <t>Yes</t>
        </is>
      </c>
      <c r="R303" s="58" t="inlineStr">
        <is>
          <t>Electronic check</t>
        </is>
      </c>
      <c r="S303" s="123" t="n">
        <v>95.45</v>
      </c>
      <c r="T303" s="58" t="inlineStr">
        <is>
          <t>396.1</t>
        </is>
      </c>
      <c r="U303" s="58" t="inlineStr">
        <is>
          <t>Yes</t>
        </is>
      </c>
      <c r="V303" s="123">
        <f>IFERROR(VALUE(TRIM(T303)),S303*F303)</f>
        <v/>
      </c>
      <c r="W303" s="58">
        <f>IF(F303&lt;=12,"0-12 mo",IF(F303&lt;=24,"13-24 mo",IF(F303&lt;=48,"25-48 mo","49+ mo")))</f>
        <v/>
      </c>
      <c r="X303" s="58">
        <f>IF(S303&lt;=35.5,"Q1 Low",IF(S303&lt;=70.35,"Q2 Mid-Low",IF(S303&lt;=89.85,"Q3 Mid-High","Q4 High")))</f>
        <v/>
      </c>
      <c r="Y303" s="58">
        <f>IF(U303="Yes",1,0)</f>
        <v/>
      </c>
      <c r="Z303" s="58">
        <f>IF(P303="Month-to-month",1,0)+IF(M303="No",1,0)+IF(J303="No",1,0)+IF(I303="Fiber optic",1,0)+IF(Q303="Yes",1,0)</f>
        <v/>
      </c>
    </row>
    <row r="304" ht="15" customHeight="1" s="59">
      <c r="A304" s="58" t="inlineStr">
        <is>
          <t>8266-VBFQL</t>
        </is>
      </c>
      <c r="B304" s="58" t="inlineStr">
        <is>
          <t>Male</t>
        </is>
      </c>
      <c r="C304" s="58" t="n">
        <v>0</v>
      </c>
      <c r="D304" s="58" t="inlineStr">
        <is>
          <t>No</t>
        </is>
      </c>
      <c r="E304" s="58" t="inlineStr">
        <is>
          <t>No</t>
        </is>
      </c>
      <c r="F304" s="58" t="n">
        <v>4</v>
      </c>
      <c r="G304" s="58" t="inlineStr">
        <is>
          <t>Yes</t>
        </is>
      </c>
      <c r="H304" s="58" t="inlineStr">
        <is>
          <t>No</t>
        </is>
      </c>
      <c r="I304" s="58" t="inlineStr">
        <is>
          <t>Fiber optic</t>
        </is>
      </c>
      <c r="J304" s="58" t="inlineStr">
        <is>
          <t>No</t>
        </is>
      </c>
      <c r="K304" s="58" t="inlineStr">
        <is>
          <t>No</t>
        </is>
      </c>
      <c r="L304" s="58" t="inlineStr">
        <is>
          <t>Yes</t>
        </is>
      </c>
      <c r="M304" s="58" t="inlineStr">
        <is>
          <t>Yes</t>
        </is>
      </c>
      <c r="N304" s="58" t="inlineStr">
        <is>
          <t>No</t>
        </is>
      </c>
      <c r="O304" s="58" t="inlineStr">
        <is>
          <t>Yes</t>
        </is>
      </c>
      <c r="P304" s="58" t="inlineStr">
        <is>
          <t>Month-to-month</t>
        </is>
      </c>
      <c r="Q304" s="58" t="inlineStr">
        <is>
          <t>Yes</t>
        </is>
      </c>
      <c r="R304" s="58" t="inlineStr">
        <is>
          <t>Electronic check</t>
        </is>
      </c>
      <c r="S304" s="123" t="n">
        <v>90.40000000000001</v>
      </c>
      <c r="T304" s="58" t="inlineStr">
        <is>
          <t>356.65</t>
        </is>
      </c>
      <c r="U304" s="58" t="inlineStr">
        <is>
          <t>No</t>
        </is>
      </c>
      <c r="V304" s="123">
        <f>IFERROR(VALUE(TRIM(T304)),S304*F304)</f>
        <v/>
      </c>
      <c r="W304" s="58">
        <f>IF(F304&lt;=12,"0-12 mo",IF(F304&lt;=24,"13-24 mo",IF(F304&lt;=48,"25-48 mo","49+ mo")))</f>
        <v/>
      </c>
      <c r="X304" s="58">
        <f>IF(S304&lt;=35.5,"Q1 Low",IF(S304&lt;=70.35,"Q2 Mid-Low",IF(S304&lt;=89.85,"Q3 Mid-High","Q4 High")))</f>
        <v/>
      </c>
      <c r="Y304" s="58">
        <f>IF(U304="Yes",1,0)</f>
        <v/>
      </c>
      <c r="Z304" s="58">
        <f>IF(P304="Month-to-month",1,0)+IF(M304="No",1,0)+IF(J304="No",1,0)+IF(I304="Fiber optic",1,0)+IF(Q304="Yes",1,0)</f>
        <v/>
      </c>
    </row>
    <row r="305" ht="15" customHeight="1" s="59">
      <c r="A305" s="58" t="inlineStr">
        <is>
          <t>8181-YHCMF</t>
        </is>
      </c>
      <c r="B305" s="58" t="inlineStr">
        <is>
          <t>Female</t>
        </is>
      </c>
      <c r="C305" s="58" t="n">
        <v>0</v>
      </c>
      <c r="D305" s="58" t="inlineStr">
        <is>
          <t>Yes</t>
        </is>
      </c>
      <c r="E305" s="58" t="inlineStr">
        <is>
          <t>Yes</t>
        </is>
      </c>
      <c r="F305" s="58" t="n">
        <v>68</v>
      </c>
      <c r="G305" s="58" t="inlineStr">
        <is>
          <t>No</t>
        </is>
      </c>
      <c r="H305" s="58" t="inlineStr">
        <is>
          <t>No phone service</t>
        </is>
      </c>
      <c r="I305" s="58" t="inlineStr">
        <is>
          <t>DSL</t>
        </is>
      </c>
      <c r="J305" s="58" t="inlineStr">
        <is>
          <t>No</t>
        </is>
      </c>
      <c r="K305" s="58" t="inlineStr">
        <is>
          <t>Yes</t>
        </is>
      </c>
      <c r="L305" s="58" t="inlineStr">
        <is>
          <t>Yes</t>
        </is>
      </c>
      <c r="M305" s="58" t="inlineStr">
        <is>
          <t>Yes</t>
        </is>
      </c>
      <c r="N305" s="58" t="inlineStr">
        <is>
          <t>Yes</t>
        </is>
      </c>
      <c r="O305" s="58" t="inlineStr">
        <is>
          <t>Yes</t>
        </is>
      </c>
      <c r="P305" s="58" t="inlineStr">
        <is>
          <t>Two year</t>
        </is>
      </c>
      <c r="Q305" s="58" t="inlineStr">
        <is>
          <t>No</t>
        </is>
      </c>
      <c r="R305" s="58" t="inlineStr">
        <is>
          <t>Credit card (automatic)</t>
        </is>
      </c>
      <c r="S305" s="123" t="n">
        <v>60.3</v>
      </c>
      <c r="T305" s="58" t="inlineStr">
        <is>
          <t>4109</t>
        </is>
      </c>
      <c r="U305" s="58" t="inlineStr">
        <is>
          <t>No</t>
        </is>
      </c>
      <c r="V305" s="123">
        <f>IFERROR(VALUE(TRIM(T305)),S305*F305)</f>
        <v/>
      </c>
      <c r="W305" s="58">
        <f>IF(F305&lt;=12,"0-12 mo",IF(F305&lt;=24,"13-24 mo",IF(F305&lt;=48,"25-48 mo","49+ mo")))</f>
        <v/>
      </c>
      <c r="X305" s="58">
        <f>IF(S305&lt;=35.5,"Q1 Low",IF(S305&lt;=70.35,"Q2 Mid-Low",IF(S305&lt;=89.85,"Q3 Mid-High","Q4 High")))</f>
        <v/>
      </c>
      <c r="Y305" s="58">
        <f>IF(U305="Yes",1,0)</f>
        <v/>
      </c>
      <c r="Z305" s="58">
        <f>IF(P305="Month-to-month",1,0)+IF(M305="No",1,0)+IF(J305="No",1,0)+IF(I305="Fiber optic",1,0)+IF(Q305="Yes",1,0)</f>
        <v/>
      </c>
    </row>
    <row r="306" ht="15" customHeight="1" s="59">
      <c r="A306" s="58" t="inlineStr">
        <is>
          <t>2240-HSJQD</t>
        </is>
      </c>
      <c r="B306" s="58" t="inlineStr">
        <is>
          <t>Male</t>
        </is>
      </c>
      <c r="C306" s="58" t="n">
        <v>0</v>
      </c>
      <c r="D306" s="58" t="inlineStr">
        <is>
          <t>No</t>
        </is>
      </c>
      <c r="E306" s="58" t="inlineStr">
        <is>
          <t>Yes</t>
        </is>
      </c>
      <c r="F306" s="58" t="n">
        <v>38</v>
      </c>
      <c r="G306" s="58" t="inlineStr">
        <is>
          <t>Yes</t>
        </is>
      </c>
      <c r="H306" s="58" t="inlineStr">
        <is>
          <t>Yes</t>
        </is>
      </c>
      <c r="I306" s="58" t="inlineStr">
        <is>
          <t>Fiber optic</t>
        </is>
      </c>
      <c r="J306" s="58" t="inlineStr">
        <is>
          <t>No</t>
        </is>
      </c>
      <c r="K306" s="58" t="inlineStr">
        <is>
          <t>Yes</t>
        </is>
      </c>
      <c r="L306" s="58" t="inlineStr">
        <is>
          <t>No</t>
        </is>
      </c>
      <c r="M306" s="58" t="inlineStr">
        <is>
          <t>No</t>
        </is>
      </c>
      <c r="N306" s="58" t="inlineStr">
        <is>
          <t>No</t>
        </is>
      </c>
      <c r="O306" s="58" t="inlineStr">
        <is>
          <t>No</t>
        </is>
      </c>
      <c r="P306" s="58" t="inlineStr">
        <is>
          <t>Month-to-month</t>
        </is>
      </c>
      <c r="Q306" s="58" t="inlineStr">
        <is>
          <t>Yes</t>
        </is>
      </c>
      <c r="R306" s="58" t="inlineStr">
        <is>
          <t>Mailed check</t>
        </is>
      </c>
      <c r="S306" s="123" t="n">
        <v>81.84999999999999</v>
      </c>
      <c r="T306" s="58" t="inlineStr">
        <is>
          <t>3141.7</t>
        </is>
      </c>
      <c r="U306" s="58" t="inlineStr">
        <is>
          <t>No</t>
        </is>
      </c>
      <c r="V306" s="123">
        <f>IFERROR(VALUE(TRIM(T306)),S306*F306)</f>
        <v/>
      </c>
      <c r="W306" s="58">
        <f>IF(F306&lt;=12,"0-12 mo",IF(F306&lt;=24,"13-24 mo",IF(F306&lt;=48,"25-48 mo","49+ mo")))</f>
        <v/>
      </c>
      <c r="X306" s="58">
        <f>IF(S306&lt;=35.5,"Q1 Low",IF(S306&lt;=70.35,"Q2 Mid-Low",IF(S306&lt;=89.85,"Q3 Mid-High","Q4 High")))</f>
        <v/>
      </c>
      <c r="Y306" s="58">
        <f>IF(U306="Yes",1,0)</f>
        <v/>
      </c>
      <c r="Z306" s="58">
        <f>IF(P306="Month-to-month",1,0)+IF(M306="No",1,0)+IF(J306="No",1,0)+IF(I306="Fiber optic",1,0)+IF(Q306="Yes",1,0)</f>
        <v/>
      </c>
    </row>
    <row r="307" ht="15" customHeight="1" s="59">
      <c r="A307" s="58" t="inlineStr">
        <is>
          <t>1248-DYXUB</t>
        </is>
      </c>
      <c r="B307" s="58" t="inlineStr">
        <is>
          <t>Male</t>
        </is>
      </c>
      <c r="C307" s="58" t="n">
        <v>0</v>
      </c>
      <c r="D307" s="58" t="inlineStr">
        <is>
          <t>Yes</t>
        </is>
      </c>
      <c r="E307" s="58" t="inlineStr">
        <is>
          <t>Yes</t>
        </is>
      </c>
      <c r="F307" s="58" t="n">
        <v>52</v>
      </c>
      <c r="G307" s="58" t="inlineStr">
        <is>
          <t>Yes</t>
        </is>
      </c>
      <c r="H307" s="58" t="inlineStr">
        <is>
          <t>Yes</t>
        </is>
      </c>
      <c r="I307" s="58" t="inlineStr">
        <is>
          <t>No</t>
        </is>
      </c>
      <c r="J307" s="58" t="inlineStr">
        <is>
          <t>No internet service</t>
        </is>
      </c>
      <c r="K307" s="58" t="inlineStr">
        <is>
          <t>No internet service</t>
        </is>
      </c>
      <c r="L307" s="58" t="inlineStr">
        <is>
          <t>No internet service</t>
        </is>
      </c>
      <c r="M307" s="58" t="inlineStr">
        <is>
          <t>No internet service</t>
        </is>
      </c>
      <c r="N307" s="58" t="inlineStr">
        <is>
          <t>No internet service</t>
        </is>
      </c>
      <c r="O307" s="58" t="inlineStr">
        <is>
          <t>No internet service</t>
        </is>
      </c>
      <c r="P307" s="58" t="inlineStr">
        <is>
          <t>Two year</t>
        </is>
      </c>
      <c r="Q307" s="58" t="inlineStr">
        <is>
          <t>No</t>
        </is>
      </c>
      <c r="R307" s="58" t="inlineStr">
        <is>
          <t>Mailed check</t>
        </is>
      </c>
      <c r="S307" s="123" t="n">
        <v>24.8</v>
      </c>
      <c r="T307" s="58" t="inlineStr">
        <is>
          <t>1229.1</t>
        </is>
      </c>
      <c r="U307" s="58" t="inlineStr">
        <is>
          <t>No</t>
        </is>
      </c>
      <c r="V307" s="123">
        <f>IFERROR(VALUE(TRIM(T307)),S307*F307)</f>
        <v/>
      </c>
      <c r="W307" s="58">
        <f>IF(F307&lt;=12,"0-12 mo",IF(F307&lt;=24,"13-24 mo",IF(F307&lt;=48,"25-48 mo","49+ mo")))</f>
        <v/>
      </c>
      <c r="X307" s="58">
        <f>IF(S307&lt;=35.5,"Q1 Low",IF(S307&lt;=70.35,"Q2 Mid-Low",IF(S307&lt;=89.85,"Q3 Mid-High","Q4 High")))</f>
        <v/>
      </c>
      <c r="Y307" s="58">
        <f>IF(U307="Yes",1,0)</f>
        <v/>
      </c>
      <c r="Z307" s="58">
        <f>IF(P307="Month-to-month",1,0)+IF(M307="No",1,0)+IF(J307="No",1,0)+IF(I307="Fiber optic",1,0)+IF(Q307="Yes",1,0)</f>
        <v/>
      </c>
    </row>
    <row r="308" ht="15" customHeight="1" s="59">
      <c r="A308" s="58" t="inlineStr">
        <is>
          <t>0265-EDXBD</t>
        </is>
      </c>
      <c r="B308" s="58" t="inlineStr">
        <is>
          <t>Male</t>
        </is>
      </c>
      <c r="C308" s="58" t="n">
        <v>1</v>
      </c>
      <c r="D308" s="58" t="inlineStr">
        <is>
          <t>Yes</t>
        </is>
      </c>
      <c r="E308" s="58" t="inlineStr">
        <is>
          <t>No</t>
        </is>
      </c>
      <c r="F308" s="58" t="n">
        <v>32</v>
      </c>
      <c r="G308" s="58" t="inlineStr">
        <is>
          <t>Yes</t>
        </is>
      </c>
      <c r="H308" s="58" t="inlineStr">
        <is>
          <t>Yes</t>
        </is>
      </c>
      <c r="I308" s="58" t="inlineStr">
        <is>
          <t>Fiber optic</t>
        </is>
      </c>
      <c r="J308" s="58" t="inlineStr">
        <is>
          <t>No</t>
        </is>
      </c>
      <c r="K308" s="58" t="inlineStr">
        <is>
          <t>No</t>
        </is>
      </c>
      <c r="L308" s="58" t="inlineStr">
        <is>
          <t>No</t>
        </is>
      </c>
      <c r="M308" s="58" t="inlineStr">
        <is>
          <t>No</t>
        </is>
      </c>
      <c r="N308" s="58" t="inlineStr">
        <is>
          <t>No</t>
        </is>
      </c>
      <c r="O308" s="58" t="inlineStr">
        <is>
          <t>No</t>
        </is>
      </c>
      <c r="P308" s="58" t="inlineStr">
        <is>
          <t>Month-to-month</t>
        </is>
      </c>
      <c r="Q308" s="58" t="inlineStr">
        <is>
          <t>Yes</t>
        </is>
      </c>
      <c r="R308" s="58" t="inlineStr">
        <is>
          <t>Electronic check</t>
        </is>
      </c>
      <c r="S308" s="123" t="n">
        <v>74.90000000000001</v>
      </c>
      <c r="T308" s="58" t="inlineStr">
        <is>
          <t>2303.35</t>
        </is>
      </c>
      <c r="U308" s="58" t="inlineStr">
        <is>
          <t>Yes</t>
        </is>
      </c>
      <c r="V308" s="123">
        <f>IFERROR(VALUE(TRIM(T308)),S308*F308)</f>
        <v/>
      </c>
      <c r="W308" s="58">
        <f>IF(F308&lt;=12,"0-12 mo",IF(F308&lt;=24,"13-24 mo",IF(F308&lt;=48,"25-48 mo","49+ mo")))</f>
        <v/>
      </c>
      <c r="X308" s="58">
        <f>IF(S308&lt;=35.5,"Q1 Low",IF(S308&lt;=70.35,"Q2 Mid-Low",IF(S308&lt;=89.85,"Q3 Mid-High","Q4 High")))</f>
        <v/>
      </c>
      <c r="Y308" s="58">
        <f>IF(U308="Yes",1,0)</f>
        <v/>
      </c>
      <c r="Z308" s="58">
        <f>IF(P308="Month-to-month",1,0)+IF(M308="No",1,0)+IF(J308="No",1,0)+IF(I308="Fiber optic",1,0)+IF(Q308="Yes",1,0)</f>
        <v/>
      </c>
    </row>
    <row r="309" ht="15" customHeight="1" s="59">
      <c r="A309" s="58" t="inlineStr">
        <is>
          <t>4115-BNPJY</t>
        </is>
      </c>
      <c r="B309" s="58" t="inlineStr">
        <is>
          <t>Male</t>
        </is>
      </c>
      <c r="C309" s="58" t="n">
        <v>0</v>
      </c>
      <c r="D309" s="58" t="inlineStr">
        <is>
          <t>Yes</t>
        </is>
      </c>
      <c r="E309" s="58" t="inlineStr">
        <is>
          <t>Yes</t>
        </is>
      </c>
      <c r="F309" s="58" t="n">
        <v>29</v>
      </c>
      <c r="G309" s="58" t="inlineStr">
        <is>
          <t>Yes</t>
        </is>
      </c>
      <c r="H309" s="58" t="inlineStr">
        <is>
          <t>No</t>
        </is>
      </c>
      <c r="I309" s="58" t="inlineStr">
        <is>
          <t>DSL</t>
        </is>
      </c>
      <c r="J309" s="58" t="inlineStr">
        <is>
          <t>No</t>
        </is>
      </c>
      <c r="K309" s="58" t="inlineStr">
        <is>
          <t>No</t>
        </is>
      </c>
      <c r="L309" s="58" t="inlineStr">
        <is>
          <t>Yes</t>
        </is>
      </c>
      <c r="M309" s="58" t="inlineStr">
        <is>
          <t>Yes</t>
        </is>
      </c>
      <c r="N309" s="58" t="inlineStr">
        <is>
          <t>Yes</t>
        </is>
      </c>
      <c r="O309" s="58" t="inlineStr">
        <is>
          <t>Yes</t>
        </is>
      </c>
      <c r="P309" s="58" t="inlineStr">
        <is>
          <t>Two year</t>
        </is>
      </c>
      <c r="Q309" s="58" t="inlineStr">
        <is>
          <t>No</t>
        </is>
      </c>
      <c r="R309" s="58" t="inlineStr">
        <is>
          <t>Mailed check</t>
        </is>
      </c>
      <c r="S309" s="123" t="n">
        <v>75.55</v>
      </c>
      <c r="T309" s="58" t="inlineStr">
        <is>
          <t>2054.4</t>
        </is>
      </c>
      <c r="U309" s="58" t="inlineStr">
        <is>
          <t>No</t>
        </is>
      </c>
      <c r="V309" s="123">
        <f>IFERROR(VALUE(TRIM(T309)),S309*F309)</f>
        <v/>
      </c>
      <c r="W309" s="58">
        <f>IF(F309&lt;=12,"0-12 mo",IF(F309&lt;=24,"13-24 mo",IF(F309&lt;=48,"25-48 mo","49+ mo")))</f>
        <v/>
      </c>
      <c r="X309" s="58">
        <f>IF(S309&lt;=35.5,"Q1 Low",IF(S309&lt;=70.35,"Q2 Mid-Low",IF(S309&lt;=89.85,"Q3 Mid-High","Q4 High")))</f>
        <v/>
      </c>
      <c r="Y309" s="58">
        <f>IF(U309="Yes",1,0)</f>
        <v/>
      </c>
      <c r="Z309" s="58">
        <f>IF(P309="Month-to-month",1,0)+IF(M309="No",1,0)+IF(J309="No",1,0)+IF(I309="Fiber optic",1,0)+IF(Q309="Yes",1,0)</f>
        <v/>
      </c>
    </row>
    <row r="310" ht="15" customHeight="1" s="59">
      <c r="A310" s="58" t="inlineStr">
        <is>
          <t>3167-SNQPL</t>
        </is>
      </c>
      <c r="B310" s="58" t="inlineStr">
        <is>
          <t>Male</t>
        </is>
      </c>
      <c r="C310" s="58" t="n">
        <v>1</v>
      </c>
      <c r="D310" s="58" t="inlineStr">
        <is>
          <t>Yes</t>
        </is>
      </c>
      <c r="E310" s="58" t="inlineStr">
        <is>
          <t>Yes</t>
        </is>
      </c>
      <c r="F310" s="58" t="n">
        <v>38</v>
      </c>
      <c r="G310" s="58" t="inlineStr">
        <is>
          <t>Yes</t>
        </is>
      </c>
      <c r="H310" s="58" t="inlineStr">
        <is>
          <t>Yes</t>
        </is>
      </c>
      <c r="I310" s="58" t="inlineStr">
        <is>
          <t>Fiber optic</t>
        </is>
      </c>
      <c r="J310" s="58" t="inlineStr">
        <is>
          <t>No</t>
        </is>
      </c>
      <c r="K310" s="58" t="inlineStr">
        <is>
          <t>Yes</t>
        </is>
      </c>
      <c r="L310" s="58" t="inlineStr">
        <is>
          <t>No</t>
        </is>
      </c>
      <c r="M310" s="58" t="inlineStr">
        <is>
          <t>No</t>
        </is>
      </c>
      <c r="N310" s="58" t="inlineStr">
        <is>
          <t>Yes</t>
        </is>
      </c>
      <c r="O310" s="58" t="inlineStr">
        <is>
          <t>Yes</t>
        </is>
      </c>
      <c r="P310" s="58" t="inlineStr">
        <is>
          <t>Month-to-month</t>
        </is>
      </c>
      <c r="Q310" s="58" t="inlineStr">
        <is>
          <t>No</t>
        </is>
      </c>
      <c r="R310" s="58" t="inlineStr">
        <is>
          <t>Electronic check</t>
        </is>
      </c>
      <c r="S310" s="123" t="n">
        <v>101.15</v>
      </c>
      <c r="T310" s="58" t="inlineStr">
        <is>
          <t>3741.85</t>
        </is>
      </c>
      <c r="U310" s="58" t="inlineStr">
        <is>
          <t>No</t>
        </is>
      </c>
      <c r="V310" s="123">
        <f>IFERROR(VALUE(TRIM(T310)),S310*F310)</f>
        <v/>
      </c>
      <c r="W310" s="58">
        <f>IF(F310&lt;=12,"0-12 mo",IF(F310&lt;=24,"13-24 mo",IF(F310&lt;=48,"25-48 mo","49+ mo")))</f>
        <v/>
      </c>
      <c r="X310" s="58">
        <f>IF(S310&lt;=35.5,"Q1 Low",IF(S310&lt;=70.35,"Q2 Mid-Low",IF(S310&lt;=89.85,"Q3 Mid-High","Q4 High")))</f>
        <v/>
      </c>
      <c r="Y310" s="58">
        <f>IF(U310="Yes",1,0)</f>
        <v/>
      </c>
      <c r="Z310" s="58">
        <f>IF(P310="Month-to-month",1,0)+IF(M310="No",1,0)+IF(J310="No",1,0)+IF(I310="Fiber optic",1,0)+IF(Q310="Yes",1,0)</f>
        <v/>
      </c>
    </row>
    <row r="311" ht="15" customHeight="1" s="59">
      <c r="A311" s="58" t="inlineStr">
        <is>
          <t>4091-TVOCN</t>
        </is>
      </c>
      <c r="B311" s="58" t="inlineStr">
        <is>
          <t>Male</t>
        </is>
      </c>
      <c r="C311" s="58" t="n">
        <v>0</v>
      </c>
      <c r="D311" s="58" t="inlineStr">
        <is>
          <t>No</t>
        </is>
      </c>
      <c r="E311" s="58" t="inlineStr">
        <is>
          <t>Yes</t>
        </is>
      </c>
      <c r="F311" s="58" t="n">
        <v>48</v>
      </c>
      <c r="G311" s="58" t="inlineStr">
        <is>
          <t>Yes</t>
        </is>
      </c>
      <c r="H311" s="58" t="inlineStr">
        <is>
          <t>Yes</t>
        </is>
      </c>
      <c r="I311" s="58" t="inlineStr">
        <is>
          <t>DSL</t>
        </is>
      </c>
      <c r="J311" s="58" t="inlineStr">
        <is>
          <t>Yes</t>
        </is>
      </c>
      <c r="K311" s="58" t="inlineStr">
        <is>
          <t>No</t>
        </is>
      </c>
      <c r="L311" s="58" t="inlineStr">
        <is>
          <t>Yes</t>
        </is>
      </c>
      <c r="M311" s="58" t="inlineStr">
        <is>
          <t>No</t>
        </is>
      </c>
      <c r="N311" s="58" t="inlineStr">
        <is>
          <t>Yes</t>
        </is>
      </c>
      <c r="O311" s="58" t="inlineStr">
        <is>
          <t>Yes</t>
        </is>
      </c>
      <c r="P311" s="58" t="inlineStr">
        <is>
          <t>One year</t>
        </is>
      </c>
      <c r="Q311" s="58" t="inlineStr">
        <is>
          <t>Yes</t>
        </is>
      </c>
      <c r="R311" s="58" t="inlineStr">
        <is>
          <t>Credit card (automatic)</t>
        </is>
      </c>
      <c r="S311" s="123" t="n">
        <v>78.75</v>
      </c>
      <c r="T311" s="58" t="inlineStr">
        <is>
          <t>3682.45</t>
        </is>
      </c>
      <c r="U311" s="58" t="inlineStr">
        <is>
          <t>No</t>
        </is>
      </c>
      <c r="V311" s="123">
        <f>IFERROR(VALUE(TRIM(T311)),S311*F311)</f>
        <v/>
      </c>
      <c r="W311" s="58">
        <f>IF(F311&lt;=12,"0-12 mo",IF(F311&lt;=24,"13-24 mo",IF(F311&lt;=48,"25-48 mo","49+ mo")))</f>
        <v/>
      </c>
      <c r="X311" s="58">
        <f>IF(S311&lt;=35.5,"Q1 Low",IF(S311&lt;=70.35,"Q2 Mid-Low",IF(S311&lt;=89.85,"Q3 Mid-High","Q4 High")))</f>
        <v/>
      </c>
      <c r="Y311" s="58">
        <f>IF(U311="Yes",1,0)</f>
        <v/>
      </c>
      <c r="Z311" s="58">
        <f>IF(P311="Month-to-month",1,0)+IF(M311="No",1,0)+IF(J311="No",1,0)+IF(I311="Fiber optic",1,0)+IF(Q311="Yes",1,0)</f>
        <v/>
      </c>
    </row>
    <row r="312" ht="15" customHeight="1" s="59">
      <c r="A312" s="58" t="inlineStr">
        <is>
          <t>1098-TDVUQ</t>
        </is>
      </c>
      <c r="B312" s="58" t="inlineStr">
        <is>
          <t>Female</t>
        </is>
      </c>
      <c r="C312" s="58" t="n">
        <v>0</v>
      </c>
      <c r="D312" s="58" t="inlineStr">
        <is>
          <t>No</t>
        </is>
      </c>
      <c r="E312" s="58" t="inlineStr">
        <is>
          <t>No</t>
        </is>
      </c>
      <c r="F312" s="58" t="n">
        <v>1</v>
      </c>
      <c r="G312" s="58" t="inlineStr">
        <is>
          <t>Yes</t>
        </is>
      </c>
      <c r="H312" s="58" t="inlineStr">
        <is>
          <t>No</t>
        </is>
      </c>
      <c r="I312" s="58" t="inlineStr">
        <is>
          <t>No</t>
        </is>
      </c>
      <c r="J312" s="58" t="inlineStr">
        <is>
          <t>No internet service</t>
        </is>
      </c>
      <c r="K312" s="58" t="inlineStr">
        <is>
          <t>No internet service</t>
        </is>
      </c>
      <c r="L312" s="58" t="inlineStr">
        <is>
          <t>No internet service</t>
        </is>
      </c>
      <c r="M312" s="58" t="inlineStr">
        <is>
          <t>No internet service</t>
        </is>
      </c>
      <c r="N312" s="58" t="inlineStr">
        <is>
          <t>No internet service</t>
        </is>
      </c>
      <c r="O312" s="58" t="inlineStr">
        <is>
          <t>No internet service</t>
        </is>
      </c>
      <c r="P312" s="58" t="inlineStr">
        <is>
          <t>Month-to-month</t>
        </is>
      </c>
      <c r="Q312" s="58" t="inlineStr">
        <is>
          <t>Yes</t>
        </is>
      </c>
      <c r="R312" s="58" t="inlineStr">
        <is>
          <t>Bank transfer (automatic)</t>
        </is>
      </c>
      <c r="S312" s="123" t="n">
        <v>19.25</v>
      </c>
      <c r="T312" s="58" t="inlineStr">
        <is>
          <t>19.25</t>
        </is>
      </c>
      <c r="U312" s="58" t="inlineStr">
        <is>
          <t>No</t>
        </is>
      </c>
      <c r="V312" s="123">
        <f>IFERROR(VALUE(TRIM(T312)),S312*F312)</f>
        <v/>
      </c>
      <c r="W312" s="58">
        <f>IF(F312&lt;=12,"0-12 mo",IF(F312&lt;=24,"13-24 mo",IF(F312&lt;=48,"25-48 mo","49+ mo")))</f>
        <v/>
      </c>
      <c r="X312" s="58">
        <f>IF(S312&lt;=35.5,"Q1 Low",IF(S312&lt;=70.35,"Q2 Mid-Low",IF(S312&lt;=89.85,"Q3 Mid-High","Q4 High")))</f>
        <v/>
      </c>
      <c r="Y312" s="58">
        <f>IF(U312="Yes",1,0)</f>
        <v/>
      </c>
      <c r="Z312" s="58">
        <f>IF(P312="Month-to-month",1,0)+IF(M312="No",1,0)+IF(J312="No",1,0)+IF(I312="Fiber optic",1,0)+IF(Q312="Yes",1,0)</f>
        <v/>
      </c>
    </row>
    <row r="313" ht="15" customHeight="1" s="59">
      <c r="A313" s="58" t="inlineStr">
        <is>
          <t>7277-OZCGZ</t>
        </is>
      </c>
      <c r="B313" s="58" t="inlineStr">
        <is>
          <t>Female</t>
        </is>
      </c>
      <c r="C313" s="58" t="n">
        <v>0</v>
      </c>
      <c r="D313" s="58" t="inlineStr">
        <is>
          <t>No</t>
        </is>
      </c>
      <c r="E313" s="58" t="inlineStr">
        <is>
          <t>No</t>
        </is>
      </c>
      <c r="F313" s="58" t="n">
        <v>22</v>
      </c>
      <c r="G313" s="58" t="inlineStr">
        <is>
          <t>Yes</t>
        </is>
      </c>
      <c r="H313" s="58" t="inlineStr">
        <is>
          <t>No</t>
        </is>
      </c>
      <c r="I313" s="58" t="inlineStr">
        <is>
          <t>Fiber optic</t>
        </is>
      </c>
      <c r="J313" s="58" t="inlineStr">
        <is>
          <t>Yes</t>
        </is>
      </c>
      <c r="K313" s="58" t="inlineStr">
        <is>
          <t>No</t>
        </is>
      </c>
      <c r="L313" s="58" t="inlineStr">
        <is>
          <t>No</t>
        </is>
      </c>
      <c r="M313" s="58" t="inlineStr">
        <is>
          <t>Yes</t>
        </is>
      </c>
      <c r="N313" s="58" t="inlineStr">
        <is>
          <t>No</t>
        </is>
      </c>
      <c r="O313" s="58" t="inlineStr">
        <is>
          <t>Yes</t>
        </is>
      </c>
      <c r="P313" s="58" t="inlineStr">
        <is>
          <t>Month-to-month</t>
        </is>
      </c>
      <c r="Q313" s="58" t="inlineStr">
        <is>
          <t>Yes</t>
        </is>
      </c>
      <c r="R313" s="58" t="inlineStr">
        <is>
          <t>Electronic check</t>
        </is>
      </c>
      <c r="S313" s="123" t="n">
        <v>89.05</v>
      </c>
      <c r="T313" s="58" t="inlineStr">
        <is>
          <t>1886.25</t>
        </is>
      </c>
      <c r="U313" s="58" t="inlineStr">
        <is>
          <t>No</t>
        </is>
      </c>
      <c r="V313" s="123">
        <f>IFERROR(VALUE(TRIM(T313)),S313*F313)</f>
        <v/>
      </c>
      <c r="W313" s="58">
        <f>IF(F313&lt;=12,"0-12 mo",IF(F313&lt;=24,"13-24 mo",IF(F313&lt;=48,"25-48 mo","49+ mo")))</f>
        <v/>
      </c>
      <c r="X313" s="58">
        <f>IF(S313&lt;=35.5,"Q1 Low",IF(S313&lt;=70.35,"Q2 Mid-Low",IF(S313&lt;=89.85,"Q3 Mid-High","Q4 High")))</f>
        <v/>
      </c>
      <c r="Y313" s="58">
        <f>IF(U313="Yes",1,0)</f>
        <v/>
      </c>
      <c r="Z313" s="58">
        <f>IF(P313="Month-to-month",1,0)+IF(M313="No",1,0)+IF(J313="No",1,0)+IF(I313="Fiber optic",1,0)+IF(Q313="Yes",1,0)</f>
        <v/>
      </c>
    </row>
    <row r="314" ht="15" customHeight="1" s="59">
      <c r="A314" s="58" t="inlineStr">
        <is>
          <t>1557-EMYVT</t>
        </is>
      </c>
      <c r="B314" s="58" t="inlineStr">
        <is>
          <t>Female</t>
        </is>
      </c>
      <c r="C314" s="58" t="n">
        <v>0</v>
      </c>
      <c r="D314" s="58" t="inlineStr">
        <is>
          <t>No</t>
        </is>
      </c>
      <c r="E314" s="58" t="inlineStr">
        <is>
          <t>No</t>
        </is>
      </c>
      <c r="F314" s="58" t="n">
        <v>43</v>
      </c>
      <c r="G314" s="58" t="inlineStr">
        <is>
          <t>Yes</t>
        </is>
      </c>
      <c r="H314" s="58" t="inlineStr">
        <is>
          <t>Yes</t>
        </is>
      </c>
      <c r="I314" s="58" t="inlineStr">
        <is>
          <t>Fiber optic</t>
        </is>
      </c>
      <c r="J314" s="58" t="inlineStr">
        <is>
          <t>Yes</t>
        </is>
      </c>
      <c r="K314" s="58" t="inlineStr">
        <is>
          <t>Yes</t>
        </is>
      </c>
      <c r="L314" s="58" t="inlineStr">
        <is>
          <t>Yes</t>
        </is>
      </c>
      <c r="M314" s="58" t="inlineStr">
        <is>
          <t>Yes</t>
        </is>
      </c>
      <c r="N314" s="58" t="inlineStr">
        <is>
          <t>Yes</t>
        </is>
      </c>
      <c r="O314" s="58" t="inlineStr">
        <is>
          <t>Yes</t>
        </is>
      </c>
      <c r="P314" s="58" t="inlineStr">
        <is>
          <t>Two year</t>
        </is>
      </c>
      <c r="Q314" s="58" t="inlineStr">
        <is>
          <t>No</t>
        </is>
      </c>
      <c r="R314" s="58" t="inlineStr">
        <is>
          <t>Credit card (automatic)</t>
        </is>
      </c>
      <c r="S314" s="123" t="n">
        <v>115.05</v>
      </c>
      <c r="T314" s="58" t="inlineStr">
        <is>
          <t>4895.1</t>
        </is>
      </c>
      <c r="U314" s="58" t="inlineStr">
        <is>
          <t>No</t>
        </is>
      </c>
      <c r="V314" s="123">
        <f>IFERROR(VALUE(TRIM(T314)),S314*F314)</f>
        <v/>
      </c>
      <c r="W314" s="58">
        <f>IF(F314&lt;=12,"0-12 mo",IF(F314&lt;=24,"13-24 mo",IF(F314&lt;=48,"25-48 mo","49+ mo")))</f>
        <v/>
      </c>
      <c r="X314" s="58">
        <f>IF(S314&lt;=35.5,"Q1 Low",IF(S314&lt;=70.35,"Q2 Mid-Low",IF(S314&lt;=89.85,"Q3 Mid-High","Q4 High")))</f>
        <v/>
      </c>
      <c r="Y314" s="58">
        <f>IF(U314="Yes",1,0)</f>
        <v/>
      </c>
      <c r="Z314" s="58">
        <f>IF(P314="Month-to-month",1,0)+IF(M314="No",1,0)+IF(J314="No",1,0)+IF(I314="Fiber optic",1,0)+IF(Q314="Yes",1,0)</f>
        <v/>
      </c>
    </row>
    <row r="315" ht="15" customHeight="1" s="59">
      <c r="A315" s="58" t="inlineStr">
        <is>
          <t>2799-ARNLO</t>
        </is>
      </c>
      <c r="B315" s="58" t="inlineStr">
        <is>
          <t>Female</t>
        </is>
      </c>
      <c r="C315" s="58" t="n">
        <v>1</v>
      </c>
      <c r="D315" s="58" t="inlineStr">
        <is>
          <t>Yes</t>
        </is>
      </c>
      <c r="E315" s="58" t="inlineStr">
        <is>
          <t>No</t>
        </is>
      </c>
      <c r="F315" s="58" t="n">
        <v>5</v>
      </c>
      <c r="G315" s="58" t="inlineStr">
        <is>
          <t>Yes</t>
        </is>
      </c>
      <c r="H315" s="58" t="inlineStr">
        <is>
          <t>No</t>
        </is>
      </c>
      <c r="I315" s="58" t="inlineStr">
        <is>
          <t>Fiber optic</t>
        </is>
      </c>
      <c r="J315" s="58" t="inlineStr">
        <is>
          <t>No</t>
        </is>
      </c>
      <c r="K315" s="58" t="inlineStr">
        <is>
          <t>No</t>
        </is>
      </c>
      <c r="L315" s="58" t="inlineStr">
        <is>
          <t>No</t>
        </is>
      </c>
      <c r="M315" s="58" t="inlineStr">
        <is>
          <t>No</t>
        </is>
      </c>
      <c r="N315" s="58" t="inlineStr">
        <is>
          <t>No</t>
        </is>
      </c>
      <c r="O315" s="58" t="inlineStr">
        <is>
          <t>No</t>
        </is>
      </c>
      <c r="P315" s="58" t="inlineStr">
        <is>
          <t>Month-to-month</t>
        </is>
      </c>
      <c r="Q315" s="58" t="inlineStr">
        <is>
          <t>Yes</t>
        </is>
      </c>
      <c r="R315" s="58" t="inlineStr">
        <is>
          <t>Electronic check</t>
        </is>
      </c>
      <c r="S315" s="123" t="n">
        <v>69.34999999999999</v>
      </c>
      <c r="T315" s="58" t="inlineStr">
        <is>
          <t>341.6</t>
        </is>
      </c>
      <c r="U315" s="58" t="inlineStr">
        <is>
          <t>No</t>
        </is>
      </c>
      <c r="V315" s="123">
        <f>IFERROR(VALUE(TRIM(T315)),S315*F315)</f>
        <v/>
      </c>
      <c r="W315" s="58">
        <f>IF(F315&lt;=12,"0-12 mo",IF(F315&lt;=24,"13-24 mo",IF(F315&lt;=48,"25-48 mo","49+ mo")))</f>
        <v/>
      </c>
      <c r="X315" s="58">
        <f>IF(S315&lt;=35.5,"Q1 Low",IF(S315&lt;=70.35,"Q2 Mid-Low",IF(S315&lt;=89.85,"Q3 Mid-High","Q4 High")))</f>
        <v/>
      </c>
      <c r="Y315" s="58">
        <f>IF(U315="Yes",1,0)</f>
        <v/>
      </c>
      <c r="Z315" s="58">
        <f>IF(P315="Month-to-month",1,0)+IF(M315="No",1,0)+IF(J315="No",1,0)+IF(I315="Fiber optic",1,0)+IF(Q315="Yes",1,0)</f>
        <v/>
      </c>
    </row>
    <row r="316" ht="15" customHeight="1" s="59">
      <c r="A316" s="58" t="inlineStr">
        <is>
          <t>7563-BIUPC</t>
        </is>
      </c>
      <c r="B316" s="58" t="inlineStr">
        <is>
          <t>Male</t>
        </is>
      </c>
      <c r="C316" s="58" t="n">
        <v>0</v>
      </c>
      <c r="D316" s="58" t="inlineStr">
        <is>
          <t>No</t>
        </is>
      </c>
      <c r="E316" s="58" t="inlineStr">
        <is>
          <t>No</t>
        </is>
      </c>
      <c r="F316" s="58" t="n">
        <v>5</v>
      </c>
      <c r="G316" s="58" t="inlineStr">
        <is>
          <t>Yes</t>
        </is>
      </c>
      <c r="H316" s="58" t="inlineStr">
        <is>
          <t>No</t>
        </is>
      </c>
      <c r="I316" s="58" t="inlineStr">
        <is>
          <t>Fiber optic</t>
        </is>
      </c>
      <c r="J316" s="58" t="inlineStr">
        <is>
          <t>No</t>
        </is>
      </c>
      <c r="K316" s="58" t="inlineStr">
        <is>
          <t>No</t>
        </is>
      </c>
      <c r="L316" s="58" t="inlineStr">
        <is>
          <t>No</t>
        </is>
      </c>
      <c r="M316" s="58" t="inlineStr">
        <is>
          <t>No</t>
        </is>
      </c>
      <c r="N316" s="58" t="inlineStr">
        <is>
          <t>Yes</t>
        </is>
      </c>
      <c r="O316" s="58" t="inlineStr">
        <is>
          <t>No</t>
        </is>
      </c>
      <c r="P316" s="58" t="inlineStr">
        <is>
          <t>Month-to-month</t>
        </is>
      </c>
      <c r="Q316" s="58" t="inlineStr">
        <is>
          <t>Yes</t>
        </is>
      </c>
      <c r="R316" s="58" t="inlineStr">
        <is>
          <t>Electronic check</t>
        </is>
      </c>
      <c r="S316" s="123" t="n">
        <v>80.59999999999999</v>
      </c>
      <c r="T316" s="58" t="inlineStr">
        <is>
          <t>415.55</t>
        </is>
      </c>
      <c r="U316" s="58" t="inlineStr">
        <is>
          <t>Yes</t>
        </is>
      </c>
      <c r="V316" s="123">
        <f>IFERROR(VALUE(TRIM(T316)),S316*F316)</f>
        <v/>
      </c>
      <c r="W316" s="58">
        <f>IF(F316&lt;=12,"0-12 mo",IF(F316&lt;=24,"13-24 mo",IF(F316&lt;=48,"25-48 mo","49+ mo")))</f>
        <v/>
      </c>
      <c r="X316" s="58">
        <f>IF(S316&lt;=35.5,"Q1 Low",IF(S316&lt;=70.35,"Q2 Mid-Low",IF(S316&lt;=89.85,"Q3 Mid-High","Q4 High")))</f>
        <v/>
      </c>
      <c r="Y316" s="58">
        <f>IF(U316="Yes",1,0)</f>
        <v/>
      </c>
      <c r="Z316" s="58">
        <f>IF(P316="Month-to-month",1,0)+IF(M316="No",1,0)+IF(J316="No",1,0)+IF(I316="Fiber optic",1,0)+IF(Q316="Yes",1,0)</f>
        <v/>
      </c>
    </row>
    <row r="317" ht="15" customHeight="1" s="59">
      <c r="A317" s="58" t="inlineStr">
        <is>
          <t>5027-YOCXN</t>
        </is>
      </c>
      <c r="B317" s="58" t="inlineStr">
        <is>
          <t>Male</t>
        </is>
      </c>
      <c r="C317" s="58" t="n">
        <v>0</v>
      </c>
      <c r="D317" s="58" t="inlineStr">
        <is>
          <t>Yes</t>
        </is>
      </c>
      <c r="E317" s="58" t="inlineStr">
        <is>
          <t>Yes</t>
        </is>
      </c>
      <c r="F317" s="58" t="n">
        <v>51</v>
      </c>
      <c r="G317" s="58" t="inlineStr">
        <is>
          <t>Yes</t>
        </is>
      </c>
      <c r="H317" s="58" t="inlineStr">
        <is>
          <t>Yes</t>
        </is>
      </c>
      <c r="I317" s="58" t="inlineStr">
        <is>
          <t>Fiber optic</t>
        </is>
      </c>
      <c r="J317" s="58" t="inlineStr">
        <is>
          <t>Yes</t>
        </is>
      </c>
      <c r="K317" s="58" t="inlineStr">
        <is>
          <t>Yes</t>
        </is>
      </c>
      <c r="L317" s="58" t="inlineStr">
        <is>
          <t>No</t>
        </is>
      </c>
      <c r="M317" s="58" t="inlineStr">
        <is>
          <t>Yes</t>
        </is>
      </c>
      <c r="N317" s="58" t="inlineStr">
        <is>
          <t>Yes</t>
        </is>
      </c>
      <c r="O317" s="58" t="inlineStr">
        <is>
          <t>Yes</t>
        </is>
      </c>
      <c r="P317" s="58" t="inlineStr">
        <is>
          <t>One year</t>
        </is>
      </c>
      <c r="Q317" s="58" t="inlineStr">
        <is>
          <t>No</t>
        </is>
      </c>
      <c r="R317" s="58" t="inlineStr">
        <is>
          <t>Credit card (automatic)</t>
        </is>
      </c>
      <c r="S317" s="123" t="n">
        <v>110.05</v>
      </c>
      <c r="T317" s="58" t="inlineStr">
        <is>
          <t>5686.4</t>
        </is>
      </c>
      <c r="U317" s="58" t="inlineStr">
        <is>
          <t>No</t>
        </is>
      </c>
      <c r="V317" s="123">
        <f>IFERROR(VALUE(TRIM(T317)),S317*F317)</f>
        <v/>
      </c>
      <c r="W317" s="58">
        <f>IF(F317&lt;=12,"0-12 mo",IF(F317&lt;=24,"13-24 mo",IF(F317&lt;=48,"25-48 mo","49+ mo")))</f>
        <v/>
      </c>
      <c r="X317" s="58">
        <f>IF(S317&lt;=35.5,"Q1 Low",IF(S317&lt;=70.35,"Q2 Mid-Low",IF(S317&lt;=89.85,"Q3 Mid-High","Q4 High")))</f>
        <v/>
      </c>
      <c r="Y317" s="58">
        <f>IF(U317="Yes",1,0)</f>
        <v/>
      </c>
      <c r="Z317" s="58">
        <f>IF(P317="Month-to-month",1,0)+IF(M317="No",1,0)+IF(J317="No",1,0)+IF(I317="Fiber optic",1,0)+IF(Q317="Yes",1,0)</f>
        <v/>
      </c>
    </row>
    <row r="318" ht="15" customHeight="1" s="59">
      <c r="A318" s="58" t="inlineStr">
        <is>
          <t>3973-SKMLN</t>
        </is>
      </c>
      <c r="B318" s="58" t="inlineStr">
        <is>
          <t>Male</t>
        </is>
      </c>
      <c r="C318" s="58" t="n">
        <v>0</v>
      </c>
      <c r="D318" s="58" t="inlineStr">
        <is>
          <t>No</t>
        </is>
      </c>
      <c r="E318" s="58" t="inlineStr">
        <is>
          <t>No</t>
        </is>
      </c>
      <c r="F318" s="58" t="n">
        <v>71</v>
      </c>
      <c r="G318" s="58" t="inlineStr">
        <is>
          <t>Yes</t>
        </is>
      </c>
      <c r="H318" s="58" t="inlineStr">
        <is>
          <t>No</t>
        </is>
      </c>
      <c r="I318" s="58" t="inlineStr">
        <is>
          <t>No</t>
        </is>
      </c>
      <c r="J318" s="58" t="inlineStr">
        <is>
          <t>No internet service</t>
        </is>
      </c>
      <c r="K318" s="58" t="inlineStr">
        <is>
          <t>No internet service</t>
        </is>
      </c>
      <c r="L318" s="58" t="inlineStr">
        <is>
          <t>No internet service</t>
        </is>
      </c>
      <c r="M318" s="58" t="inlineStr">
        <is>
          <t>No internet service</t>
        </is>
      </c>
      <c r="N318" s="58" t="inlineStr">
        <is>
          <t>No internet service</t>
        </is>
      </c>
      <c r="O318" s="58" t="inlineStr">
        <is>
          <t>No internet service</t>
        </is>
      </c>
      <c r="P318" s="58" t="inlineStr">
        <is>
          <t>Two year</t>
        </is>
      </c>
      <c r="Q318" s="58" t="inlineStr">
        <is>
          <t>Yes</t>
        </is>
      </c>
      <c r="R318" s="58" t="inlineStr">
        <is>
          <t>Credit card (automatic)</t>
        </is>
      </c>
      <c r="S318" s="123" t="n">
        <v>19.9</v>
      </c>
      <c r="T318" s="58" t="inlineStr">
        <is>
          <t>1355.1</t>
        </is>
      </c>
      <c r="U318" s="58" t="inlineStr">
        <is>
          <t>No</t>
        </is>
      </c>
      <c r="V318" s="123">
        <f>IFERROR(VALUE(TRIM(T318)),S318*F318)</f>
        <v/>
      </c>
      <c r="W318" s="58">
        <f>IF(F318&lt;=12,"0-12 mo",IF(F318&lt;=24,"13-24 mo",IF(F318&lt;=48,"25-48 mo","49+ mo")))</f>
        <v/>
      </c>
      <c r="X318" s="58">
        <f>IF(S318&lt;=35.5,"Q1 Low",IF(S318&lt;=70.35,"Q2 Mid-Low",IF(S318&lt;=89.85,"Q3 Mid-High","Q4 High")))</f>
        <v/>
      </c>
      <c r="Y318" s="58">
        <f>IF(U318="Yes",1,0)</f>
        <v/>
      </c>
      <c r="Z318" s="58">
        <f>IF(P318="Month-to-month",1,0)+IF(M318="No",1,0)+IF(J318="No",1,0)+IF(I318="Fiber optic",1,0)+IF(Q318="Yes",1,0)</f>
        <v/>
      </c>
    </row>
    <row r="319" ht="15" customHeight="1" s="59">
      <c r="A319" s="58" t="inlineStr">
        <is>
          <t>2321-OMBXY</t>
        </is>
      </c>
      <c r="B319" s="58" t="inlineStr">
        <is>
          <t>Female</t>
        </is>
      </c>
      <c r="C319" s="58" t="n">
        <v>0</v>
      </c>
      <c r="D319" s="58" t="inlineStr">
        <is>
          <t>Yes</t>
        </is>
      </c>
      <c r="E319" s="58" t="inlineStr">
        <is>
          <t>Yes</t>
        </is>
      </c>
      <c r="F319" s="58" t="n">
        <v>38</v>
      </c>
      <c r="G319" s="58" t="inlineStr">
        <is>
          <t>Yes</t>
        </is>
      </c>
      <c r="H319" s="58" t="inlineStr">
        <is>
          <t>No</t>
        </is>
      </c>
      <c r="I319" s="58" t="inlineStr">
        <is>
          <t>DSL</t>
        </is>
      </c>
      <c r="J319" s="58" t="inlineStr">
        <is>
          <t>Yes</t>
        </is>
      </c>
      <c r="K319" s="58" t="inlineStr">
        <is>
          <t>Yes</t>
        </is>
      </c>
      <c r="L319" s="58" t="inlineStr">
        <is>
          <t>No</t>
        </is>
      </c>
      <c r="M319" s="58" t="inlineStr">
        <is>
          <t>Yes</t>
        </is>
      </c>
      <c r="N319" s="58" t="inlineStr">
        <is>
          <t>Yes</t>
        </is>
      </c>
      <c r="O319" s="58" t="inlineStr">
        <is>
          <t>Yes</t>
        </is>
      </c>
      <c r="P319" s="58" t="inlineStr">
        <is>
          <t>One year</t>
        </is>
      </c>
      <c r="Q319" s="58" t="inlineStr">
        <is>
          <t>No</t>
        </is>
      </c>
      <c r="R319" s="58" t="inlineStr">
        <is>
          <t>Credit card (automatic)</t>
        </is>
      </c>
      <c r="S319" s="123" t="n">
        <v>80.3</v>
      </c>
      <c r="T319" s="58" t="inlineStr">
        <is>
          <t>3058.65</t>
        </is>
      </c>
      <c r="U319" s="58" t="inlineStr">
        <is>
          <t>Yes</t>
        </is>
      </c>
      <c r="V319" s="123">
        <f>IFERROR(VALUE(TRIM(T319)),S319*F319)</f>
        <v/>
      </c>
      <c r="W319" s="58">
        <f>IF(F319&lt;=12,"0-12 mo",IF(F319&lt;=24,"13-24 mo",IF(F319&lt;=48,"25-48 mo","49+ mo")))</f>
        <v/>
      </c>
      <c r="X319" s="58">
        <f>IF(S319&lt;=35.5,"Q1 Low",IF(S319&lt;=70.35,"Q2 Mid-Low",IF(S319&lt;=89.85,"Q3 Mid-High","Q4 High")))</f>
        <v/>
      </c>
      <c r="Y319" s="58">
        <f>IF(U319="Yes",1,0)</f>
        <v/>
      </c>
      <c r="Z319" s="58">
        <f>IF(P319="Month-to-month",1,0)+IF(M319="No",1,0)+IF(J319="No",1,0)+IF(I319="Fiber optic",1,0)+IF(Q319="Yes",1,0)</f>
        <v/>
      </c>
    </row>
    <row r="320" ht="15" customHeight="1" s="59">
      <c r="A320" s="58" t="inlineStr">
        <is>
          <t>2840-XANRC</t>
        </is>
      </c>
      <c r="B320" s="58" t="inlineStr">
        <is>
          <t>Male</t>
        </is>
      </c>
      <c r="C320" s="58" t="n">
        <v>1</v>
      </c>
      <c r="D320" s="58" t="inlineStr">
        <is>
          <t>Yes</t>
        </is>
      </c>
      <c r="E320" s="58" t="inlineStr">
        <is>
          <t>No</t>
        </is>
      </c>
      <c r="F320" s="58" t="n">
        <v>24</v>
      </c>
      <c r="G320" s="58" t="inlineStr">
        <is>
          <t>Yes</t>
        </is>
      </c>
      <c r="H320" s="58" t="inlineStr">
        <is>
          <t>No</t>
        </is>
      </c>
      <c r="I320" s="58" t="inlineStr">
        <is>
          <t>Fiber optic</t>
        </is>
      </c>
      <c r="J320" s="58" t="inlineStr">
        <is>
          <t>No</t>
        </is>
      </c>
      <c r="K320" s="58" t="inlineStr">
        <is>
          <t>No</t>
        </is>
      </c>
      <c r="L320" s="58" t="inlineStr">
        <is>
          <t>Yes</t>
        </is>
      </c>
      <c r="M320" s="58" t="inlineStr">
        <is>
          <t>No</t>
        </is>
      </c>
      <c r="N320" s="58" t="inlineStr">
        <is>
          <t>Yes</t>
        </is>
      </c>
      <c r="O320" s="58" t="inlineStr">
        <is>
          <t>Yes</t>
        </is>
      </c>
      <c r="P320" s="58" t="inlineStr">
        <is>
          <t>Month-to-month</t>
        </is>
      </c>
      <c r="Q320" s="58" t="inlineStr">
        <is>
          <t>Yes</t>
        </is>
      </c>
      <c r="R320" s="58" t="inlineStr">
        <is>
          <t>Electronic check</t>
        </is>
      </c>
      <c r="S320" s="123" t="n">
        <v>93.15000000000001</v>
      </c>
      <c r="T320" s="58" t="inlineStr">
        <is>
          <t>2231.05</t>
        </is>
      </c>
      <c r="U320" s="58" t="inlineStr">
        <is>
          <t>Yes</t>
        </is>
      </c>
      <c r="V320" s="123">
        <f>IFERROR(VALUE(TRIM(T320)),S320*F320)</f>
        <v/>
      </c>
      <c r="W320" s="58">
        <f>IF(F320&lt;=12,"0-12 mo",IF(F320&lt;=24,"13-24 mo",IF(F320&lt;=48,"25-48 mo","49+ mo")))</f>
        <v/>
      </c>
      <c r="X320" s="58">
        <f>IF(S320&lt;=35.5,"Q1 Low",IF(S320&lt;=70.35,"Q2 Mid-Low",IF(S320&lt;=89.85,"Q3 Mid-High","Q4 High")))</f>
        <v/>
      </c>
      <c r="Y320" s="58">
        <f>IF(U320="Yes",1,0)</f>
        <v/>
      </c>
      <c r="Z320" s="58">
        <f>IF(P320="Month-to-month",1,0)+IF(M320="No",1,0)+IF(J320="No",1,0)+IF(I320="Fiber optic",1,0)+IF(Q320="Yes",1,0)</f>
        <v/>
      </c>
    </row>
    <row r="321" ht="15" customHeight="1" s="59">
      <c r="A321" s="58" t="inlineStr">
        <is>
          <t>6745-JEFZB</t>
        </is>
      </c>
      <c r="B321" s="58" t="inlineStr">
        <is>
          <t>Male</t>
        </is>
      </c>
      <c r="C321" s="58" t="n">
        <v>0</v>
      </c>
      <c r="D321" s="58" t="inlineStr">
        <is>
          <t>Yes</t>
        </is>
      </c>
      <c r="E321" s="58" t="inlineStr">
        <is>
          <t>No</t>
        </is>
      </c>
      <c r="F321" s="58" t="n">
        <v>35</v>
      </c>
      <c r="G321" s="58" t="inlineStr">
        <is>
          <t>Yes</t>
        </is>
      </c>
      <c r="H321" s="58" t="inlineStr">
        <is>
          <t>Yes</t>
        </is>
      </c>
      <c r="I321" s="58" t="inlineStr">
        <is>
          <t>Fiber optic</t>
        </is>
      </c>
      <c r="J321" s="58" t="inlineStr">
        <is>
          <t>No</t>
        </is>
      </c>
      <c r="K321" s="58" t="inlineStr">
        <is>
          <t>No</t>
        </is>
      </c>
      <c r="L321" s="58" t="inlineStr">
        <is>
          <t>No</t>
        </is>
      </c>
      <c r="M321" s="58" t="inlineStr">
        <is>
          <t>Yes</t>
        </is>
      </c>
      <c r="N321" s="58" t="inlineStr">
        <is>
          <t>Yes</t>
        </is>
      </c>
      <c r="O321" s="58" t="inlineStr">
        <is>
          <t>No</t>
        </is>
      </c>
      <c r="P321" s="58" t="inlineStr">
        <is>
          <t>Month-to-month</t>
        </is>
      </c>
      <c r="Q321" s="58" t="inlineStr">
        <is>
          <t>Yes</t>
        </is>
      </c>
      <c r="R321" s="58" t="inlineStr">
        <is>
          <t>Credit card (automatic)</t>
        </is>
      </c>
      <c r="S321" s="123" t="n">
        <v>91.5</v>
      </c>
      <c r="T321" s="58" t="inlineStr">
        <is>
          <t>3236.35</t>
        </is>
      </c>
      <c r="U321" s="58" t="inlineStr">
        <is>
          <t>No</t>
        </is>
      </c>
      <c r="V321" s="123">
        <f>IFERROR(VALUE(TRIM(T321)),S321*F321)</f>
        <v/>
      </c>
      <c r="W321" s="58">
        <f>IF(F321&lt;=12,"0-12 mo",IF(F321&lt;=24,"13-24 mo",IF(F321&lt;=48,"25-48 mo","49+ mo")))</f>
        <v/>
      </c>
      <c r="X321" s="58">
        <f>IF(S321&lt;=35.5,"Q1 Low",IF(S321&lt;=70.35,"Q2 Mid-Low",IF(S321&lt;=89.85,"Q3 Mid-High","Q4 High")))</f>
        <v/>
      </c>
      <c r="Y321" s="58">
        <f>IF(U321="Yes",1,0)</f>
        <v/>
      </c>
      <c r="Z321" s="58">
        <f>IF(P321="Month-to-month",1,0)+IF(M321="No",1,0)+IF(J321="No",1,0)+IF(I321="Fiber optic",1,0)+IF(Q321="Yes",1,0)</f>
        <v/>
      </c>
    </row>
    <row r="322" ht="15" customHeight="1" s="59">
      <c r="A322" s="58" t="inlineStr">
        <is>
          <t>5020-ZSTTY</t>
        </is>
      </c>
      <c r="B322" s="58" t="inlineStr">
        <is>
          <t>Female</t>
        </is>
      </c>
      <c r="C322" s="58" t="n">
        <v>1</v>
      </c>
      <c r="D322" s="58" t="inlineStr">
        <is>
          <t>No</t>
        </is>
      </c>
      <c r="E322" s="58" t="inlineStr">
        <is>
          <t>No</t>
        </is>
      </c>
      <c r="F322" s="58" t="n">
        <v>54</v>
      </c>
      <c r="G322" s="58" t="inlineStr">
        <is>
          <t>Yes</t>
        </is>
      </c>
      <c r="H322" s="58" t="inlineStr">
        <is>
          <t>Yes</t>
        </is>
      </c>
      <c r="I322" s="58" t="inlineStr">
        <is>
          <t>DSL</t>
        </is>
      </c>
      <c r="J322" s="58" t="inlineStr">
        <is>
          <t>Yes</t>
        </is>
      </c>
      <c r="K322" s="58" t="inlineStr">
        <is>
          <t>Yes</t>
        </is>
      </c>
      <c r="L322" s="58" t="inlineStr">
        <is>
          <t>No</t>
        </is>
      </c>
      <c r="M322" s="58" t="inlineStr">
        <is>
          <t>Yes</t>
        </is>
      </c>
      <c r="N322" s="58" t="inlineStr">
        <is>
          <t>Yes</t>
        </is>
      </c>
      <c r="O322" s="58" t="inlineStr">
        <is>
          <t>Yes</t>
        </is>
      </c>
      <c r="P322" s="58" t="inlineStr">
        <is>
          <t>One year</t>
        </is>
      </c>
      <c r="Q322" s="58" t="inlineStr">
        <is>
          <t>No</t>
        </is>
      </c>
      <c r="R322" s="58" t="inlineStr">
        <is>
          <t>Bank transfer (automatic)</t>
        </is>
      </c>
      <c r="S322" s="123" t="n">
        <v>82.45</v>
      </c>
      <c r="T322" s="58" t="inlineStr">
        <is>
          <t>4350.1</t>
        </is>
      </c>
      <c r="U322" s="58" t="inlineStr">
        <is>
          <t>Yes</t>
        </is>
      </c>
      <c r="V322" s="123">
        <f>IFERROR(VALUE(TRIM(T322)),S322*F322)</f>
        <v/>
      </c>
      <c r="W322" s="58">
        <f>IF(F322&lt;=12,"0-12 mo",IF(F322&lt;=24,"13-24 mo",IF(F322&lt;=48,"25-48 mo","49+ mo")))</f>
        <v/>
      </c>
      <c r="X322" s="58">
        <f>IF(S322&lt;=35.5,"Q1 Low",IF(S322&lt;=70.35,"Q2 Mid-Low",IF(S322&lt;=89.85,"Q3 Mid-High","Q4 High")))</f>
        <v/>
      </c>
      <c r="Y322" s="58">
        <f>IF(U322="Yes",1,0)</f>
        <v/>
      </c>
      <c r="Z322" s="58">
        <f>IF(P322="Month-to-month",1,0)+IF(M322="No",1,0)+IF(J322="No",1,0)+IF(I322="Fiber optic",1,0)+IF(Q322="Yes",1,0)</f>
        <v/>
      </c>
    </row>
    <row r="323" ht="15" customHeight="1" s="59">
      <c r="A323" s="58" t="inlineStr">
        <is>
          <t>9880-TDQAC</t>
        </is>
      </c>
      <c r="B323" s="58" t="inlineStr">
        <is>
          <t>Female</t>
        </is>
      </c>
      <c r="C323" s="58" t="n">
        <v>0</v>
      </c>
      <c r="D323" s="58" t="inlineStr">
        <is>
          <t>Yes</t>
        </is>
      </c>
      <c r="E323" s="58" t="inlineStr">
        <is>
          <t>Yes</t>
        </is>
      </c>
      <c r="F323" s="58" t="n">
        <v>72</v>
      </c>
      <c r="G323" s="58" t="inlineStr">
        <is>
          <t>No</t>
        </is>
      </c>
      <c r="H323" s="58" t="inlineStr">
        <is>
          <t>No phone service</t>
        </is>
      </c>
      <c r="I323" s="58" t="inlineStr">
        <is>
          <t>DSL</t>
        </is>
      </c>
      <c r="J323" s="58" t="inlineStr">
        <is>
          <t>No</t>
        </is>
      </c>
      <c r="K323" s="58" t="inlineStr">
        <is>
          <t>Yes</t>
        </is>
      </c>
      <c r="L323" s="58" t="inlineStr">
        <is>
          <t>Yes</t>
        </is>
      </c>
      <c r="M323" s="58" t="inlineStr">
        <is>
          <t>Yes</t>
        </is>
      </c>
      <c r="N323" s="58" t="inlineStr">
        <is>
          <t>Yes</t>
        </is>
      </c>
      <c r="O323" s="58" t="inlineStr">
        <is>
          <t>Yes</t>
        </is>
      </c>
      <c r="P323" s="58" t="inlineStr">
        <is>
          <t>Two year</t>
        </is>
      </c>
      <c r="Q323" s="58" t="inlineStr">
        <is>
          <t>Yes</t>
        </is>
      </c>
      <c r="R323" s="58" t="inlineStr">
        <is>
          <t>Electronic check</t>
        </is>
      </c>
      <c r="S323" s="123" t="n">
        <v>60</v>
      </c>
      <c r="T323" s="58" t="inlineStr">
        <is>
          <t>4264</t>
        </is>
      </c>
      <c r="U323" s="58" t="inlineStr">
        <is>
          <t>No</t>
        </is>
      </c>
      <c r="V323" s="123">
        <f>IFERROR(VALUE(TRIM(T323)),S323*F323)</f>
        <v/>
      </c>
      <c r="W323" s="58">
        <f>IF(F323&lt;=12,"0-12 mo",IF(F323&lt;=24,"13-24 mo",IF(F323&lt;=48,"25-48 mo","49+ mo")))</f>
        <v/>
      </c>
      <c r="X323" s="58">
        <f>IF(S323&lt;=35.5,"Q1 Low",IF(S323&lt;=70.35,"Q2 Mid-Low",IF(S323&lt;=89.85,"Q3 Mid-High","Q4 High")))</f>
        <v/>
      </c>
      <c r="Y323" s="58">
        <f>IF(U323="Yes",1,0)</f>
        <v/>
      </c>
      <c r="Z323" s="58">
        <f>IF(P323="Month-to-month",1,0)+IF(M323="No",1,0)+IF(J323="No",1,0)+IF(I323="Fiber optic",1,0)+IF(Q323="Yes",1,0)</f>
        <v/>
      </c>
    </row>
    <row r="324" ht="15" customHeight="1" s="59">
      <c r="A324" s="58" t="inlineStr">
        <is>
          <t>8705-WZCYL</t>
        </is>
      </c>
      <c r="B324" s="58" t="inlineStr">
        <is>
          <t>Male</t>
        </is>
      </c>
      <c r="C324" s="58" t="n">
        <v>0</v>
      </c>
      <c r="D324" s="58" t="inlineStr">
        <is>
          <t>No</t>
        </is>
      </c>
      <c r="E324" s="58" t="inlineStr">
        <is>
          <t>No</t>
        </is>
      </c>
      <c r="F324" s="58" t="n">
        <v>1</v>
      </c>
      <c r="G324" s="58" t="inlineStr">
        <is>
          <t>Yes</t>
        </is>
      </c>
      <c r="H324" s="58" t="inlineStr">
        <is>
          <t>No</t>
        </is>
      </c>
      <c r="I324" s="58" t="inlineStr">
        <is>
          <t>DSL</t>
        </is>
      </c>
      <c r="J324" s="58" t="inlineStr">
        <is>
          <t>No</t>
        </is>
      </c>
      <c r="K324" s="58" t="inlineStr">
        <is>
          <t>No</t>
        </is>
      </c>
      <c r="L324" s="58" t="inlineStr">
        <is>
          <t>No</t>
        </is>
      </c>
      <c r="M324" s="58" t="inlineStr">
        <is>
          <t>No</t>
        </is>
      </c>
      <c r="N324" s="58" t="inlineStr">
        <is>
          <t>No</t>
        </is>
      </c>
      <c r="O324" s="58" t="inlineStr">
        <is>
          <t>No</t>
        </is>
      </c>
      <c r="P324" s="58" t="inlineStr">
        <is>
          <t>Month-to-month</t>
        </is>
      </c>
      <c r="Q324" s="58" t="inlineStr">
        <is>
          <t>Yes</t>
        </is>
      </c>
      <c r="R324" s="58" t="inlineStr">
        <is>
          <t>Electronic check</t>
        </is>
      </c>
      <c r="S324" s="123" t="n">
        <v>44.8</v>
      </c>
      <c r="T324" s="58" t="inlineStr">
        <is>
          <t>44.8</t>
        </is>
      </c>
      <c r="U324" s="58" t="inlineStr">
        <is>
          <t>No</t>
        </is>
      </c>
      <c r="V324" s="123">
        <f>IFERROR(VALUE(TRIM(T324)),S324*F324)</f>
        <v/>
      </c>
      <c r="W324" s="58">
        <f>IF(F324&lt;=12,"0-12 mo",IF(F324&lt;=24,"13-24 mo",IF(F324&lt;=48,"25-48 mo","49+ mo")))</f>
        <v/>
      </c>
      <c r="X324" s="58">
        <f>IF(S324&lt;=35.5,"Q1 Low",IF(S324&lt;=70.35,"Q2 Mid-Low",IF(S324&lt;=89.85,"Q3 Mid-High","Q4 High")))</f>
        <v/>
      </c>
      <c r="Y324" s="58">
        <f>IF(U324="Yes",1,0)</f>
        <v/>
      </c>
      <c r="Z324" s="58">
        <f>IF(P324="Month-to-month",1,0)+IF(M324="No",1,0)+IF(J324="No",1,0)+IF(I324="Fiber optic",1,0)+IF(Q324="Yes",1,0)</f>
        <v/>
      </c>
    </row>
    <row r="325" ht="15" customHeight="1" s="59">
      <c r="A325" s="58" t="inlineStr">
        <is>
          <t>7102-JJVTX</t>
        </is>
      </c>
      <c r="B325" s="58" t="inlineStr">
        <is>
          <t>Female</t>
        </is>
      </c>
      <c r="C325" s="58" t="n">
        <v>0</v>
      </c>
      <c r="D325" s="58" t="inlineStr">
        <is>
          <t>Yes</t>
        </is>
      </c>
      <c r="E325" s="58" t="inlineStr">
        <is>
          <t>Yes</t>
        </is>
      </c>
      <c r="F325" s="58" t="n">
        <v>9</v>
      </c>
      <c r="G325" s="58" t="inlineStr">
        <is>
          <t>Yes</t>
        </is>
      </c>
      <c r="H325" s="58" t="inlineStr">
        <is>
          <t>No</t>
        </is>
      </c>
      <c r="I325" s="58" t="inlineStr">
        <is>
          <t>DSL</t>
        </is>
      </c>
      <c r="J325" s="58" t="inlineStr">
        <is>
          <t>Yes</t>
        </is>
      </c>
      <c r="K325" s="58" t="inlineStr">
        <is>
          <t>No</t>
        </is>
      </c>
      <c r="L325" s="58" t="inlineStr">
        <is>
          <t>No</t>
        </is>
      </c>
      <c r="M325" s="58" t="inlineStr">
        <is>
          <t>No</t>
        </is>
      </c>
      <c r="N325" s="58" t="inlineStr">
        <is>
          <t>No</t>
        </is>
      </c>
      <c r="O325" s="58" t="inlineStr">
        <is>
          <t>No</t>
        </is>
      </c>
      <c r="P325" s="58" t="inlineStr">
        <is>
          <t>One year</t>
        </is>
      </c>
      <c r="Q325" s="58" t="inlineStr">
        <is>
          <t>No</t>
        </is>
      </c>
      <c r="R325" s="58" t="inlineStr">
        <is>
          <t>Mailed check</t>
        </is>
      </c>
      <c r="S325" s="123" t="n">
        <v>48.6</v>
      </c>
      <c r="T325" s="58" t="inlineStr">
        <is>
          <t>422.3</t>
        </is>
      </c>
      <c r="U325" s="58" t="inlineStr">
        <is>
          <t>No</t>
        </is>
      </c>
      <c r="V325" s="123">
        <f>IFERROR(VALUE(TRIM(T325)),S325*F325)</f>
        <v/>
      </c>
      <c r="W325" s="58">
        <f>IF(F325&lt;=12,"0-12 mo",IF(F325&lt;=24,"13-24 mo",IF(F325&lt;=48,"25-48 mo","49+ mo")))</f>
        <v/>
      </c>
      <c r="X325" s="58">
        <f>IF(S325&lt;=35.5,"Q1 Low",IF(S325&lt;=70.35,"Q2 Mid-Low",IF(S325&lt;=89.85,"Q3 Mid-High","Q4 High")))</f>
        <v/>
      </c>
      <c r="Y325" s="58">
        <f>IF(U325="Yes",1,0)</f>
        <v/>
      </c>
      <c r="Z325" s="58">
        <f>IF(P325="Month-to-month",1,0)+IF(M325="No",1,0)+IF(J325="No",1,0)+IF(I325="Fiber optic",1,0)+IF(Q325="Yes",1,0)</f>
        <v/>
      </c>
    </row>
    <row r="326" ht="15" customHeight="1" s="59">
      <c r="A326" s="58" t="inlineStr">
        <is>
          <t>8626-PTQGE</t>
        </is>
      </c>
      <c r="B326" s="58" t="inlineStr">
        <is>
          <t>Male</t>
        </is>
      </c>
      <c r="C326" s="58" t="n">
        <v>0</v>
      </c>
      <c r="D326" s="58" t="inlineStr">
        <is>
          <t>No</t>
        </is>
      </c>
      <c r="E326" s="58" t="inlineStr">
        <is>
          <t>No</t>
        </is>
      </c>
      <c r="F326" s="58" t="n">
        <v>69</v>
      </c>
      <c r="G326" s="58" t="inlineStr">
        <is>
          <t>No</t>
        </is>
      </c>
      <c r="H326" s="58" t="inlineStr">
        <is>
          <t>No phone service</t>
        </is>
      </c>
      <c r="I326" s="58" t="inlineStr">
        <is>
          <t>DSL</t>
        </is>
      </c>
      <c r="J326" s="58" t="inlineStr">
        <is>
          <t>Yes</t>
        </is>
      </c>
      <c r="K326" s="58" t="inlineStr">
        <is>
          <t>Yes</t>
        </is>
      </c>
      <c r="L326" s="58" t="inlineStr">
        <is>
          <t>No</t>
        </is>
      </c>
      <c r="M326" s="58" t="inlineStr">
        <is>
          <t>Yes</t>
        </is>
      </c>
      <c r="N326" s="58" t="inlineStr">
        <is>
          <t>Yes</t>
        </is>
      </c>
      <c r="O326" s="58" t="inlineStr">
        <is>
          <t>Yes</t>
        </is>
      </c>
      <c r="P326" s="58" t="inlineStr">
        <is>
          <t>Two year</t>
        </is>
      </c>
      <c r="Q326" s="58" t="inlineStr">
        <is>
          <t>Yes</t>
        </is>
      </c>
      <c r="R326" s="58" t="inlineStr">
        <is>
          <t>Bank transfer (automatic)</t>
        </is>
      </c>
      <c r="S326" s="123" t="n">
        <v>60.05</v>
      </c>
      <c r="T326" s="58" t="inlineStr">
        <is>
          <t>4176.7</t>
        </is>
      </c>
      <c r="U326" s="58" t="inlineStr">
        <is>
          <t>No</t>
        </is>
      </c>
      <c r="V326" s="123">
        <f>IFERROR(VALUE(TRIM(T326)),S326*F326)</f>
        <v/>
      </c>
      <c r="W326" s="58">
        <f>IF(F326&lt;=12,"0-12 mo",IF(F326&lt;=24,"13-24 mo",IF(F326&lt;=48,"25-48 mo","49+ mo")))</f>
        <v/>
      </c>
      <c r="X326" s="58">
        <f>IF(S326&lt;=35.5,"Q1 Low",IF(S326&lt;=70.35,"Q2 Mid-Low",IF(S326&lt;=89.85,"Q3 Mid-High","Q4 High")))</f>
        <v/>
      </c>
      <c r="Y326" s="58">
        <f>IF(U326="Yes",1,0)</f>
        <v/>
      </c>
      <c r="Z326" s="58">
        <f>IF(P326="Month-to-month",1,0)+IF(M326="No",1,0)+IF(J326="No",1,0)+IF(I326="Fiber optic",1,0)+IF(Q326="Yes",1,0)</f>
        <v/>
      </c>
    </row>
    <row r="327" ht="15" customHeight="1" s="59">
      <c r="A327" s="58" t="inlineStr">
        <is>
          <t>4983-CLMLV</t>
        </is>
      </c>
      <c r="B327" s="58" t="inlineStr">
        <is>
          <t>Female</t>
        </is>
      </c>
      <c r="C327" s="58" t="n">
        <v>0</v>
      </c>
      <c r="D327" s="58" t="inlineStr">
        <is>
          <t>Yes</t>
        </is>
      </c>
      <c r="E327" s="58" t="inlineStr">
        <is>
          <t>No</t>
        </is>
      </c>
      <c r="F327" s="58" t="n">
        <v>52</v>
      </c>
      <c r="G327" s="58" t="inlineStr">
        <is>
          <t>Yes</t>
        </is>
      </c>
      <c r="H327" s="58" t="inlineStr">
        <is>
          <t>Yes</t>
        </is>
      </c>
      <c r="I327" s="58" t="inlineStr">
        <is>
          <t>Fiber optic</t>
        </is>
      </c>
      <c r="J327" s="58" t="inlineStr">
        <is>
          <t>No</t>
        </is>
      </c>
      <c r="K327" s="58" t="inlineStr">
        <is>
          <t>Yes</t>
        </is>
      </c>
      <c r="L327" s="58" t="inlineStr">
        <is>
          <t>No</t>
        </is>
      </c>
      <c r="M327" s="58" t="inlineStr">
        <is>
          <t>Yes</t>
        </is>
      </c>
      <c r="N327" s="58" t="inlineStr">
        <is>
          <t>Yes</t>
        </is>
      </c>
      <c r="O327" s="58" t="inlineStr">
        <is>
          <t>Yes</t>
        </is>
      </c>
      <c r="P327" s="58" t="inlineStr">
        <is>
          <t>Month-to-month</t>
        </is>
      </c>
      <c r="Q327" s="58" t="inlineStr">
        <is>
          <t>Yes</t>
        </is>
      </c>
      <c r="R327" s="58" t="inlineStr">
        <is>
          <t>Credit card (automatic)</t>
        </is>
      </c>
      <c r="S327" s="123" t="n">
        <v>102.7</v>
      </c>
      <c r="T327" s="58" t="inlineStr">
        <is>
          <t>5138.1</t>
        </is>
      </c>
      <c r="U327" s="58" t="inlineStr">
        <is>
          <t>No</t>
        </is>
      </c>
      <c r="V327" s="123">
        <f>IFERROR(VALUE(TRIM(T327)),S327*F327)</f>
        <v/>
      </c>
      <c r="W327" s="58">
        <f>IF(F327&lt;=12,"0-12 mo",IF(F327&lt;=24,"13-24 mo",IF(F327&lt;=48,"25-48 mo","49+ mo")))</f>
        <v/>
      </c>
      <c r="X327" s="58">
        <f>IF(S327&lt;=35.5,"Q1 Low",IF(S327&lt;=70.35,"Q2 Mid-Low",IF(S327&lt;=89.85,"Q3 Mid-High","Q4 High")))</f>
        <v/>
      </c>
      <c r="Y327" s="58">
        <f>IF(U327="Yes",1,0)</f>
        <v/>
      </c>
      <c r="Z327" s="58">
        <f>IF(P327="Month-to-month",1,0)+IF(M327="No",1,0)+IF(J327="No",1,0)+IF(I327="Fiber optic",1,0)+IF(Q327="Yes",1,0)</f>
        <v/>
      </c>
    </row>
    <row r="328" ht="15" customHeight="1" s="59">
      <c r="A328" s="58" t="inlineStr">
        <is>
          <t>5701-YVSVF</t>
        </is>
      </c>
      <c r="B328" s="58" t="inlineStr">
        <is>
          <t>Female</t>
        </is>
      </c>
      <c r="C328" s="58" t="n">
        <v>1</v>
      </c>
      <c r="D328" s="58" t="inlineStr">
        <is>
          <t>Yes</t>
        </is>
      </c>
      <c r="E328" s="58" t="inlineStr">
        <is>
          <t>No</t>
        </is>
      </c>
      <c r="F328" s="58" t="n">
        <v>11</v>
      </c>
      <c r="G328" s="58" t="inlineStr">
        <is>
          <t>Yes</t>
        </is>
      </c>
      <c r="H328" s="58" t="inlineStr">
        <is>
          <t>No</t>
        </is>
      </c>
      <c r="I328" s="58" t="inlineStr">
        <is>
          <t>Fiber optic</t>
        </is>
      </c>
      <c r="J328" s="58" t="inlineStr">
        <is>
          <t>No</t>
        </is>
      </c>
      <c r="K328" s="58" t="inlineStr">
        <is>
          <t>No</t>
        </is>
      </c>
      <c r="L328" s="58" t="inlineStr">
        <is>
          <t>No</t>
        </is>
      </c>
      <c r="M328" s="58" t="inlineStr">
        <is>
          <t>Yes</t>
        </is>
      </c>
      <c r="N328" s="58" t="inlineStr">
        <is>
          <t>Yes</t>
        </is>
      </c>
      <c r="O328" s="58" t="inlineStr">
        <is>
          <t>No</t>
        </is>
      </c>
      <c r="P328" s="58" t="inlineStr">
        <is>
          <t>Month-to-month</t>
        </is>
      </c>
      <c r="Q328" s="58" t="inlineStr">
        <is>
          <t>Yes</t>
        </is>
      </c>
      <c r="R328" s="58" t="inlineStr">
        <is>
          <t>Electronic check</t>
        </is>
      </c>
      <c r="S328" s="123" t="n">
        <v>82.90000000000001</v>
      </c>
      <c r="T328" s="58" t="inlineStr">
        <is>
          <t>880.05</t>
        </is>
      </c>
      <c r="U328" s="58" t="inlineStr">
        <is>
          <t>No</t>
        </is>
      </c>
      <c r="V328" s="123">
        <f>IFERROR(VALUE(TRIM(T328)),S328*F328)</f>
        <v/>
      </c>
      <c r="W328" s="58">
        <f>IF(F328&lt;=12,"0-12 mo",IF(F328&lt;=24,"13-24 mo",IF(F328&lt;=48,"25-48 mo","49+ mo")))</f>
        <v/>
      </c>
      <c r="X328" s="58">
        <f>IF(S328&lt;=35.5,"Q1 Low",IF(S328&lt;=70.35,"Q2 Mid-Low",IF(S328&lt;=89.85,"Q3 Mid-High","Q4 High")))</f>
        <v/>
      </c>
      <c r="Y328" s="58">
        <f>IF(U328="Yes",1,0)</f>
        <v/>
      </c>
      <c r="Z328" s="58">
        <f>IF(P328="Month-to-month",1,0)+IF(M328="No",1,0)+IF(J328="No",1,0)+IF(I328="Fiber optic",1,0)+IF(Q328="Yes",1,0)</f>
        <v/>
      </c>
    </row>
    <row r="329" ht="15" customHeight="1" s="59">
      <c r="A329" s="58" t="inlineStr">
        <is>
          <t>5804-LEPIM</t>
        </is>
      </c>
      <c r="B329" s="58" t="inlineStr">
        <is>
          <t>Female</t>
        </is>
      </c>
      <c r="C329" s="58" t="n">
        <v>1</v>
      </c>
      <c r="D329" s="58" t="inlineStr">
        <is>
          <t>No</t>
        </is>
      </c>
      <c r="E329" s="58" t="inlineStr">
        <is>
          <t>No</t>
        </is>
      </c>
      <c r="F329" s="58" t="n">
        <v>2</v>
      </c>
      <c r="G329" s="58" t="inlineStr">
        <is>
          <t>Yes</t>
        </is>
      </c>
      <c r="H329" s="58" t="inlineStr">
        <is>
          <t>No</t>
        </is>
      </c>
      <c r="I329" s="58" t="inlineStr">
        <is>
          <t>Fiber optic</t>
        </is>
      </c>
      <c r="J329" s="58" t="inlineStr">
        <is>
          <t>No</t>
        </is>
      </c>
      <c r="K329" s="58" t="inlineStr">
        <is>
          <t>No</t>
        </is>
      </c>
      <c r="L329" s="58" t="inlineStr">
        <is>
          <t>No</t>
        </is>
      </c>
      <c r="M329" s="58" t="inlineStr">
        <is>
          <t>No</t>
        </is>
      </c>
      <c r="N329" s="58" t="inlineStr">
        <is>
          <t>No</t>
        </is>
      </c>
      <c r="O329" s="58" t="inlineStr">
        <is>
          <t>No</t>
        </is>
      </c>
      <c r="P329" s="58" t="inlineStr">
        <is>
          <t>Month-to-month</t>
        </is>
      </c>
      <c r="Q329" s="58" t="inlineStr">
        <is>
          <t>Yes</t>
        </is>
      </c>
      <c r="R329" s="58" t="inlineStr">
        <is>
          <t>Electronic check</t>
        </is>
      </c>
      <c r="S329" s="123" t="n">
        <v>70.34999999999999</v>
      </c>
      <c r="T329" s="58" t="inlineStr">
        <is>
          <t>139.05</t>
        </is>
      </c>
      <c r="U329" s="58" t="inlineStr">
        <is>
          <t>Yes</t>
        </is>
      </c>
      <c r="V329" s="123">
        <f>IFERROR(VALUE(TRIM(T329)),S329*F329)</f>
        <v/>
      </c>
      <c r="W329" s="58">
        <f>IF(F329&lt;=12,"0-12 mo",IF(F329&lt;=24,"13-24 mo",IF(F329&lt;=48,"25-48 mo","49+ mo")))</f>
        <v/>
      </c>
      <c r="X329" s="58">
        <f>IF(S329&lt;=35.5,"Q1 Low",IF(S329&lt;=70.35,"Q2 Mid-Low",IF(S329&lt;=89.85,"Q3 Mid-High","Q4 High")))</f>
        <v/>
      </c>
      <c r="Y329" s="58">
        <f>IF(U329="Yes",1,0)</f>
        <v/>
      </c>
      <c r="Z329" s="58">
        <f>IF(P329="Month-to-month",1,0)+IF(M329="No",1,0)+IF(J329="No",1,0)+IF(I329="Fiber optic",1,0)+IF(Q329="Yes",1,0)</f>
        <v/>
      </c>
    </row>
    <row r="330" ht="15" customHeight="1" s="59">
      <c r="A330" s="58" t="inlineStr">
        <is>
          <t>5697-GOMBF</t>
        </is>
      </c>
      <c r="B330" s="58" t="inlineStr">
        <is>
          <t>Female</t>
        </is>
      </c>
      <c r="C330" s="58" t="n">
        <v>1</v>
      </c>
      <c r="D330" s="58" t="inlineStr">
        <is>
          <t>Yes</t>
        </is>
      </c>
      <c r="E330" s="58" t="inlineStr">
        <is>
          <t>Yes</t>
        </is>
      </c>
      <c r="F330" s="58" t="n">
        <v>28</v>
      </c>
      <c r="G330" s="58" t="inlineStr">
        <is>
          <t>No</t>
        </is>
      </c>
      <c r="H330" s="58" t="inlineStr">
        <is>
          <t>No phone service</t>
        </is>
      </c>
      <c r="I330" s="58" t="inlineStr">
        <is>
          <t>DSL</t>
        </is>
      </c>
      <c r="J330" s="58" t="inlineStr">
        <is>
          <t>No</t>
        </is>
      </c>
      <c r="K330" s="58" t="inlineStr">
        <is>
          <t>No</t>
        </is>
      </c>
      <c r="L330" s="58" t="inlineStr">
        <is>
          <t>No</t>
        </is>
      </c>
      <c r="M330" s="58" t="inlineStr">
        <is>
          <t>No</t>
        </is>
      </c>
      <c r="N330" s="58" t="inlineStr">
        <is>
          <t>Yes</t>
        </is>
      </c>
      <c r="O330" s="58" t="inlineStr">
        <is>
          <t>No</t>
        </is>
      </c>
      <c r="P330" s="58" t="inlineStr">
        <is>
          <t>Month-to-month</t>
        </is>
      </c>
      <c r="Q330" s="58" t="inlineStr">
        <is>
          <t>Yes</t>
        </is>
      </c>
      <c r="R330" s="58" t="inlineStr">
        <is>
          <t>Electronic check</t>
        </is>
      </c>
      <c r="S330" s="123" t="n">
        <v>35.9</v>
      </c>
      <c r="T330" s="58" t="inlineStr">
        <is>
          <t>973.65</t>
        </is>
      </c>
      <c r="U330" s="58" t="inlineStr">
        <is>
          <t>No</t>
        </is>
      </c>
      <c r="V330" s="123">
        <f>IFERROR(VALUE(TRIM(T330)),S330*F330)</f>
        <v/>
      </c>
      <c r="W330" s="58">
        <f>IF(F330&lt;=12,"0-12 mo",IF(F330&lt;=24,"13-24 mo",IF(F330&lt;=48,"25-48 mo","49+ mo")))</f>
        <v/>
      </c>
      <c r="X330" s="58">
        <f>IF(S330&lt;=35.5,"Q1 Low",IF(S330&lt;=70.35,"Q2 Mid-Low",IF(S330&lt;=89.85,"Q3 Mid-High","Q4 High")))</f>
        <v/>
      </c>
      <c r="Y330" s="58">
        <f>IF(U330="Yes",1,0)</f>
        <v/>
      </c>
      <c r="Z330" s="58">
        <f>IF(P330="Month-to-month",1,0)+IF(M330="No",1,0)+IF(J330="No",1,0)+IF(I330="Fiber optic",1,0)+IF(Q330="Yes",1,0)</f>
        <v/>
      </c>
    </row>
    <row r="331" ht="15" customHeight="1" s="59">
      <c r="A331" s="58" t="inlineStr">
        <is>
          <t>2739-CACDQ</t>
        </is>
      </c>
      <c r="B331" s="58" t="inlineStr">
        <is>
          <t>Female</t>
        </is>
      </c>
      <c r="C331" s="58" t="n">
        <v>1</v>
      </c>
      <c r="D331" s="58" t="inlineStr">
        <is>
          <t>No</t>
        </is>
      </c>
      <c r="E331" s="58" t="inlineStr">
        <is>
          <t>No</t>
        </is>
      </c>
      <c r="F331" s="58" t="n">
        <v>17</v>
      </c>
      <c r="G331" s="58" t="inlineStr">
        <is>
          <t>Yes</t>
        </is>
      </c>
      <c r="H331" s="58" t="inlineStr">
        <is>
          <t>Yes</t>
        </is>
      </c>
      <c r="I331" s="58" t="inlineStr">
        <is>
          <t>Fiber optic</t>
        </is>
      </c>
      <c r="J331" s="58" t="inlineStr">
        <is>
          <t>No</t>
        </is>
      </c>
      <c r="K331" s="58" t="inlineStr">
        <is>
          <t>No</t>
        </is>
      </c>
      <c r="L331" s="58" t="inlineStr">
        <is>
          <t>Yes</t>
        </is>
      </c>
      <c r="M331" s="58" t="inlineStr">
        <is>
          <t>No</t>
        </is>
      </c>
      <c r="N331" s="58" t="inlineStr">
        <is>
          <t>No</t>
        </is>
      </c>
      <c r="O331" s="58" t="inlineStr">
        <is>
          <t>No</t>
        </is>
      </c>
      <c r="P331" s="58" t="inlineStr">
        <is>
          <t>Month-to-month</t>
        </is>
      </c>
      <c r="Q331" s="58" t="inlineStr">
        <is>
          <t>Yes</t>
        </is>
      </c>
      <c r="R331" s="58" t="inlineStr">
        <is>
          <t>Credit card (automatic)</t>
        </is>
      </c>
      <c r="S331" s="123" t="n">
        <v>82.65000000000001</v>
      </c>
      <c r="T331" s="58" t="inlineStr">
        <is>
          <t>1470.05</t>
        </is>
      </c>
      <c r="U331" s="58" t="inlineStr">
        <is>
          <t>No</t>
        </is>
      </c>
      <c r="V331" s="123">
        <f>IFERROR(VALUE(TRIM(T331)),S331*F331)</f>
        <v/>
      </c>
      <c r="W331" s="58">
        <f>IF(F331&lt;=12,"0-12 mo",IF(F331&lt;=24,"13-24 mo",IF(F331&lt;=48,"25-48 mo","49+ mo")))</f>
        <v/>
      </c>
      <c r="X331" s="58">
        <f>IF(S331&lt;=35.5,"Q1 Low",IF(S331&lt;=70.35,"Q2 Mid-Low",IF(S331&lt;=89.85,"Q3 Mid-High","Q4 High")))</f>
        <v/>
      </c>
      <c r="Y331" s="58">
        <f>IF(U331="Yes",1,0)</f>
        <v/>
      </c>
      <c r="Z331" s="58">
        <f>IF(P331="Month-to-month",1,0)+IF(M331="No",1,0)+IF(J331="No",1,0)+IF(I331="Fiber optic",1,0)+IF(Q331="Yes",1,0)</f>
        <v/>
      </c>
    </row>
    <row r="332" ht="15" customHeight="1" s="59">
      <c r="A332" s="58" t="inlineStr">
        <is>
          <t>9385-EHGDO</t>
        </is>
      </c>
      <c r="B332" s="58" t="inlineStr">
        <is>
          <t>Female</t>
        </is>
      </c>
      <c r="C332" s="58" t="n">
        <v>0</v>
      </c>
      <c r="D332" s="58" t="inlineStr">
        <is>
          <t>Yes</t>
        </is>
      </c>
      <c r="E332" s="58" t="inlineStr">
        <is>
          <t>Yes</t>
        </is>
      </c>
      <c r="F332" s="58" t="n">
        <v>35</v>
      </c>
      <c r="G332" s="58" t="inlineStr">
        <is>
          <t>Yes</t>
        </is>
      </c>
      <c r="H332" s="58" t="inlineStr">
        <is>
          <t>No</t>
        </is>
      </c>
      <c r="I332" s="58" t="inlineStr">
        <is>
          <t>No</t>
        </is>
      </c>
      <c r="J332" s="58" t="inlineStr">
        <is>
          <t>No internet service</t>
        </is>
      </c>
      <c r="K332" s="58" t="inlineStr">
        <is>
          <t>No internet service</t>
        </is>
      </c>
      <c r="L332" s="58" t="inlineStr">
        <is>
          <t>No internet service</t>
        </is>
      </c>
      <c r="M332" s="58" t="inlineStr">
        <is>
          <t>No internet service</t>
        </is>
      </c>
      <c r="N332" s="58" t="inlineStr">
        <is>
          <t>No internet service</t>
        </is>
      </c>
      <c r="O332" s="58" t="inlineStr">
        <is>
          <t>No internet service</t>
        </is>
      </c>
      <c r="P332" s="58" t="inlineStr">
        <is>
          <t>Two year</t>
        </is>
      </c>
      <c r="Q332" s="58" t="inlineStr">
        <is>
          <t>Yes</t>
        </is>
      </c>
      <c r="R332" s="58" t="inlineStr">
        <is>
          <t>Mailed check</t>
        </is>
      </c>
      <c r="S332" s="123" t="n">
        <v>19.85</v>
      </c>
      <c r="T332" s="58" t="inlineStr">
        <is>
          <t>739.35</t>
        </is>
      </c>
      <c r="U332" s="58" t="inlineStr">
        <is>
          <t>No</t>
        </is>
      </c>
      <c r="V332" s="123">
        <f>IFERROR(VALUE(TRIM(T332)),S332*F332)</f>
        <v/>
      </c>
      <c r="W332" s="58">
        <f>IF(F332&lt;=12,"0-12 mo",IF(F332&lt;=24,"13-24 mo",IF(F332&lt;=48,"25-48 mo","49+ mo")))</f>
        <v/>
      </c>
      <c r="X332" s="58">
        <f>IF(S332&lt;=35.5,"Q1 Low",IF(S332&lt;=70.35,"Q2 Mid-Low",IF(S332&lt;=89.85,"Q3 Mid-High","Q4 High")))</f>
        <v/>
      </c>
      <c r="Y332" s="58">
        <f>IF(U332="Yes",1,0)</f>
        <v/>
      </c>
      <c r="Z332" s="58">
        <f>IF(P332="Month-to-month",1,0)+IF(M332="No",1,0)+IF(J332="No",1,0)+IF(I332="Fiber optic",1,0)+IF(Q332="Yes",1,0)</f>
        <v/>
      </c>
    </row>
    <row r="333" ht="15" customHeight="1" s="59">
      <c r="A333" s="58" t="inlineStr">
        <is>
          <t>9498-FIMXL</t>
        </is>
      </c>
      <c r="B333" s="58" t="inlineStr">
        <is>
          <t>Female</t>
        </is>
      </c>
      <c r="C333" s="58" t="n">
        <v>0</v>
      </c>
      <c r="D333" s="58" t="inlineStr">
        <is>
          <t>No</t>
        </is>
      </c>
      <c r="E333" s="58" t="inlineStr">
        <is>
          <t>No</t>
        </is>
      </c>
      <c r="F333" s="58" t="n">
        <v>8</v>
      </c>
      <c r="G333" s="58" t="inlineStr">
        <is>
          <t>Yes</t>
        </is>
      </c>
      <c r="H333" s="58" t="inlineStr">
        <is>
          <t>No</t>
        </is>
      </c>
      <c r="I333" s="58" t="inlineStr">
        <is>
          <t>No</t>
        </is>
      </c>
      <c r="J333" s="58" t="inlineStr">
        <is>
          <t>No internet service</t>
        </is>
      </c>
      <c r="K333" s="58" t="inlineStr">
        <is>
          <t>No internet service</t>
        </is>
      </c>
      <c r="L333" s="58" t="inlineStr">
        <is>
          <t>No internet service</t>
        </is>
      </c>
      <c r="M333" s="58" t="inlineStr">
        <is>
          <t>No internet service</t>
        </is>
      </c>
      <c r="N333" s="58" t="inlineStr">
        <is>
          <t>No internet service</t>
        </is>
      </c>
      <c r="O333" s="58" t="inlineStr">
        <is>
          <t>No internet service</t>
        </is>
      </c>
      <c r="P333" s="58" t="inlineStr">
        <is>
          <t>One year</t>
        </is>
      </c>
      <c r="Q333" s="58" t="inlineStr">
        <is>
          <t>Yes</t>
        </is>
      </c>
      <c r="R333" s="58" t="inlineStr">
        <is>
          <t>Mailed check</t>
        </is>
      </c>
      <c r="S333" s="123" t="n">
        <v>19.2</v>
      </c>
      <c r="T333" s="58" t="inlineStr">
        <is>
          <t>161.95</t>
        </is>
      </c>
      <c r="U333" s="58" t="inlineStr">
        <is>
          <t>No</t>
        </is>
      </c>
      <c r="V333" s="123">
        <f>IFERROR(VALUE(TRIM(T333)),S333*F333)</f>
        <v/>
      </c>
      <c r="W333" s="58">
        <f>IF(F333&lt;=12,"0-12 mo",IF(F333&lt;=24,"13-24 mo",IF(F333&lt;=48,"25-48 mo","49+ mo")))</f>
        <v/>
      </c>
      <c r="X333" s="58">
        <f>IF(S333&lt;=35.5,"Q1 Low",IF(S333&lt;=70.35,"Q2 Mid-Low",IF(S333&lt;=89.85,"Q3 Mid-High","Q4 High")))</f>
        <v/>
      </c>
      <c r="Y333" s="58">
        <f>IF(U333="Yes",1,0)</f>
        <v/>
      </c>
      <c r="Z333" s="58">
        <f>IF(P333="Month-to-month",1,0)+IF(M333="No",1,0)+IF(J333="No",1,0)+IF(I333="Fiber optic",1,0)+IF(Q333="Yes",1,0)</f>
        <v/>
      </c>
    </row>
    <row r="334" ht="15" customHeight="1" s="59">
      <c r="A334" s="58" t="inlineStr">
        <is>
          <t>2379-GYFLQ</t>
        </is>
      </c>
      <c r="B334" s="58" t="inlineStr">
        <is>
          <t>Male</t>
        </is>
      </c>
      <c r="C334" s="58" t="n">
        <v>0</v>
      </c>
      <c r="D334" s="58" t="inlineStr">
        <is>
          <t>No</t>
        </is>
      </c>
      <c r="E334" s="58" t="inlineStr">
        <is>
          <t>No</t>
        </is>
      </c>
      <c r="F334" s="58" t="n">
        <v>46</v>
      </c>
      <c r="G334" s="58" t="inlineStr">
        <is>
          <t>Yes</t>
        </is>
      </c>
      <c r="H334" s="58" t="inlineStr">
        <is>
          <t>Yes</t>
        </is>
      </c>
      <c r="I334" s="58" t="inlineStr">
        <is>
          <t>Fiber optic</t>
        </is>
      </c>
      <c r="J334" s="58" t="inlineStr">
        <is>
          <t>No</t>
        </is>
      </c>
      <c r="K334" s="58" t="inlineStr">
        <is>
          <t>Yes</t>
        </is>
      </c>
      <c r="L334" s="58" t="inlineStr">
        <is>
          <t>Yes</t>
        </is>
      </c>
      <c r="M334" s="58" t="inlineStr">
        <is>
          <t>No</t>
        </is>
      </c>
      <c r="N334" s="58" t="inlineStr">
        <is>
          <t>Yes</t>
        </is>
      </c>
      <c r="O334" s="58" t="inlineStr">
        <is>
          <t>No</t>
        </is>
      </c>
      <c r="P334" s="58" t="inlineStr">
        <is>
          <t>One year</t>
        </is>
      </c>
      <c r="Q334" s="58" t="inlineStr">
        <is>
          <t>Yes</t>
        </is>
      </c>
      <c r="R334" s="58" t="inlineStr">
        <is>
          <t>Credit card (automatic)</t>
        </is>
      </c>
      <c r="S334" s="123" t="n">
        <v>94.90000000000001</v>
      </c>
      <c r="T334" s="58" t="inlineStr">
        <is>
          <t>4422.95</t>
        </is>
      </c>
      <c r="U334" s="58" t="inlineStr">
        <is>
          <t>No</t>
        </is>
      </c>
      <c r="V334" s="123">
        <f>IFERROR(VALUE(TRIM(T334)),S334*F334)</f>
        <v/>
      </c>
      <c r="W334" s="58">
        <f>IF(F334&lt;=12,"0-12 mo",IF(F334&lt;=24,"13-24 mo",IF(F334&lt;=48,"25-48 mo","49+ mo")))</f>
        <v/>
      </c>
      <c r="X334" s="58">
        <f>IF(S334&lt;=35.5,"Q1 Low",IF(S334&lt;=70.35,"Q2 Mid-Low",IF(S334&lt;=89.85,"Q3 Mid-High","Q4 High")))</f>
        <v/>
      </c>
      <c r="Y334" s="58">
        <f>IF(U334="Yes",1,0)</f>
        <v/>
      </c>
      <c r="Z334" s="58">
        <f>IF(P334="Month-to-month",1,0)+IF(M334="No",1,0)+IF(J334="No",1,0)+IF(I334="Fiber optic",1,0)+IF(Q334="Yes",1,0)</f>
        <v/>
      </c>
    </row>
    <row r="335" ht="15" customHeight="1" s="59">
      <c r="A335" s="58" t="inlineStr">
        <is>
          <t>0122-OAHPZ</t>
        </is>
      </c>
      <c r="B335" s="58" t="inlineStr">
        <is>
          <t>Female</t>
        </is>
      </c>
      <c r="C335" s="58" t="n">
        <v>0</v>
      </c>
      <c r="D335" s="58" t="inlineStr">
        <is>
          <t>No</t>
        </is>
      </c>
      <c r="E335" s="58" t="inlineStr">
        <is>
          <t>No</t>
        </is>
      </c>
      <c r="F335" s="58" t="n">
        <v>7</v>
      </c>
      <c r="G335" s="58" t="inlineStr">
        <is>
          <t>Yes</t>
        </is>
      </c>
      <c r="H335" s="58" t="inlineStr">
        <is>
          <t>Yes</t>
        </is>
      </c>
      <c r="I335" s="58" t="inlineStr">
        <is>
          <t>Fiber optic</t>
        </is>
      </c>
      <c r="J335" s="58" t="inlineStr">
        <is>
          <t>No</t>
        </is>
      </c>
      <c r="K335" s="58" t="inlineStr">
        <is>
          <t>No</t>
        </is>
      </c>
      <c r="L335" s="58" t="inlineStr">
        <is>
          <t>No</t>
        </is>
      </c>
      <c r="M335" s="58" t="inlineStr">
        <is>
          <t>No</t>
        </is>
      </c>
      <c r="N335" s="58" t="inlineStr">
        <is>
          <t>No</t>
        </is>
      </c>
      <c r="O335" s="58" t="inlineStr">
        <is>
          <t>No</t>
        </is>
      </c>
      <c r="P335" s="58" t="inlineStr">
        <is>
          <t>Month-to-month</t>
        </is>
      </c>
      <c r="Q335" s="58" t="inlineStr">
        <is>
          <t>Yes</t>
        </is>
      </c>
      <c r="R335" s="58" t="inlineStr">
        <is>
          <t>Electronic check</t>
        </is>
      </c>
      <c r="S335" s="123" t="n">
        <v>73.84999999999999</v>
      </c>
      <c r="T335" s="58" t="inlineStr">
        <is>
          <t>511.25</t>
        </is>
      </c>
      <c r="U335" s="58" t="inlineStr">
        <is>
          <t>Yes</t>
        </is>
      </c>
      <c r="V335" s="123">
        <f>IFERROR(VALUE(TRIM(T335)),S335*F335)</f>
        <v/>
      </c>
      <c r="W335" s="58">
        <f>IF(F335&lt;=12,"0-12 mo",IF(F335&lt;=24,"13-24 mo",IF(F335&lt;=48,"25-48 mo","49+ mo")))</f>
        <v/>
      </c>
      <c r="X335" s="58">
        <f>IF(S335&lt;=35.5,"Q1 Low",IF(S335&lt;=70.35,"Q2 Mid-Low",IF(S335&lt;=89.85,"Q3 Mid-High","Q4 High")))</f>
        <v/>
      </c>
      <c r="Y335" s="58">
        <f>IF(U335="Yes",1,0)</f>
        <v/>
      </c>
      <c r="Z335" s="58">
        <f>IF(P335="Month-to-month",1,0)+IF(M335="No",1,0)+IF(J335="No",1,0)+IF(I335="Fiber optic",1,0)+IF(Q335="Yes",1,0)</f>
        <v/>
      </c>
    </row>
    <row r="336" ht="15" customHeight="1" s="59">
      <c r="A336" s="58" t="inlineStr">
        <is>
          <t>2868-SNELZ</t>
        </is>
      </c>
      <c r="B336" s="58" t="inlineStr">
        <is>
          <t>Female</t>
        </is>
      </c>
      <c r="C336" s="58" t="n">
        <v>0</v>
      </c>
      <c r="D336" s="58" t="inlineStr">
        <is>
          <t>No</t>
        </is>
      </c>
      <c r="E336" s="58" t="inlineStr">
        <is>
          <t>No</t>
        </is>
      </c>
      <c r="F336" s="58" t="n">
        <v>2</v>
      </c>
      <c r="G336" s="58" t="inlineStr">
        <is>
          <t>Yes</t>
        </is>
      </c>
      <c r="H336" s="58" t="inlineStr">
        <is>
          <t>Yes</t>
        </is>
      </c>
      <c r="I336" s="58" t="inlineStr">
        <is>
          <t>Fiber optic</t>
        </is>
      </c>
      <c r="J336" s="58" t="inlineStr">
        <is>
          <t>No</t>
        </is>
      </c>
      <c r="K336" s="58" t="inlineStr">
        <is>
          <t>No</t>
        </is>
      </c>
      <c r="L336" s="58" t="inlineStr">
        <is>
          <t>Yes</t>
        </is>
      </c>
      <c r="M336" s="58" t="inlineStr">
        <is>
          <t>No</t>
        </is>
      </c>
      <c r="N336" s="58" t="inlineStr">
        <is>
          <t>No</t>
        </is>
      </c>
      <c r="O336" s="58" t="inlineStr">
        <is>
          <t>No</t>
        </is>
      </c>
      <c r="P336" s="58" t="inlineStr">
        <is>
          <t>Month-to-month</t>
        </is>
      </c>
      <c r="Q336" s="58" t="inlineStr">
        <is>
          <t>No</t>
        </is>
      </c>
      <c r="R336" s="58" t="inlineStr">
        <is>
          <t>Mailed check</t>
        </is>
      </c>
      <c r="S336" s="123" t="n">
        <v>80.59999999999999</v>
      </c>
      <c r="T336" s="58" t="inlineStr">
        <is>
          <t>155.8</t>
        </is>
      </c>
      <c r="U336" s="58" t="inlineStr">
        <is>
          <t>Yes</t>
        </is>
      </c>
      <c r="V336" s="123">
        <f>IFERROR(VALUE(TRIM(T336)),S336*F336)</f>
        <v/>
      </c>
      <c r="W336" s="58">
        <f>IF(F336&lt;=12,"0-12 mo",IF(F336&lt;=24,"13-24 mo",IF(F336&lt;=48,"25-48 mo","49+ mo")))</f>
        <v/>
      </c>
      <c r="X336" s="58">
        <f>IF(S336&lt;=35.5,"Q1 Low",IF(S336&lt;=70.35,"Q2 Mid-Low",IF(S336&lt;=89.85,"Q3 Mid-High","Q4 High")))</f>
        <v/>
      </c>
      <c r="Y336" s="58">
        <f>IF(U336="Yes",1,0)</f>
        <v/>
      </c>
      <c r="Z336" s="58">
        <f>IF(P336="Month-to-month",1,0)+IF(M336="No",1,0)+IF(J336="No",1,0)+IF(I336="Fiber optic",1,0)+IF(Q336="Yes",1,0)</f>
        <v/>
      </c>
    </row>
    <row r="337" ht="15" customHeight="1" s="59">
      <c r="A337" s="58" t="inlineStr">
        <is>
          <t>4322-RCYMT</t>
        </is>
      </c>
      <c r="B337" s="58" t="inlineStr">
        <is>
          <t>Male</t>
        </is>
      </c>
      <c r="C337" s="58" t="n">
        <v>0</v>
      </c>
      <c r="D337" s="58" t="inlineStr">
        <is>
          <t>Yes</t>
        </is>
      </c>
      <c r="E337" s="58" t="inlineStr">
        <is>
          <t>Yes</t>
        </is>
      </c>
      <c r="F337" s="58" t="n">
        <v>68</v>
      </c>
      <c r="G337" s="58" t="inlineStr">
        <is>
          <t>Yes</t>
        </is>
      </c>
      <c r="H337" s="58" t="inlineStr">
        <is>
          <t>Yes</t>
        </is>
      </c>
      <c r="I337" s="58" t="inlineStr">
        <is>
          <t>DSL</t>
        </is>
      </c>
      <c r="J337" s="58" t="inlineStr">
        <is>
          <t>No</t>
        </is>
      </c>
      <c r="K337" s="58" t="inlineStr">
        <is>
          <t>Yes</t>
        </is>
      </c>
      <c r="L337" s="58" t="inlineStr">
        <is>
          <t>Yes</t>
        </is>
      </c>
      <c r="M337" s="58" t="inlineStr">
        <is>
          <t>Yes</t>
        </is>
      </c>
      <c r="N337" s="58" t="inlineStr">
        <is>
          <t>No</t>
        </is>
      </c>
      <c r="O337" s="58" t="inlineStr">
        <is>
          <t>Yes</t>
        </is>
      </c>
      <c r="P337" s="58" t="inlineStr">
        <is>
          <t>One year</t>
        </is>
      </c>
      <c r="Q337" s="58" t="inlineStr">
        <is>
          <t>Yes</t>
        </is>
      </c>
      <c r="R337" s="58" t="inlineStr">
        <is>
          <t>Bank transfer (automatic)</t>
        </is>
      </c>
      <c r="S337" s="123" t="n">
        <v>75.8</v>
      </c>
      <c r="T337" s="58" t="inlineStr">
        <is>
          <t>5293.95</t>
        </is>
      </c>
      <c r="U337" s="58" t="inlineStr">
        <is>
          <t>Yes</t>
        </is>
      </c>
      <c r="V337" s="123">
        <f>IFERROR(VALUE(TRIM(T337)),S337*F337)</f>
        <v/>
      </c>
      <c r="W337" s="58">
        <f>IF(F337&lt;=12,"0-12 mo",IF(F337&lt;=24,"13-24 mo",IF(F337&lt;=48,"25-48 mo","49+ mo")))</f>
        <v/>
      </c>
      <c r="X337" s="58">
        <f>IF(S337&lt;=35.5,"Q1 Low",IF(S337&lt;=70.35,"Q2 Mid-Low",IF(S337&lt;=89.85,"Q3 Mid-High","Q4 High")))</f>
        <v/>
      </c>
      <c r="Y337" s="58">
        <f>IF(U337="Yes",1,0)</f>
        <v/>
      </c>
      <c r="Z337" s="58">
        <f>IF(P337="Month-to-month",1,0)+IF(M337="No",1,0)+IF(J337="No",1,0)+IF(I337="Fiber optic",1,0)+IF(Q337="Yes",1,0)</f>
        <v/>
      </c>
    </row>
    <row r="338" ht="15" customHeight="1" s="59">
      <c r="A338" s="58" t="inlineStr">
        <is>
          <t>6680-NENYN</t>
        </is>
      </c>
      <c r="B338" s="58" t="inlineStr">
        <is>
          <t>Female</t>
        </is>
      </c>
      <c r="C338" s="58" t="n">
        <v>0</v>
      </c>
      <c r="D338" s="58" t="inlineStr">
        <is>
          <t>No</t>
        </is>
      </c>
      <c r="E338" s="58" t="inlineStr">
        <is>
          <t>No</t>
        </is>
      </c>
      <c r="F338" s="58" t="n">
        <v>43</v>
      </c>
      <c r="G338" s="58" t="inlineStr">
        <is>
          <t>Yes</t>
        </is>
      </c>
      <c r="H338" s="58" t="inlineStr">
        <is>
          <t>Yes</t>
        </is>
      </c>
      <c r="I338" s="58" t="inlineStr">
        <is>
          <t>Fiber optic</t>
        </is>
      </c>
      <c r="J338" s="58" t="inlineStr">
        <is>
          <t>No</t>
        </is>
      </c>
      <c r="K338" s="58" t="inlineStr">
        <is>
          <t>Yes</t>
        </is>
      </c>
      <c r="L338" s="58" t="inlineStr">
        <is>
          <t>Yes</t>
        </is>
      </c>
      <c r="M338" s="58" t="inlineStr">
        <is>
          <t>No</t>
        </is>
      </c>
      <c r="N338" s="58" t="inlineStr">
        <is>
          <t>Yes</t>
        </is>
      </c>
      <c r="O338" s="58" t="inlineStr">
        <is>
          <t>Yes</t>
        </is>
      </c>
      <c r="P338" s="58" t="inlineStr">
        <is>
          <t>Two year</t>
        </is>
      </c>
      <c r="Q338" s="58" t="inlineStr">
        <is>
          <t>Yes</t>
        </is>
      </c>
      <c r="R338" s="58" t="inlineStr">
        <is>
          <t>Electronic check</t>
        </is>
      </c>
      <c r="S338" s="123" t="n">
        <v>104.6</v>
      </c>
      <c r="T338" s="58" t="inlineStr">
        <is>
          <t>4759.85</t>
        </is>
      </c>
      <c r="U338" s="58" t="inlineStr">
        <is>
          <t>Yes</t>
        </is>
      </c>
      <c r="V338" s="123">
        <f>IFERROR(VALUE(TRIM(T338)),S338*F338)</f>
        <v/>
      </c>
      <c r="W338" s="58">
        <f>IF(F338&lt;=12,"0-12 mo",IF(F338&lt;=24,"13-24 mo",IF(F338&lt;=48,"25-48 mo","49+ mo")))</f>
        <v/>
      </c>
      <c r="X338" s="58">
        <f>IF(S338&lt;=35.5,"Q1 Low",IF(S338&lt;=70.35,"Q2 Mid-Low",IF(S338&lt;=89.85,"Q3 Mid-High","Q4 High")))</f>
        <v/>
      </c>
      <c r="Y338" s="58">
        <f>IF(U338="Yes",1,0)</f>
        <v/>
      </c>
      <c r="Z338" s="58">
        <f>IF(P338="Month-to-month",1,0)+IF(M338="No",1,0)+IF(J338="No",1,0)+IF(I338="Fiber optic",1,0)+IF(Q338="Yes",1,0)</f>
        <v/>
      </c>
    </row>
    <row r="339" ht="15" customHeight="1" s="59">
      <c r="A339" s="58" t="inlineStr">
        <is>
          <t>2088-IEBAU</t>
        </is>
      </c>
      <c r="B339" s="58" t="inlineStr">
        <is>
          <t>Female</t>
        </is>
      </c>
      <c r="C339" s="58" t="n">
        <v>0</v>
      </c>
      <c r="D339" s="58" t="inlineStr">
        <is>
          <t>No</t>
        </is>
      </c>
      <c r="E339" s="58" t="inlineStr">
        <is>
          <t>No</t>
        </is>
      </c>
      <c r="F339" s="58" t="n">
        <v>68</v>
      </c>
      <c r="G339" s="58" t="inlineStr">
        <is>
          <t>Yes</t>
        </is>
      </c>
      <c r="H339" s="58" t="inlineStr">
        <is>
          <t>Yes</t>
        </is>
      </c>
      <c r="I339" s="58" t="inlineStr">
        <is>
          <t>DSL</t>
        </is>
      </c>
      <c r="J339" s="58" t="inlineStr">
        <is>
          <t>Yes</t>
        </is>
      </c>
      <c r="K339" s="58" t="inlineStr">
        <is>
          <t>Yes</t>
        </is>
      </c>
      <c r="L339" s="58" t="inlineStr">
        <is>
          <t>Yes</t>
        </is>
      </c>
      <c r="M339" s="58" t="inlineStr">
        <is>
          <t>Yes</t>
        </is>
      </c>
      <c r="N339" s="58" t="inlineStr">
        <is>
          <t>Yes</t>
        </is>
      </c>
      <c r="O339" s="58" t="inlineStr">
        <is>
          <t>Yes</t>
        </is>
      </c>
      <c r="P339" s="58" t="inlineStr">
        <is>
          <t>Two year</t>
        </is>
      </c>
      <c r="Q339" s="58" t="inlineStr">
        <is>
          <t>Yes</t>
        </is>
      </c>
      <c r="R339" s="58" t="inlineStr">
        <is>
          <t>Electronic check</t>
        </is>
      </c>
      <c r="S339" s="123" t="n">
        <v>88.15000000000001</v>
      </c>
      <c r="T339" s="58" t="inlineStr">
        <is>
          <t>6148.45</t>
        </is>
      </c>
      <c r="U339" s="58" t="inlineStr">
        <is>
          <t>No</t>
        </is>
      </c>
      <c r="V339" s="123">
        <f>IFERROR(VALUE(TRIM(T339)),S339*F339)</f>
        <v/>
      </c>
      <c r="W339" s="58">
        <f>IF(F339&lt;=12,"0-12 mo",IF(F339&lt;=24,"13-24 mo",IF(F339&lt;=48,"25-48 mo","49+ mo")))</f>
        <v/>
      </c>
      <c r="X339" s="58">
        <f>IF(S339&lt;=35.5,"Q1 Low",IF(S339&lt;=70.35,"Q2 Mid-Low",IF(S339&lt;=89.85,"Q3 Mid-High","Q4 High")))</f>
        <v/>
      </c>
      <c r="Y339" s="58">
        <f>IF(U339="Yes",1,0)</f>
        <v/>
      </c>
      <c r="Z339" s="58">
        <f>IF(P339="Month-to-month",1,0)+IF(M339="No",1,0)+IF(J339="No",1,0)+IF(I339="Fiber optic",1,0)+IF(Q339="Yes",1,0)</f>
        <v/>
      </c>
    </row>
    <row r="340" ht="15" customHeight="1" s="59">
      <c r="A340" s="58" t="inlineStr">
        <is>
          <t>7982-VCELR</t>
        </is>
      </c>
      <c r="B340" s="58" t="inlineStr">
        <is>
          <t>Female</t>
        </is>
      </c>
      <c r="C340" s="58" t="n">
        <v>0</v>
      </c>
      <c r="D340" s="58" t="inlineStr">
        <is>
          <t>No</t>
        </is>
      </c>
      <c r="E340" s="58" t="inlineStr">
        <is>
          <t>No</t>
        </is>
      </c>
      <c r="F340" s="58" t="n">
        <v>36</v>
      </c>
      <c r="G340" s="58" t="inlineStr">
        <is>
          <t>Yes</t>
        </is>
      </c>
      <c r="H340" s="58" t="inlineStr">
        <is>
          <t>No</t>
        </is>
      </c>
      <c r="I340" s="58" t="inlineStr">
        <is>
          <t>Fiber optic</t>
        </is>
      </c>
      <c r="J340" s="58" t="inlineStr">
        <is>
          <t>No</t>
        </is>
      </c>
      <c r="K340" s="58" t="inlineStr">
        <is>
          <t>Yes</t>
        </is>
      </c>
      <c r="L340" s="58" t="inlineStr">
        <is>
          <t>No</t>
        </is>
      </c>
      <c r="M340" s="58" t="inlineStr">
        <is>
          <t>No</t>
        </is>
      </c>
      <c r="N340" s="58" t="inlineStr">
        <is>
          <t>Yes</t>
        </is>
      </c>
      <c r="O340" s="58" t="inlineStr">
        <is>
          <t>Yes</t>
        </is>
      </c>
      <c r="P340" s="58" t="inlineStr">
        <is>
          <t>Month-to-month</t>
        </is>
      </c>
      <c r="Q340" s="58" t="inlineStr">
        <is>
          <t>Yes</t>
        </is>
      </c>
      <c r="R340" s="58" t="inlineStr">
        <is>
          <t>Credit card (automatic)</t>
        </is>
      </c>
      <c r="S340" s="123" t="n">
        <v>94.8</v>
      </c>
      <c r="T340" s="58" t="inlineStr">
        <is>
          <t>3565.65</t>
        </is>
      </c>
      <c r="U340" s="58" t="inlineStr">
        <is>
          <t>No</t>
        </is>
      </c>
      <c r="V340" s="123">
        <f>IFERROR(VALUE(TRIM(T340)),S340*F340)</f>
        <v/>
      </c>
      <c r="W340" s="58">
        <f>IF(F340&lt;=12,"0-12 mo",IF(F340&lt;=24,"13-24 mo",IF(F340&lt;=48,"25-48 mo","49+ mo")))</f>
        <v/>
      </c>
      <c r="X340" s="58">
        <f>IF(S340&lt;=35.5,"Q1 Low",IF(S340&lt;=70.35,"Q2 Mid-Low",IF(S340&lt;=89.85,"Q3 Mid-High","Q4 High")))</f>
        <v/>
      </c>
      <c r="Y340" s="58">
        <f>IF(U340="Yes",1,0)</f>
        <v/>
      </c>
      <c r="Z340" s="58">
        <f>IF(P340="Month-to-month",1,0)+IF(M340="No",1,0)+IF(J340="No",1,0)+IF(I340="Fiber optic",1,0)+IF(Q340="Yes",1,0)</f>
        <v/>
      </c>
    </row>
    <row r="341" ht="15" customHeight="1" s="59">
      <c r="A341" s="58" t="inlineStr">
        <is>
          <t>1343-EHPYB</t>
        </is>
      </c>
      <c r="B341" s="58" t="inlineStr">
        <is>
          <t>Male</t>
        </is>
      </c>
      <c r="C341" s="58" t="n">
        <v>0</v>
      </c>
      <c r="D341" s="58" t="inlineStr">
        <is>
          <t>Yes</t>
        </is>
      </c>
      <c r="E341" s="58" t="inlineStr">
        <is>
          <t>No</t>
        </is>
      </c>
      <c r="F341" s="58" t="n">
        <v>63</v>
      </c>
      <c r="G341" s="58" t="inlineStr">
        <is>
          <t>Yes</t>
        </is>
      </c>
      <c r="H341" s="58" t="inlineStr">
        <is>
          <t>Yes</t>
        </is>
      </c>
      <c r="I341" s="58" t="inlineStr">
        <is>
          <t>Fiber optic</t>
        </is>
      </c>
      <c r="J341" s="58" t="inlineStr">
        <is>
          <t>No</t>
        </is>
      </c>
      <c r="K341" s="58" t="inlineStr">
        <is>
          <t>Yes</t>
        </is>
      </c>
      <c r="L341" s="58" t="inlineStr">
        <is>
          <t>Yes</t>
        </is>
      </c>
      <c r="M341" s="58" t="inlineStr">
        <is>
          <t>No</t>
        </is>
      </c>
      <c r="N341" s="58" t="inlineStr">
        <is>
          <t>Yes</t>
        </is>
      </c>
      <c r="O341" s="58" t="inlineStr">
        <is>
          <t>Yes</t>
        </is>
      </c>
      <c r="P341" s="58" t="inlineStr">
        <is>
          <t>Month-to-month</t>
        </is>
      </c>
      <c r="Q341" s="58" t="inlineStr">
        <is>
          <t>Yes</t>
        </is>
      </c>
      <c r="R341" s="58" t="inlineStr">
        <is>
          <t>Electronic check</t>
        </is>
      </c>
      <c r="S341" s="123" t="n">
        <v>103.4</v>
      </c>
      <c r="T341" s="58" t="inlineStr">
        <is>
          <t>6603</t>
        </is>
      </c>
      <c r="U341" s="58" t="inlineStr">
        <is>
          <t>Yes</t>
        </is>
      </c>
      <c r="V341" s="123">
        <f>IFERROR(VALUE(TRIM(T341)),S341*F341)</f>
        <v/>
      </c>
      <c r="W341" s="58">
        <f>IF(F341&lt;=12,"0-12 mo",IF(F341&lt;=24,"13-24 mo",IF(F341&lt;=48,"25-48 mo","49+ mo")))</f>
        <v/>
      </c>
      <c r="X341" s="58">
        <f>IF(S341&lt;=35.5,"Q1 Low",IF(S341&lt;=70.35,"Q2 Mid-Low",IF(S341&lt;=89.85,"Q3 Mid-High","Q4 High")))</f>
        <v/>
      </c>
      <c r="Y341" s="58">
        <f>IF(U341="Yes",1,0)</f>
        <v/>
      </c>
      <c r="Z341" s="58">
        <f>IF(P341="Month-to-month",1,0)+IF(M341="No",1,0)+IF(J341="No",1,0)+IF(I341="Fiber optic",1,0)+IF(Q341="Yes",1,0)</f>
        <v/>
      </c>
    </row>
    <row r="342" ht="15" customHeight="1" s="59">
      <c r="A342" s="58" t="inlineStr">
        <is>
          <t>6035-BXTTY</t>
        </is>
      </c>
      <c r="B342" s="58" t="inlineStr">
        <is>
          <t>Female</t>
        </is>
      </c>
      <c r="C342" s="58" t="n">
        <v>1</v>
      </c>
      <c r="D342" s="58" t="inlineStr">
        <is>
          <t>No</t>
        </is>
      </c>
      <c r="E342" s="58" t="inlineStr">
        <is>
          <t>No</t>
        </is>
      </c>
      <c r="F342" s="58" t="n">
        <v>32</v>
      </c>
      <c r="G342" s="58" t="inlineStr">
        <is>
          <t>Yes</t>
        </is>
      </c>
      <c r="H342" s="58" t="inlineStr">
        <is>
          <t>No</t>
        </is>
      </c>
      <c r="I342" s="58" t="inlineStr">
        <is>
          <t>DSL</t>
        </is>
      </c>
      <c r="J342" s="58" t="inlineStr">
        <is>
          <t>No</t>
        </is>
      </c>
      <c r="K342" s="58" t="inlineStr">
        <is>
          <t>Yes</t>
        </is>
      </c>
      <c r="L342" s="58" t="inlineStr">
        <is>
          <t>No</t>
        </is>
      </c>
      <c r="M342" s="58" t="inlineStr">
        <is>
          <t>Yes</t>
        </is>
      </c>
      <c r="N342" s="58" t="inlineStr">
        <is>
          <t>No</t>
        </is>
      </c>
      <c r="O342" s="58" t="inlineStr">
        <is>
          <t>No</t>
        </is>
      </c>
      <c r="P342" s="58" t="inlineStr">
        <is>
          <t>Month-to-month</t>
        </is>
      </c>
      <c r="Q342" s="58" t="inlineStr">
        <is>
          <t>No</t>
        </is>
      </c>
      <c r="R342" s="58" t="inlineStr">
        <is>
          <t>Bank transfer (automatic)</t>
        </is>
      </c>
      <c r="S342" s="123" t="n">
        <v>54.65</v>
      </c>
      <c r="T342" s="58" t="inlineStr">
        <is>
          <t>1830.1</t>
        </is>
      </c>
      <c r="U342" s="58" t="inlineStr">
        <is>
          <t>No</t>
        </is>
      </c>
      <c r="V342" s="123">
        <f>IFERROR(VALUE(TRIM(T342)),S342*F342)</f>
        <v/>
      </c>
      <c r="W342" s="58">
        <f>IF(F342&lt;=12,"0-12 mo",IF(F342&lt;=24,"13-24 mo",IF(F342&lt;=48,"25-48 mo","49+ mo")))</f>
        <v/>
      </c>
      <c r="X342" s="58">
        <f>IF(S342&lt;=35.5,"Q1 Low",IF(S342&lt;=70.35,"Q2 Mid-Low",IF(S342&lt;=89.85,"Q3 Mid-High","Q4 High")))</f>
        <v/>
      </c>
      <c r="Y342" s="58">
        <f>IF(U342="Yes",1,0)</f>
        <v/>
      </c>
      <c r="Z342" s="58">
        <f>IF(P342="Month-to-month",1,0)+IF(M342="No",1,0)+IF(J342="No",1,0)+IF(I342="Fiber optic",1,0)+IF(Q342="Yes",1,0)</f>
        <v/>
      </c>
    </row>
    <row r="343" ht="15" customHeight="1" s="59">
      <c r="A343" s="58" t="inlineStr">
        <is>
          <t>6885-PKOAM</t>
        </is>
      </c>
      <c r="B343" s="58" t="inlineStr">
        <is>
          <t>Female</t>
        </is>
      </c>
      <c r="C343" s="58" t="n">
        <v>0</v>
      </c>
      <c r="D343" s="58" t="inlineStr">
        <is>
          <t>Yes</t>
        </is>
      </c>
      <c r="E343" s="58" t="inlineStr">
        <is>
          <t>No</t>
        </is>
      </c>
      <c r="F343" s="58" t="n">
        <v>71</v>
      </c>
      <c r="G343" s="58" t="inlineStr">
        <is>
          <t>Yes</t>
        </is>
      </c>
      <c r="H343" s="58" t="inlineStr">
        <is>
          <t>Yes</t>
        </is>
      </c>
      <c r="I343" s="58" t="inlineStr">
        <is>
          <t>DSL</t>
        </is>
      </c>
      <c r="J343" s="58" t="inlineStr">
        <is>
          <t>Yes</t>
        </is>
      </c>
      <c r="K343" s="58" t="inlineStr">
        <is>
          <t>Yes</t>
        </is>
      </c>
      <c r="L343" s="58" t="inlineStr">
        <is>
          <t>Yes</t>
        </is>
      </c>
      <c r="M343" s="58" t="inlineStr">
        <is>
          <t>Yes</t>
        </is>
      </c>
      <c r="N343" s="58" t="inlineStr">
        <is>
          <t>Yes</t>
        </is>
      </c>
      <c r="O343" s="58" t="inlineStr">
        <is>
          <t>Yes</t>
        </is>
      </c>
      <c r="P343" s="58" t="inlineStr">
        <is>
          <t>Two year</t>
        </is>
      </c>
      <c r="Q343" s="58" t="inlineStr">
        <is>
          <t>No</t>
        </is>
      </c>
      <c r="R343" s="58" t="inlineStr">
        <is>
          <t>Credit card (automatic)</t>
        </is>
      </c>
      <c r="S343" s="123" t="n">
        <v>85.75</v>
      </c>
      <c r="T343" s="58" t="inlineStr">
        <is>
          <t>6223.8</t>
        </is>
      </c>
      <c r="U343" s="58" t="inlineStr">
        <is>
          <t>No</t>
        </is>
      </c>
      <c r="V343" s="123">
        <f>IFERROR(VALUE(TRIM(T343)),S343*F343)</f>
        <v/>
      </c>
      <c r="W343" s="58">
        <f>IF(F343&lt;=12,"0-12 mo",IF(F343&lt;=24,"13-24 mo",IF(F343&lt;=48,"25-48 mo","49+ mo")))</f>
        <v/>
      </c>
      <c r="X343" s="58">
        <f>IF(S343&lt;=35.5,"Q1 Low",IF(S343&lt;=70.35,"Q2 Mid-Low",IF(S343&lt;=89.85,"Q3 Mid-High","Q4 High")))</f>
        <v/>
      </c>
      <c r="Y343" s="58">
        <f>IF(U343="Yes",1,0)</f>
        <v/>
      </c>
      <c r="Z343" s="58">
        <f>IF(P343="Month-to-month",1,0)+IF(M343="No",1,0)+IF(J343="No",1,0)+IF(I343="Fiber optic",1,0)+IF(Q343="Yes",1,0)</f>
        <v/>
      </c>
    </row>
    <row r="344" ht="15" customHeight="1" s="59">
      <c r="A344" s="58" t="inlineStr">
        <is>
          <t>7520-HQWJU</t>
        </is>
      </c>
      <c r="B344" s="58" t="inlineStr">
        <is>
          <t>Female</t>
        </is>
      </c>
      <c r="C344" s="58" t="n">
        <v>0</v>
      </c>
      <c r="D344" s="58" t="inlineStr">
        <is>
          <t>Yes</t>
        </is>
      </c>
      <c r="E344" s="58" t="inlineStr">
        <is>
          <t>Yes</t>
        </is>
      </c>
      <c r="F344" s="58" t="n">
        <v>66</v>
      </c>
      <c r="G344" s="58" t="inlineStr">
        <is>
          <t>Yes</t>
        </is>
      </c>
      <c r="H344" s="58" t="inlineStr">
        <is>
          <t>Yes</t>
        </is>
      </c>
      <c r="I344" s="58" t="inlineStr">
        <is>
          <t>DSL</t>
        </is>
      </c>
      <c r="J344" s="58" t="inlineStr">
        <is>
          <t>Yes</t>
        </is>
      </c>
      <c r="K344" s="58" t="inlineStr">
        <is>
          <t>Yes</t>
        </is>
      </c>
      <c r="L344" s="58" t="inlineStr">
        <is>
          <t>Yes</t>
        </is>
      </c>
      <c r="M344" s="58" t="inlineStr">
        <is>
          <t>No</t>
        </is>
      </c>
      <c r="N344" s="58" t="inlineStr">
        <is>
          <t>No</t>
        </is>
      </c>
      <c r="O344" s="58" t="inlineStr">
        <is>
          <t>No</t>
        </is>
      </c>
      <c r="P344" s="58" t="inlineStr">
        <is>
          <t>Month-to-month</t>
        </is>
      </c>
      <c r="Q344" s="58" t="inlineStr">
        <is>
          <t>Yes</t>
        </is>
      </c>
      <c r="R344" s="58" t="inlineStr">
        <is>
          <t>Bank transfer (automatic)</t>
        </is>
      </c>
      <c r="S344" s="123" t="n">
        <v>67.45</v>
      </c>
      <c r="T344" s="58" t="inlineStr">
        <is>
          <t>4508.65</t>
        </is>
      </c>
      <c r="U344" s="58" t="inlineStr">
        <is>
          <t>No</t>
        </is>
      </c>
      <c r="V344" s="123">
        <f>IFERROR(VALUE(TRIM(T344)),S344*F344)</f>
        <v/>
      </c>
      <c r="W344" s="58">
        <f>IF(F344&lt;=12,"0-12 mo",IF(F344&lt;=24,"13-24 mo",IF(F344&lt;=48,"25-48 mo","49+ mo")))</f>
        <v/>
      </c>
      <c r="X344" s="58">
        <f>IF(S344&lt;=35.5,"Q1 Low",IF(S344&lt;=70.35,"Q2 Mid-Low",IF(S344&lt;=89.85,"Q3 Mid-High","Q4 High")))</f>
        <v/>
      </c>
      <c r="Y344" s="58">
        <f>IF(U344="Yes",1,0)</f>
        <v/>
      </c>
      <c r="Z344" s="58">
        <f>IF(P344="Month-to-month",1,0)+IF(M344="No",1,0)+IF(J344="No",1,0)+IF(I344="Fiber optic",1,0)+IF(Q344="Yes",1,0)</f>
        <v/>
      </c>
    </row>
    <row r="345" ht="15" customHeight="1" s="59">
      <c r="A345" s="58" t="inlineStr">
        <is>
          <t>9639-BUJXT</t>
        </is>
      </c>
      <c r="B345" s="58" t="inlineStr">
        <is>
          <t>Male</t>
        </is>
      </c>
      <c r="C345" s="58" t="n">
        <v>0</v>
      </c>
      <c r="D345" s="58" t="inlineStr">
        <is>
          <t>No</t>
        </is>
      </c>
      <c r="E345" s="58" t="inlineStr">
        <is>
          <t>No</t>
        </is>
      </c>
      <c r="F345" s="58" t="n">
        <v>63</v>
      </c>
      <c r="G345" s="58" t="inlineStr">
        <is>
          <t>Yes</t>
        </is>
      </c>
      <c r="H345" s="58" t="inlineStr">
        <is>
          <t>No</t>
        </is>
      </c>
      <c r="I345" s="58" t="inlineStr">
        <is>
          <t>No</t>
        </is>
      </c>
      <c r="J345" s="58" t="inlineStr">
        <is>
          <t>No internet service</t>
        </is>
      </c>
      <c r="K345" s="58" t="inlineStr">
        <is>
          <t>No internet service</t>
        </is>
      </c>
      <c r="L345" s="58" t="inlineStr">
        <is>
          <t>No internet service</t>
        </is>
      </c>
      <c r="M345" s="58" t="inlineStr">
        <is>
          <t>No internet service</t>
        </is>
      </c>
      <c r="N345" s="58" t="inlineStr">
        <is>
          <t>No internet service</t>
        </is>
      </c>
      <c r="O345" s="58" t="inlineStr">
        <is>
          <t>No internet service</t>
        </is>
      </c>
      <c r="P345" s="58" t="inlineStr">
        <is>
          <t>One year</t>
        </is>
      </c>
      <c r="Q345" s="58" t="inlineStr">
        <is>
          <t>No</t>
        </is>
      </c>
      <c r="R345" s="58" t="inlineStr">
        <is>
          <t>Mailed check</t>
        </is>
      </c>
      <c r="S345" s="123" t="n">
        <v>20.5</v>
      </c>
      <c r="T345" s="58" t="inlineStr">
        <is>
          <t>1328.15</t>
        </is>
      </c>
      <c r="U345" s="58" t="inlineStr">
        <is>
          <t>No</t>
        </is>
      </c>
      <c r="V345" s="123">
        <f>IFERROR(VALUE(TRIM(T345)),S345*F345)</f>
        <v/>
      </c>
      <c r="W345" s="58">
        <f>IF(F345&lt;=12,"0-12 mo",IF(F345&lt;=24,"13-24 mo",IF(F345&lt;=48,"25-48 mo","49+ mo")))</f>
        <v/>
      </c>
      <c r="X345" s="58">
        <f>IF(S345&lt;=35.5,"Q1 Low",IF(S345&lt;=70.35,"Q2 Mid-Low",IF(S345&lt;=89.85,"Q3 Mid-High","Q4 High")))</f>
        <v/>
      </c>
      <c r="Y345" s="58">
        <f>IF(U345="Yes",1,0)</f>
        <v/>
      </c>
      <c r="Z345" s="58">
        <f>IF(P345="Month-to-month",1,0)+IF(M345="No",1,0)+IF(J345="No",1,0)+IF(I345="Fiber optic",1,0)+IF(Q345="Yes",1,0)</f>
        <v/>
      </c>
    </row>
    <row r="346" ht="15" customHeight="1" s="59">
      <c r="A346" s="58" t="inlineStr">
        <is>
          <t>5924-SNGKP</t>
        </is>
      </c>
      <c r="B346" s="58" t="inlineStr">
        <is>
          <t>Female</t>
        </is>
      </c>
      <c r="C346" s="58" t="n">
        <v>0</v>
      </c>
      <c r="D346" s="58" t="inlineStr">
        <is>
          <t>No</t>
        </is>
      </c>
      <c r="E346" s="58" t="inlineStr">
        <is>
          <t>Yes</t>
        </is>
      </c>
      <c r="F346" s="58" t="n">
        <v>41</v>
      </c>
      <c r="G346" s="58" t="inlineStr">
        <is>
          <t>Yes</t>
        </is>
      </c>
      <c r="H346" s="58" t="inlineStr">
        <is>
          <t>No</t>
        </is>
      </c>
      <c r="I346" s="58" t="inlineStr">
        <is>
          <t>No</t>
        </is>
      </c>
      <c r="J346" s="58" t="inlineStr">
        <is>
          <t>No internet service</t>
        </is>
      </c>
      <c r="K346" s="58" t="inlineStr">
        <is>
          <t>No internet service</t>
        </is>
      </c>
      <c r="L346" s="58" t="inlineStr">
        <is>
          <t>No internet service</t>
        </is>
      </c>
      <c r="M346" s="58" t="inlineStr">
        <is>
          <t>No internet service</t>
        </is>
      </c>
      <c r="N346" s="58" t="inlineStr">
        <is>
          <t>No internet service</t>
        </is>
      </c>
      <c r="O346" s="58" t="inlineStr">
        <is>
          <t>No internet service</t>
        </is>
      </c>
      <c r="P346" s="58" t="inlineStr">
        <is>
          <t>One year</t>
        </is>
      </c>
      <c r="Q346" s="58" t="inlineStr">
        <is>
          <t>Yes</t>
        </is>
      </c>
      <c r="R346" s="58" t="inlineStr">
        <is>
          <t>Credit card (automatic)</t>
        </is>
      </c>
      <c r="S346" s="123" t="n">
        <v>20.25</v>
      </c>
      <c r="T346" s="58" t="inlineStr">
        <is>
          <t>865</t>
        </is>
      </c>
      <c r="U346" s="58" t="inlineStr">
        <is>
          <t>No</t>
        </is>
      </c>
      <c r="V346" s="123">
        <f>IFERROR(VALUE(TRIM(T346)),S346*F346)</f>
        <v/>
      </c>
      <c r="W346" s="58">
        <f>IF(F346&lt;=12,"0-12 mo",IF(F346&lt;=24,"13-24 mo",IF(F346&lt;=48,"25-48 mo","49+ mo")))</f>
        <v/>
      </c>
      <c r="X346" s="58">
        <f>IF(S346&lt;=35.5,"Q1 Low",IF(S346&lt;=70.35,"Q2 Mid-Low",IF(S346&lt;=89.85,"Q3 Mid-High","Q4 High")))</f>
        <v/>
      </c>
      <c r="Y346" s="58">
        <f>IF(U346="Yes",1,0)</f>
        <v/>
      </c>
      <c r="Z346" s="58">
        <f>IF(P346="Month-to-month",1,0)+IF(M346="No",1,0)+IF(J346="No",1,0)+IF(I346="Fiber optic",1,0)+IF(Q346="Yes",1,0)</f>
        <v/>
      </c>
    </row>
    <row r="347" ht="15" customHeight="1" s="59">
      <c r="A347" s="58" t="inlineStr">
        <is>
          <t>0021-IKXGC</t>
        </is>
      </c>
      <c r="B347" s="58" t="inlineStr">
        <is>
          <t>Female</t>
        </is>
      </c>
      <c r="C347" s="58" t="n">
        <v>1</v>
      </c>
      <c r="D347" s="58" t="inlineStr">
        <is>
          <t>No</t>
        </is>
      </c>
      <c r="E347" s="58" t="inlineStr">
        <is>
          <t>No</t>
        </is>
      </c>
      <c r="F347" s="58" t="n">
        <v>1</v>
      </c>
      <c r="G347" s="58" t="inlineStr">
        <is>
          <t>Yes</t>
        </is>
      </c>
      <c r="H347" s="58" t="inlineStr">
        <is>
          <t>Yes</t>
        </is>
      </c>
      <c r="I347" s="58" t="inlineStr">
        <is>
          <t>Fiber optic</t>
        </is>
      </c>
      <c r="J347" s="58" t="inlineStr">
        <is>
          <t>No</t>
        </is>
      </c>
      <c r="K347" s="58" t="inlineStr">
        <is>
          <t>No</t>
        </is>
      </c>
      <c r="L347" s="58" t="inlineStr">
        <is>
          <t>No</t>
        </is>
      </c>
      <c r="M347" s="58" t="inlineStr">
        <is>
          <t>No</t>
        </is>
      </c>
      <c r="N347" s="58" t="inlineStr">
        <is>
          <t>No</t>
        </is>
      </c>
      <c r="O347" s="58" t="inlineStr">
        <is>
          <t>No</t>
        </is>
      </c>
      <c r="P347" s="58" t="inlineStr">
        <is>
          <t>Month-to-month</t>
        </is>
      </c>
      <c r="Q347" s="58" t="inlineStr">
        <is>
          <t>Yes</t>
        </is>
      </c>
      <c r="R347" s="58" t="inlineStr">
        <is>
          <t>Electronic check</t>
        </is>
      </c>
      <c r="S347" s="123" t="n">
        <v>72.09999999999999</v>
      </c>
      <c r="T347" s="58" t="inlineStr">
        <is>
          <t>72.1</t>
        </is>
      </c>
      <c r="U347" s="58" t="inlineStr">
        <is>
          <t>No</t>
        </is>
      </c>
      <c r="V347" s="123">
        <f>IFERROR(VALUE(TRIM(T347)),S347*F347)</f>
        <v/>
      </c>
      <c r="W347" s="58">
        <f>IF(F347&lt;=12,"0-12 mo",IF(F347&lt;=24,"13-24 mo",IF(F347&lt;=48,"25-48 mo","49+ mo")))</f>
        <v/>
      </c>
      <c r="X347" s="58">
        <f>IF(S347&lt;=35.5,"Q1 Low",IF(S347&lt;=70.35,"Q2 Mid-Low",IF(S347&lt;=89.85,"Q3 Mid-High","Q4 High")))</f>
        <v/>
      </c>
      <c r="Y347" s="58">
        <f>IF(U347="Yes",1,0)</f>
        <v/>
      </c>
      <c r="Z347" s="58">
        <f>IF(P347="Month-to-month",1,0)+IF(M347="No",1,0)+IF(J347="No",1,0)+IF(I347="Fiber optic",1,0)+IF(Q347="Yes",1,0)</f>
        <v/>
      </c>
    </row>
    <row r="348" ht="15" customHeight="1" s="59">
      <c r="A348" s="58" t="inlineStr">
        <is>
          <t>2034-GDRCN</t>
        </is>
      </c>
      <c r="B348" s="58" t="inlineStr">
        <is>
          <t>Female</t>
        </is>
      </c>
      <c r="C348" s="58" t="n">
        <v>0</v>
      </c>
      <c r="D348" s="58" t="inlineStr">
        <is>
          <t>No</t>
        </is>
      </c>
      <c r="E348" s="58" t="inlineStr">
        <is>
          <t>No</t>
        </is>
      </c>
      <c r="F348" s="58" t="n">
        <v>2</v>
      </c>
      <c r="G348" s="58" t="inlineStr">
        <is>
          <t>Yes</t>
        </is>
      </c>
      <c r="H348" s="58" t="inlineStr">
        <is>
          <t>No</t>
        </is>
      </c>
      <c r="I348" s="58" t="inlineStr">
        <is>
          <t>Fiber optic</t>
        </is>
      </c>
      <c r="J348" s="58" t="inlineStr">
        <is>
          <t>No</t>
        </is>
      </c>
      <c r="K348" s="58" t="inlineStr">
        <is>
          <t>No</t>
        </is>
      </c>
      <c r="L348" s="58" t="inlineStr">
        <is>
          <t>No</t>
        </is>
      </c>
      <c r="M348" s="58" t="inlineStr">
        <is>
          <t>No</t>
        </is>
      </c>
      <c r="N348" s="58" t="inlineStr">
        <is>
          <t>Yes</t>
        </is>
      </c>
      <c r="O348" s="58" t="inlineStr">
        <is>
          <t>Yes</t>
        </is>
      </c>
      <c r="P348" s="58" t="inlineStr">
        <is>
          <t>Month-to-month</t>
        </is>
      </c>
      <c r="Q348" s="58" t="inlineStr">
        <is>
          <t>Yes</t>
        </is>
      </c>
      <c r="R348" s="58" t="inlineStr">
        <is>
          <t>Electronic check</t>
        </is>
      </c>
      <c r="S348" s="123" t="n">
        <v>90.40000000000001</v>
      </c>
      <c r="T348" s="58" t="inlineStr">
        <is>
          <t>168.2</t>
        </is>
      </c>
      <c r="U348" s="58" t="inlineStr">
        <is>
          <t>Yes</t>
        </is>
      </c>
      <c r="V348" s="123">
        <f>IFERROR(VALUE(TRIM(T348)),S348*F348)</f>
        <v/>
      </c>
      <c r="W348" s="58">
        <f>IF(F348&lt;=12,"0-12 mo",IF(F348&lt;=24,"13-24 mo",IF(F348&lt;=48,"25-48 mo","49+ mo")))</f>
        <v/>
      </c>
      <c r="X348" s="58">
        <f>IF(S348&lt;=35.5,"Q1 Low",IF(S348&lt;=70.35,"Q2 Mid-Low",IF(S348&lt;=89.85,"Q3 Mid-High","Q4 High")))</f>
        <v/>
      </c>
      <c r="Y348" s="58">
        <f>IF(U348="Yes",1,0)</f>
        <v/>
      </c>
      <c r="Z348" s="58">
        <f>IF(P348="Month-to-month",1,0)+IF(M348="No",1,0)+IF(J348="No",1,0)+IF(I348="Fiber optic",1,0)+IF(Q348="Yes",1,0)</f>
        <v/>
      </c>
    </row>
    <row r="349" ht="15" customHeight="1" s="59">
      <c r="A349" s="58" t="inlineStr">
        <is>
          <t>8966-SNIZF</t>
        </is>
      </c>
      <c r="B349" s="58" t="inlineStr">
        <is>
          <t>Female</t>
        </is>
      </c>
      <c r="C349" s="58" t="n">
        <v>0</v>
      </c>
      <c r="D349" s="58" t="inlineStr">
        <is>
          <t>Yes</t>
        </is>
      </c>
      <c r="E349" s="58" t="inlineStr">
        <is>
          <t>No</t>
        </is>
      </c>
      <c r="F349" s="58" t="n">
        <v>70</v>
      </c>
      <c r="G349" s="58" t="inlineStr">
        <is>
          <t>Yes</t>
        </is>
      </c>
      <c r="H349" s="58" t="inlineStr">
        <is>
          <t>No</t>
        </is>
      </c>
      <c r="I349" s="58" t="inlineStr">
        <is>
          <t>No</t>
        </is>
      </c>
      <c r="J349" s="58" t="inlineStr">
        <is>
          <t>No internet service</t>
        </is>
      </c>
      <c r="K349" s="58" t="inlineStr">
        <is>
          <t>No internet service</t>
        </is>
      </c>
      <c r="L349" s="58" t="inlineStr">
        <is>
          <t>No internet service</t>
        </is>
      </c>
      <c r="M349" s="58" t="inlineStr">
        <is>
          <t>No internet service</t>
        </is>
      </c>
      <c r="N349" s="58" t="inlineStr">
        <is>
          <t>No internet service</t>
        </is>
      </c>
      <c r="O349" s="58" t="inlineStr">
        <is>
          <t>No internet service</t>
        </is>
      </c>
      <c r="P349" s="58" t="inlineStr">
        <is>
          <t>Two year</t>
        </is>
      </c>
      <c r="Q349" s="58" t="inlineStr">
        <is>
          <t>No</t>
        </is>
      </c>
      <c r="R349" s="58" t="inlineStr">
        <is>
          <t>Bank transfer (automatic)</t>
        </is>
      </c>
      <c r="S349" s="123" t="n">
        <v>19.45</v>
      </c>
      <c r="T349" s="58" t="inlineStr">
        <is>
          <t>1303.5</t>
        </is>
      </c>
      <c r="U349" s="58" t="inlineStr">
        <is>
          <t>No</t>
        </is>
      </c>
      <c r="V349" s="123">
        <f>IFERROR(VALUE(TRIM(T349)),S349*F349)</f>
        <v/>
      </c>
      <c r="W349" s="58">
        <f>IF(F349&lt;=12,"0-12 mo",IF(F349&lt;=24,"13-24 mo",IF(F349&lt;=48,"25-48 mo","49+ mo")))</f>
        <v/>
      </c>
      <c r="X349" s="58">
        <f>IF(S349&lt;=35.5,"Q1 Low",IF(S349&lt;=70.35,"Q2 Mid-Low",IF(S349&lt;=89.85,"Q3 Mid-High","Q4 High")))</f>
        <v/>
      </c>
      <c r="Y349" s="58">
        <f>IF(U349="Yes",1,0)</f>
        <v/>
      </c>
      <c r="Z349" s="58">
        <f>IF(P349="Month-to-month",1,0)+IF(M349="No",1,0)+IF(J349="No",1,0)+IF(I349="Fiber optic",1,0)+IF(Q349="Yes",1,0)</f>
        <v/>
      </c>
    </row>
    <row r="350" ht="15" customHeight="1" s="59">
      <c r="A350" s="58" t="inlineStr">
        <is>
          <t>6243-OZGFH</t>
        </is>
      </c>
      <c r="B350" s="58" t="inlineStr">
        <is>
          <t>Female</t>
        </is>
      </c>
      <c r="C350" s="58" t="n">
        <v>0</v>
      </c>
      <c r="D350" s="58" t="inlineStr">
        <is>
          <t>No</t>
        </is>
      </c>
      <c r="E350" s="58" t="inlineStr">
        <is>
          <t>No</t>
        </is>
      </c>
      <c r="F350" s="58" t="n">
        <v>23</v>
      </c>
      <c r="G350" s="58" t="inlineStr">
        <is>
          <t>No</t>
        </is>
      </c>
      <c r="H350" s="58" t="inlineStr">
        <is>
          <t>No phone service</t>
        </is>
      </c>
      <c r="I350" s="58" t="inlineStr">
        <is>
          <t>DSL</t>
        </is>
      </c>
      <c r="J350" s="58" t="inlineStr">
        <is>
          <t>No</t>
        </is>
      </c>
      <c r="K350" s="58" t="inlineStr">
        <is>
          <t>No</t>
        </is>
      </c>
      <c r="L350" s="58" t="inlineStr">
        <is>
          <t>No</t>
        </is>
      </c>
      <c r="M350" s="58" t="inlineStr">
        <is>
          <t>No</t>
        </is>
      </c>
      <c r="N350" s="58" t="inlineStr">
        <is>
          <t>Yes</t>
        </is>
      </c>
      <c r="O350" s="58" t="inlineStr">
        <is>
          <t>Yes</t>
        </is>
      </c>
      <c r="P350" s="58" t="inlineStr">
        <is>
          <t>Month-to-month</t>
        </is>
      </c>
      <c r="Q350" s="58" t="inlineStr">
        <is>
          <t>Yes</t>
        </is>
      </c>
      <c r="R350" s="58" t="inlineStr">
        <is>
          <t>Electronic check</t>
        </is>
      </c>
      <c r="S350" s="123" t="n">
        <v>44.95</v>
      </c>
      <c r="T350" s="58" t="inlineStr">
        <is>
          <t>996.85</t>
        </is>
      </c>
      <c r="U350" s="58" t="inlineStr">
        <is>
          <t>No</t>
        </is>
      </c>
      <c r="V350" s="123">
        <f>IFERROR(VALUE(TRIM(T350)),S350*F350)</f>
        <v/>
      </c>
      <c r="W350" s="58">
        <f>IF(F350&lt;=12,"0-12 mo",IF(F350&lt;=24,"13-24 mo",IF(F350&lt;=48,"25-48 mo","49+ mo")))</f>
        <v/>
      </c>
      <c r="X350" s="58">
        <f>IF(S350&lt;=35.5,"Q1 Low",IF(S350&lt;=70.35,"Q2 Mid-Low",IF(S350&lt;=89.85,"Q3 Mid-High","Q4 High")))</f>
        <v/>
      </c>
      <c r="Y350" s="58">
        <f>IF(U350="Yes",1,0)</f>
        <v/>
      </c>
      <c r="Z350" s="58">
        <f>IF(P350="Month-to-month",1,0)+IF(M350="No",1,0)+IF(J350="No",1,0)+IF(I350="Fiber optic",1,0)+IF(Q350="Yes",1,0)</f>
        <v/>
      </c>
    </row>
    <row r="351" ht="15" customHeight="1" s="59">
      <c r="A351" s="58" t="inlineStr">
        <is>
          <t>4654-DLAMQ</t>
        </is>
      </c>
      <c r="B351" s="58" t="inlineStr">
        <is>
          <t>Female</t>
        </is>
      </c>
      <c r="C351" s="58" t="n">
        <v>1</v>
      </c>
      <c r="D351" s="58" t="inlineStr">
        <is>
          <t>Yes</t>
        </is>
      </c>
      <c r="E351" s="58" t="inlineStr">
        <is>
          <t>No</t>
        </is>
      </c>
      <c r="F351" s="58" t="n">
        <v>64</v>
      </c>
      <c r="G351" s="58" t="inlineStr">
        <is>
          <t>Yes</t>
        </is>
      </c>
      <c r="H351" s="58" t="inlineStr">
        <is>
          <t>No</t>
        </is>
      </c>
      <c r="I351" s="58" t="inlineStr">
        <is>
          <t>Fiber optic</t>
        </is>
      </c>
      <c r="J351" s="58" t="inlineStr">
        <is>
          <t>Yes</t>
        </is>
      </c>
      <c r="K351" s="58" t="inlineStr">
        <is>
          <t>Yes</t>
        </is>
      </c>
      <c r="L351" s="58" t="inlineStr">
        <is>
          <t>Yes</t>
        </is>
      </c>
      <c r="M351" s="58" t="inlineStr">
        <is>
          <t>No</t>
        </is>
      </c>
      <c r="N351" s="58" t="inlineStr">
        <is>
          <t>No</t>
        </is>
      </c>
      <c r="O351" s="58" t="inlineStr">
        <is>
          <t>Yes</t>
        </is>
      </c>
      <c r="P351" s="58" t="inlineStr">
        <is>
          <t>One year</t>
        </is>
      </c>
      <c r="Q351" s="58" t="inlineStr">
        <is>
          <t>No</t>
        </is>
      </c>
      <c r="R351" s="58" t="inlineStr">
        <is>
          <t>Bank transfer (automatic)</t>
        </is>
      </c>
      <c r="S351" s="123" t="n">
        <v>97</v>
      </c>
      <c r="T351" s="58" t="inlineStr">
        <is>
          <t>6430.9</t>
        </is>
      </c>
      <c r="U351" s="58" t="inlineStr">
        <is>
          <t>No</t>
        </is>
      </c>
      <c r="V351" s="123">
        <f>IFERROR(VALUE(TRIM(T351)),S351*F351)</f>
        <v/>
      </c>
      <c r="W351" s="58">
        <f>IF(F351&lt;=12,"0-12 mo",IF(F351&lt;=24,"13-24 mo",IF(F351&lt;=48,"25-48 mo","49+ mo")))</f>
        <v/>
      </c>
      <c r="X351" s="58">
        <f>IF(S351&lt;=35.5,"Q1 Low",IF(S351&lt;=70.35,"Q2 Mid-Low",IF(S351&lt;=89.85,"Q3 Mid-High","Q4 High")))</f>
        <v/>
      </c>
      <c r="Y351" s="58">
        <f>IF(U351="Yes",1,0)</f>
        <v/>
      </c>
      <c r="Z351" s="58">
        <f>IF(P351="Month-to-month",1,0)+IF(M351="No",1,0)+IF(J351="No",1,0)+IF(I351="Fiber optic",1,0)+IF(Q351="Yes",1,0)</f>
        <v/>
      </c>
    </row>
    <row r="352" ht="15" customHeight="1" s="59">
      <c r="A352" s="58" t="inlineStr">
        <is>
          <t>0513-RBGPE</t>
        </is>
      </c>
      <c r="B352" s="58" t="inlineStr">
        <is>
          <t>Male</t>
        </is>
      </c>
      <c r="C352" s="58" t="n">
        <v>0</v>
      </c>
      <c r="D352" s="58" t="inlineStr">
        <is>
          <t>Yes</t>
        </is>
      </c>
      <c r="E352" s="58" t="inlineStr">
        <is>
          <t>Yes</t>
        </is>
      </c>
      <c r="F352" s="58" t="n">
        <v>37</v>
      </c>
      <c r="G352" s="58" t="inlineStr">
        <is>
          <t>Yes</t>
        </is>
      </c>
      <c r="H352" s="58" t="inlineStr">
        <is>
          <t>Yes</t>
        </is>
      </c>
      <c r="I352" s="58" t="inlineStr">
        <is>
          <t>DSL</t>
        </is>
      </c>
      <c r="J352" s="58" t="inlineStr">
        <is>
          <t>Yes</t>
        </is>
      </c>
      <c r="K352" s="58" t="inlineStr">
        <is>
          <t>No</t>
        </is>
      </c>
      <c r="L352" s="58" t="inlineStr">
        <is>
          <t>Yes</t>
        </is>
      </c>
      <c r="M352" s="58" t="inlineStr">
        <is>
          <t>Yes</t>
        </is>
      </c>
      <c r="N352" s="58" t="inlineStr">
        <is>
          <t>No</t>
        </is>
      </c>
      <c r="O352" s="58" t="inlineStr">
        <is>
          <t>No</t>
        </is>
      </c>
      <c r="P352" s="58" t="inlineStr">
        <is>
          <t>Two year</t>
        </is>
      </c>
      <c r="Q352" s="58" t="inlineStr">
        <is>
          <t>Yes</t>
        </is>
      </c>
      <c r="R352" s="58" t="inlineStr">
        <is>
          <t>Credit card (automatic)</t>
        </is>
      </c>
      <c r="S352" s="123" t="n">
        <v>62.8</v>
      </c>
      <c r="T352" s="58" t="inlineStr">
        <is>
          <t>2278.75</t>
        </is>
      </c>
      <c r="U352" s="58" t="inlineStr">
        <is>
          <t>No</t>
        </is>
      </c>
      <c r="V352" s="123">
        <f>IFERROR(VALUE(TRIM(T352)),S352*F352)</f>
        <v/>
      </c>
      <c r="W352" s="58">
        <f>IF(F352&lt;=12,"0-12 mo",IF(F352&lt;=24,"13-24 mo",IF(F352&lt;=48,"25-48 mo","49+ mo")))</f>
        <v/>
      </c>
      <c r="X352" s="58">
        <f>IF(S352&lt;=35.5,"Q1 Low",IF(S352&lt;=70.35,"Q2 Mid-Low",IF(S352&lt;=89.85,"Q3 Mid-High","Q4 High")))</f>
        <v/>
      </c>
      <c r="Y352" s="58">
        <f>IF(U352="Yes",1,0)</f>
        <v/>
      </c>
      <c r="Z352" s="58">
        <f>IF(P352="Month-to-month",1,0)+IF(M352="No",1,0)+IF(J352="No",1,0)+IF(I352="Fiber optic",1,0)+IF(Q352="Yes",1,0)</f>
        <v/>
      </c>
    </row>
    <row r="353" ht="15" customHeight="1" s="59">
      <c r="A353" s="58" t="inlineStr">
        <is>
          <t>5160-UXJED</t>
        </is>
      </c>
      <c r="B353" s="58" t="inlineStr">
        <is>
          <t>Male</t>
        </is>
      </c>
      <c r="C353" s="58" t="n">
        <v>0</v>
      </c>
      <c r="D353" s="58" t="inlineStr">
        <is>
          <t>No</t>
        </is>
      </c>
      <c r="E353" s="58" t="inlineStr">
        <is>
          <t>Yes</t>
        </is>
      </c>
      <c r="F353" s="58" t="n">
        <v>17</v>
      </c>
      <c r="G353" s="58" t="inlineStr">
        <is>
          <t>Yes</t>
        </is>
      </c>
      <c r="H353" s="58" t="inlineStr">
        <is>
          <t>No</t>
        </is>
      </c>
      <c r="I353" s="58" t="inlineStr">
        <is>
          <t>DSL</t>
        </is>
      </c>
      <c r="J353" s="58" t="inlineStr">
        <is>
          <t>No</t>
        </is>
      </c>
      <c r="K353" s="58" t="inlineStr">
        <is>
          <t>No</t>
        </is>
      </c>
      <c r="L353" s="58" t="inlineStr">
        <is>
          <t>No</t>
        </is>
      </c>
      <c r="M353" s="58" t="inlineStr">
        <is>
          <t>No</t>
        </is>
      </c>
      <c r="N353" s="58" t="inlineStr">
        <is>
          <t>No</t>
        </is>
      </c>
      <c r="O353" s="58" t="inlineStr">
        <is>
          <t>No</t>
        </is>
      </c>
      <c r="P353" s="58" t="inlineStr">
        <is>
          <t>One year</t>
        </is>
      </c>
      <c r="Q353" s="58" t="inlineStr">
        <is>
          <t>No</t>
        </is>
      </c>
      <c r="R353" s="58" t="inlineStr">
        <is>
          <t>Mailed check</t>
        </is>
      </c>
      <c r="S353" s="123" t="n">
        <v>44.6</v>
      </c>
      <c r="T353" s="58" t="inlineStr">
        <is>
          <t>681.4</t>
        </is>
      </c>
      <c r="U353" s="58" t="inlineStr">
        <is>
          <t>No</t>
        </is>
      </c>
      <c r="V353" s="123">
        <f>IFERROR(VALUE(TRIM(T353)),S353*F353)</f>
        <v/>
      </c>
      <c r="W353" s="58">
        <f>IF(F353&lt;=12,"0-12 mo",IF(F353&lt;=24,"13-24 mo",IF(F353&lt;=48,"25-48 mo","49+ mo")))</f>
        <v/>
      </c>
      <c r="X353" s="58">
        <f>IF(S353&lt;=35.5,"Q1 Low",IF(S353&lt;=70.35,"Q2 Mid-Low",IF(S353&lt;=89.85,"Q3 Mid-High","Q4 High")))</f>
        <v/>
      </c>
      <c r="Y353" s="58">
        <f>IF(U353="Yes",1,0)</f>
        <v/>
      </c>
      <c r="Z353" s="58">
        <f>IF(P353="Month-to-month",1,0)+IF(M353="No",1,0)+IF(J353="No",1,0)+IF(I353="Fiber optic",1,0)+IF(Q353="Yes",1,0)</f>
        <v/>
      </c>
    </row>
    <row r="354" ht="15" customHeight="1" s="59">
      <c r="A354" s="58" t="inlineStr">
        <is>
          <t>4115-NZRKS</t>
        </is>
      </c>
      <c r="B354" s="58" t="inlineStr">
        <is>
          <t>Female</t>
        </is>
      </c>
      <c r="C354" s="58" t="n">
        <v>1</v>
      </c>
      <c r="D354" s="58" t="inlineStr">
        <is>
          <t>No</t>
        </is>
      </c>
      <c r="E354" s="58" t="inlineStr">
        <is>
          <t>No</t>
        </is>
      </c>
      <c r="F354" s="58" t="n">
        <v>7</v>
      </c>
      <c r="G354" s="58" t="inlineStr">
        <is>
          <t>Yes</t>
        </is>
      </c>
      <c r="H354" s="58" t="inlineStr">
        <is>
          <t>No</t>
        </is>
      </c>
      <c r="I354" s="58" t="inlineStr">
        <is>
          <t>Fiber optic</t>
        </is>
      </c>
      <c r="J354" s="58" t="inlineStr">
        <is>
          <t>No</t>
        </is>
      </c>
      <c r="K354" s="58" t="inlineStr">
        <is>
          <t>No</t>
        </is>
      </c>
      <c r="L354" s="58" t="inlineStr">
        <is>
          <t>No</t>
        </is>
      </c>
      <c r="M354" s="58" t="inlineStr">
        <is>
          <t>No</t>
        </is>
      </c>
      <c r="N354" s="58" t="inlineStr">
        <is>
          <t>Yes</t>
        </is>
      </c>
      <c r="O354" s="58" t="inlineStr">
        <is>
          <t>Yes</t>
        </is>
      </c>
      <c r="P354" s="58" t="inlineStr">
        <is>
          <t>Month-to-month</t>
        </is>
      </c>
      <c r="Q354" s="58" t="inlineStr">
        <is>
          <t>Yes</t>
        </is>
      </c>
      <c r="R354" s="58" t="inlineStr">
        <is>
          <t>Electronic check</t>
        </is>
      </c>
      <c r="S354" s="123" t="n">
        <v>89.15000000000001</v>
      </c>
      <c r="T354" s="58" t="inlineStr">
        <is>
          <t>574.35</t>
        </is>
      </c>
      <c r="U354" s="58" t="inlineStr">
        <is>
          <t>No</t>
        </is>
      </c>
      <c r="V354" s="123">
        <f>IFERROR(VALUE(TRIM(T354)),S354*F354)</f>
        <v/>
      </c>
      <c r="W354" s="58">
        <f>IF(F354&lt;=12,"0-12 mo",IF(F354&lt;=24,"13-24 mo",IF(F354&lt;=48,"25-48 mo","49+ mo")))</f>
        <v/>
      </c>
      <c r="X354" s="58">
        <f>IF(S354&lt;=35.5,"Q1 Low",IF(S354&lt;=70.35,"Q2 Mid-Low",IF(S354&lt;=89.85,"Q3 Mid-High","Q4 High")))</f>
        <v/>
      </c>
      <c r="Y354" s="58">
        <f>IF(U354="Yes",1,0)</f>
        <v/>
      </c>
      <c r="Z354" s="58">
        <f>IF(P354="Month-to-month",1,0)+IF(M354="No",1,0)+IF(J354="No",1,0)+IF(I354="Fiber optic",1,0)+IF(Q354="Yes",1,0)</f>
        <v/>
      </c>
    </row>
    <row r="355" ht="15" customHeight="1" s="59">
      <c r="A355" s="58" t="inlineStr">
        <is>
          <t>0219-YTZUE</t>
        </is>
      </c>
      <c r="B355" s="58" t="inlineStr">
        <is>
          <t>Male</t>
        </is>
      </c>
      <c r="C355" s="58" t="n">
        <v>0</v>
      </c>
      <c r="D355" s="58" t="inlineStr">
        <is>
          <t>Yes</t>
        </is>
      </c>
      <c r="E355" s="58" t="inlineStr">
        <is>
          <t>Yes</t>
        </is>
      </c>
      <c r="F355" s="58" t="n">
        <v>4</v>
      </c>
      <c r="G355" s="58" t="inlineStr">
        <is>
          <t>Yes</t>
        </is>
      </c>
      <c r="H355" s="58" t="inlineStr">
        <is>
          <t>Yes</t>
        </is>
      </c>
      <c r="I355" s="58" t="inlineStr">
        <is>
          <t>Fiber optic</t>
        </is>
      </c>
      <c r="J355" s="58" t="inlineStr">
        <is>
          <t>No</t>
        </is>
      </c>
      <c r="K355" s="58" t="inlineStr">
        <is>
          <t>Yes</t>
        </is>
      </c>
      <c r="L355" s="58" t="inlineStr">
        <is>
          <t>Yes</t>
        </is>
      </c>
      <c r="M355" s="58" t="inlineStr">
        <is>
          <t>No</t>
        </is>
      </c>
      <c r="N355" s="58" t="inlineStr">
        <is>
          <t>No</t>
        </is>
      </c>
      <c r="O355" s="58" t="inlineStr">
        <is>
          <t>No</t>
        </is>
      </c>
      <c r="P355" s="58" t="inlineStr">
        <is>
          <t>Month-to-month</t>
        </is>
      </c>
      <c r="Q355" s="58" t="inlineStr">
        <is>
          <t>Yes</t>
        </is>
      </c>
      <c r="R355" s="58" t="inlineStr">
        <is>
          <t>Bank transfer (automatic)</t>
        </is>
      </c>
      <c r="S355" s="123" t="n">
        <v>84.8</v>
      </c>
      <c r="T355" s="58" t="inlineStr">
        <is>
          <t>371.9</t>
        </is>
      </c>
      <c r="U355" s="58" t="inlineStr">
        <is>
          <t>Yes</t>
        </is>
      </c>
      <c r="V355" s="123">
        <f>IFERROR(VALUE(TRIM(T355)),S355*F355)</f>
        <v/>
      </c>
      <c r="W355" s="58">
        <f>IF(F355&lt;=12,"0-12 mo",IF(F355&lt;=24,"13-24 mo",IF(F355&lt;=48,"25-48 mo","49+ mo")))</f>
        <v/>
      </c>
      <c r="X355" s="58">
        <f>IF(S355&lt;=35.5,"Q1 Low",IF(S355&lt;=70.35,"Q2 Mid-Low",IF(S355&lt;=89.85,"Q3 Mid-High","Q4 High")))</f>
        <v/>
      </c>
      <c r="Y355" s="58">
        <f>IF(U355="Yes",1,0)</f>
        <v/>
      </c>
      <c r="Z355" s="58">
        <f>IF(P355="Month-to-month",1,0)+IF(M355="No",1,0)+IF(J355="No",1,0)+IF(I355="Fiber optic",1,0)+IF(Q355="Yes",1,0)</f>
        <v/>
      </c>
    </row>
    <row r="356" ht="15" customHeight="1" s="59">
      <c r="A356" s="58" t="inlineStr">
        <is>
          <t>0623-IIHUG</t>
        </is>
      </c>
      <c r="B356" s="58" t="inlineStr">
        <is>
          <t>Female</t>
        </is>
      </c>
      <c r="C356" s="58" t="n">
        <v>1</v>
      </c>
      <c r="D356" s="58" t="inlineStr">
        <is>
          <t>No</t>
        </is>
      </c>
      <c r="E356" s="58" t="inlineStr">
        <is>
          <t>No</t>
        </is>
      </c>
      <c r="F356" s="58" t="n">
        <v>21</v>
      </c>
      <c r="G356" s="58" t="inlineStr">
        <is>
          <t>No</t>
        </is>
      </c>
      <c r="H356" s="58" t="inlineStr">
        <is>
          <t>No phone service</t>
        </is>
      </c>
      <c r="I356" s="58" t="inlineStr">
        <is>
          <t>DSL</t>
        </is>
      </c>
      <c r="J356" s="58" t="inlineStr">
        <is>
          <t>Yes</t>
        </is>
      </c>
      <c r="K356" s="58" t="inlineStr">
        <is>
          <t>No</t>
        </is>
      </c>
      <c r="L356" s="58" t="inlineStr">
        <is>
          <t>No</t>
        </is>
      </c>
      <c r="M356" s="58" t="inlineStr">
        <is>
          <t>No</t>
        </is>
      </c>
      <c r="N356" s="58" t="inlineStr">
        <is>
          <t>Yes</t>
        </is>
      </c>
      <c r="O356" s="58" t="inlineStr">
        <is>
          <t>No</t>
        </is>
      </c>
      <c r="P356" s="58" t="inlineStr">
        <is>
          <t>Month-to-month</t>
        </is>
      </c>
      <c r="Q356" s="58" t="inlineStr">
        <is>
          <t>Yes</t>
        </is>
      </c>
      <c r="R356" s="58" t="inlineStr">
        <is>
          <t>Electronic check</t>
        </is>
      </c>
      <c r="S356" s="123" t="n">
        <v>41.9</v>
      </c>
      <c r="T356" s="58" t="inlineStr">
        <is>
          <t>840.1</t>
        </is>
      </c>
      <c r="U356" s="58" t="inlineStr">
        <is>
          <t>Yes</t>
        </is>
      </c>
      <c r="V356" s="123">
        <f>IFERROR(VALUE(TRIM(T356)),S356*F356)</f>
        <v/>
      </c>
      <c r="W356" s="58">
        <f>IF(F356&lt;=12,"0-12 mo",IF(F356&lt;=24,"13-24 mo",IF(F356&lt;=48,"25-48 mo","49+ mo")))</f>
        <v/>
      </c>
      <c r="X356" s="58">
        <f>IF(S356&lt;=35.5,"Q1 Low",IF(S356&lt;=70.35,"Q2 Mid-Low",IF(S356&lt;=89.85,"Q3 Mid-High","Q4 High")))</f>
        <v/>
      </c>
      <c r="Y356" s="58">
        <f>IF(U356="Yes",1,0)</f>
        <v/>
      </c>
      <c r="Z356" s="58">
        <f>IF(P356="Month-to-month",1,0)+IF(M356="No",1,0)+IF(J356="No",1,0)+IF(I356="Fiber optic",1,0)+IF(Q356="Yes",1,0)</f>
        <v/>
      </c>
    </row>
    <row r="357" ht="15" customHeight="1" s="59">
      <c r="A357" s="58" t="inlineStr">
        <is>
          <t>4572-DVCGN</t>
        </is>
      </c>
      <c r="B357" s="58" t="inlineStr">
        <is>
          <t>Female</t>
        </is>
      </c>
      <c r="C357" s="58" t="n">
        <v>0</v>
      </c>
      <c r="D357" s="58" t="inlineStr">
        <is>
          <t>No</t>
        </is>
      </c>
      <c r="E357" s="58" t="inlineStr">
        <is>
          <t>No</t>
        </is>
      </c>
      <c r="F357" s="58" t="n">
        <v>10</v>
      </c>
      <c r="G357" s="58" t="inlineStr">
        <is>
          <t>Yes</t>
        </is>
      </c>
      <c r="H357" s="58" t="inlineStr">
        <is>
          <t>No</t>
        </is>
      </c>
      <c r="I357" s="58" t="inlineStr">
        <is>
          <t>Fiber optic</t>
        </is>
      </c>
      <c r="J357" s="58" t="inlineStr">
        <is>
          <t>No</t>
        </is>
      </c>
      <c r="K357" s="58" t="inlineStr">
        <is>
          <t>No</t>
        </is>
      </c>
      <c r="L357" s="58" t="inlineStr">
        <is>
          <t>No</t>
        </is>
      </c>
      <c r="M357" s="58" t="inlineStr">
        <is>
          <t>No</t>
        </is>
      </c>
      <c r="N357" s="58" t="inlineStr">
        <is>
          <t>No</t>
        </is>
      </c>
      <c r="O357" s="58" t="inlineStr">
        <is>
          <t>Yes</t>
        </is>
      </c>
      <c r="P357" s="58" t="inlineStr">
        <is>
          <t>Month-to-month</t>
        </is>
      </c>
      <c r="Q357" s="58" t="inlineStr">
        <is>
          <t>Yes</t>
        </is>
      </c>
      <c r="R357" s="58" t="inlineStr">
        <is>
          <t>Bank transfer (automatic)</t>
        </is>
      </c>
      <c r="S357" s="123" t="n">
        <v>80.25</v>
      </c>
      <c r="T357" s="58" t="inlineStr">
        <is>
          <t>846</t>
        </is>
      </c>
      <c r="U357" s="58" t="inlineStr">
        <is>
          <t>Yes</t>
        </is>
      </c>
      <c r="V357" s="123">
        <f>IFERROR(VALUE(TRIM(T357)),S357*F357)</f>
        <v/>
      </c>
      <c r="W357" s="58">
        <f>IF(F357&lt;=12,"0-12 mo",IF(F357&lt;=24,"13-24 mo",IF(F357&lt;=48,"25-48 mo","49+ mo")))</f>
        <v/>
      </c>
      <c r="X357" s="58">
        <f>IF(S357&lt;=35.5,"Q1 Low",IF(S357&lt;=70.35,"Q2 Mid-Low",IF(S357&lt;=89.85,"Q3 Mid-High","Q4 High")))</f>
        <v/>
      </c>
      <c r="Y357" s="58">
        <f>IF(U357="Yes",1,0)</f>
        <v/>
      </c>
      <c r="Z357" s="58">
        <f>IF(P357="Month-to-month",1,0)+IF(M357="No",1,0)+IF(J357="No",1,0)+IF(I357="Fiber optic",1,0)+IF(Q357="Yes",1,0)</f>
        <v/>
      </c>
    </row>
    <row r="358" ht="15" customHeight="1" s="59">
      <c r="A358" s="58" t="inlineStr">
        <is>
          <t>3351-NGXYI</t>
        </is>
      </c>
      <c r="B358" s="58" t="inlineStr">
        <is>
          <t>Female</t>
        </is>
      </c>
      <c r="C358" s="58" t="n">
        <v>1</v>
      </c>
      <c r="D358" s="58" t="inlineStr">
        <is>
          <t>No</t>
        </is>
      </c>
      <c r="E358" s="58" t="inlineStr">
        <is>
          <t>No</t>
        </is>
      </c>
      <c r="F358" s="58" t="n">
        <v>16</v>
      </c>
      <c r="G358" s="58" t="inlineStr">
        <is>
          <t>Yes</t>
        </is>
      </c>
      <c r="H358" s="58" t="inlineStr">
        <is>
          <t>Yes</t>
        </is>
      </c>
      <c r="I358" s="58" t="inlineStr">
        <is>
          <t>DSL</t>
        </is>
      </c>
      <c r="J358" s="58" t="inlineStr">
        <is>
          <t>Yes</t>
        </is>
      </c>
      <c r="K358" s="58" t="inlineStr">
        <is>
          <t>No</t>
        </is>
      </c>
      <c r="L358" s="58" t="inlineStr">
        <is>
          <t>No</t>
        </is>
      </c>
      <c r="M358" s="58" t="inlineStr">
        <is>
          <t>No</t>
        </is>
      </c>
      <c r="N358" s="58" t="inlineStr">
        <is>
          <t>No</t>
        </is>
      </c>
      <c r="O358" s="58" t="inlineStr">
        <is>
          <t>No</t>
        </is>
      </c>
      <c r="P358" s="58" t="inlineStr">
        <is>
          <t>Month-to-month</t>
        </is>
      </c>
      <c r="Q358" s="58" t="inlineStr">
        <is>
          <t>Yes</t>
        </is>
      </c>
      <c r="R358" s="58" t="inlineStr">
        <is>
          <t>Electronic check</t>
        </is>
      </c>
      <c r="S358" s="123" t="n">
        <v>54.1</v>
      </c>
      <c r="T358" s="58" t="inlineStr">
        <is>
          <t>889</t>
        </is>
      </c>
      <c r="U358" s="58" t="inlineStr">
        <is>
          <t>No</t>
        </is>
      </c>
      <c r="V358" s="123">
        <f>IFERROR(VALUE(TRIM(T358)),S358*F358)</f>
        <v/>
      </c>
      <c r="W358" s="58">
        <f>IF(F358&lt;=12,"0-12 mo",IF(F358&lt;=24,"13-24 mo",IF(F358&lt;=48,"25-48 mo","49+ mo")))</f>
        <v/>
      </c>
      <c r="X358" s="58">
        <f>IF(S358&lt;=35.5,"Q1 Low",IF(S358&lt;=70.35,"Q2 Mid-Low",IF(S358&lt;=89.85,"Q3 Mid-High","Q4 High")))</f>
        <v/>
      </c>
      <c r="Y358" s="58">
        <f>IF(U358="Yes",1,0)</f>
        <v/>
      </c>
      <c r="Z358" s="58">
        <f>IF(P358="Month-to-month",1,0)+IF(M358="No",1,0)+IF(J358="No",1,0)+IF(I358="Fiber optic",1,0)+IF(Q358="Yes",1,0)</f>
        <v/>
      </c>
    </row>
    <row r="359" ht="15" customHeight="1" s="59">
      <c r="A359" s="58" t="inlineStr">
        <is>
          <t>8984-EYLLL</t>
        </is>
      </c>
      <c r="B359" s="58" t="inlineStr">
        <is>
          <t>Male</t>
        </is>
      </c>
      <c r="C359" s="58" t="n">
        <v>0</v>
      </c>
      <c r="D359" s="58" t="inlineStr">
        <is>
          <t>Yes</t>
        </is>
      </c>
      <c r="E359" s="58" t="inlineStr">
        <is>
          <t>No</t>
        </is>
      </c>
      <c r="F359" s="58" t="n">
        <v>64</v>
      </c>
      <c r="G359" s="58" t="inlineStr">
        <is>
          <t>Yes</t>
        </is>
      </c>
      <c r="H359" s="58" t="inlineStr">
        <is>
          <t>Yes</t>
        </is>
      </c>
      <c r="I359" s="58" t="inlineStr">
        <is>
          <t>Fiber optic</t>
        </is>
      </c>
      <c r="J359" s="58" t="inlineStr">
        <is>
          <t>No</t>
        </is>
      </c>
      <c r="K359" s="58" t="inlineStr">
        <is>
          <t>Yes</t>
        </is>
      </c>
      <c r="L359" s="58" t="inlineStr">
        <is>
          <t>No</t>
        </is>
      </c>
      <c r="M359" s="58" t="inlineStr">
        <is>
          <t>Yes</t>
        </is>
      </c>
      <c r="N359" s="58" t="inlineStr">
        <is>
          <t>Yes</t>
        </is>
      </c>
      <c r="O359" s="58" t="inlineStr">
        <is>
          <t>Yes</t>
        </is>
      </c>
      <c r="P359" s="58" t="inlineStr">
        <is>
          <t>Two year</t>
        </is>
      </c>
      <c r="Q359" s="58" t="inlineStr">
        <is>
          <t>Yes</t>
        </is>
      </c>
      <c r="R359" s="58" t="inlineStr">
        <is>
          <t>Electronic check</t>
        </is>
      </c>
      <c r="S359" s="123" t="n">
        <v>105.25</v>
      </c>
      <c r="T359" s="58" t="inlineStr">
        <is>
          <t>6823.4</t>
        </is>
      </c>
      <c r="U359" s="58" t="inlineStr">
        <is>
          <t>No</t>
        </is>
      </c>
      <c r="V359" s="123">
        <f>IFERROR(VALUE(TRIM(T359)),S359*F359)</f>
        <v/>
      </c>
      <c r="W359" s="58">
        <f>IF(F359&lt;=12,"0-12 mo",IF(F359&lt;=24,"13-24 mo",IF(F359&lt;=48,"25-48 mo","49+ mo")))</f>
        <v/>
      </c>
      <c r="X359" s="58">
        <f>IF(S359&lt;=35.5,"Q1 Low",IF(S359&lt;=70.35,"Q2 Mid-Low",IF(S359&lt;=89.85,"Q3 Mid-High","Q4 High")))</f>
        <v/>
      </c>
      <c r="Y359" s="58">
        <f>IF(U359="Yes",1,0)</f>
        <v/>
      </c>
      <c r="Z359" s="58">
        <f>IF(P359="Month-to-month",1,0)+IF(M359="No",1,0)+IF(J359="No",1,0)+IF(I359="Fiber optic",1,0)+IF(Q359="Yes",1,0)</f>
        <v/>
      </c>
    </row>
    <row r="360" ht="15" customHeight="1" s="59">
      <c r="A360" s="58" t="inlineStr">
        <is>
          <t>9057-MSWCO</t>
        </is>
      </c>
      <c r="B360" s="58" t="inlineStr">
        <is>
          <t>Male</t>
        </is>
      </c>
      <c r="C360" s="58" t="n">
        <v>1</v>
      </c>
      <c r="D360" s="58" t="inlineStr">
        <is>
          <t>Yes</t>
        </is>
      </c>
      <c r="E360" s="58" t="inlineStr">
        <is>
          <t>No</t>
        </is>
      </c>
      <c r="F360" s="58" t="n">
        <v>27</v>
      </c>
      <c r="G360" s="58" t="inlineStr">
        <is>
          <t>No</t>
        </is>
      </c>
      <c r="H360" s="58" t="inlineStr">
        <is>
          <t>No phone service</t>
        </is>
      </c>
      <c r="I360" s="58" t="inlineStr">
        <is>
          <t>DSL</t>
        </is>
      </c>
      <c r="J360" s="58" t="inlineStr">
        <is>
          <t>Yes</t>
        </is>
      </c>
      <c r="K360" s="58" t="inlineStr">
        <is>
          <t>No</t>
        </is>
      </c>
      <c r="L360" s="58" t="inlineStr">
        <is>
          <t>No</t>
        </is>
      </c>
      <c r="M360" s="58" t="inlineStr">
        <is>
          <t>No</t>
        </is>
      </c>
      <c r="N360" s="58" t="inlineStr">
        <is>
          <t>No</t>
        </is>
      </c>
      <c r="O360" s="58" t="inlineStr">
        <is>
          <t>No</t>
        </is>
      </c>
      <c r="P360" s="58" t="inlineStr">
        <is>
          <t>Month-to-month</t>
        </is>
      </c>
      <c r="Q360" s="58" t="inlineStr">
        <is>
          <t>No</t>
        </is>
      </c>
      <c r="R360" s="58" t="inlineStr">
        <is>
          <t>Credit card (automatic)</t>
        </is>
      </c>
      <c r="S360" s="123" t="n">
        <v>30.75</v>
      </c>
      <c r="T360" s="58" t="inlineStr">
        <is>
          <t>805.1</t>
        </is>
      </c>
      <c r="U360" s="58" t="inlineStr">
        <is>
          <t>Yes</t>
        </is>
      </c>
      <c r="V360" s="123">
        <f>IFERROR(VALUE(TRIM(T360)),S360*F360)</f>
        <v/>
      </c>
      <c r="W360" s="58">
        <f>IF(F360&lt;=12,"0-12 mo",IF(F360&lt;=24,"13-24 mo",IF(F360&lt;=48,"25-48 mo","49+ mo")))</f>
        <v/>
      </c>
      <c r="X360" s="58">
        <f>IF(S360&lt;=35.5,"Q1 Low",IF(S360&lt;=70.35,"Q2 Mid-Low",IF(S360&lt;=89.85,"Q3 Mid-High","Q4 High")))</f>
        <v/>
      </c>
      <c r="Y360" s="58">
        <f>IF(U360="Yes",1,0)</f>
        <v/>
      </c>
      <c r="Z360" s="58">
        <f>IF(P360="Month-to-month",1,0)+IF(M360="No",1,0)+IF(J360="No",1,0)+IF(I360="Fiber optic",1,0)+IF(Q360="Yes",1,0)</f>
        <v/>
      </c>
    </row>
    <row r="361" ht="15" customHeight="1" s="59">
      <c r="A361" s="58" t="inlineStr">
        <is>
          <t>9833-TGFHX</t>
        </is>
      </c>
      <c r="B361" s="58" t="inlineStr">
        <is>
          <t>Male</t>
        </is>
      </c>
      <c r="C361" s="58" t="n">
        <v>0</v>
      </c>
      <c r="D361" s="58" t="inlineStr">
        <is>
          <t>Yes</t>
        </is>
      </c>
      <c r="E361" s="58" t="inlineStr">
        <is>
          <t>Yes</t>
        </is>
      </c>
      <c r="F361" s="58" t="n">
        <v>42</v>
      </c>
      <c r="G361" s="58" t="inlineStr">
        <is>
          <t>Yes</t>
        </is>
      </c>
      <c r="H361" s="58" t="inlineStr">
        <is>
          <t>Yes</t>
        </is>
      </c>
      <c r="I361" s="58" t="inlineStr">
        <is>
          <t>Fiber optic</t>
        </is>
      </c>
      <c r="J361" s="58" t="inlineStr">
        <is>
          <t>Yes</t>
        </is>
      </c>
      <c r="K361" s="58" t="inlineStr">
        <is>
          <t>No</t>
        </is>
      </c>
      <c r="L361" s="58" t="inlineStr">
        <is>
          <t>No</t>
        </is>
      </c>
      <c r="M361" s="58" t="inlineStr">
        <is>
          <t>No</t>
        </is>
      </c>
      <c r="N361" s="58" t="inlineStr">
        <is>
          <t>Yes</t>
        </is>
      </c>
      <c r="O361" s="58" t="inlineStr">
        <is>
          <t>Yes</t>
        </is>
      </c>
      <c r="P361" s="58" t="inlineStr">
        <is>
          <t>One year</t>
        </is>
      </c>
      <c r="Q361" s="58" t="inlineStr">
        <is>
          <t>No</t>
        </is>
      </c>
      <c r="R361" s="58" t="inlineStr">
        <is>
          <t>Electronic check</t>
        </is>
      </c>
      <c r="S361" s="123" t="n">
        <v>97.09999999999999</v>
      </c>
      <c r="T361" s="58" t="inlineStr">
        <is>
          <t>4016.75</t>
        </is>
      </c>
      <c r="U361" s="58" t="inlineStr">
        <is>
          <t>No</t>
        </is>
      </c>
      <c r="V361" s="123">
        <f>IFERROR(VALUE(TRIM(T361)),S361*F361)</f>
        <v/>
      </c>
      <c r="W361" s="58">
        <f>IF(F361&lt;=12,"0-12 mo",IF(F361&lt;=24,"13-24 mo",IF(F361&lt;=48,"25-48 mo","49+ mo")))</f>
        <v/>
      </c>
      <c r="X361" s="58">
        <f>IF(S361&lt;=35.5,"Q1 Low",IF(S361&lt;=70.35,"Q2 Mid-Low",IF(S361&lt;=89.85,"Q3 Mid-High","Q4 High")))</f>
        <v/>
      </c>
      <c r="Y361" s="58">
        <f>IF(U361="Yes",1,0)</f>
        <v/>
      </c>
      <c r="Z361" s="58">
        <f>IF(P361="Month-to-month",1,0)+IF(M361="No",1,0)+IF(J361="No",1,0)+IF(I361="Fiber optic",1,0)+IF(Q361="Yes",1,0)</f>
        <v/>
      </c>
    </row>
    <row r="362" ht="15" customHeight="1" s="59">
      <c r="A362" s="58" t="inlineStr">
        <is>
          <t>9294-TDIPC</t>
        </is>
      </c>
      <c r="B362" s="58" t="inlineStr">
        <is>
          <t>Male</t>
        </is>
      </c>
      <c r="C362" s="58" t="n">
        <v>0</v>
      </c>
      <c r="D362" s="58" t="inlineStr">
        <is>
          <t>No</t>
        </is>
      </c>
      <c r="E362" s="58" t="inlineStr">
        <is>
          <t>Yes</t>
        </is>
      </c>
      <c r="F362" s="58" t="n">
        <v>5</v>
      </c>
      <c r="G362" s="58" t="inlineStr">
        <is>
          <t>Yes</t>
        </is>
      </c>
      <c r="H362" s="58" t="inlineStr">
        <is>
          <t>No</t>
        </is>
      </c>
      <c r="I362" s="58" t="inlineStr">
        <is>
          <t>No</t>
        </is>
      </c>
      <c r="J362" s="58" t="inlineStr">
        <is>
          <t>No internet service</t>
        </is>
      </c>
      <c r="K362" s="58" t="inlineStr">
        <is>
          <t>No internet service</t>
        </is>
      </c>
      <c r="L362" s="58" t="inlineStr">
        <is>
          <t>No internet service</t>
        </is>
      </c>
      <c r="M362" s="58" t="inlineStr">
        <is>
          <t>No internet service</t>
        </is>
      </c>
      <c r="N362" s="58" t="inlineStr">
        <is>
          <t>No internet service</t>
        </is>
      </c>
      <c r="O362" s="58" t="inlineStr">
        <is>
          <t>No internet service</t>
        </is>
      </c>
      <c r="P362" s="58" t="inlineStr">
        <is>
          <t>Month-to-month</t>
        </is>
      </c>
      <c r="Q362" s="58" t="inlineStr">
        <is>
          <t>No</t>
        </is>
      </c>
      <c r="R362" s="58" t="inlineStr">
        <is>
          <t>Mailed check</t>
        </is>
      </c>
      <c r="S362" s="123" t="n">
        <v>20.2</v>
      </c>
      <c r="T362" s="58" t="inlineStr">
        <is>
          <t>83.75</t>
        </is>
      </c>
      <c r="U362" s="58" t="inlineStr">
        <is>
          <t>No</t>
        </is>
      </c>
      <c r="V362" s="123">
        <f>IFERROR(VALUE(TRIM(T362)),S362*F362)</f>
        <v/>
      </c>
      <c r="W362" s="58">
        <f>IF(F362&lt;=12,"0-12 mo",IF(F362&lt;=24,"13-24 mo",IF(F362&lt;=48,"25-48 mo","49+ mo")))</f>
        <v/>
      </c>
      <c r="X362" s="58">
        <f>IF(S362&lt;=35.5,"Q1 Low",IF(S362&lt;=70.35,"Q2 Mid-Low",IF(S362&lt;=89.85,"Q3 Mid-High","Q4 High")))</f>
        <v/>
      </c>
      <c r="Y362" s="58">
        <f>IF(U362="Yes",1,0)</f>
        <v/>
      </c>
      <c r="Z362" s="58">
        <f>IF(P362="Month-to-month",1,0)+IF(M362="No",1,0)+IF(J362="No",1,0)+IF(I362="Fiber optic",1,0)+IF(Q362="Yes",1,0)</f>
        <v/>
      </c>
    </row>
    <row r="363" ht="15" customHeight="1" s="59">
      <c r="A363" s="58" t="inlineStr">
        <is>
          <t>5229-DTFYB</t>
        </is>
      </c>
      <c r="B363" s="58" t="inlineStr">
        <is>
          <t>Female</t>
        </is>
      </c>
      <c r="C363" s="58" t="n">
        <v>0</v>
      </c>
      <c r="D363" s="58" t="inlineStr">
        <is>
          <t>No</t>
        </is>
      </c>
      <c r="E363" s="58" t="inlineStr">
        <is>
          <t>No</t>
        </is>
      </c>
      <c r="F363" s="58" t="n">
        <v>41</v>
      </c>
      <c r="G363" s="58" t="inlineStr">
        <is>
          <t>Yes</t>
        </is>
      </c>
      <c r="H363" s="58" t="inlineStr">
        <is>
          <t>No</t>
        </is>
      </c>
      <c r="I363" s="58" t="inlineStr">
        <is>
          <t>Fiber optic</t>
        </is>
      </c>
      <c r="J363" s="58" t="inlineStr">
        <is>
          <t>No</t>
        </is>
      </c>
      <c r="K363" s="58" t="inlineStr">
        <is>
          <t>Yes</t>
        </is>
      </c>
      <c r="L363" s="58" t="inlineStr">
        <is>
          <t>No</t>
        </is>
      </c>
      <c r="M363" s="58" t="inlineStr">
        <is>
          <t>Yes</t>
        </is>
      </c>
      <c r="N363" s="58" t="inlineStr">
        <is>
          <t>Yes</t>
        </is>
      </c>
      <c r="O363" s="58" t="inlineStr">
        <is>
          <t>Yes</t>
        </is>
      </c>
      <c r="P363" s="58" t="inlineStr">
        <is>
          <t>Two year</t>
        </is>
      </c>
      <c r="Q363" s="58" t="inlineStr">
        <is>
          <t>Yes</t>
        </is>
      </c>
      <c r="R363" s="58" t="inlineStr">
        <is>
          <t>Bank transfer (automatic)</t>
        </is>
      </c>
      <c r="S363" s="123" t="n">
        <v>98.8</v>
      </c>
      <c r="T363" s="58" t="inlineStr">
        <is>
          <t>3959.15</t>
        </is>
      </c>
      <c r="U363" s="58" t="inlineStr">
        <is>
          <t>No</t>
        </is>
      </c>
      <c r="V363" s="123">
        <f>IFERROR(VALUE(TRIM(T363)),S363*F363)</f>
        <v/>
      </c>
      <c r="W363" s="58">
        <f>IF(F363&lt;=12,"0-12 mo",IF(F363&lt;=24,"13-24 mo",IF(F363&lt;=48,"25-48 mo","49+ mo")))</f>
        <v/>
      </c>
      <c r="X363" s="58">
        <f>IF(S363&lt;=35.5,"Q1 Low",IF(S363&lt;=70.35,"Q2 Mid-Low",IF(S363&lt;=89.85,"Q3 Mid-High","Q4 High")))</f>
        <v/>
      </c>
      <c r="Y363" s="58">
        <f>IF(U363="Yes",1,0)</f>
        <v/>
      </c>
      <c r="Z363" s="58">
        <f>IF(P363="Month-to-month",1,0)+IF(M363="No",1,0)+IF(J363="No",1,0)+IF(I363="Fiber optic",1,0)+IF(Q363="Yes",1,0)</f>
        <v/>
      </c>
    </row>
    <row r="364" ht="15" customHeight="1" s="59">
      <c r="A364" s="58" t="inlineStr">
        <is>
          <t>0104-PPXDV</t>
        </is>
      </c>
      <c r="B364" s="58" t="inlineStr">
        <is>
          <t>Male</t>
        </is>
      </c>
      <c r="C364" s="58" t="n">
        <v>0</v>
      </c>
      <c r="D364" s="58" t="inlineStr">
        <is>
          <t>Yes</t>
        </is>
      </c>
      <c r="E364" s="58" t="inlineStr">
        <is>
          <t>No</t>
        </is>
      </c>
      <c r="F364" s="58" t="n">
        <v>58</v>
      </c>
      <c r="G364" s="58" t="inlineStr">
        <is>
          <t>Yes</t>
        </is>
      </c>
      <c r="H364" s="58" t="inlineStr">
        <is>
          <t>No</t>
        </is>
      </c>
      <c r="I364" s="58" t="inlineStr">
        <is>
          <t>DSL</t>
        </is>
      </c>
      <c r="J364" s="58" t="inlineStr">
        <is>
          <t>No</t>
        </is>
      </c>
      <c r="K364" s="58" t="inlineStr">
        <is>
          <t>No</t>
        </is>
      </c>
      <c r="L364" s="58" t="inlineStr">
        <is>
          <t>Yes</t>
        </is>
      </c>
      <c r="M364" s="58" t="inlineStr">
        <is>
          <t>No</t>
        </is>
      </c>
      <c r="N364" s="58" t="inlineStr">
        <is>
          <t>No</t>
        </is>
      </c>
      <c r="O364" s="58" t="inlineStr">
        <is>
          <t>No</t>
        </is>
      </c>
      <c r="P364" s="58" t="inlineStr">
        <is>
          <t>One year</t>
        </is>
      </c>
      <c r="Q364" s="58" t="inlineStr">
        <is>
          <t>No</t>
        </is>
      </c>
      <c r="R364" s="58" t="inlineStr">
        <is>
          <t>Credit card (automatic)</t>
        </is>
      </c>
      <c r="S364" s="123" t="n">
        <v>50.3</v>
      </c>
      <c r="T364" s="58" t="inlineStr">
        <is>
          <t>2878.55</t>
        </is>
      </c>
      <c r="U364" s="58" t="inlineStr">
        <is>
          <t>No</t>
        </is>
      </c>
      <c r="V364" s="123">
        <f>IFERROR(VALUE(TRIM(T364)),S364*F364)</f>
        <v/>
      </c>
      <c r="W364" s="58">
        <f>IF(F364&lt;=12,"0-12 mo",IF(F364&lt;=24,"13-24 mo",IF(F364&lt;=48,"25-48 mo","49+ mo")))</f>
        <v/>
      </c>
      <c r="X364" s="58">
        <f>IF(S364&lt;=35.5,"Q1 Low",IF(S364&lt;=70.35,"Q2 Mid-Low",IF(S364&lt;=89.85,"Q3 Mid-High","Q4 High")))</f>
        <v/>
      </c>
      <c r="Y364" s="58">
        <f>IF(U364="Yes",1,0)</f>
        <v/>
      </c>
      <c r="Z364" s="58">
        <f>IF(P364="Month-to-month",1,0)+IF(M364="No",1,0)+IF(J364="No",1,0)+IF(I364="Fiber optic",1,0)+IF(Q364="Yes",1,0)</f>
        <v/>
      </c>
    </row>
    <row r="365" ht="15" customHeight="1" s="59">
      <c r="A365" s="58" t="inlineStr">
        <is>
          <t>5176-LMJXE</t>
        </is>
      </c>
      <c r="B365" s="58" t="inlineStr">
        <is>
          <t>Female</t>
        </is>
      </c>
      <c r="C365" s="58" t="n">
        <v>0</v>
      </c>
      <c r="D365" s="58" t="inlineStr">
        <is>
          <t>No</t>
        </is>
      </c>
      <c r="E365" s="58" t="inlineStr">
        <is>
          <t>No</t>
        </is>
      </c>
      <c r="F365" s="58" t="n">
        <v>47</v>
      </c>
      <c r="G365" s="58" t="inlineStr">
        <is>
          <t>Yes</t>
        </is>
      </c>
      <c r="H365" s="58" t="inlineStr">
        <is>
          <t>No</t>
        </is>
      </c>
      <c r="I365" s="58" t="inlineStr">
        <is>
          <t>No</t>
        </is>
      </c>
      <c r="J365" s="58" t="inlineStr">
        <is>
          <t>No internet service</t>
        </is>
      </c>
      <c r="K365" s="58" t="inlineStr">
        <is>
          <t>No internet service</t>
        </is>
      </c>
      <c r="L365" s="58" t="inlineStr">
        <is>
          <t>No internet service</t>
        </is>
      </c>
      <c r="M365" s="58" t="inlineStr">
        <is>
          <t>No internet service</t>
        </is>
      </c>
      <c r="N365" s="58" t="inlineStr">
        <is>
          <t>No internet service</t>
        </is>
      </c>
      <c r="O365" s="58" t="inlineStr">
        <is>
          <t>No internet service</t>
        </is>
      </c>
      <c r="P365" s="58" t="inlineStr">
        <is>
          <t>Two year</t>
        </is>
      </c>
      <c r="Q365" s="58" t="inlineStr">
        <is>
          <t>Yes</t>
        </is>
      </c>
      <c r="R365" s="58" t="inlineStr">
        <is>
          <t>Mailed check</t>
        </is>
      </c>
      <c r="S365" s="123" t="n">
        <v>20.55</v>
      </c>
      <c r="T365" s="58" t="inlineStr">
        <is>
          <t>945.7</t>
        </is>
      </c>
      <c r="U365" s="58" t="inlineStr">
        <is>
          <t>No</t>
        </is>
      </c>
      <c r="V365" s="123">
        <f>IFERROR(VALUE(TRIM(T365)),S365*F365)</f>
        <v/>
      </c>
      <c r="W365" s="58">
        <f>IF(F365&lt;=12,"0-12 mo",IF(F365&lt;=24,"13-24 mo",IF(F365&lt;=48,"25-48 mo","49+ mo")))</f>
        <v/>
      </c>
      <c r="X365" s="58">
        <f>IF(S365&lt;=35.5,"Q1 Low",IF(S365&lt;=70.35,"Q2 Mid-Low",IF(S365&lt;=89.85,"Q3 Mid-High","Q4 High")))</f>
        <v/>
      </c>
      <c r="Y365" s="58">
        <f>IF(U365="Yes",1,0)</f>
        <v/>
      </c>
      <c r="Z365" s="58">
        <f>IF(P365="Month-to-month",1,0)+IF(M365="No",1,0)+IF(J365="No",1,0)+IF(I365="Fiber optic",1,0)+IF(Q365="Yes",1,0)</f>
        <v/>
      </c>
    </row>
    <row r="366" ht="15" customHeight="1" s="59">
      <c r="A366" s="58" t="inlineStr">
        <is>
          <t>3583-KRKMD</t>
        </is>
      </c>
      <c r="B366" s="58" t="inlineStr">
        <is>
          <t>Male</t>
        </is>
      </c>
      <c r="C366" s="58" t="n">
        <v>0</v>
      </c>
      <c r="D366" s="58" t="inlineStr">
        <is>
          <t>No</t>
        </is>
      </c>
      <c r="E366" s="58" t="inlineStr">
        <is>
          <t>No</t>
        </is>
      </c>
      <c r="F366" s="58" t="n">
        <v>18</v>
      </c>
      <c r="G366" s="58" t="inlineStr">
        <is>
          <t>Yes</t>
        </is>
      </c>
      <c r="H366" s="58" t="inlineStr">
        <is>
          <t>No</t>
        </is>
      </c>
      <c r="I366" s="58" t="inlineStr">
        <is>
          <t>Fiber optic</t>
        </is>
      </c>
      <c r="J366" s="58" t="inlineStr">
        <is>
          <t>No</t>
        </is>
      </c>
      <c r="K366" s="58" t="inlineStr">
        <is>
          <t>No</t>
        </is>
      </c>
      <c r="L366" s="58" t="inlineStr">
        <is>
          <t>No</t>
        </is>
      </c>
      <c r="M366" s="58" t="inlineStr">
        <is>
          <t>Yes</t>
        </is>
      </c>
      <c r="N366" s="58" t="inlineStr">
        <is>
          <t>No</t>
        </is>
      </c>
      <c r="O366" s="58" t="inlineStr">
        <is>
          <t>No</t>
        </is>
      </c>
      <c r="P366" s="58" t="inlineStr">
        <is>
          <t>Month-to-month</t>
        </is>
      </c>
      <c r="Q366" s="58" t="inlineStr">
        <is>
          <t>Yes</t>
        </is>
      </c>
      <c r="R366" s="58" t="inlineStr">
        <is>
          <t>Bank transfer (automatic)</t>
        </is>
      </c>
      <c r="S366" s="123" t="n">
        <v>75.90000000000001</v>
      </c>
      <c r="T366" s="58" t="inlineStr">
        <is>
          <t>1373.05</t>
        </is>
      </c>
      <c r="U366" s="58" t="inlineStr">
        <is>
          <t>No</t>
        </is>
      </c>
      <c r="V366" s="123">
        <f>IFERROR(VALUE(TRIM(T366)),S366*F366)</f>
        <v/>
      </c>
      <c r="W366" s="58">
        <f>IF(F366&lt;=12,"0-12 mo",IF(F366&lt;=24,"13-24 mo",IF(F366&lt;=48,"25-48 mo","49+ mo")))</f>
        <v/>
      </c>
      <c r="X366" s="58">
        <f>IF(S366&lt;=35.5,"Q1 Low",IF(S366&lt;=70.35,"Q2 Mid-Low",IF(S366&lt;=89.85,"Q3 Mid-High","Q4 High")))</f>
        <v/>
      </c>
      <c r="Y366" s="58">
        <f>IF(U366="Yes",1,0)</f>
        <v/>
      </c>
      <c r="Z366" s="58">
        <f>IF(P366="Month-to-month",1,0)+IF(M366="No",1,0)+IF(J366="No",1,0)+IF(I366="Fiber optic",1,0)+IF(Q366="Yes",1,0)</f>
        <v/>
      </c>
    </row>
    <row r="367" ht="15" customHeight="1" s="59">
      <c r="A367" s="58" t="inlineStr">
        <is>
          <t>1010-DIAUQ</t>
        </is>
      </c>
      <c r="B367" s="58" t="inlineStr">
        <is>
          <t>Male</t>
        </is>
      </c>
      <c r="C367" s="58" t="n">
        <v>0</v>
      </c>
      <c r="D367" s="58" t="inlineStr">
        <is>
          <t>No</t>
        </is>
      </c>
      <c r="E367" s="58" t="inlineStr">
        <is>
          <t>No</t>
        </is>
      </c>
      <c r="F367" s="58" t="n">
        <v>5</v>
      </c>
      <c r="G367" s="58" t="inlineStr">
        <is>
          <t>Yes</t>
        </is>
      </c>
      <c r="H367" s="58" t="inlineStr">
        <is>
          <t>No</t>
        </is>
      </c>
      <c r="I367" s="58" t="inlineStr">
        <is>
          <t>Fiber optic</t>
        </is>
      </c>
      <c r="J367" s="58" t="inlineStr">
        <is>
          <t>No</t>
        </is>
      </c>
      <c r="K367" s="58" t="inlineStr">
        <is>
          <t>No</t>
        </is>
      </c>
      <c r="L367" s="58" t="inlineStr">
        <is>
          <t>Yes</t>
        </is>
      </c>
      <c r="M367" s="58" t="inlineStr">
        <is>
          <t>No</t>
        </is>
      </c>
      <c r="N367" s="58" t="inlineStr">
        <is>
          <t>Yes</t>
        </is>
      </c>
      <c r="O367" s="58" t="inlineStr">
        <is>
          <t>Yes</t>
        </is>
      </c>
      <c r="P367" s="58" t="inlineStr">
        <is>
          <t>Month-to-month</t>
        </is>
      </c>
      <c r="Q367" s="58" t="inlineStr">
        <is>
          <t>No</t>
        </is>
      </c>
      <c r="R367" s="58" t="inlineStr">
        <is>
          <t>Bank transfer (automatic)</t>
        </is>
      </c>
      <c r="S367" s="123" t="n">
        <v>96.5</v>
      </c>
      <c r="T367" s="58" t="inlineStr">
        <is>
          <t>492.55</t>
        </is>
      </c>
      <c r="U367" s="58" t="inlineStr">
        <is>
          <t>Yes</t>
        </is>
      </c>
      <c r="V367" s="123">
        <f>IFERROR(VALUE(TRIM(T367)),S367*F367)</f>
        <v/>
      </c>
      <c r="W367" s="58">
        <f>IF(F367&lt;=12,"0-12 mo",IF(F367&lt;=24,"13-24 mo",IF(F367&lt;=48,"25-48 mo","49+ mo")))</f>
        <v/>
      </c>
      <c r="X367" s="58">
        <f>IF(S367&lt;=35.5,"Q1 Low",IF(S367&lt;=70.35,"Q2 Mid-Low",IF(S367&lt;=89.85,"Q3 Mid-High","Q4 High")))</f>
        <v/>
      </c>
      <c r="Y367" s="58">
        <f>IF(U367="Yes",1,0)</f>
        <v/>
      </c>
      <c r="Z367" s="58">
        <f>IF(P367="Month-to-month",1,0)+IF(M367="No",1,0)+IF(J367="No",1,0)+IF(I367="Fiber optic",1,0)+IF(Q367="Yes",1,0)</f>
        <v/>
      </c>
    </row>
    <row r="368" ht="15" customHeight="1" s="59">
      <c r="A368" s="58" t="inlineStr">
        <is>
          <t>9069-LGEUL</t>
        </is>
      </c>
      <c r="B368" s="58" t="inlineStr">
        <is>
          <t>Male</t>
        </is>
      </c>
      <c r="C368" s="58" t="n">
        <v>0</v>
      </c>
      <c r="D368" s="58" t="inlineStr">
        <is>
          <t>Yes</t>
        </is>
      </c>
      <c r="E368" s="58" t="inlineStr">
        <is>
          <t>No</t>
        </is>
      </c>
      <c r="F368" s="58" t="n">
        <v>23</v>
      </c>
      <c r="G368" s="58" t="inlineStr">
        <is>
          <t>Yes</t>
        </is>
      </c>
      <c r="H368" s="58" t="inlineStr">
        <is>
          <t>No</t>
        </is>
      </c>
      <c r="I368" s="58" t="inlineStr">
        <is>
          <t>DSL</t>
        </is>
      </c>
      <c r="J368" s="58" t="inlineStr">
        <is>
          <t>Yes</t>
        </is>
      </c>
      <c r="K368" s="58" t="inlineStr">
        <is>
          <t>No</t>
        </is>
      </c>
      <c r="L368" s="58" t="inlineStr">
        <is>
          <t>No</t>
        </is>
      </c>
      <c r="M368" s="58" t="inlineStr">
        <is>
          <t>No</t>
        </is>
      </c>
      <c r="N368" s="58" t="inlineStr">
        <is>
          <t>No</t>
        </is>
      </c>
      <c r="O368" s="58" t="inlineStr">
        <is>
          <t>Yes</t>
        </is>
      </c>
      <c r="P368" s="58" t="inlineStr">
        <is>
          <t>Month-to-month</t>
        </is>
      </c>
      <c r="Q368" s="58" t="inlineStr">
        <is>
          <t>Yes</t>
        </is>
      </c>
      <c r="R368" s="58" t="inlineStr">
        <is>
          <t>Bank transfer (automatic)</t>
        </is>
      </c>
      <c r="S368" s="123" t="n">
        <v>59.95</v>
      </c>
      <c r="T368" s="58" t="inlineStr">
        <is>
          <t>1406</t>
        </is>
      </c>
      <c r="U368" s="58" t="inlineStr">
        <is>
          <t>No</t>
        </is>
      </c>
      <c r="V368" s="123">
        <f>IFERROR(VALUE(TRIM(T368)),S368*F368)</f>
        <v/>
      </c>
      <c r="W368" s="58">
        <f>IF(F368&lt;=12,"0-12 mo",IF(F368&lt;=24,"13-24 mo",IF(F368&lt;=48,"25-48 mo","49+ mo")))</f>
        <v/>
      </c>
      <c r="X368" s="58">
        <f>IF(S368&lt;=35.5,"Q1 Low",IF(S368&lt;=70.35,"Q2 Mid-Low",IF(S368&lt;=89.85,"Q3 Mid-High","Q4 High")))</f>
        <v/>
      </c>
      <c r="Y368" s="58">
        <f>IF(U368="Yes",1,0)</f>
        <v/>
      </c>
      <c r="Z368" s="58">
        <f>IF(P368="Month-to-month",1,0)+IF(M368="No",1,0)+IF(J368="No",1,0)+IF(I368="Fiber optic",1,0)+IF(Q368="Yes",1,0)</f>
        <v/>
      </c>
    </row>
    <row r="369" ht="15" customHeight="1" s="59">
      <c r="A369" s="58" t="inlineStr">
        <is>
          <t>7302-ZHMHP</t>
        </is>
      </c>
      <c r="B369" s="58" t="inlineStr">
        <is>
          <t>Female</t>
        </is>
      </c>
      <c r="C369" s="58" t="n">
        <v>0</v>
      </c>
      <c r="D369" s="58" t="inlineStr">
        <is>
          <t>No</t>
        </is>
      </c>
      <c r="E369" s="58" t="inlineStr">
        <is>
          <t>No</t>
        </is>
      </c>
      <c r="F369" s="58" t="n">
        <v>1</v>
      </c>
      <c r="G369" s="58" t="inlineStr">
        <is>
          <t>Yes</t>
        </is>
      </c>
      <c r="H369" s="58" t="inlineStr">
        <is>
          <t>No</t>
        </is>
      </c>
      <c r="I369" s="58" t="inlineStr">
        <is>
          <t>No</t>
        </is>
      </c>
      <c r="J369" s="58" t="inlineStr">
        <is>
          <t>No internet service</t>
        </is>
      </c>
      <c r="K369" s="58" t="inlineStr">
        <is>
          <t>No internet service</t>
        </is>
      </c>
      <c r="L369" s="58" t="inlineStr">
        <is>
          <t>No internet service</t>
        </is>
      </c>
      <c r="M369" s="58" t="inlineStr">
        <is>
          <t>No internet service</t>
        </is>
      </c>
      <c r="N369" s="58" t="inlineStr">
        <is>
          <t>No internet service</t>
        </is>
      </c>
      <c r="O369" s="58" t="inlineStr">
        <is>
          <t>No internet service</t>
        </is>
      </c>
      <c r="P369" s="58" t="inlineStr">
        <is>
          <t>Month-to-month</t>
        </is>
      </c>
      <c r="Q369" s="58" t="inlineStr">
        <is>
          <t>No</t>
        </is>
      </c>
      <c r="R369" s="58" t="inlineStr">
        <is>
          <t>Mailed check</t>
        </is>
      </c>
      <c r="S369" s="123" t="n">
        <v>19.15</v>
      </c>
      <c r="T369" s="58" t="inlineStr">
        <is>
          <t>19.15</t>
        </is>
      </c>
      <c r="U369" s="58" t="inlineStr">
        <is>
          <t>No</t>
        </is>
      </c>
      <c r="V369" s="123">
        <f>IFERROR(VALUE(TRIM(T369)),S369*F369)</f>
        <v/>
      </c>
      <c r="W369" s="58">
        <f>IF(F369&lt;=12,"0-12 mo",IF(F369&lt;=24,"13-24 mo",IF(F369&lt;=48,"25-48 mo","49+ mo")))</f>
        <v/>
      </c>
      <c r="X369" s="58">
        <f>IF(S369&lt;=35.5,"Q1 Low",IF(S369&lt;=70.35,"Q2 Mid-Low",IF(S369&lt;=89.85,"Q3 Mid-High","Q4 High")))</f>
        <v/>
      </c>
      <c r="Y369" s="58">
        <f>IF(U369="Yes",1,0)</f>
        <v/>
      </c>
      <c r="Z369" s="58">
        <f>IF(P369="Month-to-month",1,0)+IF(M369="No",1,0)+IF(J369="No",1,0)+IF(I369="Fiber optic",1,0)+IF(Q369="Yes",1,0)</f>
        <v/>
      </c>
    </row>
    <row r="370" ht="15" customHeight="1" s="59">
      <c r="A370" s="58" t="inlineStr">
        <is>
          <t>9571-EDEBV</t>
        </is>
      </c>
      <c r="B370" s="58" t="inlineStr">
        <is>
          <t>Male</t>
        </is>
      </c>
      <c r="C370" s="58" t="n">
        <v>0</v>
      </c>
      <c r="D370" s="58" t="inlineStr">
        <is>
          <t>Yes</t>
        </is>
      </c>
      <c r="E370" s="58" t="inlineStr">
        <is>
          <t>No</t>
        </is>
      </c>
      <c r="F370" s="58" t="n">
        <v>71</v>
      </c>
      <c r="G370" s="58" t="inlineStr">
        <is>
          <t>Yes</t>
        </is>
      </c>
      <c r="H370" s="58" t="inlineStr">
        <is>
          <t>Yes</t>
        </is>
      </c>
      <c r="I370" s="58" t="inlineStr">
        <is>
          <t>Fiber optic</t>
        </is>
      </c>
      <c r="J370" s="58" t="inlineStr">
        <is>
          <t>No</t>
        </is>
      </c>
      <c r="K370" s="58" t="inlineStr">
        <is>
          <t>No</t>
        </is>
      </c>
      <c r="L370" s="58" t="inlineStr">
        <is>
          <t>Yes</t>
        </is>
      </c>
      <c r="M370" s="58" t="inlineStr">
        <is>
          <t>No</t>
        </is>
      </c>
      <c r="N370" s="58" t="inlineStr">
        <is>
          <t>Yes</t>
        </is>
      </c>
      <c r="O370" s="58" t="inlineStr">
        <is>
          <t>Yes</t>
        </is>
      </c>
      <c r="P370" s="58" t="inlineStr">
        <is>
          <t>One year</t>
        </is>
      </c>
      <c r="Q370" s="58" t="inlineStr">
        <is>
          <t>Yes</t>
        </is>
      </c>
      <c r="R370" s="58" t="inlineStr">
        <is>
          <t>Credit card (automatic)</t>
        </is>
      </c>
      <c r="S370" s="123" t="n">
        <v>98.65000000000001</v>
      </c>
      <c r="T370" s="58" t="inlineStr">
        <is>
          <t>6962.85</t>
        </is>
      </c>
      <c r="U370" s="58" t="inlineStr">
        <is>
          <t>No</t>
        </is>
      </c>
      <c r="V370" s="123">
        <f>IFERROR(VALUE(TRIM(T370)),S370*F370)</f>
        <v/>
      </c>
      <c r="W370" s="58">
        <f>IF(F370&lt;=12,"0-12 mo",IF(F370&lt;=24,"13-24 mo",IF(F370&lt;=48,"25-48 mo","49+ mo")))</f>
        <v/>
      </c>
      <c r="X370" s="58">
        <f>IF(S370&lt;=35.5,"Q1 Low",IF(S370&lt;=70.35,"Q2 Mid-Low",IF(S370&lt;=89.85,"Q3 Mid-High","Q4 High")))</f>
        <v/>
      </c>
      <c r="Y370" s="58">
        <f>IF(U370="Yes",1,0)</f>
        <v/>
      </c>
      <c r="Z370" s="58">
        <f>IF(P370="Month-to-month",1,0)+IF(M370="No",1,0)+IF(J370="No",1,0)+IF(I370="Fiber optic",1,0)+IF(Q370="Yes",1,0)</f>
        <v/>
      </c>
    </row>
    <row r="371" ht="15" customHeight="1" s="59">
      <c r="A371" s="58" t="inlineStr">
        <is>
          <t>3520-FJGCV</t>
        </is>
      </c>
      <c r="B371" s="58" t="inlineStr">
        <is>
          <t>Male</t>
        </is>
      </c>
      <c r="C371" s="58" t="n">
        <v>0</v>
      </c>
      <c r="D371" s="58" t="inlineStr">
        <is>
          <t>Yes</t>
        </is>
      </c>
      <c r="E371" s="58" t="inlineStr">
        <is>
          <t>Yes</t>
        </is>
      </c>
      <c r="F371" s="58" t="n">
        <v>72</v>
      </c>
      <c r="G371" s="58" t="inlineStr">
        <is>
          <t>Yes</t>
        </is>
      </c>
      <c r="H371" s="58" t="inlineStr">
        <is>
          <t>Yes</t>
        </is>
      </c>
      <c r="I371" s="58" t="inlineStr">
        <is>
          <t>Fiber optic</t>
        </is>
      </c>
      <c r="J371" s="58" t="inlineStr">
        <is>
          <t>Yes</t>
        </is>
      </c>
      <c r="K371" s="58" t="inlineStr">
        <is>
          <t>Yes</t>
        </is>
      </c>
      <c r="L371" s="58" t="inlineStr">
        <is>
          <t>Yes</t>
        </is>
      </c>
      <c r="M371" s="58" t="inlineStr">
        <is>
          <t>Yes</t>
        </is>
      </c>
      <c r="N371" s="58" t="inlineStr">
        <is>
          <t>Yes</t>
        </is>
      </c>
      <c r="O371" s="58" t="inlineStr">
        <is>
          <t>Yes</t>
        </is>
      </c>
      <c r="P371" s="58" t="inlineStr">
        <is>
          <t>Two year</t>
        </is>
      </c>
      <c r="Q371" s="58" t="inlineStr">
        <is>
          <t>Yes</t>
        </is>
      </c>
      <c r="R371" s="58" t="inlineStr">
        <is>
          <t>Credit card (automatic)</t>
        </is>
      </c>
      <c r="S371" s="123" t="n">
        <v>112.6</v>
      </c>
      <c r="T371" s="58" t="inlineStr">
        <is>
          <t>8126.65</t>
        </is>
      </c>
      <c r="U371" s="58" t="inlineStr">
        <is>
          <t>No</t>
        </is>
      </c>
      <c r="V371" s="123">
        <f>IFERROR(VALUE(TRIM(T371)),S371*F371)</f>
        <v/>
      </c>
      <c r="W371" s="58">
        <f>IF(F371&lt;=12,"0-12 mo",IF(F371&lt;=24,"13-24 mo",IF(F371&lt;=48,"25-48 mo","49+ mo")))</f>
        <v/>
      </c>
      <c r="X371" s="58">
        <f>IF(S371&lt;=35.5,"Q1 Low",IF(S371&lt;=70.35,"Q2 Mid-Low",IF(S371&lt;=89.85,"Q3 Mid-High","Q4 High")))</f>
        <v/>
      </c>
      <c r="Y371" s="58">
        <f>IF(U371="Yes",1,0)</f>
        <v/>
      </c>
      <c r="Z371" s="58">
        <f>IF(P371="Month-to-month",1,0)+IF(M371="No",1,0)+IF(J371="No",1,0)+IF(I371="Fiber optic",1,0)+IF(Q371="Yes",1,0)</f>
        <v/>
      </c>
    </row>
    <row r="372" ht="15" customHeight="1" s="59">
      <c r="A372" s="58" t="inlineStr">
        <is>
          <t>6563-VRERX</t>
        </is>
      </c>
      <c r="B372" s="58" t="inlineStr">
        <is>
          <t>Male</t>
        </is>
      </c>
      <c r="C372" s="58" t="n">
        <v>0</v>
      </c>
      <c r="D372" s="58" t="inlineStr">
        <is>
          <t>Yes</t>
        </is>
      </c>
      <c r="E372" s="58" t="inlineStr">
        <is>
          <t>Yes</t>
        </is>
      </c>
      <c r="F372" s="58" t="n">
        <v>33</v>
      </c>
      <c r="G372" s="58" t="inlineStr">
        <is>
          <t>Yes</t>
        </is>
      </c>
      <c r="H372" s="58" t="inlineStr">
        <is>
          <t>No</t>
        </is>
      </c>
      <c r="I372" s="58" t="inlineStr">
        <is>
          <t>No</t>
        </is>
      </c>
      <c r="J372" s="58" t="inlineStr">
        <is>
          <t>No internet service</t>
        </is>
      </c>
      <c r="K372" s="58" t="inlineStr">
        <is>
          <t>No internet service</t>
        </is>
      </c>
      <c r="L372" s="58" t="inlineStr">
        <is>
          <t>No internet service</t>
        </is>
      </c>
      <c r="M372" s="58" t="inlineStr">
        <is>
          <t>No internet service</t>
        </is>
      </c>
      <c r="N372" s="58" t="inlineStr">
        <is>
          <t>No internet service</t>
        </is>
      </c>
      <c r="O372" s="58" t="inlineStr">
        <is>
          <t>No internet service</t>
        </is>
      </c>
      <c r="P372" s="58" t="inlineStr">
        <is>
          <t>One year</t>
        </is>
      </c>
      <c r="Q372" s="58" t="inlineStr">
        <is>
          <t>No</t>
        </is>
      </c>
      <c r="R372" s="58" t="inlineStr">
        <is>
          <t>Mailed check</t>
        </is>
      </c>
      <c r="S372" s="123" t="n">
        <v>20.6</v>
      </c>
      <c r="T372" s="58" t="inlineStr">
        <is>
          <t>690.25</t>
        </is>
      </c>
      <c r="U372" s="58" t="inlineStr">
        <is>
          <t>No</t>
        </is>
      </c>
      <c r="V372" s="123">
        <f>IFERROR(VALUE(TRIM(T372)),S372*F372)</f>
        <v/>
      </c>
      <c r="W372" s="58">
        <f>IF(F372&lt;=12,"0-12 mo",IF(F372&lt;=24,"13-24 mo",IF(F372&lt;=48,"25-48 mo","49+ mo")))</f>
        <v/>
      </c>
      <c r="X372" s="58">
        <f>IF(S372&lt;=35.5,"Q1 Low",IF(S372&lt;=70.35,"Q2 Mid-Low",IF(S372&lt;=89.85,"Q3 Mid-High","Q4 High")))</f>
        <v/>
      </c>
      <c r="Y372" s="58">
        <f>IF(U372="Yes",1,0)</f>
        <v/>
      </c>
      <c r="Z372" s="58">
        <f>IF(P372="Month-to-month",1,0)+IF(M372="No",1,0)+IF(J372="No",1,0)+IF(I372="Fiber optic",1,0)+IF(Q372="Yes",1,0)</f>
        <v/>
      </c>
    </row>
    <row r="373" ht="15" customHeight="1" s="59">
      <c r="A373" s="58" t="inlineStr">
        <is>
          <t>0259-GBZSH</t>
        </is>
      </c>
      <c r="B373" s="58" t="inlineStr">
        <is>
          <t>Male</t>
        </is>
      </c>
      <c r="C373" s="58" t="n">
        <v>0</v>
      </c>
      <c r="D373" s="58" t="inlineStr">
        <is>
          <t>No</t>
        </is>
      </c>
      <c r="E373" s="58" t="inlineStr">
        <is>
          <t>No</t>
        </is>
      </c>
      <c r="F373" s="58" t="n">
        <v>2</v>
      </c>
      <c r="G373" s="58" t="inlineStr">
        <is>
          <t>Yes</t>
        </is>
      </c>
      <c r="H373" s="58" t="inlineStr">
        <is>
          <t>Yes</t>
        </is>
      </c>
      <c r="I373" s="58" t="inlineStr">
        <is>
          <t>Fiber optic</t>
        </is>
      </c>
      <c r="J373" s="58" t="inlineStr">
        <is>
          <t>No</t>
        </is>
      </c>
      <c r="K373" s="58" t="inlineStr">
        <is>
          <t>No</t>
        </is>
      </c>
      <c r="L373" s="58" t="inlineStr">
        <is>
          <t>No</t>
        </is>
      </c>
      <c r="M373" s="58" t="inlineStr">
        <is>
          <t>No</t>
        </is>
      </c>
      <c r="N373" s="58" t="inlineStr">
        <is>
          <t>Yes</t>
        </is>
      </c>
      <c r="O373" s="58" t="inlineStr">
        <is>
          <t>No</t>
        </is>
      </c>
      <c r="P373" s="58" t="inlineStr">
        <is>
          <t>Month-to-month</t>
        </is>
      </c>
      <c r="Q373" s="58" t="inlineStr">
        <is>
          <t>Yes</t>
        </is>
      </c>
      <c r="R373" s="58" t="inlineStr">
        <is>
          <t>Electronic check</t>
        </is>
      </c>
      <c r="S373" s="123" t="n">
        <v>85.65000000000001</v>
      </c>
      <c r="T373" s="58" t="inlineStr">
        <is>
          <t>181.5</t>
        </is>
      </c>
      <c r="U373" s="58" t="inlineStr">
        <is>
          <t>Yes</t>
        </is>
      </c>
      <c r="V373" s="123">
        <f>IFERROR(VALUE(TRIM(T373)),S373*F373)</f>
        <v/>
      </c>
      <c r="W373" s="58">
        <f>IF(F373&lt;=12,"0-12 mo",IF(F373&lt;=24,"13-24 mo",IF(F373&lt;=48,"25-48 mo","49+ mo")))</f>
        <v/>
      </c>
      <c r="X373" s="58">
        <f>IF(S373&lt;=35.5,"Q1 Low",IF(S373&lt;=70.35,"Q2 Mid-Low",IF(S373&lt;=89.85,"Q3 Mid-High","Q4 High")))</f>
        <v/>
      </c>
      <c r="Y373" s="58">
        <f>IF(U373="Yes",1,0)</f>
        <v/>
      </c>
      <c r="Z373" s="58">
        <f>IF(P373="Month-to-month",1,0)+IF(M373="No",1,0)+IF(J373="No",1,0)+IF(I373="Fiber optic",1,0)+IF(Q373="Yes",1,0)</f>
        <v/>
      </c>
    </row>
    <row r="374" ht="15" customHeight="1" s="59">
      <c r="A374" s="58" t="inlineStr">
        <is>
          <t>6122-EFVKN</t>
        </is>
      </c>
      <c r="B374" s="58" t="inlineStr">
        <is>
          <t>Male</t>
        </is>
      </c>
      <c r="C374" s="58" t="n">
        <v>0</v>
      </c>
      <c r="D374" s="58" t="inlineStr">
        <is>
          <t>No</t>
        </is>
      </c>
      <c r="E374" s="58" t="inlineStr">
        <is>
          <t>Yes</t>
        </is>
      </c>
      <c r="F374" s="58" t="n">
        <v>24</v>
      </c>
      <c r="G374" s="58" t="inlineStr">
        <is>
          <t>No</t>
        </is>
      </c>
      <c r="H374" s="58" t="inlineStr">
        <is>
          <t>No phone service</t>
        </is>
      </c>
      <c r="I374" s="58" t="inlineStr">
        <is>
          <t>DSL</t>
        </is>
      </c>
      <c r="J374" s="58" t="inlineStr">
        <is>
          <t>Yes</t>
        </is>
      </c>
      <c r="K374" s="58" t="inlineStr">
        <is>
          <t>No</t>
        </is>
      </c>
      <c r="L374" s="58" t="inlineStr">
        <is>
          <t>No</t>
        </is>
      </c>
      <c r="M374" s="58" t="inlineStr">
        <is>
          <t>Yes</t>
        </is>
      </c>
      <c r="N374" s="58" t="inlineStr">
        <is>
          <t>No</t>
        </is>
      </c>
      <c r="O374" s="58" t="inlineStr">
        <is>
          <t>No</t>
        </is>
      </c>
      <c r="P374" s="58" t="inlineStr">
        <is>
          <t>Two year</t>
        </is>
      </c>
      <c r="Q374" s="58" t="inlineStr">
        <is>
          <t>No</t>
        </is>
      </c>
      <c r="R374" s="58" t="inlineStr">
        <is>
          <t>Mailed check</t>
        </is>
      </c>
      <c r="S374" s="123" t="n">
        <v>35.75</v>
      </c>
      <c r="T374" s="58" t="inlineStr">
        <is>
          <t>830.8</t>
        </is>
      </c>
      <c r="U374" s="58" t="inlineStr">
        <is>
          <t>No</t>
        </is>
      </c>
      <c r="V374" s="123">
        <f>IFERROR(VALUE(TRIM(T374)),S374*F374)</f>
        <v/>
      </c>
      <c r="W374" s="58">
        <f>IF(F374&lt;=12,"0-12 mo",IF(F374&lt;=24,"13-24 mo",IF(F374&lt;=48,"25-48 mo","49+ mo")))</f>
        <v/>
      </c>
      <c r="X374" s="58">
        <f>IF(S374&lt;=35.5,"Q1 Low",IF(S374&lt;=70.35,"Q2 Mid-Low",IF(S374&lt;=89.85,"Q3 Mid-High","Q4 High")))</f>
        <v/>
      </c>
      <c r="Y374" s="58">
        <f>IF(U374="Yes",1,0)</f>
        <v/>
      </c>
      <c r="Z374" s="58">
        <f>IF(P374="Month-to-month",1,0)+IF(M374="No",1,0)+IF(J374="No",1,0)+IF(I374="Fiber optic",1,0)+IF(Q374="Yes",1,0)</f>
        <v/>
      </c>
    </row>
    <row r="375" ht="15" customHeight="1" s="59">
      <c r="A375" s="58" t="inlineStr">
        <is>
          <t>2805-EDJPQ</t>
        </is>
      </c>
      <c r="B375" s="58" t="inlineStr">
        <is>
          <t>Female</t>
        </is>
      </c>
      <c r="C375" s="58" t="n">
        <v>0</v>
      </c>
      <c r="D375" s="58" t="inlineStr">
        <is>
          <t>Yes</t>
        </is>
      </c>
      <c r="E375" s="58" t="inlineStr">
        <is>
          <t>Yes</t>
        </is>
      </c>
      <c r="F375" s="58" t="n">
        <v>56</v>
      </c>
      <c r="G375" s="58" t="inlineStr">
        <is>
          <t>Yes</t>
        </is>
      </c>
      <c r="H375" s="58" t="inlineStr">
        <is>
          <t>Yes</t>
        </is>
      </c>
      <c r="I375" s="58" t="inlineStr">
        <is>
          <t>Fiber optic</t>
        </is>
      </c>
      <c r="J375" s="58" t="inlineStr">
        <is>
          <t>No</t>
        </is>
      </c>
      <c r="K375" s="58" t="inlineStr">
        <is>
          <t>Yes</t>
        </is>
      </c>
      <c r="L375" s="58" t="inlineStr">
        <is>
          <t>Yes</t>
        </is>
      </c>
      <c r="M375" s="58" t="inlineStr">
        <is>
          <t>Yes</t>
        </is>
      </c>
      <c r="N375" s="58" t="inlineStr">
        <is>
          <t>No</t>
        </is>
      </c>
      <c r="O375" s="58" t="inlineStr">
        <is>
          <t>Yes</t>
        </is>
      </c>
      <c r="P375" s="58" t="inlineStr">
        <is>
          <t>One year</t>
        </is>
      </c>
      <c r="Q375" s="58" t="inlineStr">
        <is>
          <t>Yes</t>
        </is>
      </c>
      <c r="R375" s="58" t="inlineStr">
        <is>
          <t>Credit card (automatic)</t>
        </is>
      </c>
      <c r="S375" s="123" t="n">
        <v>99.75</v>
      </c>
      <c r="T375" s="58" t="inlineStr">
        <is>
          <t>5608.4</t>
        </is>
      </c>
      <c r="U375" s="58" t="inlineStr">
        <is>
          <t>No</t>
        </is>
      </c>
      <c r="V375" s="123">
        <f>IFERROR(VALUE(TRIM(T375)),S375*F375)</f>
        <v/>
      </c>
      <c r="W375" s="58">
        <f>IF(F375&lt;=12,"0-12 mo",IF(F375&lt;=24,"13-24 mo",IF(F375&lt;=48,"25-48 mo","49+ mo")))</f>
        <v/>
      </c>
      <c r="X375" s="58">
        <f>IF(S375&lt;=35.5,"Q1 Low",IF(S375&lt;=70.35,"Q2 Mid-Low",IF(S375&lt;=89.85,"Q3 Mid-High","Q4 High")))</f>
        <v/>
      </c>
      <c r="Y375" s="58">
        <f>IF(U375="Yes",1,0)</f>
        <v/>
      </c>
      <c r="Z375" s="58">
        <f>IF(P375="Month-to-month",1,0)+IF(M375="No",1,0)+IF(J375="No",1,0)+IF(I375="Fiber optic",1,0)+IF(Q375="Yes",1,0)</f>
        <v/>
      </c>
    </row>
    <row r="376" ht="15" customHeight="1" s="59">
      <c r="A376" s="58" t="inlineStr">
        <is>
          <t>6862-CQUMB</t>
        </is>
      </c>
      <c r="B376" s="58" t="inlineStr">
        <is>
          <t>Male</t>
        </is>
      </c>
      <c r="C376" s="58" t="n">
        <v>0</v>
      </c>
      <c r="D376" s="58" t="inlineStr">
        <is>
          <t>No</t>
        </is>
      </c>
      <c r="E376" s="58" t="inlineStr">
        <is>
          <t>No</t>
        </is>
      </c>
      <c r="F376" s="58" t="n">
        <v>37</v>
      </c>
      <c r="G376" s="58" t="inlineStr">
        <is>
          <t>Yes</t>
        </is>
      </c>
      <c r="H376" s="58" t="inlineStr">
        <is>
          <t>No</t>
        </is>
      </c>
      <c r="I376" s="58" t="inlineStr">
        <is>
          <t>Fiber optic</t>
        </is>
      </c>
      <c r="J376" s="58" t="inlineStr">
        <is>
          <t>No</t>
        </is>
      </c>
      <c r="K376" s="58" t="inlineStr">
        <is>
          <t>Yes</t>
        </is>
      </c>
      <c r="L376" s="58" t="inlineStr">
        <is>
          <t>No</t>
        </is>
      </c>
      <c r="M376" s="58" t="inlineStr">
        <is>
          <t>No</t>
        </is>
      </c>
      <c r="N376" s="58" t="inlineStr">
        <is>
          <t>Yes</t>
        </is>
      </c>
      <c r="O376" s="58" t="inlineStr">
        <is>
          <t>Yes</t>
        </is>
      </c>
      <c r="P376" s="58" t="inlineStr">
        <is>
          <t>Month-to-month</t>
        </is>
      </c>
      <c r="Q376" s="58" t="inlineStr">
        <is>
          <t>Yes</t>
        </is>
      </c>
      <c r="R376" s="58" t="inlineStr">
        <is>
          <t>Credit card (automatic)</t>
        </is>
      </c>
      <c r="S376" s="123" t="n">
        <v>96.09999999999999</v>
      </c>
      <c r="T376" s="58" t="inlineStr">
        <is>
          <t>3646.8</t>
        </is>
      </c>
      <c r="U376" s="58" t="inlineStr">
        <is>
          <t>No</t>
        </is>
      </c>
      <c r="V376" s="123">
        <f>IFERROR(VALUE(TRIM(T376)),S376*F376)</f>
        <v/>
      </c>
      <c r="W376" s="58">
        <f>IF(F376&lt;=12,"0-12 mo",IF(F376&lt;=24,"13-24 mo",IF(F376&lt;=48,"25-48 mo","49+ mo")))</f>
        <v/>
      </c>
      <c r="X376" s="58">
        <f>IF(S376&lt;=35.5,"Q1 Low",IF(S376&lt;=70.35,"Q2 Mid-Low",IF(S376&lt;=89.85,"Q3 Mid-High","Q4 High")))</f>
        <v/>
      </c>
      <c r="Y376" s="58">
        <f>IF(U376="Yes",1,0)</f>
        <v/>
      </c>
      <c r="Z376" s="58">
        <f>IF(P376="Month-to-month",1,0)+IF(M376="No",1,0)+IF(J376="No",1,0)+IF(I376="Fiber optic",1,0)+IF(Q376="Yes",1,0)</f>
        <v/>
      </c>
    </row>
    <row r="377" ht="15" customHeight="1" s="59">
      <c r="A377" s="58" t="inlineStr">
        <is>
          <t>7156-MXBJE</t>
        </is>
      </c>
      <c r="B377" s="58" t="inlineStr">
        <is>
          <t>Female</t>
        </is>
      </c>
      <c r="C377" s="58" t="n">
        <v>0</v>
      </c>
      <c r="D377" s="58" t="inlineStr">
        <is>
          <t>No</t>
        </is>
      </c>
      <c r="E377" s="58" t="inlineStr">
        <is>
          <t>No</t>
        </is>
      </c>
      <c r="F377" s="58" t="n">
        <v>43</v>
      </c>
      <c r="G377" s="58" t="inlineStr">
        <is>
          <t>Yes</t>
        </is>
      </c>
      <c r="H377" s="58" t="inlineStr">
        <is>
          <t>Yes</t>
        </is>
      </c>
      <c r="I377" s="58" t="inlineStr">
        <is>
          <t>DSL</t>
        </is>
      </c>
      <c r="J377" s="58" t="inlineStr">
        <is>
          <t>No</t>
        </is>
      </c>
      <c r="K377" s="58" t="inlineStr">
        <is>
          <t>Yes</t>
        </is>
      </c>
      <c r="L377" s="58" t="inlineStr">
        <is>
          <t>Yes</t>
        </is>
      </c>
      <c r="M377" s="58" t="inlineStr">
        <is>
          <t>Yes</t>
        </is>
      </c>
      <c r="N377" s="58" t="inlineStr">
        <is>
          <t>Yes</t>
        </is>
      </c>
      <c r="O377" s="58" t="inlineStr">
        <is>
          <t>Yes</t>
        </is>
      </c>
      <c r="P377" s="58" t="inlineStr">
        <is>
          <t>One year</t>
        </is>
      </c>
      <c r="Q377" s="58" t="inlineStr">
        <is>
          <t>No</t>
        </is>
      </c>
      <c r="R377" s="58" t="inlineStr">
        <is>
          <t>Credit card (automatic)</t>
        </is>
      </c>
      <c r="S377" s="123" t="n">
        <v>85.09999999999999</v>
      </c>
      <c r="T377" s="58" t="inlineStr">
        <is>
          <t>3662.25</t>
        </is>
      </c>
      <c r="U377" s="58" t="inlineStr">
        <is>
          <t>No</t>
        </is>
      </c>
      <c r="V377" s="123">
        <f>IFERROR(VALUE(TRIM(T377)),S377*F377)</f>
        <v/>
      </c>
      <c r="W377" s="58">
        <f>IF(F377&lt;=12,"0-12 mo",IF(F377&lt;=24,"13-24 mo",IF(F377&lt;=48,"25-48 mo","49+ mo")))</f>
        <v/>
      </c>
      <c r="X377" s="58">
        <f>IF(S377&lt;=35.5,"Q1 Low",IF(S377&lt;=70.35,"Q2 Mid-Low",IF(S377&lt;=89.85,"Q3 Mid-High","Q4 High")))</f>
        <v/>
      </c>
      <c r="Y377" s="58">
        <f>IF(U377="Yes",1,0)</f>
        <v/>
      </c>
      <c r="Z377" s="58">
        <f>IF(P377="Month-to-month",1,0)+IF(M377="No",1,0)+IF(J377="No",1,0)+IF(I377="Fiber optic",1,0)+IF(Q377="Yes",1,0)</f>
        <v/>
      </c>
    </row>
    <row r="378" ht="15" customHeight="1" s="59">
      <c r="A378" s="58" t="inlineStr">
        <is>
          <t>6158-HDPXZ</t>
        </is>
      </c>
      <c r="B378" s="58" t="inlineStr">
        <is>
          <t>Male</t>
        </is>
      </c>
      <c r="C378" s="58" t="n">
        <v>0</v>
      </c>
      <c r="D378" s="58" t="inlineStr">
        <is>
          <t>No</t>
        </is>
      </c>
      <c r="E378" s="58" t="inlineStr">
        <is>
          <t>No</t>
        </is>
      </c>
      <c r="F378" s="58" t="n">
        <v>1</v>
      </c>
      <c r="G378" s="58" t="inlineStr">
        <is>
          <t>No</t>
        </is>
      </c>
      <c r="H378" s="58" t="inlineStr">
        <is>
          <t>No phone service</t>
        </is>
      </c>
      <c r="I378" s="58" t="inlineStr">
        <is>
          <t>DSL</t>
        </is>
      </c>
      <c r="J378" s="58" t="inlineStr">
        <is>
          <t>No</t>
        </is>
      </c>
      <c r="K378" s="58" t="inlineStr">
        <is>
          <t>No</t>
        </is>
      </c>
      <c r="L378" s="58" t="inlineStr">
        <is>
          <t>No</t>
        </is>
      </c>
      <c r="M378" s="58" t="inlineStr">
        <is>
          <t>No</t>
        </is>
      </c>
      <c r="N378" s="58" t="inlineStr">
        <is>
          <t>No</t>
        </is>
      </c>
      <c r="O378" s="58" t="inlineStr">
        <is>
          <t>No</t>
        </is>
      </c>
      <c r="P378" s="58" t="inlineStr">
        <is>
          <t>Month-to-month</t>
        </is>
      </c>
      <c r="Q378" s="58" t="inlineStr">
        <is>
          <t>No</t>
        </is>
      </c>
      <c r="R378" s="58" t="inlineStr">
        <is>
          <t>Mailed check</t>
        </is>
      </c>
      <c r="S378" s="123" t="n">
        <v>25.35</v>
      </c>
      <c r="T378" s="58" t="inlineStr">
        <is>
          <t>25.35</t>
        </is>
      </c>
      <c r="U378" s="58" t="inlineStr">
        <is>
          <t>No</t>
        </is>
      </c>
      <c r="V378" s="123">
        <f>IFERROR(VALUE(TRIM(T378)),S378*F378)</f>
        <v/>
      </c>
      <c r="W378" s="58">
        <f>IF(F378&lt;=12,"0-12 mo",IF(F378&lt;=24,"13-24 mo",IF(F378&lt;=48,"25-48 mo","49+ mo")))</f>
        <v/>
      </c>
      <c r="X378" s="58">
        <f>IF(S378&lt;=35.5,"Q1 Low",IF(S378&lt;=70.35,"Q2 Mid-Low",IF(S378&lt;=89.85,"Q3 Mid-High","Q4 High")))</f>
        <v/>
      </c>
      <c r="Y378" s="58">
        <f>IF(U378="Yes",1,0)</f>
        <v/>
      </c>
      <c r="Z378" s="58">
        <f>IF(P378="Month-to-month",1,0)+IF(M378="No",1,0)+IF(J378="No",1,0)+IF(I378="Fiber optic",1,0)+IF(Q378="Yes",1,0)</f>
        <v/>
      </c>
    </row>
    <row r="379" ht="15" customHeight="1" s="59">
      <c r="A379" s="58" t="inlineStr">
        <is>
          <t>9601-BRXPO</t>
        </is>
      </c>
      <c r="B379" s="58" t="inlineStr">
        <is>
          <t>Female</t>
        </is>
      </c>
      <c r="C379" s="58" t="n">
        <v>0</v>
      </c>
      <c r="D379" s="58" t="inlineStr">
        <is>
          <t>Yes</t>
        </is>
      </c>
      <c r="E379" s="58" t="inlineStr">
        <is>
          <t>No</t>
        </is>
      </c>
      <c r="F379" s="58" t="n">
        <v>25</v>
      </c>
      <c r="G379" s="58" t="inlineStr">
        <is>
          <t>Yes</t>
        </is>
      </c>
      <c r="H379" s="58" t="inlineStr">
        <is>
          <t>Yes</t>
        </is>
      </c>
      <c r="I379" s="58" t="inlineStr">
        <is>
          <t>Fiber optic</t>
        </is>
      </c>
      <c r="J379" s="58" t="inlineStr">
        <is>
          <t>No</t>
        </is>
      </c>
      <c r="K379" s="58" t="inlineStr">
        <is>
          <t>No</t>
        </is>
      </c>
      <c r="L379" s="58" t="inlineStr">
        <is>
          <t>Yes</t>
        </is>
      </c>
      <c r="M379" s="58" t="inlineStr">
        <is>
          <t>Yes</t>
        </is>
      </c>
      <c r="N379" s="58" t="inlineStr">
        <is>
          <t>Yes</t>
        </is>
      </c>
      <c r="O379" s="58" t="inlineStr">
        <is>
          <t>Yes</t>
        </is>
      </c>
      <c r="P379" s="58" t="inlineStr">
        <is>
          <t>Month-to-month</t>
        </is>
      </c>
      <c r="Q379" s="58" t="inlineStr">
        <is>
          <t>Yes</t>
        </is>
      </c>
      <c r="R379" s="58" t="inlineStr">
        <is>
          <t>Bank transfer (automatic)</t>
        </is>
      </c>
      <c r="S379" s="123" t="n">
        <v>104.95</v>
      </c>
      <c r="T379" s="58" t="inlineStr">
        <is>
          <t>2566.5</t>
        </is>
      </c>
      <c r="U379" s="58" t="inlineStr">
        <is>
          <t>Yes</t>
        </is>
      </c>
      <c r="V379" s="123">
        <f>IFERROR(VALUE(TRIM(T379)),S379*F379)</f>
        <v/>
      </c>
      <c r="W379" s="58">
        <f>IF(F379&lt;=12,"0-12 mo",IF(F379&lt;=24,"13-24 mo",IF(F379&lt;=48,"25-48 mo","49+ mo")))</f>
        <v/>
      </c>
      <c r="X379" s="58">
        <f>IF(S379&lt;=35.5,"Q1 Low",IF(S379&lt;=70.35,"Q2 Mid-Low",IF(S379&lt;=89.85,"Q3 Mid-High","Q4 High")))</f>
        <v/>
      </c>
      <c r="Y379" s="58">
        <f>IF(U379="Yes",1,0)</f>
        <v/>
      </c>
      <c r="Z379" s="58">
        <f>IF(P379="Month-to-month",1,0)+IF(M379="No",1,0)+IF(J379="No",1,0)+IF(I379="Fiber optic",1,0)+IF(Q379="Yes",1,0)</f>
        <v/>
      </c>
    </row>
    <row r="380" ht="15" customHeight="1" s="59">
      <c r="A380" s="58" t="inlineStr">
        <is>
          <t>2863-IMQDR</t>
        </is>
      </c>
      <c r="B380" s="58" t="inlineStr">
        <is>
          <t>Female</t>
        </is>
      </c>
      <c r="C380" s="58" t="n">
        <v>0</v>
      </c>
      <c r="D380" s="58" t="inlineStr">
        <is>
          <t>No</t>
        </is>
      </c>
      <c r="E380" s="58" t="inlineStr">
        <is>
          <t>No</t>
        </is>
      </c>
      <c r="F380" s="58" t="n">
        <v>61</v>
      </c>
      <c r="G380" s="58" t="inlineStr">
        <is>
          <t>Yes</t>
        </is>
      </c>
      <c r="H380" s="58" t="inlineStr">
        <is>
          <t>Yes</t>
        </is>
      </c>
      <c r="I380" s="58" t="inlineStr">
        <is>
          <t>DSL</t>
        </is>
      </c>
      <c r="J380" s="58" t="inlineStr">
        <is>
          <t>Yes</t>
        </is>
      </c>
      <c r="K380" s="58" t="inlineStr">
        <is>
          <t>Yes</t>
        </is>
      </c>
      <c r="L380" s="58" t="inlineStr">
        <is>
          <t>Yes</t>
        </is>
      </c>
      <c r="M380" s="58" t="inlineStr">
        <is>
          <t>Yes</t>
        </is>
      </c>
      <c r="N380" s="58" t="inlineStr">
        <is>
          <t>Yes</t>
        </is>
      </c>
      <c r="O380" s="58" t="inlineStr">
        <is>
          <t>Yes</t>
        </is>
      </c>
      <c r="P380" s="58" t="inlineStr">
        <is>
          <t>Two year</t>
        </is>
      </c>
      <c r="Q380" s="58" t="inlineStr">
        <is>
          <t>No</t>
        </is>
      </c>
      <c r="R380" s="58" t="inlineStr">
        <is>
          <t>Electronic check</t>
        </is>
      </c>
      <c r="S380" s="123" t="n">
        <v>89.65000000000001</v>
      </c>
      <c r="T380" s="58" t="inlineStr">
        <is>
          <t>5308.7</t>
        </is>
      </c>
      <c r="U380" s="58" t="inlineStr">
        <is>
          <t>No</t>
        </is>
      </c>
      <c r="V380" s="123">
        <f>IFERROR(VALUE(TRIM(T380)),S380*F380)</f>
        <v/>
      </c>
      <c r="W380" s="58">
        <f>IF(F380&lt;=12,"0-12 mo",IF(F380&lt;=24,"13-24 mo",IF(F380&lt;=48,"25-48 mo","49+ mo")))</f>
        <v/>
      </c>
      <c r="X380" s="58">
        <f>IF(S380&lt;=35.5,"Q1 Low",IF(S380&lt;=70.35,"Q2 Mid-Low",IF(S380&lt;=89.85,"Q3 Mid-High","Q4 High")))</f>
        <v/>
      </c>
      <c r="Y380" s="58">
        <f>IF(U380="Yes",1,0)</f>
        <v/>
      </c>
      <c r="Z380" s="58">
        <f>IF(P380="Month-to-month",1,0)+IF(M380="No",1,0)+IF(J380="No",1,0)+IF(I380="Fiber optic",1,0)+IF(Q380="Yes",1,0)</f>
        <v/>
      </c>
    </row>
    <row r="381" ht="15" customHeight="1" s="59">
      <c r="A381" s="58" t="inlineStr">
        <is>
          <t>5686-CMAWK</t>
        </is>
      </c>
      <c r="B381" s="58" t="inlineStr">
        <is>
          <t>Male</t>
        </is>
      </c>
      <c r="C381" s="58" t="n">
        <v>0</v>
      </c>
      <c r="D381" s="58" t="inlineStr">
        <is>
          <t>No</t>
        </is>
      </c>
      <c r="E381" s="58" t="inlineStr">
        <is>
          <t>No</t>
        </is>
      </c>
      <c r="F381" s="58" t="n">
        <v>17</v>
      </c>
      <c r="G381" s="58" t="inlineStr">
        <is>
          <t>Yes</t>
        </is>
      </c>
      <c r="H381" s="58" t="inlineStr">
        <is>
          <t>Yes</t>
        </is>
      </c>
      <c r="I381" s="58" t="inlineStr">
        <is>
          <t>Fiber optic</t>
        </is>
      </c>
      <c r="J381" s="58" t="inlineStr">
        <is>
          <t>No</t>
        </is>
      </c>
      <c r="K381" s="58" t="inlineStr">
        <is>
          <t>No</t>
        </is>
      </c>
      <c r="L381" s="58" t="inlineStr">
        <is>
          <t>Yes</t>
        </is>
      </c>
      <c r="M381" s="58" t="inlineStr">
        <is>
          <t>Yes</t>
        </is>
      </c>
      <c r="N381" s="58" t="inlineStr">
        <is>
          <t>No</t>
        </is>
      </c>
      <c r="O381" s="58" t="inlineStr">
        <is>
          <t>No</t>
        </is>
      </c>
      <c r="P381" s="58" t="inlineStr">
        <is>
          <t>One year</t>
        </is>
      </c>
      <c r="Q381" s="58" t="inlineStr">
        <is>
          <t>No</t>
        </is>
      </c>
      <c r="R381" s="58" t="inlineStr">
        <is>
          <t>Electronic check</t>
        </is>
      </c>
      <c r="S381" s="123" t="n">
        <v>86.75</v>
      </c>
      <c r="T381" s="58" t="inlineStr">
        <is>
          <t>1410.25</t>
        </is>
      </c>
      <c r="U381" s="58" t="inlineStr">
        <is>
          <t>No</t>
        </is>
      </c>
      <c r="V381" s="123">
        <f>IFERROR(VALUE(TRIM(T381)),S381*F381)</f>
        <v/>
      </c>
      <c r="W381" s="58">
        <f>IF(F381&lt;=12,"0-12 mo",IF(F381&lt;=24,"13-24 mo",IF(F381&lt;=48,"25-48 mo","49+ mo")))</f>
        <v/>
      </c>
      <c r="X381" s="58">
        <f>IF(S381&lt;=35.5,"Q1 Low",IF(S381&lt;=70.35,"Q2 Mid-Low",IF(S381&lt;=89.85,"Q3 Mid-High","Q4 High")))</f>
        <v/>
      </c>
      <c r="Y381" s="58">
        <f>IF(U381="Yes",1,0)</f>
        <v/>
      </c>
      <c r="Z381" s="58">
        <f>IF(P381="Month-to-month",1,0)+IF(M381="No",1,0)+IF(J381="No",1,0)+IF(I381="Fiber optic",1,0)+IF(Q381="Yes",1,0)</f>
        <v/>
      </c>
    </row>
    <row r="382" ht="15" customHeight="1" s="59">
      <c r="A382" s="58" t="inlineStr">
        <is>
          <t>5651-CRHKQ</t>
        </is>
      </c>
      <c r="B382" s="58" t="inlineStr">
        <is>
          <t>Female</t>
        </is>
      </c>
      <c r="C382" s="58" t="n">
        <v>0</v>
      </c>
      <c r="D382" s="58" t="inlineStr">
        <is>
          <t>Yes</t>
        </is>
      </c>
      <c r="E382" s="58" t="inlineStr">
        <is>
          <t>No</t>
        </is>
      </c>
      <c r="F382" s="58" t="n">
        <v>41</v>
      </c>
      <c r="G382" s="58" t="inlineStr">
        <is>
          <t>Yes</t>
        </is>
      </c>
      <c r="H382" s="58" t="inlineStr">
        <is>
          <t>No</t>
        </is>
      </c>
      <c r="I382" s="58" t="inlineStr">
        <is>
          <t>Fiber optic</t>
        </is>
      </c>
      <c r="J382" s="58" t="inlineStr">
        <is>
          <t>No</t>
        </is>
      </c>
      <c r="K382" s="58" t="inlineStr">
        <is>
          <t>Yes</t>
        </is>
      </c>
      <c r="L382" s="58" t="inlineStr">
        <is>
          <t>Yes</t>
        </is>
      </c>
      <c r="M382" s="58" t="inlineStr">
        <is>
          <t>Yes</t>
        </is>
      </c>
      <c r="N382" s="58" t="inlineStr">
        <is>
          <t>No</t>
        </is>
      </c>
      <c r="O382" s="58" t="inlineStr">
        <is>
          <t>No</t>
        </is>
      </c>
      <c r="P382" s="58" t="inlineStr">
        <is>
          <t>One year</t>
        </is>
      </c>
      <c r="Q382" s="58" t="inlineStr">
        <is>
          <t>Yes</t>
        </is>
      </c>
      <c r="R382" s="58" t="inlineStr">
        <is>
          <t>Bank transfer (automatic)</t>
        </is>
      </c>
      <c r="S382" s="123" t="n">
        <v>86.2</v>
      </c>
      <c r="T382" s="58" t="inlineStr">
        <is>
          <t>3339.05</t>
        </is>
      </c>
      <c r="U382" s="58" t="inlineStr">
        <is>
          <t>No</t>
        </is>
      </c>
      <c r="V382" s="123">
        <f>IFERROR(VALUE(TRIM(T382)),S382*F382)</f>
        <v/>
      </c>
      <c r="W382" s="58">
        <f>IF(F382&lt;=12,"0-12 mo",IF(F382&lt;=24,"13-24 mo",IF(F382&lt;=48,"25-48 mo","49+ mo")))</f>
        <v/>
      </c>
      <c r="X382" s="58">
        <f>IF(S382&lt;=35.5,"Q1 Low",IF(S382&lt;=70.35,"Q2 Mid-Low",IF(S382&lt;=89.85,"Q3 Mid-High","Q4 High")))</f>
        <v/>
      </c>
      <c r="Y382" s="58">
        <f>IF(U382="Yes",1,0)</f>
        <v/>
      </c>
      <c r="Z382" s="58">
        <f>IF(P382="Month-to-month",1,0)+IF(M382="No",1,0)+IF(J382="No",1,0)+IF(I382="Fiber optic",1,0)+IF(Q382="Yes",1,0)</f>
        <v/>
      </c>
    </row>
    <row r="383" ht="15" customHeight="1" s="59">
      <c r="A383" s="58" t="inlineStr">
        <is>
          <t>6905-NIQIN</t>
        </is>
      </c>
      <c r="B383" s="58" t="inlineStr">
        <is>
          <t>Male</t>
        </is>
      </c>
      <c r="C383" s="58" t="n">
        <v>0</v>
      </c>
      <c r="D383" s="58" t="inlineStr">
        <is>
          <t>No</t>
        </is>
      </c>
      <c r="E383" s="58" t="inlineStr">
        <is>
          <t>No</t>
        </is>
      </c>
      <c r="F383" s="58" t="n">
        <v>1</v>
      </c>
      <c r="G383" s="58" t="inlineStr">
        <is>
          <t>Yes</t>
        </is>
      </c>
      <c r="H383" s="58" t="inlineStr">
        <is>
          <t>No</t>
        </is>
      </c>
      <c r="I383" s="58" t="inlineStr">
        <is>
          <t>DSL</t>
        </is>
      </c>
      <c r="J383" s="58" t="inlineStr">
        <is>
          <t>No</t>
        </is>
      </c>
      <c r="K383" s="58" t="inlineStr">
        <is>
          <t>Yes</t>
        </is>
      </c>
      <c r="L383" s="58" t="inlineStr">
        <is>
          <t>No</t>
        </is>
      </c>
      <c r="M383" s="58" t="inlineStr">
        <is>
          <t>No</t>
        </is>
      </c>
      <c r="N383" s="58" t="inlineStr">
        <is>
          <t>No</t>
        </is>
      </c>
      <c r="O383" s="58" t="inlineStr">
        <is>
          <t>No</t>
        </is>
      </c>
      <c r="P383" s="58" t="inlineStr">
        <is>
          <t>Month-to-month</t>
        </is>
      </c>
      <c r="Q383" s="58" t="inlineStr">
        <is>
          <t>No</t>
        </is>
      </c>
      <c r="R383" s="58" t="inlineStr">
        <is>
          <t>Mailed check</t>
        </is>
      </c>
      <c r="S383" s="123" t="n">
        <v>50.65</v>
      </c>
      <c r="T383" s="58" t="inlineStr">
        <is>
          <t>50.65</t>
        </is>
      </c>
      <c r="U383" s="58" t="inlineStr">
        <is>
          <t>Yes</t>
        </is>
      </c>
      <c r="V383" s="123">
        <f>IFERROR(VALUE(TRIM(T383)),S383*F383)</f>
        <v/>
      </c>
      <c r="W383" s="58">
        <f>IF(F383&lt;=12,"0-12 mo",IF(F383&lt;=24,"13-24 mo",IF(F383&lt;=48,"25-48 mo","49+ mo")))</f>
        <v/>
      </c>
      <c r="X383" s="58">
        <f>IF(S383&lt;=35.5,"Q1 Low",IF(S383&lt;=70.35,"Q2 Mid-Low",IF(S383&lt;=89.85,"Q3 Mid-High","Q4 High")))</f>
        <v/>
      </c>
      <c r="Y383" s="58">
        <f>IF(U383="Yes",1,0)</f>
        <v/>
      </c>
      <c r="Z383" s="58">
        <f>IF(P383="Month-to-month",1,0)+IF(M383="No",1,0)+IF(J383="No",1,0)+IF(I383="Fiber optic",1,0)+IF(Q383="Yes",1,0)</f>
        <v/>
      </c>
    </row>
    <row r="384" ht="15" customHeight="1" s="59">
      <c r="A384" s="58" t="inlineStr">
        <is>
          <t>8204-YJCLA</t>
        </is>
      </c>
      <c r="B384" s="58" t="inlineStr">
        <is>
          <t>Male</t>
        </is>
      </c>
      <c r="C384" s="58" t="n">
        <v>1</v>
      </c>
      <c r="D384" s="58" t="inlineStr">
        <is>
          <t>Yes</t>
        </is>
      </c>
      <c r="E384" s="58" t="inlineStr">
        <is>
          <t>Yes</t>
        </is>
      </c>
      <c r="F384" s="58" t="n">
        <v>72</v>
      </c>
      <c r="G384" s="58" t="inlineStr">
        <is>
          <t>No</t>
        </is>
      </c>
      <c r="H384" s="58" t="inlineStr">
        <is>
          <t>No phone service</t>
        </is>
      </c>
      <c r="I384" s="58" t="inlineStr">
        <is>
          <t>DSL</t>
        </is>
      </c>
      <c r="J384" s="58" t="inlineStr">
        <is>
          <t>Yes</t>
        </is>
      </c>
      <c r="K384" s="58" t="inlineStr">
        <is>
          <t>Yes</t>
        </is>
      </c>
      <c r="L384" s="58" t="inlineStr">
        <is>
          <t>Yes</t>
        </is>
      </c>
      <c r="M384" s="58" t="inlineStr">
        <is>
          <t>Yes</t>
        </is>
      </c>
      <c r="N384" s="58" t="inlineStr">
        <is>
          <t>Yes</t>
        </is>
      </c>
      <c r="O384" s="58" t="inlineStr">
        <is>
          <t>Yes</t>
        </is>
      </c>
      <c r="P384" s="58" t="inlineStr">
        <is>
          <t>Two year</t>
        </is>
      </c>
      <c r="Q384" s="58" t="inlineStr">
        <is>
          <t>Yes</t>
        </is>
      </c>
      <c r="R384" s="58" t="inlineStr">
        <is>
          <t>Bank transfer (automatic)</t>
        </is>
      </c>
      <c r="S384" s="123" t="n">
        <v>64.8</v>
      </c>
      <c r="T384" s="58" t="inlineStr">
        <is>
          <t>4732.35</t>
        </is>
      </c>
      <c r="U384" s="58" t="inlineStr">
        <is>
          <t>No</t>
        </is>
      </c>
      <c r="V384" s="123">
        <f>IFERROR(VALUE(TRIM(T384)),S384*F384)</f>
        <v/>
      </c>
      <c r="W384" s="58">
        <f>IF(F384&lt;=12,"0-12 mo",IF(F384&lt;=24,"13-24 mo",IF(F384&lt;=48,"25-48 mo","49+ mo")))</f>
        <v/>
      </c>
      <c r="X384" s="58">
        <f>IF(S384&lt;=35.5,"Q1 Low",IF(S384&lt;=70.35,"Q2 Mid-Low",IF(S384&lt;=89.85,"Q3 Mid-High","Q4 High")))</f>
        <v/>
      </c>
      <c r="Y384" s="58">
        <f>IF(U384="Yes",1,0)</f>
        <v/>
      </c>
      <c r="Z384" s="58">
        <f>IF(P384="Month-to-month",1,0)+IF(M384="No",1,0)+IF(J384="No",1,0)+IF(I384="Fiber optic",1,0)+IF(Q384="Yes",1,0)</f>
        <v/>
      </c>
    </row>
    <row r="385" ht="15" customHeight="1" s="59">
      <c r="A385" s="58" t="inlineStr">
        <is>
          <t>5167-ZFFMM</t>
        </is>
      </c>
      <c r="B385" s="58" t="inlineStr">
        <is>
          <t>Male</t>
        </is>
      </c>
      <c r="C385" s="58" t="n">
        <v>0</v>
      </c>
      <c r="D385" s="58" t="inlineStr">
        <is>
          <t>No</t>
        </is>
      </c>
      <c r="E385" s="58" t="inlineStr">
        <is>
          <t>No</t>
        </is>
      </c>
      <c r="F385" s="58" t="n">
        <v>1</v>
      </c>
      <c r="G385" s="58" t="inlineStr">
        <is>
          <t>Yes</t>
        </is>
      </c>
      <c r="H385" s="58" t="inlineStr">
        <is>
          <t>Yes</t>
        </is>
      </c>
      <c r="I385" s="58" t="inlineStr">
        <is>
          <t>Fiber optic</t>
        </is>
      </c>
      <c r="J385" s="58" t="inlineStr">
        <is>
          <t>No</t>
        </is>
      </c>
      <c r="K385" s="58" t="inlineStr">
        <is>
          <t>Yes</t>
        </is>
      </c>
      <c r="L385" s="58" t="inlineStr">
        <is>
          <t>No</t>
        </is>
      </c>
      <c r="M385" s="58" t="inlineStr">
        <is>
          <t>No</t>
        </is>
      </c>
      <c r="N385" s="58" t="inlineStr">
        <is>
          <t>No</t>
        </is>
      </c>
      <c r="O385" s="58" t="inlineStr">
        <is>
          <t>Yes</t>
        </is>
      </c>
      <c r="P385" s="58" t="inlineStr">
        <is>
          <t>Month-to-month</t>
        </is>
      </c>
      <c r="Q385" s="58" t="inlineStr">
        <is>
          <t>Yes</t>
        </is>
      </c>
      <c r="R385" s="58" t="inlineStr">
        <is>
          <t>Credit card (automatic)</t>
        </is>
      </c>
      <c r="S385" s="123" t="n">
        <v>90.84999999999999</v>
      </c>
      <c r="T385" s="58" t="inlineStr">
        <is>
          <t>90.85</t>
        </is>
      </c>
      <c r="U385" s="58" t="inlineStr">
        <is>
          <t>Yes</t>
        </is>
      </c>
      <c r="V385" s="123">
        <f>IFERROR(VALUE(TRIM(T385)),S385*F385)</f>
        <v/>
      </c>
      <c r="W385" s="58">
        <f>IF(F385&lt;=12,"0-12 mo",IF(F385&lt;=24,"13-24 mo",IF(F385&lt;=48,"25-48 mo","49+ mo")))</f>
        <v/>
      </c>
      <c r="X385" s="58">
        <f>IF(S385&lt;=35.5,"Q1 Low",IF(S385&lt;=70.35,"Q2 Mid-Low",IF(S385&lt;=89.85,"Q3 Mid-High","Q4 High")))</f>
        <v/>
      </c>
      <c r="Y385" s="58">
        <f>IF(U385="Yes",1,0)</f>
        <v/>
      </c>
      <c r="Z385" s="58">
        <f>IF(P385="Month-to-month",1,0)+IF(M385="No",1,0)+IF(J385="No",1,0)+IF(I385="Fiber optic",1,0)+IF(Q385="Yes",1,0)</f>
        <v/>
      </c>
    </row>
    <row r="386" ht="15" customHeight="1" s="59">
      <c r="A386" s="58" t="inlineStr">
        <is>
          <t>6583-SZVGP</t>
        </is>
      </c>
      <c r="B386" s="58" t="inlineStr">
        <is>
          <t>Male</t>
        </is>
      </c>
      <c r="C386" s="58" t="n">
        <v>0</v>
      </c>
      <c r="D386" s="58" t="inlineStr">
        <is>
          <t>No</t>
        </is>
      </c>
      <c r="E386" s="58" t="inlineStr">
        <is>
          <t>No</t>
        </is>
      </c>
      <c r="F386" s="58" t="n">
        <v>48</v>
      </c>
      <c r="G386" s="58" t="inlineStr">
        <is>
          <t>Yes</t>
        </is>
      </c>
      <c r="H386" s="58" t="inlineStr">
        <is>
          <t>Yes</t>
        </is>
      </c>
      <c r="I386" s="58" t="inlineStr">
        <is>
          <t>Fiber optic</t>
        </is>
      </c>
      <c r="J386" s="58" t="inlineStr">
        <is>
          <t>No</t>
        </is>
      </c>
      <c r="K386" s="58" t="inlineStr">
        <is>
          <t>Yes</t>
        </is>
      </c>
      <c r="L386" s="58" t="inlineStr">
        <is>
          <t>Yes</t>
        </is>
      </c>
      <c r="M386" s="58" t="inlineStr">
        <is>
          <t>No</t>
        </is>
      </c>
      <c r="N386" s="58" t="inlineStr">
        <is>
          <t>Yes</t>
        </is>
      </c>
      <c r="O386" s="58" t="inlineStr">
        <is>
          <t>Yes</t>
        </is>
      </c>
      <c r="P386" s="58" t="inlineStr">
        <is>
          <t>Two year</t>
        </is>
      </c>
      <c r="Q386" s="58" t="inlineStr">
        <is>
          <t>Yes</t>
        </is>
      </c>
      <c r="R386" s="58" t="inlineStr">
        <is>
          <t>Bank transfer (automatic)</t>
        </is>
      </c>
      <c r="S386" s="123" t="n">
        <v>108.1</v>
      </c>
      <c r="T386" s="58" t="inlineStr">
        <is>
          <t>5067.45</t>
        </is>
      </c>
      <c r="U386" s="58" t="inlineStr">
        <is>
          <t>No</t>
        </is>
      </c>
      <c r="V386" s="123">
        <f>IFERROR(VALUE(TRIM(T386)),S386*F386)</f>
        <v/>
      </c>
      <c r="W386" s="58">
        <f>IF(F386&lt;=12,"0-12 mo",IF(F386&lt;=24,"13-24 mo",IF(F386&lt;=48,"25-48 mo","49+ mo")))</f>
        <v/>
      </c>
      <c r="X386" s="58">
        <f>IF(S386&lt;=35.5,"Q1 Low",IF(S386&lt;=70.35,"Q2 Mid-Low",IF(S386&lt;=89.85,"Q3 Mid-High","Q4 High")))</f>
        <v/>
      </c>
      <c r="Y386" s="58">
        <f>IF(U386="Yes",1,0)</f>
        <v/>
      </c>
      <c r="Z386" s="58">
        <f>IF(P386="Month-to-month",1,0)+IF(M386="No",1,0)+IF(J386="No",1,0)+IF(I386="Fiber optic",1,0)+IF(Q386="Yes",1,0)</f>
        <v/>
      </c>
    </row>
    <row r="387" ht="15" customHeight="1" s="59">
      <c r="A387" s="58" t="inlineStr">
        <is>
          <t>4895-TMWIR</t>
        </is>
      </c>
      <c r="B387" s="58" t="inlineStr">
        <is>
          <t>Male</t>
        </is>
      </c>
      <c r="C387" s="58" t="n">
        <v>1</v>
      </c>
      <c r="D387" s="58" t="inlineStr">
        <is>
          <t>Yes</t>
        </is>
      </c>
      <c r="E387" s="58" t="inlineStr">
        <is>
          <t>No</t>
        </is>
      </c>
      <c r="F387" s="58" t="n">
        <v>11</v>
      </c>
      <c r="G387" s="58" t="inlineStr">
        <is>
          <t>Yes</t>
        </is>
      </c>
      <c r="H387" s="58" t="inlineStr">
        <is>
          <t>No</t>
        </is>
      </c>
      <c r="I387" s="58" t="inlineStr">
        <is>
          <t>No</t>
        </is>
      </c>
      <c r="J387" s="58" t="inlineStr">
        <is>
          <t>No internet service</t>
        </is>
      </c>
      <c r="K387" s="58" t="inlineStr">
        <is>
          <t>No internet service</t>
        </is>
      </c>
      <c r="L387" s="58" t="inlineStr">
        <is>
          <t>No internet service</t>
        </is>
      </c>
      <c r="M387" s="58" t="inlineStr">
        <is>
          <t>No internet service</t>
        </is>
      </c>
      <c r="N387" s="58" t="inlineStr">
        <is>
          <t>No internet service</t>
        </is>
      </c>
      <c r="O387" s="58" t="inlineStr">
        <is>
          <t>No internet service</t>
        </is>
      </c>
      <c r="P387" s="58" t="inlineStr">
        <is>
          <t>Month-to-month</t>
        </is>
      </c>
      <c r="Q387" s="58" t="inlineStr">
        <is>
          <t>No</t>
        </is>
      </c>
      <c r="R387" s="58" t="inlineStr">
        <is>
          <t>Mailed check</t>
        </is>
      </c>
      <c r="S387" s="123" t="n">
        <v>19.95</v>
      </c>
      <c r="T387" s="58" t="inlineStr">
        <is>
          <t>214.75</t>
        </is>
      </c>
      <c r="U387" s="58" t="inlineStr">
        <is>
          <t>Yes</t>
        </is>
      </c>
      <c r="V387" s="123">
        <f>IFERROR(VALUE(TRIM(T387)),S387*F387)</f>
        <v/>
      </c>
      <c r="W387" s="58">
        <f>IF(F387&lt;=12,"0-12 mo",IF(F387&lt;=24,"13-24 mo",IF(F387&lt;=48,"25-48 mo","49+ mo")))</f>
        <v/>
      </c>
      <c r="X387" s="58">
        <f>IF(S387&lt;=35.5,"Q1 Low",IF(S387&lt;=70.35,"Q2 Mid-Low",IF(S387&lt;=89.85,"Q3 Mid-High","Q4 High")))</f>
        <v/>
      </c>
      <c r="Y387" s="58">
        <f>IF(U387="Yes",1,0)</f>
        <v/>
      </c>
      <c r="Z387" s="58">
        <f>IF(P387="Month-to-month",1,0)+IF(M387="No",1,0)+IF(J387="No",1,0)+IF(I387="Fiber optic",1,0)+IF(Q387="Yes",1,0)</f>
        <v/>
      </c>
    </row>
    <row r="388" ht="15" customHeight="1" s="59">
      <c r="A388" s="58" t="inlineStr">
        <is>
          <t>0533-BNWKF</t>
        </is>
      </c>
      <c r="B388" s="58" t="inlineStr">
        <is>
          <t>Female</t>
        </is>
      </c>
      <c r="C388" s="58" t="n">
        <v>1</v>
      </c>
      <c r="D388" s="58" t="inlineStr">
        <is>
          <t>Yes</t>
        </is>
      </c>
      <c r="E388" s="58" t="inlineStr">
        <is>
          <t>No</t>
        </is>
      </c>
      <c r="F388" s="58" t="n">
        <v>55</v>
      </c>
      <c r="G388" s="58" t="inlineStr">
        <is>
          <t>Yes</t>
        </is>
      </c>
      <c r="H388" s="58" t="inlineStr">
        <is>
          <t>Yes</t>
        </is>
      </c>
      <c r="I388" s="58" t="inlineStr">
        <is>
          <t>Fiber optic</t>
        </is>
      </c>
      <c r="J388" s="58" t="inlineStr">
        <is>
          <t>No</t>
        </is>
      </c>
      <c r="K388" s="58" t="inlineStr">
        <is>
          <t>Yes</t>
        </is>
      </c>
      <c r="L388" s="58" t="inlineStr">
        <is>
          <t>Yes</t>
        </is>
      </c>
      <c r="M388" s="58" t="inlineStr">
        <is>
          <t>No</t>
        </is>
      </c>
      <c r="N388" s="58" t="inlineStr">
        <is>
          <t>No</t>
        </is>
      </c>
      <c r="O388" s="58" t="inlineStr">
        <is>
          <t>No</t>
        </is>
      </c>
      <c r="P388" s="58" t="inlineStr">
        <is>
          <t>Month-to-month</t>
        </is>
      </c>
      <c r="Q388" s="58" t="inlineStr">
        <is>
          <t>Yes</t>
        </is>
      </c>
      <c r="R388" s="58" t="inlineStr">
        <is>
          <t>Electronic check</t>
        </is>
      </c>
      <c r="S388" s="123" t="n">
        <v>85.45</v>
      </c>
      <c r="T388" s="58" t="inlineStr">
        <is>
          <t>4874.7</t>
        </is>
      </c>
      <c r="U388" s="58" t="inlineStr">
        <is>
          <t>Yes</t>
        </is>
      </c>
      <c r="V388" s="123">
        <f>IFERROR(VALUE(TRIM(T388)),S388*F388)</f>
        <v/>
      </c>
      <c r="W388" s="58">
        <f>IF(F388&lt;=12,"0-12 mo",IF(F388&lt;=24,"13-24 mo",IF(F388&lt;=48,"25-48 mo","49+ mo")))</f>
        <v/>
      </c>
      <c r="X388" s="58">
        <f>IF(S388&lt;=35.5,"Q1 Low",IF(S388&lt;=70.35,"Q2 Mid-Low",IF(S388&lt;=89.85,"Q3 Mid-High","Q4 High")))</f>
        <v/>
      </c>
      <c r="Y388" s="58">
        <f>IF(U388="Yes",1,0)</f>
        <v/>
      </c>
      <c r="Z388" s="58">
        <f>IF(P388="Month-to-month",1,0)+IF(M388="No",1,0)+IF(J388="No",1,0)+IF(I388="Fiber optic",1,0)+IF(Q388="Yes",1,0)</f>
        <v/>
      </c>
    </row>
    <row r="389" ht="15" customHeight="1" s="59">
      <c r="A389" s="58" t="inlineStr">
        <is>
          <t>1708-PBBOA</t>
        </is>
      </c>
      <c r="B389" s="58" t="inlineStr">
        <is>
          <t>Female</t>
        </is>
      </c>
      <c r="C389" s="58" t="n">
        <v>0</v>
      </c>
      <c r="D389" s="58" t="inlineStr">
        <is>
          <t>No</t>
        </is>
      </c>
      <c r="E389" s="58" t="inlineStr">
        <is>
          <t>No</t>
        </is>
      </c>
      <c r="F389" s="58" t="n">
        <v>42</v>
      </c>
      <c r="G389" s="58" t="inlineStr">
        <is>
          <t>No</t>
        </is>
      </c>
      <c r="H389" s="58" t="inlineStr">
        <is>
          <t>No phone service</t>
        </is>
      </c>
      <c r="I389" s="58" t="inlineStr">
        <is>
          <t>DSL</t>
        </is>
      </c>
      <c r="J389" s="58" t="inlineStr">
        <is>
          <t>Yes</t>
        </is>
      </c>
      <c r="K389" s="58" t="inlineStr">
        <is>
          <t>Yes</t>
        </is>
      </c>
      <c r="L389" s="58" t="inlineStr">
        <is>
          <t>Yes</t>
        </is>
      </c>
      <c r="M389" s="58" t="inlineStr">
        <is>
          <t>Yes</t>
        </is>
      </c>
      <c r="N389" s="58" t="inlineStr">
        <is>
          <t>No</t>
        </is>
      </c>
      <c r="O389" s="58" t="inlineStr">
        <is>
          <t>Yes</t>
        </is>
      </c>
      <c r="P389" s="58" t="inlineStr">
        <is>
          <t>One year</t>
        </is>
      </c>
      <c r="Q389" s="58" t="inlineStr">
        <is>
          <t>Yes</t>
        </is>
      </c>
      <c r="R389" s="58" t="inlineStr">
        <is>
          <t>Electronic check</t>
        </is>
      </c>
      <c r="S389" s="123" t="n">
        <v>54.75</v>
      </c>
      <c r="T389" s="58" t="inlineStr">
        <is>
          <t>2348.45</t>
        </is>
      </c>
      <c r="U389" s="58" t="inlineStr">
        <is>
          <t>No</t>
        </is>
      </c>
      <c r="V389" s="123">
        <f>IFERROR(VALUE(TRIM(T389)),S389*F389)</f>
        <v/>
      </c>
      <c r="W389" s="58">
        <f>IF(F389&lt;=12,"0-12 mo",IF(F389&lt;=24,"13-24 mo",IF(F389&lt;=48,"25-48 mo","49+ mo")))</f>
        <v/>
      </c>
      <c r="X389" s="58">
        <f>IF(S389&lt;=35.5,"Q1 Low",IF(S389&lt;=70.35,"Q2 Mid-Low",IF(S389&lt;=89.85,"Q3 Mid-High","Q4 High")))</f>
        <v/>
      </c>
      <c r="Y389" s="58">
        <f>IF(U389="Yes",1,0)</f>
        <v/>
      </c>
      <c r="Z389" s="58">
        <f>IF(P389="Month-to-month",1,0)+IF(M389="No",1,0)+IF(J389="No",1,0)+IF(I389="Fiber optic",1,0)+IF(Q389="Yes",1,0)</f>
        <v/>
      </c>
    </row>
    <row r="390" ht="15" customHeight="1" s="59">
      <c r="A390" s="58" t="inlineStr">
        <is>
          <t>8782-LKFPK</t>
        </is>
      </c>
      <c r="B390" s="58" t="inlineStr">
        <is>
          <t>Male</t>
        </is>
      </c>
      <c r="C390" s="58" t="n">
        <v>0</v>
      </c>
      <c r="D390" s="58" t="inlineStr">
        <is>
          <t>No</t>
        </is>
      </c>
      <c r="E390" s="58" t="inlineStr">
        <is>
          <t>No</t>
        </is>
      </c>
      <c r="F390" s="58" t="n">
        <v>44</v>
      </c>
      <c r="G390" s="58" t="inlineStr">
        <is>
          <t>Yes</t>
        </is>
      </c>
      <c r="H390" s="58" t="inlineStr">
        <is>
          <t>Yes</t>
        </is>
      </c>
      <c r="I390" s="58" t="inlineStr">
        <is>
          <t>Fiber optic</t>
        </is>
      </c>
      <c r="J390" s="58" t="inlineStr">
        <is>
          <t>No</t>
        </is>
      </c>
      <c r="K390" s="58" t="inlineStr">
        <is>
          <t>No</t>
        </is>
      </c>
      <c r="L390" s="58" t="inlineStr">
        <is>
          <t>Yes</t>
        </is>
      </c>
      <c r="M390" s="58" t="inlineStr">
        <is>
          <t>No</t>
        </is>
      </c>
      <c r="N390" s="58" t="inlineStr">
        <is>
          <t>No</t>
        </is>
      </c>
      <c r="O390" s="58" t="inlineStr">
        <is>
          <t>Yes</t>
        </is>
      </c>
      <c r="P390" s="58" t="inlineStr">
        <is>
          <t>Month-to-month</t>
        </is>
      </c>
      <c r="Q390" s="58" t="inlineStr">
        <is>
          <t>Yes</t>
        </is>
      </c>
      <c r="R390" s="58" t="inlineStr">
        <is>
          <t>Mailed check</t>
        </is>
      </c>
      <c r="S390" s="123" t="n">
        <v>90.40000000000001</v>
      </c>
      <c r="T390" s="58" t="inlineStr">
        <is>
          <t>4063</t>
        </is>
      </c>
      <c r="U390" s="58" t="inlineStr">
        <is>
          <t>No</t>
        </is>
      </c>
      <c r="V390" s="123">
        <f>IFERROR(VALUE(TRIM(T390)),S390*F390)</f>
        <v/>
      </c>
      <c r="W390" s="58">
        <f>IF(F390&lt;=12,"0-12 mo",IF(F390&lt;=24,"13-24 mo",IF(F390&lt;=48,"25-48 mo","49+ mo")))</f>
        <v/>
      </c>
      <c r="X390" s="58">
        <f>IF(S390&lt;=35.5,"Q1 Low",IF(S390&lt;=70.35,"Q2 Mid-Low",IF(S390&lt;=89.85,"Q3 Mid-High","Q4 High")))</f>
        <v/>
      </c>
      <c r="Y390" s="58">
        <f>IF(U390="Yes",1,0)</f>
        <v/>
      </c>
      <c r="Z390" s="58">
        <f>IF(P390="Month-to-month",1,0)+IF(M390="No",1,0)+IF(J390="No",1,0)+IF(I390="Fiber optic",1,0)+IF(Q390="Yes",1,0)</f>
        <v/>
      </c>
    </row>
    <row r="391" ht="15" customHeight="1" s="59">
      <c r="A391" s="58" t="inlineStr">
        <is>
          <t>5522-JBWMO</t>
        </is>
      </c>
      <c r="B391" s="58" t="inlineStr">
        <is>
          <t>Male</t>
        </is>
      </c>
      <c r="C391" s="58" t="n">
        <v>0</v>
      </c>
      <c r="D391" s="58" t="inlineStr">
        <is>
          <t>No</t>
        </is>
      </c>
      <c r="E391" s="58" t="inlineStr">
        <is>
          <t>Yes</t>
        </is>
      </c>
      <c r="F391" s="58" t="n">
        <v>1</v>
      </c>
      <c r="G391" s="58" t="inlineStr">
        <is>
          <t>Yes</t>
        </is>
      </c>
      <c r="H391" s="58" t="inlineStr">
        <is>
          <t>No</t>
        </is>
      </c>
      <c r="I391" s="58" t="inlineStr">
        <is>
          <t>DSL</t>
        </is>
      </c>
      <c r="J391" s="58" t="inlineStr">
        <is>
          <t>No</t>
        </is>
      </c>
      <c r="K391" s="58" t="inlineStr">
        <is>
          <t>No</t>
        </is>
      </c>
      <c r="L391" s="58" t="inlineStr">
        <is>
          <t>No</t>
        </is>
      </c>
      <c r="M391" s="58" t="inlineStr">
        <is>
          <t>No</t>
        </is>
      </c>
      <c r="N391" s="58" t="inlineStr">
        <is>
          <t>No</t>
        </is>
      </c>
      <c r="O391" s="58" t="inlineStr">
        <is>
          <t>No</t>
        </is>
      </c>
      <c r="P391" s="58" t="inlineStr">
        <is>
          <t>Month-to-month</t>
        </is>
      </c>
      <c r="Q391" s="58" t="inlineStr">
        <is>
          <t>No</t>
        </is>
      </c>
      <c r="R391" s="58" t="inlineStr">
        <is>
          <t>Electronic check</t>
        </is>
      </c>
      <c r="S391" s="123" t="n">
        <v>44</v>
      </c>
      <c r="T391" s="58" t="inlineStr">
        <is>
          <t>44</t>
        </is>
      </c>
      <c r="U391" s="58" t="inlineStr">
        <is>
          <t>No</t>
        </is>
      </c>
      <c r="V391" s="123">
        <f>IFERROR(VALUE(TRIM(T391)),S391*F391)</f>
        <v/>
      </c>
      <c r="W391" s="58">
        <f>IF(F391&lt;=12,"0-12 mo",IF(F391&lt;=24,"13-24 mo",IF(F391&lt;=48,"25-48 mo","49+ mo")))</f>
        <v/>
      </c>
      <c r="X391" s="58">
        <f>IF(S391&lt;=35.5,"Q1 Low",IF(S391&lt;=70.35,"Q2 Mid-Low",IF(S391&lt;=89.85,"Q3 Mid-High","Q4 High")))</f>
        <v/>
      </c>
      <c r="Y391" s="58">
        <f>IF(U391="Yes",1,0)</f>
        <v/>
      </c>
      <c r="Z391" s="58">
        <f>IF(P391="Month-to-month",1,0)+IF(M391="No",1,0)+IF(J391="No",1,0)+IF(I391="Fiber optic",1,0)+IF(Q391="Yes",1,0)</f>
        <v/>
      </c>
    </row>
    <row r="392" ht="15" customHeight="1" s="59">
      <c r="A392" s="58" t="inlineStr">
        <is>
          <t>3597-MVHJT</t>
        </is>
      </c>
      <c r="B392" s="58" t="inlineStr">
        <is>
          <t>Female</t>
        </is>
      </c>
      <c r="C392" s="58" t="n">
        <v>0</v>
      </c>
      <c r="D392" s="58" t="inlineStr">
        <is>
          <t>No</t>
        </is>
      </c>
      <c r="E392" s="58" t="inlineStr">
        <is>
          <t>No</t>
        </is>
      </c>
      <c r="F392" s="58" t="n">
        <v>27</v>
      </c>
      <c r="G392" s="58" t="inlineStr">
        <is>
          <t>Yes</t>
        </is>
      </c>
      <c r="H392" s="58" t="inlineStr">
        <is>
          <t>Yes</t>
        </is>
      </c>
      <c r="I392" s="58" t="inlineStr">
        <is>
          <t>Fiber optic</t>
        </is>
      </c>
      <c r="J392" s="58" t="inlineStr">
        <is>
          <t>No</t>
        </is>
      </c>
      <c r="K392" s="58" t="inlineStr">
        <is>
          <t>No</t>
        </is>
      </c>
      <c r="L392" s="58" t="inlineStr">
        <is>
          <t>No</t>
        </is>
      </c>
      <c r="M392" s="58" t="inlineStr">
        <is>
          <t>No</t>
        </is>
      </c>
      <c r="N392" s="58" t="inlineStr">
        <is>
          <t>Yes</t>
        </is>
      </c>
      <c r="O392" s="58" t="inlineStr">
        <is>
          <t>Yes</t>
        </is>
      </c>
      <c r="P392" s="58" t="inlineStr">
        <is>
          <t>Month-to-month</t>
        </is>
      </c>
      <c r="Q392" s="58" t="inlineStr">
        <is>
          <t>Yes</t>
        </is>
      </c>
      <c r="R392" s="58" t="inlineStr">
        <is>
          <t>Bank transfer (automatic)</t>
        </is>
      </c>
      <c r="S392" s="123" t="n">
        <v>95.59999999999999</v>
      </c>
      <c r="T392" s="58" t="inlineStr">
        <is>
          <t>2595.25</t>
        </is>
      </c>
      <c r="U392" s="58" t="inlineStr">
        <is>
          <t>No</t>
        </is>
      </c>
      <c r="V392" s="123">
        <f>IFERROR(VALUE(TRIM(T392)),S392*F392)</f>
        <v/>
      </c>
      <c r="W392" s="58">
        <f>IF(F392&lt;=12,"0-12 mo",IF(F392&lt;=24,"13-24 mo",IF(F392&lt;=48,"25-48 mo","49+ mo")))</f>
        <v/>
      </c>
      <c r="X392" s="58">
        <f>IF(S392&lt;=35.5,"Q1 Low",IF(S392&lt;=70.35,"Q2 Mid-Low",IF(S392&lt;=89.85,"Q3 Mid-High","Q4 High")))</f>
        <v/>
      </c>
      <c r="Y392" s="58">
        <f>IF(U392="Yes",1,0)</f>
        <v/>
      </c>
      <c r="Z392" s="58">
        <f>IF(P392="Month-to-month",1,0)+IF(M392="No",1,0)+IF(J392="No",1,0)+IF(I392="Fiber optic",1,0)+IF(Q392="Yes",1,0)</f>
        <v/>
      </c>
    </row>
    <row r="393" ht="15" customHeight="1" s="59">
      <c r="A393" s="58" t="inlineStr">
        <is>
          <t>9774-NRNAU</t>
        </is>
      </c>
      <c r="B393" s="58" t="inlineStr">
        <is>
          <t>Male</t>
        </is>
      </c>
      <c r="C393" s="58" t="n">
        <v>1</v>
      </c>
      <c r="D393" s="58" t="inlineStr">
        <is>
          <t>Yes</t>
        </is>
      </c>
      <c r="E393" s="58" t="inlineStr">
        <is>
          <t>No</t>
        </is>
      </c>
      <c r="F393" s="58" t="n">
        <v>27</v>
      </c>
      <c r="G393" s="58" t="inlineStr">
        <is>
          <t>Yes</t>
        </is>
      </c>
      <c r="H393" s="58" t="inlineStr">
        <is>
          <t>Yes</t>
        </is>
      </c>
      <c r="I393" s="58" t="inlineStr">
        <is>
          <t>DSL</t>
        </is>
      </c>
      <c r="J393" s="58" t="inlineStr">
        <is>
          <t>No</t>
        </is>
      </c>
      <c r="K393" s="58" t="inlineStr">
        <is>
          <t>Yes</t>
        </is>
      </c>
      <c r="L393" s="58" t="inlineStr">
        <is>
          <t>Yes</t>
        </is>
      </c>
      <c r="M393" s="58" t="inlineStr">
        <is>
          <t>Yes</t>
        </is>
      </c>
      <c r="N393" s="58" t="inlineStr">
        <is>
          <t>Yes</t>
        </is>
      </c>
      <c r="O393" s="58" t="inlineStr">
        <is>
          <t>Yes</t>
        </is>
      </c>
      <c r="P393" s="58" t="inlineStr">
        <is>
          <t>Month-to-month</t>
        </is>
      </c>
      <c r="Q393" s="58" t="inlineStr">
        <is>
          <t>Yes</t>
        </is>
      </c>
      <c r="R393" s="58" t="inlineStr">
        <is>
          <t>Bank transfer (automatic)</t>
        </is>
      </c>
      <c r="S393" s="123" t="n">
        <v>84.8</v>
      </c>
      <c r="T393" s="58" t="inlineStr">
        <is>
          <t>2309.55</t>
        </is>
      </c>
      <c r="U393" s="58" t="inlineStr">
        <is>
          <t>No</t>
        </is>
      </c>
      <c r="V393" s="123">
        <f>IFERROR(VALUE(TRIM(T393)),S393*F393)</f>
        <v/>
      </c>
      <c r="W393" s="58">
        <f>IF(F393&lt;=12,"0-12 mo",IF(F393&lt;=24,"13-24 mo",IF(F393&lt;=48,"25-48 mo","49+ mo")))</f>
        <v/>
      </c>
      <c r="X393" s="58">
        <f>IF(S393&lt;=35.5,"Q1 Low",IF(S393&lt;=70.35,"Q2 Mid-Low",IF(S393&lt;=89.85,"Q3 Mid-High","Q4 High")))</f>
        <v/>
      </c>
      <c r="Y393" s="58">
        <f>IF(U393="Yes",1,0)</f>
        <v/>
      </c>
      <c r="Z393" s="58">
        <f>IF(P393="Month-to-month",1,0)+IF(M393="No",1,0)+IF(J393="No",1,0)+IF(I393="Fiber optic",1,0)+IF(Q393="Yes",1,0)</f>
        <v/>
      </c>
    </row>
    <row r="394" ht="15" customHeight="1" s="59">
      <c r="A394" s="58" t="inlineStr">
        <is>
          <t>0224-RLWWD</t>
        </is>
      </c>
      <c r="B394" s="58" t="inlineStr">
        <is>
          <t>Female</t>
        </is>
      </c>
      <c r="C394" s="58" t="n">
        <v>1</v>
      </c>
      <c r="D394" s="58" t="inlineStr">
        <is>
          <t>No</t>
        </is>
      </c>
      <c r="E394" s="58" t="inlineStr">
        <is>
          <t>No</t>
        </is>
      </c>
      <c r="F394" s="58" t="n">
        <v>2</v>
      </c>
      <c r="G394" s="58" t="inlineStr">
        <is>
          <t>Yes</t>
        </is>
      </c>
      <c r="H394" s="58" t="inlineStr">
        <is>
          <t>No</t>
        </is>
      </c>
      <c r="I394" s="58" t="inlineStr">
        <is>
          <t>DSL</t>
        </is>
      </c>
      <c r="J394" s="58" t="inlineStr">
        <is>
          <t>No</t>
        </is>
      </c>
      <c r="K394" s="58" t="inlineStr">
        <is>
          <t>No</t>
        </is>
      </c>
      <c r="L394" s="58" t="inlineStr">
        <is>
          <t>No</t>
        </is>
      </c>
      <c r="M394" s="58" t="inlineStr">
        <is>
          <t>No</t>
        </is>
      </c>
      <c r="N394" s="58" t="inlineStr">
        <is>
          <t>No</t>
        </is>
      </c>
      <c r="O394" s="58" t="inlineStr">
        <is>
          <t>No</t>
        </is>
      </c>
      <c r="P394" s="58" t="inlineStr">
        <is>
          <t>Month-to-month</t>
        </is>
      </c>
      <c r="Q394" s="58" t="inlineStr">
        <is>
          <t>Yes</t>
        </is>
      </c>
      <c r="R394" s="58" t="inlineStr">
        <is>
          <t>Electronic check</t>
        </is>
      </c>
      <c r="S394" s="123" t="n">
        <v>44.3</v>
      </c>
      <c r="T394" s="58" t="inlineStr">
        <is>
          <t>89.3</t>
        </is>
      </c>
      <c r="U394" s="58" t="inlineStr">
        <is>
          <t>No</t>
        </is>
      </c>
      <c r="V394" s="123">
        <f>IFERROR(VALUE(TRIM(T394)),S394*F394)</f>
        <v/>
      </c>
      <c r="W394" s="58">
        <f>IF(F394&lt;=12,"0-12 mo",IF(F394&lt;=24,"13-24 mo",IF(F394&lt;=48,"25-48 mo","49+ mo")))</f>
        <v/>
      </c>
      <c r="X394" s="58">
        <f>IF(S394&lt;=35.5,"Q1 Low",IF(S394&lt;=70.35,"Q2 Mid-Low",IF(S394&lt;=89.85,"Q3 Mid-High","Q4 High")))</f>
        <v/>
      </c>
      <c r="Y394" s="58">
        <f>IF(U394="Yes",1,0)</f>
        <v/>
      </c>
      <c r="Z394" s="58">
        <f>IF(P394="Month-to-month",1,0)+IF(M394="No",1,0)+IF(J394="No",1,0)+IF(I394="Fiber optic",1,0)+IF(Q394="Yes",1,0)</f>
        <v/>
      </c>
    </row>
    <row r="395" ht="15" customHeight="1" s="59">
      <c r="A395" s="58" t="inlineStr">
        <is>
          <t>9967-ATRFS</t>
        </is>
      </c>
      <c r="B395" s="58" t="inlineStr">
        <is>
          <t>Female</t>
        </is>
      </c>
      <c r="C395" s="58" t="n">
        <v>0</v>
      </c>
      <c r="D395" s="58" t="inlineStr">
        <is>
          <t>No</t>
        </is>
      </c>
      <c r="E395" s="58" t="inlineStr">
        <is>
          <t>No</t>
        </is>
      </c>
      <c r="F395" s="58" t="n">
        <v>19</v>
      </c>
      <c r="G395" s="58" t="inlineStr">
        <is>
          <t>Yes</t>
        </is>
      </c>
      <c r="H395" s="58" t="inlineStr">
        <is>
          <t>No</t>
        </is>
      </c>
      <c r="I395" s="58" t="inlineStr">
        <is>
          <t>No</t>
        </is>
      </c>
      <c r="J395" s="58" t="inlineStr">
        <is>
          <t>No internet service</t>
        </is>
      </c>
      <c r="K395" s="58" t="inlineStr">
        <is>
          <t>No internet service</t>
        </is>
      </c>
      <c r="L395" s="58" t="inlineStr">
        <is>
          <t>No internet service</t>
        </is>
      </c>
      <c r="M395" s="58" t="inlineStr">
        <is>
          <t>No internet service</t>
        </is>
      </c>
      <c r="N395" s="58" t="inlineStr">
        <is>
          <t>No internet service</t>
        </is>
      </c>
      <c r="O395" s="58" t="inlineStr">
        <is>
          <t>No internet service</t>
        </is>
      </c>
      <c r="P395" s="58" t="inlineStr">
        <is>
          <t>Month-to-month</t>
        </is>
      </c>
      <c r="Q395" s="58" t="inlineStr">
        <is>
          <t>No</t>
        </is>
      </c>
      <c r="R395" s="58" t="inlineStr">
        <is>
          <t>Mailed check</t>
        </is>
      </c>
      <c r="S395" s="123" t="n">
        <v>19.9</v>
      </c>
      <c r="T395" s="58" t="inlineStr">
        <is>
          <t>367.55</t>
        </is>
      </c>
      <c r="U395" s="58" t="inlineStr">
        <is>
          <t>No</t>
        </is>
      </c>
      <c r="V395" s="123">
        <f>IFERROR(VALUE(TRIM(T395)),S395*F395)</f>
        <v/>
      </c>
      <c r="W395" s="58">
        <f>IF(F395&lt;=12,"0-12 mo",IF(F395&lt;=24,"13-24 mo",IF(F395&lt;=48,"25-48 mo","49+ mo")))</f>
        <v/>
      </c>
      <c r="X395" s="58">
        <f>IF(S395&lt;=35.5,"Q1 Low",IF(S395&lt;=70.35,"Q2 Mid-Low",IF(S395&lt;=89.85,"Q3 Mid-High","Q4 High")))</f>
        <v/>
      </c>
      <c r="Y395" s="58">
        <f>IF(U395="Yes",1,0)</f>
        <v/>
      </c>
      <c r="Z395" s="58">
        <f>IF(P395="Month-to-month",1,0)+IF(M395="No",1,0)+IF(J395="No",1,0)+IF(I395="Fiber optic",1,0)+IF(Q395="Yes",1,0)</f>
        <v/>
      </c>
    </row>
    <row r="396" ht="15" customHeight="1" s="59">
      <c r="A396" s="58" t="inlineStr">
        <is>
          <t>3951-NJCVI</t>
        </is>
      </c>
      <c r="B396" s="58" t="inlineStr">
        <is>
          <t>Female</t>
        </is>
      </c>
      <c r="C396" s="58" t="n">
        <v>1</v>
      </c>
      <c r="D396" s="58" t="inlineStr">
        <is>
          <t>Yes</t>
        </is>
      </c>
      <c r="E396" s="58" t="inlineStr">
        <is>
          <t>No</t>
        </is>
      </c>
      <c r="F396" s="58" t="n">
        <v>42</v>
      </c>
      <c r="G396" s="58" t="inlineStr">
        <is>
          <t>Yes</t>
        </is>
      </c>
      <c r="H396" s="58" t="inlineStr">
        <is>
          <t>Yes</t>
        </is>
      </c>
      <c r="I396" s="58" t="inlineStr">
        <is>
          <t>Fiber optic</t>
        </is>
      </c>
      <c r="J396" s="58" t="inlineStr">
        <is>
          <t>No</t>
        </is>
      </c>
      <c r="K396" s="58" t="inlineStr">
        <is>
          <t>No</t>
        </is>
      </c>
      <c r="L396" s="58" t="inlineStr">
        <is>
          <t>No</t>
        </is>
      </c>
      <c r="M396" s="58" t="inlineStr">
        <is>
          <t>No</t>
        </is>
      </c>
      <c r="N396" s="58" t="inlineStr">
        <is>
          <t>Yes</t>
        </is>
      </c>
      <c r="O396" s="58" t="inlineStr">
        <is>
          <t>Yes</t>
        </is>
      </c>
      <c r="P396" s="58" t="inlineStr">
        <is>
          <t>Month-to-month</t>
        </is>
      </c>
      <c r="Q396" s="58" t="inlineStr">
        <is>
          <t>Yes</t>
        </is>
      </c>
      <c r="R396" s="58" t="inlineStr">
        <is>
          <t>Electronic check</t>
        </is>
      </c>
      <c r="S396" s="123" t="n">
        <v>95.05</v>
      </c>
      <c r="T396" s="58" t="inlineStr">
        <is>
          <t>3944.5</t>
        </is>
      </c>
      <c r="U396" s="58" t="inlineStr">
        <is>
          <t>No</t>
        </is>
      </c>
      <c r="V396" s="123">
        <f>IFERROR(VALUE(TRIM(T396)),S396*F396)</f>
        <v/>
      </c>
      <c r="W396" s="58">
        <f>IF(F396&lt;=12,"0-12 mo",IF(F396&lt;=24,"13-24 mo",IF(F396&lt;=48,"25-48 mo","49+ mo")))</f>
        <v/>
      </c>
      <c r="X396" s="58">
        <f>IF(S396&lt;=35.5,"Q1 Low",IF(S396&lt;=70.35,"Q2 Mid-Low",IF(S396&lt;=89.85,"Q3 Mid-High","Q4 High")))</f>
        <v/>
      </c>
      <c r="Y396" s="58">
        <f>IF(U396="Yes",1,0)</f>
        <v/>
      </c>
      <c r="Z396" s="58">
        <f>IF(P396="Month-to-month",1,0)+IF(M396="No",1,0)+IF(J396="No",1,0)+IF(I396="Fiber optic",1,0)+IF(Q396="Yes",1,0)</f>
        <v/>
      </c>
    </row>
    <row r="397" ht="15" customHeight="1" s="59">
      <c r="A397" s="58" t="inlineStr">
        <is>
          <t>2977-CEBSX</t>
        </is>
      </c>
      <c r="B397" s="58" t="inlineStr">
        <is>
          <t>Female</t>
        </is>
      </c>
      <c r="C397" s="58" t="n">
        <v>0</v>
      </c>
      <c r="D397" s="58" t="inlineStr">
        <is>
          <t>No</t>
        </is>
      </c>
      <c r="E397" s="58" t="inlineStr">
        <is>
          <t>No</t>
        </is>
      </c>
      <c r="F397" s="58" t="n">
        <v>66</v>
      </c>
      <c r="G397" s="58" t="inlineStr">
        <is>
          <t>Yes</t>
        </is>
      </c>
      <c r="H397" s="58" t="inlineStr">
        <is>
          <t>Yes</t>
        </is>
      </c>
      <c r="I397" s="58" t="inlineStr">
        <is>
          <t>DSL</t>
        </is>
      </c>
      <c r="J397" s="58" t="inlineStr">
        <is>
          <t>Yes</t>
        </is>
      </c>
      <c r="K397" s="58" t="inlineStr">
        <is>
          <t>Yes</t>
        </is>
      </c>
      <c r="L397" s="58" t="inlineStr">
        <is>
          <t>Yes</t>
        </is>
      </c>
      <c r="M397" s="58" t="inlineStr">
        <is>
          <t>Yes</t>
        </is>
      </c>
      <c r="N397" s="58" t="inlineStr">
        <is>
          <t>Yes</t>
        </is>
      </c>
      <c r="O397" s="58" t="inlineStr">
        <is>
          <t>Yes</t>
        </is>
      </c>
      <c r="P397" s="58" t="inlineStr">
        <is>
          <t>Two year</t>
        </is>
      </c>
      <c r="Q397" s="58" t="inlineStr">
        <is>
          <t>Yes</t>
        </is>
      </c>
      <c r="R397" s="58" t="inlineStr">
        <is>
          <t>Credit card (automatic)</t>
        </is>
      </c>
      <c r="S397" s="123" t="n">
        <v>90.05</v>
      </c>
      <c r="T397" s="58" t="inlineStr">
        <is>
          <t>5965.95</t>
        </is>
      </c>
      <c r="U397" s="58" t="inlineStr">
        <is>
          <t>No</t>
        </is>
      </c>
      <c r="V397" s="123">
        <f>IFERROR(VALUE(TRIM(T397)),S397*F397)</f>
        <v/>
      </c>
      <c r="W397" s="58">
        <f>IF(F397&lt;=12,"0-12 mo",IF(F397&lt;=24,"13-24 mo",IF(F397&lt;=48,"25-48 mo","49+ mo")))</f>
        <v/>
      </c>
      <c r="X397" s="58">
        <f>IF(S397&lt;=35.5,"Q1 Low",IF(S397&lt;=70.35,"Q2 Mid-Low",IF(S397&lt;=89.85,"Q3 Mid-High","Q4 High")))</f>
        <v/>
      </c>
      <c r="Y397" s="58">
        <f>IF(U397="Yes",1,0)</f>
        <v/>
      </c>
      <c r="Z397" s="58">
        <f>IF(P397="Month-to-month",1,0)+IF(M397="No",1,0)+IF(J397="No",1,0)+IF(I397="Fiber optic",1,0)+IF(Q397="Yes",1,0)</f>
        <v/>
      </c>
    </row>
    <row r="398" ht="15" customHeight="1" s="59">
      <c r="A398" s="58" t="inlineStr">
        <is>
          <t>0177-PXBAT</t>
        </is>
      </c>
      <c r="B398" s="58" t="inlineStr">
        <is>
          <t>Male</t>
        </is>
      </c>
      <c r="C398" s="58" t="n">
        <v>1</v>
      </c>
      <c r="D398" s="58" t="inlineStr">
        <is>
          <t>Yes</t>
        </is>
      </c>
      <c r="E398" s="58" t="inlineStr">
        <is>
          <t>No</t>
        </is>
      </c>
      <c r="F398" s="58" t="n">
        <v>33</v>
      </c>
      <c r="G398" s="58" t="inlineStr">
        <is>
          <t>Yes</t>
        </is>
      </c>
      <c r="H398" s="58" t="inlineStr">
        <is>
          <t>Yes</t>
        </is>
      </c>
      <c r="I398" s="58" t="inlineStr">
        <is>
          <t>Fiber optic</t>
        </is>
      </c>
      <c r="J398" s="58" t="inlineStr">
        <is>
          <t>Yes</t>
        </is>
      </c>
      <c r="K398" s="58" t="inlineStr">
        <is>
          <t>No</t>
        </is>
      </c>
      <c r="L398" s="58" t="inlineStr">
        <is>
          <t>Yes</t>
        </is>
      </c>
      <c r="M398" s="58" t="inlineStr">
        <is>
          <t>Yes</t>
        </is>
      </c>
      <c r="N398" s="58" t="inlineStr">
        <is>
          <t>Yes</t>
        </is>
      </c>
      <c r="O398" s="58" t="inlineStr">
        <is>
          <t>Yes</t>
        </is>
      </c>
      <c r="P398" s="58" t="inlineStr">
        <is>
          <t>Month-to-month</t>
        </is>
      </c>
      <c r="Q398" s="58" t="inlineStr">
        <is>
          <t>Yes</t>
        </is>
      </c>
      <c r="R398" s="58" t="inlineStr">
        <is>
          <t>Bank transfer (automatic)</t>
        </is>
      </c>
      <c r="S398" s="123" t="n">
        <v>109.9</v>
      </c>
      <c r="T398" s="58" t="inlineStr">
        <is>
          <t>3694.7</t>
        </is>
      </c>
      <c r="U398" s="58" t="inlineStr">
        <is>
          <t>No</t>
        </is>
      </c>
      <c r="V398" s="123">
        <f>IFERROR(VALUE(TRIM(T398)),S398*F398)</f>
        <v/>
      </c>
      <c r="W398" s="58">
        <f>IF(F398&lt;=12,"0-12 mo",IF(F398&lt;=24,"13-24 mo",IF(F398&lt;=48,"25-48 mo","49+ mo")))</f>
        <v/>
      </c>
      <c r="X398" s="58">
        <f>IF(S398&lt;=35.5,"Q1 Low",IF(S398&lt;=70.35,"Q2 Mid-Low",IF(S398&lt;=89.85,"Q3 Mid-High","Q4 High")))</f>
        <v/>
      </c>
      <c r="Y398" s="58">
        <f>IF(U398="Yes",1,0)</f>
        <v/>
      </c>
      <c r="Z398" s="58">
        <f>IF(P398="Month-to-month",1,0)+IF(M398="No",1,0)+IF(J398="No",1,0)+IF(I398="Fiber optic",1,0)+IF(Q398="Yes",1,0)</f>
        <v/>
      </c>
    </row>
    <row r="399" ht="15" customHeight="1" s="59">
      <c r="A399" s="58" t="inlineStr">
        <is>
          <t>6599-CEBNN</t>
        </is>
      </c>
      <c r="B399" s="58" t="inlineStr">
        <is>
          <t>Female</t>
        </is>
      </c>
      <c r="C399" s="58" t="n">
        <v>0</v>
      </c>
      <c r="D399" s="58" t="inlineStr">
        <is>
          <t>No</t>
        </is>
      </c>
      <c r="E399" s="58" t="inlineStr">
        <is>
          <t>No</t>
        </is>
      </c>
      <c r="F399" s="58" t="n">
        <v>34</v>
      </c>
      <c r="G399" s="58" t="inlineStr">
        <is>
          <t>Yes</t>
        </is>
      </c>
      <c r="H399" s="58" t="inlineStr">
        <is>
          <t>No</t>
        </is>
      </c>
      <c r="I399" s="58" t="inlineStr">
        <is>
          <t>Fiber optic</t>
        </is>
      </c>
      <c r="J399" s="58" t="inlineStr">
        <is>
          <t>No</t>
        </is>
      </c>
      <c r="K399" s="58" t="inlineStr">
        <is>
          <t>Yes</t>
        </is>
      </c>
      <c r="L399" s="58" t="inlineStr">
        <is>
          <t>No</t>
        </is>
      </c>
      <c r="M399" s="58" t="inlineStr">
        <is>
          <t>No</t>
        </is>
      </c>
      <c r="N399" s="58" t="inlineStr">
        <is>
          <t>No</t>
        </is>
      </c>
      <c r="O399" s="58" t="inlineStr">
        <is>
          <t>No</t>
        </is>
      </c>
      <c r="P399" s="58" t="inlineStr">
        <is>
          <t>Month-to-month</t>
        </is>
      </c>
      <c r="Q399" s="58" t="inlineStr">
        <is>
          <t>Yes</t>
        </is>
      </c>
      <c r="R399" s="58" t="inlineStr">
        <is>
          <t>Credit card (automatic)</t>
        </is>
      </c>
      <c r="S399" s="123" t="n">
        <v>73.95</v>
      </c>
      <c r="T399" s="58" t="inlineStr">
        <is>
          <t>2524.45</t>
        </is>
      </c>
      <c r="U399" s="58" t="inlineStr">
        <is>
          <t>Yes</t>
        </is>
      </c>
      <c r="V399" s="123">
        <f>IFERROR(VALUE(TRIM(T399)),S399*F399)</f>
        <v/>
      </c>
      <c r="W399" s="58">
        <f>IF(F399&lt;=12,"0-12 mo",IF(F399&lt;=24,"13-24 mo",IF(F399&lt;=48,"25-48 mo","49+ mo")))</f>
        <v/>
      </c>
      <c r="X399" s="58">
        <f>IF(S399&lt;=35.5,"Q1 Low",IF(S399&lt;=70.35,"Q2 Mid-Low",IF(S399&lt;=89.85,"Q3 Mid-High","Q4 High")))</f>
        <v/>
      </c>
      <c r="Y399" s="58">
        <f>IF(U399="Yes",1,0)</f>
        <v/>
      </c>
      <c r="Z399" s="58">
        <f>IF(P399="Month-to-month",1,0)+IF(M399="No",1,0)+IF(J399="No",1,0)+IF(I399="Fiber optic",1,0)+IF(Q399="Yes",1,0)</f>
        <v/>
      </c>
    </row>
    <row r="400" ht="15" customHeight="1" s="59">
      <c r="A400" s="58" t="inlineStr">
        <is>
          <t>2519-ERQOJ</t>
        </is>
      </c>
      <c r="B400" s="58" t="inlineStr">
        <is>
          <t>Male</t>
        </is>
      </c>
      <c r="C400" s="58" t="n">
        <v>1</v>
      </c>
      <c r="D400" s="58" t="inlineStr">
        <is>
          <t>No</t>
        </is>
      </c>
      <c r="E400" s="58" t="inlineStr">
        <is>
          <t>No</t>
        </is>
      </c>
      <c r="F400" s="58" t="n">
        <v>33</v>
      </c>
      <c r="G400" s="58" t="inlineStr">
        <is>
          <t>No</t>
        </is>
      </c>
      <c r="H400" s="58" t="inlineStr">
        <is>
          <t>No phone service</t>
        </is>
      </c>
      <c r="I400" s="58" t="inlineStr">
        <is>
          <t>DSL</t>
        </is>
      </c>
      <c r="J400" s="58" t="inlineStr">
        <is>
          <t>No</t>
        </is>
      </c>
      <c r="K400" s="58" t="inlineStr">
        <is>
          <t>No</t>
        </is>
      </c>
      <c r="L400" s="58" t="inlineStr">
        <is>
          <t>Yes</t>
        </is>
      </c>
      <c r="M400" s="58" t="inlineStr">
        <is>
          <t>Yes</t>
        </is>
      </c>
      <c r="N400" s="58" t="inlineStr">
        <is>
          <t>Yes</t>
        </is>
      </c>
      <c r="O400" s="58" t="inlineStr">
        <is>
          <t>Yes</t>
        </is>
      </c>
      <c r="P400" s="58" t="inlineStr">
        <is>
          <t>Month-to-month</t>
        </is>
      </c>
      <c r="Q400" s="58" t="inlineStr">
        <is>
          <t>Yes</t>
        </is>
      </c>
      <c r="R400" s="58" t="inlineStr">
        <is>
          <t>Electronic check</t>
        </is>
      </c>
      <c r="S400" s="123" t="n">
        <v>54.6</v>
      </c>
      <c r="T400" s="58" t="inlineStr">
        <is>
          <t>1803.7</t>
        </is>
      </c>
      <c r="U400" s="58" t="inlineStr">
        <is>
          <t>No</t>
        </is>
      </c>
      <c r="V400" s="123">
        <f>IFERROR(VALUE(TRIM(T400)),S400*F400)</f>
        <v/>
      </c>
      <c r="W400" s="58">
        <f>IF(F400&lt;=12,"0-12 mo",IF(F400&lt;=24,"13-24 mo",IF(F400&lt;=48,"25-48 mo","49+ mo")))</f>
        <v/>
      </c>
      <c r="X400" s="58">
        <f>IF(S400&lt;=35.5,"Q1 Low",IF(S400&lt;=70.35,"Q2 Mid-Low",IF(S400&lt;=89.85,"Q3 Mid-High","Q4 High")))</f>
        <v/>
      </c>
      <c r="Y400" s="58">
        <f>IF(U400="Yes",1,0)</f>
        <v/>
      </c>
      <c r="Z400" s="58">
        <f>IF(P400="Month-to-month",1,0)+IF(M400="No",1,0)+IF(J400="No",1,0)+IF(I400="Fiber optic",1,0)+IF(Q400="Yes",1,0)</f>
        <v/>
      </c>
    </row>
    <row r="401" ht="15" customHeight="1" s="59">
      <c r="A401" s="58" t="inlineStr">
        <is>
          <t>5876-QMYLD</t>
        </is>
      </c>
      <c r="B401" s="58" t="inlineStr">
        <is>
          <t>Female</t>
        </is>
      </c>
      <c r="C401" s="58" t="n">
        <v>0</v>
      </c>
      <c r="D401" s="58" t="inlineStr">
        <is>
          <t>Yes</t>
        </is>
      </c>
      <c r="E401" s="58" t="inlineStr">
        <is>
          <t>Yes</t>
        </is>
      </c>
      <c r="F401" s="58" t="n">
        <v>23</v>
      </c>
      <c r="G401" s="58" t="inlineStr">
        <is>
          <t>Yes</t>
        </is>
      </c>
      <c r="H401" s="58" t="inlineStr">
        <is>
          <t>No</t>
        </is>
      </c>
      <c r="I401" s="58" t="inlineStr">
        <is>
          <t>No</t>
        </is>
      </c>
      <c r="J401" s="58" t="inlineStr">
        <is>
          <t>No internet service</t>
        </is>
      </c>
      <c r="K401" s="58" t="inlineStr">
        <is>
          <t>No internet service</t>
        </is>
      </c>
      <c r="L401" s="58" t="inlineStr">
        <is>
          <t>No internet service</t>
        </is>
      </c>
      <c r="M401" s="58" t="inlineStr">
        <is>
          <t>No internet service</t>
        </is>
      </c>
      <c r="N401" s="58" t="inlineStr">
        <is>
          <t>No internet service</t>
        </is>
      </c>
      <c r="O401" s="58" t="inlineStr">
        <is>
          <t>No internet service</t>
        </is>
      </c>
      <c r="P401" s="58" t="inlineStr">
        <is>
          <t>One year</t>
        </is>
      </c>
      <c r="Q401" s="58" t="inlineStr">
        <is>
          <t>No</t>
        </is>
      </c>
      <c r="R401" s="58" t="inlineStr">
        <is>
          <t>Mailed check</t>
        </is>
      </c>
      <c r="S401" s="123" t="n">
        <v>20.05</v>
      </c>
      <c r="T401" s="58" t="inlineStr">
        <is>
          <t>415.1</t>
        </is>
      </c>
      <c r="U401" s="58" t="inlineStr">
        <is>
          <t>No</t>
        </is>
      </c>
      <c r="V401" s="123">
        <f>IFERROR(VALUE(TRIM(T401)),S401*F401)</f>
        <v/>
      </c>
      <c r="W401" s="58">
        <f>IF(F401&lt;=12,"0-12 mo",IF(F401&lt;=24,"13-24 mo",IF(F401&lt;=48,"25-48 mo","49+ mo")))</f>
        <v/>
      </c>
      <c r="X401" s="58">
        <f>IF(S401&lt;=35.5,"Q1 Low",IF(S401&lt;=70.35,"Q2 Mid-Low",IF(S401&lt;=89.85,"Q3 Mid-High","Q4 High")))</f>
        <v/>
      </c>
      <c r="Y401" s="58">
        <f>IF(U401="Yes",1,0)</f>
        <v/>
      </c>
      <c r="Z401" s="58">
        <f>IF(P401="Month-to-month",1,0)+IF(M401="No",1,0)+IF(J401="No",1,0)+IF(I401="Fiber optic",1,0)+IF(Q401="Yes",1,0)</f>
        <v/>
      </c>
    </row>
    <row r="402" ht="15" customHeight="1" s="59">
      <c r="A402" s="58" t="inlineStr">
        <is>
          <t>2277-AXSDC</t>
        </is>
      </c>
      <c r="B402" s="58" t="inlineStr">
        <is>
          <t>Female</t>
        </is>
      </c>
      <c r="C402" s="58" t="n">
        <v>0</v>
      </c>
      <c r="D402" s="58" t="inlineStr">
        <is>
          <t>No</t>
        </is>
      </c>
      <c r="E402" s="58" t="inlineStr">
        <is>
          <t>No</t>
        </is>
      </c>
      <c r="F402" s="58" t="n">
        <v>32</v>
      </c>
      <c r="G402" s="58" t="inlineStr">
        <is>
          <t>Yes</t>
        </is>
      </c>
      <c r="H402" s="58" t="inlineStr">
        <is>
          <t>No</t>
        </is>
      </c>
      <c r="I402" s="58" t="inlineStr">
        <is>
          <t>No</t>
        </is>
      </c>
      <c r="J402" s="58" t="inlineStr">
        <is>
          <t>No internet service</t>
        </is>
      </c>
      <c r="K402" s="58" t="inlineStr">
        <is>
          <t>No internet service</t>
        </is>
      </c>
      <c r="L402" s="58" t="inlineStr">
        <is>
          <t>No internet service</t>
        </is>
      </c>
      <c r="M402" s="58" t="inlineStr">
        <is>
          <t>No internet service</t>
        </is>
      </c>
      <c r="N402" s="58" t="inlineStr">
        <is>
          <t>No internet service</t>
        </is>
      </c>
      <c r="O402" s="58" t="inlineStr">
        <is>
          <t>No internet service</t>
        </is>
      </c>
      <c r="P402" s="58" t="inlineStr">
        <is>
          <t>One year</t>
        </is>
      </c>
      <c r="Q402" s="58" t="inlineStr">
        <is>
          <t>No</t>
        </is>
      </c>
      <c r="R402" s="58" t="inlineStr">
        <is>
          <t>Bank transfer (automatic)</t>
        </is>
      </c>
      <c r="S402" s="123" t="n">
        <v>19.75</v>
      </c>
      <c r="T402" s="58" t="inlineStr">
        <is>
          <t>624.15</t>
        </is>
      </c>
      <c r="U402" s="58" t="inlineStr">
        <is>
          <t>No</t>
        </is>
      </c>
      <c r="V402" s="123">
        <f>IFERROR(VALUE(TRIM(T402)),S402*F402)</f>
        <v/>
      </c>
      <c r="W402" s="58">
        <f>IF(F402&lt;=12,"0-12 mo",IF(F402&lt;=24,"13-24 mo",IF(F402&lt;=48,"25-48 mo","49+ mo")))</f>
        <v/>
      </c>
      <c r="X402" s="58">
        <f>IF(S402&lt;=35.5,"Q1 Low",IF(S402&lt;=70.35,"Q2 Mid-Low",IF(S402&lt;=89.85,"Q3 Mid-High","Q4 High")))</f>
        <v/>
      </c>
      <c r="Y402" s="58">
        <f>IF(U402="Yes",1,0)</f>
        <v/>
      </c>
      <c r="Z402" s="58">
        <f>IF(P402="Month-to-month",1,0)+IF(M402="No",1,0)+IF(J402="No",1,0)+IF(I402="Fiber optic",1,0)+IF(Q402="Yes",1,0)</f>
        <v/>
      </c>
    </row>
    <row r="403" ht="15" customHeight="1" s="59">
      <c r="A403" s="58" t="inlineStr">
        <is>
          <t>9442-JTWDL</t>
        </is>
      </c>
      <c r="B403" s="58" t="inlineStr">
        <is>
          <t>Female</t>
        </is>
      </c>
      <c r="C403" s="58" t="n">
        <v>0</v>
      </c>
      <c r="D403" s="58" t="inlineStr">
        <is>
          <t>No</t>
        </is>
      </c>
      <c r="E403" s="58" t="inlineStr">
        <is>
          <t>No</t>
        </is>
      </c>
      <c r="F403" s="58" t="n">
        <v>11</v>
      </c>
      <c r="G403" s="58" t="inlineStr">
        <is>
          <t>Yes</t>
        </is>
      </c>
      <c r="H403" s="58" t="inlineStr">
        <is>
          <t>No</t>
        </is>
      </c>
      <c r="I403" s="58" t="inlineStr">
        <is>
          <t>No</t>
        </is>
      </c>
      <c r="J403" s="58" t="inlineStr">
        <is>
          <t>No internet service</t>
        </is>
      </c>
      <c r="K403" s="58" t="inlineStr">
        <is>
          <t>No internet service</t>
        </is>
      </c>
      <c r="L403" s="58" t="inlineStr">
        <is>
          <t>No internet service</t>
        </is>
      </c>
      <c r="M403" s="58" t="inlineStr">
        <is>
          <t>No internet service</t>
        </is>
      </c>
      <c r="N403" s="58" t="inlineStr">
        <is>
          <t>No internet service</t>
        </is>
      </c>
      <c r="O403" s="58" t="inlineStr">
        <is>
          <t>No internet service</t>
        </is>
      </c>
      <c r="P403" s="58" t="inlineStr">
        <is>
          <t>One year</t>
        </is>
      </c>
      <c r="Q403" s="58" t="inlineStr">
        <is>
          <t>No</t>
        </is>
      </c>
      <c r="R403" s="58" t="inlineStr">
        <is>
          <t>Credit card (automatic)</t>
        </is>
      </c>
      <c r="S403" s="123" t="n">
        <v>20.05</v>
      </c>
      <c r="T403" s="58" t="inlineStr">
        <is>
          <t>237.7</t>
        </is>
      </c>
      <c r="U403" s="58" t="inlineStr">
        <is>
          <t>No</t>
        </is>
      </c>
      <c r="V403" s="123">
        <f>IFERROR(VALUE(TRIM(T403)),S403*F403)</f>
        <v/>
      </c>
      <c r="W403" s="58">
        <f>IF(F403&lt;=12,"0-12 mo",IF(F403&lt;=24,"13-24 mo",IF(F403&lt;=48,"25-48 mo","49+ mo")))</f>
        <v/>
      </c>
      <c r="X403" s="58">
        <f>IF(S403&lt;=35.5,"Q1 Low",IF(S403&lt;=70.35,"Q2 Mid-Low",IF(S403&lt;=89.85,"Q3 Mid-High","Q4 High")))</f>
        <v/>
      </c>
      <c r="Y403" s="58">
        <f>IF(U403="Yes",1,0)</f>
        <v/>
      </c>
      <c r="Z403" s="58">
        <f>IF(P403="Month-to-month",1,0)+IF(M403="No",1,0)+IF(J403="No",1,0)+IF(I403="Fiber optic",1,0)+IF(Q403="Yes",1,0)</f>
        <v/>
      </c>
    </row>
    <row r="404" ht="15" customHeight="1" s="59">
      <c r="A404" s="58" t="inlineStr">
        <is>
          <t>0979-PHULV</t>
        </is>
      </c>
      <c r="B404" s="58" t="inlineStr">
        <is>
          <t>Male</t>
        </is>
      </c>
      <c r="C404" s="58" t="n">
        <v>0</v>
      </c>
      <c r="D404" s="58" t="inlineStr">
        <is>
          <t>Yes</t>
        </is>
      </c>
      <c r="E404" s="58" t="inlineStr">
        <is>
          <t>Yes</t>
        </is>
      </c>
      <c r="F404" s="58" t="n">
        <v>69</v>
      </c>
      <c r="G404" s="58" t="inlineStr">
        <is>
          <t>Yes</t>
        </is>
      </c>
      <c r="H404" s="58" t="inlineStr">
        <is>
          <t>Yes</t>
        </is>
      </c>
      <c r="I404" s="58" t="inlineStr">
        <is>
          <t>Fiber optic</t>
        </is>
      </c>
      <c r="J404" s="58" t="inlineStr">
        <is>
          <t>No</t>
        </is>
      </c>
      <c r="K404" s="58" t="inlineStr">
        <is>
          <t>No</t>
        </is>
      </c>
      <c r="L404" s="58" t="inlineStr">
        <is>
          <t>Yes</t>
        </is>
      </c>
      <c r="M404" s="58" t="inlineStr">
        <is>
          <t>No</t>
        </is>
      </c>
      <c r="N404" s="58" t="inlineStr">
        <is>
          <t>Yes</t>
        </is>
      </c>
      <c r="O404" s="58" t="inlineStr">
        <is>
          <t>Yes</t>
        </is>
      </c>
      <c r="P404" s="58" t="inlineStr">
        <is>
          <t>Month-to-month</t>
        </is>
      </c>
      <c r="Q404" s="58" t="inlineStr">
        <is>
          <t>Yes</t>
        </is>
      </c>
      <c r="R404" s="58" t="inlineStr">
        <is>
          <t>Credit card (automatic)</t>
        </is>
      </c>
      <c r="S404" s="123" t="n">
        <v>99.45</v>
      </c>
      <c r="T404" s="58" t="inlineStr">
        <is>
          <t>7007.6</t>
        </is>
      </c>
      <c r="U404" s="58" t="inlineStr">
        <is>
          <t>Yes</t>
        </is>
      </c>
      <c r="V404" s="123">
        <f>IFERROR(VALUE(TRIM(T404)),S404*F404)</f>
        <v/>
      </c>
      <c r="W404" s="58">
        <f>IF(F404&lt;=12,"0-12 mo",IF(F404&lt;=24,"13-24 mo",IF(F404&lt;=48,"25-48 mo","49+ mo")))</f>
        <v/>
      </c>
      <c r="X404" s="58">
        <f>IF(S404&lt;=35.5,"Q1 Low",IF(S404&lt;=70.35,"Q2 Mid-Low",IF(S404&lt;=89.85,"Q3 Mid-High","Q4 High")))</f>
        <v/>
      </c>
      <c r="Y404" s="58">
        <f>IF(U404="Yes",1,0)</f>
        <v/>
      </c>
      <c r="Z404" s="58">
        <f>IF(P404="Month-to-month",1,0)+IF(M404="No",1,0)+IF(J404="No",1,0)+IF(I404="Fiber optic",1,0)+IF(Q404="Yes",1,0)</f>
        <v/>
      </c>
    </row>
    <row r="405" ht="15" customHeight="1" s="59">
      <c r="A405" s="58" t="inlineStr">
        <is>
          <t>3067-SVMTC</t>
        </is>
      </c>
      <c r="B405" s="58" t="inlineStr">
        <is>
          <t>Female</t>
        </is>
      </c>
      <c r="C405" s="58" t="n">
        <v>0</v>
      </c>
      <c r="D405" s="58" t="inlineStr">
        <is>
          <t>Yes</t>
        </is>
      </c>
      <c r="E405" s="58" t="inlineStr">
        <is>
          <t>No</t>
        </is>
      </c>
      <c r="F405" s="58" t="n">
        <v>68</v>
      </c>
      <c r="G405" s="58" t="inlineStr">
        <is>
          <t>Yes</t>
        </is>
      </c>
      <c r="H405" s="58" t="inlineStr">
        <is>
          <t>No</t>
        </is>
      </c>
      <c r="I405" s="58" t="inlineStr">
        <is>
          <t>DSL</t>
        </is>
      </c>
      <c r="J405" s="58" t="inlineStr">
        <is>
          <t>Yes</t>
        </is>
      </c>
      <c r="K405" s="58" t="inlineStr">
        <is>
          <t>No</t>
        </is>
      </c>
      <c r="L405" s="58" t="inlineStr">
        <is>
          <t>No</t>
        </is>
      </c>
      <c r="M405" s="58" t="inlineStr">
        <is>
          <t>Yes</t>
        </is>
      </c>
      <c r="N405" s="58" t="inlineStr">
        <is>
          <t>No</t>
        </is>
      </c>
      <c r="O405" s="58" t="inlineStr">
        <is>
          <t>No</t>
        </is>
      </c>
      <c r="P405" s="58" t="inlineStr">
        <is>
          <t>One year</t>
        </is>
      </c>
      <c r="Q405" s="58" t="inlineStr">
        <is>
          <t>No</t>
        </is>
      </c>
      <c r="R405" s="58" t="inlineStr">
        <is>
          <t>Bank transfer (automatic)</t>
        </is>
      </c>
      <c r="S405" s="123" t="n">
        <v>55.9</v>
      </c>
      <c r="T405" s="58" t="inlineStr">
        <is>
          <t>3848.8</t>
        </is>
      </c>
      <c r="U405" s="58" t="inlineStr">
        <is>
          <t>No</t>
        </is>
      </c>
      <c r="V405" s="123">
        <f>IFERROR(VALUE(TRIM(T405)),S405*F405)</f>
        <v/>
      </c>
      <c r="W405" s="58">
        <f>IF(F405&lt;=12,"0-12 mo",IF(F405&lt;=24,"13-24 mo",IF(F405&lt;=48,"25-48 mo","49+ mo")))</f>
        <v/>
      </c>
      <c r="X405" s="58">
        <f>IF(S405&lt;=35.5,"Q1 Low",IF(S405&lt;=70.35,"Q2 Mid-Low",IF(S405&lt;=89.85,"Q3 Mid-High","Q4 High")))</f>
        <v/>
      </c>
      <c r="Y405" s="58">
        <f>IF(U405="Yes",1,0)</f>
        <v/>
      </c>
      <c r="Z405" s="58">
        <f>IF(P405="Month-to-month",1,0)+IF(M405="No",1,0)+IF(J405="No",1,0)+IF(I405="Fiber optic",1,0)+IF(Q405="Yes",1,0)</f>
        <v/>
      </c>
    </row>
    <row r="406" ht="15" customHeight="1" s="59">
      <c r="A406" s="58" t="inlineStr">
        <is>
          <t>5495-GPSRW</t>
        </is>
      </c>
      <c r="B406" s="58" t="inlineStr">
        <is>
          <t>Male</t>
        </is>
      </c>
      <c r="C406" s="58" t="n">
        <v>0</v>
      </c>
      <c r="D406" s="58" t="inlineStr">
        <is>
          <t>No</t>
        </is>
      </c>
      <c r="E406" s="58" t="inlineStr">
        <is>
          <t>No</t>
        </is>
      </c>
      <c r="F406" s="58" t="n">
        <v>20</v>
      </c>
      <c r="G406" s="58" t="inlineStr">
        <is>
          <t>Yes</t>
        </is>
      </c>
      <c r="H406" s="58" t="inlineStr">
        <is>
          <t>No</t>
        </is>
      </c>
      <c r="I406" s="58" t="inlineStr">
        <is>
          <t>No</t>
        </is>
      </c>
      <c r="J406" s="58" t="inlineStr">
        <is>
          <t>No internet service</t>
        </is>
      </c>
      <c r="K406" s="58" t="inlineStr">
        <is>
          <t>No internet service</t>
        </is>
      </c>
      <c r="L406" s="58" t="inlineStr">
        <is>
          <t>No internet service</t>
        </is>
      </c>
      <c r="M406" s="58" t="inlineStr">
        <is>
          <t>No internet service</t>
        </is>
      </c>
      <c r="N406" s="58" t="inlineStr">
        <is>
          <t>No internet service</t>
        </is>
      </c>
      <c r="O406" s="58" t="inlineStr">
        <is>
          <t>No internet service</t>
        </is>
      </c>
      <c r="P406" s="58" t="inlineStr">
        <is>
          <t>Two year</t>
        </is>
      </c>
      <c r="Q406" s="58" t="inlineStr">
        <is>
          <t>Yes</t>
        </is>
      </c>
      <c r="R406" s="58" t="inlineStr">
        <is>
          <t>Mailed check</t>
        </is>
      </c>
      <c r="S406" s="123" t="n">
        <v>19.7</v>
      </c>
      <c r="T406" s="58" t="inlineStr">
        <is>
          <t>419.4</t>
        </is>
      </c>
      <c r="U406" s="58" t="inlineStr">
        <is>
          <t>No</t>
        </is>
      </c>
      <c r="V406" s="123">
        <f>IFERROR(VALUE(TRIM(T406)),S406*F406)</f>
        <v/>
      </c>
      <c r="W406" s="58">
        <f>IF(F406&lt;=12,"0-12 mo",IF(F406&lt;=24,"13-24 mo",IF(F406&lt;=48,"25-48 mo","49+ mo")))</f>
        <v/>
      </c>
      <c r="X406" s="58">
        <f>IF(S406&lt;=35.5,"Q1 Low",IF(S406&lt;=70.35,"Q2 Mid-Low",IF(S406&lt;=89.85,"Q3 Mid-High","Q4 High")))</f>
        <v/>
      </c>
      <c r="Y406" s="58">
        <f>IF(U406="Yes",1,0)</f>
        <v/>
      </c>
      <c r="Z406" s="58">
        <f>IF(P406="Month-to-month",1,0)+IF(M406="No",1,0)+IF(J406="No",1,0)+IF(I406="Fiber optic",1,0)+IF(Q406="Yes",1,0)</f>
        <v/>
      </c>
    </row>
    <row r="407" ht="15" customHeight="1" s="59">
      <c r="A407" s="58" t="inlineStr">
        <is>
          <t>7606-BPHHN</t>
        </is>
      </c>
      <c r="B407" s="58" t="inlineStr">
        <is>
          <t>Male</t>
        </is>
      </c>
      <c r="C407" s="58" t="n">
        <v>0</v>
      </c>
      <c r="D407" s="58" t="inlineStr">
        <is>
          <t>No</t>
        </is>
      </c>
      <c r="E407" s="58" t="inlineStr">
        <is>
          <t>No</t>
        </is>
      </c>
      <c r="F407" s="58" t="n">
        <v>72</v>
      </c>
      <c r="G407" s="58" t="inlineStr">
        <is>
          <t>Yes</t>
        </is>
      </c>
      <c r="H407" s="58" t="inlineStr">
        <is>
          <t>No</t>
        </is>
      </c>
      <c r="I407" s="58" t="inlineStr">
        <is>
          <t>No</t>
        </is>
      </c>
      <c r="J407" s="58" t="inlineStr">
        <is>
          <t>No internet service</t>
        </is>
      </c>
      <c r="K407" s="58" t="inlineStr">
        <is>
          <t>No internet service</t>
        </is>
      </c>
      <c r="L407" s="58" t="inlineStr">
        <is>
          <t>No internet service</t>
        </is>
      </c>
      <c r="M407" s="58" t="inlineStr">
        <is>
          <t>No internet service</t>
        </is>
      </c>
      <c r="N407" s="58" t="inlineStr">
        <is>
          <t>No internet service</t>
        </is>
      </c>
      <c r="O407" s="58" t="inlineStr">
        <is>
          <t>No internet service</t>
        </is>
      </c>
      <c r="P407" s="58" t="inlineStr">
        <is>
          <t>Two year</t>
        </is>
      </c>
      <c r="Q407" s="58" t="inlineStr">
        <is>
          <t>Yes</t>
        </is>
      </c>
      <c r="R407" s="58" t="inlineStr">
        <is>
          <t>Credit card (automatic)</t>
        </is>
      </c>
      <c r="S407" s="123" t="n">
        <v>19.8</v>
      </c>
      <c r="T407" s="58" t="inlineStr">
        <is>
          <t>1468.75</t>
        </is>
      </c>
      <c r="U407" s="58" t="inlineStr">
        <is>
          <t>No</t>
        </is>
      </c>
      <c r="V407" s="123">
        <f>IFERROR(VALUE(TRIM(T407)),S407*F407)</f>
        <v/>
      </c>
      <c r="W407" s="58">
        <f>IF(F407&lt;=12,"0-12 mo",IF(F407&lt;=24,"13-24 mo",IF(F407&lt;=48,"25-48 mo","49+ mo")))</f>
        <v/>
      </c>
      <c r="X407" s="58">
        <f>IF(S407&lt;=35.5,"Q1 Low",IF(S407&lt;=70.35,"Q2 Mid-Low",IF(S407&lt;=89.85,"Q3 Mid-High","Q4 High")))</f>
        <v/>
      </c>
      <c r="Y407" s="58">
        <f>IF(U407="Yes",1,0)</f>
        <v/>
      </c>
      <c r="Z407" s="58">
        <f>IF(P407="Month-to-month",1,0)+IF(M407="No",1,0)+IF(J407="No",1,0)+IF(I407="Fiber optic",1,0)+IF(Q407="Yes",1,0)</f>
        <v/>
      </c>
    </row>
    <row r="408" ht="15" customHeight="1" s="59">
      <c r="A408" s="58" t="inlineStr">
        <is>
          <t>4742-DRORA</t>
        </is>
      </c>
      <c r="B408" s="58" t="inlineStr">
        <is>
          <t>Male</t>
        </is>
      </c>
      <c r="C408" s="58" t="n">
        <v>0</v>
      </c>
      <c r="D408" s="58" t="inlineStr">
        <is>
          <t>Yes</t>
        </is>
      </c>
      <c r="E408" s="58" t="inlineStr">
        <is>
          <t>Yes</t>
        </is>
      </c>
      <c r="F408" s="58" t="n">
        <v>60</v>
      </c>
      <c r="G408" s="58" t="inlineStr">
        <is>
          <t>Yes</t>
        </is>
      </c>
      <c r="H408" s="58" t="inlineStr">
        <is>
          <t>Yes</t>
        </is>
      </c>
      <c r="I408" s="58" t="inlineStr">
        <is>
          <t>Fiber optic</t>
        </is>
      </c>
      <c r="J408" s="58" t="inlineStr">
        <is>
          <t>Yes</t>
        </is>
      </c>
      <c r="K408" s="58" t="inlineStr">
        <is>
          <t>No</t>
        </is>
      </c>
      <c r="L408" s="58" t="inlineStr">
        <is>
          <t>Yes</t>
        </is>
      </c>
      <c r="M408" s="58" t="inlineStr">
        <is>
          <t>No</t>
        </is>
      </c>
      <c r="N408" s="58" t="inlineStr">
        <is>
          <t>Yes</t>
        </is>
      </c>
      <c r="O408" s="58" t="inlineStr">
        <is>
          <t>No</t>
        </is>
      </c>
      <c r="P408" s="58" t="inlineStr">
        <is>
          <t>One year</t>
        </is>
      </c>
      <c r="Q408" s="58" t="inlineStr">
        <is>
          <t>Yes</t>
        </is>
      </c>
      <c r="R408" s="58" t="inlineStr">
        <is>
          <t>Bank transfer (automatic)</t>
        </is>
      </c>
      <c r="S408" s="123" t="n">
        <v>95.40000000000001</v>
      </c>
      <c r="T408" s="58" t="inlineStr">
        <is>
          <t>5812</t>
        </is>
      </c>
      <c r="U408" s="58" t="inlineStr">
        <is>
          <t>No</t>
        </is>
      </c>
      <c r="V408" s="123">
        <f>IFERROR(VALUE(TRIM(T408)),S408*F408)</f>
        <v/>
      </c>
      <c r="W408" s="58">
        <f>IF(F408&lt;=12,"0-12 mo",IF(F408&lt;=24,"13-24 mo",IF(F408&lt;=48,"25-48 mo","49+ mo")))</f>
        <v/>
      </c>
      <c r="X408" s="58">
        <f>IF(S408&lt;=35.5,"Q1 Low",IF(S408&lt;=70.35,"Q2 Mid-Low",IF(S408&lt;=89.85,"Q3 Mid-High","Q4 High")))</f>
        <v/>
      </c>
      <c r="Y408" s="58">
        <f>IF(U408="Yes",1,0)</f>
        <v/>
      </c>
      <c r="Z408" s="58">
        <f>IF(P408="Month-to-month",1,0)+IF(M408="No",1,0)+IF(J408="No",1,0)+IF(I408="Fiber optic",1,0)+IF(Q408="Yes",1,0)</f>
        <v/>
      </c>
    </row>
    <row r="409" ht="15" customHeight="1" s="59">
      <c r="A409" s="58" t="inlineStr">
        <is>
          <t>0111-KLBQG</t>
        </is>
      </c>
      <c r="B409" s="58" t="inlineStr">
        <is>
          <t>Male</t>
        </is>
      </c>
      <c r="C409" s="58" t="n">
        <v>1</v>
      </c>
      <c r="D409" s="58" t="inlineStr">
        <is>
          <t>Yes</t>
        </is>
      </c>
      <c r="E409" s="58" t="inlineStr">
        <is>
          <t>Yes</t>
        </is>
      </c>
      <c r="F409" s="58" t="n">
        <v>32</v>
      </c>
      <c r="G409" s="58" t="inlineStr">
        <is>
          <t>Yes</t>
        </is>
      </c>
      <c r="H409" s="58" t="inlineStr">
        <is>
          <t>No</t>
        </is>
      </c>
      <c r="I409" s="58" t="inlineStr">
        <is>
          <t>Fiber optic</t>
        </is>
      </c>
      <c r="J409" s="58" t="inlineStr">
        <is>
          <t>No</t>
        </is>
      </c>
      <c r="K409" s="58" t="inlineStr">
        <is>
          <t>Yes</t>
        </is>
      </c>
      <c r="L409" s="58" t="inlineStr">
        <is>
          <t>No</t>
        </is>
      </c>
      <c r="M409" s="58" t="inlineStr">
        <is>
          <t>No</t>
        </is>
      </c>
      <c r="N409" s="58" t="inlineStr">
        <is>
          <t>Yes</t>
        </is>
      </c>
      <c r="O409" s="58" t="inlineStr">
        <is>
          <t>Yes</t>
        </is>
      </c>
      <c r="P409" s="58" t="inlineStr">
        <is>
          <t>Month-to-month</t>
        </is>
      </c>
      <c r="Q409" s="58" t="inlineStr">
        <is>
          <t>Yes</t>
        </is>
      </c>
      <c r="R409" s="58" t="inlineStr">
        <is>
          <t>Mailed check</t>
        </is>
      </c>
      <c r="S409" s="123" t="n">
        <v>93.95</v>
      </c>
      <c r="T409" s="58" t="inlineStr">
        <is>
          <t>2861.45</t>
        </is>
      </c>
      <c r="U409" s="58" t="inlineStr">
        <is>
          <t>No</t>
        </is>
      </c>
      <c r="V409" s="123">
        <f>IFERROR(VALUE(TRIM(T409)),S409*F409)</f>
        <v/>
      </c>
      <c r="W409" s="58">
        <f>IF(F409&lt;=12,"0-12 mo",IF(F409&lt;=24,"13-24 mo",IF(F409&lt;=48,"25-48 mo","49+ mo")))</f>
        <v/>
      </c>
      <c r="X409" s="58">
        <f>IF(S409&lt;=35.5,"Q1 Low",IF(S409&lt;=70.35,"Q2 Mid-Low",IF(S409&lt;=89.85,"Q3 Mid-High","Q4 High")))</f>
        <v/>
      </c>
      <c r="Y409" s="58">
        <f>IF(U409="Yes",1,0)</f>
        <v/>
      </c>
      <c r="Z409" s="58">
        <f>IF(P409="Month-to-month",1,0)+IF(M409="No",1,0)+IF(J409="No",1,0)+IF(I409="Fiber optic",1,0)+IF(Q409="Yes",1,0)</f>
        <v/>
      </c>
    </row>
    <row r="410" ht="15" customHeight="1" s="59">
      <c r="A410" s="58" t="inlineStr">
        <is>
          <t>4800-VHZKI</t>
        </is>
      </c>
      <c r="B410" s="58" t="inlineStr">
        <is>
          <t>Female</t>
        </is>
      </c>
      <c r="C410" s="58" t="n">
        <v>0</v>
      </c>
      <c r="D410" s="58" t="inlineStr">
        <is>
          <t>No</t>
        </is>
      </c>
      <c r="E410" s="58" t="inlineStr">
        <is>
          <t>No</t>
        </is>
      </c>
      <c r="F410" s="58" t="n">
        <v>1</v>
      </c>
      <c r="G410" s="58" t="inlineStr">
        <is>
          <t>Yes</t>
        </is>
      </c>
      <c r="H410" s="58" t="inlineStr">
        <is>
          <t>No</t>
        </is>
      </c>
      <c r="I410" s="58" t="inlineStr">
        <is>
          <t>No</t>
        </is>
      </c>
      <c r="J410" s="58" t="inlineStr">
        <is>
          <t>No internet service</t>
        </is>
      </c>
      <c r="K410" s="58" t="inlineStr">
        <is>
          <t>No internet service</t>
        </is>
      </c>
      <c r="L410" s="58" t="inlineStr">
        <is>
          <t>No internet service</t>
        </is>
      </c>
      <c r="M410" s="58" t="inlineStr">
        <is>
          <t>No internet service</t>
        </is>
      </c>
      <c r="N410" s="58" t="inlineStr">
        <is>
          <t>No internet service</t>
        </is>
      </c>
      <c r="O410" s="58" t="inlineStr">
        <is>
          <t>No internet service</t>
        </is>
      </c>
      <c r="P410" s="58" t="inlineStr">
        <is>
          <t>Month-to-month</t>
        </is>
      </c>
      <c r="Q410" s="58" t="inlineStr">
        <is>
          <t>Yes</t>
        </is>
      </c>
      <c r="R410" s="58" t="inlineStr">
        <is>
          <t>Mailed check</t>
        </is>
      </c>
      <c r="S410" s="123" t="n">
        <v>19.9</v>
      </c>
      <c r="T410" s="58" t="inlineStr">
        <is>
          <t>19.9</t>
        </is>
      </c>
      <c r="U410" s="58" t="inlineStr">
        <is>
          <t>Yes</t>
        </is>
      </c>
      <c r="V410" s="123">
        <f>IFERROR(VALUE(TRIM(T410)),S410*F410)</f>
        <v/>
      </c>
      <c r="W410" s="58">
        <f>IF(F410&lt;=12,"0-12 mo",IF(F410&lt;=24,"13-24 mo",IF(F410&lt;=48,"25-48 mo","49+ mo")))</f>
        <v/>
      </c>
      <c r="X410" s="58">
        <f>IF(S410&lt;=35.5,"Q1 Low",IF(S410&lt;=70.35,"Q2 Mid-Low",IF(S410&lt;=89.85,"Q3 Mid-High","Q4 High")))</f>
        <v/>
      </c>
      <c r="Y410" s="58">
        <f>IF(U410="Yes",1,0)</f>
        <v/>
      </c>
      <c r="Z410" s="58">
        <f>IF(P410="Month-to-month",1,0)+IF(M410="No",1,0)+IF(J410="No",1,0)+IF(I410="Fiber optic",1,0)+IF(Q410="Yes",1,0)</f>
        <v/>
      </c>
    </row>
    <row r="411" ht="15" customHeight="1" s="59">
      <c r="A411" s="58" t="inlineStr">
        <is>
          <t>7989-CHGTL</t>
        </is>
      </c>
      <c r="B411" s="58" t="inlineStr">
        <is>
          <t>Male</t>
        </is>
      </c>
      <c r="C411" s="58" t="n">
        <v>0</v>
      </c>
      <c r="D411" s="58" t="inlineStr">
        <is>
          <t>No</t>
        </is>
      </c>
      <c r="E411" s="58" t="inlineStr">
        <is>
          <t>No</t>
        </is>
      </c>
      <c r="F411" s="58" t="n">
        <v>1</v>
      </c>
      <c r="G411" s="58" t="inlineStr">
        <is>
          <t>Yes</t>
        </is>
      </c>
      <c r="H411" s="58" t="inlineStr">
        <is>
          <t>No</t>
        </is>
      </c>
      <c r="I411" s="58" t="inlineStr">
        <is>
          <t>No</t>
        </is>
      </c>
      <c r="J411" s="58" t="inlineStr">
        <is>
          <t>No internet service</t>
        </is>
      </c>
      <c r="K411" s="58" t="inlineStr">
        <is>
          <t>No internet service</t>
        </is>
      </c>
      <c r="L411" s="58" t="inlineStr">
        <is>
          <t>No internet service</t>
        </is>
      </c>
      <c r="M411" s="58" t="inlineStr">
        <is>
          <t>No internet service</t>
        </is>
      </c>
      <c r="N411" s="58" t="inlineStr">
        <is>
          <t>No internet service</t>
        </is>
      </c>
      <c r="O411" s="58" t="inlineStr">
        <is>
          <t>No internet service</t>
        </is>
      </c>
      <c r="P411" s="58" t="inlineStr">
        <is>
          <t>Month-to-month</t>
        </is>
      </c>
      <c r="Q411" s="58" t="inlineStr">
        <is>
          <t>Yes</t>
        </is>
      </c>
      <c r="R411" s="58" t="inlineStr">
        <is>
          <t>Mailed check</t>
        </is>
      </c>
      <c r="S411" s="123" t="n">
        <v>19.6</v>
      </c>
      <c r="T411" s="58" t="inlineStr">
        <is>
          <t>19.6</t>
        </is>
      </c>
      <c r="U411" s="58" t="inlineStr">
        <is>
          <t>Yes</t>
        </is>
      </c>
      <c r="V411" s="123">
        <f>IFERROR(VALUE(TRIM(T411)),S411*F411)</f>
        <v/>
      </c>
      <c r="W411" s="58">
        <f>IF(F411&lt;=12,"0-12 mo",IF(F411&lt;=24,"13-24 mo",IF(F411&lt;=48,"25-48 mo","49+ mo")))</f>
        <v/>
      </c>
      <c r="X411" s="58">
        <f>IF(S411&lt;=35.5,"Q1 Low",IF(S411&lt;=70.35,"Q2 Mid-Low",IF(S411&lt;=89.85,"Q3 Mid-High","Q4 High")))</f>
        <v/>
      </c>
      <c r="Y411" s="58">
        <f>IF(U411="Yes",1,0)</f>
        <v/>
      </c>
      <c r="Z411" s="58">
        <f>IF(P411="Month-to-month",1,0)+IF(M411="No",1,0)+IF(J411="No",1,0)+IF(I411="Fiber optic",1,0)+IF(Q411="Yes",1,0)</f>
        <v/>
      </c>
    </row>
    <row r="412" ht="15" customHeight="1" s="59">
      <c r="A412" s="58" t="inlineStr">
        <is>
          <t>0334-GDDSO</t>
        </is>
      </c>
      <c r="B412" s="58" t="inlineStr">
        <is>
          <t>Male</t>
        </is>
      </c>
      <c r="C412" s="58" t="n">
        <v>1</v>
      </c>
      <c r="D412" s="58" t="inlineStr">
        <is>
          <t>No</t>
        </is>
      </c>
      <c r="E412" s="58" t="inlineStr">
        <is>
          <t>No</t>
        </is>
      </c>
      <c r="F412" s="58" t="n">
        <v>3</v>
      </c>
      <c r="G412" s="58" t="inlineStr">
        <is>
          <t>Yes</t>
        </is>
      </c>
      <c r="H412" s="58" t="inlineStr">
        <is>
          <t>Yes</t>
        </is>
      </c>
      <c r="I412" s="58" t="inlineStr">
        <is>
          <t>Fiber optic</t>
        </is>
      </c>
      <c r="J412" s="58" t="inlineStr">
        <is>
          <t>No</t>
        </is>
      </c>
      <c r="K412" s="58" t="inlineStr">
        <is>
          <t>Yes</t>
        </is>
      </c>
      <c r="L412" s="58" t="inlineStr">
        <is>
          <t>No</t>
        </is>
      </c>
      <c r="M412" s="58" t="inlineStr">
        <is>
          <t>No</t>
        </is>
      </c>
      <c r="N412" s="58" t="inlineStr">
        <is>
          <t>No</t>
        </is>
      </c>
      <c r="O412" s="58" t="inlineStr">
        <is>
          <t>No</t>
        </is>
      </c>
      <c r="P412" s="58" t="inlineStr">
        <is>
          <t>Month-to-month</t>
        </is>
      </c>
      <c r="Q412" s="58" t="inlineStr">
        <is>
          <t>Yes</t>
        </is>
      </c>
      <c r="R412" s="58" t="inlineStr">
        <is>
          <t>Electronic check</t>
        </is>
      </c>
      <c r="S412" s="123" t="n">
        <v>81.34999999999999</v>
      </c>
      <c r="T412" s="58" t="inlineStr">
        <is>
          <t>233.7</t>
        </is>
      </c>
      <c r="U412" s="58" t="inlineStr">
        <is>
          <t>Yes</t>
        </is>
      </c>
      <c r="V412" s="123">
        <f>IFERROR(VALUE(TRIM(T412)),S412*F412)</f>
        <v/>
      </c>
      <c r="W412" s="58">
        <f>IF(F412&lt;=12,"0-12 mo",IF(F412&lt;=24,"13-24 mo",IF(F412&lt;=48,"25-48 mo","49+ mo")))</f>
        <v/>
      </c>
      <c r="X412" s="58">
        <f>IF(S412&lt;=35.5,"Q1 Low",IF(S412&lt;=70.35,"Q2 Mid-Low",IF(S412&lt;=89.85,"Q3 Mid-High","Q4 High")))</f>
        <v/>
      </c>
      <c r="Y412" s="58">
        <f>IF(U412="Yes",1,0)</f>
        <v/>
      </c>
      <c r="Z412" s="58">
        <f>IF(P412="Month-to-month",1,0)+IF(M412="No",1,0)+IF(J412="No",1,0)+IF(I412="Fiber optic",1,0)+IF(Q412="Yes",1,0)</f>
        <v/>
      </c>
    </row>
    <row r="413" ht="15" customHeight="1" s="59">
      <c r="A413" s="58" t="inlineStr">
        <is>
          <t>4163-NCJAK</t>
        </is>
      </c>
      <c r="B413" s="58" t="inlineStr">
        <is>
          <t>Female</t>
        </is>
      </c>
      <c r="C413" s="58" t="n">
        <v>0</v>
      </c>
      <c r="D413" s="58" t="inlineStr">
        <is>
          <t>Yes</t>
        </is>
      </c>
      <c r="E413" s="58" t="inlineStr">
        <is>
          <t>No</t>
        </is>
      </c>
      <c r="F413" s="58" t="n">
        <v>46</v>
      </c>
      <c r="G413" s="58" t="inlineStr">
        <is>
          <t>Yes</t>
        </is>
      </c>
      <c r="H413" s="58" t="inlineStr">
        <is>
          <t>Yes</t>
        </is>
      </c>
      <c r="I413" s="58" t="inlineStr">
        <is>
          <t>No</t>
        </is>
      </c>
      <c r="J413" s="58" t="inlineStr">
        <is>
          <t>No internet service</t>
        </is>
      </c>
      <c r="K413" s="58" t="inlineStr">
        <is>
          <t>No internet service</t>
        </is>
      </c>
      <c r="L413" s="58" t="inlineStr">
        <is>
          <t>No internet service</t>
        </is>
      </c>
      <c r="M413" s="58" t="inlineStr">
        <is>
          <t>No internet service</t>
        </is>
      </c>
      <c r="N413" s="58" t="inlineStr">
        <is>
          <t>No internet service</t>
        </is>
      </c>
      <c r="O413" s="58" t="inlineStr">
        <is>
          <t>No internet service</t>
        </is>
      </c>
      <c r="P413" s="58" t="inlineStr">
        <is>
          <t>One year</t>
        </is>
      </c>
      <c r="Q413" s="58" t="inlineStr">
        <is>
          <t>Yes</t>
        </is>
      </c>
      <c r="R413" s="58" t="inlineStr">
        <is>
          <t>Bank transfer (automatic)</t>
        </is>
      </c>
      <c r="S413" s="123" t="n">
        <v>24.45</v>
      </c>
      <c r="T413" s="58" t="inlineStr">
        <is>
          <t>1066.15</t>
        </is>
      </c>
      <c r="U413" s="58" t="inlineStr">
        <is>
          <t>No</t>
        </is>
      </c>
      <c r="V413" s="123">
        <f>IFERROR(VALUE(TRIM(T413)),S413*F413)</f>
        <v/>
      </c>
      <c r="W413" s="58">
        <f>IF(F413&lt;=12,"0-12 mo",IF(F413&lt;=24,"13-24 mo",IF(F413&lt;=48,"25-48 mo","49+ mo")))</f>
        <v/>
      </c>
      <c r="X413" s="58">
        <f>IF(S413&lt;=35.5,"Q1 Low",IF(S413&lt;=70.35,"Q2 Mid-Low",IF(S413&lt;=89.85,"Q3 Mid-High","Q4 High")))</f>
        <v/>
      </c>
      <c r="Y413" s="58">
        <f>IF(U413="Yes",1,0)</f>
        <v/>
      </c>
      <c r="Z413" s="58">
        <f>IF(P413="Month-to-month",1,0)+IF(M413="No",1,0)+IF(J413="No",1,0)+IF(I413="Fiber optic",1,0)+IF(Q413="Yes",1,0)</f>
        <v/>
      </c>
    </row>
    <row r="414" ht="15" customHeight="1" s="59">
      <c r="A414" s="58" t="inlineStr">
        <is>
          <t>5233-AOZUF</t>
        </is>
      </c>
      <c r="B414" s="58" t="inlineStr">
        <is>
          <t>Female</t>
        </is>
      </c>
      <c r="C414" s="58" t="n">
        <v>0</v>
      </c>
      <c r="D414" s="58" t="inlineStr">
        <is>
          <t>Yes</t>
        </is>
      </c>
      <c r="E414" s="58" t="inlineStr">
        <is>
          <t>No</t>
        </is>
      </c>
      <c r="F414" s="58" t="n">
        <v>29</v>
      </c>
      <c r="G414" s="58" t="inlineStr">
        <is>
          <t>Yes</t>
        </is>
      </c>
      <c r="H414" s="58" t="inlineStr">
        <is>
          <t>Yes</t>
        </is>
      </c>
      <c r="I414" s="58" t="inlineStr">
        <is>
          <t>Fiber optic</t>
        </is>
      </c>
      <c r="J414" s="58" t="inlineStr">
        <is>
          <t>No</t>
        </is>
      </c>
      <c r="K414" s="58" t="inlineStr">
        <is>
          <t>No</t>
        </is>
      </c>
      <c r="L414" s="58" t="inlineStr">
        <is>
          <t>No</t>
        </is>
      </c>
      <c r="M414" s="58" t="inlineStr">
        <is>
          <t>No</t>
        </is>
      </c>
      <c r="N414" s="58" t="inlineStr">
        <is>
          <t>No</t>
        </is>
      </c>
      <c r="O414" s="58" t="inlineStr">
        <is>
          <t>No</t>
        </is>
      </c>
      <c r="P414" s="58" t="inlineStr">
        <is>
          <t>Month-to-month</t>
        </is>
      </c>
      <c r="Q414" s="58" t="inlineStr">
        <is>
          <t>Yes</t>
        </is>
      </c>
      <c r="R414" s="58" t="inlineStr">
        <is>
          <t>Electronic check</t>
        </is>
      </c>
      <c r="S414" s="123" t="n">
        <v>74.95</v>
      </c>
      <c r="T414" s="58" t="inlineStr">
        <is>
          <t>2149.05</t>
        </is>
      </c>
      <c r="U414" s="58" t="inlineStr">
        <is>
          <t>No</t>
        </is>
      </c>
      <c r="V414" s="123">
        <f>IFERROR(VALUE(TRIM(T414)),S414*F414)</f>
        <v/>
      </c>
      <c r="W414" s="58">
        <f>IF(F414&lt;=12,"0-12 mo",IF(F414&lt;=24,"13-24 mo",IF(F414&lt;=48,"25-48 mo","49+ mo")))</f>
        <v/>
      </c>
      <c r="X414" s="58">
        <f>IF(S414&lt;=35.5,"Q1 Low",IF(S414&lt;=70.35,"Q2 Mid-Low",IF(S414&lt;=89.85,"Q3 Mid-High","Q4 High")))</f>
        <v/>
      </c>
      <c r="Y414" s="58">
        <f>IF(U414="Yes",1,0)</f>
        <v/>
      </c>
      <c r="Z414" s="58">
        <f>IF(P414="Month-to-month",1,0)+IF(M414="No",1,0)+IF(J414="No",1,0)+IF(I414="Fiber optic",1,0)+IF(Q414="Yes",1,0)</f>
        <v/>
      </c>
    </row>
    <row r="415" ht="15" customHeight="1" s="59">
      <c r="A415" s="58" t="inlineStr">
        <is>
          <t>5973-EJGDP</t>
        </is>
      </c>
      <c r="B415" s="58" t="inlineStr">
        <is>
          <t>Male</t>
        </is>
      </c>
      <c r="C415" s="58" t="n">
        <v>0</v>
      </c>
      <c r="D415" s="58" t="inlineStr">
        <is>
          <t>No</t>
        </is>
      </c>
      <c r="E415" s="58" t="inlineStr">
        <is>
          <t>No</t>
        </is>
      </c>
      <c r="F415" s="58" t="n">
        <v>51</v>
      </c>
      <c r="G415" s="58" t="inlineStr">
        <is>
          <t>Yes</t>
        </is>
      </c>
      <c r="H415" s="58" t="inlineStr">
        <is>
          <t>Yes</t>
        </is>
      </c>
      <c r="I415" s="58" t="inlineStr">
        <is>
          <t>Fiber optic</t>
        </is>
      </c>
      <c r="J415" s="58" t="inlineStr">
        <is>
          <t>No</t>
        </is>
      </c>
      <c r="K415" s="58" t="inlineStr">
        <is>
          <t>Yes</t>
        </is>
      </c>
      <c r="L415" s="58" t="inlineStr">
        <is>
          <t>Yes</t>
        </is>
      </c>
      <c r="M415" s="58" t="inlineStr">
        <is>
          <t>Yes</t>
        </is>
      </c>
      <c r="N415" s="58" t="inlineStr">
        <is>
          <t>No</t>
        </is>
      </c>
      <c r="O415" s="58" t="inlineStr">
        <is>
          <t>No</t>
        </is>
      </c>
      <c r="P415" s="58" t="inlineStr">
        <is>
          <t>Month-to-month</t>
        </is>
      </c>
      <c r="Q415" s="58" t="inlineStr">
        <is>
          <t>Yes</t>
        </is>
      </c>
      <c r="R415" s="58" t="inlineStr">
        <is>
          <t>Electronic check</t>
        </is>
      </c>
      <c r="S415" s="123" t="n">
        <v>87.34999999999999</v>
      </c>
      <c r="T415" s="58" t="inlineStr">
        <is>
          <t>4473</t>
        </is>
      </c>
      <c r="U415" s="58" t="inlineStr">
        <is>
          <t>No</t>
        </is>
      </c>
      <c r="V415" s="123">
        <f>IFERROR(VALUE(TRIM(T415)),S415*F415)</f>
        <v/>
      </c>
      <c r="W415" s="58">
        <f>IF(F415&lt;=12,"0-12 mo",IF(F415&lt;=24,"13-24 mo",IF(F415&lt;=48,"25-48 mo","49+ mo")))</f>
        <v/>
      </c>
      <c r="X415" s="58">
        <f>IF(S415&lt;=35.5,"Q1 Low",IF(S415&lt;=70.35,"Q2 Mid-Low",IF(S415&lt;=89.85,"Q3 Mid-High","Q4 High")))</f>
        <v/>
      </c>
      <c r="Y415" s="58">
        <f>IF(U415="Yes",1,0)</f>
        <v/>
      </c>
      <c r="Z415" s="58">
        <f>IF(P415="Month-to-month",1,0)+IF(M415="No",1,0)+IF(J415="No",1,0)+IF(I415="Fiber optic",1,0)+IF(Q415="Yes",1,0)</f>
        <v/>
      </c>
    </row>
    <row r="416" ht="15" customHeight="1" s="59">
      <c r="A416" s="58" t="inlineStr">
        <is>
          <t>1996-DBMUS</t>
        </is>
      </c>
      <c r="B416" s="58" t="inlineStr">
        <is>
          <t>Female</t>
        </is>
      </c>
      <c r="C416" s="58" t="n">
        <v>1</v>
      </c>
      <c r="D416" s="58" t="inlineStr">
        <is>
          <t>Yes</t>
        </is>
      </c>
      <c r="E416" s="58" t="inlineStr">
        <is>
          <t>No</t>
        </is>
      </c>
      <c r="F416" s="58" t="n">
        <v>48</v>
      </c>
      <c r="G416" s="58" t="inlineStr">
        <is>
          <t>Yes</t>
        </is>
      </c>
      <c r="H416" s="58" t="inlineStr">
        <is>
          <t>No</t>
        </is>
      </c>
      <c r="I416" s="58" t="inlineStr">
        <is>
          <t>Fiber optic</t>
        </is>
      </c>
      <c r="J416" s="58" t="inlineStr">
        <is>
          <t>No</t>
        </is>
      </c>
      <c r="K416" s="58" t="inlineStr">
        <is>
          <t>No</t>
        </is>
      </c>
      <c r="L416" s="58" t="inlineStr">
        <is>
          <t>No</t>
        </is>
      </c>
      <c r="M416" s="58" t="inlineStr">
        <is>
          <t>No</t>
        </is>
      </c>
      <c r="N416" s="58" t="inlineStr">
        <is>
          <t>No</t>
        </is>
      </c>
      <c r="O416" s="58" t="inlineStr">
        <is>
          <t>No</t>
        </is>
      </c>
      <c r="P416" s="58" t="inlineStr">
        <is>
          <t>Month-to-month</t>
        </is>
      </c>
      <c r="Q416" s="58" t="inlineStr">
        <is>
          <t>Yes</t>
        </is>
      </c>
      <c r="R416" s="58" t="inlineStr">
        <is>
          <t>Bank transfer (automatic)</t>
        </is>
      </c>
      <c r="S416" s="123" t="n">
        <v>70.65000000000001</v>
      </c>
      <c r="T416" s="58" t="inlineStr">
        <is>
          <t>3545.05</t>
        </is>
      </c>
      <c r="U416" s="58" t="inlineStr">
        <is>
          <t>No</t>
        </is>
      </c>
      <c r="V416" s="123">
        <f>IFERROR(VALUE(TRIM(T416)),S416*F416)</f>
        <v/>
      </c>
      <c r="W416" s="58">
        <f>IF(F416&lt;=12,"0-12 mo",IF(F416&lt;=24,"13-24 mo",IF(F416&lt;=48,"25-48 mo","49+ mo")))</f>
        <v/>
      </c>
      <c r="X416" s="58">
        <f>IF(S416&lt;=35.5,"Q1 Low",IF(S416&lt;=70.35,"Q2 Mid-Low",IF(S416&lt;=89.85,"Q3 Mid-High","Q4 High")))</f>
        <v/>
      </c>
      <c r="Y416" s="58">
        <f>IF(U416="Yes",1,0)</f>
        <v/>
      </c>
      <c r="Z416" s="58">
        <f>IF(P416="Month-to-month",1,0)+IF(M416="No",1,0)+IF(J416="No",1,0)+IF(I416="Fiber optic",1,0)+IF(Q416="Yes",1,0)</f>
        <v/>
      </c>
    </row>
    <row r="417" ht="15" customHeight="1" s="59">
      <c r="A417" s="58" t="inlineStr">
        <is>
          <t>7916-VCCPB</t>
        </is>
      </c>
      <c r="B417" s="58" t="inlineStr">
        <is>
          <t>Female</t>
        </is>
      </c>
      <c r="C417" s="58" t="n">
        <v>0</v>
      </c>
      <c r="D417" s="58" t="inlineStr">
        <is>
          <t>Yes</t>
        </is>
      </c>
      <c r="E417" s="58" t="inlineStr">
        <is>
          <t>Yes</t>
        </is>
      </c>
      <c r="F417" s="58" t="n">
        <v>16</v>
      </c>
      <c r="G417" s="58" t="inlineStr">
        <is>
          <t>Yes</t>
        </is>
      </c>
      <c r="H417" s="58" t="inlineStr">
        <is>
          <t>No</t>
        </is>
      </c>
      <c r="I417" s="58" t="inlineStr">
        <is>
          <t>Fiber optic</t>
        </is>
      </c>
      <c r="J417" s="58" t="inlineStr">
        <is>
          <t>No</t>
        </is>
      </c>
      <c r="K417" s="58" t="inlineStr">
        <is>
          <t>Yes</t>
        </is>
      </c>
      <c r="L417" s="58" t="inlineStr">
        <is>
          <t>No</t>
        </is>
      </c>
      <c r="M417" s="58" t="inlineStr">
        <is>
          <t>No</t>
        </is>
      </c>
      <c r="N417" s="58" t="inlineStr">
        <is>
          <t>No</t>
        </is>
      </c>
      <c r="O417" s="58" t="inlineStr">
        <is>
          <t>No</t>
        </is>
      </c>
      <c r="P417" s="58" t="inlineStr">
        <is>
          <t>Month-to-month</t>
        </is>
      </c>
      <c r="Q417" s="58" t="inlineStr">
        <is>
          <t>No</t>
        </is>
      </c>
      <c r="R417" s="58" t="inlineStr">
        <is>
          <t>Bank transfer (automatic)</t>
        </is>
      </c>
      <c r="S417" s="123" t="n">
        <v>73.25</v>
      </c>
      <c r="T417" s="58" t="inlineStr">
        <is>
          <t>1195.75</t>
        </is>
      </c>
      <c r="U417" s="58" t="inlineStr">
        <is>
          <t>No</t>
        </is>
      </c>
      <c r="V417" s="123">
        <f>IFERROR(VALUE(TRIM(T417)),S417*F417)</f>
        <v/>
      </c>
      <c r="W417" s="58">
        <f>IF(F417&lt;=12,"0-12 mo",IF(F417&lt;=24,"13-24 mo",IF(F417&lt;=48,"25-48 mo","49+ mo")))</f>
        <v/>
      </c>
      <c r="X417" s="58">
        <f>IF(S417&lt;=35.5,"Q1 Low",IF(S417&lt;=70.35,"Q2 Mid-Low",IF(S417&lt;=89.85,"Q3 Mid-High","Q4 High")))</f>
        <v/>
      </c>
      <c r="Y417" s="58">
        <f>IF(U417="Yes",1,0)</f>
        <v/>
      </c>
      <c r="Z417" s="58">
        <f>IF(P417="Month-to-month",1,0)+IF(M417="No",1,0)+IF(J417="No",1,0)+IF(I417="Fiber optic",1,0)+IF(Q417="Yes",1,0)</f>
        <v/>
      </c>
    </row>
    <row r="418" ht="15" customHeight="1" s="59">
      <c r="A418" s="58" t="inlineStr">
        <is>
          <t>4686-GEFRM</t>
        </is>
      </c>
      <c r="B418" s="58" t="inlineStr">
        <is>
          <t>Male</t>
        </is>
      </c>
      <c r="C418" s="58" t="n">
        <v>0</v>
      </c>
      <c r="D418" s="58" t="inlineStr">
        <is>
          <t>Yes</t>
        </is>
      </c>
      <c r="E418" s="58" t="inlineStr">
        <is>
          <t>No</t>
        </is>
      </c>
      <c r="F418" s="58" t="n">
        <v>70</v>
      </c>
      <c r="G418" s="58" t="inlineStr">
        <is>
          <t>Yes</t>
        </is>
      </c>
      <c r="H418" s="58" t="inlineStr">
        <is>
          <t>Yes</t>
        </is>
      </c>
      <c r="I418" s="58" t="inlineStr">
        <is>
          <t>Fiber optic</t>
        </is>
      </c>
      <c r="J418" s="58" t="inlineStr">
        <is>
          <t>No</t>
        </is>
      </c>
      <c r="K418" s="58" t="inlineStr">
        <is>
          <t>Yes</t>
        </is>
      </c>
      <c r="L418" s="58" t="inlineStr">
        <is>
          <t>Yes</t>
        </is>
      </c>
      <c r="M418" s="58" t="inlineStr">
        <is>
          <t>Yes</t>
        </is>
      </c>
      <c r="N418" s="58" t="inlineStr">
        <is>
          <t>No</t>
        </is>
      </c>
      <c r="O418" s="58" t="inlineStr">
        <is>
          <t>Yes</t>
        </is>
      </c>
      <c r="P418" s="58" t="inlineStr">
        <is>
          <t>Two year</t>
        </is>
      </c>
      <c r="Q418" s="58" t="inlineStr">
        <is>
          <t>Yes</t>
        </is>
      </c>
      <c r="R418" s="58" t="inlineStr">
        <is>
          <t>Bank transfer (automatic)</t>
        </is>
      </c>
      <c r="S418" s="123" t="n">
        <v>98.7</v>
      </c>
      <c r="T418" s="58" t="inlineStr">
        <is>
          <t>6858.9</t>
        </is>
      </c>
      <c r="U418" s="58" t="inlineStr">
        <is>
          <t>No</t>
        </is>
      </c>
      <c r="V418" s="123">
        <f>IFERROR(VALUE(TRIM(T418)),S418*F418)</f>
        <v/>
      </c>
      <c r="W418" s="58">
        <f>IF(F418&lt;=12,"0-12 mo",IF(F418&lt;=24,"13-24 mo",IF(F418&lt;=48,"25-48 mo","49+ mo")))</f>
        <v/>
      </c>
      <c r="X418" s="58">
        <f>IF(S418&lt;=35.5,"Q1 Low",IF(S418&lt;=70.35,"Q2 Mid-Low",IF(S418&lt;=89.85,"Q3 Mid-High","Q4 High")))</f>
        <v/>
      </c>
      <c r="Y418" s="58">
        <f>IF(U418="Yes",1,0)</f>
        <v/>
      </c>
      <c r="Z418" s="58">
        <f>IF(P418="Month-to-month",1,0)+IF(M418="No",1,0)+IF(J418="No",1,0)+IF(I418="Fiber optic",1,0)+IF(Q418="Yes",1,0)</f>
        <v/>
      </c>
    </row>
    <row r="419" ht="15" customHeight="1" s="59">
      <c r="A419" s="58" t="inlineStr">
        <is>
          <t>5249-QYHEX</t>
        </is>
      </c>
      <c r="B419" s="58" t="inlineStr">
        <is>
          <t>Female</t>
        </is>
      </c>
      <c r="C419" s="58" t="n">
        <v>0</v>
      </c>
      <c r="D419" s="58" t="inlineStr">
        <is>
          <t>Yes</t>
        </is>
      </c>
      <c r="E419" s="58" t="inlineStr">
        <is>
          <t>Yes</t>
        </is>
      </c>
      <c r="F419" s="58" t="n">
        <v>40</v>
      </c>
      <c r="G419" s="58" t="inlineStr">
        <is>
          <t>Yes</t>
        </is>
      </c>
      <c r="H419" s="58" t="inlineStr">
        <is>
          <t>Yes</t>
        </is>
      </c>
      <c r="I419" s="58" t="inlineStr">
        <is>
          <t>No</t>
        </is>
      </c>
      <c r="J419" s="58" t="inlineStr">
        <is>
          <t>No internet service</t>
        </is>
      </c>
      <c r="K419" s="58" t="inlineStr">
        <is>
          <t>No internet service</t>
        </is>
      </c>
      <c r="L419" s="58" t="inlineStr">
        <is>
          <t>No internet service</t>
        </is>
      </c>
      <c r="M419" s="58" t="inlineStr">
        <is>
          <t>No internet service</t>
        </is>
      </c>
      <c r="N419" s="58" t="inlineStr">
        <is>
          <t>No internet service</t>
        </is>
      </c>
      <c r="O419" s="58" t="inlineStr">
        <is>
          <t>No internet service</t>
        </is>
      </c>
      <c r="P419" s="58" t="inlineStr">
        <is>
          <t>Two year</t>
        </is>
      </c>
      <c r="Q419" s="58" t="inlineStr">
        <is>
          <t>Yes</t>
        </is>
      </c>
      <c r="R419" s="58" t="inlineStr">
        <is>
          <t>Mailed check</t>
        </is>
      </c>
      <c r="S419" s="123" t="n">
        <v>24.8</v>
      </c>
      <c r="T419" s="58" t="inlineStr">
        <is>
          <t>1024.7</t>
        </is>
      </c>
      <c r="U419" s="58" t="inlineStr">
        <is>
          <t>No</t>
        </is>
      </c>
      <c r="V419" s="123">
        <f>IFERROR(VALUE(TRIM(T419)),S419*F419)</f>
        <v/>
      </c>
      <c r="W419" s="58">
        <f>IF(F419&lt;=12,"0-12 mo",IF(F419&lt;=24,"13-24 mo",IF(F419&lt;=48,"25-48 mo","49+ mo")))</f>
        <v/>
      </c>
      <c r="X419" s="58">
        <f>IF(S419&lt;=35.5,"Q1 Low",IF(S419&lt;=70.35,"Q2 Mid-Low",IF(S419&lt;=89.85,"Q3 Mid-High","Q4 High")))</f>
        <v/>
      </c>
      <c r="Y419" s="58">
        <f>IF(U419="Yes",1,0)</f>
        <v/>
      </c>
      <c r="Z419" s="58">
        <f>IF(P419="Month-to-month",1,0)+IF(M419="No",1,0)+IF(J419="No",1,0)+IF(I419="Fiber optic",1,0)+IF(Q419="Yes",1,0)</f>
        <v/>
      </c>
    </row>
    <row r="420" ht="15" customHeight="1" s="59">
      <c r="A420" s="58" t="inlineStr">
        <is>
          <t>0578-SKVMF</t>
        </is>
      </c>
      <c r="B420" s="58" t="inlineStr">
        <is>
          <t>Female</t>
        </is>
      </c>
      <c r="C420" s="58" t="n">
        <v>0</v>
      </c>
      <c r="D420" s="58" t="inlineStr">
        <is>
          <t>Yes</t>
        </is>
      </c>
      <c r="E420" s="58" t="inlineStr">
        <is>
          <t>Yes</t>
        </is>
      </c>
      <c r="F420" s="58" t="n">
        <v>22</v>
      </c>
      <c r="G420" s="58" t="inlineStr">
        <is>
          <t>Yes</t>
        </is>
      </c>
      <c r="H420" s="58" t="inlineStr">
        <is>
          <t>No</t>
        </is>
      </c>
      <c r="I420" s="58" t="inlineStr">
        <is>
          <t>Fiber optic</t>
        </is>
      </c>
      <c r="J420" s="58" t="inlineStr">
        <is>
          <t>No</t>
        </is>
      </c>
      <c r="K420" s="58" t="inlineStr">
        <is>
          <t>Yes</t>
        </is>
      </c>
      <c r="L420" s="58" t="inlineStr">
        <is>
          <t>No</t>
        </is>
      </c>
      <c r="M420" s="58" t="inlineStr">
        <is>
          <t>No</t>
        </is>
      </c>
      <c r="N420" s="58" t="inlineStr">
        <is>
          <t>No</t>
        </is>
      </c>
      <c r="O420" s="58" t="inlineStr">
        <is>
          <t>Yes</t>
        </is>
      </c>
      <c r="P420" s="58" t="inlineStr">
        <is>
          <t>Month-to-month</t>
        </is>
      </c>
      <c r="Q420" s="58" t="inlineStr">
        <is>
          <t>No</t>
        </is>
      </c>
      <c r="R420" s="58" t="inlineStr">
        <is>
          <t>Electronic check</t>
        </is>
      </c>
      <c r="S420" s="123" t="n">
        <v>83.3</v>
      </c>
      <c r="T420" s="58" t="inlineStr">
        <is>
          <t>1845.9</t>
        </is>
      </c>
      <c r="U420" s="58" t="inlineStr">
        <is>
          <t>Yes</t>
        </is>
      </c>
      <c r="V420" s="123">
        <f>IFERROR(VALUE(TRIM(T420)),S420*F420)</f>
        <v/>
      </c>
      <c r="W420" s="58">
        <f>IF(F420&lt;=12,"0-12 mo",IF(F420&lt;=24,"13-24 mo",IF(F420&lt;=48,"25-48 mo","49+ mo")))</f>
        <v/>
      </c>
      <c r="X420" s="58">
        <f>IF(S420&lt;=35.5,"Q1 Low",IF(S420&lt;=70.35,"Q2 Mid-Low",IF(S420&lt;=89.85,"Q3 Mid-High","Q4 High")))</f>
        <v/>
      </c>
      <c r="Y420" s="58">
        <f>IF(U420="Yes",1,0)</f>
        <v/>
      </c>
      <c r="Z420" s="58">
        <f>IF(P420="Month-to-month",1,0)+IF(M420="No",1,0)+IF(J420="No",1,0)+IF(I420="Fiber optic",1,0)+IF(Q420="Yes",1,0)</f>
        <v/>
      </c>
    </row>
    <row r="421" ht="15" customHeight="1" s="59">
      <c r="A421" s="58" t="inlineStr">
        <is>
          <t>5564-NEMQO</t>
        </is>
      </c>
      <c r="B421" s="58" t="inlineStr">
        <is>
          <t>Female</t>
        </is>
      </c>
      <c r="C421" s="58" t="n">
        <v>1</v>
      </c>
      <c r="D421" s="58" t="inlineStr">
        <is>
          <t>No</t>
        </is>
      </c>
      <c r="E421" s="58" t="inlineStr">
        <is>
          <t>No</t>
        </is>
      </c>
      <c r="F421" s="58" t="n">
        <v>1</v>
      </c>
      <c r="G421" s="58" t="inlineStr">
        <is>
          <t>Yes</t>
        </is>
      </c>
      <c r="H421" s="58" t="inlineStr">
        <is>
          <t>No</t>
        </is>
      </c>
      <c r="I421" s="58" t="inlineStr">
        <is>
          <t>Fiber optic</t>
        </is>
      </c>
      <c r="J421" s="58" t="inlineStr">
        <is>
          <t>No</t>
        </is>
      </c>
      <c r="K421" s="58" t="inlineStr">
        <is>
          <t>No</t>
        </is>
      </c>
      <c r="L421" s="58" t="inlineStr">
        <is>
          <t>Yes</t>
        </is>
      </c>
      <c r="M421" s="58" t="inlineStr">
        <is>
          <t>No</t>
        </is>
      </c>
      <c r="N421" s="58" t="inlineStr">
        <is>
          <t>No</t>
        </is>
      </c>
      <c r="O421" s="58" t="inlineStr">
        <is>
          <t>No</t>
        </is>
      </c>
      <c r="P421" s="58" t="inlineStr">
        <is>
          <t>Month-to-month</t>
        </is>
      </c>
      <c r="Q421" s="58" t="inlineStr">
        <is>
          <t>Yes</t>
        </is>
      </c>
      <c r="R421" s="58" t="inlineStr">
        <is>
          <t>Bank transfer (automatic)</t>
        </is>
      </c>
      <c r="S421" s="123" t="n">
        <v>75.3</v>
      </c>
      <c r="T421" s="58" t="inlineStr">
        <is>
          <t>75.3</t>
        </is>
      </c>
      <c r="U421" s="58" t="inlineStr">
        <is>
          <t>Yes</t>
        </is>
      </c>
      <c r="V421" s="123">
        <f>IFERROR(VALUE(TRIM(T421)),S421*F421)</f>
        <v/>
      </c>
      <c r="W421" s="58">
        <f>IF(F421&lt;=12,"0-12 mo",IF(F421&lt;=24,"13-24 mo",IF(F421&lt;=48,"25-48 mo","49+ mo")))</f>
        <v/>
      </c>
      <c r="X421" s="58">
        <f>IF(S421&lt;=35.5,"Q1 Low",IF(S421&lt;=70.35,"Q2 Mid-Low",IF(S421&lt;=89.85,"Q3 Mid-High","Q4 High")))</f>
        <v/>
      </c>
      <c r="Y421" s="58">
        <f>IF(U421="Yes",1,0)</f>
        <v/>
      </c>
      <c r="Z421" s="58">
        <f>IF(P421="Month-to-month",1,0)+IF(M421="No",1,0)+IF(J421="No",1,0)+IF(I421="Fiber optic",1,0)+IF(Q421="Yes",1,0)</f>
        <v/>
      </c>
    </row>
    <row r="422" ht="15" customHeight="1" s="59">
      <c r="A422" s="58" t="inlineStr">
        <is>
          <t>2233-FAGXV</t>
        </is>
      </c>
      <c r="B422" s="58" t="inlineStr">
        <is>
          <t>Female</t>
        </is>
      </c>
      <c r="C422" s="58" t="n">
        <v>0</v>
      </c>
      <c r="D422" s="58" t="inlineStr">
        <is>
          <t>Yes</t>
        </is>
      </c>
      <c r="E422" s="58" t="inlineStr">
        <is>
          <t>Yes</t>
        </is>
      </c>
      <c r="F422" s="58" t="n">
        <v>5</v>
      </c>
      <c r="G422" s="58" t="inlineStr">
        <is>
          <t>Yes</t>
        </is>
      </c>
      <c r="H422" s="58" t="inlineStr">
        <is>
          <t>Yes</t>
        </is>
      </c>
      <c r="I422" s="58" t="inlineStr">
        <is>
          <t>No</t>
        </is>
      </c>
      <c r="J422" s="58" t="inlineStr">
        <is>
          <t>No internet service</t>
        </is>
      </c>
      <c r="K422" s="58" t="inlineStr">
        <is>
          <t>No internet service</t>
        </is>
      </c>
      <c r="L422" s="58" t="inlineStr">
        <is>
          <t>No internet service</t>
        </is>
      </c>
      <c r="M422" s="58" t="inlineStr">
        <is>
          <t>No internet service</t>
        </is>
      </c>
      <c r="N422" s="58" t="inlineStr">
        <is>
          <t>No internet service</t>
        </is>
      </c>
      <c r="O422" s="58" t="inlineStr">
        <is>
          <t>No internet service</t>
        </is>
      </c>
      <c r="P422" s="58" t="inlineStr">
        <is>
          <t>Month-to-month</t>
        </is>
      </c>
      <c r="Q422" s="58" t="inlineStr">
        <is>
          <t>Yes</t>
        </is>
      </c>
      <c r="R422" s="58" t="inlineStr">
        <is>
          <t>Mailed check</t>
        </is>
      </c>
      <c r="S422" s="123" t="n">
        <v>24.3</v>
      </c>
      <c r="T422" s="58" t="inlineStr">
        <is>
          <t>132.25</t>
        </is>
      </c>
      <c r="U422" s="58" t="inlineStr">
        <is>
          <t>No</t>
        </is>
      </c>
      <c r="V422" s="123">
        <f>IFERROR(VALUE(TRIM(T422)),S422*F422)</f>
        <v/>
      </c>
      <c r="W422" s="58">
        <f>IF(F422&lt;=12,"0-12 mo",IF(F422&lt;=24,"13-24 mo",IF(F422&lt;=48,"25-48 mo","49+ mo")))</f>
        <v/>
      </c>
      <c r="X422" s="58">
        <f>IF(S422&lt;=35.5,"Q1 Low",IF(S422&lt;=70.35,"Q2 Mid-Low",IF(S422&lt;=89.85,"Q3 Mid-High","Q4 High")))</f>
        <v/>
      </c>
      <c r="Y422" s="58">
        <f>IF(U422="Yes",1,0)</f>
        <v/>
      </c>
      <c r="Z422" s="58">
        <f>IF(P422="Month-to-month",1,0)+IF(M422="No",1,0)+IF(J422="No",1,0)+IF(I422="Fiber optic",1,0)+IF(Q422="Yes",1,0)</f>
        <v/>
      </c>
    </row>
    <row r="423" ht="15" customHeight="1" s="59">
      <c r="A423" s="58" t="inlineStr">
        <is>
          <t>5605-IYGFG</t>
        </is>
      </c>
      <c r="B423" s="58" t="inlineStr">
        <is>
          <t>Female</t>
        </is>
      </c>
      <c r="C423" s="58" t="n">
        <v>0</v>
      </c>
      <c r="D423" s="58" t="inlineStr">
        <is>
          <t>No</t>
        </is>
      </c>
      <c r="E423" s="58" t="inlineStr">
        <is>
          <t>No</t>
        </is>
      </c>
      <c r="F423" s="58" t="n">
        <v>7</v>
      </c>
      <c r="G423" s="58" t="inlineStr">
        <is>
          <t>Yes</t>
        </is>
      </c>
      <c r="H423" s="58" t="inlineStr">
        <is>
          <t>No</t>
        </is>
      </c>
      <c r="I423" s="58" t="inlineStr">
        <is>
          <t>Fiber optic</t>
        </is>
      </c>
      <c r="J423" s="58" t="inlineStr">
        <is>
          <t>No</t>
        </is>
      </c>
      <c r="K423" s="58" t="inlineStr">
        <is>
          <t>No</t>
        </is>
      </c>
      <c r="L423" s="58" t="inlineStr">
        <is>
          <t>No</t>
        </is>
      </c>
      <c r="M423" s="58" t="inlineStr">
        <is>
          <t>No</t>
        </is>
      </c>
      <c r="N423" s="58" t="inlineStr">
        <is>
          <t>No</t>
        </is>
      </c>
      <c r="O423" s="58" t="inlineStr">
        <is>
          <t>No</t>
        </is>
      </c>
      <c r="P423" s="58" t="inlineStr">
        <is>
          <t>Month-to-month</t>
        </is>
      </c>
      <c r="Q423" s="58" t="inlineStr">
        <is>
          <t>Yes</t>
        </is>
      </c>
      <c r="R423" s="58" t="inlineStr">
        <is>
          <t>Bank transfer (automatic)</t>
        </is>
      </c>
      <c r="S423" s="123" t="n">
        <v>69.84999999999999</v>
      </c>
      <c r="T423" s="58" t="inlineStr">
        <is>
          <t>515.45</t>
        </is>
      </c>
      <c r="U423" s="58" t="inlineStr">
        <is>
          <t>No</t>
        </is>
      </c>
      <c r="V423" s="123">
        <f>IFERROR(VALUE(TRIM(T423)),S423*F423)</f>
        <v/>
      </c>
      <c r="W423" s="58">
        <f>IF(F423&lt;=12,"0-12 mo",IF(F423&lt;=24,"13-24 mo",IF(F423&lt;=48,"25-48 mo","49+ mo")))</f>
        <v/>
      </c>
      <c r="X423" s="58">
        <f>IF(S423&lt;=35.5,"Q1 Low",IF(S423&lt;=70.35,"Q2 Mid-Low",IF(S423&lt;=89.85,"Q3 Mid-High","Q4 High")))</f>
        <v/>
      </c>
      <c r="Y423" s="58">
        <f>IF(U423="Yes",1,0)</f>
        <v/>
      </c>
      <c r="Z423" s="58">
        <f>IF(P423="Month-to-month",1,0)+IF(M423="No",1,0)+IF(J423="No",1,0)+IF(I423="Fiber optic",1,0)+IF(Q423="Yes",1,0)</f>
        <v/>
      </c>
    </row>
    <row r="424" ht="15" customHeight="1" s="59">
      <c r="A424" s="58" t="inlineStr">
        <is>
          <t>7663-ZTEGJ</t>
        </is>
      </c>
      <c r="B424" s="58" t="inlineStr">
        <is>
          <t>Male</t>
        </is>
      </c>
      <c r="C424" s="58" t="n">
        <v>0</v>
      </c>
      <c r="D424" s="58" t="inlineStr">
        <is>
          <t>No</t>
        </is>
      </c>
      <c r="E424" s="58" t="inlineStr">
        <is>
          <t>Yes</t>
        </is>
      </c>
      <c r="F424" s="58" t="n">
        <v>29</v>
      </c>
      <c r="G424" s="58" t="inlineStr">
        <is>
          <t>Yes</t>
        </is>
      </c>
      <c r="H424" s="58" t="inlineStr">
        <is>
          <t>Yes</t>
        </is>
      </c>
      <c r="I424" s="58" t="inlineStr">
        <is>
          <t>Fiber optic</t>
        </is>
      </c>
      <c r="J424" s="58" t="inlineStr">
        <is>
          <t>No</t>
        </is>
      </c>
      <c r="K424" s="58" t="inlineStr">
        <is>
          <t>Yes</t>
        </is>
      </c>
      <c r="L424" s="58" t="inlineStr">
        <is>
          <t>Yes</t>
        </is>
      </c>
      <c r="M424" s="58" t="inlineStr">
        <is>
          <t>Yes</t>
        </is>
      </c>
      <c r="N424" s="58" t="inlineStr">
        <is>
          <t>No</t>
        </is>
      </c>
      <c r="O424" s="58" t="inlineStr">
        <is>
          <t>Yes</t>
        </is>
      </c>
      <c r="P424" s="58" t="inlineStr">
        <is>
          <t>One year</t>
        </is>
      </c>
      <c r="Q424" s="58" t="inlineStr">
        <is>
          <t>No</t>
        </is>
      </c>
      <c r="R424" s="58" t="inlineStr">
        <is>
          <t>Credit card (automatic)</t>
        </is>
      </c>
      <c r="S424" s="123" t="n">
        <v>100.55</v>
      </c>
      <c r="T424" s="58" t="inlineStr">
        <is>
          <t>2830.45</t>
        </is>
      </c>
      <c r="U424" s="58" t="inlineStr">
        <is>
          <t>No</t>
        </is>
      </c>
      <c r="V424" s="123">
        <f>IFERROR(VALUE(TRIM(T424)),S424*F424)</f>
        <v/>
      </c>
      <c r="W424" s="58">
        <f>IF(F424&lt;=12,"0-12 mo",IF(F424&lt;=24,"13-24 mo",IF(F424&lt;=48,"25-48 mo","49+ mo")))</f>
        <v/>
      </c>
      <c r="X424" s="58">
        <f>IF(S424&lt;=35.5,"Q1 Low",IF(S424&lt;=70.35,"Q2 Mid-Low",IF(S424&lt;=89.85,"Q3 Mid-High","Q4 High")))</f>
        <v/>
      </c>
      <c r="Y424" s="58">
        <f>IF(U424="Yes",1,0)</f>
        <v/>
      </c>
      <c r="Z424" s="58">
        <f>IF(P424="Month-to-month",1,0)+IF(M424="No",1,0)+IF(J424="No",1,0)+IF(I424="Fiber optic",1,0)+IF(Q424="Yes",1,0)</f>
        <v/>
      </c>
    </row>
    <row r="425" ht="15" customHeight="1" s="59">
      <c r="A425" s="58" t="inlineStr">
        <is>
          <t>3935-TBRZZ</t>
        </is>
      </c>
      <c r="B425" s="58" t="inlineStr">
        <is>
          <t>Male</t>
        </is>
      </c>
      <c r="C425" s="58" t="n">
        <v>0</v>
      </c>
      <c r="D425" s="58" t="inlineStr">
        <is>
          <t>Yes</t>
        </is>
      </c>
      <c r="E425" s="58" t="inlineStr">
        <is>
          <t>Yes</t>
        </is>
      </c>
      <c r="F425" s="58" t="n">
        <v>44</v>
      </c>
      <c r="G425" s="58" t="inlineStr">
        <is>
          <t>Yes</t>
        </is>
      </c>
      <c r="H425" s="58" t="inlineStr">
        <is>
          <t>Yes</t>
        </is>
      </c>
      <c r="I425" s="58" t="inlineStr">
        <is>
          <t>No</t>
        </is>
      </c>
      <c r="J425" s="58" t="inlineStr">
        <is>
          <t>No internet service</t>
        </is>
      </c>
      <c r="K425" s="58" t="inlineStr">
        <is>
          <t>No internet service</t>
        </is>
      </c>
      <c r="L425" s="58" t="inlineStr">
        <is>
          <t>No internet service</t>
        </is>
      </c>
      <c r="M425" s="58" t="inlineStr">
        <is>
          <t>No internet service</t>
        </is>
      </c>
      <c r="N425" s="58" t="inlineStr">
        <is>
          <t>No internet service</t>
        </is>
      </c>
      <c r="O425" s="58" t="inlineStr">
        <is>
          <t>No internet service</t>
        </is>
      </c>
      <c r="P425" s="58" t="inlineStr">
        <is>
          <t>One year</t>
        </is>
      </c>
      <c r="Q425" s="58" t="inlineStr">
        <is>
          <t>No</t>
        </is>
      </c>
      <c r="R425" s="58" t="inlineStr">
        <is>
          <t>Mailed check</t>
        </is>
      </c>
      <c r="S425" s="123" t="n">
        <v>25.7</v>
      </c>
      <c r="T425" s="58" t="inlineStr">
        <is>
          <t>1110.5</t>
        </is>
      </c>
      <c r="U425" s="58" t="inlineStr">
        <is>
          <t>No</t>
        </is>
      </c>
      <c r="V425" s="123">
        <f>IFERROR(VALUE(TRIM(T425)),S425*F425)</f>
        <v/>
      </c>
      <c r="W425" s="58">
        <f>IF(F425&lt;=12,"0-12 mo",IF(F425&lt;=24,"13-24 mo",IF(F425&lt;=48,"25-48 mo","49+ mo")))</f>
        <v/>
      </c>
      <c r="X425" s="58">
        <f>IF(S425&lt;=35.5,"Q1 Low",IF(S425&lt;=70.35,"Q2 Mid-Low",IF(S425&lt;=89.85,"Q3 Mid-High","Q4 High")))</f>
        <v/>
      </c>
      <c r="Y425" s="58">
        <f>IF(U425="Yes",1,0)</f>
        <v/>
      </c>
      <c r="Z425" s="58">
        <f>IF(P425="Month-to-month",1,0)+IF(M425="No",1,0)+IF(J425="No",1,0)+IF(I425="Fiber optic",1,0)+IF(Q425="Yes",1,0)</f>
        <v/>
      </c>
    </row>
    <row r="426" ht="15" customHeight="1" s="59">
      <c r="A426" s="58" t="inlineStr">
        <is>
          <t>8111-BKVDS</t>
        </is>
      </c>
      <c r="B426" s="58" t="inlineStr">
        <is>
          <t>Female</t>
        </is>
      </c>
      <c r="C426" s="58" t="n">
        <v>0</v>
      </c>
      <c r="D426" s="58" t="inlineStr">
        <is>
          <t>No</t>
        </is>
      </c>
      <c r="E426" s="58" t="inlineStr">
        <is>
          <t>No</t>
        </is>
      </c>
      <c r="F426" s="58" t="n">
        <v>10</v>
      </c>
      <c r="G426" s="58" t="inlineStr">
        <is>
          <t>No</t>
        </is>
      </c>
      <c r="H426" s="58" t="inlineStr">
        <is>
          <t>No phone service</t>
        </is>
      </c>
      <c r="I426" s="58" t="inlineStr">
        <is>
          <t>DSL</t>
        </is>
      </c>
      <c r="J426" s="58" t="inlineStr">
        <is>
          <t>Yes</t>
        </is>
      </c>
      <c r="K426" s="58" t="inlineStr">
        <is>
          <t>Yes</t>
        </is>
      </c>
      <c r="L426" s="58" t="inlineStr">
        <is>
          <t>Yes</t>
        </is>
      </c>
      <c r="M426" s="58" t="inlineStr">
        <is>
          <t>No</t>
        </is>
      </c>
      <c r="N426" s="58" t="inlineStr">
        <is>
          <t>No</t>
        </is>
      </c>
      <c r="O426" s="58" t="inlineStr">
        <is>
          <t>No</t>
        </is>
      </c>
      <c r="P426" s="58" t="inlineStr">
        <is>
          <t>Month-to-month</t>
        </is>
      </c>
      <c r="Q426" s="58" t="inlineStr">
        <is>
          <t>No</t>
        </is>
      </c>
      <c r="R426" s="58" t="inlineStr">
        <is>
          <t>Bank transfer (automatic)</t>
        </is>
      </c>
      <c r="S426" s="123" t="n">
        <v>40.7</v>
      </c>
      <c r="T426" s="58" t="inlineStr">
        <is>
          <t>449.3</t>
        </is>
      </c>
      <c r="U426" s="58" t="inlineStr">
        <is>
          <t>No</t>
        </is>
      </c>
      <c r="V426" s="123">
        <f>IFERROR(VALUE(TRIM(T426)),S426*F426)</f>
        <v/>
      </c>
      <c r="W426" s="58">
        <f>IF(F426&lt;=12,"0-12 mo",IF(F426&lt;=24,"13-24 mo",IF(F426&lt;=48,"25-48 mo","49+ mo")))</f>
        <v/>
      </c>
      <c r="X426" s="58">
        <f>IF(S426&lt;=35.5,"Q1 Low",IF(S426&lt;=70.35,"Q2 Mid-Low",IF(S426&lt;=89.85,"Q3 Mid-High","Q4 High")))</f>
        <v/>
      </c>
      <c r="Y426" s="58">
        <f>IF(U426="Yes",1,0)</f>
        <v/>
      </c>
      <c r="Z426" s="58">
        <f>IF(P426="Month-to-month",1,0)+IF(M426="No",1,0)+IF(J426="No",1,0)+IF(I426="Fiber optic",1,0)+IF(Q426="Yes",1,0)</f>
        <v/>
      </c>
    </row>
    <row r="427" ht="15" customHeight="1" s="59">
      <c r="A427" s="58" t="inlineStr">
        <is>
          <t>2055-SIFSS</t>
        </is>
      </c>
      <c r="B427" s="58" t="inlineStr">
        <is>
          <t>Female</t>
        </is>
      </c>
      <c r="C427" s="58" t="n">
        <v>1</v>
      </c>
      <c r="D427" s="58" t="inlineStr">
        <is>
          <t>Yes</t>
        </is>
      </c>
      <c r="E427" s="58" t="inlineStr">
        <is>
          <t>No</t>
        </is>
      </c>
      <c r="F427" s="58" t="n">
        <v>55</v>
      </c>
      <c r="G427" s="58" t="inlineStr">
        <is>
          <t>Yes</t>
        </is>
      </c>
      <c r="H427" s="58" t="inlineStr">
        <is>
          <t>Yes</t>
        </is>
      </c>
      <c r="I427" s="58" t="inlineStr">
        <is>
          <t>DSL</t>
        </is>
      </c>
      <c r="J427" s="58" t="inlineStr">
        <is>
          <t>No</t>
        </is>
      </c>
      <c r="K427" s="58" t="inlineStr">
        <is>
          <t>No</t>
        </is>
      </c>
      <c r="L427" s="58" t="inlineStr">
        <is>
          <t>No</t>
        </is>
      </c>
      <c r="M427" s="58" t="inlineStr">
        <is>
          <t>No</t>
        </is>
      </c>
      <c r="N427" s="58" t="inlineStr">
        <is>
          <t>No</t>
        </is>
      </c>
      <c r="O427" s="58" t="inlineStr">
        <is>
          <t>No</t>
        </is>
      </c>
      <c r="P427" s="58" t="inlineStr">
        <is>
          <t>Month-to-month</t>
        </is>
      </c>
      <c r="Q427" s="58" t="inlineStr">
        <is>
          <t>No</t>
        </is>
      </c>
      <c r="R427" s="58" t="inlineStr">
        <is>
          <t>Bank transfer (automatic)</t>
        </is>
      </c>
      <c r="S427" s="123" t="n">
        <v>51.65</v>
      </c>
      <c r="T427" s="58" t="inlineStr">
        <is>
          <t>2838.55</t>
        </is>
      </c>
      <c r="U427" s="58" t="inlineStr">
        <is>
          <t>No</t>
        </is>
      </c>
      <c r="V427" s="123">
        <f>IFERROR(VALUE(TRIM(T427)),S427*F427)</f>
        <v/>
      </c>
      <c r="W427" s="58">
        <f>IF(F427&lt;=12,"0-12 mo",IF(F427&lt;=24,"13-24 mo",IF(F427&lt;=48,"25-48 mo","49+ mo")))</f>
        <v/>
      </c>
      <c r="X427" s="58">
        <f>IF(S427&lt;=35.5,"Q1 Low",IF(S427&lt;=70.35,"Q2 Mid-Low",IF(S427&lt;=89.85,"Q3 Mid-High","Q4 High")))</f>
        <v/>
      </c>
      <c r="Y427" s="58">
        <f>IF(U427="Yes",1,0)</f>
        <v/>
      </c>
      <c r="Z427" s="58">
        <f>IF(P427="Month-to-month",1,0)+IF(M427="No",1,0)+IF(J427="No",1,0)+IF(I427="Fiber optic",1,0)+IF(Q427="Yes",1,0)</f>
        <v/>
      </c>
    </row>
    <row r="428" ht="15" customHeight="1" s="59">
      <c r="A428" s="58" t="inlineStr">
        <is>
          <t>2806-MLNTI</t>
        </is>
      </c>
      <c r="B428" s="58" t="inlineStr">
        <is>
          <t>Male</t>
        </is>
      </c>
      <c r="C428" s="58" t="n">
        <v>1</v>
      </c>
      <c r="D428" s="58" t="inlineStr">
        <is>
          <t>Yes</t>
        </is>
      </c>
      <c r="E428" s="58" t="inlineStr">
        <is>
          <t>No</t>
        </is>
      </c>
      <c r="F428" s="58" t="n">
        <v>52</v>
      </c>
      <c r="G428" s="58" t="inlineStr">
        <is>
          <t>Yes</t>
        </is>
      </c>
      <c r="H428" s="58" t="inlineStr">
        <is>
          <t>Yes</t>
        </is>
      </c>
      <c r="I428" s="58" t="inlineStr">
        <is>
          <t>Fiber optic</t>
        </is>
      </c>
      <c r="J428" s="58" t="inlineStr">
        <is>
          <t>No</t>
        </is>
      </c>
      <c r="K428" s="58" t="inlineStr">
        <is>
          <t>Yes</t>
        </is>
      </c>
      <c r="L428" s="58" t="inlineStr">
        <is>
          <t>Yes</t>
        </is>
      </c>
      <c r="M428" s="58" t="inlineStr">
        <is>
          <t>No</t>
        </is>
      </c>
      <c r="N428" s="58" t="inlineStr">
        <is>
          <t>Yes</t>
        </is>
      </c>
      <c r="O428" s="58" t="inlineStr">
        <is>
          <t>Yes</t>
        </is>
      </c>
      <c r="P428" s="58" t="inlineStr">
        <is>
          <t>One year</t>
        </is>
      </c>
      <c r="Q428" s="58" t="inlineStr">
        <is>
          <t>Yes</t>
        </is>
      </c>
      <c r="R428" s="58" t="inlineStr">
        <is>
          <t>Bank transfer (automatic)</t>
        </is>
      </c>
      <c r="S428" s="123" t="n">
        <v>105.1</v>
      </c>
      <c r="T428" s="58" t="inlineStr">
        <is>
          <t>5376.4</t>
        </is>
      </c>
      <c r="U428" s="58" t="inlineStr">
        <is>
          <t>No</t>
        </is>
      </c>
      <c r="V428" s="123">
        <f>IFERROR(VALUE(TRIM(T428)),S428*F428)</f>
        <v/>
      </c>
      <c r="W428" s="58">
        <f>IF(F428&lt;=12,"0-12 mo",IF(F428&lt;=24,"13-24 mo",IF(F428&lt;=48,"25-48 mo","49+ mo")))</f>
        <v/>
      </c>
      <c r="X428" s="58">
        <f>IF(S428&lt;=35.5,"Q1 Low",IF(S428&lt;=70.35,"Q2 Mid-Low",IF(S428&lt;=89.85,"Q3 Mid-High","Q4 High")))</f>
        <v/>
      </c>
      <c r="Y428" s="58">
        <f>IF(U428="Yes",1,0)</f>
        <v/>
      </c>
      <c r="Z428" s="58">
        <f>IF(P428="Month-to-month",1,0)+IF(M428="No",1,0)+IF(J428="No",1,0)+IF(I428="Fiber optic",1,0)+IF(Q428="Yes",1,0)</f>
        <v/>
      </c>
    </row>
    <row r="429" ht="15" customHeight="1" s="59">
      <c r="A429" s="58" t="inlineStr">
        <is>
          <t>8734-DKSTZ</t>
        </is>
      </c>
      <c r="B429" s="58" t="inlineStr">
        <is>
          <t>Female</t>
        </is>
      </c>
      <c r="C429" s="58" t="n">
        <v>0</v>
      </c>
      <c r="D429" s="58" t="inlineStr">
        <is>
          <t>Yes</t>
        </is>
      </c>
      <c r="E429" s="58" t="inlineStr">
        <is>
          <t>Yes</t>
        </is>
      </c>
      <c r="F429" s="58" t="n">
        <v>10</v>
      </c>
      <c r="G429" s="58" t="inlineStr">
        <is>
          <t>Yes</t>
        </is>
      </c>
      <c r="H429" s="58" t="inlineStr">
        <is>
          <t>Yes</t>
        </is>
      </c>
      <c r="I429" s="58" t="inlineStr">
        <is>
          <t>Fiber optic</t>
        </is>
      </c>
      <c r="J429" s="58" t="inlineStr">
        <is>
          <t>No</t>
        </is>
      </c>
      <c r="K429" s="58" t="inlineStr">
        <is>
          <t>No</t>
        </is>
      </c>
      <c r="L429" s="58" t="inlineStr">
        <is>
          <t>No</t>
        </is>
      </c>
      <c r="M429" s="58" t="inlineStr">
        <is>
          <t>No</t>
        </is>
      </c>
      <c r="N429" s="58" t="inlineStr">
        <is>
          <t>No</t>
        </is>
      </c>
      <c r="O429" s="58" t="inlineStr">
        <is>
          <t>Yes</t>
        </is>
      </c>
      <c r="P429" s="58" t="inlineStr">
        <is>
          <t>Month-to-month</t>
        </is>
      </c>
      <c r="Q429" s="58" t="inlineStr">
        <is>
          <t>No</t>
        </is>
      </c>
      <c r="R429" s="58" t="inlineStr">
        <is>
          <t>Electronic check</t>
        </is>
      </c>
      <c r="S429" s="123" t="n">
        <v>85.95</v>
      </c>
      <c r="T429" s="58" t="inlineStr">
        <is>
          <t>858.6</t>
        </is>
      </c>
      <c r="U429" s="58" t="inlineStr">
        <is>
          <t>No</t>
        </is>
      </c>
      <c r="V429" s="123">
        <f>IFERROR(VALUE(TRIM(T429)),S429*F429)</f>
        <v/>
      </c>
      <c r="W429" s="58">
        <f>IF(F429&lt;=12,"0-12 mo",IF(F429&lt;=24,"13-24 mo",IF(F429&lt;=48,"25-48 mo","49+ mo")))</f>
        <v/>
      </c>
      <c r="X429" s="58">
        <f>IF(S429&lt;=35.5,"Q1 Low",IF(S429&lt;=70.35,"Q2 Mid-Low",IF(S429&lt;=89.85,"Q3 Mid-High","Q4 High")))</f>
        <v/>
      </c>
      <c r="Y429" s="58">
        <f>IF(U429="Yes",1,0)</f>
        <v/>
      </c>
      <c r="Z429" s="58">
        <f>IF(P429="Month-to-month",1,0)+IF(M429="No",1,0)+IF(J429="No",1,0)+IF(I429="Fiber optic",1,0)+IF(Q429="Yes",1,0)</f>
        <v/>
      </c>
    </row>
    <row r="430" ht="15" customHeight="1" s="59">
      <c r="A430" s="58" t="inlineStr">
        <is>
          <t>4360-PNRQB</t>
        </is>
      </c>
      <c r="B430" s="58" t="inlineStr">
        <is>
          <t>Male</t>
        </is>
      </c>
      <c r="C430" s="58" t="n">
        <v>0</v>
      </c>
      <c r="D430" s="58" t="inlineStr">
        <is>
          <t>No</t>
        </is>
      </c>
      <c r="E430" s="58" t="inlineStr">
        <is>
          <t>No</t>
        </is>
      </c>
      <c r="F430" s="58" t="n">
        <v>18</v>
      </c>
      <c r="G430" s="58" t="inlineStr">
        <is>
          <t>Yes</t>
        </is>
      </c>
      <c r="H430" s="58" t="inlineStr">
        <is>
          <t>Yes</t>
        </is>
      </c>
      <c r="I430" s="58" t="inlineStr">
        <is>
          <t>Fiber optic</t>
        </is>
      </c>
      <c r="J430" s="58" t="inlineStr">
        <is>
          <t>No</t>
        </is>
      </c>
      <c r="K430" s="58" t="inlineStr">
        <is>
          <t>No</t>
        </is>
      </c>
      <c r="L430" s="58" t="inlineStr">
        <is>
          <t>No</t>
        </is>
      </c>
      <c r="M430" s="58" t="inlineStr">
        <is>
          <t>No</t>
        </is>
      </c>
      <c r="N430" s="58" t="inlineStr">
        <is>
          <t>No</t>
        </is>
      </c>
      <c r="O430" s="58" t="inlineStr">
        <is>
          <t>No</t>
        </is>
      </c>
      <c r="P430" s="58" t="inlineStr">
        <is>
          <t>Month-to-month</t>
        </is>
      </c>
      <c r="Q430" s="58" t="inlineStr">
        <is>
          <t>Yes</t>
        </is>
      </c>
      <c r="R430" s="58" t="inlineStr">
        <is>
          <t>Bank transfer (automatic)</t>
        </is>
      </c>
      <c r="S430" s="123" t="n">
        <v>75.59999999999999</v>
      </c>
      <c r="T430" s="58" t="inlineStr">
        <is>
          <t>1395.05</t>
        </is>
      </c>
      <c r="U430" s="58" t="inlineStr">
        <is>
          <t>No</t>
        </is>
      </c>
      <c r="V430" s="123">
        <f>IFERROR(VALUE(TRIM(T430)),S430*F430)</f>
        <v/>
      </c>
      <c r="W430" s="58">
        <f>IF(F430&lt;=12,"0-12 mo",IF(F430&lt;=24,"13-24 mo",IF(F430&lt;=48,"25-48 mo","49+ mo")))</f>
        <v/>
      </c>
      <c r="X430" s="58">
        <f>IF(S430&lt;=35.5,"Q1 Low",IF(S430&lt;=70.35,"Q2 Mid-Low",IF(S430&lt;=89.85,"Q3 Mid-High","Q4 High")))</f>
        <v/>
      </c>
      <c r="Y430" s="58">
        <f>IF(U430="Yes",1,0)</f>
        <v/>
      </c>
      <c r="Z430" s="58">
        <f>IF(P430="Month-to-month",1,0)+IF(M430="No",1,0)+IF(J430="No",1,0)+IF(I430="Fiber optic",1,0)+IF(Q430="Yes",1,0)</f>
        <v/>
      </c>
    </row>
    <row r="431" ht="15" customHeight="1" s="59">
      <c r="A431" s="58" t="inlineStr">
        <is>
          <t>6152-ONASV</t>
        </is>
      </c>
      <c r="B431" s="58" t="inlineStr">
        <is>
          <t>Female</t>
        </is>
      </c>
      <c r="C431" s="58" t="n">
        <v>0</v>
      </c>
      <c r="D431" s="58" t="inlineStr">
        <is>
          <t>Yes</t>
        </is>
      </c>
      <c r="E431" s="58" t="inlineStr">
        <is>
          <t>No</t>
        </is>
      </c>
      <c r="F431" s="58" t="n">
        <v>68</v>
      </c>
      <c r="G431" s="58" t="inlineStr">
        <is>
          <t>Yes</t>
        </is>
      </c>
      <c r="H431" s="58" t="inlineStr">
        <is>
          <t>Yes</t>
        </is>
      </c>
      <c r="I431" s="58" t="inlineStr">
        <is>
          <t>DSL</t>
        </is>
      </c>
      <c r="J431" s="58" t="inlineStr">
        <is>
          <t>Yes</t>
        </is>
      </c>
      <c r="K431" s="58" t="inlineStr">
        <is>
          <t>No</t>
        </is>
      </c>
      <c r="L431" s="58" t="inlineStr">
        <is>
          <t>No</t>
        </is>
      </c>
      <c r="M431" s="58" t="inlineStr">
        <is>
          <t>Yes</t>
        </is>
      </c>
      <c r="N431" s="58" t="inlineStr">
        <is>
          <t>No</t>
        </is>
      </c>
      <c r="O431" s="58" t="inlineStr">
        <is>
          <t>No</t>
        </is>
      </c>
      <c r="P431" s="58" t="inlineStr">
        <is>
          <t>One year</t>
        </is>
      </c>
      <c r="Q431" s="58" t="inlineStr">
        <is>
          <t>No</t>
        </is>
      </c>
      <c r="R431" s="58" t="inlineStr">
        <is>
          <t>Bank transfer (automatic)</t>
        </is>
      </c>
      <c r="S431" s="123" t="n">
        <v>58.25</v>
      </c>
      <c r="T431" s="58" t="inlineStr">
        <is>
          <t>3975.7</t>
        </is>
      </c>
      <c r="U431" s="58" t="inlineStr">
        <is>
          <t>No</t>
        </is>
      </c>
      <c r="V431" s="123">
        <f>IFERROR(VALUE(TRIM(T431)),S431*F431)</f>
        <v/>
      </c>
      <c r="W431" s="58">
        <f>IF(F431&lt;=12,"0-12 mo",IF(F431&lt;=24,"13-24 mo",IF(F431&lt;=48,"25-48 mo","49+ mo")))</f>
        <v/>
      </c>
      <c r="X431" s="58">
        <f>IF(S431&lt;=35.5,"Q1 Low",IF(S431&lt;=70.35,"Q2 Mid-Low",IF(S431&lt;=89.85,"Q3 Mid-High","Q4 High")))</f>
        <v/>
      </c>
      <c r="Y431" s="58">
        <f>IF(U431="Yes",1,0)</f>
        <v/>
      </c>
      <c r="Z431" s="58">
        <f>IF(P431="Month-to-month",1,0)+IF(M431="No",1,0)+IF(J431="No",1,0)+IF(I431="Fiber optic",1,0)+IF(Q431="Yes",1,0)</f>
        <v/>
      </c>
    </row>
    <row r="432" ht="15" customHeight="1" s="59">
      <c r="A432" s="58" t="inlineStr">
        <is>
          <t>9063-ZGTUY</t>
        </is>
      </c>
      <c r="B432" s="58" t="inlineStr">
        <is>
          <t>Female</t>
        </is>
      </c>
      <c r="C432" s="58" t="n">
        <v>0</v>
      </c>
      <c r="D432" s="58" t="inlineStr">
        <is>
          <t>Yes</t>
        </is>
      </c>
      <c r="E432" s="58" t="inlineStr">
        <is>
          <t>Yes</t>
        </is>
      </c>
      <c r="F432" s="58" t="n">
        <v>61</v>
      </c>
      <c r="G432" s="58" t="inlineStr">
        <is>
          <t>Yes</t>
        </is>
      </c>
      <c r="H432" s="58" t="inlineStr">
        <is>
          <t>No</t>
        </is>
      </c>
      <c r="I432" s="58" t="inlineStr">
        <is>
          <t>No</t>
        </is>
      </c>
      <c r="J432" s="58" t="inlineStr">
        <is>
          <t>No internet service</t>
        </is>
      </c>
      <c r="K432" s="58" t="inlineStr">
        <is>
          <t>No internet service</t>
        </is>
      </c>
      <c r="L432" s="58" t="inlineStr">
        <is>
          <t>No internet service</t>
        </is>
      </c>
      <c r="M432" s="58" t="inlineStr">
        <is>
          <t>No internet service</t>
        </is>
      </c>
      <c r="N432" s="58" t="inlineStr">
        <is>
          <t>No internet service</t>
        </is>
      </c>
      <c r="O432" s="58" t="inlineStr">
        <is>
          <t>No internet service</t>
        </is>
      </c>
      <c r="P432" s="58" t="inlineStr">
        <is>
          <t>Month-to-month</t>
        </is>
      </c>
      <c r="Q432" s="58" t="inlineStr">
        <is>
          <t>Yes</t>
        </is>
      </c>
      <c r="R432" s="58" t="inlineStr">
        <is>
          <t>Mailed check</t>
        </is>
      </c>
      <c r="S432" s="123" t="n">
        <v>19.4</v>
      </c>
      <c r="T432" s="58" t="inlineStr">
        <is>
          <t>1182.55</t>
        </is>
      </c>
      <c r="U432" s="58" t="inlineStr">
        <is>
          <t>Yes</t>
        </is>
      </c>
      <c r="V432" s="123">
        <f>IFERROR(VALUE(TRIM(T432)),S432*F432)</f>
        <v/>
      </c>
      <c r="W432" s="58">
        <f>IF(F432&lt;=12,"0-12 mo",IF(F432&lt;=24,"13-24 mo",IF(F432&lt;=48,"25-48 mo","49+ mo")))</f>
        <v/>
      </c>
      <c r="X432" s="58">
        <f>IF(S432&lt;=35.5,"Q1 Low",IF(S432&lt;=70.35,"Q2 Mid-Low",IF(S432&lt;=89.85,"Q3 Mid-High","Q4 High")))</f>
        <v/>
      </c>
      <c r="Y432" s="58">
        <f>IF(U432="Yes",1,0)</f>
        <v/>
      </c>
      <c r="Z432" s="58">
        <f>IF(P432="Month-to-month",1,0)+IF(M432="No",1,0)+IF(J432="No",1,0)+IF(I432="Fiber optic",1,0)+IF(Q432="Yes",1,0)</f>
        <v/>
      </c>
    </row>
    <row r="433" ht="15" customHeight="1" s="59">
      <c r="A433" s="58" t="inlineStr">
        <is>
          <t>7781-HVGMK</t>
        </is>
      </c>
      <c r="B433" s="58" t="inlineStr">
        <is>
          <t>Female</t>
        </is>
      </c>
      <c r="C433" s="58" t="n">
        <v>0</v>
      </c>
      <c r="D433" s="58" t="inlineStr">
        <is>
          <t>Yes</t>
        </is>
      </c>
      <c r="E433" s="58" t="inlineStr">
        <is>
          <t>Yes</t>
        </is>
      </c>
      <c r="F433" s="58" t="n">
        <v>72</v>
      </c>
      <c r="G433" s="58" t="inlineStr">
        <is>
          <t>No</t>
        </is>
      </c>
      <c r="H433" s="58" t="inlineStr">
        <is>
          <t>No phone service</t>
        </is>
      </c>
      <c r="I433" s="58" t="inlineStr">
        <is>
          <t>DSL</t>
        </is>
      </c>
      <c r="J433" s="58" t="inlineStr">
        <is>
          <t>Yes</t>
        </is>
      </c>
      <c r="K433" s="58" t="inlineStr">
        <is>
          <t>Yes</t>
        </is>
      </c>
      <c r="L433" s="58" t="inlineStr">
        <is>
          <t>Yes</t>
        </is>
      </c>
      <c r="M433" s="58" t="inlineStr">
        <is>
          <t>Yes</t>
        </is>
      </c>
      <c r="N433" s="58" t="inlineStr">
        <is>
          <t>Yes</t>
        </is>
      </c>
      <c r="O433" s="58" t="inlineStr">
        <is>
          <t>Yes</t>
        </is>
      </c>
      <c r="P433" s="58" t="inlineStr">
        <is>
          <t>Two year</t>
        </is>
      </c>
      <c r="Q433" s="58" t="inlineStr">
        <is>
          <t>Yes</t>
        </is>
      </c>
      <c r="R433" s="58" t="inlineStr">
        <is>
          <t>Credit card (automatic)</t>
        </is>
      </c>
      <c r="S433" s="123" t="n">
        <v>65.2</v>
      </c>
      <c r="T433" s="58" t="inlineStr">
        <is>
          <t>4784.45</t>
        </is>
      </c>
      <c r="U433" s="58" t="inlineStr">
        <is>
          <t>No</t>
        </is>
      </c>
      <c r="V433" s="123">
        <f>IFERROR(VALUE(TRIM(T433)),S433*F433)</f>
        <v/>
      </c>
      <c r="W433" s="58">
        <f>IF(F433&lt;=12,"0-12 mo",IF(F433&lt;=24,"13-24 mo",IF(F433&lt;=48,"25-48 mo","49+ mo")))</f>
        <v/>
      </c>
      <c r="X433" s="58">
        <f>IF(S433&lt;=35.5,"Q1 Low",IF(S433&lt;=70.35,"Q2 Mid-Low",IF(S433&lt;=89.85,"Q3 Mid-High","Q4 High")))</f>
        <v/>
      </c>
      <c r="Y433" s="58">
        <f>IF(U433="Yes",1,0)</f>
        <v/>
      </c>
      <c r="Z433" s="58">
        <f>IF(P433="Month-to-month",1,0)+IF(M433="No",1,0)+IF(J433="No",1,0)+IF(I433="Fiber optic",1,0)+IF(Q433="Yes",1,0)</f>
        <v/>
      </c>
    </row>
    <row r="434" ht="15" customHeight="1" s="59">
      <c r="A434" s="58" t="inlineStr">
        <is>
          <t>2181-UAESM</t>
        </is>
      </c>
      <c r="B434" s="58" t="inlineStr">
        <is>
          <t>Male</t>
        </is>
      </c>
      <c r="C434" s="58" t="n">
        <v>0</v>
      </c>
      <c r="D434" s="58" t="inlineStr">
        <is>
          <t>No</t>
        </is>
      </c>
      <c r="E434" s="58" t="inlineStr">
        <is>
          <t>No</t>
        </is>
      </c>
      <c r="F434" s="58" t="n">
        <v>2</v>
      </c>
      <c r="G434" s="58" t="inlineStr">
        <is>
          <t>Yes</t>
        </is>
      </c>
      <c r="H434" s="58" t="inlineStr">
        <is>
          <t>No</t>
        </is>
      </c>
      <c r="I434" s="58" t="inlineStr">
        <is>
          <t>DSL</t>
        </is>
      </c>
      <c r="J434" s="58" t="inlineStr">
        <is>
          <t>Yes</t>
        </is>
      </c>
      <c r="K434" s="58" t="inlineStr">
        <is>
          <t>No</t>
        </is>
      </c>
      <c r="L434" s="58" t="inlineStr">
        <is>
          <t>Yes</t>
        </is>
      </c>
      <c r="M434" s="58" t="inlineStr">
        <is>
          <t>No</t>
        </is>
      </c>
      <c r="N434" s="58" t="inlineStr">
        <is>
          <t>No</t>
        </is>
      </c>
      <c r="O434" s="58" t="inlineStr">
        <is>
          <t>No</t>
        </is>
      </c>
      <c r="P434" s="58" t="inlineStr">
        <is>
          <t>Month-to-month</t>
        </is>
      </c>
      <c r="Q434" s="58" t="inlineStr">
        <is>
          <t>No</t>
        </is>
      </c>
      <c r="R434" s="58" t="inlineStr">
        <is>
          <t>Electronic check</t>
        </is>
      </c>
      <c r="S434" s="123" t="n">
        <v>53.45</v>
      </c>
      <c r="T434" s="58" t="inlineStr">
        <is>
          <t>119.5</t>
        </is>
      </c>
      <c r="U434" s="58" t="inlineStr">
        <is>
          <t>No</t>
        </is>
      </c>
      <c r="V434" s="123">
        <f>IFERROR(VALUE(TRIM(T434)),S434*F434)</f>
        <v/>
      </c>
      <c r="W434" s="58">
        <f>IF(F434&lt;=12,"0-12 mo",IF(F434&lt;=24,"13-24 mo",IF(F434&lt;=48,"25-48 mo","49+ mo")))</f>
        <v/>
      </c>
      <c r="X434" s="58">
        <f>IF(S434&lt;=35.5,"Q1 Low",IF(S434&lt;=70.35,"Q2 Mid-Low",IF(S434&lt;=89.85,"Q3 Mid-High","Q4 High")))</f>
        <v/>
      </c>
      <c r="Y434" s="58">
        <f>IF(U434="Yes",1,0)</f>
        <v/>
      </c>
      <c r="Z434" s="58">
        <f>IF(P434="Month-to-month",1,0)+IF(M434="No",1,0)+IF(J434="No",1,0)+IF(I434="Fiber optic",1,0)+IF(Q434="Yes",1,0)</f>
        <v/>
      </c>
    </row>
    <row r="435" ht="15" customHeight="1" s="59">
      <c r="A435" s="58" t="inlineStr">
        <is>
          <t>2957-LOLHO</t>
        </is>
      </c>
      <c r="B435" s="58" t="inlineStr">
        <is>
          <t>Male</t>
        </is>
      </c>
      <c r="C435" s="58" t="n">
        <v>0</v>
      </c>
      <c r="D435" s="58" t="inlineStr">
        <is>
          <t>No</t>
        </is>
      </c>
      <c r="E435" s="58" t="inlineStr">
        <is>
          <t>No</t>
        </is>
      </c>
      <c r="F435" s="58" t="n">
        <v>12</v>
      </c>
      <c r="G435" s="58" t="inlineStr">
        <is>
          <t>Yes</t>
        </is>
      </c>
      <c r="H435" s="58" t="inlineStr">
        <is>
          <t>No</t>
        </is>
      </c>
      <c r="I435" s="58" t="inlineStr">
        <is>
          <t>DSL</t>
        </is>
      </c>
      <c r="J435" s="58" t="inlineStr">
        <is>
          <t>No</t>
        </is>
      </c>
      <c r="K435" s="58" t="inlineStr">
        <is>
          <t>No</t>
        </is>
      </c>
      <c r="L435" s="58" t="inlineStr">
        <is>
          <t>No</t>
        </is>
      </c>
      <c r="M435" s="58" t="inlineStr">
        <is>
          <t>No</t>
        </is>
      </c>
      <c r="N435" s="58" t="inlineStr">
        <is>
          <t>No</t>
        </is>
      </c>
      <c r="O435" s="58" t="inlineStr">
        <is>
          <t>No</t>
        </is>
      </c>
      <c r="P435" s="58" t="inlineStr">
        <is>
          <t>Month-to-month</t>
        </is>
      </c>
      <c r="Q435" s="58" t="inlineStr">
        <is>
          <t>Yes</t>
        </is>
      </c>
      <c r="R435" s="58" t="inlineStr">
        <is>
          <t>Bank transfer (automatic)</t>
        </is>
      </c>
      <c r="S435" s="123" t="n">
        <v>45.4</v>
      </c>
      <c r="T435" s="58" t="inlineStr">
        <is>
          <t>518.9</t>
        </is>
      </c>
      <c r="U435" s="58" t="inlineStr">
        <is>
          <t>Yes</t>
        </is>
      </c>
      <c r="V435" s="123">
        <f>IFERROR(VALUE(TRIM(T435)),S435*F435)</f>
        <v/>
      </c>
      <c r="W435" s="58">
        <f>IF(F435&lt;=12,"0-12 mo",IF(F435&lt;=24,"13-24 mo",IF(F435&lt;=48,"25-48 mo","49+ mo")))</f>
        <v/>
      </c>
      <c r="X435" s="58">
        <f>IF(S435&lt;=35.5,"Q1 Low",IF(S435&lt;=70.35,"Q2 Mid-Low",IF(S435&lt;=89.85,"Q3 Mid-High","Q4 High")))</f>
        <v/>
      </c>
      <c r="Y435" s="58">
        <f>IF(U435="Yes",1,0)</f>
        <v/>
      </c>
      <c r="Z435" s="58">
        <f>IF(P435="Month-to-month",1,0)+IF(M435="No",1,0)+IF(J435="No",1,0)+IF(I435="Fiber optic",1,0)+IF(Q435="Yes",1,0)</f>
        <v/>
      </c>
    </row>
    <row r="436" ht="15" customHeight="1" s="59">
      <c r="A436" s="58" t="inlineStr">
        <is>
          <t>6048-NJXHX</t>
        </is>
      </c>
      <c r="B436" s="58" t="inlineStr">
        <is>
          <t>Male</t>
        </is>
      </c>
      <c r="C436" s="58" t="n">
        <v>0</v>
      </c>
      <c r="D436" s="58" t="inlineStr">
        <is>
          <t>Yes</t>
        </is>
      </c>
      <c r="E436" s="58" t="inlineStr">
        <is>
          <t>No</t>
        </is>
      </c>
      <c r="F436" s="58" t="n">
        <v>41</v>
      </c>
      <c r="G436" s="58" t="inlineStr">
        <is>
          <t>Yes</t>
        </is>
      </c>
      <c r="H436" s="58" t="inlineStr">
        <is>
          <t>No</t>
        </is>
      </c>
      <c r="I436" s="58" t="inlineStr">
        <is>
          <t>No</t>
        </is>
      </c>
      <c r="J436" s="58" t="inlineStr">
        <is>
          <t>No internet service</t>
        </is>
      </c>
      <c r="K436" s="58" t="inlineStr">
        <is>
          <t>No internet service</t>
        </is>
      </c>
      <c r="L436" s="58" t="inlineStr">
        <is>
          <t>No internet service</t>
        </is>
      </c>
      <c r="M436" s="58" t="inlineStr">
        <is>
          <t>No internet service</t>
        </is>
      </c>
      <c r="N436" s="58" t="inlineStr">
        <is>
          <t>No internet service</t>
        </is>
      </c>
      <c r="O436" s="58" t="inlineStr">
        <is>
          <t>No internet service</t>
        </is>
      </c>
      <c r="P436" s="58" t="inlineStr">
        <is>
          <t>Two year</t>
        </is>
      </c>
      <c r="Q436" s="58" t="inlineStr">
        <is>
          <t>Yes</t>
        </is>
      </c>
      <c r="R436" s="58" t="inlineStr">
        <is>
          <t>Electronic check</t>
        </is>
      </c>
      <c r="S436" s="123" t="n">
        <v>19.75</v>
      </c>
      <c r="T436" s="58" t="inlineStr">
        <is>
          <t>899.45</t>
        </is>
      </c>
      <c r="U436" s="58" t="inlineStr">
        <is>
          <t>No</t>
        </is>
      </c>
      <c r="V436" s="123">
        <f>IFERROR(VALUE(TRIM(T436)),S436*F436)</f>
        <v/>
      </c>
      <c r="W436" s="58">
        <f>IF(F436&lt;=12,"0-12 mo",IF(F436&lt;=24,"13-24 mo",IF(F436&lt;=48,"25-48 mo","49+ mo")))</f>
        <v/>
      </c>
      <c r="X436" s="58">
        <f>IF(S436&lt;=35.5,"Q1 Low",IF(S436&lt;=70.35,"Q2 Mid-Low",IF(S436&lt;=89.85,"Q3 Mid-High","Q4 High")))</f>
        <v/>
      </c>
      <c r="Y436" s="58">
        <f>IF(U436="Yes",1,0)</f>
        <v/>
      </c>
      <c r="Z436" s="58">
        <f>IF(P436="Month-to-month",1,0)+IF(M436="No",1,0)+IF(J436="No",1,0)+IF(I436="Fiber optic",1,0)+IF(Q436="Yes",1,0)</f>
        <v/>
      </c>
    </row>
    <row r="437" ht="15" customHeight="1" s="59">
      <c r="A437" s="58" t="inlineStr">
        <is>
          <t>2320-SLKMB</t>
        </is>
      </c>
      <c r="B437" s="58" t="inlineStr">
        <is>
          <t>Female</t>
        </is>
      </c>
      <c r="C437" s="58" t="n">
        <v>0</v>
      </c>
      <c r="D437" s="58" t="inlineStr">
        <is>
          <t>No</t>
        </is>
      </c>
      <c r="E437" s="58" t="inlineStr">
        <is>
          <t>No</t>
        </is>
      </c>
      <c r="F437" s="58" t="n">
        <v>26</v>
      </c>
      <c r="G437" s="58" t="inlineStr">
        <is>
          <t>No</t>
        </is>
      </c>
      <c r="H437" s="58" t="inlineStr">
        <is>
          <t>No phone service</t>
        </is>
      </c>
      <c r="I437" s="58" t="inlineStr">
        <is>
          <t>DSL</t>
        </is>
      </c>
      <c r="J437" s="58" t="inlineStr">
        <is>
          <t>No</t>
        </is>
      </c>
      <c r="K437" s="58" t="inlineStr">
        <is>
          <t>No</t>
        </is>
      </c>
      <c r="L437" s="58" t="inlineStr">
        <is>
          <t>Yes</t>
        </is>
      </c>
      <c r="M437" s="58" t="inlineStr">
        <is>
          <t>Yes</t>
        </is>
      </c>
      <c r="N437" s="58" t="inlineStr">
        <is>
          <t>Yes</t>
        </is>
      </c>
      <c r="O437" s="58" t="inlineStr">
        <is>
          <t>No</t>
        </is>
      </c>
      <c r="P437" s="58" t="inlineStr">
        <is>
          <t>Month-to-month</t>
        </is>
      </c>
      <c r="Q437" s="58" t="inlineStr">
        <is>
          <t>Yes</t>
        </is>
      </c>
      <c r="R437" s="58" t="inlineStr">
        <is>
          <t>Credit card (automatic)</t>
        </is>
      </c>
      <c r="S437" s="123" t="n">
        <v>44.45</v>
      </c>
      <c r="T437" s="58" t="inlineStr">
        <is>
          <t>1183.8</t>
        </is>
      </c>
      <c r="U437" s="58" t="inlineStr">
        <is>
          <t>No</t>
        </is>
      </c>
      <c r="V437" s="123">
        <f>IFERROR(VALUE(TRIM(T437)),S437*F437)</f>
        <v/>
      </c>
      <c r="W437" s="58">
        <f>IF(F437&lt;=12,"0-12 mo",IF(F437&lt;=24,"13-24 mo",IF(F437&lt;=48,"25-48 mo","49+ mo")))</f>
        <v/>
      </c>
      <c r="X437" s="58">
        <f>IF(S437&lt;=35.5,"Q1 Low",IF(S437&lt;=70.35,"Q2 Mid-Low",IF(S437&lt;=89.85,"Q3 Mid-High","Q4 High")))</f>
        <v/>
      </c>
      <c r="Y437" s="58">
        <f>IF(U437="Yes",1,0)</f>
        <v/>
      </c>
      <c r="Z437" s="58">
        <f>IF(P437="Month-to-month",1,0)+IF(M437="No",1,0)+IF(J437="No",1,0)+IF(I437="Fiber optic",1,0)+IF(Q437="Yes",1,0)</f>
        <v/>
      </c>
    </row>
    <row r="438" ht="15" customHeight="1" s="59">
      <c r="A438" s="58" t="inlineStr">
        <is>
          <t>4980-URKXC</t>
        </is>
      </c>
      <c r="B438" s="58" t="inlineStr">
        <is>
          <t>Male</t>
        </is>
      </c>
      <c r="C438" s="58" t="n">
        <v>0</v>
      </c>
      <c r="D438" s="58" t="inlineStr">
        <is>
          <t>Yes</t>
        </is>
      </c>
      <c r="E438" s="58" t="inlineStr">
        <is>
          <t>No</t>
        </is>
      </c>
      <c r="F438" s="58" t="n">
        <v>36</v>
      </c>
      <c r="G438" s="58" t="inlineStr">
        <is>
          <t>Yes</t>
        </is>
      </c>
      <c r="H438" s="58" t="inlineStr">
        <is>
          <t>No</t>
        </is>
      </c>
      <c r="I438" s="58" t="inlineStr">
        <is>
          <t>No</t>
        </is>
      </c>
      <c r="J438" s="58" t="inlineStr">
        <is>
          <t>No internet service</t>
        </is>
      </c>
      <c r="K438" s="58" t="inlineStr">
        <is>
          <t>No internet service</t>
        </is>
      </c>
      <c r="L438" s="58" t="inlineStr">
        <is>
          <t>No internet service</t>
        </is>
      </c>
      <c r="M438" s="58" t="inlineStr">
        <is>
          <t>No internet service</t>
        </is>
      </c>
      <c r="N438" s="58" t="inlineStr">
        <is>
          <t>No internet service</t>
        </is>
      </c>
      <c r="O438" s="58" t="inlineStr">
        <is>
          <t>No internet service</t>
        </is>
      </c>
      <c r="P438" s="58" t="inlineStr">
        <is>
          <t>One year</t>
        </is>
      </c>
      <c r="Q438" s="58" t="inlineStr">
        <is>
          <t>No</t>
        </is>
      </c>
      <c r="R438" s="58" t="inlineStr">
        <is>
          <t>Bank transfer (automatic)</t>
        </is>
      </c>
      <c r="S438" s="123" t="n">
        <v>20.85</v>
      </c>
      <c r="T438" s="58" t="inlineStr">
        <is>
          <t>720.05</t>
        </is>
      </c>
      <c r="U438" s="58" t="inlineStr">
        <is>
          <t>No</t>
        </is>
      </c>
      <c r="V438" s="123">
        <f>IFERROR(VALUE(TRIM(T438)),S438*F438)</f>
        <v/>
      </c>
      <c r="W438" s="58">
        <f>IF(F438&lt;=12,"0-12 mo",IF(F438&lt;=24,"13-24 mo",IF(F438&lt;=48,"25-48 mo","49+ mo")))</f>
        <v/>
      </c>
      <c r="X438" s="58">
        <f>IF(S438&lt;=35.5,"Q1 Low",IF(S438&lt;=70.35,"Q2 Mid-Low",IF(S438&lt;=89.85,"Q3 Mid-High","Q4 High")))</f>
        <v/>
      </c>
      <c r="Y438" s="58">
        <f>IF(U438="Yes",1,0)</f>
        <v/>
      </c>
      <c r="Z438" s="58">
        <f>IF(P438="Month-to-month",1,0)+IF(M438="No",1,0)+IF(J438="No",1,0)+IF(I438="Fiber optic",1,0)+IF(Q438="Yes",1,0)</f>
        <v/>
      </c>
    </row>
    <row r="439" ht="15" customHeight="1" s="59">
      <c r="A439" s="58" t="inlineStr">
        <is>
          <t>4376-KFVRS</t>
        </is>
      </c>
      <c r="B439" s="58" t="inlineStr">
        <is>
          <t>Male</t>
        </is>
      </c>
      <c r="C439" s="58" t="n">
        <v>0</v>
      </c>
      <c r="D439" s="58" t="inlineStr">
        <is>
          <t>Yes</t>
        </is>
      </c>
      <c r="E439" s="58" t="inlineStr">
        <is>
          <t>Yes</t>
        </is>
      </c>
      <c r="F439" s="58" t="n">
        <v>72</v>
      </c>
      <c r="G439" s="58" t="inlineStr">
        <is>
          <t>Yes</t>
        </is>
      </c>
      <c r="H439" s="58" t="inlineStr">
        <is>
          <t>Yes</t>
        </is>
      </c>
      <c r="I439" s="58" t="inlineStr">
        <is>
          <t>Fiber optic</t>
        </is>
      </c>
      <c r="J439" s="58" t="inlineStr">
        <is>
          <t>Yes</t>
        </is>
      </c>
      <c r="K439" s="58" t="inlineStr">
        <is>
          <t>Yes</t>
        </is>
      </c>
      <c r="L439" s="58" t="inlineStr">
        <is>
          <t>Yes</t>
        </is>
      </c>
      <c r="M439" s="58" t="inlineStr">
        <is>
          <t>Yes</t>
        </is>
      </c>
      <c r="N439" s="58" t="inlineStr">
        <is>
          <t>Yes</t>
        </is>
      </c>
      <c r="O439" s="58" t="inlineStr">
        <is>
          <t>Yes</t>
        </is>
      </c>
      <c r="P439" s="58" t="inlineStr">
        <is>
          <t>Two year</t>
        </is>
      </c>
      <c r="Q439" s="58" t="inlineStr">
        <is>
          <t>Yes</t>
        </is>
      </c>
      <c r="R439" s="58" t="inlineStr">
        <is>
          <t>Credit card (automatic)</t>
        </is>
      </c>
      <c r="S439" s="123" t="n">
        <v>114.05</v>
      </c>
      <c r="T439" s="58" t="inlineStr">
        <is>
          <t>8468.2</t>
        </is>
      </c>
      <c r="U439" s="58" t="inlineStr">
        <is>
          <t>No</t>
        </is>
      </c>
      <c r="V439" s="123">
        <f>IFERROR(VALUE(TRIM(T439)),S439*F439)</f>
        <v/>
      </c>
      <c r="W439" s="58">
        <f>IF(F439&lt;=12,"0-12 mo",IF(F439&lt;=24,"13-24 mo",IF(F439&lt;=48,"25-48 mo","49+ mo")))</f>
        <v/>
      </c>
      <c r="X439" s="58">
        <f>IF(S439&lt;=35.5,"Q1 Low",IF(S439&lt;=70.35,"Q2 Mid-Low",IF(S439&lt;=89.85,"Q3 Mid-High","Q4 High")))</f>
        <v/>
      </c>
      <c r="Y439" s="58">
        <f>IF(U439="Yes",1,0)</f>
        <v/>
      </c>
      <c r="Z439" s="58">
        <f>IF(P439="Month-to-month",1,0)+IF(M439="No",1,0)+IF(J439="No",1,0)+IF(I439="Fiber optic",1,0)+IF(Q439="Yes",1,0)</f>
        <v/>
      </c>
    </row>
    <row r="440" ht="15" customHeight="1" s="59">
      <c r="A440" s="58" t="inlineStr">
        <is>
          <t>5886-VLQVU</t>
        </is>
      </c>
      <c r="B440" s="58" t="inlineStr">
        <is>
          <t>Male</t>
        </is>
      </c>
      <c r="C440" s="58" t="n">
        <v>0</v>
      </c>
      <c r="D440" s="58" t="inlineStr">
        <is>
          <t>Yes</t>
        </is>
      </c>
      <c r="E440" s="58" t="inlineStr">
        <is>
          <t>No</t>
        </is>
      </c>
      <c r="F440" s="58" t="n">
        <v>35</v>
      </c>
      <c r="G440" s="58" t="inlineStr">
        <is>
          <t>Yes</t>
        </is>
      </c>
      <c r="H440" s="58" t="inlineStr">
        <is>
          <t>Yes</t>
        </is>
      </c>
      <c r="I440" s="58" t="inlineStr">
        <is>
          <t>Fiber optic</t>
        </is>
      </c>
      <c r="J440" s="58" t="inlineStr">
        <is>
          <t>No</t>
        </is>
      </c>
      <c r="K440" s="58" t="inlineStr">
        <is>
          <t>No</t>
        </is>
      </c>
      <c r="L440" s="58" t="inlineStr">
        <is>
          <t>No</t>
        </is>
      </c>
      <c r="M440" s="58" t="inlineStr">
        <is>
          <t>Yes</t>
        </is>
      </c>
      <c r="N440" s="58" t="inlineStr">
        <is>
          <t>No</t>
        </is>
      </c>
      <c r="O440" s="58" t="inlineStr">
        <is>
          <t>Yes</t>
        </is>
      </c>
      <c r="P440" s="58" t="inlineStr">
        <is>
          <t>Month-to-month</t>
        </is>
      </c>
      <c r="Q440" s="58" t="inlineStr">
        <is>
          <t>Yes</t>
        </is>
      </c>
      <c r="R440" s="58" t="inlineStr">
        <is>
          <t>Bank transfer (automatic)</t>
        </is>
      </c>
      <c r="S440" s="123" t="n">
        <v>89.84999999999999</v>
      </c>
      <c r="T440" s="58" t="inlineStr">
        <is>
          <t>3161.2</t>
        </is>
      </c>
      <c r="U440" s="58" t="inlineStr">
        <is>
          <t>No</t>
        </is>
      </c>
      <c r="V440" s="123">
        <f>IFERROR(VALUE(TRIM(T440)),S440*F440)</f>
        <v/>
      </c>
      <c r="W440" s="58">
        <f>IF(F440&lt;=12,"0-12 mo",IF(F440&lt;=24,"13-24 mo",IF(F440&lt;=48,"25-48 mo","49+ mo")))</f>
        <v/>
      </c>
      <c r="X440" s="58">
        <f>IF(S440&lt;=35.5,"Q1 Low",IF(S440&lt;=70.35,"Q2 Mid-Low",IF(S440&lt;=89.85,"Q3 Mid-High","Q4 High")))</f>
        <v/>
      </c>
      <c r="Y440" s="58">
        <f>IF(U440="Yes",1,0)</f>
        <v/>
      </c>
      <c r="Z440" s="58">
        <f>IF(P440="Month-to-month",1,0)+IF(M440="No",1,0)+IF(J440="No",1,0)+IF(I440="Fiber optic",1,0)+IF(Q440="Yes",1,0)</f>
        <v/>
      </c>
    </row>
    <row r="441" ht="15" customHeight="1" s="59">
      <c r="A441" s="58" t="inlineStr">
        <is>
          <t>3577-AMVUX</t>
        </is>
      </c>
      <c r="B441" s="58" t="inlineStr">
        <is>
          <t>Male</t>
        </is>
      </c>
      <c r="C441" s="58" t="n">
        <v>0</v>
      </c>
      <c r="D441" s="58" t="inlineStr">
        <is>
          <t>No</t>
        </is>
      </c>
      <c r="E441" s="58" t="inlineStr">
        <is>
          <t>No</t>
        </is>
      </c>
      <c r="F441" s="58" t="n">
        <v>1</v>
      </c>
      <c r="G441" s="58" t="inlineStr">
        <is>
          <t>Yes</t>
        </is>
      </c>
      <c r="H441" s="58" t="inlineStr">
        <is>
          <t>No</t>
        </is>
      </c>
      <c r="I441" s="58" t="inlineStr">
        <is>
          <t>DSL</t>
        </is>
      </c>
      <c r="J441" s="58" t="inlineStr">
        <is>
          <t>No</t>
        </is>
      </c>
      <c r="K441" s="58" t="inlineStr">
        <is>
          <t>No</t>
        </is>
      </c>
      <c r="L441" s="58" t="inlineStr">
        <is>
          <t>Yes</t>
        </is>
      </c>
      <c r="M441" s="58" t="inlineStr">
        <is>
          <t>Yes</t>
        </is>
      </c>
      <c r="N441" s="58" t="inlineStr">
        <is>
          <t>No</t>
        </is>
      </c>
      <c r="O441" s="58" t="inlineStr">
        <is>
          <t>No</t>
        </is>
      </c>
      <c r="P441" s="58" t="inlineStr">
        <is>
          <t>Month-to-month</t>
        </is>
      </c>
      <c r="Q441" s="58" t="inlineStr">
        <is>
          <t>No</t>
        </is>
      </c>
      <c r="R441" s="58" t="inlineStr">
        <is>
          <t>Mailed check</t>
        </is>
      </c>
      <c r="S441" s="123" t="n">
        <v>55.05</v>
      </c>
      <c r="T441" s="58" t="inlineStr">
        <is>
          <t>55.05</t>
        </is>
      </c>
      <c r="U441" s="58" t="inlineStr">
        <is>
          <t>No</t>
        </is>
      </c>
      <c r="V441" s="123">
        <f>IFERROR(VALUE(TRIM(T441)),S441*F441)</f>
        <v/>
      </c>
      <c r="W441" s="58">
        <f>IF(F441&lt;=12,"0-12 mo",IF(F441&lt;=24,"13-24 mo",IF(F441&lt;=48,"25-48 mo","49+ mo")))</f>
        <v/>
      </c>
      <c r="X441" s="58">
        <f>IF(S441&lt;=35.5,"Q1 Low",IF(S441&lt;=70.35,"Q2 Mid-Low",IF(S441&lt;=89.85,"Q3 Mid-High","Q4 High")))</f>
        <v/>
      </c>
      <c r="Y441" s="58">
        <f>IF(U441="Yes",1,0)</f>
        <v/>
      </c>
      <c r="Z441" s="58">
        <f>IF(P441="Month-to-month",1,0)+IF(M441="No",1,0)+IF(J441="No",1,0)+IF(I441="Fiber optic",1,0)+IF(Q441="Yes",1,0)</f>
        <v/>
      </c>
    </row>
    <row r="442" ht="15" customHeight="1" s="59">
      <c r="A442" s="58" t="inlineStr">
        <is>
          <t>0771-WLCLA</t>
        </is>
      </c>
      <c r="B442" s="58" t="inlineStr">
        <is>
          <t>Female</t>
        </is>
      </c>
      <c r="C442" s="58" t="n">
        <v>0</v>
      </c>
      <c r="D442" s="58" t="inlineStr">
        <is>
          <t>Yes</t>
        </is>
      </c>
      <c r="E442" s="58" t="inlineStr">
        <is>
          <t>Yes</t>
        </is>
      </c>
      <c r="F442" s="58" t="n">
        <v>16</v>
      </c>
      <c r="G442" s="58" t="inlineStr">
        <is>
          <t>Yes</t>
        </is>
      </c>
      <c r="H442" s="58" t="inlineStr">
        <is>
          <t>Yes</t>
        </is>
      </c>
      <c r="I442" s="58" t="inlineStr">
        <is>
          <t>Fiber optic</t>
        </is>
      </c>
      <c r="J442" s="58" t="inlineStr">
        <is>
          <t>Yes</t>
        </is>
      </c>
      <c r="K442" s="58" t="inlineStr">
        <is>
          <t>No</t>
        </is>
      </c>
      <c r="L442" s="58" t="inlineStr">
        <is>
          <t>Yes</t>
        </is>
      </c>
      <c r="M442" s="58" t="inlineStr">
        <is>
          <t>Yes</t>
        </is>
      </c>
      <c r="N442" s="58" t="inlineStr">
        <is>
          <t>Yes</t>
        </is>
      </c>
      <c r="O442" s="58" t="inlineStr">
        <is>
          <t>Yes</t>
        </is>
      </c>
      <c r="P442" s="58" t="inlineStr">
        <is>
          <t>Month-to-month</t>
        </is>
      </c>
      <c r="Q442" s="58" t="inlineStr">
        <is>
          <t>Yes</t>
        </is>
      </c>
      <c r="R442" s="58" t="inlineStr">
        <is>
          <t>Electronic check</t>
        </is>
      </c>
      <c r="S442" s="123" t="n">
        <v>112.95</v>
      </c>
      <c r="T442" s="58" t="inlineStr">
        <is>
          <t>1882.55</t>
        </is>
      </c>
      <c r="U442" s="58" t="inlineStr">
        <is>
          <t>No</t>
        </is>
      </c>
      <c r="V442" s="123">
        <f>IFERROR(VALUE(TRIM(T442)),S442*F442)</f>
        <v/>
      </c>
      <c r="W442" s="58">
        <f>IF(F442&lt;=12,"0-12 mo",IF(F442&lt;=24,"13-24 mo",IF(F442&lt;=48,"25-48 mo","49+ mo")))</f>
        <v/>
      </c>
      <c r="X442" s="58">
        <f>IF(S442&lt;=35.5,"Q1 Low",IF(S442&lt;=70.35,"Q2 Mid-Low",IF(S442&lt;=89.85,"Q3 Mid-High","Q4 High")))</f>
        <v/>
      </c>
      <c r="Y442" s="58">
        <f>IF(U442="Yes",1,0)</f>
        <v/>
      </c>
      <c r="Z442" s="58">
        <f>IF(P442="Month-to-month",1,0)+IF(M442="No",1,0)+IF(J442="No",1,0)+IF(I442="Fiber optic",1,0)+IF(Q442="Yes",1,0)</f>
        <v/>
      </c>
    </row>
    <row r="443" ht="15" customHeight="1" s="59">
      <c r="A443" s="58" t="inlineStr">
        <is>
          <t>5628-RKIFK</t>
        </is>
      </c>
      <c r="B443" s="58" t="inlineStr">
        <is>
          <t>Female</t>
        </is>
      </c>
      <c r="C443" s="58" t="n">
        <v>1</v>
      </c>
      <c r="D443" s="58" t="inlineStr">
        <is>
          <t>No</t>
        </is>
      </c>
      <c r="E443" s="58" t="inlineStr">
        <is>
          <t>No</t>
        </is>
      </c>
      <c r="F443" s="58" t="n">
        <v>49</v>
      </c>
      <c r="G443" s="58" t="inlineStr">
        <is>
          <t>Yes</t>
        </is>
      </c>
      <c r="H443" s="58" t="inlineStr">
        <is>
          <t>Yes</t>
        </is>
      </c>
      <c r="I443" s="58" t="inlineStr">
        <is>
          <t>Fiber optic</t>
        </is>
      </c>
      <c r="J443" s="58" t="inlineStr">
        <is>
          <t>Yes</t>
        </is>
      </c>
      <c r="K443" s="58" t="inlineStr">
        <is>
          <t>No</t>
        </is>
      </c>
      <c r="L443" s="58" t="inlineStr">
        <is>
          <t>No</t>
        </is>
      </c>
      <c r="M443" s="58" t="inlineStr">
        <is>
          <t>No</t>
        </is>
      </c>
      <c r="N443" s="58" t="inlineStr">
        <is>
          <t>Yes</t>
        </is>
      </c>
      <c r="O443" s="58" t="inlineStr">
        <is>
          <t>Yes</t>
        </is>
      </c>
      <c r="P443" s="58" t="inlineStr">
        <is>
          <t>Month-to-month</t>
        </is>
      </c>
      <c r="Q443" s="58" t="inlineStr">
        <is>
          <t>No</t>
        </is>
      </c>
      <c r="R443" s="58" t="inlineStr">
        <is>
          <t>Credit card (automatic)</t>
        </is>
      </c>
      <c r="S443" s="123" t="n">
        <v>101.55</v>
      </c>
      <c r="T443" s="58" t="inlineStr">
        <is>
          <t>5070.4</t>
        </is>
      </c>
      <c r="U443" s="58" t="inlineStr">
        <is>
          <t>No</t>
        </is>
      </c>
      <c r="V443" s="123">
        <f>IFERROR(VALUE(TRIM(T443)),S443*F443)</f>
        <v/>
      </c>
      <c r="W443" s="58">
        <f>IF(F443&lt;=12,"0-12 mo",IF(F443&lt;=24,"13-24 mo",IF(F443&lt;=48,"25-48 mo","49+ mo")))</f>
        <v/>
      </c>
      <c r="X443" s="58">
        <f>IF(S443&lt;=35.5,"Q1 Low",IF(S443&lt;=70.35,"Q2 Mid-Low",IF(S443&lt;=89.85,"Q3 Mid-High","Q4 High")))</f>
        <v/>
      </c>
      <c r="Y443" s="58">
        <f>IF(U443="Yes",1,0)</f>
        <v/>
      </c>
      <c r="Z443" s="58">
        <f>IF(P443="Month-to-month",1,0)+IF(M443="No",1,0)+IF(J443="No",1,0)+IF(I443="Fiber optic",1,0)+IF(Q443="Yes",1,0)</f>
        <v/>
      </c>
    </row>
    <row r="444" ht="15" customHeight="1" s="59">
      <c r="A444" s="58" t="inlineStr">
        <is>
          <t>0206-TBWLC</t>
        </is>
      </c>
      <c r="B444" s="58" t="inlineStr">
        <is>
          <t>Female</t>
        </is>
      </c>
      <c r="C444" s="58" t="n">
        <v>0</v>
      </c>
      <c r="D444" s="58" t="inlineStr">
        <is>
          <t>Yes</t>
        </is>
      </c>
      <c r="E444" s="58" t="inlineStr">
        <is>
          <t>No</t>
        </is>
      </c>
      <c r="F444" s="58" t="n">
        <v>54</v>
      </c>
      <c r="G444" s="58" t="inlineStr">
        <is>
          <t>Yes</t>
        </is>
      </c>
      <c r="H444" s="58" t="inlineStr">
        <is>
          <t>Yes</t>
        </is>
      </c>
      <c r="I444" s="58" t="inlineStr">
        <is>
          <t>Fiber optic</t>
        </is>
      </c>
      <c r="J444" s="58" t="inlineStr">
        <is>
          <t>Yes</t>
        </is>
      </c>
      <c r="K444" s="58" t="inlineStr">
        <is>
          <t>Yes</t>
        </is>
      </c>
      <c r="L444" s="58" t="inlineStr">
        <is>
          <t>Yes</t>
        </is>
      </c>
      <c r="M444" s="58" t="inlineStr">
        <is>
          <t>Yes</t>
        </is>
      </c>
      <c r="N444" s="58" t="inlineStr">
        <is>
          <t>Yes</t>
        </is>
      </c>
      <c r="O444" s="58" t="inlineStr">
        <is>
          <t>Yes</t>
        </is>
      </c>
      <c r="P444" s="58" t="inlineStr">
        <is>
          <t>One year</t>
        </is>
      </c>
      <c r="Q444" s="58" t="inlineStr">
        <is>
          <t>Yes</t>
        </is>
      </c>
      <c r="R444" s="58" t="inlineStr">
        <is>
          <t>Mailed check</t>
        </is>
      </c>
      <c r="S444" s="123" t="n">
        <v>114.65</v>
      </c>
      <c r="T444" s="58" t="inlineStr">
        <is>
          <t>6049.5</t>
        </is>
      </c>
      <c r="U444" s="58" t="inlineStr">
        <is>
          <t>No</t>
        </is>
      </c>
      <c r="V444" s="123">
        <f>IFERROR(VALUE(TRIM(T444)),S444*F444)</f>
        <v/>
      </c>
      <c r="W444" s="58">
        <f>IF(F444&lt;=12,"0-12 mo",IF(F444&lt;=24,"13-24 mo",IF(F444&lt;=48,"25-48 mo","49+ mo")))</f>
        <v/>
      </c>
      <c r="X444" s="58">
        <f>IF(S444&lt;=35.5,"Q1 Low",IF(S444&lt;=70.35,"Q2 Mid-Low",IF(S444&lt;=89.85,"Q3 Mid-High","Q4 High")))</f>
        <v/>
      </c>
      <c r="Y444" s="58">
        <f>IF(U444="Yes",1,0)</f>
        <v/>
      </c>
      <c r="Z444" s="58">
        <f>IF(P444="Month-to-month",1,0)+IF(M444="No",1,0)+IF(J444="No",1,0)+IF(I444="Fiber optic",1,0)+IF(Q444="Yes",1,0)</f>
        <v/>
      </c>
    </row>
    <row r="445" ht="15" customHeight="1" s="59">
      <c r="A445" s="58" t="inlineStr">
        <is>
          <t>2937-FTHUR</t>
        </is>
      </c>
      <c r="B445" s="58" t="inlineStr">
        <is>
          <t>Female</t>
        </is>
      </c>
      <c r="C445" s="58" t="n">
        <v>0</v>
      </c>
      <c r="D445" s="58" t="inlineStr">
        <is>
          <t>No</t>
        </is>
      </c>
      <c r="E445" s="58" t="inlineStr">
        <is>
          <t>Yes</t>
        </is>
      </c>
      <c r="F445" s="58" t="n">
        <v>18</v>
      </c>
      <c r="G445" s="58" t="inlineStr">
        <is>
          <t>Yes</t>
        </is>
      </c>
      <c r="H445" s="58" t="inlineStr">
        <is>
          <t>Yes</t>
        </is>
      </c>
      <c r="I445" s="58" t="inlineStr">
        <is>
          <t>DSL</t>
        </is>
      </c>
      <c r="J445" s="58" t="inlineStr">
        <is>
          <t>Yes</t>
        </is>
      </c>
      <c r="K445" s="58" t="inlineStr">
        <is>
          <t>No</t>
        </is>
      </c>
      <c r="L445" s="58" t="inlineStr">
        <is>
          <t>No</t>
        </is>
      </c>
      <c r="M445" s="58" t="inlineStr">
        <is>
          <t>No</t>
        </is>
      </c>
      <c r="N445" s="58" t="inlineStr">
        <is>
          <t>No</t>
        </is>
      </c>
      <c r="O445" s="58" t="inlineStr">
        <is>
          <t>Yes</t>
        </is>
      </c>
      <c r="P445" s="58" t="inlineStr">
        <is>
          <t>Month-to-month</t>
        </is>
      </c>
      <c r="Q445" s="58" t="inlineStr">
        <is>
          <t>No</t>
        </is>
      </c>
      <c r="R445" s="58" t="inlineStr">
        <is>
          <t>Electronic check</t>
        </is>
      </c>
      <c r="S445" s="123" t="n">
        <v>64.8</v>
      </c>
      <c r="T445" s="58" t="inlineStr">
        <is>
          <t>1166.7</t>
        </is>
      </c>
      <c r="U445" s="58" t="inlineStr">
        <is>
          <t>No</t>
        </is>
      </c>
      <c r="V445" s="123">
        <f>IFERROR(VALUE(TRIM(T445)),S445*F445)</f>
        <v/>
      </c>
      <c r="W445" s="58">
        <f>IF(F445&lt;=12,"0-12 mo",IF(F445&lt;=24,"13-24 mo",IF(F445&lt;=48,"25-48 mo","49+ mo")))</f>
        <v/>
      </c>
      <c r="X445" s="58">
        <f>IF(S445&lt;=35.5,"Q1 Low",IF(S445&lt;=70.35,"Q2 Mid-Low",IF(S445&lt;=89.85,"Q3 Mid-High","Q4 High")))</f>
        <v/>
      </c>
      <c r="Y445" s="58">
        <f>IF(U445="Yes",1,0)</f>
        <v/>
      </c>
      <c r="Z445" s="58">
        <f>IF(P445="Month-to-month",1,0)+IF(M445="No",1,0)+IF(J445="No",1,0)+IF(I445="Fiber optic",1,0)+IF(Q445="Yes",1,0)</f>
        <v/>
      </c>
    </row>
    <row r="446" ht="15" customHeight="1" s="59">
      <c r="A446" s="58" t="inlineStr">
        <is>
          <t>1910-FMXJM</t>
        </is>
      </c>
      <c r="B446" s="58" t="inlineStr">
        <is>
          <t>Female</t>
        </is>
      </c>
      <c r="C446" s="58" t="n">
        <v>0</v>
      </c>
      <c r="D446" s="58" t="inlineStr">
        <is>
          <t>Yes</t>
        </is>
      </c>
      <c r="E446" s="58" t="inlineStr">
        <is>
          <t>No</t>
        </is>
      </c>
      <c r="F446" s="58" t="n">
        <v>36</v>
      </c>
      <c r="G446" s="58" t="inlineStr">
        <is>
          <t>Yes</t>
        </is>
      </c>
      <c r="H446" s="58" t="inlineStr">
        <is>
          <t>No</t>
        </is>
      </c>
      <c r="I446" s="58" t="inlineStr">
        <is>
          <t>Fiber optic</t>
        </is>
      </c>
      <c r="J446" s="58" t="inlineStr">
        <is>
          <t>No</t>
        </is>
      </c>
      <c r="K446" s="58" t="inlineStr">
        <is>
          <t>No</t>
        </is>
      </c>
      <c r="L446" s="58" t="inlineStr">
        <is>
          <t>No</t>
        </is>
      </c>
      <c r="M446" s="58" t="inlineStr">
        <is>
          <t>No</t>
        </is>
      </c>
      <c r="N446" s="58" t="inlineStr">
        <is>
          <t>No</t>
        </is>
      </c>
      <c r="O446" s="58" t="inlineStr">
        <is>
          <t>Yes</t>
        </is>
      </c>
      <c r="P446" s="58" t="inlineStr">
        <is>
          <t>Month-to-month</t>
        </is>
      </c>
      <c r="Q446" s="58" t="inlineStr">
        <is>
          <t>No</t>
        </is>
      </c>
      <c r="R446" s="58" t="inlineStr">
        <is>
          <t>Electronic check</t>
        </is>
      </c>
      <c r="S446" s="123" t="n">
        <v>80.40000000000001</v>
      </c>
      <c r="T446" s="58" t="inlineStr">
        <is>
          <t>2937.65</t>
        </is>
      </c>
      <c r="U446" s="58" t="inlineStr">
        <is>
          <t>No</t>
        </is>
      </c>
      <c r="V446" s="123">
        <f>IFERROR(VALUE(TRIM(T446)),S446*F446)</f>
        <v/>
      </c>
      <c r="W446" s="58">
        <f>IF(F446&lt;=12,"0-12 mo",IF(F446&lt;=24,"13-24 mo",IF(F446&lt;=48,"25-48 mo","49+ mo")))</f>
        <v/>
      </c>
      <c r="X446" s="58">
        <f>IF(S446&lt;=35.5,"Q1 Low",IF(S446&lt;=70.35,"Q2 Mid-Low",IF(S446&lt;=89.85,"Q3 Mid-High","Q4 High")))</f>
        <v/>
      </c>
      <c r="Y446" s="58">
        <f>IF(U446="Yes",1,0)</f>
        <v/>
      </c>
      <c r="Z446" s="58">
        <f>IF(P446="Month-to-month",1,0)+IF(M446="No",1,0)+IF(J446="No",1,0)+IF(I446="Fiber optic",1,0)+IF(Q446="Yes",1,0)</f>
        <v/>
      </c>
    </row>
    <row r="447" ht="15" customHeight="1" s="59">
      <c r="A447" s="58" t="inlineStr">
        <is>
          <t>7752-XUSCI</t>
        </is>
      </c>
      <c r="B447" s="58" t="inlineStr">
        <is>
          <t>Female</t>
        </is>
      </c>
      <c r="C447" s="58" t="n">
        <v>0</v>
      </c>
      <c r="D447" s="58" t="inlineStr">
        <is>
          <t>No</t>
        </is>
      </c>
      <c r="E447" s="58" t="inlineStr">
        <is>
          <t>No</t>
        </is>
      </c>
      <c r="F447" s="58" t="n">
        <v>60</v>
      </c>
      <c r="G447" s="58" t="inlineStr">
        <is>
          <t>Yes</t>
        </is>
      </c>
      <c r="H447" s="58" t="inlineStr">
        <is>
          <t>Yes</t>
        </is>
      </c>
      <c r="I447" s="58" t="inlineStr">
        <is>
          <t>Fiber optic</t>
        </is>
      </c>
      <c r="J447" s="58" t="inlineStr">
        <is>
          <t>No</t>
        </is>
      </c>
      <c r="K447" s="58" t="inlineStr">
        <is>
          <t>Yes</t>
        </is>
      </c>
      <c r="L447" s="58" t="inlineStr">
        <is>
          <t>Yes</t>
        </is>
      </c>
      <c r="M447" s="58" t="inlineStr">
        <is>
          <t>No</t>
        </is>
      </c>
      <c r="N447" s="58" t="inlineStr">
        <is>
          <t>Yes</t>
        </is>
      </c>
      <c r="O447" s="58" t="inlineStr">
        <is>
          <t>Yes</t>
        </is>
      </c>
      <c r="P447" s="58" t="inlineStr">
        <is>
          <t>Month-to-month</t>
        </is>
      </c>
      <c r="Q447" s="58" t="inlineStr">
        <is>
          <t>Yes</t>
        </is>
      </c>
      <c r="R447" s="58" t="inlineStr">
        <is>
          <t>Electronic check</t>
        </is>
      </c>
      <c r="S447" s="123" t="n">
        <v>105.9</v>
      </c>
      <c r="T447" s="58" t="inlineStr">
        <is>
          <t>6396.45</t>
        </is>
      </c>
      <c r="U447" s="58" t="inlineStr">
        <is>
          <t>Yes</t>
        </is>
      </c>
      <c r="V447" s="123">
        <f>IFERROR(VALUE(TRIM(T447)),S447*F447)</f>
        <v/>
      </c>
      <c r="W447" s="58">
        <f>IF(F447&lt;=12,"0-12 mo",IF(F447&lt;=24,"13-24 mo",IF(F447&lt;=48,"25-48 mo","49+ mo")))</f>
        <v/>
      </c>
      <c r="X447" s="58">
        <f>IF(S447&lt;=35.5,"Q1 Low",IF(S447&lt;=70.35,"Q2 Mid-Low",IF(S447&lt;=89.85,"Q3 Mid-High","Q4 High")))</f>
        <v/>
      </c>
      <c r="Y447" s="58">
        <f>IF(U447="Yes",1,0)</f>
        <v/>
      </c>
      <c r="Z447" s="58">
        <f>IF(P447="Month-to-month",1,0)+IF(M447="No",1,0)+IF(J447="No",1,0)+IF(I447="Fiber optic",1,0)+IF(Q447="Yes",1,0)</f>
        <v/>
      </c>
    </row>
    <row r="448" ht="15" customHeight="1" s="59">
      <c r="A448" s="58" t="inlineStr">
        <is>
          <t>4110-PFEUZ</t>
        </is>
      </c>
      <c r="B448" s="58" t="inlineStr">
        <is>
          <t>Female</t>
        </is>
      </c>
      <c r="C448" s="58" t="n">
        <v>0</v>
      </c>
      <c r="D448" s="58" t="inlineStr">
        <is>
          <t>No</t>
        </is>
      </c>
      <c r="E448" s="58" t="inlineStr">
        <is>
          <t>No</t>
        </is>
      </c>
      <c r="F448" s="58" t="n">
        <v>1</v>
      </c>
      <c r="G448" s="58" t="inlineStr">
        <is>
          <t>Yes</t>
        </is>
      </c>
      <c r="H448" s="58" t="inlineStr">
        <is>
          <t>No</t>
        </is>
      </c>
      <c r="I448" s="58" t="inlineStr">
        <is>
          <t>Fiber optic</t>
        </is>
      </c>
      <c r="J448" s="58" t="inlineStr">
        <is>
          <t>No</t>
        </is>
      </c>
      <c r="K448" s="58" t="inlineStr">
        <is>
          <t>No</t>
        </is>
      </c>
      <c r="L448" s="58" t="inlineStr">
        <is>
          <t>No</t>
        </is>
      </c>
      <c r="M448" s="58" t="inlineStr">
        <is>
          <t>No</t>
        </is>
      </c>
      <c r="N448" s="58" t="inlineStr">
        <is>
          <t>No</t>
        </is>
      </c>
      <c r="O448" s="58" t="inlineStr">
        <is>
          <t>No</t>
        </is>
      </c>
      <c r="P448" s="58" t="inlineStr">
        <is>
          <t>Month-to-month</t>
        </is>
      </c>
      <c r="Q448" s="58" t="inlineStr">
        <is>
          <t>No</t>
        </is>
      </c>
      <c r="R448" s="58" t="inlineStr">
        <is>
          <t>Mailed check</t>
        </is>
      </c>
      <c r="S448" s="123" t="n">
        <v>69.55</v>
      </c>
      <c r="T448" s="58" t="inlineStr">
        <is>
          <t>69.55</t>
        </is>
      </c>
      <c r="U448" s="58" t="inlineStr">
        <is>
          <t>Yes</t>
        </is>
      </c>
      <c r="V448" s="123">
        <f>IFERROR(VALUE(TRIM(T448)),S448*F448)</f>
        <v/>
      </c>
      <c r="W448" s="58">
        <f>IF(F448&lt;=12,"0-12 mo",IF(F448&lt;=24,"13-24 mo",IF(F448&lt;=48,"25-48 mo","49+ mo")))</f>
        <v/>
      </c>
      <c r="X448" s="58">
        <f>IF(S448&lt;=35.5,"Q1 Low",IF(S448&lt;=70.35,"Q2 Mid-Low",IF(S448&lt;=89.85,"Q3 Mid-High","Q4 High")))</f>
        <v/>
      </c>
      <c r="Y448" s="58">
        <f>IF(U448="Yes",1,0)</f>
        <v/>
      </c>
      <c r="Z448" s="58">
        <f>IF(P448="Month-to-month",1,0)+IF(M448="No",1,0)+IF(J448="No",1,0)+IF(I448="Fiber optic",1,0)+IF(Q448="Yes",1,0)</f>
        <v/>
      </c>
    </row>
    <row r="449" ht="15" customHeight="1" s="59">
      <c r="A449" s="58" t="inlineStr">
        <is>
          <t>0732-OCQOC</t>
        </is>
      </c>
      <c r="B449" s="58" t="inlineStr">
        <is>
          <t>Female</t>
        </is>
      </c>
      <c r="C449" s="58" t="n">
        <v>0</v>
      </c>
      <c r="D449" s="58" t="inlineStr">
        <is>
          <t>Yes</t>
        </is>
      </c>
      <c r="E449" s="58" t="inlineStr">
        <is>
          <t>Yes</t>
        </is>
      </c>
      <c r="F449" s="58" t="n">
        <v>52</v>
      </c>
      <c r="G449" s="58" t="inlineStr">
        <is>
          <t>Yes</t>
        </is>
      </c>
      <c r="H449" s="58" t="inlineStr">
        <is>
          <t>Yes</t>
        </is>
      </c>
      <c r="I449" s="58" t="inlineStr">
        <is>
          <t>No</t>
        </is>
      </c>
      <c r="J449" s="58" t="inlineStr">
        <is>
          <t>No internet service</t>
        </is>
      </c>
      <c r="K449" s="58" t="inlineStr">
        <is>
          <t>No internet service</t>
        </is>
      </c>
      <c r="L449" s="58" t="inlineStr">
        <is>
          <t>No internet service</t>
        </is>
      </c>
      <c r="M449" s="58" t="inlineStr">
        <is>
          <t>No internet service</t>
        </is>
      </c>
      <c r="N449" s="58" t="inlineStr">
        <is>
          <t>No internet service</t>
        </is>
      </c>
      <c r="O449" s="58" t="inlineStr">
        <is>
          <t>No internet service</t>
        </is>
      </c>
      <c r="P449" s="58" t="inlineStr">
        <is>
          <t>Two year</t>
        </is>
      </c>
      <c r="Q449" s="58" t="inlineStr">
        <is>
          <t>Yes</t>
        </is>
      </c>
      <c r="R449" s="58" t="inlineStr">
        <is>
          <t>Bank transfer (automatic)</t>
        </is>
      </c>
      <c r="S449" s="123" t="n">
        <v>25.05</v>
      </c>
      <c r="T449" s="58" t="inlineStr">
        <is>
          <t>1270.25</t>
        </is>
      </c>
      <c r="U449" s="58" t="inlineStr">
        <is>
          <t>No</t>
        </is>
      </c>
      <c r="V449" s="123">
        <f>IFERROR(VALUE(TRIM(T449)),S449*F449)</f>
        <v/>
      </c>
      <c r="W449" s="58">
        <f>IF(F449&lt;=12,"0-12 mo",IF(F449&lt;=24,"13-24 mo",IF(F449&lt;=48,"25-48 mo","49+ mo")))</f>
        <v/>
      </c>
      <c r="X449" s="58">
        <f>IF(S449&lt;=35.5,"Q1 Low",IF(S449&lt;=70.35,"Q2 Mid-Low",IF(S449&lt;=89.85,"Q3 Mid-High","Q4 High")))</f>
        <v/>
      </c>
      <c r="Y449" s="58">
        <f>IF(U449="Yes",1,0)</f>
        <v/>
      </c>
      <c r="Z449" s="58">
        <f>IF(P449="Month-to-month",1,0)+IF(M449="No",1,0)+IF(J449="No",1,0)+IF(I449="Fiber optic",1,0)+IF(Q449="Yes",1,0)</f>
        <v/>
      </c>
    </row>
    <row r="450" ht="15" customHeight="1" s="59">
      <c r="A450" s="58" t="inlineStr">
        <is>
          <t>5168-MSWXT</t>
        </is>
      </c>
      <c r="B450" s="58" t="inlineStr">
        <is>
          <t>Male</t>
        </is>
      </c>
      <c r="C450" s="58" t="n">
        <v>0</v>
      </c>
      <c r="D450" s="58" t="inlineStr">
        <is>
          <t>Yes</t>
        </is>
      </c>
      <c r="E450" s="58" t="inlineStr">
        <is>
          <t>Yes</t>
        </is>
      </c>
      <c r="F450" s="58" t="n">
        <v>8</v>
      </c>
      <c r="G450" s="58" t="inlineStr">
        <is>
          <t>Yes</t>
        </is>
      </c>
      <c r="H450" s="58" t="inlineStr">
        <is>
          <t>No</t>
        </is>
      </c>
      <c r="I450" s="58" t="inlineStr">
        <is>
          <t>Fiber optic</t>
        </is>
      </c>
      <c r="J450" s="58" t="inlineStr">
        <is>
          <t>No</t>
        </is>
      </c>
      <c r="K450" s="58" t="inlineStr">
        <is>
          <t>No</t>
        </is>
      </c>
      <c r="L450" s="58" t="inlineStr">
        <is>
          <t>Yes</t>
        </is>
      </c>
      <c r="M450" s="58" t="inlineStr">
        <is>
          <t>No</t>
        </is>
      </c>
      <c r="N450" s="58" t="inlineStr">
        <is>
          <t>Yes</t>
        </is>
      </c>
      <c r="O450" s="58" t="inlineStr">
        <is>
          <t>Yes</t>
        </is>
      </c>
      <c r="P450" s="58" t="inlineStr">
        <is>
          <t>Month-to-month</t>
        </is>
      </c>
      <c r="Q450" s="58" t="inlineStr">
        <is>
          <t>Yes</t>
        </is>
      </c>
      <c r="R450" s="58" t="inlineStr">
        <is>
          <t>Electronic check</t>
        </is>
      </c>
      <c r="S450" s="123" t="n">
        <v>94.75</v>
      </c>
      <c r="T450" s="58" t="inlineStr">
        <is>
          <t>759.55</t>
        </is>
      </c>
      <c r="U450" s="58" t="inlineStr">
        <is>
          <t>No</t>
        </is>
      </c>
      <c r="V450" s="123">
        <f>IFERROR(VALUE(TRIM(T450)),S450*F450)</f>
        <v/>
      </c>
      <c r="W450" s="58">
        <f>IF(F450&lt;=12,"0-12 mo",IF(F450&lt;=24,"13-24 mo",IF(F450&lt;=48,"25-48 mo","49+ mo")))</f>
        <v/>
      </c>
      <c r="X450" s="58">
        <f>IF(S450&lt;=35.5,"Q1 Low",IF(S450&lt;=70.35,"Q2 Mid-Low",IF(S450&lt;=89.85,"Q3 Mid-High","Q4 High")))</f>
        <v/>
      </c>
      <c r="Y450" s="58">
        <f>IF(U450="Yes",1,0)</f>
        <v/>
      </c>
      <c r="Z450" s="58">
        <f>IF(P450="Month-to-month",1,0)+IF(M450="No",1,0)+IF(J450="No",1,0)+IF(I450="Fiber optic",1,0)+IF(Q450="Yes",1,0)</f>
        <v/>
      </c>
    </row>
    <row r="451" ht="15" customHeight="1" s="59">
      <c r="A451" s="58" t="inlineStr">
        <is>
          <t>1090-ESELR</t>
        </is>
      </c>
      <c r="B451" s="58" t="inlineStr">
        <is>
          <t>Male</t>
        </is>
      </c>
      <c r="C451" s="58" t="n">
        <v>0</v>
      </c>
      <c r="D451" s="58" t="inlineStr">
        <is>
          <t>Yes</t>
        </is>
      </c>
      <c r="E451" s="58" t="inlineStr">
        <is>
          <t>Yes</t>
        </is>
      </c>
      <c r="F451" s="58" t="n">
        <v>72</v>
      </c>
      <c r="G451" s="58" t="inlineStr">
        <is>
          <t>Yes</t>
        </is>
      </c>
      <c r="H451" s="58" t="inlineStr">
        <is>
          <t>No</t>
        </is>
      </c>
      <c r="I451" s="58" t="inlineStr">
        <is>
          <t>Fiber optic</t>
        </is>
      </c>
      <c r="J451" s="58" t="inlineStr">
        <is>
          <t>Yes</t>
        </is>
      </c>
      <c r="K451" s="58" t="inlineStr">
        <is>
          <t>Yes</t>
        </is>
      </c>
      <c r="L451" s="58" t="inlineStr">
        <is>
          <t>No</t>
        </is>
      </c>
      <c r="M451" s="58" t="inlineStr">
        <is>
          <t>Yes</t>
        </is>
      </c>
      <c r="N451" s="58" t="inlineStr">
        <is>
          <t>Yes</t>
        </is>
      </c>
      <c r="O451" s="58" t="inlineStr">
        <is>
          <t>Yes</t>
        </is>
      </c>
      <c r="P451" s="58" t="inlineStr">
        <is>
          <t>Two year</t>
        </is>
      </c>
      <c r="Q451" s="58" t="inlineStr">
        <is>
          <t>No</t>
        </is>
      </c>
      <c r="R451" s="58" t="inlineStr">
        <is>
          <t>Bank transfer (automatic)</t>
        </is>
      </c>
      <c r="S451" s="123" t="n">
        <v>105.5</v>
      </c>
      <c r="T451" s="58" t="inlineStr">
        <is>
          <t>7611.55</t>
        </is>
      </c>
      <c r="U451" s="58" t="inlineStr">
        <is>
          <t>No</t>
        </is>
      </c>
      <c r="V451" s="123">
        <f>IFERROR(VALUE(TRIM(T451)),S451*F451)</f>
        <v/>
      </c>
      <c r="W451" s="58">
        <f>IF(F451&lt;=12,"0-12 mo",IF(F451&lt;=24,"13-24 mo",IF(F451&lt;=48,"25-48 mo","49+ mo")))</f>
        <v/>
      </c>
      <c r="X451" s="58">
        <f>IF(S451&lt;=35.5,"Q1 Low",IF(S451&lt;=70.35,"Q2 Mid-Low",IF(S451&lt;=89.85,"Q3 Mid-High","Q4 High")))</f>
        <v/>
      </c>
      <c r="Y451" s="58">
        <f>IF(U451="Yes",1,0)</f>
        <v/>
      </c>
      <c r="Z451" s="58">
        <f>IF(P451="Month-to-month",1,0)+IF(M451="No",1,0)+IF(J451="No",1,0)+IF(I451="Fiber optic",1,0)+IF(Q451="Yes",1,0)</f>
        <v/>
      </c>
    </row>
    <row r="452" ht="15" customHeight="1" s="59">
      <c r="A452" s="58" t="inlineStr">
        <is>
          <t>8592-PLTMQ</t>
        </is>
      </c>
      <c r="B452" s="58" t="inlineStr">
        <is>
          <t>Female</t>
        </is>
      </c>
      <c r="C452" s="58" t="n">
        <v>0</v>
      </c>
      <c r="D452" s="58" t="inlineStr">
        <is>
          <t>No</t>
        </is>
      </c>
      <c r="E452" s="58" t="inlineStr">
        <is>
          <t>No</t>
        </is>
      </c>
      <c r="F452" s="58" t="n">
        <v>64</v>
      </c>
      <c r="G452" s="58" t="inlineStr">
        <is>
          <t>Yes</t>
        </is>
      </c>
      <c r="H452" s="58" t="inlineStr">
        <is>
          <t>Yes</t>
        </is>
      </c>
      <c r="I452" s="58" t="inlineStr">
        <is>
          <t>No</t>
        </is>
      </c>
      <c r="J452" s="58" t="inlineStr">
        <is>
          <t>No internet service</t>
        </is>
      </c>
      <c r="K452" s="58" t="inlineStr">
        <is>
          <t>No internet service</t>
        </is>
      </c>
      <c r="L452" s="58" t="inlineStr">
        <is>
          <t>No internet service</t>
        </is>
      </c>
      <c r="M452" s="58" t="inlineStr">
        <is>
          <t>No internet service</t>
        </is>
      </c>
      <c r="N452" s="58" t="inlineStr">
        <is>
          <t>No internet service</t>
        </is>
      </c>
      <c r="O452" s="58" t="inlineStr">
        <is>
          <t>No internet service</t>
        </is>
      </c>
      <c r="P452" s="58" t="inlineStr">
        <is>
          <t>One year</t>
        </is>
      </c>
      <c r="Q452" s="58" t="inlineStr">
        <is>
          <t>No</t>
        </is>
      </c>
      <c r="R452" s="58" t="inlineStr">
        <is>
          <t>Mailed check</t>
        </is>
      </c>
      <c r="S452" s="123" t="n">
        <v>24.7</v>
      </c>
      <c r="T452" s="58" t="inlineStr">
        <is>
          <t>1642.75</t>
        </is>
      </c>
      <c r="U452" s="58" t="inlineStr">
        <is>
          <t>No</t>
        </is>
      </c>
      <c r="V452" s="123">
        <f>IFERROR(VALUE(TRIM(T452)),S452*F452)</f>
        <v/>
      </c>
      <c r="W452" s="58">
        <f>IF(F452&lt;=12,"0-12 mo",IF(F452&lt;=24,"13-24 mo",IF(F452&lt;=48,"25-48 mo","49+ mo")))</f>
        <v/>
      </c>
      <c r="X452" s="58">
        <f>IF(S452&lt;=35.5,"Q1 Low",IF(S452&lt;=70.35,"Q2 Mid-Low",IF(S452&lt;=89.85,"Q3 Mid-High","Q4 High")))</f>
        <v/>
      </c>
      <c r="Y452" s="58">
        <f>IF(U452="Yes",1,0)</f>
        <v/>
      </c>
      <c r="Z452" s="58">
        <f>IF(P452="Month-to-month",1,0)+IF(M452="No",1,0)+IF(J452="No",1,0)+IF(I452="Fiber optic",1,0)+IF(Q452="Yes",1,0)</f>
        <v/>
      </c>
    </row>
    <row r="453" ht="15" customHeight="1" s="59">
      <c r="A453" s="58" t="inlineStr">
        <is>
          <t>5760-WRAHC</t>
        </is>
      </c>
      <c r="B453" s="58" t="inlineStr">
        <is>
          <t>Female</t>
        </is>
      </c>
      <c r="C453" s="58" t="n">
        <v>1</v>
      </c>
      <c r="D453" s="58" t="inlineStr">
        <is>
          <t>No</t>
        </is>
      </c>
      <c r="E453" s="58" t="inlineStr">
        <is>
          <t>No</t>
        </is>
      </c>
      <c r="F453" s="58" t="n">
        <v>22</v>
      </c>
      <c r="G453" s="58" t="inlineStr">
        <is>
          <t>Yes</t>
        </is>
      </c>
      <c r="H453" s="58" t="inlineStr">
        <is>
          <t>No</t>
        </is>
      </c>
      <c r="I453" s="58" t="inlineStr">
        <is>
          <t>DSL</t>
        </is>
      </c>
      <c r="J453" s="58" t="inlineStr">
        <is>
          <t>Yes</t>
        </is>
      </c>
      <c r="K453" s="58" t="inlineStr">
        <is>
          <t>No</t>
        </is>
      </c>
      <c r="L453" s="58" t="inlineStr">
        <is>
          <t>Yes</t>
        </is>
      </c>
      <c r="M453" s="58" t="inlineStr">
        <is>
          <t>Yes</t>
        </is>
      </c>
      <c r="N453" s="58" t="inlineStr">
        <is>
          <t>No</t>
        </is>
      </c>
      <c r="O453" s="58" t="inlineStr">
        <is>
          <t>Yes</t>
        </is>
      </c>
      <c r="P453" s="58" t="inlineStr">
        <is>
          <t>Month-to-month</t>
        </is>
      </c>
      <c r="Q453" s="58" t="inlineStr">
        <is>
          <t>Yes</t>
        </is>
      </c>
      <c r="R453" s="58" t="inlineStr">
        <is>
          <t>Mailed check</t>
        </is>
      </c>
      <c r="S453" s="123" t="n">
        <v>69.75</v>
      </c>
      <c r="T453" s="58" t="inlineStr">
        <is>
          <t>1545.4</t>
        </is>
      </c>
      <c r="U453" s="58" t="inlineStr">
        <is>
          <t>No</t>
        </is>
      </c>
      <c r="V453" s="123">
        <f>IFERROR(VALUE(TRIM(T453)),S453*F453)</f>
        <v/>
      </c>
      <c r="W453" s="58">
        <f>IF(F453&lt;=12,"0-12 mo",IF(F453&lt;=24,"13-24 mo",IF(F453&lt;=48,"25-48 mo","49+ mo")))</f>
        <v/>
      </c>
      <c r="X453" s="58">
        <f>IF(S453&lt;=35.5,"Q1 Low",IF(S453&lt;=70.35,"Q2 Mid-Low",IF(S453&lt;=89.85,"Q3 Mid-High","Q4 High")))</f>
        <v/>
      </c>
      <c r="Y453" s="58">
        <f>IF(U453="Yes",1,0)</f>
        <v/>
      </c>
      <c r="Z453" s="58">
        <f>IF(P453="Month-to-month",1,0)+IF(M453="No",1,0)+IF(J453="No",1,0)+IF(I453="Fiber optic",1,0)+IF(Q453="Yes",1,0)</f>
        <v/>
      </c>
    </row>
    <row r="454" ht="15" customHeight="1" s="59">
      <c r="A454" s="58" t="inlineStr">
        <is>
          <t>8847-GEOOQ</t>
        </is>
      </c>
      <c r="B454" s="58" t="inlineStr">
        <is>
          <t>Male</t>
        </is>
      </c>
      <c r="C454" s="58" t="n">
        <v>0</v>
      </c>
      <c r="D454" s="58" t="inlineStr">
        <is>
          <t>Yes</t>
        </is>
      </c>
      <c r="E454" s="58" t="inlineStr">
        <is>
          <t>No</t>
        </is>
      </c>
      <c r="F454" s="58" t="n">
        <v>60</v>
      </c>
      <c r="G454" s="58" t="inlineStr">
        <is>
          <t>No</t>
        </is>
      </c>
      <c r="H454" s="58" t="inlineStr">
        <is>
          <t>No phone service</t>
        </is>
      </c>
      <c r="I454" s="58" t="inlineStr">
        <is>
          <t>DSL</t>
        </is>
      </c>
      <c r="J454" s="58" t="inlineStr">
        <is>
          <t>No</t>
        </is>
      </c>
      <c r="K454" s="58" t="inlineStr">
        <is>
          <t>Yes</t>
        </is>
      </c>
      <c r="L454" s="58" t="inlineStr">
        <is>
          <t>Yes</t>
        </is>
      </c>
      <c r="M454" s="58" t="inlineStr">
        <is>
          <t>Yes</t>
        </is>
      </c>
      <c r="N454" s="58" t="inlineStr">
        <is>
          <t>Yes</t>
        </is>
      </c>
      <c r="O454" s="58" t="inlineStr">
        <is>
          <t>Yes</t>
        </is>
      </c>
      <c r="P454" s="58" t="inlineStr">
        <is>
          <t>Month-to-month</t>
        </is>
      </c>
      <c r="Q454" s="58" t="inlineStr">
        <is>
          <t>Yes</t>
        </is>
      </c>
      <c r="R454" s="58" t="inlineStr">
        <is>
          <t>Bank transfer (automatic)</t>
        </is>
      </c>
      <c r="S454" s="123" t="n">
        <v>60.2</v>
      </c>
      <c r="T454" s="58" t="inlineStr">
        <is>
          <t>3582.4</t>
        </is>
      </c>
      <c r="U454" s="58" t="inlineStr">
        <is>
          <t>No</t>
        </is>
      </c>
      <c r="V454" s="123">
        <f>IFERROR(VALUE(TRIM(T454)),S454*F454)</f>
        <v/>
      </c>
      <c r="W454" s="58">
        <f>IF(F454&lt;=12,"0-12 mo",IF(F454&lt;=24,"13-24 mo",IF(F454&lt;=48,"25-48 mo","49+ mo")))</f>
        <v/>
      </c>
      <c r="X454" s="58">
        <f>IF(S454&lt;=35.5,"Q1 Low",IF(S454&lt;=70.35,"Q2 Mid-Low",IF(S454&lt;=89.85,"Q3 Mid-High","Q4 High")))</f>
        <v/>
      </c>
      <c r="Y454" s="58">
        <f>IF(U454="Yes",1,0)</f>
        <v/>
      </c>
      <c r="Z454" s="58">
        <f>IF(P454="Month-to-month",1,0)+IF(M454="No",1,0)+IF(J454="No",1,0)+IF(I454="Fiber optic",1,0)+IF(Q454="Yes",1,0)</f>
        <v/>
      </c>
    </row>
    <row r="455" ht="15" customHeight="1" s="59">
      <c r="A455" s="58" t="inlineStr">
        <is>
          <t>0256-LTHVJ</t>
        </is>
      </c>
      <c r="B455" s="58" t="inlineStr">
        <is>
          <t>Female</t>
        </is>
      </c>
      <c r="C455" s="58" t="n">
        <v>0</v>
      </c>
      <c r="D455" s="58" t="inlineStr">
        <is>
          <t>Yes</t>
        </is>
      </c>
      <c r="E455" s="58" t="inlineStr">
        <is>
          <t>Yes</t>
        </is>
      </c>
      <c r="F455" s="58" t="n">
        <v>28</v>
      </c>
      <c r="G455" s="58" t="inlineStr">
        <is>
          <t>Yes</t>
        </is>
      </c>
      <c r="H455" s="58" t="inlineStr">
        <is>
          <t>No</t>
        </is>
      </c>
      <c r="I455" s="58" t="inlineStr">
        <is>
          <t>Fiber optic</t>
        </is>
      </c>
      <c r="J455" s="58" t="inlineStr">
        <is>
          <t>No</t>
        </is>
      </c>
      <c r="K455" s="58" t="inlineStr">
        <is>
          <t>No</t>
        </is>
      </c>
      <c r="L455" s="58" t="inlineStr">
        <is>
          <t>No</t>
        </is>
      </c>
      <c r="M455" s="58" t="inlineStr">
        <is>
          <t>No</t>
        </is>
      </c>
      <c r="N455" s="58" t="inlineStr">
        <is>
          <t>No</t>
        </is>
      </c>
      <c r="O455" s="58" t="inlineStr">
        <is>
          <t>Yes</t>
        </is>
      </c>
      <c r="P455" s="58" t="inlineStr">
        <is>
          <t>Month-to-month</t>
        </is>
      </c>
      <c r="Q455" s="58" t="inlineStr">
        <is>
          <t>Yes</t>
        </is>
      </c>
      <c r="R455" s="58" t="inlineStr">
        <is>
          <t>Electronic check</t>
        </is>
      </c>
      <c r="S455" s="123" t="n">
        <v>81.05</v>
      </c>
      <c r="T455" s="58" t="inlineStr">
        <is>
          <t>2227.1</t>
        </is>
      </c>
      <c r="U455" s="58" t="inlineStr">
        <is>
          <t>Yes</t>
        </is>
      </c>
      <c r="V455" s="123">
        <f>IFERROR(VALUE(TRIM(T455)),S455*F455)</f>
        <v/>
      </c>
      <c r="W455" s="58">
        <f>IF(F455&lt;=12,"0-12 mo",IF(F455&lt;=24,"13-24 mo",IF(F455&lt;=48,"25-48 mo","49+ mo")))</f>
        <v/>
      </c>
      <c r="X455" s="58">
        <f>IF(S455&lt;=35.5,"Q1 Low",IF(S455&lt;=70.35,"Q2 Mid-Low",IF(S455&lt;=89.85,"Q3 Mid-High","Q4 High")))</f>
        <v/>
      </c>
      <c r="Y455" s="58">
        <f>IF(U455="Yes",1,0)</f>
        <v/>
      </c>
      <c r="Z455" s="58">
        <f>IF(P455="Month-to-month",1,0)+IF(M455="No",1,0)+IF(J455="No",1,0)+IF(I455="Fiber optic",1,0)+IF(Q455="Yes",1,0)</f>
        <v/>
      </c>
    </row>
    <row r="456" ht="15" customHeight="1" s="59">
      <c r="A456" s="58" t="inlineStr">
        <is>
          <t>4785-FCIFB</t>
        </is>
      </c>
      <c r="B456" s="58" t="inlineStr">
        <is>
          <t>Female</t>
        </is>
      </c>
      <c r="C456" s="58" t="n">
        <v>0</v>
      </c>
      <c r="D456" s="58" t="inlineStr">
        <is>
          <t>Yes</t>
        </is>
      </c>
      <c r="E456" s="58" t="inlineStr">
        <is>
          <t>No</t>
        </is>
      </c>
      <c r="F456" s="58" t="n">
        <v>61</v>
      </c>
      <c r="G456" s="58" t="inlineStr">
        <is>
          <t>Yes</t>
        </is>
      </c>
      <c r="H456" s="58" t="inlineStr">
        <is>
          <t>Yes</t>
        </is>
      </c>
      <c r="I456" s="58" t="inlineStr">
        <is>
          <t>No</t>
        </is>
      </c>
      <c r="J456" s="58" t="inlineStr">
        <is>
          <t>No internet service</t>
        </is>
      </c>
      <c r="K456" s="58" t="inlineStr">
        <is>
          <t>No internet service</t>
        </is>
      </c>
      <c r="L456" s="58" t="inlineStr">
        <is>
          <t>No internet service</t>
        </is>
      </c>
      <c r="M456" s="58" t="inlineStr">
        <is>
          <t>No internet service</t>
        </is>
      </c>
      <c r="N456" s="58" t="inlineStr">
        <is>
          <t>No internet service</t>
        </is>
      </c>
      <c r="O456" s="58" t="inlineStr">
        <is>
          <t>No internet service</t>
        </is>
      </c>
      <c r="P456" s="58" t="inlineStr">
        <is>
          <t>Two year</t>
        </is>
      </c>
      <c r="Q456" s="58" t="inlineStr">
        <is>
          <t>No</t>
        </is>
      </c>
      <c r="R456" s="58" t="inlineStr">
        <is>
          <t>Mailed check</t>
        </is>
      </c>
      <c r="S456" s="123" t="n">
        <v>24.4</v>
      </c>
      <c r="T456" s="58" t="inlineStr">
        <is>
          <t>1417.9</t>
        </is>
      </c>
      <c r="U456" s="58" t="inlineStr">
        <is>
          <t>No</t>
        </is>
      </c>
      <c r="V456" s="123">
        <f>IFERROR(VALUE(TRIM(T456)),S456*F456)</f>
        <v/>
      </c>
      <c r="W456" s="58">
        <f>IF(F456&lt;=12,"0-12 mo",IF(F456&lt;=24,"13-24 mo",IF(F456&lt;=48,"25-48 mo","49+ mo")))</f>
        <v/>
      </c>
      <c r="X456" s="58">
        <f>IF(S456&lt;=35.5,"Q1 Low",IF(S456&lt;=70.35,"Q2 Mid-Low",IF(S456&lt;=89.85,"Q3 Mid-High","Q4 High")))</f>
        <v/>
      </c>
      <c r="Y456" s="58">
        <f>IF(U456="Yes",1,0)</f>
        <v/>
      </c>
      <c r="Z456" s="58">
        <f>IF(P456="Month-to-month",1,0)+IF(M456="No",1,0)+IF(J456="No",1,0)+IF(I456="Fiber optic",1,0)+IF(Q456="Yes",1,0)</f>
        <v/>
      </c>
    </row>
    <row r="457" ht="15" customHeight="1" s="59">
      <c r="A457" s="58" t="inlineStr">
        <is>
          <t>8313-NDOIA</t>
        </is>
      </c>
      <c r="B457" s="58" t="inlineStr">
        <is>
          <t>Female</t>
        </is>
      </c>
      <c r="C457" s="58" t="n">
        <v>0</v>
      </c>
      <c r="D457" s="58" t="inlineStr">
        <is>
          <t>No</t>
        </is>
      </c>
      <c r="E457" s="58" t="inlineStr">
        <is>
          <t>No</t>
        </is>
      </c>
      <c r="F457" s="58" t="n">
        <v>24</v>
      </c>
      <c r="G457" s="58" t="inlineStr">
        <is>
          <t>Yes</t>
        </is>
      </c>
      <c r="H457" s="58" t="inlineStr">
        <is>
          <t>Yes</t>
        </is>
      </c>
      <c r="I457" s="58" t="inlineStr">
        <is>
          <t>Fiber optic</t>
        </is>
      </c>
      <c r="J457" s="58" t="inlineStr">
        <is>
          <t>No</t>
        </is>
      </c>
      <c r="K457" s="58" t="inlineStr">
        <is>
          <t>Yes</t>
        </is>
      </c>
      <c r="L457" s="58" t="inlineStr">
        <is>
          <t>Yes</t>
        </is>
      </c>
      <c r="M457" s="58" t="inlineStr">
        <is>
          <t>No</t>
        </is>
      </c>
      <c r="N457" s="58" t="inlineStr">
        <is>
          <t>Yes</t>
        </is>
      </c>
      <c r="O457" s="58" t="inlineStr">
        <is>
          <t>Yes</t>
        </is>
      </c>
      <c r="P457" s="58" t="inlineStr">
        <is>
          <t>Month-to-month</t>
        </is>
      </c>
      <c r="Q457" s="58" t="inlineStr">
        <is>
          <t>Yes</t>
        </is>
      </c>
      <c r="R457" s="58" t="inlineStr">
        <is>
          <t>Electronic check</t>
        </is>
      </c>
      <c r="S457" s="123" t="n">
        <v>104.15</v>
      </c>
      <c r="T457" s="58" t="inlineStr">
        <is>
          <t>2494.65</t>
        </is>
      </c>
      <c r="U457" s="58" t="inlineStr">
        <is>
          <t>No</t>
        </is>
      </c>
      <c r="V457" s="123">
        <f>IFERROR(VALUE(TRIM(T457)),S457*F457)</f>
        <v/>
      </c>
      <c r="W457" s="58">
        <f>IF(F457&lt;=12,"0-12 mo",IF(F457&lt;=24,"13-24 mo",IF(F457&lt;=48,"25-48 mo","49+ mo")))</f>
        <v/>
      </c>
      <c r="X457" s="58">
        <f>IF(S457&lt;=35.5,"Q1 Low",IF(S457&lt;=70.35,"Q2 Mid-Low",IF(S457&lt;=89.85,"Q3 Mid-High","Q4 High")))</f>
        <v/>
      </c>
      <c r="Y457" s="58">
        <f>IF(U457="Yes",1,0)</f>
        <v/>
      </c>
      <c r="Z457" s="58">
        <f>IF(P457="Month-to-month",1,0)+IF(M457="No",1,0)+IF(J457="No",1,0)+IF(I457="Fiber optic",1,0)+IF(Q457="Yes",1,0)</f>
        <v/>
      </c>
    </row>
    <row r="458" ht="15" customHeight="1" s="59">
      <c r="A458" s="58" t="inlineStr">
        <is>
          <t>5149-CUZUJ</t>
        </is>
      </c>
      <c r="B458" s="58" t="inlineStr">
        <is>
          <t>Male</t>
        </is>
      </c>
      <c r="C458" s="58" t="n">
        <v>0</v>
      </c>
      <c r="D458" s="58" t="inlineStr">
        <is>
          <t>Yes</t>
        </is>
      </c>
      <c r="E458" s="58" t="inlineStr">
        <is>
          <t>Yes</t>
        </is>
      </c>
      <c r="F458" s="58" t="n">
        <v>28</v>
      </c>
      <c r="G458" s="58" t="inlineStr">
        <is>
          <t>Yes</t>
        </is>
      </c>
      <c r="H458" s="58" t="inlineStr">
        <is>
          <t>No</t>
        </is>
      </c>
      <c r="I458" s="58" t="inlineStr">
        <is>
          <t>Fiber optic</t>
        </is>
      </c>
      <c r="J458" s="58" t="inlineStr">
        <is>
          <t>No</t>
        </is>
      </c>
      <c r="K458" s="58" t="inlineStr">
        <is>
          <t>Yes</t>
        </is>
      </c>
      <c r="L458" s="58" t="inlineStr">
        <is>
          <t>Yes</t>
        </is>
      </c>
      <c r="M458" s="58" t="inlineStr">
        <is>
          <t>Yes</t>
        </is>
      </c>
      <c r="N458" s="58" t="inlineStr">
        <is>
          <t>Yes</t>
        </is>
      </c>
      <c r="O458" s="58" t="inlineStr">
        <is>
          <t>No</t>
        </is>
      </c>
      <c r="P458" s="58" t="inlineStr">
        <is>
          <t>One year</t>
        </is>
      </c>
      <c r="Q458" s="58" t="inlineStr">
        <is>
          <t>No</t>
        </is>
      </c>
      <c r="R458" s="58" t="inlineStr">
        <is>
          <t>Bank transfer (automatic)</t>
        </is>
      </c>
      <c r="S458" s="123" t="n">
        <v>92.90000000000001</v>
      </c>
      <c r="T458" s="58" t="inlineStr">
        <is>
          <t>2768.35</t>
        </is>
      </c>
      <c r="U458" s="58" t="inlineStr">
        <is>
          <t>No</t>
        </is>
      </c>
      <c r="V458" s="123">
        <f>IFERROR(VALUE(TRIM(T458)),S458*F458)</f>
        <v/>
      </c>
      <c r="W458" s="58">
        <f>IF(F458&lt;=12,"0-12 mo",IF(F458&lt;=24,"13-24 mo",IF(F458&lt;=48,"25-48 mo","49+ mo")))</f>
        <v/>
      </c>
      <c r="X458" s="58">
        <f>IF(S458&lt;=35.5,"Q1 Low",IF(S458&lt;=70.35,"Q2 Mid-Low",IF(S458&lt;=89.85,"Q3 Mid-High","Q4 High")))</f>
        <v/>
      </c>
      <c r="Y458" s="58">
        <f>IF(U458="Yes",1,0)</f>
        <v/>
      </c>
      <c r="Z458" s="58">
        <f>IF(P458="Month-to-month",1,0)+IF(M458="No",1,0)+IF(J458="No",1,0)+IF(I458="Fiber optic",1,0)+IF(Q458="Yes",1,0)</f>
        <v/>
      </c>
    </row>
    <row r="459" ht="15" customHeight="1" s="59">
      <c r="A459" s="58" t="inlineStr">
        <is>
          <t>0942-KOWSM</t>
        </is>
      </c>
      <c r="B459" s="58" t="inlineStr">
        <is>
          <t>Female</t>
        </is>
      </c>
      <c r="C459" s="58" t="n">
        <v>0</v>
      </c>
      <c r="D459" s="58" t="inlineStr">
        <is>
          <t>Yes</t>
        </is>
      </c>
      <c r="E459" s="58" t="inlineStr">
        <is>
          <t>Yes</t>
        </is>
      </c>
      <c r="F459" s="58" t="n">
        <v>30</v>
      </c>
      <c r="G459" s="58" t="inlineStr">
        <is>
          <t>Yes</t>
        </is>
      </c>
      <c r="H459" s="58" t="inlineStr">
        <is>
          <t>No</t>
        </is>
      </c>
      <c r="I459" s="58" t="inlineStr">
        <is>
          <t>DSL</t>
        </is>
      </c>
      <c r="J459" s="58" t="inlineStr">
        <is>
          <t>No</t>
        </is>
      </c>
      <c r="K459" s="58" t="inlineStr">
        <is>
          <t>Yes</t>
        </is>
      </c>
      <c r="L459" s="58" t="inlineStr">
        <is>
          <t>Yes</t>
        </is>
      </c>
      <c r="M459" s="58" t="inlineStr">
        <is>
          <t>Yes</t>
        </is>
      </c>
      <c r="N459" s="58" t="inlineStr">
        <is>
          <t>Yes</t>
        </is>
      </c>
      <c r="O459" s="58" t="inlineStr">
        <is>
          <t>Yes</t>
        </is>
      </c>
      <c r="P459" s="58" t="inlineStr">
        <is>
          <t>Two year</t>
        </is>
      </c>
      <c r="Q459" s="58" t="inlineStr">
        <is>
          <t>No</t>
        </is>
      </c>
      <c r="R459" s="58" t="inlineStr">
        <is>
          <t>Bank transfer (automatic)</t>
        </is>
      </c>
      <c r="S459" s="123" t="n">
        <v>80.8</v>
      </c>
      <c r="T459" s="58" t="inlineStr">
        <is>
          <t>2369.3</t>
        </is>
      </c>
      <c r="U459" s="58" t="inlineStr">
        <is>
          <t>No</t>
        </is>
      </c>
      <c r="V459" s="123">
        <f>IFERROR(VALUE(TRIM(T459)),S459*F459)</f>
        <v/>
      </c>
      <c r="W459" s="58">
        <f>IF(F459&lt;=12,"0-12 mo",IF(F459&lt;=24,"13-24 mo",IF(F459&lt;=48,"25-48 mo","49+ mo")))</f>
        <v/>
      </c>
      <c r="X459" s="58">
        <f>IF(S459&lt;=35.5,"Q1 Low",IF(S459&lt;=70.35,"Q2 Mid-Low",IF(S459&lt;=89.85,"Q3 Mid-High","Q4 High")))</f>
        <v/>
      </c>
      <c r="Y459" s="58">
        <f>IF(U459="Yes",1,0)</f>
        <v/>
      </c>
      <c r="Z459" s="58">
        <f>IF(P459="Month-to-month",1,0)+IF(M459="No",1,0)+IF(J459="No",1,0)+IF(I459="Fiber optic",1,0)+IF(Q459="Yes",1,0)</f>
        <v/>
      </c>
    </row>
    <row r="460" ht="15" customHeight="1" s="59">
      <c r="A460" s="58" t="inlineStr">
        <is>
          <t>4237-CLSMM</t>
        </is>
      </c>
      <c r="B460" s="58" t="inlineStr">
        <is>
          <t>Male</t>
        </is>
      </c>
      <c r="C460" s="58" t="n">
        <v>0</v>
      </c>
      <c r="D460" s="58" t="inlineStr">
        <is>
          <t>Yes</t>
        </is>
      </c>
      <c r="E460" s="58" t="inlineStr">
        <is>
          <t>No</t>
        </is>
      </c>
      <c r="F460" s="58" t="n">
        <v>2</v>
      </c>
      <c r="G460" s="58" t="inlineStr">
        <is>
          <t>Yes</t>
        </is>
      </c>
      <c r="H460" s="58" t="inlineStr">
        <is>
          <t>No</t>
        </is>
      </c>
      <c r="I460" s="58" t="inlineStr">
        <is>
          <t>No</t>
        </is>
      </c>
      <c r="J460" s="58" t="inlineStr">
        <is>
          <t>No internet service</t>
        </is>
      </c>
      <c r="K460" s="58" t="inlineStr">
        <is>
          <t>No internet service</t>
        </is>
      </c>
      <c r="L460" s="58" t="inlineStr">
        <is>
          <t>No internet service</t>
        </is>
      </c>
      <c r="M460" s="58" t="inlineStr">
        <is>
          <t>No internet service</t>
        </is>
      </c>
      <c r="N460" s="58" t="inlineStr">
        <is>
          <t>No internet service</t>
        </is>
      </c>
      <c r="O460" s="58" t="inlineStr">
        <is>
          <t>No internet service</t>
        </is>
      </c>
      <c r="P460" s="58" t="inlineStr">
        <is>
          <t>Month-to-month</t>
        </is>
      </c>
      <c r="Q460" s="58" t="inlineStr">
        <is>
          <t>No</t>
        </is>
      </c>
      <c r="R460" s="58" t="inlineStr">
        <is>
          <t>Mailed check</t>
        </is>
      </c>
      <c r="S460" s="123" t="n">
        <v>20</v>
      </c>
      <c r="T460" s="58" t="inlineStr">
        <is>
          <t>38</t>
        </is>
      </c>
      <c r="U460" s="58" t="inlineStr">
        <is>
          <t>No</t>
        </is>
      </c>
      <c r="V460" s="123">
        <f>IFERROR(VALUE(TRIM(T460)),S460*F460)</f>
        <v/>
      </c>
      <c r="W460" s="58">
        <f>IF(F460&lt;=12,"0-12 mo",IF(F460&lt;=24,"13-24 mo",IF(F460&lt;=48,"25-48 mo","49+ mo")))</f>
        <v/>
      </c>
      <c r="X460" s="58">
        <f>IF(S460&lt;=35.5,"Q1 Low",IF(S460&lt;=70.35,"Q2 Mid-Low",IF(S460&lt;=89.85,"Q3 Mid-High","Q4 High")))</f>
        <v/>
      </c>
      <c r="Y460" s="58">
        <f>IF(U460="Yes",1,0)</f>
        <v/>
      </c>
      <c r="Z460" s="58">
        <f>IF(P460="Month-to-month",1,0)+IF(M460="No",1,0)+IF(J460="No",1,0)+IF(I460="Fiber optic",1,0)+IF(Q460="Yes",1,0)</f>
        <v/>
      </c>
    </row>
    <row r="461" ht="15" customHeight="1" s="59">
      <c r="A461" s="58" t="inlineStr">
        <is>
          <t>1452-VOQCH</t>
        </is>
      </c>
      <c r="B461" s="58" t="inlineStr">
        <is>
          <t>Male</t>
        </is>
      </c>
      <c r="C461" s="58" t="n">
        <v>0</v>
      </c>
      <c r="D461" s="58" t="inlineStr">
        <is>
          <t>No</t>
        </is>
      </c>
      <c r="E461" s="58" t="inlineStr">
        <is>
          <t>No</t>
        </is>
      </c>
      <c r="F461" s="58" t="n">
        <v>1</v>
      </c>
      <c r="G461" s="58" t="inlineStr">
        <is>
          <t>Yes</t>
        </is>
      </c>
      <c r="H461" s="58" t="inlineStr">
        <is>
          <t>Yes</t>
        </is>
      </c>
      <c r="I461" s="58" t="inlineStr">
        <is>
          <t>Fiber optic</t>
        </is>
      </c>
      <c r="J461" s="58" t="inlineStr">
        <is>
          <t>No</t>
        </is>
      </c>
      <c r="K461" s="58" t="inlineStr">
        <is>
          <t>No</t>
        </is>
      </c>
      <c r="L461" s="58" t="inlineStr">
        <is>
          <t>No</t>
        </is>
      </c>
      <c r="M461" s="58" t="inlineStr">
        <is>
          <t>No</t>
        </is>
      </c>
      <c r="N461" s="58" t="inlineStr">
        <is>
          <t>No</t>
        </is>
      </c>
      <c r="O461" s="58" t="inlineStr">
        <is>
          <t>No</t>
        </is>
      </c>
      <c r="P461" s="58" t="inlineStr">
        <is>
          <t>Month-to-month</t>
        </is>
      </c>
      <c r="Q461" s="58" t="inlineStr">
        <is>
          <t>Yes</t>
        </is>
      </c>
      <c r="R461" s="58" t="inlineStr">
        <is>
          <t>Electronic check</t>
        </is>
      </c>
      <c r="S461" s="123" t="n">
        <v>75.09999999999999</v>
      </c>
      <c r="T461" s="58" t="inlineStr">
        <is>
          <t>75.1</t>
        </is>
      </c>
      <c r="U461" s="58" t="inlineStr">
        <is>
          <t>No</t>
        </is>
      </c>
      <c r="V461" s="123">
        <f>IFERROR(VALUE(TRIM(T461)),S461*F461)</f>
        <v/>
      </c>
      <c r="W461" s="58">
        <f>IF(F461&lt;=12,"0-12 mo",IF(F461&lt;=24,"13-24 mo",IF(F461&lt;=48,"25-48 mo","49+ mo")))</f>
        <v/>
      </c>
      <c r="X461" s="58">
        <f>IF(S461&lt;=35.5,"Q1 Low",IF(S461&lt;=70.35,"Q2 Mid-Low",IF(S461&lt;=89.85,"Q3 Mid-High","Q4 High")))</f>
        <v/>
      </c>
      <c r="Y461" s="58">
        <f>IF(U461="Yes",1,0)</f>
        <v/>
      </c>
      <c r="Z461" s="58">
        <f>IF(P461="Month-to-month",1,0)+IF(M461="No",1,0)+IF(J461="No",1,0)+IF(I461="Fiber optic",1,0)+IF(Q461="Yes",1,0)</f>
        <v/>
      </c>
    </row>
    <row r="462" ht="15" customHeight="1" s="59">
      <c r="A462" s="58" t="inlineStr">
        <is>
          <t>4719-UMSIY</t>
        </is>
      </c>
      <c r="B462" s="58" t="inlineStr">
        <is>
          <t>Male</t>
        </is>
      </c>
      <c r="C462" s="58" t="n">
        <v>0</v>
      </c>
      <c r="D462" s="58" t="inlineStr">
        <is>
          <t>No</t>
        </is>
      </c>
      <c r="E462" s="58" t="inlineStr">
        <is>
          <t>Yes</t>
        </is>
      </c>
      <c r="F462" s="58" t="n">
        <v>6</v>
      </c>
      <c r="G462" s="58" t="inlineStr">
        <is>
          <t>Yes</t>
        </is>
      </c>
      <c r="H462" s="58" t="inlineStr">
        <is>
          <t>No</t>
        </is>
      </c>
      <c r="I462" s="58" t="inlineStr">
        <is>
          <t>No</t>
        </is>
      </c>
      <c r="J462" s="58" t="inlineStr">
        <is>
          <t>No internet service</t>
        </is>
      </c>
      <c r="K462" s="58" t="inlineStr">
        <is>
          <t>No internet service</t>
        </is>
      </c>
      <c r="L462" s="58" t="inlineStr">
        <is>
          <t>No internet service</t>
        </is>
      </c>
      <c r="M462" s="58" t="inlineStr">
        <is>
          <t>No internet service</t>
        </is>
      </c>
      <c r="N462" s="58" t="inlineStr">
        <is>
          <t>No internet service</t>
        </is>
      </c>
      <c r="O462" s="58" t="inlineStr">
        <is>
          <t>No internet service</t>
        </is>
      </c>
      <c r="P462" s="58" t="inlineStr">
        <is>
          <t>Month-to-month</t>
        </is>
      </c>
      <c r="Q462" s="58" t="inlineStr">
        <is>
          <t>No</t>
        </is>
      </c>
      <c r="R462" s="58" t="inlineStr">
        <is>
          <t>Mailed check</t>
        </is>
      </c>
      <c r="S462" s="123" t="n">
        <v>19.65</v>
      </c>
      <c r="T462" s="58" t="inlineStr">
        <is>
          <t>100.9</t>
        </is>
      </c>
      <c r="U462" s="58" t="inlineStr">
        <is>
          <t>No</t>
        </is>
      </c>
      <c r="V462" s="123">
        <f>IFERROR(VALUE(TRIM(T462)),S462*F462)</f>
        <v/>
      </c>
      <c r="W462" s="58">
        <f>IF(F462&lt;=12,"0-12 mo",IF(F462&lt;=24,"13-24 mo",IF(F462&lt;=48,"25-48 mo","49+ mo")))</f>
        <v/>
      </c>
      <c r="X462" s="58">
        <f>IF(S462&lt;=35.5,"Q1 Low",IF(S462&lt;=70.35,"Q2 Mid-Low",IF(S462&lt;=89.85,"Q3 Mid-High","Q4 High")))</f>
        <v/>
      </c>
      <c r="Y462" s="58">
        <f>IF(U462="Yes",1,0)</f>
        <v/>
      </c>
      <c r="Z462" s="58">
        <f>IF(P462="Month-to-month",1,0)+IF(M462="No",1,0)+IF(J462="No",1,0)+IF(I462="Fiber optic",1,0)+IF(Q462="Yes",1,0)</f>
        <v/>
      </c>
    </row>
    <row r="463" ht="15" customHeight="1" s="59">
      <c r="A463" s="58" t="inlineStr">
        <is>
          <t>6614-VBEGU</t>
        </is>
      </c>
      <c r="B463" s="58" t="inlineStr">
        <is>
          <t>Female</t>
        </is>
      </c>
      <c r="C463" s="58" t="n">
        <v>0</v>
      </c>
      <c r="D463" s="58" t="inlineStr">
        <is>
          <t>Yes</t>
        </is>
      </c>
      <c r="E463" s="58" t="inlineStr">
        <is>
          <t>No</t>
        </is>
      </c>
      <c r="F463" s="58" t="n">
        <v>24</v>
      </c>
      <c r="G463" s="58" t="inlineStr">
        <is>
          <t>Yes</t>
        </is>
      </c>
      <c r="H463" s="58" t="inlineStr">
        <is>
          <t>No</t>
        </is>
      </c>
      <c r="I463" s="58" t="inlineStr">
        <is>
          <t>DSL</t>
        </is>
      </c>
      <c r="J463" s="58" t="inlineStr">
        <is>
          <t>No</t>
        </is>
      </c>
      <c r="K463" s="58" t="inlineStr">
        <is>
          <t>Yes</t>
        </is>
      </c>
      <c r="L463" s="58" t="inlineStr">
        <is>
          <t>No</t>
        </is>
      </c>
      <c r="M463" s="58" t="inlineStr">
        <is>
          <t>No</t>
        </is>
      </c>
      <c r="N463" s="58" t="inlineStr">
        <is>
          <t>Yes</t>
        </is>
      </c>
      <c r="O463" s="58" t="inlineStr">
        <is>
          <t>Yes</t>
        </is>
      </c>
      <c r="P463" s="58" t="inlineStr">
        <is>
          <t>Month-to-month</t>
        </is>
      </c>
      <c r="Q463" s="58" t="inlineStr">
        <is>
          <t>Yes</t>
        </is>
      </c>
      <c r="R463" s="58" t="inlineStr">
        <is>
          <t>Bank transfer (automatic)</t>
        </is>
      </c>
      <c r="S463" s="123" t="n">
        <v>69.45</v>
      </c>
      <c r="T463" s="58" t="inlineStr">
        <is>
          <t>1614.05</t>
        </is>
      </c>
      <c r="U463" s="58" t="inlineStr">
        <is>
          <t>No</t>
        </is>
      </c>
      <c r="V463" s="123">
        <f>IFERROR(VALUE(TRIM(T463)),S463*F463)</f>
        <v/>
      </c>
      <c r="W463" s="58">
        <f>IF(F463&lt;=12,"0-12 mo",IF(F463&lt;=24,"13-24 mo",IF(F463&lt;=48,"25-48 mo","49+ mo")))</f>
        <v/>
      </c>
      <c r="X463" s="58">
        <f>IF(S463&lt;=35.5,"Q1 Low",IF(S463&lt;=70.35,"Q2 Mid-Low",IF(S463&lt;=89.85,"Q3 Mid-High","Q4 High")))</f>
        <v/>
      </c>
      <c r="Y463" s="58">
        <f>IF(U463="Yes",1,0)</f>
        <v/>
      </c>
      <c r="Z463" s="58">
        <f>IF(P463="Month-to-month",1,0)+IF(M463="No",1,0)+IF(J463="No",1,0)+IF(I463="Fiber optic",1,0)+IF(Q463="Yes",1,0)</f>
        <v/>
      </c>
    </row>
    <row r="464" ht="15" customHeight="1" s="59">
      <c r="A464" s="58" t="inlineStr">
        <is>
          <t>0880-TKATG</t>
        </is>
      </c>
      <c r="B464" s="58" t="inlineStr">
        <is>
          <t>Male</t>
        </is>
      </c>
      <c r="C464" s="58" t="n">
        <v>0</v>
      </c>
      <c r="D464" s="58" t="inlineStr">
        <is>
          <t>Yes</t>
        </is>
      </c>
      <c r="E464" s="58" t="inlineStr">
        <is>
          <t>Yes</t>
        </is>
      </c>
      <c r="F464" s="58" t="n">
        <v>4</v>
      </c>
      <c r="G464" s="58" t="inlineStr">
        <is>
          <t>Yes</t>
        </is>
      </c>
      <c r="H464" s="58" t="inlineStr">
        <is>
          <t>Yes</t>
        </is>
      </c>
      <c r="I464" s="58" t="inlineStr">
        <is>
          <t>Fiber optic</t>
        </is>
      </c>
      <c r="J464" s="58" t="inlineStr">
        <is>
          <t>No</t>
        </is>
      </c>
      <c r="K464" s="58" t="inlineStr">
        <is>
          <t>No</t>
        </is>
      </c>
      <c r="L464" s="58" t="inlineStr">
        <is>
          <t>Yes</t>
        </is>
      </c>
      <c r="M464" s="58" t="inlineStr">
        <is>
          <t>No</t>
        </is>
      </c>
      <c r="N464" s="58" t="inlineStr">
        <is>
          <t>Yes</t>
        </is>
      </c>
      <c r="O464" s="58" t="inlineStr">
        <is>
          <t>Yes</t>
        </is>
      </c>
      <c r="P464" s="58" t="inlineStr">
        <is>
          <t>Month-to-month</t>
        </is>
      </c>
      <c r="Q464" s="58" t="inlineStr">
        <is>
          <t>No</t>
        </is>
      </c>
      <c r="R464" s="58" t="inlineStr">
        <is>
          <t>Electronic check</t>
        </is>
      </c>
      <c r="S464" s="123" t="n">
        <v>101.15</v>
      </c>
      <c r="T464" s="58" t="inlineStr">
        <is>
          <t>385.9</t>
        </is>
      </c>
      <c r="U464" s="58" t="inlineStr">
        <is>
          <t>Yes</t>
        </is>
      </c>
      <c r="V464" s="123">
        <f>IFERROR(VALUE(TRIM(T464)),S464*F464)</f>
        <v/>
      </c>
      <c r="W464" s="58">
        <f>IF(F464&lt;=12,"0-12 mo",IF(F464&lt;=24,"13-24 mo",IF(F464&lt;=48,"25-48 mo","49+ mo")))</f>
        <v/>
      </c>
      <c r="X464" s="58">
        <f>IF(S464&lt;=35.5,"Q1 Low",IF(S464&lt;=70.35,"Q2 Mid-Low",IF(S464&lt;=89.85,"Q3 Mid-High","Q4 High")))</f>
        <v/>
      </c>
      <c r="Y464" s="58">
        <f>IF(U464="Yes",1,0)</f>
        <v/>
      </c>
      <c r="Z464" s="58">
        <f>IF(P464="Month-to-month",1,0)+IF(M464="No",1,0)+IF(J464="No",1,0)+IF(I464="Fiber optic",1,0)+IF(Q464="Yes",1,0)</f>
        <v/>
      </c>
    </row>
    <row r="465" ht="15" customHeight="1" s="59">
      <c r="A465" s="58" t="inlineStr">
        <is>
          <t>3811-VBYBZ</t>
        </is>
      </c>
      <c r="B465" s="58" t="inlineStr">
        <is>
          <t>Male</t>
        </is>
      </c>
      <c r="C465" s="58" t="n">
        <v>0</v>
      </c>
      <c r="D465" s="58" t="inlineStr">
        <is>
          <t>No</t>
        </is>
      </c>
      <c r="E465" s="58" t="inlineStr">
        <is>
          <t>No</t>
        </is>
      </c>
      <c r="F465" s="58" t="n">
        <v>7</v>
      </c>
      <c r="G465" s="58" t="inlineStr">
        <is>
          <t>Yes</t>
        </is>
      </c>
      <c r="H465" s="58" t="inlineStr">
        <is>
          <t>Yes</t>
        </is>
      </c>
      <c r="I465" s="58" t="inlineStr">
        <is>
          <t>Fiber optic</t>
        </is>
      </c>
      <c r="J465" s="58" t="inlineStr">
        <is>
          <t>No</t>
        </is>
      </c>
      <c r="K465" s="58" t="inlineStr">
        <is>
          <t>Yes</t>
        </is>
      </c>
      <c r="L465" s="58" t="inlineStr">
        <is>
          <t>No</t>
        </is>
      </c>
      <c r="M465" s="58" t="inlineStr">
        <is>
          <t>No</t>
        </is>
      </c>
      <c r="N465" s="58" t="inlineStr">
        <is>
          <t>Yes</t>
        </is>
      </c>
      <c r="O465" s="58" t="inlineStr">
        <is>
          <t>Yes</t>
        </is>
      </c>
      <c r="P465" s="58" t="inlineStr">
        <is>
          <t>Month-to-month</t>
        </is>
      </c>
      <c r="Q465" s="58" t="inlineStr">
        <is>
          <t>Yes</t>
        </is>
      </c>
      <c r="R465" s="58" t="inlineStr">
        <is>
          <t>Electronic check</t>
        </is>
      </c>
      <c r="S465" s="123" t="n">
        <v>99.8</v>
      </c>
      <c r="T465" s="58" t="inlineStr">
        <is>
          <t>673.25</t>
        </is>
      </c>
      <c r="U465" s="58" t="inlineStr">
        <is>
          <t>Yes</t>
        </is>
      </c>
      <c r="V465" s="123">
        <f>IFERROR(VALUE(TRIM(T465)),S465*F465)</f>
        <v/>
      </c>
      <c r="W465" s="58">
        <f>IF(F465&lt;=12,"0-12 mo",IF(F465&lt;=24,"13-24 mo",IF(F465&lt;=48,"25-48 mo","49+ mo")))</f>
        <v/>
      </c>
      <c r="X465" s="58">
        <f>IF(S465&lt;=35.5,"Q1 Low",IF(S465&lt;=70.35,"Q2 Mid-Low",IF(S465&lt;=89.85,"Q3 Mid-High","Q4 High")))</f>
        <v/>
      </c>
      <c r="Y465" s="58">
        <f>IF(U465="Yes",1,0)</f>
        <v/>
      </c>
      <c r="Z465" s="58">
        <f>IF(P465="Month-to-month",1,0)+IF(M465="No",1,0)+IF(J465="No",1,0)+IF(I465="Fiber optic",1,0)+IF(Q465="Yes",1,0)</f>
        <v/>
      </c>
    </row>
    <row r="466" ht="15" customHeight="1" s="59">
      <c r="A466" s="58" t="inlineStr">
        <is>
          <t>1480-BKXGA</t>
        </is>
      </c>
      <c r="B466" s="58" t="inlineStr">
        <is>
          <t>Male</t>
        </is>
      </c>
      <c r="C466" s="58" t="n">
        <v>1</v>
      </c>
      <c r="D466" s="58" t="inlineStr">
        <is>
          <t>Yes</t>
        </is>
      </c>
      <c r="E466" s="58" t="inlineStr">
        <is>
          <t>No</t>
        </is>
      </c>
      <c r="F466" s="58" t="n">
        <v>72</v>
      </c>
      <c r="G466" s="58" t="inlineStr">
        <is>
          <t>Yes</t>
        </is>
      </c>
      <c r="H466" s="58" t="inlineStr">
        <is>
          <t>Yes</t>
        </is>
      </c>
      <c r="I466" s="58" t="inlineStr">
        <is>
          <t>Fiber optic</t>
        </is>
      </c>
      <c r="J466" s="58" t="inlineStr">
        <is>
          <t>Yes</t>
        </is>
      </c>
      <c r="K466" s="58" t="inlineStr">
        <is>
          <t>Yes</t>
        </is>
      </c>
      <c r="L466" s="58" t="inlineStr">
        <is>
          <t>Yes</t>
        </is>
      </c>
      <c r="M466" s="58" t="inlineStr">
        <is>
          <t>Yes</t>
        </is>
      </c>
      <c r="N466" s="58" t="inlineStr">
        <is>
          <t>Yes</t>
        </is>
      </c>
      <c r="O466" s="58" t="inlineStr">
        <is>
          <t>Yes</t>
        </is>
      </c>
      <c r="P466" s="58" t="inlineStr">
        <is>
          <t>Two year</t>
        </is>
      </c>
      <c r="Q466" s="58" t="inlineStr">
        <is>
          <t>Yes</t>
        </is>
      </c>
      <c r="R466" s="58" t="inlineStr">
        <is>
          <t>Bank transfer (automatic)</t>
        </is>
      </c>
      <c r="S466" s="123" t="n">
        <v>116.05</v>
      </c>
      <c r="T466" s="58" t="inlineStr">
        <is>
          <t>8404.9</t>
        </is>
      </c>
      <c r="U466" s="58" t="inlineStr">
        <is>
          <t>No</t>
        </is>
      </c>
      <c r="V466" s="123">
        <f>IFERROR(VALUE(TRIM(T466)),S466*F466)</f>
        <v/>
      </c>
      <c r="W466" s="58">
        <f>IF(F466&lt;=12,"0-12 mo",IF(F466&lt;=24,"13-24 mo",IF(F466&lt;=48,"25-48 mo","49+ mo")))</f>
        <v/>
      </c>
      <c r="X466" s="58">
        <f>IF(S466&lt;=35.5,"Q1 Low",IF(S466&lt;=70.35,"Q2 Mid-Low",IF(S466&lt;=89.85,"Q3 Mid-High","Q4 High")))</f>
        <v/>
      </c>
      <c r="Y466" s="58">
        <f>IF(U466="Yes",1,0)</f>
        <v/>
      </c>
      <c r="Z466" s="58">
        <f>IF(P466="Month-to-month",1,0)+IF(M466="No",1,0)+IF(J466="No",1,0)+IF(I466="Fiber optic",1,0)+IF(Q466="Yes",1,0)</f>
        <v/>
      </c>
    </row>
    <row r="467" ht="15" customHeight="1" s="59">
      <c r="A467" s="58" t="inlineStr">
        <is>
          <t>2996-XAUVF</t>
        </is>
      </c>
      <c r="B467" s="58" t="inlineStr">
        <is>
          <t>Male</t>
        </is>
      </c>
      <c r="C467" s="58" t="n">
        <v>0</v>
      </c>
      <c r="D467" s="58" t="inlineStr">
        <is>
          <t>No</t>
        </is>
      </c>
      <c r="E467" s="58" t="inlineStr">
        <is>
          <t>No</t>
        </is>
      </c>
      <c r="F467" s="58" t="n">
        <v>70</v>
      </c>
      <c r="G467" s="58" t="inlineStr">
        <is>
          <t>No</t>
        </is>
      </c>
      <c r="H467" s="58" t="inlineStr">
        <is>
          <t>No phone service</t>
        </is>
      </c>
      <c r="I467" s="58" t="inlineStr">
        <is>
          <t>DSL</t>
        </is>
      </c>
      <c r="J467" s="58" t="inlineStr">
        <is>
          <t>No</t>
        </is>
      </c>
      <c r="K467" s="58" t="inlineStr">
        <is>
          <t>No</t>
        </is>
      </c>
      <c r="L467" s="58" t="inlineStr">
        <is>
          <t>No</t>
        </is>
      </c>
      <c r="M467" s="58" t="inlineStr">
        <is>
          <t>Yes</t>
        </is>
      </c>
      <c r="N467" s="58" t="inlineStr">
        <is>
          <t>No</t>
        </is>
      </c>
      <c r="O467" s="58" t="inlineStr">
        <is>
          <t>Yes</t>
        </is>
      </c>
      <c r="P467" s="58" t="inlineStr">
        <is>
          <t>Two year</t>
        </is>
      </c>
      <c r="Q467" s="58" t="inlineStr">
        <is>
          <t>Yes</t>
        </is>
      </c>
      <c r="R467" s="58" t="inlineStr">
        <is>
          <t>Mailed check</t>
        </is>
      </c>
      <c r="S467" s="123" t="n">
        <v>40.05</v>
      </c>
      <c r="T467" s="58" t="inlineStr">
        <is>
          <t>2799.75</t>
        </is>
      </c>
      <c r="U467" s="58" t="inlineStr">
        <is>
          <t>No</t>
        </is>
      </c>
      <c r="V467" s="123">
        <f>IFERROR(VALUE(TRIM(T467)),S467*F467)</f>
        <v/>
      </c>
      <c r="W467" s="58">
        <f>IF(F467&lt;=12,"0-12 mo",IF(F467&lt;=24,"13-24 mo",IF(F467&lt;=48,"25-48 mo","49+ mo")))</f>
        <v/>
      </c>
      <c r="X467" s="58">
        <f>IF(S467&lt;=35.5,"Q1 Low",IF(S467&lt;=70.35,"Q2 Mid-Low",IF(S467&lt;=89.85,"Q3 Mid-High","Q4 High")))</f>
        <v/>
      </c>
      <c r="Y467" s="58">
        <f>IF(U467="Yes",1,0)</f>
        <v/>
      </c>
      <c r="Z467" s="58">
        <f>IF(P467="Month-to-month",1,0)+IF(M467="No",1,0)+IF(J467="No",1,0)+IF(I467="Fiber optic",1,0)+IF(Q467="Yes",1,0)</f>
        <v/>
      </c>
    </row>
    <row r="468" ht="15" customHeight="1" s="59">
      <c r="A468" s="58" t="inlineStr">
        <is>
          <t>9076-AXYIK</t>
        </is>
      </c>
      <c r="B468" s="58" t="inlineStr">
        <is>
          <t>Male</t>
        </is>
      </c>
      <c r="C468" s="58" t="n">
        <v>1</v>
      </c>
      <c r="D468" s="58" t="inlineStr">
        <is>
          <t>Yes</t>
        </is>
      </c>
      <c r="E468" s="58" t="inlineStr">
        <is>
          <t>No</t>
        </is>
      </c>
      <c r="F468" s="58" t="n">
        <v>64</v>
      </c>
      <c r="G468" s="58" t="inlineStr">
        <is>
          <t>Yes</t>
        </is>
      </c>
      <c r="H468" s="58" t="inlineStr">
        <is>
          <t>Yes</t>
        </is>
      </c>
      <c r="I468" s="58" t="inlineStr">
        <is>
          <t>Fiber optic</t>
        </is>
      </c>
      <c r="J468" s="58" t="inlineStr">
        <is>
          <t>No</t>
        </is>
      </c>
      <c r="K468" s="58" t="inlineStr">
        <is>
          <t>No</t>
        </is>
      </c>
      <c r="L468" s="58" t="inlineStr">
        <is>
          <t>Yes</t>
        </is>
      </c>
      <c r="M468" s="58" t="inlineStr">
        <is>
          <t>Yes</t>
        </is>
      </c>
      <c r="N468" s="58" t="inlineStr">
        <is>
          <t>Yes</t>
        </is>
      </c>
      <c r="O468" s="58" t="inlineStr">
        <is>
          <t>Yes</t>
        </is>
      </c>
      <c r="P468" s="58" t="inlineStr">
        <is>
          <t>Two year</t>
        </is>
      </c>
      <c r="Q468" s="58" t="inlineStr">
        <is>
          <t>No</t>
        </is>
      </c>
      <c r="R468" s="58" t="inlineStr">
        <is>
          <t>Electronic check</t>
        </is>
      </c>
      <c r="S468" s="123" t="n">
        <v>102.1</v>
      </c>
      <c r="T468" s="58" t="inlineStr">
        <is>
          <t>6538.45</t>
        </is>
      </c>
      <c r="U468" s="58" t="inlineStr">
        <is>
          <t>No</t>
        </is>
      </c>
      <c r="V468" s="123">
        <f>IFERROR(VALUE(TRIM(T468)),S468*F468)</f>
        <v/>
      </c>
      <c r="W468" s="58">
        <f>IF(F468&lt;=12,"0-12 mo",IF(F468&lt;=24,"13-24 mo",IF(F468&lt;=48,"25-48 mo","49+ mo")))</f>
        <v/>
      </c>
      <c r="X468" s="58">
        <f>IF(S468&lt;=35.5,"Q1 Low",IF(S468&lt;=70.35,"Q2 Mid-Low",IF(S468&lt;=89.85,"Q3 Mid-High","Q4 High")))</f>
        <v/>
      </c>
      <c r="Y468" s="58">
        <f>IF(U468="Yes",1,0)</f>
        <v/>
      </c>
      <c r="Z468" s="58">
        <f>IF(P468="Month-to-month",1,0)+IF(M468="No",1,0)+IF(J468="No",1,0)+IF(I468="Fiber optic",1,0)+IF(Q468="Yes",1,0)</f>
        <v/>
      </c>
    </row>
    <row r="469" ht="15" customHeight="1" s="59">
      <c r="A469" s="58" t="inlineStr">
        <is>
          <t>5968-XQIVE</t>
        </is>
      </c>
      <c r="B469" s="58" t="inlineStr">
        <is>
          <t>Male</t>
        </is>
      </c>
      <c r="C469" s="58" t="n">
        <v>0</v>
      </c>
      <c r="D469" s="58" t="inlineStr">
        <is>
          <t>Yes</t>
        </is>
      </c>
      <c r="E469" s="58" t="inlineStr">
        <is>
          <t>Yes</t>
        </is>
      </c>
      <c r="F469" s="58" t="n">
        <v>72</v>
      </c>
      <c r="G469" s="58" t="inlineStr">
        <is>
          <t>Yes</t>
        </is>
      </c>
      <c r="H469" s="58" t="inlineStr">
        <is>
          <t>Yes</t>
        </is>
      </c>
      <c r="I469" s="58" t="inlineStr">
        <is>
          <t>Fiber optic</t>
        </is>
      </c>
      <c r="J469" s="58" t="inlineStr">
        <is>
          <t>No</t>
        </is>
      </c>
      <c r="K469" s="58" t="inlineStr">
        <is>
          <t>Yes</t>
        </is>
      </c>
      <c r="L469" s="58" t="inlineStr">
        <is>
          <t>No</t>
        </is>
      </c>
      <c r="M469" s="58" t="inlineStr">
        <is>
          <t>No</t>
        </is>
      </c>
      <c r="N469" s="58" t="inlineStr">
        <is>
          <t>Yes</t>
        </is>
      </c>
      <c r="O469" s="58" t="inlineStr">
        <is>
          <t>No</t>
        </is>
      </c>
      <c r="P469" s="58" t="inlineStr">
        <is>
          <t>One year</t>
        </is>
      </c>
      <c r="Q469" s="58" t="inlineStr">
        <is>
          <t>Yes</t>
        </is>
      </c>
      <c r="R469" s="58" t="inlineStr">
        <is>
          <t>Electronic check</t>
        </is>
      </c>
      <c r="S469" s="123" t="n">
        <v>89.7</v>
      </c>
      <c r="T469" s="58" t="inlineStr">
        <is>
          <t>6588.95</t>
        </is>
      </c>
      <c r="U469" s="58" t="inlineStr">
        <is>
          <t>No</t>
        </is>
      </c>
      <c r="V469" s="123">
        <f>IFERROR(VALUE(TRIM(T469)),S469*F469)</f>
        <v/>
      </c>
      <c r="W469" s="58">
        <f>IF(F469&lt;=12,"0-12 mo",IF(F469&lt;=24,"13-24 mo",IF(F469&lt;=48,"25-48 mo","49+ mo")))</f>
        <v/>
      </c>
      <c r="X469" s="58">
        <f>IF(S469&lt;=35.5,"Q1 Low",IF(S469&lt;=70.35,"Q2 Mid-Low",IF(S469&lt;=89.85,"Q3 Mid-High","Q4 High")))</f>
        <v/>
      </c>
      <c r="Y469" s="58">
        <f>IF(U469="Yes",1,0)</f>
        <v/>
      </c>
      <c r="Z469" s="58">
        <f>IF(P469="Month-to-month",1,0)+IF(M469="No",1,0)+IF(J469="No",1,0)+IF(I469="Fiber optic",1,0)+IF(Q469="Yes",1,0)</f>
        <v/>
      </c>
    </row>
    <row r="470" ht="15" customHeight="1" s="59">
      <c r="A470" s="58" t="inlineStr">
        <is>
          <t>8896-RAZCR</t>
        </is>
      </c>
      <c r="B470" s="58" t="inlineStr">
        <is>
          <t>Female</t>
        </is>
      </c>
      <c r="C470" s="58" t="n">
        <v>0</v>
      </c>
      <c r="D470" s="58" t="inlineStr">
        <is>
          <t>No</t>
        </is>
      </c>
      <c r="E470" s="58" t="inlineStr">
        <is>
          <t>Yes</t>
        </is>
      </c>
      <c r="F470" s="58" t="n">
        <v>44</v>
      </c>
      <c r="G470" s="58" t="inlineStr">
        <is>
          <t>Yes</t>
        </is>
      </c>
      <c r="H470" s="58" t="inlineStr">
        <is>
          <t>No</t>
        </is>
      </c>
      <c r="I470" s="58" t="inlineStr">
        <is>
          <t>No</t>
        </is>
      </c>
      <c r="J470" s="58" t="inlineStr">
        <is>
          <t>No internet service</t>
        </is>
      </c>
      <c r="K470" s="58" t="inlineStr">
        <is>
          <t>No internet service</t>
        </is>
      </c>
      <c r="L470" s="58" t="inlineStr">
        <is>
          <t>No internet service</t>
        </is>
      </c>
      <c r="M470" s="58" t="inlineStr">
        <is>
          <t>No internet service</t>
        </is>
      </c>
      <c r="N470" s="58" t="inlineStr">
        <is>
          <t>No internet service</t>
        </is>
      </c>
      <c r="O470" s="58" t="inlineStr">
        <is>
          <t>No internet service</t>
        </is>
      </c>
      <c r="P470" s="58" t="inlineStr">
        <is>
          <t>Two year</t>
        </is>
      </c>
      <c r="Q470" s="58" t="inlineStr">
        <is>
          <t>No</t>
        </is>
      </c>
      <c r="R470" s="58" t="inlineStr">
        <is>
          <t>Mailed check</t>
        </is>
      </c>
      <c r="S470" s="123" t="n">
        <v>19.9</v>
      </c>
      <c r="T470" s="58" t="inlineStr">
        <is>
          <t>868.1</t>
        </is>
      </c>
      <c r="U470" s="58" t="inlineStr">
        <is>
          <t>No</t>
        </is>
      </c>
      <c r="V470" s="123">
        <f>IFERROR(VALUE(TRIM(T470)),S470*F470)</f>
        <v/>
      </c>
      <c r="W470" s="58">
        <f>IF(F470&lt;=12,"0-12 mo",IF(F470&lt;=24,"13-24 mo",IF(F470&lt;=48,"25-48 mo","49+ mo")))</f>
        <v/>
      </c>
      <c r="X470" s="58">
        <f>IF(S470&lt;=35.5,"Q1 Low",IF(S470&lt;=70.35,"Q2 Mid-Low",IF(S470&lt;=89.85,"Q3 Mid-High","Q4 High")))</f>
        <v/>
      </c>
      <c r="Y470" s="58">
        <f>IF(U470="Yes",1,0)</f>
        <v/>
      </c>
      <c r="Z470" s="58">
        <f>IF(P470="Month-to-month",1,0)+IF(M470="No",1,0)+IF(J470="No",1,0)+IF(I470="Fiber optic",1,0)+IF(Q470="Yes",1,0)</f>
        <v/>
      </c>
    </row>
    <row r="471" ht="15" customHeight="1" s="59">
      <c r="A471" s="58" t="inlineStr">
        <is>
          <t>4640-UHDOS</t>
        </is>
      </c>
      <c r="B471" s="58" t="inlineStr">
        <is>
          <t>Female</t>
        </is>
      </c>
      <c r="C471" s="58" t="n">
        <v>0</v>
      </c>
      <c r="D471" s="58" t="inlineStr">
        <is>
          <t>Yes</t>
        </is>
      </c>
      <c r="E471" s="58" t="inlineStr">
        <is>
          <t>Yes</t>
        </is>
      </c>
      <c r="F471" s="58" t="n">
        <v>13</v>
      </c>
      <c r="G471" s="58" t="inlineStr">
        <is>
          <t>Yes</t>
        </is>
      </c>
      <c r="H471" s="58" t="inlineStr">
        <is>
          <t>No</t>
        </is>
      </c>
      <c r="I471" s="58" t="inlineStr">
        <is>
          <t>DSL</t>
        </is>
      </c>
      <c r="J471" s="58" t="inlineStr">
        <is>
          <t>No</t>
        </is>
      </c>
      <c r="K471" s="58" t="inlineStr">
        <is>
          <t>No</t>
        </is>
      </c>
      <c r="L471" s="58" t="inlineStr">
        <is>
          <t>No</t>
        </is>
      </c>
      <c r="M471" s="58" t="inlineStr">
        <is>
          <t>No</t>
        </is>
      </c>
      <c r="N471" s="58" t="inlineStr">
        <is>
          <t>No</t>
        </is>
      </c>
      <c r="O471" s="58" t="inlineStr">
        <is>
          <t>Yes</t>
        </is>
      </c>
      <c r="P471" s="58" t="inlineStr">
        <is>
          <t>Month-to-month</t>
        </is>
      </c>
      <c r="Q471" s="58" t="inlineStr">
        <is>
          <t>No</t>
        </is>
      </c>
      <c r="R471" s="58" t="inlineStr">
        <is>
          <t>Electronic check</t>
        </is>
      </c>
      <c r="S471" s="123" t="n">
        <v>55.95</v>
      </c>
      <c r="T471" s="58" t="inlineStr">
        <is>
          <t>734.35</t>
        </is>
      </c>
      <c r="U471" s="58" t="inlineStr">
        <is>
          <t>Yes</t>
        </is>
      </c>
      <c r="V471" s="123">
        <f>IFERROR(VALUE(TRIM(T471)),S471*F471)</f>
        <v/>
      </c>
      <c r="W471" s="58">
        <f>IF(F471&lt;=12,"0-12 mo",IF(F471&lt;=24,"13-24 mo",IF(F471&lt;=48,"25-48 mo","49+ mo")))</f>
        <v/>
      </c>
      <c r="X471" s="58">
        <f>IF(S471&lt;=35.5,"Q1 Low",IF(S471&lt;=70.35,"Q2 Mid-Low",IF(S471&lt;=89.85,"Q3 Mid-High","Q4 High")))</f>
        <v/>
      </c>
      <c r="Y471" s="58">
        <f>IF(U471="Yes",1,0)</f>
        <v/>
      </c>
      <c r="Z471" s="58">
        <f>IF(P471="Month-to-month",1,0)+IF(M471="No",1,0)+IF(J471="No",1,0)+IF(I471="Fiber optic",1,0)+IF(Q471="Yes",1,0)</f>
        <v/>
      </c>
    </row>
    <row r="472" ht="15" customHeight="1" s="59">
      <c r="A472" s="58" t="inlineStr">
        <is>
          <t>4933-IKULF</t>
        </is>
      </c>
      <c r="B472" s="58" t="inlineStr">
        <is>
          <t>Female</t>
        </is>
      </c>
      <c r="C472" s="58" t="n">
        <v>1</v>
      </c>
      <c r="D472" s="58" t="inlineStr">
        <is>
          <t>No</t>
        </is>
      </c>
      <c r="E472" s="58" t="inlineStr">
        <is>
          <t>No</t>
        </is>
      </c>
      <c r="F472" s="58" t="n">
        <v>17</v>
      </c>
      <c r="G472" s="58" t="inlineStr">
        <is>
          <t>Yes</t>
        </is>
      </c>
      <c r="H472" s="58" t="inlineStr">
        <is>
          <t>No</t>
        </is>
      </c>
      <c r="I472" s="58" t="inlineStr">
        <is>
          <t>No</t>
        </is>
      </c>
      <c r="J472" s="58" t="inlineStr">
        <is>
          <t>No internet service</t>
        </is>
      </c>
      <c r="K472" s="58" t="inlineStr">
        <is>
          <t>No internet service</t>
        </is>
      </c>
      <c r="L472" s="58" t="inlineStr">
        <is>
          <t>No internet service</t>
        </is>
      </c>
      <c r="M472" s="58" t="inlineStr">
        <is>
          <t>No internet service</t>
        </is>
      </c>
      <c r="N472" s="58" t="inlineStr">
        <is>
          <t>No internet service</t>
        </is>
      </c>
      <c r="O472" s="58" t="inlineStr">
        <is>
          <t>No internet service</t>
        </is>
      </c>
      <c r="P472" s="58" t="inlineStr">
        <is>
          <t>One year</t>
        </is>
      </c>
      <c r="Q472" s="58" t="inlineStr">
        <is>
          <t>No</t>
        </is>
      </c>
      <c r="R472" s="58" t="inlineStr">
        <is>
          <t>Mailed check</t>
        </is>
      </c>
      <c r="S472" s="123" t="n">
        <v>20.65</v>
      </c>
      <c r="T472" s="58" t="inlineStr">
        <is>
          <t>330.6</t>
        </is>
      </c>
      <c r="U472" s="58" t="inlineStr">
        <is>
          <t>No</t>
        </is>
      </c>
      <c r="V472" s="123">
        <f>IFERROR(VALUE(TRIM(T472)),S472*F472)</f>
        <v/>
      </c>
      <c r="W472" s="58">
        <f>IF(F472&lt;=12,"0-12 mo",IF(F472&lt;=24,"13-24 mo",IF(F472&lt;=48,"25-48 mo","49+ mo")))</f>
        <v/>
      </c>
      <c r="X472" s="58">
        <f>IF(S472&lt;=35.5,"Q1 Low",IF(S472&lt;=70.35,"Q2 Mid-Low",IF(S472&lt;=89.85,"Q3 Mid-High","Q4 High")))</f>
        <v/>
      </c>
      <c r="Y472" s="58">
        <f>IF(U472="Yes",1,0)</f>
        <v/>
      </c>
      <c r="Z472" s="58">
        <f>IF(P472="Month-to-month",1,0)+IF(M472="No",1,0)+IF(J472="No",1,0)+IF(I472="Fiber optic",1,0)+IF(Q472="Yes",1,0)</f>
        <v/>
      </c>
    </row>
    <row r="473" ht="15" customHeight="1" s="59">
      <c r="A473" s="58" t="inlineStr">
        <is>
          <t>3583-EKAPL</t>
        </is>
      </c>
      <c r="B473" s="58" t="inlineStr">
        <is>
          <t>Male</t>
        </is>
      </c>
      <c r="C473" s="58" t="n">
        <v>0</v>
      </c>
      <c r="D473" s="58" t="inlineStr">
        <is>
          <t>No</t>
        </is>
      </c>
      <c r="E473" s="58" t="inlineStr">
        <is>
          <t>No</t>
        </is>
      </c>
      <c r="F473" s="58" t="n">
        <v>1</v>
      </c>
      <c r="G473" s="58" t="inlineStr">
        <is>
          <t>Yes</t>
        </is>
      </c>
      <c r="H473" s="58" t="inlineStr">
        <is>
          <t>No</t>
        </is>
      </c>
      <c r="I473" s="58" t="inlineStr">
        <is>
          <t>DSL</t>
        </is>
      </c>
      <c r="J473" s="58" t="inlineStr">
        <is>
          <t>No</t>
        </is>
      </c>
      <c r="K473" s="58" t="inlineStr">
        <is>
          <t>No</t>
        </is>
      </c>
      <c r="L473" s="58" t="inlineStr">
        <is>
          <t>No</t>
        </is>
      </c>
      <c r="M473" s="58" t="inlineStr">
        <is>
          <t>No</t>
        </is>
      </c>
      <c r="N473" s="58" t="inlineStr">
        <is>
          <t>No</t>
        </is>
      </c>
      <c r="O473" s="58" t="inlineStr">
        <is>
          <t>Yes</t>
        </is>
      </c>
      <c r="P473" s="58" t="inlineStr">
        <is>
          <t>Month-to-month</t>
        </is>
      </c>
      <c r="Q473" s="58" t="inlineStr">
        <is>
          <t>Yes</t>
        </is>
      </c>
      <c r="R473" s="58" t="inlineStr">
        <is>
          <t>Electronic check</t>
        </is>
      </c>
      <c r="S473" s="123" t="n">
        <v>55</v>
      </c>
      <c r="T473" s="58" t="inlineStr">
        <is>
          <t>55</t>
        </is>
      </c>
      <c r="U473" s="58" t="inlineStr">
        <is>
          <t>Yes</t>
        </is>
      </c>
      <c r="V473" s="123">
        <f>IFERROR(VALUE(TRIM(T473)),S473*F473)</f>
        <v/>
      </c>
      <c r="W473" s="58">
        <f>IF(F473&lt;=12,"0-12 mo",IF(F473&lt;=24,"13-24 mo",IF(F473&lt;=48,"25-48 mo","49+ mo")))</f>
        <v/>
      </c>
      <c r="X473" s="58">
        <f>IF(S473&lt;=35.5,"Q1 Low",IF(S473&lt;=70.35,"Q2 Mid-Low",IF(S473&lt;=89.85,"Q3 Mid-High","Q4 High")))</f>
        <v/>
      </c>
      <c r="Y473" s="58">
        <f>IF(U473="Yes",1,0)</f>
        <v/>
      </c>
      <c r="Z473" s="58">
        <f>IF(P473="Month-to-month",1,0)+IF(M473="No",1,0)+IF(J473="No",1,0)+IF(I473="Fiber optic",1,0)+IF(Q473="Yes",1,0)</f>
        <v/>
      </c>
    </row>
    <row r="474" ht="15" customHeight="1" s="59">
      <c r="A474" s="58" t="inlineStr">
        <is>
          <t>1304-BCCFO</t>
        </is>
      </c>
      <c r="B474" s="58" t="inlineStr">
        <is>
          <t>Male</t>
        </is>
      </c>
      <c r="C474" s="58" t="n">
        <v>0</v>
      </c>
      <c r="D474" s="58" t="inlineStr">
        <is>
          <t>Yes</t>
        </is>
      </c>
      <c r="E474" s="58" t="inlineStr">
        <is>
          <t>No</t>
        </is>
      </c>
      <c r="F474" s="58" t="n">
        <v>9</v>
      </c>
      <c r="G474" s="58" t="inlineStr">
        <is>
          <t>Yes</t>
        </is>
      </c>
      <c r="H474" s="58" t="inlineStr">
        <is>
          <t>No</t>
        </is>
      </c>
      <c r="I474" s="58" t="inlineStr">
        <is>
          <t>DSL</t>
        </is>
      </c>
      <c r="J474" s="58" t="inlineStr">
        <is>
          <t>No</t>
        </is>
      </c>
      <c r="K474" s="58" t="inlineStr">
        <is>
          <t>No</t>
        </is>
      </c>
      <c r="L474" s="58" t="inlineStr">
        <is>
          <t>Yes</t>
        </is>
      </c>
      <c r="M474" s="58" t="inlineStr">
        <is>
          <t>No</t>
        </is>
      </c>
      <c r="N474" s="58" t="inlineStr">
        <is>
          <t>Yes</t>
        </is>
      </c>
      <c r="O474" s="58" t="inlineStr">
        <is>
          <t>Yes</t>
        </is>
      </c>
      <c r="P474" s="58" t="inlineStr">
        <is>
          <t>Month-to-month</t>
        </is>
      </c>
      <c r="Q474" s="58" t="inlineStr">
        <is>
          <t>Yes</t>
        </is>
      </c>
      <c r="R474" s="58" t="inlineStr">
        <is>
          <t>Mailed check</t>
        </is>
      </c>
      <c r="S474" s="123" t="n">
        <v>70.05</v>
      </c>
      <c r="T474" s="58" t="inlineStr">
        <is>
          <t>564.4</t>
        </is>
      </c>
      <c r="U474" s="58" t="inlineStr">
        <is>
          <t>No</t>
        </is>
      </c>
      <c r="V474" s="123">
        <f>IFERROR(VALUE(TRIM(T474)),S474*F474)</f>
        <v/>
      </c>
      <c r="W474" s="58">
        <f>IF(F474&lt;=12,"0-12 mo",IF(F474&lt;=24,"13-24 mo",IF(F474&lt;=48,"25-48 mo","49+ mo")))</f>
        <v/>
      </c>
      <c r="X474" s="58">
        <f>IF(S474&lt;=35.5,"Q1 Low",IF(S474&lt;=70.35,"Q2 Mid-Low",IF(S474&lt;=89.85,"Q3 Mid-High","Q4 High")))</f>
        <v/>
      </c>
      <c r="Y474" s="58">
        <f>IF(U474="Yes",1,0)</f>
        <v/>
      </c>
      <c r="Z474" s="58">
        <f>IF(P474="Month-to-month",1,0)+IF(M474="No",1,0)+IF(J474="No",1,0)+IF(I474="Fiber optic",1,0)+IF(Q474="Yes",1,0)</f>
        <v/>
      </c>
    </row>
    <row r="475" ht="15" customHeight="1" s="59">
      <c r="A475" s="58" t="inlineStr">
        <is>
          <t>4104-PVRPS</t>
        </is>
      </c>
      <c r="B475" s="58" t="inlineStr">
        <is>
          <t>Male</t>
        </is>
      </c>
      <c r="C475" s="58" t="n">
        <v>0</v>
      </c>
      <c r="D475" s="58" t="inlineStr">
        <is>
          <t>Yes</t>
        </is>
      </c>
      <c r="E475" s="58" t="inlineStr">
        <is>
          <t>No</t>
        </is>
      </c>
      <c r="F475" s="58" t="n">
        <v>24</v>
      </c>
      <c r="G475" s="58" t="inlineStr">
        <is>
          <t>Yes</t>
        </is>
      </c>
      <c r="H475" s="58" t="inlineStr">
        <is>
          <t>No</t>
        </is>
      </c>
      <c r="I475" s="58" t="inlineStr">
        <is>
          <t>DSL</t>
        </is>
      </c>
      <c r="J475" s="58" t="inlineStr">
        <is>
          <t>Yes</t>
        </is>
      </c>
      <c r="K475" s="58" t="inlineStr">
        <is>
          <t>No</t>
        </is>
      </c>
      <c r="L475" s="58" t="inlineStr">
        <is>
          <t>No</t>
        </is>
      </c>
      <c r="M475" s="58" t="inlineStr">
        <is>
          <t>Yes</t>
        </is>
      </c>
      <c r="N475" s="58" t="inlineStr">
        <is>
          <t>No</t>
        </is>
      </c>
      <c r="O475" s="58" t="inlineStr">
        <is>
          <t>No</t>
        </is>
      </c>
      <c r="P475" s="58" t="inlineStr">
        <is>
          <t>Month-to-month</t>
        </is>
      </c>
      <c r="Q475" s="58" t="inlineStr">
        <is>
          <t>No</t>
        </is>
      </c>
      <c r="R475" s="58" t="inlineStr">
        <is>
          <t>Mailed check</t>
        </is>
      </c>
      <c r="S475" s="123" t="n">
        <v>53.6</v>
      </c>
      <c r="T475" s="58" t="inlineStr">
        <is>
          <t>1315.35</t>
        </is>
      </c>
      <c r="U475" s="58" t="inlineStr">
        <is>
          <t>No</t>
        </is>
      </c>
      <c r="V475" s="123">
        <f>IFERROR(VALUE(TRIM(T475)),S475*F475)</f>
        <v/>
      </c>
      <c r="W475" s="58">
        <f>IF(F475&lt;=12,"0-12 mo",IF(F475&lt;=24,"13-24 mo",IF(F475&lt;=48,"25-48 mo","49+ mo")))</f>
        <v/>
      </c>
      <c r="X475" s="58">
        <f>IF(S475&lt;=35.5,"Q1 Low",IF(S475&lt;=70.35,"Q2 Mid-Low",IF(S475&lt;=89.85,"Q3 Mid-High","Q4 High")))</f>
        <v/>
      </c>
      <c r="Y475" s="58">
        <f>IF(U475="Yes",1,0)</f>
        <v/>
      </c>
      <c r="Z475" s="58">
        <f>IF(P475="Month-to-month",1,0)+IF(M475="No",1,0)+IF(J475="No",1,0)+IF(I475="Fiber optic",1,0)+IF(Q475="Yes",1,0)</f>
        <v/>
      </c>
    </row>
    <row r="476" ht="15" customHeight="1" s="59">
      <c r="A476" s="58" t="inlineStr">
        <is>
          <t>9399-APLBT</t>
        </is>
      </c>
      <c r="B476" s="58" t="inlineStr">
        <is>
          <t>Female</t>
        </is>
      </c>
      <c r="C476" s="58" t="n">
        <v>0</v>
      </c>
      <c r="D476" s="58" t="inlineStr">
        <is>
          <t>Yes</t>
        </is>
      </c>
      <c r="E476" s="58" t="inlineStr">
        <is>
          <t>Yes</t>
        </is>
      </c>
      <c r="F476" s="58" t="n">
        <v>1</v>
      </c>
      <c r="G476" s="58" t="inlineStr">
        <is>
          <t>Yes</t>
        </is>
      </c>
      <c r="H476" s="58" t="inlineStr">
        <is>
          <t>No</t>
        </is>
      </c>
      <c r="I476" s="58" t="inlineStr">
        <is>
          <t>Fiber optic</t>
        </is>
      </c>
      <c r="J476" s="58" t="inlineStr">
        <is>
          <t>No</t>
        </is>
      </c>
      <c r="K476" s="58" t="inlineStr">
        <is>
          <t>Yes</t>
        </is>
      </c>
      <c r="L476" s="58" t="inlineStr">
        <is>
          <t>No</t>
        </is>
      </c>
      <c r="M476" s="58" t="inlineStr">
        <is>
          <t>No</t>
        </is>
      </c>
      <c r="N476" s="58" t="inlineStr">
        <is>
          <t>No</t>
        </is>
      </c>
      <c r="O476" s="58" t="inlineStr">
        <is>
          <t>No</t>
        </is>
      </c>
      <c r="P476" s="58" t="inlineStr">
        <is>
          <t>Month-to-month</t>
        </is>
      </c>
      <c r="Q476" s="58" t="inlineStr">
        <is>
          <t>Yes</t>
        </is>
      </c>
      <c r="R476" s="58" t="inlineStr">
        <is>
          <t>Electronic check</t>
        </is>
      </c>
      <c r="S476" s="123" t="n">
        <v>74.7</v>
      </c>
      <c r="T476" s="58" t="inlineStr">
        <is>
          <t>74.7</t>
        </is>
      </c>
      <c r="U476" s="58" t="inlineStr">
        <is>
          <t>Yes</t>
        </is>
      </c>
      <c r="V476" s="123">
        <f>IFERROR(VALUE(TRIM(T476)),S476*F476)</f>
        <v/>
      </c>
      <c r="W476" s="58">
        <f>IF(F476&lt;=12,"0-12 mo",IF(F476&lt;=24,"13-24 mo",IF(F476&lt;=48,"25-48 mo","49+ mo")))</f>
        <v/>
      </c>
      <c r="X476" s="58">
        <f>IF(S476&lt;=35.5,"Q1 Low",IF(S476&lt;=70.35,"Q2 Mid-Low",IF(S476&lt;=89.85,"Q3 Mid-High","Q4 High")))</f>
        <v/>
      </c>
      <c r="Y476" s="58">
        <f>IF(U476="Yes",1,0)</f>
        <v/>
      </c>
      <c r="Z476" s="58">
        <f>IF(P476="Month-to-month",1,0)+IF(M476="No",1,0)+IF(J476="No",1,0)+IF(I476="Fiber optic",1,0)+IF(Q476="Yes",1,0)</f>
        <v/>
      </c>
    </row>
    <row r="477" ht="15" customHeight="1" s="59">
      <c r="A477" s="58" t="inlineStr">
        <is>
          <t>2359-KMGLI</t>
        </is>
      </c>
      <c r="B477" s="58" t="inlineStr">
        <is>
          <t>Male</t>
        </is>
      </c>
      <c r="C477" s="58" t="n">
        <v>0</v>
      </c>
      <c r="D477" s="58" t="inlineStr">
        <is>
          <t>No</t>
        </is>
      </c>
      <c r="E477" s="58" t="inlineStr">
        <is>
          <t>No</t>
        </is>
      </c>
      <c r="F477" s="58" t="n">
        <v>24</v>
      </c>
      <c r="G477" s="58" t="inlineStr">
        <is>
          <t>Yes</t>
        </is>
      </c>
      <c r="H477" s="58" t="inlineStr">
        <is>
          <t>Yes</t>
        </is>
      </c>
      <c r="I477" s="58" t="inlineStr">
        <is>
          <t>Fiber optic</t>
        </is>
      </c>
      <c r="J477" s="58" t="inlineStr">
        <is>
          <t>No</t>
        </is>
      </c>
      <c r="K477" s="58" t="inlineStr">
        <is>
          <t>Yes</t>
        </is>
      </c>
      <c r="L477" s="58" t="inlineStr">
        <is>
          <t>No</t>
        </is>
      </c>
      <c r="M477" s="58" t="inlineStr">
        <is>
          <t>No</t>
        </is>
      </c>
      <c r="N477" s="58" t="inlineStr">
        <is>
          <t>No</t>
        </is>
      </c>
      <c r="O477" s="58" t="inlineStr">
        <is>
          <t>No</t>
        </is>
      </c>
      <c r="P477" s="58" t="inlineStr">
        <is>
          <t>Month-to-month</t>
        </is>
      </c>
      <c r="Q477" s="58" t="inlineStr">
        <is>
          <t>Yes</t>
        </is>
      </c>
      <c r="R477" s="58" t="inlineStr">
        <is>
          <t>Electronic check</t>
        </is>
      </c>
      <c r="S477" s="123" t="n">
        <v>80.25</v>
      </c>
      <c r="T477" s="58" t="inlineStr">
        <is>
          <t>1861.5</t>
        </is>
      </c>
      <c r="U477" s="58" t="inlineStr">
        <is>
          <t>Yes</t>
        </is>
      </c>
      <c r="V477" s="123">
        <f>IFERROR(VALUE(TRIM(T477)),S477*F477)</f>
        <v/>
      </c>
      <c r="W477" s="58">
        <f>IF(F477&lt;=12,"0-12 mo",IF(F477&lt;=24,"13-24 mo",IF(F477&lt;=48,"25-48 mo","49+ mo")))</f>
        <v/>
      </c>
      <c r="X477" s="58">
        <f>IF(S477&lt;=35.5,"Q1 Low",IF(S477&lt;=70.35,"Q2 Mid-Low",IF(S477&lt;=89.85,"Q3 Mid-High","Q4 High")))</f>
        <v/>
      </c>
      <c r="Y477" s="58">
        <f>IF(U477="Yes",1,0)</f>
        <v/>
      </c>
      <c r="Z477" s="58">
        <f>IF(P477="Month-to-month",1,0)+IF(M477="No",1,0)+IF(J477="No",1,0)+IF(I477="Fiber optic",1,0)+IF(Q477="Yes",1,0)</f>
        <v/>
      </c>
    </row>
    <row r="478" ht="15" customHeight="1" s="59">
      <c r="A478" s="58" t="inlineStr">
        <is>
          <t>3780-DDGSE</t>
        </is>
      </c>
      <c r="B478" s="58" t="inlineStr">
        <is>
          <t>Male</t>
        </is>
      </c>
      <c r="C478" s="58" t="n">
        <v>1</v>
      </c>
      <c r="D478" s="58" t="inlineStr">
        <is>
          <t>Yes</t>
        </is>
      </c>
      <c r="E478" s="58" t="inlineStr">
        <is>
          <t>Yes</t>
        </is>
      </c>
      <c r="F478" s="58" t="n">
        <v>35</v>
      </c>
      <c r="G478" s="58" t="inlineStr">
        <is>
          <t>Yes</t>
        </is>
      </c>
      <c r="H478" s="58" t="inlineStr">
        <is>
          <t>No</t>
        </is>
      </c>
      <c r="I478" s="58" t="inlineStr">
        <is>
          <t>DSL</t>
        </is>
      </c>
      <c r="J478" s="58" t="inlineStr">
        <is>
          <t>No</t>
        </is>
      </c>
      <c r="K478" s="58" t="inlineStr">
        <is>
          <t>Yes</t>
        </is>
      </c>
      <c r="L478" s="58" t="inlineStr">
        <is>
          <t>No</t>
        </is>
      </c>
      <c r="M478" s="58" t="inlineStr">
        <is>
          <t>Yes</t>
        </is>
      </c>
      <c r="N478" s="58" t="inlineStr">
        <is>
          <t>Yes</t>
        </is>
      </c>
      <c r="O478" s="58" t="inlineStr">
        <is>
          <t>Yes</t>
        </is>
      </c>
      <c r="P478" s="58" t="inlineStr">
        <is>
          <t>Month-to-month</t>
        </is>
      </c>
      <c r="Q478" s="58" t="inlineStr">
        <is>
          <t>Yes</t>
        </is>
      </c>
      <c r="R478" s="58" t="inlineStr">
        <is>
          <t>Electronic check</t>
        </is>
      </c>
      <c r="S478" s="123" t="n">
        <v>76.05</v>
      </c>
      <c r="T478" s="58" t="inlineStr">
        <is>
          <t>2747.2</t>
        </is>
      </c>
      <c r="U478" s="58" t="inlineStr">
        <is>
          <t>No</t>
        </is>
      </c>
      <c r="V478" s="123">
        <f>IFERROR(VALUE(TRIM(T478)),S478*F478)</f>
        <v/>
      </c>
      <c r="W478" s="58">
        <f>IF(F478&lt;=12,"0-12 mo",IF(F478&lt;=24,"13-24 mo",IF(F478&lt;=48,"25-48 mo","49+ mo")))</f>
        <v/>
      </c>
      <c r="X478" s="58">
        <f>IF(S478&lt;=35.5,"Q1 Low",IF(S478&lt;=70.35,"Q2 Mid-Low",IF(S478&lt;=89.85,"Q3 Mid-High","Q4 High")))</f>
        <v/>
      </c>
      <c r="Y478" s="58">
        <f>IF(U478="Yes",1,0)</f>
        <v/>
      </c>
      <c r="Z478" s="58">
        <f>IF(P478="Month-to-month",1,0)+IF(M478="No",1,0)+IF(J478="No",1,0)+IF(I478="Fiber optic",1,0)+IF(Q478="Yes",1,0)</f>
        <v/>
      </c>
    </row>
    <row r="479" ht="15" customHeight="1" s="59">
      <c r="A479" s="58" t="inlineStr">
        <is>
          <t>4431-EDMIQ</t>
        </is>
      </c>
      <c r="B479" s="58" t="inlineStr">
        <is>
          <t>Female</t>
        </is>
      </c>
      <c r="C479" s="58" t="n">
        <v>0</v>
      </c>
      <c r="D479" s="58" t="inlineStr">
        <is>
          <t>Yes</t>
        </is>
      </c>
      <c r="E479" s="58" t="inlineStr">
        <is>
          <t>Yes</t>
        </is>
      </c>
      <c r="F479" s="58" t="n">
        <v>7</v>
      </c>
      <c r="G479" s="58" t="inlineStr">
        <is>
          <t>Yes</t>
        </is>
      </c>
      <c r="H479" s="58" t="inlineStr">
        <is>
          <t>No</t>
        </is>
      </c>
      <c r="I479" s="58" t="inlineStr">
        <is>
          <t>DSL</t>
        </is>
      </c>
      <c r="J479" s="58" t="inlineStr">
        <is>
          <t>Yes</t>
        </is>
      </c>
      <c r="K479" s="58" t="inlineStr">
        <is>
          <t>Yes</t>
        </is>
      </c>
      <c r="L479" s="58" t="inlineStr">
        <is>
          <t>Yes</t>
        </is>
      </c>
      <c r="M479" s="58" t="inlineStr">
        <is>
          <t>Yes</t>
        </is>
      </c>
      <c r="N479" s="58" t="inlineStr">
        <is>
          <t>Yes</t>
        </is>
      </c>
      <c r="O479" s="58" t="inlineStr">
        <is>
          <t>No</t>
        </is>
      </c>
      <c r="P479" s="58" t="inlineStr">
        <is>
          <t>Month-to-month</t>
        </is>
      </c>
      <c r="Q479" s="58" t="inlineStr">
        <is>
          <t>Yes</t>
        </is>
      </c>
      <c r="R479" s="58" t="inlineStr">
        <is>
          <t>Electronic check</t>
        </is>
      </c>
      <c r="S479" s="123" t="n">
        <v>75.7</v>
      </c>
      <c r="T479" s="58" t="inlineStr">
        <is>
          <t>554.05</t>
        </is>
      </c>
      <c r="U479" s="58" t="inlineStr">
        <is>
          <t>No</t>
        </is>
      </c>
      <c r="V479" s="123">
        <f>IFERROR(VALUE(TRIM(T479)),S479*F479)</f>
        <v/>
      </c>
      <c r="W479" s="58">
        <f>IF(F479&lt;=12,"0-12 mo",IF(F479&lt;=24,"13-24 mo",IF(F479&lt;=48,"25-48 mo","49+ mo")))</f>
        <v/>
      </c>
      <c r="X479" s="58">
        <f>IF(S479&lt;=35.5,"Q1 Low",IF(S479&lt;=70.35,"Q2 Mid-Low",IF(S479&lt;=89.85,"Q3 Mid-High","Q4 High")))</f>
        <v/>
      </c>
      <c r="Y479" s="58">
        <f>IF(U479="Yes",1,0)</f>
        <v/>
      </c>
      <c r="Z479" s="58">
        <f>IF(P479="Month-to-month",1,0)+IF(M479="No",1,0)+IF(J479="No",1,0)+IF(I479="Fiber optic",1,0)+IF(Q479="Yes",1,0)</f>
        <v/>
      </c>
    </row>
    <row r="480" ht="15" customHeight="1" s="59">
      <c r="A480" s="58" t="inlineStr">
        <is>
          <t>0306-JAELE</t>
        </is>
      </c>
      <c r="B480" s="58" t="inlineStr">
        <is>
          <t>Male</t>
        </is>
      </c>
      <c r="C480" s="58" t="n">
        <v>0</v>
      </c>
      <c r="D480" s="58" t="inlineStr">
        <is>
          <t>No</t>
        </is>
      </c>
      <c r="E480" s="58" t="inlineStr">
        <is>
          <t>No</t>
        </is>
      </c>
      <c r="F480" s="58" t="n">
        <v>5</v>
      </c>
      <c r="G480" s="58" t="inlineStr">
        <is>
          <t>Yes</t>
        </is>
      </c>
      <c r="H480" s="58" t="inlineStr">
        <is>
          <t>No</t>
        </is>
      </c>
      <c r="I480" s="58" t="inlineStr">
        <is>
          <t>Fiber optic</t>
        </is>
      </c>
      <c r="J480" s="58" t="inlineStr">
        <is>
          <t>No</t>
        </is>
      </c>
      <c r="K480" s="58" t="inlineStr">
        <is>
          <t>No</t>
        </is>
      </c>
      <c r="L480" s="58" t="inlineStr">
        <is>
          <t>No</t>
        </is>
      </c>
      <c r="M480" s="58" t="inlineStr">
        <is>
          <t>Yes</t>
        </is>
      </c>
      <c r="N480" s="58" t="inlineStr">
        <is>
          <t>Yes</t>
        </is>
      </c>
      <c r="O480" s="58" t="inlineStr">
        <is>
          <t>Yes</t>
        </is>
      </c>
      <c r="P480" s="58" t="inlineStr">
        <is>
          <t>Month-to-month</t>
        </is>
      </c>
      <c r="Q480" s="58" t="inlineStr">
        <is>
          <t>Yes</t>
        </is>
      </c>
      <c r="R480" s="58" t="inlineStr">
        <is>
          <t>Electronic check</t>
        </is>
      </c>
      <c r="S480" s="123" t="n">
        <v>96.09999999999999</v>
      </c>
      <c r="T480" s="58" t="inlineStr">
        <is>
          <t>453.4</t>
        </is>
      </c>
      <c r="U480" s="58" t="inlineStr">
        <is>
          <t>Yes</t>
        </is>
      </c>
      <c r="V480" s="123">
        <f>IFERROR(VALUE(TRIM(T480)),S480*F480)</f>
        <v/>
      </c>
      <c r="W480" s="58">
        <f>IF(F480&lt;=12,"0-12 mo",IF(F480&lt;=24,"13-24 mo",IF(F480&lt;=48,"25-48 mo","49+ mo")))</f>
        <v/>
      </c>
      <c r="X480" s="58">
        <f>IF(S480&lt;=35.5,"Q1 Low",IF(S480&lt;=70.35,"Q2 Mid-Low",IF(S480&lt;=89.85,"Q3 Mid-High","Q4 High")))</f>
        <v/>
      </c>
      <c r="Y480" s="58">
        <f>IF(U480="Yes",1,0)</f>
        <v/>
      </c>
      <c r="Z480" s="58">
        <f>IF(P480="Month-to-month",1,0)+IF(M480="No",1,0)+IF(J480="No",1,0)+IF(I480="Fiber optic",1,0)+IF(Q480="Yes",1,0)</f>
        <v/>
      </c>
    </row>
    <row r="481" ht="15" customHeight="1" s="59">
      <c r="A481" s="58" t="inlineStr">
        <is>
          <t>6227-HWPWX</t>
        </is>
      </c>
      <c r="B481" s="58" t="inlineStr">
        <is>
          <t>Female</t>
        </is>
      </c>
      <c r="C481" s="58" t="n">
        <v>0</v>
      </c>
      <c r="D481" s="58" t="inlineStr">
        <is>
          <t>No</t>
        </is>
      </c>
      <c r="E481" s="58" t="inlineStr">
        <is>
          <t>Yes</t>
        </is>
      </c>
      <c r="F481" s="58" t="n">
        <v>15</v>
      </c>
      <c r="G481" s="58" t="inlineStr">
        <is>
          <t>Yes</t>
        </is>
      </c>
      <c r="H481" s="58" t="inlineStr">
        <is>
          <t>No</t>
        </is>
      </c>
      <c r="I481" s="58" t="inlineStr">
        <is>
          <t>Fiber optic</t>
        </is>
      </c>
      <c r="J481" s="58" t="inlineStr">
        <is>
          <t>No</t>
        </is>
      </c>
      <c r="K481" s="58" t="inlineStr">
        <is>
          <t>No</t>
        </is>
      </c>
      <c r="L481" s="58" t="inlineStr">
        <is>
          <t>No</t>
        </is>
      </c>
      <c r="M481" s="58" t="inlineStr">
        <is>
          <t>No</t>
        </is>
      </c>
      <c r="N481" s="58" t="inlineStr">
        <is>
          <t>No</t>
        </is>
      </c>
      <c r="O481" s="58" t="inlineStr">
        <is>
          <t>No</t>
        </is>
      </c>
      <c r="P481" s="58" t="inlineStr">
        <is>
          <t>Month-to-month</t>
        </is>
      </c>
      <c r="Q481" s="58" t="inlineStr">
        <is>
          <t>No</t>
        </is>
      </c>
      <c r="R481" s="58" t="inlineStr">
        <is>
          <t>Bank transfer (automatic)</t>
        </is>
      </c>
      <c r="S481" s="123" t="n">
        <v>69</v>
      </c>
      <c r="T481" s="58" t="inlineStr">
        <is>
          <t>994.8</t>
        </is>
      </c>
      <c r="U481" s="58" t="inlineStr">
        <is>
          <t>Yes</t>
        </is>
      </c>
      <c r="V481" s="123">
        <f>IFERROR(VALUE(TRIM(T481)),S481*F481)</f>
        <v/>
      </c>
      <c r="W481" s="58">
        <f>IF(F481&lt;=12,"0-12 mo",IF(F481&lt;=24,"13-24 mo",IF(F481&lt;=48,"25-48 mo","49+ mo")))</f>
        <v/>
      </c>
      <c r="X481" s="58">
        <f>IF(S481&lt;=35.5,"Q1 Low",IF(S481&lt;=70.35,"Q2 Mid-Low",IF(S481&lt;=89.85,"Q3 Mid-High","Q4 High")))</f>
        <v/>
      </c>
      <c r="Y481" s="58">
        <f>IF(U481="Yes",1,0)</f>
        <v/>
      </c>
      <c r="Z481" s="58">
        <f>IF(P481="Month-to-month",1,0)+IF(M481="No",1,0)+IF(J481="No",1,0)+IF(I481="Fiber optic",1,0)+IF(Q481="Yes",1,0)</f>
        <v/>
      </c>
    </row>
    <row r="482" ht="15" customHeight="1" s="59">
      <c r="A482" s="58" t="inlineStr">
        <is>
          <t>0486-LGCCH</t>
        </is>
      </c>
      <c r="B482" s="58" t="inlineStr">
        <is>
          <t>Male</t>
        </is>
      </c>
      <c r="C482" s="58" t="n">
        <v>0</v>
      </c>
      <c r="D482" s="58" t="inlineStr">
        <is>
          <t>Yes</t>
        </is>
      </c>
      <c r="E482" s="58" t="inlineStr">
        <is>
          <t>Yes</t>
        </is>
      </c>
      <c r="F482" s="58" t="n">
        <v>11</v>
      </c>
      <c r="G482" s="58" t="inlineStr">
        <is>
          <t>Yes</t>
        </is>
      </c>
      <c r="H482" s="58" t="inlineStr">
        <is>
          <t>No</t>
        </is>
      </c>
      <c r="I482" s="58" t="inlineStr">
        <is>
          <t>No</t>
        </is>
      </c>
      <c r="J482" s="58" t="inlineStr">
        <is>
          <t>No internet service</t>
        </is>
      </c>
      <c r="K482" s="58" t="inlineStr">
        <is>
          <t>No internet service</t>
        </is>
      </c>
      <c r="L482" s="58" t="inlineStr">
        <is>
          <t>No internet service</t>
        </is>
      </c>
      <c r="M482" s="58" t="inlineStr">
        <is>
          <t>No internet service</t>
        </is>
      </c>
      <c r="N482" s="58" t="inlineStr">
        <is>
          <t>No internet service</t>
        </is>
      </c>
      <c r="O482" s="58" t="inlineStr">
        <is>
          <t>No internet service</t>
        </is>
      </c>
      <c r="P482" s="58" t="inlineStr">
        <is>
          <t>Two year</t>
        </is>
      </c>
      <c r="Q482" s="58" t="inlineStr">
        <is>
          <t>No</t>
        </is>
      </c>
      <c r="R482" s="58" t="inlineStr">
        <is>
          <t>Mailed check</t>
        </is>
      </c>
      <c r="S482" s="123" t="n">
        <v>19.65</v>
      </c>
      <c r="T482" s="58" t="inlineStr">
        <is>
          <t>225.75</t>
        </is>
      </c>
      <c r="U482" s="58" t="inlineStr">
        <is>
          <t>No</t>
        </is>
      </c>
      <c r="V482" s="123">
        <f>IFERROR(VALUE(TRIM(T482)),S482*F482)</f>
        <v/>
      </c>
      <c r="W482" s="58">
        <f>IF(F482&lt;=12,"0-12 mo",IF(F482&lt;=24,"13-24 mo",IF(F482&lt;=48,"25-48 mo","49+ mo")))</f>
        <v/>
      </c>
      <c r="X482" s="58">
        <f>IF(S482&lt;=35.5,"Q1 Low",IF(S482&lt;=70.35,"Q2 Mid-Low",IF(S482&lt;=89.85,"Q3 Mid-High","Q4 High")))</f>
        <v/>
      </c>
      <c r="Y482" s="58">
        <f>IF(U482="Yes",1,0)</f>
        <v/>
      </c>
      <c r="Z482" s="58">
        <f>IF(P482="Month-to-month",1,0)+IF(M482="No",1,0)+IF(J482="No",1,0)+IF(I482="Fiber optic",1,0)+IF(Q482="Yes",1,0)</f>
        <v/>
      </c>
    </row>
    <row r="483" ht="15" customHeight="1" s="59">
      <c r="A483" s="58" t="inlineStr">
        <is>
          <t>0447-BEMNG</t>
        </is>
      </c>
      <c r="B483" s="58" t="inlineStr">
        <is>
          <t>Female</t>
        </is>
      </c>
      <c r="C483" s="58" t="n">
        <v>0</v>
      </c>
      <c r="D483" s="58" t="inlineStr">
        <is>
          <t>Yes</t>
        </is>
      </c>
      <c r="E483" s="58" t="inlineStr">
        <is>
          <t>No</t>
        </is>
      </c>
      <c r="F483" s="58" t="n">
        <v>48</v>
      </c>
      <c r="G483" s="58" t="inlineStr">
        <is>
          <t>No</t>
        </is>
      </c>
      <c r="H483" s="58" t="inlineStr">
        <is>
          <t>No phone service</t>
        </is>
      </c>
      <c r="I483" s="58" t="inlineStr">
        <is>
          <t>DSL</t>
        </is>
      </c>
      <c r="J483" s="58" t="inlineStr">
        <is>
          <t>Yes</t>
        </is>
      </c>
      <c r="K483" s="58" t="inlineStr">
        <is>
          <t>No</t>
        </is>
      </c>
      <c r="L483" s="58" t="inlineStr">
        <is>
          <t>Yes</t>
        </is>
      </c>
      <c r="M483" s="58" t="inlineStr">
        <is>
          <t>No</t>
        </is>
      </c>
      <c r="N483" s="58" t="inlineStr">
        <is>
          <t>No</t>
        </is>
      </c>
      <c r="O483" s="58" t="inlineStr">
        <is>
          <t>Yes</t>
        </is>
      </c>
      <c r="P483" s="58" t="inlineStr">
        <is>
          <t>Month-to-month</t>
        </is>
      </c>
      <c r="Q483" s="58" t="inlineStr">
        <is>
          <t>Yes</t>
        </is>
      </c>
      <c r="R483" s="58" t="inlineStr">
        <is>
          <t>Bank transfer (automatic)</t>
        </is>
      </c>
      <c r="S483" s="123" t="n">
        <v>45.3</v>
      </c>
      <c r="T483" s="58" t="inlineStr">
        <is>
          <t>2145</t>
        </is>
      </c>
      <c r="U483" s="58" t="inlineStr">
        <is>
          <t>Yes</t>
        </is>
      </c>
      <c r="V483" s="123">
        <f>IFERROR(VALUE(TRIM(T483)),S483*F483)</f>
        <v/>
      </c>
      <c r="W483" s="58">
        <f>IF(F483&lt;=12,"0-12 mo",IF(F483&lt;=24,"13-24 mo",IF(F483&lt;=48,"25-48 mo","49+ mo")))</f>
        <v/>
      </c>
      <c r="X483" s="58">
        <f>IF(S483&lt;=35.5,"Q1 Low",IF(S483&lt;=70.35,"Q2 Mid-Low",IF(S483&lt;=89.85,"Q3 Mid-High","Q4 High")))</f>
        <v/>
      </c>
      <c r="Y483" s="58">
        <f>IF(U483="Yes",1,0)</f>
        <v/>
      </c>
      <c r="Z483" s="58">
        <f>IF(P483="Month-to-month",1,0)+IF(M483="No",1,0)+IF(J483="No",1,0)+IF(I483="Fiber optic",1,0)+IF(Q483="Yes",1,0)</f>
        <v/>
      </c>
    </row>
    <row r="484" ht="15" customHeight="1" s="59">
      <c r="A484" s="58" t="inlineStr">
        <is>
          <t>4612-SSVHJ</t>
        </is>
      </c>
      <c r="B484" s="58" t="inlineStr">
        <is>
          <t>Female</t>
        </is>
      </c>
      <c r="C484" s="58" t="n">
        <v>1</v>
      </c>
      <c r="D484" s="58" t="inlineStr">
        <is>
          <t>No</t>
        </is>
      </c>
      <c r="E484" s="58" t="inlineStr">
        <is>
          <t>No</t>
        </is>
      </c>
      <c r="F484" s="58" t="n">
        <v>20</v>
      </c>
      <c r="G484" s="58" t="inlineStr">
        <is>
          <t>Yes</t>
        </is>
      </c>
      <c r="H484" s="58" t="inlineStr">
        <is>
          <t>No</t>
        </is>
      </c>
      <c r="I484" s="58" t="inlineStr">
        <is>
          <t>Fiber optic</t>
        </is>
      </c>
      <c r="J484" s="58" t="inlineStr">
        <is>
          <t>No</t>
        </is>
      </c>
      <c r="K484" s="58" t="inlineStr">
        <is>
          <t>No</t>
        </is>
      </c>
      <c r="L484" s="58" t="inlineStr">
        <is>
          <t>No</t>
        </is>
      </c>
      <c r="M484" s="58" t="inlineStr">
        <is>
          <t>No</t>
        </is>
      </c>
      <c r="N484" s="58" t="inlineStr">
        <is>
          <t>No</t>
        </is>
      </c>
      <c r="O484" s="58" t="inlineStr">
        <is>
          <t>Yes</t>
        </is>
      </c>
      <c r="P484" s="58" t="inlineStr">
        <is>
          <t>Month-to-month</t>
        </is>
      </c>
      <c r="Q484" s="58" t="inlineStr">
        <is>
          <t>Yes</t>
        </is>
      </c>
      <c r="R484" s="58" t="inlineStr">
        <is>
          <t>Electronic check</t>
        </is>
      </c>
      <c r="S484" s="123" t="n">
        <v>81.45</v>
      </c>
      <c r="T484" s="58" t="inlineStr">
        <is>
          <t>1671.6</t>
        </is>
      </c>
      <c r="U484" s="58" t="inlineStr">
        <is>
          <t>No</t>
        </is>
      </c>
      <c r="V484" s="123">
        <f>IFERROR(VALUE(TRIM(T484)),S484*F484)</f>
        <v/>
      </c>
      <c r="W484" s="58">
        <f>IF(F484&lt;=12,"0-12 mo",IF(F484&lt;=24,"13-24 mo",IF(F484&lt;=48,"25-48 mo","49+ mo")))</f>
        <v/>
      </c>
      <c r="X484" s="58">
        <f>IF(S484&lt;=35.5,"Q1 Low",IF(S484&lt;=70.35,"Q2 Mid-Low",IF(S484&lt;=89.85,"Q3 Mid-High","Q4 High")))</f>
        <v/>
      </c>
      <c r="Y484" s="58">
        <f>IF(U484="Yes",1,0)</f>
        <v/>
      </c>
      <c r="Z484" s="58">
        <f>IF(P484="Month-to-month",1,0)+IF(M484="No",1,0)+IF(J484="No",1,0)+IF(I484="Fiber optic",1,0)+IF(Q484="Yes",1,0)</f>
        <v/>
      </c>
    </row>
    <row r="485" ht="15" customHeight="1" s="59">
      <c r="A485" s="58" t="inlineStr">
        <is>
          <t>5168-MQQCA</t>
        </is>
      </c>
      <c r="B485" s="58" t="inlineStr">
        <is>
          <t>Female</t>
        </is>
      </c>
      <c r="C485" s="58" t="n">
        <v>0</v>
      </c>
      <c r="D485" s="58" t="inlineStr">
        <is>
          <t>Yes</t>
        </is>
      </c>
      <c r="E485" s="58" t="inlineStr">
        <is>
          <t>No</t>
        </is>
      </c>
      <c r="F485" s="58" t="n">
        <v>72</v>
      </c>
      <c r="G485" s="58" t="inlineStr">
        <is>
          <t>Yes</t>
        </is>
      </c>
      <c r="H485" s="58" t="inlineStr">
        <is>
          <t>Yes</t>
        </is>
      </c>
      <c r="I485" s="58" t="inlineStr">
        <is>
          <t>Fiber optic</t>
        </is>
      </c>
      <c r="J485" s="58" t="inlineStr">
        <is>
          <t>No</t>
        </is>
      </c>
      <c r="K485" s="58" t="inlineStr">
        <is>
          <t>Yes</t>
        </is>
      </c>
      <c r="L485" s="58" t="inlineStr">
        <is>
          <t>Yes</t>
        </is>
      </c>
      <c r="M485" s="58" t="inlineStr">
        <is>
          <t>Yes</t>
        </is>
      </c>
      <c r="N485" s="58" t="inlineStr">
        <is>
          <t>Yes</t>
        </is>
      </c>
      <c r="O485" s="58" t="inlineStr">
        <is>
          <t>Yes</t>
        </is>
      </c>
      <c r="P485" s="58" t="inlineStr">
        <is>
          <t>One year</t>
        </is>
      </c>
      <c r="Q485" s="58" t="inlineStr">
        <is>
          <t>Yes</t>
        </is>
      </c>
      <c r="R485" s="58" t="inlineStr">
        <is>
          <t>Bank transfer (automatic)</t>
        </is>
      </c>
      <c r="S485" s="123" t="n">
        <v>108.5</v>
      </c>
      <c r="T485" s="58" t="inlineStr">
        <is>
          <t>8003.8</t>
        </is>
      </c>
      <c r="U485" s="58" t="inlineStr">
        <is>
          <t>No</t>
        </is>
      </c>
      <c r="V485" s="123">
        <f>IFERROR(VALUE(TRIM(T485)),S485*F485)</f>
        <v/>
      </c>
      <c r="W485" s="58">
        <f>IF(F485&lt;=12,"0-12 mo",IF(F485&lt;=24,"13-24 mo",IF(F485&lt;=48,"25-48 mo","49+ mo")))</f>
        <v/>
      </c>
      <c r="X485" s="58">
        <f>IF(S485&lt;=35.5,"Q1 Low",IF(S485&lt;=70.35,"Q2 Mid-Low",IF(S485&lt;=89.85,"Q3 Mid-High","Q4 High")))</f>
        <v/>
      </c>
      <c r="Y485" s="58">
        <f>IF(U485="Yes",1,0)</f>
        <v/>
      </c>
      <c r="Z485" s="58">
        <f>IF(P485="Month-to-month",1,0)+IF(M485="No",1,0)+IF(J485="No",1,0)+IF(I485="Fiber optic",1,0)+IF(Q485="Yes",1,0)</f>
        <v/>
      </c>
    </row>
    <row r="486" ht="15" customHeight="1" s="59">
      <c r="A486" s="58" t="inlineStr">
        <is>
          <t>5949-XIKAE</t>
        </is>
      </c>
      <c r="B486" s="58" t="inlineStr">
        <is>
          <t>Female</t>
        </is>
      </c>
      <c r="C486" s="58" t="n">
        <v>0</v>
      </c>
      <c r="D486" s="58" t="inlineStr">
        <is>
          <t>Yes</t>
        </is>
      </c>
      <c r="E486" s="58" t="inlineStr">
        <is>
          <t>Yes</t>
        </is>
      </c>
      <c r="F486" s="58" t="n">
        <v>8</v>
      </c>
      <c r="G486" s="58" t="inlineStr">
        <is>
          <t>Yes</t>
        </is>
      </c>
      <c r="H486" s="58" t="inlineStr">
        <is>
          <t>No</t>
        </is>
      </c>
      <c r="I486" s="58" t="inlineStr">
        <is>
          <t>Fiber optic</t>
        </is>
      </c>
      <c r="J486" s="58" t="inlineStr">
        <is>
          <t>No</t>
        </is>
      </c>
      <c r="K486" s="58" t="inlineStr">
        <is>
          <t>Yes</t>
        </is>
      </c>
      <c r="L486" s="58" t="inlineStr">
        <is>
          <t>No</t>
        </is>
      </c>
      <c r="M486" s="58" t="inlineStr">
        <is>
          <t>No</t>
        </is>
      </c>
      <c r="N486" s="58" t="inlineStr">
        <is>
          <t>Yes</t>
        </is>
      </c>
      <c r="O486" s="58" t="inlineStr">
        <is>
          <t>No</t>
        </is>
      </c>
      <c r="P486" s="58" t="inlineStr">
        <is>
          <t>Month-to-month</t>
        </is>
      </c>
      <c r="Q486" s="58" t="inlineStr">
        <is>
          <t>Yes</t>
        </is>
      </c>
      <c r="R486" s="58" t="inlineStr">
        <is>
          <t>Electronic check</t>
        </is>
      </c>
      <c r="S486" s="123" t="n">
        <v>83.55</v>
      </c>
      <c r="T486" s="58" t="inlineStr">
        <is>
          <t>680.05</t>
        </is>
      </c>
      <c r="U486" s="58" t="inlineStr">
        <is>
          <t>Yes</t>
        </is>
      </c>
      <c r="V486" s="123">
        <f>IFERROR(VALUE(TRIM(T486)),S486*F486)</f>
        <v/>
      </c>
      <c r="W486" s="58">
        <f>IF(F486&lt;=12,"0-12 mo",IF(F486&lt;=24,"13-24 mo",IF(F486&lt;=48,"25-48 mo","49+ mo")))</f>
        <v/>
      </c>
      <c r="X486" s="58">
        <f>IF(S486&lt;=35.5,"Q1 Low",IF(S486&lt;=70.35,"Q2 Mid-Low",IF(S486&lt;=89.85,"Q3 Mid-High","Q4 High")))</f>
        <v/>
      </c>
      <c r="Y486" s="58">
        <f>IF(U486="Yes",1,0)</f>
        <v/>
      </c>
      <c r="Z486" s="58">
        <f>IF(P486="Month-to-month",1,0)+IF(M486="No",1,0)+IF(J486="No",1,0)+IF(I486="Fiber optic",1,0)+IF(Q486="Yes",1,0)</f>
        <v/>
      </c>
    </row>
    <row r="487" ht="15" customHeight="1" s="59">
      <c r="A487" s="58" t="inlineStr">
        <is>
          <t>7971-HLVXI</t>
        </is>
      </c>
      <c r="B487" s="58" t="inlineStr">
        <is>
          <t>Male</t>
        </is>
      </c>
      <c r="C487" s="58" t="n">
        <v>0</v>
      </c>
      <c r="D487" s="58" t="inlineStr">
        <is>
          <t>Yes</t>
        </is>
      </c>
      <c r="E487" s="58" t="inlineStr">
        <is>
          <t>Yes</t>
        </is>
      </c>
      <c r="F487" s="58" t="n">
        <v>72</v>
      </c>
      <c r="G487" s="58" t="inlineStr">
        <is>
          <t>Yes</t>
        </is>
      </c>
      <c r="H487" s="58" t="inlineStr">
        <is>
          <t>Yes</t>
        </is>
      </c>
      <c r="I487" s="58" t="inlineStr">
        <is>
          <t>Fiber optic</t>
        </is>
      </c>
      <c r="J487" s="58" t="inlineStr">
        <is>
          <t>No</t>
        </is>
      </c>
      <c r="K487" s="58" t="inlineStr">
        <is>
          <t>No</t>
        </is>
      </c>
      <c r="L487" s="58" t="inlineStr">
        <is>
          <t>No</t>
        </is>
      </c>
      <c r="M487" s="58" t="inlineStr">
        <is>
          <t>No</t>
        </is>
      </c>
      <c r="N487" s="58" t="inlineStr">
        <is>
          <t>No</t>
        </is>
      </c>
      <c r="O487" s="58" t="inlineStr">
        <is>
          <t>Yes</t>
        </is>
      </c>
      <c r="P487" s="58" t="inlineStr">
        <is>
          <t>Two year</t>
        </is>
      </c>
      <c r="Q487" s="58" t="inlineStr">
        <is>
          <t>Yes</t>
        </is>
      </c>
      <c r="R487" s="58" t="inlineStr">
        <is>
          <t>Credit card (automatic)</t>
        </is>
      </c>
      <c r="S487" s="123" t="n">
        <v>84.5</v>
      </c>
      <c r="T487" s="58" t="inlineStr">
        <is>
          <t>6130.85</t>
        </is>
      </c>
      <c r="U487" s="58" t="inlineStr">
        <is>
          <t>No</t>
        </is>
      </c>
      <c r="V487" s="123">
        <f>IFERROR(VALUE(TRIM(T487)),S487*F487)</f>
        <v/>
      </c>
      <c r="W487" s="58">
        <f>IF(F487&lt;=12,"0-12 mo",IF(F487&lt;=24,"13-24 mo",IF(F487&lt;=48,"25-48 mo","49+ mo")))</f>
        <v/>
      </c>
      <c r="X487" s="58">
        <f>IF(S487&lt;=35.5,"Q1 Low",IF(S487&lt;=70.35,"Q2 Mid-Low",IF(S487&lt;=89.85,"Q3 Mid-High","Q4 High")))</f>
        <v/>
      </c>
      <c r="Y487" s="58">
        <f>IF(U487="Yes",1,0)</f>
        <v/>
      </c>
      <c r="Z487" s="58">
        <f>IF(P487="Month-to-month",1,0)+IF(M487="No",1,0)+IF(J487="No",1,0)+IF(I487="Fiber optic",1,0)+IF(Q487="Yes",1,0)</f>
        <v/>
      </c>
    </row>
    <row r="488" ht="15" customHeight="1" s="59">
      <c r="A488" s="58" t="inlineStr">
        <is>
          <t>9094-AZPHK</t>
        </is>
      </c>
      <c r="B488" s="58" t="inlineStr">
        <is>
          <t>Female</t>
        </is>
      </c>
      <c r="C488" s="58" t="n">
        <v>0</v>
      </c>
      <c r="D488" s="58" t="inlineStr">
        <is>
          <t>No</t>
        </is>
      </c>
      <c r="E488" s="58" t="inlineStr">
        <is>
          <t>No</t>
        </is>
      </c>
      <c r="F488" s="58" t="n">
        <v>15</v>
      </c>
      <c r="G488" s="58" t="inlineStr">
        <is>
          <t>Yes</t>
        </is>
      </c>
      <c r="H488" s="58" t="inlineStr">
        <is>
          <t>Yes</t>
        </is>
      </c>
      <c r="I488" s="58" t="inlineStr">
        <is>
          <t>Fiber optic</t>
        </is>
      </c>
      <c r="J488" s="58" t="inlineStr">
        <is>
          <t>No</t>
        </is>
      </c>
      <c r="K488" s="58" t="inlineStr">
        <is>
          <t>Yes</t>
        </is>
      </c>
      <c r="L488" s="58" t="inlineStr">
        <is>
          <t>No</t>
        </is>
      </c>
      <c r="M488" s="58" t="inlineStr">
        <is>
          <t>No</t>
        </is>
      </c>
      <c r="N488" s="58" t="inlineStr">
        <is>
          <t>Yes</t>
        </is>
      </c>
      <c r="O488" s="58" t="inlineStr">
        <is>
          <t>Yes</t>
        </is>
      </c>
      <c r="P488" s="58" t="inlineStr">
        <is>
          <t>Month-to-month</t>
        </is>
      </c>
      <c r="Q488" s="58" t="inlineStr">
        <is>
          <t>Yes</t>
        </is>
      </c>
      <c r="R488" s="58" t="inlineStr">
        <is>
          <t>Electronic check</t>
        </is>
      </c>
      <c r="S488" s="123" t="n">
        <v>100.15</v>
      </c>
      <c r="T488" s="58" t="inlineStr">
        <is>
          <t>1415</t>
        </is>
      </c>
      <c r="U488" s="58" t="inlineStr">
        <is>
          <t>No</t>
        </is>
      </c>
      <c r="V488" s="123">
        <f>IFERROR(VALUE(TRIM(T488)),S488*F488)</f>
        <v/>
      </c>
      <c r="W488" s="58">
        <f>IF(F488&lt;=12,"0-12 mo",IF(F488&lt;=24,"13-24 mo",IF(F488&lt;=48,"25-48 mo","49+ mo")))</f>
        <v/>
      </c>
      <c r="X488" s="58">
        <f>IF(S488&lt;=35.5,"Q1 Low",IF(S488&lt;=70.35,"Q2 Mid-Low",IF(S488&lt;=89.85,"Q3 Mid-High","Q4 High")))</f>
        <v/>
      </c>
      <c r="Y488" s="58">
        <f>IF(U488="Yes",1,0)</f>
        <v/>
      </c>
      <c r="Z488" s="58">
        <f>IF(P488="Month-to-month",1,0)+IF(M488="No",1,0)+IF(J488="No",1,0)+IF(I488="Fiber optic",1,0)+IF(Q488="Yes",1,0)</f>
        <v/>
      </c>
    </row>
    <row r="489" ht="15" customHeight="1" s="59">
      <c r="A489" s="58" t="inlineStr">
        <is>
          <t>3649-JPUGY</t>
        </is>
      </c>
      <c r="B489" s="58" t="inlineStr">
        <is>
          <t>Male</t>
        </is>
      </c>
      <c r="C489" s="58" t="n">
        <v>0</v>
      </c>
      <c r="D489" s="58" t="inlineStr">
        <is>
          <t>No</t>
        </is>
      </c>
      <c r="E489" s="58" t="inlineStr">
        <is>
          <t>No</t>
        </is>
      </c>
      <c r="F489" s="58" t="n">
        <v>72</v>
      </c>
      <c r="G489" s="58" t="inlineStr">
        <is>
          <t>Yes</t>
        </is>
      </c>
      <c r="H489" s="58" t="inlineStr">
        <is>
          <t>Yes</t>
        </is>
      </c>
      <c r="I489" s="58" t="inlineStr">
        <is>
          <t>DSL</t>
        </is>
      </c>
      <c r="J489" s="58" t="inlineStr">
        <is>
          <t>No</t>
        </is>
      </c>
      <c r="K489" s="58" t="inlineStr">
        <is>
          <t>Yes</t>
        </is>
      </c>
      <c r="L489" s="58" t="inlineStr">
        <is>
          <t>Yes</t>
        </is>
      </c>
      <c r="M489" s="58" t="inlineStr">
        <is>
          <t>Yes</t>
        </is>
      </c>
      <c r="N489" s="58" t="inlineStr">
        <is>
          <t>Yes</t>
        </is>
      </c>
      <c r="O489" s="58" t="inlineStr">
        <is>
          <t>Yes</t>
        </is>
      </c>
      <c r="P489" s="58" t="inlineStr">
        <is>
          <t>Two year</t>
        </is>
      </c>
      <c r="Q489" s="58" t="inlineStr">
        <is>
          <t>Yes</t>
        </is>
      </c>
      <c r="R489" s="58" t="inlineStr">
        <is>
          <t>Bank transfer (automatic)</t>
        </is>
      </c>
      <c r="S489" s="123" t="n">
        <v>88.59999999999999</v>
      </c>
      <c r="T489" s="58" t="inlineStr">
        <is>
          <t>6201.95</t>
        </is>
      </c>
      <c r="U489" s="58" t="inlineStr">
        <is>
          <t>No</t>
        </is>
      </c>
      <c r="V489" s="123">
        <f>IFERROR(VALUE(TRIM(T489)),S489*F489)</f>
        <v/>
      </c>
      <c r="W489" s="58">
        <f>IF(F489&lt;=12,"0-12 mo",IF(F489&lt;=24,"13-24 mo",IF(F489&lt;=48,"25-48 mo","49+ mo")))</f>
        <v/>
      </c>
      <c r="X489" s="58">
        <f>IF(S489&lt;=35.5,"Q1 Low",IF(S489&lt;=70.35,"Q2 Mid-Low",IF(S489&lt;=89.85,"Q3 Mid-High","Q4 High")))</f>
        <v/>
      </c>
      <c r="Y489" s="58">
        <f>IF(U489="Yes",1,0)</f>
        <v/>
      </c>
      <c r="Z489" s="58">
        <f>IF(P489="Month-to-month",1,0)+IF(M489="No",1,0)+IF(J489="No",1,0)+IF(I489="Fiber optic",1,0)+IF(Q489="Yes",1,0)</f>
        <v/>
      </c>
    </row>
    <row r="490" ht="15" customHeight="1" s="59">
      <c r="A490" s="58" t="inlineStr">
        <is>
          <t>4472-LVYGI</t>
        </is>
      </c>
      <c r="B490" s="58" t="inlineStr">
        <is>
          <t>Female</t>
        </is>
      </c>
      <c r="C490" s="58" t="n">
        <v>0</v>
      </c>
      <c r="D490" s="58" t="inlineStr">
        <is>
          <t>Yes</t>
        </is>
      </c>
      <c r="E490" s="58" t="inlineStr">
        <is>
          <t>Yes</t>
        </is>
      </c>
      <c r="F490" s="58" t="n">
        <v>0</v>
      </c>
      <c r="G490" s="58" t="inlineStr">
        <is>
          <t>No</t>
        </is>
      </c>
      <c r="H490" s="58" t="inlineStr">
        <is>
          <t>No phone service</t>
        </is>
      </c>
      <c r="I490" s="58" t="inlineStr">
        <is>
          <t>DSL</t>
        </is>
      </c>
      <c r="J490" s="58" t="inlineStr">
        <is>
          <t>Yes</t>
        </is>
      </c>
      <c r="K490" s="58" t="inlineStr">
        <is>
          <t>No</t>
        </is>
      </c>
      <c r="L490" s="58" t="inlineStr">
        <is>
          <t>Yes</t>
        </is>
      </c>
      <c r="M490" s="58" t="inlineStr">
        <is>
          <t>Yes</t>
        </is>
      </c>
      <c r="N490" s="58" t="inlineStr">
        <is>
          <t>Yes</t>
        </is>
      </c>
      <c r="O490" s="58" t="inlineStr">
        <is>
          <t>No</t>
        </is>
      </c>
      <c r="P490" s="58" t="inlineStr">
        <is>
          <t>Two year</t>
        </is>
      </c>
      <c r="Q490" s="58" t="inlineStr">
        <is>
          <t>Yes</t>
        </is>
      </c>
      <c r="R490" s="58" t="inlineStr">
        <is>
          <t>Bank transfer (automatic)</t>
        </is>
      </c>
      <c r="S490" s="123" t="n">
        <v>52.55</v>
      </c>
      <c r="T490" s="58" t="inlineStr">
        <is>
          <t xml:space="preserve"> </t>
        </is>
      </c>
      <c r="U490" s="58" t="inlineStr">
        <is>
          <t>No</t>
        </is>
      </c>
      <c r="V490" s="123">
        <f>IFERROR(VALUE(TRIM(T490)),S490*F490)</f>
        <v/>
      </c>
      <c r="W490" s="58">
        <f>IF(F490&lt;=12,"0-12 mo",IF(F490&lt;=24,"13-24 mo",IF(F490&lt;=48,"25-48 mo","49+ mo")))</f>
        <v/>
      </c>
      <c r="X490" s="58">
        <f>IF(S490&lt;=35.5,"Q1 Low",IF(S490&lt;=70.35,"Q2 Mid-Low",IF(S490&lt;=89.85,"Q3 Mid-High","Q4 High")))</f>
        <v/>
      </c>
      <c r="Y490" s="58">
        <f>IF(U490="Yes",1,0)</f>
        <v/>
      </c>
      <c r="Z490" s="58">
        <f>IF(P490="Month-to-month",1,0)+IF(M490="No",1,0)+IF(J490="No",1,0)+IF(I490="Fiber optic",1,0)+IF(Q490="Yes",1,0)</f>
        <v/>
      </c>
    </row>
    <row r="491" ht="15" customHeight="1" s="59">
      <c r="A491" s="58" t="inlineStr">
        <is>
          <t>8372-JUXUI</t>
        </is>
      </c>
      <c r="B491" s="58" t="inlineStr">
        <is>
          <t>Male</t>
        </is>
      </c>
      <c r="C491" s="58" t="n">
        <v>0</v>
      </c>
      <c r="D491" s="58" t="inlineStr">
        <is>
          <t>No</t>
        </is>
      </c>
      <c r="E491" s="58" t="inlineStr">
        <is>
          <t>Yes</t>
        </is>
      </c>
      <c r="F491" s="58" t="n">
        <v>1</v>
      </c>
      <c r="G491" s="58" t="inlineStr">
        <is>
          <t>Yes</t>
        </is>
      </c>
      <c r="H491" s="58" t="inlineStr">
        <is>
          <t>Yes</t>
        </is>
      </c>
      <c r="I491" s="58" t="inlineStr">
        <is>
          <t>Fiber optic</t>
        </is>
      </c>
      <c r="J491" s="58" t="inlineStr">
        <is>
          <t>No</t>
        </is>
      </c>
      <c r="K491" s="58" t="inlineStr">
        <is>
          <t>No</t>
        </is>
      </c>
      <c r="L491" s="58" t="inlineStr">
        <is>
          <t>No</t>
        </is>
      </c>
      <c r="M491" s="58" t="inlineStr">
        <is>
          <t>No</t>
        </is>
      </c>
      <c r="N491" s="58" t="inlineStr">
        <is>
          <t>No</t>
        </is>
      </c>
      <c r="O491" s="58" t="inlineStr">
        <is>
          <t>No</t>
        </is>
      </c>
      <c r="P491" s="58" t="inlineStr">
        <is>
          <t>Month-to-month</t>
        </is>
      </c>
      <c r="Q491" s="58" t="inlineStr">
        <is>
          <t>Yes</t>
        </is>
      </c>
      <c r="R491" s="58" t="inlineStr">
        <is>
          <t>Electronic check</t>
        </is>
      </c>
      <c r="S491" s="123" t="n">
        <v>74.34999999999999</v>
      </c>
      <c r="T491" s="58" t="inlineStr">
        <is>
          <t>74.35</t>
        </is>
      </c>
      <c r="U491" s="58" t="inlineStr">
        <is>
          <t>Yes</t>
        </is>
      </c>
      <c r="V491" s="123">
        <f>IFERROR(VALUE(TRIM(T491)),S491*F491)</f>
        <v/>
      </c>
      <c r="W491" s="58">
        <f>IF(F491&lt;=12,"0-12 mo",IF(F491&lt;=24,"13-24 mo",IF(F491&lt;=48,"25-48 mo","49+ mo")))</f>
        <v/>
      </c>
      <c r="X491" s="58">
        <f>IF(S491&lt;=35.5,"Q1 Low",IF(S491&lt;=70.35,"Q2 Mid-Low",IF(S491&lt;=89.85,"Q3 Mid-High","Q4 High")))</f>
        <v/>
      </c>
      <c r="Y491" s="58">
        <f>IF(U491="Yes",1,0)</f>
        <v/>
      </c>
      <c r="Z491" s="58">
        <f>IF(P491="Month-to-month",1,0)+IF(M491="No",1,0)+IF(J491="No",1,0)+IF(I491="Fiber optic",1,0)+IF(Q491="Yes",1,0)</f>
        <v/>
      </c>
    </row>
    <row r="492" ht="15" customHeight="1" s="59">
      <c r="A492" s="58" t="inlineStr">
        <is>
          <t>3552-CTCYF</t>
        </is>
      </c>
      <c r="B492" s="58" t="inlineStr">
        <is>
          <t>Male</t>
        </is>
      </c>
      <c r="C492" s="58" t="n">
        <v>0</v>
      </c>
      <c r="D492" s="58" t="inlineStr">
        <is>
          <t>Yes</t>
        </is>
      </c>
      <c r="E492" s="58" t="inlineStr">
        <is>
          <t>Yes</t>
        </is>
      </c>
      <c r="F492" s="58" t="n">
        <v>63</v>
      </c>
      <c r="G492" s="58" t="inlineStr">
        <is>
          <t>Yes</t>
        </is>
      </c>
      <c r="H492" s="58" t="inlineStr">
        <is>
          <t>Yes</t>
        </is>
      </c>
      <c r="I492" s="58" t="inlineStr">
        <is>
          <t>Fiber optic</t>
        </is>
      </c>
      <c r="J492" s="58" t="inlineStr">
        <is>
          <t>No</t>
        </is>
      </c>
      <c r="K492" s="58" t="inlineStr">
        <is>
          <t>Yes</t>
        </is>
      </c>
      <c r="L492" s="58" t="inlineStr">
        <is>
          <t>Yes</t>
        </is>
      </c>
      <c r="M492" s="58" t="inlineStr">
        <is>
          <t>No</t>
        </is>
      </c>
      <c r="N492" s="58" t="inlineStr">
        <is>
          <t>Yes</t>
        </is>
      </c>
      <c r="O492" s="58" t="inlineStr">
        <is>
          <t>Yes</t>
        </is>
      </c>
      <c r="P492" s="58" t="inlineStr">
        <is>
          <t>Two year</t>
        </is>
      </c>
      <c r="Q492" s="58" t="inlineStr">
        <is>
          <t>Yes</t>
        </is>
      </c>
      <c r="R492" s="58" t="inlineStr">
        <is>
          <t>Bank transfer (automatic)</t>
        </is>
      </c>
      <c r="S492" s="123" t="n">
        <v>104.8</v>
      </c>
      <c r="T492" s="58" t="inlineStr">
        <is>
          <t>6597.25</t>
        </is>
      </c>
      <c r="U492" s="58" t="inlineStr">
        <is>
          <t>No</t>
        </is>
      </c>
      <c r="V492" s="123">
        <f>IFERROR(VALUE(TRIM(T492)),S492*F492)</f>
        <v/>
      </c>
      <c r="W492" s="58">
        <f>IF(F492&lt;=12,"0-12 mo",IF(F492&lt;=24,"13-24 mo",IF(F492&lt;=48,"25-48 mo","49+ mo")))</f>
        <v/>
      </c>
      <c r="X492" s="58">
        <f>IF(S492&lt;=35.5,"Q1 Low",IF(S492&lt;=70.35,"Q2 Mid-Low",IF(S492&lt;=89.85,"Q3 Mid-High","Q4 High")))</f>
        <v/>
      </c>
      <c r="Y492" s="58">
        <f>IF(U492="Yes",1,0)</f>
        <v/>
      </c>
      <c r="Z492" s="58">
        <f>IF(P492="Month-to-month",1,0)+IF(M492="No",1,0)+IF(J492="No",1,0)+IF(I492="Fiber optic",1,0)+IF(Q492="Yes",1,0)</f>
        <v/>
      </c>
    </row>
    <row r="493" ht="15" customHeight="1" s="59">
      <c r="A493" s="58" t="inlineStr">
        <is>
          <t>6778-YSNIH</t>
        </is>
      </c>
      <c r="B493" s="58" t="inlineStr">
        <is>
          <t>Female</t>
        </is>
      </c>
      <c r="C493" s="58" t="n">
        <v>0</v>
      </c>
      <c r="D493" s="58" t="inlineStr">
        <is>
          <t>No</t>
        </is>
      </c>
      <c r="E493" s="58" t="inlineStr">
        <is>
          <t>No</t>
        </is>
      </c>
      <c r="F493" s="58" t="n">
        <v>2</v>
      </c>
      <c r="G493" s="58" t="inlineStr">
        <is>
          <t>Yes</t>
        </is>
      </c>
      <c r="H493" s="58" t="inlineStr">
        <is>
          <t>No</t>
        </is>
      </c>
      <c r="I493" s="58" t="inlineStr">
        <is>
          <t>DSL</t>
        </is>
      </c>
      <c r="J493" s="58" t="inlineStr">
        <is>
          <t>No</t>
        </is>
      </c>
      <c r="K493" s="58" t="inlineStr">
        <is>
          <t>Yes</t>
        </is>
      </c>
      <c r="L493" s="58" t="inlineStr">
        <is>
          <t>No</t>
        </is>
      </c>
      <c r="M493" s="58" t="inlineStr">
        <is>
          <t>No</t>
        </is>
      </c>
      <c r="N493" s="58" t="inlineStr">
        <is>
          <t>Yes</t>
        </is>
      </c>
      <c r="O493" s="58" t="inlineStr">
        <is>
          <t>No</t>
        </is>
      </c>
      <c r="P493" s="58" t="inlineStr">
        <is>
          <t>Month-to-month</t>
        </is>
      </c>
      <c r="Q493" s="58" t="inlineStr">
        <is>
          <t>Yes</t>
        </is>
      </c>
      <c r="R493" s="58" t="inlineStr">
        <is>
          <t>Electronic check</t>
        </is>
      </c>
      <c r="S493" s="123" t="n">
        <v>59</v>
      </c>
      <c r="T493" s="58" t="inlineStr">
        <is>
          <t>114.15</t>
        </is>
      </c>
      <c r="U493" s="58" t="inlineStr">
        <is>
          <t>No</t>
        </is>
      </c>
      <c r="V493" s="123">
        <f>IFERROR(VALUE(TRIM(T493)),S493*F493)</f>
        <v/>
      </c>
      <c r="W493" s="58">
        <f>IF(F493&lt;=12,"0-12 mo",IF(F493&lt;=24,"13-24 mo",IF(F493&lt;=48,"25-48 mo","49+ mo")))</f>
        <v/>
      </c>
      <c r="X493" s="58">
        <f>IF(S493&lt;=35.5,"Q1 Low",IF(S493&lt;=70.35,"Q2 Mid-Low",IF(S493&lt;=89.85,"Q3 Mid-High","Q4 High")))</f>
        <v/>
      </c>
      <c r="Y493" s="58">
        <f>IF(U493="Yes",1,0)</f>
        <v/>
      </c>
      <c r="Z493" s="58">
        <f>IF(P493="Month-to-month",1,0)+IF(M493="No",1,0)+IF(J493="No",1,0)+IF(I493="Fiber optic",1,0)+IF(Q493="Yes",1,0)</f>
        <v/>
      </c>
    </row>
    <row r="494" ht="15" customHeight="1" s="59">
      <c r="A494" s="58" t="inlineStr">
        <is>
          <t>0388-EOPEX</t>
        </is>
      </c>
      <c r="B494" s="58" t="inlineStr">
        <is>
          <t>Female</t>
        </is>
      </c>
      <c r="C494" s="58" t="n">
        <v>0</v>
      </c>
      <c r="D494" s="58" t="inlineStr">
        <is>
          <t>Yes</t>
        </is>
      </c>
      <c r="E494" s="58" t="inlineStr">
        <is>
          <t>No</t>
        </is>
      </c>
      <c r="F494" s="58" t="n">
        <v>2</v>
      </c>
      <c r="G494" s="58" t="inlineStr">
        <is>
          <t>Yes</t>
        </is>
      </c>
      <c r="H494" s="58" t="inlineStr">
        <is>
          <t>No</t>
        </is>
      </c>
      <c r="I494" s="58" t="inlineStr">
        <is>
          <t>Fiber optic</t>
        </is>
      </c>
      <c r="J494" s="58" t="inlineStr">
        <is>
          <t>Yes</t>
        </is>
      </c>
      <c r="K494" s="58" t="inlineStr">
        <is>
          <t>No</t>
        </is>
      </c>
      <c r="L494" s="58" t="inlineStr">
        <is>
          <t>No</t>
        </is>
      </c>
      <c r="M494" s="58" t="inlineStr">
        <is>
          <t>No</t>
        </is>
      </c>
      <c r="N494" s="58" t="inlineStr">
        <is>
          <t>No</t>
        </is>
      </c>
      <c r="O494" s="58" t="inlineStr">
        <is>
          <t>No</t>
        </is>
      </c>
      <c r="P494" s="58" t="inlineStr">
        <is>
          <t>Month-to-month</t>
        </is>
      </c>
      <c r="Q494" s="58" t="inlineStr">
        <is>
          <t>Yes</t>
        </is>
      </c>
      <c r="R494" s="58" t="inlineStr">
        <is>
          <t>Electronic check</t>
        </is>
      </c>
      <c r="S494" s="123" t="n">
        <v>74.40000000000001</v>
      </c>
      <c r="T494" s="58" t="inlineStr">
        <is>
          <t>139.4</t>
        </is>
      </c>
      <c r="U494" s="58" t="inlineStr">
        <is>
          <t>Yes</t>
        </is>
      </c>
      <c r="V494" s="123">
        <f>IFERROR(VALUE(TRIM(T494)),S494*F494)</f>
        <v/>
      </c>
      <c r="W494" s="58">
        <f>IF(F494&lt;=12,"0-12 mo",IF(F494&lt;=24,"13-24 mo",IF(F494&lt;=48,"25-48 mo","49+ mo")))</f>
        <v/>
      </c>
      <c r="X494" s="58">
        <f>IF(S494&lt;=35.5,"Q1 Low",IF(S494&lt;=70.35,"Q2 Mid-Low",IF(S494&lt;=89.85,"Q3 Mid-High","Q4 High")))</f>
        <v/>
      </c>
      <c r="Y494" s="58">
        <f>IF(U494="Yes",1,0)</f>
        <v/>
      </c>
      <c r="Z494" s="58">
        <f>IF(P494="Month-to-month",1,0)+IF(M494="No",1,0)+IF(J494="No",1,0)+IF(I494="Fiber optic",1,0)+IF(Q494="Yes",1,0)</f>
        <v/>
      </c>
    </row>
    <row r="495" ht="15" customHeight="1" s="59">
      <c r="A495" s="58" t="inlineStr">
        <is>
          <t>5756-OZRIO</t>
        </is>
      </c>
      <c r="B495" s="58" t="inlineStr">
        <is>
          <t>Male</t>
        </is>
      </c>
      <c r="C495" s="58" t="n">
        <v>1</v>
      </c>
      <c r="D495" s="58" t="inlineStr">
        <is>
          <t>Yes</t>
        </is>
      </c>
      <c r="E495" s="58" t="inlineStr">
        <is>
          <t>No</t>
        </is>
      </c>
      <c r="F495" s="58" t="n">
        <v>61</v>
      </c>
      <c r="G495" s="58" t="inlineStr">
        <is>
          <t>Yes</t>
        </is>
      </c>
      <c r="H495" s="58" t="inlineStr">
        <is>
          <t>Yes</t>
        </is>
      </c>
      <c r="I495" s="58" t="inlineStr">
        <is>
          <t>DSL</t>
        </is>
      </c>
      <c r="J495" s="58" t="inlineStr">
        <is>
          <t>No</t>
        </is>
      </c>
      <c r="K495" s="58" t="inlineStr">
        <is>
          <t>Yes</t>
        </is>
      </c>
      <c r="L495" s="58" t="inlineStr">
        <is>
          <t>No</t>
        </is>
      </c>
      <c r="M495" s="58" t="inlineStr">
        <is>
          <t>No</t>
        </is>
      </c>
      <c r="N495" s="58" t="inlineStr">
        <is>
          <t>No</t>
        </is>
      </c>
      <c r="O495" s="58" t="inlineStr">
        <is>
          <t>Yes</t>
        </is>
      </c>
      <c r="P495" s="58" t="inlineStr">
        <is>
          <t>One year</t>
        </is>
      </c>
      <c r="Q495" s="58" t="inlineStr">
        <is>
          <t>No</t>
        </is>
      </c>
      <c r="R495" s="58" t="inlineStr">
        <is>
          <t>Bank transfer (automatic)</t>
        </is>
      </c>
      <c r="S495" s="123" t="n">
        <v>64.05</v>
      </c>
      <c r="T495" s="58" t="inlineStr">
        <is>
          <t>3902.6</t>
        </is>
      </c>
      <c r="U495" s="58" t="inlineStr">
        <is>
          <t>No</t>
        </is>
      </c>
      <c r="V495" s="123">
        <f>IFERROR(VALUE(TRIM(T495)),S495*F495)</f>
        <v/>
      </c>
      <c r="W495" s="58">
        <f>IF(F495&lt;=12,"0-12 mo",IF(F495&lt;=24,"13-24 mo",IF(F495&lt;=48,"25-48 mo","49+ mo")))</f>
        <v/>
      </c>
      <c r="X495" s="58">
        <f>IF(S495&lt;=35.5,"Q1 Low",IF(S495&lt;=70.35,"Q2 Mid-Low",IF(S495&lt;=89.85,"Q3 Mid-High","Q4 High")))</f>
        <v/>
      </c>
      <c r="Y495" s="58">
        <f>IF(U495="Yes",1,0)</f>
        <v/>
      </c>
      <c r="Z495" s="58">
        <f>IF(P495="Month-to-month",1,0)+IF(M495="No",1,0)+IF(J495="No",1,0)+IF(I495="Fiber optic",1,0)+IF(Q495="Yes",1,0)</f>
        <v/>
      </c>
    </row>
    <row r="496" ht="15" customHeight="1" s="59">
      <c r="A496" s="58" t="inlineStr">
        <is>
          <t>6579-JPICP</t>
        </is>
      </c>
      <c r="B496" s="58" t="inlineStr">
        <is>
          <t>Male</t>
        </is>
      </c>
      <c r="C496" s="58" t="n">
        <v>0</v>
      </c>
      <c r="D496" s="58" t="inlineStr">
        <is>
          <t>No</t>
        </is>
      </c>
      <c r="E496" s="58" t="inlineStr">
        <is>
          <t>No</t>
        </is>
      </c>
      <c r="F496" s="58" t="n">
        <v>1</v>
      </c>
      <c r="G496" s="58" t="inlineStr">
        <is>
          <t>Yes</t>
        </is>
      </c>
      <c r="H496" s="58" t="inlineStr">
        <is>
          <t>No</t>
        </is>
      </c>
      <c r="I496" s="58" t="inlineStr">
        <is>
          <t>No</t>
        </is>
      </c>
      <c r="J496" s="58" t="inlineStr">
        <is>
          <t>No internet service</t>
        </is>
      </c>
      <c r="K496" s="58" t="inlineStr">
        <is>
          <t>No internet service</t>
        </is>
      </c>
      <c r="L496" s="58" t="inlineStr">
        <is>
          <t>No internet service</t>
        </is>
      </c>
      <c r="M496" s="58" t="inlineStr">
        <is>
          <t>No internet service</t>
        </is>
      </c>
      <c r="N496" s="58" t="inlineStr">
        <is>
          <t>No internet service</t>
        </is>
      </c>
      <c r="O496" s="58" t="inlineStr">
        <is>
          <t>No internet service</t>
        </is>
      </c>
      <c r="P496" s="58" t="inlineStr">
        <is>
          <t>Month-to-month</t>
        </is>
      </c>
      <c r="Q496" s="58" t="inlineStr">
        <is>
          <t>No</t>
        </is>
      </c>
      <c r="R496" s="58" t="inlineStr">
        <is>
          <t>Mailed check</t>
        </is>
      </c>
      <c r="S496" s="123" t="n">
        <v>20.4</v>
      </c>
      <c r="T496" s="58" t="inlineStr">
        <is>
          <t>20.4</t>
        </is>
      </c>
      <c r="U496" s="58" t="inlineStr">
        <is>
          <t>No</t>
        </is>
      </c>
      <c r="V496" s="123">
        <f>IFERROR(VALUE(TRIM(T496)),S496*F496)</f>
        <v/>
      </c>
      <c r="W496" s="58">
        <f>IF(F496&lt;=12,"0-12 mo",IF(F496&lt;=24,"13-24 mo",IF(F496&lt;=48,"25-48 mo","49+ mo")))</f>
        <v/>
      </c>
      <c r="X496" s="58">
        <f>IF(S496&lt;=35.5,"Q1 Low",IF(S496&lt;=70.35,"Q2 Mid-Low",IF(S496&lt;=89.85,"Q3 Mid-High","Q4 High")))</f>
        <v/>
      </c>
      <c r="Y496" s="58">
        <f>IF(U496="Yes",1,0)</f>
        <v/>
      </c>
      <c r="Z496" s="58">
        <f>IF(P496="Month-to-month",1,0)+IF(M496="No",1,0)+IF(J496="No",1,0)+IF(I496="Fiber optic",1,0)+IF(Q496="Yes",1,0)</f>
        <v/>
      </c>
    </row>
    <row r="497" ht="15" customHeight="1" s="59">
      <c r="A497" s="58" t="inlineStr">
        <is>
          <t>8205-OTCHB</t>
        </is>
      </c>
      <c r="B497" s="58" t="inlineStr">
        <is>
          <t>Male</t>
        </is>
      </c>
      <c r="C497" s="58" t="n">
        <v>0</v>
      </c>
      <c r="D497" s="58" t="inlineStr">
        <is>
          <t>No</t>
        </is>
      </c>
      <c r="E497" s="58" t="inlineStr">
        <is>
          <t>No</t>
        </is>
      </c>
      <c r="F497" s="58" t="n">
        <v>22</v>
      </c>
      <c r="G497" s="58" t="inlineStr">
        <is>
          <t>No</t>
        </is>
      </c>
      <c r="H497" s="58" t="inlineStr">
        <is>
          <t>No phone service</t>
        </is>
      </c>
      <c r="I497" s="58" t="inlineStr">
        <is>
          <t>DSL</t>
        </is>
      </c>
      <c r="J497" s="58" t="inlineStr">
        <is>
          <t>No</t>
        </is>
      </c>
      <c r="K497" s="58" t="inlineStr">
        <is>
          <t>Yes</t>
        </is>
      </c>
      <c r="L497" s="58" t="inlineStr">
        <is>
          <t>Yes</t>
        </is>
      </c>
      <c r="M497" s="58" t="inlineStr">
        <is>
          <t>No</t>
        </is>
      </c>
      <c r="N497" s="58" t="inlineStr">
        <is>
          <t>No</t>
        </is>
      </c>
      <c r="O497" s="58" t="inlineStr">
        <is>
          <t>Yes</t>
        </is>
      </c>
      <c r="P497" s="58" t="inlineStr">
        <is>
          <t>One year</t>
        </is>
      </c>
      <c r="Q497" s="58" t="inlineStr">
        <is>
          <t>Yes</t>
        </is>
      </c>
      <c r="R497" s="58" t="inlineStr">
        <is>
          <t>Bank transfer (automatic)</t>
        </is>
      </c>
      <c r="S497" s="123" t="n">
        <v>43.75</v>
      </c>
      <c r="T497" s="58" t="inlineStr">
        <is>
          <t>903.6</t>
        </is>
      </c>
      <c r="U497" s="58" t="inlineStr">
        <is>
          <t>Yes</t>
        </is>
      </c>
      <c r="V497" s="123">
        <f>IFERROR(VALUE(TRIM(T497)),S497*F497)</f>
        <v/>
      </c>
      <c r="W497" s="58">
        <f>IF(F497&lt;=12,"0-12 mo",IF(F497&lt;=24,"13-24 mo",IF(F497&lt;=48,"25-48 mo","49+ mo")))</f>
        <v/>
      </c>
      <c r="X497" s="58">
        <f>IF(S497&lt;=35.5,"Q1 Low",IF(S497&lt;=70.35,"Q2 Mid-Low",IF(S497&lt;=89.85,"Q3 Mid-High","Q4 High")))</f>
        <v/>
      </c>
      <c r="Y497" s="58">
        <f>IF(U497="Yes",1,0)</f>
        <v/>
      </c>
      <c r="Z497" s="58">
        <f>IF(P497="Month-to-month",1,0)+IF(M497="No",1,0)+IF(J497="No",1,0)+IF(I497="Fiber optic",1,0)+IF(Q497="Yes",1,0)</f>
        <v/>
      </c>
    </row>
    <row r="498" ht="15" customHeight="1" s="59">
      <c r="A498" s="58" t="inlineStr">
        <is>
          <t>4134-BSXLX</t>
        </is>
      </c>
      <c r="B498" s="58" t="inlineStr">
        <is>
          <t>Male</t>
        </is>
      </c>
      <c r="C498" s="58" t="n">
        <v>0</v>
      </c>
      <c r="D498" s="58" t="inlineStr">
        <is>
          <t>Yes</t>
        </is>
      </c>
      <c r="E498" s="58" t="inlineStr">
        <is>
          <t>No</t>
        </is>
      </c>
      <c r="F498" s="58" t="n">
        <v>28</v>
      </c>
      <c r="G498" s="58" t="inlineStr">
        <is>
          <t>Yes</t>
        </is>
      </c>
      <c r="H498" s="58" t="inlineStr">
        <is>
          <t>No</t>
        </is>
      </c>
      <c r="I498" s="58" t="inlineStr">
        <is>
          <t>DSL</t>
        </is>
      </c>
      <c r="J498" s="58" t="inlineStr">
        <is>
          <t>Yes</t>
        </is>
      </c>
      <c r="K498" s="58" t="inlineStr">
        <is>
          <t>Yes</t>
        </is>
      </c>
      <c r="L498" s="58" t="inlineStr">
        <is>
          <t>No</t>
        </is>
      </c>
      <c r="M498" s="58" t="inlineStr">
        <is>
          <t>Yes</t>
        </is>
      </c>
      <c r="N498" s="58" t="inlineStr">
        <is>
          <t>No</t>
        </is>
      </c>
      <c r="O498" s="58" t="inlineStr">
        <is>
          <t>No</t>
        </is>
      </c>
      <c r="P498" s="58" t="inlineStr">
        <is>
          <t>Month-to-month</t>
        </is>
      </c>
      <c r="Q498" s="58" t="inlineStr">
        <is>
          <t>No</t>
        </is>
      </c>
      <c r="R498" s="58" t="inlineStr">
        <is>
          <t>Mailed check</t>
        </is>
      </c>
      <c r="S498" s="123" t="n">
        <v>60.9</v>
      </c>
      <c r="T498" s="58" t="inlineStr">
        <is>
          <t>1785.65</t>
        </is>
      </c>
      <c r="U498" s="58" t="inlineStr">
        <is>
          <t>No</t>
        </is>
      </c>
      <c r="V498" s="123">
        <f>IFERROR(VALUE(TRIM(T498)),S498*F498)</f>
        <v/>
      </c>
      <c r="W498" s="58">
        <f>IF(F498&lt;=12,"0-12 mo",IF(F498&lt;=24,"13-24 mo",IF(F498&lt;=48,"25-48 mo","49+ mo")))</f>
        <v/>
      </c>
      <c r="X498" s="58">
        <f>IF(S498&lt;=35.5,"Q1 Low",IF(S498&lt;=70.35,"Q2 Mid-Low",IF(S498&lt;=89.85,"Q3 Mid-High","Q4 High")))</f>
        <v/>
      </c>
      <c r="Y498" s="58">
        <f>IF(U498="Yes",1,0)</f>
        <v/>
      </c>
      <c r="Z498" s="58">
        <f>IF(P498="Month-to-month",1,0)+IF(M498="No",1,0)+IF(J498="No",1,0)+IF(I498="Fiber optic",1,0)+IF(Q498="Yes",1,0)</f>
        <v/>
      </c>
    </row>
    <row r="499" ht="15" customHeight="1" s="59">
      <c r="A499" s="58" t="inlineStr">
        <is>
          <t>0505-SPOOW</t>
        </is>
      </c>
      <c r="B499" s="58" t="inlineStr">
        <is>
          <t>Female</t>
        </is>
      </c>
      <c r="C499" s="58" t="n">
        <v>0</v>
      </c>
      <c r="D499" s="58" t="inlineStr">
        <is>
          <t>Yes</t>
        </is>
      </c>
      <c r="E499" s="58" t="inlineStr">
        <is>
          <t>No</t>
        </is>
      </c>
      <c r="F499" s="58" t="n">
        <v>70</v>
      </c>
      <c r="G499" s="58" t="inlineStr">
        <is>
          <t>Yes</t>
        </is>
      </c>
      <c r="H499" s="58" t="inlineStr">
        <is>
          <t>No</t>
        </is>
      </c>
      <c r="I499" s="58" t="inlineStr">
        <is>
          <t>No</t>
        </is>
      </c>
      <c r="J499" s="58" t="inlineStr">
        <is>
          <t>No internet service</t>
        </is>
      </c>
      <c r="K499" s="58" t="inlineStr">
        <is>
          <t>No internet service</t>
        </is>
      </c>
      <c r="L499" s="58" t="inlineStr">
        <is>
          <t>No internet service</t>
        </is>
      </c>
      <c r="M499" s="58" t="inlineStr">
        <is>
          <t>No internet service</t>
        </is>
      </c>
      <c r="N499" s="58" t="inlineStr">
        <is>
          <t>No internet service</t>
        </is>
      </c>
      <c r="O499" s="58" t="inlineStr">
        <is>
          <t>No internet service</t>
        </is>
      </c>
      <c r="P499" s="58" t="inlineStr">
        <is>
          <t>Two year</t>
        </is>
      </c>
      <c r="Q499" s="58" t="inlineStr">
        <is>
          <t>No</t>
        </is>
      </c>
      <c r="R499" s="58" t="inlineStr">
        <is>
          <t>Bank transfer (automatic)</t>
        </is>
      </c>
      <c r="S499" s="123" t="n">
        <v>19.8</v>
      </c>
      <c r="T499" s="58" t="inlineStr">
        <is>
          <t>1397.65</t>
        </is>
      </c>
      <c r="U499" s="58" t="inlineStr">
        <is>
          <t>No</t>
        </is>
      </c>
      <c r="V499" s="123">
        <f>IFERROR(VALUE(TRIM(T499)),S499*F499)</f>
        <v/>
      </c>
      <c r="W499" s="58">
        <f>IF(F499&lt;=12,"0-12 mo",IF(F499&lt;=24,"13-24 mo",IF(F499&lt;=48,"25-48 mo","49+ mo")))</f>
        <v/>
      </c>
      <c r="X499" s="58">
        <f>IF(S499&lt;=35.5,"Q1 Low",IF(S499&lt;=70.35,"Q2 Mid-Low",IF(S499&lt;=89.85,"Q3 Mid-High","Q4 High")))</f>
        <v/>
      </c>
      <c r="Y499" s="58">
        <f>IF(U499="Yes",1,0)</f>
        <v/>
      </c>
      <c r="Z499" s="58">
        <f>IF(P499="Month-to-month",1,0)+IF(M499="No",1,0)+IF(J499="No",1,0)+IF(I499="Fiber optic",1,0)+IF(Q499="Yes",1,0)</f>
        <v/>
      </c>
    </row>
    <row r="500" ht="15" customHeight="1" s="59">
      <c r="A500" s="58" t="inlineStr">
        <is>
          <t>6235-VDHOM</t>
        </is>
      </c>
      <c r="B500" s="58" t="inlineStr">
        <is>
          <t>Female</t>
        </is>
      </c>
      <c r="C500" s="58" t="n">
        <v>1</v>
      </c>
      <c r="D500" s="58" t="inlineStr">
        <is>
          <t>No</t>
        </is>
      </c>
      <c r="E500" s="58" t="inlineStr">
        <is>
          <t>No</t>
        </is>
      </c>
      <c r="F500" s="58" t="n">
        <v>5</v>
      </c>
      <c r="G500" s="58" t="inlineStr">
        <is>
          <t>No</t>
        </is>
      </c>
      <c r="H500" s="58" t="inlineStr">
        <is>
          <t>No phone service</t>
        </is>
      </c>
      <c r="I500" s="58" t="inlineStr">
        <is>
          <t>DSL</t>
        </is>
      </c>
      <c r="J500" s="58" t="inlineStr">
        <is>
          <t>No</t>
        </is>
      </c>
      <c r="K500" s="58" t="inlineStr">
        <is>
          <t>Yes</t>
        </is>
      </c>
      <c r="L500" s="58" t="inlineStr">
        <is>
          <t>No</t>
        </is>
      </c>
      <c r="M500" s="58" t="inlineStr">
        <is>
          <t>No</t>
        </is>
      </c>
      <c r="N500" s="58" t="inlineStr">
        <is>
          <t>No</t>
        </is>
      </c>
      <c r="O500" s="58" t="inlineStr">
        <is>
          <t>No</t>
        </is>
      </c>
      <c r="P500" s="58" t="inlineStr">
        <is>
          <t>Month-to-month</t>
        </is>
      </c>
      <c r="Q500" s="58" t="inlineStr">
        <is>
          <t>No</t>
        </is>
      </c>
      <c r="R500" s="58" t="inlineStr">
        <is>
          <t>Electronic check</t>
        </is>
      </c>
      <c r="S500" s="123" t="n">
        <v>28.45</v>
      </c>
      <c r="T500" s="58" t="inlineStr">
        <is>
          <t>131.05</t>
        </is>
      </c>
      <c r="U500" s="58" t="inlineStr">
        <is>
          <t>Yes</t>
        </is>
      </c>
      <c r="V500" s="123">
        <f>IFERROR(VALUE(TRIM(T500)),S500*F500)</f>
        <v/>
      </c>
      <c r="W500" s="58">
        <f>IF(F500&lt;=12,"0-12 mo",IF(F500&lt;=24,"13-24 mo",IF(F500&lt;=48,"25-48 mo","49+ mo")))</f>
        <v/>
      </c>
      <c r="X500" s="58">
        <f>IF(S500&lt;=35.5,"Q1 Low",IF(S500&lt;=70.35,"Q2 Mid-Low",IF(S500&lt;=89.85,"Q3 Mid-High","Q4 High")))</f>
        <v/>
      </c>
      <c r="Y500" s="58">
        <f>IF(U500="Yes",1,0)</f>
        <v/>
      </c>
      <c r="Z500" s="58">
        <f>IF(P500="Month-to-month",1,0)+IF(M500="No",1,0)+IF(J500="No",1,0)+IF(I500="Fiber optic",1,0)+IF(Q500="Yes",1,0)</f>
        <v/>
      </c>
    </row>
    <row r="501" ht="15" customHeight="1" s="59">
      <c r="A501" s="58" t="inlineStr">
        <is>
          <t>7783-YKGDV</t>
        </is>
      </c>
      <c r="B501" s="58" t="inlineStr">
        <is>
          <t>Female</t>
        </is>
      </c>
      <c r="C501" s="58" t="n">
        <v>0</v>
      </c>
      <c r="D501" s="58" t="inlineStr">
        <is>
          <t>No</t>
        </is>
      </c>
      <c r="E501" s="58" t="inlineStr">
        <is>
          <t>No</t>
        </is>
      </c>
      <c r="F501" s="58" t="n">
        <v>12</v>
      </c>
      <c r="G501" s="58" t="inlineStr">
        <is>
          <t>Yes</t>
        </is>
      </c>
      <c r="H501" s="58" t="inlineStr">
        <is>
          <t>Yes</t>
        </is>
      </c>
      <c r="I501" s="58" t="inlineStr">
        <is>
          <t>Fiber optic</t>
        </is>
      </c>
      <c r="J501" s="58" t="inlineStr">
        <is>
          <t>Yes</t>
        </is>
      </c>
      <c r="K501" s="58" t="inlineStr">
        <is>
          <t>Yes</t>
        </is>
      </c>
      <c r="L501" s="58" t="inlineStr">
        <is>
          <t>Yes</t>
        </is>
      </c>
      <c r="M501" s="58" t="inlineStr">
        <is>
          <t>No</t>
        </is>
      </c>
      <c r="N501" s="58" t="inlineStr">
        <is>
          <t>No</t>
        </is>
      </c>
      <c r="O501" s="58" t="inlineStr">
        <is>
          <t>Yes</t>
        </is>
      </c>
      <c r="P501" s="58" t="inlineStr">
        <is>
          <t>Month-to-month</t>
        </is>
      </c>
      <c r="Q501" s="58" t="inlineStr">
        <is>
          <t>Yes</t>
        </is>
      </c>
      <c r="R501" s="58" t="inlineStr">
        <is>
          <t>Bank transfer (automatic)</t>
        </is>
      </c>
      <c r="S501" s="123" t="n">
        <v>99.7</v>
      </c>
      <c r="T501" s="58" t="inlineStr">
        <is>
          <t>1238.45</t>
        </is>
      </c>
      <c r="U501" s="58" t="inlineStr">
        <is>
          <t>Yes</t>
        </is>
      </c>
      <c r="V501" s="123">
        <f>IFERROR(VALUE(TRIM(T501)),S501*F501)</f>
        <v/>
      </c>
      <c r="W501" s="58">
        <f>IF(F501&lt;=12,"0-12 mo",IF(F501&lt;=24,"13-24 mo",IF(F501&lt;=48,"25-48 mo","49+ mo")))</f>
        <v/>
      </c>
      <c r="X501" s="58">
        <f>IF(S501&lt;=35.5,"Q1 Low",IF(S501&lt;=70.35,"Q2 Mid-Low",IF(S501&lt;=89.85,"Q3 Mid-High","Q4 High")))</f>
        <v/>
      </c>
      <c r="Y501" s="58">
        <f>IF(U501="Yes",1,0)</f>
        <v/>
      </c>
      <c r="Z501" s="58">
        <f>IF(P501="Month-to-month",1,0)+IF(M501="No",1,0)+IF(J501="No",1,0)+IF(I501="Fiber optic",1,0)+IF(Q501="Yes",1,0)</f>
        <v/>
      </c>
    </row>
    <row r="502" ht="15" customHeight="1" s="59">
      <c r="A502" s="58" t="inlineStr">
        <is>
          <t>4374-YMUSQ</t>
        </is>
      </c>
      <c r="B502" s="58" t="inlineStr">
        <is>
          <t>Male</t>
        </is>
      </c>
      <c r="C502" s="58" t="n">
        <v>0</v>
      </c>
      <c r="D502" s="58" t="inlineStr">
        <is>
          <t>No</t>
        </is>
      </c>
      <c r="E502" s="58" t="inlineStr">
        <is>
          <t>No</t>
        </is>
      </c>
      <c r="F502" s="58" t="n">
        <v>34</v>
      </c>
      <c r="G502" s="58" t="inlineStr">
        <is>
          <t>Yes</t>
        </is>
      </c>
      <c r="H502" s="58" t="inlineStr">
        <is>
          <t>Yes</t>
        </is>
      </c>
      <c r="I502" s="58" t="inlineStr">
        <is>
          <t>Fiber optic</t>
        </is>
      </c>
      <c r="J502" s="58" t="inlineStr">
        <is>
          <t>Yes</t>
        </is>
      </c>
      <c r="K502" s="58" t="inlineStr">
        <is>
          <t>Yes</t>
        </is>
      </c>
      <c r="L502" s="58" t="inlineStr">
        <is>
          <t>Yes</t>
        </is>
      </c>
      <c r="M502" s="58" t="inlineStr">
        <is>
          <t>Yes</t>
        </is>
      </c>
      <c r="N502" s="58" t="inlineStr">
        <is>
          <t>Yes</t>
        </is>
      </c>
      <c r="O502" s="58" t="inlineStr">
        <is>
          <t>Yes</t>
        </is>
      </c>
      <c r="P502" s="58" t="inlineStr">
        <is>
          <t>One year</t>
        </is>
      </c>
      <c r="Q502" s="58" t="inlineStr">
        <is>
          <t>No</t>
        </is>
      </c>
      <c r="R502" s="58" t="inlineStr">
        <is>
          <t>Credit card (automatic)</t>
        </is>
      </c>
      <c r="S502" s="123" t="n">
        <v>116.25</v>
      </c>
      <c r="T502" s="58" t="inlineStr">
        <is>
          <t>3899.05</t>
        </is>
      </c>
      <c r="U502" s="58" t="inlineStr">
        <is>
          <t>No</t>
        </is>
      </c>
      <c r="V502" s="123">
        <f>IFERROR(VALUE(TRIM(T502)),S502*F502)</f>
        <v/>
      </c>
      <c r="W502" s="58">
        <f>IF(F502&lt;=12,"0-12 mo",IF(F502&lt;=24,"13-24 mo",IF(F502&lt;=48,"25-48 mo","49+ mo")))</f>
        <v/>
      </c>
      <c r="X502" s="58">
        <f>IF(S502&lt;=35.5,"Q1 Low",IF(S502&lt;=70.35,"Q2 Mid-Low",IF(S502&lt;=89.85,"Q3 Mid-High","Q4 High")))</f>
        <v/>
      </c>
      <c r="Y502" s="58">
        <f>IF(U502="Yes",1,0)</f>
        <v/>
      </c>
      <c r="Z502" s="58">
        <f>IF(P502="Month-to-month",1,0)+IF(M502="No",1,0)+IF(J502="No",1,0)+IF(I502="Fiber optic",1,0)+IF(Q502="Yes",1,0)</f>
        <v/>
      </c>
    </row>
    <row r="503" ht="15" customHeight="1" s="59">
      <c r="A503" s="58" t="inlineStr">
        <is>
          <t>4513-CXYIX</t>
        </is>
      </c>
      <c r="B503" s="58" t="inlineStr">
        <is>
          <t>Female</t>
        </is>
      </c>
      <c r="C503" s="58" t="n">
        <v>1</v>
      </c>
      <c r="D503" s="58" t="inlineStr">
        <is>
          <t>Yes</t>
        </is>
      </c>
      <c r="E503" s="58" t="inlineStr">
        <is>
          <t>No</t>
        </is>
      </c>
      <c r="F503" s="58" t="n">
        <v>71</v>
      </c>
      <c r="G503" s="58" t="inlineStr">
        <is>
          <t>Yes</t>
        </is>
      </c>
      <c r="H503" s="58" t="inlineStr">
        <is>
          <t>Yes</t>
        </is>
      </c>
      <c r="I503" s="58" t="inlineStr">
        <is>
          <t>Fiber optic</t>
        </is>
      </c>
      <c r="J503" s="58" t="inlineStr">
        <is>
          <t>Yes</t>
        </is>
      </c>
      <c r="K503" s="58" t="inlineStr">
        <is>
          <t>No</t>
        </is>
      </c>
      <c r="L503" s="58" t="inlineStr">
        <is>
          <t>No</t>
        </is>
      </c>
      <c r="M503" s="58" t="inlineStr">
        <is>
          <t>No</t>
        </is>
      </c>
      <c r="N503" s="58" t="inlineStr">
        <is>
          <t>No</t>
        </is>
      </c>
      <c r="O503" s="58" t="inlineStr">
        <is>
          <t>No</t>
        </is>
      </c>
      <c r="P503" s="58" t="inlineStr">
        <is>
          <t>Two year</t>
        </is>
      </c>
      <c r="Q503" s="58" t="inlineStr">
        <is>
          <t>Yes</t>
        </is>
      </c>
      <c r="R503" s="58" t="inlineStr">
        <is>
          <t>Credit card (automatic)</t>
        </is>
      </c>
      <c r="S503" s="123" t="n">
        <v>80.7</v>
      </c>
      <c r="T503" s="58" t="inlineStr">
        <is>
          <t>5676</t>
        </is>
      </c>
      <c r="U503" s="58" t="inlineStr">
        <is>
          <t>No</t>
        </is>
      </c>
      <c r="V503" s="123">
        <f>IFERROR(VALUE(TRIM(T503)),S503*F503)</f>
        <v/>
      </c>
      <c r="W503" s="58">
        <f>IF(F503&lt;=12,"0-12 mo",IF(F503&lt;=24,"13-24 mo",IF(F503&lt;=48,"25-48 mo","49+ mo")))</f>
        <v/>
      </c>
      <c r="X503" s="58">
        <f>IF(S503&lt;=35.5,"Q1 Low",IF(S503&lt;=70.35,"Q2 Mid-Low",IF(S503&lt;=89.85,"Q3 Mid-High","Q4 High")))</f>
        <v/>
      </c>
      <c r="Y503" s="58">
        <f>IF(U503="Yes",1,0)</f>
        <v/>
      </c>
      <c r="Z503" s="58">
        <f>IF(P503="Month-to-month",1,0)+IF(M503="No",1,0)+IF(J503="No",1,0)+IF(I503="Fiber optic",1,0)+IF(Q503="Yes",1,0)</f>
        <v/>
      </c>
    </row>
    <row r="504" ht="15" customHeight="1" s="59">
      <c r="A504" s="58" t="inlineStr">
        <is>
          <t>3957-HHLMR</t>
        </is>
      </c>
      <c r="B504" s="58" t="inlineStr">
        <is>
          <t>Female</t>
        </is>
      </c>
      <c r="C504" s="58" t="n">
        <v>0</v>
      </c>
      <c r="D504" s="58" t="inlineStr">
        <is>
          <t>Yes</t>
        </is>
      </c>
      <c r="E504" s="58" t="inlineStr">
        <is>
          <t>Yes</t>
        </is>
      </c>
      <c r="F504" s="58" t="n">
        <v>70</v>
      </c>
      <c r="G504" s="58" t="inlineStr">
        <is>
          <t>Yes</t>
        </is>
      </c>
      <c r="H504" s="58" t="inlineStr">
        <is>
          <t>Yes</t>
        </is>
      </c>
      <c r="I504" s="58" t="inlineStr">
        <is>
          <t>DSL</t>
        </is>
      </c>
      <c r="J504" s="58" t="inlineStr">
        <is>
          <t>Yes</t>
        </is>
      </c>
      <c r="K504" s="58" t="inlineStr">
        <is>
          <t>No</t>
        </is>
      </c>
      <c r="L504" s="58" t="inlineStr">
        <is>
          <t>No</t>
        </is>
      </c>
      <c r="M504" s="58" t="inlineStr">
        <is>
          <t>No</t>
        </is>
      </c>
      <c r="N504" s="58" t="inlineStr">
        <is>
          <t>No</t>
        </is>
      </c>
      <c r="O504" s="58" t="inlineStr">
        <is>
          <t>Yes</t>
        </is>
      </c>
      <c r="P504" s="58" t="inlineStr">
        <is>
          <t>One year</t>
        </is>
      </c>
      <c r="Q504" s="58" t="inlineStr">
        <is>
          <t>No</t>
        </is>
      </c>
      <c r="R504" s="58" t="inlineStr">
        <is>
          <t>Bank transfer (automatic)</t>
        </is>
      </c>
      <c r="S504" s="123" t="n">
        <v>65.2</v>
      </c>
      <c r="T504" s="58" t="inlineStr">
        <is>
          <t>4543.15</t>
        </is>
      </c>
      <c r="U504" s="58" t="inlineStr">
        <is>
          <t>No</t>
        </is>
      </c>
      <c r="V504" s="123">
        <f>IFERROR(VALUE(TRIM(T504)),S504*F504)</f>
        <v/>
      </c>
      <c r="W504" s="58">
        <f>IF(F504&lt;=12,"0-12 mo",IF(F504&lt;=24,"13-24 mo",IF(F504&lt;=48,"25-48 mo","49+ mo")))</f>
        <v/>
      </c>
      <c r="X504" s="58">
        <f>IF(S504&lt;=35.5,"Q1 Low",IF(S504&lt;=70.35,"Q2 Mid-Low",IF(S504&lt;=89.85,"Q3 Mid-High","Q4 High")))</f>
        <v/>
      </c>
      <c r="Y504" s="58">
        <f>IF(U504="Yes",1,0)</f>
        <v/>
      </c>
      <c r="Z504" s="58">
        <f>IF(P504="Month-to-month",1,0)+IF(M504="No",1,0)+IF(J504="No",1,0)+IF(I504="Fiber optic",1,0)+IF(Q504="Yes",1,0)</f>
        <v/>
      </c>
    </row>
    <row r="505" ht="15" customHeight="1" s="59">
      <c r="A505" s="58" t="inlineStr">
        <is>
          <t>7803-XOCCZ</t>
        </is>
      </c>
      <c r="B505" s="58" t="inlineStr">
        <is>
          <t>Female</t>
        </is>
      </c>
      <c r="C505" s="58" t="n">
        <v>0</v>
      </c>
      <c r="D505" s="58" t="inlineStr">
        <is>
          <t>Yes</t>
        </is>
      </c>
      <c r="E505" s="58" t="inlineStr">
        <is>
          <t>Yes</t>
        </is>
      </c>
      <c r="F505" s="58" t="n">
        <v>52</v>
      </c>
      <c r="G505" s="58" t="inlineStr">
        <is>
          <t>Yes</t>
        </is>
      </c>
      <c r="H505" s="58" t="inlineStr">
        <is>
          <t>No</t>
        </is>
      </c>
      <c r="I505" s="58" t="inlineStr">
        <is>
          <t>Fiber optic</t>
        </is>
      </c>
      <c r="J505" s="58" t="inlineStr">
        <is>
          <t>Yes</t>
        </is>
      </c>
      <c r="K505" s="58" t="inlineStr">
        <is>
          <t>No</t>
        </is>
      </c>
      <c r="L505" s="58" t="inlineStr">
        <is>
          <t>Yes</t>
        </is>
      </c>
      <c r="M505" s="58" t="inlineStr">
        <is>
          <t>Yes</t>
        </is>
      </c>
      <c r="N505" s="58" t="inlineStr">
        <is>
          <t>No</t>
        </is>
      </c>
      <c r="O505" s="58" t="inlineStr">
        <is>
          <t>No</t>
        </is>
      </c>
      <c r="P505" s="58" t="inlineStr">
        <is>
          <t>Month-to-month</t>
        </is>
      </c>
      <c r="Q505" s="58" t="inlineStr">
        <is>
          <t>Yes</t>
        </is>
      </c>
      <c r="R505" s="58" t="inlineStr">
        <is>
          <t>Bank transfer (automatic)</t>
        </is>
      </c>
      <c r="S505" s="123" t="n">
        <v>84.05</v>
      </c>
      <c r="T505" s="58" t="inlineStr">
        <is>
          <t>4326.8</t>
        </is>
      </c>
      <c r="U505" s="58" t="inlineStr">
        <is>
          <t>No</t>
        </is>
      </c>
      <c r="V505" s="123">
        <f>IFERROR(VALUE(TRIM(T505)),S505*F505)</f>
        <v/>
      </c>
      <c r="W505" s="58">
        <f>IF(F505&lt;=12,"0-12 mo",IF(F505&lt;=24,"13-24 mo",IF(F505&lt;=48,"25-48 mo","49+ mo")))</f>
        <v/>
      </c>
      <c r="X505" s="58">
        <f>IF(S505&lt;=35.5,"Q1 Low",IF(S505&lt;=70.35,"Q2 Mid-Low",IF(S505&lt;=89.85,"Q3 Mid-High","Q4 High")))</f>
        <v/>
      </c>
      <c r="Y505" s="58">
        <f>IF(U505="Yes",1,0)</f>
        <v/>
      </c>
      <c r="Z505" s="58">
        <f>IF(P505="Month-to-month",1,0)+IF(M505="No",1,0)+IF(J505="No",1,0)+IF(I505="Fiber optic",1,0)+IF(Q505="Yes",1,0)</f>
        <v/>
      </c>
    </row>
    <row r="506" ht="15" customHeight="1" s="59">
      <c r="A506" s="58" t="inlineStr">
        <is>
          <t>5736-YEJAX</t>
        </is>
      </c>
      <c r="B506" s="58" t="inlineStr">
        <is>
          <t>Male</t>
        </is>
      </c>
      <c r="C506" s="58" t="n">
        <v>0</v>
      </c>
      <c r="D506" s="58" t="inlineStr">
        <is>
          <t>No</t>
        </is>
      </c>
      <c r="E506" s="58" t="inlineStr">
        <is>
          <t>Yes</t>
        </is>
      </c>
      <c r="F506" s="58" t="n">
        <v>69</v>
      </c>
      <c r="G506" s="58" t="inlineStr">
        <is>
          <t>Yes</t>
        </is>
      </c>
      <c r="H506" s="58" t="inlineStr">
        <is>
          <t>Yes</t>
        </is>
      </c>
      <c r="I506" s="58" t="inlineStr">
        <is>
          <t>DSL</t>
        </is>
      </c>
      <c r="J506" s="58" t="inlineStr">
        <is>
          <t>Yes</t>
        </is>
      </c>
      <c r="K506" s="58" t="inlineStr">
        <is>
          <t>Yes</t>
        </is>
      </c>
      <c r="L506" s="58" t="inlineStr">
        <is>
          <t>Yes</t>
        </is>
      </c>
      <c r="M506" s="58" t="inlineStr">
        <is>
          <t>Yes</t>
        </is>
      </c>
      <c r="N506" s="58" t="inlineStr">
        <is>
          <t>Yes</t>
        </is>
      </c>
      <c r="O506" s="58" t="inlineStr">
        <is>
          <t>No</t>
        </is>
      </c>
      <c r="P506" s="58" t="inlineStr">
        <is>
          <t>Two year</t>
        </is>
      </c>
      <c r="Q506" s="58" t="inlineStr">
        <is>
          <t>Yes</t>
        </is>
      </c>
      <c r="R506" s="58" t="inlineStr">
        <is>
          <t>Credit card (automatic)</t>
        </is>
      </c>
      <c r="S506" s="123" t="n">
        <v>79.45</v>
      </c>
      <c r="T506" s="58" t="inlineStr">
        <is>
          <t>5502.55</t>
        </is>
      </c>
      <c r="U506" s="58" t="inlineStr">
        <is>
          <t>No</t>
        </is>
      </c>
      <c r="V506" s="123">
        <f>IFERROR(VALUE(TRIM(T506)),S506*F506)</f>
        <v/>
      </c>
      <c r="W506" s="58">
        <f>IF(F506&lt;=12,"0-12 mo",IF(F506&lt;=24,"13-24 mo",IF(F506&lt;=48,"25-48 mo","49+ mo")))</f>
        <v/>
      </c>
      <c r="X506" s="58">
        <f>IF(S506&lt;=35.5,"Q1 Low",IF(S506&lt;=70.35,"Q2 Mid-Low",IF(S506&lt;=89.85,"Q3 Mid-High","Q4 High")))</f>
        <v/>
      </c>
      <c r="Y506" s="58">
        <f>IF(U506="Yes",1,0)</f>
        <v/>
      </c>
      <c r="Z506" s="58">
        <f>IF(P506="Month-to-month",1,0)+IF(M506="No",1,0)+IF(J506="No",1,0)+IF(I506="Fiber optic",1,0)+IF(Q506="Yes",1,0)</f>
        <v/>
      </c>
    </row>
    <row r="507" ht="15" customHeight="1" s="59">
      <c r="A507" s="58" t="inlineStr">
        <is>
          <t>5609-CEBID</t>
        </is>
      </c>
      <c r="B507" s="58" t="inlineStr">
        <is>
          <t>Female</t>
        </is>
      </c>
      <c r="C507" s="58" t="n">
        <v>1</v>
      </c>
      <c r="D507" s="58" t="inlineStr">
        <is>
          <t>No</t>
        </is>
      </c>
      <c r="E507" s="58" t="inlineStr">
        <is>
          <t>No</t>
        </is>
      </c>
      <c r="F507" s="58" t="n">
        <v>20</v>
      </c>
      <c r="G507" s="58" t="inlineStr">
        <is>
          <t>Yes</t>
        </is>
      </c>
      <c r="H507" s="58" t="inlineStr">
        <is>
          <t>Yes</t>
        </is>
      </c>
      <c r="I507" s="58" t="inlineStr">
        <is>
          <t>Fiber optic</t>
        </is>
      </c>
      <c r="J507" s="58" t="inlineStr">
        <is>
          <t>No</t>
        </is>
      </c>
      <c r="K507" s="58" t="inlineStr">
        <is>
          <t>Yes</t>
        </is>
      </c>
      <c r="L507" s="58" t="inlineStr">
        <is>
          <t>Yes</t>
        </is>
      </c>
      <c r="M507" s="58" t="inlineStr">
        <is>
          <t>No</t>
        </is>
      </c>
      <c r="N507" s="58" t="inlineStr">
        <is>
          <t>No</t>
        </is>
      </c>
      <c r="O507" s="58" t="inlineStr">
        <is>
          <t>Yes</t>
        </is>
      </c>
      <c r="P507" s="58" t="inlineStr">
        <is>
          <t>Month-to-month</t>
        </is>
      </c>
      <c r="Q507" s="58" t="inlineStr">
        <is>
          <t>Yes</t>
        </is>
      </c>
      <c r="R507" s="58" t="inlineStr">
        <is>
          <t>Electronic check</t>
        </is>
      </c>
      <c r="S507" s="123" t="n">
        <v>94.09999999999999</v>
      </c>
      <c r="T507" s="58" t="inlineStr">
        <is>
          <t>1782.4</t>
        </is>
      </c>
      <c r="U507" s="58" t="inlineStr">
        <is>
          <t>Yes</t>
        </is>
      </c>
      <c r="V507" s="123">
        <f>IFERROR(VALUE(TRIM(T507)),S507*F507)</f>
        <v/>
      </c>
      <c r="W507" s="58">
        <f>IF(F507&lt;=12,"0-12 mo",IF(F507&lt;=24,"13-24 mo",IF(F507&lt;=48,"25-48 mo","49+ mo")))</f>
        <v/>
      </c>
      <c r="X507" s="58">
        <f>IF(S507&lt;=35.5,"Q1 Low",IF(S507&lt;=70.35,"Q2 Mid-Low",IF(S507&lt;=89.85,"Q3 Mid-High","Q4 High")))</f>
        <v/>
      </c>
      <c r="Y507" s="58">
        <f>IF(U507="Yes",1,0)</f>
        <v/>
      </c>
      <c r="Z507" s="58">
        <f>IF(P507="Month-to-month",1,0)+IF(M507="No",1,0)+IF(J507="No",1,0)+IF(I507="Fiber optic",1,0)+IF(Q507="Yes",1,0)</f>
        <v/>
      </c>
    </row>
    <row r="508" ht="15" customHeight="1" s="59">
      <c r="A508" s="58" t="inlineStr">
        <is>
          <t>8981-FJGLA</t>
        </is>
      </c>
      <c r="B508" s="58" t="inlineStr">
        <is>
          <t>Male</t>
        </is>
      </c>
      <c r="C508" s="58" t="n">
        <v>0</v>
      </c>
      <c r="D508" s="58" t="inlineStr">
        <is>
          <t>No</t>
        </is>
      </c>
      <c r="E508" s="58" t="inlineStr">
        <is>
          <t>Yes</t>
        </is>
      </c>
      <c r="F508" s="58" t="n">
        <v>11</v>
      </c>
      <c r="G508" s="58" t="inlineStr">
        <is>
          <t>Yes</t>
        </is>
      </c>
      <c r="H508" s="58" t="inlineStr">
        <is>
          <t>Yes</t>
        </is>
      </c>
      <c r="I508" s="58" t="inlineStr">
        <is>
          <t>Fiber optic</t>
        </is>
      </c>
      <c r="J508" s="58" t="inlineStr">
        <is>
          <t>No</t>
        </is>
      </c>
      <c r="K508" s="58" t="inlineStr">
        <is>
          <t>No</t>
        </is>
      </c>
      <c r="L508" s="58" t="inlineStr">
        <is>
          <t>Yes</t>
        </is>
      </c>
      <c r="M508" s="58" t="inlineStr">
        <is>
          <t>No</t>
        </is>
      </c>
      <c r="N508" s="58" t="inlineStr">
        <is>
          <t>No</t>
        </is>
      </c>
      <c r="O508" s="58" t="inlineStr">
        <is>
          <t>No</t>
        </is>
      </c>
      <c r="P508" s="58" t="inlineStr">
        <is>
          <t>Month-to-month</t>
        </is>
      </c>
      <c r="Q508" s="58" t="inlineStr">
        <is>
          <t>Yes</t>
        </is>
      </c>
      <c r="R508" s="58" t="inlineStr">
        <is>
          <t>Mailed check</t>
        </is>
      </c>
      <c r="S508" s="123" t="n">
        <v>78</v>
      </c>
      <c r="T508" s="58" t="inlineStr">
        <is>
          <t>851.8</t>
        </is>
      </c>
      <c r="U508" s="58" t="inlineStr">
        <is>
          <t>No</t>
        </is>
      </c>
      <c r="V508" s="123">
        <f>IFERROR(VALUE(TRIM(T508)),S508*F508)</f>
        <v/>
      </c>
      <c r="W508" s="58">
        <f>IF(F508&lt;=12,"0-12 mo",IF(F508&lt;=24,"13-24 mo",IF(F508&lt;=48,"25-48 mo","49+ mo")))</f>
        <v/>
      </c>
      <c r="X508" s="58">
        <f>IF(S508&lt;=35.5,"Q1 Low",IF(S508&lt;=70.35,"Q2 Mid-Low",IF(S508&lt;=89.85,"Q3 Mid-High","Q4 High")))</f>
        <v/>
      </c>
      <c r="Y508" s="58">
        <f>IF(U508="Yes",1,0)</f>
        <v/>
      </c>
      <c r="Z508" s="58">
        <f>IF(P508="Month-to-month",1,0)+IF(M508="No",1,0)+IF(J508="No",1,0)+IF(I508="Fiber optic",1,0)+IF(Q508="Yes",1,0)</f>
        <v/>
      </c>
    </row>
    <row r="509" ht="15" customHeight="1" s="59">
      <c r="A509" s="58" t="inlineStr">
        <is>
          <t>7218-HKQFK</t>
        </is>
      </c>
      <c r="B509" s="58" t="inlineStr">
        <is>
          <t>Male</t>
        </is>
      </c>
      <c r="C509" s="58" t="n">
        <v>0</v>
      </c>
      <c r="D509" s="58" t="inlineStr">
        <is>
          <t>Yes</t>
        </is>
      </c>
      <c r="E509" s="58" t="inlineStr">
        <is>
          <t>No</t>
        </is>
      </c>
      <c r="F509" s="58" t="n">
        <v>2</v>
      </c>
      <c r="G509" s="58" t="inlineStr">
        <is>
          <t>Yes</t>
        </is>
      </c>
      <c r="H509" s="58" t="inlineStr">
        <is>
          <t>No</t>
        </is>
      </c>
      <c r="I509" s="58" t="inlineStr">
        <is>
          <t>Fiber optic</t>
        </is>
      </c>
      <c r="J509" s="58" t="inlineStr">
        <is>
          <t>No</t>
        </is>
      </c>
      <c r="K509" s="58" t="inlineStr">
        <is>
          <t>No</t>
        </is>
      </c>
      <c r="L509" s="58" t="inlineStr">
        <is>
          <t>No</t>
        </is>
      </c>
      <c r="M509" s="58" t="inlineStr">
        <is>
          <t>Yes</t>
        </is>
      </c>
      <c r="N509" s="58" t="inlineStr">
        <is>
          <t>Yes</t>
        </is>
      </c>
      <c r="O509" s="58" t="inlineStr">
        <is>
          <t>Yes</t>
        </is>
      </c>
      <c r="P509" s="58" t="inlineStr">
        <is>
          <t>Month-to-month</t>
        </is>
      </c>
      <c r="Q509" s="58" t="inlineStr">
        <is>
          <t>Yes</t>
        </is>
      </c>
      <c r="R509" s="58" t="inlineStr">
        <is>
          <t>Electronic check</t>
        </is>
      </c>
      <c r="S509" s="123" t="n">
        <v>94.2</v>
      </c>
      <c r="T509" s="58" t="inlineStr">
        <is>
          <t>167.5</t>
        </is>
      </c>
      <c r="U509" s="58" t="inlineStr">
        <is>
          <t>Yes</t>
        </is>
      </c>
      <c r="V509" s="123">
        <f>IFERROR(VALUE(TRIM(T509)),S509*F509)</f>
        <v/>
      </c>
      <c r="W509" s="58">
        <f>IF(F509&lt;=12,"0-12 mo",IF(F509&lt;=24,"13-24 mo",IF(F509&lt;=48,"25-48 mo","49+ mo")))</f>
        <v/>
      </c>
      <c r="X509" s="58">
        <f>IF(S509&lt;=35.5,"Q1 Low",IF(S509&lt;=70.35,"Q2 Mid-Low",IF(S509&lt;=89.85,"Q3 Mid-High","Q4 High")))</f>
        <v/>
      </c>
      <c r="Y509" s="58">
        <f>IF(U509="Yes",1,0)</f>
        <v/>
      </c>
      <c r="Z509" s="58">
        <f>IF(P509="Month-to-month",1,0)+IF(M509="No",1,0)+IF(J509="No",1,0)+IF(I509="Fiber optic",1,0)+IF(Q509="Yes",1,0)</f>
        <v/>
      </c>
    </row>
    <row r="510" ht="15" customHeight="1" s="59">
      <c r="A510" s="58" t="inlineStr">
        <is>
          <t>4636-QRJKY</t>
        </is>
      </c>
      <c r="B510" s="58" t="inlineStr">
        <is>
          <t>Female</t>
        </is>
      </c>
      <c r="C510" s="58" t="n">
        <v>0</v>
      </c>
      <c r="D510" s="58" t="inlineStr">
        <is>
          <t>Yes</t>
        </is>
      </c>
      <c r="E510" s="58" t="inlineStr">
        <is>
          <t>Yes</t>
        </is>
      </c>
      <c r="F510" s="58" t="n">
        <v>6</v>
      </c>
      <c r="G510" s="58" t="inlineStr">
        <is>
          <t>Yes</t>
        </is>
      </c>
      <c r="H510" s="58" t="inlineStr">
        <is>
          <t>Yes</t>
        </is>
      </c>
      <c r="I510" s="58" t="inlineStr">
        <is>
          <t>Fiber optic</t>
        </is>
      </c>
      <c r="J510" s="58" t="inlineStr">
        <is>
          <t>No</t>
        </is>
      </c>
      <c r="K510" s="58" t="inlineStr">
        <is>
          <t>No</t>
        </is>
      </c>
      <c r="L510" s="58" t="inlineStr">
        <is>
          <t>No</t>
        </is>
      </c>
      <c r="M510" s="58" t="inlineStr">
        <is>
          <t>Yes</t>
        </is>
      </c>
      <c r="N510" s="58" t="inlineStr">
        <is>
          <t>No</t>
        </is>
      </c>
      <c r="O510" s="58" t="inlineStr">
        <is>
          <t>No</t>
        </is>
      </c>
      <c r="P510" s="58" t="inlineStr">
        <is>
          <t>Month-to-month</t>
        </is>
      </c>
      <c r="Q510" s="58" t="inlineStr">
        <is>
          <t>Yes</t>
        </is>
      </c>
      <c r="R510" s="58" t="inlineStr">
        <is>
          <t>Electronic check</t>
        </is>
      </c>
      <c r="S510" s="123" t="n">
        <v>80.5</v>
      </c>
      <c r="T510" s="58" t="inlineStr">
        <is>
          <t>502.85</t>
        </is>
      </c>
      <c r="U510" s="58" t="inlineStr">
        <is>
          <t>Yes</t>
        </is>
      </c>
      <c r="V510" s="123">
        <f>IFERROR(VALUE(TRIM(T510)),S510*F510)</f>
        <v/>
      </c>
      <c r="W510" s="58">
        <f>IF(F510&lt;=12,"0-12 mo",IF(F510&lt;=24,"13-24 mo",IF(F510&lt;=48,"25-48 mo","49+ mo")))</f>
        <v/>
      </c>
      <c r="X510" s="58">
        <f>IF(S510&lt;=35.5,"Q1 Low",IF(S510&lt;=70.35,"Q2 Mid-Low",IF(S510&lt;=89.85,"Q3 Mid-High","Q4 High")))</f>
        <v/>
      </c>
      <c r="Y510" s="58">
        <f>IF(U510="Yes",1,0)</f>
        <v/>
      </c>
      <c r="Z510" s="58">
        <f>IF(P510="Month-to-month",1,0)+IF(M510="No",1,0)+IF(J510="No",1,0)+IF(I510="Fiber optic",1,0)+IF(Q510="Yes",1,0)</f>
        <v/>
      </c>
    </row>
    <row r="511" ht="15" customHeight="1" s="59">
      <c r="A511" s="58" t="inlineStr">
        <is>
          <t>1135-LMECX</t>
        </is>
      </c>
      <c r="B511" s="58" t="inlineStr">
        <is>
          <t>Female</t>
        </is>
      </c>
      <c r="C511" s="58" t="n">
        <v>0</v>
      </c>
      <c r="D511" s="58" t="inlineStr">
        <is>
          <t>No</t>
        </is>
      </c>
      <c r="E511" s="58" t="inlineStr">
        <is>
          <t>No</t>
        </is>
      </c>
      <c r="F511" s="58" t="n">
        <v>1</v>
      </c>
      <c r="G511" s="58" t="inlineStr">
        <is>
          <t>Yes</t>
        </is>
      </c>
      <c r="H511" s="58" t="inlineStr">
        <is>
          <t>No</t>
        </is>
      </c>
      <c r="I511" s="58" t="inlineStr">
        <is>
          <t>No</t>
        </is>
      </c>
      <c r="J511" s="58" t="inlineStr">
        <is>
          <t>No internet service</t>
        </is>
      </c>
      <c r="K511" s="58" t="inlineStr">
        <is>
          <t>No internet service</t>
        </is>
      </c>
      <c r="L511" s="58" t="inlineStr">
        <is>
          <t>No internet service</t>
        </is>
      </c>
      <c r="M511" s="58" t="inlineStr">
        <is>
          <t>No internet service</t>
        </is>
      </c>
      <c r="N511" s="58" t="inlineStr">
        <is>
          <t>No internet service</t>
        </is>
      </c>
      <c r="O511" s="58" t="inlineStr">
        <is>
          <t>No internet service</t>
        </is>
      </c>
      <c r="P511" s="58" t="inlineStr">
        <is>
          <t>Month-to-month</t>
        </is>
      </c>
      <c r="Q511" s="58" t="inlineStr">
        <is>
          <t>No</t>
        </is>
      </c>
      <c r="R511" s="58" t="inlineStr">
        <is>
          <t>Mailed check</t>
        </is>
      </c>
      <c r="S511" s="123" t="n">
        <v>19.85</v>
      </c>
      <c r="T511" s="58" t="inlineStr">
        <is>
          <t>19.85</t>
        </is>
      </c>
      <c r="U511" s="58" t="inlineStr">
        <is>
          <t>No</t>
        </is>
      </c>
      <c r="V511" s="123">
        <f>IFERROR(VALUE(TRIM(T511)),S511*F511)</f>
        <v/>
      </c>
      <c r="W511" s="58">
        <f>IF(F511&lt;=12,"0-12 mo",IF(F511&lt;=24,"13-24 mo",IF(F511&lt;=48,"25-48 mo","49+ mo")))</f>
        <v/>
      </c>
      <c r="X511" s="58">
        <f>IF(S511&lt;=35.5,"Q1 Low",IF(S511&lt;=70.35,"Q2 Mid-Low",IF(S511&lt;=89.85,"Q3 Mid-High","Q4 High")))</f>
        <v/>
      </c>
      <c r="Y511" s="58">
        <f>IF(U511="Yes",1,0)</f>
        <v/>
      </c>
      <c r="Z511" s="58">
        <f>IF(P511="Month-to-month",1,0)+IF(M511="No",1,0)+IF(J511="No",1,0)+IF(I511="Fiber optic",1,0)+IF(Q511="Yes",1,0)</f>
        <v/>
      </c>
    </row>
    <row r="512" ht="15" customHeight="1" s="59">
      <c r="A512" s="58" t="inlineStr">
        <is>
          <t>4332-MUOEZ</t>
        </is>
      </c>
      <c r="B512" s="58" t="inlineStr">
        <is>
          <t>Male</t>
        </is>
      </c>
      <c r="C512" s="58" t="n">
        <v>1</v>
      </c>
      <c r="D512" s="58" t="inlineStr">
        <is>
          <t>Yes</t>
        </is>
      </c>
      <c r="E512" s="58" t="inlineStr">
        <is>
          <t>Yes</t>
        </is>
      </c>
      <c r="F512" s="58" t="n">
        <v>20</v>
      </c>
      <c r="G512" s="58" t="inlineStr">
        <is>
          <t>Yes</t>
        </is>
      </c>
      <c r="H512" s="58" t="inlineStr">
        <is>
          <t>No</t>
        </is>
      </c>
      <c r="I512" s="58" t="inlineStr">
        <is>
          <t>Fiber optic</t>
        </is>
      </c>
      <c r="J512" s="58" t="inlineStr">
        <is>
          <t>Yes</t>
        </is>
      </c>
      <c r="K512" s="58" t="inlineStr">
        <is>
          <t>No</t>
        </is>
      </c>
      <c r="L512" s="58" t="inlineStr">
        <is>
          <t>Yes</t>
        </is>
      </c>
      <c r="M512" s="58" t="inlineStr">
        <is>
          <t>Yes</t>
        </is>
      </c>
      <c r="N512" s="58" t="inlineStr">
        <is>
          <t>No</t>
        </is>
      </c>
      <c r="O512" s="58" t="inlineStr">
        <is>
          <t>Yes</t>
        </is>
      </c>
      <c r="P512" s="58" t="inlineStr">
        <is>
          <t>One year</t>
        </is>
      </c>
      <c r="Q512" s="58" t="inlineStr">
        <is>
          <t>No</t>
        </is>
      </c>
      <c r="R512" s="58" t="inlineStr">
        <is>
          <t>Credit card (automatic)</t>
        </is>
      </c>
      <c r="S512" s="123" t="n">
        <v>94.3</v>
      </c>
      <c r="T512" s="58" t="inlineStr">
        <is>
          <t>1818.3</t>
        </is>
      </c>
      <c r="U512" s="58" t="inlineStr">
        <is>
          <t>No</t>
        </is>
      </c>
      <c r="V512" s="123">
        <f>IFERROR(VALUE(TRIM(T512)),S512*F512)</f>
        <v/>
      </c>
      <c r="W512" s="58">
        <f>IF(F512&lt;=12,"0-12 mo",IF(F512&lt;=24,"13-24 mo",IF(F512&lt;=48,"25-48 mo","49+ mo")))</f>
        <v/>
      </c>
      <c r="X512" s="58">
        <f>IF(S512&lt;=35.5,"Q1 Low",IF(S512&lt;=70.35,"Q2 Mid-Low",IF(S512&lt;=89.85,"Q3 Mid-High","Q4 High")))</f>
        <v/>
      </c>
      <c r="Y512" s="58">
        <f>IF(U512="Yes",1,0)</f>
        <v/>
      </c>
      <c r="Z512" s="58">
        <f>IF(P512="Month-to-month",1,0)+IF(M512="No",1,0)+IF(J512="No",1,0)+IF(I512="Fiber optic",1,0)+IF(Q512="Yes",1,0)</f>
        <v/>
      </c>
    </row>
    <row r="513" ht="15" customHeight="1" s="59">
      <c r="A513" s="58" t="inlineStr">
        <is>
          <t>8535-SFUTN</t>
        </is>
      </c>
      <c r="B513" s="58" t="inlineStr">
        <is>
          <t>Male</t>
        </is>
      </c>
      <c r="C513" s="58" t="n">
        <v>0</v>
      </c>
      <c r="D513" s="58" t="inlineStr">
        <is>
          <t>No</t>
        </is>
      </c>
      <c r="E513" s="58" t="inlineStr">
        <is>
          <t>No</t>
        </is>
      </c>
      <c r="F513" s="58" t="n">
        <v>61</v>
      </c>
      <c r="G513" s="58" t="inlineStr">
        <is>
          <t>Yes</t>
        </is>
      </c>
      <c r="H513" s="58" t="inlineStr">
        <is>
          <t>Yes</t>
        </is>
      </c>
      <c r="I513" s="58" t="inlineStr">
        <is>
          <t>Fiber optic</t>
        </is>
      </c>
      <c r="J513" s="58" t="inlineStr">
        <is>
          <t>Yes</t>
        </is>
      </c>
      <c r="K513" s="58" t="inlineStr">
        <is>
          <t>No</t>
        </is>
      </c>
      <c r="L513" s="58" t="inlineStr">
        <is>
          <t>Yes</t>
        </is>
      </c>
      <c r="M513" s="58" t="inlineStr">
        <is>
          <t>No</t>
        </is>
      </c>
      <c r="N513" s="58" t="inlineStr">
        <is>
          <t>Yes</t>
        </is>
      </c>
      <c r="O513" s="58" t="inlineStr">
        <is>
          <t>Yes</t>
        </is>
      </c>
      <c r="P513" s="58" t="inlineStr">
        <is>
          <t>Month-to-month</t>
        </is>
      </c>
      <c r="Q513" s="58" t="inlineStr">
        <is>
          <t>Yes</t>
        </is>
      </c>
      <c r="R513" s="58" t="inlineStr">
        <is>
          <t>Electronic check</t>
        </is>
      </c>
      <c r="S513" s="123" t="n">
        <v>106.45</v>
      </c>
      <c r="T513" s="58" t="inlineStr">
        <is>
          <t>6300.15</t>
        </is>
      </c>
      <c r="U513" s="58" t="inlineStr">
        <is>
          <t>No</t>
        </is>
      </c>
      <c r="V513" s="123">
        <f>IFERROR(VALUE(TRIM(T513)),S513*F513)</f>
        <v/>
      </c>
      <c r="W513" s="58">
        <f>IF(F513&lt;=12,"0-12 mo",IF(F513&lt;=24,"13-24 mo",IF(F513&lt;=48,"25-48 mo","49+ mo")))</f>
        <v/>
      </c>
      <c r="X513" s="58">
        <f>IF(S513&lt;=35.5,"Q1 Low",IF(S513&lt;=70.35,"Q2 Mid-Low",IF(S513&lt;=89.85,"Q3 Mid-High","Q4 High")))</f>
        <v/>
      </c>
      <c r="Y513" s="58">
        <f>IF(U513="Yes",1,0)</f>
        <v/>
      </c>
      <c r="Z513" s="58">
        <f>IF(P513="Month-to-month",1,0)+IF(M513="No",1,0)+IF(J513="No",1,0)+IF(I513="Fiber optic",1,0)+IF(Q513="Yes",1,0)</f>
        <v/>
      </c>
    </row>
    <row r="514" ht="15" customHeight="1" s="59">
      <c r="A514" s="58" t="inlineStr">
        <is>
          <t>5956-VKDTT</t>
        </is>
      </c>
      <c r="B514" s="58" t="inlineStr">
        <is>
          <t>Female</t>
        </is>
      </c>
      <c r="C514" s="58" t="n">
        <v>1</v>
      </c>
      <c r="D514" s="58" t="inlineStr">
        <is>
          <t>Yes</t>
        </is>
      </c>
      <c r="E514" s="58" t="inlineStr">
        <is>
          <t>No</t>
        </is>
      </c>
      <c r="F514" s="58" t="n">
        <v>5</v>
      </c>
      <c r="G514" s="58" t="inlineStr">
        <is>
          <t>Yes</t>
        </is>
      </c>
      <c r="H514" s="58" t="inlineStr">
        <is>
          <t>Yes</t>
        </is>
      </c>
      <c r="I514" s="58" t="inlineStr">
        <is>
          <t>Fiber optic</t>
        </is>
      </c>
      <c r="J514" s="58" t="inlineStr">
        <is>
          <t>No</t>
        </is>
      </c>
      <c r="K514" s="58" t="inlineStr">
        <is>
          <t>No</t>
        </is>
      </c>
      <c r="L514" s="58" t="inlineStr">
        <is>
          <t>No</t>
        </is>
      </c>
      <c r="M514" s="58" t="inlineStr">
        <is>
          <t>No</t>
        </is>
      </c>
      <c r="N514" s="58" t="inlineStr">
        <is>
          <t>No</t>
        </is>
      </c>
      <c r="O514" s="58" t="inlineStr">
        <is>
          <t>No</t>
        </is>
      </c>
      <c r="P514" s="58" t="inlineStr">
        <is>
          <t>Month-to-month</t>
        </is>
      </c>
      <c r="Q514" s="58" t="inlineStr">
        <is>
          <t>Yes</t>
        </is>
      </c>
      <c r="R514" s="58" t="inlineStr">
        <is>
          <t>Electronic check</t>
        </is>
      </c>
      <c r="S514" s="123" t="n">
        <v>74.34999999999999</v>
      </c>
      <c r="T514" s="58" t="inlineStr">
        <is>
          <t>334.8</t>
        </is>
      </c>
      <c r="U514" s="58" t="inlineStr">
        <is>
          <t>Yes</t>
        </is>
      </c>
      <c r="V514" s="123">
        <f>IFERROR(VALUE(TRIM(T514)),S514*F514)</f>
        <v/>
      </c>
      <c r="W514" s="58">
        <f>IF(F514&lt;=12,"0-12 mo",IF(F514&lt;=24,"13-24 mo",IF(F514&lt;=48,"25-48 mo","49+ mo")))</f>
        <v/>
      </c>
      <c r="X514" s="58">
        <f>IF(S514&lt;=35.5,"Q1 Low",IF(S514&lt;=70.35,"Q2 Mid-Low",IF(S514&lt;=89.85,"Q3 Mid-High","Q4 High")))</f>
        <v/>
      </c>
      <c r="Y514" s="58">
        <f>IF(U514="Yes",1,0)</f>
        <v/>
      </c>
      <c r="Z514" s="58">
        <f>IF(P514="Month-to-month",1,0)+IF(M514="No",1,0)+IF(J514="No",1,0)+IF(I514="Fiber optic",1,0)+IF(Q514="Yes",1,0)</f>
        <v/>
      </c>
    </row>
    <row r="515" ht="15" customHeight="1" s="59">
      <c r="A515" s="58" t="inlineStr">
        <is>
          <t>8677-HDZEE</t>
        </is>
      </c>
      <c r="B515" s="58" t="inlineStr">
        <is>
          <t>Female</t>
        </is>
      </c>
      <c r="C515" s="58" t="n">
        <v>0</v>
      </c>
      <c r="D515" s="58" t="inlineStr">
        <is>
          <t>No</t>
        </is>
      </c>
      <c r="E515" s="58" t="inlineStr">
        <is>
          <t>No</t>
        </is>
      </c>
      <c r="F515" s="58" t="n">
        <v>56</v>
      </c>
      <c r="G515" s="58" t="inlineStr">
        <is>
          <t>Yes</t>
        </is>
      </c>
      <c r="H515" s="58" t="inlineStr">
        <is>
          <t>Yes</t>
        </is>
      </c>
      <c r="I515" s="58" t="inlineStr">
        <is>
          <t>Fiber optic</t>
        </is>
      </c>
      <c r="J515" s="58" t="inlineStr">
        <is>
          <t>No</t>
        </is>
      </c>
      <c r="K515" s="58" t="inlineStr">
        <is>
          <t>Yes</t>
        </is>
      </c>
      <c r="L515" s="58" t="inlineStr">
        <is>
          <t>No</t>
        </is>
      </c>
      <c r="M515" s="58" t="inlineStr">
        <is>
          <t>Yes</t>
        </is>
      </c>
      <c r="N515" s="58" t="inlineStr">
        <is>
          <t>Yes</t>
        </is>
      </c>
      <c r="O515" s="58" t="inlineStr">
        <is>
          <t>Yes</t>
        </is>
      </c>
      <c r="P515" s="58" t="inlineStr">
        <is>
          <t>Month-to-month</t>
        </is>
      </c>
      <c r="Q515" s="58" t="inlineStr">
        <is>
          <t>Yes</t>
        </is>
      </c>
      <c r="R515" s="58" t="inlineStr">
        <is>
          <t>Bank transfer (automatic)</t>
        </is>
      </c>
      <c r="S515" s="123" t="n">
        <v>105.45</v>
      </c>
      <c r="T515" s="58" t="inlineStr">
        <is>
          <t>5916.95</t>
        </is>
      </c>
      <c r="U515" s="58" t="inlineStr">
        <is>
          <t>No</t>
        </is>
      </c>
      <c r="V515" s="123">
        <f>IFERROR(VALUE(TRIM(T515)),S515*F515)</f>
        <v/>
      </c>
      <c r="W515" s="58">
        <f>IF(F515&lt;=12,"0-12 mo",IF(F515&lt;=24,"13-24 mo",IF(F515&lt;=48,"25-48 mo","49+ mo")))</f>
        <v/>
      </c>
      <c r="X515" s="58">
        <f>IF(S515&lt;=35.5,"Q1 Low",IF(S515&lt;=70.35,"Q2 Mid-Low",IF(S515&lt;=89.85,"Q3 Mid-High","Q4 High")))</f>
        <v/>
      </c>
      <c r="Y515" s="58">
        <f>IF(U515="Yes",1,0)</f>
        <v/>
      </c>
      <c r="Z515" s="58">
        <f>IF(P515="Month-to-month",1,0)+IF(M515="No",1,0)+IF(J515="No",1,0)+IF(I515="Fiber optic",1,0)+IF(Q515="Yes",1,0)</f>
        <v/>
      </c>
    </row>
    <row r="516" ht="15" customHeight="1" s="59">
      <c r="A516" s="58" t="inlineStr">
        <is>
          <t>2475-MROZF</t>
        </is>
      </c>
      <c r="B516" s="58" t="inlineStr">
        <is>
          <t>Male</t>
        </is>
      </c>
      <c r="C516" s="58" t="n">
        <v>0</v>
      </c>
      <c r="D516" s="58" t="inlineStr">
        <is>
          <t>No</t>
        </is>
      </c>
      <c r="E516" s="58" t="inlineStr">
        <is>
          <t>No</t>
        </is>
      </c>
      <c r="F516" s="58" t="n">
        <v>30</v>
      </c>
      <c r="G516" s="58" t="inlineStr">
        <is>
          <t>Yes</t>
        </is>
      </c>
      <c r="H516" s="58" t="inlineStr">
        <is>
          <t>Yes</t>
        </is>
      </c>
      <c r="I516" s="58" t="inlineStr">
        <is>
          <t>Fiber optic</t>
        </is>
      </c>
      <c r="J516" s="58" t="inlineStr">
        <is>
          <t>Yes</t>
        </is>
      </c>
      <c r="K516" s="58" t="inlineStr">
        <is>
          <t>Yes</t>
        </is>
      </c>
      <c r="L516" s="58" t="inlineStr">
        <is>
          <t>Yes</t>
        </is>
      </c>
      <c r="M516" s="58" t="inlineStr">
        <is>
          <t>Yes</t>
        </is>
      </c>
      <c r="N516" s="58" t="inlineStr">
        <is>
          <t>No</t>
        </is>
      </c>
      <c r="O516" s="58" t="inlineStr">
        <is>
          <t>No</t>
        </is>
      </c>
      <c r="P516" s="58" t="inlineStr">
        <is>
          <t>Month-to-month</t>
        </is>
      </c>
      <c r="Q516" s="58" t="inlineStr">
        <is>
          <t>Yes</t>
        </is>
      </c>
      <c r="R516" s="58" t="inlineStr">
        <is>
          <t>Credit card (automatic)</t>
        </is>
      </c>
      <c r="S516" s="123" t="n">
        <v>95</v>
      </c>
      <c r="T516" s="58" t="inlineStr">
        <is>
          <t>2852.4</t>
        </is>
      </c>
      <c r="U516" s="58" t="inlineStr">
        <is>
          <t>No</t>
        </is>
      </c>
      <c r="V516" s="123">
        <f>IFERROR(VALUE(TRIM(T516)),S516*F516)</f>
        <v/>
      </c>
      <c r="W516" s="58">
        <f>IF(F516&lt;=12,"0-12 mo",IF(F516&lt;=24,"13-24 mo",IF(F516&lt;=48,"25-48 mo","49+ mo")))</f>
        <v/>
      </c>
      <c r="X516" s="58">
        <f>IF(S516&lt;=35.5,"Q1 Low",IF(S516&lt;=70.35,"Q2 Mid-Low",IF(S516&lt;=89.85,"Q3 Mid-High","Q4 High")))</f>
        <v/>
      </c>
      <c r="Y516" s="58">
        <f>IF(U516="Yes",1,0)</f>
        <v/>
      </c>
      <c r="Z516" s="58">
        <f>IF(P516="Month-to-month",1,0)+IF(M516="No",1,0)+IF(J516="No",1,0)+IF(I516="Fiber optic",1,0)+IF(Q516="Yes",1,0)</f>
        <v/>
      </c>
    </row>
    <row r="517" ht="15" customHeight="1" s="59">
      <c r="A517" s="58" t="inlineStr">
        <is>
          <t>9412-GHEEC</t>
        </is>
      </c>
      <c r="B517" s="58" t="inlineStr">
        <is>
          <t>Male</t>
        </is>
      </c>
      <c r="C517" s="58" t="n">
        <v>0</v>
      </c>
      <c r="D517" s="58" t="inlineStr">
        <is>
          <t>No</t>
        </is>
      </c>
      <c r="E517" s="58" t="inlineStr">
        <is>
          <t>No</t>
        </is>
      </c>
      <c r="F517" s="58" t="n">
        <v>40</v>
      </c>
      <c r="G517" s="58" t="inlineStr">
        <is>
          <t>Yes</t>
        </is>
      </c>
      <c r="H517" s="58" t="inlineStr">
        <is>
          <t>Yes</t>
        </is>
      </c>
      <c r="I517" s="58" t="inlineStr">
        <is>
          <t>Fiber optic</t>
        </is>
      </c>
      <c r="J517" s="58" t="inlineStr">
        <is>
          <t>No</t>
        </is>
      </c>
      <c r="K517" s="58" t="inlineStr">
        <is>
          <t>No</t>
        </is>
      </c>
      <c r="L517" s="58" t="inlineStr">
        <is>
          <t>Yes</t>
        </is>
      </c>
      <c r="M517" s="58" t="inlineStr">
        <is>
          <t>Yes</t>
        </is>
      </c>
      <c r="N517" s="58" t="inlineStr">
        <is>
          <t>Yes</t>
        </is>
      </c>
      <c r="O517" s="58" t="inlineStr">
        <is>
          <t>Yes</t>
        </is>
      </c>
      <c r="P517" s="58" t="inlineStr">
        <is>
          <t>Month-to-month</t>
        </is>
      </c>
      <c r="Q517" s="58" t="inlineStr">
        <is>
          <t>No</t>
        </is>
      </c>
      <c r="R517" s="58" t="inlineStr">
        <is>
          <t>Bank transfer (automatic)</t>
        </is>
      </c>
      <c r="S517" s="123" t="n">
        <v>104.8</v>
      </c>
      <c r="T517" s="58" t="inlineStr">
        <is>
          <t>4131.95</t>
        </is>
      </c>
      <c r="U517" s="58" t="inlineStr">
        <is>
          <t>Yes</t>
        </is>
      </c>
      <c r="V517" s="123">
        <f>IFERROR(VALUE(TRIM(T517)),S517*F517)</f>
        <v/>
      </c>
      <c r="W517" s="58">
        <f>IF(F517&lt;=12,"0-12 mo",IF(F517&lt;=24,"13-24 mo",IF(F517&lt;=48,"25-48 mo","49+ mo")))</f>
        <v/>
      </c>
      <c r="X517" s="58">
        <f>IF(S517&lt;=35.5,"Q1 Low",IF(S517&lt;=70.35,"Q2 Mid-Low",IF(S517&lt;=89.85,"Q3 Mid-High","Q4 High")))</f>
        <v/>
      </c>
      <c r="Y517" s="58">
        <f>IF(U517="Yes",1,0)</f>
        <v/>
      </c>
      <c r="Z517" s="58">
        <f>IF(P517="Month-to-month",1,0)+IF(M517="No",1,0)+IF(J517="No",1,0)+IF(I517="Fiber optic",1,0)+IF(Q517="Yes",1,0)</f>
        <v/>
      </c>
    </row>
    <row r="518" ht="15" customHeight="1" s="59">
      <c r="A518" s="58" t="inlineStr">
        <is>
          <t>3482-ABPKK</t>
        </is>
      </c>
      <c r="B518" s="58" t="inlineStr">
        <is>
          <t>Female</t>
        </is>
      </c>
      <c r="C518" s="58" t="n">
        <v>0</v>
      </c>
      <c r="D518" s="58" t="inlineStr">
        <is>
          <t>No</t>
        </is>
      </c>
      <c r="E518" s="58" t="inlineStr">
        <is>
          <t>No</t>
        </is>
      </c>
      <c r="F518" s="58" t="n">
        <v>28</v>
      </c>
      <c r="G518" s="58" t="inlineStr">
        <is>
          <t>Yes</t>
        </is>
      </c>
      <c r="H518" s="58" t="inlineStr">
        <is>
          <t>No</t>
        </is>
      </c>
      <c r="I518" s="58" t="inlineStr">
        <is>
          <t>DSL</t>
        </is>
      </c>
      <c r="J518" s="58" t="inlineStr">
        <is>
          <t>Yes</t>
        </is>
      </c>
      <c r="K518" s="58" t="inlineStr">
        <is>
          <t>No</t>
        </is>
      </c>
      <c r="L518" s="58" t="inlineStr">
        <is>
          <t>No</t>
        </is>
      </c>
      <c r="M518" s="58" t="inlineStr">
        <is>
          <t>Yes</t>
        </is>
      </c>
      <c r="N518" s="58" t="inlineStr">
        <is>
          <t>No</t>
        </is>
      </c>
      <c r="O518" s="58" t="inlineStr">
        <is>
          <t>No</t>
        </is>
      </c>
      <c r="P518" s="58" t="inlineStr">
        <is>
          <t>One year</t>
        </is>
      </c>
      <c r="Q518" s="58" t="inlineStr">
        <is>
          <t>No</t>
        </is>
      </c>
      <c r="R518" s="58" t="inlineStr">
        <is>
          <t>Mailed check</t>
        </is>
      </c>
      <c r="S518" s="123" t="n">
        <v>54.3</v>
      </c>
      <c r="T518" s="58" t="inlineStr">
        <is>
          <t>1546.3</t>
        </is>
      </c>
      <c r="U518" s="58" t="inlineStr">
        <is>
          <t>No</t>
        </is>
      </c>
      <c r="V518" s="123">
        <f>IFERROR(VALUE(TRIM(T518)),S518*F518)</f>
        <v/>
      </c>
      <c r="W518" s="58">
        <f>IF(F518&lt;=12,"0-12 mo",IF(F518&lt;=24,"13-24 mo",IF(F518&lt;=48,"25-48 mo","49+ mo")))</f>
        <v/>
      </c>
      <c r="X518" s="58">
        <f>IF(S518&lt;=35.5,"Q1 Low",IF(S518&lt;=70.35,"Q2 Mid-Low",IF(S518&lt;=89.85,"Q3 Mid-High","Q4 High")))</f>
        <v/>
      </c>
      <c r="Y518" s="58">
        <f>IF(U518="Yes",1,0)</f>
        <v/>
      </c>
      <c r="Z518" s="58">
        <f>IF(P518="Month-to-month",1,0)+IF(M518="No",1,0)+IF(J518="No",1,0)+IF(I518="Fiber optic",1,0)+IF(Q518="Yes",1,0)</f>
        <v/>
      </c>
    </row>
    <row r="519" ht="15" customHeight="1" s="59">
      <c r="A519" s="58" t="inlineStr">
        <is>
          <t>6705-LXORM</t>
        </is>
      </c>
      <c r="B519" s="58" t="inlineStr">
        <is>
          <t>Female</t>
        </is>
      </c>
      <c r="C519" s="58" t="n">
        <v>1</v>
      </c>
      <c r="D519" s="58" t="inlineStr">
        <is>
          <t>Yes</t>
        </is>
      </c>
      <c r="E519" s="58" t="inlineStr">
        <is>
          <t>No</t>
        </is>
      </c>
      <c r="F519" s="58" t="n">
        <v>5</v>
      </c>
      <c r="G519" s="58" t="inlineStr">
        <is>
          <t>Yes</t>
        </is>
      </c>
      <c r="H519" s="58" t="inlineStr">
        <is>
          <t>No</t>
        </is>
      </c>
      <c r="I519" s="58" t="inlineStr">
        <is>
          <t>Fiber optic</t>
        </is>
      </c>
      <c r="J519" s="58" t="inlineStr">
        <is>
          <t>No</t>
        </is>
      </c>
      <c r="K519" s="58" t="inlineStr">
        <is>
          <t>No</t>
        </is>
      </c>
      <c r="L519" s="58" t="inlineStr">
        <is>
          <t>No</t>
        </is>
      </c>
      <c r="M519" s="58" t="inlineStr">
        <is>
          <t>No</t>
        </is>
      </c>
      <c r="N519" s="58" t="inlineStr">
        <is>
          <t>No</t>
        </is>
      </c>
      <c r="O519" s="58" t="inlineStr">
        <is>
          <t>No</t>
        </is>
      </c>
      <c r="P519" s="58" t="inlineStr">
        <is>
          <t>Month-to-month</t>
        </is>
      </c>
      <c r="Q519" s="58" t="inlineStr">
        <is>
          <t>No</t>
        </is>
      </c>
      <c r="R519" s="58" t="inlineStr">
        <is>
          <t>Electronic check</t>
        </is>
      </c>
      <c r="S519" s="123" t="n">
        <v>70.05</v>
      </c>
      <c r="T519" s="58" t="inlineStr">
        <is>
          <t>302.6</t>
        </is>
      </c>
      <c r="U519" s="58" t="inlineStr">
        <is>
          <t>No</t>
        </is>
      </c>
      <c r="V519" s="123">
        <f>IFERROR(VALUE(TRIM(T519)),S519*F519)</f>
        <v/>
      </c>
      <c r="W519" s="58">
        <f>IF(F519&lt;=12,"0-12 mo",IF(F519&lt;=24,"13-24 mo",IF(F519&lt;=48,"25-48 mo","49+ mo")))</f>
        <v/>
      </c>
      <c r="X519" s="58">
        <f>IF(S519&lt;=35.5,"Q1 Low",IF(S519&lt;=70.35,"Q2 Mid-Low",IF(S519&lt;=89.85,"Q3 Mid-High","Q4 High")))</f>
        <v/>
      </c>
      <c r="Y519" s="58">
        <f>IF(U519="Yes",1,0)</f>
        <v/>
      </c>
      <c r="Z519" s="58">
        <f>IF(P519="Month-to-month",1,0)+IF(M519="No",1,0)+IF(J519="No",1,0)+IF(I519="Fiber optic",1,0)+IF(Q519="Yes",1,0)</f>
        <v/>
      </c>
    </row>
    <row r="520" ht="15" customHeight="1" s="59">
      <c r="A520" s="58" t="inlineStr">
        <is>
          <t>0257-ZESQC</t>
        </is>
      </c>
      <c r="B520" s="58" t="inlineStr">
        <is>
          <t>Female</t>
        </is>
      </c>
      <c r="C520" s="58" t="n">
        <v>1</v>
      </c>
      <c r="D520" s="58" t="inlineStr">
        <is>
          <t>Yes</t>
        </is>
      </c>
      <c r="E520" s="58" t="inlineStr">
        <is>
          <t>No</t>
        </is>
      </c>
      <c r="F520" s="58" t="n">
        <v>27</v>
      </c>
      <c r="G520" s="58" t="inlineStr">
        <is>
          <t>Yes</t>
        </is>
      </c>
      <c r="H520" s="58" t="inlineStr">
        <is>
          <t>No</t>
        </is>
      </c>
      <c r="I520" s="58" t="inlineStr">
        <is>
          <t>Fiber optic</t>
        </is>
      </c>
      <c r="J520" s="58" t="inlineStr">
        <is>
          <t>Yes</t>
        </is>
      </c>
      <c r="K520" s="58" t="inlineStr">
        <is>
          <t>No</t>
        </is>
      </c>
      <c r="L520" s="58" t="inlineStr">
        <is>
          <t>No</t>
        </is>
      </c>
      <c r="M520" s="58" t="inlineStr">
        <is>
          <t>No</t>
        </is>
      </c>
      <c r="N520" s="58" t="inlineStr">
        <is>
          <t>No</t>
        </is>
      </c>
      <c r="O520" s="58" t="inlineStr">
        <is>
          <t>No</t>
        </is>
      </c>
      <c r="P520" s="58" t="inlineStr">
        <is>
          <t>Month-to-month</t>
        </is>
      </c>
      <c r="Q520" s="58" t="inlineStr">
        <is>
          <t>Yes</t>
        </is>
      </c>
      <c r="R520" s="58" t="inlineStr">
        <is>
          <t>Bank transfer (automatic)</t>
        </is>
      </c>
      <c r="S520" s="123" t="n">
        <v>75.2</v>
      </c>
      <c r="T520" s="58" t="inlineStr">
        <is>
          <t>1929.35</t>
        </is>
      </c>
      <c r="U520" s="58" t="inlineStr">
        <is>
          <t>Yes</t>
        </is>
      </c>
      <c r="V520" s="123">
        <f>IFERROR(VALUE(TRIM(T520)),S520*F520)</f>
        <v/>
      </c>
      <c r="W520" s="58">
        <f>IF(F520&lt;=12,"0-12 mo",IF(F520&lt;=24,"13-24 mo",IF(F520&lt;=48,"25-48 mo","49+ mo")))</f>
        <v/>
      </c>
      <c r="X520" s="58">
        <f>IF(S520&lt;=35.5,"Q1 Low",IF(S520&lt;=70.35,"Q2 Mid-Low",IF(S520&lt;=89.85,"Q3 Mid-High","Q4 High")))</f>
        <v/>
      </c>
      <c r="Y520" s="58">
        <f>IF(U520="Yes",1,0)</f>
        <v/>
      </c>
      <c r="Z520" s="58">
        <f>IF(P520="Month-to-month",1,0)+IF(M520="No",1,0)+IF(J520="No",1,0)+IF(I520="Fiber optic",1,0)+IF(Q520="Yes",1,0)</f>
        <v/>
      </c>
    </row>
    <row r="521" ht="15" customHeight="1" s="59">
      <c r="A521" s="58" t="inlineStr">
        <is>
          <t>7531-GQHME</t>
        </is>
      </c>
      <c r="B521" s="58" t="inlineStr">
        <is>
          <t>Male</t>
        </is>
      </c>
      <c r="C521" s="58" t="n">
        <v>0</v>
      </c>
      <c r="D521" s="58" t="inlineStr">
        <is>
          <t>No</t>
        </is>
      </c>
      <c r="E521" s="58" t="inlineStr">
        <is>
          <t>No</t>
        </is>
      </c>
      <c r="F521" s="58" t="n">
        <v>12</v>
      </c>
      <c r="G521" s="58" t="inlineStr">
        <is>
          <t>Yes</t>
        </is>
      </c>
      <c r="H521" s="58" t="inlineStr">
        <is>
          <t>No</t>
        </is>
      </c>
      <c r="I521" s="58" t="inlineStr">
        <is>
          <t>No</t>
        </is>
      </c>
      <c r="J521" s="58" t="inlineStr">
        <is>
          <t>No internet service</t>
        </is>
      </c>
      <c r="K521" s="58" t="inlineStr">
        <is>
          <t>No internet service</t>
        </is>
      </c>
      <c r="L521" s="58" t="inlineStr">
        <is>
          <t>No internet service</t>
        </is>
      </c>
      <c r="M521" s="58" t="inlineStr">
        <is>
          <t>No internet service</t>
        </is>
      </c>
      <c r="N521" s="58" t="inlineStr">
        <is>
          <t>No internet service</t>
        </is>
      </c>
      <c r="O521" s="58" t="inlineStr">
        <is>
          <t>No internet service</t>
        </is>
      </c>
      <c r="P521" s="58" t="inlineStr">
        <is>
          <t>Month-to-month</t>
        </is>
      </c>
      <c r="Q521" s="58" t="inlineStr">
        <is>
          <t>No</t>
        </is>
      </c>
      <c r="R521" s="58" t="inlineStr">
        <is>
          <t>Credit card (automatic)</t>
        </is>
      </c>
      <c r="S521" s="123" t="n">
        <v>20.05</v>
      </c>
      <c r="T521" s="58" t="inlineStr">
        <is>
          <t>265.45</t>
        </is>
      </c>
      <c r="U521" s="58" t="inlineStr">
        <is>
          <t>No</t>
        </is>
      </c>
      <c r="V521" s="123">
        <f>IFERROR(VALUE(TRIM(T521)),S521*F521)</f>
        <v/>
      </c>
      <c r="W521" s="58">
        <f>IF(F521&lt;=12,"0-12 mo",IF(F521&lt;=24,"13-24 mo",IF(F521&lt;=48,"25-48 mo","49+ mo")))</f>
        <v/>
      </c>
      <c r="X521" s="58">
        <f>IF(S521&lt;=35.5,"Q1 Low",IF(S521&lt;=70.35,"Q2 Mid-Low",IF(S521&lt;=89.85,"Q3 Mid-High","Q4 High")))</f>
        <v/>
      </c>
      <c r="Y521" s="58">
        <f>IF(U521="Yes",1,0)</f>
        <v/>
      </c>
      <c r="Z521" s="58">
        <f>IF(P521="Month-to-month",1,0)+IF(M521="No",1,0)+IF(J521="No",1,0)+IF(I521="Fiber optic",1,0)+IF(Q521="Yes",1,0)</f>
        <v/>
      </c>
    </row>
    <row r="522" ht="15" customHeight="1" s="59">
      <c r="A522" s="58" t="inlineStr">
        <is>
          <t>5174-ITUMV</t>
        </is>
      </c>
      <c r="B522" s="58" t="inlineStr">
        <is>
          <t>Male</t>
        </is>
      </c>
      <c r="C522" s="58" t="n">
        <v>0</v>
      </c>
      <c r="D522" s="58" t="inlineStr">
        <is>
          <t>Yes</t>
        </is>
      </c>
      <c r="E522" s="58" t="inlineStr">
        <is>
          <t>Yes</t>
        </is>
      </c>
      <c r="F522" s="58" t="n">
        <v>67</v>
      </c>
      <c r="G522" s="58" t="inlineStr">
        <is>
          <t>Yes</t>
        </is>
      </c>
      <c r="H522" s="58" t="inlineStr">
        <is>
          <t>Yes</t>
        </is>
      </c>
      <c r="I522" s="58" t="inlineStr">
        <is>
          <t>Fiber optic</t>
        </is>
      </c>
      <c r="J522" s="58" t="inlineStr">
        <is>
          <t>No</t>
        </is>
      </c>
      <c r="K522" s="58" t="inlineStr">
        <is>
          <t>Yes</t>
        </is>
      </c>
      <c r="L522" s="58" t="inlineStr">
        <is>
          <t>Yes</t>
        </is>
      </c>
      <c r="M522" s="58" t="inlineStr">
        <is>
          <t>No</t>
        </is>
      </c>
      <c r="N522" s="58" t="inlineStr">
        <is>
          <t>Yes</t>
        </is>
      </c>
      <c r="O522" s="58" t="inlineStr">
        <is>
          <t>Yes</t>
        </is>
      </c>
      <c r="P522" s="58" t="inlineStr">
        <is>
          <t>One year</t>
        </is>
      </c>
      <c r="Q522" s="58" t="inlineStr">
        <is>
          <t>Yes</t>
        </is>
      </c>
      <c r="R522" s="58" t="inlineStr">
        <is>
          <t>Electronic check</t>
        </is>
      </c>
      <c r="S522" s="123" t="n">
        <v>105.4</v>
      </c>
      <c r="T522" s="58" t="inlineStr">
        <is>
          <t>6989.45</t>
        </is>
      </c>
      <c r="U522" s="58" t="inlineStr">
        <is>
          <t>No</t>
        </is>
      </c>
      <c r="V522" s="123">
        <f>IFERROR(VALUE(TRIM(T522)),S522*F522)</f>
        <v/>
      </c>
      <c r="W522" s="58">
        <f>IF(F522&lt;=12,"0-12 mo",IF(F522&lt;=24,"13-24 mo",IF(F522&lt;=48,"25-48 mo","49+ mo")))</f>
        <v/>
      </c>
      <c r="X522" s="58">
        <f>IF(S522&lt;=35.5,"Q1 Low",IF(S522&lt;=70.35,"Q2 Mid-Low",IF(S522&lt;=89.85,"Q3 Mid-High","Q4 High")))</f>
        <v/>
      </c>
      <c r="Y522" s="58">
        <f>IF(U522="Yes",1,0)</f>
        <v/>
      </c>
      <c r="Z522" s="58">
        <f>IF(P522="Month-to-month",1,0)+IF(M522="No",1,0)+IF(J522="No",1,0)+IF(I522="Fiber optic",1,0)+IF(Q522="Yes",1,0)</f>
        <v/>
      </c>
    </row>
    <row r="523" ht="15" customHeight="1" s="59">
      <c r="A523" s="58" t="inlineStr">
        <is>
          <t>4109-CYRBD</t>
        </is>
      </c>
      <c r="B523" s="58" t="inlineStr">
        <is>
          <t>Male</t>
        </is>
      </c>
      <c r="C523" s="58" t="n">
        <v>1</v>
      </c>
      <c r="D523" s="58" t="inlineStr">
        <is>
          <t>Yes</t>
        </is>
      </c>
      <c r="E523" s="58" t="inlineStr">
        <is>
          <t>No</t>
        </is>
      </c>
      <c r="F523" s="58" t="n">
        <v>29</v>
      </c>
      <c r="G523" s="58" t="inlineStr">
        <is>
          <t>Yes</t>
        </is>
      </c>
      <c r="H523" s="58" t="inlineStr">
        <is>
          <t>Yes</t>
        </is>
      </c>
      <c r="I523" s="58" t="inlineStr">
        <is>
          <t>DSL</t>
        </is>
      </c>
      <c r="J523" s="58" t="inlineStr">
        <is>
          <t>No</t>
        </is>
      </c>
      <c r="K523" s="58" t="inlineStr">
        <is>
          <t>No</t>
        </is>
      </c>
      <c r="L523" s="58" t="inlineStr">
        <is>
          <t>No</t>
        </is>
      </c>
      <c r="M523" s="58" t="inlineStr">
        <is>
          <t>No</t>
        </is>
      </c>
      <c r="N523" s="58" t="inlineStr">
        <is>
          <t>No</t>
        </is>
      </c>
      <c r="O523" s="58" t="inlineStr">
        <is>
          <t>No</t>
        </is>
      </c>
      <c r="P523" s="58" t="inlineStr">
        <is>
          <t>Month-to-month</t>
        </is>
      </c>
      <c r="Q523" s="58" t="inlineStr">
        <is>
          <t>Yes</t>
        </is>
      </c>
      <c r="R523" s="58" t="inlineStr">
        <is>
          <t>Electronic check</t>
        </is>
      </c>
      <c r="S523" s="123" t="n">
        <v>51.6</v>
      </c>
      <c r="T523" s="58" t="inlineStr">
        <is>
          <t>1442</t>
        </is>
      </c>
      <c r="U523" s="58" t="inlineStr">
        <is>
          <t>No</t>
        </is>
      </c>
      <c r="V523" s="123">
        <f>IFERROR(VALUE(TRIM(T523)),S523*F523)</f>
        <v/>
      </c>
      <c r="W523" s="58">
        <f>IF(F523&lt;=12,"0-12 mo",IF(F523&lt;=24,"13-24 mo",IF(F523&lt;=48,"25-48 mo","49+ mo")))</f>
        <v/>
      </c>
      <c r="X523" s="58">
        <f>IF(S523&lt;=35.5,"Q1 Low",IF(S523&lt;=70.35,"Q2 Mid-Low",IF(S523&lt;=89.85,"Q3 Mid-High","Q4 High")))</f>
        <v/>
      </c>
      <c r="Y523" s="58">
        <f>IF(U523="Yes",1,0)</f>
        <v/>
      </c>
      <c r="Z523" s="58">
        <f>IF(P523="Month-to-month",1,0)+IF(M523="No",1,0)+IF(J523="No",1,0)+IF(I523="Fiber optic",1,0)+IF(Q523="Yes",1,0)</f>
        <v/>
      </c>
    </row>
    <row r="524" ht="15" customHeight="1" s="59">
      <c r="A524" s="58" t="inlineStr">
        <is>
          <t>0913-XWSCN</t>
        </is>
      </c>
      <c r="B524" s="58" t="inlineStr">
        <is>
          <t>Male</t>
        </is>
      </c>
      <c r="C524" s="58" t="n">
        <v>0</v>
      </c>
      <c r="D524" s="58" t="inlineStr">
        <is>
          <t>Yes</t>
        </is>
      </c>
      <c r="E524" s="58" t="inlineStr">
        <is>
          <t>Yes</t>
        </is>
      </c>
      <c r="F524" s="58" t="n">
        <v>55</v>
      </c>
      <c r="G524" s="58" t="inlineStr">
        <is>
          <t>Yes</t>
        </is>
      </c>
      <c r="H524" s="58" t="inlineStr">
        <is>
          <t>Yes</t>
        </is>
      </c>
      <c r="I524" s="58" t="inlineStr">
        <is>
          <t>Fiber optic</t>
        </is>
      </c>
      <c r="J524" s="58" t="inlineStr">
        <is>
          <t>No</t>
        </is>
      </c>
      <c r="K524" s="58" t="inlineStr">
        <is>
          <t>No</t>
        </is>
      </c>
      <c r="L524" s="58" t="inlineStr">
        <is>
          <t>No</t>
        </is>
      </c>
      <c r="M524" s="58" t="inlineStr">
        <is>
          <t>No</t>
        </is>
      </c>
      <c r="N524" s="58" t="inlineStr">
        <is>
          <t>No</t>
        </is>
      </c>
      <c r="O524" s="58" t="inlineStr">
        <is>
          <t>Yes</t>
        </is>
      </c>
      <c r="P524" s="58" t="inlineStr">
        <is>
          <t>Month-to-month</t>
        </is>
      </c>
      <c r="Q524" s="58" t="inlineStr">
        <is>
          <t>No</t>
        </is>
      </c>
      <c r="R524" s="58" t="inlineStr">
        <is>
          <t>Bank transfer (automatic)</t>
        </is>
      </c>
      <c r="S524" s="123" t="n">
        <v>85.5</v>
      </c>
      <c r="T524" s="58" t="inlineStr">
        <is>
          <t>4713.4</t>
        </is>
      </c>
      <c r="U524" s="58" t="inlineStr">
        <is>
          <t>No</t>
        </is>
      </c>
      <c r="V524" s="123">
        <f>IFERROR(VALUE(TRIM(T524)),S524*F524)</f>
        <v/>
      </c>
      <c r="W524" s="58">
        <f>IF(F524&lt;=12,"0-12 mo",IF(F524&lt;=24,"13-24 mo",IF(F524&lt;=48,"25-48 mo","49+ mo")))</f>
        <v/>
      </c>
      <c r="X524" s="58">
        <f>IF(S524&lt;=35.5,"Q1 Low",IF(S524&lt;=70.35,"Q2 Mid-Low",IF(S524&lt;=89.85,"Q3 Mid-High","Q4 High")))</f>
        <v/>
      </c>
      <c r="Y524" s="58">
        <f>IF(U524="Yes",1,0)</f>
        <v/>
      </c>
      <c r="Z524" s="58">
        <f>IF(P524="Month-to-month",1,0)+IF(M524="No",1,0)+IF(J524="No",1,0)+IF(I524="Fiber optic",1,0)+IF(Q524="Yes",1,0)</f>
        <v/>
      </c>
    </row>
    <row r="525" ht="15" customHeight="1" s="59">
      <c r="A525" s="58" t="inlineStr">
        <is>
          <t>6825-UYPFK</t>
        </is>
      </c>
      <c r="B525" s="58" t="inlineStr">
        <is>
          <t>Female</t>
        </is>
      </c>
      <c r="C525" s="58" t="n">
        <v>0</v>
      </c>
      <c r="D525" s="58" t="inlineStr">
        <is>
          <t>No</t>
        </is>
      </c>
      <c r="E525" s="58" t="inlineStr">
        <is>
          <t>No</t>
        </is>
      </c>
      <c r="F525" s="58" t="n">
        <v>23</v>
      </c>
      <c r="G525" s="58" t="inlineStr">
        <is>
          <t>Yes</t>
        </is>
      </c>
      <c r="H525" s="58" t="inlineStr">
        <is>
          <t>Yes</t>
        </is>
      </c>
      <c r="I525" s="58" t="inlineStr">
        <is>
          <t>Fiber optic</t>
        </is>
      </c>
      <c r="J525" s="58" t="inlineStr">
        <is>
          <t>No</t>
        </is>
      </c>
      <c r="K525" s="58" t="inlineStr">
        <is>
          <t>No</t>
        </is>
      </c>
      <c r="L525" s="58" t="inlineStr">
        <is>
          <t>No</t>
        </is>
      </c>
      <c r="M525" s="58" t="inlineStr">
        <is>
          <t>No</t>
        </is>
      </c>
      <c r="N525" s="58" t="inlineStr">
        <is>
          <t>No</t>
        </is>
      </c>
      <c r="O525" s="58" t="inlineStr">
        <is>
          <t>No</t>
        </is>
      </c>
      <c r="P525" s="58" t="inlineStr">
        <is>
          <t>Month-to-month</t>
        </is>
      </c>
      <c r="Q525" s="58" t="inlineStr">
        <is>
          <t>No</t>
        </is>
      </c>
      <c r="R525" s="58" t="inlineStr">
        <is>
          <t>Bank transfer (automatic)</t>
        </is>
      </c>
      <c r="S525" s="123" t="n">
        <v>75.59999999999999</v>
      </c>
      <c r="T525" s="58" t="inlineStr">
        <is>
          <t>1758.6</t>
        </is>
      </c>
      <c r="U525" s="58" t="inlineStr">
        <is>
          <t>Yes</t>
        </is>
      </c>
      <c r="V525" s="123">
        <f>IFERROR(VALUE(TRIM(T525)),S525*F525)</f>
        <v/>
      </c>
      <c r="W525" s="58">
        <f>IF(F525&lt;=12,"0-12 mo",IF(F525&lt;=24,"13-24 mo",IF(F525&lt;=48,"25-48 mo","49+ mo")))</f>
        <v/>
      </c>
      <c r="X525" s="58">
        <f>IF(S525&lt;=35.5,"Q1 Low",IF(S525&lt;=70.35,"Q2 Mid-Low",IF(S525&lt;=89.85,"Q3 Mid-High","Q4 High")))</f>
        <v/>
      </c>
      <c r="Y525" s="58">
        <f>IF(U525="Yes",1,0)</f>
        <v/>
      </c>
      <c r="Z525" s="58">
        <f>IF(P525="Month-to-month",1,0)+IF(M525="No",1,0)+IF(J525="No",1,0)+IF(I525="Fiber optic",1,0)+IF(Q525="Yes",1,0)</f>
        <v/>
      </c>
    </row>
    <row r="526" ht="15" customHeight="1" s="59">
      <c r="A526" s="58" t="inlineStr">
        <is>
          <t>8397-MVTAZ</t>
        </is>
      </c>
      <c r="B526" s="58" t="inlineStr">
        <is>
          <t>Male</t>
        </is>
      </c>
      <c r="C526" s="58" t="n">
        <v>0</v>
      </c>
      <c r="D526" s="58" t="inlineStr">
        <is>
          <t>Yes</t>
        </is>
      </c>
      <c r="E526" s="58" t="inlineStr">
        <is>
          <t>No</t>
        </is>
      </c>
      <c r="F526" s="58" t="n">
        <v>34</v>
      </c>
      <c r="G526" s="58" t="inlineStr">
        <is>
          <t>Yes</t>
        </is>
      </c>
      <c r="H526" s="58" t="inlineStr">
        <is>
          <t>Yes</t>
        </is>
      </c>
      <c r="I526" s="58" t="inlineStr">
        <is>
          <t>Fiber optic</t>
        </is>
      </c>
      <c r="J526" s="58" t="inlineStr">
        <is>
          <t>No</t>
        </is>
      </c>
      <c r="K526" s="58" t="inlineStr">
        <is>
          <t>No</t>
        </is>
      </c>
      <c r="L526" s="58" t="inlineStr">
        <is>
          <t>Yes</t>
        </is>
      </c>
      <c r="M526" s="58" t="inlineStr">
        <is>
          <t>No</t>
        </is>
      </c>
      <c r="N526" s="58" t="inlineStr">
        <is>
          <t>Yes</t>
        </is>
      </c>
      <c r="O526" s="58" t="inlineStr">
        <is>
          <t>Yes</t>
        </is>
      </c>
      <c r="P526" s="58" t="inlineStr">
        <is>
          <t>Month-to-month</t>
        </is>
      </c>
      <c r="Q526" s="58" t="inlineStr">
        <is>
          <t>Yes</t>
        </is>
      </c>
      <c r="R526" s="58" t="inlineStr">
        <is>
          <t>Electronic check</t>
        </is>
      </c>
      <c r="S526" s="123" t="n">
        <v>100.05</v>
      </c>
      <c r="T526" s="58" t="inlineStr">
        <is>
          <t>3480</t>
        </is>
      </c>
      <c r="U526" s="58" t="inlineStr">
        <is>
          <t>Yes</t>
        </is>
      </c>
      <c r="V526" s="123">
        <f>IFERROR(VALUE(TRIM(T526)),S526*F526)</f>
        <v/>
      </c>
      <c r="W526" s="58">
        <f>IF(F526&lt;=12,"0-12 mo",IF(F526&lt;=24,"13-24 mo",IF(F526&lt;=48,"25-48 mo","49+ mo")))</f>
        <v/>
      </c>
      <c r="X526" s="58">
        <f>IF(S526&lt;=35.5,"Q1 Low",IF(S526&lt;=70.35,"Q2 Mid-Low",IF(S526&lt;=89.85,"Q3 Mid-High","Q4 High")))</f>
        <v/>
      </c>
      <c r="Y526" s="58">
        <f>IF(U526="Yes",1,0)</f>
        <v/>
      </c>
      <c r="Z526" s="58">
        <f>IF(P526="Month-to-month",1,0)+IF(M526="No",1,0)+IF(J526="No",1,0)+IF(I526="Fiber optic",1,0)+IF(Q526="Yes",1,0)</f>
        <v/>
      </c>
    </row>
    <row r="527" ht="15" customHeight="1" s="59">
      <c r="A527" s="58" t="inlineStr">
        <is>
          <t>0750-EBAIU</t>
        </is>
      </c>
      <c r="B527" s="58" t="inlineStr">
        <is>
          <t>Male</t>
        </is>
      </c>
      <c r="C527" s="58" t="n">
        <v>0</v>
      </c>
      <c r="D527" s="58" t="inlineStr">
        <is>
          <t>No</t>
        </is>
      </c>
      <c r="E527" s="58" t="inlineStr">
        <is>
          <t>No</t>
        </is>
      </c>
      <c r="F527" s="58" t="n">
        <v>52</v>
      </c>
      <c r="G527" s="58" t="inlineStr">
        <is>
          <t>Yes</t>
        </is>
      </c>
      <c r="H527" s="58" t="inlineStr">
        <is>
          <t>No</t>
        </is>
      </c>
      <c r="I527" s="58" t="inlineStr">
        <is>
          <t>Fiber optic</t>
        </is>
      </c>
      <c r="J527" s="58" t="inlineStr">
        <is>
          <t>Yes</t>
        </is>
      </c>
      <c r="K527" s="58" t="inlineStr">
        <is>
          <t>No</t>
        </is>
      </c>
      <c r="L527" s="58" t="inlineStr">
        <is>
          <t>Yes</t>
        </is>
      </c>
      <c r="M527" s="58" t="inlineStr">
        <is>
          <t>No</t>
        </is>
      </c>
      <c r="N527" s="58" t="inlineStr">
        <is>
          <t>Yes</t>
        </is>
      </c>
      <c r="O527" s="58" t="inlineStr">
        <is>
          <t>No</t>
        </is>
      </c>
      <c r="P527" s="58" t="inlineStr">
        <is>
          <t>One year</t>
        </is>
      </c>
      <c r="Q527" s="58" t="inlineStr">
        <is>
          <t>No</t>
        </is>
      </c>
      <c r="R527" s="58" t="inlineStr">
        <is>
          <t>Electronic check</t>
        </is>
      </c>
      <c r="S527" s="123" t="n">
        <v>91.25</v>
      </c>
      <c r="T527" s="58" t="inlineStr">
        <is>
          <t>4738.3</t>
        </is>
      </c>
      <c r="U527" s="58" t="inlineStr">
        <is>
          <t>No</t>
        </is>
      </c>
      <c r="V527" s="123">
        <f>IFERROR(VALUE(TRIM(T527)),S527*F527)</f>
        <v/>
      </c>
      <c r="W527" s="58">
        <f>IF(F527&lt;=12,"0-12 mo",IF(F527&lt;=24,"13-24 mo",IF(F527&lt;=48,"25-48 mo","49+ mo")))</f>
        <v/>
      </c>
      <c r="X527" s="58">
        <f>IF(S527&lt;=35.5,"Q1 Low",IF(S527&lt;=70.35,"Q2 Mid-Low",IF(S527&lt;=89.85,"Q3 Mid-High","Q4 High")))</f>
        <v/>
      </c>
      <c r="Y527" s="58">
        <f>IF(U527="Yes",1,0)</f>
        <v/>
      </c>
      <c r="Z527" s="58">
        <f>IF(P527="Month-to-month",1,0)+IF(M527="No",1,0)+IF(J527="No",1,0)+IF(I527="Fiber optic",1,0)+IF(Q527="Yes",1,0)</f>
        <v/>
      </c>
    </row>
    <row r="528" ht="15" customHeight="1" s="59">
      <c r="A528" s="58" t="inlineStr">
        <is>
          <t>8606-CIQUL</t>
        </is>
      </c>
      <c r="B528" s="58" t="inlineStr">
        <is>
          <t>Male</t>
        </is>
      </c>
      <c r="C528" s="58" t="n">
        <v>1</v>
      </c>
      <c r="D528" s="58" t="inlineStr">
        <is>
          <t>Yes</t>
        </is>
      </c>
      <c r="E528" s="58" t="inlineStr">
        <is>
          <t>Yes</t>
        </is>
      </c>
      <c r="F528" s="58" t="n">
        <v>72</v>
      </c>
      <c r="G528" s="58" t="inlineStr">
        <is>
          <t>Yes</t>
        </is>
      </c>
      <c r="H528" s="58" t="inlineStr">
        <is>
          <t>Yes</t>
        </is>
      </c>
      <c r="I528" s="58" t="inlineStr">
        <is>
          <t>Fiber optic</t>
        </is>
      </c>
      <c r="J528" s="58" t="inlineStr">
        <is>
          <t>Yes</t>
        </is>
      </c>
      <c r="K528" s="58" t="inlineStr">
        <is>
          <t>Yes</t>
        </is>
      </c>
      <c r="L528" s="58" t="inlineStr">
        <is>
          <t>Yes</t>
        </is>
      </c>
      <c r="M528" s="58" t="inlineStr">
        <is>
          <t>Yes</t>
        </is>
      </c>
      <c r="N528" s="58" t="inlineStr">
        <is>
          <t>Yes</t>
        </is>
      </c>
      <c r="O528" s="58" t="inlineStr">
        <is>
          <t>Yes</t>
        </is>
      </c>
      <c r="P528" s="58" t="inlineStr">
        <is>
          <t>Two year</t>
        </is>
      </c>
      <c r="Q528" s="58" t="inlineStr">
        <is>
          <t>Yes</t>
        </is>
      </c>
      <c r="R528" s="58" t="inlineStr">
        <is>
          <t>Credit card (automatic)</t>
        </is>
      </c>
      <c r="S528" s="123" t="n">
        <v>115.75</v>
      </c>
      <c r="T528" s="58" t="inlineStr">
        <is>
          <t>8399.15</t>
        </is>
      </c>
      <c r="U528" s="58" t="inlineStr">
        <is>
          <t>No</t>
        </is>
      </c>
      <c r="V528" s="123">
        <f>IFERROR(VALUE(TRIM(T528)),S528*F528)</f>
        <v/>
      </c>
      <c r="W528" s="58">
        <f>IF(F528&lt;=12,"0-12 mo",IF(F528&lt;=24,"13-24 mo",IF(F528&lt;=48,"25-48 mo","49+ mo")))</f>
        <v/>
      </c>
      <c r="X528" s="58">
        <f>IF(S528&lt;=35.5,"Q1 Low",IF(S528&lt;=70.35,"Q2 Mid-Low",IF(S528&lt;=89.85,"Q3 Mid-High","Q4 High")))</f>
        <v/>
      </c>
      <c r="Y528" s="58">
        <f>IF(U528="Yes",1,0)</f>
        <v/>
      </c>
      <c r="Z528" s="58">
        <f>IF(P528="Month-to-month",1,0)+IF(M528="No",1,0)+IF(J528="No",1,0)+IF(I528="Fiber optic",1,0)+IF(Q528="Yes",1,0)</f>
        <v/>
      </c>
    </row>
    <row r="529" ht="15" customHeight="1" s="59">
      <c r="A529" s="58" t="inlineStr">
        <is>
          <t>3571-DPYUH</t>
        </is>
      </c>
      <c r="B529" s="58" t="inlineStr">
        <is>
          <t>Male</t>
        </is>
      </c>
      <c r="C529" s="58" t="n">
        <v>0</v>
      </c>
      <c r="D529" s="58" t="inlineStr">
        <is>
          <t>Yes</t>
        </is>
      </c>
      <c r="E529" s="58" t="inlineStr">
        <is>
          <t>Yes</t>
        </is>
      </c>
      <c r="F529" s="58" t="n">
        <v>58</v>
      </c>
      <c r="G529" s="58" t="inlineStr">
        <is>
          <t>Yes</t>
        </is>
      </c>
      <c r="H529" s="58" t="inlineStr">
        <is>
          <t>Yes</t>
        </is>
      </c>
      <c r="I529" s="58" t="inlineStr">
        <is>
          <t>Fiber optic</t>
        </is>
      </c>
      <c r="J529" s="58" t="inlineStr">
        <is>
          <t>No</t>
        </is>
      </c>
      <c r="K529" s="58" t="inlineStr">
        <is>
          <t>Yes</t>
        </is>
      </c>
      <c r="L529" s="58" t="inlineStr">
        <is>
          <t>No</t>
        </is>
      </c>
      <c r="M529" s="58" t="inlineStr">
        <is>
          <t>Yes</t>
        </is>
      </c>
      <c r="N529" s="58" t="inlineStr">
        <is>
          <t>Yes</t>
        </is>
      </c>
      <c r="O529" s="58" t="inlineStr">
        <is>
          <t>No</t>
        </is>
      </c>
      <c r="P529" s="58" t="inlineStr">
        <is>
          <t>One year</t>
        </is>
      </c>
      <c r="Q529" s="58" t="inlineStr">
        <is>
          <t>Yes</t>
        </is>
      </c>
      <c r="R529" s="58" t="inlineStr">
        <is>
          <t>Credit card (automatic)</t>
        </is>
      </c>
      <c r="S529" s="123" t="n">
        <v>94.7</v>
      </c>
      <c r="T529" s="58" t="inlineStr">
        <is>
          <t>5430.35</t>
        </is>
      </c>
      <c r="U529" s="58" t="inlineStr">
        <is>
          <t>No</t>
        </is>
      </c>
      <c r="V529" s="123">
        <f>IFERROR(VALUE(TRIM(T529)),S529*F529)</f>
        <v/>
      </c>
      <c r="W529" s="58">
        <f>IF(F529&lt;=12,"0-12 mo",IF(F529&lt;=24,"13-24 mo",IF(F529&lt;=48,"25-48 mo","49+ mo")))</f>
        <v/>
      </c>
      <c r="X529" s="58">
        <f>IF(S529&lt;=35.5,"Q1 Low",IF(S529&lt;=70.35,"Q2 Mid-Low",IF(S529&lt;=89.85,"Q3 Mid-High","Q4 High")))</f>
        <v/>
      </c>
      <c r="Y529" s="58">
        <f>IF(U529="Yes",1,0)</f>
        <v/>
      </c>
      <c r="Z529" s="58">
        <f>IF(P529="Month-to-month",1,0)+IF(M529="No",1,0)+IF(J529="No",1,0)+IF(I529="Fiber optic",1,0)+IF(Q529="Yes",1,0)</f>
        <v/>
      </c>
    </row>
    <row r="530" ht="15" customHeight="1" s="59">
      <c r="A530" s="58" t="inlineStr">
        <is>
          <t>7601-GNDYK</t>
        </is>
      </c>
      <c r="B530" s="58" t="inlineStr">
        <is>
          <t>Male</t>
        </is>
      </c>
      <c r="C530" s="58" t="n">
        <v>0</v>
      </c>
      <c r="D530" s="58" t="inlineStr">
        <is>
          <t>Yes</t>
        </is>
      </c>
      <c r="E530" s="58" t="inlineStr">
        <is>
          <t>Yes</t>
        </is>
      </c>
      <c r="F530" s="58" t="n">
        <v>35</v>
      </c>
      <c r="G530" s="58" t="inlineStr">
        <is>
          <t>Yes</t>
        </is>
      </c>
      <c r="H530" s="58" t="inlineStr">
        <is>
          <t>No</t>
        </is>
      </c>
      <c r="I530" s="58" t="inlineStr">
        <is>
          <t>No</t>
        </is>
      </c>
      <c r="J530" s="58" t="inlineStr">
        <is>
          <t>No internet service</t>
        </is>
      </c>
      <c r="K530" s="58" t="inlineStr">
        <is>
          <t>No internet service</t>
        </is>
      </c>
      <c r="L530" s="58" t="inlineStr">
        <is>
          <t>No internet service</t>
        </is>
      </c>
      <c r="M530" s="58" t="inlineStr">
        <is>
          <t>No internet service</t>
        </is>
      </c>
      <c r="N530" s="58" t="inlineStr">
        <is>
          <t>No internet service</t>
        </is>
      </c>
      <c r="O530" s="58" t="inlineStr">
        <is>
          <t>No internet service</t>
        </is>
      </c>
      <c r="P530" s="58" t="inlineStr">
        <is>
          <t>Two year</t>
        </is>
      </c>
      <c r="Q530" s="58" t="inlineStr">
        <is>
          <t>No</t>
        </is>
      </c>
      <c r="R530" s="58" t="inlineStr">
        <is>
          <t>Mailed check</t>
        </is>
      </c>
      <c r="S530" s="123" t="n">
        <v>19.6</v>
      </c>
      <c r="T530" s="58" t="inlineStr">
        <is>
          <t>686.95</t>
        </is>
      </c>
      <c r="U530" s="58" t="inlineStr">
        <is>
          <t>No</t>
        </is>
      </c>
      <c r="V530" s="123">
        <f>IFERROR(VALUE(TRIM(T530)),S530*F530)</f>
        <v/>
      </c>
      <c r="W530" s="58">
        <f>IF(F530&lt;=12,"0-12 mo",IF(F530&lt;=24,"13-24 mo",IF(F530&lt;=48,"25-48 mo","49+ mo")))</f>
        <v/>
      </c>
      <c r="X530" s="58">
        <f>IF(S530&lt;=35.5,"Q1 Low",IF(S530&lt;=70.35,"Q2 Mid-Low",IF(S530&lt;=89.85,"Q3 Mid-High","Q4 High")))</f>
        <v/>
      </c>
      <c r="Y530" s="58">
        <f>IF(U530="Yes",1,0)</f>
        <v/>
      </c>
      <c r="Z530" s="58">
        <f>IF(P530="Month-to-month",1,0)+IF(M530="No",1,0)+IF(J530="No",1,0)+IF(I530="Fiber optic",1,0)+IF(Q530="Yes",1,0)</f>
        <v/>
      </c>
    </row>
    <row r="531" ht="15" customHeight="1" s="59">
      <c r="A531" s="58" t="inlineStr">
        <is>
          <t>0356-OBMAC</t>
        </is>
      </c>
      <c r="B531" s="58" t="inlineStr">
        <is>
          <t>Female</t>
        </is>
      </c>
      <c r="C531" s="58" t="n">
        <v>1</v>
      </c>
      <c r="D531" s="58" t="inlineStr">
        <is>
          <t>No</t>
        </is>
      </c>
      <c r="E531" s="58" t="inlineStr">
        <is>
          <t>No</t>
        </is>
      </c>
      <c r="F531" s="58" t="n">
        <v>56</v>
      </c>
      <c r="G531" s="58" t="inlineStr">
        <is>
          <t>Yes</t>
        </is>
      </c>
      <c r="H531" s="58" t="inlineStr">
        <is>
          <t>Yes</t>
        </is>
      </c>
      <c r="I531" s="58" t="inlineStr">
        <is>
          <t>Fiber optic</t>
        </is>
      </c>
      <c r="J531" s="58" t="inlineStr">
        <is>
          <t>No</t>
        </is>
      </c>
      <c r="K531" s="58" t="inlineStr">
        <is>
          <t>Yes</t>
        </is>
      </c>
      <c r="L531" s="58" t="inlineStr">
        <is>
          <t>Yes</t>
        </is>
      </c>
      <c r="M531" s="58" t="inlineStr">
        <is>
          <t>Yes</t>
        </is>
      </c>
      <c r="N531" s="58" t="inlineStr">
        <is>
          <t>Yes</t>
        </is>
      </c>
      <c r="O531" s="58" t="inlineStr">
        <is>
          <t>No</t>
        </is>
      </c>
      <c r="P531" s="58" t="inlineStr">
        <is>
          <t>Two year</t>
        </is>
      </c>
      <c r="Q531" s="58" t="inlineStr">
        <is>
          <t>Yes</t>
        </is>
      </c>
      <c r="R531" s="58" t="inlineStr">
        <is>
          <t>Bank transfer (automatic)</t>
        </is>
      </c>
      <c r="S531" s="123" t="n">
        <v>99.90000000000001</v>
      </c>
      <c r="T531" s="58" t="inlineStr">
        <is>
          <t>5706.3</t>
        </is>
      </c>
      <c r="U531" s="58" t="inlineStr">
        <is>
          <t>No</t>
        </is>
      </c>
      <c r="V531" s="123">
        <f>IFERROR(VALUE(TRIM(T531)),S531*F531)</f>
        <v/>
      </c>
      <c r="W531" s="58">
        <f>IF(F531&lt;=12,"0-12 mo",IF(F531&lt;=24,"13-24 mo",IF(F531&lt;=48,"25-48 mo","49+ mo")))</f>
        <v/>
      </c>
      <c r="X531" s="58">
        <f>IF(S531&lt;=35.5,"Q1 Low",IF(S531&lt;=70.35,"Q2 Mid-Low",IF(S531&lt;=89.85,"Q3 Mid-High","Q4 High")))</f>
        <v/>
      </c>
      <c r="Y531" s="58">
        <f>IF(U531="Yes",1,0)</f>
        <v/>
      </c>
      <c r="Z531" s="58">
        <f>IF(P531="Month-to-month",1,0)+IF(M531="No",1,0)+IF(J531="No",1,0)+IF(I531="Fiber optic",1,0)+IF(Q531="Yes",1,0)</f>
        <v/>
      </c>
    </row>
    <row r="532" ht="15" customHeight="1" s="59">
      <c r="A532" s="58" t="inlineStr">
        <is>
          <t>8067-NIOYM</t>
        </is>
      </c>
      <c r="B532" s="58" t="inlineStr">
        <is>
          <t>Female</t>
        </is>
      </c>
      <c r="C532" s="58" t="n">
        <v>0</v>
      </c>
      <c r="D532" s="58" t="inlineStr">
        <is>
          <t>Yes</t>
        </is>
      </c>
      <c r="E532" s="58" t="inlineStr">
        <is>
          <t>Yes</t>
        </is>
      </c>
      <c r="F532" s="58" t="n">
        <v>24</v>
      </c>
      <c r="G532" s="58" t="inlineStr">
        <is>
          <t>Yes</t>
        </is>
      </c>
      <c r="H532" s="58" t="inlineStr">
        <is>
          <t>No</t>
        </is>
      </c>
      <c r="I532" s="58" t="inlineStr">
        <is>
          <t>No</t>
        </is>
      </c>
      <c r="J532" s="58" t="inlineStr">
        <is>
          <t>No internet service</t>
        </is>
      </c>
      <c r="K532" s="58" t="inlineStr">
        <is>
          <t>No internet service</t>
        </is>
      </c>
      <c r="L532" s="58" t="inlineStr">
        <is>
          <t>No internet service</t>
        </is>
      </c>
      <c r="M532" s="58" t="inlineStr">
        <is>
          <t>No internet service</t>
        </is>
      </c>
      <c r="N532" s="58" t="inlineStr">
        <is>
          <t>No internet service</t>
        </is>
      </c>
      <c r="O532" s="58" t="inlineStr">
        <is>
          <t>No internet service</t>
        </is>
      </c>
      <c r="P532" s="58" t="inlineStr">
        <is>
          <t>Two year</t>
        </is>
      </c>
      <c r="Q532" s="58" t="inlineStr">
        <is>
          <t>Yes</t>
        </is>
      </c>
      <c r="R532" s="58" t="inlineStr">
        <is>
          <t>Credit card (automatic)</t>
        </is>
      </c>
      <c r="S532" s="123" t="n">
        <v>21.1</v>
      </c>
      <c r="T532" s="58" t="inlineStr">
        <is>
          <t>490.65</t>
        </is>
      </c>
      <c r="U532" s="58" t="inlineStr">
        <is>
          <t>No</t>
        </is>
      </c>
      <c r="V532" s="123">
        <f>IFERROR(VALUE(TRIM(T532)),S532*F532)</f>
        <v/>
      </c>
      <c r="W532" s="58">
        <f>IF(F532&lt;=12,"0-12 mo",IF(F532&lt;=24,"13-24 mo",IF(F532&lt;=48,"25-48 mo","49+ mo")))</f>
        <v/>
      </c>
      <c r="X532" s="58">
        <f>IF(S532&lt;=35.5,"Q1 Low",IF(S532&lt;=70.35,"Q2 Mid-Low",IF(S532&lt;=89.85,"Q3 Mid-High","Q4 High")))</f>
        <v/>
      </c>
      <c r="Y532" s="58">
        <f>IF(U532="Yes",1,0)</f>
        <v/>
      </c>
      <c r="Z532" s="58">
        <f>IF(P532="Month-to-month",1,0)+IF(M532="No",1,0)+IF(J532="No",1,0)+IF(I532="Fiber optic",1,0)+IF(Q532="Yes",1,0)</f>
        <v/>
      </c>
    </row>
    <row r="533" ht="15" customHeight="1" s="59">
      <c r="A533" s="58" t="inlineStr">
        <is>
          <t>1403-GYAFU</t>
        </is>
      </c>
      <c r="B533" s="58" t="inlineStr">
        <is>
          <t>Male</t>
        </is>
      </c>
      <c r="C533" s="58" t="n">
        <v>0</v>
      </c>
      <c r="D533" s="58" t="inlineStr">
        <is>
          <t>Yes</t>
        </is>
      </c>
      <c r="E533" s="58" t="inlineStr">
        <is>
          <t>Yes</t>
        </is>
      </c>
      <c r="F533" s="58" t="n">
        <v>70</v>
      </c>
      <c r="G533" s="58" t="inlineStr">
        <is>
          <t>Yes</t>
        </is>
      </c>
      <c r="H533" s="58" t="inlineStr">
        <is>
          <t>No</t>
        </is>
      </c>
      <c r="I533" s="58" t="inlineStr">
        <is>
          <t>No</t>
        </is>
      </c>
      <c r="J533" s="58" t="inlineStr">
        <is>
          <t>No internet service</t>
        </is>
      </c>
      <c r="K533" s="58" t="inlineStr">
        <is>
          <t>No internet service</t>
        </is>
      </c>
      <c r="L533" s="58" t="inlineStr">
        <is>
          <t>No internet service</t>
        </is>
      </c>
      <c r="M533" s="58" t="inlineStr">
        <is>
          <t>No internet service</t>
        </is>
      </c>
      <c r="N533" s="58" t="inlineStr">
        <is>
          <t>No internet service</t>
        </is>
      </c>
      <c r="O533" s="58" t="inlineStr">
        <is>
          <t>No internet service</t>
        </is>
      </c>
      <c r="P533" s="58" t="inlineStr">
        <is>
          <t>Two year</t>
        </is>
      </c>
      <c r="Q533" s="58" t="inlineStr">
        <is>
          <t>No</t>
        </is>
      </c>
      <c r="R533" s="58" t="inlineStr">
        <is>
          <t>Credit card (automatic)</t>
        </is>
      </c>
      <c r="S533" s="123" t="n">
        <v>20.05</v>
      </c>
      <c r="T533" s="58" t="inlineStr">
        <is>
          <t>1360.25</t>
        </is>
      </c>
      <c r="U533" s="58" t="inlineStr">
        <is>
          <t>No</t>
        </is>
      </c>
      <c r="V533" s="123">
        <f>IFERROR(VALUE(TRIM(T533)),S533*F533)</f>
        <v/>
      </c>
      <c r="W533" s="58">
        <f>IF(F533&lt;=12,"0-12 mo",IF(F533&lt;=24,"13-24 mo",IF(F533&lt;=48,"25-48 mo","49+ mo")))</f>
        <v/>
      </c>
      <c r="X533" s="58">
        <f>IF(S533&lt;=35.5,"Q1 Low",IF(S533&lt;=70.35,"Q2 Mid-Low",IF(S533&lt;=89.85,"Q3 Mid-High","Q4 High")))</f>
        <v/>
      </c>
      <c r="Y533" s="58">
        <f>IF(U533="Yes",1,0)</f>
        <v/>
      </c>
      <c r="Z533" s="58">
        <f>IF(P533="Month-to-month",1,0)+IF(M533="No",1,0)+IF(J533="No",1,0)+IF(I533="Fiber optic",1,0)+IF(Q533="Yes",1,0)</f>
        <v/>
      </c>
    </row>
    <row r="534" ht="15" customHeight="1" s="59">
      <c r="A534" s="58" t="inlineStr">
        <is>
          <t>4234-XTNEA</t>
        </is>
      </c>
      <c r="B534" s="58" t="inlineStr">
        <is>
          <t>Male</t>
        </is>
      </c>
      <c r="C534" s="58" t="n">
        <v>0</v>
      </c>
      <c r="D534" s="58" t="inlineStr">
        <is>
          <t>No</t>
        </is>
      </c>
      <c r="E534" s="58" t="inlineStr">
        <is>
          <t>No</t>
        </is>
      </c>
      <c r="F534" s="58" t="n">
        <v>2</v>
      </c>
      <c r="G534" s="58" t="inlineStr">
        <is>
          <t>Yes</t>
        </is>
      </c>
      <c r="H534" s="58" t="inlineStr">
        <is>
          <t>No</t>
        </is>
      </c>
      <c r="I534" s="58" t="inlineStr">
        <is>
          <t>Fiber optic</t>
        </is>
      </c>
      <c r="J534" s="58" t="inlineStr">
        <is>
          <t>No</t>
        </is>
      </c>
      <c r="K534" s="58" t="inlineStr">
        <is>
          <t>No</t>
        </is>
      </c>
      <c r="L534" s="58" t="inlineStr">
        <is>
          <t>No</t>
        </is>
      </c>
      <c r="M534" s="58" t="inlineStr">
        <is>
          <t>No</t>
        </is>
      </c>
      <c r="N534" s="58" t="inlineStr">
        <is>
          <t>Yes</t>
        </is>
      </c>
      <c r="O534" s="58" t="inlineStr">
        <is>
          <t>No</t>
        </is>
      </c>
      <c r="P534" s="58" t="inlineStr">
        <is>
          <t>Month-to-month</t>
        </is>
      </c>
      <c r="Q534" s="58" t="inlineStr">
        <is>
          <t>Yes</t>
        </is>
      </c>
      <c r="R534" s="58" t="inlineStr">
        <is>
          <t>Electronic check</t>
        </is>
      </c>
      <c r="S534" s="123" t="n">
        <v>79.95</v>
      </c>
      <c r="T534" s="58" t="inlineStr">
        <is>
          <t>174.45</t>
        </is>
      </c>
      <c r="U534" s="58" t="inlineStr">
        <is>
          <t>No</t>
        </is>
      </c>
      <c r="V534" s="123">
        <f>IFERROR(VALUE(TRIM(T534)),S534*F534)</f>
        <v/>
      </c>
      <c r="W534" s="58">
        <f>IF(F534&lt;=12,"0-12 mo",IF(F534&lt;=24,"13-24 mo",IF(F534&lt;=48,"25-48 mo","49+ mo")))</f>
        <v/>
      </c>
      <c r="X534" s="58">
        <f>IF(S534&lt;=35.5,"Q1 Low",IF(S534&lt;=70.35,"Q2 Mid-Low",IF(S534&lt;=89.85,"Q3 Mid-High","Q4 High")))</f>
        <v/>
      </c>
      <c r="Y534" s="58">
        <f>IF(U534="Yes",1,0)</f>
        <v/>
      </c>
      <c r="Z534" s="58">
        <f>IF(P534="Month-to-month",1,0)+IF(M534="No",1,0)+IF(J534="No",1,0)+IF(I534="Fiber optic",1,0)+IF(Q534="Yes",1,0)</f>
        <v/>
      </c>
    </row>
    <row r="535" ht="15" customHeight="1" s="59">
      <c r="A535" s="58" t="inlineStr">
        <is>
          <t>1297-VQDRP</t>
        </is>
      </c>
      <c r="B535" s="58" t="inlineStr">
        <is>
          <t>Male</t>
        </is>
      </c>
      <c r="C535" s="58" t="n">
        <v>1</v>
      </c>
      <c r="D535" s="58" t="inlineStr">
        <is>
          <t>Yes</t>
        </is>
      </c>
      <c r="E535" s="58" t="inlineStr">
        <is>
          <t>Yes</t>
        </is>
      </c>
      <c r="F535" s="58" t="n">
        <v>68</v>
      </c>
      <c r="G535" s="58" t="inlineStr">
        <is>
          <t>Yes</t>
        </is>
      </c>
      <c r="H535" s="58" t="inlineStr">
        <is>
          <t>Yes</t>
        </is>
      </c>
      <c r="I535" s="58" t="inlineStr">
        <is>
          <t>Fiber optic</t>
        </is>
      </c>
      <c r="J535" s="58" t="inlineStr">
        <is>
          <t>No</t>
        </is>
      </c>
      <c r="K535" s="58" t="inlineStr">
        <is>
          <t>No</t>
        </is>
      </c>
      <c r="L535" s="58" t="inlineStr">
        <is>
          <t>Yes</t>
        </is>
      </c>
      <c r="M535" s="58" t="inlineStr">
        <is>
          <t>Yes</t>
        </is>
      </c>
      <c r="N535" s="58" t="inlineStr">
        <is>
          <t>Yes</t>
        </is>
      </c>
      <c r="O535" s="58" t="inlineStr">
        <is>
          <t>Yes</t>
        </is>
      </c>
      <c r="P535" s="58" t="inlineStr">
        <is>
          <t>One year</t>
        </is>
      </c>
      <c r="Q535" s="58" t="inlineStr">
        <is>
          <t>Yes</t>
        </is>
      </c>
      <c r="R535" s="58" t="inlineStr">
        <is>
          <t>Credit card (automatic)</t>
        </is>
      </c>
      <c r="S535" s="123" t="n">
        <v>107.15</v>
      </c>
      <c r="T535" s="58" t="inlineStr">
        <is>
          <t>7379.8</t>
        </is>
      </c>
      <c r="U535" s="58" t="inlineStr">
        <is>
          <t>No</t>
        </is>
      </c>
      <c r="V535" s="123">
        <f>IFERROR(VALUE(TRIM(T535)),S535*F535)</f>
        <v/>
      </c>
      <c r="W535" s="58">
        <f>IF(F535&lt;=12,"0-12 mo",IF(F535&lt;=24,"13-24 mo",IF(F535&lt;=48,"25-48 mo","49+ mo")))</f>
        <v/>
      </c>
      <c r="X535" s="58">
        <f>IF(S535&lt;=35.5,"Q1 Low",IF(S535&lt;=70.35,"Q2 Mid-Low",IF(S535&lt;=89.85,"Q3 Mid-High","Q4 High")))</f>
        <v/>
      </c>
      <c r="Y535" s="58">
        <f>IF(U535="Yes",1,0)</f>
        <v/>
      </c>
      <c r="Z535" s="58">
        <f>IF(P535="Month-to-month",1,0)+IF(M535="No",1,0)+IF(J535="No",1,0)+IF(I535="Fiber optic",1,0)+IF(Q535="Yes",1,0)</f>
        <v/>
      </c>
    </row>
    <row r="536" ht="15" customHeight="1" s="59">
      <c r="A536" s="58" t="inlineStr">
        <is>
          <t>9282-IZGQK</t>
        </is>
      </c>
      <c r="B536" s="58" t="inlineStr">
        <is>
          <t>Female</t>
        </is>
      </c>
      <c r="C536" s="58" t="n">
        <v>0</v>
      </c>
      <c r="D536" s="58" t="inlineStr">
        <is>
          <t>No</t>
        </is>
      </c>
      <c r="E536" s="58" t="inlineStr">
        <is>
          <t>No</t>
        </is>
      </c>
      <c r="F536" s="58" t="n">
        <v>1</v>
      </c>
      <c r="G536" s="58" t="inlineStr">
        <is>
          <t>Yes</t>
        </is>
      </c>
      <c r="H536" s="58" t="inlineStr">
        <is>
          <t>Yes</t>
        </is>
      </c>
      <c r="I536" s="58" t="inlineStr">
        <is>
          <t>Fiber optic</t>
        </is>
      </c>
      <c r="J536" s="58" t="inlineStr">
        <is>
          <t>No</t>
        </is>
      </c>
      <c r="K536" s="58" t="inlineStr">
        <is>
          <t>No</t>
        </is>
      </c>
      <c r="L536" s="58" t="inlineStr">
        <is>
          <t>No</t>
        </is>
      </c>
      <c r="M536" s="58" t="inlineStr">
        <is>
          <t>No</t>
        </is>
      </c>
      <c r="N536" s="58" t="inlineStr">
        <is>
          <t>No</t>
        </is>
      </c>
      <c r="O536" s="58" t="inlineStr">
        <is>
          <t>Yes</t>
        </is>
      </c>
      <c r="P536" s="58" t="inlineStr">
        <is>
          <t>Month-to-month</t>
        </is>
      </c>
      <c r="Q536" s="58" t="inlineStr">
        <is>
          <t>Yes</t>
        </is>
      </c>
      <c r="R536" s="58" t="inlineStr">
        <is>
          <t>Electronic check</t>
        </is>
      </c>
      <c r="S536" s="123" t="n">
        <v>85</v>
      </c>
      <c r="T536" s="58" t="inlineStr">
        <is>
          <t>85</t>
        </is>
      </c>
      <c r="U536" s="58" t="inlineStr">
        <is>
          <t>Yes</t>
        </is>
      </c>
      <c r="V536" s="123">
        <f>IFERROR(VALUE(TRIM(T536)),S536*F536)</f>
        <v/>
      </c>
      <c r="W536" s="58">
        <f>IF(F536&lt;=12,"0-12 mo",IF(F536&lt;=24,"13-24 mo",IF(F536&lt;=48,"25-48 mo","49+ mo")))</f>
        <v/>
      </c>
      <c r="X536" s="58">
        <f>IF(S536&lt;=35.5,"Q1 Low",IF(S536&lt;=70.35,"Q2 Mid-Low",IF(S536&lt;=89.85,"Q3 Mid-High","Q4 High")))</f>
        <v/>
      </c>
      <c r="Y536" s="58">
        <f>IF(U536="Yes",1,0)</f>
        <v/>
      </c>
      <c r="Z536" s="58">
        <f>IF(P536="Month-to-month",1,0)+IF(M536="No",1,0)+IF(J536="No",1,0)+IF(I536="Fiber optic",1,0)+IF(Q536="Yes",1,0)</f>
        <v/>
      </c>
    </row>
    <row r="537" ht="15" customHeight="1" s="59">
      <c r="A537" s="58" t="inlineStr">
        <is>
          <t>5348-CAGXB</t>
        </is>
      </c>
      <c r="B537" s="58" t="inlineStr">
        <is>
          <t>Male</t>
        </is>
      </c>
      <c r="C537" s="58" t="n">
        <v>0</v>
      </c>
      <c r="D537" s="58" t="inlineStr">
        <is>
          <t>No</t>
        </is>
      </c>
      <c r="E537" s="58" t="inlineStr">
        <is>
          <t>No</t>
        </is>
      </c>
      <c r="F537" s="58" t="n">
        <v>12</v>
      </c>
      <c r="G537" s="58" t="inlineStr">
        <is>
          <t>Yes</t>
        </is>
      </c>
      <c r="H537" s="58" t="inlineStr">
        <is>
          <t>Yes</t>
        </is>
      </c>
      <c r="I537" s="58" t="inlineStr">
        <is>
          <t>Fiber optic</t>
        </is>
      </c>
      <c r="J537" s="58" t="inlineStr">
        <is>
          <t>No</t>
        </is>
      </c>
      <c r="K537" s="58" t="inlineStr">
        <is>
          <t>No</t>
        </is>
      </c>
      <c r="L537" s="58" t="inlineStr">
        <is>
          <t>Yes</t>
        </is>
      </c>
      <c r="M537" s="58" t="inlineStr">
        <is>
          <t>No</t>
        </is>
      </c>
      <c r="N537" s="58" t="inlineStr">
        <is>
          <t>Yes</t>
        </is>
      </c>
      <c r="O537" s="58" t="inlineStr">
        <is>
          <t>No</t>
        </is>
      </c>
      <c r="P537" s="58" t="inlineStr">
        <is>
          <t>Month-to-month</t>
        </is>
      </c>
      <c r="Q537" s="58" t="inlineStr">
        <is>
          <t>Yes</t>
        </is>
      </c>
      <c r="R537" s="58" t="inlineStr">
        <is>
          <t>Electronic check</t>
        </is>
      </c>
      <c r="S537" s="123" t="n">
        <v>89.55</v>
      </c>
      <c r="T537" s="58" t="inlineStr">
        <is>
          <t>1021.75</t>
        </is>
      </c>
      <c r="U537" s="58" t="inlineStr">
        <is>
          <t>No</t>
        </is>
      </c>
      <c r="V537" s="123">
        <f>IFERROR(VALUE(TRIM(T537)),S537*F537)</f>
        <v/>
      </c>
      <c r="W537" s="58">
        <f>IF(F537&lt;=12,"0-12 mo",IF(F537&lt;=24,"13-24 mo",IF(F537&lt;=48,"25-48 mo","49+ mo")))</f>
        <v/>
      </c>
      <c r="X537" s="58">
        <f>IF(S537&lt;=35.5,"Q1 Low",IF(S537&lt;=70.35,"Q2 Mid-Low",IF(S537&lt;=89.85,"Q3 Mid-High","Q4 High")))</f>
        <v/>
      </c>
      <c r="Y537" s="58">
        <f>IF(U537="Yes",1,0)</f>
        <v/>
      </c>
      <c r="Z537" s="58">
        <f>IF(P537="Month-to-month",1,0)+IF(M537="No",1,0)+IF(J537="No",1,0)+IF(I537="Fiber optic",1,0)+IF(Q537="Yes",1,0)</f>
        <v/>
      </c>
    </row>
    <row r="538" ht="15" customHeight="1" s="59">
      <c r="A538" s="58" t="inlineStr">
        <is>
          <t>0621-HJWXJ</t>
        </is>
      </c>
      <c r="B538" s="58" t="inlineStr">
        <is>
          <t>Female</t>
        </is>
      </c>
      <c r="C538" s="58" t="n">
        <v>0</v>
      </c>
      <c r="D538" s="58" t="inlineStr">
        <is>
          <t>Yes</t>
        </is>
      </c>
      <c r="E538" s="58" t="inlineStr">
        <is>
          <t>No</t>
        </is>
      </c>
      <c r="F538" s="58" t="n">
        <v>63</v>
      </c>
      <c r="G538" s="58" t="inlineStr">
        <is>
          <t>Yes</t>
        </is>
      </c>
      <c r="H538" s="58" t="inlineStr">
        <is>
          <t>Yes</t>
        </is>
      </c>
      <c r="I538" s="58" t="inlineStr">
        <is>
          <t>Fiber optic</t>
        </is>
      </c>
      <c r="J538" s="58" t="inlineStr">
        <is>
          <t>No</t>
        </is>
      </c>
      <c r="K538" s="58" t="inlineStr">
        <is>
          <t>Yes</t>
        </is>
      </c>
      <c r="L538" s="58" t="inlineStr">
        <is>
          <t>No</t>
        </is>
      </c>
      <c r="M538" s="58" t="inlineStr">
        <is>
          <t>No</t>
        </is>
      </c>
      <c r="N538" s="58" t="inlineStr">
        <is>
          <t>No</t>
        </is>
      </c>
      <c r="O538" s="58" t="inlineStr">
        <is>
          <t>No</t>
        </is>
      </c>
      <c r="P538" s="58" t="inlineStr">
        <is>
          <t>Month-to-month</t>
        </is>
      </c>
      <c r="Q538" s="58" t="inlineStr">
        <is>
          <t>Yes</t>
        </is>
      </c>
      <c r="R538" s="58" t="inlineStr">
        <is>
          <t>Bank transfer (automatic)</t>
        </is>
      </c>
      <c r="S538" s="123" t="n">
        <v>81.55</v>
      </c>
      <c r="T538" s="58" t="inlineStr">
        <is>
          <t>5029.05</t>
        </is>
      </c>
      <c r="U538" s="58" t="inlineStr">
        <is>
          <t>No</t>
        </is>
      </c>
      <c r="V538" s="123">
        <f>IFERROR(VALUE(TRIM(T538)),S538*F538)</f>
        <v/>
      </c>
      <c r="W538" s="58">
        <f>IF(F538&lt;=12,"0-12 mo",IF(F538&lt;=24,"13-24 mo",IF(F538&lt;=48,"25-48 mo","49+ mo")))</f>
        <v/>
      </c>
      <c r="X538" s="58">
        <f>IF(S538&lt;=35.5,"Q1 Low",IF(S538&lt;=70.35,"Q2 Mid-Low",IF(S538&lt;=89.85,"Q3 Mid-High","Q4 High")))</f>
        <v/>
      </c>
      <c r="Y538" s="58">
        <f>IF(U538="Yes",1,0)</f>
        <v/>
      </c>
      <c r="Z538" s="58">
        <f>IF(P538="Month-to-month",1,0)+IF(M538="No",1,0)+IF(J538="No",1,0)+IF(I538="Fiber optic",1,0)+IF(Q538="Yes",1,0)</f>
        <v/>
      </c>
    </row>
    <row r="539" ht="15" customHeight="1" s="59">
      <c r="A539" s="58" t="inlineStr">
        <is>
          <t>5844-QVTAT</t>
        </is>
      </c>
      <c r="B539" s="58" t="inlineStr">
        <is>
          <t>Female</t>
        </is>
      </c>
      <c r="C539" s="58" t="n">
        <v>0</v>
      </c>
      <c r="D539" s="58" t="inlineStr">
        <is>
          <t>Yes</t>
        </is>
      </c>
      <c r="E539" s="58" t="inlineStr">
        <is>
          <t>Yes</t>
        </is>
      </c>
      <c r="F539" s="58" t="n">
        <v>33</v>
      </c>
      <c r="G539" s="58" t="inlineStr">
        <is>
          <t>Yes</t>
        </is>
      </c>
      <c r="H539" s="58" t="inlineStr">
        <is>
          <t>No</t>
        </is>
      </c>
      <c r="I539" s="58" t="inlineStr">
        <is>
          <t>DSL</t>
        </is>
      </c>
      <c r="J539" s="58" t="inlineStr">
        <is>
          <t>Yes</t>
        </is>
      </c>
      <c r="K539" s="58" t="inlineStr">
        <is>
          <t>Yes</t>
        </is>
      </c>
      <c r="L539" s="58" t="inlineStr">
        <is>
          <t>Yes</t>
        </is>
      </c>
      <c r="M539" s="58" t="inlineStr">
        <is>
          <t>No</t>
        </is>
      </c>
      <c r="N539" s="58" t="inlineStr">
        <is>
          <t>No</t>
        </is>
      </c>
      <c r="O539" s="58" t="inlineStr">
        <is>
          <t>No</t>
        </is>
      </c>
      <c r="P539" s="58" t="inlineStr">
        <is>
          <t>One year</t>
        </is>
      </c>
      <c r="Q539" s="58" t="inlineStr">
        <is>
          <t>Yes</t>
        </is>
      </c>
      <c r="R539" s="58" t="inlineStr">
        <is>
          <t>Mailed check</t>
        </is>
      </c>
      <c r="S539" s="123" t="n">
        <v>58.45</v>
      </c>
      <c r="T539" s="58" t="inlineStr">
        <is>
          <t>1955.4</t>
        </is>
      </c>
      <c r="U539" s="58" t="inlineStr">
        <is>
          <t>No</t>
        </is>
      </c>
      <c r="V539" s="123">
        <f>IFERROR(VALUE(TRIM(T539)),S539*F539)</f>
        <v/>
      </c>
      <c r="W539" s="58">
        <f>IF(F539&lt;=12,"0-12 mo",IF(F539&lt;=24,"13-24 mo",IF(F539&lt;=48,"25-48 mo","49+ mo")))</f>
        <v/>
      </c>
      <c r="X539" s="58">
        <f>IF(S539&lt;=35.5,"Q1 Low",IF(S539&lt;=70.35,"Q2 Mid-Low",IF(S539&lt;=89.85,"Q3 Mid-High","Q4 High")))</f>
        <v/>
      </c>
      <c r="Y539" s="58">
        <f>IF(U539="Yes",1,0)</f>
        <v/>
      </c>
      <c r="Z539" s="58">
        <f>IF(P539="Month-to-month",1,0)+IF(M539="No",1,0)+IF(J539="No",1,0)+IF(I539="Fiber optic",1,0)+IF(Q539="Yes",1,0)</f>
        <v/>
      </c>
    </row>
    <row r="540" ht="15" customHeight="1" s="59">
      <c r="A540" s="58" t="inlineStr">
        <is>
          <t>8905-IAZPF</t>
        </is>
      </c>
      <c r="B540" s="58" t="inlineStr">
        <is>
          <t>Female</t>
        </is>
      </c>
      <c r="C540" s="58" t="n">
        <v>0</v>
      </c>
      <c r="D540" s="58" t="inlineStr">
        <is>
          <t>Yes</t>
        </is>
      </c>
      <c r="E540" s="58" t="inlineStr">
        <is>
          <t>No</t>
        </is>
      </c>
      <c r="F540" s="58" t="n">
        <v>69</v>
      </c>
      <c r="G540" s="58" t="inlineStr">
        <is>
          <t>Yes</t>
        </is>
      </c>
      <c r="H540" s="58" t="inlineStr">
        <is>
          <t>No</t>
        </is>
      </c>
      <c r="I540" s="58" t="inlineStr">
        <is>
          <t>Fiber optic</t>
        </is>
      </c>
      <c r="J540" s="58" t="inlineStr">
        <is>
          <t>No</t>
        </is>
      </c>
      <c r="K540" s="58" t="inlineStr">
        <is>
          <t>Yes</t>
        </is>
      </c>
      <c r="L540" s="58" t="inlineStr">
        <is>
          <t>No</t>
        </is>
      </c>
      <c r="M540" s="58" t="inlineStr">
        <is>
          <t>No</t>
        </is>
      </c>
      <c r="N540" s="58" t="inlineStr">
        <is>
          <t>Yes</t>
        </is>
      </c>
      <c r="O540" s="58" t="inlineStr">
        <is>
          <t>Yes</t>
        </is>
      </c>
      <c r="P540" s="58" t="inlineStr">
        <is>
          <t>One year</t>
        </is>
      </c>
      <c r="Q540" s="58" t="inlineStr">
        <is>
          <t>Yes</t>
        </is>
      </c>
      <c r="R540" s="58" t="inlineStr">
        <is>
          <t>Credit card (automatic)</t>
        </is>
      </c>
      <c r="S540" s="123" t="n">
        <v>95.65000000000001</v>
      </c>
      <c r="T540" s="58" t="inlineStr">
        <is>
          <t>6744.2</t>
        </is>
      </c>
      <c r="U540" s="58" t="inlineStr">
        <is>
          <t>No</t>
        </is>
      </c>
      <c r="V540" s="123">
        <f>IFERROR(VALUE(TRIM(T540)),S540*F540)</f>
        <v/>
      </c>
      <c r="W540" s="58">
        <f>IF(F540&lt;=12,"0-12 mo",IF(F540&lt;=24,"13-24 mo",IF(F540&lt;=48,"25-48 mo","49+ mo")))</f>
        <v/>
      </c>
      <c r="X540" s="58">
        <f>IF(S540&lt;=35.5,"Q1 Low",IF(S540&lt;=70.35,"Q2 Mid-Low",IF(S540&lt;=89.85,"Q3 Mid-High","Q4 High")))</f>
        <v/>
      </c>
      <c r="Y540" s="58">
        <f>IF(U540="Yes",1,0)</f>
        <v/>
      </c>
      <c r="Z540" s="58">
        <f>IF(P540="Month-to-month",1,0)+IF(M540="No",1,0)+IF(J540="No",1,0)+IF(I540="Fiber optic",1,0)+IF(Q540="Yes",1,0)</f>
        <v/>
      </c>
    </row>
    <row r="541" ht="15" customHeight="1" s="59">
      <c r="A541" s="58" t="inlineStr">
        <is>
          <t>5394-MEITZ</t>
        </is>
      </c>
      <c r="B541" s="58" t="inlineStr">
        <is>
          <t>Female</t>
        </is>
      </c>
      <c r="C541" s="58" t="n">
        <v>0</v>
      </c>
      <c r="D541" s="58" t="inlineStr">
        <is>
          <t>Yes</t>
        </is>
      </c>
      <c r="E541" s="58" t="inlineStr">
        <is>
          <t>Yes</t>
        </is>
      </c>
      <c r="F541" s="58" t="n">
        <v>60</v>
      </c>
      <c r="G541" s="58" t="inlineStr">
        <is>
          <t>Yes</t>
        </is>
      </c>
      <c r="H541" s="58" t="inlineStr">
        <is>
          <t>No</t>
        </is>
      </c>
      <c r="I541" s="58" t="inlineStr">
        <is>
          <t>DSL</t>
        </is>
      </c>
      <c r="J541" s="58" t="inlineStr">
        <is>
          <t>No</t>
        </is>
      </c>
      <c r="K541" s="58" t="inlineStr">
        <is>
          <t>Yes</t>
        </is>
      </c>
      <c r="L541" s="58" t="inlineStr">
        <is>
          <t>Yes</t>
        </is>
      </c>
      <c r="M541" s="58" t="inlineStr">
        <is>
          <t>Yes</t>
        </is>
      </c>
      <c r="N541" s="58" t="inlineStr">
        <is>
          <t>Yes</t>
        </is>
      </c>
      <c r="O541" s="58" t="inlineStr">
        <is>
          <t>Yes</t>
        </is>
      </c>
      <c r="P541" s="58" t="inlineStr">
        <is>
          <t>Two year</t>
        </is>
      </c>
      <c r="Q541" s="58" t="inlineStr">
        <is>
          <t>Yes</t>
        </is>
      </c>
      <c r="R541" s="58" t="inlineStr">
        <is>
          <t>Bank transfer (automatic)</t>
        </is>
      </c>
      <c r="S541" s="123" t="n">
        <v>80.59999999999999</v>
      </c>
      <c r="T541" s="58" t="inlineStr">
        <is>
          <t>4946.7</t>
        </is>
      </c>
      <c r="U541" s="58" t="inlineStr">
        <is>
          <t>No</t>
        </is>
      </c>
      <c r="V541" s="123">
        <f>IFERROR(VALUE(TRIM(T541)),S541*F541)</f>
        <v/>
      </c>
      <c r="W541" s="58">
        <f>IF(F541&lt;=12,"0-12 mo",IF(F541&lt;=24,"13-24 mo",IF(F541&lt;=48,"25-48 mo","49+ mo")))</f>
        <v/>
      </c>
      <c r="X541" s="58">
        <f>IF(S541&lt;=35.5,"Q1 Low",IF(S541&lt;=70.35,"Q2 Mid-Low",IF(S541&lt;=89.85,"Q3 Mid-High","Q4 High")))</f>
        <v/>
      </c>
      <c r="Y541" s="58">
        <f>IF(U541="Yes",1,0)</f>
        <v/>
      </c>
      <c r="Z541" s="58">
        <f>IF(P541="Month-to-month",1,0)+IF(M541="No",1,0)+IF(J541="No",1,0)+IF(I541="Fiber optic",1,0)+IF(Q541="Yes",1,0)</f>
        <v/>
      </c>
    </row>
    <row r="542" ht="15" customHeight="1" s="59">
      <c r="A542" s="58" t="inlineStr">
        <is>
          <t>6859-QNXIQ</t>
        </is>
      </c>
      <c r="B542" s="58" t="inlineStr">
        <is>
          <t>Female</t>
        </is>
      </c>
      <c r="C542" s="58" t="n">
        <v>0</v>
      </c>
      <c r="D542" s="58" t="inlineStr">
        <is>
          <t>Yes</t>
        </is>
      </c>
      <c r="E542" s="58" t="inlineStr">
        <is>
          <t>Yes</t>
        </is>
      </c>
      <c r="F542" s="58" t="n">
        <v>72</v>
      </c>
      <c r="G542" s="58" t="inlineStr">
        <is>
          <t>Yes</t>
        </is>
      </c>
      <c r="H542" s="58" t="inlineStr">
        <is>
          <t>Yes</t>
        </is>
      </c>
      <c r="I542" s="58" t="inlineStr">
        <is>
          <t>Fiber optic</t>
        </is>
      </c>
      <c r="J542" s="58" t="inlineStr">
        <is>
          <t>Yes</t>
        </is>
      </c>
      <c r="K542" s="58" t="inlineStr">
        <is>
          <t>Yes</t>
        </is>
      </c>
      <c r="L542" s="58" t="inlineStr">
        <is>
          <t>Yes</t>
        </is>
      </c>
      <c r="M542" s="58" t="inlineStr">
        <is>
          <t>Yes</t>
        </is>
      </c>
      <c r="N542" s="58" t="inlineStr">
        <is>
          <t>Yes</t>
        </is>
      </c>
      <c r="O542" s="58" t="inlineStr">
        <is>
          <t>Yes</t>
        </is>
      </c>
      <c r="P542" s="58" t="inlineStr">
        <is>
          <t>Two year</t>
        </is>
      </c>
      <c r="Q542" s="58" t="inlineStr">
        <is>
          <t>Yes</t>
        </is>
      </c>
      <c r="R542" s="58" t="inlineStr">
        <is>
          <t>Bank transfer (automatic)</t>
        </is>
      </c>
      <c r="S542" s="123" t="n">
        <v>113.1</v>
      </c>
      <c r="T542" s="58" t="inlineStr">
        <is>
          <t>8248.5</t>
        </is>
      </c>
      <c r="U542" s="58" t="inlineStr">
        <is>
          <t>No</t>
        </is>
      </c>
      <c r="V542" s="123">
        <f>IFERROR(VALUE(TRIM(T542)),S542*F542)</f>
        <v/>
      </c>
      <c r="W542" s="58">
        <f>IF(F542&lt;=12,"0-12 mo",IF(F542&lt;=24,"13-24 mo",IF(F542&lt;=48,"25-48 mo","49+ mo")))</f>
        <v/>
      </c>
      <c r="X542" s="58">
        <f>IF(S542&lt;=35.5,"Q1 Low",IF(S542&lt;=70.35,"Q2 Mid-Low",IF(S542&lt;=89.85,"Q3 Mid-High","Q4 High")))</f>
        <v/>
      </c>
      <c r="Y542" s="58">
        <f>IF(U542="Yes",1,0)</f>
        <v/>
      </c>
      <c r="Z542" s="58">
        <f>IF(P542="Month-to-month",1,0)+IF(M542="No",1,0)+IF(J542="No",1,0)+IF(I542="Fiber optic",1,0)+IF(Q542="Yes",1,0)</f>
        <v/>
      </c>
    </row>
    <row r="543" ht="15" customHeight="1" s="59">
      <c r="A543" s="58" t="inlineStr">
        <is>
          <t>2782-LFZVW</t>
        </is>
      </c>
      <c r="B543" s="58" t="inlineStr">
        <is>
          <t>Female</t>
        </is>
      </c>
      <c r="C543" s="58" t="n">
        <v>0</v>
      </c>
      <c r="D543" s="58" t="inlineStr">
        <is>
          <t>No</t>
        </is>
      </c>
      <c r="E543" s="58" t="inlineStr">
        <is>
          <t>No</t>
        </is>
      </c>
      <c r="F543" s="58" t="n">
        <v>11</v>
      </c>
      <c r="G543" s="58" t="inlineStr">
        <is>
          <t>Yes</t>
        </is>
      </c>
      <c r="H543" s="58" t="inlineStr">
        <is>
          <t>Yes</t>
        </is>
      </c>
      <c r="I543" s="58" t="inlineStr">
        <is>
          <t>DSL</t>
        </is>
      </c>
      <c r="J543" s="58" t="inlineStr">
        <is>
          <t>No</t>
        </is>
      </c>
      <c r="K543" s="58" t="inlineStr">
        <is>
          <t>No</t>
        </is>
      </c>
      <c r="L543" s="58" t="inlineStr">
        <is>
          <t>No</t>
        </is>
      </c>
      <c r="M543" s="58" t="inlineStr">
        <is>
          <t>No</t>
        </is>
      </c>
      <c r="N543" s="58" t="inlineStr">
        <is>
          <t>No</t>
        </is>
      </c>
      <c r="O543" s="58" t="inlineStr">
        <is>
          <t>Yes</t>
        </is>
      </c>
      <c r="P543" s="58" t="inlineStr">
        <is>
          <t>Month-to-month</t>
        </is>
      </c>
      <c r="Q543" s="58" t="inlineStr">
        <is>
          <t>Yes</t>
        </is>
      </c>
      <c r="R543" s="58" t="inlineStr">
        <is>
          <t>Mailed check</t>
        </is>
      </c>
      <c r="S543" s="123" t="n">
        <v>58.95</v>
      </c>
      <c r="T543" s="58" t="inlineStr">
        <is>
          <t>601.6</t>
        </is>
      </c>
      <c r="U543" s="58" t="inlineStr">
        <is>
          <t>No</t>
        </is>
      </c>
      <c r="V543" s="123">
        <f>IFERROR(VALUE(TRIM(T543)),S543*F543)</f>
        <v/>
      </c>
      <c r="W543" s="58">
        <f>IF(F543&lt;=12,"0-12 mo",IF(F543&lt;=24,"13-24 mo",IF(F543&lt;=48,"25-48 mo","49+ mo")))</f>
        <v/>
      </c>
      <c r="X543" s="58">
        <f>IF(S543&lt;=35.5,"Q1 Low",IF(S543&lt;=70.35,"Q2 Mid-Low",IF(S543&lt;=89.85,"Q3 Mid-High","Q4 High")))</f>
        <v/>
      </c>
      <c r="Y543" s="58">
        <f>IF(U543="Yes",1,0)</f>
        <v/>
      </c>
      <c r="Z543" s="58">
        <f>IF(P543="Month-to-month",1,0)+IF(M543="No",1,0)+IF(J543="No",1,0)+IF(I543="Fiber optic",1,0)+IF(Q543="Yes",1,0)</f>
        <v/>
      </c>
    </row>
    <row r="544" ht="15" customHeight="1" s="59">
      <c r="A544" s="58" t="inlineStr">
        <is>
          <t>2866-IKBTM</t>
        </is>
      </c>
      <c r="B544" s="58" t="inlineStr">
        <is>
          <t>Female</t>
        </is>
      </c>
      <c r="C544" s="58" t="n">
        <v>0</v>
      </c>
      <c r="D544" s="58" t="inlineStr">
        <is>
          <t>No</t>
        </is>
      </c>
      <c r="E544" s="58" t="inlineStr">
        <is>
          <t>No</t>
        </is>
      </c>
      <c r="F544" s="58" t="n">
        <v>1</v>
      </c>
      <c r="G544" s="58" t="inlineStr">
        <is>
          <t>Yes</t>
        </is>
      </c>
      <c r="H544" s="58" t="inlineStr">
        <is>
          <t>No</t>
        </is>
      </c>
      <c r="I544" s="58" t="inlineStr">
        <is>
          <t>No</t>
        </is>
      </c>
      <c r="J544" s="58" t="inlineStr">
        <is>
          <t>No internet service</t>
        </is>
      </c>
      <c r="K544" s="58" t="inlineStr">
        <is>
          <t>No internet service</t>
        </is>
      </c>
      <c r="L544" s="58" t="inlineStr">
        <is>
          <t>No internet service</t>
        </is>
      </c>
      <c r="M544" s="58" t="inlineStr">
        <is>
          <t>No internet service</t>
        </is>
      </c>
      <c r="N544" s="58" t="inlineStr">
        <is>
          <t>No internet service</t>
        </is>
      </c>
      <c r="O544" s="58" t="inlineStr">
        <is>
          <t>No internet service</t>
        </is>
      </c>
      <c r="P544" s="58" t="inlineStr">
        <is>
          <t>Month-to-month</t>
        </is>
      </c>
      <c r="Q544" s="58" t="inlineStr">
        <is>
          <t>No</t>
        </is>
      </c>
      <c r="R544" s="58" t="inlineStr">
        <is>
          <t>Mailed check</t>
        </is>
      </c>
      <c r="S544" s="123" t="n">
        <v>19.55</v>
      </c>
      <c r="T544" s="58" t="inlineStr">
        <is>
          <t>19.55</t>
        </is>
      </c>
      <c r="U544" s="58" t="inlineStr">
        <is>
          <t>No</t>
        </is>
      </c>
      <c r="V544" s="123">
        <f>IFERROR(VALUE(TRIM(T544)),S544*F544)</f>
        <v/>
      </c>
      <c r="W544" s="58">
        <f>IF(F544&lt;=12,"0-12 mo",IF(F544&lt;=24,"13-24 mo",IF(F544&lt;=48,"25-48 mo","49+ mo")))</f>
        <v/>
      </c>
      <c r="X544" s="58">
        <f>IF(S544&lt;=35.5,"Q1 Low",IF(S544&lt;=70.35,"Q2 Mid-Low",IF(S544&lt;=89.85,"Q3 Mid-High","Q4 High")))</f>
        <v/>
      </c>
      <c r="Y544" s="58">
        <f>IF(U544="Yes",1,0)</f>
        <v/>
      </c>
      <c r="Z544" s="58">
        <f>IF(P544="Month-to-month",1,0)+IF(M544="No",1,0)+IF(J544="No",1,0)+IF(I544="Fiber optic",1,0)+IF(Q544="Yes",1,0)</f>
        <v/>
      </c>
    </row>
    <row r="545" ht="15" customHeight="1" s="59">
      <c r="A545" s="58" t="inlineStr">
        <is>
          <t>1342-JPNKI</t>
        </is>
      </c>
      <c r="B545" s="58" t="inlineStr">
        <is>
          <t>Male</t>
        </is>
      </c>
      <c r="C545" s="58" t="n">
        <v>0</v>
      </c>
      <c r="D545" s="58" t="inlineStr">
        <is>
          <t>No</t>
        </is>
      </c>
      <c r="E545" s="58" t="inlineStr">
        <is>
          <t>No</t>
        </is>
      </c>
      <c r="F545" s="58" t="n">
        <v>10</v>
      </c>
      <c r="G545" s="58" t="inlineStr">
        <is>
          <t>Yes</t>
        </is>
      </c>
      <c r="H545" s="58" t="inlineStr">
        <is>
          <t>Yes</t>
        </is>
      </c>
      <c r="I545" s="58" t="inlineStr">
        <is>
          <t>Fiber optic</t>
        </is>
      </c>
      <c r="J545" s="58" t="inlineStr">
        <is>
          <t>No</t>
        </is>
      </c>
      <c r="K545" s="58" t="inlineStr">
        <is>
          <t>No</t>
        </is>
      </c>
      <c r="L545" s="58" t="inlineStr">
        <is>
          <t>No</t>
        </is>
      </c>
      <c r="M545" s="58" t="inlineStr">
        <is>
          <t>No</t>
        </is>
      </c>
      <c r="N545" s="58" t="inlineStr">
        <is>
          <t>Yes</t>
        </is>
      </c>
      <c r="O545" s="58" t="inlineStr">
        <is>
          <t>No</t>
        </is>
      </c>
      <c r="P545" s="58" t="inlineStr">
        <is>
          <t>Month-to-month</t>
        </is>
      </c>
      <c r="Q545" s="58" t="inlineStr">
        <is>
          <t>Yes</t>
        </is>
      </c>
      <c r="R545" s="58" t="inlineStr">
        <is>
          <t>Bank transfer (automatic)</t>
        </is>
      </c>
      <c r="S545" s="123" t="n">
        <v>86.05</v>
      </c>
      <c r="T545" s="58" t="inlineStr">
        <is>
          <t>834.1</t>
        </is>
      </c>
      <c r="U545" s="58" t="inlineStr">
        <is>
          <t>Yes</t>
        </is>
      </c>
      <c r="V545" s="123">
        <f>IFERROR(VALUE(TRIM(T545)),S545*F545)</f>
        <v/>
      </c>
      <c r="W545" s="58">
        <f>IF(F545&lt;=12,"0-12 mo",IF(F545&lt;=24,"13-24 mo",IF(F545&lt;=48,"25-48 mo","49+ mo")))</f>
        <v/>
      </c>
      <c r="X545" s="58">
        <f>IF(S545&lt;=35.5,"Q1 Low",IF(S545&lt;=70.35,"Q2 Mid-Low",IF(S545&lt;=89.85,"Q3 Mid-High","Q4 High")))</f>
        <v/>
      </c>
      <c r="Y545" s="58">
        <f>IF(U545="Yes",1,0)</f>
        <v/>
      </c>
      <c r="Z545" s="58">
        <f>IF(P545="Month-to-month",1,0)+IF(M545="No",1,0)+IF(J545="No",1,0)+IF(I545="Fiber optic",1,0)+IF(Q545="Yes",1,0)</f>
        <v/>
      </c>
    </row>
    <row r="546" ht="15" customHeight="1" s="59">
      <c r="A546" s="58" t="inlineStr">
        <is>
          <t>2817-NTQDO</t>
        </is>
      </c>
      <c r="B546" s="58" t="inlineStr">
        <is>
          <t>Male</t>
        </is>
      </c>
      <c r="C546" s="58" t="n">
        <v>0</v>
      </c>
      <c r="D546" s="58" t="inlineStr">
        <is>
          <t>No</t>
        </is>
      </c>
      <c r="E546" s="58" t="inlineStr">
        <is>
          <t>No</t>
        </is>
      </c>
      <c r="F546" s="58" t="n">
        <v>13</v>
      </c>
      <c r="G546" s="58" t="inlineStr">
        <is>
          <t>No</t>
        </is>
      </c>
      <c r="H546" s="58" t="inlineStr">
        <is>
          <t>No phone service</t>
        </is>
      </c>
      <c r="I546" s="58" t="inlineStr">
        <is>
          <t>DSL</t>
        </is>
      </c>
      <c r="J546" s="58" t="inlineStr">
        <is>
          <t>Yes</t>
        </is>
      </c>
      <c r="K546" s="58" t="inlineStr">
        <is>
          <t>No</t>
        </is>
      </c>
      <c r="L546" s="58" t="inlineStr">
        <is>
          <t>No</t>
        </is>
      </c>
      <c r="M546" s="58" t="inlineStr">
        <is>
          <t>Yes</t>
        </is>
      </c>
      <c r="N546" s="58" t="inlineStr">
        <is>
          <t>Yes</t>
        </is>
      </c>
      <c r="O546" s="58" t="inlineStr">
        <is>
          <t>No</t>
        </is>
      </c>
      <c r="P546" s="58" t="inlineStr">
        <is>
          <t>Month-to-month</t>
        </is>
      </c>
      <c r="Q546" s="58" t="inlineStr">
        <is>
          <t>Yes</t>
        </is>
      </c>
      <c r="R546" s="58" t="inlineStr">
        <is>
          <t>Credit card (automatic)</t>
        </is>
      </c>
      <c r="S546" s="123" t="n">
        <v>45.55</v>
      </c>
      <c r="T546" s="58" t="inlineStr">
        <is>
          <t>597</t>
        </is>
      </c>
      <c r="U546" s="58" t="inlineStr">
        <is>
          <t>Yes</t>
        </is>
      </c>
      <c r="V546" s="123">
        <f>IFERROR(VALUE(TRIM(T546)),S546*F546)</f>
        <v/>
      </c>
      <c r="W546" s="58">
        <f>IF(F546&lt;=12,"0-12 mo",IF(F546&lt;=24,"13-24 mo",IF(F546&lt;=48,"25-48 mo","49+ mo")))</f>
        <v/>
      </c>
      <c r="X546" s="58">
        <f>IF(S546&lt;=35.5,"Q1 Low",IF(S546&lt;=70.35,"Q2 Mid-Low",IF(S546&lt;=89.85,"Q3 Mid-High","Q4 High")))</f>
        <v/>
      </c>
      <c r="Y546" s="58">
        <f>IF(U546="Yes",1,0)</f>
        <v/>
      </c>
      <c r="Z546" s="58">
        <f>IF(P546="Month-to-month",1,0)+IF(M546="No",1,0)+IF(J546="No",1,0)+IF(I546="Fiber optic",1,0)+IF(Q546="Yes",1,0)</f>
        <v/>
      </c>
    </row>
    <row r="547" ht="15" customHeight="1" s="59">
      <c r="A547" s="58" t="inlineStr">
        <is>
          <t>7129-AZJDE</t>
        </is>
      </c>
      <c r="B547" s="58" t="inlineStr">
        <is>
          <t>Male</t>
        </is>
      </c>
      <c r="C547" s="58" t="n">
        <v>0</v>
      </c>
      <c r="D547" s="58" t="inlineStr">
        <is>
          <t>Yes</t>
        </is>
      </c>
      <c r="E547" s="58" t="inlineStr">
        <is>
          <t>Yes</t>
        </is>
      </c>
      <c r="F547" s="58" t="n">
        <v>34</v>
      </c>
      <c r="G547" s="58" t="inlineStr">
        <is>
          <t>Yes</t>
        </is>
      </c>
      <c r="H547" s="58" t="inlineStr">
        <is>
          <t>No</t>
        </is>
      </c>
      <c r="I547" s="58" t="inlineStr">
        <is>
          <t>Fiber optic</t>
        </is>
      </c>
      <c r="J547" s="58" t="inlineStr">
        <is>
          <t>No</t>
        </is>
      </c>
      <c r="K547" s="58" t="inlineStr">
        <is>
          <t>No</t>
        </is>
      </c>
      <c r="L547" s="58" t="inlineStr">
        <is>
          <t>No</t>
        </is>
      </c>
      <c r="M547" s="58" t="inlineStr">
        <is>
          <t>No</t>
        </is>
      </c>
      <c r="N547" s="58" t="inlineStr">
        <is>
          <t>No</t>
        </is>
      </c>
      <c r="O547" s="58" t="inlineStr">
        <is>
          <t>Yes</t>
        </is>
      </c>
      <c r="P547" s="58" t="inlineStr">
        <is>
          <t>One year</t>
        </is>
      </c>
      <c r="Q547" s="58" t="inlineStr">
        <is>
          <t>Yes</t>
        </is>
      </c>
      <c r="R547" s="58" t="inlineStr">
        <is>
          <t>Bank transfer (automatic)</t>
        </is>
      </c>
      <c r="S547" s="123" t="n">
        <v>78.95</v>
      </c>
      <c r="T547" s="58" t="inlineStr">
        <is>
          <t>2647.2</t>
        </is>
      </c>
      <c r="U547" s="58" t="inlineStr">
        <is>
          <t>No</t>
        </is>
      </c>
      <c r="V547" s="123">
        <f>IFERROR(VALUE(TRIM(T547)),S547*F547)</f>
        <v/>
      </c>
      <c r="W547" s="58">
        <f>IF(F547&lt;=12,"0-12 mo",IF(F547&lt;=24,"13-24 mo",IF(F547&lt;=48,"25-48 mo","49+ mo")))</f>
        <v/>
      </c>
      <c r="X547" s="58">
        <f>IF(S547&lt;=35.5,"Q1 Low",IF(S547&lt;=70.35,"Q2 Mid-Low",IF(S547&lt;=89.85,"Q3 Mid-High","Q4 High")))</f>
        <v/>
      </c>
      <c r="Y547" s="58">
        <f>IF(U547="Yes",1,0)</f>
        <v/>
      </c>
      <c r="Z547" s="58">
        <f>IF(P547="Month-to-month",1,0)+IF(M547="No",1,0)+IF(J547="No",1,0)+IF(I547="Fiber optic",1,0)+IF(Q547="Yes",1,0)</f>
        <v/>
      </c>
    </row>
    <row r="548" ht="15" customHeight="1" s="59">
      <c r="A548" s="58" t="inlineStr">
        <is>
          <t>6986-IJDHX</t>
        </is>
      </c>
      <c r="B548" s="58" t="inlineStr">
        <is>
          <t>Male</t>
        </is>
      </c>
      <c r="C548" s="58" t="n">
        <v>0</v>
      </c>
      <c r="D548" s="58" t="inlineStr">
        <is>
          <t>Yes</t>
        </is>
      </c>
      <c r="E548" s="58" t="inlineStr">
        <is>
          <t>Yes</t>
        </is>
      </c>
      <c r="F548" s="58" t="n">
        <v>39</v>
      </c>
      <c r="G548" s="58" t="inlineStr">
        <is>
          <t>Yes</t>
        </is>
      </c>
      <c r="H548" s="58" t="inlineStr">
        <is>
          <t>No</t>
        </is>
      </c>
      <c r="I548" s="58" t="inlineStr">
        <is>
          <t>Fiber optic</t>
        </is>
      </c>
      <c r="J548" s="58" t="inlineStr">
        <is>
          <t>No</t>
        </is>
      </c>
      <c r="K548" s="58" t="inlineStr">
        <is>
          <t>Yes</t>
        </is>
      </c>
      <c r="L548" s="58" t="inlineStr">
        <is>
          <t>No</t>
        </is>
      </c>
      <c r="M548" s="58" t="inlineStr">
        <is>
          <t>No</t>
        </is>
      </c>
      <c r="N548" s="58" t="inlineStr">
        <is>
          <t>Yes</t>
        </is>
      </c>
      <c r="O548" s="58" t="inlineStr">
        <is>
          <t>No</t>
        </is>
      </c>
      <c r="P548" s="58" t="inlineStr">
        <is>
          <t>Month-to-month</t>
        </is>
      </c>
      <c r="Q548" s="58" t="inlineStr">
        <is>
          <t>Yes</t>
        </is>
      </c>
      <c r="R548" s="58" t="inlineStr">
        <is>
          <t>Mailed check</t>
        </is>
      </c>
      <c r="S548" s="123" t="n">
        <v>86.3</v>
      </c>
      <c r="T548" s="58" t="inlineStr">
        <is>
          <t>3266</t>
        </is>
      </c>
      <c r="U548" s="58" t="inlineStr">
        <is>
          <t>Yes</t>
        </is>
      </c>
      <c r="V548" s="123">
        <f>IFERROR(VALUE(TRIM(T548)),S548*F548)</f>
        <v/>
      </c>
      <c r="W548" s="58">
        <f>IF(F548&lt;=12,"0-12 mo",IF(F548&lt;=24,"13-24 mo",IF(F548&lt;=48,"25-48 mo","49+ mo")))</f>
        <v/>
      </c>
      <c r="X548" s="58">
        <f>IF(S548&lt;=35.5,"Q1 Low",IF(S548&lt;=70.35,"Q2 Mid-Low",IF(S548&lt;=89.85,"Q3 Mid-High","Q4 High")))</f>
        <v/>
      </c>
      <c r="Y548" s="58">
        <f>IF(U548="Yes",1,0)</f>
        <v/>
      </c>
      <c r="Z548" s="58">
        <f>IF(P548="Month-to-month",1,0)+IF(M548="No",1,0)+IF(J548="No",1,0)+IF(I548="Fiber optic",1,0)+IF(Q548="Yes",1,0)</f>
        <v/>
      </c>
    </row>
    <row r="549" ht="15" customHeight="1" s="59">
      <c r="A549" s="58" t="inlineStr">
        <is>
          <t>2560-PPCHE</t>
        </is>
      </c>
      <c r="B549" s="58" t="inlineStr">
        <is>
          <t>Female</t>
        </is>
      </c>
      <c r="C549" s="58" t="n">
        <v>0</v>
      </c>
      <c r="D549" s="58" t="inlineStr">
        <is>
          <t>No</t>
        </is>
      </c>
      <c r="E549" s="58" t="inlineStr">
        <is>
          <t>No</t>
        </is>
      </c>
      <c r="F549" s="58" t="n">
        <v>65</v>
      </c>
      <c r="G549" s="58" t="inlineStr">
        <is>
          <t>Yes</t>
        </is>
      </c>
      <c r="H549" s="58" t="inlineStr">
        <is>
          <t>Yes</t>
        </is>
      </c>
      <c r="I549" s="58" t="inlineStr">
        <is>
          <t>Fiber optic</t>
        </is>
      </c>
      <c r="J549" s="58" t="inlineStr">
        <is>
          <t>No</t>
        </is>
      </c>
      <c r="K549" s="58" t="inlineStr">
        <is>
          <t>Yes</t>
        </is>
      </c>
      <c r="L549" s="58" t="inlineStr">
        <is>
          <t>No</t>
        </is>
      </c>
      <c r="M549" s="58" t="inlineStr">
        <is>
          <t>Yes</t>
        </is>
      </c>
      <c r="N549" s="58" t="inlineStr">
        <is>
          <t>Yes</t>
        </is>
      </c>
      <c r="O549" s="58" t="inlineStr">
        <is>
          <t>Yes</t>
        </is>
      </c>
      <c r="P549" s="58" t="inlineStr">
        <is>
          <t>One year</t>
        </is>
      </c>
      <c r="Q549" s="58" t="inlineStr">
        <is>
          <t>Yes</t>
        </is>
      </c>
      <c r="R549" s="58" t="inlineStr">
        <is>
          <t>Bank transfer (automatic)</t>
        </is>
      </c>
      <c r="S549" s="123" t="n">
        <v>105.05</v>
      </c>
      <c r="T549" s="58" t="inlineStr">
        <is>
          <t>6744.25</t>
        </is>
      </c>
      <c r="U549" s="58" t="inlineStr">
        <is>
          <t>No</t>
        </is>
      </c>
      <c r="V549" s="123">
        <f>IFERROR(VALUE(TRIM(T549)),S549*F549)</f>
        <v/>
      </c>
      <c r="W549" s="58">
        <f>IF(F549&lt;=12,"0-12 mo",IF(F549&lt;=24,"13-24 mo",IF(F549&lt;=48,"25-48 mo","49+ mo")))</f>
        <v/>
      </c>
      <c r="X549" s="58">
        <f>IF(S549&lt;=35.5,"Q1 Low",IF(S549&lt;=70.35,"Q2 Mid-Low",IF(S549&lt;=89.85,"Q3 Mid-High","Q4 High")))</f>
        <v/>
      </c>
      <c r="Y549" s="58">
        <f>IF(U549="Yes",1,0)</f>
        <v/>
      </c>
      <c r="Z549" s="58">
        <f>IF(P549="Month-to-month",1,0)+IF(M549="No",1,0)+IF(J549="No",1,0)+IF(I549="Fiber optic",1,0)+IF(Q549="Yes",1,0)</f>
        <v/>
      </c>
    </row>
    <row r="550" ht="15" customHeight="1" s="59">
      <c r="A550" s="58" t="inlineStr">
        <is>
          <t>4676-MQUEA</t>
        </is>
      </c>
      <c r="B550" s="58" t="inlineStr">
        <is>
          <t>Male</t>
        </is>
      </c>
      <c r="C550" s="58" t="n">
        <v>1</v>
      </c>
      <c r="D550" s="58" t="inlineStr">
        <is>
          <t>Yes</t>
        </is>
      </c>
      <c r="E550" s="58" t="inlineStr">
        <is>
          <t>No</t>
        </is>
      </c>
      <c r="F550" s="58" t="n">
        <v>50</v>
      </c>
      <c r="G550" s="58" t="inlineStr">
        <is>
          <t>Yes</t>
        </is>
      </c>
      <c r="H550" s="58" t="inlineStr">
        <is>
          <t>Yes</t>
        </is>
      </c>
      <c r="I550" s="58" t="inlineStr">
        <is>
          <t>Fiber optic</t>
        </is>
      </c>
      <c r="J550" s="58" t="inlineStr">
        <is>
          <t>Yes</t>
        </is>
      </c>
      <c r="K550" s="58" t="inlineStr">
        <is>
          <t>Yes</t>
        </is>
      </c>
      <c r="L550" s="58" t="inlineStr">
        <is>
          <t>Yes</t>
        </is>
      </c>
      <c r="M550" s="58" t="inlineStr">
        <is>
          <t>No</t>
        </is>
      </c>
      <c r="N550" s="58" t="inlineStr">
        <is>
          <t>Yes</t>
        </is>
      </c>
      <c r="O550" s="58" t="inlineStr">
        <is>
          <t>No</t>
        </is>
      </c>
      <c r="P550" s="58" t="inlineStr">
        <is>
          <t>One year</t>
        </is>
      </c>
      <c r="Q550" s="58" t="inlineStr">
        <is>
          <t>Yes</t>
        </is>
      </c>
      <c r="R550" s="58" t="inlineStr">
        <is>
          <t>Bank transfer (automatic)</t>
        </is>
      </c>
      <c r="S550" s="123" t="n">
        <v>101.9</v>
      </c>
      <c r="T550" s="58" t="inlineStr">
        <is>
          <t>5265.5</t>
        </is>
      </c>
      <c r="U550" s="58" t="inlineStr">
        <is>
          <t>No</t>
        </is>
      </c>
      <c r="V550" s="123">
        <f>IFERROR(VALUE(TRIM(T550)),S550*F550)</f>
        <v/>
      </c>
      <c r="W550" s="58">
        <f>IF(F550&lt;=12,"0-12 mo",IF(F550&lt;=24,"13-24 mo",IF(F550&lt;=48,"25-48 mo","49+ mo")))</f>
        <v/>
      </c>
      <c r="X550" s="58">
        <f>IF(S550&lt;=35.5,"Q1 Low",IF(S550&lt;=70.35,"Q2 Mid-Low",IF(S550&lt;=89.85,"Q3 Mid-High","Q4 High")))</f>
        <v/>
      </c>
      <c r="Y550" s="58">
        <f>IF(U550="Yes",1,0)</f>
        <v/>
      </c>
      <c r="Z550" s="58">
        <f>IF(P550="Month-to-month",1,0)+IF(M550="No",1,0)+IF(J550="No",1,0)+IF(I550="Fiber optic",1,0)+IF(Q550="Yes",1,0)</f>
        <v/>
      </c>
    </row>
    <row r="551" ht="15" customHeight="1" s="59">
      <c r="A551" s="58" t="inlineStr">
        <is>
          <t>8138-EALND</t>
        </is>
      </c>
      <c r="B551" s="58" t="inlineStr">
        <is>
          <t>Male</t>
        </is>
      </c>
      <c r="C551" s="58" t="n">
        <v>0</v>
      </c>
      <c r="D551" s="58" t="inlineStr">
        <is>
          <t>No</t>
        </is>
      </c>
      <c r="E551" s="58" t="inlineStr">
        <is>
          <t>No</t>
        </is>
      </c>
      <c r="F551" s="58" t="n">
        <v>15</v>
      </c>
      <c r="G551" s="58" t="inlineStr">
        <is>
          <t>Yes</t>
        </is>
      </c>
      <c r="H551" s="58" t="inlineStr">
        <is>
          <t>No</t>
        </is>
      </c>
      <c r="I551" s="58" t="inlineStr">
        <is>
          <t>No</t>
        </is>
      </c>
      <c r="J551" s="58" t="inlineStr">
        <is>
          <t>No internet service</t>
        </is>
      </c>
      <c r="K551" s="58" t="inlineStr">
        <is>
          <t>No internet service</t>
        </is>
      </c>
      <c r="L551" s="58" t="inlineStr">
        <is>
          <t>No internet service</t>
        </is>
      </c>
      <c r="M551" s="58" t="inlineStr">
        <is>
          <t>No internet service</t>
        </is>
      </c>
      <c r="N551" s="58" t="inlineStr">
        <is>
          <t>No internet service</t>
        </is>
      </c>
      <c r="O551" s="58" t="inlineStr">
        <is>
          <t>No internet service</t>
        </is>
      </c>
      <c r="P551" s="58" t="inlineStr">
        <is>
          <t>Month-to-month</t>
        </is>
      </c>
      <c r="Q551" s="58" t="inlineStr">
        <is>
          <t>No</t>
        </is>
      </c>
      <c r="R551" s="58" t="inlineStr">
        <is>
          <t>Mailed check</t>
        </is>
      </c>
      <c r="S551" s="123" t="n">
        <v>19.75</v>
      </c>
      <c r="T551" s="58" t="inlineStr">
        <is>
          <t>311.6</t>
        </is>
      </c>
      <c r="U551" s="58" t="inlineStr">
        <is>
          <t>No</t>
        </is>
      </c>
      <c r="V551" s="123">
        <f>IFERROR(VALUE(TRIM(T551)),S551*F551)</f>
        <v/>
      </c>
      <c r="W551" s="58">
        <f>IF(F551&lt;=12,"0-12 mo",IF(F551&lt;=24,"13-24 mo",IF(F551&lt;=48,"25-48 mo","49+ mo")))</f>
        <v/>
      </c>
      <c r="X551" s="58">
        <f>IF(S551&lt;=35.5,"Q1 Low",IF(S551&lt;=70.35,"Q2 Mid-Low",IF(S551&lt;=89.85,"Q3 Mid-High","Q4 High")))</f>
        <v/>
      </c>
      <c r="Y551" s="58">
        <f>IF(U551="Yes",1,0)</f>
        <v/>
      </c>
      <c r="Z551" s="58">
        <f>IF(P551="Month-to-month",1,0)+IF(M551="No",1,0)+IF(J551="No",1,0)+IF(I551="Fiber optic",1,0)+IF(Q551="Yes",1,0)</f>
        <v/>
      </c>
    </row>
    <row r="552" ht="15" customHeight="1" s="59">
      <c r="A552" s="58" t="inlineStr">
        <is>
          <t>3580-HYCSP</t>
        </is>
      </c>
      <c r="B552" s="58" t="inlineStr">
        <is>
          <t>Male</t>
        </is>
      </c>
      <c r="C552" s="58" t="n">
        <v>0</v>
      </c>
      <c r="D552" s="58" t="inlineStr">
        <is>
          <t>Yes</t>
        </is>
      </c>
      <c r="E552" s="58" t="inlineStr">
        <is>
          <t>Yes</t>
        </is>
      </c>
      <c r="F552" s="58" t="n">
        <v>72</v>
      </c>
      <c r="G552" s="58" t="inlineStr">
        <is>
          <t>Yes</t>
        </is>
      </c>
      <c r="H552" s="58" t="inlineStr">
        <is>
          <t>Yes</t>
        </is>
      </c>
      <c r="I552" s="58" t="inlineStr">
        <is>
          <t>Fiber optic</t>
        </is>
      </c>
      <c r="J552" s="58" t="inlineStr">
        <is>
          <t>Yes</t>
        </is>
      </c>
      <c r="K552" s="58" t="inlineStr">
        <is>
          <t>Yes</t>
        </is>
      </c>
      <c r="L552" s="58" t="inlineStr">
        <is>
          <t>Yes</t>
        </is>
      </c>
      <c r="M552" s="58" t="inlineStr">
        <is>
          <t>No</t>
        </is>
      </c>
      <c r="N552" s="58" t="inlineStr">
        <is>
          <t>Yes</t>
        </is>
      </c>
      <c r="O552" s="58" t="inlineStr">
        <is>
          <t>Yes</t>
        </is>
      </c>
      <c r="P552" s="58" t="inlineStr">
        <is>
          <t>Two year</t>
        </is>
      </c>
      <c r="Q552" s="58" t="inlineStr">
        <is>
          <t>Yes</t>
        </is>
      </c>
      <c r="R552" s="58" t="inlineStr">
        <is>
          <t>Bank transfer (automatic)</t>
        </is>
      </c>
      <c r="S552" s="123" t="n">
        <v>110.3</v>
      </c>
      <c r="T552" s="58" t="inlineStr">
        <is>
          <t>7966.9</t>
        </is>
      </c>
      <c r="U552" s="58" t="inlineStr">
        <is>
          <t>No</t>
        </is>
      </c>
      <c r="V552" s="123">
        <f>IFERROR(VALUE(TRIM(T552)),S552*F552)</f>
        <v/>
      </c>
      <c r="W552" s="58">
        <f>IF(F552&lt;=12,"0-12 mo",IF(F552&lt;=24,"13-24 mo",IF(F552&lt;=48,"25-48 mo","49+ mo")))</f>
        <v/>
      </c>
      <c r="X552" s="58">
        <f>IF(S552&lt;=35.5,"Q1 Low",IF(S552&lt;=70.35,"Q2 Mid-Low",IF(S552&lt;=89.85,"Q3 Mid-High","Q4 High")))</f>
        <v/>
      </c>
      <c r="Y552" s="58">
        <f>IF(U552="Yes",1,0)</f>
        <v/>
      </c>
      <c r="Z552" s="58">
        <f>IF(P552="Month-to-month",1,0)+IF(M552="No",1,0)+IF(J552="No",1,0)+IF(I552="Fiber optic",1,0)+IF(Q552="Yes",1,0)</f>
        <v/>
      </c>
    </row>
    <row r="553" ht="15" customHeight="1" s="59">
      <c r="A553" s="58" t="inlineStr">
        <is>
          <t>1352-HNSAW</t>
        </is>
      </c>
      <c r="B553" s="58" t="inlineStr">
        <is>
          <t>Female</t>
        </is>
      </c>
      <c r="C553" s="58" t="n">
        <v>0</v>
      </c>
      <c r="D553" s="58" t="inlineStr">
        <is>
          <t>Yes</t>
        </is>
      </c>
      <c r="E553" s="58" t="inlineStr">
        <is>
          <t>Yes</t>
        </is>
      </c>
      <c r="F553" s="58" t="n">
        <v>72</v>
      </c>
      <c r="G553" s="58" t="inlineStr">
        <is>
          <t>Yes</t>
        </is>
      </c>
      <c r="H553" s="58" t="inlineStr">
        <is>
          <t>Yes</t>
        </is>
      </c>
      <c r="I553" s="58" t="inlineStr">
        <is>
          <t>Fiber optic</t>
        </is>
      </c>
      <c r="J553" s="58" t="inlineStr">
        <is>
          <t>Yes</t>
        </is>
      </c>
      <c r="K553" s="58" t="inlineStr">
        <is>
          <t>Yes</t>
        </is>
      </c>
      <c r="L553" s="58" t="inlineStr">
        <is>
          <t>Yes</t>
        </is>
      </c>
      <c r="M553" s="58" t="inlineStr">
        <is>
          <t>Yes</t>
        </is>
      </c>
      <c r="N553" s="58" t="inlineStr">
        <is>
          <t>Yes</t>
        </is>
      </c>
      <c r="O553" s="58" t="inlineStr">
        <is>
          <t>Yes</t>
        </is>
      </c>
      <c r="P553" s="58" t="inlineStr">
        <is>
          <t>Two year</t>
        </is>
      </c>
      <c r="Q553" s="58" t="inlineStr">
        <is>
          <t>Yes</t>
        </is>
      </c>
      <c r="R553" s="58" t="inlineStr">
        <is>
          <t>Bank transfer (automatic)</t>
        </is>
      </c>
      <c r="S553" s="123" t="n">
        <v>115.6</v>
      </c>
      <c r="T553" s="58" t="inlineStr">
        <is>
          <t>8220.4</t>
        </is>
      </c>
      <c r="U553" s="58" t="inlineStr">
        <is>
          <t>No</t>
        </is>
      </c>
      <c r="V553" s="123">
        <f>IFERROR(VALUE(TRIM(T553)),S553*F553)</f>
        <v/>
      </c>
      <c r="W553" s="58">
        <f>IF(F553&lt;=12,"0-12 mo",IF(F553&lt;=24,"13-24 mo",IF(F553&lt;=48,"25-48 mo","49+ mo")))</f>
        <v/>
      </c>
      <c r="X553" s="58">
        <f>IF(S553&lt;=35.5,"Q1 Low",IF(S553&lt;=70.35,"Q2 Mid-Low",IF(S553&lt;=89.85,"Q3 Mid-High","Q4 High")))</f>
        <v/>
      </c>
      <c r="Y553" s="58">
        <f>IF(U553="Yes",1,0)</f>
        <v/>
      </c>
      <c r="Z553" s="58">
        <f>IF(P553="Month-to-month",1,0)+IF(M553="No",1,0)+IF(J553="No",1,0)+IF(I553="Fiber optic",1,0)+IF(Q553="Yes",1,0)</f>
        <v/>
      </c>
    </row>
    <row r="554" ht="15" customHeight="1" s="59">
      <c r="A554" s="58" t="inlineStr">
        <is>
          <t>2075-PUEPR</t>
        </is>
      </c>
      <c r="B554" s="58" t="inlineStr">
        <is>
          <t>Male</t>
        </is>
      </c>
      <c r="C554" s="58" t="n">
        <v>0</v>
      </c>
      <c r="D554" s="58" t="inlineStr">
        <is>
          <t>Yes</t>
        </is>
      </c>
      <c r="E554" s="58" t="inlineStr">
        <is>
          <t>Yes</t>
        </is>
      </c>
      <c r="F554" s="58" t="n">
        <v>55</v>
      </c>
      <c r="G554" s="58" t="inlineStr">
        <is>
          <t>Yes</t>
        </is>
      </c>
      <c r="H554" s="58" t="inlineStr">
        <is>
          <t>No</t>
        </is>
      </c>
      <c r="I554" s="58" t="inlineStr">
        <is>
          <t>No</t>
        </is>
      </c>
      <c r="J554" s="58" t="inlineStr">
        <is>
          <t>No internet service</t>
        </is>
      </c>
      <c r="K554" s="58" t="inlineStr">
        <is>
          <t>No internet service</t>
        </is>
      </c>
      <c r="L554" s="58" t="inlineStr">
        <is>
          <t>No internet service</t>
        </is>
      </c>
      <c r="M554" s="58" t="inlineStr">
        <is>
          <t>No internet service</t>
        </is>
      </c>
      <c r="N554" s="58" t="inlineStr">
        <is>
          <t>No internet service</t>
        </is>
      </c>
      <c r="O554" s="58" t="inlineStr">
        <is>
          <t>No internet service</t>
        </is>
      </c>
      <c r="P554" s="58" t="inlineStr">
        <is>
          <t>Two year</t>
        </is>
      </c>
      <c r="Q554" s="58" t="inlineStr">
        <is>
          <t>No</t>
        </is>
      </c>
      <c r="R554" s="58" t="inlineStr">
        <is>
          <t>Bank transfer (automatic)</t>
        </is>
      </c>
      <c r="S554" s="123" t="n">
        <v>19.35</v>
      </c>
      <c r="T554" s="58" t="inlineStr">
        <is>
          <t>1153.25</t>
        </is>
      </c>
      <c r="U554" s="58" t="inlineStr">
        <is>
          <t>No</t>
        </is>
      </c>
      <c r="V554" s="123">
        <f>IFERROR(VALUE(TRIM(T554)),S554*F554)</f>
        <v/>
      </c>
      <c r="W554" s="58">
        <f>IF(F554&lt;=12,"0-12 mo",IF(F554&lt;=24,"13-24 mo",IF(F554&lt;=48,"25-48 mo","49+ mo")))</f>
        <v/>
      </c>
      <c r="X554" s="58">
        <f>IF(S554&lt;=35.5,"Q1 Low",IF(S554&lt;=70.35,"Q2 Mid-Low",IF(S554&lt;=89.85,"Q3 Mid-High","Q4 High")))</f>
        <v/>
      </c>
      <c r="Y554" s="58">
        <f>IF(U554="Yes",1,0)</f>
        <v/>
      </c>
      <c r="Z554" s="58">
        <f>IF(P554="Month-to-month",1,0)+IF(M554="No",1,0)+IF(J554="No",1,0)+IF(I554="Fiber optic",1,0)+IF(Q554="Yes",1,0)</f>
        <v/>
      </c>
    </row>
    <row r="555" ht="15" customHeight="1" s="59">
      <c r="A555" s="58" t="inlineStr">
        <is>
          <t>1982-FEBTD</t>
        </is>
      </c>
      <c r="B555" s="58" t="inlineStr">
        <is>
          <t>Female</t>
        </is>
      </c>
      <c r="C555" s="58" t="n">
        <v>0</v>
      </c>
      <c r="D555" s="58" t="inlineStr">
        <is>
          <t>Yes</t>
        </is>
      </c>
      <c r="E555" s="58" t="inlineStr">
        <is>
          <t>Yes</t>
        </is>
      </c>
      <c r="F555" s="58" t="n">
        <v>23</v>
      </c>
      <c r="G555" s="58" t="inlineStr">
        <is>
          <t>Yes</t>
        </is>
      </c>
      <c r="H555" s="58" t="inlineStr">
        <is>
          <t>Yes</t>
        </is>
      </c>
      <c r="I555" s="58" t="inlineStr">
        <is>
          <t>No</t>
        </is>
      </c>
      <c r="J555" s="58" t="inlineStr">
        <is>
          <t>No internet service</t>
        </is>
      </c>
      <c r="K555" s="58" t="inlineStr">
        <is>
          <t>No internet service</t>
        </is>
      </c>
      <c r="L555" s="58" t="inlineStr">
        <is>
          <t>No internet service</t>
        </is>
      </c>
      <c r="M555" s="58" t="inlineStr">
        <is>
          <t>No internet service</t>
        </is>
      </c>
      <c r="N555" s="58" t="inlineStr">
        <is>
          <t>No internet service</t>
        </is>
      </c>
      <c r="O555" s="58" t="inlineStr">
        <is>
          <t>No internet service</t>
        </is>
      </c>
      <c r="P555" s="58" t="inlineStr">
        <is>
          <t>Two year</t>
        </is>
      </c>
      <c r="Q555" s="58" t="inlineStr">
        <is>
          <t>Yes</t>
        </is>
      </c>
      <c r="R555" s="58" t="inlineStr">
        <is>
          <t>Credit card (automatic)</t>
        </is>
      </c>
      <c r="S555" s="123" t="n">
        <v>25.6</v>
      </c>
      <c r="T555" s="58" t="inlineStr">
        <is>
          <t>514.75</t>
        </is>
      </c>
      <c r="U555" s="58" t="inlineStr">
        <is>
          <t>No</t>
        </is>
      </c>
      <c r="V555" s="123">
        <f>IFERROR(VALUE(TRIM(T555)),S555*F555)</f>
        <v/>
      </c>
      <c r="W555" s="58">
        <f>IF(F555&lt;=12,"0-12 mo",IF(F555&lt;=24,"13-24 mo",IF(F555&lt;=48,"25-48 mo","49+ mo")))</f>
        <v/>
      </c>
      <c r="X555" s="58">
        <f>IF(S555&lt;=35.5,"Q1 Low",IF(S555&lt;=70.35,"Q2 Mid-Low",IF(S555&lt;=89.85,"Q3 Mid-High","Q4 High")))</f>
        <v/>
      </c>
      <c r="Y555" s="58">
        <f>IF(U555="Yes",1,0)</f>
        <v/>
      </c>
      <c r="Z555" s="58">
        <f>IF(P555="Month-to-month",1,0)+IF(M555="No",1,0)+IF(J555="No",1,0)+IF(I555="Fiber optic",1,0)+IF(Q555="Yes",1,0)</f>
        <v/>
      </c>
    </row>
    <row r="556" ht="15" customHeight="1" s="59">
      <c r="A556" s="58" t="inlineStr">
        <is>
          <t>5301-GAUUY</t>
        </is>
      </c>
      <c r="B556" s="58" t="inlineStr">
        <is>
          <t>Male</t>
        </is>
      </c>
      <c r="C556" s="58" t="n">
        <v>0</v>
      </c>
      <c r="D556" s="58" t="inlineStr">
        <is>
          <t>No</t>
        </is>
      </c>
      <c r="E556" s="58" t="inlineStr">
        <is>
          <t>No</t>
        </is>
      </c>
      <c r="F556" s="58" t="n">
        <v>32</v>
      </c>
      <c r="G556" s="58" t="inlineStr">
        <is>
          <t>Yes</t>
        </is>
      </c>
      <c r="H556" s="58" t="inlineStr">
        <is>
          <t>Yes</t>
        </is>
      </c>
      <c r="I556" s="58" t="inlineStr">
        <is>
          <t>Fiber optic</t>
        </is>
      </c>
      <c r="J556" s="58" t="inlineStr">
        <is>
          <t>No</t>
        </is>
      </c>
      <c r="K556" s="58" t="inlineStr">
        <is>
          <t>Yes</t>
        </is>
      </c>
      <c r="L556" s="58" t="inlineStr">
        <is>
          <t>No</t>
        </is>
      </c>
      <c r="M556" s="58" t="inlineStr">
        <is>
          <t>No</t>
        </is>
      </c>
      <c r="N556" s="58" t="inlineStr">
        <is>
          <t>No</t>
        </is>
      </c>
      <c r="O556" s="58" t="inlineStr">
        <is>
          <t>No</t>
        </is>
      </c>
      <c r="P556" s="58" t="inlineStr">
        <is>
          <t>Month-to-month</t>
        </is>
      </c>
      <c r="Q556" s="58" t="inlineStr">
        <is>
          <t>Yes</t>
        </is>
      </c>
      <c r="R556" s="58" t="inlineStr">
        <is>
          <t>Bank transfer (automatic)</t>
        </is>
      </c>
      <c r="S556" s="123" t="n">
        <v>80.34999999999999</v>
      </c>
      <c r="T556" s="58" t="inlineStr">
        <is>
          <t>2596.15</t>
        </is>
      </c>
      <c r="U556" s="58" t="inlineStr">
        <is>
          <t>Yes</t>
        </is>
      </c>
      <c r="V556" s="123">
        <f>IFERROR(VALUE(TRIM(T556)),S556*F556)</f>
        <v/>
      </c>
      <c r="W556" s="58">
        <f>IF(F556&lt;=12,"0-12 mo",IF(F556&lt;=24,"13-24 mo",IF(F556&lt;=48,"25-48 mo","49+ mo")))</f>
        <v/>
      </c>
      <c r="X556" s="58">
        <f>IF(S556&lt;=35.5,"Q1 Low",IF(S556&lt;=70.35,"Q2 Mid-Low",IF(S556&lt;=89.85,"Q3 Mid-High","Q4 High")))</f>
        <v/>
      </c>
      <c r="Y556" s="58">
        <f>IF(U556="Yes",1,0)</f>
        <v/>
      </c>
      <c r="Z556" s="58">
        <f>IF(P556="Month-to-month",1,0)+IF(M556="No",1,0)+IF(J556="No",1,0)+IF(I556="Fiber optic",1,0)+IF(Q556="Yes",1,0)</f>
        <v/>
      </c>
    </row>
    <row r="557" ht="15" customHeight="1" s="59">
      <c r="A557" s="58" t="inlineStr">
        <is>
          <t>5791-KAJFD</t>
        </is>
      </c>
      <c r="B557" s="58" t="inlineStr">
        <is>
          <t>Female</t>
        </is>
      </c>
      <c r="C557" s="58" t="n">
        <v>0</v>
      </c>
      <c r="D557" s="58" t="inlineStr">
        <is>
          <t>Yes</t>
        </is>
      </c>
      <c r="E557" s="58" t="inlineStr">
        <is>
          <t>Yes</t>
        </is>
      </c>
      <c r="F557" s="58" t="n">
        <v>56</v>
      </c>
      <c r="G557" s="58" t="inlineStr">
        <is>
          <t>Yes</t>
        </is>
      </c>
      <c r="H557" s="58" t="inlineStr">
        <is>
          <t>Yes</t>
        </is>
      </c>
      <c r="I557" s="58" t="inlineStr">
        <is>
          <t>DSL</t>
        </is>
      </c>
      <c r="J557" s="58" t="inlineStr">
        <is>
          <t>Yes</t>
        </is>
      </c>
      <c r="K557" s="58" t="inlineStr">
        <is>
          <t>No</t>
        </is>
      </c>
      <c r="L557" s="58" t="inlineStr">
        <is>
          <t>Yes</t>
        </is>
      </c>
      <c r="M557" s="58" t="inlineStr">
        <is>
          <t>No</t>
        </is>
      </c>
      <c r="N557" s="58" t="inlineStr">
        <is>
          <t>No</t>
        </is>
      </c>
      <c r="O557" s="58" t="inlineStr">
        <is>
          <t>Yes</t>
        </is>
      </c>
      <c r="P557" s="58" t="inlineStr">
        <is>
          <t>One year</t>
        </is>
      </c>
      <c r="Q557" s="58" t="inlineStr">
        <is>
          <t>Yes</t>
        </is>
      </c>
      <c r="R557" s="58" t="inlineStr">
        <is>
          <t>Bank transfer (automatic)</t>
        </is>
      </c>
      <c r="S557" s="123" t="n">
        <v>68.75</v>
      </c>
      <c r="T557" s="58" t="inlineStr">
        <is>
          <t>3808</t>
        </is>
      </c>
      <c r="U557" s="58" t="inlineStr">
        <is>
          <t>No</t>
        </is>
      </c>
      <c r="V557" s="123">
        <f>IFERROR(VALUE(TRIM(T557)),S557*F557)</f>
        <v/>
      </c>
      <c r="W557" s="58">
        <f>IF(F557&lt;=12,"0-12 mo",IF(F557&lt;=24,"13-24 mo",IF(F557&lt;=48,"25-48 mo","49+ mo")))</f>
        <v/>
      </c>
      <c r="X557" s="58">
        <f>IF(S557&lt;=35.5,"Q1 Low",IF(S557&lt;=70.35,"Q2 Mid-Low",IF(S557&lt;=89.85,"Q3 Mid-High","Q4 High")))</f>
        <v/>
      </c>
      <c r="Y557" s="58">
        <f>IF(U557="Yes",1,0)</f>
        <v/>
      </c>
      <c r="Z557" s="58">
        <f>IF(P557="Month-to-month",1,0)+IF(M557="No",1,0)+IF(J557="No",1,0)+IF(I557="Fiber optic",1,0)+IF(Q557="Yes",1,0)</f>
        <v/>
      </c>
    </row>
    <row r="558" ht="15" customHeight="1" s="59">
      <c r="A558" s="58" t="inlineStr">
        <is>
          <t>2654-VBVPB</t>
        </is>
      </c>
      <c r="B558" s="58" t="inlineStr">
        <is>
          <t>Female</t>
        </is>
      </c>
      <c r="C558" s="58" t="n">
        <v>0</v>
      </c>
      <c r="D558" s="58" t="inlineStr">
        <is>
          <t>No</t>
        </is>
      </c>
      <c r="E558" s="58" t="inlineStr">
        <is>
          <t>No</t>
        </is>
      </c>
      <c r="F558" s="58" t="n">
        <v>1</v>
      </c>
      <c r="G558" s="58" t="inlineStr">
        <is>
          <t>Yes</t>
        </is>
      </c>
      <c r="H558" s="58" t="inlineStr">
        <is>
          <t>No</t>
        </is>
      </c>
      <c r="I558" s="58" t="inlineStr">
        <is>
          <t>No</t>
        </is>
      </c>
      <c r="J558" s="58" t="inlineStr">
        <is>
          <t>No internet service</t>
        </is>
      </c>
      <c r="K558" s="58" t="inlineStr">
        <is>
          <t>No internet service</t>
        </is>
      </c>
      <c r="L558" s="58" t="inlineStr">
        <is>
          <t>No internet service</t>
        </is>
      </c>
      <c r="M558" s="58" t="inlineStr">
        <is>
          <t>No internet service</t>
        </is>
      </c>
      <c r="N558" s="58" t="inlineStr">
        <is>
          <t>No internet service</t>
        </is>
      </c>
      <c r="O558" s="58" t="inlineStr">
        <is>
          <t>No internet service</t>
        </is>
      </c>
      <c r="P558" s="58" t="inlineStr">
        <is>
          <t>Month-to-month</t>
        </is>
      </c>
      <c r="Q558" s="58" t="inlineStr">
        <is>
          <t>No</t>
        </is>
      </c>
      <c r="R558" s="58" t="inlineStr">
        <is>
          <t>Bank transfer (automatic)</t>
        </is>
      </c>
      <c r="S558" s="123" t="n">
        <v>19.9</v>
      </c>
      <c r="T558" s="58" t="inlineStr">
        <is>
          <t>19.9</t>
        </is>
      </c>
      <c r="U558" s="58" t="inlineStr">
        <is>
          <t>No</t>
        </is>
      </c>
      <c r="V558" s="123">
        <f>IFERROR(VALUE(TRIM(T558)),S558*F558)</f>
        <v/>
      </c>
      <c r="W558" s="58">
        <f>IF(F558&lt;=12,"0-12 mo",IF(F558&lt;=24,"13-24 mo",IF(F558&lt;=48,"25-48 mo","49+ mo")))</f>
        <v/>
      </c>
      <c r="X558" s="58">
        <f>IF(S558&lt;=35.5,"Q1 Low",IF(S558&lt;=70.35,"Q2 Mid-Low",IF(S558&lt;=89.85,"Q3 Mid-High","Q4 High")))</f>
        <v/>
      </c>
      <c r="Y558" s="58">
        <f>IF(U558="Yes",1,0)</f>
        <v/>
      </c>
      <c r="Z558" s="58">
        <f>IF(P558="Month-to-month",1,0)+IF(M558="No",1,0)+IF(J558="No",1,0)+IF(I558="Fiber optic",1,0)+IF(Q558="Yes",1,0)</f>
        <v/>
      </c>
    </row>
    <row r="559" ht="15" customHeight="1" s="59">
      <c r="A559" s="58" t="inlineStr">
        <is>
          <t>1154-HYWWO</t>
        </is>
      </c>
      <c r="B559" s="58" t="inlineStr">
        <is>
          <t>Male</t>
        </is>
      </c>
      <c r="C559" s="58" t="n">
        <v>0</v>
      </c>
      <c r="D559" s="58" t="inlineStr">
        <is>
          <t>No</t>
        </is>
      </c>
      <c r="E559" s="58" t="inlineStr">
        <is>
          <t>No</t>
        </is>
      </c>
      <c r="F559" s="58" t="n">
        <v>38</v>
      </c>
      <c r="G559" s="58" t="inlineStr">
        <is>
          <t>Yes</t>
        </is>
      </c>
      <c r="H559" s="58" t="inlineStr">
        <is>
          <t>No</t>
        </is>
      </c>
      <c r="I559" s="58" t="inlineStr">
        <is>
          <t>DSL</t>
        </is>
      </c>
      <c r="J559" s="58" t="inlineStr">
        <is>
          <t>Yes</t>
        </is>
      </c>
      <c r="K559" s="58" t="inlineStr">
        <is>
          <t>Yes</t>
        </is>
      </c>
      <c r="L559" s="58" t="inlineStr">
        <is>
          <t>No</t>
        </is>
      </c>
      <c r="M559" s="58" t="inlineStr">
        <is>
          <t>Yes</t>
        </is>
      </c>
      <c r="N559" s="58" t="inlineStr">
        <is>
          <t>Yes</t>
        </is>
      </c>
      <c r="O559" s="58" t="inlineStr">
        <is>
          <t>No</t>
        </is>
      </c>
      <c r="P559" s="58" t="inlineStr">
        <is>
          <t>One year</t>
        </is>
      </c>
      <c r="Q559" s="58" t="inlineStr">
        <is>
          <t>No</t>
        </is>
      </c>
      <c r="R559" s="58" t="inlineStr">
        <is>
          <t>Mailed check</t>
        </is>
      </c>
      <c r="S559" s="123" t="n">
        <v>70.59999999999999</v>
      </c>
      <c r="T559" s="58" t="inlineStr">
        <is>
          <t>2708.2</t>
        </is>
      </c>
      <c r="U559" s="58" t="inlineStr">
        <is>
          <t>No</t>
        </is>
      </c>
      <c r="V559" s="123">
        <f>IFERROR(VALUE(TRIM(T559)),S559*F559)</f>
        <v/>
      </c>
      <c r="W559" s="58">
        <f>IF(F559&lt;=12,"0-12 mo",IF(F559&lt;=24,"13-24 mo",IF(F559&lt;=48,"25-48 mo","49+ mo")))</f>
        <v/>
      </c>
      <c r="X559" s="58">
        <f>IF(S559&lt;=35.5,"Q1 Low",IF(S559&lt;=70.35,"Q2 Mid-Low",IF(S559&lt;=89.85,"Q3 Mid-High","Q4 High")))</f>
        <v/>
      </c>
      <c r="Y559" s="58">
        <f>IF(U559="Yes",1,0)</f>
        <v/>
      </c>
      <c r="Z559" s="58">
        <f>IF(P559="Month-to-month",1,0)+IF(M559="No",1,0)+IF(J559="No",1,0)+IF(I559="Fiber optic",1,0)+IF(Q559="Yes",1,0)</f>
        <v/>
      </c>
    </row>
    <row r="560" ht="15" customHeight="1" s="59">
      <c r="A560" s="58" t="inlineStr">
        <is>
          <t>2501-XWWTZ</t>
        </is>
      </c>
      <c r="B560" s="58" t="inlineStr">
        <is>
          <t>Male</t>
        </is>
      </c>
      <c r="C560" s="58" t="n">
        <v>0</v>
      </c>
      <c r="D560" s="58" t="inlineStr">
        <is>
          <t>No</t>
        </is>
      </c>
      <c r="E560" s="58" t="inlineStr">
        <is>
          <t>No</t>
        </is>
      </c>
      <c r="F560" s="58" t="n">
        <v>11</v>
      </c>
      <c r="G560" s="58" t="inlineStr">
        <is>
          <t>Yes</t>
        </is>
      </c>
      <c r="H560" s="58" t="inlineStr">
        <is>
          <t>No</t>
        </is>
      </c>
      <c r="I560" s="58" t="inlineStr">
        <is>
          <t>Fiber optic</t>
        </is>
      </c>
      <c r="J560" s="58" t="inlineStr">
        <is>
          <t>No</t>
        </is>
      </c>
      <c r="K560" s="58" t="inlineStr">
        <is>
          <t>No</t>
        </is>
      </c>
      <c r="L560" s="58" t="inlineStr">
        <is>
          <t>No</t>
        </is>
      </c>
      <c r="M560" s="58" t="inlineStr">
        <is>
          <t>No</t>
        </is>
      </c>
      <c r="N560" s="58" t="inlineStr">
        <is>
          <t>No</t>
        </is>
      </c>
      <c r="O560" s="58" t="inlineStr">
        <is>
          <t>No</t>
        </is>
      </c>
      <c r="P560" s="58" t="inlineStr">
        <is>
          <t>Month-to-month</t>
        </is>
      </c>
      <c r="Q560" s="58" t="inlineStr">
        <is>
          <t>No</t>
        </is>
      </c>
      <c r="R560" s="58" t="inlineStr">
        <is>
          <t>Electronic check</t>
        </is>
      </c>
      <c r="S560" s="123" t="n">
        <v>70.2</v>
      </c>
      <c r="T560" s="58" t="inlineStr">
        <is>
          <t>760.05</t>
        </is>
      </c>
      <c r="U560" s="58" t="inlineStr">
        <is>
          <t>No</t>
        </is>
      </c>
      <c r="V560" s="123">
        <f>IFERROR(VALUE(TRIM(T560)),S560*F560)</f>
        <v/>
      </c>
      <c r="W560" s="58">
        <f>IF(F560&lt;=12,"0-12 mo",IF(F560&lt;=24,"13-24 mo",IF(F560&lt;=48,"25-48 mo","49+ mo")))</f>
        <v/>
      </c>
      <c r="X560" s="58">
        <f>IF(S560&lt;=35.5,"Q1 Low",IF(S560&lt;=70.35,"Q2 Mid-Low",IF(S560&lt;=89.85,"Q3 Mid-High","Q4 High")))</f>
        <v/>
      </c>
      <c r="Y560" s="58">
        <f>IF(U560="Yes",1,0)</f>
        <v/>
      </c>
      <c r="Z560" s="58">
        <f>IF(P560="Month-to-month",1,0)+IF(M560="No",1,0)+IF(J560="No",1,0)+IF(I560="Fiber optic",1,0)+IF(Q560="Yes",1,0)</f>
        <v/>
      </c>
    </row>
    <row r="561" ht="15" customHeight="1" s="59">
      <c r="A561" s="58" t="inlineStr">
        <is>
          <t>3716-UVSPD</t>
        </is>
      </c>
      <c r="B561" s="58" t="inlineStr">
        <is>
          <t>Male</t>
        </is>
      </c>
      <c r="C561" s="58" t="n">
        <v>0</v>
      </c>
      <c r="D561" s="58" t="inlineStr">
        <is>
          <t>No</t>
        </is>
      </c>
      <c r="E561" s="58" t="inlineStr">
        <is>
          <t>No</t>
        </is>
      </c>
      <c r="F561" s="58" t="n">
        <v>1</v>
      </c>
      <c r="G561" s="58" t="inlineStr">
        <is>
          <t>Yes</t>
        </is>
      </c>
      <c r="H561" s="58" t="inlineStr">
        <is>
          <t>No</t>
        </is>
      </c>
      <c r="I561" s="58" t="inlineStr">
        <is>
          <t>DSL</t>
        </is>
      </c>
      <c r="J561" s="58" t="inlineStr">
        <is>
          <t>No</t>
        </is>
      </c>
      <c r="K561" s="58" t="inlineStr">
        <is>
          <t>No</t>
        </is>
      </c>
      <c r="L561" s="58" t="inlineStr">
        <is>
          <t>No</t>
        </is>
      </c>
      <c r="M561" s="58" t="inlineStr">
        <is>
          <t>Yes</t>
        </is>
      </c>
      <c r="N561" s="58" t="inlineStr">
        <is>
          <t>No</t>
        </is>
      </c>
      <c r="O561" s="58" t="inlineStr">
        <is>
          <t>No</t>
        </is>
      </c>
      <c r="P561" s="58" t="inlineStr">
        <is>
          <t>Month-to-month</t>
        </is>
      </c>
      <c r="Q561" s="58" t="inlineStr">
        <is>
          <t>Yes</t>
        </is>
      </c>
      <c r="R561" s="58" t="inlineStr">
        <is>
          <t>Electronic check</t>
        </is>
      </c>
      <c r="S561" s="123" t="n">
        <v>49.3</v>
      </c>
      <c r="T561" s="58" t="inlineStr">
        <is>
          <t>49.3</t>
        </is>
      </c>
      <c r="U561" s="58" t="inlineStr">
        <is>
          <t>No</t>
        </is>
      </c>
      <c r="V561" s="123">
        <f>IFERROR(VALUE(TRIM(T561)),S561*F561)</f>
        <v/>
      </c>
      <c r="W561" s="58">
        <f>IF(F561&lt;=12,"0-12 mo",IF(F561&lt;=24,"13-24 mo",IF(F561&lt;=48,"25-48 mo","49+ mo")))</f>
        <v/>
      </c>
      <c r="X561" s="58">
        <f>IF(S561&lt;=35.5,"Q1 Low",IF(S561&lt;=70.35,"Q2 Mid-Low",IF(S561&lt;=89.85,"Q3 Mid-High","Q4 High")))</f>
        <v/>
      </c>
      <c r="Y561" s="58">
        <f>IF(U561="Yes",1,0)</f>
        <v/>
      </c>
      <c r="Z561" s="58">
        <f>IF(P561="Month-to-month",1,0)+IF(M561="No",1,0)+IF(J561="No",1,0)+IF(I561="Fiber optic",1,0)+IF(Q561="Yes",1,0)</f>
        <v/>
      </c>
    </row>
    <row r="562" ht="15" customHeight="1" s="59">
      <c r="A562" s="58" t="inlineStr">
        <is>
          <t>6815-ABQFQ</t>
        </is>
      </c>
      <c r="B562" s="58" t="inlineStr">
        <is>
          <t>Male</t>
        </is>
      </c>
      <c r="C562" s="58" t="n">
        <v>0</v>
      </c>
      <c r="D562" s="58" t="inlineStr">
        <is>
          <t>Yes</t>
        </is>
      </c>
      <c r="E562" s="58" t="inlineStr">
        <is>
          <t>No</t>
        </is>
      </c>
      <c r="F562" s="58" t="n">
        <v>56</v>
      </c>
      <c r="G562" s="58" t="inlineStr">
        <is>
          <t>Yes</t>
        </is>
      </c>
      <c r="H562" s="58" t="inlineStr">
        <is>
          <t>Yes</t>
        </is>
      </c>
      <c r="I562" s="58" t="inlineStr">
        <is>
          <t>Fiber optic</t>
        </is>
      </c>
      <c r="J562" s="58" t="inlineStr">
        <is>
          <t>No</t>
        </is>
      </c>
      <c r="K562" s="58" t="inlineStr">
        <is>
          <t>Yes</t>
        </is>
      </c>
      <c r="L562" s="58" t="inlineStr">
        <is>
          <t>No</t>
        </is>
      </c>
      <c r="M562" s="58" t="inlineStr">
        <is>
          <t>Yes</t>
        </is>
      </c>
      <c r="N562" s="58" t="inlineStr">
        <is>
          <t>Yes</t>
        </is>
      </c>
      <c r="O562" s="58" t="inlineStr">
        <is>
          <t>Yes</t>
        </is>
      </c>
      <c r="P562" s="58" t="inlineStr">
        <is>
          <t>One year</t>
        </is>
      </c>
      <c r="Q562" s="58" t="inlineStr">
        <is>
          <t>Yes</t>
        </is>
      </c>
      <c r="R562" s="58" t="inlineStr">
        <is>
          <t>Electronic check</t>
        </is>
      </c>
      <c r="S562" s="123" t="n">
        <v>107.25</v>
      </c>
      <c r="T562" s="58" t="inlineStr">
        <is>
          <t>6033.3</t>
        </is>
      </c>
      <c r="U562" s="58" t="inlineStr">
        <is>
          <t>No</t>
        </is>
      </c>
      <c r="V562" s="123">
        <f>IFERROR(VALUE(TRIM(T562)),S562*F562)</f>
        <v/>
      </c>
      <c r="W562" s="58">
        <f>IF(F562&lt;=12,"0-12 mo",IF(F562&lt;=24,"13-24 mo",IF(F562&lt;=48,"25-48 mo","49+ mo")))</f>
        <v/>
      </c>
      <c r="X562" s="58">
        <f>IF(S562&lt;=35.5,"Q1 Low",IF(S562&lt;=70.35,"Q2 Mid-Low",IF(S562&lt;=89.85,"Q3 Mid-High","Q4 High")))</f>
        <v/>
      </c>
      <c r="Y562" s="58">
        <f>IF(U562="Yes",1,0)</f>
        <v/>
      </c>
      <c r="Z562" s="58">
        <f>IF(P562="Month-to-month",1,0)+IF(M562="No",1,0)+IF(J562="No",1,0)+IF(I562="Fiber optic",1,0)+IF(Q562="Yes",1,0)</f>
        <v/>
      </c>
    </row>
    <row r="563" ht="15" customHeight="1" s="59">
      <c r="A563" s="58" t="inlineStr">
        <is>
          <t>7343-EOBEU</t>
        </is>
      </c>
      <c r="B563" s="58" t="inlineStr">
        <is>
          <t>Male</t>
        </is>
      </c>
      <c r="C563" s="58" t="n">
        <v>0</v>
      </c>
      <c r="D563" s="58" t="inlineStr">
        <is>
          <t>Yes</t>
        </is>
      </c>
      <c r="E563" s="58" t="inlineStr">
        <is>
          <t>No</t>
        </is>
      </c>
      <c r="F563" s="58" t="n">
        <v>3</v>
      </c>
      <c r="G563" s="58" t="inlineStr">
        <is>
          <t>Yes</t>
        </is>
      </c>
      <c r="H563" s="58" t="inlineStr">
        <is>
          <t>Yes</t>
        </is>
      </c>
      <c r="I563" s="58" t="inlineStr">
        <is>
          <t>No</t>
        </is>
      </c>
      <c r="J563" s="58" t="inlineStr">
        <is>
          <t>No internet service</t>
        </is>
      </c>
      <c r="K563" s="58" t="inlineStr">
        <is>
          <t>No internet service</t>
        </is>
      </c>
      <c r="L563" s="58" t="inlineStr">
        <is>
          <t>No internet service</t>
        </is>
      </c>
      <c r="M563" s="58" t="inlineStr">
        <is>
          <t>No internet service</t>
        </is>
      </c>
      <c r="N563" s="58" t="inlineStr">
        <is>
          <t>No internet service</t>
        </is>
      </c>
      <c r="O563" s="58" t="inlineStr">
        <is>
          <t>No internet service</t>
        </is>
      </c>
      <c r="P563" s="58" t="inlineStr">
        <is>
          <t>Month-to-month</t>
        </is>
      </c>
      <c r="Q563" s="58" t="inlineStr">
        <is>
          <t>Yes</t>
        </is>
      </c>
      <c r="R563" s="58" t="inlineStr">
        <is>
          <t>Mailed check</t>
        </is>
      </c>
      <c r="S563" s="123" t="n">
        <v>23.6</v>
      </c>
      <c r="T563" s="58" t="inlineStr">
        <is>
          <t>89.05</t>
        </is>
      </c>
      <c r="U563" s="58" t="inlineStr">
        <is>
          <t>No</t>
        </is>
      </c>
      <c r="V563" s="123">
        <f>IFERROR(VALUE(TRIM(T563)),S563*F563)</f>
        <v/>
      </c>
      <c r="W563" s="58">
        <f>IF(F563&lt;=12,"0-12 mo",IF(F563&lt;=24,"13-24 mo",IF(F563&lt;=48,"25-48 mo","49+ mo")))</f>
        <v/>
      </c>
      <c r="X563" s="58">
        <f>IF(S563&lt;=35.5,"Q1 Low",IF(S563&lt;=70.35,"Q2 Mid-Low",IF(S563&lt;=89.85,"Q3 Mid-High","Q4 High")))</f>
        <v/>
      </c>
      <c r="Y563" s="58">
        <f>IF(U563="Yes",1,0)</f>
        <v/>
      </c>
      <c r="Z563" s="58">
        <f>IF(P563="Month-to-month",1,0)+IF(M563="No",1,0)+IF(J563="No",1,0)+IF(I563="Fiber optic",1,0)+IF(Q563="Yes",1,0)</f>
        <v/>
      </c>
    </row>
    <row r="564" ht="15" customHeight="1" s="59">
      <c r="A564" s="58" t="inlineStr">
        <is>
          <t>3701-SFMUH</t>
        </is>
      </c>
      <c r="B564" s="58" t="inlineStr">
        <is>
          <t>Male</t>
        </is>
      </c>
      <c r="C564" s="58" t="n">
        <v>0</v>
      </c>
      <c r="D564" s="58" t="inlineStr">
        <is>
          <t>Yes</t>
        </is>
      </c>
      <c r="E564" s="58" t="inlineStr">
        <is>
          <t>Yes</t>
        </is>
      </c>
      <c r="F564" s="58" t="n">
        <v>7</v>
      </c>
      <c r="G564" s="58" t="inlineStr">
        <is>
          <t>Yes</t>
        </is>
      </c>
      <c r="H564" s="58" t="inlineStr">
        <is>
          <t>No</t>
        </is>
      </c>
      <c r="I564" s="58" t="inlineStr">
        <is>
          <t>DSL</t>
        </is>
      </c>
      <c r="J564" s="58" t="inlineStr">
        <is>
          <t>Yes</t>
        </is>
      </c>
      <c r="K564" s="58" t="inlineStr">
        <is>
          <t>No</t>
        </is>
      </c>
      <c r="L564" s="58" t="inlineStr">
        <is>
          <t>No</t>
        </is>
      </c>
      <c r="M564" s="58" t="inlineStr">
        <is>
          <t>No</t>
        </is>
      </c>
      <c r="N564" s="58" t="inlineStr">
        <is>
          <t>Yes</t>
        </is>
      </c>
      <c r="O564" s="58" t="inlineStr">
        <is>
          <t>Yes</t>
        </is>
      </c>
      <c r="P564" s="58" t="inlineStr">
        <is>
          <t>Month-to-month</t>
        </is>
      </c>
      <c r="Q564" s="58" t="inlineStr">
        <is>
          <t>No</t>
        </is>
      </c>
      <c r="R564" s="58" t="inlineStr">
        <is>
          <t>Credit card (automatic)</t>
        </is>
      </c>
      <c r="S564" s="123" t="n">
        <v>69.7</v>
      </c>
      <c r="T564" s="58" t="inlineStr">
        <is>
          <t>516.15</t>
        </is>
      </c>
      <c r="U564" s="58" t="inlineStr">
        <is>
          <t>No</t>
        </is>
      </c>
      <c r="V564" s="123">
        <f>IFERROR(VALUE(TRIM(T564)),S564*F564)</f>
        <v/>
      </c>
      <c r="W564" s="58">
        <f>IF(F564&lt;=12,"0-12 mo",IF(F564&lt;=24,"13-24 mo",IF(F564&lt;=48,"25-48 mo","49+ mo")))</f>
        <v/>
      </c>
      <c r="X564" s="58">
        <f>IF(S564&lt;=35.5,"Q1 Low",IF(S564&lt;=70.35,"Q2 Mid-Low",IF(S564&lt;=89.85,"Q3 Mid-High","Q4 High")))</f>
        <v/>
      </c>
      <c r="Y564" s="58">
        <f>IF(U564="Yes",1,0)</f>
        <v/>
      </c>
      <c r="Z564" s="58">
        <f>IF(P564="Month-to-month",1,0)+IF(M564="No",1,0)+IF(J564="No",1,0)+IF(I564="Fiber optic",1,0)+IF(Q564="Yes",1,0)</f>
        <v/>
      </c>
    </row>
    <row r="565" ht="15" customHeight="1" s="59">
      <c r="A565" s="58" t="inlineStr">
        <is>
          <t>6103-LIANB</t>
        </is>
      </c>
      <c r="B565" s="58" t="inlineStr">
        <is>
          <t>Male</t>
        </is>
      </c>
      <c r="C565" s="58" t="n">
        <v>0</v>
      </c>
      <c r="D565" s="58" t="inlineStr">
        <is>
          <t>Yes</t>
        </is>
      </c>
      <c r="E565" s="58" t="inlineStr">
        <is>
          <t>Yes</t>
        </is>
      </c>
      <c r="F565" s="58" t="n">
        <v>59</v>
      </c>
      <c r="G565" s="58" t="inlineStr">
        <is>
          <t>Yes</t>
        </is>
      </c>
      <c r="H565" s="58" t="inlineStr">
        <is>
          <t>Yes</t>
        </is>
      </c>
      <c r="I565" s="58" t="inlineStr">
        <is>
          <t>Fiber optic</t>
        </is>
      </c>
      <c r="J565" s="58" t="inlineStr">
        <is>
          <t>No</t>
        </is>
      </c>
      <c r="K565" s="58" t="inlineStr">
        <is>
          <t>No</t>
        </is>
      </c>
      <c r="L565" s="58" t="inlineStr">
        <is>
          <t>Yes</t>
        </is>
      </c>
      <c r="M565" s="58" t="inlineStr">
        <is>
          <t>No</t>
        </is>
      </c>
      <c r="N565" s="58" t="inlineStr">
        <is>
          <t>Yes</t>
        </is>
      </c>
      <c r="O565" s="58" t="inlineStr">
        <is>
          <t>Yes</t>
        </is>
      </c>
      <c r="P565" s="58" t="inlineStr">
        <is>
          <t>Two year</t>
        </is>
      </c>
      <c r="Q565" s="58" t="inlineStr">
        <is>
          <t>Yes</t>
        </is>
      </c>
      <c r="R565" s="58" t="inlineStr">
        <is>
          <t>Credit card (automatic)</t>
        </is>
      </c>
      <c r="S565" s="123" t="n">
        <v>99.5</v>
      </c>
      <c r="T565" s="58" t="inlineStr">
        <is>
          <t>5861.75</t>
        </is>
      </c>
      <c r="U565" s="58" t="inlineStr">
        <is>
          <t>No</t>
        </is>
      </c>
      <c r="V565" s="123">
        <f>IFERROR(VALUE(TRIM(T565)),S565*F565)</f>
        <v/>
      </c>
      <c r="W565" s="58">
        <f>IF(F565&lt;=12,"0-12 mo",IF(F565&lt;=24,"13-24 mo",IF(F565&lt;=48,"25-48 mo","49+ mo")))</f>
        <v/>
      </c>
      <c r="X565" s="58">
        <f>IF(S565&lt;=35.5,"Q1 Low",IF(S565&lt;=70.35,"Q2 Mid-Low",IF(S565&lt;=89.85,"Q3 Mid-High","Q4 High")))</f>
        <v/>
      </c>
      <c r="Y565" s="58">
        <f>IF(U565="Yes",1,0)</f>
        <v/>
      </c>
      <c r="Z565" s="58">
        <f>IF(P565="Month-to-month",1,0)+IF(M565="No",1,0)+IF(J565="No",1,0)+IF(I565="Fiber optic",1,0)+IF(Q565="Yes",1,0)</f>
        <v/>
      </c>
    </row>
    <row r="566" ht="15" customHeight="1" s="59">
      <c r="A566" s="58" t="inlineStr">
        <is>
          <t>7319-VENRZ</t>
        </is>
      </c>
      <c r="B566" s="58" t="inlineStr">
        <is>
          <t>Male</t>
        </is>
      </c>
      <c r="C566" s="58" t="n">
        <v>0</v>
      </c>
      <c r="D566" s="58" t="inlineStr">
        <is>
          <t>No</t>
        </is>
      </c>
      <c r="E566" s="58" t="inlineStr">
        <is>
          <t>No</t>
        </is>
      </c>
      <c r="F566" s="58" t="n">
        <v>7</v>
      </c>
      <c r="G566" s="58" t="inlineStr">
        <is>
          <t>Yes</t>
        </is>
      </c>
      <c r="H566" s="58" t="inlineStr">
        <is>
          <t>No</t>
        </is>
      </c>
      <c r="I566" s="58" t="inlineStr">
        <is>
          <t>DSL</t>
        </is>
      </c>
      <c r="J566" s="58" t="inlineStr">
        <is>
          <t>No</t>
        </is>
      </c>
      <c r="K566" s="58" t="inlineStr">
        <is>
          <t>No</t>
        </is>
      </c>
      <c r="L566" s="58" t="inlineStr">
        <is>
          <t>Yes</t>
        </is>
      </c>
      <c r="M566" s="58" t="inlineStr">
        <is>
          <t>Yes</t>
        </is>
      </c>
      <c r="N566" s="58" t="inlineStr">
        <is>
          <t>Yes</t>
        </is>
      </c>
      <c r="O566" s="58" t="inlineStr">
        <is>
          <t>No</t>
        </is>
      </c>
      <c r="P566" s="58" t="inlineStr">
        <is>
          <t>Month-to-month</t>
        </is>
      </c>
      <c r="Q566" s="58" t="inlineStr">
        <is>
          <t>No</t>
        </is>
      </c>
      <c r="R566" s="58" t="inlineStr">
        <is>
          <t>Bank transfer (automatic)</t>
        </is>
      </c>
      <c r="S566" s="123" t="n">
        <v>64.3</v>
      </c>
      <c r="T566" s="58" t="inlineStr">
        <is>
          <t>445.95</t>
        </is>
      </c>
      <c r="U566" s="58" t="inlineStr">
        <is>
          <t>No</t>
        </is>
      </c>
      <c r="V566" s="123">
        <f>IFERROR(VALUE(TRIM(T566)),S566*F566)</f>
        <v/>
      </c>
      <c r="W566" s="58">
        <f>IF(F566&lt;=12,"0-12 mo",IF(F566&lt;=24,"13-24 mo",IF(F566&lt;=48,"25-48 mo","49+ mo")))</f>
        <v/>
      </c>
      <c r="X566" s="58">
        <f>IF(S566&lt;=35.5,"Q1 Low",IF(S566&lt;=70.35,"Q2 Mid-Low",IF(S566&lt;=89.85,"Q3 Mid-High","Q4 High")))</f>
        <v/>
      </c>
      <c r="Y566" s="58">
        <f>IF(U566="Yes",1,0)</f>
        <v/>
      </c>
      <c r="Z566" s="58">
        <f>IF(P566="Month-to-month",1,0)+IF(M566="No",1,0)+IF(J566="No",1,0)+IF(I566="Fiber optic",1,0)+IF(Q566="Yes",1,0)</f>
        <v/>
      </c>
    </row>
    <row r="567" ht="15" customHeight="1" s="59">
      <c r="A567" s="58" t="inlineStr">
        <is>
          <t>5846-NEQVZ</t>
        </is>
      </c>
      <c r="B567" s="58" t="inlineStr">
        <is>
          <t>Male</t>
        </is>
      </c>
      <c r="C567" s="58" t="n">
        <v>0</v>
      </c>
      <c r="D567" s="58" t="inlineStr">
        <is>
          <t>Yes</t>
        </is>
      </c>
      <c r="E567" s="58" t="inlineStr">
        <is>
          <t>Yes</t>
        </is>
      </c>
      <c r="F567" s="58" t="n">
        <v>71</v>
      </c>
      <c r="G567" s="58" t="inlineStr">
        <is>
          <t>Yes</t>
        </is>
      </c>
      <c r="H567" s="58" t="inlineStr">
        <is>
          <t>No</t>
        </is>
      </c>
      <c r="I567" s="58" t="inlineStr">
        <is>
          <t>DSL</t>
        </is>
      </c>
      <c r="J567" s="58" t="inlineStr">
        <is>
          <t>Yes</t>
        </is>
      </c>
      <c r="K567" s="58" t="inlineStr">
        <is>
          <t>No</t>
        </is>
      </c>
      <c r="L567" s="58" t="inlineStr">
        <is>
          <t>Yes</t>
        </is>
      </c>
      <c r="M567" s="58" t="inlineStr">
        <is>
          <t>Yes</t>
        </is>
      </c>
      <c r="N567" s="58" t="inlineStr">
        <is>
          <t>No</t>
        </is>
      </c>
      <c r="O567" s="58" t="inlineStr">
        <is>
          <t>Yes</t>
        </is>
      </c>
      <c r="P567" s="58" t="inlineStr">
        <is>
          <t>Two year</t>
        </is>
      </c>
      <c r="Q567" s="58" t="inlineStr">
        <is>
          <t>Yes</t>
        </is>
      </c>
      <c r="R567" s="58" t="inlineStr">
        <is>
          <t>Credit card (automatic)</t>
        </is>
      </c>
      <c r="S567" s="123" t="n">
        <v>70.84999999999999</v>
      </c>
      <c r="T567" s="58" t="inlineStr">
        <is>
          <t>4973.4</t>
        </is>
      </c>
      <c r="U567" s="58" t="inlineStr">
        <is>
          <t>No</t>
        </is>
      </c>
      <c r="V567" s="123">
        <f>IFERROR(VALUE(TRIM(T567)),S567*F567)</f>
        <v/>
      </c>
      <c r="W567" s="58">
        <f>IF(F567&lt;=12,"0-12 mo",IF(F567&lt;=24,"13-24 mo",IF(F567&lt;=48,"25-48 mo","49+ mo")))</f>
        <v/>
      </c>
      <c r="X567" s="58">
        <f>IF(S567&lt;=35.5,"Q1 Low",IF(S567&lt;=70.35,"Q2 Mid-Low",IF(S567&lt;=89.85,"Q3 Mid-High","Q4 High")))</f>
        <v/>
      </c>
      <c r="Y567" s="58">
        <f>IF(U567="Yes",1,0)</f>
        <v/>
      </c>
      <c r="Z567" s="58">
        <f>IF(P567="Month-to-month",1,0)+IF(M567="No",1,0)+IF(J567="No",1,0)+IF(I567="Fiber optic",1,0)+IF(Q567="Yes",1,0)</f>
        <v/>
      </c>
    </row>
    <row r="568" ht="15" customHeight="1" s="59">
      <c r="A568" s="58" t="inlineStr">
        <is>
          <t>6967-QIQRV</t>
        </is>
      </c>
      <c r="B568" s="58" t="inlineStr">
        <is>
          <t>Male</t>
        </is>
      </c>
      <c r="C568" s="58" t="n">
        <v>0</v>
      </c>
      <c r="D568" s="58" t="inlineStr">
        <is>
          <t>Yes</t>
        </is>
      </c>
      <c r="E568" s="58" t="inlineStr">
        <is>
          <t>Yes</t>
        </is>
      </c>
      <c r="F568" s="58" t="n">
        <v>15</v>
      </c>
      <c r="G568" s="58" t="inlineStr">
        <is>
          <t>Yes</t>
        </is>
      </c>
      <c r="H568" s="58" t="inlineStr">
        <is>
          <t>No</t>
        </is>
      </c>
      <c r="I568" s="58" t="inlineStr">
        <is>
          <t>Fiber optic</t>
        </is>
      </c>
      <c r="J568" s="58" t="inlineStr">
        <is>
          <t>Yes</t>
        </is>
      </c>
      <c r="K568" s="58" t="inlineStr">
        <is>
          <t>No</t>
        </is>
      </c>
      <c r="L568" s="58" t="inlineStr">
        <is>
          <t>No</t>
        </is>
      </c>
      <c r="M568" s="58" t="inlineStr">
        <is>
          <t>Yes</t>
        </is>
      </c>
      <c r="N568" s="58" t="inlineStr">
        <is>
          <t>Yes</t>
        </is>
      </c>
      <c r="O568" s="58" t="inlineStr">
        <is>
          <t>Yes</t>
        </is>
      </c>
      <c r="P568" s="58" t="inlineStr">
        <is>
          <t>One year</t>
        </is>
      </c>
      <c r="Q568" s="58" t="inlineStr">
        <is>
          <t>No</t>
        </is>
      </c>
      <c r="R568" s="58" t="inlineStr">
        <is>
          <t>Electronic check</t>
        </is>
      </c>
      <c r="S568" s="123" t="n">
        <v>101.9</v>
      </c>
      <c r="T568" s="58" t="inlineStr">
        <is>
          <t>1667.25</t>
        </is>
      </c>
      <c r="U568" s="58" t="inlineStr">
        <is>
          <t>No</t>
        </is>
      </c>
      <c r="V568" s="123">
        <f>IFERROR(VALUE(TRIM(T568)),S568*F568)</f>
        <v/>
      </c>
      <c r="W568" s="58">
        <f>IF(F568&lt;=12,"0-12 mo",IF(F568&lt;=24,"13-24 mo",IF(F568&lt;=48,"25-48 mo","49+ mo")))</f>
        <v/>
      </c>
      <c r="X568" s="58">
        <f>IF(S568&lt;=35.5,"Q1 Low",IF(S568&lt;=70.35,"Q2 Mid-Low",IF(S568&lt;=89.85,"Q3 Mid-High","Q4 High")))</f>
        <v/>
      </c>
      <c r="Y568" s="58">
        <f>IF(U568="Yes",1,0)</f>
        <v/>
      </c>
      <c r="Z568" s="58">
        <f>IF(P568="Month-to-month",1,0)+IF(M568="No",1,0)+IF(J568="No",1,0)+IF(I568="Fiber optic",1,0)+IF(Q568="Yes",1,0)</f>
        <v/>
      </c>
    </row>
    <row r="569" ht="15" customHeight="1" s="59">
      <c r="A569" s="58" t="inlineStr">
        <is>
          <t>5781-RFZRP</t>
        </is>
      </c>
      <c r="B569" s="58" t="inlineStr">
        <is>
          <t>Male</t>
        </is>
      </c>
      <c r="C569" s="58" t="n">
        <v>0</v>
      </c>
      <c r="D569" s="58" t="inlineStr">
        <is>
          <t>Yes</t>
        </is>
      </c>
      <c r="E569" s="58" t="inlineStr">
        <is>
          <t>No</t>
        </is>
      </c>
      <c r="F569" s="58" t="n">
        <v>71</v>
      </c>
      <c r="G569" s="58" t="inlineStr">
        <is>
          <t>Yes</t>
        </is>
      </c>
      <c r="H569" s="58" t="inlineStr">
        <is>
          <t>Yes</t>
        </is>
      </c>
      <c r="I569" s="58" t="inlineStr">
        <is>
          <t>DSL</t>
        </is>
      </c>
      <c r="J569" s="58" t="inlineStr">
        <is>
          <t>Yes</t>
        </is>
      </c>
      <c r="K569" s="58" t="inlineStr">
        <is>
          <t>Yes</t>
        </is>
      </c>
      <c r="L569" s="58" t="inlineStr">
        <is>
          <t>No</t>
        </is>
      </c>
      <c r="M569" s="58" t="inlineStr">
        <is>
          <t>Yes</t>
        </is>
      </c>
      <c r="N569" s="58" t="inlineStr">
        <is>
          <t>Yes</t>
        </is>
      </c>
      <c r="O569" s="58" t="inlineStr">
        <is>
          <t>No</t>
        </is>
      </c>
      <c r="P569" s="58" t="inlineStr">
        <is>
          <t>Two year</t>
        </is>
      </c>
      <c r="Q569" s="58" t="inlineStr">
        <is>
          <t>No</t>
        </is>
      </c>
      <c r="R569" s="58" t="inlineStr">
        <is>
          <t>Credit card (automatic)</t>
        </is>
      </c>
      <c r="S569" s="123" t="n">
        <v>73.5</v>
      </c>
      <c r="T569" s="58" t="inlineStr">
        <is>
          <t>5357.75</t>
        </is>
      </c>
      <c r="U569" s="58" t="inlineStr">
        <is>
          <t>No</t>
        </is>
      </c>
      <c r="V569" s="123">
        <f>IFERROR(VALUE(TRIM(T569)),S569*F569)</f>
        <v/>
      </c>
      <c r="W569" s="58">
        <f>IF(F569&lt;=12,"0-12 mo",IF(F569&lt;=24,"13-24 mo",IF(F569&lt;=48,"25-48 mo","49+ mo")))</f>
        <v/>
      </c>
      <c r="X569" s="58">
        <f>IF(S569&lt;=35.5,"Q1 Low",IF(S569&lt;=70.35,"Q2 Mid-Low",IF(S569&lt;=89.85,"Q3 Mid-High","Q4 High")))</f>
        <v/>
      </c>
      <c r="Y569" s="58">
        <f>IF(U569="Yes",1,0)</f>
        <v/>
      </c>
      <c r="Z569" s="58">
        <f>IF(P569="Month-to-month",1,0)+IF(M569="No",1,0)+IF(J569="No",1,0)+IF(I569="Fiber optic",1,0)+IF(Q569="Yes",1,0)</f>
        <v/>
      </c>
    </row>
    <row r="570" ht="15" customHeight="1" s="59">
      <c r="A570" s="58" t="inlineStr">
        <is>
          <t>0939-YAPAF</t>
        </is>
      </c>
      <c r="B570" s="58" t="inlineStr">
        <is>
          <t>Female</t>
        </is>
      </c>
      <c r="C570" s="58" t="n">
        <v>0</v>
      </c>
      <c r="D570" s="58" t="inlineStr">
        <is>
          <t>No</t>
        </is>
      </c>
      <c r="E570" s="58" t="inlineStr">
        <is>
          <t>No</t>
        </is>
      </c>
      <c r="F570" s="58" t="n">
        <v>35</v>
      </c>
      <c r="G570" s="58" t="inlineStr">
        <is>
          <t>Yes</t>
        </is>
      </c>
      <c r="H570" s="58" t="inlineStr">
        <is>
          <t>Yes</t>
        </is>
      </c>
      <c r="I570" s="58" t="inlineStr">
        <is>
          <t>Fiber optic</t>
        </is>
      </c>
      <c r="J570" s="58" t="inlineStr">
        <is>
          <t>No</t>
        </is>
      </c>
      <c r="K570" s="58" t="inlineStr">
        <is>
          <t>No</t>
        </is>
      </c>
      <c r="L570" s="58" t="inlineStr">
        <is>
          <t>Yes</t>
        </is>
      </c>
      <c r="M570" s="58" t="inlineStr">
        <is>
          <t>No</t>
        </is>
      </c>
      <c r="N570" s="58" t="inlineStr">
        <is>
          <t>Yes</t>
        </is>
      </c>
      <c r="O570" s="58" t="inlineStr">
        <is>
          <t>Yes</t>
        </is>
      </c>
      <c r="P570" s="58" t="inlineStr">
        <is>
          <t>Month-to-month</t>
        </is>
      </c>
      <c r="Q570" s="58" t="inlineStr">
        <is>
          <t>Yes</t>
        </is>
      </c>
      <c r="R570" s="58" t="inlineStr">
        <is>
          <t>Electronic check</t>
        </is>
      </c>
      <c r="S570" s="123" t="n">
        <v>100.25</v>
      </c>
      <c r="T570" s="58" t="inlineStr">
        <is>
          <t>3527.6</t>
        </is>
      </c>
      <c r="U570" s="58" t="inlineStr">
        <is>
          <t>Yes</t>
        </is>
      </c>
      <c r="V570" s="123">
        <f>IFERROR(VALUE(TRIM(T570)),S570*F570)</f>
        <v/>
      </c>
      <c r="W570" s="58">
        <f>IF(F570&lt;=12,"0-12 mo",IF(F570&lt;=24,"13-24 mo",IF(F570&lt;=48,"25-48 mo","49+ mo")))</f>
        <v/>
      </c>
      <c r="X570" s="58">
        <f>IF(S570&lt;=35.5,"Q1 Low",IF(S570&lt;=70.35,"Q2 Mid-Low",IF(S570&lt;=89.85,"Q3 Mid-High","Q4 High")))</f>
        <v/>
      </c>
      <c r="Y570" s="58">
        <f>IF(U570="Yes",1,0)</f>
        <v/>
      </c>
      <c r="Z570" s="58">
        <f>IF(P570="Month-to-month",1,0)+IF(M570="No",1,0)+IF(J570="No",1,0)+IF(I570="Fiber optic",1,0)+IF(Q570="Yes",1,0)</f>
        <v/>
      </c>
    </row>
    <row r="571" ht="15" customHeight="1" s="59">
      <c r="A571" s="58" t="inlineStr">
        <is>
          <t>0308-IVGOK</t>
        </is>
      </c>
      <c r="B571" s="58" t="inlineStr">
        <is>
          <t>Female</t>
        </is>
      </c>
      <c r="C571" s="58" t="n">
        <v>0</v>
      </c>
      <c r="D571" s="58" t="inlineStr">
        <is>
          <t>No</t>
        </is>
      </c>
      <c r="E571" s="58" t="inlineStr">
        <is>
          <t>No</t>
        </is>
      </c>
      <c r="F571" s="58" t="n">
        <v>11</v>
      </c>
      <c r="G571" s="58" t="inlineStr">
        <is>
          <t>No</t>
        </is>
      </c>
      <c r="H571" s="58" t="inlineStr">
        <is>
          <t>No phone service</t>
        </is>
      </c>
      <c r="I571" s="58" t="inlineStr">
        <is>
          <t>DSL</t>
        </is>
      </c>
      <c r="J571" s="58" t="inlineStr">
        <is>
          <t>No</t>
        </is>
      </c>
      <c r="K571" s="58" t="inlineStr">
        <is>
          <t>Yes</t>
        </is>
      </c>
      <c r="L571" s="58" t="inlineStr">
        <is>
          <t>Yes</t>
        </is>
      </c>
      <c r="M571" s="58" t="inlineStr">
        <is>
          <t>Yes</t>
        </is>
      </c>
      <c r="N571" s="58" t="inlineStr">
        <is>
          <t>No</t>
        </is>
      </c>
      <c r="O571" s="58" t="inlineStr">
        <is>
          <t>No</t>
        </is>
      </c>
      <c r="P571" s="58" t="inlineStr">
        <is>
          <t>One year</t>
        </is>
      </c>
      <c r="Q571" s="58" t="inlineStr">
        <is>
          <t>Yes</t>
        </is>
      </c>
      <c r="R571" s="58" t="inlineStr">
        <is>
          <t>Credit card (automatic)</t>
        </is>
      </c>
      <c r="S571" s="123" t="n">
        <v>40.4</v>
      </c>
      <c r="T571" s="58" t="inlineStr">
        <is>
          <t>422.6</t>
        </is>
      </c>
      <c r="U571" s="58" t="inlineStr">
        <is>
          <t>No</t>
        </is>
      </c>
      <c r="V571" s="123">
        <f>IFERROR(VALUE(TRIM(T571)),S571*F571)</f>
        <v/>
      </c>
      <c r="W571" s="58">
        <f>IF(F571&lt;=12,"0-12 mo",IF(F571&lt;=24,"13-24 mo",IF(F571&lt;=48,"25-48 mo","49+ mo")))</f>
        <v/>
      </c>
      <c r="X571" s="58">
        <f>IF(S571&lt;=35.5,"Q1 Low",IF(S571&lt;=70.35,"Q2 Mid-Low",IF(S571&lt;=89.85,"Q3 Mid-High","Q4 High")))</f>
        <v/>
      </c>
      <c r="Y571" s="58">
        <f>IF(U571="Yes",1,0)</f>
        <v/>
      </c>
      <c r="Z571" s="58">
        <f>IF(P571="Month-to-month",1,0)+IF(M571="No",1,0)+IF(J571="No",1,0)+IF(I571="Fiber optic",1,0)+IF(Q571="Yes",1,0)</f>
        <v/>
      </c>
    </row>
    <row r="572" ht="15" customHeight="1" s="59">
      <c r="A572" s="58" t="inlineStr">
        <is>
          <t>7293-LSCDV</t>
        </is>
      </c>
      <c r="B572" s="58" t="inlineStr">
        <is>
          <t>Female</t>
        </is>
      </c>
      <c r="C572" s="58" t="n">
        <v>0</v>
      </c>
      <c r="D572" s="58" t="inlineStr">
        <is>
          <t>Yes</t>
        </is>
      </c>
      <c r="E572" s="58" t="inlineStr">
        <is>
          <t>Yes</t>
        </is>
      </c>
      <c r="F572" s="58" t="n">
        <v>60</v>
      </c>
      <c r="G572" s="58" t="inlineStr">
        <is>
          <t>Yes</t>
        </is>
      </c>
      <c r="H572" s="58" t="inlineStr">
        <is>
          <t>No</t>
        </is>
      </c>
      <c r="I572" s="58" t="inlineStr">
        <is>
          <t>No</t>
        </is>
      </c>
      <c r="J572" s="58" t="inlineStr">
        <is>
          <t>No internet service</t>
        </is>
      </c>
      <c r="K572" s="58" t="inlineStr">
        <is>
          <t>No internet service</t>
        </is>
      </c>
      <c r="L572" s="58" t="inlineStr">
        <is>
          <t>No internet service</t>
        </is>
      </c>
      <c r="M572" s="58" t="inlineStr">
        <is>
          <t>No internet service</t>
        </is>
      </c>
      <c r="N572" s="58" t="inlineStr">
        <is>
          <t>No internet service</t>
        </is>
      </c>
      <c r="O572" s="58" t="inlineStr">
        <is>
          <t>No internet service</t>
        </is>
      </c>
      <c r="P572" s="58" t="inlineStr">
        <is>
          <t>Two year</t>
        </is>
      </c>
      <c r="Q572" s="58" t="inlineStr">
        <is>
          <t>Yes</t>
        </is>
      </c>
      <c r="R572" s="58" t="inlineStr">
        <is>
          <t>Credit card (automatic)</t>
        </is>
      </c>
      <c r="S572" s="123" t="n">
        <v>19.25</v>
      </c>
      <c r="T572" s="58" t="inlineStr">
        <is>
          <t>1103.25</t>
        </is>
      </c>
      <c r="U572" s="58" t="inlineStr">
        <is>
          <t>No</t>
        </is>
      </c>
      <c r="V572" s="123">
        <f>IFERROR(VALUE(TRIM(T572)),S572*F572)</f>
        <v/>
      </c>
      <c r="W572" s="58">
        <f>IF(F572&lt;=12,"0-12 mo",IF(F572&lt;=24,"13-24 mo",IF(F572&lt;=48,"25-48 mo","49+ mo")))</f>
        <v/>
      </c>
      <c r="X572" s="58">
        <f>IF(S572&lt;=35.5,"Q1 Low",IF(S572&lt;=70.35,"Q2 Mid-Low",IF(S572&lt;=89.85,"Q3 Mid-High","Q4 High")))</f>
        <v/>
      </c>
      <c r="Y572" s="58">
        <f>IF(U572="Yes",1,0)</f>
        <v/>
      </c>
      <c r="Z572" s="58">
        <f>IF(P572="Month-to-month",1,0)+IF(M572="No",1,0)+IF(J572="No",1,0)+IF(I572="Fiber optic",1,0)+IF(Q572="Yes",1,0)</f>
        <v/>
      </c>
    </row>
    <row r="573" ht="15" customHeight="1" s="59">
      <c r="A573" s="58" t="inlineStr">
        <is>
          <t>7025-WCBNE</t>
        </is>
      </c>
      <c r="B573" s="58" t="inlineStr">
        <is>
          <t>Male</t>
        </is>
      </c>
      <c r="C573" s="58" t="n">
        <v>1</v>
      </c>
      <c r="D573" s="58" t="inlineStr">
        <is>
          <t>No</t>
        </is>
      </c>
      <c r="E573" s="58" t="inlineStr">
        <is>
          <t>No</t>
        </is>
      </c>
      <c r="F573" s="58" t="n">
        <v>47</v>
      </c>
      <c r="G573" s="58" t="inlineStr">
        <is>
          <t>Yes</t>
        </is>
      </c>
      <c r="H573" s="58" t="inlineStr">
        <is>
          <t>Yes</t>
        </is>
      </c>
      <c r="I573" s="58" t="inlineStr">
        <is>
          <t>DSL</t>
        </is>
      </c>
      <c r="J573" s="58" t="inlineStr">
        <is>
          <t>No</t>
        </is>
      </c>
      <c r="K573" s="58" t="inlineStr">
        <is>
          <t>Yes</t>
        </is>
      </c>
      <c r="L573" s="58" t="inlineStr">
        <is>
          <t>No</t>
        </is>
      </c>
      <c r="M573" s="58" t="inlineStr">
        <is>
          <t>Yes</t>
        </is>
      </c>
      <c r="N573" s="58" t="inlineStr">
        <is>
          <t>No</t>
        </is>
      </c>
      <c r="O573" s="58" t="inlineStr">
        <is>
          <t>No</t>
        </is>
      </c>
      <c r="P573" s="58" t="inlineStr">
        <is>
          <t>Two year</t>
        </is>
      </c>
      <c r="Q573" s="58" t="inlineStr">
        <is>
          <t>No</t>
        </is>
      </c>
      <c r="R573" s="58" t="inlineStr">
        <is>
          <t>Bank transfer (automatic)</t>
        </is>
      </c>
      <c r="S573" s="123" t="n">
        <v>59.6</v>
      </c>
      <c r="T573" s="58" t="inlineStr">
        <is>
          <t>2754</t>
        </is>
      </c>
      <c r="U573" s="58" t="inlineStr">
        <is>
          <t>No</t>
        </is>
      </c>
      <c r="V573" s="123">
        <f>IFERROR(VALUE(TRIM(T573)),S573*F573)</f>
        <v/>
      </c>
      <c r="W573" s="58">
        <f>IF(F573&lt;=12,"0-12 mo",IF(F573&lt;=24,"13-24 mo",IF(F573&lt;=48,"25-48 mo","49+ mo")))</f>
        <v/>
      </c>
      <c r="X573" s="58">
        <f>IF(S573&lt;=35.5,"Q1 Low",IF(S573&lt;=70.35,"Q2 Mid-Low",IF(S573&lt;=89.85,"Q3 Mid-High","Q4 High")))</f>
        <v/>
      </c>
      <c r="Y573" s="58">
        <f>IF(U573="Yes",1,0)</f>
        <v/>
      </c>
      <c r="Z573" s="58">
        <f>IF(P573="Month-to-month",1,0)+IF(M573="No",1,0)+IF(J573="No",1,0)+IF(I573="Fiber optic",1,0)+IF(Q573="Yes",1,0)</f>
        <v/>
      </c>
    </row>
    <row r="574" ht="15" customHeight="1" s="59">
      <c r="A574" s="58" t="inlineStr">
        <is>
          <t>5756-JYOJT</t>
        </is>
      </c>
      <c r="B574" s="58" t="inlineStr">
        <is>
          <t>Female</t>
        </is>
      </c>
      <c r="C574" s="58" t="n">
        <v>0</v>
      </c>
      <c r="D574" s="58" t="inlineStr">
        <is>
          <t>No</t>
        </is>
      </c>
      <c r="E574" s="58" t="inlineStr">
        <is>
          <t>No</t>
        </is>
      </c>
      <c r="F574" s="58" t="n">
        <v>11</v>
      </c>
      <c r="G574" s="58" t="inlineStr">
        <is>
          <t>Yes</t>
        </is>
      </c>
      <c r="H574" s="58" t="inlineStr">
        <is>
          <t>No</t>
        </is>
      </c>
      <c r="I574" s="58" t="inlineStr">
        <is>
          <t>DSL</t>
        </is>
      </c>
      <c r="J574" s="58" t="inlineStr">
        <is>
          <t>No</t>
        </is>
      </c>
      <c r="K574" s="58" t="inlineStr">
        <is>
          <t>No</t>
        </is>
      </c>
      <c r="L574" s="58" t="inlineStr">
        <is>
          <t>Yes</t>
        </is>
      </c>
      <c r="M574" s="58" t="inlineStr">
        <is>
          <t>Yes</t>
        </is>
      </c>
      <c r="N574" s="58" t="inlineStr">
        <is>
          <t>No</t>
        </is>
      </c>
      <c r="O574" s="58" t="inlineStr">
        <is>
          <t>Yes</t>
        </is>
      </c>
      <c r="P574" s="58" t="inlineStr">
        <is>
          <t>One year</t>
        </is>
      </c>
      <c r="Q574" s="58" t="inlineStr">
        <is>
          <t>No</t>
        </is>
      </c>
      <c r="R574" s="58" t="inlineStr">
        <is>
          <t>Credit card (automatic)</t>
        </is>
      </c>
      <c r="S574" s="123" t="n">
        <v>64.90000000000001</v>
      </c>
      <c r="T574" s="58" t="inlineStr">
        <is>
          <t>697.25</t>
        </is>
      </c>
      <c r="U574" s="58" t="inlineStr">
        <is>
          <t>No</t>
        </is>
      </c>
      <c r="V574" s="123">
        <f>IFERROR(VALUE(TRIM(T574)),S574*F574)</f>
        <v/>
      </c>
      <c r="W574" s="58">
        <f>IF(F574&lt;=12,"0-12 mo",IF(F574&lt;=24,"13-24 mo",IF(F574&lt;=48,"25-48 mo","49+ mo")))</f>
        <v/>
      </c>
      <c r="X574" s="58">
        <f>IF(S574&lt;=35.5,"Q1 Low",IF(S574&lt;=70.35,"Q2 Mid-Low",IF(S574&lt;=89.85,"Q3 Mid-High","Q4 High")))</f>
        <v/>
      </c>
      <c r="Y574" s="58">
        <f>IF(U574="Yes",1,0)</f>
        <v/>
      </c>
      <c r="Z574" s="58">
        <f>IF(P574="Month-to-month",1,0)+IF(M574="No",1,0)+IF(J574="No",1,0)+IF(I574="Fiber optic",1,0)+IF(Q574="Yes",1,0)</f>
        <v/>
      </c>
    </row>
    <row r="575" ht="15" customHeight="1" s="59">
      <c r="A575" s="58" t="inlineStr">
        <is>
          <t>4710-FDUIZ</t>
        </is>
      </c>
      <c r="B575" s="58" t="inlineStr">
        <is>
          <t>Male</t>
        </is>
      </c>
      <c r="C575" s="58" t="n">
        <v>0</v>
      </c>
      <c r="D575" s="58" t="inlineStr">
        <is>
          <t>Yes</t>
        </is>
      </c>
      <c r="E575" s="58" t="inlineStr">
        <is>
          <t>No</t>
        </is>
      </c>
      <c r="F575" s="58" t="n">
        <v>56</v>
      </c>
      <c r="G575" s="58" t="inlineStr">
        <is>
          <t>Yes</t>
        </is>
      </c>
      <c r="H575" s="58" t="inlineStr">
        <is>
          <t>Yes</t>
        </is>
      </c>
      <c r="I575" s="58" t="inlineStr">
        <is>
          <t>Fiber optic</t>
        </is>
      </c>
      <c r="J575" s="58" t="inlineStr">
        <is>
          <t>No</t>
        </is>
      </c>
      <c r="K575" s="58" t="inlineStr">
        <is>
          <t>Yes</t>
        </is>
      </c>
      <c r="L575" s="58" t="inlineStr">
        <is>
          <t>No</t>
        </is>
      </c>
      <c r="M575" s="58" t="inlineStr">
        <is>
          <t>No</t>
        </is>
      </c>
      <c r="N575" s="58" t="inlineStr">
        <is>
          <t>Yes</t>
        </is>
      </c>
      <c r="O575" s="58" t="inlineStr">
        <is>
          <t>Yes</t>
        </is>
      </c>
      <c r="P575" s="58" t="inlineStr">
        <is>
          <t>One year</t>
        </is>
      </c>
      <c r="Q575" s="58" t="inlineStr">
        <is>
          <t>No</t>
        </is>
      </c>
      <c r="R575" s="58" t="inlineStr">
        <is>
          <t>Credit card (automatic)</t>
        </is>
      </c>
      <c r="S575" s="123" t="n">
        <v>100.3</v>
      </c>
      <c r="T575" s="58" t="inlineStr">
        <is>
          <t>5614.45</t>
        </is>
      </c>
      <c r="U575" s="58" t="inlineStr">
        <is>
          <t>Yes</t>
        </is>
      </c>
      <c r="V575" s="123">
        <f>IFERROR(VALUE(TRIM(T575)),S575*F575)</f>
        <v/>
      </c>
      <c r="W575" s="58">
        <f>IF(F575&lt;=12,"0-12 mo",IF(F575&lt;=24,"13-24 mo",IF(F575&lt;=48,"25-48 mo","49+ mo")))</f>
        <v/>
      </c>
      <c r="X575" s="58">
        <f>IF(S575&lt;=35.5,"Q1 Low",IF(S575&lt;=70.35,"Q2 Mid-Low",IF(S575&lt;=89.85,"Q3 Mid-High","Q4 High")))</f>
        <v/>
      </c>
      <c r="Y575" s="58">
        <f>IF(U575="Yes",1,0)</f>
        <v/>
      </c>
      <c r="Z575" s="58">
        <f>IF(P575="Month-to-month",1,0)+IF(M575="No",1,0)+IF(J575="No",1,0)+IF(I575="Fiber optic",1,0)+IF(Q575="Yes",1,0)</f>
        <v/>
      </c>
    </row>
    <row r="576" ht="15" customHeight="1" s="59">
      <c r="A576" s="58" t="inlineStr">
        <is>
          <t>6030-REHUX</t>
        </is>
      </c>
      <c r="B576" s="58" t="inlineStr">
        <is>
          <t>Female</t>
        </is>
      </c>
      <c r="C576" s="58" t="n">
        <v>1</v>
      </c>
      <c r="D576" s="58" t="inlineStr">
        <is>
          <t>Yes</t>
        </is>
      </c>
      <c r="E576" s="58" t="inlineStr">
        <is>
          <t>No</t>
        </is>
      </c>
      <c r="F576" s="58" t="n">
        <v>28</v>
      </c>
      <c r="G576" s="58" t="inlineStr">
        <is>
          <t>Yes</t>
        </is>
      </c>
      <c r="H576" s="58" t="inlineStr">
        <is>
          <t>Yes</t>
        </is>
      </c>
      <c r="I576" s="58" t="inlineStr">
        <is>
          <t>Fiber optic</t>
        </is>
      </c>
      <c r="J576" s="58" t="inlineStr">
        <is>
          <t>No</t>
        </is>
      </c>
      <c r="K576" s="58" t="inlineStr">
        <is>
          <t>Yes</t>
        </is>
      </c>
      <c r="L576" s="58" t="inlineStr">
        <is>
          <t>Yes</t>
        </is>
      </c>
      <c r="M576" s="58" t="inlineStr">
        <is>
          <t>Yes</t>
        </is>
      </c>
      <c r="N576" s="58" t="inlineStr">
        <is>
          <t>Yes</t>
        </is>
      </c>
      <c r="O576" s="58" t="inlineStr">
        <is>
          <t>Yes</t>
        </is>
      </c>
      <c r="P576" s="58" t="inlineStr">
        <is>
          <t>Month-to-month</t>
        </is>
      </c>
      <c r="Q576" s="58" t="inlineStr">
        <is>
          <t>Yes</t>
        </is>
      </c>
      <c r="R576" s="58" t="inlineStr">
        <is>
          <t>Electronic check</t>
        </is>
      </c>
      <c r="S576" s="123" t="n">
        <v>110.85</v>
      </c>
      <c r="T576" s="58" t="inlineStr">
        <is>
          <t>3204.4</t>
        </is>
      </c>
      <c r="U576" s="58" t="inlineStr">
        <is>
          <t>No</t>
        </is>
      </c>
      <c r="V576" s="123">
        <f>IFERROR(VALUE(TRIM(T576)),S576*F576)</f>
        <v/>
      </c>
      <c r="W576" s="58">
        <f>IF(F576&lt;=12,"0-12 mo",IF(F576&lt;=24,"13-24 mo",IF(F576&lt;=48,"25-48 mo","49+ mo")))</f>
        <v/>
      </c>
      <c r="X576" s="58">
        <f>IF(S576&lt;=35.5,"Q1 Low",IF(S576&lt;=70.35,"Q2 Mid-Low",IF(S576&lt;=89.85,"Q3 Mid-High","Q4 High")))</f>
        <v/>
      </c>
      <c r="Y576" s="58">
        <f>IF(U576="Yes",1,0)</f>
        <v/>
      </c>
      <c r="Z576" s="58">
        <f>IF(P576="Month-to-month",1,0)+IF(M576="No",1,0)+IF(J576="No",1,0)+IF(I576="Fiber optic",1,0)+IF(Q576="Yes",1,0)</f>
        <v/>
      </c>
    </row>
    <row r="577" ht="15" customHeight="1" s="59">
      <c r="A577" s="58" t="inlineStr">
        <is>
          <t>9548-LIGTA</t>
        </is>
      </c>
      <c r="B577" s="58" t="inlineStr">
        <is>
          <t>Male</t>
        </is>
      </c>
      <c r="C577" s="58" t="n">
        <v>0</v>
      </c>
      <c r="D577" s="58" t="inlineStr">
        <is>
          <t>Yes</t>
        </is>
      </c>
      <c r="E577" s="58" t="inlineStr">
        <is>
          <t>No</t>
        </is>
      </c>
      <c r="F577" s="58" t="n">
        <v>61</v>
      </c>
      <c r="G577" s="58" t="inlineStr">
        <is>
          <t>Yes</t>
        </is>
      </c>
      <c r="H577" s="58" t="inlineStr">
        <is>
          <t>No</t>
        </is>
      </c>
      <c r="I577" s="58" t="inlineStr">
        <is>
          <t>DSL</t>
        </is>
      </c>
      <c r="J577" s="58" t="inlineStr">
        <is>
          <t>Yes</t>
        </is>
      </c>
      <c r="K577" s="58" t="inlineStr">
        <is>
          <t>Yes</t>
        </is>
      </c>
      <c r="L577" s="58" t="inlineStr">
        <is>
          <t>No</t>
        </is>
      </c>
      <c r="M577" s="58" t="inlineStr">
        <is>
          <t>Yes</t>
        </is>
      </c>
      <c r="N577" s="58" t="inlineStr">
        <is>
          <t>Yes</t>
        </is>
      </c>
      <c r="O577" s="58" t="inlineStr">
        <is>
          <t>Yes</t>
        </is>
      </c>
      <c r="P577" s="58" t="inlineStr">
        <is>
          <t>Two year</t>
        </is>
      </c>
      <c r="Q577" s="58" t="inlineStr">
        <is>
          <t>Yes</t>
        </is>
      </c>
      <c r="R577" s="58" t="inlineStr">
        <is>
          <t>Mailed check</t>
        </is>
      </c>
      <c r="S577" s="123" t="n">
        <v>81.05</v>
      </c>
      <c r="T577" s="58" t="inlineStr">
        <is>
          <t>4747.65</t>
        </is>
      </c>
      <c r="U577" s="58" t="inlineStr">
        <is>
          <t>No</t>
        </is>
      </c>
      <c r="V577" s="123">
        <f>IFERROR(VALUE(TRIM(T577)),S577*F577)</f>
        <v/>
      </c>
      <c r="W577" s="58">
        <f>IF(F577&lt;=12,"0-12 mo",IF(F577&lt;=24,"13-24 mo",IF(F577&lt;=48,"25-48 mo","49+ mo")))</f>
        <v/>
      </c>
      <c r="X577" s="58">
        <f>IF(S577&lt;=35.5,"Q1 Low",IF(S577&lt;=70.35,"Q2 Mid-Low",IF(S577&lt;=89.85,"Q3 Mid-High","Q4 High")))</f>
        <v/>
      </c>
      <c r="Y577" s="58">
        <f>IF(U577="Yes",1,0)</f>
        <v/>
      </c>
      <c r="Z577" s="58">
        <f>IF(P577="Month-to-month",1,0)+IF(M577="No",1,0)+IF(J577="No",1,0)+IF(I577="Fiber optic",1,0)+IF(Q577="Yes",1,0)</f>
        <v/>
      </c>
    </row>
    <row r="578" ht="15" customHeight="1" s="59">
      <c r="A578" s="58" t="inlineStr">
        <is>
          <t>5150-LJNSR</t>
        </is>
      </c>
      <c r="B578" s="58" t="inlineStr">
        <is>
          <t>Male</t>
        </is>
      </c>
      <c r="C578" s="58" t="n">
        <v>0</v>
      </c>
      <c r="D578" s="58" t="inlineStr">
        <is>
          <t>Yes</t>
        </is>
      </c>
      <c r="E578" s="58" t="inlineStr">
        <is>
          <t>Yes</t>
        </is>
      </c>
      <c r="F578" s="58" t="n">
        <v>31</v>
      </c>
      <c r="G578" s="58" t="inlineStr">
        <is>
          <t>Yes</t>
        </is>
      </c>
      <c r="H578" s="58" t="inlineStr">
        <is>
          <t>Yes</t>
        </is>
      </c>
      <c r="I578" s="58" t="inlineStr">
        <is>
          <t>Fiber optic</t>
        </is>
      </c>
      <c r="J578" s="58" t="inlineStr">
        <is>
          <t>Yes</t>
        </is>
      </c>
      <c r="K578" s="58" t="inlineStr">
        <is>
          <t>No</t>
        </is>
      </c>
      <c r="L578" s="58" t="inlineStr">
        <is>
          <t>Yes</t>
        </is>
      </c>
      <c r="M578" s="58" t="inlineStr">
        <is>
          <t>No</t>
        </is>
      </c>
      <c r="N578" s="58" t="inlineStr">
        <is>
          <t>Yes</t>
        </is>
      </c>
      <c r="O578" s="58" t="inlineStr">
        <is>
          <t>No</t>
        </is>
      </c>
      <c r="P578" s="58" t="inlineStr">
        <is>
          <t>One year</t>
        </is>
      </c>
      <c r="Q578" s="58" t="inlineStr">
        <is>
          <t>No</t>
        </is>
      </c>
      <c r="R578" s="58" t="inlineStr">
        <is>
          <t>Bank transfer (automatic)</t>
        </is>
      </c>
      <c r="S578" s="123" t="n">
        <v>98.05</v>
      </c>
      <c r="T578" s="58" t="inlineStr">
        <is>
          <t>3082.1</t>
        </is>
      </c>
      <c r="U578" s="58" t="inlineStr">
        <is>
          <t>No</t>
        </is>
      </c>
      <c r="V578" s="123">
        <f>IFERROR(VALUE(TRIM(T578)),S578*F578)</f>
        <v/>
      </c>
      <c r="W578" s="58">
        <f>IF(F578&lt;=12,"0-12 mo",IF(F578&lt;=24,"13-24 mo",IF(F578&lt;=48,"25-48 mo","49+ mo")))</f>
        <v/>
      </c>
      <c r="X578" s="58">
        <f>IF(S578&lt;=35.5,"Q1 Low",IF(S578&lt;=70.35,"Q2 Mid-Low",IF(S578&lt;=89.85,"Q3 Mid-High","Q4 High")))</f>
        <v/>
      </c>
      <c r="Y578" s="58">
        <f>IF(U578="Yes",1,0)</f>
        <v/>
      </c>
      <c r="Z578" s="58">
        <f>IF(P578="Month-to-month",1,0)+IF(M578="No",1,0)+IF(J578="No",1,0)+IF(I578="Fiber optic",1,0)+IF(Q578="Yes",1,0)</f>
        <v/>
      </c>
    </row>
    <row r="579" ht="15" customHeight="1" s="59">
      <c r="A579" s="58" t="inlineStr">
        <is>
          <t>8270-RKSAP</t>
        </is>
      </c>
      <c r="B579" s="58" t="inlineStr">
        <is>
          <t>Male</t>
        </is>
      </c>
      <c r="C579" s="58" t="n">
        <v>0</v>
      </c>
      <c r="D579" s="58" t="inlineStr">
        <is>
          <t>No</t>
        </is>
      </c>
      <c r="E579" s="58" t="inlineStr">
        <is>
          <t>No</t>
        </is>
      </c>
      <c r="F579" s="58" t="n">
        <v>9</v>
      </c>
      <c r="G579" s="58" t="inlineStr">
        <is>
          <t>Yes</t>
        </is>
      </c>
      <c r="H579" s="58" t="inlineStr">
        <is>
          <t>No</t>
        </is>
      </c>
      <c r="I579" s="58" t="inlineStr">
        <is>
          <t>Fiber optic</t>
        </is>
      </c>
      <c r="J579" s="58" t="inlineStr">
        <is>
          <t>No</t>
        </is>
      </c>
      <c r="K579" s="58" t="inlineStr">
        <is>
          <t>No</t>
        </is>
      </c>
      <c r="L579" s="58" t="inlineStr">
        <is>
          <t>No</t>
        </is>
      </c>
      <c r="M579" s="58" t="inlineStr">
        <is>
          <t>No</t>
        </is>
      </c>
      <c r="N579" s="58" t="inlineStr">
        <is>
          <t>No</t>
        </is>
      </c>
      <c r="O579" s="58" t="inlineStr">
        <is>
          <t>No</t>
        </is>
      </c>
      <c r="P579" s="58" t="inlineStr">
        <is>
          <t>Month-to-month</t>
        </is>
      </c>
      <c r="Q579" s="58" t="inlineStr">
        <is>
          <t>Yes</t>
        </is>
      </c>
      <c r="R579" s="58" t="inlineStr">
        <is>
          <t>Electronic check</t>
        </is>
      </c>
      <c r="S579" s="123" t="n">
        <v>70.5</v>
      </c>
      <c r="T579" s="58" t="inlineStr">
        <is>
          <t>597.9</t>
        </is>
      </c>
      <c r="U579" s="58" t="inlineStr">
        <is>
          <t>No</t>
        </is>
      </c>
      <c r="V579" s="123">
        <f>IFERROR(VALUE(TRIM(T579)),S579*F579)</f>
        <v/>
      </c>
      <c r="W579" s="58">
        <f>IF(F579&lt;=12,"0-12 mo",IF(F579&lt;=24,"13-24 mo",IF(F579&lt;=48,"25-48 mo","49+ mo")))</f>
        <v/>
      </c>
      <c r="X579" s="58">
        <f>IF(S579&lt;=35.5,"Q1 Low",IF(S579&lt;=70.35,"Q2 Mid-Low",IF(S579&lt;=89.85,"Q3 Mid-High","Q4 High")))</f>
        <v/>
      </c>
      <c r="Y579" s="58">
        <f>IF(U579="Yes",1,0)</f>
        <v/>
      </c>
      <c r="Z579" s="58">
        <f>IF(P579="Month-to-month",1,0)+IF(M579="No",1,0)+IF(J579="No",1,0)+IF(I579="Fiber optic",1,0)+IF(Q579="Yes",1,0)</f>
        <v/>
      </c>
    </row>
    <row r="580" ht="15" customHeight="1" s="59">
      <c r="A580" s="58" t="inlineStr">
        <is>
          <t>6522-YRBXD</t>
        </is>
      </c>
      <c r="B580" s="58" t="inlineStr">
        <is>
          <t>Male</t>
        </is>
      </c>
      <c r="C580" s="58" t="n">
        <v>1</v>
      </c>
      <c r="D580" s="58" t="inlineStr">
        <is>
          <t>Yes</t>
        </is>
      </c>
      <c r="E580" s="58" t="inlineStr">
        <is>
          <t>No</t>
        </is>
      </c>
      <c r="F580" s="58" t="n">
        <v>35</v>
      </c>
      <c r="G580" s="58" t="inlineStr">
        <is>
          <t>Yes</t>
        </is>
      </c>
      <c r="H580" s="58" t="inlineStr">
        <is>
          <t>Yes</t>
        </is>
      </c>
      <c r="I580" s="58" t="inlineStr">
        <is>
          <t>Fiber optic</t>
        </is>
      </c>
      <c r="J580" s="58" t="inlineStr">
        <is>
          <t>Yes</t>
        </is>
      </c>
      <c r="K580" s="58" t="inlineStr">
        <is>
          <t>Yes</t>
        </is>
      </c>
      <c r="L580" s="58" t="inlineStr">
        <is>
          <t>No</t>
        </is>
      </c>
      <c r="M580" s="58" t="inlineStr">
        <is>
          <t>No</t>
        </is>
      </c>
      <c r="N580" s="58" t="inlineStr">
        <is>
          <t>No</t>
        </is>
      </c>
      <c r="O580" s="58" t="inlineStr">
        <is>
          <t>Yes</t>
        </is>
      </c>
      <c r="P580" s="58" t="inlineStr">
        <is>
          <t>Month-to-month</t>
        </is>
      </c>
      <c r="Q580" s="58" t="inlineStr">
        <is>
          <t>Yes</t>
        </is>
      </c>
      <c r="R580" s="58" t="inlineStr">
        <is>
          <t>Electronic check</t>
        </is>
      </c>
      <c r="S580" s="123" t="n">
        <v>94.55</v>
      </c>
      <c r="T580" s="58" t="inlineStr">
        <is>
          <t>3365.4</t>
        </is>
      </c>
      <c r="U580" s="58" t="inlineStr">
        <is>
          <t>No</t>
        </is>
      </c>
      <c r="V580" s="123">
        <f>IFERROR(VALUE(TRIM(T580)),S580*F580)</f>
        <v/>
      </c>
      <c r="W580" s="58">
        <f>IF(F580&lt;=12,"0-12 mo",IF(F580&lt;=24,"13-24 mo",IF(F580&lt;=48,"25-48 mo","49+ mo")))</f>
        <v/>
      </c>
      <c r="X580" s="58">
        <f>IF(S580&lt;=35.5,"Q1 Low",IF(S580&lt;=70.35,"Q2 Mid-Low",IF(S580&lt;=89.85,"Q3 Mid-High","Q4 High")))</f>
        <v/>
      </c>
      <c r="Y580" s="58">
        <f>IF(U580="Yes",1,0)</f>
        <v/>
      </c>
      <c r="Z580" s="58">
        <f>IF(P580="Month-to-month",1,0)+IF(M580="No",1,0)+IF(J580="No",1,0)+IF(I580="Fiber optic",1,0)+IF(Q580="Yes",1,0)</f>
        <v/>
      </c>
    </row>
    <row r="581" ht="15" customHeight="1" s="59">
      <c r="A581" s="58" t="inlineStr">
        <is>
          <t>2640-LYMOV</t>
        </is>
      </c>
      <c r="B581" s="58" t="inlineStr">
        <is>
          <t>Male</t>
        </is>
      </c>
      <c r="C581" s="58" t="n">
        <v>0</v>
      </c>
      <c r="D581" s="58" t="inlineStr">
        <is>
          <t>No</t>
        </is>
      </c>
      <c r="E581" s="58" t="inlineStr">
        <is>
          <t>No</t>
        </is>
      </c>
      <c r="F581" s="58" t="n">
        <v>2</v>
      </c>
      <c r="G581" s="58" t="inlineStr">
        <is>
          <t>Yes</t>
        </is>
      </c>
      <c r="H581" s="58" t="inlineStr">
        <is>
          <t>No</t>
        </is>
      </c>
      <c r="I581" s="58" t="inlineStr">
        <is>
          <t>No</t>
        </is>
      </c>
      <c r="J581" s="58" t="inlineStr">
        <is>
          <t>No internet service</t>
        </is>
      </c>
      <c r="K581" s="58" t="inlineStr">
        <is>
          <t>No internet service</t>
        </is>
      </c>
      <c r="L581" s="58" t="inlineStr">
        <is>
          <t>No internet service</t>
        </is>
      </c>
      <c r="M581" s="58" t="inlineStr">
        <is>
          <t>No internet service</t>
        </is>
      </c>
      <c r="N581" s="58" t="inlineStr">
        <is>
          <t>No internet service</t>
        </is>
      </c>
      <c r="O581" s="58" t="inlineStr">
        <is>
          <t>No internet service</t>
        </is>
      </c>
      <c r="P581" s="58" t="inlineStr">
        <is>
          <t>Month-to-month</t>
        </is>
      </c>
      <c r="Q581" s="58" t="inlineStr">
        <is>
          <t>Yes</t>
        </is>
      </c>
      <c r="R581" s="58" t="inlineStr">
        <is>
          <t>Mailed check</t>
        </is>
      </c>
      <c r="S581" s="123" t="n">
        <v>19.65</v>
      </c>
      <c r="T581" s="58" t="inlineStr">
        <is>
          <t>38.8</t>
        </is>
      </c>
      <c r="U581" s="58" t="inlineStr">
        <is>
          <t>No</t>
        </is>
      </c>
      <c r="V581" s="123">
        <f>IFERROR(VALUE(TRIM(T581)),S581*F581)</f>
        <v/>
      </c>
      <c r="W581" s="58">
        <f>IF(F581&lt;=12,"0-12 mo",IF(F581&lt;=24,"13-24 mo",IF(F581&lt;=48,"25-48 mo","49+ mo")))</f>
        <v/>
      </c>
      <c r="X581" s="58">
        <f>IF(S581&lt;=35.5,"Q1 Low",IF(S581&lt;=70.35,"Q2 Mid-Low",IF(S581&lt;=89.85,"Q3 Mid-High","Q4 High")))</f>
        <v/>
      </c>
      <c r="Y581" s="58">
        <f>IF(U581="Yes",1,0)</f>
        <v/>
      </c>
      <c r="Z581" s="58">
        <f>IF(P581="Month-to-month",1,0)+IF(M581="No",1,0)+IF(J581="No",1,0)+IF(I581="Fiber optic",1,0)+IF(Q581="Yes",1,0)</f>
        <v/>
      </c>
    </row>
    <row r="582" ht="15" customHeight="1" s="59">
      <c r="A582" s="58" t="inlineStr">
        <is>
          <t>1218-VKFPE</t>
        </is>
      </c>
      <c r="B582" s="58" t="inlineStr">
        <is>
          <t>Female</t>
        </is>
      </c>
      <c r="C582" s="58" t="n">
        <v>0</v>
      </c>
      <c r="D582" s="58" t="inlineStr">
        <is>
          <t>Yes</t>
        </is>
      </c>
      <c r="E582" s="58" t="inlineStr">
        <is>
          <t>Yes</t>
        </is>
      </c>
      <c r="F582" s="58" t="n">
        <v>12</v>
      </c>
      <c r="G582" s="58" t="inlineStr">
        <is>
          <t>Yes</t>
        </is>
      </c>
      <c r="H582" s="58" t="inlineStr">
        <is>
          <t>No</t>
        </is>
      </c>
      <c r="I582" s="58" t="inlineStr">
        <is>
          <t>No</t>
        </is>
      </c>
      <c r="J582" s="58" t="inlineStr">
        <is>
          <t>No internet service</t>
        </is>
      </c>
      <c r="K582" s="58" t="inlineStr">
        <is>
          <t>No internet service</t>
        </is>
      </c>
      <c r="L582" s="58" t="inlineStr">
        <is>
          <t>No internet service</t>
        </is>
      </c>
      <c r="M582" s="58" t="inlineStr">
        <is>
          <t>No internet service</t>
        </is>
      </c>
      <c r="N582" s="58" t="inlineStr">
        <is>
          <t>No internet service</t>
        </is>
      </c>
      <c r="O582" s="58" t="inlineStr">
        <is>
          <t>No internet service</t>
        </is>
      </c>
      <c r="P582" s="58" t="inlineStr">
        <is>
          <t>Month-to-month</t>
        </is>
      </c>
      <c r="Q582" s="58" t="inlineStr">
        <is>
          <t>No</t>
        </is>
      </c>
      <c r="R582" s="58" t="inlineStr">
        <is>
          <t>Mailed check</t>
        </is>
      </c>
      <c r="S582" s="123" t="n">
        <v>19</v>
      </c>
      <c r="T582" s="58" t="inlineStr">
        <is>
          <t>233.55</t>
        </is>
      </c>
      <c r="U582" s="58" t="inlineStr">
        <is>
          <t>Yes</t>
        </is>
      </c>
      <c r="V582" s="123">
        <f>IFERROR(VALUE(TRIM(T582)),S582*F582)</f>
        <v/>
      </c>
      <c r="W582" s="58">
        <f>IF(F582&lt;=12,"0-12 mo",IF(F582&lt;=24,"13-24 mo",IF(F582&lt;=48,"25-48 mo","49+ mo")))</f>
        <v/>
      </c>
      <c r="X582" s="58">
        <f>IF(S582&lt;=35.5,"Q1 Low",IF(S582&lt;=70.35,"Q2 Mid-Low",IF(S582&lt;=89.85,"Q3 Mid-High","Q4 High")))</f>
        <v/>
      </c>
      <c r="Y582" s="58">
        <f>IF(U582="Yes",1,0)</f>
        <v/>
      </c>
      <c r="Z582" s="58">
        <f>IF(P582="Month-to-month",1,0)+IF(M582="No",1,0)+IF(J582="No",1,0)+IF(I582="Fiber optic",1,0)+IF(Q582="Yes",1,0)</f>
        <v/>
      </c>
    </row>
    <row r="583" ht="15" customHeight="1" s="59">
      <c r="A583" s="58" t="inlineStr">
        <is>
          <t>3627-FHKBK</t>
        </is>
      </c>
      <c r="B583" s="58" t="inlineStr">
        <is>
          <t>Female</t>
        </is>
      </c>
      <c r="C583" s="58" t="n">
        <v>0</v>
      </c>
      <c r="D583" s="58" t="inlineStr">
        <is>
          <t>No</t>
        </is>
      </c>
      <c r="E583" s="58" t="inlineStr">
        <is>
          <t>No</t>
        </is>
      </c>
      <c r="F583" s="58" t="n">
        <v>1</v>
      </c>
      <c r="G583" s="58" t="inlineStr">
        <is>
          <t>Yes</t>
        </is>
      </c>
      <c r="H583" s="58" t="inlineStr">
        <is>
          <t>No</t>
        </is>
      </c>
      <c r="I583" s="58" t="inlineStr">
        <is>
          <t>Fiber optic</t>
        </is>
      </c>
      <c r="J583" s="58" t="inlineStr">
        <is>
          <t>Yes</t>
        </is>
      </c>
      <c r="K583" s="58" t="inlineStr">
        <is>
          <t>No</t>
        </is>
      </c>
      <c r="L583" s="58" t="inlineStr">
        <is>
          <t>No</t>
        </is>
      </c>
      <c r="M583" s="58" t="inlineStr">
        <is>
          <t>No</t>
        </is>
      </c>
      <c r="N583" s="58" t="inlineStr">
        <is>
          <t>No</t>
        </is>
      </c>
      <c r="O583" s="58" t="inlineStr">
        <is>
          <t>No</t>
        </is>
      </c>
      <c r="P583" s="58" t="inlineStr">
        <is>
          <t>Month-to-month</t>
        </is>
      </c>
      <c r="Q583" s="58" t="inlineStr">
        <is>
          <t>No</t>
        </is>
      </c>
      <c r="R583" s="58" t="inlineStr">
        <is>
          <t>Mailed check</t>
        </is>
      </c>
      <c r="S583" s="123" t="n">
        <v>75.3</v>
      </c>
      <c r="T583" s="58" t="inlineStr">
        <is>
          <t>75.3</t>
        </is>
      </c>
      <c r="U583" s="58" t="inlineStr">
        <is>
          <t>Yes</t>
        </is>
      </c>
      <c r="V583" s="123">
        <f>IFERROR(VALUE(TRIM(T583)),S583*F583)</f>
        <v/>
      </c>
      <c r="W583" s="58">
        <f>IF(F583&lt;=12,"0-12 mo",IF(F583&lt;=24,"13-24 mo",IF(F583&lt;=48,"25-48 mo","49+ mo")))</f>
        <v/>
      </c>
      <c r="X583" s="58">
        <f>IF(S583&lt;=35.5,"Q1 Low",IF(S583&lt;=70.35,"Q2 Mid-Low",IF(S583&lt;=89.85,"Q3 Mid-High","Q4 High")))</f>
        <v/>
      </c>
      <c r="Y583" s="58">
        <f>IF(U583="Yes",1,0)</f>
        <v/>
      </c>
      <c r="Z583" s="58">
        <f>IF(P583="Month-to-month",1,0)+IF(M583="No",1,0)+IF(J583="No",1,0)+IF(I583="Fiber optic",1,0)+IF(Q583="Yes",1,0)</f>
        <v/>
      </c>
    </row>
    <row r="584" ht="15" customHeight="1" s="59">
      <c r="A584" s="58" t="inlineStr">
        <is>
          <t>2865-TCHJW</t>
        </is>
      </c>
      <c r="B584" s="58" t="inlineStr">
        <is>
          <t>Female</t>
        </is>
      </c>
      <c r="C584" s="58" t="n">
        <v>1</v>
      </c>
      <c r="D584" s="58" t="inlineStr">
        <is>
          <t>No</t>
        </is>
      </c>
      <c r="E584" s="58" t="inlineStr">
        <is>
          <t>No</t>
        </is>
      </c>
      <c r="F584" s="58" t="n">
        <v>4</v>
      </c>
      <c r="G584" s="58" t="inlineStr">
        <is>
          <t>Yes</t>
        </is>
      </c>
      <c r="H584" s="58" t="inlineStr">
        <is>
          <t>Yes</t>
        </is>
      </c>
      <c r="I584" s="58" t="inlineStr">
        <is>
          <t>Fiber optic</t>
        </is>
      </c>
      <c r="J584" s="58" t="inlineStr">
        <is>
          <t>No</t>
        </is>
      </c>
      <c r="K584" s="58" t="inlineStr">
        <is>
          <t>No</t>
        </is>
      </c>
      <c r="L584" s="58" t="inlineStr">
        <is>
          <t>Yes</t>
        </is>
      </c>
      <c r="M584" s="58" t="inlineStr">
        <is>
          <t>No</t>
        </is>
      </c>
      <c r="N584" s="58" t="inlineStr">
        <is>
          <t>Yes</t>
        </is>
      </c>
      <c r="O584" s="58" t="inlineStr">
        <is>
          <t>No</t>
        </is>
      </c>
      <c r="P584" s="58" t="inlineStr">
        <is>
          <t>Month-to-month</t>
        </is>
      </c>
      <c r="Q584" s="58" t="inlineStr">
        <is>
          <t>Yes</t>
        </is>
      </c>
      <c r="R584" s="58" t="inlineStr">
        <is>
          <t>Electronic check</t>
        </is>
      </c>
      <c r="S584" s="123" t="n">
        <v>89.2</v>
      </c>
      <c r="T584" s="58" t="inlineStr">
        <is>
          <t>346.2</t>
        </is>
      </c>
      <c r="U584" s="58" t="inlineStr">
        <is>
          <t>Yes</t>
        </is>
      </c>
      <c r="V584" s="123">
        <f>IFERROR(VALUE(TRIM(T584)),S584*F584)</f>
        <v/>
      </c>
      <c r="W584" s="58">
        <f>IF(F584&lt;=12,"0-12 mo",IF(F584&lt;=24,"13-24 mo",IF(F584&lt;=48,"25-48 mo","49+ mo")))</f>
        <v/>
      </c>
      <c r="X584" s="58">
        <f>IF(S584&lt;=35.5,"Q1 Low",IF(S584&lt;=70.35,"Q2 Mid-Low",IF(S584&lt;=89.85,"Q3 Mid-High","Q4 High")))</f>
        <v/>
      </c>
      <c r="Y584" s="58">
        <f>IF(U584="Yes",1,0)</f>
        <v/>
      </c>
      <c r="Z584" s="58">
        <f>IF(P584="Month-to-month",1,0)+IF(M584="No",1,0)+IF(J584="No",1,0)+IF(I584="Fiber optic",1,0)+IF(Q584="Yes",1,0)</f>
        <v/>
      </c>
    </row>
    <row r="585" ht="15" customHeight="1" s="59">
      <c r="A585" s="58" t="inlineStr">
        <is>
          <t>1423-BMPBQ</t>
        </is>
      </c>
      <c r="B585" s="58" t="inlineStr">
        <is>
          <t>Female</t>
        </is>
      </c>
      <c r="C585" s="58" t="n">
        <v>0</v>
      </c>
      <c r="D585" s="58" t="inlineStr">
        <is>
          <t>Yes</t>
        </is>
      </c>
      <c r="E585" s="58" t="inlineStr">
        <is>
          <t>Yes</t>
        </is>
      </c>
      <c r="F585" s="58" t="n">
        <v>1</v>
      </c>
      <c r="G585" s="58" t="inlineStr">
        <is>
          <t>Yes</t>
        </is>
      </c>
      <c r="H585" s="58" t="inlineStr">
        <is>
          <t>No</t>
        </is>
      </c>
      <c r="I585" s="58" t="inlineStr">
        <is>
          <t>No</t>
        </is>
      </c>
      <c r="J585" s="58" t="inlineStr">
        <is>
          <t>No internet service</t>
        </is>
      </c>
      <c r="K585" s="58" t="inlineStr">
        <is>
          <t>No internet service</t>
        </is>
      </c>
      <c r="L585" s="58" t="inlineStr">
        <is>
          <t>No internet service</t>
        </is>
      </c>
      <c r="M585" s="58" t="inlineStr">
        <is>
          <t>No internet service</t>
        </is>
      </c>
      <c r="N585" s="58" t="inlineStr">
        <is>
          <t>No internet service</t>
        </is>
      </c>
      <c r="O585" s="58" t="inlineStr">
        <is>
          <t>No internet service</t>
        </is>
      </c>
      <c r="P585" s="58" t="inlineStr">
        <is>
          <t>Month-to-month</t>
        </is>
      </c>
      <c r="Q585" s="58" t="inlineStr">
        <is>
          <t>Yes</t>
        </is>
      </c>
      <c r="R585" s="58" t="inlineStr">
        <is>
          <t>Mailed check</t>
        </is>
      </c>
      <c r="S585" s="123" t="n">
        <v>19</v>
      </c>
      <c r="T585" s="58" t="inlineStr">
        <is>
          <t>19</t>
        </is>
      </c>
      <c r="U585" s="58" t="inlineStr">
        <is>
          <t>No</t>
        </is>
      </c>
      <c r="V585" s="123">
        <f>IFERROR(VALUE(TRIM(T585)),S585*F585)</f>
        <v/>
      </c>
      <c r="W585" s="58">
        <f>IF(F585&lt;=12,"0-12 mo",IF(F585&lt;=24,"13-24 mo",IF(F585&lt;=48,"25-48 mo","49+ mo")))</f>
        <v/>
      </c>
      <c r="X585" s="58">
        <f>IF(S585&lt;=35.5,"Q1 Low",IF(S585&lt;=70.35,"Q2 Mid-Low",IF(S585&lt;=89.85,"Q3 Mid-High","Q4 High")))</f>
        <v/>
      </c>
      <c r="Y585" s="58">
        <f>IF(U585="Yes",1,0)</f>
        <v/>
      </c>
      <c r="Z585" s="58">
        <f>IF(P585="Month-to-month",1,0)+IF(M585="No",1,0)+IF(J585="No",1,0)+IF(I585="Fiber optic",1,0)+IF(Q585="Yes",1,0)</f>
        <v/>
      </c>
    </row>
    <row r="586" ht="15" customHeight="1" s="59">
      <c r="A586" s="58" t="inlineStr">
        <is>
          <t>2393-DIVAI</t>
        </is>
      </c>
      <c r="B586" s="58" t="inlineStr">
        <is>
          <t>Female</t>
        </is>
      </c>
      <c r="C586" s="58" t="n">
        <v>0</v>
      </c>
      <c r="D586" s="58" t="inlineStr">
        <is>
          <t>No</t>
        </is>
      </c>
      <c r="E586" s="58" t="inlineStr">
        <is>
          <t>No</t>
        </is>
      </c>
      <c r="F586" s="58" t="n">
        <v>3</v>
      </c>
      <c r="G586" s="58" t="inlineStr">
        <is>
          <t>Yes</t>
        </is>
      </c>
      <c r="H586" s="58" t="inlineStr">
        <is>
          <t>No</t>
        </is>
      </c>
      <c r="I586" s="58" t="inlineStr">
        <is>
          <t>No</t>
        </is>
      </c>
      <c r="J586" s="58" t="inlineStr">
        <is>
          <t>No internet service</t>
        </is>
      </c>
      <c r="K586" s="58" t="inlineStr">
        <is>
          <t>No internet service</t>
        </is>
      </c>
      <c r="L586" s="58" t="inlineStr">
        <is>
          <t>No internet service</t>
        </is>
      </c>
      <c r="M586" s="58" t="inlineStr">
        <is>
          <t>No internet service</t>
        </is>
      </c>
      <c r="N586" s="58" t="inlineStr">
        <is>
          <t>No internet service</t>
        </is>
      </c>
      <c r="O586" s="58" t="inlineStr">
        <is>
          <t>No internet service</t>
        </is>
      </c>
      <c r="P586" s="58" t="inlineStr">
        <is>
          <t>Month-to-month</t>
        </is>
      </c>
      <c r="Q586" s="58" t="inlineStr">
        <is>
          <t>Yes</t>
        </is>
      </c>
      <c r="R586" s="58" t="inlineStr">
        <is>
          <t>Mailed check</t>
        </is>
      </c>
      <c r="S586" s="123" t="n">
        <v>20</v>
      </c>
      <c r="T586" s="58" t="inlineStr">
        <is>
          <t>61.7</t>
        </is>
      </c>
      <c r="U586" s="58" t="inlineStr">
        <is>
          <t>No</t>
        </is>
      </c>
      <c r="V586" s="123">
        <f>IFERROR(VALUE(TRIM(T586)),S586*F586)</f>
        <v/>
      </c>
      <c r="W586" s="58">
        <f>IF(F586&lt;=12,"0-12 mo",IF(F586&lt;=24,"13-24 mo",IF(F586&lt;=48,"25-48 mo","49+ mo")))</f>
        <v/>
      </c>
      <c r="X586" s="58">
        <f>IF(S586&lt;=35.5,"Q1 Low",IF(S586&lt;=70.35,"Q2 Mid-Low",IF(S586&lt;=89.85,"Q3 Mid-High","Q4 High")))</f>
        <v/>
      </c>
      <c r="Y586" s="58">
        <f>IF(U586="Yes",1,0)</f>
        <v/>
      </c>
      <c r="Z586" s="58">
        <f>IF(P586="Month-to-month",1,0)+IF(M586="No",1,0)+IF(J586="No",1,0)+IF(I586="Fiber optic",1,0)+IF(Q586="Yes",1,0)</f>
        <v/>
      </c>
    </row>
    <row r="587" ht="15" customHeight="1" s="59">
      <c r="A587" s="58" t="inlineStr">
        <is>
          <t>5192-EBGOV</t>
        </is>
      </c>
      <c r="B587" s="58" t="inlineStr">
        <is>
          <t>Female</t>
        </is>
      </c>
      <c r="C587" s="58" t="n">
        <v>1</v>
      </c>
      <c r="D587" s="58" t="inlineStr">
        <is>
          <t>No</t>
        </is>
      </c>
      <c r="E587" s="58" t="inlineStr">
        <is>
          <t>No</t>
        </is>
      </c>
      <c r="F587" s="58" t="n">
        <v>1</v>
      </c>
      <c r="G587" s="58" t="inlineStr">
        <is>
          <t>Yes</t>
        </is>
      </c>
      <c r="H587" s="58" t="inlineStr">
        <is>
          <t>Yes</t>
        </is>
      </c>
      <c r="I587" s="58" t="inlineStr">
        <is>
          <t>Fiber optic</t>
        </is>
      </c>
      <c r="J587" s="58" t="inlineStr">
        <is>
          <t>No</t>
        </is>
      </c>
      <c r="K587" s="58" t="inlineStr">
        <is>
          <t>No</t>
        </is>
      </c>
      <c r="L587" s="58" t="inlineStr">
        <is>
          <t>No</t>
        </is>
      </c>
      <c r="M587" s="58" t="inlineStr">
        <is>
          <t>No</t>
        </is>
      </c>
      <c r="N587" s="58" t="inlineStr">
        <is>
          <t>Yes</t>
        </is>
      </c>
      <c r="O587" s="58" t="inlineStr">
        <is>
          <t>No</t>
        </is>
      </c>
      <c r="P587" s="58" t="inlineStr">
        <is>
          <t>Month-to-month</t>
        </is>
      </c>
      <c r="Q587" s="58" t="inlineStr">
        <is>
          <t>Yes</t>
        </is>
      </c>
      <c r="R587" s="58" t="inlineStr">
        <is>
          <t>Electronic check</t>
        </is>
      </c>
      <c r="S587" s="123" t="n">
        <v>85.7</v>
      </c>
      <c r="T587" s="58" t="inlineStr">
        <is>
          <t>85.7</t>
        </is>
      </c>
      <c r="U587" s="58" t="inlineStr">
        <is>
          <t>Yes</t>
        </is>
      </c>
      <c r="V587" s="123">
        <f>IFERROR(VALUE(TRIM(T587)),S587*F587)</f>
        <v/>
      </c>
      <c r="W587" s="58">
        <f>IF(F587&lt;=12,"0-12 mo",IF(F587&lt;=24,"13-24 mo",IF(F587&lt;=48,"25-48 mo","49+ mo")))</f>
        <v/>
      </c>
      <c r="X587" s="58">
        <f>IF(S587&lt;=35.5,"Q1 Low",IF(S587&lt;=70.35,"Q2 Mid-Low",IF(S587&lt;=89.85,"Q3 Mid-High","Q4 High")))</f>
        <v/>
      </c>
      <c r="Y587" s="58">
        <f>IF(U587="Yes",1,0)</f>
        <v/>
      </c>
      <c r="Z587" s="58">
        <f>IF(P587="Month-to-month",1,0)+IF(M587="No",1,0)+IF(J587="No",1,0)+IF(I587="Fiber optic",1,0)+IF(Q587="Yes",1,0)</f>
        <v/>
      </c>
    </row>
    <row r="588" ht="15" customHeight="1" s="59">
      <c r="A588" s="58" t="inlineStr">
        <is>
          <t>4568-KNYWR</t>
        </is>
      </c>
      <c r="B588" s="58" t="inlineStr">
        <is>
          <t>Male</t>
        </is>
      </c>
      <c r="C588" s="58" t="n">
        <v>0</v>
      </c>
      <c r="D588" s="58" t="inlineStr">
        <is>
          <t>No</t>
        </is>
      </c>
      <c r="E588" s="58" t="inlineStr">
        <is>
          <t>No</t>
        </is>
      </c>
      <c r="F588" s="58" t="n">
        <v>52</v>
      </c>
      <c r="G588" s="58" t="inlineStr">
        <is>
          <t>Yes</t>
        </is>
      </c>
      <c r="H588" s="58" t="inlineStr">
        <is>
          <t>No</t>
        </is>
      </c>
      <c r="I588" s="58" t="inlineStr">
        <is>
          <t>DSL</t>
        </is>
      </c>
      <c r="J588" s="58" t="inlineStr">
        <is>
          <t>Yes</t>
        </is>
      </c>
      <c r="K588" s="58" t="inlineStr">
        <is>
          <t>Yes</t>
        </is>
      </c>
      <c r="L588" s="58" t="inlineStr">
        <is>
          <t>No</t>
        </is>
      </c>
      <c r="M588" s="58" t="inlineStr">
        <is>
          <t>No</t>
        </is>
      </c>
      <c r="N588" s="58" t="inlineStr">
        <is>
          <t>Yes</t>
        </is>
      </c>
      <c r="O588" s="58" t="inlineStr">
        <is>
          <t>No</t>
        </is>
      </c>
      <c r="P588" s="58" t="inlineStr">
        <is>
          <t>Two year</t>
        </is>
      </c>
      <c r="Q588" s="58" t="inlineStr">
        <is>
          <t>Yes</t>
        </is>
      </c>
      <c r="R588" s="58" t="inlineStr">
        <is>
          <t>Credit card (automatic)</t>
        </is>
      </c>
      <c r="S588" s="123" t="n">
        <v>63.25</v>
      </c>
      <c r="T588" s="58" t="inlineStr">
        <is>
          <t>3342.45</t>
        </is>
      </c>
      <c r="U588" s="58" t="inlineStr">
        <is>
          <t>No</t>
        </is>
      </c>
      <c r="V588" s="123">
        <f>IFERROR(VALUE(TRIM(T588)),S588*F588)</f>
        <v/>
      </c>
      <c r="W588" s="58">
        <f>IF(F588&lt;=12,"0-12 mo",IF(F588&lt;=24,"13-24 mo",IF(F588&lt;=48,"25-48 mo","49+ mo")))</f>
        <v/>
      </c>
      <c r="X588" s="58">
        <f>IF(S588&lt;=35.5,"Q1 Low",IF(S588&lt;=70.35,"Q2 Mid-Low",IF(S588&lt;=89.85,"Q3 Mid-High","Q4 High")))</f>
        <v/>
      </c>
      <c r="Y588" s="58">
        <f>IF(U588="Yes",1,0)</f>
        <v/>
      </c>
      <c r="Z588" s="58">
        <f>IF(P588="Month-to-month",1,0)+IF(M588="No",1,0)+IF(J588="No",1,0)+IF(I588="Fiber optic",1,0)+IF(Q588="Yes",1,0)</f>
        <v/>
      </c>
    </row>
    <row r="589" ht="15" customHeight="1" s="59">
      <c r="A589" s="58" t="inlineStr">
        <is>
          <t>8752-IMQOS</t>
        </is>
      </c>
      <c r="B589" s="58" t="inlineStr">
        <is>
          <t>Male</t>
        </is>
      </c>
      <c r="C589" s="58" t="n">
        <v>0</v>
      </c>
      <c r="D589" s="58" t="inlineStr">
        <is>
          <t>Yes</t>
        </is>
      </c>
      <c r="E589" s="58" t="inlineStr">
        <is>
          <t>Yes</t>
        </is>
      </c>
      <c r="F589" s="58" t="n">
        <v>5</v>
      </c>
      <c r="G589" s="58" t="inlineStr">
        <is>
          <t>Yes</t>
        </is>
      </c>
      <c r="H589" s="58" t="inlineStr">
        <is>
          <t>No</t>
        </is>
      </c>
      <c r="I589" s="58" t="inlineStr">
        <is>
          <t>No</t>
        </is>
      </c>
      <c r="J589" s="58" t="inlineStr">
        <is>
          <t>No internet service</t>
        </is>
      </c>
      <c r="K589" s="58" t="inlineStr">
        <is>
          <t>No internet service</t>
        </is>
      </c>
      <c r="L589" s="58" t="inlineStr">
        <is>
          <t>No internet service</t>
        </is>
      </c>
      <c r="M589" s="58" t="inlineStr">
        <is>
          <t>No internet service</t>
        </is>
      </c>
      <c r="N589" s="58" t="inlineStr">
        <is>
          <t>No internet service</t>
        </is>
      </c>
      <c r="O589" s="58" t="inlineStr">
        <is>
          <t>No internet service</t>
        </is>
      </c>
      <c r="P589" s="58" t="inlineStr">
        <is>
          <t>One year</t>
        </is>
      </c>
      <c r="Q589" s="58" t="inlineStr">
        <is>
          <t>No</t>
        </is>
      </c>
      <c r="R589" s="58" t="inlineStr">
        <is>
          <t>Mailed check</t>
        </is>
      </c>
      <c r="S589" s="123" t="n">
        <v>20.1</v>
      </c>
      <c r="T589" s="58" t="inlineStr">
        <is>
          <t>85.1</t>
        </is>
      </c>
      <c r="U589" s="58" t="inlineStr">
        <is>
          <t>No</t>
        </is>
      </c>
      <c r="V589" s="123">
        <f>IFERROR(VALUE(TRIM(T589)),S589*F589)</f>
        <v/>
      </c>
      <c r="W589" s="58">
        <f>IF(F589&lt;=12,"0-12 mo",IF(F589&lt;=24,"13-24 mo",IF(F589&lt;=48,"25-48 mo","49+ mo")))</f>
        <v/>
      </c>
      <c r="X589" s="58">
        <f>IF(S589&lt;=35.5,"Q1 Low",IF(S589&lt;=70.35,"Q2 Mid-Low",IF(S589&lt;=89.85,"Q3 Mid-High","Q4 High")))</f>
        <v/>
      </c>
      <c r="Y589" s="58">
        <f>IF(U589="Yes",1,0)</f>
        <v/>
      </c>
      <c r="Z589" s="58">
        <f>IF(P589="Month-to-month",1,0)+IF(M589="No",1,0)+IF(J589="No",1,0)+IF(I589="Fiber optic",1,0)+IF(Q589="Yes",1,0)</f>
        <v/>
      </c>
    </row>
    <row r="590" ht="15" customHeight="1" s="59">
      <c r="A590" s="58" t="inlineStr">
        <is>
          <t>0742-LAFQK</t>
        </is>
      </c>
      <c r="B590" s="58" t="inlineStr">
        <is>
          <t>Male</t>
        </is>
      </c>
      <c r="C590" s="58" t="n">
        <v>0</v>
      </c>
      <c r="D590" s="58" t="inlineStr">
        <is>
          <t>Yes</t>
        </is>
      </c>
      <c r="E590" s="58" t="inlineStr">
        <is>
          <t>No</t>
        </is>
      </c>
      <c r="F590" s="58" t="n">
        <v>72</v>
      </c>
      <c r="G590" s="58" t="inlineStr">
        <is>
          <t>Yes</t>
        </is>
      </c>
      <c r="H590" s="58" t="inlineStr">
        <is>
          <t>Yes</t>
        </is>
      </c>
      <c r="I590" s="58" t="inlineStr">
        <is>
          <t>Fiber optic</t>
        </is>
      </c>
      <c r="J590" s="58" t="inlineStr">
        <is>
          <t>Yes</t>
        </is>
      </c>
      <c r="K590" s="58" t="inlineStr">
        <is>
          <t>Yes</t>
        </is>
      </c>
      <c r="L590" s="58" t="inlineStr">
        <is>
          <t>Yes</t>
        </is>
      </c>
      <c r="M590" s="58" t="inlineStr">
        <is>
          <t>No</t>
        </is>
      </c>
      <c r="N590" s="58" t="inlineStr">
        <is>
          <t>No</t>
        </is>
      </c>
      <c r="O590" s="58" t="inlineStr">
        <is>
          <t>Yes</t>
        </is>
      </c>
      <c r="P590" s="58" t="inlineStr">
        <is>
          <t>Two year</t>
        </is>
      </c>
      <c r="Q590" s="58" t="inlineStr">
        <is>
          <t>Yes</t>
        </is>
      </c>
      <c r="R590" s="58" t="inlineStr">
        <is>
          <t>Electronic check</t>
        </is>
      </c>
      <c r="S590" s="123" t="n">
        <v>99.15000000000001</v>
      </c>
      <c r="T590" s="58" t="inlineStr">
        <is>
          <t>7422.1</t>
        </is>
      </c>
      <c r="U590" s="58" t="inlineStr">
        <is>
          <t>No</t>
        </is>
      </c>
      <c r="V590" s="123">
        <f>IFERROR(VALUE(TRIM(T590)),S590*F590)</f>
        <v/>
      </c>
      <c r="W590" s="58">
        <f>IF(F590&lt;=12,"0-12 mo",IF(F590&lt;=24,"13-24 mo",IF(F590&lt;=48,"25-48 mo","49+ mo")))</f>
        <v/>
      </c>
      <c r="X590" s="58">
        <f>IF(S590&lt;=35.5,"Q1 Low",IF(S590&lt;=70.35,"Q2 Mid-Low",IF(S590&lt;=89.85,"Q3 Mid-High","Q4 High")))</f>
        <v/>
      </c>
      <c r="Y590" s="58">
        <f>IF(U590="Yes",1,0)</f>
        <v/>
      </c>
      <c r="Z590" s="58">
        <f>IF(P590="Month-to-month",1,0)+IF(M590="No",1,0)+IF(J590="No",1,0)+IF(I590="Fiber optic",1,0)+IF(Q590="Yes",1,0)</f>
        <v/>
      </c>
    </row>
    <row r="591" ht="15" customHeight="1" s="59">
      <c r="A591" s="58" t="inlineStr">
        <is>
          <t>0795-LAFGP</t>
        </is>
      </c>
      <c r="B591" s="58" t="inlineStr">
        <is>
          <t>Male</t>
        </is>
      </c>
      <c r="C591" s="58" t="n">
        <v>0</v>
      </c>
      <c r="D591" s="58" t="inlineStr">
        <is>
          <t>Yes</t>
        </is>
      </c>
      <c r="E591" s="58" t="inlineStr">
        <is>
          <t>Yes</t>
        </is>
      </c>
      <c r="F591" s="58" t="n">
        <v>71</v>
      </c>
      <c r="G591" s="58" t="inlineStr">
        <is>
          <t>Yes</t>
        </is>
      </c>
      <c r="H591" s="58" t="inlineStr">
        <is>
          <t>Yes</t>
        </is>
      </c>
      <c r="I591" s="58" t="inlineStr">
        <is>
          <t>DSL</t>
        </is>
      </c>
      <c r="J591" s="58" t="inlineStr">
        <is>
          <t>Yes</t>
        </is>
      </c>
      <c r="K591" s="58" t="inlineStr">
        <is>
          <t>Yes</t>
        </is>
      </c>
      <c r="L591" s="58" t="inlineStr">
        <is>
          <t>Yes</t>
        </is>
      </c>
      <c r="M591" s="58" t="inlineStr">
        <is>
          <t>Yes</t>
        </is>
      </c>
      <c r="N591" s="58" t="inlineStr">
        <is>
          <t>Yes</t>
        </is>
      </c>
      <c r="O591" s="58" t="inlineStr">
        <is>
          <t>Yes</t>
        </is>
      </c>
      <c r="P591" s="58" t="inlineStr">
        <is>
          <t>Two year</t>
        </is>
      </c>
      <c r="Q591" s="58" t="inlineStr">
        <is>
          <t>No</t>
        </is>
      </c>
      <c r="R591" s="58" t="inlineStr">
        <is>
          <t>Electronic check</t>
        </is>
      </c>
      <c r="S591" s="123" t="n">
        <v>90.40000000000001</v>
      </c>
      <c r="T591" s="58" t="inlineStr">
        <is>
          <t>6668.05</t>
        </is>
      </c>
      <c r="U591" s="58" t="inlineStr">
        <is>
          <t>No</t>
        </is>
      </c>
      <c r="V591" s="123">
        <f>IFERROR(VALUE(TRIM(T591)),S591*F591)</f>
        <v/>
      </c>
      <c r="W591" s="58">
        <f>IF(F591&lt;=12,"0-12 mo",IF(F591&lt;=24,"13-24 mo",IF(F591&lt;=48,"25-48 mo","49+ mo")))</f>
        <v/>
      </c>
      <c r="X591" s="58">
        <f>IF(S591&lt;=35.5,"Q1 Low",IF(S591&lt;=70.35,"Q2 Mid-Low",IF(S591&lt;=89.85,"Q3 Mid-High","Q4 High")))</f>
        <v/>
      </c>
      <c r="Y591" s="58">
        <f>IF(U591="Yes",1,0)</f>
        <v/>
      </c>
      <c r="Z591" s="58">
        <f>IF(P591="Month-to-month",1,0)+IF(M591="No",1,0)+IF(J591="No",1,0)+IF(I591="Fiber optic",1,0)+IF(Q591="Yes",1,0)</f>
        <v/>
      </c>
    </row>
    <row r="592" ht="15" customHeight="1" s="59">
      <c r="A592" s="58" t="inlineStr">
        <is>
          <t>0619-OLYUR</t>
        </is>
      </c>
      <c r="B592" s="58" t="inlineStr">
        <is>
          <t>Male</t>
        </is>
      </c>
      <c r="C592" s="58" t="n">
        <v>0</v>
      </c>
      <c r="D592" s="58" t="inlineStr">
        <is>
          <t>Yes</t>
        </is>
      </c>
      <c r="E592" s="58" t="inlineStr">
        <is>
          <t>No</t>
        </is>
      </c>
      <c r="F592" s="58" t="n">
        <v>72</v>
      </c>
      <c r="G592" s="58" t="inlineStr">
        <is>
          <t>Yes</t>
        </is>
      </c>
      <c r="H592" s="58" t="inlineStr">
        <is>
          <t>Yes</t>
        </is>
      </c>
      <c r="I592" s="58" t="inlineStr">
        <is>
          <t>Fiber optic</t>
        </is>
      </c>
      <c r="J592" s="58" t="inlineStr">
        <is>
          <t>Yes</t>
        </is>
      </c>
      <c r="K592" s="58" t="inlineStr">
        <is>
          <t>No</t>
        </is>
      </c>
      <c r="L592" s="58" t="inlineStr">
        <is>
          <t>Yes</t>
        </is>
      </c>
      <c r="M592" s="58" t="inlineStr">
        <is>
          <t>Yes</t>
        </is>
      </c>
      <c r="N592" s="58" t="inlineStr">
        <is>
          <t>Yes</t>
        </is>
      </c>
      <c r="O592" s="58" t="inlineStr">
        <is>
          <t>Yes</t>
        </is>
      </c>
      <c r="P592" s="58" t="inlineStr">
        <is>
          <t>Two year</t>
        </is>
      </c>
      <c r="Q592" s="58" t="inlineStr">
        <is>
          <t>Yes</t>
        </is>
      </c>
      <c r="R592" s="58" t="inlineStr">
        <is>
          <t>Credit card (automatic)</t>
        </is>
      </c>
      <c r="S592" s="123" t="n">
        <v>111.9</v>
      </c>
      <c r="T592" s="58" t="inlineStr">
        <is>
          <t>8071.05</t>
        </is>
      </c>
      <c r="U592" s="58" t="inlineStr">
        <is>
          <t>No</t>
        </is>
      </c>
      <c r="V592" s="123">
        <f>IFERROR(VALUE(TRIM(T592)),S592*F592)</f>
        <v/>
      </c>
      <c r="W592" s="58">
        <f>IF(F592&lt;=12,"0-12 mo",IF(F592&lt;=24,"13-24 mo",IF(F592&lt;=48,"25-48 mo","49+ mo")))</f>
        <v/>
      </c>
      <c r="X592" s="58">
        <f>IF(S592&lt;=35.5,"Q1 Low",IF(S592&lt;=70.35,"Q2 Mid-Low",IF(S592&lt;=89.85,"Q3 Mid-High","Q4 High")))</f>
        <v/>
      </c>
      <c r="Y592" s="58">
        <f>IF(U592="Yes",1,0)</f>
        <v/>
      </c>
      <c r="Z592" s="58">
        <f>IF(P592="Month-to-month",1,0)+IF(M592="No",1,0)+IF(J592="No",1,0)+IF(I592="Fiber optic",1,0)+IF(Q592="Yes",1,0)</f>
        <v/>
      </c>
    </row>
    <row r="593" ht="15" customHeight="1" s="59">
      <c r="A593" s="58" t="inlineStr">
        <is>
          <t>5512-IDZEI</t>
        </is>
      </c>
      <c r="B593" s="58" t="inlineStr">
        <is>
          <t>Male</t>
        </is>
      </c>
      <c r="C593" s="58" t="n">
        <v>0</v>
      </c>
      <c r="D593" s="58" t="inlineStr">
        <is>
          <t>Yes</t>
        </is>
      </c>
      <c r="E593" s="58" t="inlineStr">
        <is>
          <t>Yes</t>
        </is>
      </c>
      <c r="F593" s="58" t="n">
        <v>46</v>
      </c>
      <c r="G593" s="58" t="inlineStr">
        <is>
          <t>Yes</t>
        </is>
      </c>
      <c r="H593" s="58" t="inlineStr">
        <is>
          <t>Yes</t>
        </is>
      </c>
      <c r="I593" s="58" t="inlineStr">
        <is>
          <t>No</t>
        </is>
      </c>
      <c r="J593" s="58" t="inlineStr">
        <is>
          <t>No internet service</t>
        </is>
      </c>
      <c r="K593" s="58" t="inlineStr">
        <is>
          <t>No internet service</t>
        </is>
      </c>
      <c r="L593" s="58" t="inlineStr">
        <is>
          <t>No internet service</t>
        </is>
      </c>
      <c r="M593" s="58" t="inlineStr">
        <is>
          <t>No internet service</t>
        </is>
      </c>
      <c r="N593" s="58" t="inlineStr">
        <is>
          <t>No internet service</t>
        </is>
      </c>
      <c r="O593" s="58" t="inlineStr">
        <is>
          <t>No internet service</t>
        </is>
      </c>
      <c r="P593" s="58" t="inlineStr">
        <is>
          <t>One year</t>
        </is>
      </c>
      <c r="Q593" s="58" t="inlineStr">
        <is>
          <t>No</t>
        </is>
      </c>
      <c r="R593" s="58" t="inlineStr">
        <is>
          <t>Electronic check</t>
        </is>
      </c>
      <c r="S593" s="123" t="n">
        <v>24.9</v>
      </c>
      <c r="T593" s="58" t="inlineStr">
        <is>
          <t>1174.8</t>
        </is>
      </c>
      <c r="U593" s="58" t="inlineStr">
        <is>
          <t>No</t>
        </is>
      </c>
      <c r="V593" s="123">
        <f>IFERROR(VALUE(TRIM(T593)),S593*F593)</f>
        <v/>
      </c>
      <c r="W593" s="58">
        <f>IF(F593&lt;=12,"0-12 mo",IF(F593&lt;=24,"13-24 mo",IF(F593&lt;=48,"25-48 mo","49+ mo")))</f>
        <v/>
      </c>
      <c r="X593" s="58">
        <f>IF(S593&lt;=35.5,"Q1 Low",IF(S593&lt;=70.35,"Q2 Mid-Low",IF(S593&lt;=89.85,"Q3 Mid-High","Q4 High")))</f>
        <v/>
      </c>
      <c r="Y593" s="58">
        <f>IF(U593="Yes",1,0)</f>
        <v/>
      </c>
      <c r="Z593" s="58">
        <f>IF(P593="Month-to-month",1,0)+IF(M593="No",1,0)+IF(J593="No",1,0)+IF(I593="Fiber optic",1,0)+IF(Q593="Yes",1,0)</f>
        <v/>
      </c>
    </row>
    <row r="594" ht="15" customHeight="1" s="59">
      <c r="A594" s="58" t="inlineStr">
        <is>
          <t>0459-SPZHJ</t>
        </is>
      </c>
      <c r="B594" s="58" t="inlineStr">
        <is>
          <t>Male</t>
        </is>
      </c>
      <c r="C594" s="58" t="n">
        <v>0</v>
      </c>
      <c r="D594" s="58" t="inlineStr">
        <is>
          <t>Yes</t>
        </is>
      </c>
      <c r="E594" s="58" t="inlineStr">
        <is>
          <t>Yes</t>
        </is>
      </c>
      <c r="F594" s="58" t="n">
        <v>63</v>
      </c>
      <c r="G594" s="58" t="inlineStr">
        <is>
          <t>Yes</t>
        </is>
      </c>
      <c r="H594" s="58" t="inlineStr">
        <is>
          <t>Yes</t>
        </is>
      </c>
      <c r="I594" s="58" t="inlineStr">
        <is>
          <t>DSL</t>
        </is>
      </c>
      <c r="J594" s="58" t="inlineStr">
        <is>
          <t>Yes</t>
        </is>
      </c>
      <c r="K594" s="58" t="inlineStr">
        <is>
          <t>Yes</t>
        </is>
      </c>
      <c r="L594" s="58" t="inlineStr">
        <is>
          <t>Yes</t>
        </is>
      </c>
      <c r="M594" s="58" t="inlineStr">
        <is>
          <t>No</t>
        </is>
      </c>
      <c r="N594" s="58" t="inlineStr">
        <is>
          <t>Yes</t>
        </is>
      </c>
      <c r="O594" s="58" t="inlineStr">
        <is>
          <t>Yes</t>
        </is>
      </c>
      <c r="P594" s="58" t="inlineStr">
        <is>
          <t>Two year</t>
        </is>
      </c>
      <c r="Q594" s="58" t="inlineStr">
        <is>
          <t>No</t>
        </is>
      </c>
      <c r="R594" s="58" t="inlineStr">
        <is>
          <t>Credit card (automatic)</t>
        </is>
      </c>
      <c r="S594" s="123" t="n">
        <v>83.5</v>
      </c>
      <c r="T594" s="58" t="inlineStr">
        <is>
          <t>5435</t>
        </is>
      </c>
      <c r="U594" s="58" t="inlineStr">
        <is>
          <t>No</t>
        </is>
      </c>
      <c r="V594" s="123">
        <f>IFERROR(VALUE(TRIM(T594)),S594*F594)</f>
        <v/>
      </c>
      <c r="W594" s="58">
        <f>IF(F594&lt;=12,"0-12 mo",IF(F594&lt;=24,"13-24 mo",IF(F594&lt;=48,"25-48 mo","49+ mo")))</f>
        <v/>
      </c>
      <c r="X594" s="58">
        <f>IF(S594&lt;=35.5,"Q1 Low",IF(S594&lt;=70.35,"Q2 Mid-Low",IF(S594&lt;=89.85,"Q3 Mid-High","Q4 High")))</f>
        <v/>
      </c>
      <c r="Y594" s="58">
        <f>IF(U594="Yes",1,0)</f>
        <v/>
      </c>
      <c r="Z594" s="58">
        <f>IF(P594="Month-to-month",1,0)+IF(M594="No",1,0)+IF(J594="No",1,0)+IF(I594="Fiber optic",1,0)+IF(Q594="Yes",1,0)</f>
        <v/>
      </c>
    </row>
    <row r="595" ht="15" customHeight="1" s="59">
      <c r="A595" s="58" t="inlineStr">
        <is>
          <t>0215-BQKGS</t>
        </is>
      </c>
      <c r="B595" s="58" t="inlineStr">
        <is>
          <t>Male</t>
        </is>
      </c>
      <c r="C595" s="58" t="n">
        <v>0</v>
      </c>
      <c r="D595" s="58" t="inlineStr">
        <is>
          <t>No</t>
        </is>
      </c>
      <c r="E595" s="58" t="inlineStr">
        <is>
          <t>No</t>
        </is>
      </c>
      <c r="F595" s="58" t="n">
        <v>30</v>
      </c>
      <c r="G595" s="58" t="inlineStr">
        <is>
          <t>Yes</t>
        </is>
      </c>
      <c r="H595" s="58" t="inlineStr">
        <is>
          <t>No</t>
        </is>
      </c>
      <c r="I595" s="58" t="inlineStr">
        <is>
          <t>Fiber optic</t>
        </is>
      </c>
      <c r="J595" s="58" t="inlineStr">
        <is>
          <t>Yes</t>
        </is>
      </c>
      <c r="K595" s="58" t="inlineStr">
        <is>
          <t>Yes</t>
        </is>
      </c>
      <c r="L595" s="58" t="inlineStr">
        <is>
          <t>Yes</t>
        </is>
      </c>
      <c r="M595" s="58" t="inlineStr">
        <is>
          <t>No</t>
        </is>
      </c>
      <c r="N595" s="58" t="inlineStr">
        <is>
          <t>No</t>
        </is>
      </c>
      <c r="O595" s="58" t="inlineStr">
        <is>
          <t>No</t>
        </is>
      </c>
      <c r="P595" s="58" t="inlineStr">
        <is>
          <t>Month-to-month</t>
        </is>
      </c>
      <c r="Q595" s="58" t="inlineStr">
        <is>
          <t>Yes</t>
        </is>
      </c>
      <c r="R595" s="58" t="inlineStr">
        <is>
          <t>Credit card (automatic)</t>
        </is>
      </c>
      <c r="S595" s="123" t="n">
        <v>84.3</v>
      </c>
      <c r="T595" s="58" t="inlineStr">
        <is>
          <t>2438.6</t>
        </is>
      </c>
      <c r="U595" s="58" t="inlineStr">
        <is>
          <t>No</t>
        </is>
      </c>
      <c r="V595" s="123">
        <f>IFERROR(VALUE(TRIM(T595)),S595*F595)</f>
        <v/>
      </c>
      <c r="W595" s="58">
        <f>IF(F595&lt;=12,"0-12 mo",IF(F595&lt;=24,"13-24 mo",IF(F595&lt;=48,"25-48 mo","49+ mo")))</f>
        <v/>
      </c>
      <c r="X595" s="58">
        <f>IF(S595&lt;=35.5,"Q1 Low",IF(S595&lt;=70.35,"Q2 Mid-Low",IF(S595&lt;=89.85,"Q3 Mid-High","Q4 High")))</f>
        <v/>
      </c>
      <c r="Y595" s="58">
        <f>IF(U595="Yes",1,0)</f>
        <v/>
      </c>
      <c r="Z595" s="58">
        <f>IF(P595="Month-to-month",1,0)+IF(M595="No",1,0)+IF(J595="No",1,0)+IF(I595="Fiber optic",1,0)+IF(Q595="Yes",1,0)</f>
        <v/>
      </c>
    </row>
    <row r="596" ht="15" customHeight="1" s="59">
      <c r="A596" s="58" t="inlineStr">
        <is>
          <t>9244-ZVAPM</t>
        </is>
      </c>
      <c r="B596" s="58" t="inlineStr">
        <is>
          <t>Male</t>
        </is>
      </c>
      <c r="C596" s="58" t="n">
        <v>0</v>
      </c>
      <c r="D596" s="58" t="inlineStr">
        <is>
          <t>No</t>
        </is>
      </c>
      <c r="E596" s="58" t="inlineStr">
        <is>
          <t>No</t>
        </is>
      </c>
      <c r="F596" s="58" t="n">
        <v>1</v>
      </c>
      <c r="G596" s="58" t="inlineStr">
        <is>
          <t>Yes</t>
        </is>
      </c>
      <c r="H596" s="58" t="inlineStr">
        <is>
          <t>No</t>
        </is>
      </c>
      <c r="I596" s="58" t="inlineStr">
        <is>
          <t>DSL</t>
        </is>
      </c>
      <c r="J596" s="58" t="inlineStr">
        <is>
          <t>No</t>
        </is>
      </c>
      <c r="K596" s="58" t="inlineStr">
        <is>
          <t>No</t>
        </is>
      </c>
      <c r="L596" s="58" t="inlineStr">
        <is>
          <t>No</t>
        </is>
      </c>
      <c r="M596" s="58" t="inlineStr">
        <is>
          <t>No</t>
        </is>
      </c>
      <c r="N596" s="58" t="inlineStr">
        <is>
          <t>No</t>
        </is>
      </c>
      <c r="O596" s="58" t="inlineStr">
        <is>
          <t>No</t>
        </is>
      </c>
      <c r="P596" s="58" t="inlineStr">
        <is>
          <t>Month-to-month</t>
        </is>
      </c>
      <c r="Q596" s="58" t="inlineStr">
        <is>
          <t>No</t>
        </is>
      </c>
      <c r="R596" s="58" t="inlineStr">
        <is>
          <t>Mailed check</t>
        </is>
      </c>
      <c r="S596" s="123" t="n">
        <v>45.6</v>
      </c>
      <c r="T596" s="58" t="inlineStr">
        <is>
          <t>45.6</t>
        </is>
      </c>
      <c r="U596" s="58" t="inlineStr">
        <is>
          <t>No</t>
        </is>
      </c>
      <c r="V596" s="123">
        <f>IFERROR(VALUE(TRIM(T596)),S596*F596)</f>
        <v/>
      </c>
      <c r="W596" s="58">
        <f>IF(F596&lt;=12,"0-12 mo",IF(F596&lt;=24,"13-24 mo",IF(F596&lt;=48,"25-48 mo","49+ mo")))</f>
        <v/>
      </c>
      <c r="X596" s="58">
        <f>IF(S596&lt;=35.5,"Q1 Low",IF(S596&lt;=70.35,"Q2 Mid-Low",IF(S596&lt;=89.85,"Q3 Mid-High","Q4 High")))</f>
        <v/>
      </c>
      <c r="Y596" s="58">
        <f>IF(U596="Yes",1,0)</f>
        <v/>
      </c>
      <c r="Z596" s="58">
        <f>IF(P596="Month-to-month",1,0)+IF(M596="No",1,0)+IF(J596="No",1,0)+IF(I596="Fiber optic",1,0)+IF(Q596="Yes",1,0)</f>
        <v/>
      </c>
    </row>
    <row r="597" ht="15" customHeight="1" s="59">
      <c r="A597" s="58" t="inlineStr">
        <is>
          <t>0719-SYFRB</t>
        </is>
      </c>
      <c r="B597" s="58" t="inlineStr">
        <is>
          <t>Female</t>
        </is>
      </c>
      <c r="C597" s="58" t="n">
        <v>0</v>
      </c>
      <c r="D597" s="58" t="inlineStr">
        <is>
          <t>No</t>
        </is>
      </c>
      <c r="E597" s="58" t="inlineStr">
        <is>
          <t>No</t>
        </is>
      </c>
      <c r="F597" s="58" t="n">
        <v>12</v>
      </c>
      <c r="G597" s="58" t="inlineStr">
        <is>
          <t>Yes</t>
        </is>
      </c>
      <c r="H597" s="58" t="inlineStr">
        <is>
          <t>Yes</t>
        </is>
      </c>
      <c r="I597" s="58" t="inlineStr">
        <is>
          <t>DSL</t>
        </is>
      </c>
      <c r="J597" s="58" t="inlineStr">
        <is>
          <t>Yes</t>
        </is>
      </c>
      <c r="K597" s="58" t="inlineStr">
        <is>
          <t>No</t>
        </is>
      </c>
      <c r="L597" s="58" t="inlineStr">
        <is>
          <t>Yes</t>
        </is>
      </c>
      <c r="M597" s="58" t="inlineStr">
        <is>
          <t>Yes</t>
        </is>
      </c>
      <c r="N597" s="58" t="inlineStr">
        <is>
          <t>No</t>
        </is>
      </c>
      <c r="O597" s="58" t="inlineStr">
        <is>
          <t>No</t>
        </is>
      </c>
      <c r="P597" s="58" t="inlineStr">
        <is>
          <t>Month-to-month</t>
        </is>
      </c>
      <c r="Q597" s="58" t="inlineStr">
        <is>
          <t>Yes</t>
        </is>
      </c>
      <c r="R597" s="58" t="inlineStr">
        <is>
          <t>Mailed check</t>
        </is>
      </c>
      <c r="S597" s="123" t="n">
        <v>61.65</v>
      </c>
      <c r="T597" s="58" t="inlineStr">
        <is>
          <t>713.75</t>
        </is>
      </c>
      <c r="U597" s="58" t="inlineStr">
        <is>
          <t>Yes</t>
        </is>
      </c>
      <c r="V597" s="123">
        <f>IFERROR(VALUE(TRIM(T597)),S597*F597)</f>
        <v/>
      </c>
      <c r="W597" s="58">
        <f>IF(F597&lt;=12,"0-12 mo",IF(F597&lt;=24,"13-24 mo",IF(F597&lt;=48,"25-48 mo","49+ mo")))</f>
        <v/>
      </c>
      <c r="X597" s="58">
        <f>IF(S597&lt;=35.5,"Q1 Low",IF(S597&lt;=70.35,"Q2 Mid-Low",IF(S597&lt;=89.85,"Q3 Mid-High","Q4 High")))</f>
        <v/>
      </c>
      <c r="Y597" s="58">
        <f>IF(U597="Yes",1,0)</f>
        <v/>
      </c>
      <c r="Z597" s="58">
        <f>IF(P597="Month-to-month",1,0)+IF(M597="No",1,0)+IF(J597="No",1,0)+IF(I597="Fiber optic",1,0)+IF(Q597="Yes",1,0)</f>
        <v/>
      </c>
    </row>
    <row r="598" ht="15" customHeight="1" s="59">
      <c r="A598" s="58" t="inlineStr">
        <is>
          <t>8208-EUMTE</t>
        </is>
      </c>
      <c r="B598" s="58" t="inlineStr">
        <is>
          <t>Male</t>
        </is>
      </c>
      <c r="C598" s="58" t="n">
        <v>0</v>
      </c>
      <c r="D598" s="58" t="inlineStr">
        <is>
          <t>No</t>
        </is>
      </c>
      <c r="E598" s="58" t="inlineStr">
        <is>
          <t>No</t>
        </is>
      </c>
      <c r="F598" s="58" t="n">
        <v>16</v>
      </c>
      <c r="G598" s="58" t="inlineStr">
        <is>
          <t>No</t>
        </is>
      </c>
      <c r="H598" s="58" t="inlineStr">
        <is>
          <t>No phone service</t>
        </is>
      </c>
      <c r="I598" s="58" t="inlineStr">
        <is>
          <t>DSL</t>
        </is>
      </c>
      <c r="J598" s="58" t="inlineStr">
        <is>
          <t>Yes</t>
        </is>
      </c>
      <c r="K598" s="58" t="inlineStr">
        <is>
          <t>Yes</t>
        </is>
      </c>
      <c r="L598" s="58" t="inlineStr">
        <is>
          <t>Yes</t>
        </is>
      </c>
      <c r="M598" s="58" t="inlineStr">
        <is>
          <t>Yes</t>
        </is>
      </c>
      <c r="N598" s="58" t="inlineStr">
        <is>
          <t>Yes</t>
        </is>
      </c>
      <c r="O598" s="58" t="inlineStr">
        <is>
          <t>No</t>
        </is>
      </c>
      <c r="P598" s="58" t="inlineStr">
        <is>
          <t>Two year</t>
        </is>
      </c>
      <c r="Q598" s="58" t="inlineStr">
        <is>
          <t>No</t>
        </is>
      </c>
      <c r="R598" s="58" t="inlineStr">
        <is>
          <t>Mailed check</t>
        </is>
      </c>
      <c r="S598" s="123" t="n">
        <v>54.85</v>
      </c>
      <c r="T598" s="58" t="inlineStr">
        <is>
          <t>916.15</t>
        </is>
      </c>
      <c r="U598" s="58" t="inlineStr">
        <is>
          <t>No</t>
        </is>
      </c>
      <c r="V598" s="123">
        <f>IFERROR(VALUE(TRIM(T598)),S598*F598)</f>
        <v/>
      </c>
      <c r="W598" s="58">
        <f>IF(F598&lt;=12,"0-12 mo",IF(F598&lt;=24,"13-24 mo",IF(F598&lt;=48,"25-48 mo","49+ mo")))</f>
        <v/>
      </c>
      <c r="X598" s="58">
        <f>IF(S598&lt;=35.5,"Q1 Low",IF(S598&lt;=70.35,"Q2 Mid-Low",IF(S598&lt;=89.85,"Q3 Mid-High","Q4 High")))</f>
        <v/>
      </c>
      <c r="Y598" s="58">
        <f>IF(U598="Yes",1,0)</f>
        <v/>
      </c>
      <c r="Z598" s="58">
        <f>IF(P598="Month-to-month",1,0)+IF(M598="No",1,0)+IF(J598="No",1,0)+IF(I598="Fiber optic",1,0)+IF(Q598="Yes",1,0)</f>
        <v/>
      </c>
    </row>
    <row r="599" ht="15" customHeight="1" s="59">
      <c r="A599" s="58" t="inlineStr">
        <is>
          <t>5172-MIGPM</t>
        </is>
      </c>
      <c r="B599" s="58" t="inlineStr">
        <is>
          <t>Male</t>
        </is>
      </c>
      <c r="C599" s="58" t="n">
        <v>0</v>
      </c>
      <c r="D599" s="58" t="inlineStr">
        <is>
          <t>No</t>
        </is>
      </c>
      <c r="E599" s="58" t="inlineStr">
        <is>
          <t>No</t>
        </is>
      </c>
      <c r="F599" s="58" t="n">
        <v>4</v>
      </c>
      <c r="G599" s="58" t="inlineStr">
        <is>
          <t>Yes</t>
        </is>
      </c>
      <c r="H599" s="58" t="inlineStr">
        <is>
          <t>Yes</t>
        </is>
      </c>
      <c r="I599" s="58" t="inlineStr">
        <is>
          <t>DSL</t>
        </is>
      </c>
      <c r="J599" s="58" t="inlineStr">
        <is>
          <t>No</t>
        </is>
      </c>
      <c r="K599" s="58" t="inlineStr">
        <is>
          <t>No</t>
        </is>
      </c>
      <c r="L599" s="58" t="inlineStr">
        <is>
          <t>No</t>
        </is>
      </c>
      <c r="M599" s="58" t="inlineStr">
        <is>
          <t>Yes</t>
        </is>
      </c>
      <c r="N599" s="58" t="inlineStr">
        <is>
          <t>No</t>
        </is>
      </c>
      <c r="O599" s="58" t="inlineStr">
        <is>
          <t>Yes</t>
        </is>
      </c>
      <c r="P599" s="58" t="inlineStr">
        <is>
          <t>Month-to-month</t>
        </is>
      </c>
      <c r="Q599" s="58" t="inlineStr">
        <is>
          <t>No</t>
        </is>
      </c>
      <c r="R599" s="58" t="inlineStr">
        <is>
          <t>Mailed check</t>
        </is>
      </c>
      <c r="S599" s="123" t="n">
        <v>65.55</v>
      </c>
      <c r="T599" s="58" t="inlineStr">
        <is>
          <t>237.2</t>
        </is>
      </c>
      <c r="U599" s="58" t="inlineStr">
        <is>
          <t>No</t>
        </is>
      </c>
      <c r="V599" s="123">
        <f>IFERROR(VALUE(TRIM(T599)),S599*F599)</f>
        <v/>
      </c>
      <c r="W599" s="58">
        <f>IF(F599&lt;=12,"0-12 mo",IF(F599&lt;=24,"13-24 mo",IF(F599&lt;=48,"25-48 mo","49+ mo")))</f>
        <v/>
      </c>
      <c r="X599" s="58">
        <f>IF(S599&lt;=35.5,"Q1 Low",IF(S599&lt;=70.35,"Q2 Mid-Low",IF(S599&lt;=89.85,"Q3 Mid-High","Q4 High")))</f>
        <v/>
      </c>
      <c r="Y599" s="58">
        <f>IF(U599="Yes",1,0)</f>
        <v/>
      </c>
      <c r="Z599" s="58">
        <f>IF(P599="Month-to-month",1,0)+IF(M599="No",1,0)+IF(J599="No",1,0)+IF(I599="Fiber optic",1,0)+IF(Q599="Yes",1,0)</f>
        <v/>
      </c>
    </row>
    <row r="600" ht="15" customHeight="1" s="59">
      <c r="A600" s="58" t="inlineStr">
        <is>
          <t>1710-RCXUS</t>
        </is>
      </c>
      <c r="B600" s="58" t="inlineStr">
        <is>
          <t>Male</t>
        </is>
      </c>
      <c r="C600" s="58" t="n">
        <v>0</v>
      </c>
      <c r="D600" s="58" t="inlineStr">
        <is>
          <t>Yes</t>
        </is>
      </c>
      <c r="E600" s="58" t="inlineStr">
        <is>
          <t>No</t>
        </is>
      </c>
      <c r="F600" s="58" t="n">
        <v>51</v>
      </c>
      <c r="G600" s="58" t="inlineStr">
        <is>
          <t>Yes</t>
        </is>
      </c>
      <c r="H600" s="58" t="inlineStr">
        <is>
          <t>Yes</t>
        </is>
      </c>
      <c r="I600" s="58" t="inlineStr">
        <is>
          <t>Fiber optic</t>
        </is>
      </c>
      <c r="J600" s="58" t="inlineStr">
        <is>
          <t>No</t>
        </is>
      </c>
      <c r="K600" s="58" t="inlineStr">
        <is>
          <t>Yes</t>
        </is>
      </c>
      <c r="L600" s="58" t="inlineStr">
        <is>
          <t>No</t>
        </is>
      </c>
      <c r="M600" s="58" t="inlineStr">
        <is>
          <t>No</t>
        </is>
      </c>
      <c r="N600" s="58" t="inlineStr">
        <is>
          <t>No</t>
        </is>
      </c>
      <c r="O600" s="58" t="inlineStr">
        <is>
          <t>Yes</t>
        </is>
      </c>
      <c r="P600" s="58" t="inlineStr">
        <is>
          <t>One year</t>
        </is>
      </c>
      <c r="Q600" s="58" t="inlineStr">
        <is>
          <t>Yes</t>
        </is>
      </c>
      <c r="R600" s="58" t="inlineStr">
        <is>
          <t>Credit card (automatic)</t>
        </is>
      </c>
      <c r="S600" s="123" t="n">
        <v>90.34999999999999</v>
      </c>
      <c r="T600" s="58" t="inlineStr">
        <is>
          <t>4614.55</t>
        </is>
      </c>
      <c r="U600" s="58" t="inlineStr">
        <is>
          <t>No</t>
        </is>
      </c>
      <c r="V600" s="123">
        <f>IFERROR(VALUE(TRIM(T600)),S600*F600)</f>
        <v/>
      </c>
      <c r="W600" s="58">
        <f>IF(F600&lt;=12,"0-12 mo",IF(F600&lt;=24,"13-24 mo",IF(F600&lt;=48,"25-48 mo","49+ mo")))</f>
        <v/>
      </c>
      <c r="X600" s="58">
        <f>IF(S600&lt;=35.5,"Q1 Low",IF(S600&lt;=70.35,"Q2 Mid-Low",IF(S600&lt;=89.85,"Q3 Mid-High","Q4 High")))</f>
        <v/>
      </c>
      <c r="Y600" s="58">
        <f>IF(U600="Yes",1,0)</f>
        <v/>
      </c>
      <c r="Z600" s="58">
        <f>IF(P600="Month-to-month",1,0)+IF(M600="No",1,0)+IF(J600="No",1,0)+IF(I600="Fiber optic",1,0)+IF(Q600="Yes",1,0)</f>
        <v/>
      </c>
    </row>
    <row r="601" ht="15" customHeight="1" s="59">
      <c r="A601" s="58" t="inlineStr">
        <is>
          <t>0374-FIUCA</t>
        </is>
      </c>
      <c r="B601" s="58" t="inlineStr">
        <is>
          <t>Male</t>
        </is>
      </c>
      <c r="C601" s="58" t="n">
        <v>0</v>
      </c>
      <c r="D601" s="58" t="inlineStr">
        <is>
          <t>Yes</t>
        </is>
      </c>
      <c r="E601" s="58" t="inlineStr">
        <is>
          <t>No</t>
        </is>
      </c>
      <c r="F601" s="58" t="n">
        <v>65</v>
      </c>
      <c r="G601" s="58" t="inlineStr">
        <is>
          <t>Yes</t>
        </is>
      </c>
      <c r="H601" s="58" t="inlineStr">
        <is>
          <t>No</t>
        </is>
      </c>
      <c r="I601" s="58" t="inlineStr">
        <is>
          <t>No</t>
        </is>
      </c>
      <c r="J601" s="58" t="inlineStr">
        <is>
          <t>No internet service</t>
        </is>
      </c>
      <c r="K601" s="58" t="inlineStr">
        <is>
          <t>No internet service</t>
        </is>
      </c>
      <c r="L601" s="58" t="inlineStr">
        <is>
          <t>No internet service</t>
        </is>
      </c>
      <c r="M601" s="58" t="inlineStr">
        <is>
          <t>No internet service</t>
        </is>
      </c>
      <c r="N601" s="58" t="inlineStr">
        <is>
          <t>No internet service</t>
        </is>
      </c>
      <c r="O601" s="58" t="inlineStr">
        <is>
          <t>No internet service</t>
        </is>
      </c>
      <c r="P601" s="58" t="inlineStr">
        <is>
          <t>Two year</t>
        </is>
      </c>
      <c r="Q601" s="58" t="inlineStr">
        <is>
          <t>Yes</t>
        </is>
      </c>
      <c r="R601" s="58" t="inlineStr">
        <is>
          <t>Credit card (automatic)</t>
        </is>
      </c>
      <c r="S601" s="123" t="n">
        <v>20.4</v>
      </c>
      <c r="T601" s="58" t="inlineStr">
        <is>
          <t>1414.45</t>
        </is>
      </c>
      <c r="U601" s="58" t="inlineStr">
        <is>
          <t>No</t>
        </is>
      </c>
      <c r="V601" s="123">
        <f>IFERROR(VALUE(TRIM(T601)),S601*F601)</f>
        <v/>
      </c>
      <c r="W601" s="58">
        <f>IF(F601&lt;=12,"0-12 mo",IF(F601&lt;=24,"13-24 mo",IF(F601&lt;=48,"25-48 mo","49+ mo")))</f>
        <v/>
      </c>
      <c r="X601" s="58">
        <f>IF(S601&lt;=35.5,"Q1 Low",IF(S601&lt;=70.35,"Q2 Mid-Low",IF(S601&lt;=89.85,"Q3 Mid-High","Q4 High")))</f>
        <v/>
      </c>
      <c r="Y601" s="58">
        <f>IF(U601="Yes",1,0)</f>
        <v/>
      </c>
      <c r="Z601" s="58">
        <f>IF(P601="Month-to-month",1,0)+IF(M601="No",1,0)+IF(J601="No",1,0)+IF(I601="Fiber optic",1,0)+IF(Q601="Yes",1,0)</f>
        <v/>
      </c>
    </row>
    <row r="602" ht="15" customHeight="1" s="59">
      <c r="A602" s="58" t="inlineStr">
        <is>
          <t>5839-SUYVZ</t>
        </is>
      </c>
      <c r="B602" s="58" t="inlineStr">
        <is>
          <t>Male</t>
        </is>
      </c>
      <c r="C602" s="58" t="n">
        <v>0</v>
      </c>
      <c r="D602" s="58" t="inlineStr">
        <is>
          <t>No</t>
        </is>
      </c>
      <c r="E602" s="58" t="inlineStr">
        <is>
          <t>No</t>
        </is>
      </c>
      <c r="F602" s="58" t="n">
        <v>16</v>
      </c>
      <c r="G602" s="58" t="inlineStr">
        <is>
          <t>Yes</t>
        </is>
      </c>
      <c r="H602" s="58" t="inlineStr">
        <is>
          <t>No</t>
        </is>
      </c>
      <c r="I602" s="58" t="inlineStr">
        <is>
          <t>Fiber optic</t>
        </is>
      </c>
      <c r="J602" s="58" t="inlineStr">
        <is>
          <t>No</t>
        </is>
      </c>
      <c r="K602" s="58" t="inlineStr">
        <is>
          <t>No</t>
        </is>
      </c>
      <c r="L602" s="58" t="inlineStr">
        <is>
          <t>No</t>
        </is>
      </c>
      <c r="M602" s="58" t="inlineStr">
        <is>
          <t>Yes</t>
        </is>
      </c>
      <c r="N602" s="58" t="inlineStr">
        <is>
          <t>No</t>
        </is>
      </c>
      <c r="O602" s="58" t="inlineStr">
        <is>
          <t>No</t>
        </is>
      </c>
      <c r="P602" s="58" t="inlineStr">
        <is>
          <t>Month-to-month</t>
        </is>
      </c>
      <c r="Q602" s="58" t="inlineStr">
        <is>
          <t>Yes</t>
        </is>
      </c>
      <c r="R602" s="58" t="inlineStr">
        <is>
          <t>Credit card (automatic)</t>
        </is>
      </c>
      <c r="S602" s="123" t="n">
        <v>74.55</v>
      </c>
      <c r="T602" s="58" t="inlineStr">
        <is>
          <t>1170.5</t>
        </is>
      </c>
      <c r="U602" s="58" t="inlineStr">
        <is>
          <t>No</t>
        </is>
      </c>
      <c r="V602" s="123">
        <f>IFERROR(VALUE(TRIM(T602)),S602*F602)</f>
        <v/>
      </c>
      <c r="W602" s="58">
        <f>IF(F602&lt;=12,"0-12 mo",IF(F602&lt;=24,"13-24 mo",IF(F602&lt;=48,"25-48 mo","49+ mo")))</f>
        <v/>
      </c>
      <c r="X602" s="58">
        <f>IF(S602&lt;=35.5,"Q1 Low",IF(S602&lt;=70.35,"Q2 Mid-Low",IF(S602&lt;=89.85,"Q3 Mid-High","Q4 High")))</f>
        <v/>
      </c>
      <c r="Y602" s="58">
        <f>IF(U602="Yes",1,0)</f>
        <v/>
      </c>
      <c r="Z602" s="58">
        <f>IF(P602="Month-to-month",1,0)+IF(M602="No",1,0)+IF(J602="No",1,0)+IF(I602="Fiber optic",1,0)+IF(Q602="Yes",1,0)</f>
        <v/>
      </c>
    </row>
    <row r="603" ht="15" customHeight="1" s="59">
      <c r="A603" s="58" t="inlineStr">
        <is>
          <t>5173-ZXXXL</t>
        </is>
      </c>
      <c r="B603" s="58" t="inlineStr">
        <is>
          <t>Male</t>
        </is>
      </c>
      <c r="C603" s="58" t="n">
        <v>0</v>
      </c>
      <c r="D603" s="58" t="inlineStr">
        <is>
          <t>No</t>
        </is>
      </c>
      <c r="E603" s="58" t="inlineStr">
        <is>
          <t>No</t>
        </is>
      </c>
      <c r="F603" s="58" t="n">
        <v>2</v>
      </c>
      <c r="G603" s="58" t="inlineStr">
        <is>
          <t>Yes</t>
        </is>
      </c>
      <c r="H603" s="58" t="inlineStr">
        <is>
          <t>No</t>
        </is>
      </c>
      <c r="I603" s="58" t="inlineStr">
        <is>
          <t>No</t>
        </is>
      </c>
      <c r="J603" s="58" t="inlineStr">
        <is>
          <t>No internet service</t>
        </is>
      </c>
      <c r="K603" s="58" t="inlineStr">
        <is>
          <t>No internet service</t>
        </is>
      </c>
      <c r="L603" s="58" t="inlineStr">
        <is>
          <t>No internet service</t>
        </is>
      </c>
      <c r="M603" s="58" t="inlineStr">
        <is>
          <t>No internet service</t>
        </is>
      </c>
      <c r="N603" s="58" t="inlineStr">
        <is>
          <t>No internet service</t>
        </is>
      </c>
      <c r="O603" s="58" t="inlineStr">
        <is>
          <t>No internet service</t>
        </is>
      </c>
      <c r="P603" s="58" t="inlineStr">
        <is>
          <t>One year</t>
        </is>
      </c>
      <c r="Q603" s="58" t="inlineStr">
        <is>
          <t>No</t>
        </is>
      </c>
      <c r="R603" s="58" t="inlineStr">
        <is>
          <t>Mailed check</t>
        </is>
      </c>
      <c r="S603" s="123" t="n">
        <v>19.95</v>
      </c>
      <c r="T603" s="58" t="inlineStr">
        <is>
          <t>47.7</t>
        </is>
      </c>
      <c r="U603" s="58" t="inlineStr">
        <is>
          <t>No</t>
        </is>
      </c>
      <c r="V603" s="123">
        <f>IFERROR(VALUE(TRIM(T603)),S603*F603)</f>
        <v/>
      </c>
      <c r="W603" s="58">
        <f>IF(F603&lt;=12,"0-12 mo",IF(F603&lt;=24,"13-24 mo",IF(F603&lt;=48,"25-48 mo","49+ mo")))</f>
        <v/>
      </c>
      <c r="X603" s="58">
        <f>IF(S603&lt;=35.5,"Q1 Low",IF(S603&lt;=70.35,"Q2 Mid-Low",IF(S603&lt;=89.85,"Q3 Mid-High","Q4 High")))</f>
        <v/>
      </c>
      <c r="Y603" s="58">
        <f>IF(U603="Yes",1,0)</f>
        <v/>
      </c>
      <c r="Z603" s="58">
        <f>IF(P603="Month-to-month",1,0)+IF(M603="No",1,0)+IF(J603="No",1,0)+IF(I603="Fiber optic",1,0)+IF(Q603="Yes",1,0)</f>
        <v/>
      </c>
    </row>
    <row r="604" ht="15" customHeight="1" s="59">
      <c r="A604" s="58" t="inlineStr">
        <is>
          <t>1096-ADRUX</t>
        </is>
      </c>
      <c r="B604" s="58" t="inlineStr">
        <is>
          <t>Female</t>
        </is>
      </c>
      <c r="C604" s="58" t="n">
        <v>0</v>
      </c>
      <c r="D604" s="58" t="inlineStr">
        <is>
          <t>Yes</t>
        </is>
      </c>
      <c r="E604" s="58" t="inlineStr">
        <is>
          <t>Yes</t>
        </is>
      </c>
      <c r="F604" s="58" t="n">
        <v>66</v>
      </c>
      <c r="G604" s="58" t="inlineStr">
        <is>
          <t>Yes</t>
        </is>
      </c>
      <c r="H604" s="58" t="inlineStr">
        <is>
          <t>Yes</t>
        </is>
      </c>
      <c r="I604" s="58" t="inlineStr">
        <is>
          <t>Fiber optic</t>
        </is>
      </c>
      <c r="J604" s="58" t="inlineStr">
        <is>
          <t>No</t>
        </is>
      </c>
      <c r="K604" s="58" t="inlineStr">
        <is>
          <t>No</t>
        </is>
      </c>
      <c r="L604" s="58" t="inlineStr">
        <is>
          <t>No</t>
        </is>
      </c>
      <c r="M604" s="58" t="inlineStr">
        <is>
          <t>No</t>
        </is>
      </c>
      <c r="N604" s="58" t="inlineStr">
        <is>
          <t>No</t>
        </is>
      </c>
      <c r="O604" s="58" t="inlineStr">
        <is>
          <t>No</t>
        </is>
      </c>
      <c r="P604" s="58" t="inlineStr">
        <is>
          <t>One year</t>
        </is>
      </c>
      <c r="Q604" s="58" t="inlineStr">
        <is>
          <t>Yes</t>
        </is>
      </c>
      <c r="R604" s="58" t="inlineStr">
        <is>
          <t>Bank transfer (automatic)</t>
        </is>
      </c>
      <c r="S604" s="123" t="n">
        <v>74.25</v>
      </c>
      <c r="T604" s="58" t="inlineStr">
        <is>
          <t>4859.25</t>
        </is>
      </c>
      <c r="U604" s="58" t="inlineStr">
        <is>
          <t>No</t>
        </is>
      </c>
      <c r="V604" s="123">
        <f>IFERROR(VALUE(TRIM(T604)),S604*F604)</f>
        <v/>
      </c>
      <c r="W604" s="58">
        <f>IF(F604&lt;=12,"0-12 mo",IF(F604&lt;=24,"13-24 mo",IF(F604&lt;=48,"25-48 mo","49+ mo")))</f>
        <v/>
      </c>
      <c r="X604" s="58">
        <f>IF(S604&lt;=35.5,"Q1 Low",IF(S604&lt;=70.35,"Q2 Mid-Low",IF(S604&lt;=89.85,"Q3 Mid-High","Q4 High")))</f>
        <v/>
      </c>
      <c r="Y604" s="58">
        <f>IF(U604="Yes",1,0)</f>
        <v/>
      </c>
      <c r="Z604" s="58">
        <f>IF(P604="Month-to-month",1,0)+IF(M604="No",1,0)+IF(J604="No",1,0)+IF(I604="Fiber optic",1,0)+IF(Q604="Yes",1,0)</f>
        <v/>
      </c>
    </row>
    <row r="605" ht="15" customHeight="1" s="59">
      <c r="A605" s="58" t="inlineStr">
        <is>
          <t>2001-MCUUW</t>
        </is>
      </c>
      <c r="B605" s="58" t="inlineStr">
        <is>
          <t>Male</t>
        </is>
      </c>
      <c r="C605" s="58" t="n">
        <v>0</v>
      </c>
      <c r="D605" s="58" t="inlineStr">
        <is>
          <t>No</t>
        </is>
      </c>
      <c r="E605" s="58" t="inlineStr">
        <is>
          <t>No</t>
        </is>
      </c>
      <c r="F605" s="58" t="n">
        <v>46</v>
      </c>
      <c r="G605" s="58" t="inlineStr">
        <is>
          <t>Yes</t>
        </is>
      </c>
      <c r="H605" s="58" t="inlineStr">
        <is>
          <t>Yes</t>
        </is>
      </c>
      <c r="I605" s="58" t="inlineStr">
        <is>
          <t>Fiber optic</t>
        </is>
      </c>
      <c r="J605" s="58" t="inlineStr">
        <is>
          <t>No</t>
        </is>
      </c>
      <c r="K605" s="58" t="inlineStr">
        <is>
          <t>Yes</t>
        </is>
      </c>
      <c r="L605" s="58" t="inlineStr">
        <is>
          <t>Yes</t>
        </is>
      </c>
      <c r="M605" s="58" t="inlineStr">
        <is>
          <t>Yes</t>
        </is>
      </c>
      <c r="N605" s="58" t="inlineStr">
        <is>
          <t>Yes</t>
        </is>
      </c>
      <c r="O605" s="58" t="inlineStr">
        <is>
          <t>Yes</t>
        </is>
      </c>
      <c r="P605" s="58" t="inlineStr">
        <is>
          <t>Two year</t>
        </is>
      </c>
      <c r="Q605" s="58" t="inlineStr">
        <is>
          <t>No</t>
        </is>
      </c>
      <c r="R605" s="58" t="inlineStr">
        <is>
          <t>Electronic check</t>
        </is>
      </c>
      <c r="S605" s="123" t="n">
        <v>108.65</v>
      </c>
      <c r="T605" s="58" t="inlineStr">
        <is>
          <t>4903.2</t>
        </is>
      </c>
      <c r="U605" s="58" t="inlineStr">
        <is>
          <t>No</t>
        </is>
      </c>
      <c r="V605" s="123">
        <f>IFERROR(VALUE(TRIM(T605)),S605*F605)</f>
        <v/>
      </c>
      <c r="W605" s="58">
        <f>IF(F605&lt;=12,"0-12 mo",IF(F605&lt;=24,"13-24 mo",IF(F605&lt;=48,"25-48 mo","49+ mo")))</f>
        <v/>
      </c>
      <c r="X605" s="58">
        <f>IF(S605&lt;=35.5,"Q1 Low",IF(S605&lt;=70.35,"Q2 Mid-Low",IF(S605&lt;=89.85,"Q3 Mid-High","Q4 High")))</f>
        <v/>
      </c>
      <c r="Y605" s="58">
        <f>IF(U605="Yes",1,0)</f>
        <v/>
      </c>
      <c r="Z605" s="58">
        <f>IF(P605="Month-to-month",1,0)+IF(M605="No",1,0)+IF(J605="No",1,0)+IF(I605="Fiber optic",1,0)+IF(Q605="Yes",1,0)</f>
        <v/>
      </c>
    </row>
    <row r="606" ht="15" customHeight="1" s="59">
      <c r="A606" s="58" t="inlineStr">
        <is>
          <t>2731-GJRDG</t>
        </is>
      </c>
      <c r="B606" s="58" t="inlineStr">
        <is>
          <t>Female</t>
        </is>
      </c>
      <c r="C606" s="58" t="n">
        <v>0</v>
      </c>
      <c r="D606" s="58" t="inlineStr">
        <is>
          <t>No</t>
        </is>
      </c>
      <c r="E606" s="58" t="inlineStr">
        <is>
          <t>No</t>
        </is>
      </c>
      <c r="F606" s="58" t="n">
        <v>32</v>
      </c>
      <c r="G606" s="58" t="inlineStr">
        <is>
          <t>Yes</t>
        </is>
      </c>
      <c r="H606" s="58" t="inlineStr">
        <is>
          <t>Yes</t>
        </is>
      </c>
      <c r="I606" s="58" t="inlineStr">
        <is>
          <t>Fiber optic</t>
        </is>
      </c>
      <c r="J606" s="58" t="inlineStr">
        <is>
          <t>Yes</t>
        </is>
      </c>
      <c r="K606" s="58" t="inlineStr">
        <is>
          <t>No</t>
        </is>
      </c>
      <c r="L606" s="58" t="inlineStr">
        <is>
          <t>Yes</t>
        </is>
      </c>
      <c r="M606" s="58" t="inlineStr">
        <is>
          <t>Yes</t>
        </is>
      </c>
      <c r="N606" s="58" t="inlineStr">
        <is>
          <t>Yes</t>
        </is>
      </c>
      <c r="O606" s="58" t="inlineStr">
        <is>
          <t>Yes</t>
        </is>
      </c>
      <c r="P606" s="58" t="inlineStr">
        <is>
          <t>One year</t>
        </is>
      </c>
      <c r="Q606" s="58" t="inlineStr">
        <is>
          <t>Yes</t>
        </is>
      </c>
      <c r="R606" s="58" t="inlineStr">
        <is>
          <t>Bank transfer (automatic)</t>
        </is>
      </c>
      <c r="S606" s="123" t="n">
        <v>109.55</v>
      </c>
      <c r="T606" s="58" t="inlineStr">
        <is>
          <t>3608</t>
        </is>
      </c>
      <c r="U606" s="58" t="inlineStr">
        <is>
          <t>No</t>
        </is>
      </c>
      <c r="V606" s="123">
        <f>IFERROR(VALUE(TRIM(T606)),S606*F606)</f>
        <v/>
      </c>
      <c r="W606" s="58">
        <f>IF(F606&lt;=12,"0-12 mo",IF(F606&lt;=24,"13-24 mo",IF(F606&lt;=48,"25-48 mo","49+ mo")))</f>
        <v/>
      </c>
      <c r="X606" s="58">
        <f>IF(S606&lt;=35.5,"Q1 Low",IF(S606&lt;=70.35,"Q2 Mid-Low",IF(S606&lt;=89.85,"Q3 Mid-High","Q4 High")))</f>
        <v/>
      </c>
      <c r="Y606" s="58">
        <f>IF(U606="Yes",1,0)</f>
        <v/>
      </c>
      <c r="Z606" s="58">
        <f>IF(P606="Month-to-month",1,0)+IF(M606="No",1,0)+IF(J606="No",1,0)+IF(I606="Fiber optic",1,0)+IF(Q606="Yes",1,0)</f>
        <v/>
      </c>
    </row>
    <row r="607" ht="15" customHeight="1" s="59">
      <c r="A607" s="58" t="inlineStr">
        <is>
          <t>4723-BEGSG</t>
        </is>
      </c>
      <c r="B607" s="58" t="inlineStr">
        <is>
          <t>Male</t>
        </is>
      </c>
      <c r="C607" s="58" t="n">
        <v>0</v>
      </c>
      <c r="D607" s="58" t="inlineStr">
        <is>
          <t>Yes</t>
        </is>
      </c>
      <c r="E607" s="58" t="inlineStr">
        <is>
          <t>No</t>
        </is>
      </c>
      <c r="F607" s="58" t="n">
        <v>72</v>
      </c>
      <c r="G607" s="58" t="inlineStr">
        <is>
          <t>Yes</t>
        </is>
      </c>
      <c r="H607" s="58" t="inlineStr">
        <is>
          <t>Yes</t>
        </is>
      </c>
      <c r="I607" s="58" t="inlineStr">
        <is>
          <t>DSL</t>
        </is>
      </c>
      <c r="J607" s="58" t="inlineStr">
        <is>
          <t>Yes</t>
        </is>
      </c>
      <c r="K607" s="58" t="inlineStr">
        <is>
          <t>No</t>
        </is>
      </c>
      <c r="L607" s="58" t="inlineStr">
        <is>
          <t>Yes</t>
        </is>
      </c>
      <c r="M607" s="58" t="inlineStr">
        <is>
          <t>Yes</t>
        </is>
      </c>
      <c r="N607" s="58" t="inlineStr">
        <is>
          <t>Yes</t>
        </is>
      </c>
      <c r="O607" s="58" t="inlineStr">
        <is>
          <t>Yes</t>
        </is>
      </c>
      <c r="P607" s="58" t="inlineStr">
        <is>
          <t>Two year</t>
        </is>
      </c>
      <c r="Q607" s="58" t="inlineStr">
        <is>
          <t>No</t>
        </is>
      </c>
      <c r="R607" s="58" t="inlineStr">
        <is>
          <t>Credit card (automatic)</t>
        </is>
      </c>
      <c r="S607" s="123" t="n">
        <v>86.65000000000001</v>
      </c>
      <c r="T607" s="58" t="inlineStr">
        <is>
          <t>6094.25</t>
        </is>
      </c>
      <c r="U607" s="58" t="inlineStr">
        <is>
          <t>No</t>
        </is>
      </c>
      <c r="V607" s="123">
        <f>IFERROR(VALUE(TRIM(T607)),S607*F607)</f>
        <v/>
      </c>
      <c r="W607" s="58">
        <f>IF(F607&lt;=12,"0-12 mo",IF(F607&lt;=24,"13-24 mo",IF(F607&lt;=48,"25-48 mo","49+ mo")))</f>
        <v/>
      </c>
      <c r="X607" s="58">
        <f>IF(S607&lt;=35.5,"Q1 Low",IF(S607&lt;=70.35,"Q2 Mid-Low",IF(S607&lt;=89.85,"Q3 Mid-High","Q4 High")))</f>
        <v/>
      </c>
      <c r="Y607" s="58">
        <f>IF(U607="Yes",1,0)</f>
        <v/>
      </c>
      <c r="Z607" s="58">
        <f>IF(P607="Month-to-month",1,0)+IF(M607="No",1,0)+IF(J607="No",1,0)+IF(I607="Fiber optic",1,0)+IF(Q607="Yes",1,0)</f>
        <v/>
      </c>
    </row>
    <row r="608" ht="15" customHeight="1" s="59">
      <c r="A608" s="58" t="inlineStr">
        <is>
          <t>6516-NKQBO</t>
        </is>
      </c>
      <c r="B608" s="58" t="inlineStr">
        <is>
          <t>Male</t>
        </is>
      </c>
      <c r="C608" s="58" t="n">
        <v>0</v>
      </c>
      <c r="D608" s="58" t="inlineStr">
        <is>
          <t>Yes</t>
        </is>
      </c>
      <c r="E608" s="58" t="inlineStr">
        <is>
          <t>Yes</t>
        </is>
      </c>
      <c r="F608" s="58" t="n">
        <v>38</v>
      </c>
      <c r="G608" s="58" t="inlineStr">
        <is>
          <t>Yes</t>
        </is>
      </c>
      <c r="H608" s="58" t="inlineStr">
        <is>
          <t>No</t>
        </is>
      </c>
      <c r="I608" s="58" t="inlineStr">
        <is>
          <t>DSL</t>
        </is>
      </c>
      <c r="J608" s="58" t="inlineStr">
        <is>
          <t>Yes</t>
        </is>
      </c>
      <c r="K608" s="58" t="inlineStr">
        <is>
          <t>No</t>
        </is>
      </c>
      <c r="L608" s="58" t="inlineStr">
        <is>
          <t>Yes</t>
        </is>
      </c>
      <c r="M608" s="58" t="inlineStr">
        <is>
          <t>Yes</t>
        </is>
      </c>
      <c r="N608" s="58" t="inlineStr">
        <is>
          <t>Yes</t>
        </is>
      </c>
      <c r="O608" s="58" t="inlineStr">
        <is>
          <t>Yes</t>
        </is>
      </c>
      <c r="P608" s="58" t="inlineStr">
        <is>
          <t>Two year</t>
        </is>
      </c>
      <c r="Q608" s="58" t="inlineStr">
        <is>
          <t>No</t>
        </is>
      </c>
      <c r="R608" s="58" t="inlineStr">
        <is>
          <t>Credit card (automatic)</t>
        </is>
      </c>
      <c r="S608" s="123" t="n">
        <v>81</v>
      </c>
      <c r="T608" s="58" t="inlineStr">
        <is>
          <t>3084.9</t>
        </is>
      </c>
      <c r="U608" s="58" t="inlineStr">
        <is>
          <t>No</t>
        </is>
      </c>
      <c r="V608" s="123">
        <f>IFERROR(VALUE(TRIM(T608)),S608*F608)</f>
        <v/>
      </c>
      <c r="W608" s="58">
        <f>IF(F608&lt;=12,"0-12 mo",IF(F608&lt;=24,"13-24 mo",IF(F608&lt;=48,"25-48 mo","49+ mo")))</f>
        <v/>
      </c>
      <c r="X608" s="58">
        <f>IF(S608&lt;=35.5,"Q1 Low",IF(S608&lt;=70.35,"Q2 Mid-Low",IF(S608&lt;=89.85,"Q3 Mid-High","Q4 High")))</f>
        <v/>
      </c>
      <c r="Y608" s="58">
        <f>IF(U608="Yes",1,0)</f>
        <v/>
      </c>
      <c r="Z608" s="58">
        <f>IF(P608="Month-to-month",1,0)+IF(M608="No",1,0)+IF(J608="No",1,0)+IF(I608="Fiber optic",1,0)+IF(Q608="Yes",1,0)</f>
        <v/>
      </c>
    </row>
    <row r="609" ht="15" customHeight="1" s="59">
      <c r="A609" s="58" t="inlineStr">
        <is>
          <t>8672-OAUPW</t>
        </is>
      </c>
      <c r="B609" s="58" t="inlineStr">
        <is>
          <t>Male</t>
        </is>
      </c>
      <c r="C609" s="58" t="n">
        <v>0</v>
      </c>
      <c r="D609" s="58" t="inlineStr">
        <is>
          <t>No</t>
        </is>
      </c>
      <c r="E609" s="58" t="inlineStr">
        <is>
          <t>Yes</t>
        </is>
      </c>
      <c r="F609" s="58" t="n">
        <v>51</v>
      </c>
      <c r="G609" s="58" t="inlineStr">
        <is>
          <t>Yes</t>
        </is>
      </c>
      <c r="H609" s="58" t="inlineStr">
        <is>
          <t>No</t>
        </is>
      </c>
      <c r="I609" s="58" t="inlineStr">
        <is>
          <t>DSL</t>
        </is>
      </c>
      <c r="J609" s="58" t="inlineStr">
        <is>
          <t>No</t>
        </is>
      </c>
      <c r="K609" s="58" t="inlineStr">
        <is>
          <t>No</t>
        </is>
      </c>
      <c r="L609" s="58" t="inlineStr">
        <is>
          <t>No</t>
        </is>
      </c>
      <c r="M609" s="58" t="inlineStr">
        <is>
          <t>Yes</t>
        </is>
      </c>
      <c r="N609" s="58" t="inlineStr">
        <is>
          <t>No</t>
        </is>
      </c>
      <c r="O609" s="58" t="inlineStr">
        <is>
          <t>No</t>
        </is>
      </c>
      <c r="P609" s="58" t="inlineStr">
        <is>
          <t>One year</t>
        </is>
      </c>
      <c r="Q609" s="58" t="inlineStr">
        <is>
          <t>No</t>
        </is>
      </c>
      <c r="R609" s="58" t="inlineStr">
        <is>
          <t>Credit card (automatic)</t>
        </is>
      </c>
      <c r="S609" s="123" t="n">
        <v>47.85</v>
      </c>
      <c r="T609" s="58" t="inlineStr">
        <is>
          <t>2356.75</t>
        </is>
      </c>
      <c r="U609" s="58" t="inlineStr">
        <is>
          <t>No</t>
        </is>
      </c>
      <c r="V609" s="123">
        <f>IFERROR(VALUE(TRIM(T609)),S609*F609)</f>
        <v/>
      </c>
      <c r="W609" s="58">
        <f>IF(F609&lt;=12,"0-12 mo",IF(F609&lt;=24,"13-24 mo",IF(F609&lt;=48,"25-48 mo","49+ mo")))</f>
        <v/>
      </c>
      <c r="X609" s="58">
        <f>IF(S609&lt;=35.5,"Q1 Low",IF(S609&lt;=70.35,"Q2 Mid-Low",IF(S609&lt;=89.85,"Q3 Mid-High","Q4 High")))</f>
        <v/>
      </c>
      <c r="Y609" s="58">
        <f>IF(U609="Yes",1,0)</f>
        <v/>
      </c>
      <c r="Z609" s="58">
        <f>IF(P609="Month-to-month",1,0)+IF(M609="No",1,0)+IF(J609="No",1,0)+IF(I609="Fiber optic",1,0)+IF(Q609="Yes",1,0)</f>
        <v/>
      </c>
    </row>
    <row r="610" ht="15" customHeight="1" s="59">
      <c r="A610" s="58" t="inlineStr">
        <is>
          <t>8207-DMRVL</t>
        </is>
      </c>
      <c r="B610" s="58" t="inlineStr">
        <is>
          <t>Male</t>
        </is>
      </c>
      <c r="C610" s="58" t="n">
        <v>0</v>
      </c>
      <c r="D610" s="58" t="inlineStr">
        <is>
          <t>Yes</t>
        </is>
      </c>
      <c r="E610" s="58" t="inlineStr">
        <is>
          <t>Yes</t>
        </is>
      </c>
      <c r="F610" s="58" t="n">
        <v>72</v>
      </c>
      <c r="G610" s="58" t="inlineStr">
        <is>
          <t>Yes</t>
        </is>
      </c>
      <c r="H610" s="58" t="inlineStr">
        <is>
          <t>Yes</t>
        </is>
      </c>
      <c r="I610" s="58" t="inlineStr">
        <is>
          <t>Fiber optic</t>
        </is>
      </c>
      <c r="J610" s="58" t="inlineStr">
        <is>
          <t>Yes</t>
        </is>
      </c>
      <c r="K610" s="58" t="inlineStr">
        <is>
          <t>Yes</t>
        </is>
      </c>
      <c r="L610" s="58" t="inlineStr">
        <is>
          <t>Yes</t>
        </is>
      </c>
      <c r="M610" s="58" t="inlineStr">
        <is>
          <t>Yes</t>
        </is>
      </c>
      <c r="N610" s="58" t="inlineStr">
        <is>
          <t>Yes</t>
        </is>
      </c>
      <c r="O610" s="58" t="inlineStr">
        <is>
          <t>Yes</t>
        </is>
      </c>
      <c r="P610" s="58" t="inlineStr">
        <is>
          <t>Two year</t>
        </is>
      </c>
      <c r="Q610" s="58" t="inlineStr">
        <is>
          <t>No</t>
        </is>
      </c>
      <c r="R610" s="58" t="inlineStr">
        <is>
          <t>Bank transfer (automatic)</t>
        </is>
      </c>
      <c r="S610" s="123" t="n">
        <v>114.55</v>
      </c>
      <c r="T610" s="58" t="inlineStr">
        <is>
          <t>8306.05</t>
        </is>
      </c>
      <c r="U610" s="58" t="inlineStr">
        <is>
          <t>No</t>
        </is>
      </c>
      <c r="V610" s="123">
        <f>IFERROR(VALUE(TRIM(T610)),S610*F610)</f>
        <v/>
      </c>
      <c r="W610" s="58">
        <f>IF(F610&lt;=12,"0-12 mo",IF(F610&lt;=24,"13-24 mo",IF(F610&lt;=48,"25-48 mo","49+ mo")))</f>
        <v/>
      </c>
      <c r="X610" s="58">
        <f>IF(S610&lt;=35.5,"Q1 Low",IF(S610&lt;=70.35,"Q2 Mid-Low",IF(S610&lt;=89.85,"Q3 Mid-High","Q4 High")))</f>
        <v/>
      </c>
      <c r="Y610" s="58">
        <f>IF(U610="Yes",1,0)</f>
        <v/>
      </c>
      <c r="Z610" s="58">
        <f>IF(P610="Month-to-month",1,0)+IF(M610="No",1,0)+IF(J610="No",1,0)+IF(I610="Fiber optic",1,0)+IF(Q610="Yes",1,0)</f>
        <v/>
      </c>
    </row>
    <row r="611" ht="15" customHeight="1" s="59">
      <c r="A611" s="58" t="inlineStr">
        <is>
          <t>3419-SNJJD</t>
        </is>
      </c>
      <c r="B611" s="58" t="inlineStr">
        <is>
          <t>Female</t>
        </is>
      </c>
      <c r="C611" s="58" t="n">
        <v>1</v>
      </c>
      <c r="D611" s="58" t="inlineStr">
        <is>
          <t>Yes</t>
        </is>
      </c>
      <c r="E611" s="58" t="inlineStr">
        <is>
          <t>No</t>
        </is>
      </c>
      <c r="F611" s="58" t="n">
        <v>65</v>
      </c>
      <c r="G611" s="58" t="inlineStr">
        <is>
          <t>Yes</t>
        </is>
      </c>
      <c r="H611" s="58" t="inlineStr">
        <is>
          <t>Yes</t>
        </is>
      </c>
      <c r="I611" s="58" t="inlineStr">
        <is>
          <t>Fiber optic</t>
        </is>
      </c>
      <c r="J611" s="58" t="inlineStr">
        <is>
          <t>Yes</t>
        </is>
      </c>
      <c r="K611" s="58" t="inlineStr">
        <is>
          <t>No</t>
        </is>
      </c>
      <c r="L611" s="58" t="inlineStr">
        <is>
          <t>Yes</t>
        </is>
      </c>
      <c r="M611" s="58" t="inlineStr">
        <is>
          <t>No</t>
        </is>
      </c>
      <c r="N611" s="58" t="inlineStr">
        <is>
          <t>Yes</t>
        </is>
      </c>
      <c r="O611" s="58" t="inlineStr">
        <is>
          <t>Yes</t>
        </is>
      </c>
      <c r="P611" s="58" t="inlineStr">
        <is>
          <t>Month-to-month</t>
        </is>
      </c>
      <c r="Q611" s="58" t="inlineStr">
        <is>
          <t>No</t>
        </is>
      </c>
      <c r="R611" s="58" t="inlineStr">
        <is>
          <t>Bank transfer (automatic)</t>
        </is>
      </c>
      <c r="S611" s="123" t="n">
        <v>105.25</v>
      </c>
      <c r="T611" s="58" t="inlineStr">
        <is>
          <t>6786.4</t>
        </is>
      </c>
      <c r="U611" s="58" t="inlineStr">
        <is>
          <t>Yes</t>
        </is>
      </c>
      <c r="V611" s="123">
        <f>IFERROR(VALUE(TRIM(T611)),S611*F611)</f>
        <v/>
      </c>
      <c r="W611" s="58">
        <f>IF(F611&lt;=12,"0-12 mo",IF(F611&lt;=24,"13-24 mo",IF(F611&lt;=48,"25-48 mo","49+ mo")))</f>
        <v/>
      </c>
      <c r="X611" s="58">
        <f>IF(S611&lt;=35.5,"Q1 Low",IF(S611&lt;=70.35,"Q2 Mid-Low",IF(S611&lt;=89.85,"Q3 Mid-High","Q4 High")))</f>
        <v/>
      </c>
      <c r="Y611" s="58">
        <f>IF(U611="Yes",1,0)</f>
        <v/>
      </c>
      <c r="Z611" s="58">
        <f>IF(P611="Month-to-month",1,0)+IF(M611="No",1,0)+IF(J611="No",1,0)+IF(I611="Fiber optic",1,0)+IF(Q611="Yes",1,0)</f>
        <v/>
      </c>
    </row>
    <row r="612" ht="15" customHeight="1" s="59">
      <c r="A612" s="58" t="inlineStr">
        <is>
          <t>6543-CPZMK</t>
        </is>
      </c>
      <c r="B612" s="58" t="inlineStr">
        <is>
          <t>Male</t>
        </is>
      </c>
      <c r="C612" s="58" t="n">
        <v>0</v>
      </c>
      <c r="D612" s="58" t="inlineStr">
        <is>
          <t>Yes</t>
        </is>
      </c>
      <c r="E612" s="58" t="inlineStr">
        <is>
          <t>Yes</t>
        </is>
      </c>
      <c r="F612" s="58" t="n">
        <v>9</v>
      </c>
      <c r="G612" s="58" t="inlineStr">
        <is>
          <t>No</t>
        </is>
      </c>
      <c r="H612" s="58" t="inlineStr">
        <is>
          <t>No phone service</t>
        </is>
      </c>
      <c r="I612" s="58" t="inlineStr">
        <is>
          <t>DSL</t>
        </is>
      </c>
      <c r="J612" s="58" t="inlineStr">
        <is>
          <t>No</t>
        </is>
      </c>
      <c r="K612" s="58" t="inlineStr">
        <is>
          <t>Yes</t>
        </is>
      </c>
      <c r="L612" s="58" t="inlineStr">
        <is>
          <t>No</t>
        </is>
      </c>
      <c r="M612" s="58" t="inlineStr">
        <is>
          <t>No</t>
        </is>
      </c>
      <c r="N612" s="58" t="inlineStr">
        <is>
          <t>No</t>
        </is>
      </c>
      <c r="O612" s="58" t="inlineStr">
        <is>
          <t>No</t>
        </is>
      </c>
      <c r="P612" s="58" t="inlineStr">
        <is>
          <t>Month-to-month</t>
        </is>
      </c>
      <c r="Q612" s="58" t="inlineStr">
        <is>
          <t>Yes</t>
        </is>
      </c>
      <c r="R612" s="58" t="inlineStr">
        <is>
          <t>Electronic check</t>
        </is>
      </c>
      <c r="S612" s="123" t="n">
        <v>29.95</v>
      </c>
      <c r="T612" s="58" t="inlineStr">
        <is>
          <t>248.95</t>
        </is>
      </c>
      <c r="U612" s="58" t="inlineStr">
        <is>
          <t>Yes</t>
        </is>
      </c>
      <c r="V612" s="123">
        <f>IFERROR(VALUE(TRIM(T612)),S612*F612)</f>
        <v/>
      </c>
      <c r="W612" s="58">
        <f>IF(F612&lt;=12,"0-12 mo",IF(F612&lt;=24,"13-24 mo",IF(F612&lt;=48,"25-48 mo","49+ mo")))</f>
        <v/>
      </c>
      <c r="X612" s="58">
        <f>IF(S612&lt;=35.5,"Q1 Low",IF(S612&lt;=70.35,"Q2 Mid-Low",IF(S612&lt;=89.85,"Q3 Mid-High","Q4 High")))</f>
        <v/>
      </c>
      <c r="Y612" s="58">
        <f>IF(U612="Yes",1,0)</f>
        <v/>
      </c>
      <c r="Z612" s="58">
        <f>IF(P612="Month-to-month",1,0)+IF(M612="No",1,0)+IF(J612="No",1,0)+IF(I612="Fiber optic",1,0)+IF(Q612="Yes",1,0)</f>
        <v/>
      </c>
    </row>
    <row r="613" ht="15" customHeight="1" s="59">
      <c r="A613" s="58" t="inlineStr">
        <is>
          <t>4765-OXPPD</t>
        </is>
      </c>
      <c r="B613" s="58" t="inlineStr">
        <is>
          <t>Female</t>
        </is>
      </c>
      <c r="C613" s="58" t="n">
        <v>0</v>
      </c>
      <c r="D613" s="58" t="inlineStr">
        <is>
          <t>Yes</t>
        </is>
      </c>
      <c r="E613" s="58" t="inlineStr">
        <is>
          <t>Yes</t>
        </is>
      </c>
      <c r="F613" s="58" t="n">
        <v>9</v>
      </c>
      <c r="G613" s="58" t="inlineStr">
        <is>
          <t>Yes</t>
        </is>
      </c>
      <c r="H613" s="58" t="inlineStr">
        <is>
          <t>No</t>
        </is>
      </c>
      <c r="I613" s="58" t="inlineStr">
        <is>
          <t>DSL</t>
        </is>
      </c>
      <c r="J613" s="58" t="inlineStr">
        <is>
          <t>Yes</t>
        </is>
      </c>
      <c r="K613" s="58" t="inlineStr">
        <is>
          <t>Yes</t>
        </is>
      </c>
      <c r="L613" s="58" t="inlineStr">
        <is>
          <t>Yes</t>
        </is>
      </c>
      <c r="M613" s="58" t="inlineStr">
        <is>
          <t>Yes</t>
        </is>
      </c>
      <c r="N613" s="58" t="inlineStr">
        <is>
          <t>No</t>
        </is>
      </c>
      <c r="O613" s="58" t="inlineStr">
        <is>
          <t>No</t>
        </is>
      </c>
      <c r="P613" s="58" t="inlineStr">
        <is>
          <t>Month-to-month</t>
        </is>
      </c>
      <c r="Q613" s="58" t="inlineStr">
        <is>
          <t>No</t>
        </is>
      </c>
      <c r="R613" s="58" t="inlineStr">
        <is>
          <t>Mailed check</t>
        </is>
      </c>
      <c r="S613" s="123" t="n">
        <v>65</v>
      </c>
      <c r="T613" s="58" t="inlineStr">
        <is>
          <t>663.05</t>
        </is>
      </c>
      <c r="U613" s="58" t="inlineStr">
        <is>
          <t>Yes</t>
        </is>
      </c>
      <c r="V613" s="123">
        <f>IFERROR(VALUE(TRIM(T613)),S613*F613)</f>
        <v/>
      </c>
      <c r="W613" s="58">
        <f>IF(F613&lt;=12,"0-12 mo",IF(F613&lt;=24,"13-24 mo",IF(F613&lt;=48,"25-48 mo","49+ mo")))</f>
        <v/>
      </c>
      <c r="X613" s="58">
        <f>IF(S613&lt;=35.5,"Q1 Low",IF(S613&lt;=70.35,"Q2 Mid-Low",IF(S613&lt;=89.85,"Q3 Mid-High","Q4 High")))</f>
        <v/>
      </c>
      <c r="Y613" s="58">
        <f>IF(U613="Yes",1,0)</f>
        <v/>
      </c>
      <c r="Z613" s="58">
        <f>IF(P613="Month-to-month",1,0)+IF(M613="No",1,0)+IF(J613="No",1,0)+IF(I613="Fiber optic",1,0)+IF(Q613="Yes",1,0)</f>
        <v/>
      </c>
    </row>
    <row r="614" ht="15" customHeight="1" s="59">
      <c r="A614" s="58" t="inlineStr">
        <is>
          <t>2804-ETQDK</t>
        </is>
      </c>
      <c r="B614" s="58" t="inlineStr">
        <is>
          <t>Male</t>
        </is>
      </c>
      <c r="C614" s="58" t="n">
        <v>0</v>
      </c>
      <c r="D614" s="58" t="inlineStr">
        <is>
          <t>No</t>
        </is>
      </c>
      <c r="E614" s="58" t="inlineStr">
        <is>
          <t>Yes</t>
        </is>
      </c>
      <c r="F614" s="58" t="n">
        <v>66</v>
      </c>
      <c r="G614" s="58" t="inlineStr">
        <is>
          <t>Yes</t>
        </is>
      </c>
      <c r="H614" s="58" t="inlineStr">
        <is>
          <t>No</t>
        </is>
      </c>
      <c r="I614" s="58" t="inlineStr">
        <is>
          <t>No</t>
        </is>
      </c>
      <c r="J614" s="58" t="inlineStr">
        <is>
          <t>No internet service</t>
        </is>
      </c>
      <c r="K614" s="58" t="inlineStr">
        <is>
          <t>No internet service</t>
        </is>
      </c>
      <c r="L614" s="58" t="inlineStr">
        <is>
          <t>No internet service</t>
        </is>
      </c>
      <c r="M614" s="58" t="inlineStr">
        <is>
          <t>No internet service</t>
        </is>
      </c>
      <c r="N614" s="58" t="inlineStr">
        <is>
          <t>No internet service</t>
        </is>
      </c>
      <c r="O614" s="58" t="inlineStr">
        <is>
          <t>No internet service</t>
        </is>
      </c>
      <c r="P614" s="58" t="inlineStr">
        <is>
          <t>Two year</t>
        </is>
      </c>
      <c r="Q614" s="58" t="inlineStr">
        <is>
          <t>No</t>
        </is>
      </c>
      <c r="R614" s="58" t="inlineStr">
        <is>
          <t>Mailed check</t>
        </is>
      </c>
      <c r="S614" s="123" t="n">
        <v>20.55</v>
      </c>
      <c r="T614" s="58" t="inlineStr">
        <is>
          <t>1357.1</t>
        </is>
      </c>
      <c r="U614" s="58" t="inlineStr">
        <is>
          <t>No</t>
        </is>
      </c>
      <c r="V614" s="123">
        <f>IFERROR(VALUE(TRIM(T614)),S614*F614)</f>
        <v/>
      </c>
      <c r="W614" s="58">
        <f>IF(F614&lt;=12,"0-12 mo",IF(F614&lt;=24,"13-24 mo",IF(F614&lt;=48,"25-48 mo","49+ mo")))</f>
        <v/>
      </c>
      <c r="X614" s="58">
        <f>IF(S614&lt;=35.5,"Q1 Low",IF(S614&lt;=70.35,"Q2 Mid-Low",IF(S614&lt;=89.85,"Q3 Mid-High","Q4 High")))</f>
        <v/>
      </c>
      <c r="Y614" s="58">
        <f>IF(U614="Yes",1,0)</f>
        <v/>
      </c>
      <c r="Z614" s="58">
        <f>IF(P614="Month-to-month",1,0)+IF(M614="No",1,0)+IF(J614="No",1,0)+IF(I614="Fiber optic",1,0)+IF(Q614="Yes",1,0)</f>
        <v/>
      </c>
    </row>
    <row r="615" ht="15" customHeight="1" s="59">
      <c r="A615" s="58" t="inlineStr">
        <is>
          <t>6689-VRRTK</t>
        </is>
      </c>
      <c r="B615" s="58" t="inlineStr">
        <is>
          <t>Female</t>
        </is>
      </c>
      <c r="C615" s="58" t="n">
        <v>1</v>
      </c>
      <c r="D615" s="58" t="inlineStr">
        <is>
          <t>No</t>
        </is>
      </c>
      <c r="E615" s="58" t="inlineStr">
        <is>
          <t>No</t>
        </is>
      </c>
      <c r="F615" s="58" t="n">
        <v>44</v>
      </c>
      <c r="G615" s="58" t="inlineStr">
        <is>
          <t>Yes</t>
        </is>
      </c>
      <c r="H615" s="58" t="inlineStr">
        <is>
          <t>Yes</t>
        </is>
      </c>
      <c r="I615" s="58" t="inlineStr">
        <is>
          <t>Fiber optic</t>
        </is>
      </c>
      <c r="J615" s="58" t="inlineStr">
        <is>
          <t>Yes</t>
        </is>
      </c>
      <c r="K615" s="58" t="inlineStr">
        <is>
          <t>Yes</t>
        </is>
      </c>
      <c r="L615" s="58" t="inlineStr">
        <is>
          <t>Yes</t>
        </is>
      </c>
      <c r="M615" s="58" t="inlineStr">
        <is>
          <t>No</t>
        </is>
      </c>
      <c r="N615" s="58" t="inlineStr">
        <is>
          <t>Yes</t>
        </is>
      </c>
      <c r="O615" s="58" t="inlineStr">
        <is>
          <t>Yes</t>
        </is>
      </c>
      <c r="P615" s="58" t="inlineStr">
        <is>
          <t>One year</t>
        </is>
      </c>
      <c r="Q615" s="58" t="inlineStr">
        <is>
          <t>Yes</t>
        </is>
      </c>
      <c r="R615" s="58" t="inlineStr">
        <is>
          <t>Credit card (automatic)</t>
        </is>
      </c>
      <c r="S615" s="123" t="n">
        <v>109.8</v>
      </c>
      <c r="T615" s="58" t="inlineStr">
        <is>
          <t>4860.35</t>
        </is>
      </c>
      <c r="U615" s="58" t="inlineStr">
        <is>
          <t>No</t>
        </is>
      </c>
      <c r="V615" s="123">
        <f>IFERROR(VALUE(TRIM(T615)),S615*F615)</f>
        <v/>
      </c>
      <c r="W615" s="58">
        <f>IF(F615&lt;=12,"0-12 mo",IF(F615&lt;=24,"13-24 mo",IF(F615&lt;=48,"25-48 mo","49+ mo")))</f>
        <v/>
      </c>
      <c r="X615" s="58">
        <f>IF(S615&lt;=35.5,"Q1 Low",IF(S615&lt;=70.35,"Q2 Mid-Low",IF(S615&lt;=89.85,"Q3 Mid-High","Q4 High")))</f>
        <v/>
      </c>
      <c r="Y615" s="58">
        <f>IF(U615="Yes",1,0)</f>
        <v/>
      </c>
      <c r="Z615" s="58">
        <f>IF(P615="Month-to-month",1,0)+IF(M615="No",1,0)+IF(J615="No",1,0)+IF(I615="Fiber optic",1,0)+IF(Q615="Yes",1,0)</f>
        <v/>
      </c>
    </row>
    <row r="616" ht="15" customHeight="1" s="59">
      <c r="A616" s="58" t="inlineStr">
        <is>
          <t>7138-GIRSH</t>
        </is>
      </c>
      <c r="B616" s="58" t="inlineStr">
        <is>
          <t>Male</t>
        </is>
      </c>
      <c r="C616" s="58" t="n">
        <v>0</v>
      </c>
      <c r="D616" s="58" t="inlineStr">
        <is>
          <t>No</t>
        </is>
      </c>
      <c r="E616" s="58" t="inlineStr">
        <is>
          <t>No</t>
        </is>
      </c>
      <c r="F616" s="58" t="n">
        <v>50</v>
      </c>
      <c r="G616" s="58" t="inlineStr">
        <is>
          <t>Yes</t>
        </is>
      </c>
      <c r="H616" s="58" t="inlineStr">
        <is>
          <t>Yes</t>
        </is>
      </c>
      <c r="I616" s="58" t="inlineStr">
        <is>
          <t>DSL</t>
        </is>
      </c>
      <c r="J616" s="58" t="inlineStr">
        <is>
          <t>No</t>
        </is>
      </c>
      <c r="K616" s="58" t="inlineStr">
        <is>
          <t>No</t>
        </is>
      </c>
      <c r="L616" s="58" t="inlineStr">
        <is>
          <t>Yes</t>
        </is>
      </c>
      <c r="M616" s="58" t="inlineStr">
        <is>
          <t>Yes</t>
        </is>
      </c>
      <c r="N616" s="58" t="inlineStr">
        <is>
          <t>No</t>
        </is>
      </c>
      <c r="O616" s="58" t="inlineStr">
        <is>
          <t>Yes</t>
        </is>
      </c>
      <c r="P616" s="58" t="inlineStr">
        <is>
          <t>Two year</t>
        </is>
      </c>
      <c r="Q616" s="58" t="inlineStr">
        <is>
          <t>No</t>
        </is>
      </c>
      <c r="R616" s="58" t="inlineStr">
        <is>
          <t>Bank transfer (automatic)</t>
        </is>
      </c>
      <c r="S616" s="123" t="n">
        <v>69.5</v>
      </c>
      <c r="T616" s="58" t="inlineStr">
        <is>
          <t>3418.2</t>
        </is>
      </c>
      <c r="U616" s="58" t="inlineStr">
        <is>
          <t>No</t>
        </is>
      </c>
      <c r="V616" s="123">
        <f>IFERROR(VALUE(TRIM(T616)),S616*F616)</f>
        <v/>
      </c>
      <c r="W616" s="58">
        <f>IF(F616&lt;=12,"0-12 mo",IF(F616&lt;=24,"13-24 mo",IF(F616&lt;=48,"25-48 mo","49+ mo")))</f>
        <v/>
      </c>
      <c r="X616" s="58">
        <f>IF(S616&lt;=35.5,"Q1 Low",IF(S616&lt;=70.35,"Q2 Mid-Low",IF(S616&lt;=89.85,"Q3 Mid-High","Q4 High")))</f>
        <v/>
      </c>
      <c r="Y616" s="58">
        <f>IF(U616="Yes",1,0)</f>
        <v/>
      </c>
      <c r="Z616" s="58">
        <f>IF(P616="Month-to-month",1,0)+IF(M616="No",1,0)+IF(J616="No",1,0)+IF(I616="Fiber optic",1,0)+IF(Q616="Yes",1,0)</f>
        <v/>
      </c>
    </row>
    <row r="617" ht="15" customHeight="1" s="59">
      <c r="A617" s="58" t="inlineStr">
        <is>
          <t>9396-ZSFLL</t>
        </is>
      </c>
      <c r="B617" s="58" t="inlineStr">
        <is>
          <t>Female</t>
        </is>
      </c>
      <c r="C617" s="58" t="n">
        <v>0</v>
      </c>
      <c r="D617" s="58" t="inlineStr">
        <is>
          <t>No</t>
        </is>
      </c>
      <c r="E617" s="58" t="inlineStr">
        <is>
          <t>No</t>
        </is>
      </c>
      <c r="F617" s="58" t="n">
        <v>15</v>
      </c>
      <c r="G617" s="58" t="inlineStr">
        <is>
          <t>Yes</t>
        </is>
      </c>
      <c r="H617" s="58" t="inlineStr">
        <is>
          <t>Yes</t>
        </is>
      </c>
      <c r="I617" s="58" t="inlineStr">
        <is>
          <t>DSL</t>
        </is>
      </c>
      <c r="J617" s="58" t="inlineStr">
        <is>
          <t>No</t>
        </is>
      </c>
      <c r="K617" s="58" t="inlineStr">
        <is>
          <t>No</t>
        </is>
      </c>
      <c r="L617" s="58" t="inlineStr">
        <is>
          <t>No</t>
        </is>
      </c>
      <c r="M617" s="58" t="inlineStr">
        <is>
          <t>No</t>
        </is>
      </c>
      <c r="N617" s="58" t="inlineStr">
        <is>
          <t>No</t>
        </is>
      </c>
      <c r="O617" s="58" t="inlineStr">
        <is>
          <t>No</t>
        </is>
      </c>
      <c r="P617" s="58" t="inlineStr">
        <is>
          <t>Month-to-month</t>
        </is>
      </c>
      <c r="Q617" s="58" t="inlineStr">
        <is>
          <t>No</t>
        </is>
      </c>
      <c r="R617" s="58" t="inlineStr">
        <is>
          <t>Mailed check</t>
        </is>
      </c>
      <c r="S617" s="123" t="n">
        <v>48.85</v>
      </c>
      <c r="T617" s="58" t="inlineStr">
        <is>
          <t>631.4</t>
        </is>
      </c>
      <c r="U617" s="58" t="inlineStr">
        <is>
          <t>No</t>
        </is>
      </c>
      <c r="V617" s="123">
        <f>IFERROR(VALUE(TRIM(T617)),S617*F617)</f>
        <v/>
      </c>
      <c r="W617" s="58">
        <f>IF(F617&lt;=12,"0-12 mo",IF(F617&lt;=24,"13-24 mo",IF(F617&lt;=48,"25-48 mo","49+ mo")))</f>
        <v/>
      </c>
      <c r="X617" s="58">
        <f>IF(S617&lt;=35.5,"Q1 Low",IF(S617&lt;=70.35,"Q2 Mid-Low",IF(S617&lt;=89.85,"Q3 Mid-High","Q4 High")))</f>
        <v/>
      </c>
      <c r="Y617" s="58">
        <f>IF(U617="Yes",1,0)</f>
        <v/>
      </c>
      <c r="Z617" s="58">
        <f>IF(P617="Month-to-month",1,0)+IF(M617="No",1,0)+IF(J617="No",1,0)+IF(I617="Fiber optic",1,0)+IF(Q617="Yes",1,0)</f>
        <v/>
      </c>
    </row>
    <row r="618" ht="15" customHeight="1" s="59">
      <c r="A618" s="58" t="inlineStr">
        <is>
          <t>6464-KEXXH</t>
        </is>
      </c>
      <c r="B618" s="58" t="inlineStr">
        <is>
          <t>Male</t>
        </is>
      </c>
      <c r="C618" s="58" t="n">
        <v>0</v>
      </c>
      <c r="D618" s="58" t="inlineStr">
        <is>
          <t>No</t>
        </is>
      </c>
      <c r="E618" s="58" t="inlineStr">
        <is>
          <t>No</t>
        </is>
      </c>
      <c r="F618" s="58" t="n">
        <v>8</v>
      </c>
      <c r="G618" s="58" t="inlineStr">
        <is>
          <t>No</t>
        </is>
      </c>
      <c r="H618" s="58" t="inlineStr">
        <is>
          <t>No phone service</t>
        </is>
      </c>
      <c r="I618" s="58" t="inlineStr">
        <is>
          <t>DSL</t>
        </is>
      </c>
      <c r="J618" s="58" t="inlineStr">
        <is>
          <t>No</t>
        </is>
      </c>
      <c r="K618" s="58" t="inlineStr">
        <is>
          <t>No</t>
        </is>
      </c>
      <c r="L618" s="58" t="inlineStr">
        <is>
          <t>No</t>
        </is>
      </c>
      <c r="M618" s="58" t="inlineStr">
        <is>
          <t>No</t>
        </is>
      </c>
      <c r="N618" s="58" t="inlineStr">
        <is>
          <t>No</t>
        </is>
      </c>
      <c r="O618" s="58" t="inlineStr">
        <is>
          <t>No</t>
        </is>
      </c>
      <c r="P618" s="58" t="inlineStr">
        <is>
          <t>Month-to-month</t>
        </is>
      </c>
      <c r="Q618" s="58" t="inlineStr">
        <is>
          <t>Yes</t>
        </is>
      </c>
      <c r="R618" s="58" t="inlineStr">
        <is>
          <t>Credit card (automatic)</t>
        </is>
      </c>
      <c r="S618" s="123" t="n">
        <v>25.25</v>
      </c>
      <c r="T618" s="58" t="inlineStr">
        <is>
          <t>186.3</t>
        </is>
      </c>
      <c r="U618" s="58" t="inlineStr">
        <is>
          <t>No</t>
        </is>
      </c>
      <c r="V618" s="123">
        <f>IFERROR(VALUE(TRIM(T618)),S618*F618)</f>
        <v/>
      </c>
      <c r="W618" s="58">
        <f>IF(F618&lt;=12,"0-12 mo",IF(F618&lt;=24,"13-24 mo",IF(F618&lt;=48,"25-48 mo","49+ mo")))</f>
        <v/>
      </c>
      <c r="X618" s="58">
        <f>IF(S618&lt;=35.5,"Q1 Low",IF(S618&lt;=70.35,"Q2 Mid-Low",IF(S618&lt;=89.85,"Q3 Mid-High","Q4 High")))</f>
        <v/>
      </c>
      <c r="Y618" s="58">
        <f>IF(U618="Yes",1,0)</f>
        <v/>
      </c>
      <c r="Z618" s="58">
        <f>IF(P618="Month-to-month",1,0)+IF(M618="No",1,0)+IF(J618="No",1,0)+IF(I618="Fiber optic",1,0)+IF(Q618="Yes",1,0)</f>
        <v/>
      </c>
    </row>
    <row r="619" ht="15" customHeight="1" s="59">
      <c r="A619" s="58" t="inlineStr">
        <is>
          <t>7134-MJPDY</t>
        </is>
      </c>
      <c r="B619" s="58" t="inlineStr">
        <is>
          <t>Female</t>
        </is>
      </c>
      <c r="C619" s="58" t="n">
        <v>1</v>
      </c>
      <c r="D619" s="58" t="inlineStr">
        <is>
          <t>No</t>
        </is>
      </c>
      <c r="E619" s="58" t="inlineStr">
        <is>
          <t>No</t>
        </is>
      </c>
      <c r="F619" s="58" t="n">
        <v>66</v>
      </c>
      <c r="G619" s="58" t="inlineStr">
        <is>
          <t>Yes</t>
        </is>
      </c>
      <c r="H619" s="58" t="inlineStr">
        <is>
          <t>Yes</t>
        </is>
      </c>
      <c r="I619" s="58" t="inlineStr">
        <is>
          <t>Fiber optic</t>
        </is>
      </c>
      <c r="J619" s="58" t="inlineStr">
        <is>
          <t>No</t>
        </is>
      </c>
      <c r="K619" s="58" t="inlineStr">
        <is>
          <t>No</t>
        </is>
      </c>
      <c r="L619" s="58" t="inlineStr">
        <is>
          <t>Yes</t>
        </is>
      </c>
      <c r="M619" s="58" t="inlineStr">
        <is>
          <t>Yes</t>
        </is>
      </c>
      <c r="N619" s="58" t="inlineStr">
        <is>
          <t>Yes</t>
        </is>
      </c>
      <c r="O619" s="58" t="inlineStr">
        <is>
          <t>Yes</t>
        </is>
      </c>
      <c r="P619" s="58" t="inlineStr">
        <is>
          <t>One year</t>
        </is>
      </c>
      <c r="Q619" s="58" t="inlineStr">
        <is>
          <t>Yes</t>
        </is>
      </c>
      <c r="R619" s="58" t="inlineStr">
        <is>
          <t>Credit card (automatic)</t>
        </is>
      </c>
      <c r="S619" s="123" t="n">
        <v>102.85</v>
      </c>
      <c r="T619" s="58" t="inlineStr">
        <is>
          <t>6976.75</t>
        </is>
      </c>
      <c r="U619" s="58" t="inlineStr">
        <is>
          <t>No</t>
        </is>
      </c>
      <c r="V619" s="123">
        <f>IFERROR(VALUE(TRIM(T619)),S619*F619)</f>
        <v/>
      </c>
      <c r="W619" s="58">
        <f>IF(F619&lt;=12,"0-12 mo",IF(F619&lt;=24,"13-24 mo",IF(F619&lt;=48,"25-48 mo","49+ mo")))</f>
        <v/>
      </c>
      <c r="X619" s="58">
        <f>IF(S619&lt;=35.5,"Q1 Low",IF(S619&lt;=70.35,"Q2 Mid-Low",IF(S619&lt;=89.85,"Q3 Mid-High","Q4 High")))</f>
        <v/>
      </c>
      <c r="Y619" s="58">
        <f>IF(U619="Yes",1,0)</f>
        <v/>
      </c>
      <c r="Z619" s="58">
        <f>IF(P619="Month-to-month",1,0)+IF(M619="No",1,0)+IF(J619="No",1,0)+IF(I619="Fiber optic",1,0)+IF(Q619="Yes",1,0)</f>
        <v/>
      </c>
    </row>
    <row r="620" ht="15" customHeight="1" s="59">
      <c r="A620" s="58" t="inlineStr">
        <is>
          <t>5240-CAOYT</t>
        </is>
      </c>
      <c r="B620" s="58" t="inlineStr">
        <is>
          <t>Female</t>
        </is>
      </c>
      <c r="C620" s="58" t="n">
        <v>0</v>
      </c>
      <c r="D620" s="58" t="inlineStr">
        <is>
          <t>No</t>
        </is>
      </c>
      <c r="E620" s="58" t="inlineStr">
        <is>
          <t>No</t>
        </is>
      </c>
      <c r="F620" s="58" t="n">
        <v>57</v>
      </c>
      <c r="G620" s="58" t="inlineStr">
        <is>
          <t>Yes</t>
        </is>
      </c>
      <c r="H620" s="58" t="inlineStr">
        <is>
          <t>Yes</t>
        </is>
      </c>
      <c r="I620" s="58" t="inlineStr">
        <is>
          <t>Fiber optic</t>
        </is>
      </c>
      <c r="J620" s="58" t="inlineStr">
        <is>
          <t>Yes</t>
        </is>
      </c>
      <c r="K620" s="58" t="inlineStr">
        <is>
          <t>Yes</t>
        </is>
      </c>
      <c r="L620" s="58" t="inlineStr">
        <is>
          <t>No</t>
        </is>
      </c>
      <c r="M620" s="58" t="inlineStr">
        <is>
          <t>Yes</t>
        </is>
      </c>
      <c r="N620" s="58" t="inlineStr">
        <is>
          <t>No</t>
        </is>
      </c>
      <c r="O620" s="58" t="inlineStr">
        <is>
          <t>No</t>
        </is>
      </c>
      <c r="P620" s="58" t="inlineStr">
        <is>
          <t>Month-to-month</t>
        </is>
      </c>
      <c r="Q620" s="58" t="inlineStr">
        <is>
          <t>Yes</t>
        </is>
      </c>
      <c r="R620" s="58" t="inlineStr">
        <is>
          <t>Bank transfer (automatic)</t>
        </is>
      </c>
      <c r="S620" s="123" t="n">
        <v>87.55</v>
      </c>
      <c r="T620" s="58" t="inlineStr">
        <is>
          <t>4884.85</t>
        </is>
      </c>
      <c r="U620" s="58" t="inlineStr">
        <is>
          <t>No</t>
        </is>
      </c>
      <c r="V620" s="123">
        <f>IFERROR(VALUE(TRIM(T620)),S620*F620)</f>
        <v/>
      </c>
      <c r="W620" s="58">
        <f>IF(F620&lt;=12,"0-12 mo",IF(F620&lt;=24,"13-24 mo",IF(F620&lt;=48,"25-48 mo","49+ mo")))</f>
        <v/>
      </c>
      <c r="X620" s="58">
        <f>IF(S620&lt;=35.5,"Q1 Low",IF(S620&lt;=70.35,"Q2 Mid-Low",IF(S620&lt;=89.85,"Q3 Mid-High","Q4 High")))</f>
        <v/>
      </c>
      <c r="Y620" s="58">
        <f>IF(U620="Yes",1,0)</f>
        <v/>
      </c>
      <c r="Z620" s="58">
        <f>IF(P620="Month-to-month",1,0)+IF(M620="No",1,0)+IF(J620="No",1,0)+IF(I620="Fiber optic",1,0)+IF(Q620="Yes",1,0)</f>
        <v/>
      </c>
    </row>
    <row r="621" ht="15" customHeight="1" s="59">
      <c r="A621" s="58" t="inlineStr">
        <is>
          <t>4059-IIEBK</t>
        </is>
      </c>
      <c r="B621" s="58" t="inlineStr">
        <is>
          <t>Female</t>
        </is>
      </c>
      <c r="C621" s="58" t="n">
        <v>0</v>
      </c>
      <c r="D621" s="58" t="inlineStr">
        <is>
          <t>No</t>
        </is>
      </c>
      <c r="E621" s="58" t="inlineStr">
        <is>
          <t>No</t>
        </is>
      </c>
      <c r="F621" s="58" t="n">
        <v>7</v>
      </c>
      <c r="G621" s="58" t="inlineStr">
        <is>
          <t>Yes</t>
        </is>
      </c>
      <c r="H621" s="58" t="inlineStr">
        <is>
          <t>Yes</t>
        </is>
      </c>
      <c r="I621" s="58" t="inlineStr">
        <is>
          <t>Fiber optic</t>
        </is>
      </c>
      <c r="J621" s="58" t="inlineStr">
        <is>
          <t>No</t>
        </is>
      </c>
      <c r="K621" s="58" t="inlineStr">
        <is>
          <t>Yes</t>
        </is>
      </c>
      <c r="L621" s="58" t="inlineStr">
        <is>
          <t>No</t>
        </is>
      </c>
      <c r="M621" s="58" t="inlineStr">
        <is>
          <t>No</t>
        </is>
      </c>
      <c r="N621" s="58" t="inlineStr">
        <is>
          <t>No</t>
        </is>
      </c>
      <c r="O621" s="58" t="inlineStr">
        <is>
          <t>No</t>
        </is>
      </c>
      <c r="P621" s="58" t="inlineStr">
        <is>
          <t>Month-to-month</t>
        </is>
      </c>
      <c r="Q621" s="58" t="inlineStr">
        <is>
          <t>Yes</t>
        </is>
      </c>
      <c r="R621" s="58" t="inlineStr">
        <is>
          <t>Bank transfer (automatic)</t>
        </is>
      </c>
      <c r="S621" s="123" t="n">
        <v>78.55</v>
      </c>
      <c r="T621" s="58" t="inlineStr">
        <is>
          <t>522.95</t>
        </is>
      </c>
      <c r="U621" s="58" t="inlineStr">
        <is>
          <t>No</t>
        </is>
      </c>
      <c r="V621" s="123">
        <f>IFERROR(VALUE(TRIM(T621)),S621*F621)</f>
        <v/>
      </c>
      <c r="W621" s="58">
        <f>IF(F621&lt;=12,"0-12 mo",IF(F621&lt;=24,"13-24 mo",IF(F621&lt;=48,"25-48 mo","49+ mo")))</f>
        <v/>
      </c>
      <c r="X621" s="58">
        <f>IF(S621&lt;=35.5,"Q1 Low",IF(S621&lt;=70.35,"Q2 Mid-Low",IF(S621&lt;=89.85,"Q3 Mid-High","Q4 High")))</f>
        <v/>
      </c>
      <c r="Y621" s="58">
        <f>IF(U621="Yes",1,0)</f>
        <v/>
      </c>
      <c r="Z621" s="58">
        <f>IF(P621="Month-to-month",1,0)+IF(M621="No",1,0)+IF(J621="No",1,0)+IF(I621="Fiber optic",1,0)+IF(Q621="Yes",1,0)</f>
        <v/>
      </c>
    </row>
    <row r="622" ht="15" customHeight="1" s="59">
      <c r="A622" s="58" t="inlineStr">
        <is>
          <t>4881-JVQOD</t>
        </is>
      </c>
      <c r="B622" s="58" t="inlineStr">
        <is>
          <t>Male</t>
        </is>
      </c>
      <c r="C622" s="58" t="n">
        <v>1</v>
      </c>
      <c r="D622" s="58" t="inlineStr">
        <is>
          <t>Yes</t>
        </is>
      </c>
      <c r="E622" s="58" t="inlineStr">
        <is>
          <t>Yes</t>
        </is>
      </c>
      <c r="F622" s="58" t="n">
        <v>10</v>
      </c>
      <c r="G622" s="58" t="inlineStr">
        <is>
          <t>No</t>
        </is>
      </c>
      <c r="H622" s="58" t="inlineStr">
        <is>
          <t>No phone service</t>
        </is>
      </c>
      <c r="I622" s="58" t="inlineStr">
        <is>
          <t>DSL</t>
        </is>
      </c>
      <c r="J622" s="58" t="inlineStr">
        <is>
          <t>No</t>
        </is>
      </c>
      <c r="K622" s="58" t="inlineStr">
        <is>
          <t>No</t>
        </is>
      </c>
      <c r="L622" s="58" t="inlineStr">
        <is>
          <t>No</t>
        </is>
      </c>
      <c r="M622" s="58" t="inlineStr">
        <is>
          <t>No</t>
        </is>
      </c>
      <c r="N622" s="58" t="inlineStr">
        <is>
          <t>No</t>
        </is>
      </c>
      <c r="O622" s="58" t="inlineStr">
        <is>
          <t>Yes</t>
        </is>
      </c>
      <c r="P622" s="58" t="inlineStr">
        <is>
          <t>Month-to-month</t>
        </is>
      </c>
      <c r="Q622" s="58" t="inlineStr">
        <is>
          <t>Yes</t>
        </is>
      </c>
      <c r="R622" s="58" t="inlineStr">
        <is>
          <t>Bank transfer (automatic)</t>
        </is>
      </c>
      <c r="S622" s="123" t="n">
        <v>34.55</v>
      </c>
      <c r="T622" s="58" t="inlineStr">
        <is>
          <t>362.6</t>
        </is>
      </c>
      <c r="U622" s="58" t="inlineStr">
        <is>
          <t>No</t>
        </is>
      </c>
      <c r="V622" s="123">
        <f>IFERROR(VALUE(TRIM(T622)),S622*F622)</f>
        <v/>
      </c>
      <c r="W622" s="58">
        <f>IF(F622&lt;=12,"0-12 mo",IF(F622&lt;=24,"13-24 mo",IF(F622&lt;=48,"25-48 mo","49+ mo")))</f>
        <v/>
      </c>
      <c r="X622" s="58">
        <f>IF(S622&lt;=35.5,"Q1 Low",IF(S622&lt;=70.35,"Q2 Mid-Low",IF(S622&lt;=89.85,"Q3 Mid-High","Q4 High")))</f>
        <v/>
      </c>
      <c r="Y622" s="58">
        <f>IF(U622="Yes",1,0)</f>
        <v/>
      </c>
      <c r="Z622" s="58">
        <f>IF(P622="Month-to-month",1,0)+IF(M622="No",1,0)+IF(J622="No",1,0)+IF(I622="Fiber optic",1,0)+IF(Q622="Yes",1,0)</f>
        <v/>
      </c>
    </row>
    <row r="623" ht="15" customHeight="1" s="59">
      <c r="A623" s="58" t="inlineStr">
        <is>
          <t>0516-UXRMT</t>
        </is>
      </c>
      <c r="B623" s="58" t="inlineStr">
        <is>
          <t>Female</t>
        </is>
      </c>
      <c r="C623" s="58" t="n">
        <v>0</v>
      </c>
      <c r="D623" s="58" t="inlineStr">
        <is>
          <t>No</t>
        </is>
      </c>
      <c r="E623" s="58" t="inlineStr">
        <is>
          <t>No</t>
        </is>
      </c>
      <c r="F623" s="58" t="n">
        <v>62</v>
      </c>
      <c r="G623" s="58" t="inlineStr">
        <is>
          <t>Yes</t>
        </is>
      </c>
      <c r="H623" s="58" t="inlineStr">
        <is>
          <t>Yes</t>
        </is>
      </c>
      <c r="I623" s="58" t="inlineStr">
        <is>
          <t>Fiber optic</t>
        </is>
      </c>
      <c r="J623" s="58" t="inlineStr">
        <is>
          <t>Yes</t>
        </is>
      </c>
      <c r="K623" s="58" t="inlineStr">
        <is>
          <t>Yes</t>
        </is>
      </c>
      <c r="L623" s="58" t="inlineStr">
        <is>
          <t>Yes</t>
        </is>
      </c>
      <c r="M623" s="58" t="inlineStr">
        <is>
          <t>No</t>
        </is>
      </c>
      <c r="N623" s="58" t="inlineStr">
        <is>
          <t>No</t>
        </is>
      </c>
      <c r="O623" s="58" t="inlineStr">
        <is>
          <t>No</t>
        </is>
      </c>
      <c r="P623" s="58" t="inlineStr">
        <is>
          <t>One year</t>
        </is>
      </c>
      <c r="Q623" s="58" t="inlineStr">
        <is>
          <t>Yes</t>
        </is>
      </c>
      <c r="R623" s="58" t="inlineStr">
        <is>
          <t>Electronic check</t>
        </is>
      </c>
      <c r="S623" s="123" t="n">
        <v>92.05</v>
      </c>
      <c r="T623" s="58" t="inlineStr">
        <is>
          <t>5755.8</t>
        </is>
      </c>
      <c r="U623" s="58" t="inlineStr">
        <is>
          <t>No</t>
        </is>
      </c>
      <c r="V623" s="123">
        <f>IFERROR(VALUE(TRIM(T623)),S623*F623)</f>
        <v/>
      </c>
      <c r="W623" s="58">
        <f>IF(F623&lt;=12,"0-12 mo",IF(F623&lt;=24,"13-24 mo",IF(F623&lt;=48,"25-48 mo","49+ mo")))</f>
        <v/>
      </c>
      <c r="X623" s="58">
        <f>IF(S623&lt;=35.5,"Q1 Low",IF(S623&lt;=70.35,"Q2 Mid-Low",IF(S623&lt;=89.85,"Q3 Mid-High","Q4 High")))</f>
        <v/>
      </c>
      <c r="Y623" s="58">
        <f>IF(U623="Yes",1,0)</f>
        <v/>
      </c>
      <c r="Z623" s="58">
        <f>IF(P623="Month-to-month",1,0)+IF(M623="No",1,0)+IF(J623="No",1,0)+IF(I623="Fiber optic",1,0)+IF(Q623="Yes",1,0)</f>
        <v/>
      </c>
    </row>
    <row r="624" ht="15" customHeight="1" s="59">
      <c r="A624" s="58" t="inlineStr">
        <is>
          <t>4851-BQDNX</t>
        </is>
      </c>
      <c r="B624" s="58" t="inlineStr">
        <is>
          <t>Male</t>
        </is>
      </c>
      <c r="C624" s="58" t="n">
        <v>0</v>
      </c>
      <c r="D624" s="58" t="inlineStr">
        <is>
          <t>Yes</t>
        </is>
      </c>
      <c r="E624" s="58" t="inlineStr">
        <is>
          <t>Yes</t>
        </is>
      </c>
      <c r="F624" s="58" t="n">
        <v>40</v>
      </c>
      <c r="G624" s="58" t="inlineStr">
        <is>
          <t>Yes</t>
        </is>
      </c>
      <c r="H624" s="58" t="inlineStr">
        <is>
          <t>No</t>
        </is>
      </c>
      <c r="I624" s="58" t="inlineStr">
        <is>
          <t>Fiber optic</t>
        </is>
      </c>
      <c r="J624" s="58" t="inlineStr">
        <is>
          <t>No</t>
        </is>
      </c>
      <c r="K624" s="58" t="inlineStr">
        <is>
          <t>No</t>
        </is>
      </c>
      <c r="L624" s="58" t="inlineStr">
        <is>
          <t>Yes</t>
        </is>
      </c>
      <c r="M624" s="58" t="inlineStr">
        <is>
          <t>No</t>
        </is>
      </c>
      <c r="N624" s="58" t="inlineStr">
        <is>
          <t>Yes</t>
        </is>
      </c>
      <c r="O624" s="58" t="inlineStr">
        <is>
          <t>No</t>
        </is>
      </c>
      <c r="P624" s="58" t="inlineStr">
        <is>
          <t>One year</t>
        </is>
      </c>
      <c r="Q624" s="58" t="inlineStr">
        <is>
          <t>Yes</t>
        </is>
      </c>
      <c r="R624" s="58" t="inlineStr">
        <is>
          <t>Electronic check</t>
        </is>
      </c>
      <c r="S624" s="123" t="n">
        <v>85.05</v>
      </c>
      <c r="T624" s="58" t="inlineStr">
        <is>
          <t>3355.65</t>
        </is>
      </c>
      <c r="U624" s="58" t="inlineStr">
        <is>
          <t>No</t>
        </is>
      </c>
      <c r="V624" s="123">
        <f>IFERROR(VALUE(TRIM(T624)),S624*F624)</f>
        <v/>
      </c>
      <c r="W624" s="58">
        <f>IF(F624&lt;=12,"0-12 mo",IF(F624&lt;=24,"13-24 mo",IF(F624&lt;=48,"25-48 mo","49+ mo")))</f>
        <v/>
      </c>
      <c r="X624" s="58">
        <f>IF(S624&lt;=35.5,"Q1 Low",IF(S624&lt;=70.35,"Q2 Mid-Low",IF(S624&lt;=89.85,"Q3 Mid-High","Q4 High")))</f>
        <v/>
      </c>
      <c r="Y624" s="58">
        <f>IF(U624="Yes",1,0)</f>
        <v/>
      </c>
      <c r="Z624" s="58">
        <f>IF(P624="Month-to-month",1,0)+IF(M624="No",1,0)+IF(J624="No",1,0)+IF(I624="Fiber optic",1,0)+IF(Q624="Yes",1,0)</f>
        <v/>
      </c>
    </row>
    <row r="625" ht="15" customHeight="1" s="59">
      <c r="A625" s="58" t="inlineStr">
        <is>
          <t>5148-HKFIR</t>
        </is>
      </c>
      <c r="B625" s="58" t="inlineStr">
        <is>
          <t>Female</t>
        </is>
      </c>
      <c r="C625" s="58" t="n">
        <v>0</v>
      </c>
      <c r="D625" s="58" t="inlineStr">
        <is>
          <t>No</t>
        </is>
      </c>
      <c r="E625" s="58" t="inlineStr">
        <is>
          <t>No</t>
        </is>
      </c>
      <c r="F625" s="58" t="n">
        <v>20</v>
      </c>
      <c r="G625" s="58" t="inlineStr">
        <is>
          <t>Yes</t>
        </is>
      </c>
      <c r="H625" s="58" t="inlineStr">
        <is>
          <t>No</t>
        </is>
      </c>
      <c r="I625" s="58" t="inlineStr">
        <is>
          <t>No</t>
        </is>
      </c>
      <c r="J625" s="58" t="inlineStr">
        <is>
          <t>No internet service</t>
        </is>
      </c>
      <c r="K625" s="58" t="inlineStr">
        <is>
          <t>No internet service</t>
        </is>
      </c>
      <c r="L625" s="58" t="inlineStr">
        <is>
          <t>No internet service</t>
        </is>
      </c>
      <c r="M625" s="58" t="inlineStr">
        <is>
          <t>No internet service</t>
        </is>
      </c>
      <c r="N625" s="58" t="inlineStr">
        <is>
          <t>No internet service</t>
        </is>
      </c>
      <c r="O625" s="58" t="inlineStr">
        <is>
          <t>No internet service</t>
        </is>
      </c>
      <c r="P625" s="58" t="inlineStr">
        <is>
          <t>Two year</t>
        </is>
      </c>
      <c r="Q625" s="58" t="inlineStr">
        <is>
          <t>No</t>
        </is>
      </c>
      <c r="R625" s="58" t="inlineStr">
        <is>
          <t>Mailed check</t>
        </is>
      </c>
      <c r="S625" s="123" t="n">
        <v>19.7</v>
      </c>
      <c r="T625" s="58" t="inlineStr">
        <is>
          <t>406.95</t>
        </is>
      </c>
      <c r="U625" s="58" t="inlineStr">
        <is>
          <t>No</t>
        </is>
      </c>
      <c r="V625" s="123">
        <f>IFERROR(VALUE(TRIM(T625)),S625*F625)</f>
        <v/>
      </c>
      <c r="W625" s="58">
        <f>IF(F625&lt;=12,"0-12 mo",IF(F625&lt;=24,"13-24 mo",IF(F625&lt;=48,"25-48 mo","49+ mo")))</f>
        <v/>
      </c>
      <c r="X625" s="58">
        <f>IF(S625&lt;=35.5,"Q1 Low",IF(S625&lt;=70.35,"Q2 Mid-Low",IF(S625&lt;=89.85,"Q3 Mid-High","Q4 High")))</f>
        <v/>
      </c>
      <c r="Y625" s="58">
        <f>IF(U625="Yes",1,0)</f>
        <v/>
      </c>
      <c r="Z625" s="58">
        <f>IF(P625="Month-to-month",1,0)+IF(M625="No",1,0)+IF(J625="No",1,0)+IF(I625="Fiber optic",1,0)+IF(Q625="Yes",1,0)</f>
        <v/>
      </c>
    </row>
    <row r="626" ht="15" customHeight="1" s="59">
      <c r="A626" s="58" t="inlineStr">
        <is>
          <t>1009-IRMNA</t>
        </is>
      </c>
      <c r="B626" s="58" t="inlineStr">
        <is>
          <t>Female</t>
        </is>
      </c>
      <c r="C626" s="58" t="n">
        <v>0</v>
      </c>
      <c r="D626" s="58" t="inlineStr">
        <is>
          <t>No</t>
        </is>
      </c>
      <c r="E626" s="58" t="inlineStr">
        <is>
          <t>No</t>
        </is>
      </c>
      <c r="F626" s="58" t="n">
        <v>7</v>
      </c>
      <c r="G626" s="58" t="inlineStr">
        <is>
          <t>Yes</t>
        </is>
      </c>
      <c r="H626" s="58" t="inlineStr">
        <is>
          <t>No</t>
        </is>
      </c>
      <c r="I626" s="58" t="inlineStr">
        <is>
          <t>No</t>
        </is>
      </c>
      <c r="J626" s="58" t="inlineStr">
        <is>
          <t>No internet service</t>
        </is>
      </c>
      <c r="K626" s="58" t="inlineStr">
        <is>
          <t>No internet service</t>
        </is>
      </c>
      <c r="L626" s="58" t="inlineStr">
        <is>
          <t>No internet service</t>
        </is>
      </c>
      <c r="M626" s="58" t="inlineStr">
        <is>
          <t>No internet service</t>
        </is>
      </c>
      <c r="N626" s="58" t="inlineStr">
        <is>
          <t>No internet service</t>
        </is>
      </c>
      <c r="O626" s="58" t="inlineStr">
        <is>
          <t>No internet service</t>
        </is>
      </c>
      <c r="P626" s="58" t="inlineStr">
        <is>
          <t>Month-to-month</t>
        </is>
      </c>
      <c r="Q626" s="58" t="inlineStr">
        <is>
          <t>No</t>
        </is>
      </c>
      <c r="R626" s="58" t="inlineStr">
        <is>
          <t>Bank transfer (automatic)</t>
        </is>
      </c>
      <c r="S626" s="123" t="n">
        <v>20</v>
      </c>
      <c r="T626" s="58" t="inlineStr">
        <is>
          <t>137.6</t>
        </is>
      </c>
      <c r="U626" s="58" t="inlineStr">
        <is>
          <t>Yes</t>
        </is>
      </c>
      <c r="V626" s="123">
        <f>IFERROR(VALUE(TRIM(T626)),S626*F626)</f>
        <v/>
      </c>
      <c r="W626" s="58">
        <f>IF(F626&lt;=12,"0-12 mo",IF(F626&lt;=24,"13-24 mo",IF(F626&lt;=48,"25-48 mo","49+ mo")))</f>
        <v/>
      </c>
      <c r="X626" s="58">
        <f>IF(S626&lt;=35.5,"Q1 Low",IF(S626&lt;=70.35,"Q2 Mid-Low",IF(S626&lt;=89.85,"Q3 Mid-High","Q4 High")))</f>
        <v/>
      </c>
      <c r="Y626" s="58">
        <f>IF(U626="Yes",1,0)</f>
        <v/>
      </c>
      <c r="Z626" s="58">
        <f>IF(P626="Month-to-month",1,0)+IF(M626="No",1,0)+IF(J626="No",1,0)+IF(I626="Fiber optic",1,0)+IF(Q626="Yes",1,0)</f>
        <v/>
      </c>
    </row>
    <row r="627" ht="15" customHeight="1" s="59">
      <c r="A627" s="58" t="inlineStr">
        <is>
          <t>3003-CMDUU</t>
        </is>
      </c>
      <c r="B627" s="58" t="inlineStr">
        <is>
          <t>Female</t>
        </is>
      </c>
      <c r="C627" s="58" t="n">
        <v>0</v>
      </c>
      <c r="D627" s="58" t="inlineStr">
        <is>
          <t>Yes</t>
        </is>
      </c>
      <c r="E627" s="58" t="inlineStr">
        <is>
          <t>No</t>
        </is>
      </c>
      <c r="F627" s="58" t="n">
        <v>25</v>
      </c>
      <c r="G627" s="58" t="inlineStr">
        <is>
          <t>Yes</t>
        </is>
      </c>
      <c r="H627" s="58" t="inlineStr">
        <is>
          <t>No</t>
        </is>
      </c>
      <c r="I627" s="58" t="inlineStr">
        <is>
          <t>Fiber optic</t>
        </is>
      </c>
      <c r="J627" s="58" t="inlineStr">
        <is>
          <t>No</t>
        </is>
      </c>
      <c r="K627" s="58" t="inlineStr">
        <is>
          <t>No</t>
        </is>
      </c>
      <c r="L627" s="58" t="inlineStr">
        <is>
          <t>No</t>
        </is>
      </c>
      <c r="M627" s="58" t="inlineStr">
        <is>
          <t>Yes</t>
        </is>
      </c>
      <c r="N627" s="58" t="inlineStr">
        <is>
          <t>Yes</t>
        </is>
      </c>
      <c r="O627" s="58" t="inlineStr">
        <is>
          <t>Yes</t>
        </is>
      </c>
      <c r="P627" s="58" t="inlineStr">
        <is>
          <t>Month-to-month</t>
        </is>
      </c>
      <c r="Q627" s="58" t="inlineStr">
        <is>
          <t>Yes</t>
        </is>
      </c>
      <c r="R627" s="58" t="inlineStr">
        <is>
          <t>Electronic check</t>
        </is>
      </c>
      <c r="S627" s="123" t="n">
        <v>95.15000000000001</v>
      </c>
      <c r="T627" s="58" t="inlineStr">
        <is>
          <t>2395.7</t>
        </is>
      </c>
      <c r="U627" s="58" t="inlineStr">
        <is>
          <t>No</t>
        </is>
      </c>
      <c r="V627" s="123">
        <f>IFERROR(VALUE(TRIM(T627)),S627*F627)</f>
        <v/>
      </c>
      <c r="W627" s="58">
        <f>IF(F627&lt;=12,"0-12 mo",IF(F627&lt;=24,"13-24 mo",IF(F627&lt;=48,"25-48 mo","49+ mo")))</f>
        <v/>
      </c>
      <c r="X627" s="58">
        <f>IF(S627&lt;=35.5,"Q1 Low",IF(S627&lt;=70.35,"Q2 Mid-Low",IF(S627&lt;=89.85,"Q3 Mid-High","Q4 High")))</f>
        <v/>
      </c>
      <c r="Y627" s="58">
        <f>IF(U627="Yes",1,0)</f>
        <v/>
      </c>
      <c r="Z627" s="58">
        <f>IF(P627="Month-to-month",1,0)+IF(M627="No",1,0)+IF(J627="No",1,0)+IF(I627="Fiber optic",1,0)+IF(Q627="Yes",1,0)</f>
        <v/>
      </c>
    </row>
    <row r="628" ht="15" customHeight="1" s="59">
      <c r="A628" s="58" t="inlineStr">
        <is>
          <t>5016-IBERQ</t>
        </is>
      </c>
      <c r="B628" s="58" t="inlineStr">
        <is>
          <t>Male</t>
        </is>
      </c>
      <c r="C628" s="58" t="n">
        <v>0</v>
      </c>
      <c r="D628" s="58" t="inlineStr">
        <is>
          <t>Yes</t>
        </is>
      </c>
      <c r="E628" s="58" t="inlineStr">
        <is>
          <t>No</t>
        </is>
      </c>
      <c r="F628" s="58" t="n">
        <v>23</v>
      </c>
      <c r="G628" s="58" t="inlineStr">
        <is>
          <t>Yes</t>
        </is>
      </c>
      <c r="H628" s="58" t="inlineStr">
        <is>
          <t>Yes</t>
        </is>
      </c>
      <c r="I628" s="58" t="inlineStr">
        <is>
          <t>Fiber optic</t>
        </is>
      </c>
      <c r="J628" s="58" t="inlineStr">
        <is>
          <t>No</t>
        </is>
      </c>
      <c r="K628" s="58" t="inlineStr">
        <is>
          <t>Yes</t>
        </is>
      </c>
      <c r="L628" s="58" t="inlineStr">
        <is>
          <t>Yes</t>
        </is>
      </c>
      <c r="M628" s="58" t="inlineStr">
        <is>
          <t>No</t>
        </is>
      </c>
      <c r="N628" s="58" t="inlineStr">
        <is>
          <t>No</t>
        </is>
      </c>
      <c r="O628" s="58" t="inlineStr">
        <is>
          <t>No</t>
        </is>
      </c>
      <c r="P628" s="58" t="inlineStr">
        <is>
          <t>Month-to-month</t>
        </is>
      </c>
      <c r="Q628" s="58" t="inlineStr">
        <is>
          <t>No</t>
        </is>
      </c>
      <c r="R628" s="58" t="inlineStr">
        <is>
          <t>Electronic check</t>
        </is>
      </c>
      <c r="S628" s="123" t="n">
        <v>84.25</v>
      </c>
      <c r="T628" s="58" t="inlineStr">
        <is>
          <t>1968.1</t>
        </is>
      </c>
      <c r="U628" s="58" t="inlineStr">
        <is>
          <t>No</t>
        </is>
      </c>
      <c r="V628" s="123">
        <f>IFERROR(VALUE(TRIM(T628)),S628*F628)</f>
        <v/>
      </c>
      <c r="W628" s="58">
        <f>IF(F628&lt;=12,"0-12 mo",IF(F628&lt;=24,"13-24 mo",IF(F628&lt;=48,"25-48 mo","49+ mo")))</f>
        <v/>
      </c>
      <c r="X628" s="58">
        <f>IF(S628&lt;=35.5,"Q1 Low",IF(S628&lt;=70.35,"Q2 Mid-Low",IF(S628&lt;=89.85,"Q3 Mid-High","Q4 High")))</f>
        <v/>
      </c>
      <c r="Y628" s="58">
        <f>IF(U628="Yes",1,0)</f>
        <v/>
      </c>
      <c r="Z628" s="58">
        <f>IF(P628="Month-to-month",1,0)+IF(M628="No",1,0)+IF(J628="No",1,0)+IF(I628="Fiber optic",1,0)+IF(Q628="Yes",1,0)</f>
        <v/>
      </c>
    </row>
    <row r="629" ht="15" customHeight="1" s="59">
      <c r="A629" s="58" t="inlineStr">
        <is>
          <t>6797-UCJHZ</t>
        </is>
      </c>
      <c r="B629" s="58" t="inlineStr">
        <is>
          <t>Female</t>
        </is>
      </c>
      <c r="C629" s="58" t="n">
        <v>1</v>
      </c>
      <c r="D629" s="58" t="inlineStr">
        <is>
          <t>Yes</t>
        </is>
      </c>
      <c r="E629" s="58" t="inlineStr">
        <is>
          <t>No</t>
        </is>
      </c>
      <c r="F629" s="58" t="n">
        <v>66</v>
      </c>
      <c r="G629" s="58" t="inlineStr">
        <is>
          <t>Yes</t>
        </is>
      </c>
      <c r="H629" s="58" t="inlineStr">
        <is>
          <t>Yes</t>
        </is>
      </c>
      <c r="I629" s="58" t="inlineStr">
        <is>
          <t>Fiber optic</t>
        </is>
      </c>
      <c r="J629" s="58" t="inlineStr">
        <is>
          <t>No</t>
        </is>
      </c>
      <c r="K629" s="58" t="inlineStr">
        <is>
          <t>Yes</t>
        </is>
      </c>
      <c r="L629" s="58" t="inlineStr">
        <is>
          <t>Yes</t>
        </is>
      </c>
      <c r="M629" s="58" t="inlineStr">
        <is>
          <t>No</t>
        </is>
      </c>
      <c r="N629" s="58" t="inlineStr">
        <is>
          <t>Yes</t>
        </is>
      </c>
      <c r="O629" s="58" t="inlineStr">
        <is>
          <t>Yes</t>
        </is>
      </c>
      <c r="P629" s="58" t="inlineStr">
        <is>
          <t>One year</t>
        </is>
      </c>
      <c r="Q629" s="58" t="inlineStr">
        <is>
          <t>No</t>
        </is>
      </c>
      <c r="R629" s="58" t="inlineStr">
        <is>
          <t>Credit card (automatic)</t>
        </is>
      </c>
      <c r="S629" s="123" t="n">
        <v>104.6</v>
      </c>
      <c r="T629" s="58" t="inlineStr">
        <is>
          <t>6819.45</t>
        </is>
      </c>
      <c r="U629" s="58" t="inlineStr">
        <is>
          <t>No</t>
        </is>
      </c>
      <c r="V629" s="123">
        <f>IFERROR(VALUE(TRIM(T629)),S629*F629)</f>
        <v/>
      </c>
      <c r="W629" s="58">
        <f>IF(F629&lt;=12,"0-12 mo",IF(F629&lt;=24,"13-24 mo",IF(F629&lt;=48,"25-48 mo","49+ mo")))</f>
        <v/>
      </c>
      <c r="X629" s="58">
        <f>IF(S629&lt;=35.5,"Q1 Low",IF(S629&lt;=70.35,"Q2 Mid-Low",IF(S629&lt;=89.85,"Q3 Mid-High","Q4 High")))</f>
        <v/>
      </c>
      <c r="Y629" s="58">
        <f>IF(U629="Yes",1,0)</f>
        <v/>
      </c>
      <c r="Z629" s="58">
        <f>IF(P629="Month-to-month",1,0)+IF(M629="No",1,0)+IF(J629="No",1,0)+IF(I629="Fiber optic",1,0)+IF(Q629="Yes",1,0)</f>
        <v/>
      </c>
    </row>
    <row r="630" ht="15" customHeight="1" s="59">
      <c r="A630" s="58" t="inlineStr">
        <is>
          <t>2469-DTSGX</t>
        </is>
      </c>
      <c r="B630" s="58" t="inlineStr">
        <is>
          <t>Female</t>
        </is>
      </c>
      <c r="C630" s="58" t="n">
        <v>1</v>
      </c>
      <c r="D630" s="58" t="inlineStr">
        <is>
          <t>No</t>
        </is>
      </c>
      <c r="E630" s="58" t="inlineStr">
        <is>
          <t>No</t>
        </is>
      </c>
      <c r="F630" s="58" t="n">
        <v>72</v>
      </c>
      <c r="G630" s="58" t="inlineStr">
        <is>
          <t>Yes</t>
        </is>
      </c>
      <c r="H630" s="58" t="inlineStr">
        <is>
          <t>Yes</t>
        </is>
      </c>
      <c r="I630" s="58" t="inlineStr">
        <is>
          <t>Fiber optic</t>
        </is>
      </c>
      <c r="J630" s="58" t="inlineStr">
        <is>
          <t>No</t>
        </is>
      </c>
      <c r="K630" s="58" t="inlineStr">
        <is>
          <t>Yes</t>
        </is>
      </c>
      <c r="L630" s="58" t="inlineStr">
        <is>
          <t>Yes</t>
        </is>
      </c>
      <c r="M630" s="58" t="inlineStr">
        <is>
          <t>Yes</t>
        </is>
      </c>
      <c r="N630" s="58" t="inlineStr">
        <is>
          <t>Yes</t>
        </is>
      </c>
      <c r="O630" s="58" t="inlineStr">
        <is>
          <t>Yes</t>
        </is>
      </c>
      <c r="P630" s="58" t="inlineStr">
        <is>
          <t>Two year</t>
        </is>
      </c>
      <c r="Q630" s="58" t="inlineStr">
        <is>
          <t>No</t>
        </is>
      </c>
      <c r="R630" s="58" t="inlineStr">
        <is>
          <t>Electronic check</t>
        </is>
      </c>
      <c r="S630" s="123" t="n">
        <v>111.65</v>
      </c>
      <c r="T630" s="58" t="inlineStr">
        <is>
          <t>7943.45</t>
        </is>
      </c>
      <c r="U630" s="58" t="inlineStr">
        <is>
          <t>No</t>
        </is>
      </c>
      <c r="V630" s="123">
        <f>IFERROR(VALUE(TRIM(T630)),S630*F630)</f>
        <v/>
      </c>
      <c r="W630" s="58">
        <f>IF(F630&lt;=12,"0-12 mo",IF(F630&lt;=24,"13-24 mo",IF(F630&lt;=48,"25-48 mo","49+ mo")))</f>
        <v/>
      </c>
      <c r="X630" s="58">
        <f>IF(S630&lt;=35.5,"Q1 Low",IF(S630&lt;=70.35,"Q2 Mid-Low",IF(S630&lt;=89.85,"Q3 Mid-High","Q4 High")))</f>
        <v/>
      </c>
      <c r="Y630" s="58">
        <f>IF(U630="Yes",1,0)</f>
        <v/>
      </c>
      <c r="Z630" s="58">
        <f>IF(P630="Month-to-month",1,0)+IF(M630="No",1,0)+IF(J630="No",1,0)+IF(I630="Fiber optic",1,0)+IF(Q630="Yes",1,0)</f>
        <v/>
      </c>
    </row>
    <row r="631" ht="15" customHeight="1" s="59">
      <c r="A631" s="58" t="inlineStr">
        <is>
          <t>4554-YGZIH</t>
        </is>
      </c>
      <c r="B631" s="58" t="inlineStr">
        <is>
          <t>Male</t>
        </is>
      </c>
      <c r="C631" s="58" t="n">
        <v>1</v>
      </c>
      <c r="D631" s="58" t="inlineStr">
        <is>
          <t>Yes</t>
        </is>
      </c>
      <c r="E631" s="58" t="inlineStr">
        <is>
          <t>No</t>
        </is>
      </c>
      <c r="F631" s="58" t="n">
        <v>49</v>
      </c>
      <c r="G631" s="58" t="inlineStr">
        <is>
          <t>Yes</t>
        </is>
      </c>
      <c r="H631" s="58" t="inlineStr">
        <is>
          <t>Yes</t>
        </is>
      </c>
      <c r="I631" s="58" t="inlineStr">
        <is>
          <t>Fiber optic</t>
        </is>
      </c>
      <c r="J631" s="58" t="inlineStr">
        <is>
          <t>No</t>
        </is>
      </c>
      <c r="K631" s="58" t="inlineStr">
        <is>
          <t>Yes</t>
        </is>
      </c>
      <c r="L631" s="58" t="inlineStr">
        <is>
          <t>No</t>
        </is>
      </c>
      <c r="M631" s="58" t="inlineStr">
        <is>
          <t>No</t>
        </is>
      </c>
      <c r="N631" s="58" t="inlineStr">
        <is>
          <t>No</t>
        </is>
      </c>
      <c r="O631" s="58" t="inlineStr">
        <is>
          <t>Yes</t>
        </is>
      </c>
      <c r="P631" s="58" t="inlineStr">
        <is>
          <t>Month-to-month</t>
        </is>
      </c>
      <c r="Q631" s="58" t="inlineStr">
        <is>
          <t>No</t>
        </is>
      </c>
      <c r="R631" s="58" t="inlineStr">
        <is>
          <t>Credit card (automatic)</t>
        </is>
      </c>
      <c r="S631" s="123" t="n">
        <v>90.05</v>
      </c>
      <c r="T631" s="58" t="inlineStr">
        <is>
          <t>4547.25</t>
        </is>
      </c>
      <c r="U631" s="58" t="inlineStr">
        <is>
          <t>Yes</t>
        </is>
      </c>
      <c r="V631" s="123">
        <f>IFERROR(VALUE(TRIM(T631)),S631*F631)</f>
        <v/>
      </c>
      <c r="W631" s="58">
        <f>IF(F631&lt;=12,"0-12 mo",IF(F631&lt;=24,"13-24 mo",IF(F631&lt;=48,"25-48 mo","49+ mo")))</f>
        <v/>
      </c>
      <c r="X631" s="58">
        <f>IF(S631&lt;=35.5,"Q1 Low",IF(S631&lt;=70.35,"Q2 Mid-Low",IF(S631&lt;=89.85,"Q3 Mid-High","Q4 High")))</f>
        <v/>
      </c>
      <c r="Y631" s="58">
        <f>IF(U631="Yes",1,0)</f>
        <v/>
      </c>
      <c r="Z631" s="58">
        <f>IF(P631="Month-to-month",1,0)+IF(M631="No",1,0)+IF(J631="No",1,0)+IF(I631="Fiber optic",1,0)+IF(Q631="Yes",1,0)</f>
        <v/>
      </c>
    </row>
    <row r="632" ht="15" customHeight="1" s="59">
      <c r="A632" s="58" t="inlineStr">
        <is>
          <t>5099-BAILX</t>
        </is>
      </c>
      <c r="B632" s="58" t="inlineStr">
        <is>
          <t>Male</t>
        </is>
      </c>
      <c r="C632" s="58" t="n">
        <v>1</v>
      </c>
      <c r="D632" s="58" t="inlineStr">
        <is>
          <t>Yes</t>
        </is>
      </c>
      <c r="E632" s="58" t="inlineStr">
        <is>
          <t>Yes</t>
        </is>
      </c>
      <c r="F632" s="58" t="n">
        <v>43</v>
      </c>
      <c r="G632" s="58" t="inlineStr">
        <is>
          <t>Yes</t>
        </is>
      </c>
      <c r="H632" s="58" t="inlineStr">
        <is>
          <t>Yes</t>
        </is>
      </c>
      <c r="I632" s="58" t="inlineStr">
        <is>
          <t>Fiber optic</t>
        </is>
      </c>
      <c r="J632" s="58" t="inlineStr">
        <is>
          <t>No</t>
        </is>
      </c>
      <c r="K632" s="58" t="inlineStr">
        <is>
          <t>Yes</t>
        </is>
      </c>
      <c r="L632" s="58" t="inlineStr">
        <is>
          <t>Yes</t>
        </is>
      </c>
      <c r="M632" s="58" t="inlineStr">
        <is>
          <t>Yes</t>
        </is>
      </c>
      <c r="N632" s="58" t="inlineStr">
        <is>
          <t>Yes</t>
        </is>
      </c>
      <c r="O632" s="58" t="inlineStr">
        <is>
          <t>Yes</t>
        </is>
      </c>
      <c r="P632" s="58" t="inlineStr">
        <is>
          <t>Month-to-month</t>
        </is>
      </c>
      <c r="Q632" s="58" t="inlineStr">
        <is>
          <t>Yes</t>
        </is>
      </c>
      <c r="R632" s="58" t="inlineStr">
        <is>
          <t>Bank transfer (automatic)</t>
        </is>
      </c>
      <c r="S632" s="123" t="n">
        <v>110.75</v>
      </c>
      <c r="T632" s="58" t="inlineStr">
        <is>
          <t>4687.9</t>
        </is>
      </c>
      <c r="U632" s="58" t="inlineStr">
        <is>
          <t>Yes</t>
        </is>
      </c>
      <c r="V632" s="123">
        <f>IFERROR(VALUE(TRIM(T632)),S632*F632)</f>
        <v/>
      </c>
      <c r="W632" s="58">
        <f>IF(F632&lt;=12,"0-12 mo",IF(F632&lt;=24,"13-24 mo",IF(F632&lt;=48,"25-48 mo","49+ mo")))</f>
        <v/>
      </c>
      <c r="X632" s="58">
        <f>IF(S632&lt;=35.5,"Q1 Low",IF(S632&lt;=70.35,"Q2 Mid-Low",IF(S632&lt;=89.85,"Q3 Mid-High","Q4 High")))</f>
        <v/>
      </c>
      <c r="Y632" s="58">
        <f>IF(U632="Yes",1,0)</f>
        <v/>
      </c>
      <c r="Z632" s="58">
        <f>IF(P632="Month-to-month",1,0)+IF(M632="No",1,0)+IF(J632="No",1,0)+IF(I632="Fiber optic",1,0)+IF(Q632="Yes",1,0)</f>
        <v/>
      </c>
    </row>
    <row r="633" ht="15" customHeight="1" s="59">
      <c r="A633" s="58" t="inlineStr">
        <is>
          <t>9931-KGHOA</t>
        </is>
      </c>
      <c r="B633" s="58" t="inlineStr">
        <is>
          <t>Female</t>
        </is>
      </c>
      <c r="C633" s="58" t="n">
        <v>0</v>
      </c>
      <c r="D633" s="58" t="inlineStr">
        <is>
          <t>Yes</t>
        </is>
      </c>
      <c r="E633" s="58" t="inlineStr">
        <is>
          <t>No</t>
        </is>
      </c>
      <c r="F633" s="58" t="n">
        <v>46</v>
      </c>
      <c r="G633" s="58" t="inlineStr">
        <is>
          <t>Yes</t>
        </is>
      </c>
      <c r="H633" s="58" t="inlineStr">
        <is>
          <t>Yes</t>
        </is>
      </c>
      <c r="I633" s="58" t="inlineStr">
        <is>
          <t>DSL</t>
        </is>
      </c>
      <c r="J633" s="58" t="inlineStr">
        <is>
          <t>Yes</t>
        </is>
      </c>
      <c r="K633" s="58" t="inlineStr">
        <is>
          <t>No</t>
        </is>
      </c>
      <c r="L633" s="58" t="inlineStr">
        <is>
          <t>No</t>
        </is>
      </c>
      <c r="M633" s="58" t="inlineStr">
        <is>
          <t>No</t>
        </is>
      </c>
      <c r="N633" s="58" t="inlineStr">
        <is>
          <t>No</t>
        </is>
      </c>
      <c r="O633" s="58" t="inlineStr">
        <is>
          <t>No</t>
        </is>
      </c>
      <c r="P633" s="58" t="inlineStr">
        <is>
          <t>Month-to-month</t>
        </is>
      </c>
      <c r="Q633" s="58" t="inlineStr">
        <is>
          <t>No</t>
        </is>
      </c>
      <c r="R633" s="58" t="inlineStr">
        <is>
          <t>Bank transfer (automatic)</t>
        </is>
      </c>
      <c r="S633" s="123" t="n">
        <v>55</v>
      </c>
      <c r="T633" s="58" t="inlineStr">
        <is>
          <t>2473.95</t>
        </is>
      </c>
      <c r="U633" s="58" t="inlineStr">
        <is>
          <t>No</t>
        </is>
      </c>
      <c r="V633" s="123">
        <f>IFERROR(VALUE(TRIM(T633)),S633*F633)</f>
        <v/>
      </c>
      <c r="W633" s="58">
        <f>IF(F633&lt;=12,"0-12 mo",IF(F633&lt;=24,"13-24 mo",IF(F633&lt;=48,"25-48 mo","49+ mo")))</f>
        <v/>
      </c>
      <c r="X633" s="58">
        <f>IF(S633&lt;=35.5,"Q1 Low",IF(S633&lt;=70.35,"Q2 Mid-Low",IF(S633&lt;=89.85,"Q3 Mid-High","Q4 High")))</f>
        <v/>
      </c>
      <c r="Y633" s="58">
        <f>IF(U633="Yes",1,0)</f>
        <v/>
      </c>
      <c r="Z633" s="58">
        <f>IF(P633="Month-to-month",1,0)+IF(M633="No",1,0)+IF(J633="No",1,0)+IF(I633="Fiber optic",1,0)+IF(Q633="Yes",1,0)</f>
        <v/>
      </c>
    </row>
    <row r="634" ht="15" customHeight="1" s="59">
      <c r="A634" s="58" t="inlineStr">
        <is>
          <t>1775-KWJKQ</t>
        </is>
      </c>
      <c r="B634" s="58" t="inlineStr">
        <is>
          <t>Male</t>
        </is>
      </c>
      <c r="C634" s="58" t="n">
        <v>0</v>
      </c>
      <c r="D634" s="58" t="inlineStr">
        <is>
          <t>Yes</t>
        </is>
      </c>
      <c r="E634" s="58" t="inlineStr">
        <is>
          <t>Yes</t>
        </is>
      </c>
      <c r="F634" s="58" t="n">
        <v>72</v>
      </c>
      <c r="G634" s="58" t="inlineStr">
        <is>
          <t>Yes</t>
        </is>
      </c>
      <c r="H634" s="58" t="inlineStr">
        <is>
          <t>Yes</t>
        </is>
      </c>
      <c r="I634" s="58" t="inlineStr">
        <is>
          <t>DSL</t>
        </is>
      </c>
      <c r="J634" s="58" t="inlineStr">
        <is>
          <t>Yes</t>
        </is>
      </c>
      <c r="K634" s="58" t="inlineStr">
        <is>
          <t>Yes</t>
        </is>
      </c>
      <c r="L634" s="58" t="inlineStr">
        <is>
          <t>Yes</t>
        </is>
      </c>
      <c r="M634" s="58" t="inlineStr">
        <is>
          <t>Yes</t>
        </is>
      </c>
      <c r="N634" s="58" t="inlineStr">
        <is>
          <t>Yes</t>
        </is>
      </c>
      <c r="O634" s="58" t="inlineStr">
        <is>
          <t>Yes</t>
        </is>
      </c>
      <c r="P634" s="58" t="inlineStr">
        <is>
          <t>Two year</t>
        </is>
      </c>
      <c r="Q634" s="58" t="inlineStr">
        <is>
          <t>No</t>
        </is>
      </c>
      <c r="R634" s="58" t="inlineStr">
        <is>
          <t>Credit card (automatic)</t>
        </is>
      </c>
      <c r="S634" s="123" t="n">
        <v>89.84999999999999</v>
      </c>
      <c r="T634" s="58" t="inlineStr">
        <is>
          <t>6562.9</t>
        </is>
      </c>
      <c r="U634" s="58" t="inlineStr">
        <is>
          <t>No</t>
        </is>
      </c>
      <c r="V634" s="123">
        <f>IFERROR(VALUE(TRIM(T634)),S634*F634)</f>
        <v/>
      </c>
      <c r="W634" s="58">
        <f>IF(F634&lt;=12,"0-12 mo",IF(F634&lt;=24,"13-24 mo",IF(F634&lt;=48,"25-48 mo","49+ mo")))</f>
        <v/>
      </c>
      <c r="X634" s="58">
        <f>IF(S634&lt;=35.5,"Q1 Low",IF(S634&lt;=70.35,"Q2 Mid-Low",IF(S634&lt;=89.85,"Q3 Mid-High","Q4 High")))</f>
        <v/>
      </c>
      <c r="Y634" s="58">
        <f>IF(U634="Yes",1,0)</f>
        <v/>
      </c>
      <c r="Z634" s="58">
        <f>IF(P634="Month-to-month",1,0)+IF(M634="No",1,0)+IF(J634="No",1,0)+IF(I634="Fiber optic",1,0)+IF(Q634="Yes",1,0)</f>
        <v/>
      </c>
    </row>
    <row r="635" ht="15" customHeight="1" s="59">
      <c r="A635" s="58" t="inlineStr">
        <is>
          <t>7665-VIGUD</t>
        </is>
      </c>
      <c r="B635" s="58" t="inlineStr">
        <is>
          <t>Male</t>
        </is>
      </c>
      <c r="C635" s="58" t="n">
        <v>0</v>
      </c>
      <c r="D635" s="58" t="inlineStr">
        <is>
          <t>No</t>
        </is>
      </c>
      <c r="E635" s="58" t="inlineStr">
        <is>
          <t>No</t>
        </is>
      </c>
      <c r="F635" s="58" t="n">
        <v>10</v>
      </c>
      <c r="G635" s="58" t="inlineStr">
        <is>
          <t>Yes</t>
        </is>
      </c>
      <c r="H635" s="58" t="inlineStr">
        <is>
          <t>No</t>
        </is>
      </c>
      <c r="I635" s="58" t="inlineStr">
        <is>
          <t>No</t>
        </is>
      </c>
      <c r="J635" s="58" t="inlineStr">
        <is>
          <t>No internet service</t>
        </is>
      </c>
      <c r="K635" s="58" t="inlineStr">
        <is>
          <t>No internet service</t>
        </is>
      </c>
      <c r="L635" s="58" t="inlineStr">
        <is>
          <t>No internet service</t>
        </is>
      </c>
      <c r="M635" s="58" t="inlineStr">
        <is>
          <t>No internet service</t>
        </is>
      </c>
      <c r="N635" s="58" t="inlineStr">
        <is>
          <t>No internet service</t>
        </is>
      </c>
      <c r="O635" s="58" t="inlineStr">
        <is>
          <t>No internet service</t>
        </is>
      </c>
      <c r="P635" s="58" t="inlineStr">
        <is>
          <t>One year</t>
        </is>
      </c>
      <c r="Q635" s="58" t="inlineStr">
        <is>
          <t>No</t>
        </is>
      </c>
      <c r="R635" s="58" t="inlineStr">
        <is>
          <t>Mailed check</t>
        </is>
      </c>
      <c r="S635" s="123" t="n">
        <v>20.35</v>
      </c>
      <c r="T635" s="58" t="inlineStr">
        <is>
          <t>176.3</t>
        </is>
      </c>
      <c r="U635" s="58" t="inlineStr">
        <is>
          <t>No</t>
        </is>
      </c>
      <c r="V635" s="123">
        <f>IFERROR(VALUE(TRIM(T635)),S635*F635)</f>
        <v/>
      </c>
      <c r="W635" s="58">
        <f>IF(F635&lt;=12,"0-12 mo",IF(F635&lt;=24,"13-24 mo",IF(F635&lt;=48,"25-48 mo","49+ mo")))</f>
        <v/>
      </c>
      <c r="X635" s="58">
        <f>IF(S635&lt;=35.5,"Q1 Low",IF(S635&lt;=70.35,"Q2 Mid-Low",IF(S635&lt;=89.85,"Q3 Mid-High","Q4 High")))</f>
        <v/>
      </c>
      <c r="Y635" s="58">
        <f>IF(U635="Yes",1,0)</f>
        <v/>
      </c>
      <c r="Z635" s="58">
        <f>IF(P635="Month-to-month",1,0)+IF(M635="No",1,0)+IF(J635="No",1,0)+IF(I635="Fiber optic",1,0)+IF(Q635="Yes",1,0)</f>
        <v/>
      </c>
    </row>
    <row r="636" ht="15" customHeight="1" s="59">
      <c r="A636" s="58" t="inlineStr">
        <is>
          <t>9411-TPQQV</t>
        </is>
      </c>
      <c r="B636" s="58" t="inlineStr">
        <is>
          <t>Female</t>
        </is>
      </c>
      <c r="C636" s="58" t="n">
        <v>0</v>
      </c>
      <c r="D636" s="58" t="inlineStr">
        <is>
          <t>No</t>
        </is>
      </c>
      <c r="E636" s="58" t="inlineStr">
        <is>
          <t>No</t>
        </is>
      </c>
      <c r="F636" s="58" t="n">
        <v>40</v>
      </c>
      <c r="G636" s="58" t="inlineStr">
        <is>
          <t>No</t>
        </is>
      </c>
      <c r="H636" s="58" t="inlineStr">
        <is>
          <t>No phone service</t>
        </is>
      </c>
      <c r="I636" s="58" t="inlineStr">
        <is>
          <t>DSL</t>
        </is>
      </c>
      <c r="J636" s="58" t="inlineStr">
        <is>
          <t>Yes</t>
        </is>
      </c>
      <c r="K636" s="58" t="inlineStr">
        <is>
          <t>No</t>
        </is>
      </c>
      <c r="L636" s="58" t="inlineStr">
        <is>
          <t>No</t>
        </is>
      </c>
      <c r="M636" s="58" t="inlineStr">
        <is>
          <t>Yes</t>
        </is>
      </c>
      <c r="N636" s="58" t="inlineStr">
        <is>
          <t>Yes</t>
        </is>
      </c>
      <c r="O636" s="58" t="inlineStr">
        <is>
          <t>Yes</t>
        </is>
      </c>
      <c r="P636" s="58" t="inlineStr">
        <is>
          <t>One year</t>
        </is>
      </c>
      <c r="Q636" s="58" t="inlineStr">
        <is>
          <t>Yes</t>
        </is>
      </c>
      <c r="R636" s="58" t="inlineStr">
        <is>
          <t>Bank transfer (automatic)</t>
        </is>
      </c>
      <c r="S636" s="123" t="n">
        <v>54.55</v>
      </c>
      <c r="T636" s="58" t="inlineStr">
        <is>
          <t>2236.2</t>
        </is>
      </c>
      <c r="U636" s="58" t="inlineStr">
        <is>
          <t>No</t>
        </is>
      </c>
      <c r="V636" s="123">
        <f>IFERROR(VALUE(TRIM(T636)),S636*F636)</f>
        <v/>
      </c>
      <c r="W636" s="58">
        <f>IF(F636&lt;=12,"0-12 mo",IF(F636&lt;=24,"13-24 mo",IF(F636&lt;=48,"25-48 mo","49+ mo")))</f>
        <v/>
      </c>
      <c r="X636" s="58">
        <f>IF(S636&lt;=35.5,"Q1 Low",IF(S636&lt;=70.35,"Q2 Mid-Low",IF(S636&lt;=89.85,"Q3 Mid-High","Q4 High")))</f>
        <v/>
      </c>
      <c r="Y636" s="58">
        <f>IF(U636="Yes",1,0)</f>
        <v/>
      </c>
      <c r="Z636" s="58">
        <f>IF(P636="Month-to-month",1,0)+IF(M636="No",1,0)+IF(J636="No",1,0)+IF(I636="Fiber optic",1,0)+IF(Q636="Yes",1,0)</f>
        <v/>
      </c>
    </row>
    <row r="637" ht="15" customHeight="1" s="59">
      <c r="A637" s="58" t="inlineStr">
        <is>
          <t>7207-RMRDB</t>
        </is>
      </c>
      <c r="B637" s="58" t="inlineStr">
        <is>
          <t>Female</t>
        </is>
      </c>
      <c r="C637" s="58" t="n">
        <v>0</v>
      </c>
      <c r="D637" s="58" t="inlineStr">
        <is>
          <t>Yes</t>
        </is>
      </c>
      <c r="E637" s="58" t="inlineStr">
        <is>
          <t>Yes</t>
        </is>
      </c>
      <c r="F637" s="58" t="n">
        <v>65</v>
      </c>
      <c r="G637" s="58" t="inlineStr">
        <is>
          <t>Yes</t>
        </is>
      </c>
      <c r="H637" s="58" t="inlineStr">
        <is>
          <t>Yes</t>
        </is>
      </c>
      <c r="I637" s="58" t="inlineStr">
        <is>
          <t>Fiber optic</t>
        </is>
      </c>
      <c r="J637" s="58" t="inlineStr">
        <is>
          <t>No</t>
        </is>
      </c>
      <c r="K637" s="58" t="inlineStr">
        <is>
          <t>Yes</t>
        </is>
      </c>
      <c r="L637" s="58" t="inlineStr">
        <is>
          <t>Yes</t>
        </is>
      </c>
      <c r="M637" s="58" t="inlineStr">
        <is>
          <t>No</t>
        </is>
      </c>
      <c r="N637" s="58" t="inlineStr">
        <is>
          <t>Yes</t>
        </is>
      </c>
      <c r="O637" s="58" t="inlineStr">
        <is>
          <t>Yes</t>
        </is>
      </c>
      <c r="P637" s="58" t="inlineStr">
        <is>
          <t>Month-to-month</t>
        </is>
      </c>
      <c r="Q637" s="58" t="inlineStr">
        <is>
          <t>Yes</t>
        </is>
      </c>
      <c r="R637" s="58" t="inlineStr">
        <is>
          <t>Electronic check</t>
        </is>
      </c>
      <c r="S637" s="123" t="n">
        <v>105.5</v>
      </c>
      <c r="T637" s="58" t="inlineStr">
        <is>
          <t>6985.65</t>
        </is>
      </c>
      <c r="U637" s="58" t="inlineStr">
        <is>
          <t>Yes</t>
        </is>
      </c>
      <c r="V637" s="123">
        <f>IFERROR(VALUE(TRIM(T637)),S637*F637)</f>
        <v/>
      </c>
      <c r="W637" s="58">
        <f>IF(F637&lt;=12,"0-12 mo",IF(F637&lt;=24,"13-24 mo",IF(F637&lt;=48,"25-48 mo","49+ mo")))</f>
        <v/>
      </c>
      <c r="X637" s="58">
        <f>IF(S637&lt;=35.5,"Q1 Low",IF(S637&lt;=70.35,"Q2 Mid-Low",IF(S637&lt;=89.85,"Q3 Mid-High","Q4 High")))</f>
        <v/>
      </c>
      <c r="Y637" s="58">
        <f>IF(U637="Yes",1,0)</f>
        <v/>
      </c>
      <c r="Z637" s="58">
        <f>IF(P637="Month-to-month",1,0)+IF(M637="No",1,0)+IF(J637="No",1,0)+IF(I637="Fiber optic",1,0)+IF(Q637="Yes",1,0)</f>
        <v/>
      </c>
    </row>
    <row r="638" ht="15" customHeight="1" s="59">
      <c r="A638" s="58" t="inlineStr">
        <is>
          <t>7954-MLBUN</t>
        </is>
      </c>
      <c r="B638" s="58" t="inlineStr">
        <is>
          <t>Male</t>
        </is>
      </c>
      <c r="C638" s="58" t="n">
        <v>0</v>
      </c>
      <c r="D638" s="58" t="inlineStr">
        <is>
          <t>No</t>
        </is>
      </c>
      <c r="E638" s="58" t="inlineStr">
        <is>
          <t>No</t>
        </is>
      </c>
      <c r="F638" s="58" t="n">
        <v>31</v>
      </c>
      <c r="G638" s="58" t="inlineStr">
        <is>
          <t>Yes</t>
        </is>
      </c>
      <c r="H638" s="58" t="inlineStr">
        <is>
          <t>No</t>
        </is>
      </c>
      <c r="I638" s="58" t="inlineStr">
        <is>
          <t>Fiber optic</t>
        </is>
      </c>
      <c r="J638" s="58" t="inlineStr">
        <is>
          <t>No</t>
        </is>
      </c>
      <c r="K638" s="58" t="inlineStr">
        <is>
          <t>No</t>
        </is>
      </c>
      <c r="L638" s="58" t="inlineStr">
        <is>
          <t>Yes</t>
        </is>
      </c>
      <c r="M638" s="58" t="inlineStr">
        <is>
          <t>Yes</t>
        </is>
      </c>
      <c r="N638" s="58" t="inlineStr">
        <is>
          <t>Yes</t>
        </is>
      </c>
      <c r="O638" s="58" t="inlineStr">
        <is>
          <t>Yes</t>
        </is>
      </c>
      <c r="P638" s="58" t="inlineStr">
        <is>
          <t>Two year</t>
        </is>
      </c>
      <c r="Q638" s="58" t="inlineStr">
        <is>
          <t>No</t>
        </is>
      </c>
      <c r="R638" s="58" t="inlineStr">
        <is>
          <t>Bank transfer (automatic)</t>
        </is>
      </c>
      <c r="S638" s="123" t="n">
        <v>99.45</v>
      </c>
      <c r="T638" s="58" t="inlineStr">
        <is>
          <t>3109.9</t>
        </is>
      </c>
      <c r="U638" s="58" t="inlineStr">
        <is>
          <t>No</t>
        </is>
      </c>
      <c r="V638" s="123">
        <f>IFERROR(VALUE(TRIM(T638)),S638*F638)</f>
        <v/>
      </c>
      <c r="W638" s="58">
        <f>IF(F638&lt;=12,"0-12 mo",IF(F638&lt;=24,"13-24 mo",IF(F638&lt;=48,"25-48 mo","49+ mo")))</f>
        <v/>
      </c>
      <c r="X638" s="58">
        <f>IF(S638&lt;=35.5,"Q1 Low",IF(S638&lt;=70.35,"Q2 Mid-Low",IF(S638&lt;=89.85,"Q3 Mid-High","Q4 High")))</f>
        <v/>
      </c>
      <c r="Y638" s="58">
        <f>IF(U638="Yes",1,0)</f>
        <v/>
      </c>
      <c r="Z638" s="58">
        <f>IF(P638="Month-to-month",1,0)+IF(M638="No",1,0)+IF(J638="No",1,0)+IF(I638="Fiber optic",1,0)+IF(Q638="Yes",1,0)</f>
        <v/>
      </c>
    </row>
    <row r="639" ht="15" customHeight="1" s="59">
      <c r="A639" s="58" t="inlineStr">
        <is>
          <t>2077-DDHJK</t>
        </is>
      </c>
      <c r="B639" s="58" t="inlineStr">
        <is>
          <t>Female</t>
        </is>
      </c>
      <c r="C639" s="58" t="n">
        <v>0</v>
      </c>
      <c r="D639" s="58" t="inlineStr">
        <is>
          <t>Yes</t>
        </is>
      </c>
      <c r="E639" s="58" t="inlineStr">
        <is>
          <t>No</t>
        </is>
      </c>
      <c r="F639" s="58" t="n">
        <v>68</v>
      </c>
      <c r="G639" s="58" t="inlineStr">
        <is>
          <t>Yes</t>
        </is>
      </c>
      <c r="H639" s="58" t="inlineStr">
        <is>
          <t>Yes</t>
        </is>
      </c>
      <c r="I639" s="58" t="inlineStr">
        <is>
          <t>DSL</t>
        </is>
      </c>
      <c r="J639" s="58" t="inlineStr">
        <is>
          <t>Yes</t>
        </is>
      </c>
      <c r="K639" s="58" t="inlineStr">
        <is>
          <t>Yes</t>
        </is>
      </c>
      <c r="L639" s="58" t="inlineStr">
        <is>
          <t>Yes</t>
        </is>
      </c>
      <c r="M639" s="58" t="inlineStr">
        <is>
          <t>Yes</t>
        </is>
      </c>
      <c r="N639" s="58" t="inlineStr">
        <is>
          <t>No</t>
        </is>
      </c>
      <c r="O639" s="58" t="inlineStr">
        <is>
          <t>No</t>
        </is>
      </c>
      <c r="P639" s="58" t="inlineStr">
        <is>
          <t>Two year</t>
        </is>
      </c>
      <c r="Q639" s="58" t="inlineStr">
        <is>
          <t>No</t>
        </is>
      </c>
      <c r="R639" s="58" t="inlineStr">
        <is>
          <t>Credit card (automatic)</t>
        </is>
      </c>
      <c r="S639" s="123" t="n">
        <v>70.90000000000001</v>
      </c>
      <c r="T639" s="58" t="inlineStr">
        <is>
          <t>4911.35</t>
        </is>
      </c>
      <c r="U639" s="58" t="inlineStr">
        <is>
          <t>No</t>
        </is>
      </c>
      <c r="V639" s="123">
        <f>IFERROR(VALUE(TRIM(T639)),S639*F639)</f>
        <v/>
      </c>
      <c r="W639" s="58">
        <f>IF(F639&lt;=12,"0-12 mo",IF(F639&lt;=24,"13-24 mo",IF(F639&lt;=48,"25-48 mo","49+ mo")))</f>
        <v/>
      </c>
      <c r="X639" s="58">
        <f>IF(S639&lt;=35.5,"Q1 Low",IF(S639&lt;=70.35,"Q2 Mid-Low",IF(S639&lt;=89.85,"Q3 Mid-High","Q4 High")))</f>
        <v/>
      </c>
      <c r="Y639" s="58">
        <f>IF(U639="Yes",1,0)</f>
        <v/>
      </c>
      <c r="Z639" s="58">
        <f>IF(P639="Month-to-month",1,0)+IF(M639="No",1,0)+IF(J639="No",1,0)+IF(I639="Fiber optic",1,0)+IF(Q639="Yes",1,0)</f>
        <v/>
      </c>
    </row>
    <row r="640" ht="15" customHeight="1" s="59">
      <c r="A640" s="58" t="inlineStr">
        <is>
          <t>4913-EHYUI</t>
        </is>
      </c>
      <c r="B640" s="58" t="inlineStr">
        <is>
          <t>Male</t>
        </is>
      </c>
      <c r="C640" s="58" t="n">
        <v>1</v>
      </c>
      <c r="D640" s="58" t="inlineStr">
        <is>
          <t>Yes</t>
        </is>
      </c>
      <c r="E640" s="58" t="inlineStr">
        <is>
          <t>Yes</t>
        </is>
      </c>
      <c r="F640" s="58" t="n">
        <v>56</v>
      </c>
      <c r="G640" s="58" t="inlineStr">
        <is>
          <t>Yes</t>
        </is>
      </c>
      <c r="H640" s="58" t="inlineStr">
        <is>
          <t>Yes</t>
        </is>
      </c>
      <c r="I640" s="58" t="inlineStr">
        <is>
          <t>Fiber optic</t>
        </is>
      </c>
      <c r="J640" s="58" t="inlineStr">
        <is>
          <t>Yes</t>
        </is>
      </c>
      <c r="K640" s="58" t="inlineStr">
        <is>
          <t>No</t>
        </is>
      </c>
      <c r="L640" s="58" t="inlineStr">
        <is>
          <t>Yes</t>
        </is>
      </c>
      <c r="M640" s="58" t="inlineStr">
        <is>
          <t>No</t>
        </is>
      </c>
      <c r="N640" s="58" t="inlineStr">
        <is>
          <t>Yes</t>
        </is>
      </c>
      <c r="O640" s="58" t="inlineStr">
        <is>
          <t>Yes</t>
        </is>
      </c>
      <c r="P640" s="58" t="inlineStr">
        <is>
          <t>One year</t>
        </is>
      </c>
      <c r="Q640" s="58" t="inlineStr">
        <is>
          <t>Yes</t>
        </is>
      </c>
      <c r="R640" s="58" t="inlineStr">
        <is>
          <t>Bank transfer (automatic)</t>
        </is>
      </c>
      <c r="S640" s="123" t="n">
        <v>104.55</v>
      </c>
      <c r="T640" s="58" t="inlineStr">
        <is>
          <t>5794.65</t>
        </is>
      </c>
      <c r="U640" s="58" t="inlineStr">
        <is>
          <t>Yes</t>
        </is>
      </c>
      <c r="V640" s="123">
        <f>IFERROR(VALUE(TRIM(T640)),S640*F640)</f>
        <v/>
      </c>
      <c r="W640" s="58">
        <f>IF(F640&lt;=12,"0-12 mo",IF(F640&lt;=24,"13-24 mo",IF(F640&lt;=48,"25-48 mo","49+ mo")))</f>
        <v/>
      </c>
      <c r="X640" s="58">
        <f>IF(S640&lt;=35.5,"Q1 Low",IF(S640&lt;=70.35,"Q2 Mid-Low",IF(S640&lt;=89.85,"Q3 Mid-High","Q4 High")))</f>
        <v/>
      </c>
      <c r="Y640" s="58">
        <f>IF(U640="Yes",1,0)</f>
        <v/>
      </c>
      <c r="Z640" s="58">
        <f>IF(P640="Month-to-month",1,0)+IF(M640="No",1,0)+IF(J640="No",1,0)+IF(I640="Fiber optic",1,0)+IF(Q640="Yes",1,0)</f>
        <v/>
      </c>
    </row>
    <row r="641" ht="15" customHeight="1" s="59">
      <c r="A641" s="58" t="inlineStr">
        <is>
          <t>0195-IESCP</t>
        </is>
      </c>
      <c r="B641" s="58" t="inlineStr">
        <is>
          <t>Male</t>
        </is>
      </c>
      <c r="C641" s="58" t="n">
        <v>0</v>
      </c>
      <c r="D641" s="58" t="inlineStr">
        <is>
          <t>Yes</t>
        </is>
      </c>
      <c r="E641" s="58" t="inlineStr">
        <is>
          <t>No</t>
        </is>
      </c>
      <c r="F641" s="58" t="n">
        <v>10</v>
      </c>
      <c r="G641" s="58" t="inlineStr">
        <is>
          <t>Yes</t>
        </is>
      </c>
      <c r="H641" s="58" t="inlineStr">
        <is>
          <t>Yes</t>
        </is>
      </c>
      <c r="I641" s="58" t="inlineStr">
        <is>
          <t>Fiber optic</t>
        </is>
      </c>
      <c r="J641" s="58" t="inlineStr">
        <is>
          <t>No</t>
        </is>
      </c>
      <c r="K641" s="58" t="inlineStr">
        <is>
          <t>No</t>
        </is>
      </c>
      <c r="L641" s="58" t="inlineStr">
        <is>
          <t>No</t>
        </is>
      </c>
      <c r="M641" s="58" t="inlineStr">
        <is>
          <t>No</t>
        </is>
      </c>
      <c r="N641" s="58" t="inlineStr">
        <is>
          <t>No</t>
        </is>
      </c>
      <c r="O641" s="58" t="inlineStr">
        <is>
          <t>Yes</t>
        </is>
      </c>
      <c r="P641" s="58" t="inlineStr">
        <is>
          <t>Month-to-month</t>
        </is>
      </c>
      <c r="Q641" s="58" t="inlineStr">
        <is>
          <t>Yes</t>
        </is>
      </c>
      <c r="R641" s="58" t="inlineStr">
        <is>
          <t>Electronic check</t>
        </is>
      </c>
      <c r="S641" s="123" t="n">
        <v>85.25</v>
      </c>
      <c r="T641" s="58" t="inlineStr">
        <is>
          <t>855.3</t>
        </is>
      </c>
      <c r="U641" s="58" t="inlineStr">
        <is>
          <t>Yes</t>
        </is>
      </c>
      <c r="V641" s="123">
        <f>IFERROR(VALUE(TRIM(T641)),S641*F641)</f>
        <v/>
      </c>
      <c r="W641" s="58">
        <f>IF(F641&lt;=12,"0-12 mo",IF(F641&lt;=24,"13-24 mo",IF(F641&lt;=48,"25-48 mo","49+ mo")))</f>
        <v/>
      </c>
      <c r="X641" s="58">
        <f>IF(S641&lt;=35.5,"Q1 Low",IF(S641&lt;=70.35,"Q2 Mid-Low",IF(S641&lt;=89.85,"Q3 Mid-High","Q4 High")))</f>
        <v/>
      </c>
      <c r="Y641" s="58">
        <f>IF(U641="Yes",1,0)</f>
        <v/>
      </c>
      <c r="Z641" s="58">
        <f>IF(P641="Month-to-month",1,0)+IF(M641="No",1,0)+IF(J641="No",1,0)+IF(I641="Fiber optic",1,0)+IF(Q641="Yes",1,0)</f>
        <v/>
      </c>
    </row>
    <row r="642" ht="15" customHeight="1" s="59">
      <c r="A642" s="58" t="inlineStr">
        <is>
          <t>9574-BOSMD</t>
        </is>
      </c>
      <c r="B642" s="58" t="inlineStr">
        <is>
          <t>Male</t>
        </is>
      </c>
      <c r="C642" s="58" t="n">
        <v>0</v>
      </c>
      <c r="D642" s="58" t="inlineStr">
        <is>
          <t>Yes</t>
        </is>
      </c>
      <c r="E642" s="58" t="inlineStr">
        <is>
          <t>Yes</t>
        </is>
      </c>
      <c r="F642" s="58" t="n">
        <v>68</v>
      </c>
      <c r="G642" s="58" t="inlineStr">
        <is>
          <t>Yes</t>
        </is>
      </c>
      <c r="H642" s="58" t="inlineStr">
        <is>
          <t>Yes</t>
        </is>
      </c>
      <c r="I642" s="58" t="inlineStr">
        <is>
          <t>No</t>
        </is>
      </c>
      <c r="J642" s="58" t="inlineStr">
        <is>
          <t>No internet service</t>
        </is>
      </c>
      <c r="K642" s="58" t="inlineStr">
        <is>
          <t>No internet service</t>
        </is>
      </c>
      <c r="L642" s="58" t="inlineStr">
        <is>
          <t>No internet service</t>
        </is>
      </c>
      <c r="M642" s="58" t="inlineStr">
        <is>
          <t>No internet service</t>
        </is>
      </c>
      <c r="N642" s="58" t="inlineStr">
        <is>
          <t>No internet service</t>
        </is>
      </c>
      <c r="O642" s="58" t="inlineStr">
        <is>
          <t>No internet service</t>
        </is>
      </c>
      <c r="P642" s="58" t="inlineStr">
        <is>
          <t>Two year</t>
        </is>
      </c>
      <c r="Q642" s="58" t="inlineStr">
        <is>
          <t>No</t>
        </is>
      </c>
      <c r="R642" s="58" t="inlineStr">
        <is>
          <t>Bank transfer (automatic)</t>
        </is>
      </c>
      <c r="S642" s="123" t="n">
        <v>25.4</v>
      </c>
      <c r="T642" s="58" t="inlineStr">
        <is>
          <t>1620.2</t>
        </is>
      </c>
      <c r="U642" s="58" t="inlineStr">
        <is>
          <t>No</t>
        </is>
      </c>
      <c r="V642" s="123">
        <f>IFERROR(VALUE(TRIM(T642)),S642*F642)</f>
        <v/>
      </c>
      <c r="W642" s="58">
        <f>IF(F642&lt;=12,"0-12 mo",IF(F642&lt;=24,"13-24 mo",IF(F642&lt;=48,"25-48 mo","49+ mo")))</f>
        <v/>
      </c>
      <c r="X642" s="58">
        <f>IF(S642&lt;=35.5,"Q1 Low",IF(S642&lt;=70.35,"Q2 Mid-Low",IF(S642&lt;=89.85,"Q3 Mid-High","Q4 High")))</f>
        <v/>
      </c>
      <c r="Y642" s="58">
        <f>IF(U642="Yes",1,0)</f>
        <v/>
      </c>
      <c r="Z642" s="58">
        <f>IF(P642="Month-to-month",1,0)+IF(M642="No",1,0)+IF(J642="No",1,0)+IF(I642="Fiber optic",1,0)+IF(Q642="Yes",1,0)</f>
        <v/>
      </c>
    </row>
    <row r="643" ht="15" customHeight="1" s="59">
      <c r="A643" s="58" t="inlineStr">
        <is>
          <t>4580-TMHJU</t>
        </is>
      </c>
      <c r="B643" s="58" t="inlineStr">
        <is>
          <t>Female</t>
        </is>
      </c>
      <c r="C643" s="58" t="n">
        <v>0</v>
      </c>
      <c r="D643" s="58" t="inlineStr">
        <is>
          <t>Yes</t>
        </is>
      </c>
      <c r="E643" s="58" t="inlineStr">
        <is>
          <t>Yes</t>
        </is>
      </c>
      <c r="F643" s="58" t="n">
        <v>43</v>
      </c>
      <c r="G643" s="58" t="inlineStr">
        <is>
          <t>Yes</t>
        </is>
      </c>
      <c r="H643" s="58" t="inlineStr">
        <is>
          <t>No</t>
        </is>
      </c>
      <c r="I643" s="58" t="inlineStr">
        <is>
          <t>DSL</t>
        </is>
      </c>
      <c r="J643" s="58" t="inlineStr">
        <is>
          <t>No</t>
        </is>
      </c>
      <c r="K643" s="58" t="inlineStr">
        <is>
          <t>No</t>
        </is>
      </c>
      <c r="L643" s="58" t="inlineStr">
        <is>
          <t>No</t>
        </is>
      </c>
      <c r="M643" s="58" t="inlineStr">
        <is>
          <t>No</t>
        </is>
      </c>
      <c r="N643" s="58" t="inlineStr">
        <is>
          <t>Yes</t>
        </is>
      </c>
      <c r="O643" s="58" t="inlineStr">
        <is>
          <t>No</t>
        </is>
      </c>
      <c r="P643" s="58" t="inlineStr">
        <is>
          <t>Month-to-month</t>
        </is>
      </c>
      <c r="Q643" s="58" t="inlineStr">
        <is>
          <t>No</t>
        </is>
      </c>
      <c r="R643" s="58" t="inlineStr">
        <is>
          <t>Electronic check</t>
        </is>
      </c>
      <c r="S643" s="123" t="n">
        <v>56.15</v>
      </c>
      <c r="T643" s="58" t="inlineStr">
        <is>
          <t>2499.3</t>
        </is>
      </c>
      <c r="U643" s="58" t="inlineStr">
        <is>
          <t>Yes</t>
        </is>
      </c>
      <c r="V643" s="123">
        <f>IFERROR(VALUE(TRIM(T643)),S643*F643)</f>
        <v/>
      </c>
      <c r="W643" s="58">
        <f>IF(F643&lt;=12,"0-12 mo",IF(F643&lt;=24,"13-24 mo",IF(F643&lt;=48,"25-48 mo","49+ mo")))</f>
        <v/>
      </c>
      <c r="X643" s="58">
        <f>IF(S643&lt;=35.5,"Q1 Low",IF(S643&lt;=70.35,"Q2 Mid-Low",IF(S643&lt;=89.85,"Q3 Mid-High","Q4 High")))</f>
        <v/>
      </c>
      <c r="Y643" s="58">
        <f>IF(U643="Yes",1,0)</f>
        <v/>
      </c>
      <c r="Z643" s="58">
        <f>IF(P643="Month-to-month",1,0)+IF(M643="No",1,0)+IF(J643="No",1,0)+IF(I643="Fiber optic",1,0)+IF(Q643="Yes",1,0)</f>
        <v/>
      </c>
    </row>
    <row r="644" ht="15" customHeight="1" s="59">
      <c r="A644" s="58" t="inlineStr">
        <is>
          <t>0970-ETWGE</t>
        </is>
      </c>
      <c r="B644" s="58" t="inlineStr">
        <is>
          <t>Male</t>
        </is>
      </c>
      <c r="C644" s="58" t="n">
        <v>0</v>
      </c>
      <c r="D644" s="58" t="inlineStr">
        <is>
          <t>No</t>
        </is>
      </c>
      <c r="E644" s="58" t="inlineStr">
        <is>
          <t>No</t>
        </is>
      </c>
      <c r="F644" s="58" t="n">
        <v>1</v>
      </c>
      <c r="G644" s="58" t="inlineStr">
        <is>
          <t>Yes</t>
        </is>
      </c>
      <c r="H644" s="58" t="inlineStr">
        <is>
          <t>No</t>
        </is>
      </c>
      <c r="I644" s="58" t="inlineStr">
        <is>
          <t>Fiber optic</t>
        </is>
      </c>
      <c r="J644" s="58" t="inlineStr">
        <is>
          <t>No</t>
        </is>
      </c>
      <c r="K644" s="58" t="inlineStr">
        <is>
          <t>No</t>
        </is>
      </c>
      <c r="L644" s="58" t="inlineStr">
        <is>
          <t>No</t>
        </is>
      </c>
      <c r="M644" s="58" t="inlineStr">
        <is>
          <t>No</t>
        </is>
      </c>
      <c r="N644" s="58" t="inlineStr">
        <is>
          <t>Yes</t>
        </is>
      </c>
      <c r="O644" s="58" t="inlineStr">
        <is>
          <t>Yes</t>
        </is>
      </c>
      <c r="P644" s="58" t="inlineStr">
        <is>
          <t>Month-to-month</t>
        </is>
      </c>
      <c r="Q644" s="58" t="inlineStr">
        <is>
          <t>Yes</t>
        </is>
      </c>
      <c r="R644" s="58" t="inlineStr">
        <is>
          <t>Electronic check</t>
        </is>
      </c>
      <c r="S644" s="123" t="n">
        <v>89.55</v>
      </c>
      <c r="T644" s="58" t="inlineStr">
        <is>
          <t>89.55</t>
        </is>
      </c>
      <c r="U644" s="58" t="inlineStr">
        <is>
          <t>Yes</t>
        </is>
      </c>
      <c r="V644" s="123">
        <f>IFERROR(VALUE(TRIM(T644)),S644*F644)</f>
        <v/>
      </c>
      <c r="W644" s="58">
        <f>IF(F644&lt;=12,"0-12 mo",IF(F644&lt;=24,"13-24 mo",IF(F644&lt;=48,"25-48 mo","49+ mo")))</f>
        <v/>
      </c>
      <c r="X644" s="58">
        <f>IF(S644&lt;=35.5,"Q1 Low",IF(S644&lt;=70.35,"Q2 Mid-Low",IF(S644&lt;=89.85,"Q3 Mid-High","Q4 High")))</f>
        <v/>
      </c>
      <c r="Y644" s="58">
        <f>IF(U644="Yes",1,0)</f>
        <v/>
      </c>
      <c r="Z644" s="58">
        <f>IF(P644="Month-to-month",1,0)+IF(M644="No",1,0)+IF(J644="No",1,0)+IF(I644="Fiber optic",1,0)+IF(Q644="Yes",1,0)</f>
        <v/>
      </c>
    </row>
    <row r="645" ht="15" customHeight="1" s="59">
      <c r="A645" s="58" t="inlineStr">
        <is>
          <t>4908-XAXAY</t>
        </is>
      </c>
      <c r="B645" s="58" t="inlineStr">
        <is>
          <t>Female</t>
        </is>
      </c>
      <c r="C645" s="58" t="n">
        <v>1</v>
      </c>
      <c r="D645" s="58" t="inlineStr">
        <is>
          <t>No</t>
        </is>
      </c>
      <c r="E645" s="58" t="inlineStr">
        <is>
          <t>No</t>
        </is>
      </c>
      <c r="F645" s="58" t="n">
        <v>49</v>
      </c>
      <c r="G645" s="58" t="inlineStr">
        <is>
          <t>Yes</t>
        </is>
      </c>
      <c r="H645" s="58" t="inlineStr">
        <is>
          <t>No</t>
        </is>
      </c>
      <c r="I645" s="58" t="inlineStr">
        <is>
          <t>Fiber optic</t>
        </is>
      </c>
      <c r="J645" s="58" t="inlineStr">
        <is>
          <t>No</t>
        </is>
      </c>
      <c r="K645" s="58" t="inlineStr">
        <is>
          <t>Yes</t>
        </is>
      </c>
      <c r="L645" s="58" t="inlineStr">
        <is>
          <t>Yes</t>
        </is>
      </c>
      <c r="M645" s="58" t="inlineStr">
        <is>
          <t>No</t>
        </is>
      </c>
      <c r="N645" s="58" t="inlineStr">
        <is>
          <t>No</t>
        </is>
      </c>
      <c r="O645" s="58" t="inlineStr">
        <is>
          <t>Yes</t>
        </is>
      </c>
      <c r="P645" s="58" t="inlineStr">
        <is>
          <t>One year</t>
        </is>
      </c>
      <c r="Q645" s="58" t="inlineStr">
        <is>
          <t>Yes</t>
        </is>
      </c>
      <c r="R645" s="58" t="inlineStr">
        <is>
          <t>Bank transfer (automatic)</t>
        </is>
      </c>
      <c r="S645" s="123" t="n">
        <v>89.84999999999999</v>
      </c>
      <c r="T645" s="58" t="inlineStr">
        <is>
          <t>4287.2</t>
        </is>
      </c>
      <c r="U645" s="58" t="inlineStr">
        <is>
          <t>No</t>
        </is>
      </c>
      <c r="V645" s="123">
        <f>IFERROR(VALUE(TRIM(T645)),S645*F645)</f>
        <v/>
      </c>
      <c r="W645" s="58">
        <f>IF(F645&lt;=12,"0-12 mo",IF(F645&lt;=24,"13-24 mo",IF(F645&lt;=48,"25-48 mo","49+ mo")))</f>
        <v/>
      </c>
      <c r="X645" s="58">
        <f>IF(S645&lt;=35.5,"Q1 Low",IF(S645&lt;=70.35,"Q2 Mid-Low",IF(S645&lt;=89.85,"Q3 Mid-High","Q4 High")))</f>
        <v/>
      </c>
      <c r="Y645" s="58">
        <f>IF(U645="Yes",1,0)</f>
        <v/>
      </c>
      <c r="Z645" s="58">
        <f>IF(P645="Month-to-month",1,0)+IF(M645="No",1,0)+IF(J645="No",1,0)+IF(I645="Fiber optic",1,0)+IF(Q645="Yes",1,0)</f>
        <v/>
      </c>
    </row>
    <row r="646" ht="15" customHeight="1" s="59">
      <c r="A646" s="58" t="inlineStr">
        <is>
          <t>8404-VLQFB</t>
        </is>
      </c>
      <c r="B646" s="58" t="inlineStr">
        <is>
          <t>Female</t>
        </is>
      </c>
      <c r="C646" s="58" t="n">
        <v>0</v>
      </c>
      <c r="D646" s="58" t="inlineStr">
        <is>
          <t>Yes</t>
        </is>
      </c>
      <c r="E646" s="58" t="inlineStr">
        <is>
          <t>Yes</t>
        </is>
      </c>
      <c r="F646" s="58" t="n">
        <v>15</v>
      </c>
      <c r="G646" s="58" t="inlineStr">
        <is>
          <t>Yes</t>
        </is>
      </c>
      <c r="H646" s="58" t="inlineStr">
        <is>
          <t>Yes</t>
        </is>
      </c>
      <c r="I646" s="58" t="inlineStr">
        <is>
          <t>No</t>
        </is>
      </c>
      <c r="J646" s="58" t="inlineStr">
        <is>
          <t>No internet service</t>
        </is>
      </c>
      <c r="K646" s="58" t="inlineStr">
        <is>
          <t>No internet service</t>
        </is>
      </c>
      <c r="L646" s="58" t="inlineStr">
        <is>
          <t>No internet service</t>
        </is>
      </c>
      <c r="M646" s="58" t="inlineStr">
        <is>
          <t>No internet service</t>
        </is>
      </c>
      <c r="N646" s="58" t="inlineStr">
        <is>
          <t>No internet service</t>
        </is>
      </c>
      <c r="O646" s="58" t="inlineStr">
        <is>
          <t>No internet service</t>
        </is>
      </c>
      <c r="P646" s="58" t="inlineStr">
        <is>
          <t>Month-to-month</t>
        </is>
      </c>
      <c r="Q646" s="58" t="inlineStr">
        <is>
          <t>Yes</t>
        </is>
      </c>
      <c r="R646" s="58" t="inlineStr">
        <is>
          <t>Electronic check</t>
        </is>
      </c>
      <c r="S646" s="123" t="n">
        <v>25.25</v>
      </c>
      <c r="T646" s="58" t="inlineStr">
        <is>
          <t>394.85</t>
        </is>
      </c>
      <c r="U646" s="58" t="inlineStr">
        <is>
          <t>No</t>
        </is>
      </c>
      <c r="V646" s="123">
        <f>IFERROR(VALUE(TRIM(T646)),S646*F646)</f>
        <v/>
      </c>
      <c r="W646" s="58">
        <f>IF(F646&lt;=12,"0-12 mo",IF(F646&lt;=24,"13-24 mo",IF(F646&lt;=48,"25-48 mo","49+ mo")))</f>
        <v/>
      </c>
      <c r="X646" s="58">
        <f>IF(S646&lt;=35.5,"Q1 Low",IF(S646&lt;=70.35,"Q2 Mid-Low",IF(S646&lt;=89.85,"Q3 Mid-High","Q4 High")))</f>
        <v/>
      </c>
      <c r="Y646" s="58">
        <f>IF(U646="Yes",1,0)</f>
        <v/>
      </c>
      <c r="Z646" s="58">
        <f>IF(P646="Month-to-month",1,0)+IF(M646="No",1,0)+IF(J646="No",1,0)+IF(I646="Fiber optic",1,0)+IF(Q646="Yes",1,0)</f>
        <v/>
      </c>
    </row>
    <row r="647" ht="15" customHeight="1" s="59">
      <c r="A647" s="58" t="inlineStr">
        <is>
          <t>1626-ERCMM</t>
        </is>
      </c>
      <c r="B647" s="58" t="inlineStr">
        <is>
          <t>Male</t>
        </is>
      </c>
      <c r="C647" s="58" t="n">
        <v>1</v>
      </c>
      <c r="D647" s="58" t="inlineStr">
        <is>
          <t>Yes</t>
        </is>
      </c>
      <c r="E647" s="58" t="inlineStr">
        <is>
          <t>No</t>
        </is>
      </c>
      <c r="F647" s="58" t="n">
        <v>20</v>
      </c>
      <c r="G647" s="58" t="inlineStr">
        <is>
          <t>Yes</t>
        </is>
      </c>
      <c r="H647" s="58" t="inlineStr">
        <is>
          <t>Yes</t>
        </is>
      </c>
      <c r="I647" s="58" t="inlineStr">
        <is>
          <t>Fiber optic</t>
        </is>
      </c>
      <c r="J647" s="58" t="inlineStr">
        <is>
          <t>No</t>
        </is>
      </c>
      <c r="K647" s="58" t="inlineStr">
        <is>
          <t>No</t>
        </is>
      </c>
      <c r="L647" s="58" t="inlineStr">
        <is>
          <t>No</t>
        </is>
      </c>
      <c r="M647" s="58" t="inlineStr">
        <is>
          <t>No</t>
        </is>
      </c>
      <c r="N647" s="58" t="inlineStr">
        <is>
          <t>Yes</t>
        </is>
      </c>
      <c r="O647" s="58" t="inlineStr">
        <is>
          <t>Yes</t>
        </is>
      </c>
      <c r="P647" s="58" t="inlineStr">
        <is>
          <t>Month-to-month</t>
        </is>
      </c>
      <c r="Q647" s="58" t="inlineStr">
        <is>
          <t>Yes</t>
        </is>
      </c>
      <c r="R647" s="58" t="inlineStr">
        <is>
          <t>Electronic check</t>
        </is>
      </c>
      <c r="S647" s="123" t="n">
        <v>94.55</v>
      </c>
      <c r="T647" s="58" t="inlineStr">
        <is>
          <t>1899.65</t>
        </is>
      </c>
      <c r="U647" s="58" t="inlineStr">
        <is>
          <t>Yes</t>
        </is>
      </c>
      <c r="V647" s="123">
        <f>IFERROR(VALUE(TRIM(T647)),S647*F647)</f>
        <v/>
      </c>
      <c r="W647" s="58">
        <f>IF(F647&lt;=12,"0-12 mo",IF(F647&lt;=24,"13-24 mo",IF(F647&lt;=48,"25-48 mo","49+ mo")))</f>
        <v/>
      </c>
      <c r="X647" s="58">
        <f>IF(S647&lt;=35.5,"Q1 Low",IF(S647&lt;=70.35,"Q2 Mid-Low",IF(S647&lt;=89.85,"Q3 Mid-High","Q4 High")))</f>
        <v/>
      </c>
      <c r="Y647" s="58">
        <f>IF(U647="Yes",1,0)</f>
        <v/>
      </c>
      <c r="Z647" s="58">
        <f>IF(P647="Month-to-month",1,0)+IF(M647="No",1,0)+IF(J647="No",1,0)+IF(I647="Fiber optic",1,0)+IF(Q647="Yes",1,0)</f>
        <v/>
      </c>
    </row>
    <row r="648" ht="15" customHeight="1" s="59">
      <c r="A648" s="58" t="inlineStr">
        <is>
          <t>0887-HJGAR</t>
        </is>
      </c>
      <c r="B648" s="58" t="inlineStr">
        <is>
          <t>Male</t>
        </is>
      </c>
      <c r="C648" s="58" t="n">
        <v>0</v>
      </c>
      <c r="D648" s="58" t="inlineStr">
        <is>
          <t>No</t>
        </is>
      </c>
      <c r="E648" s="58" t="inlineStr">
        <is>
          <t>No</t>
        </is>
      </c>
      <c r="F648" s="58" t="n">
        <v>1</v>
      </c>
      <c r="G648" s="58" t="inlineStr">
        <is>
          <t>Yes</t>
        </is>
      </c>
      <c r="H648" s="58" t="inlineStr">
        <is>
          <t>No</t>
        </is>
      </c>
      <c r="I648" s="58" t="inlineStr">
        <is>
          <t>DSL</t>
        </is>
      </c>
      <c r="J648" s="58" t="inlineStr">
        <is>
          <t>No</t>
        </is>
      </c>
      <c r="K648" s="58" t="inlineStr">
        <is>
          <t>No</t>
        </is>
      </c>
      <c r="L648" s="58" t="inlineStr">
        <is>
          <t>No</t>
        </is>
      </c>
      <c r="M648" s="58" t="inlineStr">
        <is>
          <t>No</t>
        </is>
      </c>
      <c r="N648" s="58" t="inlineStr">
        <is>
          <t>No</t>
        </is>
      </c>
      <c r="O648" s="58" t="inlineStr">
        <is>
          <t>No</t>
        </is>
      </c>
      <c r="P648" s="58" t="inlineStr">
        <is>
          <t>Month-to-month</t>
        </is>
      </c>
      <c r="Q648" s="58" t="inlineStr">
        <is>
          <t>Yes</t>
        </is>
      </c>
      <c r="R648" s="58" t="inlineStr">
        <is>
          <t>Mailed check</t>
        </is>
      </c>
      <c r="S648" s="123" t="n">
        <v>45.7</v>
      </c>
      <c r="T648" s="58" t="inlineStr">
        <is>
          <t>45.7</t>
        </is>
      </c>
      <c r="U648" s="58" t="inlineStr">
        <is>
          <t>Yes</t>
        </is>
      </c>
      <c r="V648" s="123">
        <f>IFERROR(VALUE(TRIM(T648)),S648*F648)</f>
        <v/>
      </c>
      <c r="W648" s="58">
        <f>IF(F648&lt;=12,"0-12 mo",IF(F648&lt;=24,"13-24 mo",IF(F648&lt;=48,"25-48 mo","49+ mo")))</f>
        <v/>
      </c>
      <c r="X648" s="58">
        <f>IF(S648&lt;=35.5,"Q1 Low",IF(S648&lt;=70.35,"Q2 Mid-Low",IF(S648&lt;=89.85,"Q3 Mid-High","Q4 High")))</f>
        <v/>
      </c>
      <c r="Y648" s="58">
        <f>IF(U648="Yes",1,0)</f>
        <v/>
      </c>
      <c r="Z648" s="58">
        <f>IF(P648="Month-to-month",1,0)+IF(M648="No",1,0)+IF(J648="No",1,0)+IF(I648="Fiber optic",1,0)+IF(Q648="Yes",1,0)</f>
        <v/>
      </c>
    </row>
    <row r="649" ht="15" customHeight="1" s="59">
      <c r="A649" s="58" t="inlineStr">
        <is>
          <t>2391-IPLOP</t>
        </is>
      </c>
      <c r="B649" s="58" t="inlineStr">
        <is>
          <t>Male</t>
        </is>
      </c>
      <c r="C649" s="58" t="n">
        <v>0</v>
      </c>
      <c r="D649" s="58" t="inlineStr">
        <is>
          <t>Yes</t>
        </is>
      </c>
      <c r="E649" s="58" t="inlineStr">
        <is>
          <t>Yes</t>
        </is>
      </c>
      <c r="F649" s="58" t="n">
        <v>50</v>
      </c>
      <c r="G649" s="58" t="inlineStr">
        <is>
          <t>Yes</t>
        </is>
      </c>
      <c r="H649" s="58" t="inlineStr">
        <is>
          <t>Yes</t>
        </is>
      </c>
      <c r="I649" s="58" t="inlineStr">
        <is>
          <t>DSL</t>
        </is>
      </c>
      <c r="J649" s="58" t="inlineStr">
        <is>
          <t>No</t>
        </is>
      </c>
      <c r="K649" s="58" t="inlineStr">
        <is>
          <t>No</t>
        </is>
      </c>
      <c r="L649" s="58" t="inlineStr">
        <is>
          <t>Yes</t>
        </is>
      </c>
      <c r="M649" s="58" t="inlineStr">
        <is>
          <t>Yes</t>
        </is>
      </c>
      <c r="N649" s="58" t="inlineStr">
        <is>
          <t>Yes</t>
        </is>
      </c>
      <c r="O649" s="58" t="inlineStr">
        <is>
          <t>No</t>
        </is>
      </c>
      <c r="P649" s="58" t="inlineStr">
        <is>
          <t>One year</t>
        </is>
      </c>
      <c r="Q649" s="58" t="inlineStr">
        <is>
          <t>Yes</t>
        </is>
      </c>
      <c r="R649" s="58" t="inlineStr">
        <is>
          <t>Electronic check</t>
        </is>
      </c>
      <c r="S649" s="123" t="n">
        <v>69.65000000000001</v>
      </c>
      <c r="T649" s="58" t="inlineStr">
        <is>
          <t>3442.15</t>
        </is>
      </c>
      <c r="U649" s="58" t="inlineStr">
        <is>
          <t>No</t>
        </is>
      </c>
      <c r="V649" s="123">
        <f>IFERROR(VALUE(TRIM(T649)),S649*F649)</f>
        <v/>
      </c>
      <c r="W649" s="58">
        <f>IF(F649&lt;=12,"0-12 mo",IF(F649&lt;=24,"13-24 mo",IF(F649&lt;=48,"25-48 mo","49+ mo")))</f>
        <v/>
      </c>
      <c r="X649" s="58">
        <f>IF(S649&lt;=35.5,"Q1 Low",IF(S649&lt;=70.35,"Q2 Mid-Low",IF(S649&lt;=89.85,"Q3 Mid-High","Q4 High")))</f>
        <v/>
      </c>
      <c r="Y649" s="58">
        <f>IF(U649="Yes",1,0)</f>
        <v/>
      </c>
      <c r="Z649" s="58">
        <f>IF(P649="Month-to-month",1,0)+IF(M649="No",1,0)+IF(J649="No",1,0)+IF(I649="Fiber optic",1,0)+IF(Q649="Yes",1,0)</f>
        <v/>
      </c>
    </row>
    <row r="650" ht="15" customHeight="1" s="59">
      <c r="A650" s="58" t="inlineStr">
        <is>
          <t>5644-PDMZC</t>
        </is>
      </c>
      <c r="B650" s="58" t="inlineStr">
        <is>
          <t>Female</t>
        </is>
      </c>
      <c r="C650" s="58" t="n">
        <v>1</v>
      </c>
      <c r="D650" s="58" t="inlineStr">
        <is>
          <t>No</t>
        </is>
      </c>
      <c r="E650" s="58" t="inlineStr">
        <is>
          <t>No</t>
        </is>
      </c>
      <c r="F650" s="58" t="n">
        <v>2</v>
      </c>
      <c r="G650" s="58" t="inlineStr">
        <is>
          <t>Yes</t>
        </is>
      </c>
      <c r="H650" s="58" t="inlineStr">
        <is>
          <t>Yes</t>
        </is>
      </c>
      <c r="I650" s="58" t="inlineStr">
        <is>
          <t>Fiber optic</t>
        </is>
      </c>
      <c r="J650" s="58" t="inlineStr">
        <is>
          <t>No</t>
        </is>
      </c>
      <c r="K650" s="58" t="inlineStr">
        <is>
          <t>Yes</t>
        </is>
      </c>
      <c r="L650" s="58" t="inlineStr">
        <is>
          <t>No</t>
        </is>
      </c>
      <c r="M650" s="58" t="inlineStr">
        <is>
          <t>No</t>
        </is>
      </c>
      <c r="N650" s="58" t="inlineStr">
        <is>
          <t>No</t>
        </is>
      </c>
      <c r="O650" s="58" t="inlineStr">
        <is>
          <t>Yes</t>
        </is>
      </c>
      <c r="P650" s="58" t="inlineStr">
        <is>
          <t>Month-to-month</t>
        </is>
      </c>
      <c r="Q650" s="58" t="inlineStr">
        <is>
          <t>No</t>
        </is>
      </c>
      <c r="R650" s="58" t="inlineStr">
        <is>
          <t>Electronic check</t>
        </is>
      </c>
      <c r="S650" s="123" t="n">
        <v>89.5</v>
      </c>
      <c r="T650" s="58" t="inlineStr">
        <is>
          <t>161.5</t>
        </is>
      </c>
      <c r="U650" s="58" t="inlineStr">
        <is>
          <t>Yes</t>
        </is>
      </c>
      <c r="V650" s="123">
        <f>IFERROR(VALUE(TRIM(T650)),S650*F650)</f>
        <v/>
      </c>
      <c r="W650" s="58">
        <f>IF(F650&lt;=12,"0-12 mo",IF(F650&lt;=24,"13-24 mo",IF(F650&lt;=48,"25-48 mo","49+ mo")))</f>
        <v/>
      </c>
      <c r="X650" s="58">
        <f>IF(S650&lt;=35.5,"Q1 Low",IF(S650&lt;=70.35,"Q2 Mid-Low",IF(S650&lt;=89.85,"Q3 Mid-High","Q4 High")))</f>
        <v/>
      </c>
      <c r="Y650" s="58">
        <f>IF(U650="Yes",1,0)</f>
        <v/>
      </c>
      <c r="Z650" s="58">
        <f>IF(P650="Month-to-month",1,0)+IF(M650="No",1,0)+IF(J650="No",1,0)+IF(I650="Fiber optic",1,0)+IF(Q650="Yes",1,0)</f>
        <v/>
      </c>
    </row>
    <row r="651" ht="15" customHeight="1" s="59">
      <c r="A651" s="58" t="inlineStr">
        <is>
          <t>3509-GWQGF</t>
        </is>
      </c>
      <c r="B651" s="58" t="inlineStr">
        <is>
          <t>Male</t>
        </is>
      </c>
      <c r="C651" s="58" t="n">
        <v>1</v>
      </c>
      <c r="D651" s="58" t="inlineStr">
        <is>
          <t>No</t>
        </is>
      </c>
      <c r="E651" s="58" t="inlineStr">
        <is>
          <t>No</t>
        </is>
      </c>
      <c r="F651" s="58" t="n">
        <v>24</v>
      </c>
      <c r="G651" s="58" t="inlineStr">
        <is>
          <t>Yes</t>
        </is>
      </c>
      <c r="H651" s="58" t="inlineStr">
        <is>
          <t>No</t>
        </is>
      </c>
      <c r="I651" s="58" t="inlineStr">
        <is>
          <t>Fiber optic</t>
        </is>
      </c>
      <c r="J651" s="58" t="inlineStr">
        <is>
          <t>No</t>
        </is>
      </c>
      <c r="K651" s="58" t="inlineStr">
        <is>
          <t>No</t>
        </is>
      </c>
      <c r="L651" s="58" t="inlineStr">
        <is>
          <t>No</t>
        </is>
      </c>
      <c r="M651" s="58" t="inlineStr">
        <is>
          <t>No</t>
        </is>
      </c>
      <c r="N651" s="58" t="inlineStr">
        <is>
          <t>No</t>
        </is>
      </c>
      <c r="O651" s="58" t="inlineStr">
        <is>
          <t>No</t>
        </is>
      </c>
      <c r="P651" s="58" t="inlineStr">
        <is>
          <t>Month-to-month</t>
        </is>
      </c>
      <c r="Q651" s="58" t="inlineStr">
        <is>
          <t>No</t>
        </is>
      </c>
      <c r="R651" s="58" t="inlineStr">
        <is>
          <t>Credit card (automatic)</t>
        </is>
      </c>
      <c r="S651" s="123" t="n">
        <v>70</v>
      </c>
      <c r="T651" s="58" t="inlineStr">
        <is>
          <t>1732.6</t>
        </is>
      </c>
      <c r="U651" s="58" t="inlineStr">
        <is>
          <t>No</t>
        </is>
      </c>
      <c r="V651" s="123">
        <f>IFERROR(VALUE(TRIM(T651)),S651*F651)</f>
        <v/>
      </c>
      <c r="W651" s="58">
        <f>IF(F651&lt;=12,"0-12 mo",IF(F651&lt;=24,"13-24 mo",IF(F651&lt;=48,"25-48 mo","49+ mo")))</f>
        <v/>
      </c>
      <c r="X651" s="58">
        <f>IF(S651&lt;=35.5,"Q1 Low",IF(S651&lt;=70.35,"Q2 Mid-Low",IF(S651&lt;=89.85,"Q3 Mid-High","Q4 High")))</f>
        <v/>
      </c>
      <c r="Y651" s="58">
        <f>IF(U651="Yes",1,0)</f>
        <v/>
      </c>
      <c r="Z651" s="58">
        <f>IF(P651="Month-to-month",1,0)+IF(M651="No",1,0)+IF(J651="No",1,0)+IF(I651="Fiber optic",1,0)+IF(Q651="Yes",1,0)</f>
        <v/>
      </c>
    </row>
    <row r="652" ht="15" customHeight="1" s="59">
      <c r="A652" s="58" t="inlineStr">
        <is>
          <t>9576-ANLXO</t>
        </is>
      </c>
      <c r="B652" s="58" t="inlineStr">
        <is>
          <t>Female</t>
        </is>
      </c>
      <c r="C652" s="58" t="n">
        <v>0</v>
      </c>
      <c r="D652" s="58" t="inlineStr">
        <is>
          <t>No</t>
        </is>
      </c>
      <c r="E652" s="58" t="inlineStr">
        <is>
          <t>No</t>
        </is>
      </c>
      <c r="F652" s="58" t="n">
        <v>3</v>
      </c>
      <c r="G652" s="58" t="inlineStr">
        <is>
          <t>Yes</t>
        </is>
      </c>
      <c r="H652" s="58" t="inlineStr">
        <is>
          <t>No</t>
        </is>
      </c>
      <c r="I652" s="58" t="inlineStr">
        <is>
          <t>Fiber optic</t>
        </is>
      </c>
      <c r="J652" s="58" t="inlineStr">
        <is>
          <t>No</t>
        </is>
      </c>
      <c r="K652" s="58" t="inlineStr">
        <is>
          <t>No</t>
        </is>
      </c>
      <c r="L652" s="58" t="inlineStr">
        <is>
          <t>No</t>
        </is>
      </c>
      <c r="M652" s="58" t="inlineStr">
        <is>
          <t>No</t>
        </is>
      </c>
      <c r="N652" s="58" t="inlineStr">
        <is>
          <t>No</t>
        </is>
      </c>
      <c r="O652" s="58" t="inlineStr">
        <is>
          <t>No</t>
        </is>
      </c>
      <c r="P652" s="58" t="inlineStr">
        <is>
          <t>Month-to-month</t>
        </is>
      </c>
      <c r="Q652" s="58" t="inlineStr">
        <is>
          <t>Yes</t>
        </is>
      </c>
      <c r="R652" s="58" t="inlineStr">
        <is>
          <t>Bank transfer (automatic)</t>
        </is>
      </c>
      <c r="S652" s="123" t="n">
        <v>69.55</v>
      </c>
      <c r="T652" s="58" t="inlineStr">
        <is>
          <t>222.3</t>
        </is>
      </c>
      <c r="U652" s="58" t="inlineStr">
        <is>
          <t>Yes</t>
        </is>
      </c>
      <c r="V652" s="123">
        <f>IFERROR(VALUE(TRIM(T652)),S652*F652)</f>
        <v/>
      </c>
      <c r="W652" s="58">
        <f>IF(F652&lt;=12,"0-12 mo",IF(F652&lt;=24,"13-24 mo",IF(F652&lt;=48,"25-48 mo","49+ mo")))</f>
        <v/>
      </c>
      <c r="X652" s="58">
        <f>IF(S652&lt;=35.5,"Q1 Low",IF(S652&lt;=70.35,"Q2 Mid-Low",IF(S652&lt;=89.85,"Q3 Mid-High","Q4 High")))</f>
        <v/>
      </c>
      <c r="Y652" s="58">
        <f>IF(U652="Yes",1,0)</f>
        <v/>
      </c>
      <c r="Z652" s="58">
        <f>IF(P652="Month-to-month",1,0)+IF(M652="No",1,0)+IF(J652="No",1,0)+IF(I652="Fiber optic",1,0)+IF(Q652="Yes",1,0)</f>
        <v/>
      </c>
    </row>
    <row r="653" ht="15" customHeight="1" s="59">
      <c r="A653" s="58" t="inlineStr">
        <is>
          <t>2024-BASKD</t>
        </is>
      </c>
      <c r="B653" s="58" t="inlineStr">
        <is>
          <t>Female</t>
        </is>
      </c>
      <c r="C653" s="58" t="n">
        <v>0</v>
      </c>
      <c r="D653" s="58" t="inlineStr">
        <is>
          <t>No</t>
        </is>
      </c>
      <c r="E653" s="58" t="inlineStr">
        <is>
          <t>No</t>
        </is>
      </c>
      <c r="F653" s="58" t="n">
        <v>1</v>
      </c>
      <c r="G653" s="58" t="inlineStr">
        <is>
          <t>Yes</t>
        </is>
      </c>
      <c r="H653" s="58" t="inlineStr">
        <is>
          <t>No</t>
        </is>
      </c>
      <c r="I653" s="58" t="inlineStr">
        <is>
          <t>Fiber optic</t>
        </is>
      </c>
      <c r="J653" s="58" t="inlineStr">
        <is>
          <t>No</t>
        </is>
      </c>
      <c r="K653" s="58" t="inlineStr">
        <is>
          <t>No</t>
        </is>
      </c>
      <c r="L653" s="58" t="inlineStr">
        <is>
          <t>Yes</t>
        </is>
      </c>
      <c r="M653" s="58" t="inlineStr">
        <is>
          <t>No</t>
        </is>
      </c>
      <c r="N653" s="58" t="inlineStr">
        <is>
          <t>No</t>
        </is>
      </c>
      <c r="O653" s="58" t="inlineStr">
        <is>
          <t>No</t>
        </is>
      </c>
      <c r="P653" s="58" t="inlineStr">
        <is>
          <t>Month-to-month</t>
        </is>
      </c>
      <c r="Q653" s="58" t="inlineStr">
        <is>
          <t>Yes</t>
        </is>
      </c>
      <c r="R653" s="58" t="inlineStr">
        <is>
          <t>Mailed check</t>
        </is>
      </c>
      <c r="S653" s="123" t="n">
        <v>74.59999999999999</v>
      </c>
      <c r="T653" s="58" t="inlineStr">
        <is>
          <t>74.6</t>
        </is>
      </c>
      <c r="U653" s="58" t="inlineStr">
        <is>
          <t>Yes</t>
        </is>
      </c>
      <c r="V653" s="123">
        <f>IFERROR(VALUE(TRIM(T653)),S653*F653)</f>
        <v/>
      </c>
      <c r="W653" s="58">
        <f>IF(F653&lt;=12,"0-12 mo",IF(F653&lt;=24,"13-24 mo",IF(F653&lt;=48,"25-48 mo","49+ mo")))</f>
        <v/>
      </c>
      <c r="X653" s="58">
        <f>IF(S653&lt;=35.5,"Q1 Low",IF(S653&lt;=70.35,"Q2 Mid-Low",IF(S653&lt;=89.85,"Q3 Mid-High","Q4 High")))</f>
        <v/>
      </c>
      <c r="Y653" s="58">
        <f>IF(U653="Yes",1,0)</f>
        <v/>
      </c>
      <c r="Z653" s="58">
        <f>IF(P653="Month-to-month",1,0)+IF(M653="No",1,0)+IF(J653="No",1,0)+IF(I653="Fiber optic",1,0)+IF(Q653="Yes",1,0)</f>
        <v/>
      </c>
    </row>
    <row r="654" ht="15" customHeight="1" s="59">
      <c r="A654" s="58" t="inlineStr">
        <is>
          <t>5845-BZZIB</t>
        </is>
      </c>
      <c r="B654" s="58" t="inlineStr">
        <is>
          <t>Male</t>
        </is>
      </c>
      <c r="C654" s="58" t="n">
        <v>0</v>
      </c>
      <c r="D654" s="58" t="inlineStr">
        <is>
          <t>Yes</t>
        </is>
      </c>
      <c r="E654" s="58" t="inlineStr">
        <is>
          <t>Yes</t>
        </is>
      </c>
      <c r="F654" s="58" t="n">
        <v>35</v>
      </c>
      <c r="G654" s="58" t="inlineStr">
        <is>
          <t>Yes</t>
        </is>
      </c>
      <c r="H654" s="58" t="inlineStr">
        <is>
          <t>No</t>
        </is>
      </c>
      <c r="I654" s="58" t="inlineStr">
        <is>
          <t>No</t>
        </is>
      </c>
      <c r="J654" s="58" t="inlineStr">
        <is>
          <t>No internet service</t>
        </is>
      </c>
      <c r="K654" s="58" t="inlineStr">
        <is>
          <t>No internet service</t>
        </is>
      </c>
      <c r="L654" s="58" t="inlineStr">
        <is>
          <t>No internet service</t>
        </is>
      </c>
      <c r="M654" s="58" t="inlineStr">
        <is>
          <t>No internet service</t>
        </is>
      </c>
      <c r="N654" s="58" t="inlineStr">
        <is>
          <t>No internet service</t>
        </is>
      </c>
      <c r="O654" s="58" t="inlineStr">
        <is>
          <t>No internet service</t>
        </is>
      </c>
      <c r="P654" s="58" t="inlineStr">
        <is>
          <t>Two year</t>
        </is>
      </c>
      <c r="Q654" s="58" t="inlineStr">
        <is>
          <t>No</t>
        </is>
      </c>
      <c r="R654" s="58" t="inlineStr">
        <is>
          <t>Mailed check</t>
        </is>
      </c>
      <c r="S654" s="123" t="n">
        <v>20.1</v>
      </c>
      <c r="T654" s="58" t="inlineStr">
        <is>
          <t>655.3</t>
        </is>
      </c>
      <c r="U654" s="58" t="inlineStr">
        <is>
          <t>No</t>
        </is>
      </c>
      <c r="V654" s="123">
        <f>IFERROR(VALUE(TRIM(T654)),S654*F654)</f>
        <v/>
      </c>
      <c r="W654" s="58">
        <f>IF(F654&lt;=12,"0-12 mo",IF(F654&lt;=24,"13-24 mo",IF(F654&lt;=48,"25-48 mo","49+ mo")))</f>
        <v/>
      </c>
      <c r="X654" s="58">
        <f>IF(S654&lt;=35.5,"Q1 Low",IF(S654&lt;=70.35,"Q2 Mid-Low",IF(S654&lt;=89.85,"Q3 Mid-High","Q4 High")))</f>
        <v/>
      </c>
      <c r="Y654" s="58">
        <f>IF(U654="Yes",1,0)</f>
        <v/>
      </c>
      <c r="Z654" s="58">
        <f>IF(P654="Month-to-month",1,0)+IF(M654="No",1,0)+IF(J654="No",1,0)+IF(I654="Fiber optic",1,0)+IF(Q654="Yes",1,0)</f>
        <v/>
      </c>
    </row>
    <row r="655" ht="15" customHeight="1" s="59">
      <c r="A655" s="58" t="inlineStr">
        <is>
          <t>1140-UKVZG</t>
        </is>
      </c>
      <c r="B655" s="58" t="inlineStr">
        <is>
          <t>Female</t>
        </is>
      </c>
      <c r="C655" s="58" t="n">
        <v>0</v>
      </c>
      <c r="D655" s="58" t="inlineStr">
        <is>
          <t>No</t>
        </is>
      </c>
      <c r="E655" s="58" t="inlineStr">
        <is>
          <t>No</t>
        </is>
      </c>
      <c r="F655" s="58" t="n">
        <v>17</v>
      </c>
      <c r="G655" s="58" t="inlineStr">
        <is>
          <t>Yes</t>
        </is>
      </c>
      <c r="H655" s="58" t="inlineStr">
        <is>
          <t>Yes</t>
        </is>
      </c>
      <c r="I655" s="58" t="inlineStr">
        <is>
          <t>No</t>
        </is>
      </c>
      <c r="J655" s="58" t="inlineStr">
        <is>
          <t>No internet service</t>
        </is>
      </c>
      <c r="K655" s="58" t="inlineStr">
        <is>
          <t>No internet service</t>
        </is>
      </c>
      <c r="L655" s="58" t="inlineStr">
        <is>
          <t>No internet service</t>
        </is>
      </c>
      <c r="M655" s="58" t="inlineStr">
        <is>
          <t>No internet service</t>
        </is>
      </c>
      <c r="N655" s="58" t="inlineStr">
        <is>
          <t>No internet service</t>
        </is>
      </c>
      <c r="O655" s="58" t="inlineStr">
        <is>
          <t>No internet service</t>
        </is>
      </c>
      <c r="P655" s="58" t="inlineStr">
        <is>
          <t>Month-to-month</t>
        </is>
      </c>
      <c r="Q655" s="58" t="inlineStr">
        <is>
          <t>No</t>
        </is>
      </c>
      <c r="R655" s="58" t="inlineStr">
        <is>
          <t>Mailed check</t>
        </is>
      </c>
      <c r="S655" s="123" t="n">
        <v>24.8</v>
      </c>
      <c r="T655" s="58" t="inlineStr">
        <is>
          <t>475.25</t>
        </is>
      </c>
      <c r="U655" s="58" t="inlineStr">
        <is>
          <t>No</t>
        </is>
      </c>
      <c r="V655" s="123">
        <f>IFERROR(VALUE(TRIM(T655)),S655*F655)</f>
        <v/>
      </c>
      <c r="W655" s="58">
        <f>IF(F655&lt;=12,"0-12 mo",IF(F655&lt;=24,"13-24 mo",IF(F655&lt;=48,"25-48 mo","49+ mo")))</f>
        <v/>
      </c>
      <c r="X655" s="58">
        <f>IF(S655&lt;=35.5,"Q1 Low",IF(S655&lt;=70.35,"Q2 Mid-Low",IF(S655&lt;=89.85,"Q3 Mid-High","Q4 High")))</f>
        <v/>
      </c>
      <c r="Y655" s="58">
        <f>IF(U655="Yes",1,0)</f>
        <v/>
      </c>
      <c r="Z655" s="58">
        <f>IF(P655="Month-to-month",1,0)+IF(M655="No",1,0)+IF(J655="No",1,0)+IF(I655="Fiber optic",1,0)+IF(Q655="Yes",1,0)</f>
        <v/>
      </c>
    </row>
    <row r="656" ht="15" customHeight="1" s="59">
      <c r="A656" s="58" t="inlineStr">
        <is>
          <t>4160-AMJTL</t>
        </is>
      </c>
      <c r="B656" s="58" t="inlineStr">
        <is>
          <t>Female</t>
        </is>
      </c>
      <c r="C656" s="58" t="n">
        <v>1</v>
      </c>
      <c r="D656" s="58" t="inlineStr">
        <is>
          <t>No</t>
        </is>
      </c>
      <c r="E656" s="58" t="inlineStr">
        <is>
          <t>No</t>
        </is>
      </c>
      <c r="F656" s="58" t="n">
        <v>8</v>
      </c>
      <c r="G656" s="58" t="inlineStr">
        <is>
          <t>Yes</t>
        </is>
      </c>
      <c r="H656" s="58" t="inlineStr">
        <is>
          <t>No</t>
        </is>
      </c>
      <c r="I656" s="58" t="inlineStr">
        <is>
          <t>No</t>
        </is>
      </c>
      <c r="J656" s="58" t="inlineStr">
        <is>
          <t>No internet service</t>
        </is>
      </c>
      <c r="K656" s="58" t="inlineStr">
        <is>
          <t>No internet service</t>
        </is>
      </c>
      <c r="L656" s="58" t="inlineStr">
        <is>
          <t>No internet service</t>
        </is>
      </c>
      <c r="M656" s="58" t="inlineStr">
        <is>
          <t>No internet service</t>
        </is>
      </c>
      <c r="N656" s="58" t="inlineStr">
        <is>
          <t>No internet service</t>
        </is>
      </c>
      <c r="O656" s="58" t="inlineStr">
        <is>
          <t>No internet service</t>
        </is>
      </c>
      <c r="P656" s="58" t="inlineStr">
        <is>
          <t>Month-to-month</t>
        </is>
      </c>
      <c r="Q656" s="58" t="inlineStr">
        <is>
          <t>No</t>
        </is>
      </c>
      <c r="R656" s="58" t="inlineStr">
        <is>
          <t>Electronic check</t>
        </is>
      </c>
      <c r="S656" s="123" t="n">
        <v>19.65</v>
      </c>
      <c r="T656" s="58" t="inlineStr">
        <is>
          <t>164.3</t>
        </is>
      </c>
      <c r="U656" s="58" t="inlineStr">
        <is>
          <t>Yes</t>
        </is>
      </c>
      <c r="V656" s="123">
        <f>IFERROR(VALUE(TRIM(T656)),S656*F656)</f>
        <v/>
      </c>
      <c r="W656" s="58">
        <f>IF(F656&lt;=12,"0-12 mo",IF(F656&lt;=24,"13-24 mo",IF(F656&lt;=48,"25-48 mo","49+ mo")))</f>
        <v/>
      </c>
      <c r="X656" s="58">
        <f>IF(S656&lt;=35.5,"Q1 Low",IF(S656&lt;=70.35,"Q2 Mid-Low",IF(S656&lt;=89.85,"Q3 Mid-High","Q4 High")))</f>
        <v/>
      </c>
      <c r="Y656" s="58">
        <f>IF(U656="Yes",1,0)</f>
        <v/>
      </c>
      <c r="Z656" s="58">
        <f>IF(P656="Month-to-month",1,0)+IF(M656="No",1,0)+IF(J656="No",1,0)+IF(I656="Fiber optic",1,0)+IF(Q656="Yes",1,0)</f>
        <v/>
      </c>
    </row>
    <row r="657" ht="15" customHeight="1" s="59">
      <c r="A657" s="58" t="inlineStr">
        <is>
          <t>5183-SNMJQ</t>
        </is>
      </c>
      <c r="B657" s="58" t="inlineStr">
        <is>
          <t>Male</t>
        </is>
      </c>
      <c r="C657" s="58" t="n">
        <v>0</v>
      </c>
      <c r="D657" s="58" t="inlineStr">
        <is>
          <t>No</t>
        </is>
      </c>
      <c r="E657" s="58" t="inlineStr">
        <is>
          <t>No</t>
        </is>
      </c>
      <c r="F657" s="58" t="n">
        <v>10</v>
      </c>
      <c r="G657" s="58" t="inlineStr">
        <is>
          <t>Yes</t>
        </is>
      </c>
      <c r="H657" s="58" t="inlineStr">
        <is>
          <t>No</t>
        </is>
      </c>
      <c r="I657" s="58" t="inlineStr">
        <is>
          <t>Fiber optic</t>
        </is>
      </c>
      <c r="J657" s="58" t="inlineStr">
        <is>
          <t>No</t>
        </is>
      </c>
      <c r="K657" s="58" t="inlineStr">
        <is>
          <t>No</t>
        </is>
      </c>
      <c r="L657" s="58" t="inlineStr">
        <is>
          <t>No</t>
        </is>
      </c>
      <c r="M657" s="58" t="inlineStr">
        <is>
          <t>Yes</t>
        </is>
      </c>
      <c r="N657" s="58" t="inlineStr">
        <is>
          <t>Yes</t>
        </is>
      </c>
      <c r="O657" s="58" t="inlineStr">
        <is>
          <t>Yes</t>
        </is>
      </c>
      <c r="P657" s="58" t="inlineStr">
        <is>
          <t>Month-to-month</t>
        </is>
      </c>
      <c r="Q657" s="58" t="inlineStr">
        <is>
          <t>Yes</t>
        </is>
      </c>
      <c r="R657" s="58" t="inlineStr">
        <is>
          <t>Credit card (automatic)</t>
        </is>
      </c>
      <c r="S657" s="123" t="n">
        <v>95.09999999999999</v>
      </c>
      <c r="T657" s="58" t="inlineStr">
        <is>
          <t>865.1</t>
        </is>
      </c>
      <c r="U657" s="58" t="inlineStr">
        <is>
          <t>No</t>
        </is>
      </c>
      <c r="V657" s="123">
        <f>IFERROR(VALUE(TRIM(T657)),S657*F657)</f>
        <v/>
      </c>
      <c r="W657" s="58">
        <f>IF(F657&lt;=12,"0-12 mo",IF(F657&lt;=24,"13-24 mo",IF(F657&lt;=48,"25-48 mo","49+ mo")))</f>
        <v/>
      </c>
      <c r="X657" s="58">
        <f>IF(S657&lt;=35.5,"Q1 Low",IF(S657&lt;=70.35,"Q2 Mid-Low",IF(S657&lt;=89.85,"Q3 Mid-High","Q4 High")))</f>
        <v/>
      </c>
      <c r="Y657" s="58">
        <f>IF(U657="Yes",1,0)</f>
        <v/>
      </c>
      <c r="Z657" s="58">
        <f>IF(P657="Month-to-month",1,0)+IF(M657="No",1,0)+IF(J657="No",1,0)+IF(I657="Fiber optic",1,0)+IF(Q657="Yes",1,0)</f>
        <v/>
      </c>
    </row>
    <row r="658" ht="15" customHeight="1" s="59">
      <c r="A658" s="58" t="inlineStr">
        <is>
          <t>8100-PNJMH</t>
        </is>
      </c>
      <c r="B658" s="58" t="inlineStr">
        <is>
          <t>Male</t>
        </is>
      </c>
      <c r="C658" s="58" t="n">
        <v>0</v>
      </c>
      <c r="D658" s="58" t="inlineStr">
        <is>
          <t>Yes</t>
        </is>
      </c>
      <c r="E658" s="58" t="inlineStr">
        <is>
          <t>Yes</t>
        </is>
      </c>
      <c r="F658" s="58" t="n">
        <v>68</v>
      </c>
      <c r="G658" s="58" t="inlineStr">
        <is>
          <t>Yes</t>
        </is>
      </c>
      <c r="H658" s="58" t="inlineStr">
        <is>
          <t>Yes</t>
        </is>
      </c>
      <c r="I658" s="58" t="inlineStr">
        <is>
          <t>DSL</t>
        </is>
      </c>
      <c r="J658" s="58" t="inlineStr">
        <is>
          <t>Yes</t>
        </is>
      </c>
      <c r="K658" s="58" t="inlineStr">
        <is>
          <t>Yes</t>
        </is>
      </c>
      <c r="L658" s="58" t="inlineStr">
        <is>
          <t>Yes</t>
        </is>
      </c>
      <c r="M658" s="58" t="inlineStr">
        <is>
          <t>Yes</t>
        </is>
      </c>
      <c r="N658" s="58" t="inlineStr">
        <is>
          <t>Yes</t>
        </is>
      </c>
      <c r="O658" s="58" t="inlineStr">
        <is>
          <t>Yes</t>
        </is>
      </c>
      <c r="P658" s="58" t="inlineStr">
        <is>
          <t>Two year</t>
        </is>
      </c>
      <c r="Q658" s="58" t="inlineStr">
        <is>
          <t>Yes</t>
        </is>
      </c>
      <c r="R658" s="58" t="inlineStr">
        <is>
          <t>Credit card (automatic)</t>
        </is>
      </c>
      <c r="S658" s="123" t="n">
        <v>88.84999999999999</v>
      </c>
      <c r="T658" s="58" t="inlineStr">
        <is>
          <t>6132.7</t>
        </is>
      </c>
      <c r="U658" s="58" t="inlineStr">
        <is>
          <t>No</t>
        </is>
      </c>
      <c r="V658" s="123">
        <f>IFERROR(VALUE(TRIM(T658)),S658*F658)</f>
        <v/>
      </c>
      <c r="W658" s="58">
        <f>IF(F658&lt;=12,"0-12 mo",IF(F658&lt;=24,"13-24 mo",IF(F658&lt;=48,"25-48 mo","49+ mo")))</f>
        <v/>
      </c>
      <c r="X658" s="58">
        <f>IF(S658&lt;=35.5,"Q1 Low",IF(S658&lt;=70.35,"Q2 Mid-Low",IF(S658&lt;=89.85,"Q3 Mid-High","Q4 High")))</f>
        <v/>
      </c>
      <c r="Y658" s="58">
        <f>IF(U658="Yes",1,0)</f>
        <v/>
      </c>
      <c r="Z658" s="58">
        <f>IF(P658="Month-to-month",1,0)+IF(M658="No",1,0)+IF(J658="No",1,0)+IF(I658="Fiber optic",1,0)+IF(Q658="Yes",1,0)</f>
        <v/>
      </c>
    </row>
    <row r="659" ht="15" customHeight="1" s="59">
      <c r="A659" s="58" t="inlineStr">
        <is>
          <t>7838-LAZFO</t>
        </is>
      </c>
      <c r="B659" s="58" t="inlineStr">
        <is>
          <t>Male</t>
        </is>
      </c>
      <c r="C659" s="58" t="n">
        <v>0</v>
      </c>
      <c r="D659" s="58" t="inlineStr">
        <is>
          <t>Yes</t>
        </is>
      </c>
      <c r="E659" s="58" t="inlineStr">
        <is>
          <t>No</t>
        </is>
      </c>
      <c r="F659" s="58" t="n">
        <v>45</v>
      </c>
      <c r="G659" s="58" t="inlineStr">
        <is>
          <t>Yes</t>
        </is>
      </c>
      <c r="H659" s="58" t="inlineStr">
        <is>
          <t>No</t>
        </is>
      </c>
      <c r="I659" s="58" t="inlineStr">
        <is>
          <t>DSL</t>
        </is>
      </c>
      <c r="J659" s="58" t="inlineStr">
        <is>
          <t>Yes</t>
        </is>
      </c>
      <c r="K659" s="58" t="inlineStr">
        <is>
          <t>Yes</t>
        </is>
      </c>
      <c r="L659" s="58" t="inlineStr">
        <is>
          <t>Yes</t>
        </is>
      </c>
      <c r="M659" s="58" t="inlineStr">
        <is>
          <t>No</t>
        </is>
      </c>
      <c r="N659" s="58" t="inlineStr">
        <is>
          <t>Yes</t>
        </is>
      </c>
      <c r="O659" s="58" t="inlineStr">
        <is>
          <t>Yes</t>
        </is>
      </c>
      <c r="P659" s="58" t="inlineStr">
        <is>
          <t>One year</t>
        </is>
      </c>
      <c r="Q659" s="58" t="inlineStr">
        <is>
          <t>No</t>
        </is>
      </c>
      <c r="R659" s="58" t="inlineStr">
        <is>
          <t>Bank transfer (automatic)</t>
        </is>
      </c>
      <c r="S659" s="123" t="n">
        <v>78.8</v>
      </c>
      <c r="T659" s="58" t="inlineStr">
        <is>
          <t>3597.5</t>
        </is>
      </c>
      <c r="U659" s="58" t="inlineStr">
        <is>
          <t>No</t>
        </is>
      </c>
      <c r="V659" s="123">
        <f>IFERROR(VALUE(TRIM(T659)),S659*F659)</f>
        <v/>
      </c>
      <c r="W659" s="58">
        <f>IF(F659&lt;=12,"0-12 mo",IF(F659&lt;=24,"13-24 mo",IF(F659&lt;=48,"25-48 mo","49+ mo")))</f>
        <v/>
      </c>
      <c r="X659" s="58">
        <f>IF(S659&lt;=35.5,"Q1 Low",IF(S659&lt;=70.35,"Q2 Mid-Low",IF(S659&lt;=89.85,"Q3 Mid-High","Q4 High")))</f>
        <v/>
      </c>
      <c r="Y659" s="58">
        <f>IF(U659="Yes",1,0)</f>
        <v/>
      </c>
      <c r="Z659" s="58">
        <f>IF(P659="Month-to-month",1,0)+IF(M659="No",1,0)+IF(J659="No",1,0)+IF(I659="Fiber optic",1,0)+IF(Q659="Yes",1,0)</f>
        <v/>
      </c>
    </row>
    <row r="660" ht="15" customHeight="1" s="59">
      <c r="A660" s="58" t="inlineStr">
        <is>
          <t>4464-JCOLN</t>
        </is>
      </c>
      <c r="B660" s="58" t="inlineStr">
        <is>
          <t>Male</t>
        </is>
      </c>
      <c r="C660" s="58" t="n">
        <v>0</v>
      </c>
      <c r="D660" s="58" t="inlineStr">
        <is>
          <t>Yes</t>
        </is>
      </c>
      <c r="E660" s="58" t="inlineStr">
        <is>
          <t>Yes</t>
        </is>
      </c>
      <c r="F660" s="58" t="n">
        <v>2</v>
      </c>
      <c r="G660" s="58" t="inlineStr">
        <is>
          <t>Yes</t>
        </is>
      </c>
      <c r="H660" s="58" t="inlineStr">
        <is>
          <t>No</t>
        </is>
      </c>
      <c r="I660" s="58" t="inlineStr">
        <is>
          <t>No</t>
        </is>
      </c>
      <c r="J660" s="58" t="inlineStr">
        <is>
          <t>No internet service</t>
        </is>
      </c>
      <c r="K660" s="58" t="inlineStr">
        <is>
          <t>No internet service</t>
        </is>
      </c>
      <c r="L660" s="58" t="inlineStr">
        <is>
          <t>No internet service</t>
        </is>
      </c>
      <c r="M660" s="58" t="inlineStr">
        <is>
          <t>No internet service</t>
        </is>
      </c>
      <c r="N660" s="58" t="inlineStr">
        <is>
          <t>No internet service</t>
        </is>
      </c>
      <c r="O660" s="58" t="inlineStr">
        <is>
          <t>No internet service</t>
        </is>
      </c>
      <c r="P660" s="58" t="inlineStr">
        <is>
          <t>One year</t>
        </is>
      </c>
      <c r="Q660" s="58" t="inlineStr">
        <is>
          <t>No</t>
        </is>
      </c>
      <c r="R660" s="58" t="inlineStr">
        <is>
          <t>Mailed check</t>
        </is>
      </c>
      <c r="S660" s="123" t="n">
        <v>19.85</v>
      </c>
      <c r="T660" s="58" t="inlineStr">
        <is>
          <t>35.9</t>
        </is>
      </c>
      <c r="U660" s="58" t="inlineStr">
        <is>
          <t>Yes</t>
        </is>
      </c>
      <c r="V660" s="123">
        <f>IFERROR(VALUE(TRIM(T660)),S660*F660)</f>
        <v/>
      </c>
      <c r="W660" s="58">
        <f>IF(F660&lt;=12,"0-12 mo",IF(F660&lt;=24,"13-24 mo",IF(F660&lt;=48,"25-48 mo","49+ mo")))</f>
        <v/>
      </c>
      <c r="X660" s="58">
        <f>IF(S660&lt;=35.5,"Q1 Low",IF(S660&lt;=70.35,"Q2 Mid-Low",IF(S660&lt;=89.85,"Q3 Mid-High","Q4 High")))</f>
        <v/>
      </c>
      <c r="Y660" s="58">
        <f>IF(U660="Yes",1,0)</f>
        <v/>
      </c>
      <c r="Z660" s="58">
        <f>IF(P660="Month-to-month",1,0)+IF(M660="No",1,0)+IF(J660="No",1,0)+IF(I660="Fiber optic",1,0)+IF(Q660="Yes",1,0)</f>
        <v/>
      </c>
    </row>
    <row r="661" ht="15" customHeight="1" s="59">
      <c r="A661" s="58" t="inlineStr">
        <is>
          <t>2085-JVGAD</t>
        </is>
      </c>
      <c r="B661" s="58" t="inlineStr">
        <is>
          <t>Male</t>
        </is>
      </c>
      <c r="C661" s="58" t="n">
        <v>0</v>
      </c>
      <c r="D661" s="58" t="inlineStr">
        <is>
          <t>Yes</t>
        </is>
      </c>
      <c r="E661" s="58" t="inlineStr">
        <is>
          <t>No</t>
        </is>
      </c>
      <c r="F661" s="58" t="n">
        <v>37</v>
      </c>
      <c r="G661" s="58" t="inlineStr">
        <is>
          <t>Yes</t>
        </is>
      </c>
      <c r="H661" s="58" t="inlineStr">
        <is>
          <t>No</t>
        </is>
      </c>
      <c r="I661" s="58" t="inlineStr">
        <is>
          <t>No</t>
        </is>
      </c>
      <c r="J661" s="58" t="inlineStr">
        <is>
          <t>No internet service</t>
        </is>
      </c>
      <c r="K661" s="58" t="inlineStr">
        <is>
          <t>No internet service</t>
        </is>
      </c>
      <c r="L661" s="58" t="inlineStr">
        <is>
          <t>No internet service</t>
        </is>
      </c>
      <c r="M661" s="58" t="inlineStr">
        <is>
          <t>No internet service</t>
        </is>
      </c>
      <c r="N661" s="58" t="inlineStr">
        <is>
          <t>No internet service</t>
        </is>
      </c>
      <c r="O661" s="58" t="inlineStr">
        <is>
          <t>No internet service</t>
        </is>
      </c>
      <c r="P661" s="58" t="inlineStr">
        <is>
          <t>Month-to-month</t>
        </is>
      </c>
      <c r="Q661" s="58" t="inlineStr">
        <is>
          <t>No</t>
        </is>
      </c>
      <c r="R661" s="58" t="inlineStr">
        <is>
          <t>Bank transfer (automatic)</t>
        </is>
      </c>
      <c r="S661" s="123" t="n">
        <v>20.35</v>
      </c>
      <c r="T661" s="58" t="inlineStr">
        <is>
          <t>697.65</t>
        </is>
      </c>
      <c r="U661" s="58" t="inlineStr">
        <is>
          <t>No</t>
        </is>
      </c>
      <c r="V661" s="123">
        <f>IFERROR(VALUE(TRIM(T661)),S661*F661)</f>
        <v/>
      </c>
      <c r="W661" s="58">
        <f>IF(F661&lt;=12,"0-12 mo",IF(F661&lt;=24,"13-24 mo",IF(F661&lt;=48,"25-48 mo","49+ mo")))</f>
        <v/>
      </c>
      <c r="X661" s="58">
        <f>IF(S661&lt;=35.5,"Q1 Low",IF(S661&lt;=70.35,"Q2 Mid-Low",IF(S661&lt;=89.85,"Q3 Mid-High","Q4 High")))</f>
        <v/>
      </c>
      <c r="Y661" s="58">
        <f>IF(U661="Yes",1,0)</f>
        <v/>
      </c>
      <c r="Z661" s="58">
        <f>IF(P661="Month-to-month",1,0)+IF(M661="No",1,0)+IF(J661="No",1,0)+IF(I661="Fiber optic",1,0)+IF(Q661="Yes",1,0)</f>
        <v/>
      </c>
    </row>
    <row r="662" ht="15" customHeight="1" s="59">
      <c r="A662" s="58" t="inlineStr">
        <is>
          <t>5650-VDUDS</t>
        </is>
      </c>
      <c r="B662" s="58" t="inlineStr">
        <is>
          <t>Female</t>
        </is>
      </c>
      <c r="C662" s="58" t="n">
        <v>0</v>
      </c>
      <c r="D662" s="58" t="inlineStr">
        <is>
          <t>No</t>
        </is>
      </c>
      <c r="E662" s="58" t="inlineStr">
        <is>
          <t>No</t>
        </is>
      </c>
      <c r="F662" s="58" t="n">
        <v>4</v>
      </c>
      <c r="G662" s="58" t="inlineStr">
        <is>
          <t>No</t>
        </is>
      </c>
      <c r="H662" s="58" t="inlineStr">
        <is>
          <t>No phone service</t>
        </is>
      </c>
      <c r="I662" s="58" t="inlineStr">
        <is>
          <t>DSL</t>
        </is>
      </c>
      <c r="J662" s="58" t="inlineStr">
        <is>
          <t>No</t>
        </is>
      </c>
      <c r="K662" s="58" t="inlineStr">
        <is>
          <t>No</t>
        </is>
      </c>
      <c r="L662" s="58" t="inlineStr">
        <is>
          <t>No</t>
        </is>
      </c>
      <c r="M662" s="58" t="inlineStr">
        <is>
          <t>No</t>
        </is>
      </c>
      <c r="N662" s="58" t="inlineStr">
        <is>
          <t>No</t>
        </is>
      </c>
      <c r="O662" s="58" t="inlineStr">
        <is>
          <t>No</t>
        </is>
      </c>
      <c r="P662" s="58" t="inlineStr">
        <is>
          <t>Month-to-month</t>
        </is>
      </c>
      <c r="Q662" s="58" t="inlineStr">
        <is>
          <t>Yes</t>
        </is>
      </c>
      <c r="R662" s="58" t="inlineStr">
        <is>
          <t>Mailed check</t>
        </is>
      </c>
      <c r="S662" s="123" t="n">
        <v>24.25</v>
      </c>
      <c r="T662" s="58" t="inlineStr">
        <is>
          <t>96.05</t>
        </is>
      </c>
      <c r="U662" s="58" t="inlineStr">
        <is>
          <t>Yes</t>
        </is>
      </c>
      <c r="V662" s="123">
        <f>IFERROR(VALUE(TRIM(T662)),S662*F662)</f>
        <v/>
      </c>
      <c r="W662" s="58">
        <f>IF(F662&lt;=12,"0-12 mo",IF(F662&lt;=24,"13-24 mo",IF(F662&lt;=48,"25-48 mo","49+ mo")))</f>
        <v/>
      </c>
      <c r="X662" s="58">
        <f>IF(S662&lt;=35.5,"Q1 Low",IF(S662&lt;=70.35,"Q2 Mid-Low",IF(S662&lt;=89.85,"Q3 Mid-High","Q4 High")))</f>
        <v/>
      </c>
      <c r="Y662" s="58">
        <f>IF(U662="Yes",1,0)</f>
        <v/>
      </c>
      <c r="Z662" s="58">
        <f>IF(P662="Month-to-month",1,0)+IF(M662="No",1,0)+IF(J662="No",1,0)+IF(I662="Fiber optic",1,0)+IF(Q662="Yes",1,0)</f>
        <v/>
      </c>
    </row>
    <row r="663" ht="15" customHeight="1" s="59">
      <c r="A663" s="58" t="inlineStr">
        <is>
          <t>8095-WANWK</t>
        </is>
      </c>
      <c r="B663" s="58" t="inlineStr">
        <is>
          <t>Female</t>
        </is>
      </c>
      <c r="C663" s="58" t="n">
        <v>0</v>
      </c>
      <c r="D663" s="58" t="inlineStr">
        <is>
          <t>No</t>
        </is>
      </c>
      <c r="E663" s="58" t="inlineStr">
        <is>
          <t>No</t>
        </is>
      </c>
      <c r="F663" s="58" t="n">
        <v>10</v>
      </c>
      <c r="G663" s="58" t="inlineStr">
        <is>
          <t>Yes</t>
        </is>
      </c>
      <c r="H663" s="58" t="inlineStr">
        <is>
          <t>No</t>
        </is>
      </c>
      <c r="I663" s="58" t="inlineStr">
        <is>
          <t>DSL</t>
        </is>
      </c>
      <c r="J663" s="58" t="inlineStr">
        <is>
          <t>No</t>
        </is>
      </c>
      <c r="K663" s="58" t="inlineStr">
        <is>
          <t>No</t>
        </is>
      </c>
      <c r="L663" s="58" t="inlineStr">
        <is>
          <t>No</t>
        </is>
      </c>
      <c r="M663" s="58" t="inlineStr">
        <is>
          <t>No</t>
        </is>
      </c>
      <c r="N663" s="58" t="inlineStr">
        <is>
          <t>No</t>
        </is>
      </c>
      <c r="O663" s="58" t="inlineStr">
        <is>
          <t>No</t>
        </is>
      </c>
      <c r="P663" s="58" t="inlineStr">
        <is>
          <t>Month-to-month</t>
        </is>
      </c>
      <c r="Q663" s="58" t="inlineStr">
        <is>
          <t>No</t>
        </is>
      </c>
      <c r="R663" s="58" t="inlineStr">
        <is>
          <t>Mailed check</t>
        </is>
      </c>
      <c r="S663" s="123" t="n">
        <v>45.25</v>
      </c>
      <c r="T663" s="58" t="inlineStr">
        <is>
          <t>428.7</t>
        </is>
      </c>
      <c r="U663" s="58" t="inlineStr">
        <is>
          <t>No</t>
        </is>
      </c>
      <c r="V663" s="123">
        <f>IFERROR(VALUE(TRIM(T663)),S663*F663)</f>
        <v/>
      </c>
      <c r="W663" s="58">
        <f>IF(F663&lt;=12,"0-12 mo",IF(F663&lt;=24,"13-24 mo",IF(F663&lt;=48,"25-48 mo","49+ mo")))</f>
        <v/>
      </c>
      <c r="X663" s="58">
        <f>IF(S663&lt;=35.5,"Q1 Low",IF(S663&lt;=70.35,"Q2 Mid-Low",IF(S663&lt;=89.85,"Q3 Mid-High","Q4 High")))</f>
        <v/>
      </c>
      <c r="Y663" s="58">
        <f>IF(U663="Yes",1,0)</f>
        <v/>
      </c>
      <c r="Z663" s="58">
        <f>IF(P663="Month-to-month",1,0)+IF(M663="No",1,0)+IF(J663="No",1,0)+IF(I663="Fiber optic",1,0)+IF(Q663="Yes",1,0)</f>
        <v/>
      </c>
    </row>
    <row r="664" ht="15" customHeight="1" s="59">
      <c r="A664" s="58" t="inlineStr">
        <is>
          <t>3030-ZKIWL</t>
        </is>
      </c>
      <c r="B664" s="58" t="inlineStr">
        <is>
          <t>Male</t>
        </is>
      </c>
      <c r="C664" s="58" t="n">
        <v>0</v>
      </c>
      <c r="D664" s="58" t="inlineStr">
        <is>
          <t>No</t>
        </is>
      </c>
      <c r="E664" s="58" t="inlineStr">
        <is>
          <t>No</t>
        </is>
      </c>
      <c r="F664" s="58" t="n">
        <v>1</v>
      </c>
      <c r="G664" s="58" t="inlineStr">
        <is>
          <t>Yes</t>
        </is>
      </c>
      <c r="H664" s="58" t="inlineStr">
        <is>
          <t>No</t>
        </is>
      </c>
      <c r="I664" s="58" t="inlineStr">
        <is>
          <t>No</t>
        </is>
      </c>
      <c r="J664" s="58" t="inlineStr">
        <is>
          <t>No internet service</t>
        </is>
      </c>
      <c r="K664" s="58" t="inlineStr">
        <is>
          <t>No internet service</t>
        </is>
      </c>
      <c r="L664" s="58" t="inlineStr">
        <is>
          <t>No internet service</t>
        </is>
      </c>
      <c r="M664" s="58" t="inlineStr">
        <is>
          <t>No internet service</t>
        </is>
      </c>
      <c r="N664" s="58" t="inlineStr">
        <is>
          <t>No internet service</t>
        </is>
      </c>
      <c r="O664" s="58" t="inlineStr">
        <is>
          <t>No internet service</t>
        </is>
      </c>
      <c r="P664" s="58" t="inlineStr">
        <is>
          <t>Month-to-month</t>
        </is>
      </c>
      <c r="Q664" s="58" t="inlineStr">
        <is>
          <t>No</t>
        </is>
      </c>
      <c r="R664" s="58" t="inlineStr">
        <is>
          <t>Mailed check</t>
        </is>
      </c>
      <c r="S664" s="123" t="n">
        <v>20.05</v>
      </c>
      <c r="T664" s="58" t="inlineStr">
        <is>
          <t>20.05</t>
        </is>
      </c>
      <c r="U664" s="58" t="inlineStr">
        <is>
          <t>No</t>
        </is>
      </c>
      <c r="V664" s="123">
        <f>IFERROR(VALUE(TRIM(T664)),S664*F664)</f>
        <v/>
      </c>
      <c r="W664" s="58">
        <f>IF(F664&lt;=12,"0-12 mo",IF(F664&lt;=24,"13-24 mo",IF(F664&lt;=48,"25-48 mo","49+ mo")))</f>
        <v/>
      </c>
      <c r="X664" s="58">
        <f>IF(S664&lt;=35.5,"Q1 Low",IF(S664&lt;=70.35,"Q2 Mid-Low",IF(S664&lt;=89.85,"Q3 Mid-High","Q4 High")))</f>
        <v/>
      </c>
      <c r="Y664" s="58">
        <f>IF(U664="Yes",1,0)</f>
        <v/>
      </c>
      <c r="Z664" s="58">
        <f>IF(P664="Month-to-month",1,0)+IF(M664="No",1,0)+IF(J664="No",1,0)+IF(I664="Fiber optic",1,0)+IF(Q664="Yes",1,0)</f>
        <v/>
      </c>
    </row>
    <row r="665" ht="15" customHeight="1" s="59">
      <c r="A665" s="58" t="inlineStr">
        <is>
          <t>9565-FLVCG</t>
        </is>
      </c>
      <c r="B665" s="58" t="inlineStr">
        <is>
          <t>Male</t>
        </is>
      </c>
      <c r="C665" s="58" t="n">
        <v>0</v>
      </c>
      <c r="D665" s="58" t="inlineStr">
        <is>
          <t>Yes</t>
        </is>
      </c>
      <c r="E665" s="58" t="inlineStr">
        <is>
          <t>Yes</t>
        </is>
      </c>
      <c r="F665" s="58" t="n">
        <v>65</v>
      </c>
      <c r="G665" s="58" t="inlineStr">
        <is>
          <t>Yes</t>
        </is>
      </c>
      <c r="H665" s="58" t="inlineStr">
        <is>
          <t>Yes</t>
        </is>
      </c>
      <c r="I665" s="58" t="inlineStr">
        <is>
          <t>DSL</t>
        </is>
      </c>
      <c r="J665" s="58" t="inlineStr">
        <is>
          <t>Yes</t>
        </is>
      </c>
      <c r="K665" s="58" t="inlineStr">
        <is>
          <t>Yes</t>
        </is>
      </c>
      <c r="L665" s="58" t="inlineStr">
        <is>
          <t>No</t>
        </is>
      </c>
      <c r="M665" s="58" t="inlineStr">
        <is>
          <t>No</t>
        </is>
      </c>
      <c r="N665" s="58" t="inlineStr">
        <is>
          <t>No</t>
        </is>
      </c>
      <c r="O665" s="58" t="inlineStr">
        <is>
          <t>Yes</t>
        </is>
      </c>
      <c r="P665" s="58" t="inlineStr">
        <is>
          <t>Two year</t>
        </is>
      </c>
      <c r="Q665" s="58" t="inlineStr">
        <is>
          <t>Yes</t>
        </is>
      </c>
      <c r="R665" s="58" t="inlineStr">
        <is>
          <t>Mailed check</t>
        </is>
      </c>
      <c r="S665" s="123" t="n">
        <v>69.55</v>
      </c>
      <c r="T665" s="58" t="inlineStr">
        <is>
          <t>4459.15</t>
        </is>
      </c>
      <c r="U665" s="58" t="inlineStr">
        <is>
          <t>No</t>
        </is>
      </c>
      <c r="V665" s="123">
        <f>IFERROR(VALUE(TRIM(T665)),S665*F665)</f>
        <v/>
      </c>
      <c r="W665" s="58">
        <f>IF(F665&lt;=12,"0-12 mo",IF(F665&lt;=24,"13-24 mo",IF(F665&lt;=48,"25-48 mo","49+ mo")))</f>
        <v/>
      </c>
      <c r="X665" s="58">
        <f>IF(S665&lt;=35.5,"Q1 Low",IF(S665&lt;=70.35,"Q2 Mid-Low",IF(S665&lt;=89.85,"Q3 Mid-High","Q4 High")))</f>
        <v/>
      </c>
      <c r="Y665" s="58">
        <f>IF(U665="Yes",1,0)</f>
        <v/>
      </c>
      <c r="Z665" s="58">
        <f>IF(P665="Month-to-month",1,0)+IF(M665="No",1,0)+IF(J665="No",1,0)+IF(I665="Fiber optic",1,0)+IF(Q665="Yes",1,0)</f>
        <v/>
      </c>
    </row>
    <row r="666" ht="15" customHeight="1" s="59">
      <c r="A666" s="58" t="inlineStr">
        <is>
          <t>8755-OGKNA</t>
        </is>
      </c>
      <c r="B666" s="58" t="inlineStr">
        <is>
          <t>Female</t>
        </is>
      </c>
      <c r="C666" s="58" t="n">
        <v>0</v>
      </c>
      <c r="D666" s="58" t="inlineStr">
        <is>
          <t>Yes</t>
        </is>
      </c>
      <c r="E666" s="58" t="inlineStr">
        <is>
          <t>Yes</t>
        </is>
      </c>
      <c r="F666" s="58" t="n">
        <v>57</v>
      </c>
      <c r="G666" s="58" t="inlineStr">
        <is>
          <t>Yes</t>
        </is>
      </c>
      <c r="H666" s="58" t="inlineStr">
        <is>
          <t>No</t>
        </is>
      </c>
      <c r="I666" s="58" t="inlineStr">
        <is>
          <t>No</t>
        </is>
      </c>
      <c r="J666" s="58" t="inlineStr">
        <is>
          <t>No internet service</t>
        </is>
      </c>
      <c r="K666" s="58" t="inlineStr">
        <is>
          <t>No internet service</t>
        </is>
      </c>
      <c r="L666" s="58" t="inlineStr">
        <is>
          <t>No internet service</t>
        </is>
      </c>
      <c r="M666" s="58" t="inlineStr">
        <is>
          <t>No internet service</t>
        </is>
      </c>
      <c r="N666" s="58" t="inlineStr">
        <is>
          <t>No internet service</t>
        </is>
      </c>
      <c r="O666" s="58" t="inlineStr">
        <is>
          <t>No internet service</t>
        </is>
      </c>
      <c r="P666" s="58" t="inlineStr">
        <is>
          <t>Two year</t>
        </is>
      </c>
      <c r="Q666" s="58" t="inlineStr">
        <is>
          <t>No</t>
        </is>
      </c>
      <c r="R666" s="58" t="inlineStr">
        <is>
          <t>Bank transfer (automatic)</t>
        </is>
      </c>
      <c r="S666" s="123" t="n">
        <v>19.5</v>
      </c>
      <c r="T666" s="58" t="inlineStr">
        <is>
          <t>1167.6</t>
        </is>
      </c>
      <c r="U666" s="58" t="inlineStr">
        <is>
          <t>No</t>
        </is>
      </c>
      <c r="V666" s="123">
        <f>IFERROR(VALUE(TRIM(T666)),S666*F666)</f>
        <v/>
      </c>
      <c r="W666" s="58">
        <f>IF(F666&lt;=12,"0-12 mo",IF(F666&lt;=24,"13-24 mo",IF(F666&lt;=48,"25-48 mo","49+ mo")))</f>
        <v/>
      </c>
      <c r="X666" s="58">
        <f>IF(S666&lt;=35.5,"Q1 Low",IF(S666&lt;=70.35,"Q2 Mid-Low",IF(S666&lt;=89.85,"Q3 Mid-High","Q4 High")))</f>
        <v/>
      </c>
      <c r="Y666" s="58">
        <f>IF(U666="Yes",1,0)</f>
        <v/>
      </c>
      <c r="Z666" s="58">
        <f>IF(P666="Month-to-month",1,0)+IF(M666="No",1,0)+IF(J666="No",1,0)+IF(I666="Fiber optic",1,0)+IF(Q666="Yes",1,0)</f>
        <v/>
      </c>
    </row>
    <row r="667" ht="15" customHeight="1" s="59">
      <c r="A667" s="58" t="inlineStr">
        <is>
          <t>2800-VEQXM</t>
        </is>
      </c>
      <c r="B667" s="58" t="inlineStr">
        <is>
          <t>Female</t>
        </is>
      </c>
      <c r="C667" s="58" t="n">
        <v>0</v>
      </c>
      <c r="D667" s="58" t="inlineStr">
        <is>
          <t>No</t>
        </is>
      </c>
      <c r="E667" s="58" t="inlineStr">
        <is>
          <t>No</t>
        </is>
      </c>
      <c r="F667" s="58" t="n">
        <v>3</v>
      </c>
      <c r="G667" s="58" t="inlineStr">
        <is>
          <t>Yes</t>
        </is>
      </c>
      <c r="H667" s="58" t="inlineStr">
        <is>
          <t>No</t>
        </is>
      </c>
      <c r="I667" s="58" t="inlineStr">
        <is>
          <t>Fiber optic</t>
        </is>
      </c>
      <c r="J667" s="58" t="inlineStr">
        <is>
          <t>No</t>
        </is>
      </c>
      <c r="K667" s="58" t="inlineStr">
        <is>
          <t>No</t>
        </is>
      </c>
      <c r="L667" s="58" t="inlineStr">
        <is>
          <t>Yes</t>
        </is>
      </c>
      <c r="M667" s="58" t="inlineStr">
        <is>
          <t>No</t>
        </is>
      </c>
      <c r="N667" s="58" t="inlineStr">
        <is>
          <t>No</t>
        </is>
      </c>
      <c r="O667" s="58" t="inlineStr">
        <is>
          <t>No</t>
        </is>
      </c>
      <c r="P667" s="58" t="inlineStr">
        <is>
          <t>Month-to-month</t>
        </is>
      </c>
      <c r="Q667" s="58" t="inlineStr">
        <is>
          <t>Yes</t>
        </is>
      </c>
      <c r="R667" s="58" t="inlineStr">
        <is>
          <t>Mailed check</t>
        </is>
      </c>
      <c r="S667" s="123" t="n">
        <v>74.75</v>
      </c>
      <c r="T667" s="58" t="inlineStr">
        <is>
          <t>238.1</t>
        </is>
      </c>
      <c r="U667" s="58" t="inlineStr">
        <is>
          <t>No</t>
        </is>
      </c>
      <c r="V667" s="123">
        <f>IFERROR(VALUE(TRIM(T667)),S667*F667)</f>
        <v/>
      </c>
      <c r="W667" s="58">
        <f>IF(F667&lt;=12,"0-12 mo",IF(F667&lt;=24,"13-24 mo",IF(F667&lt;=48,"25-48 mo","49+ mo")))</f>
        <v/>
      </c>
      <c r="X667" s="58">
        <f>IF(S667&lt;=35.5,"Q1 Low",IF(S667&lt;=70.35,"Q2 Mid-Low",IF(S667&lt;=89.85,"Q3 Mid-High","Q4 High")))</f>
        <v/>
      </c>
      <c r="Y667" s="58">
        <f>IF(U667="Yes",1,0)</f>
        <v/>
      </c>
      <c r="Z667" s="58">
        <f>IF(P667="Month-to-month",1,0)+IF(M667="No",1,0)+IF(J667="No",1,0)+IF(I667="Fiber optic",1,0)+IF(Q667="Yes",1,0)</f>
        <v/>
      </c>
    </row>
    <row r="668" ht="15" customHeight="1" s="59">
      <c r="A668" s="58" t="inlineStr">
        <is>
          <t>7538-GWHML</t>
        </is>
      </c>
      <c r="B668" s="58" t="inlineStr">
        <is>
          <t>Female</t>
        </is>
      </c>
      <c r="C668" s="58" t="n">
        <v>0</v>
      </c>
      <c r="D668" s="58" t="inlineStr">
        <is>
          <t>No</t>
        </is>
      </c>
      <c r="E668" s="58" t="inlineStr">
        <is>
          <t>No</t>
        </is>
      </c>
      <c r="F668" s="58" t="n">
        <v>2</v>
      </c>
      <c r="G668" s="58" t="inlineStr">
        <is>
          <t>Yes</t>
        </is>
      </c>
      <c r="H668" s="58" t="inlineStr">
        <is>
          <t>No</t>
        </is>
      </c>
      <c r="I668" s="58" t="inlineStr">
        <is>
          <t>Fiber optic</t>
        </is>
      </c>
      <c r="J668" s="58" t="inlineStr">
        <is>
          <t>No</t>
        </is>
      </c>
      <c r="K668" s="58" t="inlineStr">
        <is>
          <t>No</t>
        </is>
      </c>
      <c r="L668" s="58" t="inlineStr">
        <is>
          <t>No</t>
        </is>
      </c>
      <c r="M668" s="58" t="inlineStr">
        <is>
          <t>No</t>
        </is>
      </c>
      <c r="N668" s="58" t="inlineStr">
        <is>
          <t>No</t>
        </is>
      </c>
      <c r="O668" s="58" t="inlineStr">
        <is>
          <t>No</t>
        </is>
      </c>
      <c r="P668" s="58" t="inlineStr">
        <is>
          <t>Month-to-month</t>
        </is>
      </c>
      <c r="Q668" s="58" t="inlineStr">
        <is>
          <t>No</t>
        </is>
      </c>
      <c r="R668" s="58" t="inlineStr">
        <is>
          <t>Electronic check</t>
        </is>
      </c>
      <c r="S668" s="123" t="n">
        <v>69.65000000000001</v>
      </c>
      <c r="T668" s="58" t="inlineStr">
        <is>
          <t>145.15</t>
        </is>
      </c>
      <c r="U668" s="58" t="inlineStr">
        <is>
          <t>Yes</t>
        </is>
      </c>
      <c r="V668" s="123">
        <f>IFERROR(VALUE(TRIM(T668)),S668*F668)</f>
        <v/>
      </c>
      <c r="W668" s="58">
        <f>IF(F668&lt;=12,"0-12 mo",IF(F668&lt;=24,"13-24 mo",IF(F668&lt;=48,"25-48 mo","49+ mo")))</f>
        <v/>
      </c>
      <c r="X668" s="58">
        <f>IF(S668&lt;=35.5,"Q1 Low",IF(S668&lt;=70.35,"Q2 Mid-Low",IF(S668&lt;=89.85,"Q3 Mid-High","Q4 High")))</f>
        <v/>
      </c>
      <c r="Y668" s="58">
        <f>IF(U668="Yes",1,0)</f>
        <v/>
      </c>
      <c r="Z668" s="58">
        <f>IF(P668="Month-to-month",1,0)+IF(M668="No",1,0)+IF(J668="No",1,0)+IF(I668="Fiber optic",1,0)+IF(Q668="Yes",1,0)</f>
        <v/>
      </c>
    </row>
    <row r="669" ht="15" customHeight="1" s="59">
      <c r="A669" s="58" t="inlineStr">
        <is>
          <t>5533-RJFTJ</t>
        </is>
      </c>
      <c r="B669" s="58" t="inlineStr">
        <is>
          <t>Male</t>
        </is>
      </c>
      <c r="C669" s="58" t="n">
        <v>0</v>
      </c>
      <c r="D669" s="58" t="inlineStr">
        <is>
          <t>No</t>
        </is>
      </c>
      <c r="E669" s="58" t="inlineStr">
        <is>
          <t>No</t>
        </is>
      </c>
      <c r="F669" s="58" t="n">
        <v>49</v>
      </c>
      <c r="G669" s="58" t="inlineStr">
        <is>
          <t>No</t>
        </is>
      </c>
      <c r="H669" s="58" t="inlineStr">
        <is>
          <t>No phone service</t>
        </is>
      </c>
      <c r="I669" s="58" t="inlineStr">
        <is>
          <t>DSL</t>
        </is>
      </c>
      <c r="J669" s="58" t="inlineStr">
        <is>
          <t>No</t>
        </is>
      </c>
      <c r="K669" s="58" t="inlineStr">
        <is>
          <t>No</t>
        </is>
      </c>
      <c r="L669" s="58" t="inlineStr">
        <is>
          <t>Yes</t>
        </is>
      </c>
      <c r="M669" s="58" t="inlineStr">
        <is>
          <t>No</t>
        </is>
      </c>
      <c r="N669" s="58" t="inlineStr">
        <is>
          <t>No</t>
        </is>
      </c>
      <c r="O669" s="58" t="inlineStr">
        <is>
          <t>No</t>
        </is>
      </c>
      <c r="P669" s="58" t="inlineStr">
        <is>
          <t>Month-to-month</t>
        </is>
      </c>
      <c r="Q669" s="58" t="inlineStr">
        <is>
          <t>Yes</t>
        </is>
      </c>
      <c r="R669" s="58" t="inlineStr">
        <is>
          <t>Bank transfer (automatic)</t>
        </is>
      </c>
      <c r="S669" s="123" t="n">
        <v>30.2</v>
      </c>
      <c r="T669" s="58" t="inlineStr">
        <is>
          <t>1453.1</t>
        </is>
      </c>
      <c r="U669" s="58" t="inlineStr">
        <is>
          <t>No</t>
        </is>
      </c>
      <c r="V669" s="123">
        <f>IFERROR(VALUE(TRIM(T669)),S669*F669)</f>
        <v/>
      </c>
      <c r="W669" s="58">
        <f>IF(F669&lt;=12,"0-12 mo",IF(F669&lt;=24,"13-24 mo",IF(F669&lt;=48,"25-48 mo","49+ mo")))</f>
        <v/>
      </c>
      <c r="X669" s="58">
        <f>IF(S669&lt;=35.5,"Q1 Low",IF(S669&lt;=70.35,"Q2 Mid-Low",IF(S669&lt;=89.85,"Q3 Mid-High","Q4 High")))</f>
        <v/>
      </c>
      <c r="Y669" s="58">
        <f>IF(U669="Yes",1,0)</f>
        <v/>
      </c>
      <c r="Z669" s="58">
        <f>IF(P669="Month-to-month",1,0)+IF(M669="No",1,0)+IF(J669="No",1,0)+IF(I669="Fiber optic",1,0)+IF(Q669="Yes",1,0)</f>
        <v/>
      </c>
    </row>
    <row r="670" ht="15" customHeight="1" s="59">
      <c r="A670" s="58" t="inlineStr">
        <is>
          <t>3859-CVCET</t>
        </is>
      </c>
      <c r="B670" s="58" t="inlineStr">
        <is>
          <t>Female</t>
        </is>
      </c>
      <c r="C670" s="58" t="n">
        <v>0</v>
      </c>
      <c r="D670" s="58" t="inlineStr">
        <is>
          <t>No</t>
        </is>
      </c>
      <c r="E670" s="58" t="inlineStr">
        <is>
          <t>No</t>
        </is>
      </c>
      <c r="F670" s="58" t="n">
        <v>4</v>
      </c>
      <c r="G670" s="58" t="inlineStr">
        <is>
          <t>Yes</t>
        </is>
      </c>
      <c r="H670" s="58" t="inlineStr">
        <is>
          <t>No</t>
        </is>
      </c>
      <c r="I670" s="58" t="inlineStr">
        <is>
          <t>DSL</t>
        </is>
      </c>
      <c r="J670" s="58" t="inlineStr">
        <is>
          <t>No</t>
        </is>
      </c>
      <c r="K670" s="58" t="inlineStr">
        <is>
          <t>No</t>
        </is>
      </c>
      <c r="L670" s="58" t="inlineStr">
        <is>
          <t>No</t>
        </is>
      </c>
      <c r="M670" s="58" t="inlineStr">
        <is>
          <t>No</t>
        </is>
      </c>
      <c r="N670" s="58" t="inlineStr">
        <is>
          <t>No</t>
        </is>
      </c>
      <c r="O670" s="58" t="inlineStr">
        <is>
          <t>No</t>
        </is>
      </c>
      <c r="P670" s="58" t="inlineStr">
        <is>
          <t>Month-to-month</t>
        </is>
      </c>
      <c r="Q670" s="58" t="inlineStr">
        <is>
          <t>No</t>
        </is>
      </c>
      <c r="R670" s="58" t="inlineStr">
        <is>
          <t>Mailed check</t>
        </is>
      </c>
      <c r="S670" s="123" t="n">
        <v>45.65</v>
      </c>
      <c r="T670" s="58" t="inlineStr">
        <is>
          <t>191.05</t>
        </is>
      </c>
      <c r="U670" s="58" t="inlineStr">
        <is>
          <t>Yes</t>
        </is>
      </c>
      <c r="V670" s="123">
        <f>IFERROR(VALUE(TRIM(T670)),S670*F670)</f>
        <v/>
      </c>
      <c r="W670" s="58">
        <f>IF(F670&lt;=12,"0-12 mo",IF(F670&lt;=24,"13-24 mo",IF(F670&lt;=48,"25-48 mo","49+ mo")))</f>
        <v/>
      </c>
      <c r="X670" s="58">
        <f>IF(S670&lt;=35.5,"Q1 Low",IF(S670&lt;=70.35,"Q2 Mid-Low",IF(S670&lt;=89.85,"Q3 Mid-High","Q4 High")))</f>
        <v/>
      </c>
      <c r="Y670" s="58">
        <f>IF(U670="Yes",1,0)</f>
        <v/>
      </c>
      <c r="Z670" s="58">
        <f>IF(P670="Month-to-month",1,0)+IF(M670="No",1,0)+IF(J670="No",1,0)+IF(I670="Fiber optic",1,0)+IF(Q670="Yes",1,0)</f>
        <v/>
      </c>
    </row>
    <row r="671" ht="15" customHeight="1" s="59">
      <c r="A671" s="58" t="inlineStr">
        <is>
          <t>0214-JHPFW</t>
        </is>
      </c>
      <c r="B671" s="58" t="inlineStr">
        <is>
          <t>Female</t>
        </is>
      </c>
      <c r="C671" s="58" t="n">
        <v>0</v>
      </c>
      <c r="D671" s="58" t="inlineStr">
        <is>
          <t>Yes</t>
        </is>
      </c>
      <c r="E671" s="58" t="inlineStr">
        <is>
          <t>No</t>
        </is>
      </c>
      <c r="F671" s="58" t="n">
        <v>70</v>
      </c>
      <c r="G671" s="58" t="inlineStr">
        <is>
          <t>No</t>
        </is>
      </c>
      <c r="H671" s="58" t="inlineStr">
        <is>
          <t>No phone service</t>
        </is>
      </c>
      <c r="I671" s="58" t="inlineStr">
        <is>
          <t>DSL</t>
        </is>
      </c>
      <c r="J671" s="58" t="inlineStr">
        <is>
          <t>No</t>
        </is>
      </c>
      <c r="K671" s="58" t="inlineStr">
        <is>
          <t>Yes</t>
        </is>
      </c>
      <c r="L671" s="58" t="inlineStr">
        <is>
          <t>Yes</t>
        </is>
      </c>
      <c r="M671" s="58" t="inlineStr">
        <is>
          <t>Yes</t>
        </is>
      </c>
      <c r="N671" s="58" t="inlineStr">
        <is>
          <t>Yes</t>
        </is>
      </c>
      <c r="O671" s="58" t="inlineStr">
        <is>
          <t>Yes</t>
        </is>
      </c>
      <c r="P671" s="58" t="inlineStr">
        <is>
          <t>Two year</t>
        </is>
      </c>
      <c r="Q671" s="58" t="inlineStr">
        <is>
          <t>No</t>
        </is>
      </c>
      <c r="R671" s="58" t="inlineStr">
        <is>
          <t>Bank transfer (automatic)</t>
        </is>
      </c>
      <c r="S671" s="123" t="n">
        <v>57.8</v>
      </c>
      <c r="T671" s="58" t="inlineStr">
        <is>
          <t>4039.3</t>
        </is>
      </c>
      <c r="U671" s="58" t="inlineStr">
        <is>
          <t>No</t>
        </is>
      </c>
      <c r="V671" s="123">
        <f>IFERROR(VALUE(TRIM(T671)),S671*F671)</f>
        <v/>
      </c>
      <c r="W671" s="58">
        <f>IF(F671&lt;=12,"0-12 mo",IF(F671&lt;=24,"13-24 mo",IF(F671&lt;=48,"25-48 mo","49+ mo")))</f>
        <v/>
      </c>
      <c r="X671" s="58">
        <f>IF(S671&lt;=35.5,"Q1 Low",IF(S671&lt;=70.35,"Q2 Mid-Low",IF(S671&lt;=89.85,"Q3 Mid-High","Q4 High")))</f>
        <v/>
      </c>
      <c r="Y671" s="58">
        <f>IF(U671="Yes",1,0)</f>
        <v/>
      </c>
      <c r="Z671" s="58">
        <f>IF(P671="Month-to-month",1,0)+IF(M671="No",1,0)+IF(J671="No",1,0)+IF(I671="Fiber optic",1,0)+IF(Q671="Yes",1,0)</f>
        <v/>
      </c>
    </row>
    <row r="672" ht="15" customHeight="1" s="59">
      <c r="A672" s="58" t="inlineStr">
        <is>
          <t>5642-MHDQT</t>
        </is>
      </c>
      <c r="B672" s="58" t="inlineStr">
        <is>
          <t>Female</t>
        </is>
      </c>
      <c r="C672" s="58" t="n">
        <v>0</v>
      </c>
      <c r="D672" s="58" t="inlineStr">
        <is>
          <t>Yes</t>
        </is>
      </c>
      <c r="E672" s="58" t="inlineStr">
        <is>
          <t>Yes</t>
        </is>
      </c>
      <c r="F672" s="58" t="n">
        <v>53</v>
      </c>
      <c r="G672" s="58" t="inlineStr">
        <is>
          <t>Yes</t>
        </is>
      </c>
      <c r="H672" s="58" t="inlineStr">
        <is>
          <t>No</t>
        </is>
      </c>
      <c r="I672" s="58" t="inlineStr">
        <is>
          <t>No</t>
        </is>
      </c>
      <c r="J672" s="58" t="inlineStr">
        <is>
          <t>No internet service</t>
        </is>
      </c>
      <c r="K672" s="58" t="inlineStr">
        <is>
          <t>No internet service</t>
        </is>
      </c>
      <c r="L672" s="58" t="inlineStr">
        <is>
          <t>No internet service</t>
        </is>
      </c>
      <c r="M672" s="58" t="inlineStr">
        <is>
          <t>No internet service</t>
        </is>
      </c>
      <c r="N672" s="58" t="inlineStr">
        <is>
          <t>No internet service</t>
        </is>
      </c>
      <c r="O672" s="58" t="inlineStr">
        <is>
          <t>No internet service</t>
        </is>
      </c>
      <c r="P672" s="58" t="inlineStr">
        <is>
          <t>One year</t>
        </is>
      </c>
      <c r="Q672" s="58" t="inlineStr">
        <is>
          <t>Yes</t>
        </is>
      </c>
      <c r="R672" s="58" t="inlineStr">
        <is>
          <t>Bank transfer (automatic)</t>
        </is>
      </c>
      <c r="S672" s="123" t="n">
        <v>19.85</v>
      </c>
      <c r="T672" s="58" t="inlineStr">
        <is>
          <t>1039.45</t>
        </is>
      </c>
      <c r="U672" s="58" t="inlineStr">
        <is>
          <t>No</t>
        </is>
      </c>
      <c r="V672" s="123">
        <f>IFERROR(VALUE(TRIM(T672)),S672*F672)</f>
        <v/>
      </c>
      <c r="W672" s="58">
        <f>IF(F672&lt;=12,"0-12 mo",IF(F672&lt;=24,"13-24 mo",IF(F672&lt;=48,"25-48 mo","49+ mo")))</f>
        <v/>
      </c>
      <c r="X672" s="58">
        <f>IF(S672&lt;=35.5,"Q1 Low",IF(S672&lt;=70.35,"Q2 Mid-Low",IF(S672&lt;=89.85,"Q3 Mid-High","Q4 High")))</f>
        <v/>
      </c>
      <c r="Y672" s="58">
        <f>IF(U672="Yes",1,0)</f>
        <v/>
      </c>
      <c r="Z672" s="58">
        <f>IF(P672="Month-to-month",1,0)+IF(M672="No",1,0)+IF(J672="No",1,0)+IF(I672="Fiber optic",1,0)+IF(Q672="Yes",1,0)</f>
        <v/>
      </c>
    </row>
    <row r="673" ht="15" customHeight="1" s="59">
      <c r="A673" s="58" t="inlineStr">
        <is>
          <t>3088-FVYWK</t>
        </is>
      </c>
      <c r="B673" s="58" t="inlineStr">
        <is>
          <t>Male</t>
        </is>
      </c>
      <c r="C673" s="58" t="n">
        <v>0</v>
      </c>
      <c r="D673" s="58" t="inlineStr">
        <is>
          <t>Yes</t>
        </is>
      </c>
      <c r="E673" s="58" t="inlineStr">
        <is>
          <t>Yes</t>
        </is>
      </c>
      <c r="F673" s="58" t="n">
        <v>53</v>
      </c>
      <c r="G673" s="58" t="inlineStr">
        <is>
          <t>Yes</t>
        </is>
      </c>
      <c r="H673" s="58" t="inlineStr">
        <is>
          <t>Yes</t>
        </is>
      </c>
      <c r="I673" s="58" t="inlineStr">
        <is>
          <t>No</t>
        </is>
      </c>
      <c r="J673" s="58" t="inlineStr">
        <is>
          <t>No internet service</t>
        </is>
      </c>
      <c r="K673" s="58" t="inlineStr">
        <is>
          <t>No internet service</t>
        </is>
      </c>
      <c r="L673" s="58" t="inlineStr">
        <is>
          <t>No internet service</t>
        </is>
      </c>
      <c r="M673" s="58" t="inlineStr">
        <is>
          <t>No internet service</t>
        </is>
      </c>
      <c r="N673" s="58" t="inlineStr">
        <is>
          <t>No internet service</t>
        </is>
      </c>
      <c r="O673" s="58" t="inlineStr">
        <is>
          <t>No internet service</t>
        </is>
      </c>
      <c r="P673" s="58" t="inlineStr">
        <is>
          <t>Two year</t>
        </is>
      </c>
      <c r="Q673" s="58" t="inlineStr">
        <is>
          <t>No</t>
        </is>
      </c>
      <c r="R673" s="58" t="inlineStr">
        <is>
          <t>Credit card (automatic)</t>
        </is>
      </c>
      <c r="S673" s="123" t="n">
        <v>25.55</v>
      </c>
      <c r="T673" s="58" t="inlineStr">
        <is>
          <t>1336.1</t>
        </is>
      </c>
      <c r="U673" s="58" t="inlineStr">
        <is>
          <t>No</t>
        </is>
      </c>
      <c r="V673" s="123">
        <f>IFERROR(VALUE(TRIM(T673)),S673*F673)</f>
        <v/>
      </c>
      <c r="W673" s="58">
        <f>IF(F673&lt;=12,"0-12 mo",IF(F673&lt;=24,"13-24 mo",IF(F673&lt;=48,"25-48 mo","49+ mo")))</f>
        <v/>
      </c>
      <c r="X673" s="58">
        <f>IF(S673&lt;=35.5,"Q1 Low",IF(S673&lt;=70.35,"Q2 Mid-Low",IF(S673&lt;=89.85,"Q3 Mid-High","Q4 High")))</f>
        <v/>
      </c>
      <c r="Y673" s="58">
        <f>IF(U673="Yes",1,0)</f>
        <v/>
      </c>
      <c r="Z673" s="58">
        <f>IF(P673="Month-to-month",1,0)+IF(M673="No",1,0)+IF(J673="No",1,0)+IF(I673="Fiber optic",1,0)+IF(Q673="Yes",1,0)</f>
        <v/>
      </c>
    </row>
    <row r="674" ht="15" customHeight="1" s="59">
      <c r="A674" s="58" t="inlineStr">
        <is>
          <t>3276-HDUEG</t>
        </is>
      </c>
      <c r="B674" s="58" t="inlineStr">
        <is>
          <t>Female</t>
        </is>
      </c>
      <c r="C674" s="58" t="n">
        <v>0</v>
      </c>
      <c r="D674" s="58" t="inlineStr">
        <is>
          <t>No</t>
        </is>
      </c>
      <c r="E674" s="58" t="inlineStr">
        <is>
          <t>No</t>
        </is>
      </c>
      <c r="F674" s="58" t="n">
        <v>1</v>
      </c>
      <c r="G674" s="58" t="inlineStr">
        <is>
          <t>Yes</t>
        </is>
      </c>
      <c r="H674" s="58" t="inlineStr">
        <is>
          <t>Yes</t>
        </is>
      </c>
      <c r="I674" s="58" t="inlineStr">
        <is>
          <t>Fiber optic</t>
        </is>
      </c>
      <c r="J674" s="58" t="inlineStr">
        <is>
          <t>No</t>
        </is>
      </c>
      <c r="K674" s="58" t="inlineStr">
        <is>
          <t>No</t>
        </is>
      </c>
      <c r="L674" s="58" t="inlineStr">
        <is>
          <t>No</t>
        </is>
      </c>
      <c r="M674" s="58" t="inlineStr">
        <is>
          <t>No</t>
        </is>
      </c>
      <c r="N674" s="58" t="inlineStr">
        <is>
          <t>No</t>
        </is>
      </c>
      <c r="O674" s="58" t="inlineStr">
        <is>
          <t>No</t>
        </is>
      </c>
      <c r="P674" s="58" t="inlineStr">
        <is>
          <t>Month-to-month</t>
        </is>
      </c>
      <c r="Q674" s="58" t="inlineStr">
        <is>
          <t>Yes</t>
        </is>
      </c>
      <c r="R674" s="58" t="inlineStr">
        <is>
          <t>Mailed check</t>
        </is>
      </c>
      <c r="S674" s="123" t="n">
        <v>75.05</v>
      </c>
      <c r="T674" s="58" t="inlineStr">
        <is>
          <t>75.05</t>
        </is>
      </c>
      <c r="U674" s="58" t="inlineStr">
        <is>
          <t>Yes</t>
        </is>
      </c>
      <c r="V674" s="123">
        <f>IFERROR(VALUE(TRIM(T674)),S674*F674)</f>
        <v/>
      </c>
      <c r="W674" s="58">
        <f>IF(F674&lt;=12,"0-12 mo",IF(F674&lt;=24,"13-24 mo",IF(F674&lt;=48,"25-48 mo","49+ mo")))</f>
        <v/>
      </c>
      <c r="X674" s="58">
        <f>IF(S674&lt;=35.5,"Q1 Low",IF(S674&lt;=70.35,"Q2 Mid-Low",IF(S674&lt;=89.85,"Q3 Mid-High","Q4 High")))</f>
        <v/>
      </c>
      <c r="Y674" s="58">
        <f>IF(U674="Yes",1,0)</f>
        <v/>
      </c>
      <c r="Z674" s="58">
        <f>IF(P674="Month-to-month",1,0)+IF(M674="No",1,0)+IF(J674="No",1,0)+IF(I674="Fiber optic",1,0)+IF(Q674="Yes",1,0)</f>
        <v/>
      </c>
    </row>
    <row r="675" ht="15" customHeight="1" s="59">
      <c r="A675" s="58" t="inlineStr">
        <is>
          <t>9092-GDZKO</t>
        </is>
      </c>
      <c r="B675" s="58" t="inlineStr">
        <is>
          <t>Male</t>
        </is>
      </c>
      <c r="C675" s="58" t="n">
        <v>0</v>
      </c>
      <c r="D675" s="58" t="inlineStr">
        <is>
          <t>No</t>
        </is>
      </c>
      <c r="E675" s="58" t="inlineStr">
        <is>
          <t>No</t>
        </is>
      </c>
      <c r="F675" s="58" t="n">
        <v>22</v>
      </c>
      <c r="G675" s="58" t="inlineStr">
        <is>
          <t>Yes</t>
        </is>
      </c>
      <c r="H675" s="58" t="inlineStr">
        <is>
          <t>Yes</t>
        </is>
      </c>
      <c r="I675" s="58" t="inlineStr">
        <is>
          <t>No</t>
        </is>
      </c>
      <c r="J675" s="58" t="inlineStr">
        <is>
          <t>No internet service</t>
        </is>
      </c>
      <c r="K675" s="58" t="inlineStr">
        <is>
          <t>No internet service</t>
        </is>
      </c>
      <c r="L675" s="58" t="inlineStr">
        <is>
          <t>No internet service</t>
        </is>
      </c>
      <c r="M675" s="58" t="inlineStr">
        <is>
          <t>No internet service</t>
        </is>
      </c>
      <c r="N675" s="58" t="inlineStr">
        <is>
          <t>No internet service</t>
        </is>
      </c>
      <c r="O675" s="58" t="inlineStr">
        <is>
          <t>No internet service</t>
        </is>
      </c>
      <c r="P675" s="58" t="inlineStr">
        <is>
          <t>Month-to-month</t>
        </is>
      </c>
      <c r="Q675" s="58" t="inlineStr">
        <is>
          <t>Yes</t>
        </is>
      </c>
      <c r="R675" s="58" t="inlineStr">
        <is>
          <t>Credit card (automatic)</t>
        </is>
      </c>
      <c r="S675" s="123" t="n">
        <v>24.85</v>
      </c>
      <c r="T675" s="58" t="inlineStr">
        <is>
          <t>493.4</t>
        </is>
      </c>
      <c r="U675" s="58" t="inlineStr">
        <is>
          <t>No</t>
        </is>
      </c>
      <c r="V675" s="123">
        <f>IFERROR(VALUE(TRIM(T675)),S675*F675)</f>
        <v/>
      </c>
      <c r="W675" s="58">
        <f>IF(F675&lt;=12,"0-12 mo",IF(F675&lt;=24,"13-24 mo",IF(F675&lt;=48,"25-48 mo","49+ mo")))</f>
        <v/>
      </c>
      <c r="X675" s="58">
        <f>IF(S675&lt;=35.5,"Q1 Low",IF(S675&lt;=70.35,"Q2 Mid-Low",IF(S675&lt;=89.85,"Q3 Mid-High","Q4 High")))</f>
        <v/>
      </c>
      <c r="Y675" s="58">
        <f>IF(U675="Yes",1,0)</f>
        <v/>
      </c>
      <c r="Z675" s="58">
        <f>IF(P675="Month-to-month",1,0)+IF(M675="No",1,0)+IF(J675="No",1,0)+IF(I675="Fiber optic",1,0)+IF(Q675="Yes",1,0)</f>
        <v/>
      </c>
    </row>
    <row r="676" ht="15" customHeight="1" s="59">
      <c r="A676" s="58" t="inlineStr">
        <is>
          <t>0823-HSCDJ</t>
        </is>
      </c>
      <c r="B676" s="58" t="inlineStr">
        <is>
          <t>Male</t>
        </is>
      </c>
      <c r="C676" s="58" t="n">
        <v>1</v>
      </c>
      <c r="D676" s="58" t="inlineStr">
        <is>
          <t>No</t>
        </is>
      </c>
      <c r="E676" s="58" t="inlineStr">
        <is>
          <t>No</t>
        </is>
      </c>
      <c r="F676" s="58" t="n">
        <v>52</v>
      </c>
      <c r="G676" s="58" t="inlineStr">
        <is>
          <t>No</t>
        </is>
      </c>
      <c r="H676" s="58" t="inlineStr">
        <is>
          <t>No phone service</t>
        </is>
      </c>
      <c r="I676" s="58" t="inlineStr">
        <is>
          <t>DSL</t>
        </is>
      </c>
      <c r="J676" s="58" t="inlineStr">
        <is>
          <t>No</t>
        </is>
      </c>
      <c r="K676" s="58" t="inlineStr">
        <is>
          <t>Yes</t>
        </is>
      </c>
      <c r="L676" s="58" t="inlineStr">
        <is>
          <t>No</t>
        </is>
      </c>
      <c r="M676" s="58" t="inlineStr">
        <is>
          <t>No</t>
        </is>
      </c>
      <c r="N676" s="58" t="inlineStr">
        <is>
          <t>Yes</t>
        </is>
      </c>
      <c r="O676" s="58" t="inlineStr">
        <is>
          <t>Yes</t>
        </is>
      </c>
      <c r="P676" s="58" t="inlineStr">
        <is>
          <t>Month-to-month</t>
        </is>
      </c>
      <c r="Q676" s="58" t="inlineStr">
        <is>
          <t>Yes</t>
        </is>
      </c>
      <c r="R676" s="58" t="inlineStr">
        <is>
          <t>Electronic check</t>
        </is>
      </c>
      <c r="S676" s="123" t="n">
        <v>49.15</v>
      </c>
      <c r="T676" s="58" t="inlineStr">
        <is>
          <t>2550.9</t>
        </is>
      </c>
      <c r="U676" s="58" t="inlineStr">
        <is>
          <t>Yes</t>
        </is>
      </c>
      <c r="V676" s="123">
        <f>IFERROR(VALUE(TRIM(T676)),S676*F676)</f>
        <v/>
      </c>
      <c r="W676" s="58">
        <f>IF(F676&lt;=12,"0-12 mo",IF(F676&lt;=24,"13-24 mo",IF(F676&lt;=48,"25-48 mo","49+ mo")))</f>
        <v/>
      </c>
      <c r="X676" s="58">
        <f>IF(S676&lt;=35.5,"Q1 Low",IF(S676&lt;=70.35,"Q2 Mid-Low",IF(S676&lt;=89.85,"Q3 Mid-High","Q4 High")))</f>
        <v/>
      </c>
      <c r="Y676" s="58">
        <f>IF(U676="Yes",1,0)</f>
        <v/>
      </c>
      <c r="Z676" s="58">
        <f>IF(P676="Month-to-month",1,0)+IF(M676="No",1,0)+IF(J676="No",1,0)+IF(I676="Fiber optic",1,0)+IF(Q676="Yes",1,0)</f>
        <v/>
      </c>
    </row>
    <row r="677" ht="15" customHeight="1" s="59">
      <c r="A677" s="58" t="inlineStr">
        <is>
          <t>3729-OWRVL</t>
        </is>
      </c>
      <c r="B677" s="58" t="inlineStr">
        <is>
          <t>Male</t>
        </is>
      </c>
      <c r="C677" s="58" t="n">
        <v>1</v>
      </c>
      <c r="D677" s="58" t="inlineStr">
        <is>
          <t>No</t>
        </is>
      </c>
      <c r="E677" s="58" t="inlineStr">
        <is>
          <t>No</t>
        </is>
      </c>
      <c r="F677" s="58" t="n">
        <v>65</v>
      </c>
      <c r="G677" s="58" t="inlineStr">
        <is>
          <t>Yes</t>
        </is>
      </c>
      <c r="H677" s="58" t="inlineStr">
        <is>
          <t>Yes</t>
        </is>
      </c>
      <c r="I677" s="58" t="inlineStr">
        <is>
          <t>Fiber optic</t>
        </is>
      </c>
      <c r="J677" s="58" t="inlineStr">
        <is>
          <t>Yes</t>
        </is>
      </c>
      <c r="K677" s="58" t="inlineStr">
        <is>
          <t>No</t>
        </is>
      </c>
      <c r="L677" s="58" t="inlineStr">
        <is>
          <t>Yes</t>
        </is>
      </c>
      <c r="M677" s="58" t="inlineStr">
        <is>
          <t>Yes</t>
        </is>
      </c>
      <c r="N677" s="58" t="inlineStr">
        <is>
          <t>Yes</t>
        </is>
      </c>
      <c r="O677" s="58" t="inlineStr">
        <is>
          <t>Yes</t>
        </is>
      </c>
      <c r="P677" s="58" t="inlineStr">
        <is>
          <t>Two year</t>
        </is>
      </c>
      <c r="Q677" s="58" t="inlineStr">
        <is>
          <t>Yes</t>
        </is>
      </c>
      <c r="R677" s="58" t="inlineStr">
        <is>
          <t>Electronic check</t>
        </is>
      </c>
      <c r="S677" s="123" t="n">
        <v>110.35</v>
      </c>
      <c r="T677" s="58" t="inlineStr">
        <is>
          <t>7246.15</t>
        </is>
      </c>
      <c r="U677" s="58" t="inlineStr">
        <is>
          <t>No</t>
        </is>
      </c>
      <c r="V677" s="123">
        <f>IFERROR(VALUE(TRIM(T677)),S677*F677)</f>
        <v/>
      </c>
      <c r="W677" s="58">
        <f>IF(F677&lt;=12,"0-12 mo",IF(F677&lt;=24,"13-24 mo",IF(F677&lt;=48,"25-48 mo","49+ mo")))</f>
        <v/>
      </c>
      <c r="X677" s="58">
        <f>IF(S677&lt;=35.5,"Q1 Low",IF(S677&lt;=70.35,"Q2 Mid-Low",IF(S677&lt;=89.85,"Q3 Mid-High","Q4 High")))</f>
        <v/>
      </c>
      <c r="Y677" s="58">
        <f>IF(U677="Yes",1,0)</f>
        <v/>
      </c>
      <c r="Z677" s="58">
        <f>IF(P677="Month-to-month",1,0)+IF(M677="No",1,0)+IF(J677="No",1,0)+IF(I677="Fiber optic",1,0)+IF(Q677="Yes",1,0)</f>
        <v/>
      </c>
    </row>
    <row r="678" ht="15" customHeight="1" s="59">
      <c r="A678" s="58" t="inlineStr">
        <is>
          <t>2324-AALNO</t>
        </is>
      </c>
      <c r="B678" s="58" t="inlineStr">
        <is>
          <t>Female</t>
        </is>
      </c>
      <c r="C678" s="58" t="n">
        <v>0</v>
      </c>
      <c r="D678" s="58" t="inlineStr">
        <is>
          <t>No</t>
        </is>
      </c>
      <c r="E678" s="58" t="inlineStr">
        <is>
          <t>No</t>
        </is>
      </c>
      <c r="F678" s="58" t="n">
        <v>48</v>
      </c>
      <c r="G678" s="58" t="inlineStr">
        <is>
          <t>Yes</t>
        </is>
      </c>
      <c r="H678" s="58" t="inlineStr">
        <is>
          <t>Yes</t>
        </is>
      </c>
      <c r="I678" s="58" t="inlineStr">
        <is>
          <t>No</t>
        </is>
      </c>
      <c r="J678" s="58" t="inlineStr">
        <is>
          <t>No internet service</t>
        </is>
      </c>
      <c r="K678" s="58" t="inlineStr">
        <is>
          <t>No internet service</t>
        </is>
      </c>
      <c r="L678" s="58" t="inlineStr">
        <is>
          <t>No internet service</t>
        </is>
      </c>
      <c r="M678" s="58" t="inlineStr">
        <is>
          <t>No internet service</t>
        </is>
      </c>
      <c r="N678" s="58" t="inlineStr">
        <is>
          <t>No internet service</t>
        </is>
      </c>
      <c r="O678" s="58" t="inlineStr">
        <is>
          <t>No internet service</t>
        </is>
      </c>
      <c r="P678" s="58" t="inlineStr">
        <is>
          <t>One year</t>
        </is>
      </c>
      <c r="Q678" s="58" t="inlineStr">
        <is>
          <t>No</t>
        </is>
      </c>
      <c r="R678" s="58" t="inlineStr">
        <is>
          <t>Bank transfer (automatic)</t>
        </is>
      </c>
      <c r="S678" s="123" t="n">
        <v>24.55</v>
      </c>
      <c r="T678" s="58" t="inlineStr">
        <is>
          <t>1203.95</t>
        </is>
      </c>
      <c r="U678" s="58" t="inlineStr">
        <is>
          <t>No</t>
        </is>
      </c>
      <c r="V678" s="123">
        <f>IFERROR(VALUE(TRIM(T678)),S678*F678)</f>
        <v/>
      </c>
      <c r="W678" s="58">
        <f>IF(F678&lt;=12,"0-12 mo",IF(F678&lt;=24,"13-24 mo",IF(F678&lt;=48,"25-48 mo","49+ mo")))</f>
        <v/>
      </c>
      <c r="X678" s="58">
        <f>IF(S678&lt;=35.5,"Q1 Low",IF(S678&lt;=70.35,"Q2 Mid-Low",IF(S678&lt;=89.85,"Q3 Mid-High","Q4 High")))</f>
        <v/>
      </c>
      <c r="Y678" s="58">
        <f>IF(U678="Yes",1,0)</f>
        <v/>
      </c>
      <c r="Z678" s="58">
        <f>IF(P678="Month-to-month",1,0)+IF(M678="No",1,0)+IF(J678="No",1,0)+IF(I678="Fiber optic",1,0)+IF(Q678="Yes",1,0)</f>
        <v/>
      </c>
    </row>
    <row r="679" ht="15" customHeight="1" s="59">
      <c r="A679" s="58" t="inlineStr">
        <is>
          <t>0822-GAVAP</t>
        </is>
      </c>
      <c r="B679" s="58" t="inlineStr">
        <is>
          <t>Female</t>
        </is>
      </c>
      <c r="C679" s="58" t="n">
        <v>0</v>
      </c>
      <c r="D679" s="58" t="inlineStr">
        <is>
          <t>No</t>
        </is>
      </c>
      <c r="E679" s="58" t="inlineStr">
        <is>
          <t>No</t>
        </is>
      </c>
      <c r="F679" s="58" t="n">
        <v>2</v>
      </c>
      <c r="G679" s="58" t="inlineStr">
        <is>
          <t>No</t>
        </is>
      </c>
      <c r="H679" s="58" t="inlineStr">
        <is>
          <t>No phone service</t>
        </is>
      </c>
      <c r="I679" s="58" t="inlineStr">
        <is>
          <t>DSL</t>
        </is>
      </c>
      <c r="J679" s="58" t="inlineStr">
        <is>
          <t>No</t>
        </is>
      </c>
      <c r="K679" s="58" t="inlineStr">
        <is>
          <t>No</t>
        </is>
      </c>
      <c r="L679" s="58" t="inlineStr">
        <is>
          <t>No</t>
        </is>
      </c>
      <c r="M679" s="58" t="inlineStr">
        <is>
          <t>No</t>
        </is>
      </c>
      <c r="N679" s="58" t="inlineStr">
        <is>
          <t>No</t>
        </is>
      </c>
      <c r="O679" s="58" t="inlineStr">
        <is>
          <t>Yes</t>
        </is>
      </c>
      <c r="P679" s="58" t="inlineStr">
        <is>
          <t>Month-to-month</t>
        </is>
      </c>
      <c r="Q679" s="58" t="inlineStr">
        <is>
          <t>Yes</t>
        </is>
      </c>
      <c r="R679" s="58" t="inlineStr">
        <is>
          <t>Electronic check</t>
        </is>
      </c>
      <c r="S679" s="123" t="n">
        <v>34.7</v>
      </c>
      <c r="T679" s="58" t="inlineStr">
        <is>
          <t>62.25</t>
        </is>
      </c>
      <c r="U679" s="58" t="inlineStr">
        <is>
          <t>Yes</t>
        </is>
      </c>
      <c r="V679" s="123">
        <f>IFERROR(VALUE(TRIM(T679)),S679*F679)</f>
        <v/>
      </c>
      <c r="W679" s="58">
        <f>IF(F679&lt;=12,"0-12 mo",IF(F679&lt;=24,"13-24 mo",IF(F679&lt;=48,"25-48 mo","49+ mo")))</f>
        <v/>
      </c>
      <c r="X679" s="58">
        <f>IF(S679&lt;=35.5,"Q1 Low",IF(S679&lt;=70.35,"Q2 Mid-Low",IF(S679&lt;=89.85,"Q3 Mid-High","Q4 High")))</f>
        <v/>
      </c>
      <c r="Y679" s="58">
        <f>IF(U679="Yes",1,0)</f>
        <v/>
      </c>
      <c r="Z679" s="58">
        <f>IF(P679="Month-to-month",1,0)+IF(M679="No",1,0)+IF(J679="No",1,0)+IF(I679="Fiber optic",1,0)+IF(Q679="Yes",1,0)</f>
        <v/>
      </c>
    </row>
    <row r="680" ht="15" customHeight="1" s="59">
      <c r="A680" s="58" t="inlineStr">
        <is>
          <t>5760-IFJOZ</t>
        </is>
      </c>
      <c r="B680" s="58" t="inlineStr">
        <is>
          <t>Male</t>
        </is>
      </c>
      <c r="C680" s="58" t="n">
        <v>0</v>
      </c>
      <c r="D680" s="58" t="inlineStr">
        <is>
          <t>No</t>
        </is>
      </c>
      <c r="E680" s="58" t="inlineStr">
        <is>
          <t>No</t>
        </is>
      </c>
      <c r="F680" s="58" t="n">
        <v>3</v>
      </c>
      <c r="G680" s="58" t="inlineStr">
        <is>
          <t>Yes</t>
        </is>
      </c>
      <c r="H680" s="58" t="inlineStr">
        <is>
          <t>Yes</t>
        </is>
      </c>
      <c r="I680" s="58" t="inlineStr">
        <is>
          <t>Fiber optic</t>
        </is>
      </c>
      <c r="J680" s="58" t="inlineStr">
        <is>
          <t>No</t>
        </is>
      </c>
      <c r="K680" s="58" t="inlineStr">
        <is>
          <t>Yes</t>
        </is>
      </c>
      <c r="L680" s="58" t="inlineStr">
        <is>
          <t>Yes</t>
        </is>
      </c>
      <c r="M680" s="58" t="inlineStr">
        <is>
          <t>No</t>
        </is>
      </c>
      <c r="N680" s="58" t="inlineStr">
        <is>
          <t>Yes</t>
        </is>
      </c>
      <c r="O680" s="58" t="inlineStr">
        <is>
          <t>Yes</t>
        </is>
      </c>
      <c r="P680" s="58" t="inlineStr">
        <is>
          <t>Month-to-month</t>
        </is>
      </c>
      <c r="Q680" s="58" t="inlineStr">
        <is>
          <t>No</t>
        </is>
      </c>
      <c r="R680" s="58" t="inlineStr">
        <is>
          <t>Mailed check</t>
        </is>
      </c>
      <c r="S680" s="123" t="n">
        <v>107.95</v>
      </c>
      <c r="T680" s="58" t="inlineStr">
        <is>
          <t>313.6</t>
        </is>
      </c>
      <c r="U680" s="58" t="inlineStr">
        <is>
          <t>No</t>
        </is>
      </c>
      <c r="V680" s="123">
        <f>IFERROR(VALUE(TRIM(T680)),S680*F680)</f>
        <v/>
      </c>
      <c r="W680" s="58">
        <f>IF(F680&lt;=12,"0-12 mo",IF(F680&lt;=24,"13-24 mo",IF(F680&lt;=48,"25-48 mo","49+ mo")))</f>
        <v/>
      </c>
      <c r="X680" s="58">
        <f>IF(S680&lt;=35.5,"Q1 Low",IF(S680&lt;=70.35,"Q2 Mid-Low",IF(S680&lt;=89.85,"Q3 Mid-High","Q4 High")))</f>
        <v/>
      </c>
      <c r="Y680" s="58">
        <f>IF(U680="Yes",1,0)</f>
        <v/>
      </c>
      <c r="Z680" s="58">
        <f>IF(P680="Month-to-month",1,0)+IF(M680="No",1,0)+IF(J680="No",1,0)+IF(I680="Fiber optic",1,0)+IF(Q680="Yes",1,0)</f>
        <v/>
      </c>
    </row>
    <row r="681" ht="15" customHeight="1" s="59">
      <c r="A681" s="58" t="inlineStr">
        <is>
          <t>2826-UWHIS</t>
        </is>
      </c>
      <c r="B681" s="58" t="inlineStr">
        <is>
          <t>Male</t>
        </is>
      </c>
      <c r="C681" s="58" t="n">
        <v>0</v>
      </c>
      <c r="D681" s="58" t="inlineStr">
        <is>
          <t>Yes</t>
        </is>
      </c>
      <c r="E681" s="58" t="inlineStr">
        <is>
          <t>No</t>
        </is>
      </c>
      <c r="F681" s="58" t="n">
        <v>45</v>
      </c>
      <c r="G681" s="58" t="inlineStr">
        <is>
          <t>Yes</t>
        </is>
      </c>
      <c r="H681" s="58" t="inlineStr">
        <is>
          <t>Yes</t>
        </is>
      </c>
      <c r="I681" s="58" t="inlineStr">
        <is>
          <t>Fiber optic</t>
        </is>
      </c>
      <c r="J681" s="58" t="inlineStr">
        <is>
          <t>No</t>
        </is>
      </c>
      <c r="K681" s="58" t="inlineStr">
        <is>
          <t>Yes</t>
        </is>
      </c>
      <c r="L681" s="58" t="inlineStr">
        <is>
          <t>No</t>
        </is>
      </c>
      <c r="M681" s="58" t="inlineStr">
        <is>
          <t>No</t>
        </is>
      </c>
      <c r="N681" s="58" t="inlineStr">
        <is>
          <t>No</t>
        </is>
      </c>
      <c r="O681" s="58" t="inlineStr">
        <is>
          <t>No</t>
        </is>
      </c>
      <c r="P681" s="58" t="inlineStr">
        <is>
          <t>Month-to-month</t>
        </is>
      </c>
      <c r="Q681" s="58" t="inlineStr">
        <is>
          <t>No</t>
        </is>
      </c>
      <c r="R681" s="58" t="inlineStr">
        <is>
          <t>Bank transfer (automatic)</t>
        </is>
      </c>
      <c r="S681" s="123" t="n">
        <v>81.40000000000001</v>
      </c>
      <c r="T681" s="58" t="inlineStr">
        <is>
          <t>3775.85</t>
        </is>
      </c>
      <c r="U681" s="58" t="inlineStr">
        <is>
          <t>No</t>
        </is>
      </c>
      <c r="V681" s="123">
        <f>IFERROR(VALUE(TRIM(T681)),S681*F681)</f>
        <v/>
      </c>
      <c r="W681" s="58">
        <f>IF(F681&lt;=12,"0-12 mo",IF(F681&lt;=24,"13-24 mo",IF(F681&lt;=48,"25-48 mo","49+ mo")))</f>
        <v/>
      </c>
      <c r="X681" s="58">
        <f>IF(S681&lt;=35.5,"Q1 Low",IF(S681&lt;=70.35,"Q2 Mid-Low",IF(S681&lt;=89.85,"Q3 Mid-High","Q4 High")))</f>
        <v/>
      </c>
      <c r="Y681" s="58">
        <f>IF(U681="Yes",1,0)</f>
        <v/>
      </c>
      <c r="Z681" s="58">
        <f>IF(P681="Month-to-month",1,0)+IF(M681="No",1,0)+IF(J681="No",1,0)+IF(I681="Fiber optic",1,0)+IF(Q681="Yes",1,0)</f>
        <v/>
      </c>
    </row>
    <row r="682" ht="15" customHeight="1" s="59">
      <c r="A682" s="58" t="inlineStr">
        <is>
          <t>1448-PWKYE</t>
        </is>
      </c>
      <c r="B682" s="58" t="inlineStr">
        <is>
          <t>Male</t>
        </is>
      </c>
      <c r="C682" s="58" t="n">
        <v>0</v>
      </c>
      <c r="D682" s="58" t="inlineStr">
        <is>
          <t>Yes</t>
        </is>
      </c>
      <c r="E682" s="58" t="inlineStr">
        <is>
          <t>Yes</t>
        </is>
      </c>
      <c r="F682" s="58" t="n">
        <v>1</v>
      </c>
      <c r="G682" s="58" t="inlineStr">
        <is>
          <t>Yes</t>
        </is>
      </c>
      <c r="H682" s="58" t="inlineStr">
        <is>
          <t>No</t>
        </is>
      </c>
      <c r="I682" s="58" t="inlineStr">
        <is>
          <t>Fiber optic</t>
        </is>
      </c>
      <c r="J682" s="58" t="inlineStr">
        <is>
          <t>No</t>
        </is>
      </c>
      <c r="K682" s="58" t="inlineStr">
        <is>
          <t>No</t>
        </is>
      </c>
      <c r="L682" s="58" t="inlineStr">
        <is>
          <t>No</t>
        </is>
      </c>
      <c r="M682" s="58" t="inlineStr">
        <is>
          <t>No</t>
        </is>
      </c>
      <c r="N682" s="58" t="inlineStr">
        <is>
          <t>No</t>
        </is>
      </c>
      <c r="O682" s="58" t="inlineStr">
        <is>
          <t>Yes</t>
        </is>
      </c>
      <c r="P682" s="58" t="inlineStr">
        <is>
          <t>Month-to-month</t>
        </is>
      </c>
      <c r="Q682" s="58" t="inlineStr">
        <is>
          <t>No</t>
        </is>
      </c>
      <c r="R682" s="58" t="inlineStr">
        <is>
          <t>Electronic check</t>
        </is>
      </c>
      <c r="S682" s="123" t="n">
        <v>80</v>
      </c>
      <c r="T682" s="58" t="inlineStr">
        <is>
          <t>80</t>
        </is>
      </c>
      <c r="U682" s="58" t="inlineStr">
        <is>
          <t>Yes</t>
        </is>
      </c>
      <c r="V682" s="123">
        <f>IFERROR(VALUE(TRIM(T682)),S682*F682)</f>
        <v/>
      </c>
      <c r="W682" s="58">
        <f>IF(F682&lt;=12,"0-12 mo",IF(F682&lt;=24,"13-24 mo",IF(F682&lt;=48,"25-48 mo","49+ mo")))</f>
        <v/>
      </c>
      <c r="X682" s="58">
        <f>IF(S682&lt;=35.5,"Q1 Low",IF(S682&lt;=70.35,"Q2 Mid-Low",IF(S682&lt;=89.85,"Q3 Mid-High","Q4 High")))</f>
        <v/>
      </c>
      <c r="Y682" s="58">
        <f>IF(U682="Yes",1,0)</f>
        <v/>
      </c>
      <c r="Z682" s="58">
        <f>IF(P682="Month-to-month",1,0)+IF(M682="No",1,0)+IF(J682="No",1,0)+IF(I682="Fiber optic",1,0)+IF(Q682="Yes",1,0)</f>
        <v/>
      </c>
    </row>
    <row r="683" ht="15" customHeight="1" s="59">
      <c r="A683" s="58" t="inlineStr">
        <is>
          <t>7501-IWUNG</t>
        </is>
      </c>
      <c r="B683" s="58" t="inlineStr">
        <is>
          <t>Female</t>
        </is>
      </c>
      <c r="C683" s="58" t="n">
        <v>0</v>
      </c>
      <c r="D683" s="58" t="inlineStr">
        <is>
          <t>Yes</t>
        </is>
      </c>
      <c r="E683" s="58" t="inlineStr">
        <is>
          <t>Yes</t>
        </is>
      </c>
      <c r="F683" s="58" t="n">
        <v>61</v>
      </c>
      <c r="G683" s="58" t="inlineStr">
        <is>
          <t>Yes</t>
        </is>
      </c>
      <c r="H683" s="58" t="inlineStr">
        <is>
          <t>No</t>
        </is>
      </c>
      <c r="I683" s="58" t="inlineStr">
        <is>
          <t>DSL</t>
        </is>
      </c>
      <c r="J683" s="58" t="inlineStr">
        <is>
          <t>No</t>
        </is>
      </c>
      <c r="K683" s="58" t="inlineStr">
        <is>
          <t>No</t>
        </is>
      </c>
      <c r="L683" s="58" t="inlineStr">
        <is>
          <t>Yes</t>
        </is>
      </c>
      <c r="M683" s="58" t="inlineStr">
        <is>
          <t>Yes</t>
        </is>
      </c>
      <c r="N683" s="58" t="inlineStr">
        <is>
          <t>Yes</t>
        </is>
      </c>
      <c r="O683" s="58" t="inlineStr">
        <is>
          <t>Yes</t>
        </is>
      </c>
      <c r="P683" s="58" t="inlineStr">
        <is>
          <t>Two year</t>
        </is>
      </c>
      <c r="Q683" s="58" t="inlineStr">
        <is>
          <t>Yes</t>
        </is>
      </c>
      <c r="R683" s="58" t="inlineStr">
        <is>
          <t>Bank transfer (automatic)</t>
        </is>
      </c>
      <c r="S683" s="123" t="n">
        <v>73.8</v>
      </c>
      <c r="T683" s="58" t="inlineStr">
        <is>
          <t>4616.05</t>
        </is>
      </c>
      <c r="U683" s="58" t="inlineStr">
        <is>
          <t>No</t>
        </is>
      </c>
      <c r="V683" s="123">
        <f>IFERROR(VALUE(TRIM(T683)),S683*F683)</f>
        <v/>
      </c>
      <c r="W683" s="58">
        <f>IF(F683&lt;=12,"0-12 mo",IF(F683&lt;=24,"13-24 mo",IF(F683&lt;=48,"25-48 mo","49+ mo")))</f>
        <v/>
      </c>
      <c r="X683" s="58">
        <f>IF(S683&lt;=35.5,"Q1 Low",IF(S683&lt;=70.35,"Q2 Mid-Low",IF(S683&lt;=89.85,"Q3 Mid-High","Q4 High")))</f>
        <v/>
      </c>
      <c r="Y683" s="58">
        <f>IF(U683="Yes",1,0)</f>
        <v/>
      </c>
      <c r="Z683" s="58">
        <f>IF(P683="Month-to-month",1,0)+IF(M683="No",1,0)+IF(J683="No",1,0)+IF(I683="Fiber optic",1,0)+IF(Q683="Yes",1,0)</f>
        <v/>
      </c>
    </row>
    <row r="684" ht="15" customHeight="1" s="59">
      <c r="A684" s="58" t="inlineStr">
        <is>
          <t>4957-TREIR</t>
        </is>
      </c>
      <c r="B684" s="58" t="inlineStr">
        <is>
          <t>Male</t>
        </is>
      </c>
      <c r="C684" s="58" t="n">
        <v>0</v>
      </c>
      <c r="D684" s="58" t="inlineStr">
        <is>
          <t>No</t>
        </is>
      </c>
      <c r="E684" s="58" t="inlineStr">
        <is>
          <t>No</t>
        </is>
      </c>
      <c r="F684" s="58" t="n">
        <v>3</v>
      </c>
      <c r="G684" s="58" t="inlineStr">
        <is>
          <t>Yes</t>
        </is>
      </c>
      <c r="H684" s="58" t="inlineStr">
        <is>
          <t>No</t>
        </is>
      </c>
      <c r="I684" s="58" t="inlineStr">
        <is>
          <t>DSL</t>
        </is>
      </c>
      <c r="J684" s="58" t="inlineStr">
        <is>
          <t>Yes</t>
        </is>
      </c>
      <c r="K684" s="58" t="inlineStr">
        <is>
          <t>No</t>
        </is>
      </c>
      <c r="L684" s="58" t="inlineStr">
        <is>
          <t>No</t>
        </is>
      </c>
      <c r="M684" s="58" t="inlineStr">
        <is>
          <t>Yes</t>
        </is>
      </c>
      <c r="N684" s="58" t="inlineStr">
        <is>
          <t>Yes</t>
        </is>
      </c>
      <c r="O684" s="58" t="inlineStr">
        <is>
          <t>No</t>
        </is>
      </c>
      <c r="P684" s="58" t="inlineStr">
        <is>
          <t>Month-to-month</t>
        </is>
      </c>
      <c r="Q684" s="58" t="inlineStr">
        <is>
          <t>Yes</t>
        </is>
      </c>
      <c r="R684" s="58" t="inlineStr">
        <is>
          <t>Credit card (automatic)</t>
        </is>
      </c>
      <c r="S684" s="123" t="n">
        <v>64.40000000000001</v>
      </c>
      <c r="T684" s="58" t="inlineStr">
        <is>
          <t>195.65</t>
        </is>
      </c>
      <c r="U684" s="58" t="inlineStr">
        <is>
          <t>No</t>
        </is>
      </c>
      <c r="V684" s="123">
        <f>IFERROR(VALUE(TRIM(T684)),S684*F684)</f>
        <v/>
      </c>
      <c r="W684" s="58">
        <f>IF(F684&lt;=12,"0-12 mo",IF(F684&lt;=24,"13-24 mo",IF(F684&lt;=48,"25-48 mo","49+ mo")))</f>
        <v/>
      </c>
      <c r="X684" s="58">
        <f>IF(S684&lt;=35.5,"Q1 Low",IF(S684&lt;=70.35,"Q2 Mid-Low",IF(S684&lt;=89.85,"Q3 Mid-High","Q4 High")))</f>
        <v/>
      </c>
      <c r="Y684" s="58">
        <f>IF(U684="Yes",1,0)</f>
        <v/>
      </c>
      <c r="Z684" s="58">
        <f>IF(P684="Month-to-month",1,0)+IF(M684="No",1,0)+IF(J684="No",1,0)+IF(I684="Fiber optic",1,0)+IF(Q684="Yes",1,0)</f>
        <v/>
      </c>
    </row>
    <row r="685" ht="15" customHeight="1" s="59">
      <c r="A685" s="58" t="inlineStr">
        <is>
          <t>7251-LJBQN</t>
        </is>
      </c>
      <c r="B685" s="58" t="inlineStr">
        <is>
          <t>Female</t>
        </is>
      </c>
      <c r="C685" s="58" t="n">
        <v>1</v>
      </c>
      <c r="D685" s="58" t="inlineStr">
        <is>
          <t>No</t>
        </is>
      </c>
      <c r="E685" s="58" t="inlineStr">
        <is>
          <t>No</t>
        </is>
      </c>
      <c r="F685" s="58" t="n">
        <v>40</v>
      </c>
      <c r="G685" s="58" t="inlineStr">
        <is>
          <t>Yes</t>
        </is>
      </c>
      <c r="H685" s="58" t="inlineStr">
        <is>
          <t>Yes</t>
        </is>
      </c>
      <c r="I685" s="58" t="inlineStr">
        <is>
          <t>Fiber optic</t>
        </is>
      </c>
      <c r="J685" s="58" t="inlineStr">
        <is>
          <t>No</t>
        </is>
      </c>
      <c r="K685" s="58" t="inlineStr">
        <is>
          <t>No</t>
        </is>
      </c>
      <c r="L685" s="58" t="inlineStr">
        <is>
          <t>Yes</t>
        </is>
      </c>
      <c r="M685" s="58" t="inlineStr">
        <is>
          <t>Yes</t>
        </is>
      </c>
      <c r="N685" s="58" t="inlineStr">
        <is>
          <t>Yes</t>
        </is>
      </c>
      <c r="O685" s="58" t="inlineStr">
        <is>
          <t>Yes</t>
        </is>
      </c>
      <c r="P685" s="58" t="inlineStr">
        <is>
          <t>One year</t>
        </is>
      </c>
      <c r="Q685" s="58" t="inlineStr">
        <is>
          <t>Yes</t>
        </is>
      </c>
      <c r="R685" s="58" t="inlineStr">
        <is>
          <t>Credit card (automatic)</t>
        </is>
      </c>
      <c r="S685" s="123" t="n">
        <v>103.75</v>
      </c>
      <c r="T685" s="58" t="inlineStr">
        <is>
          <t>4188.4</t>
        </is>
      </c>
      <c r="U685" s="58" t="inlineStr">
        <is>
          <t>No</t>
        </is>
      </c>
      <c r="V685" s="123">
        <f>IFERROR(VALUE(TRIM(T685)),S685*F685)</f>
        <v/>
      </c>
      <c r="W685" s="58">
        <f>IF(F685&lt;=12,"0-12 mo",IF(F685&lt;=24,"13-24 mo",IF(F685&lt;=48,"25-48 mo","49+ mo")))</f>
        <v/>
      </c>
      <c r="X685" s="58">
        <f>IF(S685&lt;=35.5,"Q1 Low",IF(S685&lt;=70.35,"Q2 Mid-Low",IF(S685&lt;=89.85,"Q3 Mid-High","Q4 High")))</f>
        <v/>
      </c>
      <c r="Y685" s="58">
        <f>IF(U685="Yes",1,0)</f>
        <v/>
      </c>
      <c r="Z685" s="58">
        <f>IF(P685="Month-to-month",1,0)+IF(M685="No",1,0)+IF(J685="No",1,0)+IF(I685="Fiber optic",1,0)+IF(Q685="Yes",1,0)</f>
        <v/>
      </c>
    </row>
    <row r="686" ht="15" customHeight="1" s="59">
      <c r="A686" s="58" t="inlineStr">
        <is>
          <t>8040-MNRTF</t>
        </is>
      </c>
      <c r="B686" s="58" t="inlineStr">
        <is>
          <t>Female</t>
        </is>
      </c>
      <c r="C686" s="58" t="n">
        <v>0</v>
      </c>
      <c r="D686" s="58" t="inlineStr">
        <is>
          <t>No</t>
        </is>
      </c>
      <c r="E686" s="58" t="inlineStr">
        <is>
          <t>No</t>
        </is>
      </c>
      <c r="F686" s="58" t="n">
        <v>1</v>
      </c>
      <c r="G686" s="58" t="inlineStr">
        <is>
          <t>Yes</t>
        </is>
      </c>
      <c r="H686" s="58" t="inlineStr">
        <is>
          <t>No</t>
        </is>
      </c>
      <c r="I686" s="58" t="inlineStr">
        <is>
          <t>Fiber optic</t>
        </is>
      </c>
      <c r="J686" s="58" t="inlineStr">
        <is>
          <t>No</t>
        </is>
      </c>
      <c r="K686" s="58" t="inlineStr">
        <is>
          <t>No</t>
        </is>
      </c>
      <c r="L686" s="58" t="inlineStr">
        <is>
          <t>No</t>
        </is>
      </c>
      <c r="M686" s="58" t="inlineStr">
        <is>
          <t>No</t>
        </is>
      </c>
      <c r="N686" s="58" t="inlineStr">
        <is>
          <t>No</t>
        </is>
      </c>
      <c r="O686" s="58" t="inlineStr">
        <is>
          <t>No</t>
        </is>
      </c>
      <c r="P686" s="58" t="inlineStr">
        <is>
          <t>Month-to-month</t>
        </is>
      </c>
      <c r="Q686" s="58" t="inlineStr">
        <is>
          <t>No</t>
        </is>
      </c>
      <c r="R686" s="58" t="inlineStr">
        <is>
          <t>Mailed check</t>
        </is>
      </c>
      <c r="S686" s="123" t="n">
        <v>71.09999999999999</v>
      </c>
      <c r="T686" s="58" t="inlineStr">
        <is>
          <t>71.1</t>
        </is>
      </c>
      <c r="U686" s="58" t="inlineStr">
        <is>
          <t>No</t>
        </is>
      </c>
      <c r="V686" s="123">
        <f>IFERROR(VALUE(TRIM(T686)),S686*F686)</f>
        <v/>
      </c>
      <c r="W686" s="58">
        <f>IF(F686&lt;=12,"0-12 mo",IF(F686&lt;=24,"13-24 mo",IF(F686&lt;=48,"25-48 mo","49+ mo")))</f>
        <v/>
      </c>
      <c r="X686" s="58">
        <f>IF(S686&lt;=35.5,"Q1 Low",IF(S686&lt;=70.35,"Q2 Mid-Low",IF(S686&lt;=89.85,"Q3 Mid-High","Q4 High")))</f>
        <v/>
      </c>
      <c r="Y686" s="58">
        <f>IF(U686="Yes",1,0)</f>
        <v/>
      </c>
      <c r="Z686" s="58">
        <f>IF(P686="Month-to-month",1,0)+IF(M686="No",1,0)+IF(J686="No",1,0)+IF(I686="Fiber optic",1,0)+IF(Q686="Yes",1,0)</f>
        <v/>
      </c>
    </row>
    <row r="687" ht="15" customHeight="1" s="59">
      <c r="A687" s="58" t="inlineStr">
        <is>
          <t>1536-HBSWP</t>
        </is>
      </c>
      <c r="B687" s="58" t="inlineStr">
        <is>
          <t>Female</t>
        </is>
      </c>
      <c r="C687" s="58" t="n">
        <v>0</v>
      </c>
      <c r="D687" s="58" t="inlineStr">
        <is>
          <t>No</t>
        </is>
      </c>
      <c r="E687" s="58" t="inlineStr">
        <is>
          <t>No</t>
        </is>
      </c>
      <c r="F687" s="58" t="n">
        <v>1</v>
      </c>
      <c r="G687" s="58" t="inlineStr">
        <is>
          <t>Yes</t>
        </is>
      </c>
      <c r="H687" s="58" t="inlineStr">
        <is>
          <t>No</t>
        </is>
      </c>
      <c r="I687" s="58" t="inlineStr">
        <is>
          <t>DSL</t>
        </is>
      </c>
      <c r="J687" s="58" t="inlineStr">
        <is>
          <t>No</t>
        </is>
      </c>
      <c r="K687" s="58" t="inlineStr">
        <is>
          <t>No</t>
        </is>
      </c>
      <c r="L687" s="58" t="inlineStr">
        <is>
          <t>No</t>
        </is>
      </c>
      <c r="M687" s="58" t="inlineStr">
        <is>
          <t>Yes</t>
        </is>
      </c>
      <c r="N687" s="58" t="inlineStr">
        <is>
          <t>No</t>
        </is>
      </c>
      <c r="O687" s="58" t="inlineStr">
        <is>
          <t>No</t>
        </is>
      </c>
      <c r="P687" s="58" t="inlineStr">
        <is>
          <t>Month-to-month</t>
        </is>
      </c>
      <c r="Q687" s="58" t="inlineStr">
        <is>
          <t>Yes</t>
        </is>
      </c>
      <c r="R687" s="58" t="inlineStr">
        <is>
          <t>Electronic check</t>
        </is>
      </c>
      <c r="S687" s="123" t="n">
        <v>49.9</v>
      </c>
      <c r="T687" s="58" t="inlineStr">
        <is>
          <t>49.9</t>
        </is>
      </c>
      <c r="U687" s="58" t="inlineStr">
        <is>
          <t>No</t>
        </is>
      </c>
      <c r="V687" s="123">
        <f>IFERROR(VALUE(TRIM(T687)),S687*F687)</f>
        <v/>
      </c>
      <c r="W687" s="58">
        <f>IF(F687&lt;=12,"0-12 mo",IF(F687&lt;=24,"13-24 mo",IF(F687&lt;=48,"25-48 mo","49+ mo")))</f>
        <v/>
      </c>
      <c r="X687" s="58">
        <f>IF(S687&lt;=35.5,"Q1 Low",IF(S687&lt;=70.35,"Q2 Mid-Low",IF(S687&lt;=89.85,"Q3 Mid-High","Q4 High")))</f>
        <v/>
      </c>
      <c r="Y687" s="58">
        <f>IF(U687="Yes",1,0)</f>
        <v/>
      </c>
      <c r="Z687" s="58">
        <f>IF(P687="Month-to-month",1,0)+IF(M687="No",1,0)+IF(J687="No",1,0)+IF(I687="Fiber optic",1,0)+IF(Q687="Yes",1,0)</f>
        <v/>
      </c>
    </row>
    <row r="688" ht="15" customHeight="1" s="59">
      <c r="A688" s="58" t="inlineStr">
        <is>
          <t>5313-FPXWG</t>
        </is>
      </c>
      <c r="B688" s="58" t="inlineStr">
        <is>
          <t>Male</t>
        </is>
      </c>
      <c r="C688" s="58" t="n">
        <v>0</v>
      </c>
      <c r="D688" s="58" t="inlineStr">
        <is>
          <t>No</t>
        </is>
      </c>
      <c r="E688" s="58" t="inlineStr">
        <is>
          <t>No</t>
        </is>
      </c>
      <c r="F688" s="58" t="n">
        <v>51</v>
      </c>
      <c r="G688" s="58" t="inlineStr">
        <is>
          <t>Yes</t>
        </is>
      </c>
      <c r="H688" s="58" t="inlineStr">
        <is>
          <t>Yes</t>
        </is>
      </c>
      <c r="I688" s="58" t="inlineStr">
        <is>
          <t>No</t>
        </is>
      </c>
      <c r="J688" s="58" t="inlineStr">
        <is>
          <t>No internet service</t>
        </is>
      </c>
      <c r="K688" s="58" t="inlineStr">
        <is>
          <t>No internet service</t>
        </is>
      </c>
      <c r="L688" s="58" t="inlineStr">
        <is>
          <t>No internet service</t>
        </is>
      </c>
      <c r="M688" s="58" t="inlineStr">
        <is>
          <t>No internet service</t>
        </is>
      </c>
      <c r="N688" s="58" t="inlineStr">
        <is>
          <t>No internet service</t>
        </is>
      </c>
      <c r="O688" s="58" t="inlineStr">
        <is>
          <t>No internet service</t>
        </is>
      </c>
      <c r="P688" s="58" t="inlineStr">
        <is>
          <t>One year</t>
        </is>
      </c>
      <c r="Q688" s="58" t="inlineStr">
        <is>
          <t>Yes</t>
        </is>
      </c>
      <c r="R688" s="58" t="inlineStr">
        <is>
          <t>Bank transfer (automatic)</t>
        </is>
      </c>
      <c r="S688" s="123" t="n">
        <v>24.6</v>
      </c>
      <c r="T688" s="58" t="inlineStr">
        <is>
          <t>1266.4</t>
        </is>
      </c>
      <c r="U688" s="58" t="inlineStr">
        <is>
          <t>No</t>
        </is>
      </c>
      <c r="V688" s="123">
        <f>IFERROR(VALUE(TRIM(T688)),S688*F688)</f>
        <v/>
      </c>
      <c r="W688" s="58">
        <f>IF(F688&lt;=12,"0-12 mo",IF(F688&lt;=24,"13-24 mo",IF(F688&lt;=48,"25-48 mo","49+ mo")))</f>
        <v/>
      </c>
      <c r="X688" s="58">
        <f>IF(S688&lt;=35.5,"Q1 Low",IF(S688&lt;=70.35,"Q2 Mid-Low",IF(S688&lt;=89.85,"Q3 Mid-High","Q4 High")))</f>
        <v/>
      </c>
      <c r="Y688" s="58">
        <f>IF(U688="Yes",1,0)</f>
        <v/>
      </c>
      <c r="Z688" s="58">
        <f>IF(P688="Month-to-month",1,0)+IF(M688="No",1,0)+IF(J688="No",1,0)+IF(I688="Fiber optic",1,0)+IF(Q688="Yes",1,0)</f>
        <v/>
      </c>
    </row>
    <row r="689" ht="15" customHeight="1" s="59">
      <c r="A689" s="58" t="inlineStr">
        <is>
          <t>0067-DKWBL</t>
        </is>
      </c>
      <c r="B689" s="58" t="inlineStr">
        <is>
          <t>Male</t>
        </is>
      </c>
      <c r="C689" s="58" t="n">
        <v>1</v>
      </c>
      <c r="D689" s="58" t="inlineStr">
        <is>
          <t>No</t>
        </is>
      </c>
      <c r="E689" s="58" t="inlineStr">
        <is>
          <t>No</t>
        </is>
      </c>
      <c r="F689" s="58" t="n">
        <v>2</v>
      </c>
      <c r="G689" s="58" t="inlineStr">
        <is>
          <t>Yes</t>
        </is>
      </c>
      <c r="H689" s="58" t="inlineStr">
        <is>
          <t>No</t>
        </is>
      </c>
      <c r="I689" s="58" t="inlineStr">
        <is>
          <t>DSL</t>
        </is>
      </c>
      <c r="J689" s="58" t="inlineStr">
        <is>
          <t>Yes</t>
        </is>
      </c>
      <c r="K689" s="58" t="inlineStr">
        <is>
          <t>No</t>
        </is>
      </c>
      <c r="L689" s="58" t="inlineStr">
        <is>
          <t>No</t>
        </is>
      </c>
      <c r="M689" s="58" t="inlineStr">
        <is>
          <t>No</t>
        </is>
      </c>
      <c r="N689" s="58" t="inlineStr">
        <is>
          <t>No</t>
        </is>
      </c>
      <c r="O689" s="58" t="inlineStr">
        <is>
          <t>No</t>
        </is>
      </c>
      <c r="P689" s="58" t="inlineStr">
        <is>
          <t>Month-to-month</t>
        </is>
      </c>
      <c r="Q689" s="58" t="inlineStr">
        <is>
          <t>Yes</t>
        </is>
      </c>
      <c r="R689" s="58" t="inlineStr">
        <is>
          <t>Electronic check</t>
        </is>
      </c>
      <c r="S689" s="123" t="n">
        <v>49.25</v>
      </c>
      <c r="T689" s="58" t="inlineStr">
        <is>
          <t>91.1</t>
        </is>
      </c>
      <c r="U689" s="58" t="inlineStr">
        <is>
          <t>Yes</t>
        </is>
      </c>
      <c r="V689" s="123">
        <f>IFERROR(VALUE(TRIM(T689)),S689*F689)</f>
        <v/>
      </c>
      <c r="W689" s="58">
        <f>IF(F689&lt;=12,"0-12 mo",IF(F689&lt;=24,"13-24 mo",IF(F689&lt;=48,"25-48 mo","49+ mo")))</f>
        <v/>
      </c>
      <c r="X689" s="58">
        <f>IF(S689&lt;=35.5,"Q1 Low",IF(S689&lt;=70.35,"Q2 Mid-Low",IF(S689&lt;=89.85,"Q3 Mid-High","Q4 High")))</f>
        <v/>
      </c>
      <c r="Y689" s="58">
        <f>IF(U689="Yes",1,0)</f>
        <v/>
      </c>
      <c r="Z689" s="58">
        <f>IF(P689="Month-to-month",1,0)+IF(M689="No",1,0)+IF(J689="No",1,0)+IF(I689="Fiber optic",1,0)+IF(Q689="Yes",1,0)</f>
        <v/>
      </c>
    </row>
    <row r="690" ht="15" customHeight="1" s="59">
      <c r="A690" s="58" t="inlineStr">
        <is>
          <t>0946-FKYTX</t>
        </is>
      </c>
      <c r="B690" s="58" t="inlineStr">
        <is>
          <t>Male</t>
        </is>
      </c>
      <c r="C690" s="58" t="n">
        <v>0</v>
      </c>
      <c r="D690" s="58" t="inlineStr">
        <is>
          <t>No</t>
        </is>
      </c>
      <c r="E690" s="58" t="inlineStr">
        <is>
          <t>No</t>
        </is>
      </c>
      <c r="F690" s="58" t="n">
        <v>52</v>
      </c>
      <c r="G690" s="58" t="inlineStr">
        <is>
          <t>No</t>
        </is>
      </c>
      <c r="H690" s="58" t="inlineStr">
        <is>
          <t>No phone service</t>
        </is>
      </c>
      <c r="I690" s="58" t="inlineStr">
        <is>
          <t>DSL</t>
        </is>
      </c>
      <c r="J690" s="58" t="inlineStr">
        <is>
          <t>No</t>
        </is>
      </c>
      <c r="K690" s="58" t="inlineStr">
        <is>
          <t>Yes</t>
        </is>
      </c>
      <c r="L690" s="58" t="inlineStr">
        <is>
          <t>No</t>
        </is>
      </c>
      <c r="M690" s="58" t="inlineStr">
        <is>
          <t>No</t>
        </is>
      </c>
      <c r="N690" s="58" t="inlineStr">
        <is>
          <t>No</t>
        </is>
      </c>
      <c r="O690" s="58" t="inlineStr">
        <is>
          <t>No</t>
        </is>
      </c>
      <c r="P690" s="58" t="inlineStr">
        <is>
          <t>One year</t>
        </is>
      </c>
      <c r="Q690" s="58" t="inlineStr">
        <is>
          <t>No</t>
        </is>
      </c>
      <c r="R690" s="58" t="inlineStr">
        <is>
          <t>Mailed check</t>
        </is>
      </c>
      <c r="S690" s="123" t="n">
        <v>30.1</v>
      </c>
      <c r="T690" s="58" t="inlineStr">
        <is>
          <t>1623.4</t>
        </is>
      </c>
      <c r="U690" s="58" t="inlineStr">
        <is>
          <t>No</t>
        </is>
      </c>
      <c r="V690" s="123">
        <f>IFERROR(VALUE(TRIM(T690)),S690*F690)</f>
        <v/>
      </c>
      <c r="W690" s="58">
        <f>IF(F690&lt;=12,"0-12 mo",IF(F690&lt;=24,"13-24 mo",IF(F690&lt;=48,"25-48 mo","49+ mo")))</f>
        <v/>
      </c>
      <c r="X690" s="58">
        <f>IF(S690&lt;=35.5,"Q1 Low",IF(S690&lt;=70.35,"Q2 Mid-Low",IF(S690&lt;=89.85,"Q3 Mid-High","Q4 High")))</f>
        <v/>
      </c>
      <c r="Y690" s="58">
        <f>IF(U690="Yes",1,0)</f>
        <v/>
      </c>
      <c r="Z690" s="58">
        <f>IF(P690="Month-to-month",1,0)+IF(M690="No",1,0)+IF(J690="No",1,0)+IF(I690="Fiber optic",1,0)+IF(Q690="Yes",1,0)</f>
        <v/>
      </c>
    </row>
    <row r="691" ht="15" customHeight="1" s="59">
      <c r="A691" s="58" t="inlineStr">
        <is>
          <t>5076-YVXCM</t>
        </is>
      </c>
      <c r="B691" s="58" t="inlineStr">
        <is>
          <t>Male</t>
        </is>
      </c>
      <c r="C691" s="58" t="n">
        <v>0</v>
      </c>
      <c r="D691" s="58" t="inlineStr">
        <is>
          <t>No</t>
        </is>
      </c>
      <c r="E691" s="58" t="inlineStr">
        <is>
          <t>No</t>
        </is>
      </c>
      <c r="F691" s="58" t="n">
        <v>51</v>
      </c>
      <c r="G691" s="58" t="inlineStr">
        <is>
          <t>Yes</t>
        </is>
      </c>
      <c r="H691" s="58" t="inlineStr">
        <is>
          <t>Yes</t>
        </is>
      </c>
      <c r="I691" s="58" t="inlineStr">
        <is>
          <t>Fiber optic</t>
        </is>
      </c>
      <c r="J691" s="58" t="inlineStr">
        <is>
          <t>No</t>
        </is>
      </c>
      <c r="K691" s="58" t="inlineStr">
        <is>
          <t>No</t>
        </is>
      </c>
      <c r="L691" s="58" t="inlineStr">
        <is>
          <t>No</t>
        </is>
      </c>
      <c r="M691" s="58" t="inlineStr">
        <is>
          <t>No</t>
        </is>
      </c>
      <c r="N691" s="58" t="inlineStr">
        <is>
          <t>No</t>
        </is>
      </c>
      <c r="O691" s="58" t="inlineStr">
        <is>
          <t>Yes</t>
        </is>
      </c>
      <c r="P691" s="58" t="inlineStr">
        <is>
          <t>Month-to-month</t>
        </is>
      </c>
      <c r="Q691" s="58" t="inlineStr">
        <is>
          <t>No</t>
        </is>
      </c>
      <c r="R691" s="58" t="inlineStr">
        <is>
          <t>Bank transfer (automatic)</t>
        </is>
      </c>
      <c r="S691" s="123" t="n">
        <v>83.40000000000001</v>
      </c>
      <c r="T691" s="58" t="inlineStr">
        <is>
          <t>4149.45</t>
        </is>
      </c>
      <c r="U691" s="58" t="inlineStr">
        <is>
          <t>No</t>
        </is>
      </c>
      <c r="V691" s="123">
        <f>IFERROR(VALUE(TRIM(T691)),S691*F691)</f>
        <v/>
      </c>
      <c r="W691" s="58">
        <f>IF(F691&lt;=12,"0-12 mo",IF(F691&lt;=24,"13-24 mo",IF(F691&lt;=48,"25-48 mo","49+ mo")))</f>
        <v/>
      </c>
      <c r="X691" s="58">
        <f>IF(S691&lt;=35.5,"Q1 Low",IF(S691&lt;=70.35,"Q2 Mid-Low",IF(S691&lt;=89.85,"Q3 Mid-High","Q4 High")))</f>
        <v/>
      </c>
      <c r="Y691" s="58">
        <f>IF(U691="Yes",1,0)</f>
        <v/>
      </c>
      <c r="Z691" s="58">
        <f>IF(P691="Month-to-month",1,0)+IF(M691="No",1,0)+IF(J691="No",1,0)+IF(I691="Fiber optic",1,0)+IF(Q691="Yes",1,0)</f>
        <v/>
      </c>
    </row>
    <row r="692" ht="15" customHeight="1" s="59">
      <c r="A692" s="58" t="inlineStr">
        <is>
          <t>8262-COGGB</t>
        </is>
      </c>
      <c r="B692" s="58" t="inlineStr">
        <is>
          <t>Male</t>
        </is>
      </c>
      <c r="C692" s="58" t="n">
        <v>0</v>
      </c>
      <c r="D692" s="58" t="inlineStr">
        <is>
          <t>No</t>
        </is>
      </c>
      <c r="E692" s="58" t="inlineStr">
        <is>
          <t>No</t>
        </is>
      </c>
      <c r="F692" s="58" t="n">
        <v>1</v>
      </c>
      <c r="G692" s="58" t="inlineStr">
        <is>
          <t>Yes</t>
        </is>
      </c>
      <c r="H692" s="58" t="inlineStr">
        <is>
          <t>No</t>
        </is>
      </c>
      <c r="I692" s="58" t="inlineStr">
        <is>
          <t>No</t>
        </is>
      </c>
      <c r="J692" s="58" t="inlineStr">
        <is>
          <t>No internet service</t>
        </is>
      </c>
      <c r="K692" s="58" t="inlineStr">
        <is>
          <t>No internet service</t>
        </is>
      </c>
      <c r="L692" s="58" t="inlineStr">
        <is>
          <t>No internet service</t>
        </is>
      </c>
      <c r="M692" s="58" t="inlineStr">
        <is>
          <t>No internet service</t>
        </is>
      </c>
      <c r="N692" s="58" t="inlineStr">
        <is>
          <t>No internet service</t>
        </is>
      </c>
      <c r="O692" s="58" t="inlineStr">
        <is>
          <t>No internet service</t>
        </is>
      </c>
      <c r="P692" s="58" t="inlineStr">
        <is>
          <t>Month-to-month</t>
        </is>
      </c>
      <c r="Q692" s="58" t="inlineStr">
        <is>
          <t>Yes</t>
        </is>
      </c>
      <c r="R692" s="58" t="inlineStr">
        <is>
          <t>Mailed check</t>
        </is>
      </c>
      <c r="S692" s="123" t="n">
        <v>20.45</v>
      </c>
      <c r="T692" s="58" t="inlineStr">
        <is>
          <t>20.45</t>
        </is>
      </c>
      <c r="U692" s="58" t="inlineStr">
        <is>
          <t>No</t>
        </is>
      </c>
      <c r="V692" s="123">
        <f>IFERROR(VALUE(TRIM(T692)),S692*F692)</f>
        <v/>
      </c>
      <c r="W692" s="58">
        <f>IF(F692&lt;=12,"0-12 mo",IF(F692&lt;=24,"13-24 mo",IF(F692&lt;=48,"25-48 mo","49+ mo")))</f>
        <v/>
      </c>
      <c r="X692" s="58">
        <f>IF(S692&lt;=35.5,"Q1 Low",IF(S692&lt;=70.35,"Q2 Mid-Low",IF(S692&lt;=89.85,"Q3 Mid-High","Q4 High")))</f>
        <v/>
      </c>
      <c r="Y692" s="58">
        <f>IF(U692="Yes",1,0)</f>
        <v/>
      </c>
      <c r="Z692" s="58">
        <f>IF(P692="Month-to-month",1,0)+IF(M692="No",1,0)+IF(J692="No",1,0)+IF(I692="Fiber optic",1,0)+IF(Q692="Yes",1,0)</f>
        <v/>
      </c>
    </row>
    <row r="693" ht="15" customHeight="1" s="59">
      <c r="A693" s="58" t="inlineStr">
        <is>
          <t>6663-JOCQO</t>
        </is>
      </c>
      <c r="B693" s="58" t="inlineStr">
        <is>
          <t>Male</t>
        </is>
      </c>
      <c r="C693" s="58" t="n">
        <v>0</v>
      </c>
      <c r="D693" s="58" t="inlineStr">
        <is>
          <t>Yes</t>
        </is>
      </c>
      <c r="E693" s="58" t="inlineStr">
        <is>
          <t>Yes</t>
        </is>
      </c>
      <c r="F693" s="58" t="n">
        <v>31</v>
      </c>
      <c r="G693" s="58" t="inlineStr">
        <is>
          <t>Yes</t>
        </is>
      </c>
      <c r="H693" s="58" t="inlineStr">
        <is>
          <t>Yes</t>
        </is>
      </c>
      <c r="I693" s="58" t="inlineStr">
        <is>
          <t>DSL</t>
        </is>
      </c>
      <c r="J693" s="58" t="inlineStr">
        <is>
          <t>Yes</t>
        </is>
      </c>
      <c r="K693" s="58" t="inlineStr">
        <is>
          <t>Yes</t>
        </is>
      </c>
      <c r="L693" s="58" t="inlineStr">
        <is>
          <t>No</t>
        </is>
      </c>
      <c r="M693" s="58" t="inlineStr">
        <is>
          <t>Yes</t>
        </is>
      </c>
      <c r="N693" s="58" t="inlineStr">
        <is>
          <t>No</t>
        </is>
      </c>
      <c r="O693" s="58" t="inlineStr">
        <is>
          <t>Yes</t>
        </is>
      </c>
      <c r="P693" s="58" t="inlineStr">
        <is>
          <t>One year</t>
        </is>
      </c>
      <c r="Q693" s="58" t="inlineStr">
        <is>
          <t>Yes</t>
        </is>
      </c>
      <c r="R693" s="58" t="inlineStr">
        <is>
          <t>Bank transfer (automatic)</t>
        </is>
      </c>
      <c r="S693" s="123" t="n">
        <v>75.25</v>
      </c>
      <c r="T693" s="58" t="inlineStr">
        <is>
          <t>2344.5</t>
        </is>
      </c>
      <c r="U693" s="58" t="inlineStr">
        <is>
          <t>No</t>
        </is>
      </c>
      <c r="V693" s="123">
        <f>IFERROR(VALUE(TRIM(T693)),S693*F693)</f>
        <v/>
      </c>
      <c r="W693" s="58">
        <f>IF(F693&lt;=12,"0-12 mo",IF(F693&lt;=24,"13-24 mo",IF(F693&lt;=48,"25-48 mo","49+ mo")))</f>
        <v/>
      </c>
      <c r="X693" s="58">
        <f>IF(S693&lt;=35.5,"Q1 Low",IF(S693&lt;=70.35,"Q2 Mid-Low",IF(S693&lt;=89.85,"Q3 Mid-High","Q4 High")))</f>
        <v/>
      </c>
      <c r="Y693" s="58">
        <f>IF(U693="Yes",1,0)</f>
        <v/>
      </c>
      <c r="Z693" s="58">
        <f>IF(P693="Month-to-month",1,0)+IF(M693="No",1,0)+IF(J693="No",1,0)+IF(I693="Fiber optic",1,0)+IF(Q693="Yes",1,0)</f>
        <v/>
      </c>
    </row>
    <row r="694" ht="15" customHeight="1" s="59">
      <c r="A694" s="58" t="inlineStr">
        <is>
          <t>9620-QJREV</t>
        </is>
      </c>
      <c r="B694" s="58" t="inlineStr">
        <is>
          <t>Male</t>
        </is>
      </c>
      <c r="C694" s="58" t="n">
        <v>0</v>
      </c>
      <c r="D694" s="58" t="inlineStr">
        <is>
          <t>No</t>
        </is>
      </c>
      <c r="E694" s="58" t="inlineStr">
        <is>
          <t>Yes</t>
        </is>
      </c>
      <c r="F694" s="58" t="n">
        <v>47</v>
      </c>
      <c r="G694" s="58" t="inlineStr">
        <is>
          <t>Yes</t>
        </is>
      </c>
      <c r="H694" s="58" t="inlineStr">
        <is>
          <t>No</t>
        </is>
      </c>
      <c r="I694" s="58" t="inlineStr">
        <is>
          <t>No</t>
        </is>
      </c>
      <c r="J694" s="58" t="inlineStr">
        <is>
          <t>No internet service</t>
        </is>
      </c>
      <c r="K694" s="58" t="inlineStr">
        <is>
          <t>No internet service</t>
        </is>
      </c>
      <c r="L694" s="58" t="inlineStr">
        <is>
          <t>No internet service</t>
        </is>
      </c>
      <c r="M694" s="58" t="inlineStr">
        <is>
          <t>No internet service</t>
        </is>
      </c>
      <c r="N694" s="58" t="inlineStr">
        <is>
          <t>No internet service</t>
        </is>
      </c>
      <c r="O694" s="58" t="inlineStr">
        <is>
          <t>No internet service</t>
        </is>
      </c>
      <c r="P694" s="58" t="inlineStr">
        <is>
          <t>One year</t>
        </is>
      </c>
      <c r="Q694" s="58" t="inlineStr">
        <is>
          <t>No</t>
        </is>
      </c>
      <c r="R694" s="58" t="inlineStr">
        <is>
          <t>Credit card (automatic)</t>
        </is>
      </c>
      <c r="S694" s="123" t="n">
        <v>20.55</v>
      </c>
      <c r="T694" s="58" t="inlineStr">
        <is>
          <t>1013.05</t>
        </is>
      </c>
      <c r="U694" s="58" t="inlineStr">
        <is>
          <t>No</t>
        </is>
      </c>
      <c r="V694" s="123">
        <f>IFERROR(VALUE(TRIM(T694)),S694*F694)</f>
        <v/>
      </c>
      <c r="W694" s="58">
        <f>IF(F694&lt;=12,"0-12 mo",IF(F694&lt;=24,"13-24 mo",IF(F694&lt;=48,"25-48 mo","49+ mo")))</f>
        <v/>
      </c>
      <c r="X694" s="58">
        <f>IF(S694&lt;=35.5,"Q1 Low",IF(S694&lt;=70.35,"Q2 Mid-Low",IF(S694&lt;=89.85,"Q3 Mid-High","Q4 High")))</f>
        <v/>
      </c>
      <c r="Y694" s="58">
        <f>IF(U694="Yes",1,0)</f>
        <v/>
      </c>
      <c r="Z694" s="58">
        <f>IF(P694="Month-to-month",1,0)+IF(M694="No",1,0)+IF(J694="No",1,0)+IF(I694="Fiber optic",1,0)+IF(Q694="Yes",1,0)</f>
        <v/>
      </c>
    </row>
    <row r="695" ht="15" customHeight="1" s="59">
      <c r="A695" s="58" t="inlineStr">
        <is>
          <t>2276-YDAVZ</t>
        </is>
      </c>
      <c r="B695" s="58" t="inlineStr">
        <is>
          <t>Female</t>
        </is>
      </c>
      <c r="C695" s="58" t="n">
        <v>0</v>
      </c>
      <c r="D695" s="58" t="inlineStr">
        <is>
          <t>No</t>
        </is>
      </c>
      <c r="E695" s="58" t="inlineStr">
        <is>
          <t>No</t>
        </is>
      </c>
      <c r="F695" s="58" t="n">
        <v>3</v>
      </c>
      <c r="G695" s="58" t="inlineStr">
        <is>
          <t>Yes</t>
        </is>
      </c>
      <c r="H695" s="58" t="inlineStr">
        <is>
          <t>Yes</t>
        </is>
      </c>
      <c r="I695" s="58" t="inlineStr">
        <is>
          <t>Fiber optic</t>
        </is>
      </c>
      <c r="J695" s="58" t="inlineStr">
        <is>
          <t>No</t>
        </is>
      </c>
      <c r="K695" s="58" t="inlineStr">
        <is>
          <t>No</t>
        </is>
      </c>
      <c r="L695" s="58" t="inlineStr">
        <is>
          <t>No</t>
        </is>
      </c>
      <c r="M695" s="58" t="inlineStr">
        <is>
          <t>No</t>
        </is>
      </c>
      <c r="N695" s="58" t="inlineStr">
        <is>
          <t>No</t>
        </is>
      </c>
      <c r="O695" s="58" t="inlineStr">
        <is>
          <t>No</t>
        </is>
      </c>
      <c r="P695" s="58" t="inlineStr">
        <is>
          <t>Month-to-month</t>
        </is>
      </c>
      <c r="Q695" s="58" t="inlineStr">
        <is>
          <t>Yes</t>
        </is>
      </c>
      <c r="R695" s="58" t="inlineStr">
        <is>
          <t>Credit card (automatic)</t>
        </is>
      </c>
      <c r="S695" s="123" t="n">
        <v>75.09999999999999</v>
      </c>
      <c r="T695" s="58" t="inlineStr">
        <is>
          <t>270.7</t>
        </is>
      </c>
      <c r="U695" s="58" t="inlineStr">
        <is>
          <t>Yes</t>
        </is>
      </c>
      <c r="V695" s="123">
        <f>IFERROR(VALUE(TRIM(T695)),S695*F695)</f>
        <v/>
      </c>
      <c r="W695" s="58">
        <f>IF(F695&lt;=12,"0-12 mo",IF(F695&lt;=24,"13-24 mo",IF(F695&lt;=48,"25-48 mo","49+ mo")))</f>
        <v/>
      </c>
      <c r="X695" s="58">
        <f>IF(S695&lt;=35.5,"Q1 Low",IF(S695&lt;=70.35,"Q2 Mid-Low",IF(S695&lt;=89.85,"Q3 Mid-High","Q4 High")))</f>
        <v/>
      </c>
      <c r="Y695" s="58">
        <f>IF(U695="Yes",1,0)</f>
        <v/>
      </c>
      <c r="Z695" s="58">
        <f>IF(P695="Month-to-month",1,0)+IF(M695="No",1,0)+IF(J695="No",1,0)+IF(I695="Fiber optic",1,0)+IF(Q695="Yes",1,0)</f>
        <v/>
      </c>
    </row>
    <row r="696" ht="15" customHeight="1" s="59">
      <c r="A696" s="58" t="inlineStr">
        <is>
          <t>2682-KEVRP</t>
        </is>
      </c>
      <c r="B696" s="58" t="inlineStr">
        <is>
          <t>Female</t>
        </is>
      </c>
      <c r="C696" s="58" t="n">
        <v>1</v>
      </c>
      <c r="D696" s="58" t="inlineStr">
        <is>
          <t>No</t>
        </is>
      </c>
      <c r="E696" s="58" t="inlineStr">
        <is>
          <t>No</t>
        </is>
      </c>
      <c r="F696" s="58" t="n">
        <v>22</v>
      </c>
      <c r="G696" s="58" t="inlineStr">
        <is>
          <t>Yes</t>
        </is>
      </c>
      <c r="H696" s="58" t="inlineStr">
        <is>
          <t>No</t>
        </is>
      </c>
      <c r="I696" s="58" t="inlineStr">
        <is>
          <t>No</t>
        </is>
      </c>
      <c r="J696" s="58" t="inlineStr">
        <is>
          <t>No internet service</t>
        </is>
      </c>
      <c r="K696" s="58" t="inlineStr">
        <is>
          <t>No internet service</t>
        </is>
      </c>
      <c r="L696" s="58" t="inlineStr">
        <is>
          <t>No internet service</t>
        </is>
      </c>
      <c r="M696" s="58" t="inlineStr">
        <is>
          <t>No internet service</t>
        </is>
      </c>
      <c r="N696" s="58" t="inlineStr">
        <is>
          <t>No internet service</t>
        </is>
      </c>
      <c r="O696" s="58" t="inlineStr">
        <is>
          <t>No internet service</t>
        </is>
      </c>
      <c r="P696" s="58" t="inlineStr">
        <is>
          <t>One year</t>
        </is>
      </c>
      <c r="Q696" s="58" t="inlineStr">
        <is>
          <t>Yes</t>
        </is>
      </c>
      <c r="R696" s="58" t="inlineStr">
        <is>
          <t>Mailed check</t>
        </is>
      </c>
      <c r="S696" s="123" t="n">
        <v>20.05</v>
      </c>
      <c r="T696" s="58" t="inlineStr">
        <is>
          <t>417</t>
        </is>
      </c>
      <c r="U696" s="58" t="inlineStr">
        <is>
          <t>No</t>
        </is>
      </c>
      <c r="V696" s="123">
        <f>IFERROR(VALUE(TRIM(T696)),S696*F696)</f>
        <v/>
      </c>
      <c r="W696" s="58">
        <f>IF(F696&lt;=12,"0-12 mo",IF(F696&lt;=24,"13-24 mo",IF(F696&lt;=48,"25-48 mo","49+ mo")))</f>
        <v/>
      </c>
      <c r="X696" s="58">
        <f>IF(S696&lt;=35.5,"Q1 Low",IF(S696&lt;=70.35,"Q2 Mid-Low",IF(S696&lt;=89.85,"Q3 Mid-High","Q4 High")))</f>
        <v/>
      </c>
      <c r="Y696" s="58">
        <f>IF(U696="Yes",1,0)</f>
        <v/>
      </c>
      <c r="Z696" s="58">
        <f>IF(P696="Month-to-month",1,0)+IF(M696="No",1,0)+IF(J696="No",1,0)+IF(I696="Fiber optic",1,0)+IF(Q696="Yes",1,0)</f>
        <v/>
      </c>
    </row>
    <row r="697" ht="15" customHeight="1" s="59">
      <c r="A697" s="58" t="inlineStr">
        <is>
          <t>2480-JZOSN</t>
        </is>
      </c>
      <c r="B697" s="58" t="inlineStr">
        <is>
          <t>Female</t>
        </is>
      </c>
      <c r="C697" s="58" t="n">
        <v>0</v>
      </c>
      <c r="D697" s="58" t="inlineStr">
        <is>
          <t>Yes</t>
        </is>
      </c>
      <c r="E697" s="58" t="inlineStr">
        <is>
          <t>No</t>
        </is>
      </c>
      <c r="F697" s="58" t="n">
        <v>1</v>
      </c>
      <c r="G697" s="58" t="inlineStr">
        <is>
          <t>Yes</t>
        </is>
      </c>
      <c r="H697" s="58" t="inlineStr">
        <is>
          <t>No</t>
        </is>
      </c>
      <c r="I697" s="58" t="inlineStr">
        <is>
          <t>No</t>
        </is>
      </c>
      <c r="J697" s="58" t="inlineStr">
        <is>
          <t>No internet service</t>
        </is>
      </c>
      <c r="K697" s="58" t="inlineStr">
        <is>
          <t>No internet service</t>
        </is>
      </c>
      <c r="L697" s="58" t="inlineStr">
        <is>
          <t>No internet service</t>
        </is>
      </c>
      <c r="M697" s="58" t="inlineStr">
        <is>
          <t>No internet service</t>
        </is>
      </c>
      <c r="N697" s="58" t="inlineStr">
        <is>
          <t>No internet service</t>
        </is>
      </c>
      <c r="O697" s="58" t="inlineStr">
        <is>
          <t>No internet service</t>
        </is>
      </c>
      <c r="P697" s="58" t="inlineStr">
        <is>
          <t>Month-to-month</t>
        </is>
      </c>
      <c r="Q697" s="58" t="inlineStr">
        <is>
          <t>Yes</t>
        </is>
      </c>
      <c r="R697" s="58" t="inlineStr">
        <is>
          <t>Mailed check</t>
        </is>
      </c>
      <c r="S697" s="123" t="n">
        <v>20.65</v>
      </c>
      <c r="T697" s="58" t="inlineStr">
        <is>
          <t>20.65</t>
        </is>
      </c>
      <c r="U697" s="58" t="inlineStr">
        <is>
          <t>No</t>
        </is>
      </c>
      <c r="V697" s="123">
        <f>IFERROR(VALUE(TRIM(T697)),S697*F697)</f>
        <v/>
      </c>
      <c r="W697" s="58">
        <f>IF(F697&lt;=12,"0-12 mo",IF(F697&lt;=24,"13-24 mo",IF(F697&lt;=48,"25-48 mo","49+ mo")))</f>
        <v/>
      </c>
      <c r="X697" s="58">
        <f>IF(S697&lt;=35.5,"Q1 Low",IF(S697&lt;=70.35,"Q2 Mid-Low",IF(S697&lt;=89.85,"Q3 Mid-High","Q4 High")))</f>
        <v/>
      </c>
      <c r="Y697" s="58">
        <f>IF(U697="Yes",1,0)</f>
        <v/>
      </c>
      <c r="Z697" s="58">
        <f>IF(P697="Month-to-month",1,0)+IF(M697="No",1,0)+IF(J697="No",1,0)+IF(I697="Fiber optic",1,0)+IF(Q697="Yes",1,0)</f>
        <v/>
      </c>
    </row>
    <row r="698" ht="15" customHeight="1" s="59">
      <c r="A698" s="58" t="inlineStr">
        <is>
          <t>0078-XZMHT</t>
        </is>
      </c>
      <c r="B698" s="58" t="inlineStr">
        <is>
          <t>Male</t>
        </is>
      </c>
      <c r="C698" s="58" t="n">
        <v>0</v>
      </c>
      <c r="D698" s="58" t="inlineStr">
        <is>
          <t>Yes</t>
        </is>
      </c>
      <c r="E698" s="58" t="inlineStr">
        <is>
          <t>No</t>
        </is>
      </c>
      <c r="F698" s="58" t="n">
        <v>72</v>
      </c>
      <c r="G698" s="58" t="inlineStr">
        <is>
          <t>Yes</t>
        </is>
      </c>
      <c r="H698" s="58" t="inlineStr">
        <is>
          <t>Yes</t>
        </is>
      </c>
      <c r="I698" s="58" t="inlineStr">
        <is>
          <t>DSL</t>
        </is>
      </c>
      <c r="J698" s="58" t="inlineStr">
        <is>
          <t>No</t>
        </is>
      </c>
      <c r="K698" s="58" t="inlineStr">
        <is>
          <t>Yes</t>
        </is>
      </c>
      <c r="L698" s="58" t="inlineStr">
        <is>
          <t>Yes</t>
        </is>
      </c>
      <c r="M698" s="58" t="inlineStr">
        <is>
          <t>Yes</t>
        </is>
      </c>
      <c r="N698" s="58" t="inlineStr">
        <is>
          <t>Yes</t>
        </is>
      </c>
      <c r="O698" s="58" t="inlineStr">
        <is>
          <t>Yes</t>
        </is>
      </c>
      <c r="P698" s="58" t="inlineStr">
        <is>
          <t>Two year</t>
        </is>
      </c>
      <c r="Q698" s="58" t="inlineStr">
        <is>
          <t>Yes</t>
        </is>
      </c>
      <c r="R698" s="58" t="inlineStr">
        <is>
          <t>Bank transfer (automatic)</t>
        </is>
      </c>
      <c r="S698" s="123" t="n">
        <v>85.15000000000001</v>
      </c>
      <c r="T698" s="58" t="inlineStr">
        <is>
          <t>6316.2</t>
        </is>
      </c>
      <c r="U698" s="58" t="inlineStr">
        <is>
          <t>No</t>
        </is>
      </c>
      <c r="V698" s="123">
        <f>IFERROR(VALUE(TRIM(T698)),S698*F698)</f>
        <v/>
      </c>
      <c r="W698" s="58">
        <f>IF(F698&lt;=12,"0-12 mo",IF(F698&lt;=24,"13-24 mo",IF(F698&lt;=48,"25-48 mo","49+ mo")))</f>
        <v/>
      </c>
      <c r="X698" s="58">
        <f>IF(S698&lt;=35.5,"Q1 Low",IF(S698&lt;=70.35,"Q2 Mid-Low",IF(S698&lt;=89.85,"Q3 Mid-High","Q4 High")))</f>
        <v/>
      </c>
      <c r="Y698" s="58">
        <f>IF(U698="Yes",1,0)</f>
        <v/>
      </c>
      <c r="Z698" s="58">
        <f>IF(P698="Month-to-month",1,0)+IF(M698="No",1,0)+IF(J698="No",1,0)+IF(I698="Fiber optic",1,0)+IF(Q698="Yes",1,0)</f>
        <v/>
      </c>
    </row>
    <row r="699" ht="15" customHeight="1" s="59">
      <c r="A699" s="58" t="inlineStr">
        <is>
          <t>5896-NPFWW</t>
        </is>
      </c>
      <c r="B699" s="58" t="inlineStr">
        <is>
          <t>Male</t>
        </is>
      </c>
      <c r="C699" s="58" t="n">
        <v>0</v>
      </c>
      <c r="D699" s="58" t="inlineStr">
        <is>
          <t>Yes</t>
        </is>
      </c>
      <c r="E699" s="58" t="inlineStr">
        <is>
          <t>Yes</t>
        </is>
      </c>
      <c r="F699" s="58" t="n">
        <v>3</v>
      </c>
      <c r="G699" s="58" t="inlineStr">
        <is>
          <t>Yes</t>
        </is>
      </c>
      <c r="H699" s="58" t="inlineStr">
        <is>
          <t>No</t>
        </is>
      </c>
      <c r="I699" s="58" t="inlineStr">
        <is>
          <t>DSL</t>
        </is>
      </c>
      <c r="J699" s="58" t="inlineStr">
        <is>
          <t>No</t>
        </is>
      </c>
      <c r="K699" s="58" t="inlineStr">
        <is>
          <t>No</t>
        </is>
      </c>
      <c r="L699" s="58" t="inlineStr">
        <is>
          <t>Yes</t>
        </is>
      </c>
      <c r="M699" s="58" t="inlineStr">
        <is>
          <t>No</t>
        </is>
      </c>
      <c r="N699" s="58" t="inlineStr">
        <is>
          <t>No</t>
        </is>
      </c>
      <c r="O699" s="58" t="inlineStr">
        <is>
          <t>No</t>
        </is>
      </c>
      <c r="P699" s="58" t="inlineStr">
        <is>
          <t>Month-to-month</t>
        </is>
      </c>
      <c r="Q699" s="58" t="inlineStr">
        <is>
          <t>Yes</t>
        </is>
      </c>
      <c r="R699" s="58" t="inlineStr">
        <is>
          <t>Electronic check</t>
        </is>
      </c>
      <c r="S699" s="123" t="n">
        <v>50.15</v>
      </c>
      <c r="T699" s="58" t="inlineStr">
        <is>
          <t>168.15</t>
        </is>
      </c>
      <c r="U699" s="58" t="inlineStr">
        <is>
          <t>Yes</t>
        </is>
      </c>
      <c r="V699" s="123">
        <f>IFERROR(VALUE(TRIM(T699)),S699*F699)</f>
        <v/>
      </c>
      <c r="W699" s="58">
        <f>IF(F699&lt;=12,"0-12 mo",IF(F699&lt;=24,"13-24 mo",IF(F699&lt;=48,"25-48 mo","49+ mo")))</f>
        <v/>
      </c>
      <c r="X699" s="58">
        <f>IF(S699&lt;=35.5,"Q1 Low",IF(S699&lt;=70.35,"Q2 Mid-Low",IF(S699&lt;=89.85,"Q3 Mid-High","Q4 High")))</f>
        <v/>
      </c>
      <c r="Y699" s="58">
        <f>IF(U699="Yes",1,0)</f>
        <v/>
      </c>
      <c r="Z699" s="58">
        <f>IF(P699="Month-to-month",1,0)+IF(M699="No",1,0)+IF(J699="No",1,0)+IF(I699="Fiber optic",1,0)+IF(Q699="Yes",1,0)</f>
        <v/>
      </c>
    </row>
    <row r="700" ht="15" customHeight="1" s="59">
      <c r="A700" s="58" t="inlineStr">
        <is>
          <t>9978-HYCIN</t>
        </is>
      </c>
      <c r="B700" s="58" t="inlineStr">
        <is>
          <t>Male</t>
        </is>
      </c>
      <c r="C700" s="58" t="n">
        <v>1</v>
      </c>
      <c r="D700" s="58" t="inlineStr">
        <is>
          <t>Yes</t>
        </is>
      </c>
      <c r="E700" s="58" t="inlineStr">
        <is>
          <t>Yes</t>
        </is>
      </c>
      <c r="F700" s="58" t="n">
        <v>47</v>
      </c>
      <c r="G700" s="58" t="inlineStr">
        <is>
          <t>Yes</t>
        </is>
      </c>
      <c r="H700" s="58" t="inlineStr">
        <is>
          <t>No</t>
        </is>
      </c>
      <c r="I700" s="58" t="inlineStr">
        <is>
          <t>Fiber optic</t>
        </is>
      </c>
      <c r="J700" s="58" t="inlineStr">
        <is>
          <t>No</t>
        </is>
      </c>
      <c r="K700" s="58" t="inlineStr">
        <is>
          <t>Yes</t>
        </is>
      </c>
      <c r="L700" s="58" t="inlineStr">
        <is>
          <t>No</t>
        </is>
      </c>
      <c r="M700" s="58" t="inlineStr">
        <is>
          <t>No</t>
        </is>
      </c>
      <c r="N700" s="58" t="inlineStr">
        <is>
          <t>Yes</t>
        </is>
      </c>
      <c r="O700" s="58" t="inlineStr">
        <is>
          <t>No</t>
        </is>
      </c>
      <c r="P700" s="58" t="inlineStr">
        <is>
          <t>One year</t>
        </is>
      </c>
      <c r="Q700" s="58" t="inlineStr">
        <is>
          <t>Yes</t>
        </is>
      </c>
      <c r="R700" s="58" t="inlineStr">
        <is>
          <t>Bank transfer (automatic)</t>
        </is>
      </c>
      <c r="S700" s="123" t="n">
        <v>84.95</v>
      </c>
      <c r="T700" s="58" t="inlineStr">
        <is>
          <t>4018.05</t>
        </is>
      </c>
      <c r="U700" s="58" t="inlineStr">
        <is>
          <t>No</t>
        </is>
      </c>
      <c r="V700" s="123">
        <f>IFERROR(VALUE(TRIM(T700)),S700*F700)</f>
        <v/>
      </c>
      <c r="W700" s="58">
        <f>IF(F700&lt;=12,"0-12 mo",IF(F700&lt;=24,"13-24 mo",IF(F700&lt;=48,"25-48 mo","49+ mo")))</f>
        <v/>
      </c>
      <c r="X700" s="58">
        <f>IF(S700&lt;=35.5,"Q1 Low",IF(S700&lt;=70.35,"Q2 Mid-Low",IF(S700&lt;=89.85,"Q3 Mid-High","Q4 High")))</f>
        <v/>
      </c>
      <c r="Y700" s="58">
        <f>IF(U700="Yes",1,0)</f>
        <v/>
      </c>
      <c r="Z700" s="58">
        <f>IF(P700="Month-to-month",1,0)+IF(M700="No",1,0)+IF(J700="No",1,0)+IF(I700="Fiber optic",1,0)+IF(Q700="Yes",1,0)</f>
        <v/>
      </c>
    </row>
    <row r="701" ht="15" customHeight="1" s="59">
      <c r="A701" s="58" t="inlineStr">
        <is>
          <t>8338-QIUNR</t>
        </is>
      </c>
      <c r="B701" s="58" t="inlineStr">
        <is>
          <t>Male</t>
        </is>
      </c>
      <c r="C701" s="58" t="n">
        <v>0</v>
      </c>
      <c r="D701" s="58" t="inlineStr">
        <is>
          <t>Yes</t>
        </is>
      </c>
      <c r="E701" s="58" t="inlineStr">
        <is>
          <t>Yes</t>
        </is>
      </c>
      <c r="F701" s="58" t="n">
        <v>72</v>
      </c>
      <c r="G701" s="58" t="inlineStr">
        <is>
          <t>Yes</t>
        </is>
      </c>
      <c r="H701" s="58" t="inlineStr">
        <is>
          <t>Yes</t>
        </is>
      </c>
      <c r="I701" s="58" t="inlineStr">
        <is>
          <t>DSL</t>
        </is>
      </c>
      <c r="J701" s="58" t="inlineStr">
        <is>
          <t>Yes</t>
        </is>
      </c>
      <c r="K701" s="58" t="inlineStr">
        <is>
          <t>No</t>
        </is>
      </c>
      <c r="L701" s="58" t="inlineStr">
        <is>
          <t>Yes</t>
        </is>
      </c>
      <c r="M701" s="58" t="inlineStr">
        <is>
          <t>Yes</t>
        </is>
      </c>
      <c r="N701" s="58" t="inlineStr">
        <is>
          <t>No</t>
        </is>
      </c>
      <c r="O701" s="58" t="inlineStr">
        <is>
          <t>No</t>
        </is>
      </c>
      <c r="P701" s="58" t="inlineStr">
        <is>
          <t>Two year</t>
        </is>
      </c>
      <c r="Q701" s="58" t="inlineStr">
        <is>
          <t>Yes</t>
        </is>
      </c>
      <c r="R701" s="58" t="inlineStr">
        <is>
          <t>Credit card (automatic)</t>
        </is>
      </c>
      <c r="S701" s="123" t="n">
        <v>66.5</v>
      </c>
      <c r="T701" s="58" t="inlineStr">
        <is>
          <t>4811.6</t>
        </is>
      </c>
      <c r="U701" s="58" t="inlineStr">
        <is>
          <t>No</t>
        </is>
      </c>
      <c r="V701" s="123">
        <f>IFERROR(VALUE(TRIM(T701)),S701*F701)</f>
        <v/>
      </c>
      <c r="W701" s="58">
        <f>IF(F701&lt;=12,"0-12 mo",IF(F701&lt;=24,"13-24 mo",IF(F701&lt;=48,"25-48 mo","49+ mo")))</f>
        <v/>
      </c>
      <c r="X701" s="58">
        <f>IF(S701&lt;=35.5,"Q1 Low",IF(S701&lt;=70.35,"Q2 Mid-Low",IF(S701&lt;=89.85,"Q3 Mid-High","Q4 High")))</f>
        <v/>
      </c>
      <c r="Y701" s="58">
        <f>IF(U701="Yes",1,0)</f>
        <v/>
      </c>
      <c r="Z701" s="58">
        <f>IF(P701="Month-to-month",1,0)+IF(M701="No",1,0)+IF(J701="No",1,0)+IF(I701="Fiber optic",1,0)+IF(Q701="Yes",1,0)</f>
        <v/>
      </c>
    </row>
    <row r="702" ht="15" customHeight="1" s="59">
      <c r="A702" s="58" t="inlineStr">
        <is>
          <t>1525-LNLOJ</t>
        </is>
      </c>
      <c r="B702" s="58" t="inlineStr">
        <is>
          <t>Male</t>
        </is>
      </c>
      <c r="C702" s="58" t="n">
        <v>0</v>
      </c>
      <c r="D702" s="58" t="inlineStr">
        <is>
          <t>Yes</t>
        </is>
      </c>
      <c r="E702" s="58" t="inlineStr">
        <is>
          <t>Yes</t>
        </is>
      </c>
      <c r="F702" s="58" t="n">
        <v>66</v>
      </c>
      <c r="G702" s="58" t="inlineStr">
        <is>
          <t>Yes</t>
        </is>
      </c>
      <c r="H702" s="58" t="inlineStr">
        <is>
          <t>Yes</t>
        </is>
      </c>
      <c r="I702" s="58" t="inlineStr">
        <is>
          <t>DSL</t>
        </is>
      </c>
      <c r="J702" s="58" t="inlineStr">
        <is>
          <t>No</t>
        </is>
      </c>
      <c r="K702" s="58" t="inlineStr">
        <is>
          <t>No</t>
        </is>
      </c>
      <c r="L702" s="58" t="inlineStr">
        <is>
          <t>Yes</t>
        </is>
      </c>
      <c r="M702" s="58" t="inlineStr">
        <is>
          <t>No</t>
        </is>
      </c>
      <c r="N702" s="58" t="inlineStr">
        <is>
          <t>Yes</t>
        </is>
      </c>
      <c r="O702" s="58" t="inlineStr">
        <is>
          <t>No</t>
        </is>
      </c>
      <c r="P702" s="58" t="inlineStr">
        <is>
          <t>Two year</t>
        </is>
      </c>
      <c r="Q702" s="58" t="inlineStr">
        <is>
          <t>Yes</t>
        </is>
      </c>
      <c r="R702" s="58" t="inlineStr">
        <is>
          <t>Bank transfer (automatic)</t>
        </is>
      </c>
      <c r="S702" s="123" t="n">
        <v>63.3</v>
      </c>
      <c r="T702" s="58" t="inlineStr">
        <is>
          <t>4189.7</t>
        </is>
      </c>
      <c r="U702" s="58" t="inlineStr">
        <is>
          <t>No</t>
        </is>
      </c>
      <c r="V702" s="123">
        <f>IFERROR(VALUE(TRIM(T702)),S702*F702)</f>
        <v/>
      </c>
      <c r="W702" s="58">
        <f>IF(F702&lt;=12,"0-12 mo",IF(F702&lt;=24,"13-24 mo",IF(F702&lt;=48,"25-48 mo","49+ mo")))</f>
        <v/>
      </c>
      <c r="X702" s="58">
        <f>IF(S702&lt;=35.5,"Q1 Low",IF(S702&lt;=70.35,"Q2 Mid-Low",IF(S702&lt;=89.85,"Q3 Mid-High","Q4 High")))</f>
        <v/>
      </c>
      <c r="Y702" s="58">
        <f>IF(U702="Yes",1,0)</f>
        <v/>
      </c>
      <c r="Z702" s="58">
        <f>IF(P702="Month-to-month",1,0)+IF(M702="No",1,0)+IF(J702="No",1,0)+IF(I702="Fiber optic",1,0)+IF(Q702="Yes",1,0)</f>
        <v/>
      </c>
    </row>
    <row r="703" ht="15" customHeight="1" s="59">
      <c r="A703" s="58" t="inlineStr">
        <is>
          <t>9450-TRJUU</t>
        </is>
      </c>
      <c r="B703" s="58" t="inlineStr">
        <is>
          <t>Male</t>
        </is>
      </c>
      <c r="C703" s="58" t="n">
        <v>0</v>
      </c>
      <c r="D703" s="58" t="inlineStr">
        <is>
          <t>No</t>
        </is>
      </c>
      <c r="E703" s="58" t="inlineStr">
        <is>
          <t>No</t>
        </is>
      </c>
      <c r="F703" s="58" t="n">
        <v>35</v>
      </c>
      <c r="G703" s="58" t="inlineStr">
        <is>
          <t>Yes</t>
        </is>
      </c>
      <c r="H703" s="58" t="inlineStr">
        <is>
          <t>Yes</t>
        </is>
      </c>
      <c r="I703" s="58" t="inlineStr">
        <is>
          <t>Fiber optic</t>
        </is>
      </c>
      <c r="J703" s="58" t="inlineStr">
        <is>
          <t>No</t>
        </is>
      </c>
      <c r="K703" s="58" t="inlineStr">
        <is>
          <t>No</t>
        </is>
      </c>
      <c r="L703" s="58" t="inlineStr">
        <is>
          <t>No</t>
        </is>
      </c>
      <c r="M703" s="58" t="inlineStr">
        <is>
          <t>No</t>
        </is>
      </c>
      <c r="N703" s="58" t="inlineStr">
        <is>
          <t>Yes</t>
        </is>
      </c>
      <c r="O703" s="58" t="inlineStr">
        <is>
          <t>No</t>
        </is>
      </c>
      <c r="P703" s="58" t="inlineStr">
        <is>
          <t>Month-to-month</t>
        </is>
      </c>
      <c r="Q703" s="58" t="inlineStr">
        <is>
          <t>No</t>
        </is>
      </c>
      <c r="R703" s="58" t="inlineStr">
        <is>
          <t>Electronic check</t>
        </is>
      </c>
      <c r="S703" s="123" t="n">
        <v>83.15000000000001</v>
      </c>
      <c r="T703" s="58" t="inlineStr">
        <is>
          <t>2848.45</t>
        </is>
      </c>
      <c r="U703" s="58" t="inlineStr">
        <is>
          <t>No</t>
        </is>
      </c>
      <c r="V703" s="123">
        <f>IFERROR(VALUE(TRIM(T703)),S703*F703)</f>
        <v/>
      </c>
      <c r="W703" s="58">
        <f>IF(F703&lt;=12,"0-12 mo",IF(F703&lt;=24,"13-24 mo",IF(F703&lt;=48,"25-48 mo","49+ mo")))</f>
        <v/>
      </c>
      <c r="X703" s="58">
        <f>IF(S703&lt;=35.5,"Q1 Low",IF(S703&lt;=70.35,"Q2 Mid-Low",IF(S703&lt;=89.85,"Q3 Mid-High","Q4 High")))</f>
        <v/>
      </c>
      <c r="Y703" s="58">
        <f>IF(U703="Yes",1,0)</f>
        <v/>
      </c>
      <c r="Z703" s="58">
        <f>IF(P703="Month-to-month",1,0)+IF(M703="No",1,0)+IF(J703="No",1,0)+IF(I703="Fiber optic",1,0)+IF(Q703="Yes",1,0)</f>
        <v/>
      </c>
    </row>
    <row r="704" ht="15" customHeight="1" s="59">
      <c r="A704" s="58" t="inlineStr">
        <is>
          <t>1766-GKNMI</t>
        </is>
      </c>
      <c r="B704" s="58" t="inlineStr">
        <is>
          <t>Male</t>
        </is>
      </c>
      <c r="C704" s="58" t="n">
        <v>0</v>
      </c>
      <c r="D704" s="58" t="inlineStr">
        <is>
          <t>No</t>
        </is>
      </c>
      <c r="E704" s="58" t="inlineStr">
        <is>
          <t>No</t>
        </is>
      </c>
      <c r="F704" s="58" t="n">
        <v>29</v>
      </c>
      <c r="G704" s="58" t="inlineStr">
        <is>
          <t>Yes</t>
        </is>
      </c>
      <c r="H704" s="58" t="inlineStr">
        <is>
          <t>Yes</t>
        </is>
      </c>
      <c r="I704" s="58" t="inlineStr">
        <is>
          <t>Fiber optic</t>
        </is>
      </c>
      <c r="J704" s="58" t="inlineStr">
        <is>
          <t>No</t>
        </is>
      </c>
      <c r="K704" s="58" t="inlineStr">
        <is>
          <t>No</t>
        </is>
      </c>
      <c r="L704" s="58" t="inlineStr">
        <is>
          <t>No</t>
        </is>
      </c>
      <c r="M704" s="58" t="inlineStr">
        <is>
          <t>No</t>
        </is>
      </c>
      <c r="N704" s="58" t="inlineStr">
        <is>
          <t>No</t>
        </is>
      </c>
      <c r="O704" s="58" t="inlineStr">
        <is>
          <t>Yes</t>
        </is>
      </c>
      <c r="P704" s="58" t="inlineStr">
        <is>
          <t>Month-to-month</t>
        </is>
      </c>
      <c r="Q704" s="58" t="inlineStr">
        <is>
          <t>Yes</t>
        </is>
      </c>
      <c r="R704" s="58" t="inlineStr">
        <is>
          <t>Electronic check</t>
        </is>
      </c>
      <c r="S704" s="123" t="n">
        <v>84.90000000000001</v>
      </c>
      <c r="T704" s="58" t="inlineStr">
        <is>
          <t>2516.2</t>
        </is>
      </c>
      <c r="U704" s="58" t="inlineStr">
        <is>
          <t>No</t>
        </is>
      </c>
      <c r="V704" s="123">
        <f>IFERROR(VALUE(TRIM(T704)),S704*F704)</f>
        <v/>
      </c>
      <c r="W704" s="58">
        <f>IF(F704&lt;=12,"0-12 mo",IF(F704&lt;=24,"13-24 mo",IF(F704&lt;=48,"25-48 mo","49+ mo")))</f>
        <v/>
      </c>
      <c r="X704" s="58">
        <f>IF(S704&lt;=35.5,"Q1 Low",IF(S704&lt;=70.35,"Q2 Mid-Low",IF(S704&lt;=89.85,"Q3 Mid-High","Q4 High")))</f>
        <v/>
      </c>
      <c r="Y704" s="58">
        <f>IF(U704="Yes",1,0)</f>
        <v/>
      </c>
      <c r="Z704" s="58">
        <f>IF(P704="Month-to-month",1,0)+IF(M704="No",1,0)+IF(J704="No",1,0)+IF(I704="Fiber optic",1,0)+IF(Q704="Yes",1,0)</f>
        <v/>
      </c>
    </row>
    <row r="705" ht="15" customHeight="1" s="59">
      <c r="A705" s="58" t="inlineStr">
        <is>
          <t>6942-LBFDP</t>
        </is>
      </c>
      <c r="B705" s="58" t="inlineStr">
        <is>
          <t>Female</t>
        </is>
      </c>
      <c r="C705" s="58" t="n">
        <v>0</v>
      </c>
      <c r="D705" s="58" t="inlineStr">
        <is>
          <t>No</t>
        </is>
      </c>
      <c r="E705" s="58" t="inlineStr">
        <is>
          <t>No</t>
        </is>
      </c>
      <c r="F705" s="58" t="n">
        <v>2</v>
      </c>
      <c r="G705" s="58" t="inlineStr">
        <is>
          <t>Yes</t>
        </is>
      </c>
      <c r="H705" s="58" t="inlineStr">
        <is>
          <t>No</t>
        </is>
      </c>
      <c r="I705" s="58" t="inlineStr">
        <is>
          <t>No</t>
        </is>
      </c>
      <c r="J705" s="58" t="inlineStr">
        <is>
          <t>No internet service</t>
        </is>
      </c>
      <c r="K705" s="58" t="inlineStr">
        <is>
          <t>No internet service</t>
        </is>
      </c>
      <c r="L705" s="58" t="inlineStr">
        <is>
          <t>No internet service</t>
        </is>
      </c>
      <c r="M705" s="58" t="inlineStr">
        <is>
          <t>No internet service</t>
        </is>
      </c>
      <c r="N705" s="58" t="inlineStr">
        <is>
          <t>No internet service</t>
        </is>
      </c>
      <c r="O705" s="58" t="inlineStr">
        <is>
          <t>No internet service</t>
        </is>
      </c>
      <c r="P705" s="58" t="inlineStr">
        <is>
          <t>Month-to-month</t>
        </is>
      </c>
      <c r="Q705" s="58" t="inlineStr">
        <is>
          <t>Yes</t>
        </is>
      </c>
      <c r="R705" s="58" t="inlineStr">
        <is>
          <t>Mailed check</t>
        </is>
      </c>
      <c r="S705" s="123" t="n">
        <v>20.55</v>
      </c>
      <c r="T705" s="58" t="inlineStr">
        <is>
          <t>33.6</t>
        </is>
      </c>
      <c r="U705" s="58" t="inlineStr">
        <is>
          <t>No</t>
        </is>
      </c>
      <c r="V705" s="123">
        <f>IFERROR(VALUE(TRIM(T705)),S705*F705)</f>
        <v/>
      </c>
      <c r="W705" s="58">
        <f>IF(F705&lt;=12,"0-12 mo",IF(F705&lt;=24,"13-24 mo",IF(F705&lt;=48,"25-48 mo","49+ mo")))</f>
        <v/>
      </c>
      <c r="X705" s="58">
        <f>IF(S705&lt;=35.5,"Q1 Low",IF(S705&lt;=70.35,"Q2 Mid-Low",IF(S705&lt;=89.85,"Q3 Mid-High","Q4 High")))</f>
        <v/>
      </c>
      <c r="Y705" s="58">
        <f>IF(U705="Yes",1,0)</f>
        <v/>
      </c>
      <c r="Z705" s="58">
        <f>IF(P705="Month-to-month",1,0)+IF(M705="No",1,0)+IF(J705="No",1,0)+IF(I705="Fiber optic",1,0)+IF(Q705="Yes",1,0)</f>
        <v/>
      </c>
    </row>
    <row r="706" ht="15" customHeight="1" s="59">
      <c r="A706" s="58" t="inlineStr">
        <is>
          <t>1456-TWCGB</t>
        </is>
      </c>
      <c r="B706" s="58" t="inlineStr">
        <is>
          <t>Male</t>
        </is>
      </c>
      <c r="C706" s="58" t="n">
        <v>0</v>
      </c>
      <c r="D706" s="58" t="inlineStr">
        <is>
          <t>No</t>
        </is>
      </c>
      <c r="E706" s="58" t="inlineStr">
        <is>
          <t>No</t>
        </is>
      </c>
      <c r="F706" s="58" t="n">
        <v>4</v>
      </c>
      <c r="G706" s="58" t="inlineStr">
        <is>
          <t>Yes</t>
        </is>
      </c>
      <c r="H706" s="58" t="inlineStr">
        <is>
          <t>No</t>
        </is>
      </c>
      <c r="I706" s="58" t="inlineStr">
        <is>
          <t>DSL</t>
        </is>
      </c>
      <c r="J706" s="58" t="inlineStr">
        <is>
          <t>No</t>
        </is>
      </c>
      <c r="K706" s="58" t="inlineStr">
        <is>
          <t>Yes</t>
        </is>
      </c>
      <c r="L706" s="58" t="inlineStr">
        <is>
          <t>No</t>
        </is>
      </c>
      <c r="M706" s="58" t="inlineStr">
        <is>
          <t>No</t>
        </is>
      </c>
      <c r="N706" s="58" t="inlineStr">
        <is>
          <t>No</t>
        </is>
      </c>
      <c r="O706" s="58" t="inlineStr">
        <is>
          <t>No</t>
        </is>
      </c>
      <c r="P706" s="58" t="inlineStr">
        <is>
          <t>Month-to-month</t>
        </is>
      </c>
      <c r="Q706" s="58" t="inlineStr">
        <is>
          <t>No</t>
        </is>
      </c>
      <c r="R706" s="58" t="inlineStr">
        <is>
          <t>Mailed check</t>
        </is>
      </c>
      <c r="S706" s="123" t="n">
        <v>49.25</v>
      </c>
      <c r="T706" s="58" t="inlineStr">
        <is>
          <t>208.45</t>
        </is>
      </c>
      <c r="U706" s="58" t="inlineStr">
        <is>
          <t>No</t>
        </is>
      </c>
      <c r="V706" s="123">
        <f>IFERROR(VALUE(TRIM(T706)),S706*F706)</f>
        <v/>
      </c>
      <c r="W706" s="58">
        <f>IF(F706&lt;=12,"0-12 mo",IF(F706&lt;=24,"13-24 mo",IF(F706&lt;=48,"25-48 mo","49+ mo")))</f>
        <v/>
      </c>
      <c r="X706" s="58">
        <f>IF(S706&lt;=35.5,"Q1 Low",IF(S706&lt;=70.35,"Q2 Mid-Low",IF(S706&lt;=89.85,"Q3 Mid-High","Q4 High")))</f>
        <v/>
      </c>
      <c r="Y706" s="58">
        <f>IF(U706="Yes",1,0)</f>
        <v/>
      </c>
      <c r="Z706" s="58">
        <f>IF(P706="Month-to-month",1,0)+IF(M706="No",1,0)+IF(J706="No",1,0)+IF(I706="Fiber optic",1,0)+IF(Q706="Yes",1,0)</f>
        <v/>
      </c>
    </row>
    <row r="707" ht="15" customHeight="1" s="59">
      <c r="A707" s="58" t="inlineStr">
        <is>
          <t>7133-VBDCG</t>
        </is>
      </c>
      <c r="B707" s="58" t="inlineStr">
        <is>
          <t>Female</t>
        </is>
      </c>
      <c r="C707" s="58" t="n">
        <v>0</v>
      </c>
      <c r="D707" s="58" t="inlineStr">
        <is>
          <t>No</t>
        </is>
      </c>
      <c r="E707" s="58" t="inlineStr">
        <is>
          <t>No</t>
        </is>
      </c>
      <c r="F707" s="58" t="n">
        <v>25</v>
      </c>
      <c r="G707" s="58" t="inlineStr">
        <is>
          <t>Yes</t>
        </is>
      </c>
      <c r="H707" s="58" t="inlineStr">
        <is>
          <t>No</t>
        </is>
      </c>
      <c r="I707" s="58" t="inlineStr">
        <is>
          <t>Fiber optic</t>
        </is>
      </c>
      <c r="J707" s="58" t="inlineStr">
        <is>
          <t>Yes</t>
        </is>
      </c>
      <c r="K707" s="58" t="inlineStr">
        <is>
          <t>Yes</t>
        </is>
      </c>
      <c r="L707" s="58" t="inlineStr">
        <is>
          <t>No</t>
        </is>
      </c>
      <c r="M707" s="58" t="inlineStr">
        <is>
          <t>No</t>
        </is>
      </c>
      <c r="N707" s="58" t="inlineStr">
        <is>
          <t>No</t>
        </is>
      </c>
      <c r="O707" s="58" t="inlineStr">
        <is>
          <t>No</t>
        </is>
      </c>
      <c r="P707" s="58" t="inlineStr">
        <is>
          <t>Month-to-month</t>
        </is>
      </c>
      <c r="Q707" s="58" t="inlineStr">
        <is>
          <t>Yes</t>
        </is>
      </c>
      <c r="R707" s="58" t="inlineStr">
        <is>
          <t>Bank transfer (automatic)</t>
        </is>
      </c>
      <c r="S707" s="123" t="n">
        <v>79.84999999999999</v>
      </c>
      <c r="T707" s="58" t="inlineStr">
        <is>
          <t>2015.35</t>
        </is>
      </c>
      <c r="U707" s="58" t="inlineStr">
        <is>
          <t>Yes</t>
        </is>
      </c>
      <c r="V707" s="123">
        <f>IFERROR(VALUE(TRIM(T707)),S707*F707)</f>
        <v/>
      </c>
      <c r="W707" s="58">
        <f>IF(F707&lt;=12,"0-12 mo",IF(F707&lt;=24,"13-24 mo",IF(F707&lt;=48,"25-48 mo","49+ mo")))</f>
        <v/>
      </c>
      <c r="X707" s="58">
        <f>IF(S707&lt;=35.5,"Q1 Low",IF(S707&lt;=70.35,"Q2 Mid-Low",IF(S707&lt;=89.85,"Q3 Mid-High","Q4 High")))</f>
        <v/>
      </c>
      <c r="Y707" s="58">
        <f>IF(U707="Yes",1,0)</f>
        <v/>
      </c>
      <c r="Z707" s="58">
        <f>IF(P707="Month-to-month",1,0)+IF(M707="No",1,0)+IF(J707="No",1,0)+IF(I707="Fiber optic",1,0)+IF(Q707="Yes",1,0)</f>
        <v/>
      </c>
    </row>
    <row r="708" ht="15" customHeight="1" s="59">
      <c r="A708" s="58" t="inlineStr">
        <is>
          <t>7596-ZYWBB</t>
        </is>
      </c>
      <c r="B708" s="58" t="inlineStr">
        <is>
          <t>Female</t>
        </is>
      </c>
      <c r="C708" s="58" t="n">
        <v>0</v>
      </c>
      <c r="D708" s="58" t="inlineStr">
        <is>
          <t>No</t>
        </is>
      </c>
      <c r="E708" s="58" t="inlineStr">
        <is>
          <t>No</t>
        </is>
      </c>
      <c r="F708" s="58" t="n">
        <v>65</v>
      </c>
      <c r="G708" s="58" t="inlineStr">
        <is>
          <t>Yes</t>
        </is>
      </c>
      <c r="H708" s="58" t="inlineStr">
        <is>
          <t>No</t>
        </is>
      </c>
      <c r="I708" s="58" t="inlineStr">
        <is>
          <t>DSL</t>
        </is>
      </c>
      <c r="J708" s="58" t="inlineStr">
        <is>
          <t>Yes</t>
        </is>
      </c>
      <c r="K708" s="58" t="inlineStr">
        <is>
          <t>Yes</t>
        </is>
      </c>
      <c r="L708" s="58" t="inlineStr">
        <is>
          <t>No</t>
        </is>
      </c>
      <c r="M708" s="58" t="inlineStr">
        <is>
          <t>Yes</t>
        </is>
      </c>
      <c r="N708" s="58" t="inlineStr">
        <is>
          <t>No</t>
        </is>
      </c>
      <c r="O708" s="58" t="inlineStr">
        <is>
          <t>No</t>
        </is>
      </c>
      <c r="P708" s="58" t="inlineStr">
        <is>
          <t>Two year</t>
        </is>
      </c>
      <c r="Q708" s="58" t="inlineStr">
        <is>
          <t>Yes</t>
        </is>
      </c>
      <c r="R708" s="58" t="inlineStr">
        <is>
          <t>Mailed check</t>
        </is>
      </c>
      <c r="S708" s="123" t="n">
        <v>59.6</v>
      </c>
      <c r="T708" s="58" t="inlineStr">
        <is>
          <t>3739.8</t>
        </is>
      </c>
      <c r="U708" s="58" t="inlineStr">
        <is>
          <t>No</t>
        </is>
      </c>
      <c r="V708" s="123">
        <f>IFERROR(VALUE(TRIM(T708)),S708*F708)</f>
        <v/>
      </c>
      <c r="W708" s="58">
        <f>IF(F708&lt;=12,"0-12 mo",IF(F708&lt;=24,"13-24 mo",IF(F708&lt;=48,"25-48 mo","49+ mo")))</f>
        <v/>
      </c>
      <c r="X708" s="58">
        <f>IF(S708&lt;=35.5,"Q1 Low",IF(S708&lt;=70.35,"Q2 Mid-Low",IF(S708&lt;=89.85,"Q3 Mid-High","Q4 High")))</f>
        <v/>
      </c>
      <c r="Y708" s="58">
        <f>IF(U708="Yes",1,0)</f>
        <v/>
      </c>
      <c r="Z708" s="58">
        <f>IF(P708="Month-to-month",1,0)+IF(M708="No",1,0)+IF(J708="No",1,0)+IF(I708="Fiber optic",1,0)+IF(Q708="Yes",1,0)</f>
        <v/>
      </c>
    </row>
    <row r="709" ht="15" customHeight="1" s="59">
      <c r="A709" s="58" t="inlineStr">
        <is>
          <t>8329-UTMVM</t>
        </is>
      </c>
      <c r="B709" s="58" t="inlineStr">
        <is>
          <t>Male</t>
        </is>
      </c>
      <c r="C709" s="58" t="n">
        <v>1</v>
      </c>
      <c r="D709" s="58" t="inlineStr">
        <is>
          <t>No</t>
        </is>
      </c>
      <c r="E709" s="58" t="inlineStr">
        <is>
          <t>No</t>
        </is>
      </c>
      <c r="F709" s="58" t="n">
        <v>27</v>
      </c>
      <c r="G709" s="58" t="inlineStr">
        <is>
          <t>Yes</t>
        </is>
      </c>
      <c r="H709" s="58" t="inlineStr">
        <is>
          <t>Yes</t>
        </is>
      </c>
      <c r="I709" s="58" t="inlineStr">
        <is>
          <t>Fiber optic</t>
        </is>
      </c>
      <c r="J709" s="58" t="inlineStr">
        <is>
          <t>No</t>
        </is>
      </c>
      <c r="K709" s="58" t="inlineStr">
        <is>
          <t>Yes</t>
        </is>
      </c>
      <c r="L709" s="58" t="inlineStr">
        <is>
          <t>No</t>
        </is>
      </c>
      <c r="M709" s="58" t="inlineStr">
        <is>
          <t>Yes</t>
        </is>
      </c>
      <c r="N709" s="58" t="inlineStr">
        <is>
          <t>Yes</t>
        </is>
      </c>
      <c r="O709" s="58" t="inlineStr">
        <is>
          <t>Yes</t>
        </is>
      </c>
      <c r="P709" s="58" t="inlineStr">
        <is>
          <t>One year</t>
        </is>
      </c>
      <c r="Q709" s="58" t="inlineStr">
        <is>
          <t>Yes</t>
        </is>
      </c>
      <c r="R709" s="58" t="inlineStr">
        <is>
          <t>Bank transfer (automatic)</t>
        </is>
      </c>
      <c r="S709" s="123" t="n">
        <v>104.65</v>
      </c>
      <c r="T709" s="58" t="inlineStr">
        <is>
          <t>2964</t>
        </is>
      </c>
      <c r="U709" s="58" t="inlineStr">
        <is>
          <t>No</t>
        </is>
      </c>
      <c r="V709" s="123">
        <f>IFERROR(VALUE(TRIM(T709)),S709*F709)</f>
        <v/>
      </c>
      <c r="W709" s="58">
        <f>IF(F709&lt;=12,"0-12 mo",IF(F709&lt;=24,"13-24 mo",IF(F709&lt;=48,"25-48 mo","49+ mo")))</f>
        <v/>
      </c>
      <c r="X709" s="58">
        <f>IF(S709&lt;=35.5,"Q1 Low",IF(S709&lt;=70.35,"Q2 Mid-Low",IF(S709&lt;=89.85,"Q3 Mid-High","Q4 High")))</f>
        <v/>
      </c>
      <c r="Y709" s="58">
        <f>IF(U709="Yes",1,0)</f>
        <v/>
      </c>
      <c r="Z709" s="58">
        <f>IF(P709="Month-to-month",1,0)+IF(M709="No",1,0)+IF(J709="No",1,0)+IF(I709="Fiber optic",1,0)+IF(Q709="Yes",1,0)</f>
        <v/>
      </c>
    </row>
    <row r="710" ht="15" customHeight="1" s="59">
      <c r="A710" s="58" t="inlineStr">
        <is>
          <t>3014-WJKSM</t>
        </is>
      </c>
      <c r="B710" s="58" t="inlineStr">
        <is>
          <t>Male</t>
        </is>
      </c>
      <c r="C710" s="58" t="n">
        <v>0</v>
      </c>
      <c r="D710" s="58" t="inlineStr">
        <is>
          <t>Yes</t>
        </is>
      </c>
      <c r="E710" s="58" t="inlineStr">
        <is>
          <t>No</t>
        </is>
      </c>
      <c r="F710" s="58" t="n">
        <v>29</v>
      </c>
      <c r="G710" s="58" t="inlineStr">
        <is>
          <t>Yes</t>
        </is>
      </c>
      <c r="H710" s="58" t="inlineStr">
        <is>
          <t>No</t>
        </is>
      </c>
      <c r="I710" s="58" t="inlineStr">
        <is>
          <t>Fiber optic</t>
        </is>
      </c>
      <c r="J710" s="58" t="inlineStr">
        <is>
          <t>No</t>
        </is>
      </c>
      <c r="K710" s="58" t="inlineStr">
        <is>
          <t>No</t>
        </is>
      </c>
      <c r="L710" s="58" t="inlineStr">
        <is>
          <t>Yes</t>
        </is>
      </c>
      <c r="M710" s="58" t="inlineStr">
        <is>
          <t>No</t>
        </is>
      </c>
      <c r="N710" s="58" t="inlineStr">
        <is>
          <t>No</t>
        </is>
      </c>
      <c r="O710" s="58" t="inlineStr">
        <is>
          <t>No</t>
        </is>
      </c>
      <c r="P710" s="58" t="inlineStr">
        <is>
          <t>Month-to-month</t>
        </is>
      </c>
      <c r="Q710" s="58" t="inlineStr">
        <is>
          <t>Yes</t>
        </is>
      </c>
      <c r="R710" s="58" t="inlineStr">
        <is>
          <t>Credit card (automatic)</t>
        </is>
      </c>
      <c r="S710" s="123" t="n">
        <v>75.3</v>
      </c>
      <c r="T710" s="58" t="inlineStr">
        <is>
          <t>2263.4</t>
        </is>
      </c>
      <c r="U710" s="58" t="inlineStr">
        <is>
          <t>No</t>
        </is>
      </c>
      <c r="V710" s="123">
        <f>IFERROR(VALUE(TRIM(T710)),S710*F710)</f>
        <v/>
      </c>
      <c r="W710" s="58">
        <f>IF(F710&lt;=12,"0-12 mo",IF(F710&lt;=24,"13-24 mo",IF(F710&lt;=48,"25-48 mo","49+ mo")))</f>
        <v/>
      </c>
      <c r="X710" s="58">
        <f>IF(S710&lt;=35.5,"Q1 Low",IF(S710&lt;=70.35,"Q2 Mid-Low",IF(S710&lt;=89.85,"Q3 Mid-High","Q4 High")))</f>
        <v/>
      </c>
      <c r="Y710" s="58">
        <f>IF(U710="Yes",1,0)</f>
        <v/>
      </c>
      <c r="Z710" s="58">
        <f>IF(P710="Month-to-month",1,0)+IF(M710="No",1,0)+IF(J710="No",1,0)+IF(I710="Fiber optic",1,0)+IF(Q710="Yes",1,0)</f>
        <v/>
      </c>
    </row>
    <row r="711" ht="15" customHeight="1" s="59">
      <c r="A711" s="58" t="inlineStr">
        <is>
          <t>3347-YJZZE</t>
        </is>
      </c>
      <c r="B711" s="58" t="inlineStr">
        <is>
          <t>Male</t>
        </is>
      </c>
      <c r="C711" s="58" t="n">
        <v>0</v>
      </c>
      <c r="D711" s="58" t="inlineStr">
        <is>
          <t>Yes</t>
        </is>
      </c>
      <c r="E711" s="58" t="inlineStr">
        <is>
          <t>Yes</t>
        </is>
      </c>
      <c r="F711" s="58" t="n">
        <v>29</v>
      </c>
      <c r="G711" s="58" t="inlineStr">
        <is>
          <t>Yes</t>
        </is>
      </c>
      <c r="H711" s="58" t="inlineStr">
        <is>
          <t>Yes</t>
        </is>
      </c>
      <c r="I711" s="58" t="inlineStr">
        <is>
          <t>DSL</t>
        </is>
      </c>
      <c r="J711" s="58" t="inlineStr">
        <is>
          <t>No</t>
        </is>
      </c>
      <c r="K711" s="58" t="inlineStr">
        <is>
          <t>Yes</t>
        </is>
      </c>
      <c r="L711" s="58" t="inlineStr">
        <is>
          <t>Yes</t>
        </is>
      </c>
      <c r="M711" s="58" t="inlineStr">
        <is>
          <t>No</t>
        </is>
      </c>
      <c r="N711" s="58" t="inlineStr">
        <is>
          <t>Yes</t>
        </is>
      </c>
      <c r="O711" s="58" t="inlineStr">
        <is>
          <t>Yes</t>
        </is>
      </c>
      <c r="P711" s="58" t="inlineStr">
        <is>
          <t>Month-to-month</t>
        </is>
      </c>
      <c r="Q711" s="58" t="inlineStr">
        <is>
          <t>No</t>
        </is>
      </c>
      <c r="R711" s="58" t="inlineStr">
        <is>
          <t>Credit card (automatic)</t>
        </is>
      </c>
      <c r="S711" s="123" t="n">
        <v>80.09999999999999</v>
      </c>
      <c r="T711" s="58" t="inlineStr">
        <is>
          <t>2211.8</t>
        </is>
      </c>
      <c r="U711" s="58" t="inlineStr">
        <is>
          <t>No</t>
        </is>
      </c>
      <c r="V711" s="123">
        <f>IFERROR(VALUE(TRIM(T711)),S711*F711)</f>
        <v/>
      </c>
      <c r="W711" s="58">
        <f>IF(F711&lt;=12,"0-12 mo",IF(F711&lt;=24,"13-24 mo",IF(F711&lt;=48,"25-48 mo","49+ mo")))</f>
        <v/>
      </c>
      <c r="X711" s="58">
        <f>IF(S711&lt;=35.5,"Q1 Low",IF(S711&lt;=70.35,"Q2 Mid-Low",IF(S711&lt;=89.85,"Q3 Mid-High","Q4 High")))</f>
        <v/>
      </c>
      <c r="Y711" s="58">
        <f>IF(U711="Yes",1,0)</f>
        <v/>
      </c>
      <c r="Z711" s="58">
        <f>IF(P711="Month-to-month",1,0)+IF(M711="No",1,0)+IF(J711="No",1,0)+IF(I711="Fiber optic",1,0)+IF(Q711="Yes",1,0)</f>
        <v/>
      </c>
    </row>
    <row r="712" ht="15" customHeight="1" s="59">
      <c r="A712" s="58" t="inlineStr">
        <is>
          <t>1029-QFBEN</t>
        </is>
      </c>
      <c r="B712" s="58" t="inlineStr">
        <is>
          <t>Male</t>
        </is>
      </c>
      <c r="C712" s="58" t="n">
        <v>0</v>
      </c>
      <c r="D712" s="58" t="inlineStr">
        <is>
          <t>No</t>
        </is>
      </c>
      <c r="E712" s="58" t="inlineStr">
        <is>
          <t>No</t>
        </is>
      </c>
      <c r="F712" s="58" t="n">
        <v>1</v>
      </c>
      <c r="G712" s="58" t="inlineStr">
        <is>
          <t>Yes</t>
        </is>
      </c>
      <c r="H712" s="58" t="inlineStr">
        <is>
          <t>No</t>
        </is>
      </c>
      <c r="I712" s="58" t="inlineStr">
        <is>
          <t>No</t>
        </is>
      </c>
      <c r="J712" s="58" t="inlineStr">
        <is>
          <t>No internet service</t>
        </is>
      </c>
      <c r="K712" s="58" t="inlineStr">
        <is>
          <t>No internet service</t>
        </is>
      </c>
      <c r="L712" s="58" t="inlineStr">
        <is>
          <t>No internet service</t>
        </is>
      </c>
      <c r="M712" s="58" t="inlineStr">
        <is>
          <t>No internet service</t>
        </is>
      </c>
      <c r="N712" s="58" t="inlineStr">
        <is>
          <t>No internet service</t>
        </is>
      </c>
      <c r="O712" s="58" t="inlineStr">
        <is>
          <t>No internet service</t>
        </is>
      </c>
      <c r="P712" s="58" t="inlineStr">
        <is>
          <t>Month-to-month</t>
        </is>
      </c>
      <c r="Q712" s="58" t="inlineStr">
        <is>
          <t>No</t>
        </is>
      </c>
      <c r="R712" s="58" t="inlineStr">
        <is>
          <t>Mailed check</t>
        </is>
      </c>
      <c r="S712" s="123" t="n">
        <v>19.55</v>
      </c>
      <c r="T712" s="58" t="inlineStr">
        <is>
          <t>19.55</t>
        </is>
      </c>
      <c r="U712" s="58" t="inlineStr">
        <is>
          <t>Yes</t>
        </is>
      </c>
      <c r="V712" s="123">
        <f>IFERROR(VALUE(TRIM(T712)),S712*F712)</f>
        <v/>
      </c>
      <c r="W712" s="58">
        <f>IF(F712&lt;=12,"0-12 mo",IF(F712&lt;=24,"13-24 mo",IF(F712&lt;=48,"25-48 mo","49+ mo")))</f>
        <v/>
      </c>
      <c r="X712" s="58">
        <f>IF(S712&lt;=35.5,"Q1 Low",IF(S712&lt;=70.35,"Q2 Mid-Low",IF(S712&lt;=89.85,"Q3 Mid-High","Q4 High")))</f>
        <v/>
      </c>
      <c r="Y712" s="58">
        <f>IF(U712="Yes",1,0)</f>
        <v/>
      </c>
      <c r="Z712" s="58">
        <f>IF(P712="Month-to-month",1,0)+IF(M712="No",1,0)+IF(J712="No",1,0)+IF(I712="Fiber optic",1,0)+IF(Q712="Yes",1,0)</f>
        <v/>
      </c>
    </row>
    <row r="713" ht="15" customHeight="1" s="59">
      <c r="A713" s="58" t="inlineStr">
        <is>
          <t>7929-DMBCV</t>
        </is>
      </c>
      <c r="B713" s="58" t="inlineStr">
        <is>
          <t>Female</t>
        </is>
      </c>
      <c r="C713" s="58" t="n">
        <v>0</v>
      </c>
      <c r="D713" s="58" t="inlineStr">
        <is>
          <t>Yes</t>
        </is>
      </c>
      <c r="E713" s="58" t="inlineStr">
        <is>
          <t>No</t>
        </is>
      </c>
      <c r="F713" s="58" t="n">
        <v>20</v>
      </c>
      <c r="G713" s="58" t="inlineStr">
        <is>
          <t>Yes</t>
        </is>
      </c>
      <c r="H713" s="58" t="inlineStr">
        <is>
          <t>No</t>
        </is>
      </c>
      <c r="I713" s="58" t="inlineStr">
        <is>
          <t>Fiber optic</t>
        </is>
      </c>
      <c r="J713" s="58" t="inlineStr">
        <is>
          <t>No</t>
        </is>
      </c>
      <c r="K713" s="58" t="inlineStr">
        <is>
          <t>No</t>
        </is>
      </c>
      <c r="L713" s="58" t="inlineStr">
        <is>
          <t>Yes</t>
        </is>
      </c>
      <c r="M713" s="58" t="inlineStr">
        <is>
          <t>Yes</t>
        </is>
      </c>
      <c r="N713" s="58" t="inlineStr">
        <is>
          <t>No</t>
        </is>
      </c>
      <c r="O713" s="58" t="inlineStr">
        <is>
          <t>No</t>
        </is>
      </c>
      <c r="P713" s="58" t="inlineStr">
        <is>
          <t>Month-to-month</t>
        </is>
      </c>
      <c r="Q713" s="58" t="inlineStr">
        <is>
          <t>Yes</t>
        </is>
      </c>
      <c r="R713" s="58" t="inlineStr">
        <is>
          <t>Mailed check</t>
        </is>
      </c>
      <c r="S713" s="123" t="n">
        <v>81</v>
      </c>
      <c r="T713" s="58" t="inlineStr">
        <is>
          <t>1683.7</t>
        </is>
      </c>
      <c r="U713" s="58" t="inlineStr">
        <is>
          <t>No</t>
        </is>
      </c>
      <c r="V713" s="123">
        <f>IFERROR(VALUE(TRIM(T713)),S713*F713)</f>
        <v/>
      </c>
      <c r="W713" s="58">
        <f>IF(F713&lt;=12,"0-12 mo",IF(F713&lt;=24,"13-24 mo",IF(F713&lt;=48,"25-48 mo","49+ mo")))</f>
        <v/>
      </c>
      <c r="X713" s="58">
        <f>IF(S713&lt;=35.5,"Q1 Low",IF(S713&lt;=70.35,"Q2 Mid-Low",IF(S713&lt;=89.85,"Q3 Mid-High","Q4 High")))</f>
        <v/>
      </c>
      <c r="Y713" s="58">
        <f>IF(U713="Yes",1,0)</f>
        <v/>
      </c>
      <c r="Z713" s="58">
        <f>IF(P713="Month-to-month",1,0)+IF(M713="No",1,0)+IF(J713="No",1,0)+IF(I713="Fiber optic",1,0)+IF(Q713="Yes",1,0)</f>
        <v/>
      </c>
    </row>
    <row r="714" ht="15" customHeight="1" s="59">
      <c r="A714" s="58" t="inlineStr">
        <is>
          <t>9661-JALZV</t>
        </is>
      </c>
      <c r="B714" s="58" t="inlineStr">
        <is>
          <t>Female</t>
        </is>
      </c>
      <c r="C714" s="58" t="n">
        <v>0</v>
      </c>
      <c r="D714" s="58" t="inlineStr">
        <is>
          <t>No</t>
        </is>
      </c>
      <c r="E714" s="58" t="inlineStr">
        <is>
          <t>No</t>
        </is>
      </c>
      <c r="F714" s="58" t="n">
        <v>58</v>
      </c>
      <c r="G714" s="58" t="inlineStr">
        <is>
          <t>Yes</t>
        </is>
      </c>
      <c r="H714" s="58" t="inlineStr">
        <is>
          <t>Yes</t>
        </is>
      </c>
      <c r="I714" s="58" t="inlineStr">
        <is>
          <t>No</t>
        </is>
      </c>
      <c r="J714" s="58" t="inlineStr">
        <is>
          <t>No internet service</t>
        </is>
      </c>
      <c r="K714" s="58" t="inlineStr">
        <is>
          <t>No internet service</t>
        </is>
      </c>
      <c r="L714" s="58" t="inlineStr">
        <is>
          <t>No internet service</t>
        </is>
      </c>
      <c r="M714" s="58" t="inlineStr">
        <is>
          <t>No internet service</t>
        </is>
      </c>
      <c r="N714" s="58" t="inlineStr">
        <is>
          <t>No internet service</t>
        </is>
      </c>
      <c r="O714" s="58" t="inlineStr">
        <is>
          <t>No internet service</t>
        </is>
      </c>
      <c r="P714" s="58" t="inlineStr">
        <is>
          <t>Two year</t>
        </is>
      </c>
      <c r="Q714" s="58" t="inlineStr">
        <is>
          <t>Yes</t>
        </is>
      </c>
      <c r="R714" s="58" t="inlineStr">
        <is>
          <t>Credit card (automatic)</t>
        </is>
      </c>
      <c r="S714" s="123" t="n">
        <v>24.7</v>
      </c>
      <c r="T714" s="58" t="inlineStr">
        <is>
          <t>1519</t>
        </is>
      </c>
      <c r="U714" s="58" t="inlineStr">
        <is>
          <t>No</t>
        </is>
      </c>
      <c r="V714" s="123">
        <f>IFERROR(VALUE(TRIM(T714)),S714*F714)</f>
        <v/>
      </c>
      <c r="W714" s="58">
        <f>IF(F714&lt;=12,"0-12 mo",IF(F714&lt;=24,"13-24 mo",IF(F714&lt;=48,"25-48 mo","49+ mo")))</f>
        <v/>
      </c>
      <c r="X714" s="58">
        <f>IF(S714&lt;=35.5,"Q1 Low",IF(S714&lt;=70.35,"Q2 Mid-Low",IF(S714&lt;=89.85,"Q3 Mid-High","Q4 High")))</f>
        <v/>
      </c>
      <c r="Y714" s="58">
        <f>IF(U714="Yes",1,0)</f>
        <v/>
      </c>
      <c r="Z714" s="58">
        <f>IF(P714="Month-to-month",1,0)+IF(M714="No",1,0)+IF(J714="No",1,0)+IF(I714="Fiber optic",1,0)+IF(Q714="Yes",1,0)</f>
        <v/>
      </c>
    </row>
    <row r="715" ht="15" customHeight="1" s="59">
      <c r="A715" s="58" t="inlineStr">
        <is>
          <t>5433-KYGHE</t>
        </is>
      </c>
      <c r="B715" s="58" t="inlineStr">
        <is>
          <t>Female</t>
        </is>
      </c>
      <c r="C715" s="58" t="n">
        <v>0</v>
      </c>
      <c r="D715" s="58" t="inlineStr">
        <is>
          <t>No</t>
        </is>
      </c>
      <c r="E715" s="58" t="inlineStr">
        <is>
          <t>Yes</t>
        </is>
      </c>
      <c r="F715" s="58" t="n">
        <v>14</v>
      </c>
      <c r="G715" s="58" t="inlineStr">
        <is>
          <t>Yes</t>
        </is>
      </c>
      <c r="H715" s="58" t="inlineStr">
        <is>
          <t>Yes</t>
        </is>
      </c>
      <c r="I715" s="58" t="inlineStr">
        <is>
          <t>Fiber optic</t>
        </is>
      </c>
      <c r="J715" s="58" t="inlineStr">
        <is>
          <t>Yes</t>
        </is>
      </c>
      <c r="K715" s="58" t="inlineStr">
        <is>
          <t>No</t>
        </is>
      </c>
      <c r="L715" s="58" t="inlineStr">
        <is>
          <t>No</t>
        </is>
      </c>
      <c r="M715" s="58" t="inlineStr">
        <is>
          <t>Yes</t>
        </is>
      </c>
      <c r="N715" s="58" t="inlineStr">
        <is>
          <t>No</t>
        </is>
      </c>
      <c r="O715" s="58" t="inlineStr">
        <is>
          <t>No</t>
        </is>
      </c>
      <c r="P715" s="58" t="inlineStr">
        <is>
          <t>Month-to-month</t>
        </is>
      </c>
      <c r="Q715" s="58" t="inlineStr">
        <is>
          <t>Yes</t>
        </is>
      </c>
      <c r="R715" s="58" t="inlineStr">
        <is>
          <t>Mailed check</t>
        </is>
      </c>
      <c r="S715" s="123" t="n">
        <v>86</v>
      </c>
      <c r="T715" s="58" t="inlineStr">
        <is>
          <t>1164.05</t>
        </is>
      </c>
      <c r="U715" s="58" t="inlineStr">
        <is>
          <t>No</t>
        </is>
      </c>
      <c r="V715" s="123">
        <f>IFERROR(VALUE(TRIM(T715)),S715*F715)</f>
        <v/>
      </c>
      <c r="W715" s="58">
        <f>IF(F715&lt;=12,"0-12 mo",IF(F715&lt;=24,"13-24 mo",IF(F715&lt;=48,"25-48 mo","49+ mo")))</f>
        <v/>
      </c>
      <c r="X715" s="58">
        <f>IF(S715&lt;=35.5,"Q1 Low",IF(S715&lt;=70.35,"Q2 Mid-Low",IF(S715&lt;=89.85,"Q3 Mid-High","Q4 High")))</f>
        <v/>
      </c>
      <c r="Y715" s="58">
        <f>IF(U715="Yes",1,0)</f>
        <v/>
      </c>
      <c r="Z715" s="58">
        <f>IF(P715="Month-to-month",1,0)+IF(M715="No",1,0)+IF(J715="No",1,0)+IF(I715="Fiber optic",1,0)+IF(Q715="Yes",1,0)</f>
        <v/>
      </c>
    </row>
    <row r="716" ht="15" customHeight="1" s="59">
      <c r="A716" s="58" t="inlineStr">
        <is>
          <t>4312-KFRXN</t>
        </is>
      </c>
      <c r="B716" s="58" t="inlineStr">
        <is>
          <t>Male</t>
        </is>
      </c>
      <c r="C716" s="58" t="n">
        <v>0</v>
      </c>
      <c r="D716" s="58" t="inlineStr">
        <is>
          <t>Yes</t>
        </is>
      </c>
      <c r="E716" s="58" t="inlineStr">
        <is>
          <t>No</t>
        </is>
      </c>
      <c r="F716" s="58" t="n">
        <v>72</v>
      </c>
      <c r="G716" s="58" t="inlineStr">
        <is>
          <t>Yes</t>
        </is>
      </c>
      <c r="H716" s="58" t="inlineStr">
        <is>
          <t>Yes</t>
        </is>
      </c>
      <c r="I716" s="58" t="inlineStr">
        <is>
          <t>No</t>
        </is>
      </c>
      <c r="J716" s="58" t="inlineStr">
        <is>
          <t>No internet service</t>
        </is>
      </c>
      <c r="K716" s="58" t="inlineStr">
        <is>
          <t>No internet service</t>
        </is>
      </c>
      <c r="L716" s="58" t="inlineStr">
        <is>
          <t>No internet service</t>
        </is>
      </c>
      <c r="M716" s="58" t="inlineStr">
        <is>
          <t>No internet service</t>
        </is>
      </c>
      <c r="N716" s="58" t="inlineStr">
        <is>
          <t>No internet service</t>
        </is>
      </c>
      <c r="O716" s="58" t="inlineStr">
        <is>
          <t>No internet service</t>
        </is>
      </c>
      <c r="P716" s="58" t="inlineStr">
        <is>
          <t>Two year</t>
        </is>
      </c>
      <c r="Q716" s="58" t="inlineStr">
        <is>
          <t>No</t>
        </is>
      </c>
      <c r="R716" s="58" t="inlineStr">
        <is>
          <t>Mailed check</t>
        </is>
      </c>
      <c r="S716" s="123" t="n">
        <v>25.4</v>
      </c>
      <c r="T716" s="58" t="inlineStr">
        <is>
          <t>1710.9</t>
        </is>
      </c>
      <c r="U716" s="58" t="inlineStr">
        <is>
          <t>No</t>
        </is>
      </c>
      <c r="V716" s="123">
        <f>IFERROR(VALUE(TRIM(T716)),S716*F716)</f>
        <v/>
      </c>
      <c r="W716" s="58">
        <f>IF(F716&lt;=12,"0-12 mo",IF(F716&lt;=24,"13-24 mo",IF(F716&lt;=48,"25-48 mo","49+ mo")))</f>
        <v/>
      </c>
      <c r="X716" s="58">
        <f>IF(S716&lt;=35.5,"Q1 Low",IF(S716&lt;=70.35,"Q2 Mid-Low",IF(S716&lt;=89.85,"Q3 Mid-High","Q4 High")))</f>
        <v/>
      </c>
      <c r="Y716" s="58">
        <f>IF(U716="Yes",1,0)</f>
        <v/>
      </c>
      <c r="Z716" s="58">
        <f>IF(P716="Month-to-month",1,0)+IF(M716="No",1,0)+IF(J716="No",1,0)+IF(I716="Fiber optic",1,0)+IF(Q716="Yes",1,0)</f>
        <v/>
      </c>
    </row>
    <row r="717" ht="15" customHeight="1" s="59">
      <c r="A717" s="58" t="inlineStr">
        <is>
          <t>5575-TPIZQ</t>
        </is>
      </c>
      <c r="B717" s="58" t="inlineStr">
        <is>
          <t>Male</t>
        </is>
      </c>
      <c r="C717" s="58" t="n">
        <v>0</v>
      </c>
      <c r="D717" s="58" t="inlineStr">
        <is>
          <t>No</t>
        </is>
      </c>
      <c r="E717" s="58" t="inlineStr">
        <is>
          <t>No</t>
        </is>
      </c>
      <c r="F717" s="58" t="n">
        <v>46</v>
      </c>
      <c r="G717" s="58" t="inlineStr">
        <is>
          <t>Yes</t>
        </is>
      </c>
      <c r="H717" s="58" t="inlineStr">
        <is>
          <t>Yes</t>
        </is>
      </c>
      <c r="I717" s="58" t="inlineStr">
        <is>
          <t>Fiber optic</t>
        </is>
      </c>
      <c r="J717" s="58" t="inlineStr">
        <is>
          <t>Yes</t>
        </is>
      </c>
      <c r="K717" s="58" t="inlineStr">
        <is>
          <t>No</t>
        </is>
      </c>
      <c r="L717" s="58" t="inlineStr">
        <is>
          <t>No</t>
        </is>
      </c>
      <c r="M717" s="58" t="inlineStr">
        <is>
          <t>No</t>
        </is>
      </c>
      <c r="N717" s="58" t="inlineStr">
        <is>
          <t>Yes</t>
        </is>
      </c>
      <c r="O717" s="58" t="inlineStr">
        <is>
          <t>No</t>
        </is>
      </c>
      <c r="P717" s="58" t="inlineStr">
        <is>
          <t>Month-to-month</t>
        </is>
      </c>
      <c r="Q717" s="58" t="inlineStr">
        <is>
          <t>Yes</t>
        </is>
      </c>
      <c r="R717" s="58" t="inlineStr">
        <is>
          <t>Credit card (automatic)</t>
        </is>
      </c>
      <c r="S717" s="123" t="n">
        <v>89.15000000000001</v>
      </c>
      <c r="T717" s="58" t="inlineStr">
        <is>
          <t>4245.55</t>
        </is>
      </c>
      <c r="U717" s="58" t="inlineStr">
        <is>
          <t>No</t>
        </is>
      </c>
      <c r="V717" s="123">
        <f>IFERROR(VALUE(TRIM(T717)),S717*F717)</f>
        <v/>
      </c>
      <c r="W717" s="58">
        <f>IF(F717&lt;=12,"0-12 mo",IF(F717&lt;=24,"13-24 mo",IF(F717&lt;=48,"25-48 mo","49+ mo")))</f>
        <v/>
      </c>
      <c r="X717" s="58">
        <f>IF(S717&lt;=35.5,"Q1 Low",IF(S717&lt;=70.35,"Q2 Mid-Low",IF(S717&lt;=89.85,"Q3 Mid-High","Q4 High")))</f>
        <v/>
      </c>
      <c r="Y717" s="58">
        <f>IF(U717="Yes",1,0)</f>
        <v/>
      </c>
      <c r="Z717" s="58">
        <f>IF(P717="Month-to-month",1,0)+IF(M717="No",1,0)+IF(J717="No",1,0)+IF(I717="Fiber optic",1,0)+IF(Q717="Yes",1,0)</f>
        <v/>
      </c>
    </row>
    <row r="718" ht="15" customHeight="1" s="59">
      <c r="A718" s="58" t="inlineStr">
        <is>
          <t>0114-IGABW</t>
        </is>
      </c>
      <c r="B718" s="58" t="inlineStr">
        <is>
          <t>Female</t>
        </is>
      </c>
      <c r="C718" s="58" t="n">
        <v>0</v>
      </c>
      <c r="D718" s="58" t="inlineStr">
        <is>
          <t>Yes</t>
        </is>
      </c>
      <c r="E718" s="58" t="inlineStr">
        <is>
          <t>No</t>
        </is>
      </c>
      <c r="F718" s="58" t="n">
        <v>71</v>
      </c>
      <c r="G718" s="58" t="inlineStr">
        <is>
          <t>No</t>
        </is>
      </c>
      <c r="H718" s="58" t="inlineStr">
        <is>
          <t>No phone service</t>
        </is>
      </c>
      <c r="I718" s="58" t="inlineStr">
        <is>
          <t>DSL</t>
        </is>
      </c>
      <c r="J718" s="58" t="inlineStr">
        <is>
          <t>No</t>
        </is>
      </c>
      <c r="K718" s="58" t="inlineStr">
        <is>
          <t>Yes</t>
        </is>
      </c>
      <c r="L718" s="58" t="inlineStr">
        <is>
          <t>Yes</t>
        </is>
      </c>
      <c r="M718" s="58" t="inlineStr">
        <is>
          <t>Yes</t>
        </is>
      </c>
      <c r="N718" s="58" t="inlineStr">
        <is>
          <t>Yes</t>
        </is>
      </c>
      <c r="O718" s="58" t="inlineStr">
        <is>
          <t>Yes</t>
        </is>
      </c>
      <c r="P718" s="58" t="inlineStr">
        <is>
          <t>Two year</t>
        </is>
      </c>
      <c r="Q718" s="58" t="inlineStr">
        <is>
          <t>No</t>
        </is>
      </c>
      <c r="R718" s="58" t="inlineStr">
        <is>
          <t>Bank transfer (automatic)</t>
        </is>
      </c>
      <c r="S718" s="123" t="n">
        <v>58.25</v>
      </c>
      <c r="T718" s="58" t="inlineStr">
        <is>
          <t>4145.9</t>
        </is>
      </c>
      <c r="U718" s="58" t="inlineStr">
        <is>
          <t>No</t>
        </is>
      </c>
      <c r="V718" s="123">
        <f>IFERROR(VALUE(TRIM(T718)),S718*F718)</f>
        <v/>
      </c>
      <c r="W718" s="58">
        <f>IF(F718&lt;=12,"0-12 mo",IF(F718&lt;=24,"13-24 mo",IF(F718&lt;=48,"25-48 mo","49+ mo")))</f>
        <v/>
      </c>
      <c r="X718" s="58">
        <f>IF(S718&lt;=35.5,"Q1 Low",IF(S718&lt;=70.35,"Q2 Mid-Low",IF(S718&lt;=89.85,"Q3 Mid-High","Q4 High")))</f>
        <v/>
      </c>
      <c r="Y718" s="58">
        <f>IF(U718="Yes",1,0)</f>
        <v/>
      </c>
      <c r="Z718" s="58">
        <f>IF(P718="Month-to-month",1,0)+IF(M718="No",1,0)+IF(J718="No",1,0)+IF(I718="Fiber optic",1,0)+IF(Q718="Yes",1,0)</f>
        <v/>
      </c>
    </row>
    <row r="719" ht="15" customHeight="1" s="59">
      <c r="A719" s="58" t="inlineStr">
        <is>
          <t>9944-AEXBM</t>
        </is>
      </c>
      <c r="B719" s="58" t="inlineStr">
        <is>
          <t>Male</t>
        </is>
      </c>
      <c r="C719" s="58" t="n">
        <v>0</v>
      </c>
      <c r="D719" s="58" t="inlineStr">
        <is>
          <t>No</t>
        </is>
      </c>
      <c r="E719" s="58" t="inlineStr">
        <is>
          <t>No</t>
        </is>
      </c>
      <c r="F719" s="58" t="n">
        <v>32</v>
      </c>
      <c r="G719" s="58" t="inlineStr">
        <is>
          <t>Yes</t>
        </is>
      </c>
      <c r="H719" s="58" t="inlineStr">
        <is>
          <t>Yes</t>
        </is>
      </c>
      <c r="I719" s="58" t="inlineStr">
        <is>
          <t>Fiber optic</t>
        </is>
      </c>
      <c r="J719" s="58" t="inlineStr">
        <is>
          <t>No</t>
        </is>
      </c>
      <c r="K719" s="58" t="inlineStr">
        <is>
          <t>No</t>
        </is>
      </c>
      <c r="L719" s="58" t="inlineStr">
        <is>
          <t>No</t>
        </is>
      </c>
      <c r="M719" s="58" t="inlineStr">
        <is>
          <t>No</t>
        </is>
      </c>
      <c r="N719" s="58" t="inlineStr">
        <is>
          <t>No</t>
        </is>
      </c>
      <c r="O719" s="58" t="inlineStr">
        <is>
          <t>Yes</t>
        </is>
      </c>
      <c r="P719" s="58" t="inlineStr">
        <is>
          <t>Month-to-month</t>
        </is>
      </c>
      <c r="Q719" s="58" t="inlineStr">
        <is>
          <t>Yes</t>
        </is>
      </c>
      <c r="R719" s="58" t="inlineStr">
        <is>
          <t>Bank transfer (automatic)</t>
        </is>
      </c>
      <c r="S719" s="123" t="n">
        <v>85.65000000000001</v>
      </c>
      <c r="T719" s="58" t="inlineStr">
        <is>
          <t>2664.3</t>
        </is>
      </c>
      <c r="U719" s="58" t="inlineStr">
        <is>
          <t>No</t>
        </is>
      </c>
      <c r="V719" s="123">
        <f>IFERROR(VALUE(TRIM(T719)),S719*F719)</f>
        <v/>
      </c>
      <c r="W719" s="58">
        <f>IF(F719&lt;=12,"0-12 mo",IF(F719&lt;=24,"13-24 mo",IF(F719&lt;=48,"25-48 mo","49+ mo")))</f>
        <v/>
      </c>
      <c r="X719" s="58">
        <f>IF(S719&lt;=35.5,"Q1 Low",IF(S719&lt;=70.35,"Q2 Mid-Low",IF(S719&lt;=89.85,"Q3 Mid-High","Q4 High")))</f>
        <v/>
      </c>
      <c r="Y719" s="58">
        <f>IF(U719="Yes",1,0)</f>
        <v/>
      </c>
      <c r="Z719" s="58">
        <f>IF(P719="Month-to-month",1,0)+IF(M719="No",1,0)+IF(J719="No",1,0)+IF(I719="Fiber optic",1,0)+IF(Q719="Yes",1,0)</f>
        <v/>
      </c>
    </row>
    <row r="720" ht="15" customHeight="1" s="59">
      <c r="A720" s="58" t="inlineStr">
        <is>
          <t>1853-ARAAQ</t>
        </is>
      </c>
      <c r="B720" s="58" t="inlineStr">
        <is>
          <t>Female</t>
        </is>
      </c>
      <c r="C720" s="58" t="n">
        <v>0</v>
      </c>
      <c r="D720" s="58" t="inlineStr">
        <is>
          <t>No</t>
        </is>
      </c>
      <c r="E720" s="58" t="inlineStr">
        <is>
          <t>No</t>
        </is>
      </c>
      <c r="F720" s="58" t="n">
        <v>26</v>
      </c>
      <c r="G720" s="58" t="inlineStr">
        <is>
          <t>No</t>
        </is>
      </c>
      <c r="H720" s="58" t="inlineStr">
        <is>
          <t>No phone service</t>
        </is>
      </c>
      <c r="I720" s="58" t="inlineStr">
        <is>
          <t>DSL</t>
        </is>
      </c>
      <c r="J720" s="58" t="inlineStr">
        <is>
          <t>No</t>
        </is>
      </c>
      <c r="K720" s="58" t="inlineStr">
        <is>
          <t>No</t>
        </is>
      </c>
      <c r="L720" s="58" t="inlineStr">
        <is>
          <t>Yes</t>
        </is>
      </c>
      <c r="M720" s="58" t="inlineStr">
        <is>
          <t>No</t>
        </is>
      </c>
      <c r="N720" s="58" t="inlineStr">
        <is>
          <t>Yes</t>
        </is>
      </c>
      <c r="O720" s="58" t="inlineStr">
        <is>
          <t>Yes</t>
        </is>
      </c>
      <c r="P720" s="58" t="inlineStr">
        <is>
          <t>Month-to-month</t>
        </is>
      </c>
      <c r="Q720" s="58" t="inlineStr">
        <is>
          <t>Yes</t>
        </is>
      </c>
      <c r="R720" s="58" t="inlineStr">
        <is>
          <t>Credit card (automatic)</t>
        </is>
      </c>
      <c r="S720" s="123" t="n">
        <v>50.35</v>
      </c>
      <c r="T720" s="58" t="inlineStr">
        <is>
          <t>1277.5</t>
        </is>
      </c>
      <c r="U720" s="58" t="inlineStr">
        <is>
          <t>No</t>
        </is>
      </c>
      <c r="V720" s="123">
        <f>IFERROR(VALUE(TRIM(T720)),S720*F720)</f>
        <v/>
      </c>
      <c r="W720" s="58">
        <f>IF(F720&lt;=12,"0-12 mo",IF(F720&lt;=24,"13-24 mo",IF(F720&lt;=48,"25-48 mo","49+ mo")))</f>
        <v/>
      </c>
      <c r="X720" s="58">
        <f>IF(S720&lt;=35.5,"Q1 Low",IF(S720&lt;=70.35,"Q2 Mid-Low",IF(S720&lt;=89.85,"Q3 Mid-High","Q4 High")))</f>
        <v/>
      </c>
      <c r="Y720" s="58">
        <f>IF(U720="Yes",1,0)</f>
        <v/>
      </c>
      <c r="Z720" s="58">
        <f>IF(P720="Month-to-month",1,0)+IF(M720="No",1,0)+IF(J720="No",1,0)+IF(I720="Fiber optic",1,0)+IF(Q720="Yes",1,0)</f>
        <v/>
      </c>
    </row>
    <row r="721" ht="15" customHeight="1" s="59">
      <c r="A721" s="58" t="inlineStr">
        <is>
          <t>6952-OMNWB</t>
        </is>
      </c>
      <c r="B721" s="58" t="inlineStr">
        <is>
          <t>Male</t>
        </is>
      </c>
      <c r="C721" s="58" t="n">
        <v>1</v>
      </c>
      <c r="D721" s="58" t="inlineStr">
        <is>
          <t>Yes</t>
        </is>
      </c>
      <c r="E721" s="58" t="inlineStr">
        <is>
          <t>No</t>
        </is>
      </c>
      <c r="F721" s="58" t="n">
        <v>68</v>
      </c>
      <c r="G721" s="58" t="inlineStr">
        <is>
          <t>Yes</t>
        </is>
      </c>
      <c r="H721" s="58" t="inlineStr">
        <is>
          <t>Yes</t>
        </is>
      </c>
      <c r="I721" s="58" t="inlineStr">
        <is>
          <t>Fiber optic</t>
        </is>
      </c>
      <c r="J721" s="58" t="inlineStr">
        <is>
          <t>No</t>
        </is>
      </c>
      <c r="K721" s="58" t="inlineStr">
        <is>
          <t>No</t>
        </is>
      </c>
      <c r="L721" s="58" t="inlineStr">
        <is>
          <t>Yes</t>
        </is>
      </c>
      <c r="M721" s="58" t="inlineStr">
        <is>
          <t>No</t>
        </is>
      </c>
      <c r="N721" s="58" t="inlineStr">
        <is>
          <t>No</t>
        </is>
      </c>
      <c r="O721" s="58" t="inlineStr">
        <is>
          <t>No</t>
        </is>
      </c>
      <c r="P721" s="58" t="inlineStr">
        <is>
          <t>Month-to-month</t>
        </is>
      </c>
      <c r="Q721" s="58" t="inlineStr">
        <is>
          <t>Yes</t>
        </is>
      </c>
      <c r="R721" s="58" t="inlineStr">
        <is>
          <t>Credit card (automatic)</t>
        </is>
      </c>
      <c r="S721" s="123" t="n">
        <v>80.34999999999999</v>
      </c>
      <c r="T721" s="58" t="inlineStr">
        <is>
          <t>5589.3</t>
        </is>
      </c>
      <c r="U721" s="58" t="inlineStr">
        <is>
          <t>No</t>
        </is>
      </c>
      <c r="V721" s="123">
        <f>IFERROR(VALUE(TRIM(T721)),S721*F721)</f>
        <v/>
      </c>
      <c r="W721" s="58">
        <f>IF(F721&lt;=12,"0-12 mo",IF(F721&lt;=24,"13-24 mo",IF(F721&lt;=48,"25-48 mo","49+ mo")))</f>
        <v/>
      </c>
      <c r="X721" s="58">
        <f>IF(S721&lt;=35.5,"Q1 Low",IF(S721&lt;=70.35,"Q2 Mid-Low",IF(S721&lt;=89.85,"Q3 Mid-High","Q4 High")))</f>
        <v/>
      </c>
      <c r="Y721" s="58">
        <f>IF(U721="Yes",1,0)</f>
        <v/>
      </c>
      <c r="Z721" s="58">
        <f>IF(P721="Month-to-month",1,0)+IF(M721="No",1,0)+IF(J721="No",1,0)+IF(I721="Fiber optic",1,0)+IF(Q721="Yes",1,0)</f>
        <v/>
      </c>
    </row>
    <row r="722" ht="15" customHeight="1" s="59">
      <c r="A722" s="58" t="inlineStr">
        <is>
          <t>4697-LUPSU</t>
        </is>
      </c>
      <c r="B722" s="58" t="inlineStr">
        <is>
          <t>Male</t>
        </is>
      </c>
      <c r="C722" s="58" t="n">
        <v>0</v>
      </c>
      <c r="D722" s="58" t="inlineStr">
        <is>
          <t>Yes</t>
        </is>
      </c>
      <c r="E722" s="58" t="inlineStr">
        <is>
          <t>Yes</t>
        </is>
      </c>
      <c r="F722" s="58" t="n">
        <v>2</v>
      </c>
      <c r="G722" s="58" t="inlineStr">
        <is>
          <t>Yes</t>
        </is>
      </c>
      <c r="H722" s="58" t="inlineStr">
        <is>
          <t>No</t>
        </is>
      </c>
      <c r="I722" s="58" t="inlineStr">
        <is>
          <t>No</t>
        </is>
      </c>
      <c r="J722" s="58" t="inlineStr">
        <is>
          <t>No internet service</t>
        </is>
      </c>
      <c r="K722" s="58" t="inlineStr">
        <is>
          <t>No internet service</t>
        </is>
      </c>
      <c r="L722" s="58" t="inlineStr">
        <is>
          <t>No internet service</t>
        </is>
      </c>
      <c r="M722" s="58" t="inlineStr">
        <is>
          <t>No internet service</t>
        </is>
      </c>
      <c r="N722" s="58" t="inlineStr">
        <is>
          <t>No internet service</t>
        </is>
      </c>
      <c r="O722" s="58" t="inlineStr">
        <is>
          <t>No internet service</t>
        </is>
      </c>
      <c r="P722" s="58" t="inlineStr">
        <is>
          <t>One year</t>
        </is>
      </c>
      <c r="Q722" s="58" t="inlineStr">
        <is>
          <t>No</t>
        </is>
      </c>
      <c r="R722" s="58" t="inlineStr">
        <is>
          <t>Mailed check</t>
        </is>
      </c>
      <c r="S722" s="123" t="n">
        <v>20.2</v>
      </c>
      <c r="T722" s="58" t="inlineStr">
        <is>
          <t>34.75</t>
        </is>
      </c>
      <c r="U722" s="58" t="inlineStr">
        <is>
          <t>No</t>
        </is>
      </c>
      <c r="V722" s="123">
        <f>IFERROR(VALUE(TRIM(T722)),S722*F722)</f>
        <v/>
      </c>
      <c r="W722" s="58">
        <f>IF(F722&lt;=12,"0-12 mo",IF(F722&lt;=24,"13-24 mo",IF(F722&lt;=48,"25-48 mo","49+ mo")))</f>
        <v/>
      </c>
      <c r="X722" s="58">
        <f>IF(S722&lt;=35.5,"Q1 Low",IF(S722&lt;=70.35,"Q2 Mid-Low",IF(S722&lt;=89.85,"Q3 Mid-High","Q4 High")))</f>
        <v/>
      </c>
      <c r="Y722" s="58">
        <f>IF(U722="Yes",1,0)</f>
        <v/>
      </c>
      <c r="Z722" s="58">
        <f>IF(P722="Month-to-month",1,0)+IF(M722="No",1,0)+IF(J722="No",1,0)+IF(I722="Fiber optic",1,0)+IF(Q722="Yes",1,0)</f>
        <v/>
      </c>
    </row>
    <row r="723" ht="15" customHeight="1" s="59">
      <c r="A723" s="58" t="inlineStr">
        <is>
          <t>8434-VGEQQ</t>
        </is>
      </c>
      <c r="B723" s="58" t="inlineStr">
        <is>
          <t>Male</t>
        </is>
      </c>
      <c r="C723" s="58" t="n">
        <v>0</v>
      </c>
      <c r="D723" s="58" t="inlineStr">
        <is>
          <t>Yes</t>
        </is>
      </c>
      <c r="E723" s="58" t="inlineStr">
        <is>
          <t>Yes</t>
        </is>
      </c>
      <c r="F723" s="58" t="n">
        <v>61</v>
      </c>
      <c r="G723" s="58" t="inlineStr">
        <is>
          <t>Yes</t>
        </is>
      </c>
      <c r="H723" s="58" t="inlineStr">
        <is>
          <t>No</t>
        </is>
      </c>
      <c r="I723" s="58" t="inlineStr">
        <is>
          <t>No</t>
        </is>
      </c>
      <c r="J723" s="58" t="inlineStr">
        <is>
          <t>No internet service</t>
        </is>
      </c>
      <c r="K723" s="58" t="inlineStr">
        <is>
          <t>No internet service</t>
        </is>
      </c>
      <c r="L723" s="58" t="inlineStr">
        <is>
          <t>No internet service</t>
        </is>
      </c>
      <c r="M723" s="58" t="inlineStr">
        <is>
          <t>No internet service</t>
        </is>
      </c>
      <c r="N723" s="58" t="inlineStr">
        <is>
          <t>No internet service</t>
        </is>
      </c>
      <c r="O723" s="58" t="inlineStr">
        <is>
          <t>No internet service</t>
        </is>
      </c>
      <c r="P723" s="58" t="inlineStr">
        <is>
          <t>Two year</t>
        </is>
      </c>
      <c r="Q723" s="58" t="inlineStr">
        <is>
          <t>No</t>
        </is>
      </c>
      <c r="R723" s="58" t="inlineStr">
        <is>
          <t>Credit card (automatic)</t>
        </is>
      </c>
      <c r="S723" s="123" t="n">
        <v>20.55</v>
      </c>
      <c r="T723" s="58" t="inlineStr">
        <is>
          <t>1305.95</t>
        </is>
      </c>
      <c r="U723" s="58" t="inlineStr">
        <is>
          <t>No</t>
        </is>
      </c>
      <c r="V723" s="123">
        <f>IFERROR(VALUE(TRIM(T723)),S723*F723)</f>
        <v/>
      </c>
      <c r="W723" s="58">
        <f>IF(F723&lt;=12,"0-12 mo",IF(F723&lt;=24,"13-24 mo",IF(F723&lt;=48,"25-48 mo","49+ mo")))</f>
        <v/>
      </c>
      <c r="X723" s="58">
        <f>IF(S723&lt;=35.5,"Q1 Low",IF(S723&lt;=70.35,"Q2 Mid-Low",IF(S723&lt;=89.85,"Q3 Mid-High","Q4 High")))</f>
        <v/>
      </c>
      <c r="Y723" s="58">
        <f>IF(U723="Yes",1,0)</f>
        <v/>
      </c>
      <c r="Z723" s="58">
        <f>IF(P723="Month-to-month",1,0)+IF(M723="No",1,0)+IF(J723="No",1,0)+IF(I723="Fiber optic",1,0)+IF(Q723="Yes",1,0)</f>
        <v/>
      </c>
    </row>
    <row r="724" ht="15" customHeight="1" s="59">
      <c r="A724" s="58" t="inlineStr">
        <is>
          <t>4952-YSOGZ</t>
        </is>
      </c>
      <c r="B724" s="58" t="inlineStr">
        <is>
          <t>Female</t>
        </is>
      </c>
      <c r="C724" s="58" t="n">
        <v>0</v>
      </c>
      <c r="D724" s="58" t="inlineStr">
        <is>
          <t>Yes</t>
        </is>
      </c>
      <c r="E724" s="58" t="inlineStr">
        <is>
          <t>Yes</t>
        </is>
      </c>
      <c r="F724" s="58" t="n">
        <v>4</v>
      </c>
      <c r="G724" s="58" t="inlineStr">
        <is>
          <t>Yes</t>
        </is>
      </c>
      <c r="H724" s="58" t="inlineStr">
        <is>
          <t>Yes</t>
        </is>
      </c>
      <c r="I724" s="58" t="inlineStr">
        <is>
          <t>Fiber optic</t>
        </is>
      </c>
      <c r="J724" s="58" t="inlineStr">
        <is>
          <t>No</t>
        </is>
      </c>
      <c r="K724" s="58" t="inlineStr">
        <is>
          <t>No</t>
        </is>
      </c>
      <c r="L724" s="58" t="inlineStr">
        <is>
          <t>No</t>
        </is>
      </c>
      <c r="M724" s="58" t="inlineStr">
        <is>
          <t>No</t>
        </is>
      </c>
      <c r="N724" s="58" t="inlineStr">
        <is>
          <t>No</t>
        </is>
      </c>
      <c r="O724" s="58" t="inlineStr">
        <is>
          <t>Yes</t>
        </is>
      </c>
      <c r="P724" s="58" t="inlineStr">
        <is>
          <t>Month-to-month</t>
        </is>
      </c>
      <c r="Q724" s="58" t="inlineStr">
        <is>
          <t>Yes</t>
        </is>
      </c>
      <c r="R724" s="58" t="inlineStr">
        <is>
          <t>Electronic check</t>
        </is>
      </c>
      <c r="S724" s="123" t="n">
        <v>85.95</v>
      </c>
      <c r="T724" s="58" t="inlineStr">
        <is>
          <t>381.3</t>
        </is>
      </c>
      <c r="U724" s="58" t="inlineStr">
        <is>
          <t>Yes</t>
        </is>
      </c>
      <c r="V724" s="123">
        <f>IFERROR(VALUE(TRIM(T724)),S724*F724)</f>
        <v/>
      </c>
      <c r="W724" s="58">
        <f>IF(F724&lt;=12,"0-12 mo",IF(F724&lt;=24,"13-24 mo",IF(F724&lt;=48,"25-48 mo","49+ mo")))</f>
        <v/>
      </c>
      <c r="X724" s="58">
        <f>IF(S724&lt;=35.5,"Q1 Low",IF(S724&lt;=70.35,"Q2 Mid-Low",IF(S724&lt;=89.85,"Q3 Mid-High","Q4 High")))</f>
        <v/>
      </c>
      <c r="Y724" s="58">
        <f>IF(U724="Yes",1,0)</f>
        <v/>
      </c>
      <c r="Z724" s="58">
        <f>IF(P724="Month-to-month",1,0)+IF(M724="No",1,0)+IF(J724="No",1,0)+IF(I724="Fiber optic",1,0)+IF(Q724="Yes",1,0)</f>
        <v/>
      </c>
    </row>
    <row r="725" ht="15" customHeight="1" s="59">
      <c r="A725" s="58" t="inlineStr">
        <is>
          <t>1589-AGTLK</t>
        </is>
      </c>
      <c r="B725" s="58" t="inlineStr">
        <is>
          <t>Male</t>
        </is>
      </c>
      <c r="C725" s="58" t="n">
        <v>0</v>
      </c>
      <c r="D725" s="58" t="inlineStr">
        <is>
          <t>No</t>
        </is>
      </c>
      <c r="E725" s="58" t="inlineStr">
        <is>
          <t>No</t>
        </is>
      </c>
      <c r="F725" s="58" t="n">
        <v>3</v>
      </c>
      <c r="G725" s="58" t="inlineStr">
        <is>
          <t>Yes</t>
        </is>
      </c>
      <c r="H725" s="58" t="inlineStr">
        <is>
          <t>No</t>
        </is>
      </c>
      <c r="I725" s="58" t="inlineStr">
        <is>
          <t>DSL</t>
        </is>
      </c>
      <c r="J725" s="58" t="inlineStr">
        <is>
          <t>No</t>
        </is>
      </c>
      <c r="K725" s="58" t="inlineStr">
        <is>
          <t>No</t>
        </is>
      </c>
      <c r="L725" s="58" t="inlineStr">
        <is>
          <t>No</t>
        </is>
      </c>
      <c r="M725" s="58" t="inlineStr">
        <is>
          <t>No</t>
        </is>
      </c>
      <c r="N725" s="58" t="inlineStr">
        <is>
          <t>No</t>
        </is>
      </c>
      <c r="O725" s="58" t="inlineStr">
        <is>
          <t>No</t>
        </is>
      </c>
      <c r="P725" s="58" t="inlineStr">
        <is>
          <t>Month-to-month</t>
        </is>
      </c>
      <c r="Q725" s="58" t="inlineStr">
        <is>
          <t>Yes</t>
        </is>
      </c>
      <c r="R725" s="58" t="inlineStr">
        <is>
          <t>Electronic check</t>
        </is>
      </c>
      <c r="S725" s="123" t="n">
        <v>45.35</v>
      </c>
      <c r="T725" s="58" t="inlineStr">
        <is>
          <t>141.5</t>
        </is>
      </c>
      <c r="U725" s="58" t="inlineStr">
        <is>
          <t>Yes</t>
        </is>
      </c>
      <c r="V725" s="123">
        <f>IFERROR(VALUE(TRIM(T725)),S725*F725)</f>
        <v/>
      </c>
      <c r="W725" s="58">
        <f>IF(F725&lt;=12,"0-12 mo",IF(F725&lt;=24,"13-24 mo",IF(F725&lt;=48,"25-48 mo","49+ mo")))</f>
        <v/>
      </c>
      <c r="X725" s="58">
        <f>IF(S725&lt;=35.5,"Q1 Low",IF(S725&lt;=70.35,"Q2 Mid-Low",IF(S725&lt;=89.85,"Q3 Mid-High","Q4 High")))</f>
        <v/>
      </c>
      <c r="Y725" s="58">
        <f>IF(U725="Yes",1,0)</f>
        <v/>
      </c>
      <c r="Z725" s="58">
        <f>IF(P725="Month-to-month",1,0)+IF(M725="No",1,0)+IF(J725="No",1,0)+IF(I725="Fiber optic",1,0)+IF(Q725="Yes",1,0)</f>
        <v/>
      </c>
    </row>
    <row r="726" ht="15" customHeight="1" s="59">
      <c r="A726" s="58" t="inlineStr">
        <is>
          <t>5244-IRFIH</t>
        </is>
      </c>
      <c r="B726" s="58" t="inlineStr">
        <is>
          <t>Male</t>
        </is>
      </c>
      <c r="C726" s="58" t="n">
        <v>1</v>
      </c>
      <c r="D726" s="58" t="inlineStr">
        <is>
          <t>Yes</t>
        </is>
      </c>
      <c r="E726" s="58" t="inlineStr">
        <is>
          <t>No</t>
        </is>
      </c>
      <c r="F726" s="58" t="n">
        <v>33</v>
      </c>
      <c r="G726" s="58" t="inlineStr">
        <is>
          <t>Yes</t>
        </is>
      </c>
      <c r="H726" s="58" t="inlineStr">
        <is>
          <t>Yes</t>
        </is>
      </c>
      <c r="I726" s="58" t="inlineStr">
        <is>
          <t>Fiber optic</t>
        </is>
      </c>
      <c r="J726" s="58" t="inlineStr">
        <is>
          <t>No</t>
        </is>
      </c>
      <c r="K726" s="58" t="inlineStr">
        <is>
          <t>No</t>
        </is>
      </c>
      <c r="L726" s="58" t="inlineStr">
        <is>
          <t>No</t>
        </is>
      </c>
      <c r="M726" s="58" t="inlineStr">
        <is>
          <t>No</t>
        </is>
      </c>
      <c r="N726" s="58" t="inlineStr">
        <is>
          <t>Yes</t>
        </is>
      </c>
      <c r="O726" s="58" t="inlineStr">
        <is>
          <t>Yes</t>
        </is>
      </c>
      <c r="P726" s="58" t="inlineStr">
        <is>
          <t>Month-to-month</t>
        </is>
      </c>
      <c r="Q726" s="58" t="inlineStr">
        <is>
          <t>Yes</t>
        </is>
      </c>
      <c r="R726" s="58" t="inlineStr">
        <is>
          <t>Electronic check</t>
        </is>
      </c>
      <c r="S726" s="123" t="n">
        <v>94.5</v>
      </c>
      <c r="T726" s="58" t="inlineStr">
        <is>
          <t>3105.55</t>
        </is>
      </c>
      <c r="U726" s="58" t="inlineStr">
        <is>
          <t>Yes</t>
        </is>
      </c>
      <c r="V726" s="123">
        <f>IFERROR(VALUE(TRIM(T726)),S726*F726)</f>
        <v/>
      </c>
      <c r="W726" s="58">
        <f>IF(F726&lt;=12,"0-12 mo",IF(F726&lt;=24,"13-24 mo",IF(F726&lt;=48,"25-48 mo","49+ mo")))</f>
        <v/>
      </c>
      <c r="X726" s="58">
        <f>IF(S726&lt;=35.5,"Q1 Low",IF(S726&lt;=70.35,"Q2 Mid-Low",IF(S726&lt;=89.85,"Q3 Mid-High","Q4 High")))</f>
        <v/>
      </c>
      <c r="Y726" s="58">
        <f>IF(U726="Yes",1,0)</f>
        <v/>
      </c>
      <c r="Z726" s="58">
        <f>IF(P726="Month-to-month",1,0)+IF(M726="No",1,0)+IF(J726="No",1,0)+IF(I726="Fiber optic",1,0)+IF(Q726="Yes",1,0)</f>
        <v/>
      </c>
    </row>
    <row r="727" ht="15" customHeight="1" s="59">
      <c r="A727" s="58" t="inlineStr">
        <is>
          <t>6549-YMFAW</t>
        </is>
      </c>
      <c r="B727" s="58" t="inlineStr">
        <is>
          <t>Male</t>
        </is>
      </c>
      <c r="C727" s="58" t="n">
        <v>1</v>
      </c>
      <c r="D727" s="58" t="inlineStr">
        <is>
          <t>Yes</t>
        </is>
      </c>
      <c r="E727" s="58" t="inlineStr">
        <is>
          <t>No</t>
        </is>
      </c>
      <c r="F727" s="58" t="n">
        <v>9</v>
      </c>
      <c r="G727" s="58" t="inlineStr">
        <is>
          <t>Yes</t>
        </is>
      </c>
      <c r="H727" s="58" t="inlineStr">
        <is>
          <t>No</t>
        </is>
      </c>
      <c r="I727" s="58" t="inlineStr">
        <is>
          <t>No</t>
        </is>
      </c>
      <c r="J727" s="58" t="inlineStr">
        <is>
          <t>No internet service</t>
        </is>
      </c>
      <c r="K727" s="58" t="inlineStr">
        <is>
          <t>No internet service</t>
        </is>
      </c>
      <c r="L727" s="58" t="inlineStr">
        <is>
          <t>No internet service</t>
        </is>
      </c>
      <c r="M727" s="58" t="inlineStr">
        <is>
          <t>No internet service</t>
        </is>
      </c>
      <c r="N727" s="58" t="inlineStr">
        <is>
          <t>No internet service</t>
        </is>
      </c>
      <c r="O727" s="58" t="inlineStr">
        <is>
          <t>No internet service</t>
        </is>
      </c>
      <c r="P727" s="58" t="inlineStr">
        <is>
          <t>Month-to-month</t>
        </is>
      </c>
      <c r="Q727" s="58" t="inlineStr">
        <is>
          <t>Yes</t>
        </is>
      </c>
      <c r="R727" s="58" t="inlineStr">
        <is>
          <t>Mailed check</t>
        </is>
      </c>
      <c r="S727" s="123" t="n">
        <v>21.25</v>
      </c>
      <c r="T727" s="58" t="inlineStr">
        <is>
          <t>204.55</t>
        </is>
      </c>
      <c r="U727" s="58" t="inlineStr">
        <is>
          <t>No</t>
        </is>
      </c>
      <c r="V727" s="123">
        <f>IFERROR(VALUE(TRIM(T727)),S727*F727)</f>
        <v/>
      </c>
      <c r="W727" s="58">
        <f>IF(F727&lt;=12,"0-12 mo",IF(F727&lt;=24,"13-24 mo",IF(F727&lt;=48,"25-48 mo","49+ mo")))</f>
        <v/>
      </c>
      <c r="X727" s="58">
        <f>IF(S727&lt;=35.5,"Q1 Low",IF(S727&lt;=70.35,"Q2 Mid-Low",IF(S727&lt;=89.85,"Q3 Mid-High","Q4 High")))</f>
        <v/>
      </c>
      <c r="Y727" s="58">
        <f>IF(U727="Yes",1,0)</f>
        <v/>
      </c>
      <c r="Z727" s="58">
        <f>IF(P727="Month-to-month",1,0)+IF(M727="No",1,0)+IF(J727="No",1,0)+IF(I727="Fiber optic",1,0)+IF(Q727="Yes",1,0)</f>
        <v/>
      </c>
    </row>
    <row r="728" ht="15" customHeight="1" s="59">
      <c r="A728" s="58" t="inlineStr">
        <is>
          <t>4950-HKQTE</t>
        </is>
      </c>
      <c r="B728" s="58" t="inlineStr">
        <is>
          <t>Female</t>
        </is>
      </c>
      <c r="C728" s="58" t="n">
        <v>0</v>
      </c>
      <c r="D728" s="58" t="inlineStr">
        <is>
          <t>No</t>
        </is>
      </c>
      <c r="E728" s="58" t="inlineStr">
        <is>
          <t>No</t>
        </is>
      </c>
      <c r="F728" s="58" t="n">
        <v>22</v>
      </c>
      <c r="G728" s="58" t="inlineStr">
        <is>
          <t>Yes</t>
        </is>
      </c>
      <c r="H728" s="58" t="inlineStr">
        <is>
          <t>Yes</t>
        </is>
      </c>
      <c r="I728" s="58" t="inlineStr">
        <is>
          <t>No</t>
        </is>
      </c>
      <c r="J728" s="58" t="inlineStr">
        <is>
          <t>No internet service</t>
        </is>
      </c>
      <c r="K728" s="58" t="inlineStr">
        <is>
          <t>No internet service</t>
        </is>
      </c>
      <c r="L728" s="58" t="inlineStr">
        <is>
          <t>No internet service</t>
        </is>
      </c>
      <c r="M728" s="58" t="inlineStr">
        <is>
          <t>No internet service</t>
        </is>
      </c>
      <c r="N728" s="58" t="inlineStr">
        <is>
          <t>No internet service</t>
        </is>
      </c>
      <c r="O728" s="58" t="inlineStr">
        <is>
          <t>No internet service</t>
        </is>
      </c>
      <c r="P728" s="58" t="inlineStr">
        <is>
          <t>Two year</t>
        </is>
      </c>
      <c r="Q728" s="58" t="inlineStr">
        <is>
          <t>No</t>
        </is>
      </c>
      <c r="R728" s="58" t="inlineStr">
        <is>
          <t>Mailed check</t>
        </is>
      </c>
      <c r="S728" s="123" t="n">
        <v>26.25</v>
      </c>
      <c r="T728" s="58" t="inlineStr">
        <is>
          <t>605.9</t>
        </is>
      </c>
      <c r="U728" s="58" t="inlineStr">
        <is>
          <t>No</t>
        </is>
      </c>
      <c r="V728" s="123">
        <f>IFERROR(VALUE(TRIM(T728)),S728*F728)</f>
        <v/>
      </c>
      <c r="W728" s="58">
        <f>IF(F728&lt;=12,"0-12 mo",IF(F728&lt;=24,"13-24 mo",IF(F728&lt;=48,"25-48 mo","49+ mo")))</f>
        <v/>
      </c>
      <c r="X728" s="58">
        <f>IF(S728&lt;=35.5,"Q1 Low",IF(S728&lt;=70.35,"Q2 Mid-Low",IF(S728&lt;=89.85,"Q3 Mid-High","Q4 High")))</f>
        <v/>
      </c>
      <c r="Y728" s="58">
        <f>IF(U728="Yes",1,0)</f>
        <v/>
      </c>
      <c r="Z728" s="58">
        <f>IF(P728="Month-to-month",1,0)+IF(M728="No",1,0)+IF(J728="No",1,0)+IF(I728="Fiber optic",1,0)+IF(Q728="Yes",1,0)</f>
        <v/>
      </c>
    </row>
    <row r="729" ht="15" customHeight="1" s="59">
      <c r="A729" s="58" t="inlineStr">
        <is>
          <t>6786-OBWQR</t>
        </is>
      </c>
      <c r="B729" s="58" t="inlineStr">
        <is>
          <t>Female</t>
        </is>
      </c>
      <c r="C729" s="58" t="n">
        <v>0</v>
      </c>
      <c r="D729" s="58" t="inlineStr">
        <is>
          <t>Yes</t>
        </is>
      </c>
      <c r="E729" s="58" t="inlineStr">
        <is>
          <t>Yes</t>
        </is>
      </c>
      <c r="F729" s="58" t="n">
        <v>5</v>
      </c>
      <c r="G729" s="58" t="inlineStr">
        <is>
          <t>Yes</t>
        </is>
      </c>
      <c r="H729" s="58" t="inlineStr">
        <is>
          <t>No</t>
        </is>
      </c>
      <c r="I729" s="58" t="inlineStr">
        <is>
          <t>Fiber optic</t>
        </is>
      </c>
      <c r="J729" s="58" t="inlineStr">
        <is>
          <t>No</t>
        </is>
      </c>
      <c r="K729" s="58" t="inlineStr">
        <is>
          <t>No</t>
        </is>
      </c>
      <c r="L729" s="58" t="inlineStr">
        <is>
          <t>No</t>
        </is>
      </c>
      <c r="M729" s="58" t="inlineStr">
        <is>
          <t>No</t>
        </is>
      </c>
      <c r="N729" s="58" t="inlineStr">
        <is>
          <t>Yes</t>
        </is>
      </c>
      <c r="O729" s="58" t="inlineStr">
        <is>
          <t>No</t>
        </is>
      </c>
      <c r="P729" s="58" t="inlineStr">
        <is>
          <t>Month-to-month</t>
        </is>
      </c>
      <c r="Q729" s="58" t="inlineStr">
        <is>
          <t>Yes</t>
        </is>
      </c>
      <c r="R729" s="58" t="inlineStr">
        <is>
          <t>Electronic check</t>
        </is>
      </c>
      <c r="S729" s="123" t="n">
        <v>80.84999999999999</v>
      </c>
      <c r="T729" s="58" t="inlineStr">
        <is>
          <t>356.1</t>
        </is>
      </c>
      <c r="U729" s="58" t="inlineStr">
        <is>
          <t>No</t>
        </is>
      </c>
      <c r="V729" s="123">
        <f>IFERROR(VALUE(TRIM(T729)),S729*F729)</f>
        <v/>
      </c>
      <c r="W729" s="58">
        <f>IF(F729&lt;=12,"0-12 mo",IF(F729&lt;=24,"13-24 mo",IF(F729&lt;=48,"25-48 mo","49+ mo")))</f>
        <v/>
      </c>
      <c r="X729" s="58">
        <f>IF(S729&lt;=35.5,"Q1 Low",IF(S729&lt;=70.35,"Q2 Mid-Low",IF(S729&lt;=89.85,"Q3 Mid-High","Q4 High")))</f>
        <v/>
      </c>
      <c r="Y729" s="58">
        <f>IF(U729="Yes",1,0)</f>
        <v/>
      </c>
      <c r="Z729" s="58">
        <f>IF(P729="Month-to-month",1,0)+IF(M729="No",1,0)+IF(J729="No",1,0)+IF(I729="Fiber optic",1,0)+IF(Q729="Yes",1,0)</f>
        <v/>
      </c>
    </row>
    <row r="730" ht="15" customHeight="1" s="59">
      <c r="A730" s="58" t="inlineStr">
        <is>
          <t>2684-EIWEO</t>
        </is>
      </c>
      <c r="B730" s="58" t="inlineStr">
        <is>
          <t>Female</t>
        </is>
      </c>
      <c r="C730" s="58" t="n">
        <v>1</v>
      </c>
      <c r="D730" s="58" t="inlineStr">
        <is>
          <t>No</t>
        </is>
      </c>
      <c r="E730" s="58" t="inlineStr">
        <is>
          <t>No</t>
        </is>
      </c>
      <c r="F730" s="58" t="n">
        <v>30</v>
      </c>
      <c r="G730" s="58" t="inlineStr">
        <is>
          <t>Yes</t>
        </is>
      </c>
      <c r="H730" s="58" t="inlineStr">
        <is>
          <t>Yes</t>
        </is>
      </c>
      <c r="I730" s="58" t="inlineStr">
        <is>
          <t>Fiber optic</t>
        </is>
      </c>
      <c r="J730" s="58" t="inlineStr">
        <is>
          <t>Yes</t>
        </is>
      </c>
      <c r="K730" s="58" t="inlineStr">
        <is>
          <t>Yes</t>
        </is>
      </c>
      <c r="L730" s="58" t="inlineStr">
        <is>
          <t>Yes</t>
        </is>
      </c>
      <c r="M730" s="58" t="inlineStr">
        <is>
          <t>No</t>
        </is>
      </c>
      <c r="N730" s="58" t="inlineStr">
        <is>
          <t>No</t>
        </is>
      </c>
      <c r="O730" s="58" t="inlineStr">
        <is>
          <t>No</t>
        </is>
      </c>
      <c r="P730" s="58" t="inlineStr">
        <is>
          <t>Month-to-month</t>
        </is>
      </c>
      <c r="Q730" s="58" t="inlineStr">
        <is>
          <t>No</t>
        </is>
      </c>
      <c r="R730" s="58" t="inlineStr">
        <is>
          <t>Credit card (automatic)</t>
        </is>
      </c>
      <c r="S730" s="123" t="n">
        <v>91.7</v>
      </c>
      <c r="T730" s="58" t="inlineStr">
        <is>
          <t>2758.15</t>
        </is>
      </c>
      <c r="U730" s="58" t="inlineStr">
        <is>
          <t>Yes</t>
        </is>
      </c>
      <c r="V730" s="123">
        <f>IFERROR(VALUE(TRIM(T730)),S730*F730)</f>
        <v/>
      </c>
      <c r="W730" s="58">
        <f>IF(F730&lt;=12,"0-12 mo",IF(F730&lt;=24,"13-24 mo",IF(F730&lt;=48,"25-48 mo","49+ mo")))</f>
        <v/>
      </c>
      <c r="X730" s="58">
        <f>IF(S730&lt;=35.5,"Q1 Low",IF(S730&lt;=70.35,"Q2 Mid-Low",IF(S730&lt;=89.85,"Q3 Mid-High","Q4 High")))</f>
        <v/>
      </c>
      <c r="Y730" s="58">
        <f>IF(U730="Yes",1,0)</f>
        <v/>
      </c>
      <c r="Z730" s="58">
        <f>IF(P730="Month-to-month",1,0)+IF(M730="No",1,0)+IF(J730="No",1,0)+IF(I730="Fiber optic",1,0)+IF(Q730="Yes",1,0)</f>
        <v/>
      </c>
    </row>
    <row r="731" ht="15" customHeight="1" s="59">
      <c r="A731" s="58" t="inlineStr">
        <is>
          <t>2753-JMMCV</t>
        </is>
      </c>
      <c r="B731" s="58" t="inlineStr">
        <is>
          <t>Male</t>
        </is>
      </c>
      <c r="C731" s="58" t="n">
        <v>0</v>
      </c>
      <c r="D731" s="58" t="inlineStr">
        <is>
          <t>No</t>
        </is>
      </c>
      <c r="E731" s="58" t="inlineStr">
        <is>
          <t>No</t>
        </is>
      </c>
      <c r="F731" s="58" t="n">
        <v>65</v>
      </c>
      <c r="G731" s="58" t="inlineStr">
        <is>
          <t>Yes</t>
        </is>
      </c>
      <c r="H731" s="58" t="inlineStr">
        <is>
          <t>Yes</t>
        </is>
      </c>
      <c r="I731" s="58" t="inlineStr">
        <is>
          <t>DSL</t>
        </is>
      </c>
      <c r="J731" s="58" t="inlineStr">
        <is>
          <t>No</t>
        </is>
      </c>
      <c r="K731" s="58" t="inlineStr">
        <is>
          <t>Yes</t>
        </is>
      </c>
      <c r="L731" s="58" t="inlineStr">
        <is>
          <t>Yes</t>
        </is>
      </c>
      <c r="M731" s="58" t="inlineStr">
        <is>
          <t>Yes</t>
        </is>
      </c>
      <c r="N731" s="58" t="inlineStr">
        <is>
          <t>No</t>
        </is>
      </c>
      <c r="O731" s="58" t="inlineStr">
        <is>
          <t>Yes</t>
        </is>
      </c>
      <c r="P731" s="58" t="inlineStr">
        <is>
          <t>Two year</t>
        </is>
      </c>
      <c r="Q731" s="58" t="inlineStr">
        <is>
          <t>Yes</t>
        </is>
      </c>
      <c r="R731" s="58" t="inlineStr">
        <is>
          <t>Credit card (automatic)</t>
        </is>
      </c>
      <c r="S731" s="123" t="n">
        <v>74.2</v>
      </c>
      <c r="T731" s="58" t="inlineStr">
        <is>
          <t>4805.65</t>
        </is>
      </c>
      <c r="U731" s="58" t="inlineStr">
        <is>
          <t>No</t>
        </is>
      </c>
      <c r="V731" s="123">
        <f>IFERROR(VALUE(TRIM(T731)),S731*F731)</f>
        <v/>
      </c>
      <c r="W731" s="58">
        <f>IF(F731&lt;=12,"0-12 mo",IF(F731&lt;=24,"13-24 mo",IF(F731&lt;=48,"25-48 mo","49+ mo")))</f>
        <v/>
      </c>
      <c r="X731" s="58">
        <f>IF(S731&lt;=35.5,"Q1 Low",IF(S731&lt;=70.35,"Q2 Mid-Low",IF(S731&lt;=89.85,"Q3 Mid-High","Q4 High")))</f>
        <v/>
      </c>
      <c r="Y731" s="58">
        <f>IF(U731="Yes",1,0)</f>
        <v/>
      </c>
      <c r="Z731" s="58">
        <f>IF(P731="Month-to-month",1,0)+IF(M731="No",1,0)+IF(J731="No",1,0)+IF(I731="Fiber optic",1,0)+IF(Q731="Yes",1,0)</f>
        <v/>
      </c>
    </row>
    <row r="732" ht="15" customHeight="1" s="59">
      <c r="A732" s="58" t="inlineStr">
        <is>
          <t>6439-GTPCA</t>
        </is>
      </c>
      <c r="B732" s="58" t="inlineStr">
        <is>
          <t>Female</t>
        </is>
      </c>
      <c r="C732" s="58" t="n">
        <v>0</v>
      </c>
      <c r="D732" s="58" t="inlineStr">
        <is>
          <t>No</t>
        </is>
      </c>
      <c r="E732" s="58" t="inlineStr">
        <is>
          <t>No</t>
        </is>
      </c>
      <c r="F732" s="58" t="n">
        <v>45</v>
      </c>
      <c r="G732" s="58" t="inlineStr">
        <is>
          <t>Yes</t>
        </is>
      </c>
      <c r="H732" s="58" t="inlineStr">
        <is>
          <t>Yes</t>
        </is>
      </c>
      <c r="I732" s="58" t="inlineStr">
        <is>
          <t>Fiber optic</t>
        </is>
      </c>
      <c r="J732" s="58" t="inlineStr">
        <is>
          <t>No</t>
        </is>
      </c>
      <c r="K732" s="58" t="inlineStr">
        <is>
          <t>No</t>
        </is>
      </c>
      <c r="L732" s="58" t="inlineStr">
        <is>
          <t>Yes</t>
        </is>
      </c>
      <c r="M732" s="58" t="inlineStr">
        <is>
          <t>Yes</t>
        </is>
      </c>
      <c r="N732" s="58" t="inlineStr">
        <is>
          <t>No</t>
        </is>
      </c>
      <c r="O732" s="58" t="inlineStr">
        <is>
          <t>No</t>
        </is>
      </c>
      <c r="P732" s="58" t="inlineStr">
        <is>
          <t>Month-to-month</t>
        </is>
      </c>
      <c r="Q732" s="58" t="inlineStr">
        <is>
          <t>Yes</t>
        </is>
      </c>
      <c r="R732" s="58" t="inlineStr">
        <is>
          <t>Electronic check</t>
        </is>
      </c>
      <c r="S732" s="123" t="n">
        <v>87.25</v>
      </c>
      <c r="T732" s="58" t="inlineStr">
        <is>
          <t>3941.7</t>
        </is>
      </c>
      <c r="U732" s="58" t="inlineStr">
        <is>
          <t>Yes</t>
        </is>
      </c>
      <c r="V732" s="123">
        <f>IFERROR(VALUE(TRIM(T732)),S732*F732)</f>
        <v/>
      </c>
      <c r="W732" s="58">
        <f>IF(F732&lt;=12,"0-12 mo",IF(F732&lt;=24,"13-24 mo",IF(F732&lt;=48,"25-48 mo","49+ mo")))</f>
        <v/>
      </c>
      <c r="X732" s="58">
        <f>IF(S732&lt;=35.5,"Q1 Low",IF(S732&lt;=70.35,"Q2 Mid-Low",IF(S732&lt;=89.85,"Q3 Mid-High","Q4 High")))</f>
        <v/>
      </c>
      <c r="Y732" s="58">
        <f>IF(U732="Yes",1,0)</f>
        <v/>
      </c>
      <c r="Z732" s="58">
        <f>IF(P732="Month-to-month",1,0)+IF(M732="No",1,0)+IF(J732="No",1,0)+IF(I732="Fiber optic",1,0)+IF(Q732="Yes",1,0)</f>
        <v/>
      </c>
    </row>
    <row r="733" ht="15" customHeight="1" s="59">
      <c r="A733" s="58" t="inlineStr">
        <is>
          <t>6621-YOBKI</t>
        </is>
      </c>
      <c r="B733" s="58" t="inlineStr">
        <is>
          <t>Male</t>
        </is>
      </c>
      <c r="C733" s="58" t="n">
        <v>0</v>
      </c>
      <c r="D733" s="58" t="inlineStr">
        <is>
          <t>No</t>
        </is>
      </c>
      <c r="E733" s="58" t="inlineStr">
        <is>
          <t>No</t>
        </is>
      </c>
      <c r="F733" s="58" t="n">
        <v>5</v>
      </c>
      <c r="G733" s="58" t="inlineStr">
        <is>
          <t>Yes</t>
        </is>
      </c>
      <c r="H733" s="58" t="inlineStr">
        <is>
          <t>No</t>
        </is>
      </c>
      <c r="I733" s="58" t="inlineStr">
        <is>
          <t>No</t>
        </is>
      </c>
      <c r="J733" s="58" t="inlineStr">
        <is>
          <t>No internet service</t>
        </is>
      </c>
      <c r="K733" s="58" t="inlineStr">
        <is>
          <t>No internet service</t>
        </is>
      </c>
      <c r="L733" s="58" t="inlineStr">
        <is>
          <t>No internet service</t>
        </is>
      </c>
      <c r="M733" s="58" t="inlineStr">
        <is>
          <t>No internet service</t>
        </is>
      </c>
      <c r="N733" s="58" t="inlineStr">
        <is>
          <t>No internet service</t>
        </is>
      </c>
      <c r="O733" s="58" t="inlineStr">
        <is>
          <t>No internet service</t>
        </is>
      </c>
      <c r="P733" s="58" t="inlineStr">
        <is>
          <t>Month-to-month</t>
        </is>
      </c>
      <c r="Q733" s="58" t="inlineStr">
        <is>
          <t>No</t>
        </is>
      </c>
      <c r="R733" s="58" t="inlineStr">
        <is>
          <t>Mailed check</t>
        </is>
      </c>
      <c r="S733" s="123" t="n">
        <v>20.35</v>
      </c>
      <c r="T733" s="58" t="inlineStr">
        <is>
          <t>92.75</t>
        </is>
      </c>
      <c r="U733" s="58" t="inlineStr">
        <is>
          <t>No</t>
        </is>
      </c>
      <c r="V733" s="123">
        <f>IFERROR(VALUE(TRIM(T733)),S733*F733)</f>
        <v/>
      </c>
      <c r="W733" s="58">
        <f>IF(F733&lt;=12,"0-12 mo",IF(F733&lt;=24,"13-24 mo",IF(F733&lt;=48,"25-48 mo","49+ mo")))</f>
        <v/>
      </c>
      <c r="X733" s="58">
        <f>IF(S733&lt;=35.5,"Q1 Low",IF(S733&lt;=70.35,"Q2 Mid-Low",IF(S733&lt;=89.85,"Q3 Mid-High","Q4 High")))</f>
        <v/>
      </c>
      <c r="Y733" s="58">
        <f>IF(U733="Yes",1,0)</f>
        <v/>
      </c>
      <c r="Z733" s="58">
        <f>IF(P733="Month-to-month",1,0)+IF(M733="No",1,0)+IF(J733="No",1,0)+IF(I733="Fiber optic",1,0)+IF(Q733="Yes",1,0)</f>
        <v/>
      </c>
    </row>
    <row r="734" ht="15" customHeight="1" s="59">
      <c r="A734" s="58" t="inlineStr">
        <is>
          <t>1216-JWVUX</t>
        </is>
      </c>
      <c r="B734" s="58" t="inlineStr">
        <is>
          <t>Male</t>
        </is>
      </c>
      <c r="C734" s="58" t="n">
        <v>0</v>
      </c>
      <c r="D734" s="58" t="inlineStr">
        <is>
          <t>Yes</t>
        </is>
      </c>
      <c r="E734" s="58" t="inlineStr">
        <is>
          <t>Yes</t>
        </is>
      </c>
      <c r="F734" s="58" t="n">
        <v>25</v>
      </c>
      <c r="G734" s="58" t="inlineStr">
        <is>
          <t>Yes</t>
        </is>
      </c>
      <c r="H734" s="58" t="inlineStr">
        <is>
          <t>No</t>
        </is>
      </c>
      <c r="I734" s="58" t="inlineStr">
        <is>
          <t>Fiber optic</t>
        </is>
      </c>
      <c r="J734" s="58" t="inlineStr">
        <is>
          <t>No</t>
        </is>
      </c>
      <c r="K734" s="58" t="inlineStr">
        <is>
          <t>Yes</t>
        </is>
      </c>
      <c r="L734" s="58" t="inlineStr">
        <is>
          <t>No</t>
        </is>
      </c>
      <c r="M734" s="58" t="inlineStr">
        <is>
          <t>No</t>
        </is>
      </c>
      <c r="N734" s="58" t="inlineStr">
        <is>
          <t>No</t>
        </is>
      </c>
      <c r="O734" s="58" t="inlineStr">
        <is>
          <t>No</t>
        </is>
      </c>
      <c r="P734" s="58" t="inlineStr">
        <is>
          <t>Month-to-month</t>
        </is>
      </c>
      <c r="Q734" s="58" t="inlineStr">
        <is>
          <t>Yes</t>
        </is>
      </c>
      <c r="R734" s="58" t="inlineStr">
        <is>
          <t>Electronic check</t>
        </is>
      </c>
      <c r="S734" s="123" t="n">
        <v>75.5</v>
      </c>
      <c r="T734" s="58" t="inlineStr">
        <is>
          <t>1901.05</t>
        </is>
      </c>
      <c r="U734" s="58" t="inlineStr">
        <is>
          <t>No</t>
        </is>
      </c>
      <c r="V734" s="123">
        <f>IFERROR(VALUE(TRIM(T734)),S734*F734)</f>
        <v/>
      </c>
      <c r="W734" s="58">
        <f>IF(F734&lt;=12,"0-12 mo",IF(F734&lt;=24,"13-24 mo",IF(F734&lt;=48,"25-48 mo","49+ mo")))</f>
        <v/>
      </c>
      <c r="X734" s="58">
        <f>IF(S734&lt;=35.5,"Q1 Low",IF(S734&lt;=70.35,"Q2 Mid-Low",IF(S734&lt;=89.85,"Q3 Mid-High","Q4 High")))</f>
        <v/>
      </c>
      <c r="Y734" s="58">
        <f>IF(U734="Yes",1,0)</f>
        <v/>
      </c>
      <c r="Z734" s="58">
        <f>IF(P734="Month-to-month",1,0)+IF(M734="No",1,0)+IF(J734="No",1,0)+IF(I734="Fiber optic",1,0)+IF(Q734="Yes",1,0)</f>
        <v/>
      </c>
    </row>
    <row r="735" ht="15" customHeight="1" s="59">
      <c r="A735" s="58" t="inlineStr">
        <is>
          <t>7564-GHCVB</t>
        </is>
      </c>
      <c r="B735" s="58" t="inlineStr">
        <is>
          <t>Female</t>
        </is>
      </c>
      <c r="C735" s="58" t="n">
        <v>0</v>
      </c>
      <c r="D735" s="58" t="inlineStr">
        <is>
          <t>Yes</t>
        </is>
      </c>
      <c r="E735" s="58" t="inlineStr">
        <is>
          <t>Yes</t>
        </is>
      </c>
      <c r="F735" s="58" t="n">
        <v>72</v>
      </c>
      <c r="G735" s="58" t="inlineStr">
        <is>
          <t>Yes</t>
        </is>
      </c>
      <c r="H735" s="58" t="inlineStr">
        <is>
          <t>Yes</t>
        </is>
      </c>
      <c r="I735" s="58" t="inlineStr">
        <is>
          <t>Fiber optic</t>
        </is>
      </c>
      <c r="J735" s="58" t="inlineStr">
        <is>
          <t>Yes</t>
        </is>
      </c>
      <c r="K735" s="58" t="inlineStr">
        <is>
          <t>No</t>
        </is>
      </c>
      <c r="L735" s="58" t="inlineStr">
        <is>
          <t>No</t>
        </is>
      </c>
      <c r="M735" s="58" t="inlineStr">
        <is>
          <t>No</t>
        </is>
      </c>
      <c r="N735" s="58" t="inlineStr">
        <is>
          <t>No</t>
        </is>
      </c>
      <c r="O735" s="58" t="inlineStr">
        <is>
          <t>No</t>
        </is>
      </c>
      <c r="P735" s="58" t="inlineStr">
        <is>
          <t>Two year</t>
        </is>
      </c>
      <c r="Q735" s="58" t="inlineStr">
        <is>
          <t>No</t>
        </is>
      </c>
      <c r="R735" s="58" t="inlineStr">
        <is>
          <t>Bank transfer (automatic)</t>
        </is>
      </c>
      <c r="S735" s="123" t="n">
        <v>79.05</v>
      </c>
      <c r="T735" s="58" t="inlineStr">
        <is>
          <t>5730.7</t>
        </is>
      </c>
      <c r="U735" s="58" t="inlineStr">
        <is>
          <t>No</t>
        </is>
      </c>
      <c r="V735" s="123">
        <f>IFERROR(VALUE(TRIM(T735)),S735*F735)</f>
        <v/>
      </c>
      <c r="W735" s="58">
        <f>IF(F735&lt;=12,"0-12 mo",IF(F735&lt;=24,"13-24 mo",IF(F735&lt;=48,"25-48 mo","49+ mo")))</f>
        <v/>
      </c>
      <c r="X735" s="58">
        <f>IF(S735&lt;=35.5,"Q1 Low",IF(S735&lt;=70.35,"Q2 Mid-Low",IF(S735&lt;=89.85,"Q3 Mid-High","Q4 High")))</f>
        <v/>
      </c>
      <c r="Y735" s="58">
        <f>IF(U735="Yes",1,0)</f>
        <v/>
      </c>
      <c r="Z735" s="58">
        <f>IF(P735="Month-to-month",1,0)+IF(M735="No",1,0)+IF(J735="No",1,0)+IF(I735="Fiber optic",1,0)+IF(Q735="Yes",1,0)</f>
        <v/>
      </c>
    </row>
    <row r="736" ht="15" customHeight="1" s="59">
      <c r="A736" s="58" t="inlineStr">
        <is>
          <t>1173-NOEYG</t>
        </is>
      </c>
      <c r="B736" s="58" t="inlineStr">
        <is>
          <t>Female</t>
        </is>
      </c>
      <c r="C736" s="58" t="n">
        <v>0</v>
      </c>
      <c r="D736" s="58" t="inlineStr">
        <is>
          <t>Yes</t>
        </is>
      </c>
      <c r="E736" s="58" t="inlineStr">
        <is>
          <t>No</t>
        </is>
      </c>
      <c r="F736" s="58" t="n">
        <v>27</v>
      </c>
      <c r="G736" s="58" t="inlineStr">
        <is>
          <t>Yes</t>
        </is>
      </c>
      <c r="H736" s="58" t="inlineStr">
        <is>
          <t>Yes</t>
        </is>
      </c>
      <c r="I736" s="58" t="inlineStr">
        <is>
          <t>Fiber optic</t>
        </is>
      </c>
      <c r="J736" s="58" t="inlineStr">
        <is>
          <t>No</t>
        </is>
      </c>
      <c r="K736" s="58" t="inlineStr">
        <is>
          <t>No</t>
        </is>
      </c>
      <c r="L736" s="58" t="inlineStr">
        <is>
          <t>Yes</t>
        </is>
      </c>
      <c r="M736" s="58" t="inlineStr">
        <is>
          <t>No</t>
        </is>
      </c>
      <c r="N736" s="58" t="inlineStr">
        <is>
          <t>No</t>
        </is>
      </c>
      <c r="O736" s="58" t="inlineStr">
        <is>
          <t>Yes</t>
        </is>
      </c>
      <c r="P736" s="58" t="inlineStr">
        <is>
          <t>Month-to-month</t>
        </is>
      </c>
      <c r="Q736" s="58" t="inlineStr">
        <is>
          <t>No</t>
        </is>
      </c>
      <c r="R736" s="58" t="inlineStr">
        <is>
          <t>Bank transfer (automatic)</t>
        </is>
      </c>
      <c r="S736" s="123" t="n">
        <v>90.15000000000001</v>
      </c>
      <c r="T736" s="58" t="inlineStr">
        <is>
          <t>2423.4</t>
        </is>
      </c>
      <c r="U736" s="58" t="inlineStr">
        <is>
          <t>No</t>
        </is>
      </c>
      <c r="V736" s="123">
        <f>IFERROR(VALUE(TRIM(T736)),S736*F736)</f>
        <v/>
      </c>
      <c r="W736" s="58">
        <f>IF(F736&lt;=12,"0-12 mo",IF(F736&lt;=24,"13-24 mo",IF(F736&lt;=48,"25-48 mo","49+ mo")))</f>
        <v/>
      </c>
      <c r="X736" s="58">
        <f>IF(S736&lt;=35.5,"Q1 Low",IF(S736&lt;=70.35,"Q2 Mid-Low",IF(S736&lt;=89.85,"Q3 Mid-High","Q4 High")))</f>
        <v/>
      </c>
      <c r="Y736" s="58">
        <f>IF(U736="Yes",1,0)</f>
        <v/>
      </c>
      <c r="Z736" s="58">
        <f>IF(P736="Month-to-month",1,0)+IF(M736="No",1,0)+IF(J736="No",1,0)+IF(I736="Fiber optic",1,0)+IF(Q736="Yes",1,0)</f>
        <v/>
      </c>
    </row>
    <row r="737" ht="15" customHeight="1" s="59">
      <c r="A737" s="58" t="inlineStr">
        <is>
          <t>7595-EHCDL</t>
        </is>
      </c>
      <c r="B737" s="58" t="inlineStr">
        <is>
          <t>Male</t>
        </is>
      </c>
      <c r="C737" s="58" t="n">
        <v>0</v>
      </c>
      <c r="D737" s="58" t="inlineStr">
        <is>
          <t>Yes</t>
        </is>
      </c>
      <c r="E737" s="58" t="inlineStr">
        <is>
          <t>Yes</t>
        </is>
      </c>
      <c r="F737" s="58" t="n">
        <v>32</v>
      </c>
      <c r="G737" s="58" t="inlineStr">
        <is>
          <t>No</t>
        </is>
      </c>
      <c r="H737" s="58" t="inlineStr">
        <is>
          <t>No phone service</t>
        </is>
      </c>
      <c r="I737" s="58" t="inlineStr">
        <is>
          <t>DSL</t>
        </is>
      </c>
      <c r="J737" s="58" t="inlineStr">
        <is>
          <t>No</t>
        </is>
      </c>
      <c r="K737" s="58" t="inlineStr">
        <is>
          <t>No</t>
        </is>
      </c>
      <c r="L737" s="58" t="inlineStr">
        <is>
          <t>Yes</t>
        </is>
      </c>
      <c r="M737" s="58" t="inlineStr">
        <is>
          <t>No</t>
        </is>
      </c>
      <c r="N737" s="58" t="inlineStr">
        <is>
          <t>Yes</t>
        </is>
      </c>
      <c r="O737" s="58" t="inlineStr">
        <is>
          <t>Yes</t>
        </is>
      </c>
      <c r="P737" s="58" t="inlineStr">
        <is>
          <t>Month-to-month</t>
        </is>
      </c>
      <c r="Q737" s="58" t="inlineStr">
        <is>
          <t>No</t>
        </is>
      </c>
      <c r="R737" s="58" t="inlineStr">
        <is>
          <t>Credit card (automatic)</t>
        </is>
      </c>
      <c r="S737" s="123" t="n">
        <v>50.6</v>
      </c>
      <c r="T737" s="58" t="inlineStr">
        <is>
          <t>1653.45</t>
        </is>
      </c>
      <c r="U737" s="58" t="inlineStr">
        <is>
          <t>No</t>
        </is>
      </c>
      <c r="V737" s="123">
        <f>IFERROR(VALUE(TRIM(T737)),S737*F737)</f>
        <v/>
      </c>
      <c r="W737" s="58">
        <f>IF(F737&lt;=12,"0-12 mo",IF(F737&lt;=24,"13-24 mo",IF(F737&lt;=48,"25-48 mo","49+ mo")))</f>
        <v/>
      </c>
      <c r="X737" s="58">
        <f>IF(S737&lt;=35.5,"Q1 Low",IF(S737&lt;=70.35,"Q2 Mid-Low",IF(S737&lt;=89.85,"Q3 Mid-High","Q4 High")))</f>
        <v/>
      </c>
      <c r="Y737" s="58">
        <f>IF(U737="Yes",1,0)</f>
        <v/>
      </c>
      <c r="Z737" s="58">
        <f>IF(P737="Month-to-month",1,0)+IF(M737="No",1,0)+IF(J737="No",1,0)+IF(I737="Fiber optic",1,0)+IF(Q737="Yes",1,0)</f>
        <v/>
      </c>
    </row>
    <row r="738" ht="15" customHeight="1" s="59">
      <c r="A738" s="58" t="inlineStr">
        <is>
          <t>6647-ZEDXT</t>
        </is>
      </c>
      <c r="B738" s="58" t="inlineStr">
        <is>
          <t>Female</t>
        </is>
      </c>
      <c r="C738" s="58" t="n">
        <v>0</v>
      </c>
      <c r="D738" s="58" t="inlineStr">
        <is>
          <t>No</t>
        </is>
      </c>
      <c r="E738" s="58" t="inlineStr">
        <is>
          <t>No</t>
        </is>
      </c>
      <c r="F738" s="58" t="n">
        <v>30</v>
      </c>
      <c r="G738" s="58" t="inlineStr">
        <is>
          <t>Yes</t>
        </is>
      </c>
      <c r="H738" s="58" t="inlineStr">
        <is>
          <t>Yes</t>
        </is>
      </c>
      <c r="I738" s="58" t="inlineStr">
        <is>
          <t>Fiber optic</t>
        </is>
      </c>
      <c r="J738" s="58" t="inlineStr">
        <is>
          <t>No</t>
        </is>
      </c>
      <c r="K738" s="58" t="inlineStr">
        <is>
          <t>Yes</t>
        </is>
      </c>
      <c r="L738" s="58" t="inlineStr">
        <is>
          <t>Yes</t>
        </is>
      </c>
      <c r="M738" s="58" t="inlineStr">
        <is>
          <t>Yes</t>
        </is>
      </c>
      <c r="N738" s="58" t="inlineStr">
        <is>
          <t>Yes</t>
        </is>
      </c>
      <c r="O738" s="58" t="inlineStr">
        <is>
          <t>Yes</t>
        </is>
      </c>
      <c r="P738" s="58" t="inlineStr">
        <is>
          <t>One year</t>
        </is>
      </c>
      <c r="Q738" s="58" t="inlineStr">
        <is>
          <t>No</t>
        </is>
      </c>
      <c r="R738" s="58" t="inlineStr">
        <is>
          <t>Credit card (automatic)</t>
        </is>
      </c>
      <c r="S738" s="123" t="n">
        <v>110.45</v>
      </c>
      <c r="T738" s="58" t="inlineStr">
        <is>
          <t>3327.05</t>
        </is>
      </c>
      <c r="U738" s="58" t="inlineStr">
        <is>
          <t>No</t>
        </is>
      </c>
      <c r="V738" s="123">
        <f>IFERROR(VALUE(TRIM(T738)),S738*F738)</f>
        <v/>
      </c>
      <c r="W738" s="58">
        <f>IF(F738&lt;=12,"0-12 mo",IF(F738&lt;=24,"13-24 mo",IF(F738&lt;=48,"25-48 mo","49+ mo")))</f>
        <v/>
      </c>
      <c r="X738" s="58">
        <f>IF(S738&lt;=35.5,"Q1 Low",IF(S738&lt;=70.35,"Q2 Mid-Low",IF(S738&lt;=89.85,"Q3 Mid-High","Q4 High")))</f>
        <v/>
      </c>
      <c r="Y738" s="58">
        <f>IF(U738="Yes",1,0)</f>
        <v/>
      </c>
      <c r="Z738" s="58">
        <f>IF(P738="Month-to-month",1,0)+IF(M738="No",1,0)+IF(J738="No",1,0)+IF(I738="Fiber optic",1,0)+IF(Q738="Yes",1,0)</f>
        <v/>
      </c>
    </row>
    <row r="739" ht="15" customHeight="1" s="59">
      <c r="A739" s="58" t="inlineStr">
        <is>
          <t>2521-NPUZR</t>
        </is>
      </c>
      <c r="B739" s="58" t="inlineStr">
        <is>
          <t>Male</t>
        </is>
      </c>
      <c r="C739" s="58" t="n">
        <v>0</v>
      </c>
      <c r="D739" s="58" t="inlineStr">
        <is>
          <t>Yes</t>
        </is>
      </c>
      <c r="E739" s="58" t="inlineStr">
        <is>
          <t>No</t>
        </is>
      </c>
      <c r="F739" s="58" t="n">
        <v>70</v>
      </c>
      <c r="G739" s="58" t="inlineStr">
        <is>
          <t>Yes</t>
        </is>
      </c>
      <c r="H739" s="58" t="inlineStr">
        <is>
          <t>No</t>
        </is>
      </c>
      <c r="I739" s="58" t="inlineStr">
        <is>
          <t>Fiber optic</t>
        </is>
      </c>
      <c r="J739" s="58" t="inlineStr">
        <is>
          <t>Yes</t>
        </is>
      </c>
      <c r="K739" s="58" t="inlineStr">
        <is>
          <t>Yes</t>
        </is>
      </c>
      <c r="L739" s="58" t="inlineStr">
        <is>
          <t>Yes</t>
        </is>
      </c>
      <c r="M739" s="58" t="inlineStr">
        <is>
          <t>Yes</t>
        </is>
      </c>
      <c r="N739" s="58" t="inlineStr">
        <is>
          <t>No</t>
        </is>
      </c>
      <c r="O739" s="58" t="inlineStr">
        <is>
          <t>Yes</t>
        </is>
      </c>
      <c r="P739" s="58" t="inlineStr">
        <is>
          <t>Two year</t>
        </is>
      </c>
      <c r="Q739" s="58" t="inlineStr">
        <is>
          <t>No</t>
        </is>
      </c>
      <c r="R739" s="58" t="inlineStr">
        <is>
          <t>Credit card (automatic)</t>
        </is>
      </c>
      <c r="S739" s="123" t="n">
        <v>101</v>
      </c>
      <c r="T739" s="58" t="inlineStr">
        <is>
          <t>7085.5</t>
        </is>
      </c>
      <c r="U739" s="58" t="inlineStr">
        <is>
          <t>No</t>
        </is>
      </c>
      <c r="V739" s="123">
        <f>IFERROR(VALUE(TRIM(T739)),S739*F739)</f>
        <v/>
      </c>
      <c r="W739" s="58">
        <f>IF(F739&lt;=12,"0-12 mo",IF(F739&lt;=24,"13-24 mo",IF(F739&lt;=48,"25-48 mo","49+ mo")))</f>
        <v/>
      </c>
      <c r="X739" s="58">
        <f>IF(S739&lt;=35.5,"Q1 Low",IF(S739&lt;=70.35,"Q2 Mid-Low",IF(S739&lt;=89.85,"Q3 Mid-High","Q4 High")))</f>
        <v/>
      </c>
      <c r="Y739" s="58">
        <f>IF(U739="Yes",1,0)</f>
        <v/>
      </c>
      <c r="Z739" s="58">
        <f>IF(P739="Month-to-month",1,0)+IF(M739="No",1,0)+IF(J739="No",1,0)+IF(I739="Fiber optic",1,0)+IF(Q739="Yes",1,0)</f>
        <v/>
      </c>
    </row>
    <row r="740" ht="15" customHeight="1" s="59">
      <c r="A740" s="58" t="inlineStr">
        <is>
          <t>1307-TVUFB</t>
        </is>
      </c>
      <c r="B740" s="58" t="inlineStr">
        <is>
          <t>Male</t>
        </is>
      </c>
      <c r="C740" s="58" t="n">
        <v>1</v>
      </c>
      <c r="D740" s="58" t="inlineStr">
        <is>
          <t>No</t>
        </is>
      </c>
      <c r="E740" s="58" t="inlineStr">
        <is>
          <t>No</t>
        </is>
      </c>
      <c r="F740" s="58" t="n">
        <v>42</v>
      </c>
      <c r="G740" s="58" t="inlineStr">
        <is>
          <t>Yes</t>
        </is>
      </c>
      <c r="H740" s="58" t="inlineStr">
        <is>
          <t>Yes</t>
        </is>
      </c>
      <c r="I740" s="58" t="inlineStr">
        <is>
          <t>Fiber optic</t>
        </is>
      </c>
      <c r="J740" s="58" t="inlineStr">
        <is>
          <t>No</t>
        </is>
      </c>
      <c r="K740" s="58" t="inlineStr">
        <is>
          <t>Yes</t>
        </is>
      </c>
      <c r="L740" s="58" t="inlineStr">
        <is>
          <t>No</t>
        </is>
      </c>
      <c r="M740" s="58" t="inlineStr">
        <is>
          <t>No</t>
        </is>
      </c>
      <c r="N740" s="58" t="inlineStr">
        <is>
          <t>No</t>
        </is>
      </c>
      <c r="O740" s="58" t="inlineStr">
        <is>
          <t>No</t>
        </is>
      </c>
      <c r="P740" s="58" t="inlineStr">
        <is>
          <t>Month-to-month</t>
        </is>
      </c>
      <c r="Q740" s="58" t="inlineStr">
        <is>
          <t>Yes</t>
        </is>
      </c>
      <c r="R740" s="58" t="inlineStr">
        <is>
          <t>Bank transfer (automatic)</t>
        </is>
      </c>
      <c r="S740" s="123" t="n">
        <v>79.34999999999999</v>
      </c>
      <c r="T740" s="58" t="inlineStr">
        <is>
          <t>3344.1</t>
        </is>
      </c>
      <c r="U740" s="58" t="inlineStr">
        <is>
          <t>No</t>
        </is>
      </c>
      <c r="V740" s="123">
        <f>IFERROR(VALUE(TRIM(T740)),S740*F740)</f>
        <v/>
      </c>
      <c r="W740" s="58">
        <f>IF(F740&lt;=12,"0-12 mo",IF(F740&lt;=24,"13-24 mo",IF(F740&lt;=48,"25-48 mo","49+ mo")))</f>
        <v/>
      </c>
      <c r="X740" s="58">
        <f>IF(S740&lt;=35.5,"Q1 Low",IF(S740&lt;=70.35,"Q2 Mid-Low",IF(S740&lt;=89.85,"Q3 Mid-High","Q4 High")))</f>
        <v/>
      </c>
      <c r="Y740" s="58">
        <f>IF(U740="Yes",1,0)</f>
        <v/>
      </c>
      <c r="Z740" s="58">
        <f>IF(P740="Month-to-month",1,0)+IF(M740="No",1,0)+IF(J740="No",1,0)+IF(I740="Fiber optic",1,0)+IF(Q740="Yes",1,0)</f>
        <v/>
      </c>
    </row>
    <row r="741" ht="15" customHeight="1" s="59">
      <c r="A741" s="58" t="inlineStr">
        <is>
          <t>7503-MIOGA</t>
        </is>
      </c>
      <c r="B741" s="58" t="inlineStr">
        <is>
          <t>Female</t>
        </is>
      </c>
      <c r="C741" s="58" t="n">
        <v>1</v>
      </c>
      <c r="D741" s="58" t="inlineStr">
        <is>
          <t>Yes</t>
        </is>
      </c>
      <c r="E741" s="58" t="inlineStr">
        <is>
          <t>No</t>
        </is>
      </c>
      <c r="F741" s="58" t="n">
        <v>72</v>
      </c>
      <c r="G741" s="58" t="inlineStr">
        <is>
          <t>Yes</t>
        </is>
      </c>
      <c r="H741" s="58" t="inlineStr">
        <is>
          <t>Yes</t>
        </is>
      </c>
      <c r="I741" s="58" t="inlineStr">
        <is>
          <t>DSL</t>
        </is>
      </c>
      <c r="J741" s="58" t="inlineStr">
        <is>
          <t>Yes</t>
        </is>
      </c>
      <c r="K741" s="58" t="inlineStr">
        <is>
          <t>Yes</t>
        </is>
      </c>
      <c r="L741" s="58" t="inlineStr">
        <is>
          <t>Yes</t>
        </is>
      </c>
      <c r="M741" s="58" t="inlineStr">
        <is>
          <t>Yes</t>
        </is>
      </c>
      <c r="N741" s="58" t="inlineStr">
        <is>
          <t>Yes</t>
        </is>
      </c>
      <c r="O741" s="58" t="inlineStr">
        <is>
          <t>Yes</t>
        </is>
      </c>
      <c r="P741" s="58" t="inlineStr">
        <is>
          <t>Two year</t>
        </is>
      </c>
      <c r="Q741" s="58" t="inlineStr">
        <is>
          <t>Yes</t>
        </is>
      </c>
      <c r="R741" s="58" t="inlineStr">
        <is>
          <t>Bank transfer (automatic)</t>
        </is>
      </c>
      <c r="S741" s="123" t="n">
        <v>89.84999999999999</v>
      </c>
      <c r="T741" s="58" t="inlineStr">
        <is>
          <t>6697.35</t>
        </is>
      </c>
      <c r="U741" s="58" t="inlineStr">
        <is>
          <t>No</t>
        </is>
      </c>
      <c r="V741" s="123">
        <f>IFERROR(VALUE(TRIM(T741)),S741*F741)</f>
        <v/>
      </c>
      <c r="W741" s="58">
        <f>IF(F741&lt;=12,"0-12 mo",IF(F741&lt;=24,"13-24 mo",IF(F741&lt;=48,"25-48 mo","49+ mo")))</f>
        <v/>
      </c>
      <c r="X741" s="58">
        <f>IF(S741&lt;=35.5,"Q1 Low",IF(S741&lt;=70.35,"Q2 Mid-Low",IF(S741&lt;=89.85,"Q3 Mid-High","Q4 High")))</f>
        <v/>
      </c>
      <c r="Y741" s="58">
        <f>IF(U741="Yes",1,0)</f>
        <v/>
      </c>
      <c r="Z741" s="58">
        <f>IF(P741="Month-to-month",1,0)+IF(M741="No",1,0)+IF(J741="No",1,0)+IF(I741="Fiber optic",1,0)+IF(Q741="Yes",1,0)</f>
        <v/>
      </c>
    </row>
    <row r="742" ht="15" customHeight="1" s="59">
      <c r="A742" s="58" t="inlineStr">
        <is>
          <t>4381-MHQDC</t>
        </is>
      </c>
      <c r="B742" s="58" t="inlineStr">
        <is>
          <t>Female</t>
        </is>
      </c>
      <c r="C742" s="58" t="n">
        <v>0</v>
      </c>
      <c r="D742" s="58" t="inlineStr">
        <is>
          <t>No</t>
        </is>
      </c>
      <c r="E742" s="58" t="inlineStr">
        <is>
          <t>No</t>
        </is>
      </c>
      <c r="F742" s="58" t="n">
        <v>47</v>
      </c>
      <c r="G742" s="58" t="inlineStr">
        <is>
          <t>Yes</t>
        </is>
      </c>
      <c r="H742" s="58" t="inlineStr">
        <is>
          <t>Yes</t>
        </is>
      </c>
      <c r="I742" s="58" t="inlineStr">
        <is>
          <t>DSL</t>
        </is>
      </c>
      <c r="J742" s="58" t="inlineStr">
        <is>
          <t>Yes</t>
        </is>
      </c>
      <c r="K742" s="58" t="inlineStr">
        <is>
          <t>No</t>
        </is>
      </c>
      <c r="L742" s="58" t="inlineStr">
        <is>
          <t>Yes</t>
        </is>
      </c>
      <c r="M742" s="58" t="inlineStr">
        <is>
          <t>Yes</t>
        </is>
      </c>
      <c r="N742" s="58" t="inlineStr">
        <is>
          <t>No</t>
        </is>
      </c>
      <c r="O742" s="58" t="inlineStr">
        <is>
          <t>No</t>
        </is>
      </c>
      <c r="P742" s="58" t="inlineStr">
        <is>
          <t>Two year</t>
        </is>
      </c>
      <c r="Q742" s="58" t="inlineStr">
        <is>
          <t>Yes</t>
        </is>
      </c>
      <c r="R742" s="58" t="inlineStr">
        <is>
          <t>Mailed check</t>
        </is>
      </c>
      <c r="S742" s="123" t="n">
        <v>65</v>
      </c>
      <c r="T742" s="58" t="inlineStr">
        <is>
          <t>2879.9</t>
        </is>
      </c>
      <c r="U742" s="58" t="inlineStr">
        <is>
          <t>No</t>
        </is>
      </c>
      <c r="V742" s="123">
        <f>IFERROR(VALUE(TRIM(T742)),S742*F742)</f>
        <v/>
      </c>
      <c r="W742" s="58">
        <f>IF(F742&lt;=12,"0-12 mo",IF(F742&lt;=24,"13-24 mo",IF(F742&lt;=48,"25-48 mo","49+ mo")))</f>
        <v/>
      </c>
      <c r="X742" s="58">
        <f>IF(S742&lt;=35.5,"Q1 Low",IF(S742&lt;=70.35,"Q2 Mid-Low",IF(S742&lt;=89.85,"Q3 Mid-High","Q4 High")))</f>
        <v/>
      </c>
      <c r="Y742" s="58">
        <f>IF(U742="Yes",1,0)</f>
        <v/>
      </c>
      <c r="Z742" s="58">
        <f>IF(P742="Month-to-month",1,0)+IF(M742="No",1,0)+IF(J742="No",1,0)+IF(I742="Fiber optic",1,0)+IF(Q742="Yes",1,0)</f>
        <v/>
      </c>
    </row>
    <row r="743" ht="15" customHeight="1" s="59">
      <c r="A743" s="58" t="inlineStr">
        <is>
          <t>6923-JHPMP</t>
        </is>
      </c>
      <c r="B743" s="58" t="inlineStr">
        <is>
          <t>Female</t>
        </is>
      </c>
      <c r="C743" s="58" t="n">
        <v>0</v>
      </c>
      <c r="D743" s="58" t="inlineStr">
        <is>
          <t>No</t>
        </is>
      </c>
      <c r="E743" s="58" t="inlineStr">
        <is>
          <t>No</t>
        </is>
      </c>
      <c r="F743" s="58" t="n">
        <v>2</v>
      </c>
      <c r="G743" s="58" t="inlineStr">
        <is>
          <t>Yes</t>
        </is>
      </c>
      <c r="H743" s="58" t="inlineStr">
        <is>
          <t>No</t>
        </is>
      </c>
      <c r="I743" s="58" t="inlineStr">
        <is>
          <t>Fiber optic</t>
        </is>
      </c>
      <c r="J743" s="58" t="inlineStr">
        <is>
          <t>Yes</t>
        </is>
      </c>
      <c r="K743" s="58" t="inlineStr">
        <is>
          <t>No</t>
        </is>
      </c>
      <c r="L743" s="58" t="inlineStr">
        <is>
          <t>Yes</t>
        </is>
      </c>
      <c r="M743" s="58" t="inlineStr">
        <is>
          <t>No</t>
        </is>
      </c>
      <c r="N743" s="58" t="inlineStr">
        <is>
          <t>No</t>
        </is>
      </c>
      <c r="O743" s="58" t="inlineStr">
        <is>
          <t>No</t>
        </is>
      </c>
      <c r="P743" s="58" t="inlineStr">
        <is>
          <t>Month-to-month</t>
        </is>
      </c>
      <c r="Q743" s="58" t="inlineStr">
        <is>
          <t>Yes</t>
        </is>
      </c>
      <c r="R743" s="58" t="inlineStr">
        <is>
          <t>Electronic check</t>
        </is>
      </c>
      <c r="S743" s="123" t="n">
        <v>80.45</v>
      </c>
      <c r="T743" s="58" t="inlineStr">
        <is>
          <t>137.1</t>
        </is>
      </c>
      <c r="U743" s="58" t="inlineStr">
        <is>
          <t>No</t>
        </is>
      </c>
      <c r="V743" s="123">
        <f>IFERROR(VALUE(TRIM(T743)),S743*F743)</f>
        <v/>
      </c>
      <c r="W743" s="58">
        <f>IF(F743&lt;=12,"0-12 mo",IF(F743&lt;=24,"13-24 mo",IF(F743&lt;=48,"25-48 mo","49+ mo")))</f>
        <v/>
      </c>
      <c r="X743" s="58">
        <f>IF(S743&lt;=35.5,"Q1 Low",IF(S743&lt;=70.35,"Q2 Mid-Low",IF(S743&lt;=89.85,"Q3 Mid-High","Q4 High")))</f>
        <v/>
      </c>
      <c r="Y743" s="58">
        <f>IF(U743="Yes",1,0)</f>
        <v/>
      </c>
      <c r="Z743" s="58">
        <f>IF(P743="Month-to-month",1,0)+IF(M743="No",1,0)+IF(J743="No",1,0)+IF(I743="Fiber optic",1,0)+IF(Q743="Yes",1,0)</f>
        <v/>
      </c>
    </row>
    <row r="744" ht="15" customHeight="1" s="59">
      <c r="A744" s="58" t="inlineStr">
        <is>
          <t>5138-WVKYJ</t>
        </is>
      </c>
      <c r="B744" s="58" t="inlineStr">
        <is>
          <t>Male</t>
        </is>
      </c>
      <c r="C744" s="58" t="n">
        <v>0</v>
      </c>
      <c r="D744" s="58" t="inlineStr">
        <is>
          <t>No</t>
        </is>
      </c>
      <c r="E744" s="58" t="inlineStr">
        <is>
          <t>No</t>
        </is>
      </c>
      <c r="F744" s="58" t="n">
        <v>10</v>
      </c>
      <c r="G744" s="58" t="inlineStr">
        <is>
          <t>Yes</t>
        </is>
      </c>
      <c r="H744" s="58" t="inlineStr">
        <is>
          <t>Yes</t>
        </is>
      </c>
      <c r="I744" s="58" t="inlineStr">
        <is>
          <t>Fiber optic</t>
        </is>
      </c>
      <c r="J744" s="58" t="inlineStr">
        <is>
          <t>Yes</t>
        </is>
      </c>
      <c r="K744" s="58" t="inlineStr">
        <is>
          <t>No</t>
        </is>
      </c>
      <c r="L744" s="58" t="inlineStr">
        <is>
          <t>No</t>
        </is>
      </c>
      <c r="M744" s="58" t="inlineStr">
        <is>
          <t>No</t>
        </is>
      </c>
      <c r="N744" s="58" t="inlineStr">
        <is>
          <t>Yes</t>
        </is>
      </c>
      <c r="O744" s="58" t="inlineStr">
        <is>
          <t>Yes</t>
        </is>
      </c>
      <c r="P744" s="58" t="inlineStr">
        <is>
          <t>Month-to-month</t>
        </is>
      </c>
      <c r="Q744" s="58" t="inlineStr">
        <is>
          <t>No</t>
        </is>
      </c>
      <c r="R744" s="58" t="inlineStr">
        <is>
          <t>Electronic check</t>
        </is>
      </c>
      <c r="S744" s="123" t="n">
        <v>98.55</v>
      </c>
      <c r="T744" s="58" t="inlineStr">
        <is>
          <t>1008.55</t>
        </is>
      </c>
      <c r="U744" s="58" t="inlineStr">
        <is>
          <t>Yes</t>
        </is>
      </c>
      <c r="V744" s="123">
        <f>IFERROR(VALUE(TRIM(T744)),S744*F744)</f>
        <v/>
      </c>
      <c r="W744" s="58">
        <f>IF(F744&lt;=12,"0-12 mo",IF(F744&lt;=24,"13-24 mo",IF(F744&lt;=48,"25-48 mo","49+ mo")))</f>
        <v/>
      </c>
      <c r="X744" s="58">
        <f>IF(S744&lt;=35.5,"Q1 Low",IF(S744&lt;=70.35,"Q2 Mid-Low",IF(S744&lt;=89.85,"Q3 Mid-High","Q4 High")))</f>
        <v/>
      </c>
      <c r="Y744" s="58">
        <f>IF(U744="Yes",1,0)</f>
        <v/>
      </c>
      <c r="Z744" s="58">
        <f>IF(P744="Month-to-month",1,0)+IF(M744="No",1,0)+IF(J744="No",1,0)+IF(I744="Fiber optic",1,0)+IF(Q744="Yes",1,0)</f>
        <v/>
      </c>
    </row>
    <row r="745" ht="15" customHeight="1" s="59">
      <c r="A745" s="58" t="inlineStr">
        <is>
          <t>4018-PPNDW</t>
        </is>
      </c>
      <c r="B745" s="58" t="inlineStr">
        <is>
          <t>Female</t>
        </is>
      </c>
      <c r="C745" s="58" t="n">
        <v>0</v>
      </c>
      <c r="D745" s="58" t="inlineStr">
        <is>
          <t>Yes</t>
        </is>
      </c>
      <c r="E745" s="58" t="inlineStr">
        <is>
          <t>Yes</t>
        </is>
      </c>
      <c r="F745" s="58" t="n">
        <v>61</v>
      </c>
      <c r="G745" s="58" t="inlineStr">
        <is>
          <t>Yes</t>
        </is>
      </c>
      <c r="H745" s="58" t="inlineStr">
        <is>
          <t>Yes</t>
        </is>
      </c>
      <c r="I745" s="58" t="inlineStr">
        <is>
          <t>No</t>
        </is>
      </c>
      <c r="J745" s="58" t="inlineStr">
        <is>
          <t>No internet service</t>
        </is>
      </c>
      <c r="K745" s="58" t="inlineStr">
        <is>
          <t>No internet service</t>
        </is>
      </c>
      <c r="L745" s="58" t="inlineStr">
        <is>
          <t>No internet service</t>
        </is>
      </c>
      <c r="M745" s="58" t="inlineStr">
        <is>
          <t>No internet service</t>
        </is>
      </c>
      <c r="N745" s="58" t="inlineStr">
        <is>
          <t>No internet service</t>
        </is>
      </c>
      <c r="O745" s="58" t="inlineStr">
        <is>
          <t>No internet service</t>
        </is>
      </c>
      <c r="P745" s="58" t="inlineStr">
        <is>
          <t>Two year</t>
        </is>
      </c>
      <c r="Q745" s="58" t="inlineStr">
        <is>
          <t>Yes</t>
        </is>
      </c>
      <c r="R745" s="58" t="inlineStr">
        <is>
          <t>Mailed check</t>
        </is>
      </c>
      <c r="S745" s="123" t="n">
        <v>24.1</v>
      </c>
      <c r="T745" s="58" t="inlineStr">
        <is>
          <t>1551.6</t>
        </is>
      </c>
      <c r="U745" s="58" t="inlineStr">
        <is>
          <t>No</t>
        </is>
      </c>
      <c r="V745" s="123">
        <f>IFERROR(VALUE(TRIM(T745)),S745*F745)</f>
        <v/>
      </c>
      <c r="W745" s="58">
        <f>IF(F745&lt;=12,"0-12 mo",IF(F745&lt;=24,"13-24 mo",IF(F745&lt;=48,"25-48 mo","49+ mo")))</f>
        <v/>
      </c>
      <c r="X745" s="58">
        <f>IF(S745&lt;=35.5,"Q1 Low",IF(S745&lt;=70.35,"Q2 Mid-Low",IF(S745&lt;=89.85,"Q3 Mid-High","Q4 High")))</f>
        <v/>
      </c>
      <c r="Y745" s="58">
        <f>IF(U745="Yes",1,0)</f>
        <v/>
      </c>
      <c r="Z745" s="58">
        <f>IF(P745="Month-to-month",1,0)+IF(M745="No",1,0)+IF(J745="No",1,0)+IF(I745="Fiber optic",1,0)+IF(Q745="Yes",1,0)</f>
        <v/>
      </c>
    </row>
    <row r="746" ht="15" customHeight="1" s="59">
      <c r="A746" s="58" t="inlineStr">
        <is>
          <t>1635-FJFCC</t>
        </is>
      </c>
      <c r="B746" s="58" t="inlineStr">
        <is>
          <t>Female</t>
        </is>
      </c>
      <c r="C746" s="58" t="n">
        <v>0</v>
      </c>
      <c r="D746" s="58" t="inlineStr">
        <is>
          <t>No</t>
        </is>
      </c>
      <c r="E746" s="58" t="inlineStr">
        <is>
          <t>No</t>
        </is>
      </c>
      <c r="F746" s="58" t="n">
        <v>5</v>
      </c>
      <c r="G746" s="58" t="inlineStr">
        <is>
          <t>Yes</t>
        </is>
      </c>
      <c r="H746" s="58" t="inlineStr">
        <is>
          <t>No</t>
        </is>
      </c>
      <c r="I746" s="58" t="inlineStr">
        <is>
          <t>DSL</t>
        </is>
      </c>
      <c r="J746" s="58" t="inlineStr">
        <is>
          <t>No</t>
        </is>
      </c>
      <c r="K746" s="58" t="inlineStr">
        <is>
          <t>No</t>
        </is>
      </c>
      <c r="L746" s="58" t="inlineStr">
        <is>
          <t>No</t>
        </is>
      </c>
      <c r="M746" s="58" t="inlineStr">
        <is>
          <t>No</t>
        </is>
      </c>
      <c r="N746" s="58" t="inlineStr">
        <is>
          <t>No</t>
        </is>
      </c>
      <c r="O746" s="58" t="inlineStr">
        <is>
          <t>No</t>
        </is>
      </c>
      <c r="P746" s="58" t="inlineStr">
        <is>
          <t>Month-to-month</t>
        </is>
      </c>
      <c r="Q746" s="58" t="inlineStr">
        <is>
          <t>Yes</t>
        </is>
      </c>
      <c r="R746" s="58" t="inlineStr">
        <is>
          <t>Credit card (automatic)</t>
        </is>
      </c>
      <c r="S746" s="123" t="n">
        <v>44.05</v>
      </c>
      <c r="T746" s="58" t="inlineStr">
        <is>
          <t>202.15</t>
        </is>
      </c>
      <c r="U746" s="58" t="inlineStr">
        <is>
          <t>No</t>
        </is>
      </c>
      <c r="V746" s="123">
        <f>IFERROR(VALUE(TRIM(T746)),S746*F746)</f>
        <v/>
      </c>
      <c r="W746" s="58">
        <f>IF(F746&lt;=12,"0-12 mo",IF(F746&lt;=24,"13-24 mo",IF(F746&lt;=48,"25-48 mo","49+ mo")))</f>
        <v/>
      </c>
      <c r="X746" s="58">
        <f>IF(S746&lt;=35.5,"Q1 Low",IF(S746&lt;=70.35,"Q2 Mid-Low",IF(S746&lt;=89.85,"Q3 Mid-High","Q4 High")))</f>
        <v/>
      </c>
      <c r="Y746" s="58">
        <f>IF(U746="Yes",1,0)</f>
        <v/>
      </c>
      <c r="Z746" s="58">
        <f>IF(P746="Month-to-month",1,0)+IF(M746="No",1,0)+IF(J746="No",1,0)+IF(I746="Fiber optic",1,0)+IF(Q746="Yes",1,0)</f>
        <v/>
      </c>
    </row>
    <row r="747" ht="15" customHeight="1" s="59">
      <c r="A747" s="58" t="inlineStr">
        <is>
          <t>2499-AJYUA</t>
        </is>
      </c>
      <c r="B747" s="58" t="inlineStr">
        <is>
          <t>Female</t>
        </is>
      </c>
      <c r="C747" s="58" t="n">
        <v>1</v>
      </c>
      <c r="D747" s="58" t="inlineStr">
        <is>
          <t>Yes</t>
        </is>
      </c>
      <c r="E747" s="58" t="inlineStr">
        <is>
          <t>No</t>
        </is>
      </c>
      <c r="F747" s="58" t="n">
        <v>72</v>
      </c>
      <c r="G747" s="58" t="inlineStr">
        <is>
          <t>Yes</t>
        </is>
      </c>
      <c r="H747" s="58" t="inlineStr">
        <is>
          <t>Yes</t>
        </is>
      </c>
      <c r="I747" s="58" t="inlineStr">
        <is>
          <t>Fiber optic</t>
        </is>
      </c>
      <c r="J747" s="58" t="inlineStr">
        <is>
          <t>No</t>
        </is>
      </c>
      <c r="K747" s="58" t="inlineStr">
        <is>
          <t>Yes</t>
        </is>
      </c>
      <c r="L747" s="58" t="inlineStr">
        <is>
          <t>Yes</t>
        </is>
      </c>
      <c r="M747" s="58" t="inlineStr">
        <is>
          <t>Yes</t>
        </is>
      </c>
      <c r="N747" s="58" t="inlineStr">
        <is>
          <t>Yes</t>
        </is>
      </c>
      <c r="O747" s="58" t="inlineStr">
        <is>
          <t>Yes</t>
        </is>
      </c>
      <c r="P747" s="58" t="inlineStr">
        <is>
          <t>Two year</t>
        </is>
      </c>
      <c r="Q747" s="58" t="inlineStr">
        <is>
          <t>Yes</t>
        </is>
      </c>
      <c r="R747" s="58" t="inlineStr">
        <is>
          <t>Credit card (automatic)</t>
        </is>
      </c>
      <c r="S747" s="123" t="n">
        <v>110.8</v>
      </c>
      <c r="T747" s="58" t="inlineStr">
        <is>
          <t>7882.25</t>
        </is>
      </c>
      <c r="U747" s="58" t="inlineStr">
        <is>
          <t>No</t>
        </is>
      </c>
      <c r="V747" s="123">
        <f>IFERROR(VALUE(TRIM(T747)),S747*F747)</f>
        <v/>
      </c>
      <c r="W747" s="58">
        <f>IF(F747&lt;=12,"0-12 mo",IF(F747&lt;=24,"13-24 mo",IF(F747&lt;=48,"25-48 mo","49+ mo")))</f>
        <v/>
      </c>
      <c r="X747" s="58">
        <f>IF(S747&lt;=35.5,"Q1 Low",IF(S747&lt;=70.35,"Q2 Mid-Low",IF(S747&lt;=89.85,"Q3 Mid-High","Q4 High")))</f>
        <v/>
      </c>
      <c r="Y747" s="58">
        <f>IF(U747="Yes",1,0)</f>
        <v/>
      </c>
      <c r="Z747" s="58">
        <f>IF(P747="Month-to-month",1,0)+IF(M747="No",1,0)+IF(J747="No",1,0)+IF(I747="Fiber optic",1,0)+IF(Q747="Yes",1,0)</f>
        <v/>
      </c>
    </row>
    <row r="748" ht="15" customHeight="1" s="59">
      <c r="A748" s="58" t="inlineStr">
        <is>
          <t>6919-ELBGL</t>
        </is>
      </c>
      <c r="B748" s="58" t="inlineStr">
        <is>
          <t>Male</t>
        </is>
      </c>
      <c r="C748" s="58" t="n">
        <v>1</v>
      </c>
      <c r="D748" s="58" t="inlineStr">
        <is>
          <t>Yes</t>
        </is>
      </c>
      <c r="E748" s="58" t="inlineStr">
        <is>
          <t>Yes</t>
        </is>
      </c>
      <c r="F748" s="58" t="n">
        <v>72</v>
      </c>
      <c r="G748" s="58" t="inlineStr">
        <is>
          <t>Yes</t>
        </is>
      </c>
      <c r="H748" s="58" t="inlineStr">
        <is>
          <t>Yes</t>
        </is>
      </c>
      <c r="I748" s="58" t="inlineStr">
        <is>
          <t>Fiber optic</t>
        </is>
      </c>
      <c r="J748" s="58" t="inlineStr">
        <is>
          <t>Yes</t>
        </is>
      </c>
      <c r="K748" s="58" t="inlineStr">
        <is>
          <t>Yes</t>
        </is>
      </c>
      <c r="L748" s="58" t="inlineStr">
        <is>
          <t>Yes</t>
        </is>
      </c>
      <c r="M748" s="58" t="inlineStr">
        <is>
          <t>Yes</t>
        </is>
      </c>
      <c r="N748" s="58" t="inlineStr">
        <is>
          <t>Yes</t>
        </is>
      </c>
      <c r="O748" s="58" t="inlineStr">
        <is>
          <t>Yes</t>
        </is>
      </c>
      <c r="P748" s="58" t="inlineStr">
        <is>
          <t>Two year</t>
        </is>
      </c>
      <c r="Q748" s="58" t="inlineStr">
        <is>
          <t>Yes</t>
        </is>
      </c>
      <c r="R748" s="58" t="inlineStr">
        <is>
          <t>Bank transfer (automatic)</t>
        </is>
      </c>
      <c r="S748" s="123" t="n">
        <v>114.95</v>
      </c>
      <c r="T748" s="58" t="inlineStr">
        <is>
          <t>8196.4</t>
        </is>
      </c>
      <c r="U748" s="58" t="inlineStr">
        <is>
          <t>No</t>
        </is>
      </c>
      <c r="V748" s="123">
        <f>IFERROR(VALUE(TRIM(T748)),S748*F748)</f>
        <v/>
      </c>
      <c r="W748" s="58">
        <f>IF(F748&lt;=12,"0-12 mo",IF(F748&lt;=24,"13-24 mo",IF(F748&lt;=48,"25-48 mo","49+ mo")))</f>
        <v/>
      </c>
      <c r="X748" s="58">
        <f>IF(S748&lt;=35.5,"Q1 Low",IF(S748&lt;=70.35,"Q2 Mid-Low",IF(S748&lt;=89.85,"Q3 Mid-High","Q4 High")))</f>
        <v/>
      </c>
      <c r="Y748" s="58">
        <f>IF(U748="Yes",1,0)</f>
        <v/>
      </c>
      <c r="Z748" s="58">
        <f>IF(P748="Month-to-month",1,0)+IF(M748="No",1,0)+IF(J748="No",1,0)+IF(I748="Fiber optic",1,0)+IF(Q748="Yes",1,0)</f>
        <v/>
      </c>
    </row>
    <row r="749" ht="15" customHeight="1" s="59">
      <c r="A749" s="58" t="inlineStr">
        <is>
          <t>3966-HRMZA</t>
        </is>
      </c>
      <c r="B749" s="58" t="inlineStr">
        <is>
          <t>Female</t>
        </is>
      </c>
      <c r="C749" s="58" t="n">
        <v>1</v>
      </c>
      <c r="D749" s="58" t="inlineStr">
        <is>
          <t>No</t>
        </is>
      </c>
      <c r="E749" s="58" t="inlineStr">
        <is>
          <t>No</t>
        </is>
      </c>
      <c r="F749" s="58" t="n">
        <v>3</v>
      </c>
      <c r="G749" s="58" t="inlineStr">
        <is>
          <t>Yes</t>
        </is>
      </c>
      <c r="H749" s="58" t="inlineStr">
        <is>
          <t>No</t>
        </is>
      </c>
      <c r="I749" s="58" t="inlineStr">
        <is>
          <t>Fiber optic</t>
        </is>
      </c>
      <c r="J749" s="58" t="inlineStr">
        <is>
          <t>No</t>
        </is>
      </c>
      <c r="K749" s="58" t="inlineStr">
        <is>
          <t>No</t>
        </is>
      </c>
      <c r="L749" s="58" t="inlineStr">
        <is>
          <t>Yes</t>
        </is>
      </c>
      <c r="M749" s="58" t="inlineStr">
        <is>
          <t>No</t>
        </is>
      </c>
      <c r="N749" s="58" t="inlineStr">
        <is>
          <t>No</t>
        </is>
      </c>
      <c r="O749" s="58" t="inlineStr">
        <is>
          <t>No</t>
        </is>
      </c>
      <c r="P749" s="58" t="inlineStr">
        <is>
          <t>Month-to-month</t>
        </is>
      </c>
      <c r="Q749" s="58" t="inlineStr">
        <is>
          <t>No</t>
        </is>
      </c>
      <c r="R749" s="58" t="inlineStr">
        <is>
          <t>Mailed check</t>
        </is>
      </c>
      <c r="S749" s="123" t="n">
        <v>75.05</v>
      </c>
      <c r="T749" s="58" t="inlineStr">
        <is>
          <t>202.9</t>
        </is>
      </c>
      <c r="U749" s="58" t="inlineStr">
        <is>
          <t>No</t>
        </is>
      </c>
      <c r="V749" s="123">
        <f>IFERROR(VALUE(TRIM(T749)),S749*F749)</f>
        <v/>
      </c>
      <c r="W749" s="58">
        <f>IF(F749&lt;=12,"0-12 mo",IF(F749&lt;=24,"13-24 mo",IF(F749&lt;=48,"25-48 mo","49+ mo")))</f>
        <v/>
      </c>
      <c r="X749" s="58">
        <f>IF(S749&lt;=35.5,"Q1 Low",IF(S749&lt;=70.35,"Q2 Mid-Low",IF(S749&lt;=89.85,"Q3 Mid-High","Q4 High")))</f>
        <v/>
      </c>
      <c r="Y749" s="58">
        <f>IF(U749="Yes",1,0)</f>
        <v/>
      </c>
      <c r="Z749" s="58">
        <f>IF(P749="Month-to-month",1,0)+IF(M749="No",1,0)+IF(J749="No",1,0)+IF(I749="Fiber optic",1,0)+IF(Q749="Yes",1,0)</f>
        <v/>
      </c>
    </row>
    <row r="750" ht="15" customHeight="1" s="59">
      <c r="A750" s="58" t="inlineStr">
        <is>
          <t>6425-JWTDV</t>
        </is>
      </c>
      <c r="B750" s="58" t="inlineStr">
        <is>
          <t>Male</t>
        </is>
      </c>
      <c r="C750" s="58" t="n">
        <v>0</v>
      </c>
      <c r="D750" s="58" t="inlineStr">
        <is>
          <t>Yes</t>
        </is>
      </c>
      <c r="E750" s="58" t="inlineStr">
        <is>
          <t>No</t>
        </is>
      </c>
      <c r="F750" s="58" t="n">
        <v>48</v>
      </c>
      <c r="G750" s="58" t="inlineStr">
        <is>
          <t>Yes</t>
        </is>
      </c>
      <c r="H750" s="58" t="inlineStr">
        <is>
          <t>No</t>
        </is>
      </c>
      <c r="I750" s="58" t="inlineStr">
        <is>
          <t>No</t>
        </is>
      </c>
      <c r="J750" s="58" t="inlineStr">
        <is>
          <t>No internet service</t>
        </is>
      </c>
      <c r="K750" s="58" t="inlineStr">
        <is>
          <t>No internet service</t>
        </is>
      </c>
      <c r="L750" s="58" t="inlineStr">
        <is>
          <t>No internet service</t>
        </is>
      </c>
      <c r="M750" s="58" t="inlineStr">
        <is>
          <t>No internet service</t>
        </is>
      </c>
      <c r="N750" s="58" t="inlineStr">
        <is>
          <t>No internet service</t>
        </is>
      </c>
      <c r="O750" s="58" t="inlineStr">
        <is>
          <t>No internet service</t>
        </is>
      </c>
      <c r="P750" s="58" t="inlineStr">
        <is>
          <t>Two year</t>
        </is>
      </c>
      <c r="Q750" s="58" t="inlineStr">
        <is>
          <t>No</t>
        </is>
      </c>
      <c r="R750" s="58" t="inlineStr">
        <is>
          <t>Mailed check</t>
        </is>
      </c>
      <c r="S750" s="123" t="n">
        <v>19.25</v>
      </c>
      <c r="T750" s="58" t="inlineStr">
        <is>
          <t>855.1</t>
        </is>
      </c>
      <c r="U750" s="58" t="inlineStr">
        <is>
          <t>No</t>
        </is>
      </c>
      <c r="V750" s="123">
        <f>IFERROR(VALUE(TRIM(T750)),S750*F750)</f>
        <v/>
      </c>
      <c r="W750" s="58">
        <f>IF(F750&lt;=12,"0-12 mo",IF(F750&lt;=24,"13-24 mo",IF(F750&lt;=48,"25-48 mo","49+ mo")))</f>
        <v/>
      </c>
      <c r="X750" s="58">
        <f>IF(S750&lt;=35.5,"Q1 Low",IF(S750&lt;=70.35,"Q2 Mid-Low",IF(S750&lt;=89.85,"Q3 Mid-High","Q4 High")))</f>
        <v/>
      </c>
      <c r="Y750" s="58">
        <f>IF(U750="Yes",1,0)</f>
        <v/>
      </c>
      <c r="Z750" s="58">
        <f>IF(P750="Month-to-month",1,0)+IF(M750="No",1,0)+IF(J750="No",1,0)+IF(I750="Fiber optic",1,0)+IF(Q750="Yes",1,0)</f>
        <v/>
      </c>
    </row>
    <row r="751" ht="15" customHeight="1" s="59">
      <c r="A751" s="58" t="inlineStr">
        <is>
          <t>8405-IGQFX</t>
        </is>
      </c>
      <c r="B751" s="58" t="inlineStr">
        <is>
          <t>Female</t>
        </is>
      </c>
      <c r="C751" s="58" t="n">
        <v>0</v>
      </c>
      <c r="D751" s="58" t="inlineStr">
        <is>
          <t>No</t>
        </is>
      </c>
      <c r="E751" s="58" t="inlineStr">
        <is>
          <t>No</t>
        </is>
      </c>
      <c r="F751" s="58" t="n">
        <v>63</v>
      </c>
      <c r="G751" s="58" t="inlineStr">
        <is>
          <t>Yes</t>
        </is>
      </c>
      <c r="H751" s="58" t="inlineStr">
        <is>
          <t>No</t>
        </is>
      </c>
      <c r="I751" s="58" t="inlineStr">
        <is>
          <t>Fiber optic</t>
        </is>
      </c>
      <c r="J751" s="58" t="inlineStr">
        <is>
          <t>No</t>
        </is>
      </c>
      <c r="K751" s="58" t="inlineStr">
        <is>
          <t>No</t>
        </is>
      </c>
      <c r="L751" s="58" t="inlineStr">
        <is>
          <t>Yes</t>
        </is>
      </c>
      <c r="M751" s="58" t="inlineStr">
        <is>
          <t>Yes</t>
        </is>
      </c>
      <c r="N751" s="58" t="inlineStr">
        <is>
          <t>Yes</t>
        </is>
      </c>
      <c r="O751" s="58" t="inlineStr">
        <is>
          <t>No</t>
        </is>
      </c>
      <c r="P751" s="58" t="inlineStr">
        <is>
          <t>One year</t>
        </is>
      </c>
      <c r="Q751" s="58" t="inlineStr">
        <is>
          <t>Yes</t>
        </is>
      </c>
      <c r="R751" s="58" t="inlineStr">
        <is>
          <t>Credit card (automatic)</t>
        </is>
      </c>
      <c r="S751" s="123" t="n">
        <v>90.05</v>
      </c>
      <c r="T751" s="58" t="inlineStr">
        <is>
          <t>5817</t>
        </is>
      </c>
      <c r="U751" s="58" t="inlineStr">
        <is>
          <t>No</t>
        </is>
      </c>
      <c r="V751" s="123">
        <f>IFERROR(VALUE(TRIM(T751)),S751*F751)</f>
        <v/>
      </c>
      <c r="W751" s="58">
        <f>IF(F751&lt;=12,"0-12 mo",IF(F751&lt;=24,"13-24 mo",IF(F751&lt;=48,"25-48 mo","49+ mo")))</f>
        <v/>
      </c>
      <c r="X751" s="58">
        <f>IF(S751&lt;=35.5,"Q1 Low",IF(S751&lt;=70.35,"Q2 Mid-Low",IF(S751&lt;=89.85,"Q3 Mid-High","Q4 High")))</f>
        <v/>
      </c>
      <c r="Y751" s="58">
        <f>IF(U751="Yes",1,0)</f>
        <v/>
      </c>
      <c r="Z751" s="58">
        <f>IF(P751="Month-to-month",1,0)+IF(M751="No",1,0)+IF(J751="No",1,0)+IF(I751="Fiber optic",1,0)+IF(Q751="Yes",1,0)</f>
        <v/>
      </c>
    </row>
    <row r="752" ht="15" customHeight="1" s="59">
      <c r="A752" s="58" t="inlineStr">
        <is>
          <t>8224-IVVPA</t>
        </is>
      </c>
      <c r="B752" s="58" t="inlineStr">
        <is>
          <t>Female</t>
        </is>
      </c>
      <c r="C752" s="58" t="n">
        <v>0</v>
      </c>
      <c r="D752" s="58" t="inlineStr">
        <is>
          <t>No</t>
        </is>
      </c>
      <c r="E752" s="58" t="inlineStr">
        <is>
          <t>No</t>
        </is>
      </c>
      <c r="F752" s="58" t="n">
        <v>27</v>
      </c>
      <c r="G752" s="58" t="inlineStr">
        <is>
          <t>Yes</t>
        </is>
      </c>
      <c r="H752" s="58" t="inlineStr">
        <is>
          <t>No</t>
        </is>
      </c>
      <c r="I752" s="58" t="inlineStr">
        <is>
          <t>DSL</t>
        </is>
      </c>
      <c r="J752" s="58" t="inlineStr">
        <is>
          <t>Yes</t>
        </is>
      </c>
      <c r="K752" s="58" t="inlineStr">
        <is>
          <t>Yes</t>
        </is>
      </c>
      <c r="L752" s="58" t="inlineStr">
        <is>
          <t>No</t>
        </is>
      </c>
      <c r="M752" s="58" t="inlineStr">
        <is>
          <t>No</t>
        </is>
      </c>
      <c r="N752" s="58" t="inlineStr">
        <is>
          <t>No</t>
        </is>
      </c>
      <c r="O752" s="58" t="inlineStr">
        <is>
          <t>No</t>
        </is>
      </c>
      <c r="P752" s="58" t="inlineStr">
        <is>
          <t>Month-to-month</t>
        </is>
      </c>
      <c r="Q752" s="58" t="inlineStr">
        <is>
          <t>Yes</t>
        </is>
      </c>
      <c r="R752" s="58" t="inlineStr">
        <is>
          <t>Mailed check</t>
        </is>
      </c>
      <c r="S752" s="123" t="n">
        <v>56.7</v>
      </c>
      <c r="T752" s="58" t="inlineStr">
        <is>
          <t>1652.95</t>
        </is>
      </c>
      <c r="U752" s="58" t="inlineStr">
        <is>
          <t>No</t>
        </is>
      </c>
      <c r="V752" s="123">
        <f>IFERROR(VALUE(TRIM(T752)),S752*F752)</f>
        <v/>
      </c>
      <c r="W752" s="58">
        <f>IF(F752&lt;=12,"0-12 mo",IF(F752&lt;=24,"13-24 mo",IF(F752&lt;=48,"25-48 mo","49+ mo")))</f>
        <v/>
      </c>
      <c r="X752" s="58">
        <f>IF(S752&lt;=35.5,"Q1 Low",IF(S752&lt;=70.35,"Q2 Mid-Low",IF(S752&lt;=89.85,"Q3 Mid-High","Q4 High")))</f>
        <v/>
      </c>
      <c r="Y752" s="58">
        <f>IF(U752="Yes",1,0)</f>
        <v/>
      </c>
      <c r="Z752" s="58">
        <f>IF(P752="Month-to-month",1,0)+IF(M752="No",1,0)+IF(J752="No",1,0)+IF(I752="Fiber optic",1,0)+IF(Q752="Yes",1,0)</f>
        <v/>
      </c>
    </row>
    <row r="753" ht="15" customHeight="1" s="59">
      <c r="A753" s="58" t="inlineStr">
        <is>
          <t>9477-LGWQI</t>
        </is>
      </c>
      <c r="B753" s="58" t="inlineStr">
        <is>
          <t>Male</t>
        </is>
      </c>
      <c r="C753" s="58" t="n">
        <v>0</v>
      </c>
      <c r="D753" s="58" t="inlineStr">
        <is>
          <t>Yes</t>
        </is>
      </c>
      <c r="E753" s="58" t="inlineStr">
        <is>
          <t>Yes</t>
        </is>
      </c>
      <c r="F753" s="58" t="n">
        <v>70</v>
      </c>
      <c r="G753" s="58" t="inlineStr">
        <is>
          <t>Yes</t>
        </is>
      </c>
      <c r="H753" s="58" t="inlineStr">
        <is>
          <t>No</t>
        </is>
      </c>
      <c r="I753" s="58" t="inlineStr">
        <is>
          <t>DSL</t>
        </is>
      </c>
      <c r="J753" s="58" t="inlineStr">
        <is>
          <t>Yes</t>
        </is>
      </c>
      <c r="K753" s="58" t="inlineStr">
        <is>
          <t>Yes</t>
        </is>
      </c>
      <c r="L753" s="58" t="inlineStr">
        <is>
          <t>Yes</t>
        </is>
      </c>
      <c r="M753" s="58" t="inlineStr">
        <is>
          <t>No</t>
        </is>
      </c>
      <c r="N753" s="58" t="inlineStr">
        <is>
          <t>Yes</t>
        </is>
      </c>
      <c r="O753" s="58" t="inlineStr">
        <is>
          <t>Yes</t>
        </is>
      </c>
      <c r="P753" s="58" t="inlineStr">
        <is>
          <t>Two year</t>
        </is>
      </c>
      <c r="Q753" s="58" t="inlineStr">
        <is>
          <t>Yes</t>
        </is>
      </c>
      <c r="R753" s="58" t="inlineStr">
        <is>
          <t>Credit card (automatic)</t>
        </is>
      </c>
      <c r="S753" s="123" t="n">
        <v>80.15000000000001</v>
      </c>
      <c r="T753" s="58" t="inlineStr">
        <is>
          <t>5600.15</t>
        </is>
      </c>
      <c r="U753" s="58" t="inlineStr">
        <is>
          <t>No</t>
        </is>
      </c>
      <c r="V753" s="123">
        <f>IFERROR(VALUE(TRIM(T753)),S753*F753)</f>
        <v/>
      </c>
      <c r="W753" s="58">
        <f>IF(F753&lt;=12,"0-12 mo",IF(F753&lt;=24,"13-24 mo",IF(F753&lt;=48,"25-48 mo","49+ mo")))</f>
        <v/>
      </c>
      <c r="X753" s="58">
        <f>IF(S753&lt;=35.5,"Q1 Low",IF(S753&lt;=70.35,"Q2 Mid-Low",IF(S753&lt;=89.85,"Q3 Mid-High","Q4 High")))</f>
        <v/>
      </c>
      <c r="Y753" s="58">
        <f>IF(U753="Yes",1,0)</f>
        <v/>
      </c>
      <c r="Z753" s="58">
        <f>IF(P753="Month-to-month",1,0)+IF(M753="No",1,0)+IF(J753="No",1,0)+IF(I753="Fiber optic",1,0)+IF(Q753="Yes",1,0)</f>
        <v/>
      </c>
    </row>
    <row r="754" ht="15" customHeight="1" s="59">
      <c r="A754" s="58" t="inlineStr">
        <is>
          <t>1410-RSCMR</t>
        </is>
      </c>
      <c r="B754" s="58" t="inlineStr">
        <is>
          <t>Male</t>
        </is>
      </c>
      <c r="C754" s="58" t="n">
        <v>0</v>
      </c>
      <c r="D754" s="58" t="inlineStr">
        <is>
          <t>Yes</t>
        </is>
      </c>
      <c r="E754" s="58" t="inlineStr">
        <is>
          <t>Yes</t>
        </is>
      </c>
      <c r="F754" s="58" t="n">
        <v>7</v>
      </c>
      <c r="G754" s="58" t="inlineStr">
        <is>
          <t>Yes</t>
        </is>
      </c>
      <c r="H754" s="58" t="inlineStr">
        <is>
          <t>No</t>
        </is>
      </c>
      <c r="I754" s="58" t="inlineStr">
        <is>
          <t>DSL</t>
        </is>
      </c>
      <c r="J754" s="58" t="inlineStr">
        <is>
          <t>Yes</t>
        </is>
      </c>
      <c r="K754" s="58" t="inlineStr">
        <is>
          <t>No</t>
        </is>
      </c>
      <c r="L754" s="58" t="inlineStr">
        <is>
          <t>Yes</t>
        </is>
      </c>
      <c r="M754" s="58" t="inlineStr">
        <is>
          <t>Yes</t>
        </is>
      </c>
      <c r="N754" s="58" t="inlineStr">
        <is>
          <t>No</t>
        </is>
      </c>
      <c r="O754" s="58" t="inlineStr">
        <is>
          <t>Yes</t>
        </is>
      </c>
      <c r="P754" s="58" t="inlineStr">
        <is>
          <t>Month-to-month</t>
        </is>
      </c>
      <c r="Q754" s="58" t="inlineStr">
        <is>
          <t>Yes</t>
        </is>
      </c>
      <c r="R754" s="58" t="inlineStr">
        <is>
          <t>Credit card (automatic)</t>
        </is>
      </c>
      <c r="S754" s="123" t="n">
        <v>71.34999999999999</v>
      </c>
      <c r="T754" s="58" t="inlineStr">
        <is>
          <t>515.75</t>
        </is>
      </c>
      <c r="U754" s="58" t="inlineStr">
        <is>
          <t>No</t>
        </is>
      </c>
      <c r="V754" s="123">
        <f>IFERROR(VALUE(TRIM(T754)),S754*F754)</f>
        <v/>
      </c>
      <c r="W754" s="58">
        <f>IF(F754&lt;=12,"0-12 mo",IF(F754&lt;=24,"13-24 mo",IF(F754&lt;=48,"25-48 mo","49+ mo")))</f>
        <v/>
      </c>
      <c r="X754" s="58">
        <f>IF(S754&lt;=35.5,"Q1 Low",IF(S754&lt;=70.35,"Q2 Mid-Low",IF(S754&lt;=89.85,"Q3 Mid-High","Q4 High")))</f>
        <v/>
      </c>
      <c r="Y754" s="58">
        <f>IF(U754="Yes",1,0)</f>
        <v/>
      </c>
      <c r="Z754" s="58">
        <f>IF(P754="Month-to-month",1,0)+IF(M754="No",1,0)+IF(J754="No",1,0)+IF(I754="Fiber optic",1,0)+IF(Q754="Yes",1,0)</f>
        <v/>
      </c>
    </row>
    <row r="755" ht="15" customHeight="1" s="59">
      <c r="A755" s="58" t="inlineStr">
        <is>
          <t>3115-CZMZD</t>
        </is>
      </c>
      <c r="B755" s="58" t="inlineStr">
        <is>
          <t>Male</t>
        </is>
      </c>
      <c r="C755" s="58" t="n">
        <v>0</v>
      </c>
      <c r="D755" s="58" t="inlineStr">
        <is>
          <t>No</t>
        </is>
      </c>
      <c r="E755" s="58" t="inlineStr">
        <is>
          <t>Yes</t>
        </is>
      </c>
      <c r="F755" s="58" t="n">
        <v>0</v>
      </c>
      <c r="G755" s="58" t="inlineStr">
        <is>
          <t>Yes</t>
        </is>
      </c>
      <c r="H755" s="58" t="inlineStr">
        <is>
          <t>No</t>
        </is>
      </c>
      <c r="I755" s="58" t="inlineStr">
        <is>
          <t>No</t>
        </is>
      </c>
      <c r="J755" s="58" t="inlineStr">
        <is>
          <t>No internet service</t>
        </is>
      </c>
      <c r="K755" s="58" t="inlineStr">
        <is>
          <t>No internet service</t>
        </is>
      </c>
      <c r="L755" s="58" t="inlineStr">
        <is>
          <t>No internet service</t>
        </is>
      </c>
      <c r="M755" s="58" t="inlineStr">
        <is>
          <t>No internet service</t>
        </is>
      </c>
      <c r="N755" s="58" t="inlineStr">
        <is>
          <t>No internet service</t>
        </is>
      </c>
      <c r="O755" s="58" t="inlineStr">
        <is>
          <t>No internet service</t>
        </is>
      </c>
      <c r="P755" s="58" t="inlineStr">
        <is>
          <t>Two year</t>
        </is>
      </c>
      <c r="Q755" s="58" t="inlineStr">
        <is>
          <t>No</t>
        </is>
      </c>
      <c r="R755" s="58" t="inlineStr">
        <is>
          <t>Mailed check</t>
        </is>
      </c>
      <c r="S755" s="123" t="n">
        <v>20.25</v>
      </c>
      <c r="T755" s="58" t="inlineStr">
        <is>
          <t xml:space="preserve"> </t>
        </is>
      </c>
      <c r="U755" s="58" t="inlineStr">
        <is>
          <t>No</t>
        </is>
      </c>
      <c r="V755" s="123">
        <f>IFERROR(VALUE(TRIM(T755)),S755*F755)</f>
        <v/>
      </c>
      <c r="W755" s="58">
        <f>IF(F755&lt;=12,"0-12 mo",IF(F755&lt;=24,"13-24 mo",IF(F755&lt;=48,"25-48 mo","49+ mo")))</f>
        <v/>
      </c>
      <c r="X755" s="58">
        <f>IF(S755&lt;=35.5,"Q1 Low",IF(S755&lt;=70.35,"Q2 Mid-Low",IF(S755&lt;=89.85,"Q3 Mid-High","Q4 High")))</f>
        <v/>
      </c>
      <c r="Y755" s="58">
        <f>IF(U755="Yes",1,0)</f>
        <v/>
      </c>
      <c r="Z755" s="58">
        <f>IF(P755="Month-to-month",1,0)+IF(M755="No",1,0)+IF(J755="No",1,0)+IF(I755="Fiber optic",1,0)+IF(Q755="Yes",1,0)</f>
        <v/>
      </c>
    </row>
    <row r="756" ht="15" customHeight="1" s="59">
      <c r="A756" s="58" t="inlineStr">
        <is>
          <t>0139-IVFJG</t>
        </is>
      </c>
      <c r="B756" s="58" t="inlineStr">
        <is>
          <t>Female</t>
        </is>
      </c>
      <c r="C756" s="58" t="n">
        <v>0</v>
      </c>
      <c r="D756" s="58" t="inlineStr">
        <is>
          <t>Yes</t>
        </is>
      </c>
      <c r="E756" s="58" t="inlineStr">
        <is>
          <t>No</t>
        </is>
      </c>
      <c r="F756" s="58" t="n">
        <v>2</v>
      </c>
      <c r="G756" s="58" t="inlineStr">
        <is>
          <t>Yes</t>
        </is>
      </c>
      <c r="H756" s="58" t="inlineStr">
        <is>
          <t>No</t>
        </is>
      </c>
      <c r="I756" s="58" t="inlineStr">
        <is>
          <t>Fiber optic</t>
        </is>
      </c>
      <c r="J756" s="58" t="inlineStr">
        <is>
          <t>Yes</t>
        </is>
      </c>
      <c r="K756" s="58" t="inlineStr">
        <is>
          <t>Yes</t>
        </is>
      </c>
      <c r="L756" s="58" t="inlineStr">
        <is>
          <t>No</t>
        </is>
      </c>
      <c r="M756" s="58" t="inlineStr">
        <is>
          <t>No</t>
        </is>
      </c>
      <c r="N756" s="58" t="inlineStr">
        <is>
          <t>Yes</t>
        </is>
      </c>
      <c r="O756" s="58" t="inlineStr">
        <is>
          <t>No</t>
        </is>
      </c>
      <c r="P756" s="58" t="inlineStr">
        <is>
          <t>Month-to-month</t>
        </is>
      </c>
      <c r="Q756" s="58" t="inlineStr">
        <is>
          <t>No</t>
        </is>
      </c>
      <c r="R756" s="58" t="inlineStr">
        <is>
          <t>Electronic check</t>
        </is>
      </c>
      <c r="S756" s="123" t="n">
        <v>90.34999999999999</v>
      </c>
      <c r="T756" s="58" t="inlineStr">
        <is>
          <t>190.5</t>
        </is>
      </c>
      <c r="U756" s="58" t="inlineStr">
        <is>
          <t>No</t>
        </is>
      </c>
      <c r="V756" s="123">
        <f>IFERROR(VALUE(TRIM(T756)),S756*F756)</f>
        <v/>
      </c>
      <c r="W756" s="58">
        <f>IF(F756&lt;=12,"0-12 mo",IF(F756&lt;=24,"13-24 mo",IF(F756&lt;=48,"25-48 mo","49+ mo")))</f>
        <v/>
      </c>
      <c r="X756" s="58">
        <f>IF(S756&lt;=35.5,"Q1 Low",IF(S756&lt;=70.35,"Q2 Mid-Low",IF(S756&lt;=89.85,"Q3 Mid-High","Q4 High")))</f>
        <v/>
      </c>
      <c r="Y756" s="58">
        <f>IF(U756="Yes",1,0)</f>
        <v/>
      </c>
      <c r="Z756" s="58">
        <f>IF(P756="Month-to-month",1,0)+IF(M756="No",1,0)+IF(J756="No",1,0)+IF(I756="Fiber optic",1,0)+IF(Q756="Yes",1,0)</f>
        <v/>
      </c>
    </row>
    <row r="757" ht="15" customHeight="1" s="59">
      <c r="A757" s="58" t="inlineStr">
        <is>
          <t>6683-VLCTZ</t>
        </is>
      </c>
      <c r="B757" s="58" t="inlineStr">
        <is>
          <t>Male</t>
        </is>
      </c>
      <c r="C757" s="58" t="n">
        <v>1</v>
      </c>
      <c r="D757" s="58" t="inlineStr">
        <is>
          <t>No</t>
        </is>
      </c>
      <c r="E757" s="58" t="inlineStr">
        <is>
          <t>No</t>
        </is>
      </c>
      <c r="F757" s="58" t="n">
        <v>20</v>
      </c>
      <c r="G757" s="58" t="inlineStr">
        <is>
          <t>Yes</t>
        </is>
      </c>
      <c r="H757" s="58" t="inlineStr">
        <is>
          <t>Yes</t>
        </is>
      </c>
      <c r="I757" s="58" t="inlineStr">
        <is>
          <t>Fiber optic</t>
        </is>
      </c>
      <c r="J757" s="58" t="inlineStr">
        <is>
          <t>No</t>
        </is>
      </c>
      <c r="K757" s="58" t="inlineStr">
        <is>
          <t>No</t>
        </is>
      </c>
      <c r="L757" s="58" t="inlineStr">
        <is>
          <t>Yes</t>
        </is>
      </c>
      <c r="M757" s="58" t="inlineStr">
        <is>
          <t>No</t>
        </is>
      </c>
      <c r="N757" s="58" t="inlineStr">
        <is>
          <t>Yes</t>
        </is>
      </c>
      <c r="O757" s="58" t="inlineStr">
        <is>
          <t>Yes</t>
        </is>
      </c>
      <c r="P757" s="58" t="inlineStr">
        <is>
          <t>Month-to-month</t>
        </is>
      </c>
      <c r="Q757" s="58" t="inlineStr">
        <is>
          <t>Yes</t>
        </is>
      </c>
      <c r="R757" s="58" t="inlineStr">
        <is>
          <t>Electronic check</t>
        </is>
      </c>
      <c r="S757" s="123" t="n">
        <v>98.55</v>
      </c>
      <c r="T757" s="58" t="inlineStr">
        <is>
          <t>1842.8</t>
        </is>
      </c>
      <c r="U757" s="58" t="inlineStr">
        <is>
          <t>Yes</t>
        </is>
      </c>
      <c r="V757" s="123">
        <f>IFERROR(VALUE(TRIM(T757)),S757*F757)</f>
        <v/>
      </c>
      <c r="W757" s="58">
        <f>IF(F757&lt;=12,"0-12 mo",IF(F757&lt;=24,"13-24 mo",IF(F757&lt;=48,"25-48 mo","49+ mo")))</f>
        <v/>
      </c>
      <c r="X757" s="58">
        <f>IF(S757&lt;=35.5,"Q1 Low",IF(S757&lt;=70.35,"Q2 Mid-Low",IF(S757&lt;=89.85,"Q3 Mid-High","Q4 High")))</f>
        <v/>
      </c>
      <c r="Y757" s="58">
        <f>IF(U757="Yes",1,0)</f>
        <v/>
      </c>
      <c r="Z757" s="58">
        <f>IF(P757="Month-to-month",1,0)+IF(M757="No",1,0)+IF(J757="No",1,0)+IF(I757="Fiber optic",1,0)+IF(Q757="Yes",1,0)</f>
        <v/>
      </c>
    </row>
    <row r="758" ht="15" customHeight="1" s="59">
      <c r="A758" s="58" t="inlineStr">
        <is>
          <t>5730-DBDSI</t>
        </is>
      </c>
      <c r="B758" s="58" t="inlineStr">
        <is>
          <t>Male</t>
        </is>
      </c>
      <c r="C758" s="58" t="n">
        <v>0</v>
      </c>
      <c r="D758" s="58" t="inlineStr">
        <is>
          <t>No</t>
        </is>
      </c>
      <c r="E758" s="58" t="inlineStr">
        <is>
          <t>No</t>
        </is>
      </c>
      <c r="F758" s="58" t="n">
        <v>66</v>
      </c>
      <c r="G758" s="58" t="inlineStr">
        <is>
          <t>Yes</t>
        </is>
      </c>
      <c r="H758" s="58" t="inlineStr">
        <is>
          <t>No</t>
        </is>
      </c>
      <c r="I758" s="58" t="inlineStr">
        <is>
          <t>No</t>
        </is>
      </c>
      <c r="J758" s="58" t="inlineStr">
        <is>
          <t>No internet service</t>
        </is>
      </c>
      <c r="K758" s="58" t="inlineStr">
        <is>
          <t>No internet service</t>
        </is>
      </c>
      <c r="L758" s="58" t="inlineStr">
        <is>
          <t>No internet service</t>
        </is>
      </c>
      <c r="M758" s="58" t="inlineStr">
        <is>
          <t>No internet service</t>
        </is>
      </c>
      <c r="N758" s="58" t="inlineStr">
        <is>
          <t>No internet service</t>
        </is>
      </c>
      <c r="O758" s="58" t="inlineStr">
        <is>
          <t>No internet service</t>
        </is>
      </c>
      <c r="P758" s="58" t="inlineStr">
        <is>
          <t>Two year</t>
        </is>
      </c>
      <c r="Q758" s="58" t="inlineStr">
        <is>
          <t>No</t>
        </is>
      </c>
      <c r="R758" s="58" t="inlineStr">
        <is>
          <t>Bank transfer (automatic)</t>
        </is>
      </c>
      <c r="S758" s="123" t="n">
        <v>19.7</v>
      </c>
      <c r="T758" s="58" t="inlineStr">
        <is>
          <t>1253.8</t>
        </is>
      </c>
      <c r="U758" s="58" t="inlineStr">
        <is>
          <t>No</t>
        </is>
      </c>
      <c r="V758" s="123">
        <f>IFERROR(VALUE(TRIM(T758)),S758*F758)</f>
        <v/>
      </c>
      <c r="W758" s="58">
        <f>IF(F758&lt;=12,"0-12 mo",IF(F758&lt;=24,"13-24 mo",IF(F758&lt;=48,"25-48 mo","49+ mo")))</f>
        <v/>
      </c>
      <c r="X758" s="58">
        <f>IF(S758&lt;=35.5,"Q1 Low",IF(S758&lt;=70.35,"Q2 Mid-Low",IF(S758&lt;=89.85,"Q3 Mid-High","Q4 High")))</f>
        <v/>
      </c>
      <c r="Y758" s="58">
        <f>IF(U758="Yes",1,0)</f>
        <v/>
      </c>
      <c r="Z758" s="58">
        <f>IF(P758="Month-to-month",1,0)+IF(M758="No",1,0)+IF(J758="No",1,0)+IF(I758="Fiber optic",1,0)+IF(Q758="Yes",1,0)</f>
        <v/>
      </c>
    </row>
    <row r="759" ht="15" customHeight="1" s="59">
      <c r="A759" s="58" t="inlineStr">
        <is>
          <t>0030-FNXPP</t>
        </is>
      </c>
      <c r="B759" s="58" t="inlineStr">
        <is>
          <t>Female</t>
        </is>
      </c>
      <c r="C759" s="58" t="n">
        <v>0</v>
      </c>
      <c r="D759" s="58" t="inlineStr">
        <is>
          <t>No</t>
        </is>
      </c>
      <c r="E759" s="58" t="inlineStr">
        <is>
          <t>No</t>
        </is>
      </c>
      <c r="F759" s="58" t="n">
        <v>3</v>
      </c>
      <c r="G759" s="58" t="inlineStr">
        <is>
          <t>Yes</t>
        </is>
      </c>
      <c r="H759" s="58" t="inlineStr">
        <is>
          <t>No</t>
        </is>
      </c>
      <c r="I759" s="58" t="inlineStr">
        <is>
          <t>No</t>
        </is>
      </c>
      <c r="J759" s="58" t="inlineStr">
        <is>
          <t>No internet service</t>
        </is>
      </c>
      <c r="K759" s="58" t="inlineStr">
        <is>
          <t>No internet service</t>
        </is>
      </c>
      <c r="L759" s="58" t="inlineStr">
        <is>
          <t>No internet service</t>
        </is>
      </c>
      <c r="M759" s="58" t="inlineStr">
        <is>
          <t>No internet service</t>
        </is>
      </c>
      <c r="N759" s="58" t="inlineStr">
        <is>
          <t>No internet service</t>
        </is>
      </c>
      <c r="O759" s="58" t="inlineStr">
        <is>
          <t>No internet service</t>
        </is>
      </c>
      <c r="P759" s="58" t="inlineStr">
        <is>
          <t>Month-to-month</t>
        </is>
      </c>
      <c r="Q759" s="58" t="inlineStr">
        <is>
          <t>No</t>
        </is>
      </c>
      <c r="R759" s="58" t="inlineStr">
        <is>
          <t>Mailed check</t>
        </is>
      </c>
      <c r="S759" s="123" t="n">
        <v>19.85</v>
      </c>
      <c r="T759" s="58" t="inlineStr">
        <is>
          <t>57.2</t>
        </is>
      </c>
      <c r="U759" s="58" t="inlineStr">
        <is>
          <t>No</t>
        </is>
      </c>
      <c r="V759" s="123">
        <f>IFERROR(VALUE(TRIM(T759)),S759*F759)</f>
        <v/>
      </c>
      <c r="W759" s="58">
        <f>IF(F759&lt;=12,"0-12 mo",IF(F759&lt;=24,"13-24 mo",IF(F759&lt;=48,"25-48 mo","49+ mo")))</f>
        <v/>
      </c>
      <c r="X759" s="58">
        <f>IF(S759&lt;=35.5,"Q1 Low",IF(S759&lt;=70.35,"Q2 Mid-Low",IF(S759&lt;=89.85,"Q3 Mid-High","Q4 High")))</f>
        <v/>
      </c>
      <c r="Y759" s="58">
        <f>IF(U759="Yes",1,0)</f>
        <v/>
      </c>
      <c r="Z759" s="58">
        <f>IF(P759="Month-to-month",1,0)+IF(M759="No",1,0)+IF(J759="No",1,0)+IF(I759="Fiber optic",1,0)+IF(Q759="Yes",1,0)</f>
        <v/>
      </c>
    </row>
    <row r="760" ht="15" customHeight="1" s="59">
      <c r="A760" s="58" t="inlineStr">
        <is>
          <t>2189-WWOEW</t>
        </is>
      </c>
      <c r="B760" s="58" t="inlineStr">
        <is>
          <t>Female</t>
        </is>
      </c>
      <c r="C760" s="58" t="n">
        <v>0</v>
      </c>
      <c r="D760" s="58" t="inlineStr">
        <is>
          <t>No</t>
        </is>
      </c>
      <c r="E760" s="58" t="inlineStr">
        <is>
          <t>Yes</t>
        </is>
      </c>
      <c r="F760" s="58" t="n">
        <v>15</v>
      </c>
      <c r="G760" s="58" t="inlineStr">
        <is>
          <t>Yes</t>
        </is>
      </c>
      <c r="H760" s="58" t="inlineStr">
        <is>
          <t>No</t>
        </is>
      </c>
      <c r="I760" s="58" t="inlineStr">
        <is>
          <t>Fiber optic</t>
        </is>
      </c>
      <c r="J760" s="58" t="inlineStr">
        <is>
          <t>No</t>
        </is>
      </c>
      <c r="K760" s="58" t="inlineStr">
        <is>
          <t>Yes</t>
        </is>
      </c>
      <c r="L760" s="58" t="inlineStr">
        <is>
          <t>No</t>
        </is>
      </c>
      <c r="M760" s="58" t="inlineStr">
        <is>
          <t>No</t>
        </is>
      </c>
      <c r="N760" s="58" t="inlineStr">
        <is>
          <t>No</t>
        </is>
      </c>
      <c r="O760" s="58" t="inlineStr">
        <is>
          <t>Yes</t>
        </is>
      </c>
      <c r="P760" s="58" t="inlineStr">
        <is>
          <t>Month-to-month</t>
        </is>
      </c>
      <c r="Q760" s="58" t="inlineStr">
        <is>
          <t>Yes</t>
        </is>
      </c>
      <c r="R760" s="58" t="inlineStr">
        <is>
          <t>Bank transfer (automatic)</t>
        </is>
      </c>
      <c r="S760" s="123" t="n">
        <v>85.90000000000001</v>
      </c>
      <c r="T760" s="58" t="inlineStr">
        <is>
          <t>1269.55</t>
        </is>
      </c>
      <c r="U760" s="58" t="inlineStr">
        <is>
          <t>Yes</t>
        </is>
      </c>
      <c r="V760" s="123">
        <f>IFERROR(VALUE(TRIM(T760)),S760*F760)</f>
        <v/>
      </c>
      <c r="W760" s="58">
        <f>IF(F760&lt;=12,"0-12 mo",IF(F760&lt;=24,"13-24 mo",IF(F760&lt;=48,"25-48 mo","49+ mo")))</f>
        <v/>
      </c>
      <c r="X760" s="58">
        <f>IF(S760&lt;=35.5,"Q1 Low",IF(S760&lt;=70.35,"Q2 Mid-Low",IF(S760&lt;=89.85,"Q3 Mid-High","Q4 High")))</f>
        <v/>
      </c>
      <c r="Y760" s="58">
        <f>IF(U760="Yes",1,0)</f>
        <v/>
      </c>
      <c r="Z760" s="58">
        <f>IF(P760="Month-to-month",1,0)+IF(M760="No",1,0)+IF(J760="No",1,0)+IF(I760="Fiber optic",1,0)+IF(Q760="Yes",1,0)</f>
        <v/>
      </c>
    </row>
    <row r="761" ht="15" customHeight="1" s="59">
      <c r="A761" s="58" t="inlineStr">
        <is>
          <t>5684-FJVYR</t>
        </is>
      </c>
      <c r="B761" s="58" t="inlineStr">
        <is>
          <t>Female</t>
        </is>
      </c>
      <c r="C761" s="58" t="n">
        <v>0</v>
      </c>
      <c r="D761" s="58" t="inlineStr">
        <is>
          <t>Yes</t>
        </is>
      </c>
      <c r="E761" s="58" t="inlineStr">
        <is>
          <t>Yes</t>
        </is>
      </c>
      <c r="F761" s="58" t="n">
        <v>72</v>
      </c>
      <c r="G761" s="58" t="inlineStr">
        <is>
          <t>Yes</t>
        </is>
      </c>
      <c r="H761" s="58" t="inlineStr">
        <is>
          <t>Yes</t>
        </is>
      </c>
      <c r="I761" s="58" t="inlineStr">
        <is>
          <t>Fiber optic</t>
        </is>
      </c>
      <c r="J761" s="58" t="inlineStr">
        <is>
          <t>Yes</t>
        </is>
      </c>
      <c r="K761" s="58" t="inlineStr">
        <is>
          <t>Yes</t>
        </is>
      </c>
      <c r="L761" s="58" t="inlineStr">
        <is>
          <t>No</t>
        </is>
      </c>
      <c r="M761" s="58" t="inlineStr">
        <is>
          <t>Yes</t>
        </is>
      </c>
      <c r="N761" s="58" t="inlineStr">
        <is>
          <t>No</t>
        </is>
      </c>
      <c r="O761" s="58" t="inlineStr">
        <is>
          <t>No</t>
        </is>
      </c>
      <c r="P761" s="58" t="inlineStr">
        <is>
          <t>Two year</t>
        </is>
      </c>
      <c r="Q761" s="58" t="inlineStr">
        <is>
          <t>Yes</t>
        </is>
      </c>
      <c r="R761" s="58" t="inlineStr">
        <is>
          <t>Bank transfer (automatic)</t>
        </is>
      </c>
      <c r="S761" s="123" t="n">
        <v>90.34999999999999</v>
      </c>
      <c r="T761" s="58" t="inlineStr">
        <is>
          <t>6563.4</t>
        </is>
      </c>
      <c r="U761" s="58" t="inlineStr">
        <is>
          <t>No</t>
        </is>
      </c>
      <c r="V761" s="123">
        <f>IFERROR(VALUE(TRIM(T761)),S761*F761)</f>
        <v/>
      </c>
      <c r="W761" s="58">
        <f>IF(F761&lt;=12,"0-12 mo",IF(F761&lt;=24,"13-24 mo",IF(F761&lt;=48,"25-48 mo","49+ mo")))</f>
        <v/>
      </c>
      <c r="X761" s="58">
        <f>IF(S761&lt;=35.5,"Q1 Low",IF(S761&lt;=70.35,"Q2 Mid-Low",IF(S761&lt;=89.85,"Q3 Mid-High","Q4 High")))</f>
        <v/>
      </c>
      <c r="Y761" s="58">
        <f>IF(U761="Yes",1,0)</f>
        <v/>
      </c>
      <c r="Z761" s="58">
        <f>IF(P761="Month-to-month",1,0)+IF(M761="No",1,0)+IF(J761="No",1,0)+IF(I761="Fiber optic",1,0)+IF(Q761="Yes",1,0)</f>
        <v/>
      </c>
    </row>
    <row r="762" ht="15" customHeight="1" s="59">
      <c r="A762" s="58" t="inlineStr">
        <is>
          <t>4013-GUXND</t>
        </is>
      </c>
      <c r="B762" s="58" t="inlineStr">
        <is>
          <t>Male</t>
        </is>
      </c>
      <c r="C762" s="58" t="n">
        <v>0</v>
      </c>
      <c r="D762" s="58" t="inlineStr">
        <is>
          <t>No</t>
        </is>
      </c>
      <c r="E762" s="58" t="inlineStr">
        <is>
          <t>No</t>
        </is>
      </c>
      <c r="F762" s="58" t="n">
        <v>1</v>
      </c>
      <c r="G762" s="58" t="inlineStr">
        <is>
          <t>Yes</t>
        </is>
      </c>
      <c r="H762" s="58" t="inlineStr">
        <is>
          <t>No</t>
        </is>
      </c>
      <c r="I762" s="58" t="inlineStr">
        <is>
          <t>No</t>
        </is>
      </c>
      <c r="J762" s="58" t="inlineStr">
        <is>
          <t>No internet service</t>
        </is>
      </c>
      <c r="K762" s="58" t="inlineStr">
        <is>
          <t>No internet service</t>
        </is>
      </c>
      <c r="L762" s="58" t="inlineStr">
        <is>
          <t>No internet service</t>
        </is>
      </c>
      <c r="M762" s="58" t="inlineStr">
        <is>
          <t>No internet service</t>
        </is>
      </c>
      <c r="N762" s="58" t="inlineStr">
        <is>
          <t>No internet service</t>
        </is>
      </c>
      <c r="O762" s="58" t="inlineStr">
        <is>
          <t>No internet service</t>
        </is>
      </c>
      <c r="P762" s="58" t="inlineStr">
        <is>
          <t>Month-to-month</t>
        </is>
      </c>
      <c r="Q762" s="58" t="inlineStr">
        <is>
          <t>No</t>
        </is>
      </c>
      <c r="R762" s="58" t="inlineStr">
        <is>
          <t>Mailed check</t>
        </is>
      </c>
      <c r="S762" s="123" t="n">
        <v>20.8</v>
      </c>
      <c r="T762" s="58" t="inlineStr">
        <is>
          <t>20.8</t>
        </is>
      </c>
      <c r="U762" s="58" t="inlineStr">
        <is>
          <t>No</t>
        </is>
      </c>
      <c r="V762" s="123">
        <f>IFERROR(VALUE(TRIM(T762)),S762*F762)</f>
        <v/>
      </c>
      <c r="W762" s="58">
        <f>IF(F762&lt;=12,"0-12 mo",IF(F762&lt;=24,"13-24 mo",IF(F762&lt;=48,"25-48 mo","49+ mo")))</f>
        <v/>
      </c>
      <c r="X762" s="58">
        <f>IF(S762&lt;=35.5,"Q1 Low",IF(S762&lt;=70.35,"Q2 Mid-Low",IF(S762&lt;=89.85,"Q3 Mid-High","Q4 High")))</f>
        <v/>
      </c>
      <c r="Y762" s="58">
        <f>IF(U762="Yes",1,0)</f>
        <v/>
      </c>
      <c r="Z762" s="58">
        <f>IF(P762="Month-to-month",1,0)+IF(M762="No",1,0)+IF(J762="No",1,0)+IF(I762="Fiber optic",1,0)+IF(Q762="Yes",1,0)</f>
        <v/>
      </c>
    </row>
    <row r="763" ht="15" customHeight="1" s="59">
      <c r="A763" s="58" t="inlineStr">
        <is>
          <t>1894-IGFSG</t>
        </is>
      </c>
      <c r="B763" s="58" t="inlineStr">
        <is>
          <t>Female</t>
        </is>
      </c>
      <c r="C763" s="58" t="n">
        <v>0</v>
      </c>
      <c r="D763" s="58" t="inlineStr">
        <is>
          <t>No</t>
        </is>
      </c>
      <c r="E763" s="58" t="inlineStr">
        <is>
          <t>No</t>
        </is>
      </c>
      <c r="F763" s="58" t="n">
        <v>22</v>
      </c>
      <c r="G763" s="58" t="inlineStr">
        <is>
          <t>Yes</t>
        </is>
      </c>
      <c r="H763" s="58" t="inlineStr">
        <is>
          <t>No</t>
        </is>
      </c>
      <c r="I763" s="58" t="inlineStr">
        <is>
          <t>Fiber optic</t>
        </is>
      </c>
      <c r="J763" s="58" t="inlineStr">
        <is>
          <t>No</t>
        </is>
      </c>
      <c r="K763" s="58" t="inlineStr">
        <is>
          <t>No</t>
        </is>
      </c>
      <c r="L763" s="58" t="inlineStr">
        <is>
          <t>No</t>
        </is>
      </c>
      <c r="M763" s="58" t="inlineStr">
        <is>
          <t>No</t>
        </is>
      </c>
      <c r="N763" s="58" t="inlineStr">
        <is>
          <t>Yes</t>
        </is>
      </c>
      <c r="O763" s="58" t="inlineStr">
        <is>
          <t>Yes</t>
        </is>
      </c>
      <c r="P763" s="58" t="inlineStr">
        <is>
          <t>Month-to-month</t>
        </is>
      </c>
      <c r="Q763" s="58" t="inlineStr">
        <is>
          <t>No</t>
        </is>
      </c>
      <c r="R763" s="58" t="inlineStr">
        <is>
          <t>Electronic check</t>
        </is>
      </c>
      <c r="S763" s="123" t="n">
        <v>89.25</v>
      </c>
      <c r="T763" s="58" t="inlineStr">
        <is>
          <t>1907.85</t>
        </is>
      </c>
      <c r="U763" s="58" t="inlineStr">
        <is>
          <t>Yes</t>
        </is>
      </c>
      <c r="V763" s="123">
        <f>IFERROR(VALUE(TRIM(T763)),S763*F763)</f>
        <v/>
      </c>
      <c r="W763" s="58">
        <f>IF(F763&lt;=12,"0-12 mo",IF(F763&lt;=24,"13-24 mo",IF(F763&lt;=48,"25-48 mo","49+ mo")))</f>
        <v/>
      </c>
      <c r="X763" s="58">
        <f>IF(S763&lt;=35.5,"Q1 Low",IF(S763&lt;=70.35,"Q2 Mid-Low",IF(S763&lt;=89.85,"Q3 Mid-High","Q4 High")))</f>
        <v/>
      </c>
      <c r="Y763" s="58">
        <f>IF(U763="Yes",1,0)</f>
        <v/>
      </c>
      <c r="Z763" s="58">
        <f>IF(P763="Month-to-month",1,0)+IF(M763="No",1,0)+IF(J763="No",1,0)+IF(I763="Fiber optic",1,0)+IF(Q763="Yes",1,0)</f>
        <v/>
      </c>
    </row>
    <row r="764" ht="15" customHeight="1" s="59">
      <c r="A764" s="58" t="inlineStr">
        <is>
          <t>7379-POKDZ</t>
        </is>
      </c>
      <c r="B764" s="58" t="inlineStr">
        <is>
          <t>Male</t>
        </is>
      </c>
      <c r="C764" s="58" t="n">
        <v>0</v>
      </c>
      <c r="D764" s="58" t="inlineStr">
        <is>
          <t>Yes</t>
        </is>
      </c>
      <c r="E764" s="58" t="inlineStr">
        <is>
          <t>No</t>
        </is>
      </c>
      <c r="F764" s="58" t="n">
        <v>3</v>
      </c>
      <c r="G764" s="58" t="inlineStr">
        <is>
          <t>Yes</t>
        </is>
      </c>
      <c r="H764" s="58" t="inlineStr">
        <is>
          <t>No</t>
        </is>
      </c>
      <c r="I764" s="58" t="inlineStr">
        <is>
          <t>Fiber optic</t>
        </is>
      </c>
      <c r="J764" s="58" t="inlineStr">
        <is>
          <t>No</t>
        </is>
      </c>
      <c r="K764" s="58" t="inlineStr">
        <is>
          <t>No</t>
        </is>
      </c>
      <c r="L764" s="58" t="inlineStr">
        <is>
          <t>No</t>
        </is>
      </c>
      <c r="M764" s="58" t="inlineStr">
        <is>
          <t>No</t>
        </is>
      </c>
      <c r="N764" s="58" t="inlineStr">
        <is>
          <t>No</t>
        </is>
      </c>
      <c r="O764" s="58" t="inlineStr">
        <is>
          <t>No</t>
        </is>
      </c>
      <c r="P764" s="58" t="inlineStr">
        <is>
          <t>Month-to-month</t>
        </is>
      </c>
      <c r="Q764" s="58" t="inlineStr">
        <is>
          <t>Yes</t>
        </is>
      </c>
      <c r="R764" s="58" t="inlineStr">
        <is>
          <t>Electronic check</t>
        </is>
      </c>
      <c r="S764" s="123" t="n">
        <v>70.3</v>
      </c>
      <c r="T764" s="58" t="inlineStr">
        <is>
          <t>208.85</t>
        </is>
      </c>
      <c r="U764" s="58" t="inlineStr">
        <is>
          <t>Yes</t>
        </is>
      </c>
      <c r="V764" s="123">
        <f>IFERROR(VALUE(TRIM(T764)),S764*F764)</f>
        <v/>
      </c>
      <c r="W764" s="58">
        <f>IF(F764&lt;=12,"0-12 mo",IF(F764&lt;=24,"13-24 mo",IF(F764&lt;=48,"25-48 mo","49+ mo")))</f>
        <v/>
      </c>
      <c r="X764" s="58">
        <f>IF(S764&lt;=35.5,"Q1 Low",IF(S764&lt;=70.35,"Q2 Mid-Low",IF(S764&lt;=89.85,"Q3 Mid-High","Q4 High")))</f>
        <v/>
      </c>
      <c r="Y764" s="58">
        <f>IF(U764="Yes",1,0)</f>
        <v/>
      </c>
      <c r="Z764" s="58">
        <f>IF(P764="Month-to-month",1,0)+IF(M764="No",1,0)+IF(J764="No",1,0)+IF(I764="Fiber optic",1,0)+IF(Q764="Yes",1,0)</f>
        <v/>
      </c>
    </row>
    <row r="765" ht="15" customHeight="1" s="59">
      <c r="A765" s="58" t="inlineStr">
        <is>
          <t>1266-NZYUI</t>
        </is>
      </c>
      <c r="B765" s="58" t="inlineStr">
        <is>
          <t>Female</t>
        </is>
      </c>
      <c r="C765" s="58" t="n">
        <v>0</v>
      </c>
      <c r="D765" s="58" t="inlineStr">
        <is>
          <t>Yes</t>
        </is>
      </c>
      <c r="E765" s="58" t="inlineStr">
        <is>
          <t>Yes</t>
        </is>
      </c>
      <c r="F765" s="58" t="n">
        <v>72</v>
      </c>
      <c r="G765" s="58" t="inlineStr">
        <is>
          <t>Yes</t>
        </is>
      </c>
      <c r="H765" s="58" t="inlineStr">
        <is>
          <t>Yes</t>
        </is>
      </c>
      <c r="I765" s="58" t="inlineStr">
        <is>
          <t>DSL</t>
        </is>
      </c>
      <c r="J765" s="58" t="inlineStr">
        <is>
          <t>Yes</t>
        </is>
      </c>
      <c r="K765" s="58" t="inlineStr">
        <is>
          <t>No</t>
        </is>
      </c>
      <c r="L765" s="58" t="inlineStr">
        <is>
          <t>Yes</t>
        </is>
      </c>
      <c r="M765" s="58" t="inlineStr">
        <is>
          <t>Yes</t>
        </is>
      </c>
      <c r="N765" s="58" t="inlineStr">
        <is>
          <t>No</t>
        </is>
      </c>
      <c r="O765" s="58" t="inlineStr">
        <is>
          <t>No</t>
        </is>
      </c>
      <c r="P765" s="58" t="inlineStr">
        <is>
          <t>Two year</t>
        </is>
      </c>
      <c r="Q765" s="58" t="inlineStr">
        <is>
          <t>No</t>
        </is>
      </c>
      <c r="R765" s="58" t="inlineStr">
        <is>
          <t>Bank transfer (automatic)</t>
        </is>
      </c>
      <c r="S765" s="123" t="n">
        <v>66.84999999999999</v>
      </c>
      <c r="T765" s="58" t="inlineStr">
        <is>
          <t>4758.8</t>
        </is>
      </c>
      <c r="U765" s="58" t="inlineStr">
        <is>
          <t>No</t>
        </is>
      </c>
      <c r="V765" s="123">
        <f>IFERROR(VALUE(TRIM(T765)),S765*F765)</f>
        <v/>
      </c>
      <c r="W765" s="58">
        <f>IF(F765&lt;=12,"0-12 mo",IF(F765&lt;=24,"13-24 mo",IF(F765&lt;=48,"25-48 mo","49+ mo")))</f>
        <v/>
      </c>
      <c r="X765" s="58">
        <f>IF(S765&lt;=35.5,"Q1 Low",IF(S765&lt;=70.35,"Q2 Mid-Low",IF(S765&lt;=89.85,"Q3 Mid-High","Q4 High")))</f>
        <v/>
      </c>
      <c r="Y765" s="58">
        <f>IF(U765="Yes",1,0)</f>
        <v/>
      </c>
      <c r="Z765" s="58">
        <f>IF(P765="Month-to-month",1,0)+IF(M765="No",1,0)+IF(J765="No",1,0)+IF(I765="Fiber optic",1,0)+IF(Q765="Yes",1,0)</f>
        <v/>
      </c>
    </row>
    <row r="766" ht="15" customHeight="1" s="59">
      <c r="A766" s="58" t="inlineStr">
        <is>
          <t>7969-FFOWG</t>
        </is>
      </c>
      <c r="B766" s="58" t="inlineStr">
        <is>
          <t>Male</t>
        </is>
      </c>
      <c r="C766" s="58" t="n">
        <v>0</v>
      </c>
      <c r="D766" s="58" t="inlineStr">
        <is>
          <t>Yes</t>
        </is>
      </c>
      <c r="E766" s="58" t="inlineStr">
        <is>
          <t>Yes</t>
        </is>
      </c>
      <c r="F766" s="58" t="n">
        <v>65</v>
      </c>
      <c r="G766" s="58" t="inlineStr">
        <is>
          <t>Yes</t>
        </is>
      </c>
      <c r="H766" s="58" t="inlineStr">
        <is>
          <t>No</t>
        </is>
      </c>
      <c r="I766" s="58" t="inlineStr">
        <is>
          <t>No</t>
        </is>
      </c>
      <c r="J766" s="58" t="inlineStr">
        <is>
          <t>No internet service</t>
        </is>
      </c>
      <c r="K766" s="58" t="inlineStr">
        <is>
          <t>No internet service</t>
        </is>
      </c>
      <c r="L766" s="58" t="inlineStr">
        <is>
          <t>No internet service</t>
        </is>
      </c>
      <c r="M766" s="58" t="inlineStr">
        <is>
          <t>No internet service</t>
        </is>
      </c>
      <c r="N766" s="58" t="inlineStr">
        <is>
          <t>No internet service</t>
        </is>
      </c>
      <c r="O766" s="58" t="inlineStr">
        <is>
          <t>No internet service</t>
        </is>
      </c>
      <c r="P766" s="58" t="inlineStr">
        <is>
          <t>Two year</t>
        </is>
      </c>
      <c r="Q766" s="58" t="inlineStr">
        <is>
          <t>No</t>
        </is>
      </c>
      <c r="R766" s="58" t="inlineStr">
        <is>
          <t>Mailed check</t>
        </is>
      </c>
      <c r="S766" s="123" t="n">
        <v>19.9</v>
      </c>
      <c r="T766" s="58" t="inlineStr">
        <is>
          <t>1292.6</t>
        </is>
      </c>
      <c r="U766" s="58" t="inlineStr">
        <is>
          <t>No</t>
        </is>
      </c>
      <c r="V766" s="123">
        <f>IFERROR(VALUE(TRIM(T766)),S766*F766)</f>
        <v/>
      </c>
      <c r="W766" s="58">
        <f>IF(F766&lt;=12,"0-12 mo",IF(F766&lt;=24,"13-24 mo",IF(F766&lt;=48,"25-48 mo","49+ mo")))</f>
        <v/>
      </c>
      <c r="X766" s="58">
        <f>IF(S766&lt;=35.5,"Q1 Low",IF(S766&lt;=70.35,"Q2 Mid-Low",IF(S766&lt;=89.85,"Q3 Mid-High","Q4 High")))</f>
        <v/>
      </c>
      <c r="Y766" s="58">
        <f>IF(U766="Yes",1,0)</f>
        <v/>
      </c>
      <c r="Z766" s="58">
        <f>IF(P766="Month-to-month",1,0)+IF(M766="No",1,0)+IF(J766="No",1,0)+IF(I766="Fiber optic",1,0)+IF(Q766="Yes",1,0)</f>
        <v/>
      </c>
    </row>
    <row r="767" ht="15" customHeight="1" s="59">
      <c r="A767" s="58" t="inlineStr">
        <is>
          <t>4718-DHSMV</t>
        </is>
      </c>
      <c r="B767" s="58" t="inlineStr">
        <is>
          <t>Female</t>
        </is>
      </c>
      <c r="C767" s="58" t="n">
        <v>0</v>
      </c>
      <c r="D767" s="58" t="inlineStr">
        <is>
          <t>No</t>
        </is>
      </c>
      <c r="E767" s="58" t="inlineStr">
        <is>
          <t>No</t>
        </is>
      </c>
      <c r="F767" s="58" t="n">
        <v>11</v>
      </c>
      <c r="G767" s="58" t="inlineStr">
        <is>
          <t>No</t>
        </is>
      </c>
      <c r="H767" s="58" t="inlineStr">
        <is>
          <t>No phone service</t>
        </is>
      </c>
      <c r="I767" s="58" t="inlineStr">
        <is>
          <t>DSL</t>
        </is>
      </c>
      <c r="J767" s="58" t="inlineStr">
        <is>
          <t>No</t>
        </is>
      </c>
      <c r="K767" s="58" t="inlineStr">
        <is>
          <t>No</t>
        </is>
      </c>
      <c r="L767" s="58" t="inlineStr">
        <is>
          <t>No</t>
        </is>
      </c>
      <c r="M767" s="58" t="inlineStr">
        <is>
          <t>No</t>
        </is>
      </c>
      <c r="N767" s="58" t="inlineStr">
        <is>
          <t>Yes</t>
        </is>
      </c>
      <c r="O767" s="58" t="inlineStr">
        <is>
          <t>No</t>
        </is>
      </c>
      <c r="P767" s="58" t="inlineStr">
        <is>
          <t>Month-to-month</t>
        </is>
      </c>
      <c r="Q767" s="58" t="inlineStr">
        <is>
          <t>Yes</t>
        </is>
      </c>
      <c r="R767" s="58" t="inlineStr">
        <is>
          <t>Mailed check</t>
        </is>
      </c>
      <c r="S767" s="123" t="n">
        <v>35.8</v>
      </c>
      <c r="T767" s="58" t="inlineStr">
        <is>
          <t>363.15</t>
        </is>
      </c>
      <c r="U767" s="58" t="inlineStr">
        <is>
          <t>No</t>
        </is>
      </c>
      <c r="V767" s="123">
        <f>IFERROR(VALUE(TRIM(T767)),S767*F767)</f>
        <v/>
      </c>
      <c r="W767" s="58">
        <f>IF(F767&lt;=12,"0-12 mo",IF(F767&lt;=24,"13-24 mo",IF(F767&lt;=48,"25-48 mo","49+ mo")))</f>
        <v/>
      </c>
      <c r="X767" s="58">
        <f>IF(S767&lt;=35.5,"Q1 Low",IF(S767&lt;=70.35,"Q2 Mid-Low",IF(S767&lt;=89.85,"Q3 Mid-High","Q4 High")))</f>
        <v/>
      </c>
      <c r="Y767" s="58">
        <f>IF(U767="Yes",1,0)</f>
        <v/>
      </c>
      <c r="Z767" s="58">
        <f>IF(P767="Month-to-month",1,0)+IF(M767="No",1,0)+IF(J767="No",1,0)+IF(I767="Fiber optic",1,0)+IF(Q767="Yes",1,0)</f>
        <v/>
      </c>
    </row>
    <row r="768" ht="15" customHeight="1" s="59">
      <c r="A768" s="58" t="inlineStr">
        <is>
          <t>5175-WLYXL</t>
        </is>
      </c>
      <c r="B768" s="58" t="inlineStr">
        <is>
          <t>Male</t>
        </is>
      </c>
      <c r="C768" s="58" t="n">
        <v>0</v>
      </c>
      <c r="D768" s="58" t="inlineStr">
        <is>
          <t>No</t>
        </is>
      </c>
      <c r="E768" s="58" t="inlineStr">
        <is>
          <t>No</t>
        </is>
      </c>
      <c r="F768" s="58" t="n">
        <v>22</v>
      </c>
      <c r="G768" s="58" t="inlineStr">
        <is>
          <t>Yes</t>
        </is>
      </c>
      <c r="H768" s="58" t="inlineStr">
        <is>
          <t>Yes</t>
        </is>
      </c>
      <c r="I768" s="58" t="inlineStr">
        <is>
          <t>Fiber optic</t>
        </is>
      </c>
      <c r="J768" s="58" t="inlineStr">
        <is>
          <t>No</t>
        </is>
      </c>
      <c r="K768" s="58" t="inlineStr">
        <is>
          <t>Yes</t>
        </is>
      </c>
      <c r="L768" s="58" t="inlineStr">
        <is>
          <t>No</t>
        </is>
      </c>
      <c r="M768" s="58" t="inlineStr">
        <is>
          <t>No</t>
        </is>
      </c>
      <c r="N768" s="58" t="inlineStr">
        <is>
          <t>No</t>
        </is>
      </c>
      <c r="O768" s="58" t="inlineStr">
        <is>
          <t>No</t>
        </is>
      </c>
      <c r="P768" s="58" t="inlineStr">
        <is>
          <t>Month-to-month</t>
        </is>
      </c>
      <c r="Q768" s="58" t="inlineStr">
        <is>
          <t>Yes</t>
        </is>
      </c>
      <c r="R768" s="58" t="inlineStr">
        <is>
          <t>Mailed check</t>
        </is>
      </c>
      <c r="S768" s="123" t="n">
        <v>78.84999999999999</v>
      </c>
      <c r="T768" s="58" t="inlineStr">
        <is>
          <t>1600.25</t>
        </is>
      </c>
      <c r="U768" s="58" t="inlineStr">
        <is>
          <t>No</t>
        </is>
      </c>
      <c r="V768" s="123">
        <f>IFERROR(VALUE(TRIM(T768)),S768*F768)</f>
        <v/>
      </c>
      <c r="W768" s="58">
        <f>IF(F768&lt;=12,"0-12 mo",IF(F768&lt;=24,"13-24 mo",IF(F768&lt;=48,"25-48 mo","49+ mo")))</f>
        <v/>
      </c>
      <c r="X768" s="58">
        <f>IF(S768&lt;=35.5,"Q1 Low",IF(S768&lt;=70.35,"Q2 Mid-Low",IF(S768&lt;=89.85,"Q3 Mid-High","Q4 High")))</f>
        <v/>
      </c>
      <c r="Y768" s="58">
        <f>IF(U768="Yes",1,0)</f>
        <v/>
      </c>
      <c r="Z768" s="58">
        <f>IF(P768="Month-to-month",1,0)+IF(M768="No",1,0)+IF(J768="No",1,0)+IF(I768="Fiber optic",1,0)+IF(Q768="Yes",1,0)</f>
        <v/>
      </c>
    </row>
    <row r="769" ht="15" customHeight="1" s="59">
      <c r="A769" s="58" t="inlineStr">
        <is>
          <t>7817-OMJNA</t>
        </is>
      </c>
      <c r="B769" s="58" t="inlineStr">
        <is>
          <t>Male</t>
        </is>
      </c>
      <c r="C769" s="58" t="n">
        <v>0</v>
      </c>
      <c r="D769" s="58" t="inlineStr">
        <is>
          <t>No</t>
        </is>
      </c>
      <c r="E769" s="58" t="inlineStr">
        <is>
          <t>No</t>
        </is>
      </c>
      <c r="F769" s="58" t="n">
        <v>14</v>
      </c>
      <c r="G769" s="58" t="inlineStr">
        <is>
          <t>Yes</t>
        </is>
      </c>
      <c r="H769" s="58" t="inlineStr">
        <is>
          <t>No</t>
        </is>
      </c>
      <c r="I769" s="58" t="inlineStr">
        <is>
          <t>No</t>
        </is>
      </c>
      <c r="J769" s="58" t="inlineStr">
        <is>
          <t>No internet service</t>
        </is>
      </c>
      <c r="K769" s="58" t="inlineStr">
        <is>
          <t>No internet service</t>
        </is>
      </c>
      <c r="L769" s="58" t="inlineStr">
        <is>
          <t>No internet service</t>
        </is>
      </c>
      <c r="M769" s="58" t="inlineStr">
        <is>
          <t>No internet service</t>
        </is>
      </c>
      <c r="N769" s="58" t="inlineStr">
        <is>
          <t>No internet service</t>
        </is>
      </c>
      <c r="O769" s="58" t="inlineStr">
        <is>
          <t>No internet service</t>
        </is>
      </c>
      <c r="P769" s="58" t="inlineStr">
        <is>
          <t>One year</t>
        </is>
      </c>
      <c r="Q769" s="58" t="inlineStr">
        <is>
          <t>No</t>
        </is>
      </c>
      <c r="R769" s="58" t="inlineStr">
        <is>
          <t>Bank transfer (automatic)</t>
        </is>
      </c>
      <c r="S769" s="123" t="n">
        <v>20.4</v>
      </c>
      <c r="T769" s="58" t="inlineStr">
        <is>
          <t>275.7</t>
        </is>
      </c>
      <c r="U769" s="58" t="inlineStr">
        <is>
          <t>No</t>
        </is>
      </c>
      <c r="V769" s="123">
        <f>IFERROR(VALUE(TRIM(T769)),S769*F769)</f>
        <v/>
      </c>
      <c r="W769" s="58">
        <f>IF(F769&lt;=12,"0-12 mo",IF(F769&lt;=24,"13-24 mo",IF(F769&lt;=48,"25-48 mo","49+ mo")))</f>
        <v/>
      </c>
      <c r="X769" s="58">
        <f>IF(S769&lt;=35.5,"Q1 Low",IF(S769&lt;=70.35,"Q2 Mid-Low",IF(S769&lt;=89.85,"Q3 Mid-High","Q4 High")))</f>
        <v/>
      </c>
      <c r="Y769" s="58">
        <f>IF(U769="Yes",1,0)</f>
        <v/>
      </c>
      <c r="Z769" s="58">
        <f>IF(P769="Month-to-month",1,0)+IF(M769="No",1,0)+IF(J769="No",1,0)+IF(I769="Fiber optic",1,0)+IF(Q769="Yes",1,0)</f>
        <v/>
      </c>
    </row>
    <row r="770" ht="15" customHeight="1" s="59">
      <c r="A770" s="58" t="inlineStr">
        <is>
          <t>8728-SKJLR</t>
        </is>
      </c>
      <c r="B770" s="58" t="inlineStr">
        <is>
          <t>Male</t>
        </is>
      </c>
      <c r="C770" s="58" t="n">
        <v>0</v>
      </c>
      <c r="D770" s="58" t="inlineStr">
        <is>
          <t>No</t>
        </is>
      </c>
      <c r="E770" s="58" t="inlineStr">
        <is>
          <t>No</t>
        </is>
      </c>
      <c r="F770" s="58" t="n">
        <v>41</v>
      </c>
      <c r="G770" s="58" t="inlineStr">
        <is>
          <t>Yes</t>
        </is>
      </c>
      <c r="H770" s="58" t="inlineStr">
        <is>
          <t>No</t>
        </is>
      </c>
      <c r="I770" s="58" t="inlineStr">
        <is>
          <t>Fiber optic</t>
        </is>
      </c>
      <c r="J770" s="58" t="inlineStr">
        <is>
          <t>No</t>
        </is>
      </c>
      <c r="K770" s="58" t="inlineStr">
        <is>
          <t>No</t>
        </is>
      </c>
      <c r="L770" s="58" t="inlineStr">
        <is>
          <t>No</t>
        </is>
      </c>
      <c r="M770" s="58" t="inlineStr">
        <is>
          <t>Yes</t>
        </is>
      </c>
      <c r="N770" s="58" t="inlineStr">
        <is>
          <t>No</t>
        </is>
      </c>
      <c r="O770" s="58" t="inlineStr">
        <is>
          <t>No</t>
        </is>
      </c>
      <c r="P770" s="58" t="inlineStr">
        <is>
          <t>Month-to-month</t>
        </is>
      </c>
      <c r="Q770" s="58" t="inlineStr">
        <is>
          <t>Yes</t>
        </is>
      </c>
      <c r="R770" s="58" t="inlineStr">
        <is>
          <t>Electronic check</t>
        </is>
      </c>
      <c r="S770" s="123" t="n">
        <v>74.25</v>
      </c>
      <c r="T770" s="58" t="inlineStr">
        <is>
          <t>3089.1</t>
        </is>
      </c>
      <c r="U770" s="58" t="inlineStr">
        <is>
          <t>No</t>
        </is>
      </c>
      <c r="V770" s="123">
        <f>IFERROR(VALUE(TRIM(T770)),S770*F770)</f>
        <v/>
      </c>
      <c r="W770" s="58">
        <f>IF(F770&lt;=12,"0-12 mo",IF(F770&lt;=24,"13-24 mo",IF(F770&lt;=48,"25-48 mo","49+ mo")))</f>
        <v/>
      </c>
      <c r="X770" s="58">
        <f>IF(S770&lt;=35.5,"Q1 Low",IF(S770&lt;=70.35,"Q2 Mid-Low",IF(S770&lt;=89.85,"Q3 Mid-High","Q4 High")))</f>
        <v/>
      </c>
      <c r="Y770" s="58">
        <f>IF(U770="Yes",1,0)</f>
        <v/>
      </c>
      <c r="Z770" s="58">
        <f>IF(P770="Month-to-month",1,0)+IF(M770="No",1,0)+IF(J770="No",1,0)+IF(I770="Fiber optic",1,0)+IF(Q770="Yes",1,0)</f>
        <v/>
      </c>
    </row>
    <row r="771" ht="15" customHeight="1" s="59">
      <c r="A771" s="58" t="inlineStr">
        <is>
          <t>3137-NYQQI</t>
        </is>
      </c>
      <c r="B771" s="58" t="inlineStr">
        <is>
          <t>Male</t>
        </is>
      </c>
      <c r="C771" s="58" t="n">
        <v>0</v>
      </c>
      <c r="D771" s="58" t="inlineStr">
        <is>
          <t>Yes</t>
        </is>
      </c>
      <c r="E771" s="58" t="inlineStr">
        <is>
          <t>No</t>
        </is>
      </c>
      <c r="F771" s="58" t="n">
        <v>17</v>
      </c>
      <c r="G771" s="58" t="inlineStr">
        <is>
          <t>Yes</t>
        </is>
      </c>
      <c r="H771" s="58" t="inlineStr">
        <is>
          <t>No</t>
        </is>
      </c>
      <c r="I771" s="58" t="inlineStr">
        <is>
          <t>DSL</t>
        </is>
      </c>
      <c r="J771" s="58" t="inlineStr">
        <is>
          <t>Yes</t>
        </is>
      </c>
      <c r="K771" s="58" t="inlineStr">
        <is>
          <t>Yes</t>
        </is>
      </c>
      <c r="L771" s="58" t="inlineStr">
        <is>
          <t>No</t>
        </is>
      </c>
      <c r="M771" s="58" t="inlineStr">
        <is>
          <t>No</t>
        </is>
      </c>
      <c r="N771" s="58" t="inlineStr">
        <is>
          <t>No</t>
        </is>
      </c>
      <c r="O771" s="58" t="inlineStr">
        <is>
          <t>Yes</t>
        </is>
      </c>
      <c r="P771" s="58" t="inlineStr">
        <is>
          <t>One year</t>
        </is>
      </c>
      <c r="Q771" s="58" t="inlineStr">
        <is>
          <t>No</t>
        </is>
      </c>
      <c r="R771" s="58" t="inlineStr">
        <is>
          <t>Mailed check</t>
        </is>
      </c>
      <c r="S771" s="123" t="n">
        <v>64.8</v>
      </c>
      <c r="T771" s="58" t="inlineStr">
        <is>
          <t>1175.6</t>
        </is>
      </c>
      <c r="U771" s="58" t="inlineStr">
        <is>
          <t>No</t>
        </is>
      </c>
      <c r="V771" s="123">
        <f>IFERROR(VALUE(TRIM(T771)),S771*F771)</f>
        <v/>
      </c>
      <c r="W771" s="58">
        <f>IF(F771&lt;=12,"0-12 mo",IF(F771&lt;=24,"13-24 mo",IF(F771&lt;=48,"25-48 mo","49+ mo")))</f>
        <v/>
      </c>
      <c r="X771" s="58">
        <f>IF(S771&lt;=35.5,"Q1 Low",IF(S771&lt;=70.35,"Q2 Mid-Low",IF(S771&lt;=89.85,"Q3 Mid-High","Q4 High")))</f>
        <v/>
      </c>
      <c r="Y771" s="58">
        <f>IF(U771="Yes",1,0)</f>
        <v/>
      </c>
      <c r="Z771" s="58">
        <f>IF(P771="Month-to-month",1,0)+IF(M771="No",1,0)+IF(J771="No",1,0)+IF(I771="Fiber optic",1,0)+IF(Q771="Yes",1,0)</f>
        <v/>
      </c>
    </row>
    <row r="772" ht="15" customHeight="1" s="59">
      <c r="A772" s="58" t="inlineStr">
        <is>
          <t>7706-DZNKK</t>
        </is>
      </c>
      <c r="B772" s="58" t="inlineStr">
        <is>
          <t>Male</t>
        </is>
      </c>
      <c r="C772" s="58" t="n">
        <v>0</v>
      </c>
      <c r="D772" s="58" t="inlineStr">
        <is>
          <t>No</t>
        </is>
      </c>
      <c r="E772" s="58" t="inlineStr">
        <is>
          <t>No</t>
        </is>
      </c>
      <c r="F772" s="58" t="n">
        <v>11</v>
      </c>
      <c r="G772" s="58" t="inlineStr">
        <is>
          <t>Yes</t>
        </is>
      </c>
      <c r="H772" s="58" t="inlineStr">
        <is>
          <t>No</t>
        </is>
      </c>
      <c r="I772" s="58" t="inlineStr">
        <is>
          <t>No</t>
        </is>
      </c>
      <c r="J772" s="58" t="inlineStr">
        <is>
          <t>No internet service</t>
        </is>
      </c>
      <c r="K772" s="58" t="inlineStr">
        <is>
          <t>No internet service</t>
        </is>
      </c>
      <c r="L772" s="58" t="inlineStr">
        <is>
          <t>No internet service</t>
        </is>
      </c>
      <c r="M772" s="58" t="inlineStr">
        <is>
          <t>No internet service</t>
        </is>
      </c>
      <c r="N772" s="58" t="inlineStr">
        <is>
          <t>No internet service</t>
        </is>
      </c>
      <c r="O772" s="58" t="inlineStr">
        <is>
          <t>No internet service</t>
        </is>
      </c>
      <c r="P772" s="58" t="inlineStr">
        <is>
          <t>Month-to-month</t>
        </is>
      </c>
      <c r="Q772" s="58" t="inlineStr">
        <is>
          <t>Yes</t>
        </is>
      </c>
      <c r="R772" s="58" t="inlineStr">
        <is>
          <t>Credit card (automatic)</t>
        </is>
      </c>
      <c r="S772" s="123" t="n">
        <v>20.45</v>
      </c>
      <c r="T772" s="58" t="inlineStr">
        <is>
          <t>237.3</t>
        </is>
      </c>
      <c r="U772" s="58" t="inlineStr">
        <is>
          <t>No</t>
        </is>
      </c>
      <c r="V772" s="123">
        <f>IFERROR(VALUE(TRIM(T772)),S772*F772)</f>
        <v/>
      </c>
      <c r="W772" s="58">
        <f>IF(F772&lt;=12,"0-12 mo",IF(F772&lt;=24,"13-24 mo",IF(F772&lt;=48,"25-48 mo","49+ mo")))</f>
        <v/>
      </c>
      <c r="X772" s="58">
        <f>IF(S772&lt;=35.5,"Q1 Low",IF(S772&lt;=70.35,"Q2 Mid-Low",IF(S772&lt;=89.85,"Q3 Mid-High","Q4 High")))</f>
        <v/>
      </c>
      <c r="Y772" s="58">
        <f>IF(U772="Yes",1,0)</f>
        <v/>
      </c>
      <c r="Z772" s="58">
        <f>IF(P772="Month-to-month",1,0)+IF(M772="No",1,0)+IF(J772="No",1,0)+IF(I772="Fiber optic",1,0)+IF(Q772="Yes",1,0)</f>
        <v/>
      </c>
    </row>
    <row r="773" ht="15" customHeight="1" s="59">
      <c r="A773" s="58" t="inlineStr">
        <is>
          <t>0236-HFWSV</t>
        </is>
      </c>
      <c r="B773" s="58" t="inlineStr">
        <is>
          <t>Male</t>
        </is>
      </c>
      <c r="C773" s="58" t="n">
        <v>0</v>
      </c>
      <c r="D773" s="58" t="inlineStr">
        <is>
          <t>No</t>
        </is>
      </c>
      <c r="E773" s="58" t="inlineStr">
        <is>
          <t>No</t>
        </is>
      </c>
      <c r="F773" s="58" t="n">
        <v>15</v>
      </c>
      <c r="G773" s="58" t="inlineStr">
        <is>
          <t>Yes</t>
        </is>
      </c>
      <c r="H773" s="58" t="inlineStr">
        <is>
          <t>Yes</t>
        </is>
      </c>
      <c r="I773" s="58" t="inlineStr">
        <is>
          <t>Fiber optic</t>
        </is>
      </c>
      <c r="J773" s="58" t="inlineStr">
        <is>
          <t>No</t>
        </is>
      </c>
      <c r="K773" s="58" t="inlineStr">
        <is>
          <t>No</t>
        </is>
      </c>
      <c r="L773" s="58" t="inlineStr">
        <is>
          <t>No</t>
        </is>
      </c>
      <c r="M773" s="58" t="inlineStr">
        <is>
          <t>No</t>
        </is>
      </c>
      <c r="N773" s="58" t="inlineStr">
        <is>
          <t>Yes</t>
        </is>
      </c>
      <c r="O773" s="58" t="inlineStr">
        <is>
          <t>Yes</t>
        </is>
      </c>
      <c r="P773" s="58" t="inlineStr">
        <is>
          <t>Month-to-month</t>
        </is>
      </c>
      <c r="Q773" s="58" t="inlineStr">
        <is>
          <t>Yes</t>
        </is>
      </c>
      <c r="R773" s="58" t="inlineStr">
        <is>
          <t>Electronic check</t>
        </is>
      </c>
      <c r="S773" s="123" t="n">
        <v>93.34999999999999</v>
      </c>
      <c r="T773" s="58" t="inlineStr">
        <is>
          <t>1444.65</t>
        </is>
      </c>
      <c r="U773" s="58" t="inlineStr">
        <is>
          <t>Yes</t>
        </is>
      </c>
      <c r="V773" s="123">
        <f>IFERROR(VALUE(TRIM(T773)),S773*F773)</f>
        <v/>
      </c>
      <c r="W773" s="58">
        <f>IF(F773&lt;=12,"0-12 mo",IF(F773&lt;=24,"13-24 mo",IF(F773&lt;=48,"25-48 mo","49+ mo")))</f>
        <v/>
      </c>
      <c r="X773" s="58">
        <f>IF(S773&lt;=35.5,"Q1 Low",IF(S773&lt;=70.35,"Q2 Mid-Low",IF(S773&lt;=89.85,"Q3 Mid-High","Q4 High")))</f>
        <v/>
      </c>
      <c r="Y773" s="58">
        <f>IF(U773="Yes",1,0)</f>
        <v/>
      </c>
      <c r="Z773" s="58">
        <f>IF(P773="Month-to-month",1,0)+IF(M773="No",1,0)+IF(J773="No",1,0)+IF(I773="Fiber optic",1,0)+IF(Q773="Yes",1,0)</f>
        <v/>
      </c>
    </row>
    <row r="774" ht="15" customHeight="1" s="59">
      <c r="A774" s="58" t="inlineStr">
        <is>
          <t>3900-AQPHZ</t>
        </is>
      </c>
      <c r="B774" s="58" t="inlineStr">
        <is>
          <t>Female</t>
        </is>
      </c>
      <c r="C774" s="58" t="n">
        <v>0</v>
      </c>
      <c r="D774" s="58" t="inlineStr">
        <is>
          <t>No</t>
        </is>
      </c>
      <c r="E774" s="58" t="inlineStr">
        <is>
          <t>No</t>
        </is>
      </c>
      <c r="F774" s="58" t="n">
        <v>1</v>
      </c>
      <c r="G774" s="58" t="inlineStr">
        <is>
          <t>Yes</t>
        </is>
      </c>
      <c r="H774" s="58" t="inlineStr">
        <is>
          <t>No</t>
        </is>
      </c>
      <c r="I774" s="58" t="inlineStr">
        <is>
          <t>No</t>
        </is>
      </c>
      <c r="J774" s="58" t="inlineStr">
        <is>
          <t>No internet service</t>
        </is>
      </c>
      <c r="K774" s="58" t="inlineStr">
        <is>
          <t>No internet service</t>
        </is>
      </c>
      <c r="L774" s="58" t="inlineStr">
        <is>
          <t>No internet service</t>
        </is>
      </c>
      <c r="M774" s="58" t="inlineStr">
        <is>
          <t>No internet service</t>
        </is>
      </c>
      <c r="N774" s="58" t="inlineStr">
        <is>
          <t>No internet service</t>
        </is>
      </c>
      <c r="O774" s="58" t="inlineStr">
        <is>
          <t>No internet service</t>
        </is>
      </c>
      <c r="P774" s="58" t="inlineStr">
        <is>
          <t>Month-to-month</t>
        </is>
      </c>
      <c r="Q774" s="58" t="inlineStr">
        <is>
          <t>No</t>
        </is>
      </c>
      <c r="R774" s="58" t="inlineStr">
        <is>
          <t>Mailed check</t>
        </is>
      </c>
      <c r="S774" s="123" t="n">
        <v>19.9</v>
      </c>
      <c r="T774" s="58" t="inlineStr">
        <is>
          <t>19.9</t>
        </is>
      </c>
      <c r="U774" s="58" t="inlineStr">
        <is>
          <t>Yes</t>
        </is>
      </c>
      <c r="V774" s="123">
        <f>IFERROR(VALUE(TRIM(T774)),S774*F774)</f>
        <v/>
      </c>
      <c r="W774" s="58">
        <f>IF(F774&lt;=12,"0-12 mo",IF(F774&lt;=24,"13-24 mo",IF(F774&lt;=48,"25-48 mo","49+ mo")))</f>
        <v/>
      </c>
      <c r="X774" s="58">
        <f>IF(S774&lt;=35.5,"Q1 Low",IF(S774&lt;=70.35,"Q2 Mid-Low",IF(S774&lt;=89.85,"Q3 Mid-High","Q4 High")))</f>
        <v/>
      </c>
      <c r="Y774" s="58">
        <f>IF(U774="Yes",1,0)</f>
        <v/>
      </c>
      <c r="Z774" s="58">
        <f>IF(P774="Month-to-month",1,0)+IF(M774="No",1,0)+IF(J774="No",1,0)+IF(I774="Fiber optic",1,0)+IF(Q774="Yes",1,0)</f>
        <v/>
      </c>
    </row>
    <row r="775" ht="15" customHeight="1" s="59">
      <c r="A775" s="58" t="inlineStr">
        <is>
          <t>5842-POCOP</t>
        </is>
      </c>
      <c r="B775" s="58" t="inlineStr">
        <is>
          <t>Female</t>
        </is>
      </c>
      <c r="C775" s="58" t="n">
        <v>0</v>
      </c>
      <c r="D775" s="58" t="inlineStr">
        <is>
          <t>Yes</t>
        </is>
      </c>
      <c r="E775" s="58" t="inlineStr">
        <is>
          <t>No</t>
        </is>
      </c>
      <c r="F775" s="58" t="n">
        <v>5</v>
      </c>
      <c r="G775" s="58" t="inlineStr">
        <is>
          <t>Yes</t>
        </is>
      </c>
      <c r="H775" s="58" t="inlineStr">
        <is>
          <t>No</t>
        </is>
      </c>
      <c r="I775" s="58" t="inlineStr">
        <is>
          <t>Fiber optic</t>
        </is>
      </c>
      <c r="J775" s="58" t="inlineStr">
        <is>
          <t>Yes</t>
        </is>
      </c>
      <c r="K775" s="58" t="inlineStr">
        <is>
          <t>No</t>
        </is>
      </c>
      <c r="L775" s="58" t="inlineStr">
        <is>
          <t>Yes</t>
        </is>
      </c>
      <c r="M775" s="58" t="inlineStr">
        <is>
          <t>No</t>
        </is>
      </c>
      <c r="N775" s="58" t="inlineStr">
        <is>
          <t>No</t>
        </is>
      </c>
      <c r="O775" s="58" t="inlineStr">
        <is>
          <t>Yes</t>
        </is>
      </c>
      <c r="P775" s="58" t="inlineStr">
        <is>
          <t>Month-to-month</t>
        </is>
      </c>
      <c r="Q775" s="58" t="inlineStr">
        <is>
          <t>Yes</t>
        </is>
      </c>
      <c r="R775" s="58" t="inlineStr">
        <is>
          <t>Mailed check</t>
        </is>
      </c>
      <c r="S775" s="123" t="n">
        <v>88.90000000000001</v>
      </c>
      <c r="T775" s="58" t="inlineStr">
        <is>
          <t>454.15</t>
        </is>
      </c>
      <c r="U775" s="58" t="inlineStr">
        <is>
          <t>Yes</t>
        </is>
      </c>
      <c r="V775" s="123">
        <f>IFERROR(VALUE(TRIM(T775)),S775*F775)</f>
        <v/>
      </c>
      <c r="W775" s="58">
        <f>IF(F775&lt;=12,"0-12 mo",IF(F775&lt;=24,"13-24 mo",IF(F775&lt;=48,"25-48 mo","49+ mo")))</f>
        <v/>
      </c>
      <c r="X775" s="58">
        <f>IF(S775&lt;=35.5,"Q1 Low",IF(S775&lt;=70.35,"Q2 Mid-Low",IF(S775&lt;=89.85,"Q3 Mid-High","Q4 High")))</f>
        <v/>
      </c>
      <c r="Y775" s="58">
        <f>IF(U775="Yes",1,0)</f>
        <v/>
      </c>
      <c r="Z775" s="58">
        <f>IF(P775="Month-to-month",1,0)+IF(M775="No",1,0)+IF(J775="No",1,0)+IF(I775="Fiber optic",1,0)+IF(Q775="Yes",1,0)</f>
        <v/>
      </c>
    </row>
    <row r="776" ht="15" customHeight="1" s="59">
      <c r="A776" s="58" t="inlineStr">
        <is>
          <t>2037-XJFUP</t>
        </is>
      </c>
      <c r="B776" s="58" t="inlineStr">
        <is>
          <t>Male</t>
        </is>
      </c>
      <c r="C776" s="58" t="n">
        <v>0</v>
      </c>
      <c r="D776" s="58" t="inlineStr">
        <is>
          <t>Yes</t>
        </is>
      </c>
      <c r="E776" s="58" t="inlineStr">
        <is>
          <t>No</t>
        </is>
      </c>
      <c r="F776" s="58" t="n">
        <v>33</v>
      </c>
      <c r="G776" s="58" t="inlineStr">
        <is>
          <t>Yes</t>
        </is>
      </c>
      <c r="H776" s="58" t="inlineStr">
        <is>
          <t>No</t>
        </is>
      </c>
      <c r="I776" s="58" t="inlineStr">
        <is>
          <t>Fiber optic</t>
        </is>
      </c>
      <c r="J776" s="58" t="inlineStr">
        <is>
          <t>No</t>
        </is>
      </c>
      <c r="K776" s="58" t="inlineStr">
        <is>
          <t>No</t>
        </is>
      </c>
      <c r="L776" s="58" t="inlineStr">
        <is>
          <t>Yes</t>
        </is>
      </c>
      <c r="M776" s="58" t="inlineStr">
        <is>
          <t>No</t>
        </is>
      </c>
      <c r="N776" s="58" t="inlineStr">
        <is>
          <t>Yes</t>
        </is>
      </c>
      <c r="O776" s="58" t="inlineStr">
        <is>
          <t>Yes</t>
        </is>
      </c>
      <c r="P776" s="58" t="inlineStr">
        <is>
          <t>One year</t>
        </is>
      </c>
      <c r="Q776" s="58" t="inlineStr">
        <is>
          <t>Yes</t>
        </is>
      </c>
      <c r="R776" s="58" t="inlineStr">
        <is>
          <t>Electronic check</t>
        </is>
      </c>
      <c r="S776" s="123" t="n">
        <v>95.8</v>
      </c>
      <c r="T776" s="58" t="inlineStr">
        <is>
          <t>3036.75</t>
        </is>
      </c>
      <c r="U776" s="58" t="inlineStr">
        <is>
          <t>Yes</t>
        </is>
      </c>
      <c r="V776" s="123">
        <f>IFERROR(VALUE(TRIM(T776)),S776*F776)</f>
        <v/>
      </c>
      <c r="W776" s="58">
        <f>IF(F776&lt;=12,"0-12 mo",IF(F776&lt;=24,"13-24 mo",IF(F776&lt;=48,"25-48 mo","49+ mo")))</f>
        <v/>
      </c>
      <c r="X776" s="58">
        <f>IF(S776&lt;=35.5,"Q1 Low",IF(S776&lt;=70.35,"Q2 Mid-Low",IF(S776&lt;=89.85,"Q3 Mid-High","Q4 High")))</f>
        <v/>
      </c>
      <c r="Y776" s="58">
        <f>IF(U776="Yes",1,0)</f>
        <v/>
      </c>
      <c r="Z776" s="58">
        <f>IF(P776="Month-to-month",1,0)+IF(M776="No",1,0)+IF(J776="No",1,0)+IF(I776="Fiber optic",1,0)+IF(Q776="Yes",1,0)</f>
        <v/>
      </c>
    </row>
    <row r="777" ht="15" customHeight="1" s="59">
      <c r="A777" s="58" t="inlineStr">
        <is>
          <t>8823-RLPWL</t>
        </is>
      </c>
      <c r="B777" s="58" t="inlineStr">
        <is>
          <t>Female</t>
        </is>
      </c>
      <c r="C777" s="58" t="n">
        <v>0</v>
      </c>
      <c r="D777" s="58" t="inlineStr">
        <is>
          <t>Yes</t>
        </is>
      </c>
      <c r="E777" s="58" t="inlineStr">
        <is>
          <t>No</t>
        </is>
      </c>
      <c r="F777" s="58" t="n">
        <v>72</v>
      </c>
      <c r="G777" s="58" t="inlineStr">
        <is>
          <t>Yes</t>
        </is>
      </c>
      <c r="H777" s="58" t="inlineStr">
        <is>
          <t>Yes</t>
        </is>
      </c>
      <c r="I777" s="58" t="inlineStr">
        <is>
          <t>Fiber optic</t>
        </is>
      </c>
      <c r="J777" s="58" t="inlineStr">
        <is>
          <t>Yes</t>
        </is>
      </c>
      <c r="K777" s="58" t="inlineStr">
        <is>
          <t>Yes</t>
        </is>
      </c>
      <c r="L777" s="58" t="inlineStr">
        <is>
          <t>Yes</t>
        </is>
      </c>
      <c r="M777" s="58" t="inlineStr">
        <is>
          <t>No</t>
        </is>
      </c>
      <c r="N777" s="58" t="inlineStr">
        <is>
          <t>Yes</t>
        </is>
      </c>
      <c r="O777" s="58" t="inlineStr">
        <is>
          <t>Yes</t>
        </is>
      </c>
      <c r="P777" s="58" t="inlineStr">
        <is>
          <t>Two year</t>
        </is>
      </c>
      <c r="Q777" s="58" t="inlineStr">
        <is>
          <t>Yes</t>
        </is>
      </c>
      <c r="R777" s="58" t="inlineStr">
        <is>
          <t>Credit card (automatic)</t>
        </is>
      </c>
      <c r="S777" s="123" t="n">
        <v>110.65</v>
      </c>
      <c r="T777" s="58" t="inlineStr">
        <is>
          <t>8065.65</t>
        </is>
      </c>
      <c r="U777" s="58" t="inlineStr">
        <is>
          <t>No</t>
        </is>
      </c>
      <c r="V777" s="123">
        <f>IFERROR(VALUE(TRIM(T777)),S777*F777)</f>
        <v/>
      </c>
      <c r="W777" s="58">
        <f>IF(F777&lt;=12,"0-12 mo",IF(F777&lt;=24,"13-24 mo",IF(F777&lt;=48,"25-48 mo","49+ mo")))</f>
        <v/>
      </c>
      <c r="X777" s="58">
        <f>IF(S777&lt;=35.5,"Q1 Low",IF(S777&lt;=70.35,"Q2 Mid-Low",IF(S777&lt;=89.85,"Q3 Mid-High","Q4 High")))</f>
        <v/>
      </c>
      <c r="Y777" s="58">
        <f>IF(U777="Yes",1,0)</f>
        <v/>
      </c>
      <c r="Z777" s="58">
        <f>IF(P777="Month-to-month",1,0)+IF(M777="No",1,0)+IF(J777="No",1,0)+IF(I777="Fiber optic",1,0)+IF(Q777="Yes",1,0)</f>
        <v/>
      </c>
    </row>
    <row r="778" ht="15" customHeight="1" s="59">
      <c r="A778" s="58" t="inlineStr">
        <is>
          <t>9505-SQFSW</t>
        </is>
      </c>
      <c r="B778" s="58" t="inlineStr">
        <is>
          <t>Female</t>
        </is>
      </c>
      <c r="C778" s="58" t="n">
        <v>0</v>
      </c>
      <c r="D778" s="58" t="inlineStr">
        <is>
          <t>Yes</t>
        </is>
      </c>
      <c r="E778" s="58" t="inlineStr">
        <is>
          <t>Yes</t>
        </is>
      </c>
      <c r="F778" s="58" t="n">
        <v>3</v>
      </c>
      <c r="G778" s="58" t="inlineStr">
        <is>
          <t>No</t>
        </is>
      </c>
      <c r="H778" s="58" t="inlineStr">
        <is>
          <t>No phone service</t>
        </is>
      </c>
      <c r="I778" s="58" t="inlineStr">
        <is>
          <t>DSL</t>
        </is>
      </c>
      <c r="J778" s="58" t="inlineStr">
        <is>
          <t>No</t>
        </is>
      </c>
      <c r="K778" s="58" t="inlineStr">
        <is>
          <t>Yes</t>
        </is>
      </c>
      <c r="L778" s="58" t="inlineStr">
        <is>
          <t>No</t>
        </is>
      </c>
      <c r="M778" s="58" t="inlineStr">
        <is>
          <t>No</t>
        </is>
      </c>
      <c r="N778" s="58" t="inlineStr">
        <is>
          <t>No</t>
        </is>
      </c>
      <c r="O778" s="58" t="inlineStr">
        <is>
          <t>Yes</t>
        </is>
      </c>
      <c r="P778" s="58" t="inlineStr">
        <is>
          <t>Month-to-month</t>
        </is>
      </c>
      <c r="Q778" s="58" t="inlineStr">
        <is>
          <t>No</t>
        </is>
      </c>
      <c r="R778" s="58" t="inlineStr">
        <is>
          <t>Mailed check</t>
        </is>
      </c>
      <c r="S778" s="123" t="n">
        <v>40.3</v>
      </c>
      <c r="T778" s="58" t="inlineStr">
        <is>
          <t>92.5</t>
        </is>
      </c>
      <c r="U778" s="58" t="inlineStr">
        <is>
          <t>No</t>
        </is>
      </c>
      <c r="V778" s="123">
        <f>IFERROR(VALUE(TRIM(T778)),S778*F778)</f>
        <v/>
      </c>
      <c r="W778" s="58">
        <f>IF(F778&lt;=12,"0-12 mo",IF(F778&lt;=24,"13-24 mo",IF(F778&lt;=48,"25-48 mo","49+ mo")))</f>
        <v/>
      </c>
      <c r="X778" s="58">
        <f>IF(S778&lt;=35.5,"Q1 Low",IF(S778&lt;=70.35,"Q2 Mid-Low",IF(S778&lt;=89.85,"Q3 Mid-High","Q4 High")))</f>
        <v/>
      </c>
      <c r="Y778" s="58">
        <f>IF(U778="Yes",1,0)</f>
        <v/>
      </c>
      <c r="Z778" s="58">
        <f>IF(P778="Month-to-month",1,0)+IF(M778="No",1,0)+IF(J778="No",1,0)+IF(I778="Fiber optic",1,0)+IF(Q778="Yes",1,0)</f>
        <v/>
      </c>
    </row>
    <row r="779" ht="15" customHeight="1" s="59">
      <c r="A779" s="58" t="inlineStr">
        <is>
          <t>7314-OXENN</t>
        </is>
      </c>
      <c r="B779" s="58" t="inlineStr">
        <is>
          <t>Male</t>
        </is>
      </c>
      <c r="C779" s="58" t="n">
        <v>0</v>
      </c>
      <c r="D779" s="58" t="inlineStr">
        <is>
          <t>No</t>
        </is>
      </c>
      <c r="E779" s="58" t="inlineStr">
        <is>
          <t>No</t>
        </is>
      </c>
      <c r="F779" s="58" t="n">
        <v>2</v>
      </c>
      <c r="G779" s="58" t="inlineStr">
        <is>
          <t>Yes</t>
        </is>
      </c>
      <c r="H779" s="58" t="inlineStr">
        <is>
          <t>Yes</t>
        </is>
      </c>
      <c r="I779" s="58" t="inlineStr">
        <is>
          <t>Fiber optic</t>
        </is>
      </c>
      <c r="J779" s="58" t="inlineStr">
        <is>
          <t>No</t>
        </is>
      </c>
      <c r="K779" s="58" t="inlineStr">
        <is>
          <t>Yes</t>
        </is>
      </c>
      <c r="L779" s="58" t="inlineStr">
        <is>
          <t>No</t>
        </is>
      </c>
      <c r="M779" s="58" t="inlineStr">
        <is>
          <t>No</t>
        </is>
      </c>
      <c r="N779" s="58" t="inlineStr">
        <is>
          <t>No</t>
        </is>
      </c>
      <c r="O779" s="58" t="inlineStr">
        <is>
          <t>No</t>
        </is>
      </c>
      <c r="P779" s="58" t="inlineStr">
        <is>
          <t>Month-to-month</t>
        </is>
      </c>
      <c r="Q779" s="58" t="inlineStr">
        <is>
          <t>Yes</t>
        </is>
      </c>
      <c r="R779" s="58" t="inlineStr">
        <is>
          <t>Electronic check</t>
        </is>
      </c>
      <c r="S779" s="123" t="n">
        <v>82</v>
      </c>
      <c r="T779" s="58" t="inlineStr">
        <is>
          <t>184.65</t>
        </is>
      </c>
      <c r="U779" s="58" t="inlineStr">
        <is>
          <t>Yes</t>
        </is>
      </c>
      <c r="V779" s="123">
        <f>IFERROR(VALUE(TRIM(T779)),S779*F779)</f>
        <v/>
      </c>
      <c r="W779" s="58">
        <f>IF(F779&lt;=12,"0-12 mo",IF(F779&lt;=24,"13-24 mo",IF(F779&lt;=48,"25-48 mo","49+ mo")))</f>
        <v/>
      </c>
      <c r="X779" s="58">
        <f>IF(S779&lt;=35.5,"Q1 Low",IF(S779&lt;=70.35,"Q2 Mid-Low",IF(S779&lt;=89.85,"Q3 Mid-High","Q4 High")))</f>
        <v/>
      </c>
      <c r="Y779" s="58">
        <f>IF(U779="Yes",1,0)</f>
        <v/>
      </c>
      <c r="Z779" s="58">
        <f>IF(P779="Month-to-month",1,0)+IF(M779="No",1,0)+IF(J779="No",1,0)+IF(I779="Fiber optic",1,0)+IF(Q779="Yes",1,0)</f>
        <v/>
      </c>
    </row>
    <row r="780" ht="15" customHeight="1" s="59">
      <c r="A780" s="58" t="inlineStr">
        <is>
          <t>3758-CKOQL</t>
        </is>
      </c>
      <c r="B780" s="58" t="inlineStr">
        <is>
          <t>Female</t>
        </is>
      </c>
      <c r="C780" s="58" t="n">
        <v>0</v>
      </c>
      <c r="D780" s="58" t="inlineStr">
        <is>
          <t>Yes</t>
        </is>
      </c>
      <c r="E780" s="58" t="inlineStr">
        <is>
          <t>No</t>
        </is>
      </c>
      <c r="F780" s="58" t="n">
        <v>59</v>
      </c>
      <c r="G780" s="58" t="inlineStr">
        <is>
          <t>Yes</t>
        </is>
      </c>
      <c r="H780" s="58" t="inlineStr">
        <is>
          <t>Yes</t>
        </is>
      </c>
      <c r="I780" s="58" t="inlineStr">
        <is>
          <t>Fiber optic</t>
        </is>
      </c>
      <c r="J780" s="58" t="inlineStr">
        <is>
          <t>Yes</t>
        </is>
      </c>
      <c r="K780" s="58" t="inlineStr">
        <is>
          <t>Yes</t>
        </is>
      </c>
      <c r="L780" s="58" t="inlineStr">
        <is>
          <t>Yes</t>
        </is>
      </c>
      <c r="M780" s="58" t="inlineStr">
        <is>
          <t>Yes</t>
        </is>
      </c>
      <c r="N780" s="58" t="inlineStr">
        <is>
          <t>No</t>
        </is>
      </c>
      <c r="O780" s="58" t="inlineStr">
        <is>
          <t>Yes</t>
        </is>
      </c>
      <c r="P780" s="58" t="inlineStr">
        <is>
          <t>One year</t>
        </is>
      </c>
      <c r="Q780" s="58" t="inlineStr">
        <is>
          <t>Yes</t>
        </is>
      </c>
      <c r="R780" s="58" t="inlineStr">
        <is>
          <t>Credit card (automatic)</t>
        </is>
      </c>
      <c r="S780" s="123" t="n">
        <v>107</v>
      </c>
      <c r="T780" s="58" t="inlineStr">
        <is>
          <t>6152.3</t>
        </is>
      </c>
      <c r="U780" s="58" t="inlineStr">
        <is>
          <t>No</t>
        </is>
      </c>
      <c r="V780" s="123">
        <f>IFERROR(VALUE(TRIM(T780)),S780*F780)</f>
        <v/>
      </c>
      <c r="W780" s="58">
        <f>IF(F780&lt;=12,"0-12 mo",IF(F780&lt;=24,"13-24 mo",IF(F780&lt;=48,"25-48 mo","49+ mo")))</f>
        <v/>
      </c>
      <c r="X780" s="58">
        <f>IF(S780&lt;=35.5,"Q1 Low",IF(S780&lt;=70.35,"Q2 Mid-Low",IF(S780&lt;=89.85,"Q3 Mid-High","Q4 High")))</f>
        <v/>
      </c>
      <c r="Y780" s="58">
        <f>IF(U780="Yes",1,0)</f>
        <v/>
      </c>
      <c r="Z780" s="58">
        <f>IF(P780="Month-to-month",1,0)+IF(M780="No",1,0)+IF(J780="No",1,0)+IF(I780="Fiber optic",1,0)+IF(Q780="Yes",1,0)</f>
        <v/>
      </c>
    </row>
    <row r="781" ht="15" customHeight="1" s="59">
      <c r="A781" s="58" t="inlineStr">
        <is>
          <t>0322-CHQRU</t>
        </is>
      </c>
      <c r="B781" s="58" t="inlineStr">
        <is>
          <t>Male</t>
        </is>
      </c>
      <c r="C781" s="58" t="n">
        <v>0</v>
      </c>
      <c r="D781" s="58" t="inlineStr">
        <is>
          <t>No</t>
        </is>
      </c>
      <c r="E781" s="58" t="inlineStr">
        <is>
          <t>No</t>
        </is>
      </c>
      <c r="F781" s="58" t="n">
        <v>2</v>
      </c>
      <c r="G781" s="58" t="inlineStr">
        <is>
          <t>Yes</t>
        </is>
      </c>
      <c r="H781" s="58" t="inlineStr">
        <is>
          <t>No</t>
        </is>
      </c>
      <c r="I781" s="58" t="inlineStr">
        <is>
          <t>DSL</t>
        </is>
      </c>
      <c r="J781" s="58" t="inlineStr">
        <is>
          <t>No</t>
        </is>
      </c>
      <c r="K781" s="58" t="inlineStr">
        <is>
          <t>No</t>
        </is>
      </c>
      <c r="L781" s="58" t="inlineStr">
        <is>
          <t>No</t>
        </is>
      </c>
      <c r="M781" s="58" t="inlineStr">
        <is>
          <t>No</t>
        </is>
      </c>
      <c r="N781" s="58" t="inlineStr">
        <is>
          <t>No</t>
        </is>
      </c>
      <c r="O781" s="58" t="inlineStr">
        <is>
          <t>No</t>
        </is>
      </c>
      <c r="P781" s="58" t="inlineStr">
        <is>
          <t>Month-to-month</t>
        </is>
      </c>
      <c r="Q781" s="58" t="inlineStr">
        <is>
          <t>No</t>
        </is>
      </c>
      <c r="R781" s="58" t="inlineStr">
        <is>
          <t>Electronic check</t>
        </is>
      </c>
      <c r="S781" s="123" t="n">
        <v>45.35</v>
      </c>
      <c r="T781" s="58" t="inlineStr">
        <is>
          <t>89.5</t>
        </is>
      </c>
      <c r="U781" s="58" t="inlineStr">
        <is>
          <t>Yes</t>
        </is>
      </c>
      <c r="V781" s="123">
        <f>IFERROR(VALUE(TRIM(T781)),S781*F781)</f>
        <v/>
      </c>
      <c r="W781" s="58">
        <f>IF(F781&lt;=12,"0-12 mo",IF(F781&lt;=24,"13-24 mo",IF(F781&lt;=48,"25-48 mo","49+ mo")))</f>
        <v/>
      </c>
      <c r="X781" s="58">
        <f>IF(S781&lt;=35.5,"Q1 Low",IF(S781&lt;=70.35,"Q2 Mid-Low",IF(S781&lt;=89.85,"Q3 Mid-High","Q4 High")))</f>
        <v/>
      </c>
      <c r="Y781" s="58">
        <f>IF(U781="Yes",1,0)</f>
        <v/>
      </c>
      <c r="Z781" s="58">
        <f>IF(P781="Month-to-month",1,0)+IF(M781="No",1,0)+IF(J781="No",1,0)+IF(I781="Fiber optic",1,0)+IF(Q781="Yes",1,0)</f>
        <v/>
      </c>
    </row>
    <row r="782" ht="15" customHeight="1" s="59">
      <c r="A782" s="58" t="inlineStr">
        <is>
          <t>5676-CFLYY</t>
        </is>
      </c>
      <c r="B782" s="58" t="inlineStr">
        <is>
          <t>Male</t>
        </is>
      </c>
      <c r="C782" s="58" t="n">
        <v>0</v>
      </c>
      <c r="D782" s="58" t="inlineStr">
        <is>
          <t>Yes</t>
        </is>
      </c>
      <c r="E782" s="58" t="inlineStr">
        <is>
          <t>Yes</t>
        </is>
      </c>
      <c r="F782" s="58" t="n">
        <v>71</v>
      </c>
      <c r="G782" s="58" t="inlineStr">
        <is>
          <t>Yes</t>
        </is>
      </c>
      <c r="H782" s="58" t="inlineStr">
        <is>
          <t>No</t>
        </is>
      </c>
      <c r="I782" s="58" t="inlineStr">
        <is>
          <t>DSL</t>
        </is>
      </c>
      <c r="J782" s="58" t="inlineStr">
        <is>
          <t>No</t>
        </is>
      </c>
      <c r="K782" s="58" t="inlineStr">
        <is>
          <t>Yes</t>
        </is>
      </c>
      <c r="L782" s="58" t="inlineStr">
        <is>
          <t>No</t>
        </is>
      </c>
      <c r="M782" s="58" t="inlineStr">
        <is>
          <t>Yes</t>
        </is>
      </c>
      <c r="N782" s="58" t="inlineStr">
        <is>
          <t>Yes</t>
        </is>
      </c>
      <c r="O782" s="58" t="inlineStr">
        <is>
          <t>Yes</t>
        </is>
      </c>
      <c r="P782" s="58" t="inlineStr">
        <is>
          <t>Two year</t>
        </is>
      </c>
      <c r="Q782" s="58" t="inlineStr">
        <is>
          <t>Yes</t>
        </is>
      </c>
      <c r="R782" s="58" t="inlineStr">
        <is>
          <t>Credit card (automatic)</t>
        </is>
      </c>
      <c r="S782" s="123" t="n">
        <v>73.34999999999999</v>
      </c>
      <c r="T782" s="58" t="inlineStr">
        <is>
          <t>5154.5</t>
        </is>
      </c>
      <c r="U782" s="58" t="inlineStr">
        <is>
          <t>No</t>
        </is>
      </c>
      <c r="V782" s="123">
        <f>IFERROR(VALUE(TRIM(T782)),S782*F782)</f>
        <v/>
      </c>
      <c r="W782" s="58">
        <f>IF(F782&lt;=12,"0-12 mo",IF(F782&lt;=24,"13-24 mo",IF(F782&lt;=48,"25-48 mo","49+ mo")))</f>
        <v/>
      </c>
      <c r="X782" s="58">
        <f>IF(S782&lt;=35.5,"Q1 Low",IF(S782&lt;=70.35,"Q2 Mid-Low",IF(S782&lt;=89.85,"Q3 Mid-High","Q4 High")))</f>
        <v/>
      </c>
      <c r="Y782" s="58">
        <f>IF(U782="Yes",1,0)</f>
        <v/>
      </c>
      <c r="Z782" s="58">
        <f>IF(P782="Month-to-month",1,0)+IF(M782="No",1,0)+IF(J782="No",1,0)+IF(I782="Fiber optic",1,0)+IF(Q782="Yes",1,0)</f>
        <v/>
      </c>
    </row>
    <row r="783" ht="15" customHeight="1" s="59">
      <c r="A783" s="58" t="inlineStr">
        <is>
          <t>7521-AFHAB</t>
        </is>
      </c>
      <c r="B783" s="58" t="inlineStr">
        <is>
          <t>Female</t>
        </is>
      </c>
      <c r="C783" s="58" t="n">
        <v>0</v>
      </c>
      <c r="D783" s="58" t="inlineStr">
        <is>
          <t>Yes</t>
        </is>
      </c>
      <c r="E783" s="58" t="inlineStr">
        <is>
          <t>Yes</t>
        </is>
      </c>
      <c r="F783" s="58" t="n">
        <v>5</v>
      </c>
      <c r="G783" s="58" t="inlineStr">
        <is>
          <t>Yes</t>
        </is>
      </c>
      <c r="H783" s="58" t="inlineStr">
        <is>
          <t>No</t>
        </is>
      </c>
      <c r="I783" s="58" t="inlineStr">
        <is>
          <t>DSL</t>
        </is>
      </c>
      <c r="J783" s="58" t="inlineStr">
        <is>
          <t>No</t>
        </is>
      </c>
      <c r="K783" s="58" t="inlineStr">
        <is>
          <t>No</t>
        </is>
      </c>
      <c r="L783" s="58" t="inlineStr">
        <is>
          <t>No</t>
        </is>
      </c>
      <c r="M783" s="58" t="inlineStr">
        <is>
          <t>No</t>
        </is>
      </c>
      <c r="N783" s="58" t="inlineStr">
        <is>
          <t>No</t>
        </is>
      </c>
      <c r="O783" s="58" t="inlineStr">
        <is>
          <t>No</t>
        </is>
      </c>
      <c r="P783" s="58" t="inlineStr">
        <is>
          <t>Month-to-month</t>
        </is>
      </c>
      <c r="Q783" s="58" t="inlineStr">
        <is>
          <t>No</t>
        </is>
      </c>
      <c r="R783" s="58" t="inlineStr">
        <is>
          <t>Mailed check</t>
        </is>
      </c>
      <c r="S783" s="123" t="n">
        <v>44.8</v>
      </c>
      <c r="T783" s="58" t="inlineStr">
        <is>
          <t>220.45</t>
        </is>
      </c>
      <c r="U783" s="58" t="inlineStr">
        <is>
          <t>No</t>
        </is>
      </c>
      <c r="V783" s="123">
        <f>IFERROR(VALUE(TRIM(T783)),S783*F783)</f>
        <v/>
      </c>
      <c r="W783" s="58">
        <f>IF(F783&lt;=12,"0-12 mo",IF(F783&lt;=24,"13-24 mo",IF(F783&lt;=48,"25-48 mo","49+ mo")))</f>
        <v/>
      </c>
      <c r="X783" s="58">
        <f>IF(S783&lt;=35.5,"Q1 Low",IF(S783&lt;=70.35,"Q2 Mid-Low",IF(S783&lt;=89.85,"Q3 Mid-High","Q4 High")))</f>
        <v/>
      </c>
      <c r="Y783" s="58">
        <f>IF(U783="Yes",1,0)</f>
        <v/>
      </c>
      <c r="Z783" s="58">
        <f>IF(P783="Month-to-month",1,0)+IF(M783="No",1,0)+IF(J783="No",1,0)+IF(I783="Fiber optic",1,0)+IF(Q783="Yes",1,0)</f>
        <v/>
      </c>
    </row>
    <row r="784" ht="15" customHeight="1" s="59">
      <c r="A784" s="58" t="inlineStr">
        <is>
          <t>0285-INHLN</t>
        </is>
      </c>
      <c r="B784" s="58" t="inlineStr">
        <is>
          <t>Male</t>
        </is>
      </c>
      <c r="C784" s="58" t="n">
        <v>0</v>
      </c>
      <c r="D784" s="58" t="inlineStr">
        <is>
          <t>Yes</t>
        </is>
      </c>
      <c r="E784" s="58" t="inlineStr">
        <is>
          <t>Yes</t>
        </is>
      </c>
      <c r="F784" s="58" t="n">
        <v>27</v>
      </c>
      <c r="G784" s="58" t="inlineStr">
        <is>
          <t>Yes</t>
        </is>
      </c>
      <c r="H784" s="58" t="inlineStr">
        <is>
          <t>No</t>
        </is>
      </c>
      <c r="I784" s="58" t="inlineStr">
        <is>
          <t>DSL</t>
        </is>
      </c>
      <c r="J784" s="58" t="inlineStr">
        <is>
          <t>Yes</t>
        </is>
      </c>
      <c r="K784" s="58" t="inlineStr">
        <is>
          <t>Yes</t>
        </is>
      </c>
      <c r="L784" s="58" t="inlineStr">
        <is>
          <t>No</t>
        </is>
      </c>
      <c r="M784" s="58" t="inlineStr">
        <is>
          <t>No</t>
        </is>
      </c>
      <c r="N784" s="58" t="inlineStr">
        <is>
          <t>No</t>
        </is>
      </c>
      <c r="O784" s="58" t="inlineStr">
        <is>
          <t>No</t>
        </is>
      </c>
      <c r="P784" s="58" t="inlineStr">
        <is>
          <t>Month-to-month</t>
        </is>
      </c>
      <c r="Q784" s="58" t="inlineStr">
        <is>
          <t>Yes</t>
        </is>
      </c>
      <c r="R784" s="58" t="inlineStr">
        <is>
          <t>Credit card (automatic)</t>
        </is>
      </c>
      <c r="S784" s="123" t="n">
        <v>54.75</v>
      </c>
      <c r="T784" s="58" t="inlineStr">
        <is>
          <t>1510.3</t>
        </is>
      </c>
      <c r="U784" s="58" t="inlineStr">
        <is>
          <t>No</t>
        </is>
      </c>
      <c r="V784" s="123">
        <f>IFERROR(VALUE(TRIM(T784)),S784*F784)</f>
        <v/>
      </c>
      <c r="W784" s="58">
        <f>IF(F784&lt;=12,"0-12 mo",IF(F784&lt;=24,"13-24 mo",IF(F784&lt;=48,"25-48 mo","49+ mo")))</f>
        <v/>
      </c>
      <c r="X784" s="58">
        <f>IF(S784&lt;=35.5,"Q1 Low",IF(S784&lt;=70.35,"Q2 Mid-Low",IF(S784&lt;=89.85,"Q3 Mid-High","Q4 High")))</f>
        <v/>
      </c>
      <c r="Y784" s="58">
        <f>IF(U784="Yes",1,0)</f>
        <v/>
      </c>
      <c r="Z784" s="58">
        <f>IF(P784="Month-to-month",1,0)+IF(M784="No",1,0)+IF(J784="No",1,0)+IF(I784="Fiber optic",1,0)+IF(Q784="Yes",1,0)</f>
        <v/>
      </c>
    </row>
    <row r="785" ht="15" customHeight="1" s="59">
      <c r="A785" s="58" t="inlineStr">
        <is>
          <t>4678-DVQEO</t>
        </is>
      </c>
      <c r="B785" s="58" t="inlineStr">
        <is>
          <t>Female</t>
        </is>
      </c>
      <c r="C785" s="58" t="n">
        <v>0</v>
      </c>
      <c r="D785" s="58" t="inlineStr">
        <is>
          <t>No</t>
        </is>
      </c>
      <c r="E785" s="58" t="inlineStr">
        <is>
          <t>No</t>
        </is>
      </c>
      <c r="F785" s="58" t="n">
        <v>1</v>
      </c>
      <c r="G785" s="58" t="inlineStr">
        <is>
          <t>Yes</t>
        </is>
      </c>
      <c r="H785" s="58" t="inlineStr">
        <is>
          <t>No</t>
        </is>
      </c>
      <c r="I785" s="58" t="inlineStr">
        <is>
          <t>DSL</t>
        </is>
      </c>
      <c r="J785" s="58" t="inlineStr">
        <is>
          <t>No</t>
        </is>
      </c>
      <c r="K785" s="58" t="inlineStr">
        <is>
          <t>No</t>
        </is>
      </c>
      <c r="L785" s="58" t="inlineStr">
        <is>
          <t>No</t>
        </is>
      </c>
      <c r="M785" s="58" t="inlineStr">
        <is>
          <t>Yes</t>
        </is>
      </c>
      <c r="N785" s="58" t="inlineStr">
        <is>
          <t>No</t>
        </is>
      </c>
      <c r="O785" s="58" t="inlineStr">
        <is>
          <t>No</t>
        </is>
      </c>
      <c r="P785" s="58" t="inlineStr">
        <is>
          <t>Month-to-month</t>
        </is>
      </c>
      <c r="Q785" s="58" t="inlineStr">
        <is>
          <t>Yes</t>
        </is>
      </c>
      <c r="R785" s="58" t="inlineStr">
        <is>
          <t>Electronic check</t>
        </is>
      </c>
      <c r="S785" s="123" t="n">
        <v>52.2</v>
      </c>
      <c r="T785" s="58" t="inlineStr">
        <is>
          <t>52.2</t>
        </is>
      </c>
      <c r="U785" s="58" t="inlineStr">
        <is>
          <t>Yes</t>
        </is>
      </c>
      <c r="V785" s="123">
        <f>IFERROR(VALUE(TRIM(T785)),S785*F785)</f>
        <v/>
      </c>
      <c r="W785" s="58">
        <f>IF(F785&lt;=12,"0-12 mo",IF(F785&lt;=24,"13-24 mo",IF(F785&lt;=48,"25-48 mo","49+ mo")))</f>
        <v/>
      </c>
      <c r="X785" s="58">
        <f>IF(S785&lt;=35.5,"Q1 Low",IF(S785&lt;=70.35,"Q2 Mid-Low",IF(S785&lt;=89.85,"Q3 Mid-High","Q4 High")))</f>
        <v/>
      </c>
      <c r="Y785" s="58">
        <f>IF(U785="Yes",1,0)</f>
        <v/>
      </c>
      <c r="Z785" s="58">
        <f>IF(P785="Month-to-month",1,0)+IF(M785="No",1,0)+IF(J785="No",1,0)+IF(I785="Fiber optic",1,0)+IF(Q785="Yes",1,0)</f>
        <v/>
      </c>
    </row>
    <row r="786" ht="15" customHeight="1" s="59">
      <c r="A786" s="58" t="inlineStr">
        <is>
          <t>5125-CNDSP</t>
        </is>
      </c>
      <c r="B786" s="58" t="inlineStr">
        <is>
          <t>Male</t>
        </is>
      </c>
      <c r="C786" s="58" t="n">
        <v>0</v>
      </c>
      <c r="D786" s="58" t="inlineStr">
        <is>
          <t>No</t>
        </is>
      </c>
      <c r="E786" s="58" t="inlineStr">
        <is>
          <t>Yes</t>
        </is>
      </c>
      <c r="F786" s="58" t="n">
        <v>63</v>
      </c>
      <c r="G786" s="58" t="inlineStr">
        <is>
          <t>No</t>
        </is>
      </c>
      <c r="H786" s="58" t="inlineStr">
        <is>
          <t>No phone service</t>
        </is>
      </c>
      <c r="I786" s="58" t="inlineStr">
        <is>
          <t>DSL</t>
        </is>
      </c>
      <c r="J786" s="58" t="inlineStr">
        <is>
          <t>Yes</t>
        </is>
      </c>
      <c r="K786" s="58" t="inlineStr">
        <is>
          <t>Yes</t>
        </is>
      </c>
      <c r="L786" s="58" t="inlineStr">
        <is>
          <t>No</t>
        </is>
      </c>
      <c r="M786" s="58" t="inlineStr">
        <is>
          <t>Yes</t>
        </is>
      </c>
      <c r="N786" s="58" t="inlineStr">
        <is>
          <t>No</t>
        </is>
      </c>
      <c r="O786" s="58" t="inlineStr">
        <is>
          <t>No</t>
        </is>
      </c>
      <c r="P786" s="58" t="inlineStr">
        <is>
          <t>One year</t>
        </is>
      </c>
      <c r="Q786" s="58" t="inlineStr">
        <is>
          <t>Yes</t>
        </is>
      </c>
      <c r="R786" s="58" t="inlineStr">
        <is>
          <t>Bank transfer (automatic)</t>
        </is>
      </c>
      <c r="S786" s="123" t="n">
        <v>40.6</v>
      </c>
      <c r="T786" s="58" t="inlineStr">
        <is>
          <t>2588.95</t>
        </is>
      </c>
      <c r="U786" s="58" t="inlineStr">
        <is>
          <t>No</t>
        </is>
      </c>
      <c r="V786" s="123">
        <f>IFERROR(VALUE(TRIM(T786)),S786*F786)</f>
        <v/>
      </c>
      <c r="W786" s="58">
        <f>IF(F786&lt;=12,"0-12 mo",IF(F786&lt;=24,"13-24 mo",IF(F786&lt;=48,"25-48 mo","49+ mo")))</f>
        <v/>
      </c>
      <c r="X786" s="58">
        <f>IF(S786&lt;=35.5,"Q1 Low",IF(S786&lt;=70.35,"Q2 Mid-Low",IF(S786&lt;=89.85,"Q3 Mid-High","Q4 High")))</f>
        <v/>
      </c>
      <c r="Y786" s="58">
        <f>IF(U786="Yes",1,0)</f>
        <v/>
      </c>
      <c r="Z786" s="58">
        <f>IF(P786="Month-to-month",1,0)+IF(M786="No",1,0)+IF(J786="No",1,0)+IF(I786="Fiber optic",1,0)+IF(Q786="Yes",1,0)</f>
        <v/>
      </c>
    </row>
    <row r="787" ht="15" customHeight="1" s="59">
      <c r="A787" s="58" t="inlineStr">
        <is>
          <t>0691-IFBQW</t>
        </is>
      </c>
      <c r="B787" s="58" t="inlineStr">
        <is>
          <t>Female</t>
        </is>
      </c>
      <c r="C787" s="58" t="n">
        <v>1</v>
      </c>
      <c r="D787" s="58" t="inlineStr">
        <is>
          <t>No</t>
        </is>
      </c>
      <c r="E787" s="58" t="inlineStr">
        <is>
          <t>No</t>
        </is>
      </c>
      <c r="F787" s="58" t="n">
        <v>46</v>
      </c>
      <c r="G787" s="58" t="inlineStr">
        <is>
          <t>Yes</t>
        </is>
      </c>
      <c r="H787" s="58" t="inlineStr">
        <is>
          <t>Yes</t>
        </is>
      </c>
      <c r="I787" s="58" t="inlineStr">
        <is>
          <t>Fiber optic</t>
        </is>
      </c>
      <c r="J787" s="58" t="inlineStr">
        <is>
          <t>Yes</t>
        </is>
      </c>
      <c r="K787" s="58" t="inlineStr">
        <is>
          <t>Yes</t>
        </is>
      </c>
      <c r="L787" s="58" t="inlineStr">
        <is>
          <t>Yes</t>
        </is>
      </c>
      <c r="M787" s="58" t="inlineStr">
        <is>
          <t>No</t>
        </is>
      </c>
      <c r="N787" s="58" t="inlineStr">
        <is>
          <t>Yes</t>
        </is>
      </c>
      <c r="O787" s="58" t="inlineStr">
        <is>
          <t>Yes</t>
        </is>
      </c>
      <c r="P787" s="58" t="inlineStr">
        <is>
          <t>One year</t>
        </is>
      </c>
      <c r="Q787" s="58" t="inlineStr">
        <is>
          <t>Yes</t>
        </is>
      </c>
      <c r="R787" s="58" t="inlineStr">
        <is>
          <t>Electronic check</t>
        </is>
      </c>
      <c r="S787" s="123" t="n">
        <v>110</v>
      </c>
      <c r="T787" s="58" t="inlineStr">
        <is>
          <t>4874.8</t>
        </is>
      </c>
      <c r="U787" s="58" t="inlineStr">
        <is>
          <t>Yes</t>
        </is>
      </c>
      <c r="V787" s="123">
        <f>IFERROR(VALUE(TRIM(T787)),S787*F787)</f>
        <v/>
      </c>
      <c r="W787" s="58">
        <f>IF(F787&lt;=12,"0-12 mo",IF(F787&lt;=24,"13-24 mo",IF(F787&lt;=48,"25-48 mo","49+ mo")))</f>
        <v/>
      </c>
      <c r="X787" s="58">
        <f>IF(S787&lt;=35.5,"Q1 Low",IF(S787&lt;=70.35,"Q2 Mid-Low",IF(S787&lt;=89.85,"Q3 Mid-High","Q4 High")))</f>
        <v/>
      </c>
      <c r="Y787" s="58">
        <f>IF(U787="Yes",1,0)</f>
        <v/>
      </c>
      <c r="Z787" s="58">
        <f>IF(P787="Month-to-month",1,0)+IF(M787="No",1,0)+IF(J787="No",1,0)+IF(I787="Fiber optic",1,0)+IF(Q787="Yes",1,0)</f>
        <v/>
      </c>
    </row>
    <row r="788" ht="15" customHeight="1" s="59">
      <c r="A788" s="58" t="inlineStr">
        <is>
          <t>4992-LTJNE</t>
        </is>
      </c>
      <c r="B788" s="58" t="inlineStr">
        <is>
          <t>Male</t>
        </is>
      </c>
      <c r="C788" s="58" t="n">
        <v>0</v>
      </c>
      <c r="D788" s="58" t="inlineStr">
        <is>
          <t>Yes</t>
        </is>
      </c>
      <c r="E788" s="58" t="inlineStr">
        <is>
          <t>Yes</t>
        </is>
      </c>
      <c r="F788" s="58" t="n">
        <v>72</v>
      </c>
      <c r="G788" s="58" t="inlineStr">
        <is>
          <t>Yes</t>
        </is>
      </c>
      <c r="H788" s="58" t="inlineStr">
        <is>
          <t>Yes</t>
        </is>
      </c>
      <c r="I788" s="58" t="inlineStr">
        <is>
          <t>DSL</t>
        </is>
      </c>
      <c r="J788" s="58" t="inlineStr">
        <is>
          <t>Yes</t>
        </is>
      </c>
      <c r="K788" s="58" t="inlineStr">
        <is>
          <t>No</t>
        </is>
      </c>
      <c r="L788" s="58" t="inlineStr">
        <is>
          <t>No</t>
        </is>
      </c>
      <c r="M788" s="58" t="inlineStr">
        <is>
          <t>No</t>
        </is>
      </c>
      <c r="N788" s="58" t="inlineStr">
        <is>
          <t>No</t>
        </is>
      </c>
      <c r="O788" s="58" t="inlineStr">
        <is>
          <t>No</t>
        </is>
      </c>
      <c r="P788" s="58" t="inlineStr">
        <is>
          <t>Two year</t>
        </is>
      </c>
      <c r="Q788" s="58" t="inlineStr">
        <is>
          <t>No</t>
        </is>
      </c>
      <c r="R788" s="58" t="inlineStr">
        <is>
          <t>Bank transfer (automatic)</t>
        </is>
      </c>
      <c r="S788" s="123" t="n">
        <v>55.3</v>
      </c>
      <c r="T788" s="58" t="inlineStr">
        <is>
          <t>3983.6</t>
        </is>
      </c>
      <c r="U788" s="58" t="inlineStr">
        <is>
          <t>No</t>
        </is>
      </c>
      <c r="V788" s="123">
        <f>IFERROR(VALUE(TRIM(T788)),S788*F788)</f>
        <v/>
      </c>
      <c r="W788" s="58">
        <f>IF(F788&lt;=12,"0-12 mo",IF(F788&lt;=24,"13-24 mo",IF(F788&lt;=48,"25-48 mo","49+ mo")))</f>
        <v/>
      </c>
      <c r="X788" s="58">
        <f>IF(S788&lt;=35.5,"Q1 Low",IF(S788&lt;=70.35,"Q2 Mid-Low",IF(S788&lt;=89.85,"Q3 Mid-High","Q4 High")))</f>
        <v/>
      </c>
      <c r="Y788" s="58">
        <f>IF(U788="Yes",1,0)</f>
        <v/>
      </c>
      <c r="Z788" s="58">
        <f>IF(P788="Month-to-month",1,0)+IF(M788="No",1,0)+IF(J788="No",1,0)+IF(I788="Fiber optic",1,0)+IF(Q788="Yes",1,0)</f>
        <v/>
      </c>
    </row>
    <row r="789" ht="15" customHeight="1" s="59">
      <c r="A789" s="58" t="inlineStr">
        <is>
          <t>2202-OUTMO</t>
        </is>
      </c>
      <c r="B789" s="58" t="inlineStr">
        <is>
          <t>Female</t>
        </is>
      </c>
      <c r="C789" s="58" t="n">
        <v>0</v>
      </c>
      <c r="D789" s="58" t="inlineStr">
        <is>
          <t>Yes</t>
        </is>
      </c>
      <c r="E789" s="58" t="inlineStr">
        <is>
          <t>No</t>
        </is>
      </c>
      <c r="F789" s="58" t="n">
        <v>34</v>
      </c>
      <c r="G789" s="58" t="inlineStr">
        <is>
          <t>Yes</t>
        </is>
      </c>
      <c r="H789" s="58" t="inlineStr">
        <is>
          <t>Yes</t>
        </is>
      </c>
      <c r="I789" s="58" t="inlineStr">
        <is>
          <t>DSL</t>
        </is>
      </c>
      <c r="J789" s="58" t="inlineStr">
        <is>
          <t>Yes</t>
        </is>
      </c>
      <c r="K789" s="58" t="inlineStr">
        <is>
          <t>No</t>
        </is>
      </c>
      <c r="L789" s="58" t="inlineStr">
        <is>
          <t>No</t>
        </is>
      </c>
      <c r="M789" s="58" t="inlineStr">
        <is>
          <t>Yes</t>
        </is>
      </c>
      <c r="N789" s="58" t="inlineStr">
        <is>
          <t>No</t>
        </is>
      </c>
      <c r="O789" s="58" t="inlineStr">
        <is>
          <t>No</t>
        </is>
      </c>
      <c r="P789" s="58" t="inlineStr">
        <is>
          <t>Month-to-month</t>
        </is>
      </c>
      <c r="Q789" s="58" t="inlineStr">
        <is>
          <t>Yes</t>
        </is>
      </c>
      <c r="R789" s="58" t="inlineStr">
        <is>
          <t>Bank transfer (automatic)</t>
        </is>
      </c>
      <c r="S789" s="123" t="n">
        <v>60.85</v>
      </c>
      <c r="T789" s="58" t="inlineStr">
        <is>
          <t>2003.6</t>
        </is>
      </c>
      <c r="U789" s="58" t="inlineStr">
        <is>
          <t>No</t>
        </is>
      </c>
      <c r="V789" s="123">
        <f>IFERROR(VALUE(TRIM(T789)),S789*F789)</f>
        <v/>
      </c>
      <c r="W789" s="58">
        <f>IF(F789&lt;=12,"0-12 mo",IF(F789&lt;=24,"13-24 mo",IF(F789&lt;=48,"25-48 mo","49+ mo")))</f>
        <v/>
      </c>
      <c r="X789" s="58">
        <f>IF(S789&lt;=35.5,"Q1 Low",IF(S789&lt;=70.35,"Q2 Mid-Low",IF(S789&lt;=89.85,"Q3 Mid-High","Q4 High")))</f>
        <v/>
      </c>
      <c r="Y789" s="58">
        <f>IF(U789="Yes",1,0)</f>
        <v/>
      </c>
      <c r="Z789" s="58">
        <f>IF(P789="Month-to-month",1,0)+IF(M789="No",1,0)+IF(J789="No",1,0)+IF(I789="Fiber optic",1,0)+IF(Q789="Yes",1,0)</f>
        <v/>
      </c>
    </row>
    <row r="790" ht="15" customHeight="1" s="59">
      <c r="A790" s="58" t="inlineStr">
        <is>
          <t>0810-BDHAW</t>
        </is>
      </c>
      <c r="B790" s="58" t="inlineStr">
        <is>
          <t>Female</t>
        </is>
      </c>
      <c r="C790" s="58" t="n">
        <v>0</v>
      </c>
      <c r="D790" s="58" t="inlineStr">
        <is>
          <t>Yes</t>
        </is>
      </c>
      <c r="E790" s="58" t="inlineStr">
        <is>
          <t>Yes</t>
        </is>
      </c>
      <c r="F790" s="58" t="n">
        <v>24</v>
      </c>
      <c r="G790" s="58" t="inlineStr">
        <is>
          <t>Yes</t>
        </is>
      </c>
      <c r="H790" s="58" t="inlineStr">
        <is>
          <t>Yes</t>
        </is>
      </c>
      <c r="I790" s="58" t="inlineStr">
        <is>
          <t>DSL</t>
        </is>
      </c>
      <c r="J790" s="58" t="inlineStr">
        <is>
          <t>Yes</t>
        </is>
      </c>
      <c r="K790" s="58" t="inlineStr">
        <is>
          <t>Yes</t>
        </is>
      </c>
      <c r="L790" s="58" t="inlineStr">
        <is>
          <t>No</t>
        </is>
      </c>
      <c r="M790" s="58" t="inlineStr">
        <is>
          <t>No</t>
        </is>
      </c>
      <c r="N790" s="58" t="inlineStr">
        <is>
          <t>Yes</t>
        </is>
      </c>
      <c r="O790" s="58" t="inlineStr">
        <is>
          <t>Yes</t>
        </is>
      </c>
      <c r="P790" s="58" t="inlineStr">
        <is>
          <t>One year</t>
        </is>
      </c>
      <c r="Q790" s="58" t="inlineStr">
        <is>
          <t>No</t>
        </is>
      </c>
      <c r="R790" s="58" t="inlineStr">
        <is>
          <t>Electronic check</t>
        </is>
      </c>
      <c r="S790" s="123" t="n">
        <v>78.40000000000001</v>
      </c>
      <c r="T790" s="58" t="inlineStr">
        <is>
          <t>1832.4</t>
        </is>
      </c>
      <c r="U790" s="58" t="inlineStr">
        <is>
          <t>No</t>
        </is>
      </c>
      <c r="V790" s="123">
        <f>IFERROR(VALUE(TRIM(T790)),S790*F790)</f>
        <v/>
      </c>
      <c r="W790" s="58">
        <f>IF(F790&lt;=12,"0-12 mo",IF(F790&lt;=24,"13-24 mo",IF(F790&lt;=48,"25-48 mo","49+ mo")))</f>
        <v/>
      </c>
      <c r="X790" s="58">
        <f>IF(S790&lt;=35.5,"Q1 Low",IF(S790&lt;=70.35,"Q2 Mid-Low",IF(S790&lt;=89.85,"Q3 Mid-High","Q4 High")))</f>
        <v/>
      </c>
      <c r="Y790" s="58">
        <f>IF(U790="Yes",1,0)</f>
        <v/>
      </c>
      <c r="Z790" s="58">
        <f>IF(P790="Month-to-month",1,0)+IF(M790="No",1,0)+IF(J790="No",1,0)+IF(I790="Fiber optic",1,0)+IF(Q790="Yes",1,0)</f>
        <v/>
      </c>
    </row>
    <row r="791" ht="15" customHeight="1" s="59">
      <c r="A791" s="58" t="inlineStr">
        <is>
          <t>0229-LFJAF</t>
        </is>
      </c>
      <c r="B791" s="58" t="inlineStr">
        <is>
          <t>Male</t>
        </is>
      </c>
      <c r="C791" s="58" t="n">
        <v>0</v>
      </c>
      <c r="D791" s="58" t="inlineStr">
        <is>
          <t>No</t>
        </is>
      </c>
      <c r="E791" s="58" t="inlineStr">
        <is>
          <t>No</t>
        </is>
      </c>
      <c r="F791" s="58" t="n">
        <v>72</v>
      </c>
      <c r="G791" s="58" t="inlineStr">
        <is>
          <t>Yes</t>
        </is>
      </c>
      <c r="H791" s="58" t="inlineStr">
        <is>
          <t>Yes</t>
        </is>
      </c>
      <c r="I791" s="58" t="inlineStr">
        <is>
          <t>DSL</t>
        </is>
      </c>
      <c r="J791" s="58" t="inlineStr">
        <is>
          <t>Yes</t>
        </is>
      </c>
      <c r="K791" s="58" t="inlineStr">
        <is>
          <t>Yes</t>
        </is>
      </c>
      <c r="L791" s="58" t="inlineStr">
        <is>
          <t>Yes</t>
        </is>
      </c>
      <c r="M791" s="58" t="inlineStr">
        <is>
          <t>Yes</t>
        </is>
      </c>
      <c r="N791" s="58" t="inlineStr">
        <is>
          <t>No</t>
        </is>
      </c>
      <c r="O791" s="58" t="inlineStr">
        <is>
          <t>No</t>
        </is>
      </c>
      <c r="P791" s="58" t="inlineStr">
        <is>
          <t>Two year</t>
        </is>
      </c>
      <c r="Q791" s="58" t="inlineStr">
        <is>
          <t>No</t>
        </is>
      </c>
      <c r="R791" s="58" t="inlineStr">
        <is>
          <t>Bank transfer (automatic)</t>
        </is>
      </c>
      <c r="S791" s="123" t="n">
        <v>69.65000000000001</v>
      </c>
      <c r="T791" s="58" t="inlineStr">
        <is>
          <t>4908.25</t>
        </is>
      </c>
      <c r="U791" s="58" t="inlineStr">
        <is>
          <t>No</t>
        </is>
      </c>
      <c r="V791" s="123">
        <f>IFERROR(VALUE(TRIM(T791)),S791*F791)</f>
        <v/>
      </c>
      <c r="W791" s="58">
        <f>IF(F791&lt;=12,"0-12 mo",IF(F791&lt;=24,"13-24 mo",IF(F791&lt;=48,"25-48 mo","49+ mo")))</f>
        <v/>
      </c>
      <c r="X791" s="58">
        <f>IF(S791&lt;=35.5,"Q1 Low",IF(S791&lt;=70.35,"Q2 Mid-Low",IF(S791&lt;=89.85,"Q3 Mid-High","Q4 High")))</f>
        <v/>
      </c>
      <c r="Y791" s="58">
        <f>IF(U791="Yes",1,0)</f>
        <v/>
      </c>
      <c r="Z791" s="58">
        <f>IF(P791="Month-to-month",1,0)+IF(M791="No",1,0)+IF(J791="No",1,0)+IF(I791="Fiber optic",1,0)+IF(Q791="Yes",1,0)</f>
        <v/>
      </c>
    </row>
    <row r="792" ht="15" customHeight="1" s="59">
      <c r="A792" s="58" t="inlineStr">
        <is>
          <t>7131-ZQZNK</t>
        </is>
      </c>
      <c r="B792" s="58" t="inlineStr">
        <is>
          <t>Female</t>
        </is>
      </c>
      <c r="C792" s="58" t="n">
        <v>0</v>
      </c>
      <c r="D792" s="58" t="inlineStr">
        <is>
          <t>Yes</t>
        </is>
      </c>
      <c r="E792" s="58" t="inlineStr">
        <is>
          <t>Yes</t>
        </is>
      </c>
      <c r="F792" s="58" t="n">
        <v>60</v>
      </c>
      <c r="G792" s="58" t="inlineStr">
        <is>
          <t>No</t>
        </is>
      </c>
      <c r="H792" s="58" t="inlineStr">
        <is>
          <t>No phone service</t>
        </is>
      </c>
      <c r="I792" s="58" t="inlineStr">
        <is>
          <t>DSL</t>
        </is>
      </c>
      <c r="J792" s="58" t="inlineStr">
        <is>
          <t>Yes</t>
        </is>
      </c>
      <c r="K792" s="58" t="inlineStr">
        <is>
          <t>No</t>
        </is>
      </c>
      <c r="L792" s="58" t="inlineStr">
        <is>
          <t>Yes</t>
        </is>
      </c>
      <c r="M792" s="58" t="inlineStr">
        <is>
          <t>Yes</t>
        </is>
      </c>
      <c r="N792" s="58" t="inlineStr">
        <is>
          <t>Yes</t>
        </is>
      </c>
      <c r="O792" s="58" t="inlineStr">
        <is>
          <t>Yes</t>
        </is>
      </c>
      <c r="P792" s="58" t="inlineStr">
        <is>
          <t>Two year</t>
        </is>
      </c>
      <c r="Q792" s="58" t="inlineStr">
        <is>
          <t>No</t>
        </is>
      </c>
      <c r="R792" s="58" t="inlineStr">
        <is>
          <t>Credit card (automatic)</t>
        </is>
      </c>
      <c r="S792" s="123" t="n">
        <v>59.85</v>
      </c>
      <c r="T792" s="58" t="inlineStr">
        <is>
          <t>3590.2</t>
        </is>
      </c>
      <c r="U792" s="58" t="inlineStr">
        <is>
          <t>No</t>
        </is>
      </c>
      <c r="V792" s="123">
        <f>IFERROR(VALUE(TRIM(T792)),S792*F792)</f>
        <v/>
      </c>
      <c r="W792" s="58">
        <f>IF(F792&lt;=12,"0-12 mo",IF(F792&lt;=24,"13-24 mo",IF(F792&lt;=48,"25-48 mo","49+ mo")))</f>
        <v/>
      </c>
      <c r="X792" s="58">
        <f>IF(S792&lt;=35.5,"Q1 Low",IF(S792&lt;=70.35,"Q2 Mid-Low",IF(S792&lt;=89.85,"Q3 Mid-High","Q4 High")))</f>
        <v/>
      </c>
      <c r="Y792" s="58">
        <f>IF(U792="Yes",1,0)</f>
        <v/>
      </c>
      <c r="Z792" s="58">
        <f>IF(P792="Month-to-month",1,0)+IF(M792="No",1,0)+IF(J792="No",1,0)+IF(I792="Fiber optic",1,0)+IF(Q792="Yes",1,0)</f>
        <v/>
      </c>
    </row>
    <row r="793" ht="15" customHeight="1" s="59">
      <c r="A793" s="58" t="inlineStr">
        <is>
          <t>3442-ZHHCC</t>
        </is>
      </c>
      <c r="B793" s="58" t="inlineStr">
        <is>
          <t>Male</t>
        </is>
      </c>
      <c r="C793" s="58" t="n">
        <v>0</v>
      </c>
      <c r="D793" s="58" t="inlineStr">
        <is>
          <t>No</t>
        </is>
      </c>
      <c r="E793" s="58" t="inlineStr">
        <is>
          <t>No</t>
        </is>
      </c>
      <c r="F793" s="58" t="n">
        <v>68</v>
      </c>
      <c r="G793" s="58" t="inlineStr">
        <is>
          <t>Yes</t>
        </is>
      </c>
      <c r="H793" s="58" t="inlineStr">
        <is>
          <t>Yes</t>
        </is>
      </c>
      <c r="I793" s="58" t="inlineStr">
        <is>
          <t>DSL</t>
        </is>
      </c>
      <c r="J793" s="58" t="inlineStr">
        <is>
          <t>Yes</t>
        </is>
      </c>
      <c r="K793" s="58" t="inlineStr">
        <is>
          <t>Yes</t>
        </is>
      </c>
      <c r="L793" s="58" t="inlineStr">
        <is>
          <t>Yes</t>
        </is>
      </c>
      <c r="M793" s="58" t="inlineStr">
        <is>
          <t>No</t>
        </is>
      </c>
      <c r="N793" s="58" t="inlineStr">
        <is>
          <t>No</t>
        </is>
      </c>
      <c r="O793" s="58" t="inlineStr">
        <is>
          <t>Yes</t>
        </is>
      </c>
      <c r="P793" s="58" t="inlineStr">
        <is>
          <t>One year</t>
        </is>
      </c>
      <c r="Q793" s="58" t="inlineStr">
        <is>
          <t>Yes</t>
        </is>
      </c>
      <c r="R793" s="58" t="inlineStr">
        <is>
          <t>Credit card (automatic)</t>
        </is>
      </c>
      <c r="S793" s="123" t="n">
        <v>76.90000000000001</v>
      </c>
      <c r="T793" s="58" t="inlineStr">
        <is>
          <t>5023</t>
        </is>
      </c>
      <c r="U793" s="58" t="inlineStr">
        <is>
          <t>No</t>
        </is>
      </c>
      <c r="V793" s="123">
        <f>IFERROR(VALUE(TRIM(T793)),S793*F793)</f>
        <v/>
      </c>
      <c r="W793" s="58">
        <f>IF(F793&lt;=12,"0-12 mo",IF(F793&lt;=24,"13-24 mo",IF(F793&lt;=48,"25-48 mo","49+ mo")))</f>
        <v/>
      </c>
      <c r="X793" s="58">
        <f>IF(S793&lt;=35.5,"Q1 Low",IF(S793&lt;=70.35,"Q2 Mid-Low",IF(S793&lt;=89.85,"Q3 Mid-High","Q4 High")))</f>
        <v/>
      </c>
      <c r="Y793" s="58">
        <f>IF(U793="Yes",1,0)</f>
        <v/>
      </c>
      <c r="Z793" s="58">
        <f>IF(P793="Month-to-month",1,0)+IF(M793="No",1,0)+IF(J793="No",1,0)+IF(I793="Fiber optic",1,0)+IF(Q793="Yes",1,0)</f>
        <v/>
      </c>
    </row>
    <row r="794" ht="15" customHeight="1" s="59">
      <c r="A794" s="58" t="inlineStr">
        <is>
          <t>5726-CVNYA</t>
        </is>
      </c>
      <c r="B794" s="58" t="inlineStr">
        <is>
          <t>Female</t>
        </is>
      </c>
      <c r="C794" s="58" t="n">
        <v>0</v>
      </c>
      <c r="D794" s="58" t="inlineStr">
        <is>
          <t>Yes</t>
        </is>
      </c>
      <c r="E794" s="58" t="inlineStr">
        <is>
          <t>Yes</t>
        </is>
      </c>
      <c r="F794" s="58" t="n">
        <v>8</v>
      </c>
      <c r="G794" s="58" t="inlineStr">
        <is>
          <t>Yes</t>
        </is>
      </c>
      <c r="H794" s="58" t="inlineStr">
        <is>
          <t>No</t>
        </is>
      </c>
      <c r="I794" s="58" t="inlineStr">
        <is>
          <t>No</t>
        </is>
      </c>
      <c r="J794" s="58" t="inlineStr">
        <is>
          <t>No internet service</t>
        </is>
      </c>
      <c r="K794" s="58" t="inlineStr">
        <is>
          <t>No internet service</t>
        </is>
      </c>
      <c r="L794" s="58" t="inlineStr">
        <is>
          <t>No internet service</t>
        </is>
      </c>
      <c r="M794" s="58" t="inlineStr">
        <is>
          <t>No internet service</t>
        </is>
      </c>
      <c r="N794" s="58" t="inlineStr">
        <is>
          <t>No internet service</t>
        </is>
      </c>
      <c r="O794" s="58" t="inlineStr">
        <is>
          <t>No internet service</t>
        </is>
      </c>
      <c r="P794" s="58" t="inlineStr">
        <is>
          <t>Two year</t>
        </is>
      </c>
      <c r="Q794" s="58" t="inlineStr">
        <is>
          <t>Yes</t>
        </is>
      </c>
      <c r="R794" s="58" t="inlineStr">
        <is>
          <t>Mailed check</t>
        </is>
      </c>
      <c r="S794" s="123" t="n">
        <v>19.85</v>
      </c>
      <c r="T794" s="58" t="inlineStr">
        <is>
          <t>146.6</t>
        </is>
      </c>
      <c r="U794" s="58" t="inlineStr">
        <is>
          <t>No</t>
        </is>
      </c>
      <c r="V794" s="123">
        <f>IFERROR(VALUE(TRIM(T794)),S794*F794)</f>
        <v/>
      </c>
      <c r="W794" s="58">
        <f>IF(F794&lt;=12,"0-12 mo",IF(F794&lt;=24,"13-24 mo",IF(F794&lt;=48,"25-48 mo","49+ mo")))</f>
        <v/>
      </c>
      <c r="X794" s="58">
        <f>IF(S794&lt;=35.5,"Q1 Low",IF(S794&lt;=70.35,"Q2 Mid-Low",IF(S794&lt;=89.85,"Q3 Mid-High","Q4 High")))</f>
        <v/>
      </c>
      <c r="Y794" s="58">
        <f>IF(U794="Yes",1,0)</f>
        <v/>
      </c>
      <c r="Z794" s="58">
        <f>IF(P794="Month-to-month",1,0)+IF(M794="No",1,0)+IF(J794="No",1,0)+IF(I794="Fiber optic",1,0)+IF(Q794="Yes",1,0)</f>
        <v/>
      </c>
    </row>
    <row r="795" ht="15" customHeight="1" s="59">
      <c r="A795" s="58" t="inlineStr">
        <is>
          <t>9871-ELEYA</t>
        </is>
      </c>
      <c r="B795" s="58" t="inlineStr">
        <is>
          <t>Female</t>
        </is>
      </c>
      <c r="C795" s="58" t="n">
        <v>0</v>
      </c>
      <c r="D795" s="58" t="inlineStr">
        <is>
          <t>No</t>
        </is>
      </c>
      <c r="E795" s="58" t="inlineStr">
        <is>
          <t>Yes</t>
        </is>
      </c>
      <c r="F795" s="58" t="n">
        <v>34</v>
      </c>
      <c r="G795" s="58" t="inlineStr">
        <is>
          <t>Yes</t>
        </is>
      </c>
      <c r="H795" s="58" t="inlineStr">
        <is>
          <t>No</t>
        </is>
      </c>
      <c r="I795" s="58" t="inlineStr">
        <is>
          <t>DSL</t>
        </is>
      </c>
      <c r="J795" s="58" t="inlineStr">
        <is>
          <t>Yes</t>
        </is>
      </c>
      <c r="K795" s="58" t="inlineStr">
        <is>
          <t>No</t>
        </is>
      </c>
      <c r="L795" s="58" t="inlineStr">
        <is>
          <t>Yes</t>
        </is>
      </c>
      <c r="M795" s="58" t="inlineStr">
        <is>
          <t>Yes</t>
        </is>
      </c>
      <c r="N795" s="58" t="inlineStr">
        <is>
          <t>Yes</t>
        </is>
      </c>
      <c r="O795" s="58" t="inlineStr">
        <is>
          <t>No</t>
        </is>
      </c>
      <c r="P795" s="58" t="inlineStr">
        <is>
          <t>Two year</t>
        </is>
      </c>
      <c r="Q795" s="58" t="inlineStr">
        <is>
          <t>No</t>
        </is>
      </c>
      <c r="R795" s="58" t="inlineStr">
        <is>
          <t>Credit card (automatic)</t>
        </is>
      </c>
      <c r="S795" s="123" t="n">
        <v>67.65000000000001</v>
      </c>
      <c r="T795" s="58" t="inlineStr">
        <is>
          <t>2339.3</t>
        </is>
      </c>
      <c r="U795" s="58" t="inlineStr">
        <is>
          <t>No</t>
        </is>
      </c>
      <c r="V795" s="123">
        <f>IFERROR(VALUE(TRIM(T795)),S795*F795)</f>
        <v/>
      </c>
      <c r="W795" s="58">
        <f>IF(F795&lt;=12,"0-12 mo",IF(F795&lt;=24,"13-24 mo",IF(F795&lt;=48,"25-48 mo","49+ mo")))</f>
        <v/>
      </c>
      <c r="X795" s="58">
        <f>IF(S795&lt;=35.5,"Q1 Low",IF(S795&lt;=70.35,"Q2 Mid-Low",IF(S795&lt;=89.85,"Q3 Mid-High","Q4 High")))</f>
        <v/>
      </c>
      <c r="Y795" s="58">
        <f>IF(U795="Yes",1,0)</f>
        <v/>
      </c>
      <c r="Z795" s="58">
        <f>IF(P795="Month-to-month",1,0)+IF(M795="No",1,0)+IF(J795="No",1,0)+IF(I795="Fiber optic",1,0)+IF(Q795="Yes",1,0)</f>
        <v/>
      </c>
    </row>
    <row r="796" ht="15" customHeight="1" s="59">
      <c r="A796" s="58" t="inlineStr">
        <is>
          <t>4257-GAESD</t>
        </is>
      </c>
      <c r="B796" s="58" t="inlineStr">
        <is>
          <t>Female</t>
        </is>
      </c>
      <c r="C796" s="58" t="n">
        <v>0</v>
      </c>
      <c r="D796" s="58" t="inlineStr">
        <is>
          <t>No</t>
        </is>
      </c>
      <c r="E796" s="58" t="inlineStr">
        <is>
          <t>No</t>
        </is>
      </c>
      <c r="F796" s="58" t="n">
        <v>6</v>
      </c>
      <c r="G796" s="58" t="inlineStr">
        <is>
          <t>No</t>
        </is>
      </c>
      <c r="H796" s="58" t="inlineStr">
        <is>
          <t>No phone service</t>
        </is>
      </c>
      <c r="I796" s="58" t="inlineStr">
        <is>
          <t>DSL</t>
        </is>
      </c>
      <c r="J796" s="58" t="inlineStr">
        <is>
          <t>No</t>
        </is>
      </c>
      <c r="K796" s="58" t="inlineStr">
        <is>
          <t>No</t>
        </is>
      </c>
      <c r="L796" s="58" t="inlineStr">
        <is>
          <t>No</t>
        </is>
      </c>
      <c r="M796" s="58" t="inlineStr">
        <is>
          <t>No</t>
        </is>
      </c>
      <c r="N796" s="58" t="inlineStr">
        <is>
          <t>Yes</t>
        </is>
      </c>
      <c r="O796" s="58" t="inlineStr">
        <is>
          <t>Yes</t>
        </is>
      </c>
      <c r="P796" s="58" t="inlineStr">
        <is>
          <t>Month-to-month</t>
        </is>
      </c>
      <c r="Q796" s="58" t="inlineStr">
        <is>
          <t>No</t>
        </is>
      </c>
      <c r="R796" s="58" t="inlineStr">
        <is>
          <t>Credit card (automatic)</t>
        </is>
      </c>
      <c r="S796" s="123" t="n">
        <v>45</v>
      </c>
      <c r="T796" s="58" t="inlineStr">
        <is>
          <t>298.7</t>
        </is>
      </c>
      <c r="U796" s="58" t="inlineStr">
        <is>
          <t>No</t>
        </is>
      </c>
      <c r="V796" s="123">
        <f>IFERROR(VALUE(TRIM(T796)),S796*F796)</f>
        <v/>
      </c>
      <c r="W796" s="58">
        <f>IF(F796&lt;=12,"0-12 mo",IF(F796&lt;=24,"13-24 mo",IF(F796&lt;=48,"25-48 mo","49+ mo")))</f>
        <v/>
      </c>
      <c r="X796" s="58">
        <f>IF(S796&lt;=35.5,"Q1 Low",IF(S796&lt;=70.35,"Q2 Mid-Low",IF(S796&lt;=89.85,"Q3 Mid-High","Q4 High")))</f>
        <v/>
      </c>
      <c r="Y796" s="58">
        <f>IF(U796="Yes",1,0)</f>
        <v/>
      </c>
      <c r="Z796" s="58">
        <f>IF(P796="Month-to-month",1,0)+IF(M796="No",1,0)+IF(J796="No",1,0)+IF(I796="Fiber optic",1,0)+IF(Q796="Yes",1,0)</f>
        <v/>
      </c>
    </row>
    <row r="797" ht="15" customHeight="1" s="59">
      <c r="A797" s="58" t="inlineStr">
        <is>
          <t>5173-WXOQV</t>
        </is>
      </c>
      <c r="B797" s="58" t="inlineStr">
        <is>
          <t>Male</t>
        </is>
      </c>
      <c r="C797" s="58" t="n">
        <v>0</v>
      </c>
      <c r="D797" s="58" t="inlineStr">
        <is>
          <t>Yes</t>
        </is>
      </c>
      <c r="E797" s="58" t="inlineStr">
        <is>
          <t>No</t>
        </is>
      </c>
      <c r="F797" s="58" t="n">
        <v>2</v>
      </c>
      <c r="G797" s="58" t="inlineStr">
        <is>
          <t>Yes</t>
        </is>
      </c>
      <c r="H797" s="58" t="inlineStr">
        <is>
          <t>No</t>
        </is>
      </c>
      <c r="I797" s="58" t="inlineStr">
        <is>
          <t>DSL</t>
        </is>
      </c>
      <c r="J797" s="58" t="inlineStr">
        <is>
          <t>No</t>
        </is>
      </c>
      <c r="K797" s="58" t="inlineStr">
        <is>
          <t>Yes</t>
        </is>
      </c>
      <c r="L797" s="58" t="inlineStr">
        <is>
          <t>No</t>
        </is>
      </c>
      <c r="M797" s="58" t="inlineStr">
        <is>
          <t>Yes</t>
        </is>
      </c>
      <c r="N797" s="58" t="inlineStr">
        <is>
          <t>No</t>
        </is>
      </c>
      <c r="O797" s="58" t="inlineStr">
        <is>
          <t>Yes</t>
        </is>
      </c>
      <c r="P797" s="58" t="inlineStr">
        <is>
          <t>Month-to-month</t>
        </is>
      </c>
      <c r="Q797" s="58" t="inlineStr">
        <is>
          <t>Yes</t>
        </is>
      </c>
      <c r="R797" s="58" t="inlineStr">
        <is>
          <t>Mailed check</t>
        </is>
      </c>
      <c r="S797" s="123" t="n">
        <v>64.2</v>
      </c>
      <c r="T797" s="58" t="inlineStr">
        <is>
          <t>143.65</t>
        </is>
      </c>
      <c r="U797" s="58" t="inlineStr">
        <is>
          <t>No</t>
        </is>
      </c>
      <c r="V797" s="123">
        <f>IFERROR(VALUE(TRIM(T797)),S797*F797)</f>
        <v/>
      </c>
      <c r="W797" s="58">
        <f>IF(F797&lt;=12,"0-12 mo",IF(F797&lt;=24,"13-24 mo",IF(F797&lt;=48,"25-48 mo","49+ mo")))</f>
        <v/>
      </c>
      <c r="X797" s="58">
        <f>IF(S797&lt;=35.5,"Q1 Low",IF(S797&lt;=70.35,"Q2 Mid-Low",IF(S797&lt;=89.85,"Q3 Mid-High","Q4 High")))</f>
        <v/>
      </c>
      <c r="Y797" s="58">
        <f>IF(U797="Yes",1,0)</f>
        <v/>
      </c>
      <c r="Z797" s="58">
        <f>IF(P797="Month-to-month",1,0)+IF(M797="No",1,0)+IF(J797="No",1,0)+IF(I797="Fiber optic",1,0)+IF(Q797="Yes",1,0)</f>
        <v/>
      </c>
    </row>
    <row r="798" ht="15" customHeight="1" s="59">
      <c r="A798" s="58" t="inlineStr">
        <is>
          <t>2040-OBMLJ</t>
        </is>
      </c>
      <c r="B798" s="58" t="inlineStr">
        <is>
          <t>Male</t>
        </is>
      </c>
      <c r="C798" s="58" t="n">
        <v>0</v>
      </c>
      <c r="D798" s="58" t="inlineStr">
        <is>
          <t>No</t>
        </is>
      </c>
      <c r="E798" s="58" t="inlineStr">
        <is>
          <t>No</t>
        </is>
      </c>
      <c r="F798" s="58" t="n">
        <v>31</v>
      </c>
      <c r="G798" s="58" t="inlineStr">
        <is>
          <t>Yes</t>
        </is>
      </c>
      <c r="H798" s="58" t="inlineStr">
        <is>
          <t>Yes</t>
        </is>
      </c>
      <c r="I798" s="58" t="inlineStr">
        <is>
          <t>Fiber optic</t>
        </is>
      </c>
      <c r="J798" s="58" t="inlineStr">
        <is>
          <t>No</t>
        </is>
      </c>
      <c r="K798" s="58" t="inlineStr">
        <is>
          <t>No</t>
        </is>
      </c>
      <c r="L798" s="58" t="inlineStr">
        <is>
          <t>No</t>
        </is>
      </c>
      <c r="M798" s="58" t="inlineStr">
        <is>
          <t>Yes</t>
        </is>
      </c>
      <c r="N798" s="58" t="inlineStr">
        <is>
          <t>No</t>
        </is>
      </c>
      <c r="O798" s="58" t="inlineStr">
        <is>
          <t>No</t>
        </is>
      </c>
      <c r="P798" s="58" t="inlineStr">
        <is>
          <t>One year</t>
        </is>
      </c>
      <c r="Q798" s="58" t="inlineStr">
        <is>
          <t>No</t>
        </is>
      </c>
      <c r="R798" s="58" t="inlineStr">
        <is>
          <t>Credit card (automatic)</t>
        </is>
      </c>
      <c r="S798" s="123" t="n">
        <v>81.7</v>
      </c>
      <c r="T798" s="58" t="inlineStr">
        <is>
          <t>2548.65</t>
        </is>
      </c>
      <c r="U798" s="58" t="inlineStr">
        <is>
          <t>No</t>
        </is>
      </c>
      <c r="V798" s="123">
        <f>IFERROR(VALUE(TRIM(T798)),S798*F798)</f>
        <v/>
      </c>
      <c r="W798" s="58">
        <f>IF(F798&lt;=12,"0-12 mo",IF(F798&lt;=24,"13-24 mo",IF(F798&lt;=48,"25-48 mo","49+ mo")))</f>
        <v/>
      </c>
      <c r="X798" s="58">
        <f>IF(S798&lt;=35.5,"Q1 Low",IF(S798&lt;=70.35,"Q2 Mid-Low",IF(S798&lt;=89.85,"Q3 Mid-High","Q4 High")))</f>
        <v/>
      </c>
      <c r="Y798" s="58">
        <f>IF(U798="Yes",1,0)</f>
        <v/>
      </c>
      <c r="Z798" s="58">
        <f>IF(P798="Month-to-month",1,0)+IF(M798="No",1,0)+IF(J798="No",1,0)+IF(I798="Fiber optic",1,0)+IF(Q798="Yes",1,0)</f>
        <v/>
      </c>
    </row>
    <row r="799" ht="15" customHeight="1" s="59">
      <c r="A799" s="58" t="inlineStr">
        <is>
          <t>6286-ZHAOK</t>
        </is>
      </c>
      <c r="B799" s="58" t="inlineStr">
        <is>
          <t>Female</t>
        </is>
      </c>
      <c r="C799" s="58" t="n">
        <v>0</v>
      </c>
      <c r="D799" s="58" t="inlineStr">
        <is>
          <t>Yes</t>
        </is>
      </c>
      <c r="E799" s="58" t="inlineStr">
        <is>
          <t>Yes</t>
        </is>
      </c>
      <c r="F799" s="58" t="n">
        <v>20</v>
      </c>
      <c r="G799" s="58" t="inlineStr">
        <is>
          <t>Yes</t>
        </is>
      </c>
      <c r="H799" s="58" t="inlineStr">
        <is>
          <t>Yes</t>
        </is>
      </c>
      <c r="I799" s="58" t="inlineStr">
        <is>
          <t>No</t>
        </is>
      </c>
      <c r="J799" s="58" t="inlineStr">
        <is>
          <t>No internet service</t>
        </is>
      </c>
      <c r="K799" s="58" t="inlineStr">
        <is>
          <t>No internet service</t>
        </is>
      </c>
      <c r="L799" s="58" t="inlineStr">
        <is>
          <t>No internet service</t>
        </is>
      </c>
      <c r="M799" s="58" t="inlineStr">
        <is>
          <t>No internet service</t>
        </is>
      </c>
      <c r="N799" s="58" t="inlineStr">
        <is>
          <t>No internet service</t>
        </is>
      </c>
      <c r="O799" s="58" t="inlineStr">
        <is>
          <t>No internet service</t>
        </is>
      </c>
      <c r="P799" s="58" t="inlineStr">
        <is>
          <t>Month-to-month</t>
        </is>
      </c>
      <c r="Q799" s="58" t="inlineStr">
        <is>
          <t>Yes</t>
        </is>
      </c>
      <c r="R799" s="58" t="inlineStr">
        <is>
          <t>Bank transfer (automatic)</t>
        </is>
      </c>
      <c r="S799" s="123" t="n">
        <v>25.55</v>
      </c>
      <c r="T799" s="58" t="inlineStr">
        <is>
          <t>507.4</t>
        </is>
      </c>
      <c r="U799" s="58" t="inlineStr">
        <is>
          <t>No</t>
        </is>
      </c>
      <c r="V799" s="123">
        <f>IFERROR(VALUE(TRIM(T799)),S799*F799)</f>
        <v/>
      </c>
      <c r="W799" s="58">
        <f>IF(F799&lt;=12,"0-12 mo",IF(F799&lt;=24,"13-24 mo",IF(F799&lt;=48,"25-48 mo","49+ mo")))</f>
        <v/>
      </c>
      <c r="X799" s="58">
        <f>IF(S799&lt;=35.5,"Q1 Low",IF(S799&lt;=70.35,"Q2 Mid-Low",IF(S799&lt;=89.85,"Q3 Mid-High","Q4 High")))</f>
        <v/>
      </c>
      <c r="Y799" s="58">
        <f>IF(U799="Yes",1,0)</f>
        <v/>
      </c>
      <c r="Z799" s="58">
        <f>IF(P799="Month-to-month",1,0)+IF(M799="No",1,0)+IF(J799="No",1,0)+IF(I799="Fiber optic",1,0)+IF(Q799="Yes",1,0)</f>
        <v/>
      </c>
    </row>
    <row r="800" ht="15" customHeight="1" s="59">
      <c r="A800" s="58" t="inlineStr">
        <is>
          <t>3807-XHCJH</t>
        </is>
      </c>
      <c r="B800" s="58" t="inlineStr">
        <is>
          <t>Female</t>
        </is>
      </c>
      <c r="C800" s="58" t="n">
        <v>0</v>
      </c>
      <c r="D800" s="58" t="inlineStr">
        <is>
          <t>Yes</t>
        </is>
      </c>
      <c r="E800" s="58" t="inlineStr">
        <is>
          <t>Yes</t>
        </is>
      </c>
      <c r="F800" s="58" t="n">
        <v>1</v>
      </c>
      <c r="G800" s="58" t="inlineStr">
        <is>
          <t>Yes</t>
        </is>
      </c>
      <c r="H800" s="58" t="inlineStr">
        <is>
          <t>No</t>
        </is>
      </c>
      <c r="I800" s="58" t="inlineStr">
        <is>
          <t>No</t>
        </is>
      </c>
      <c r="J800" s="58" t="inlineStr">
        <is>
          <t>No internet service</t>
        </is>
      </c>
      <c r="K800" s="58" t="inlineStr">
        <is>
          <t>No internet service</t>
        </is>
      </c>
      <c r="L800" s="58" t="inlineStr">
        <is>
          <t>No internet service</t>
        </is>
      </c>
      <c r="M800" s="58" t="inlineStr">
        <is>
          <t>No internet service</t>
        </is>
      </c>
      <c r="N800" s="58" t="inlineStr">
        <is>
          <t>No internet service</t>
        </is>
      </c>
      <c r="O800" s="58" t="inlineStr">
        <is>
          <t>No internet service</t>
        </is>
      </c>
      <c r="P800" s="58" t="inlineStr">
        <is>
          <t>Month-to-month</t>
        </is>
      </c>
      <c r="Q800" s="58" t="inlineStr">
        <is>
          <t>No</t>
        </is>
      </c>
      <c r="R800" s="58" t="inlineStr">
        <is>
          <t>Electronic check</t>
        </is>
      </c>
      <c r="S800" s="123" t="n">
        <v>20</v>
      </c>
      <c r="T800" s="58" t="inlineStr">
        <is>
          <t>20</t>
        </is>
      </c>
      <c r="U800" s="58" t="inlineStr">
        <is>
          <t>No</t>
        </is>
      </c>
      <c r="V800" s="123">
        <f>IFERROR(VALUE(TRIM(T800)),S800*F800)</f>
        <v/>
      </c>
      <c r="W800" s="58">
        <f>IF(F800&lt;=12,"0-12 mo",IF(F800&lt;=24,"13-24 mo",IF(F800&lt;=48,"25-48 mo","49+ mo")))</f>
        <v/>
      </c>
      <c r="X800" s="58">
        <f>IF(S800&lt;=35.5,"Q1 Low",IF(S800&lt;=70.35,"Q2 Mid-Low",IF(S800&lt;=89.85,"Q3 Mid-High","Q4 High")))</f>
        <v/>
      </c>
      <c r="Y800" s="58">
        <f>IF(U800="Yes",1,0)</f>
        <v/>
      </c>
      <c r="Z800" s="58">
        <f>IF(P800="Month-to-month",1,0)+IF(M800="No",1,0)+IF(J800="No",1,0)+IF(I800="Fiber optic",1,0)+IF(Q800="Yes",1,0)</f>
        <v/>
      </c>
    </row>
    <row r="801" ht="15" customHeight="1" s="59">
      <c r="A801" s="58" t="inlineStr">
        <is>
          <t>3009-JWMPU</t>
        </is>
      </c>
      <c r="B801" s="58" t="inlineStr">
        <is>
          <t>Male</t>
        </is>
      </c>
      <c r="C801" s="58" t="n">
        <v>0</v>
      </c>
      <c r="D801" s="58" t="inlineStr">
        <is>
          <t>No</t>
        </is>
      </c>
      <c r="E801" s="58" t="inlineStr">
        <is>
          <t>No</t>
        </is>
      </c>
      <c r="F801" s="58" t="n">
        <v>62</v>
      </c>
      <c r="G801" s="58" t="inlineStr">
        <is>
          <t>Yes</t>
        </is>
      </c>
      <c r="H801" s="58" t="inlineStr">
        <is>
          <t>Yes</t>
        </is>
      </c>
      <c r="I801" s="58" t="inlineStr">
        <is>
          <t>Fiber optic</t>
        </is>
      </c>
      <c r="J801" s="58" t="inlineStr">
        <is>
          <t>No</t>
        </is>
      </c>
      <c r="K801" s="58" t="inlineStr">
        <is>
          <t>No</t>
        </is>
      </c>
      <c r="L801" s="58" t="inlineStr">
        <is>
          <t>Yes</t>
        </is>
      </c>
      <c r="M801" s="58" t="inlineStr">
        <is>
          <t>No</t>
        </is>
      </c>
      <c r="N801" s="58" t="inlineStr">
        <is>
          <t>Yes</t>
        </is>
      </c>
      <c r="O801" s="58" t="inlineStr">
        <is>
          <t>Yes</t>
        </is>
      </c>
      <c r="P801" s="58" t="inlineStr">
        <is>
          <t>One year</t>
        </is>
      </c>
      <c r="Q801" s="58" t="inlineStr">
        <is>
          <t>Yes</t>
        </is>
      </c>
      <c r="R801" s="58" t="inlineStr">
        <is>
          <t>Electronic check</t>
        </is>
      </c>
      <c r="S801" s="123" t="n">
        <v>96.75</v>
      </c>
      <c r="T801" s="58" t="inlineStr">
        <is>
          <t>6125.4</t>
        </is>
      </c>
      <c r="U801" s="58" t="inlineStr">
        <is>
          <t>Yes</t>
        </is>
      </c>
      <c r="V801" s="123">
        <f>IFERROR(VALUE(TRIM(T801)),S801*F801)</f>
        <v/>
      </c>
      <c r="W801" s="58">
        <f>IF(F801&lt;=12,"0-12 mo",IF(F801&lt;=24,"13-24 mo",IF(F801&lt;=48,"25-48 mo","49+ mo")))</f>
        <v/>
      </c>
      <c r="X801" s="58">
        <f>IF(S801&lt;=35.5,"Q1 Low",IF(S801&lt;=70.35,"Q2 Mid-Low",IF(S801&lt;=89.85,"Q3 Mid-High","Q4 High")))</f>
        <v/>
      </c>
      <c r="Y801" s="58">
        <f>IF(U801="Yes",1,0)</f>
        <v/>
      </c>
      <c r="Z801" s="58">
        <f>IF(P801="Month-to-month",1,0)+IF(M801="No",1,0)+IF(J801="No",1,0)+IF(I801="Fiber optic",1,0)+IF(Q801="Yes",1,0)</f>
        <v/>
      </c>
    </row>
    <row r="802" ht="15" customHeight="1" s="59">
      <c r="A802" s="58" t="inlineStr">
        <is>
          <t>5671-RQRLP</t>
        </is>
      </c>
      <c r="B802" s="58" t="inlineStr">
        <is>
          <t>Female</t>
        </is>
      </c>
      <c r="C802" s="58" t="n">
        <v>1</v>
      </c>
      <c r="D802" s="58" t="inlineStr">
        <is>
          <t>Yes</t>
        </is>
      </c>
      <c r="E802" s="58" t="inlineStr">
        <is>
          <t>No</t>
        </is>
      </c>
      <c r="F802" s="58" t="n">
        <v>70</v>
      </c>
      <c r="G802" s="58" t="inlineStr">
        <is>
          <t>Yes</t>
        </is>
      </c>
      <c r="H802" s="58" t="inlineStr">
        <is>
          <t>Yes</t>
        </is>
      </c>
      <c r="I802" s="58" t="inlineStr">
        <is>
          <t>Fiber optic</t>
        </is>
      </c>
      <c r="J802" s="58" t="inlineStr">
        <is>
          <t>No</t>
        </is>
      </c>
      <c r="K802" s="58" t="inlineStr">
        <is>
          <t>No</t>
        </is>
      </c>
      <c r="L802" s="58" t="inlineStr">
        <is>
          <t>No</t>
        </is>
      </c>
      <c r="M802" s="58" t="inlineStr">
        <is>
          <t>No</t>
        </is>
      </c>
      <c r="N802" s="58" t="inlineStr">
        <is>
          <t>No</t>
        </is>
      </c>
      <c r="O802" s="58" t="inlineStr">
        <is>
          <t>No</t>
        </is>
      </c>
      <c r="P802" s="58" t="inlineStr">
        <is>
          <t>Two year</t>
        </is>
      </c>
      <c r="Q802" s="58" t="inlineStr">
        <is>
          <t>Yes</t>
        </is>
      </c>
      <c r="R802" s="58" t="inlineStr">
        <is>
          <t>Credit card (automatic)</t>
        </is>
      </c>
      <c r="S802" s="123" t="n">
        <v>75.65000000000001</v>
      </c>
      <c r="T802" s="58" t="inlineStr">
        <is>
          <t>5411.4</t>
        </is>
      </c>
      <c r="U802" s="58" t="inlineStr">
        <is>
          <t>No</t>
        </is>
      </c>
      <c r="V802" s="123">
        <f>IFERROR(VALUE(TRIM(T802)),S802*F802)</f>
        <v/>
      </c>
      <c r="W802" s="58">
        <f>IF(F802&lt;=12,"0-12 mo",IF(F802&lt;=24,"13-24 mo",IF(F802&lt;=48,"25-48 mo","49+ mo")))</f>
        <v/>
      </c>
      <c r="X802" s="58">
        <f>IF(S802&lt;=35.5,"Q1 Low",IF(S802&lt;=70.35,"Q2 Mid-Low",IF(S802&lt;=89.85,"Q3 Mid-High","Q4 High")))</f>
        <v/>
      </c>
      <c r="Y802" s="58">
        <f>IF(U802="Yes",1,0)</f>
        <v/>
      </c>
      <c r="Z802" s="58">
        <f>IF(P802="Month-to-month",1,0)+IF(M802="No",1,0)+IF(J802="No",1,0)+IF(I802="Fiber optic",1,0)+IF(Q802="Yes",1,0)</f>
        <v/>
      </c>
    </row>
    <row r="803" ht="15" customHeight="1" s="59">
      <c r="A803" s="58" t="inlineStr">
        <is>
          <t>1450-GALXR</t>
        </is>
      </c>
      <c r="B803" s="58" t="inlineStr">
        <is>
          <t>Female</t>
        </is>
      </c>
      <c r="C803" s="58" t="n">
        <v>0</v>
      </c>
      <c r="D803" s="58" t="inlineStr">
        <is>
          <t>No</t>
        </is>
      </c>
      <c r="E803" s="58" t="inlineStr">
        <is>
          <t>No</t>
        </is>
      </c>
      <c r="F803" s="58" t="n">
        <v>10</v>
      </c>
      <c r="G803" s="58" t="inlineStr">
        <is>
          <t>Yes</t>
        </is>
      </c>
      <c r="H803" s="58" t="inlineStr">
        <is>
          <t>Yes</t>
        </is>
      </c>
      <c r="I803" s="58" t="inlineStr">
        <is>
          <t>Fiber optic</t>
        </is>
      </c>
      <c r="J803" s="58" t="inlineStr">
        <is>
          <t>No</t>
        </is>
      </c>
      <c r="K803" s="58" t="inlineStr">
        <is>
          <t>No</t>
        </is>
      </c>
      <c r="L803" s="58" t="inlineStr">
        <is>
          <t>No</t>
        </is>
      </c>
      <c r="M803" s="58" t="inlineStr">
        <is>
          <t>Yes</t>
        </is>
      </c>
      <c r="N803" s="58" t="inlineStr">
        <is>
          <t>Yes</t>
        </is>
      </c>
      <c r="O803" s="58" t="inlineStr">
        <is>
          <t>Yes</t>
        </is>
      </c>
      <c r="P803" s="58" t="inlineStr">
        <is>
          <t>Month-to-month</t>
        </is>
      </c>
      <c r="Q803" s="58" t="inlineStr">
        <is>
          <t>Yes</t>
        </is>
      </c>
      <c r="R803" s="58" t="inlineStr">
        <is>
          <t>Electronic check</t>
        </is>
      </c>
      <c r="S803" s="123" t="n">
        <v>98.5</v>
      </c>
      <c r="T803" s="58" t="inlineStr">
        <is>
          <t>1058.25</t>
        </is>
      </c>
      <c r="U803" s="58" t="inlineStr">
        <is>
          <t>Yes</t>
        </is>
      </c>
      <c r="V803" s="123">
        <f>IFERROR(VALUE(TRIM(T803)),S803*F803)</f>
        <v/>
      </c>
      <c r="W803" s="58">
        <f>IF(F803&lt;=12,"0-12 mo",IF(F803&lt;=24,"13-24 mo",IF(F803&lt;=48,"25-48 mo","49+ mo")))</f>
        <v/>
      </c>
      <c r="X803" s="58">
        <f>IF(S803&lt;=35.5,"Q1 Low",IF(S803&lt;=70.35,"Q2 Mid-Low",IF(S803&lt;=89.85,"Q3 Mid-High","Q4 High")))</f>
        <v/>
      </c>
      <c r="Y803" s="58">
        <f>IF(U803="Yes",1,0)</f>
        <v/>
      </c>
      <c r="Z803" s="58">
        <f>IF(P803="Month-to-month",1,0)+IF(M803="No",1,0)+IF(J803="No",1,0)+IF(I803="Fiber optic",1,0)+IF(Q803="Yes",1,0)</f>
        <v/>
      </c>
    </row>
    <row r="804" ht="15" customHeight="1" s="59">
      <c r="A804" s="58" t="inlineStr">
        <is>
          <t>8859-AXJZP</t>
        </is>
      </c>
      <c r="B804" s="58" t="inlineStr">
        <is>
          <t>Male</t>
        </is>
      </c>
      <c r="C804" s="58" t="n">
        <v>0</v>
      </c>
      <c r="D804" s="58" t="inlineStr">
        <is>
          <t>Yes</t>
        </is>
      </c>
      <c r="E804" s="58" t="inlineStr">
        <is>
          <t>Yes</t>
        </is>
      </c>
      <c r="F804" s="58" t="n">
        <v>39</v>
      </c>
      <c r="G804" s="58" t="inlineStr">
        <is>
          <t>Yes</t>
        </is>
      </c>
      <c r="H804" s="58" t="inlineStr">
        <is>
          <t>Yes</t>
        </is>
      </c>
      <c r="I804" s="58" t="inlineStr">
        <is>
          <t>No</t>
        </is>
      </c>
      <c r="J804" s="58" t="inlineStr">
        <is>
          <t>No internet service</t>
        </is>
      </c>
      <c r="K804" s="58" t="inlineStr">
        <is>
          <t>No internet service</t>
        </is>
      </c>
      <c r="L804" s="58" t="inlineStr">
        <is>
          <t>No internet service</t>
        </is>
      </c>
      <c r="M804" s="58" t="inlineStr">
        <is>
          <t>No internet service</t>
        </is>
      </c>
      <c r="N804" s="58" t="inlineStr">
        <is>
          <t>No internet service</t>
        </is>
      </c>
      <c r="O804" s="58" t="inlineStr">
        <is>
          <t>No internet service</t>
        </is>
      </c>
      <c r="P804" s="58" t="inlineStr">
        <is>
          <t>Two year</t>
        </is>
      </c>
      <c r="Q804" s="58" t="inlineStr">
        <is>
          <t>Yes</t>
        </is>
      </c>
      <c r="R804" s="58" t="inlineStr">
        <is>
          <t>Mailed check</t>
        </is>
      </c>
      <c r="S804" s="123" t="n">
        <v>23.8</v>
      </c>
      <c r="T804" s="58" t="inlineStr">
        <is>
          <t>903.8</t>
        </is>
      </c>
      <c r="U804" s="58" t="inlineStr">
        <is>
          <t>No</t>
        </is>
      </c>
      <c r="V804" s="123">
        <f>IFERROR(VALUE(TRIM(T804)),S804*F804)</f>
        <v/>
      </c>
      <c r="W804" s="58">
        <f>IF(F804&lt;=12,"0-12 mo",IF(F804&lt;=24,"13-24 mo",IF(F804&lt;=48,"25-48 mo","49+ mo")))</f>
        <v/>
      </c>
      <c r="X804" s="58">
        <f>IF(S804&lt;=35.5,"Q1 Low",IF(S804&lt;=70.35,"Q2 Mid-Low",IF(S804&lt;=89.85,"Q3 Mid-High","Q4 High")))</f>
        <v/>
      </c>
      <c r="Y804" s="58">
        <f>IF(U804="Yes",1,0)</f>
        <v/>
      </c>
      <c r="Z804" s="58">
        <f>IF(P804="Month-to-month",1,0)+IF(M804="No",1,0)+IF(J804="No",1,0)+IF(I804="Fiber optic",1,0)+IF(Q804="Yes",1,0)</f>
        <v/>
      </c>
    </row>
    <row r="805" ht="15" customHeight="1" s="59">
      <c r="A805" s="58" t="inlineStr">
        <is>
          <t>3174-AKMAS</t>
        </is>
      </c>
      <c r="B805" s="58" t="inlineStr">
        <is>
          <t>Female</t>
        </is>
      </c>
      <c r="C805" s="58" t="n">
        <v>0</v>
      </c>
      <c r="D805" s="58" t="inlineStr">
        <is>
          <t>Yes</t>
        </is>
      </c>
      <c r="E805" s="58" t="inlineStr">
        <is>
          <t>No</t>
        </is>
      </c>
      <c r="F805" s="58" t="n">
        <v>46</v>
      </c>
      <c r="G805" s="58" t="inlineStr">
        <is>
          <t>Yes</t>
        </is>
      </c>
      <c r="H805" s="58" t="inlineStr">
        <is>
          <t>No</t>
        </is>
      </c>
      <c r="I805" s="58" t="inlineStr">
        <is>
          <t>DSL</t>
        </is>
      </c>
      <c r="J805" s="58" t="inlineStr">
        <is>
          <t>No</t>
        </is>
      </c>
      <c r="K805" s="58" t="inlineStr">
        <is>
          <t>Yes</t>
        </is>
      </c>
      <c r="L805" s="58" t="inlineStr">
        <is>
          <t>No</t>
        </is>
      </c>
      <c r="M805" s="58" t="inlineStr">
        <is>
          <t>Yes</t>
        </is>
      </c>
      <c r="N805" s="58" t="inlineStr">
        <is>
          <t>Yes</t>
        </is>
      </c>
      <c r="O805" s="58" t="inlineStr">
        <is>
          <t>No</t>
        </is>
      </c>
      <c r="P805" s="58" t="inlineStr">
        <is>
          <t>Two year</t>
        </is>
      </c>
      <c r="Q805" s="58" t="inlineStr">
        <is>
          <t>Yes</t>
        </is>
      </c>
      <c r="R805" s="58" t="inlineStr">
        <is>
          <t>Credit card (automatic)</t>
        </is>
      </c>
      <c r="S805" s="123" t="n">
        <v>64.2</v>
      </c>
      <c r="T805" s="58" t="inlineStr">
        <is>
          <t>3009.5</t>
        </is>
      </c>
      <c r="U805" s="58" t="inlineStr">
        <is>
          <t>No</t>
        </is>
      </c>
      <c r="V805" s="123">
        <f>IFERROR(VALUE(TRIM(T805)),S805*F805)</f>
        <v/>
      </c>
      <c r="W805" s="58">
        <f>IF(F805&lt;=12,"0-12 mo",IF(F805&lt;=24,"13-24 mo",IF(F805&lt;=48,"25-48 mo","49+ mo")))</f>
        <v/>
      </c>
      <c r="X805" s="58">
        <f>IF(S805&lt;=35.5,"Q1 Low",IF(S805&lt;=70.35,"Q2 Mid-Low",IF(S805&lt;=89.85,"Q3 Mid-High","Q4 High")))</f>
        <v/>
      </c>
      <c r="Y805" s="58">
        <f>IF(U805="Yes",1,0)</f>
        <v/>
      </c>
      <c r="Z805" s="58">
        <f>IF(P805="Month-to-month",1,0)+IF(M805="No",1,0)+IF(J805="No",1,0)+IF(I805="Fiber optic",1,0)+IF(Q805="Yes",1,0)</f>
        <v/>
      </c>
    </row>
    <row r="806" ht="15" customHeight="1" s="59">
      <c r="A806" s="58" t="inlineStr">
        <is>
          <t>3138-BKYAV</t>
        </is>
      </c>
      <c r="B806" s="58" t="inlineStr">
        <is>
          <t>Male</t>
        </is>
      </c>
      <c r="C806" s="58" t="n">
        <v>0</v>
      </c>
      <c r="D806" s="58" t="inlineStr">
        <is>
          <t>No</t>
        </is>
      </c>
      <c r="E806" s="58" t="inlineStr">
        <is>
          <t>No</t>
        </is>
      </c>
      <c r="F806" s="58" t="n">
        <v>6</v>
      </c>
      <c r="G806" s="58" t="inlineStr">
        <is>
          <t>Yes</t>
        </is>
      </c>
      <c r="H806" s="58" t="inlineStr">
        <is>
          <t>No</t>
        </is>
      </c>
      <c r="I806" s="58" t="inlineStr">
        <is>
          <t>Fiber optic</t>
        </is>
      </c>
      <c r="J806" s="58" t="inlineStr">
        <is>
          <t>No</t>
        </is>
      </c>
      <c r="K806" s="58" t="inlineStr">
        <is>
          <t>Yes</t>
        </is>
      </c>
      <c r="L806" s="58" t="inlineStr">
        <is>
          <t>No</t>
        </is>
      </c>
      <c r="M806" s="58" t="inlineStr">
        <is>
          <t>No</t>
        </is>
      </c>
      <c r="N806" s="58" t="inlineStr">
        <is>
          <t>Yes</t>
        </is>
      </c>
      <c r="O806" s="58" t="inlineStr">
        <is>
          <t>No</t>
        </is>
      </c>
      <c r="P806" s="58" t="inlineStr">
        <is>
          <t>Month-to-month</t>
        </is>
      </c>
      <c r="Q806" s="58" t="inlineStr">
        <is>
          <t>Yes</t>
        </is>
      </c>
      <c r="R806" s="58" t="inlineStr">
        <is>
          <t>Electronic check</t>
        </is>
      </c>
      <c r="S806" s="123" t="n">
        <v>85.34999999999999</v>
      </c>
      <c r="T806" s="58" t="inlineStr">
        <is>
          <t>489.45</t>
        </is>
      </c>
      <c r="U806" s="58" t="inlineStr">
        <is>
          <t>Yes</t>
        </is>
      </c>
      <c r="V806" s="123">
        <f>IFERROR(VALUE(TRIM(T806)),S806*F806)</f>
        <v/>
      </c>
      <c r="W806" s="58">
        <f>IF(F806&lt;=12,"0-12 mo",IF(F806&lt;=24,"13-24 mo",IF(F806&lt;=48,"25-48 mo","49+ mo")))</f>
        <v/>
      </c>
      <c r="X806" s="58">
        <f>IF(S806&lt;=35.5,"Q1 Low",IF(S806&lt;=70.35,"Q2 Mid-Low",IF(S806&lt;=89.85,"Q3 Mid-High","Q4 High")))</f>
        <v/>
      </c>
      <c r="Y806" s="58">
        <f>IF(U806="Yes",1,0)</f>
        <v/>
      </c>
      <c r="Z806" s="58">
        <f>IF(P806="Month-to-month",1,0)+IF(M806="No",1,0)+IF(J806="No",1,0)+IF(I806="Fiber optic",1,0)+IF(Q806="Yes",1,0)</f>
        <v/>
      </c>
    </row>
    <row r="807" ht="15" customHeight="1" s="59">
      <c r="A807" s="58" t="inlineStr">
        <is>
          <t>9926-PJHDQ</t>
        </is>
      </c>
      <c r="B807" s="58" t="inlineStr">
        <is>
          <t>Female</t>
        </is>
      </c>
      <c r="C807" s="58" t="n">
        <v>0</v>
      </c>
      <c r="D807" s="58" t="inlineStr">
        <is>
          <t>Yes</t>
        </is>
      </c>
      <c r="E807" s="58" t="inlineStr">
        <is>
          <t>Yes</t>
        </is>
      </c>
      <c r="F807" s="58" t="n">
        <v>72</v>
      </c>
      <c r="G807" s="58" t="inlineStr">
        <is>
          <t>Yes</t>
        </is>
      </c>
      <c r="H807" s="58" t="inlineStr">
        <is>
          <t>Yes</t>
        </is>
      </c>
      <c r="I807" s="58" t="inlineStr">
        <is>
          <t>DSL</t>
        </is>
      </c>
      <c r="J807" s="58" t="inlineStr">
        <is>
          <t>No</t>
        </is>
      </c>
      <c r="K807" s="58" t="inlineStr">
        <is>
          <t>No</t>
        </is>
      </c>
      <c r="L807" s="58" t="inlineStr">
        <is>
          <t>Yes</t>
        </is>
      </c>
      <c r="M807" s="58" t="inlineStr">
        <is>
          <t>No</t>
        </is>
      </c>
      <c r="N807" s="58" t="inlineStr">
        <is>
          <t>Yes</t>
        </is>
      </c>
      <c r="O807" s="58" t="inlineStr">
        <is>
          <t>Yes</t>
        </is>
      </c>
      <c r="P807" s="58" t="inlineStr">
        <is>
          <t>Two year</t>
        </is>
      </c>
      <c r="Q807" s="58" t="inlineStr">
        <is>
          <t>Yes</t>
        </is>
      </c>
      <c r="R807" s="58" t="inlineStr">
        <is>
          <t>Bank transfer (automatic)</t>
        </is>
      </c>
      <c r="S807" s="123" t="n">
        <v>76.8</v>
      </c>
      <c r="T807" s="58" t="inlineStr">
        <is>
          <t>5468.45</t>
        </is>
      </c>
      <c r="U807" s="58" t="inlineStr">
        <is>
          <t>No</t>
        </is>
      </c>
      <c r="V807" s="123">
        <f>IFERROR(VALUE(TRIM(T807)),S807*F807)</f>
        <v/>
      </c>
      <c r="W807" s="58">
        <f>IF(F807&lt;=12,"0-12 mo",IF(F807&lt;=24,"13-24 mo",IF(F807&lt;=48,"25-48 mo","49+ mo")))</f>
        <v/>
      </c>
      <c r="X807" s="58">
        <f>IF(S807&lt;=35.5,"Q1 Low",IF(S807&lt;=70.35,"Q2 Mid-Low",IF(S807&lt;=89.85,"Q3 Mid-High","Q4 High")))</f>
        <v/>
      </c>
      <c r="Y807" s="58">
        <f>IF(U807="Yes",1,0)</f>
        <v/>
      </c>
      <c r="Z807" s="58">
        <f>IF(P807="Month-to-month",1,0)+IF(M807="No",1,0)+IF(J807="No",1,0)+IF(I807="Fiber optic",1,0)+IF(Q807="Yes",1,0)</f>
        <v/>
      </c>
    </row>
    <row r="808" ht="15" customHeight="1" s="59">
      <c r="A808" s="58" t="inlineStr">
        <is>
          <t>7382-DFJTU</t>
        </is>
      </c>
      <c r="B808" s="58" t="inlineStr">
        <is>
          <t>Male</t>
        </is>
      </c>
      <c r="C808" s="58" t="n">
        <v>0</v>
      </c>
      <c r="D808" s="58" t="inlineStr">
        <is>
          <t>No</t>
        </is>
      </c>
      <c r="E808" s="58" t="inlineStr">
        <is>
          <t>No</t>
        </is>
      </c>
      <c r="F808" s="58" t="n">
        <v>18</v>
      </c>
      <c r="G808" s="58" t="inlineStr">
        <is>
          <t>Yes</t>
        </is>
      </c>
      <c r="H808" s="58" t="inlineStr">
        <is>
          <t>No</t>
        </is>
      </c>
      <c r="I808" s="58" t="inlineStr">
        <is>
          <t>DSL</t>
        </is>
      </c>
      <c r="J808" s="58" t="inlineStr">
        <is>
          <t>No</t>
        </is>
      </c>
      <c r="K808" s="58" t="inlineStr">
        <is>
          <t>No</t>
        </is>
      </c>
      <c r="L808" s="58" t="inlineStr">
        <is>
          <t>Yes</t>
        </is>
      </c>
      <c r="M808" s="58" t="inlineStr">
        <is>
          <t>Yes</t>
        </is>
      </c>
      <c r="N808" s="58" t="inlineStr">
        <is>
          <t>No</t>
        </is>
      </c>
      <c r="O808" s="58" t="inlineStr">
        <is>
          <t>No</t>
        </is>
      </c>
      <c r="P808" s="58" t="inlineStr">
        <is>
          <t>Month-to-month</t>
        </is>
      </c>
      <c r="Q808" s="58" t="inlineStr">
        <is>
          <t>No</t>
        </is>
      </c>
      <c r="R808" s="58" t="inlineStr">
        <is>
          <t>Credit card (automatic)</t>
        </is>
      </c>
      <c r="S808" s="123" t="n">
        <v>55.2</v>
      </c>
      <c r="T808" s="58" t="inlineStr">
        <is>
          <t>1058.1</t>
        </is>
      </c>
      <c r="U808" s="58" t="inlineStr">
        <is>
          <t>No</t>
        </is>
      </c>
      <c r="V808" s="123">
        <f>IFERROR(VALUE(TRIM(T808)),S808*F808)</f>
        <v/>
      </c>
      <c r="W808" s="58">
        <f>IF(F808&lt;=12,"0-12 mo",IF(F808&lt;=24,"13-24 mo",IF(F808&lt;=48,"25-48 mo","49+ mo")))</f>
        <v/>
      </c>
      <c r="X808" s="58">
        <f>IF(S808&lt;=35.5,"Q1 Low",IF(S808&lt;=70.35,"Q2 Mid-Low",IF(S808&lt;=89.85,"Q3 Mid-High","Q4 High")))</f>
        <v/>
      </c>
      <c r="Y808" s="58">
        <f>IF(U808="Yes",1,0)</f>
        <v/>
      </c>
      <c r="Z808" s="58">
        <f>IF(P808="Month-to-month",1,0)+IF(M808="No",1,0)+IF(J808="No",1,0)+IF(I808="Fiber optic",1,0)+IF(Q808="Yes",1,0)</f>
        <v/>
      </c>
    </row>
    <row r="809" ht="15" customHeight="1" s="59">
      <c r="A809" s="58" t="inlineStr">
        <is>
          <t>2798-NYLMZ</t>
        </is>
      </c>
      <c r="B809" s="58" t="inlineStr">
        <is>
          <t>Male</t>
        </is>
      </c>
      <c r="C809" s="58" t="n">
        <v>0</v>
      </c>
      <c r="D809" s="58" t="inlineStr">
        <is>
          <t>Yes</t>
        </is>
      </c>
      <c r="E809" s="58" t="inlineStr">
        <is>
          <t>No</t>
        </is>
      </c>
      <c r="F809" s="58" t="n">
        <v>71</v>
      </c>
      <c r="G809" s="58" t="inlineStr">
        <is>
          <t>Yes</t>
        </is>
      </c>
      <c r="H809" s="58" t="inlineStr">
        <is>
          <t>Yes</t>
        </is>
      </c>
      <c r="I809" s="58" t="inlineStr">
        <is>
          <t>Fiber optic</t>
        </is>
      </c>
      <c r="J809" s="58" t="inlineStr">
        <is>
          <t>Yes</t>
        </is>
      </c>
      <c r="K809" s="58" t="inlineStr">
        <is>
          <t>No</t>
        </is>
      </c>
      <c r="L809" s="58" t="inlineStr">
        <is>
          <t>Yes</t>
        </is>
      </c>
      <c r="M809" s="58" t="inlineStr">
        <is>
          <t>Yes</t>
        </is>
      </c>
      <c r="N809" s="58" t="inlineStr">
        <is>
          <t>Yes</t>
        </is>
      </c>
      <c r="O809" s="58" t="inlineStr">
        <is>
          <t>Yes</t>
        </is>
      </c>
      <c r="P809" s="58" t="inlineStr">
        <is>
          <t>Two year</t>
        </is>
      </c>
      <c r="Q809" s="58" t="inlineStr">
        <is>
          <t>Yes</t>
        </is>
      </c>
      <c r="R809" s="58" t="inlineStr">
        <is>
          <t>Credit card (automatic)</t>
        </is>
      </c>
      <c r="S809" s="123" t="n">
        <v>108.55</v>
      </c>
      <c r="T809" s="58" t="inlineStr">
        <is>
          <t>7616</t>
        </is>
      </c>
      <c r="U809" s="58" t="inlineStr">
        <is>
          <t>No</t>
        </is>
      </c>
      <c r="V809" s="123">
        <f>IFERROR(VALUE(TRIM(T809)),S809*F809)</f>
        <v/>
      </c>
      <c r="W809" s="58">
        <f>IF(F809&lt;=12,"0-12 mo",IF(F809&lt;=24,"13-24 mo",IF(F809&lt;=48,"25-48 mo","49+ mo")))</f>
        <v/>
      </c>
      <c r="X809" s="58">
        <f>IF(S809&lt;=35.5,"Q1 Low",IF(S809&lt;=70.35,"Q2 Mid-Low",IF(S809&lt;=89.85,"Q3 Mid-High","Q4 High")))</f>
        <v/>
      </c>
      <c r="Y809" s="58">
        <f>IF(U809="Yes",1,0)</f>
        <v/>
      </c>
      <c r="Z809" s="58">
        <f>IF(P809="Month-to-month",1,0)+IF(M809="No",1,0)+IF(J809="No",1,0)+IF(I809="Fiber optic",1,0)+IF(Q809="Yes",1,0)</f>
        <v/>
      </c>
    </row>
    <row r="810" ht="15" customHeight="1" s="59">
      <c r="A810" s="58" t="inlineStr">
        <is>
          <t>4289-DTDKW</t>
        </is>
      </c>
      <c r="B810" s="58" t="inlineStr">
        <is>
          <t>Male</t>
        </is>
      </c>
      <c r="C810" s="58" t="n">
        <v>0</v>
      </c>
      <c r="D810" s="58" t="inlineStr">
        <is>
          <t>Yes</t>
        </is>
      </c>
      <c r="E810" s="58" t="inlineStr">
        <is>
          <t>No</t>
        </is>
      </c>
      <c r="F810" s="58" t="n">
        <v>40</v>
      </c>
      <c r="G810" s="58" t="inlineStr">
        <is>
          <t>Yes</t>
        </is>
      </c>
      <c r="H810" s="58" t="inlineStr">
        <is>
          <t>Yes</t>
        </is>
      </c>
      <c r="I810" s="58" t="inlineStr">
        <is>
          <t>Fiber optic</t>
        </is>
      </c>
      <c r="J810" s="58" t="inlineStr">
        <is>
          <t>No</t>
        </is>
      </c>
      <c r="K810" s="58" t="inlineStr">
        <is>
          <t>Yes</t>
        </is>
      </c>
      <c r="L810" s="58" t="inlineStr">
        <is>
          <t>No</t>
        </is>
      </c>
      <c r="M810" s="58" t="inlineStr">
        <is>
          <t>No</t>
        </is>
      </c>
      <c r="N810" s="58" t="inlineStr">
        <is>
          <t>Yes</t>
        </is>
      </c>
      <c r="O810" s="58" t="inlineStr">
        <is>
          <t>Yes</t>
        </is>
      </c>
      <c r="P810" s="58" t="inlineStr">
        <is>
          <t>Month-to-month</t>
        </is>
      </c>
      <c r="Q810" s="58" t="inlineStr">
        <is>
          <t>Yes</t>
        </is>
      </c>
      <c r="R810" s="58" t="inlineStr">
        <is>
          <t>Electronic check</t>
        </is>
      </c>
      <c r="S810" s="123" t="n">
        <v>101.3</v>
      </c>
      <c r="T810" s="58" t="inlineStr">
        <is>
          <t>4113.1</t>
        </is>
      </c>
      <c r="U810" s="58" t="inlineStr">
        <is>
          <t>Yes</t>
        </is>
      </c>
      <c r="V810" s="123">
        <f>IFERROR(VALUE(TRIM(T810)),S810*F810)</f>
        <v/>
      </c>
      <c r="W810" s="58">
        <f>IF(F810&lt;=12,"0-12 mo",IF(F810&lt;=24,"13-24 mo",IF(F810&lt;=48,"25-48 mo","49+ mo")))</f>
        <v/>
      </c>
      <c r="X810" s="58">
        <f>IF(S810&lt;=35.5,"Q1 Low",IF(S810&lt;=70.35,"Q2 Mid-Low",IF(S810&lt;=89.85,"Q3 Mid-High","Q4 High")))</f>
        <v/>
      </c>
      <c r="Y810" s="58">
        <f>IF(U810="Yes",1,0)</f>
        <v/>
      </c>
      <c r="Z810" s="58">
        <f>IF(P810="Month-to-month",1,0)+IF(M810="No",1,0)+IF(J810="No",1,0)+IF(I810="Fiber optic",1,0)+IF(Q810="Yes",1,0)</f>
        <v/>
      </c>
    </row>
    <row r="811" ht="15" customHeight="1" s="59">
      <c r="A811" s="58" t="inlineStr">
        <is>
          <t>1820-TQVEV</t>
        </is>
      </c>
      <c r="B811" s="58" t="inlineStr">
        <is>
          <t>Male</t>
        </is>
      </c>
      <c r="C811" s="58" t="n">
        <v>0</v>
      </c>
      <c r="D811" s="58" t="inlineStr">
        <is>
          <t>No</t>
        </is>
      </c>
      <c r="E811" s="58" t="inlineStr">
        <is>
          <t>No</t>
        </is>
      </c>
      <c r="F811" s="58" t="n">
        <v>1</v>
      </c>
      <c r="G811" s="58" t="inlineStr">
        <is>
          <t>Yes</t>
        </is>
      </c>
      <c r="H811" s="58" t="inlineStr">
        <is>
          <t>No</t>
        </is>
      </c>
      <c r="I811" s="58" t="inlineStr">
        <is>
          <t>Fiber optic</t>
        </is>
      </c>
      <c r="J811" s="58" t="inlineStr">
        <is>
          <t>No</t>
        </is>
      </c>
      <c r="K811" s="58" t="inlineStr">
        <is>
          <t>No</t>
        </is>
      </c>
      <c r="L811" s="58" t="inlineStr">
        <is>
          <t>No</t>
        </is>
      </c>
      <c r="M811" s="58" t="inlineStr">
        <is>
          <t>No</t>
        </is>
      </c>
      <c r="N811" s="58" t="inlineStr">
        <is>
          <t>No</t>
        </is>
      </c>
      <c r="O811" s="58" t="inlineStr">
        <is>
          <t>No</t>
        </is>
      </c>
      <c r="P811" s="58" t="inlineStr">
        <is>
          <t>Month-to-month</t>
        </is>
      </c>
      <c r="Q811" s="58" t="inlineStr">
        <is>
          <t>Yes</t>
        </is>
      </c>
      <c r="R811" s="58" t="inlineStr">
        <is>
          <t>Electronic check</t>
        </is>
      </c>
      <c r="S811" s="123" t="n">
        <v>69.55</v>
      </c>
      <c r="T811" s="58" t="inlineStr">
        <is>
          <t>69.55</t>
        </is>
      </c>
      <c r="U811" s="58" t="inlineStr">
        <is>
          <t>Yes</t>
        </is>
      </c>
      <c r="V811" s="123">
        <f>IFERROR(VALUE(TRIM(T811)),S811*F811)</f>
        <v/>
      </c>
      <c r="W811" s="58">
        <f>IF(F811&lt;=12,"0-12 mo",IF(F811&lt;=24,"13-24 mo",IF(F811&lt;=48,"25-48 mo","49+ mo")))</f>
        <v/>
      </c>
      <c r="X811" s="58">
        <f>IF(S811&lt;=35.5,"Q1 Low",IF(S811&lt;=70.35,"Q2 Mid-Low",IF(S811&lt;=89.85,"Q3 Mid-High","Q4 High")))</f>
        <v/>
      </c>
      <c r="Y811" s="58">
        <f>IF(U811="Yes",1,0)</f>
        <v/>
      </c>
      <c r="Z811" s="58">
        <f>IF(P811="Month-to-month",1,0)+IF(M811="No",1,0)+IF(J811="No",1,0)+IF(I811="Fiber optic",1,0)+IF(Q811="Yes",1,0)</f>
        <v/>
      </c>
    </row>
    <row r="812" ht="15" customHeight="1" s="59">
      <c r="A812" s="58" t="inlineStr">
        <is>
          <t>2239-JALAW</t>
        </is>
      </c>
      <c r="B812" s="58" t="inlineStr">
        <is>
          <t>Male</t>
        </is>
      </c>
      <c r="C812" s="58" t="n">
        <v>0</v>
      </c>
      <c r="D812" s="58" t="inlineStr">
        <is>
          <t>No</t>
        </is>
      </c>
      <c r="E812" s="58" t="inlineStr">
        <is>
          <t>No</t>
        </is>
      </c>
      <c r="F812" s="58" t="n">
        <v>58</v>
      </c>
      <c r="G812" s="58" t="inlineStr">
        <is>
          <t>Yes</t>
        </is>
      </c>
      <c r="H812" s="58" t="inlineStr">
        <is>
          <t>Yes</t>
        </is>
      </c>
      <c r="I812" s="58" t="inlineStr">
        <is>
          <t>Fiber optic</t>
        </is>
      </c>
      <c r="J812" s="58" t="inlineStr">
        <is>
          <t>No</t>
        </is>
      </c>
      <c r="K812" s="58" t="inlineStr">
        <is>
          <t>Yes</t>
        </is>
      </c>
      <c r="L812" s="58" t="inlineStr">
        <is>
          <t>Yes</t>
        </is>
      </c>
      <c r="M812" s="58" t="inlineStr">
        <is>
          <t>No</t>
        </is>
      </c>
      <c r="N812" s="58" t="inlineStr">
        <is>
          <t>Yes</t>
        </is>
      </c>
      <c r="O812" s="58" t="inlineStr">
        <is>
          <t>Yes</t>
        </is>
      </c>
      <c r="P812" s="58" t="inlineStr">
        <is>
          <t>One year</t>
        </is>
      </c>
      <c r="Q812" s="58" t="inlineStr">
        <is>
          <t>Yes</t>
        </is>
      </c>
      <c r="R812" s="58" t="inlineStr">
        <is>
          <t>Bank transfer (automatic)</t>
        </is>
      </c>
      <c r="S812" s="123" t="n">
        <v>103.25</v>
      </c>
      <c r="T812" s="58" t="inlineStr">
        <is>
          <t>6017.65</t>
        </is>
      </c>
      <c r="U812" s="58" t="inlineStr">
        <is>
          <t>Yes</t>
        </is>
      </c>
      <c r="V812" s="123">
        <f>IFERROR(VALUE(TRIM(T812)),S812*F812)</f>
        <v/>
      </c>
      <c r="W812" s="58">
        <f>IF(F812&lt;=12,"0-12 mo",IF(F812&lt;=24,"13-24 mo",IF(F812&lt;=48,"25-48 mo","49+ mo")))</f>
        <v/>
      </c>
      <c r="X812" s="58">
        <f>IF(S812&lt;=35.5,"Q1 Low",IF(S812&lt;=70.35,"Q2 Mid-Low",IF(S812&lt;=89.85,"Q3 Mid-High","Q4 High")))</f>
        <v/>
      </c>
      <c r="Y812" s="58">
        <f>IF(U812="Yes",1,0)</f>
        <v/>
      </c>
      <c r="Z812" s="58">
        <f>IF(P812="Month-to-month",1,0)+IF(M812="No",1,0)+IF(J812="No",1,0)+IF(I812="Fiber optic",1,0)+IF(Q812="Yes",1,0)</f>
        <v/>
      </c>
    </row>
    <row r="813" ht="15" customHeight="1" s="59">
      <c r="A813" s="58" t="inlineStr">
        <is>
          <t>4853-RULSV</t>
        </is>
      </c>
      <c r="B813" s="58" t="inlineStr">
        <is>
          <t>Male</t>
        </is>
      </c>
      <c r="C813" s="58" t="n">
        <v>0</v>
      </c>
      <c r="D813" s="58" t="inlineStr">
        <is>
          <t>No</t>
        </is>
      </c>
      <c r="E813" s="58" t="inlineStr">
        <is>
          <t>No</t>
        </is>
      </c>
      <c r="F813" s="58" t="n">
        <v>70</v>
      </c>
      <c r="G813" s="58" t="inlineStr">
        <is>
          <t>Yes</t>
        </is>
      </c>
      <c r="H813" s="58" t="inlineStr">
        <is>
          <t>Yes</t>
        </is>
      </c>
      <c r="I813" s="58" t="inlineStr">
        <is>
          <t>Fiber optic</t>
        </is>
      </c>
      <c r="J813" s="58" t="inlineStr">
        <is>
          <t>Yes</t>
        </is>
      </c>
      <c r="K813" s="58" t="inlineStr">
        <is>
          <t>No</t>
        </is>
      </c>
      <c r="L813" s="58" t="inlineStr">
        <is>
          <t>No</t>
        </is>
      </c>
      <c r="M813" s="58" t="inlineStr">
        <is>
          <t>Yes</t>
        </is>
      </c>
      <c r="N813" s="58" t="inlineStr">
        <is>
          <t>Yes</t>
        </is>
      </c>
      <c r="O813" s="58" t="inlineStr">
        <is>
          <t>Yes</t>
        </is>
      </c>
      <c r="P813" s="58" t="inlineStr">
        <is>
          <t>Two year</t>
        </is>
      </c>
      <c r="Q813" s="58" t="inlineStr">
        <is>
          <t>Yes</t>
        </is>
      </c>
      <c r="R813" s="58" t="inlineStr">
        <is>
          <t>Credit card (automatic)</t>
        </is>
      </c>
      <c r="S813" s="123" t="n">
        <v>104</v>
      </c>
      <c r="T813" s="58" t="inlineStr">
        <is>
          <t>7250.15</t>
        </is>
      </c>
      <c r="U813" s="58" t="inlineStr">
        <is>
          <t>Yes</t>
        </is>
      </c>
      <c r="V813" s="123">
        <f>IFERROR(VALUE(TRIM(T813)),S813*F813)</f>
        <v/>
      </c>
      <c r="W813" s="58">
        <f>IF(F813&lt;=12,"0-12 mo",IF(F813&lt;=24,"13-24 mo",IF(F813&lt;=48,"25-48 mo","49+ mo")))</f>
        <v/>
      </c>
      <c r="X813" s="58">
        <f>IF(S813&lt;=35.5,"Q1 Low",IF(S813&lt;=70.35,"Q2 Mid-Low",IF(S813&lt;=89.85,"Q3 Mid-High","Q4 High")))</f>
        <v/>
      </c>
      <c r="Y813" s="58">
        <f>IF(U813="Yes",1,0)</f>
        <v/>
      </c>
      <c r="Z813" s="58">
        <f>IF(P813="Month-to-month",1,0)+IF(M813="No",1,0)+IF(J813="No",1,0)+IF(I813="Fiber optic",1,0)+IF(Q813="Yes",1,0)</f>
        <v/>
      </c>
    </row>
    <row r="814" ht="15" customHeight="1" s="59">
      <c r="A814" s="58" t="inlineStr">
        <is>
          <t>8098-TDCBU</t>
        </is>
      </c>
      <c r="B814" s="58" t="inlineStr">
        <is>
          <t>Female</t>
        </is>
      </c>
      <c r="C814" s="58" t="n">
        <v>0</v>
      </c>
      <c r="D814" s="58" t="inlineStr">
        <is>
          <t>Yes</t>
        </is>
      </c>
      <c r="E814" s="58" t="inlineStr">
        <is>
          <t>No</t>
        </is>
      </c>
      <c r="F814" s="58" t="n">
        <v>42</v>
      </c>
      <c r="G814" s="58" t="inlineStr">
        <is>
          <t>Yes</t>
        </is>
      </c>
      <c r="H814" s="58" t="inlineStr">
        <is>
          <t>Yes</t>
        </is>
      </c>
      <c r="I814" s="58" t="inlineStr">
        <is>
          <t>No</t>
        </is>
      </c>
      <c r="J814" s="58" t="inlineStr">
        <is>
          <t>No internet service</t>
        </is>
      </c>
      <c r="K814" s="58" t="inlineStr">
        <is>
          <t>No internet service</t>
        </is>
      </c>
      <c r="L814" s="58" t="inlineStr">
        <is>
          <t>No internet service</t>
        </is>
      </c>
      <c r="M814" s="58" t="inlineStr">
        <is>
          <t>No internet service</t>
        </is>
      </c>
      <c r="N814" s="58" t="inlineStr">
        <is>
          <t>No internet service</t>
        </is>
      </c>
      <c r="O814" s="58" t="inlineStr">
        <is>
          <t>No internet service</t>
        </is>
      </c>
      <c r="P814" s="58" t="inlineStr">
        <is>
          <t>Two year</t>
        </is>
      </c>
      <c r="Q814" s="58" t="inlineStr">
        <is>
          <t>No</t>
        </is>
      </c>
      <c r="R814" s="58" t="inlineStr">
        <is>
          <t>Electronic check</t>
        </is>
      </c>
      <c r="S814" s="123" t="n">
        <v>25.25</v>
      </c>
      <c r="T814" s="58" t="inlineStr">
        <is>
          <t>1108.2</t>
        </is>
      </c>
      <c r="U814" s="58" t="inlineStr">
        <is>
          <t>No</t>
        </is>
      </c>
      <c r="V814" s="123">
        <f>IFERROR(VALUE(TRIM(T814)),S814*F814)</f>
        <v/>
      </c>
      <c r="W814" s="58">
        <f>IF(F814&lt;=12,"0-12 mo",IF(F814&lt;=24,"13-24 mo",IF(F814&lt;=48,"25-48 mo","49+ mo")))</f>
        <v/>
      </c>
      <c r="X814" s="58">
        <f>IF(S814&lt;=35.5,"Q1 Low",IF(S814&lt;=70.35,"Q2 Mid-Low",IF(S814&lt;=89.85,"Q3 Mid-High","Q4 High")))</f>
        <v/>
      </c>
      <c r="Y814" s="58">
        <f>IF(U814="Yes",1,0)</f>
        <v/>
      </c>
      <c r="Z814" s="58">
        <f>IF(P814="Month-to-month",1,0)+IF(M814="No",1,0)+IF(J814="No",1,0)+IF(I814="Fiber optic",1,0)+IF(Q814="Yes",1,0)</f>
        <v/>
      </c>
    </row>
    <row r="815" ht="15" customHeight="1" s="59">
      <c r="A815" s="58" t="inlineStr">
        <is>
          <t>3551-GAEGL</t>
        </is>
      </c>
      <c r="B815" s="58" t="inlineStr">
        <is>
          <t>Male</t>
        </is>
      </c>
      <c r="C815" s="58" t="n">
        <v>0</v>
      </c>
      <c r="D815" s="58" t="inlineStr">
        <is>
          <t>Yes</t>
        </is>
      </c>
      <c r="E815" s="58" t="inlineStr">
        <is>
          <t>Yes</t>
        </is>
      </c>
      <c r="F815" s="58" t="n">
        <v>34</v>
      </c>
      <c r="G815" s="58" t="inlineStr">
        <is>
          <t>No</t>
        </is>
      </c>
      <c r="H815" s="58" t="inlineStr">
        <is>
          <t>No phone service</t>
        </is>
      </c>
      <c r="I815" s="58" t="inlineStr">
        <is>
          <t>DSL</t>
        </is>
      </c>
      <c r="J815" s="58" t="inlineStr">
        <is>
          <t>Yes</t>
        </is>
      </c>
      <c r="K815" s="58" t="inlineStr">
        <is>
          <t>No</t>
        </is>
      </c>
      <c r="L815" s="58" t="inlineStr">
        <is>
          <t>No</t>
        </is>
      </c>
      <c r="M815" s="58" t="inlineStr">
        <is>
          <t>No</t>
        </is>
      </c>
      <c r="N815" s="58" t="inlineStr">
        <is>
          <t>No</t>
        </is>
      </c>
      <c r="O815" s="58" t="inlineStr">
        <is>
          <t>No</t>
        </is>
      </c>
      <c r="P815" s="58" t="inlineStr">
        <is>
          <t>One year</t>
        </is>
      </c>
      <c r="Q815" s="58" t="inlineStr">
        <is>
          <t>No</t>
        </is>
      </c>
      <c r="R815" s="58" t="inlineStr">
        <is>
          <t>Bank transfer (automatic)</t>
        </is>
      </c>
      <c r="S815" s="123" t="n">
        <v>30.4</v>
      </c>
      <c r="T815" s="58" t="inlineStr">
        <is>
          <t>938.65</t>
        </is>
      </c>
      <c r="U815" s="58" t="inlineStr">
        <is>
          <t>No</t>
        </is>
      </c>
      <c r="V815" s="123">
        <f>IFERROR(VALUE(TRIM(T815)),S815*F815)</f>
        <v/>
      </c>
      <c r="W815" s="58">
        <f>IF(F815&lt;=12,"0-12 mo",IF(F815&lt;=24,"13-24 mo",IF(F815&lt;=48,"25-48 mo","49+ mo")))</f>
        <v/>
      </c>
      <c r="X815" s="58">
        <f>IF(S815&lt;=35.5,"Q1 Low",IF(S815&lt;=70.35,"Q2 Mid-Low",IF(S815&lt;=89.85,"Q3 Mid-High","Q4 High")))</f>
        <v/>
      </c>
      <c r="Y815" s="58">
        <f>IF(U815="Yes",1,0)</f>
        <v/>
      </c>
      <c r="Z815" s="58">
        <f>IF(P815="Month-to-month",1,0)+IF(M815="No",1,0)+IF(J815="No",1,0)+IF(I815="Fiber optic",1,0)+IF(Q815="Yes",1,0)</f>
        <v/>
      </c>
    </row>
    <row r="816" ht="15" customHeight="1" s="59">
      <c r="A816" s="58" t="inlineStr">
        <is>
          <t>4785-NKHCX</t>
        </is>
      </c>
      <c r="B816" s="58" t="inlineStr">
        <is>
          <t>Male</t>
        </is>
      </c>
      <c r="C816" s="58" t="n">
        <v>1</v>
      </c>
      <c r="D816" s="58" t="inlineStr">
        <is>
          <t>No</t>
        </is>
      </c>
      <c r="E816" s="58" t="inlineStr">
        <is>
          <t>No</t>
        </is>
      </c>
      <c r="F816" s="58" t="n">
        <v>5</v>
      </c>
      <c r="G816" s="58" t="inlineStr">
        <is>
          <t>Yes</t>
        </is>
      </c>
      <c r="H816" s="58" t="inlineStr">
        <is>
          <t>No</t>
        </is>
      </c>
      <c r="I816" s="58" t="inlineStr">
        <is>
          <t>No</t>
        </is>
      </c>
      <c r="J816" s="58" t="inlineStr">
        <is>
          <t>No internet service</t>
        </is>
      </c>
      <c r="K816" s="58" t="inlineStr">
        <is>
          <t>No internet service</t>
        </is>
      </c>
      <c r="L816" s="58" t="inlineStr">
        <is>
          <t>No internet service</t>
        </is>
      </c>
      <c r="M816" s="58" t="inlineStr">
        <is>
          <t>No internet service</t>
        </is>
      </c>
      <c r="N816" s="58" t="inlineStr">
        <is>
          <t>No internet service</t>
        </is>
      </c>
      <c r="O816" s="58" t="inlineStr">
        <is>
          <t>No internet service</t>
        </is>
      </c>
      <c r="P816" s="58" t="inlineStr">
        <is>
          <t>Month-to-month</t>
        </is>
      </c>
      <c r="Q816" s="58" t="inlineStr">
        <is>
          <t>No</t>
        </is>
      </c>
      <c r="R816" s="58" t="inlineStr">
        <is>
          <t>Bank transfer (automatic)</t>
        </is>
      </c>
      <c r="S816" s="123" t="n">
        <v>20.05</v>
      </c>
      <c r="T816" s="58" t="inlineStr">
        <is>
          <t>94.15</t>
        </is>
      </c>
      <c r="U816" s="58" t="inlineStr">
        <is>
          <t>No</t>
        </is>
      </c>
      <c r="V816" s="123">
        <f>IFERROR(VALUE(TRIM(T816)),S816*F816)</f>
        <v/>
      </c>
      <c r="W816" s="58">
        <f>IF(F816&lt;=12,"0-12 mo",IF(F816&lt;=24,"13-24 mo",IF(F816&lt;=48,"25-48 mo","49+ mo")))</f>
        <v/>
      </c>
      <c r="X816" s="58">
        <f>IF(S816&lt;=35.5,"Q1 Low",IF(S816&lt;=70.35,"Q2 Mid-Low",IF(S816&lt;=89.85,"Q3 Mid-High","Q4 High")))</f>
        <v/>
      </c>
      <c r="Y816" s="58">
        <f>IF(U816="Yes",1,0)</f>
        <v/>
      </c>
      <c r="Z816" s="58">
        <f>IF(P816="Month-to-month",1,0)+IF(M816="No",1,0)+IF(J816="No",1,0)+IF(I816="Fiber optic",1,0)+IF(Q816="Yes",1,0)</f>
        <v/>
      </c>
    </row>
    <row r="817" ht="15" customHeight="1" s="59">
      <c r="A817" s="58" t="inlineStr">
        <is>
          <t>3196-NVXLZ</t>
        </is>
      </c>
      <c r="B817" s="58" t="inlineStr">
        <is>
          <t>Female</t>
        </is>
      </c>
      <c r="C817" s="58" t="n">
        <v>0</v>
      </c>
      <c r="D817" s="58" t="inlineStr">
        <is>
          <t>No</t>
        </is>
      </c>
      <c r="E817" s="58" t="inlineStr">
        <is>
          <t>No</t>
        </is>
      </c>
      <c r="F817" s="58" t="n">
        <v>25</v>
      </c>
      <c r="G817" s="58" t="inlineStr">
        <is>
          <t>Yes</t>
        </is>
      </c>
      <c r="H817" s="58" t="inlineStr">
        <is>
          <t>Yes</t>
        </is>
      </c>
      <c r="I817" s="58" t="inlineStr">
        <is>
          <t>Fiber optic</t>
        </is>
      </c>
      <c r="J817" s="58" t="inlineStr">
        <is>
          <t>No</t>
        </is>
      </c>
      <c r="K817" s="58" t="inlineStr">
        <is>
          <t>No</t>
        </is>
      </c>
      <c r="L817" s="58" t="inlineStr">
        <is>
          <t>No</t>
        </is>
      </c>
      <c r="M817" s="58" t="inlineStr">
        <is>
          <t>No</t>
        </is>
      </c>
      <c r="N817" s="58" t="inlineStr">
        <is>
          <t>Yes</t>
        </is>
      </c>
      <c r="O817" s="58" t="inlineStr">
        <is>
          <t>No</t>
        </is>
      </c>
      <c r="P817" s="58" t="inlineStr">
        <is>
          <t>Month-to-month</t>
        </is>
      </c>
      <c r="Q817" s="58" t="inlineStr">
        <is>
          <t>Yes</t>
        </is>
      </c>
      <c r="R817" s="58" t="inlineStr">
        <is>
          <t>Mailed check</t>
        </is>
      </c>
      <c r="S817" s="123" t="n">
        <v>84.59999999999999</v>
      </c>
      <c r="T817" s="58" t="inlineStr">
        <is>
          <t>2088.05</t>
        </is>
      </c>
      <c r="U817" s="58" t="inlineStr">
        <is>
          <t>No</t>
        </is>
      </c>
      <c r="V817" s="123">
        <f>IFERROR(VALUE(TRIM(T817)),S817*F817)</f>
        <v/>
      </c>
      <c r="W817" s="58">
        <f>IF(F817&lt;=12,"0-12 mo",IF(F817&lt;=24,"13-24 mo",IF(F817&lt;=48,"25-48 mo","49+ mo")))</f>
        <v/>
      </c>
      <c r="X817" s="58">
        <f>IF(S817&lt;=35.5,"Q1 Low",IF(S817&lt;=70.35,"Q2 Mid-Low",IF(S817&lt;=89.85,"Q3 Mid-High","Q4 High")))</f>
        <v/>
      </c>
      <c r="Y817" s="58">
        <f>IF(U817="Yes",1,0)</f>
        <v/>
      </c>
      <c r="Z817" s="58">
        <f>IF(P817="Month-to-month",1,0)+IF(M817="No",1,0)+IF(J817="No",1,0)+IF(I817="Fiber optic",1,0)+IF(Q817="Yes",1,0)</f>
        <v/>
      </c>
    </row>
    <row r="818" ht="15" customHeight="1" s="59">
      <c r="A818" s="58" t="inlineStr">
        <is>
          <t>6275-YDUVO</t>
        </is>
      </c>
      <c r="B818" s="58" t="inlineStr">
        <is>
          <t>Female</t>
        </is>
      </c>
      <c r="C818" s="58" t="n">
        <v>0</v>
      </c>
      <c r="D818" s="58" t="inlineStr">
        <is>
          <t>No</t>
        </is>
      </c>
      <c r="E818" s="58" t="inlineStr">
        <is>
          <t>No</t>
        </is>
      </c>
      <c r="F818" s="58" t="n">
        <v>2</v>
      </c>
      <c r="G818" s="58" t="inlineStr">
        <is>
          <t>Yes</t>
        </is>
      </c>
      <c r="H818" s="58" t="inlineStr">
        <is>
          <t>No</t>
        </is>
      </c>
      <c r="I818" s="58" t="inlineStr">
        <is>
          <t>Fiber optic</t>
        </is>
      </c>
      <c r="J818" s="58" t="inlineStr">
        <is>
          <t>No</t>
        </is>
      </c>
      <c r="K818" s="58" t="inlineStr">
        <is>
          <t>No</t>
        </is>
      </c>
      <c r="L818" s="58" t="inlineStr">
        <is>
          <t>Yes</t>
        </is>
      </c>
      <c r="M818" s="58" t="inlineStr">
        <is>
          <t>No</t>
        </is>
      </c>
      <c r="N818" s="58" t="inlineStr">
        <is>
          <t>No</t>
        </is>
      </c>
      <c r="O818" s="58" t="inlineStr">
        <is>
          <t>Yes</t>
        </is>
      </c>
      <c r="P818" s="58" t="inlineStr">
        <is>
          <t>Month-to-month</t>
        </is>
      </c>
      <c r="Q818" s="58" t="inlineStr">
        <is>
          <t>Yes</t>
        </is>
      </c>
      <c r="R818" s="58" t="inlineStr">
        <is>
          <t>Mailed check</t>
        </is>
      </c>
      <c r="S818" s="123" t="n">
        <v>86.2</v>
      </c>
      <c r="T818" s="58" t="inlineStr">
        <is>
          <t>178.7</t>
        </is>
      </c>
      <c r="U818" s="58" t="inlineStr">
        <is>
          <t>Yes</t>
        </is>
      </c>
      <c r="V818" s="123">
        <f>IFERROR(VALUE(TRIM(T818)),S818*F818)</f>
        <v/>
      </c>
      <c r="W818" s="58">
        <f>IF(F818&lt;=12,"0-12 mo",IF(F818&lt;=24,"13-24 mo",IF(F818&lt;=48,"25-48 mo","49+ mo")))</f>
        <v/>
      </c>
      <c r="X818" s="58">
        <f>IF(S818&lt;=35.5,"Q1 Low",IF(S818&lt;=70.35,"Q2 Mid-Low",IF(S818&lt;=89.85,"Q3 Mid-High","Q4 High")))</f>
        <v/>
      </c>
      <c r="Y818" s="58">
        <f>IF(U818="Yes",1,0)</f>
        <v/>
      </c>
      <c r="Z818" s="58">
        <f>IF(P818="Month-to-month",1,0)+IF(M818="No",1,0)+IF(J818="No",1,0)+IF(I818="Fiber optic",1,0)+IF(Q818="Yes",1,0)</f>
        <v/>
      </c>
    </row>
    <row r="819" ht="15" customHeight="1" s="59">
      <c r="A819" s="58" t="inlineStr">
        <is>
          <t>0036-IHMOT</t>
        </is>
      </c>
      <c r="B819" s="58" t="inlineStr">
        <is>
          <t>Female</t>
        </is>
      </c>
      <c r="C819" s="58" t="n">
        <v>0</v>
      </c>
      <c r="D819" s="58" t="inlineStr">
        <is>
          <t>Yes</t>
        </is>
      </c>
      <c r="E819" s="58" t="inlineStr">
        <is>
          <t>Yes</t>
        </is>
      </c>
      <c r="F819" s="58" t="n">
        <v>55</v>
      </c>
      <c r="G819" s="58" t="inlineStr">
        <is>
          <t>Yes</t>
        </is>
      </c>
      <c r="H819" s="58" t="inlineStr">
        <is>
          <t>No</t>
        </is>
      </c>
      <c r="I819" s="58" t="inlineStr">
        <is>
          <t>Fiber optic</t>
        </is>
      </c>
      <c r="J819" s="58" t="inlineStr">
        <is>
          <t>No</t>
        </is>
      </c>
      <c r="K819" s="58" t="inlineStr">
        <is>
          <t>Yes</t>
        </is>
      </c>
      <c r="L819" s="58" t="inlineStr">
        <is>
          <t>Yes</t>
        </is>
      </c>
      <c r="M819" s="58" t="inlineStr">
        <is>
          <t>Yes</t>
        </is>
      </c>
      <c r="N819" s="58" t="inlineStr">
        <is>
          <t>Yes</t>
        </is>
      </c>
      <c r="O819" s="58" t="inlineStr">
        <is>
          <t>Yes</t>
        </is>
      </c>
      <c r="P819" s="58" t="inlineStr">
        <is>
          <t>One year</t>
        </is>
      </c>
      <c r="Q819" s="58" t="inlineStr">
        <is>
          <t>Yes</t>
        </is>
      </c>
      <c r="R819" s="58" t="inlineStr">
        <is>
          <t>Bank transfer (automatic)</t>
        </is>
      </c>
      <c r="S819" s="123" t="n">
        <v>103.7</v>
      </c>
      <c r="T819" s="58" t="inlineStr">
        <is>
          <t>5656.75</t>
        </is>
      </c>
      <c r="U819" s="58" t="inlineStr">
        <is>
          <t>No</t>
        </is>
      </c>
      <c r="V819" s="123">
        <f>IFERROR(VALUE(TRIM(T819)),S819*F819)</f>
        <v/>
      </c>
      <c r="W819" s="58">
        <f>IF(F819&lt;=12,"0-12 mo",IF(F819&lt;=24,"13-24 mo",IF(F819&lt;=48,"25-48 mo","49+ mo")))</f>
        <v/>
      </c>
      <c r="X819" s="58">
        <f>IF(S819&lt;=35.5,"Q1 Low",IF(S819&lt;=70.35,"Q2 Mid-Low",IF(S819&lt;=89.85,"Q3 Mid-High","Q4 High")))</f>
        <v/>
      </c>
      <c r="Y819" s="58">
        <f>IF(U819="Yes",1,0)</f>
        <v/>
      </c>
      <c r="Z819" s="58">
        <f>IF(P819="Month-to-month",1,0)+IF(M819="No",1,0)+IF(J819="No",1,0)+IF(I819="Fiber optic",1,0)+IF(Q819="Yes",1,0)</f>
        <v/>
      </c>
    </row>
    <row r="820" ht="15" customHeight="1" s="59">
      <c r="A820" s="58" t="inlineStr">
        <is>
          <t>0115-TFERT</t>
        </is>
      </c>
      <c r="B820" s="58" t="inlineStr">
        <is>
          <t>Male</t>
        </is>
      </c>
      <c r="C820" s="58" t="n">
        <v>0</v>
      </c>
      <c r="D820" s="58" t="inlineStr">
        <is>
          <t>Yes</t>
        </is>
      </c>
      <c r="E820" s="58" t="inlineStr">
        <is>
          <t>No</t>
        </is>
      </c>
      <c r="F820" s="58" t="n">
        <v>21</v>
      </c>
      <c r="G820" s="58" t="inlineStr">
        <is>
          <t>Yes</t>
        </is>
      </c>
      <c r="H820" s="58" t="inlineStr">
        <is>
          <t>Yes</t>
        </is>
      </c>
      <c r="I820" s="58" t="inlineStr">
        <is>
          <t>Fiber optic</t>
        </is>
      </c>
      <c r="J820" s="58" t="inlineStr">
        <is>
          <t>No</t>
        </is>
      </c>
      <c r="K820" s="58" t="inlineStr">
        <is>
          <t>Yes</t>
        </is>
      </c>
      <c r="L820" s="58" t="inlineStr">
        <is>
          <t>Yes</t>
        </is>
      </c>
      <c r="M820" s="58" t="inlineStr">
        <is>
          <t>Yes</t>
        </is>
      </c>
      <c r="N820" s="58" t="inlineStr">
        <is>
          <t>Yes</t>
        </is>
      </c>
      <c r="O820" s="58" t="inlineStr">
        <is>
          <t>Yes</t>
        </is>
      </c>
      <c r="P820" s="58" t="inlineStr">
        <is>
          <t>Month-to-month</t>
        </is>
      </c>
      <c r="Q820" s="58" t="inlineStr">
        <is>
          <t>Yes</t>
        </is>
      </c>
      <c r="R820" s="58" t="inlineStr">
        <is>
          <t>Electronic check</t>
        </is>
      </c>
      <c r="S820" s="123" t="n">
        <v>111.2</v>
      </c>
      <c r="T820" s="58" t="inlineStr">
        <is>
          <t>2317.1</t>
        </is>
      </c>
      <c r="U820" s="58" t="inlineStr">
        <is>
          <t>Yes</t>
        </is>
      </c>
      <c r="V820" s="123">
        <f>IFERROR(VALUE(TRIM(T820)),S820*F820)</f>
        <v/>
      </c>
      <c r="W820" s="58">
        <f>IF(F820&lt;=12,"0-12 mo",IF(F820&lt;=24,"13-24 mo",IF(F820&lt;=48,"25-48 mo","49+ mo")))</f>
        <v/>
      </c>
      <c r="X820" s="58">
        <f>IF(S820&lt;=35.5,"Q1 Low",IF(S820&lt;=70.35,"Q2 Mid-Low",IF(S820&lt;=89.85,"Q3 Mid-High","Q4 High")))</f>
        <v/>
      </c>
      <c r="Y820" s="58">
        <f>IF(U820="Yes",1,0)</f>
        <v/>
      </c>
      <c r="Z820" s="58">
        <f>IF(P820="Month-to-month",1,0)+IF(M820="No",1,0)+IF(J820="No",1,0)+IF(I820="Fiber optic",1,0)+IF(Q820="Yes",1,0)</f>
        <v/>
      </c>
    </row>
    <row r="821" ht="15" customHeight="1" s="59">
      <c r="A821" s="58" t="inlineStr">
        <is>
          <t>4178-EGMON</t>
        </is>
      </c>
      <c r="B821" s="58" t="inlineStr">
        <is>
          <t>Male</t>
        </is>
      </c>
      <c r="C821" s="58" t="n">
        <v>0</v>
      </c>
      <c r="D821" s="58" t="inlineStr">
        <is>
          <t>Yes</t>
        </is>
      </c>
      <c r="E821" s="58" t="inlineStr">
        <is>
          <t>No</t>
        </is>
      </c>
      <c r="F821" s="58" t="n">
        <v>70</v>
      </c>
      <c r="G821" s="58" t="inlineStr">
        <is>
          <t>Yes</t>
        </is>
      </c>
      <c r="H821" s="58" t="inlineStr">
        <is>
          <t>Yes</t>
        </is>
      </c>
      <c r="I821" s="58" t="inlineStr">
        <is>
          <t>Fiber optic</t>
        </is>
      </c>
      <c r="J821" s="58" t="inlineStr">
        <is>
          <t>Yes</t>
        </is>
      </c>
      <c r="K821" s="58" t="inlineStr">
        <is>
          <t>Yes</t>
        </is>
      </c>
      <c r="L821" s="58" t="inlineStr">
        <is>
          <t>No</t>
        </is>
      </c>
      <c r="M821" s="58" t="inlineStr">
        <is>
          <t>Yes</t>
        </is>
      </c>
      <c r="N821" s="58" t="inlineStr">
        <is>
          <t>No</t>
        </is>
      </c>
      <c r="O821" s="58" t="inlineStr">
        <is>
          <t>No</t>
        </is>
      </c>
      <c r="P821" s="58" t="inlineStr">
        <is>
          <t>Two year</t>
        </is>
      </c>
      <c r="Q821" s="58" t="inlineStr">
        <is>
          <t>Yes</t>
        </is>
      </c>
      <c r="R821" s="58" t="inlineStr">
        <is>
          <t>Credit card (automatic)</t>
        </is>
      </c>
      <c r="S821" s="123" t="n">
        <v>88</v>
      </c>
      <c r="T821" s="58" t="inlineStr">
        <is>
          <t>5986.45</t>
        </is>
      </c>
      <c r="U821" s="58" t="inlineStr">
        <is>
          <t>No</t>
        </is>
      </c>
      <c r="V821" s="123">
        <f>IFERROR(VALUE(TRIM(T821)),S821*F821)</f>
        <v/>
      </c>
      <c r="W821" s="58">
        <f>IF(F821&lt;=12,"0-12 mo",IF(F821&lt;=24,"13-24 mo",IF(F821&lt;=48,"25-48 mo","49+ mo")))</f>
        <v/>
      </c>
      <c r="X821" s="58">
        <f>IF(S821&lt;=35.5,"Q1 Low",IF(S821&lt;=70.35,"Q2 Mid-Low",IF(S821&lt;=89.85,"Q3 Mid-High","Q4 High")))</f>
        <v/>
      </c>
      <c r="Y821" s="58">
        <f>IF(U821="Yes",1,0)</f>
        <v/>
      </c>
      <c r="Z821" s="58">
        <f>IF(P821="Month-to-month",1,0)+IF(M821="No",1,0)+IF(J821="No",1,0)+IF(I821="Fiber optic",1,0)+IF(Q821="Yes",1,0)</f>
        <v/>
      </c>
    </row>
    <row r="822" ht="15" customHeight="1" s="59">
      <c r="A822" s="58" t="inlineStr">
        <is>
          <t>4220-TINQT</t>
        </is>
      </c>
      <c r="B822" s="58" t="inlineStr">
        <is>
          <t>Female</t>
        </is>
      </c>
      <c r="C822" s="58" t="n">
        <v>0</v>
      </c>
      <c r="D822" s="58" t="inlineStr">
        <is>
          <t>Yes</t>
        </is>
      </c>
      <c r="E822" s="58" t="inlineStr">
        <is>
          <t>No</t>
        </is>
      </c>
      <c r="F822" s="58" t="n">
        <v>61</v>
      </c>
      <c r="G822" s="58" t="inlineStr">
        <is>
          <t>Yes</t>
        </is>
      </c>
      <c r="H822" s="58" t="inlineStr">
        <is>
          <t>Yes</t>
        </is>
      </c>
      <c r="I822" s="58" t="inlineStr">
        <is>
          <t>Fiber optic</t>
        </is>
      </c>
      <c r="J822" s="58" t="inlineStr">
        <is>
          <t>No</t>
        </is>
      </c>
      <c r="K822" s="58" t="inlineStr">
        <is>
          <t>No</t>
        </is>
      </c>
      <c r="L822" s="58" t="inlineStr">
        <is>
          <t>Yes</t>
        </is>
      </c>
      <c r="M822" s="58" t="inlineStr">
        <is>
          <t>Yes</t>
        </is>
      </c>
      <c r="N822" s="58" t="inlineStr">
        <is>
          <t>Yes</t>
        </is>
      </c>
      <c r="O822" s="58" t="inlineStr">
        <is>
          <t>Yes</t>
        </is>
      </c>
      <c r="P822" s="58" t="inlineStr">
        <is>
          <t>Month-to-month</t>
        </is>
      </c>
      <c r="Q822" s="58" t="inlineStr">
        <is>
          <t>Yes</t>
        </is>
      </c>
      <c r="R822" s="58" t="inlineStr">
        <is>
          <t>Electronic check</t>
        </is>
      </c>
      <c r="S822" s="123" t="n">
        <v>106.35</v>
      </c>
      <c r="T822" s="58" t="inlineStr">
        <is>
          <t>6751.35</t>
        </is>
      </c>
      <c r="U822" s="58" t="inlineStr">
        <is>
          <t>No</t>
        </is>
      </c>
      <c r="V822" s="123">
        <f>IFERROR(VALUE(TRIM(T822)),S822*F822)</f>
        <v/>
      </c>
      <c r="W822" s="58">
        <f>IF(F822&lt;=12,"0-12 mo",IF(F822&lt;=24,"13-24 mo",IF(F822&lt;=48,"25-48 mo","49+ mo")))</f>
        <v/>
      </c>
      <c r="X822" s="58">
        <f>IF(S822&lt;=35.5,"Q1 Low",IF(S822&lt;=70.35,"Q2 Mid-Low",IF(S822&lt;=89.85,"Q3 Mid-High","Q4 High")))</f>
        <v/>
      </c>
      <c r="Y822" s="58">
        <f>IF(U822="Yes",1,0)</f>
        <v/>
      </c>
      <c r="Z822" s="58">
        <f>IF(P822="Month-to-month",1,0)+IF(M822="No",1,0)+IF(J822="No",1,0)+IF(I822="Fiber optic",1,0)+IF(Q822="Yes",1,0)</f>
        <v/>
      </c>
    </row>
    <row r="823" ht="15" customHeight="1" s="59">
      <c r="A823" s="58" t="inlineStr">
        <is>
          <t>5318-YKDPV</t>
        </is>
      </c>
      <c r="B823" s="58" t="inlineStr">
        <is>
          <t>Male</t>
        </is>
      </c>
      <c r="C823" s="58" t="n">
        <v>0</v>
      </c>
      <c r="D823" s="58" t="inlineStr">
        <is>
          <t>Yes</t>
        </is>
      </c>
      <c r="E823" s="58" t="inlineStr">
        <is>
          <t>Yes</t>
        </is>
      </c>
      <c r="F823" s="58" t="n">
        <v>43</v>
      </c>
      <c r="G823" s="58" t="inlineStr">
        <is>
          <t>Yes</t>
        </is>
      </c>
      <c r="H823" s="58" t="inlineStr">
        <is>
          <t>No</t>
        </is>
      </c>
      <c r="I823" s="58" t="inlineStr">
        <is>
          <t>DSL</t>
        </is>
      </c>
      <c r="J823" s="58" t="inlineStr">
        <is>
          <t>Yes</t>
        </is>
      </c>
      <c r="K823" s="58" t="inlineStr">
        <is>
          <t>No</t>
        </is>
      </c>
      <c r="L823" s="58" t="inlineStr">
        <is>
          <t>Yes</t>
        </is>
      </c>
      <c r="M823" s="58" t="inlineStr">
        <is>
          <t>Yes</t>
        </is>
      </c>
      <c r="N823" s="58" t="inlineStr">
        <is>
          <t>Yes</t>
        </is>
      </c>
      <c r="O823" s="58" t="inlineStr">
        <is>
          <t>Yes</t>
        </is>
      </c>
      <c r="P823" s="58" t="inlineStr">
        <is>
          <t>Two year</t>
        </is>
      </c>
      <c r="Q823" s="58" t="inlineStr">
        <is>
          <t>Yes</t>
        </is>
      </c>
      <c r="R823" s="58" t="inlineStr">
        <is>
          <t>Credit card (automatic)</t>
        </is>
      </c>
      <c r="S823" s="123" t="n">
        <v>79.15000000000001</v>
      </c>
      <c r="T823" s="58" t="inlineStr">
        <is>
          <t>3566.6</t>
        </is>
      </c>
      <c r="U823" s="58" t="inlineStr">
        <is>
          <t>No</t>
        </is>
      </c>
      <c r="V823" s="123">
        <f>IFERROR(VALUE(TRIM(T823)),S823*F823)</f>
        <v/>
      </c>
      <c r="W823" s="58">
        <f>IF(F823&lt;=12,"0-12 mo",IF(F823&lt;=24,"13-24 mo",IF(F823&lt;=48,"25-48 mo","49+ mo")))</f>
        <v/>
      </c>
      <c r="X823" s="58">
        <f>IF(S823&lt;=35.5,"Q1 Low",IF(S823&lt;=70.35,"Q2 Mid-Low",IF(S823&lt;=89.85,"Q3 Mid-High","Q4 High")))</f>
        <v/>
      </c>
      <c r="Y823" s="58">
        <f>IF(U823="Yes",1,0)</f>
        <v/>
      </c>
      <c r="Z823" s="58">
        <f>IF(P823="Month-to-month",1,0)+IF(M823="No",1,0)+IF(J823="No",1,0)+IF(I823="Fiber optic",1,0)+IF(Q823="Yes",1,0)</f>
        <v/>
      </c>
    </row>
    <row r="824" ht="15" customHeight="1" s="59">
      <c r="A824" s="58" t="inlineStr">
        <is>
          <t>7975-TZMLR</t>
        </is>
      </c>
      <c r="B824" s="58" t="inlineStr">
        <is>
          <t>Male</t>
        </is>
      </c>
      <c r="C824" s="58" t="n">
        <v>0</v>
      </c>
      <c r="D824" s="58" t="inlineStr">
        <is>
          <t>No</t>
        </is>
      </c>
      <c r="E824" s="58" t="inlineStr">
        <is>
          <t>No</t>
        </is>
      </c>
      <c r="F824" s="58" t="n">
        <v>47</v>
      </c>
      <c r="G824" s="58" t="inlineStr">
        <is>
          <t>Yes</t>
        </is>
      </c>
      <c r="H824" s="58" t="inlineStr">
        <is>
          <t>Yes</t>
        </is>
      </c>
      <c r="I824" s="58" t="inlineStr">
        <is>
          <t>Fiber optic</t>
        </is>
      </c>
      <c r="J824" s="58" t="inlineStr">
        <is>
          <t>No</t>
        </is>
      </c>
      <c r="K824" s="58" t="inlineStr">
        <is>
          <t>Yes</t>
        </is>
      </c>
      <c r="L824" s="58" t="inlineStr">
        <is>
          <t>Yes</t>
        </is>
      </c>
      <c r="M824" s="58" t="inlineStr">
        <is>
          <t>No</t>
        </is>
      </c>
      <c r="N824" s="58" t="inlineStr">
        <is>
          <t>Yes</t>
        </is>
      </c>
      <c r="O824" s="58" t="inlineStr">
        <is>
          <t>Yes</t>
        </is>
      </c>
      <c r="P824" s="58" t="inlineStr">
        <is>
          <t>One year</t>
        </is>
      </c>
      <c r="Q824" s="58" t="inlineStr">
        <is>
          <t>Yes</t>
        </is>
      </c>
      <c r="R824" s="58" t="inlineStr">
        <is>
          <t>Electronic check</t>
        </is>
      </c>
      <c r="S824" s="123" t="n">
        <v>103.1</v>
      </c>
      <c r="T824" s="58" t="inlineStr">
        <is>
          <t>4889.3</t>
        </is>
      </c>
      <c r="U824" s="58" t="inlineStr">
        <is>
          <t>No</t>
        </is>
      </c>
      <c r="V824" s="123">
        <f>IFERROR(VALUE(TRIM(T824)),S824*F824)</f>
        <v/>
      </c>
      <c r="W824" s="58">
        <f>IF(F824&lt;=12,"0-12 mo",IF(F824&lt;=24,"13-24 mo",IF(F824&lt;=48,"25-48 mo","49+ mo")))</f>
        <v/>
      </c>
      <c r="X824" s="58">
        <f>IF(S824&lt;=35.5,"Q1 Low",IF(S824&lt;=70.35,"Q2 Mid-Low",IF(S824&lt;=89.85,"Q3 Mid-High","Q4 High")))</f>
        <v/>
      </c>
      <c r="Y824" s="58">
        <f>IF(U824="Yes",1,0)</f>
        <v/>
      </c>
      <c r="Z824" s="58">
        <f>IF(P824="Month-to-month",1,0)+IF(M824="No",1,0)+IF(J824="No",1,0)+IF(I824="Fiber optic",1,0)+IF(Q824="Yes",1,0)</f>
        <v/>
      </c>
    </row>
    <row r="825" ht="15" customHeight="1" s="59">
      <c r="A825" s="58" t="inlineStr">
        <is>
          <t>0295-QVKPB</t>
        </is>
      </c>
      <c r="B825" s="58" t="inlineStr">
        <is>
          <t>Male</t>
        </is>
      </c>
      <c r="C825" s="58" t="n">
        <v>0</v>
      </c>
      <c r="D825" s="58" t="inlineStr">
        <is>
          <t>No</t>
        </is>
      </c>
      <c r="E825" s="58" t="inlineStr">
        <is>
          <t>No</t>
        </is>
      </c>
      <c r="F825" s="58" t="n">
        <v>5</v>
      </c>
      <c r="G825" s="58" t="inlineStr">
        <is>
          <t>Yes</t>
        </is>
      </c>
      <c r="H825" s="58" t="inlineStr">
        <is>
          <t>No</t>
        </is>
      </c>
      <c r="I825" s="58" t="inlineStr">
        <is>
          <t>DSL</t>
        </is>
      </c>
      <c r="J825" s="58" t="inlineStr">
        <is>
          <t>No</t>
        </is>
      </c>
      <c r="K825" s="58" t="inlineStr">
        <is>
          <t>No</t>
        </is>
      </c>
      <c r="L825" s="58" t="inlineStr">
        <is>
          <t>Yes</t>
        </is>
      </c>
      <c r="M825" s="58" t="inlineStr">
        <is>
          <t>Yes</t>
        </is>
      </c>
      <c r="N825" s="58" t="inlineStr">
        <is>
          <t>Yes</t>
        </is>
      </c>
      <c r="O825" s="58" t="inlineStr">
        <is>
          <t>No</t>
        </is>
      </c>
      <c r="P825" s="58" t="inlineStr">
        <is>
          <t>Month-to-month</t>
        </is>
      </c>
      <c r="Q825" s="58" t="inlineStr">
        <is>
          <t>Yes</t>
        </is>
      </c>
      <c r="R825" s="58" t="inlineStr">
        <is>
          <t>Credit card (automatic)</t>
        </is>
      </c>
      <c r="S825" s="123" t="n">
        <v>63.95</v>
      </c>
      <c r="T825" s="58" t="inlineStr">
        <is>
          <t>318.1</t>
        </is>
      </c>
      <c r="U825" s="58" t="inlineStr">
        <is>
          <t>No</t>
        </is>
      </c>
      <c r="V825" s="123">
        <f>IFERROR(VALUE(TRIM(T825)),S825*F825)</f>
        <v/>
      </c>
      <c r="W825" s="58">
        <f>IF(F825&lt;=12,"0-12 mo",IF(F825&lt;=24,"13-24 mo",IF(F825&lt;=48,"25-48 mo","49+ mo")))</f>
        <v/>
      </c>
      <c r="X825" s="58">
        <f>IF(S825&lt;=35.5,"Q1 Low",IF(S825&lt;=70.35,"Q2 Mid-Low",IF(S825&lt;=89.85,"Q3 Mid-High","Q4 High")))</f>
        <v/>
      </c>
      <c r="Y825" s="58">
        <f>IF(U825="Yes",1,0)</f>
        <v/>
      </c>
      <c r="Z825" s="58">
        <f>IF(P825="Month-to-month",1,0)+IF(M825="No",1,0)+IF(J825="No",1,0)+IF(I825="Fiber optic",1,0)+IF(Q825="Yes",1,0)</f>
        <v/>
      </c>
    </row>
    <row r="826" ht="15" customHeight="1" s="59">
      <c r="A826" s="58" t="inlineStr">
        <is>
          <t>4335-BSMJS</t>
        </is>
      </c>
      <c r="B826" s="58" t="inlineStr">
        <is>
          <t>Female</t>
        </is>
      </c>
      <c r="C826" s="58" t="n">
        <v>0</v>
      </c>
      <c r="D826" s="58" t="inlineStr">
        <is>
          <t>No</t>
        </is>
      </c>
      <c r="E826" s="58" t="inlineStr">
        <is>
          <t>No</t>
        </is>
      </c>
      <c r="F826" s="58" t="n">
        <v>62</v>
      </c>
      <c r="G826" s="58" t="inlineStr">
        <is>
          <t>Yes</t>
        </is>
      </c>
      <c r="H826" s="58" t="inlineStr">
        <is>
          <t>Yes</t>
        </is>
      </c>
      <c r="I826" s="58" t="inlineStr">
        <is>
          <t>No</t>
        </is>
      </c>
      <c r="J826" s="58" t="inlineStr">
        <is>
          <t>No internet service</t>
        </is>
      </c>
      <c r="K826" s="58" t="inlineStr">
        <is>
          <t>No internet service</t>
        </is>
      </c>
      <c r="L826" s="58" t="inlineStr">
        <is>
          <t>No internet service</t>
        </is>
      </c>
      <c r="M826" s="58" t="inlineStr">
        <is>
          <t>No internet service</t>
        </is>
      </c>
      <c r="N826" s="58" t="inlineStr">
        <is>
          <t>No internet service</t>
        </is>
      </c>
      <c r="O826" s="58" t="inlineStr">
        <is>
          <t>No internet service</t>
        </is>
      </c>
      <c r="P826" s="58" t="inlineStr">
        <is>
          <t>Two year</t>
        </is>
      </c>
      <c r="Q826" s="58" t="inlineStr">
        <is>
          <t>Yes</t>
        </is>
      </c>
      <c r="R826" s="58" t="inlineStr">
        <is>
          <t>Credit card (automatic)</t>
        </is>
      </c>
      <c r="S826" s="123" t="n">
        <v>25.8</v>
      </c>
      <c r="T826" s="58" t="inlineStr">
        <is>
          <t>1563.95</t>
        </is>
      </c>
      <c r="U826" s="58" t="inlineStr">
        <is>
          <t>No</t>
        </is>
      </c>
      <c r="V826" s="123">
        <f>IFERROR(VALUE(TRIM(T826)),S826*F826)</f>
        <v/>
      </c>
      <c r="W826" s="58">
        <f>IF(F826&lt;=12,"0-12 mo",IF(F826&lt;=24,"13-24 mo",IF(F826&lt;=48,"25-48 mo","49+ mo")))</f>
        <v/>
      </c>
      <c r="X826" s="58">
        <f>IF(S826&lt;=35.5,"Q1 Low",IF(S826&lt;=70.35,"Q2 Mid-Low",IF(S826&lt;=89.85,"Q3 Mid-High","Q4 High")))</f>
        <v/>
      </c>
      <c r="Y826" s="58">
        <f>IF(U826="Yes",1,0)</f>
        <v/>
      </c>
      <c r="Z826" s="58">
        <f>IF(P826="Month-to-month",1,0)+IF(M826="No",1,0)+IF(J826="No",1,0)+IF(I826="Fiber optic",1,0)+IF(Q826="Yes",1,0)</f>
        <v/>
      </c>
    </row>
    <row r="827" ht="15" customHeight="1" s="59">
      <c r="A827" s="58" t="inlineStr">
        <is>
          <t>2311-QYMUQ</t>
        </is>
      </c>
      <c r="B827" s="58" t="inlineStr">
        <is>
          <t>Female</t>
        </is>
      </c>
      <c r="C827" s="58" t="n">
        <v>0</v>
      </c>
      <c r="D827" s="58" t="inlineStr">
        <is>
          <t>Yes</t>
        </is>
      </c>
      <c r="E827" s="58" t="inlineStr">
        <is>
          <t>Yes</t>
        </is>
      </c>
      <c r="F827" s="58" t="n">
        <v>16</v>
      </c>
      <c r="G827" s="58" t="inlineStr">
        <is>
          <t>Yes</t>
        </is>
      </c>
      <c r="H827" s="58" t="inlineStr">
        <is>
          <t>No</t>
        </is>
      </c>
      <c r="I827" s="58" t="inlineStr">
        <is>
          <t>Fiber optic</t>
        </is>
      </c>
      <c r="J827" s="58" t="inlineStr">
        <is>
          <t>No</t>
        </is>
      </c>
      <c r="K827" s="58" t="inlineStr">
        <is>
          <t>Yes</t>
        </is>
      </c>
      <c r="L827" s="58" t="inlineStr">
        <is>
          <t>Yes</t>
        </is>
      </c>
      <c r="M827" s="58" t="inlineStr">
        <is>
          <t>No</t>
        </is>
      </c>
      <c r="N827" s="58" t="inlineStr">
        <is>
          <t>Yes</t>
        </is>
      </c>
      <c r="O827" s="58" t="inlineStr">
        <is>
          <t>No</t>
        </is>
      </c>
      <c r="P827" s="58" t="inlineStr">
        <is>
          <t>Month-to-month</t>
        </is>
      </c>
      <c r="Q827" s="58" t="inlineStr">
        <is>
          <t>Yes</t>
        </is>
      </c>
      <c r="R827" s="58" t="inlineStr">
        <is>
          <t>Credit card (automatic)</t>
        </is>
      </c>
      <c r="S827" s="123" t="n">
        <v>89.45</v>
      </c>
      <c r="T827" s="58" t="inlineStr">
        <is>
          <t>1430.25</t>
        </is>
      </c>
      <c r="U827" s="58" t="inlineStr">
        <is>
          <t>Yes</t>
        </is>
      </c>
      <c r="V827" s="123">
        <f>IFERROR(VALUE(TRIM(T827)),S827*F827)</f>
        <v/>
      </c>
      <c r="W827" s="58">
        <f>IF(F827&lt;=12,"0-12 mo",IF(F827&lt;=24,"13-24 mo",IF(F827&lt;=48,"25-48 mo","49+ mo")))</f>
        <v/>
      </c>
      <c r="X827" s="58">
        <f>IF(S827&lt;=35.5,"Q1 Low",IF(S827&lt;=70.35,"Q2 Mid-Low",IF(S827&lt;=89.85,"Q3 Mid-High","Q4 High")))</f>
        <v/>
      </c>
      <c r="Y827" s="58">
        <f>IF(U827="Yes",1,0)</f>
        <v/>
      </c>
      <c r="Z827" s="58">
        <f>IF(P827="Month-to-month",1,0)+IF(M827="No",1,0)+IF(J827="No",1,0)+IF(I827="Fiber optic",1,0)+IF(Q827="Yes",1,0)</f>
        <v/>
      </c>
    </row>
    <row r="828" ht="15" customHeight="1" s="59">
      <c r="A828" s="58" t="inlineStr">
        <is>
          <t>3643-AHCFP</t>
        </is>
      </c>
      <c r="B828" s="58" t="inlineStr">
        <is>
          <t>Male</t>
        </is>
      </c>
      <c r="C828" s="58" t="n">
        <v>1</v>
      </c>
      <c r="D828" s="58" t="inlineStr">
        <is>
          <t>Yes</t>
        </is>
      </c>
      <c r="E828" s="58" t="inlineStr">
        <is>
          <t>No</t>
        </is>
      </c>
      <c r="F828" s="58" t="n">
        <v>7</v>
      </c>
      <c r="G828" s="58" t="inlineStr">
        <is>
          <t>Yes</t>
        </is>
      </c>
      <c r="H828" s="58" t="inlineStr">
        <is>
          <t>Yes</t>
        </is>
      </c>
      <c r="I828" s="58" t="inlineStr">
        <is>
          <t>Fiber optic</t>
        </is>
      </c>
      <c r="J828" s="58" t="inlineStr">
        <is>
          <t>No</t>
        </is>
      </c>
      <c r="K828" s="58" t="inlineStr">
        <is>
          <t>No</t>
        </is>
      </c>
      <c r="L828" s="58" t="inlineStr">
        <is>
          <t>No</t>
        </is>
      </c>
      <c r="M828" s="58" t="inlineStr">
        <is>
          <t>No</t>
        </is>
      </c>
      <c r="N828" s="58" t="inlineStr">
        <is>
          <t>Yes</t>
        </is>
      </c>
      <c r="O828" s="58" t="inlineStr">
        <is>
          <t>Yes</t>
        </is>
      </c>
      <c r="P828" s="58" t="inlineStr">
        <is>
          <t>Month-to-month</t>
        </is>
      </c>
      <c r="Q828" s="58" t="inlineStr">
        <is>
          <t>Yes</t>
        </is>
      </c>
      <c r="R828" s="58" t="inlineStr">
        <is>
          <t>Bank transfer (automatic)</t>
        </is>
      </c>
      <c r="S828" s="123" t="n">
        <v>95.59999999999999</v>
      </c>
      <c r="T828" s="58" t="inlineStr">
        <is>
          <t>644.35</t>
        </is>
      </c>
      <c r="U828" s="58" t="inlineStr">
        <is>
          <t>Yes</t>
        </is>
      </c>
      <c r="V828" s="123">
        <f>IFERROR(VALUE(TRIM(T828)),S828*F828)</f>
        <v/>
      </c>
      <c r="W828" s="58">
        <f>IF(F828&lt;=12,"0-12 mo",IF(F828&lt;=24,"13-24 mo",IF(F828&lt;=48,"25-48 mo","49+ mo")))</f>
        <v/>
      </c>
      <c r="X828" s="58">
        <f>IF(S828&lt;=35.5,"Q1 Low",IF(S828&lt;=70.35,"Q2 Mid-Low",IF(S828&lt;=89.85,"Q3 Mid-High","Q4 High")))</f>
        <v/>
      </c>
      <c r="Y828" s="58">
        <f>IF(U828="Yes",1,0)</f>
        <v/>
      </c>
      <c r="Z828" s="58">
        <f>IF(P828="Month-to-month",1,0)+IF(M828="No",1,0)+IF(J828="No",1,0)+IF(I828="Fiber optic",1,0)+IF(Q828="Yes",1,0)</f>
        <v/>
      </c>
    </row>
    <row r="829" ht="15" customHeight="1" s="59">
      <c r="A829" s="58" t="inlineStr">
        <is>
          <t>9146-JRIOX</t>
        </is>
      </c>
      <c r="B829" s="58" t="inlineStr">
        <is>
          <t>Female</t>
        </is>
      </c>
      <c r="C829" s="58" t="n">
        <v>0</v>
      </c>
      <c r="D829" s="58" t="inlineStr">
        <is>
          <t>Yes</t>
        </is>
      </c>
      <c r="E829" s="58" t="inlineStr">
        <is>
          <t>Yes</t>
        </is>
      </c>
      <c r="F829" s="58" t="n">
        <v>14</v>
      </c>
      <c r="G829" s="58" t="inlineStr">
        <is>
          <t>Yes</t>
        </is>
      </c>
      <c r="H829" s="58" t="inlineStr">
        <is>
          <t>Yes</t>
        </is>
      </c>
      <c r="I829" s="58" t="inlineStr">
        <is>
          <t>No</t>
        </is>
      </c>
      <c r="J829" s="58" t="inlineStr">
        <is>
          <t>No internet service</t>
        </is>
      </c>
      <c r="K829" s="58" t="inlineStr">
        <is>
          <t>No internet service</t>
        </is>
      </c>
      <c r="L829" s="58" t="inlineStr">
        <is>
          <t>No internet service</t>
        </is>
      </c>
      <c r="M829" s="58" t="inlineStr">
        <is>
          <t>No internet service</t>
        </is>
      </c>
      <c r="N829" s="58" t="inlineStr">
        <is>
          <t>No internet service</t>
        </is>
      </c>
      <c r="O829" s="58" t="inlineStr">
        <is>
          <t>No internet service</t>
        </is>
      </c>
      <c r="P829" s="58" t="inlineStr">
        <is>
          <t>Month-to-month</t>
        </is>
      </c>
      <c r="Q829" s="58" t="inlineStr">
        <is>
          <t>No</t>
        </is>
      </c>
      <c r="R829" s="58" t="inlineStr">
        <is>
          <t>Mailed check</t>
        </is>
      </c>
      <c r="S829" s="123" t="n">
        <v>25.55</v>
      </c>
      <c r="T829" s="58" t="inlineStr">
        <is>
          <t>372.45</t>
        </is>
      </c>
      <c r="U829" s="58" t="inlineStr">
        <is>
          <t>No</t>
        </is>
      </c>
      <c r="V829" s="123">
        <f>IFERROR(VALUE(TRIM(T829)),S829*F829)</f>
        <v/>
      </c>
      <c r="W829" s="58">
        <f>IF(F829&lt;=12,"0-12 mo",IF(F829&lt;=24,"13-24 mo",IF(F829&lt;=48,"25-48 mo","49+ mo")))</f>
        <v/>
      </c>
      <c r="X829" s="58">
        <f>IF(S829&lt;=35.5,"Q1 Low",IF(S829&lt;=70.35,"Q2 Mid-Low",IF(S829&lt;=89.85,"Q3 Mid-High","Q4 High")))</f>
        <v/>
      </c>
      <c r="Y829" s="58">
        <f>IF(U829="Yes",1,0)</f>
        <v/>
      </c>
      <c r="Z829" s="58">
        <f>IF(P829="Month-to-month",1,0)+IF(M829="No",1,0)+IF(J829="No",1,0)+IF(I829="Fiber optic",1,0)+IF(Q829="Yes",1,0)</f>
        <v/>
      </c>
    </row>
    <row r="830" ht="15" customHeight="1" s="59">
      <c r="A830" s="58" t="inlineStr">
        <is>
          <t>3104-OWCGK</t>
        </is>
      </c>
      <c r="B830" s="58" t="inlineStr">
        <is>
          <t>Male</t>
        </is>
      </c>
      <c r="C830" s="58" t="n">
        <v>0</v>
      </c>
      <c r="D830" s="58" t="inlineStr">
        <is>
          <t>Yes</t>
        </is>
      </c>
      <c r="E830" s="58" t="inlineStr">
        <is>
          <t>Yes</t>
        </is>
      </c>
      <c r="F830" s="58" t="n">
        <v>60</v>
      </c>
      <c r="G830" s="58" t="inlineStr">
        <is>
          <t>Yes</t>
        </is>
      </c>
      <c r="H830" s="58" t="inlineStr">
        <is>
          <t>No</t>
        </is>
      </c>
      <c r="I830" s="58" t="inlineStr">
        <is>
          <t>Fiber optic</t>
        </is>
      </c>
      <c r="J830" s="58" t="inlineStr">
        <is>
          <t>No</t>
        </is>
      </c>
      <c r="K830" s="58" t="inlineStr">
        <is>
          <t>Yes</t>
        </is>
      </c>
      <c r="L830" s="58" t="inlineStr">
        <is>
          <t>Yes</t>
        </is>
      </c>
      <c r="M830" s="58" t="inlineStr">
        <is>
          <t>No</t>
        </is>
      </c>
      <c r="N830" s="58" t="inlineStr">
        <is>
          <t>Yes</t>
        </is>
      </c>
      <c r="O830" s="58" t="inlineStr">
        <is>
          <t>No</t>
        </is>
      </c>
      <c r="P830" s="58" t="inlineStr">
        <is>
          <t>One year</t>
        </is>
      </c>
      <c r="Q830" s="58" t="inlineStr">
        <is>
          <t>No</t>
        </is>
      </c>
      <c r="R830" s="58" t="inlineStr">
        <is>
          <t>Electronic check</t>
        </is>
      </c>
      <c r="S830" s="123" t="n">
        <v>90.95</v>
      </c>
      <c r="T830" s="58" t="inlineStr">
        <is>
          <t>5453.4</t>
        </is>
      </c>
      <c r="U830" s="58" t="inlineStr">
        <is>
          <t>Yes</t>
        </is>
      </c>
      <c r="V830" s="123">
        <f>IFERROR(VALUE(TRIM(T830)),S830*F830)</f>
        <v/>
      </c>
      <c r="W830" s="58">
        <f>IF(F830&lt;=12,"0-12 mo",IF(F830&lt;=24,"13-24 mo",IF(F830&lt;=48,"25-48 mo","49+ mo")))</f>
        <v/>
      </c>
      <c r="X830" s="58">
        <f>IF(S830&lt;=35.5,"Q1 Low",IF(S830&lt;=70.35,"Q2 Mid-Low",IF(S830&lt;=89.85,"Q3 Mid-High","Q4 High")))</f>
        <v/>
      </c>
      <c r="Y830" s="58">
        <f>IF(U830="Yes",1,0)</f>
        <v/>
      </c>
      <c r="Z830" s="58">
        <f>IF(P830="Month-to-month",1,0)+IF(M830="No",1,0)+IF(J830="No",1,0)+IF(I830="Fiber optic",1,0)+IF(Q830="Yes",1,0)</f>
        <v/>
      </c>
    </row>
    <row r="831" ht="15" customHeight="1" s="59">
      <c r="A831" s="58" t="inlineStr">
        <is>
          <t>5337-IIWKZ</t>
        </is>
      </c>
      <c r="B831" s="58" t="inlineStr">
        <is>
          <t>Male</t>
        </is>
      </c>
      <c r="C831" s="58" t="n">
        <v>0</v>
      </c>
      <c r="D831" s="58" t="inlineStr">
        <is>
          <t>Yes</t>
        </is>
      </c>
      <c r="E831" s="58" t="inlineStr">
        <is>
          <t>Yes</t>
        </is>
      </c>
      <c r="F831" s="58" t="n">
        <v>34</v>
      </c>
      <c r="G831" s="58" t="inlineStr">
        <is>
          <t>No</t>
        </is>
      </c>
      <c r="H831" s="58" t="inlineStr">
        <is>
          <t>No phone service</t>
        </is>
      </c>
      <c r="I831" s="58" t="inlineStr">
        <is>
          <t>DSL</t>
        </is>
      </c>
      <c r="J831" s="58" t="inlineStr">
        <is>
          <t>No</t>
        </is>
      </c>
      <c r="K831" s="58" t="inlineStr">
        <is>
          <t>No</t>
        </is>
      </c>
      <c r="L831" s="58" t="inlineStr">
        <is>
          <t>Yes</t>
        </is>
      </c>
      <c r="M831" s="58" t="inlineStr">
        <is>
          <t>Yes</t>
        </is>
      </c>
      <c r="N831" s="58" t="inlineStr">
        <is>
          <t>Yes</t>
        </is>
      </c>
      <c r="O831" s="58" t="inlineStr">
        <is>
          <t>No</t>
        </is>
      </c>
      <c r="P831" s="58" t="inlineStr">
        <is>
          <t>Month-to-month</t>
        </is>
      </c>
      <c r="Q831" s="58" t="inlineStr">
        <is>
          <t>Yes</t>
        </is>
      </c>
      <c r="R831" s="58" t="inlineStr">
        <is>
          <t>Electronic check</t>
        </is>
      </c>
      <c r="S831" s="123" t="n">
        <v>44.85</v>
      </c>
      <c r="T831" s="58" t="inlineStr">
        <is>
          <t>1442.6</t>
        </is>
      </c>
      <c r="U831" s="58" t="inlineStr">
        <is>
          <t>No</t>
        </is>
      </c>
      <c r="V831" s="123">
        <f>IFERROR(VALUE(TRIM(T831)),S831*F831)</f>
        <v/>
      </c>
      <c r="W831" s="58">
        <f>IF(F831&lt;=12,"0-12 mo",IF(F831&lt;=24,"13-24 mo",IF(F831&lt;=48,"25-48 mo","49+ mo")))</f>
        <v/>
      </c>
      <c r="X831" s="58">
        <f>IF(S831&lt;=35.5,"Q1 Low",IF(S831&lt;=70.35,"Q2 Mid-Low",IF(S831&lt;=89.85,"Q3 Mid-High","Q4 High")))</f>
        <v/>
      </c>
      <c r="Y831" s="58">
        <f>IF(U831="Yes",1,0)</f>
        <v/>
      </c>
      <c r="Z831" s="58">
        <f>IF(P831="Month-to-month",1,0)+IF(M831="No",1,0)+IF(J831="No",1,0)+IF(I831="Fiber optic",1,0)+IF(Q831="Yes",1,0)</f>
        <v/>
      </c>
    </row>
    <row r="832" ht="15" customHeight="1" s="59">
      <c r="A832" s="58" t="inlineStr">
        <is>
          <t>9101-BWFSS</t>
        </is>
      </c>
      <c r="B832" s="58" t="inlineStr">
        <is>
          <t>Female</t>
        </is>
      </c>
      <c r="C832" s="58" t="n">
        <v>0</v>
      </c>
      <c r="D832" s="58" t="inlineStr">
        <is>
          <t>Yes</t>
        </is>
      </c>
      <c r="E832" s="58" t="inlineStr">
        <is>
          <t>No</t>
        </is>
      </c>
      <c r="F832" s="58" t="n">
        <v>50</v>
      </c>
      <c r="G832" s="58" t="inlineStr">
        <is>
          <t>Yes</t>
        </is>
      </c>
      <c r="H832" s="58" t="inlineStr">
        <is>
          <t>Yes</t>
        </is>
      </c>
      <c r="I832" s="58" t="inlineStr">
        <is>
          <t>Fiber optic</t>
        </is>
      </c>
      <c r="J832" s="58" t="inlineStr">
        <is>
          <t>Yes</t>
        </is>
      </c>
      <c r="K832" s="58" t="inlineStr">
        <is>
          <t>Yes</t>
        </is>
      </c>
      <c r="L832" s="58" t="inlineStr">
        <is>
          <t>No</t>
        </is>
      </c>
      <c r="M832" s="58" t="inlineStr">
        <is>
          <t>Yes</t>
        </is>
      </c>
      <c r="N832" s="58" t="inlineStr">
        <is>
          <t>Yes</t>
        </is>
      </c>
      <c r="O832" s="58" t="inlineStr">
        <is>
          <t>Yes</t>
        </is>
      </c>
      <c r="P832" s="58" t="inlineStr">
        <is>
          <t>One year</t>
        </is>
      </c>
      <c r="Q832" s="58" t="inlineStr">
        <is>
          <t>No</t>
        </is>
      </c>
      <c r="R832" s="58" t="inlineStr">
        <is>
          <t>Electronic check</t>
        </is>
      </c>
      <c r="S832" s="123" t="n">
        <v>108.55</v>
      </c>
      <c r="T832" s="58" t="inlineStr">
        <is>
          <t>5610.7</t>
        </is>
      </c>
      <c r="U832" s="58" t="inlineStr">
        <is>
          <t>Yes</t>
        </is>
      </c>
      <c r="V832" s="123">
        <f>IFERROR(VALUE(TRIM(T832)),S832*F832)</f>
        <v/>
      </c>
      <c r="W832" s="58">
        <f>IF(F832&lt;=12,"0-12 mo",IF(F832&lt;=24,"13-24 mo",IF(F832&lt;=48,"25-48 mo","49+ mo")))</f>
        <v/>
      </c>
      <c r="X832" s="58">
        <f>IF(S832&lt;=35.5,"Q1 Low",IF(S832&lt;=70.35,"Q2 Mid-Low",IF(S832&lt;=89.85,"Q3 Mid-High","Q4 High")))</f>
        <v/>
      </c>
      <c r="Y832" s="58">
        <f>IF(U832="Yes",1,0)</f>
        <v/>
      </c>
      <c r="Z832" s="58">
        <f>IF(P832="Month-to-month",1,0)+IF(M832="No",1,0)+IF(J832="No",1,0)+IF(I832="Fiber optic",1,0)+IF(Q832="Yes",1,0)</f>
        <v/>
      </c>
    </row>
    <row r="833" ht="15" customHeight="1" s="59">
      <c r="A833" s="58" t="inlineStr">
        <is>
          <t>9650-VBUOG</t>
        </is>
      </c>
      <c r="B833" s="58" t="inlineStr">
        <is>
          <t>Male</t>
        </is>
      </c>
      <c r="C833" s="58" t="n">
        <v>0</v>
      </c>
      <c r="D833" s="58" t="inlineStr">
        <is>
          <t>Yes</t>
        </is>
      </c>
      <c r="E833" s="58" t="inlineStr">
        <is>
          <t>Yes</t>
        </is>
      </c>
      <c r="F833" s="58" t="n">
        <v>38</v>
      </c>
      <c r="G833" s="58" t="inlineStr">
        <is>
          <t>Yes</t>
        </is>
      </c>
      <c r="H833" s="58" t="inlineStr">
        <is>
          <t>Yes</t>
        </is>
      </c>
      <c r="I833" s="58" t="inlineStr">
        <is>
          <t>No</t>
        </is>
      </c>
      <c r="J833" s="58" t="inlineStr">
        <is>
          <t>No internet service</t>
        </is>
      </c>
      <c r="K833" s="58" t="inlineStr">
        <is>
          <t>No internet service</t>
        </is>
      </c>
      <c r="L833" s="58" t="inlineStr">
        <is>
          <t>No internet service</t>
        </is>
      </c>
      <c r="M833" s="58" t="inlineStr">
        <is>
          <t>No internet service</t>
        </is>
      </c>
      <c r="N833" s="58" t="inlineStr">
        <is>
          <t>No internet service</t>
        </is>
      </c>
      <c r="O833" s="58" t="inlineStr">
        <is>
          <t>No internet service</t>
        </is>
      </c>
      <c r="P833" s="58" t="inlineStr">
        <is>
          <t>Two year</t>
        </is>
      </c>
      <c r="Q833" s="58" t="inlineStr">
        <is>
          <t>No</t>
        </is>
      </c>
      <c r="R833" s="58" t="inlineStr">
        <is>
          <t>Credit card (automatic)</t>
        </is>
      </c>
      <c r="S833" s="123" t="n">
        <v>25.05</v>
      </c>
      <c r="T833" s="58" t="inlineStr">
        <is>
          <t>963.95</t>
        </is>
      </c>
      <c r="U833" s="58" t="inlineStr">
        <is>
          <t>No</t>
        </is>
      </c>
      <c r="V833" s="123">
        <f>IFERROR(VALUE(TRIM(T833)),S833*F833)</f>
        <v/>
      </c>
      <c r="W833" s="58">
        <f>IF(F833&lt;=12,"0-12 mo",IF(F833&lt;=24,"13-24 mo",IF(F833&lt;=48,"25-48 mo","49+ mo")))</f>
        <v/>
      </c>
      <c r="X833" s="58">
        <f>IF(S833&lt;=35.5,"Q1 Low",IF(S833&lt;=70.35,"Q2 Mid-Low",IF(S833&lt;=89.85,"Q3 Mid-High","Q4 High")))</f>
        <v/>
      </c>
      <c r="Y833" s="58">
        <f>IF(U833="Yes",1,0)</f>
        <v/>
      </c>
      <c r="Z833" s="58">
        <f>IF(P833="Month-to-month",1,0)+IF(M833="No",1,0)+IF(J833="No",1,0)+IF(I833="Fiber optic",1,0)+IF(Q833="Yes",1,0)</f>
        <v/>
      </c>
    </row>
    <row r="834" ht="15" customHeight="1" s="59">
      <c r="A834" s="58" t="inlineStr">
        <is>
          <t>3487-EARAT</t>
        </is>
      </c>
      <c r="B834" s="58" t="inlineStr">
        <is>
          <t>Female</t>
        </is>
      </c>
      <c r="C834" s="58" t="n">
        <v>0</v>
      </c>
      <c r="D834" s="58" t="inlineStr">
        <is>
          <t>Yes</t>
        </is>
      </c>
      <c r="E834" s="58" t="inlineStr">
        <is>
          <t>Yes</t>
        </is>
      </c>
      <c r="F834" s="58" t="n">
        <v>70</v>
      </c>
      <c r="G834" s="58" t="inlineStr">
        <is>
          <t>Yes</t>
        </is>
      </c>
      <c r="H834" s="58" t="inlineStr">
        <is>
          <t>No</t>
        </is>
      </c>
      <c r="I834" s="58" t="inlineStr">
        <is>
          <t>DSL</t>
        </is>
      </c>
      <c r="J834" s="58" t="inlineStr">
        <is>
          <t>Yes</t>
        </is>
      </c>
      <c r="K834" s="58" t="inlineStr">
        <is>
          <t>Yes</t>
        </is>
      </c>
      <c r="L834" s="58" t="inlineStr">
        <is>
          <t>Yes</t>
        </is>
      </c>
      <c r="M834" s="58" t="inlineStr">
        <is>
          <t>Yes</t>
        </is>
      </c>
      <c r="N834" s="58" t="inlineStr">
        <is>
          <t>No</t>
        </is>
      </c>
      <c r="O834" s="58" t="inlineStr">
        <is>
          <t>Yes</t>
        </is>
      </c>
      <c r="P834" s="58" t="inlineStr">
        <is>
          <t>One year</t>
        </is>
      </c>
      <c r="Q834" s="58" t="inlineStr">
        <is>
          <t>No</t>
        </is>
      </c>
      <c r="R834" s="58" t="inlineStr">
        <is>
          <t>Credit card (automatic)</t>
        </is>
      </c>
      <c r="S834" s="123" t="n">
        <v>74.09999999999999</v>
      </c>
      <c r="T834" s="58" t="inlineStr">
        <is>
          <t>5222.3</t>
        </is>
      </c>
      <c r="U834" s="58" t="inlineStr">
        <is>
          <t>No</t>
        </is>
      </c>
      <c r="V834" s="123">
        <f>IFERROR(VALUE(TRIM(T834)),S834*F834)</f>
        <v/>
      </c>
      <c r="W834" s="58">
        <f>IF(F834&lt;=12,"0-12 mo",IF(F834&lt;=24,"13-24 mo",IF(F834&lt;=48,"25-48 mo","49+ mo")))</f>
        <v/>
      </c>
      <c r="X834" s="58">
        <f>IF(S834&lt;=35.5,"Q1 Low",IF(S834&lt;=70.35,"Q2 Mid-Low",IF(S834&lt;=89.85,"Q3 Mid-High","Q4 High")))</f>
        <v/>
      </c>
      <c r="Y834" s="58">
        <f>IF(U834="Yes",1,0)</f>
        <v/>
      </c>
      <c r="Z834" s="58">
        <f>IF(P834="Month-to-month",1,0)+IF(M834="No",1,0)+IF(J834="No",1,0)+IF(I834="Fiber optic",1,0)+IF(Q834="Yes",1,0)</f>
        <v/>
      </c>
    </row>
    <row r="835" ht="15" customHeight="1" s="59">
      <c r="A835" s="58" t="inlineStr">
        <is>
          <t>2672-TGEFF</t>
        </is>
      </c>
      <c r="B835" s="58" t="inlineStr">
        <is>
          <t>Female</t>
        </is>
      </c>
      <c r="C835" s="58" t="n">
        <v>0</v>
      </c>
      <c r="D835" s="58" t="inlineStr">
        <is>
          <t>Yes</t>
        </is>
      </c>
      <c r="E835" s="58" t="inlineStr">
        <is>
          <t>Yes</t>
        </is>
      </c>
      <c r="F835" s="58" t="n">
        <v>37</v>
      </c>
      <c r="G835" s="58" t="inlineStr">
        <is>
          <t>Yes</t>
        </is>
      </c>
      <c r="H835" s="58" t="inlineStr">
        <is>
          <t>Yes</t>
        </is>
      </c>
      <c r="I835" s="58" t="inlineStr">
        <is>
          <t>Fiber optic</t>
        </is>
      </c>
      <c r="J835" s="58" t="inlineStr">
        <is>
          <t>No</t>
        </is>
      </c>
      <c r="K835" s="58" t="inlineStr">
        <is>
          <t>Yes</t>
        </is>
      </c>
      <c r="L835" s="58" t="inlineStr">
        <is>
          <t>No</t>
        </is>
      </c>
      <c r="M835" s="58" t="inlineStr">
        <is>
          <t>No</t>
        </is>
      </c>
      <c r="N835" s="58" t="inlineStr">
        <is>
          <t>Yes</t>
        </is>
      </c>
      <c r="O835" s="58" t="inlineStr">
        <is>
          <t>No</t>
        </is>
      </c>
      <c r="P835" s="58" t="inlineStr">
        <is>
          <t>Month-to-month</t>
        </is>
      </c>
      <c r="Q835" s="58" t="inlineStr">
        <is>
          <t>Yes</t>
        </is>
      </c>
      <c r="R835" s="58" t="inlineStr">
        <is>
          <t>Electronic check</t>
        </is>
      </c>
      <c r="S835" s="123" t="n">
        <v>88.8</v>
      </c>
      <c r="T835" s="58" t="inlineStr">
        <is>
          <t>3340.55</t>
        </is>
      </c>
      <c r="U835" s="58" t="inlineStr">
        <is>
          <t>No</t>
        </is>
      </c>
      <c r="V835" s="123">
        <f>IFERROR(VALUE(TRIM(T835)),S835*F835)</f>
        <v/>
      </c>
      <c r="W835" s="58">
        <f>IF(F835&lt;=12,"0-12 mo",IF(F835&lt;=24,"13-24 mo",IF(F835&lt;=48,"25-48 mo","49+ mo")))</f>
        <v/>
      </c>
      <c r="X835" s="58">
        <f>IF(S835&lt;=35.5,"Q1 Low",IF(S835&lt;=70.35,"Q2 Mid-Low",IF(S835&lt;=89.85,"Q3 Mid-High","Q4 High")))</f>
        <v/>
      </c>
      <c r="Y835" s="58">
        <f>IF(U835="Yes",1,0)</f>
        <v/>
      </c>
      <c r="Z835" s="58">
        <f>IF(P835="Month-to-month",1,0)+IF(M835="No",1,0)+IF(J835="No",1,0)+IF(I835="Fiber optic",1,0)+IF(Q835="Yes",1,0)</f>
        <v/>
      </c>
    </row>
    <row r="836" ht="15" customHeight="1" s="59">
      <c r="A836" s="58" t="inlineStr">
        <is>
          <t>9231-ZJYAM</t>
        </is>
      </c>
      <c r="B836" s="58" t="inlineStr">
        <is>
          <t>Female</t>
        </is>
      </c>
      <c r="C836" s="58" t="n">
        <v>1</v>
      </c>
      <c r="D836" s="58" t="inlineStr">
        <is>
          <t>No</t>
        </is>
      </c>
      <c r="E836" s="58" t="inlineStr">
        <is>
          <t>No</t>
        </is>
      </c>
      <c r="F836" s="58" t="n">
        <v>4</v>
      </c>
      <c r="G836" s="58" t="inlineStr">
        <is>
          <t>Yes</t>
        </is>
      </c>
      <c r="H836" s="58" t="inlineStr">
        <is>
          <t>No</t>
        </is>
      </c>
      <c r="I836" s="58" t="inlineStr">
        <is>
          <t>Fiber optic</t>
        </is>
      </c>
      <c r="J836" s="58" t="inlineStr">
        <is>
          <t>No</t>
        </is>
      </c>
      <c r="K836" s="58" t="inlineStr">
        <is>
          <t>No</t>
        </is>
      </c>
      <c r="L836" s="58" t="inlineStr">
        <is>
          <t>No</t>
        </is>
      </c>
      <c r="M836" s="58" t="inlineStr">
        <is>
          <t>No</t>
        </is>
      </c>
      <c r="N836" s="58" t="inlineStr">
        <is>
          <t>Yes</t>
        </is>
      </c>
      <c r="O836" s="58" t="inlineStr">
        <is>
          <t>No</t>
        </is>
      </c>
      <c r="P836" s="58" t="inlineStr">
        <is>
          <t>Month-to-month</t>
        </is>
      </c>
      <c r="Q836" s="58" t="inlineStr">
        <is>
          <t>Yes</t>
        </is>
      </c>
      <c r="R836" s="58" t="inlineStr">
        <is>
          <t>Electronic check</t>
        </is>
      </c>
      <c r="S836" s="123" t="n">
        <v>78.84999999999999</v>
      </c>
      <c r="T836" s="58" t="inlineStr">
        <is>
          <t>292.8</t>
        </is>
      </c>
      <c r="U836" s="58" t="inlineStr">
        <is>
          <t>Yes</t>
        </is>
      </c>
      <c r="V836" s="123">
        <f>IFERROR(VALUE(TRIM(T836)),S836*F836)</f>
        <v/>
      </c>
      <c r="W836" s="58">
        <f>IF(F836&lt;=12,"0-12 mo",IF(F836&lt;=24,"13-24 mo",IF(F836&lt;=48,"25-48 mo","49+ mo")))</f>
        <v/>
      </c>
      <c r="X836" s="58">
        <f>IF(S836&lt;=35.5,"Q1 Low",IF(S836&lt;=70.35,"Q2 Mid-Low",IF(S836&lt;=89.85,"Q3 Mid-High","Q4 High")))</f>
        <v/>
      </c>
      <c r="Y836" s="58">
        <f>IF(U836="Yes",1,0)</f>
        <v/>
      </c>
      <c r="Z836" s="58">
        <f>IF(P836="Month-to-month",1,0)+IF(M836="No",1,0)+IF(J836="No",1,0)+IF(I836="Fiber optic",1,0)+IF(Q836="Yes",1,0)</f>
        <v/>
      </c>
    </row>
    <row r="837" ht="15" customHeight="1" s="59">
      <c r="A837" s="58" t="inlineStr">
        <is>
          <t>4250-WAROZ</t>
        </is>
      </c>
      <c r="B837" s="58" t="inlineStr">
        <is>
          <t>Male</t>
        </is>
      </c>
      <c r="C837" s="58" t="n">
        <v>1</v>
      </c>
      <c r="D837" s="58" t="inlineStr">
        <is>
          <t>Yes</t>
        </is>
      </c>
      <c r="E837" s="58" t="inlineStr">
        <is>
          <t>Yes</t>
        </is>
      </c>
      <c r="F837" s="58" t="n">
        <v>60</v>
      </c>
      <c r="G837" s="58" t="inlineStr">
        <is>
          <t>Yes</t>
        </is>
      </c>
      <c r="H837" s="58" t="inlineStr">
        <is>
          <t>Yes</t>
        </is>
      </c>
      <c r="I837" s="58" t="inlineStr">
        <is>
          <t>Fiber optic</t>
        </is>
      </c>
      <c r="J837" s="58" t="inlineStr">
        <is>
          <t>Yes</t>
        </is>
      </c>
      <c r="K837" s="58" t="inlineStr">
        <is>
          <t>Yes</t>
        </is>
      </c>
      <c r="L837" s="58" t="inlineStr">
        <is>
          <t>No</t>
        </is>
      </c>
      <c r="M837" s="58" t="inlineStr">
        <is>
          <t>No</t>
        </is>
      </c>
      <c r="N837" s="58" t="inlineStr">
        <is>
          <t>No</t>
        </is>
      </c>
      <c r="O837" s="58" t="inlineStr">
        <is>
          <t>Yes</t>
        </is>
      </c>
      <c r="P837" s="58" t="inlineStr">
        <is>
          <t>Month-to-month</t>
        </is>
      </c>
      <c r="Q837" s="58" t="inlineStr">
        <is>
          <t>Yes</t>
        </is>
      </c>
      <c r="R837" s="58" t="inlineStr">
        <is>
          <t>Electronic check</t>
        </is>
      </c>
      <c r="S837" s="123" t="n">
        <v>93.25</v>
      </c>
      <c r="T837" s="58" t="inlineStr">
        <is>
          <t>5774.55</t>
        </is>
      </c>
      <c r="U837" s="58" t="inlineStr">
        <is>
          <t>No</t>
        </is>
      </c>
      <c r="V837" s="123">
        <f>IFERROR(VALUE(TRIM(T837)),S837*F837)</f>
        <v/>
      </c>
      <c r="W837" s="58">
        <f>IF(F837&lt;=12,"0-12 mo",IF(F837&lt;=24,"13-24 mo",IF(F837&lt;=48,"25-48 mo","49+ mo")))</f>
        <v/>
      </c>
      <c r="X837" s="58">
        <f>IF(S837&lt;=35.5,"Q1 Low",IF(S837&lt;=70.35,"Q2 Mid-Low",IF(S837&lt;=89.85,"Q3 Mid-High","Q4 High")))</f>
        <v/>
      </c>
      <c r="Y837" s="58">
        <f>IF(U837="Yes",1,0)</f>
        <v/>
      </c>
      <c r="Z837" s="58">
        <f>IF(P837="Month-to-month",1,0)+IF(M837="No",1,0)+IF(J837="No",1,0)+IF(I837="Fiber optic",1,0)+IF(Q837="Yes",1,0)</f>
        <v/>
      </c>
    </row>
    <row r="838" ht="15" customHeight="1" s="59">
      <c r="A838" s="58" t="inlineStr">
        <is>
          <t>8184-WMOFI</t>
        </is>
      </c>
      <c r="B838" s="58" t="inlineStr">
        <is>
          <t>Male</t>
        </is>
      </c>
      <c r="C838" s="58" t="n">
        <v>0</v>
      </c>
      <c r="D838" s="58" t="inlineStr">
        <is>
          <t>Yes</t>
        </is>
      </c>
      <c r="E838" s="58" t="inlineStr">
        <is>
          <t>Yes</t>
        </is>
      </c>
      <c r="F838" s="58" t="n">
        <v>62</v>
      </c>
      <c r="G838" s="58" t="inlineStr">
        <is>
          <t>Yes</t>
        </is>
      </c>
      <c r="H838" s="58" t="inlineStr">
        <is>
          <t>No</t>
        </is>
      </c>
      <c r="I838" s="58" t="inlineStr">
        <is>
          <t>DSL</t>
        </is>
      </c>
      <c r="J838" s="58" t="inlineStr">
        <is>
          <t>Yes</t>
        </is>
      </c>
      <c r="K838" s="58" t="inlineStr">
        <is>
          <t>No</t>
        </is>
      </c>
      <c r="L838" s="58" t="inlineStr">
        <is>
          <t>Yes</t>
        </is>
      </c>
      <c r="M838" s="58" t="inlineStr">
        <is>
          <t>Yes</t>
        </is>
      </c>
      <c r="N838" s="58" t="inlineStr">
        <is>
          <t>No</t>
        </is>
      </c>
      <c r="O838" s="58" t="inlineStr">
        <is>
          <t>Yes</t>
        </is>
      </c>
      <c r="P838" s="58" t="inlineStr">
        <is>
          <t>One year</t>
        </is>
      </c>
      <c r="Q838" s="58" t="inlineStr">
        <is>
          <t>No</t>
        </is>
      </c>
      <c r="R838" s="58" t="inlineStr">
        <is>
          <t>Credit card (automatic)</t>
        </is>
      </c>
      <c r="S838" s="123" t="n">
        <v>71.40000000000001</v>
      </c>
      <c r="T838" s="58" t="inlineStr">
        <is>
          <t>4487.3</t>
        </is>
      </c>
      <c r="U838" s="58" t="inlineStr">
        <is>
          <t>No</t>
        </is>
      </c>
      <c r="V838" s="123">
        <f>IFERROR(VALUE(TRIM(T838)),S838*F838)</f>
        <v/>
      </c>
      <c r="W838" s="58">
        <f>IF(F838&lt;=12,"0-12 mo",IF(F838&lt;=24,"13-24 mo",IF(F838&lt;=48,"25-48 mo","49+ mo")))</f>
        <v/>
      </c>
      <c r="X838" s="58">
        <f>IF(S838&lt;=35.5,"Q1 Low",IF(S838&lt;=70.35,"Q2 Mid-Low",IF(S838&lt;=89.85,"Q3 Mid-High","Q4 High")))</f>
        <v/>
      </c>
      <c r="Y838" s="58">
        <f>IF(U838="Yes",1,0)</f>
        <v/>
      </c>
      <c r="Z838" s="58">
        <f>IF(P838="Month-to-month",1,0)+IF(M838="No",1,0)+IF(J838="No",1,0)+IF(I838="Fiber optic",1,0)+IF(Q838="Yes",1,0)</f>
        <v/>
      </c>
    </row>
    <row r="839" ht="15" customHeight="1" s="59">
      <c r="A839" s="58" t="inlineStr">
        <is>
          <t>6982-SSHFK</t>
        </is>
      </c>
      <c r="B839" s="58" t="inlineStr">
        <is>
          <t>Male</t>
        </is>
      </c>
      <c r="C839" s="58" t="n">
        <v>0</v>
      </c>
      <c r="D839" s="58" t="inlineStr">
        <is>
          <t>No</t>
        </is>
      </c>
      <c r="E839" s="58" t="inlineStr">
        <is>
          <t>No</t>
        </is>
      </c>
      <c r="F839" s="58" t="n">
        <v>1</v>
      </c>
      <c r="G839" s="58" t="inlineStr">
        <is>
          <t>Yes</t>
        </is>
      </c>
      <c r="H839" s="58" t="inlineStr">
        <is>
          <t>No</t>
        </is>
      </c>
      <c r="I839" s="58" t="inlineStr">
        <is>
          <t>DSL</t>
        </is>
      </c>
      <c r="J839" s="58" t="inlineStr">
        <is>
          <t>No</t>
        </is>
      </c>
      <c r="K839" s="58" t="inlineStr">
        <is>
          <t>No</t>
        </is>
      </c>
      <c r="L839" s="58" t="inlineStr">
        <is>
          <t>No</t>
        </is>
      </c>
      <c r="M839" s="58" t="inlineStr">
        <is>
          <t>No</t>
        </is>
      </c>
      <c r="N839" s="58" t="inlineStr">
        <is>
          <t>No</t>
        </is>
      </c>
      <c r="O839" s="58" t="inlineStr">
        <is>
          <t>No</t>
        </is>
      </c>
      <c r="P839" s="58" t="inlineStr">
        <is>
          <t>Month-to-month</t>
        </is>
      </c>
      <c r="Q839" s="58" t="inlineStr">
        <is>
          <t>No</t>
        </is>
      </c>
      <c r="R839" s="58" t="inlineStr">
        <is>
          <t>Mailed check</t>
        </is>
      </c>
      <c r="S839" s="123" t="n">
        <v>44.4</v>
      </c>
      <c r="T839" s="58" t="inlineStr">
        <is>
          <t>44.4</t>
        </is>
      </c>
      <c r="U839" s="58" t="inlineStr">
        <is>
          <t>Yes</t>
        </is>
      </c>
      <c r="V839" s="123">
        <f>IFERROR(VALUE(TRIM(T839)),S839*F839)</f>
        <v/>
      </c>
      <c r="W839" s="58">
        <f>IF(F839&lt;=12,"0-12 mo",IF(F839&lt;=24,"13-24 mo",IF(F839&lt;=48,"25-48 mo","49+ mo")))</f>
        <v/>
      </c>
      <c r="X839" s="58">
        <f>IF(S839&lt;=35.5,"Q1 Low",IF(S839&lt;=70.35,"Q2 Mid-Low",IF(S839&lt;=89.85,"Q3 Mid-High","Q4 High")))</f>
        <v/>
      </c>
      <c r="Y839" s="58">
        <f>IF(U839="Yes",1,0)</f>
        <v/>
      </c>
      <c r="Z839" s="58">
        <f>IF(P839="Month-to-month",1,0)+IF(M839="No",1,0)+IF(J839="No",1,0)+IF(I839="Fiber optic",1,0)+IF(Q839="Yes",1,0)</f>
        <v/>
      </c>
    </row>
    <row r="840" ht="15" customHeight="1" s="59">
      <c r="A840" s="58" t="inlineStr">
        <is>
          <t>6092-QZVPP</t>
        </is>
      </c>
      <c r="B840" s="58" t="inlineStr">
        <is>
          <t>Male</t>
        </is>
      </c>
      <c r="C840" s="58" t="n">
        <v>0</v>
      </c>
      <c r="D840" s="58" t="inlineStr">
        <is>
          <t>No</t>
        </is>
      </c>
      <c r="E840" s="58" t="inlineStr">
        <is>
          <t>No</t>
        </is>
      </c>
      <c r="F840" s="58" t="n">
        <v>36</v>
      </c>
      <c r="G840" s="58" t="inlineStr">
        <is>
          <t>Yes</t>
        </is>
      </c>
      <c r="H840" s="58" t="inlineStr">
        <is>
          <t>No</t>
        </is>
      </c>
      <c r="I840" s="58" t="inlineStr">
        <is>
          <t>DSL</t>
        </is>
      </c>
      <c r="J840" s="58" t="inlineStr">
        <is>
          <t>Yes</t>
        </is>
      </c>
      <c r="K840" s="58" t="inlineStr">
        <is>
          <t>No</t>
        </is>
      </c>
      <c r="L840" s="58" t="inlineStr">
        <is>
          <t>Yes</t>
        </is>
      </c>
      <c r="M840" s="58" t="inlineStr">
        <is>
          <t>Yes</t>
        </is>
      </c>
      <c r="N840" s="58" t="inlineStr">
        <is>
          <t>Yes</t>
        </is>
      </c>
      <c r="O840" s="58" t="inlineStr">
        <is>
          <t>Yes</t>
        </is>
      </c>
      <c r="P840" s="58" t="inlineStr">
        <is>
          <t>Month-to-month</t>
        </is>
      </c>
      <c r="Q840" s="58" t="inlineStr">
        <is>
          <t>Yes</t>
        </is>
      </c>
      <c r="R840" s="58" t="inlineStr">
        <is>
          <t>Credit card (automatic)</t>
        </is>
      </c>
      <c r="S840" s="123" t="n">
        <v>79.2</v>
      </c>
      <c r="T840" s="58" t="inlineStr">
        <is>
          <t>2854.95</t>
        </is>
      </c>
      <c r="U840" s="58" t="inlineStr">
        <is>
          <t>No</t>
        </is>
      </c>
      <c r="V840" s="123">
        <f>IFERROR(VALUE(TRIM(T840)),S840*F840)</f>
        <v/>
      </c>
      <c r="W840" s="58">
        <f>IF(F840&lt;=12,"0-12 mo",IF(F840&lt;=24,"13-24 mo",IF(F840&lt;=48,"25-48 mo","49+ mo")))</f>
        <v/>
      </c>
      <c r="X840" s="58">
        <f>IF(S840&lt;=35.5,"Q1 Low",IF(S840&lt;=70.35,"Q2 Mid-Low",IF(S840&lt;=89.85,"Q3 Mid-High","Q4 High")))</f>
        <v/>
      </c>
      <c r="Y840" s="58">
        <f>IF(U840="Yes",1,0)</f>
        <v/>
      </c>
      <c r="Z840" s="58">
        <f>IF(P840="Month-to-month",1,0)+IF(M840="No",1,0)+IF(J840="No",1,0)+IF(I840="Fiber optic",1,0)+IF(Q840="Yes",1,0)</f>
        <v/>
      </c>
    </row>
    <row r="841" ht="15" customHeight="1" s="59">
      <c r="A841" s="58" t="inlineStr">
        <is>
          <t>4625-LAMOB</t>
        </is>
      </c>
      <c r="B841" s="58" t="inlineStr">
        <is>
          <t>Male</t>
        </is>
      </c>
      <c r="C841" s="58" t="n">
        <v>0</v>
      </c>
      <c r="D841" s="58" t="inlineStr">
        <is>
          <t>No</t>
        </is>
      </c>
      <c r="E841" s="58" t="inlineStr">
        <is>
          <t>No</t>
        </is>
      </c>
      <c r="F841" s="58" t="n">
        <v>44</v>
      </c>
      <c r="G841" s="58" t="inlineStr">
        <is>
          <t>Yes</t>
        </is>
      </c>
      <c r="H841" s="58" t="inlineStr">
        <is>
          <t>No</t>
        </is>
      </c>
      <c r="I841" s="58" t="inlineStr">
        <is>
          <t>No</t>
        </is>
      </c>
      <c r="J841" s="58" t="inlineStr">
        <is>
          <t>No internet service</t>
        </is>
      </c>
      <c r="K841" s="58" t="inlineStr">
        <is>
          <t>No internet service</t>
        </is>
      </c>
      <c r="L841" s="58" t="inlineStr">
        <is>
          <t>No internet service</t>
        </is>
      </c>
      <c r="M841" s="58" t="inlineStr">
        <is>
          <t>No internet service</t>
        </is>
      </c>
      <c r="N841" s="58" t="inlineStr">
        <is>
          <t>No internet service</t>
        </is>
      </c>
      <c r="O841" s="58" t="inlineStr">
        <is>
          <t>No internet service</t>
        </is>
      </c>
      <c r="P841" s="58" t="inlineStr">
        <is>
          <t>Two year</t>
        </is>
      </c>
      <c r="Q841" s="58" t="inlineStr">
        <is>
          <t>No</t>
        </is>
      </c>
      <c r="R841" s="58" t="inlineStr">
        <is>
          <t>Credit card (automatic)</t>
        </is>
      </c>
      <c r="S841" s="123" t="n">
        <v>20.4</v>
      </c>
      <c r="T841" s="58" t="inlineStr">
        <is>
          <t>905.55</t>
        </is>
      </c>
      <c r="U841" s="58" t="inlineStr">
        <is>
          <t>No</t>
        </is>
      </c>
      <c r="V841" s="123">
        <f>IFERROR(VALUE(TRIM(T841)),S841*F841)</f>
        <v/>
      </c>
      <c r="W841" s="58">
        <f>IF(F841&lt;=12,"0-12 mo",IF(F841&lt;=24,"13-24 mo",IF(F841&lt;=48,"25-48 mo","49+ mo")))</f>
        <v/>
      </c>
      <c r="X841" s="58">
        <f>IF(S841&lt;=35.5,"Q1 Low",IF(S841&lt;=70.35,"Q2 Mid-Low",IF(S841&lt;=89.85,"Q3 Mid-High","Q4 High")))</f>
        <v/>
      </c>
      <c r="Y841" s="58">
        <f>IF(U841="Yes",1,0)</f>
        <v/>
      </c>
      <c r="Z841" s="58">
        <f>IF(P841="Month-to-month",1,0)+IF(M841="No",1,0)+IF(J841="No",1,0)+IF(I841="Fiber optic",1,0)+IF(Q841="Yes",1,0)</f>
        <v/>
      </c>
    </row>
    <row r="842" ht="15" customHeight="1" s="59">
      <c r="A842" s="58" t="inlineStr">
        <is>
          <t>0727-BMPLR</t>
        </is>
      </c>
      <c r="B842" s="58" t="inlineStr">
        <is>
          <t>Female</t>
        </is>
      </c>
      <c r="C842" s="58" t="n">
        <v>1</v>
      </c>
      <c r="D842" s="58" t="inlineStr">
        <is>
          <t>No</t>
        </is>
      </c>
      <c r="E842" s="58" t="inlineStr">
        <is>
          <t>No</t>
        </is>
      </c>
      <c r="F842" s="58" t="n">
        <v>55</v>
      </c>
      <c r="G842" s="58" t="inlineStr">
        <is>
          <t>Yes</t>
        </is>
      </c>
      <c r="H842" s="58" t="inlineStr">
        <is>
          <t>Yes</t>
        </is>
      </c>
      <c r="I842" s="58" t="inlineStr">
        <is>
          <t>Fiber optic</t>
        </is>
      </c>
      <c r="J842" s="58" t="inlineStr">
        <is>
          <t>No</t>
        </is>
      </c>
      <c r="K842" s="58" t="inlineStr">
        <is>
          <t>No</t>
        </is>
      </c>
      <c r="L842" s="58" t="inlineStr">
        <is>
          <t>Yes</t>
        </is>
      </c>
      <c r="M842" s="58" t="inlineStr">
        <is>
          <t>No</t>
        </is>
      </c>
      <c r="N842" s="58" t="inlineStr">
        <is>
          <t>Yes</t>
        </is>
      </c>
      <c r="O842" s="58" t="inlineStr">
        <is>
          <t>Yes</t>
        </is>
      </c>
      <c r="P842" s="58" t="inlineStr">
        <is>
          <t>One year</t>
        </is>
      </c>
      <c r="Q842" s="58" t="inlineStr">
        <is>
          <t>Yes</t>
        </is>
      </c>
      <c r="R842" s="58" t="inlineStr">
        <is>
          <t>Electronic check</t>
        </is>
      </c>
      <c r="S842" s="123" t="n">
        <v>100</v>
      </c>
      <c r="T842" s="58" t="inlineStr">
        <is>
          <t>5509.3</t>
        </is>
      </c>
      <c r="U842" s="58" t="inlineStr">
        <is>
          <t>Yes</t>
        </is>
      </c>
      <c r="V842" s="123">
        <f>IFERROR(VALUE(TRIM(T842)),S842*F842)</f>
        <v/>
      </c>
      <c r="W842" s="58">
        <f>IF(F842&lt;=12,"0-12 mo",IF(F842&lt;=24,"13-24 mo",IF(F842&lt;=48,"25-48 mo","49+ mo")))</f>
        <v/>
      </c>
      <c r="X842" s="58">
        <f>IF(S842&lt;=35.5,"Q1 Low",IF(S842&lt;=70.35,"Q2 Mid-Low",IF(S842&lt;=89.85,"Q3 Mid-High","Q4 High")))</f>
        <v/>
      </c>
      <c r="Y842" s="58">
        <f>IF(U842="Yes",1,0)</f>
        <v/>
      </c>
      <c r="Z842" s="58">
        <f>IF(P842="Month-to-month",1,0)+IF(M842="No",1,0)+IF(J842="No",1,0)+IF(I842="Fiber optic",1,0)+IF(Q842="Yes",1,0)</f>
        <v/>
      </c>
    </row>
    <row r="843" ht="15" customHeight="1" s="59">
      <c r="A843" s="58" t="inlineStr">
        <is>
          <t>0392-BZIUW</t>
        </is>
      </c>
      <c r="B843" s="58" t="inlineStr">
        <is>
          <t>Female</t>
        </is>
      </c>
      <c r="C843" s="58" t="n">
        <v>0</v>
      </c>
      <c r="D843" s="58" t="inlineStr">
        <is>
          <t>Yes</t>
        </is>
      </c>
      <c r="E843" s="58" t="inlineStr">
        <is>
          <t>No</t>
        </is>
      </c>
      <c r="F843" s="58" t="n">
        <v>72</v>
      </c>
      <c r="G843" s="58" t="inlineStr">
        <is>
          <t>Yes</t>
        </is>
      </c>
      <c r="H843" s="58" t="inlineStr">
        <is>
          <t>Yes</t>
        </is>
      </c>
      <c r="I843" s="58" t="inlineStr">
        <is>
          <t>Fiber optic</t>
        </is>
      </c>
      <c r="J843" s="58" t="inlineStr">
        <is>
          <t>Yes</t>
        </is>
      </c>
      <c r="K843" s="58" t="inlineStr">
        <is>
          <t>No</t>
        </is>
      </c>
      <c r="L843" s="58" t="inlineStr">
        <is>
          <t>Yes</t>
        </is>
      </c>
      <c r="M843" s="58" t="inlineStr">
        <is>
          <t>No</t>
        </is>
      </c>
      <c r="N843" s="58" t="inlineStr">
        <is>
          <t>Yes</t>
        </is>
      </c>
      <c r="O843" s="58" t="inlineStr">
        <is>
          <t>Yes</t>
        </is>
      </c>
      <c r="P843" s="58" t="inlineStr">
        <is>
          <t>Two year</t>
        </is>
      </c>
      <c r="Q843" s="58" t="inlineStr">
        <is>
          <t>Yes</t>
        </is>
      </c>
      <c r="R843" s="58" t="inlineStr">
        <is>
          <t>Credit card (automatic)</t>
        </is>
      </c>
      <c r="S843" s="123" t="n">
        <v>105</v>
      </c>
      <c r="T843" s="58" t="inlineStr">
        <is>
          <t>7589.8</t>
        </is>
      </c>
      <c r="U843" s="58" t="inlineStr">
        <is>
          <t>No</t>
        </is>
      </c>
      <c r="V843" s="123">
        <f>IFERROR(VALUE(TRIM(T843)),S843*F843)</f>
        <v/>
      </c>
      <c r="W843" s="58">
        <f>IF(F843&lt;=12,"0-12 mo",IF(F843&lt;=24,"13-24 mo",IF(F843&lt;=48,"25-48 mo","49+ mo")))</f>
        <v/>
      </c>
      <c r="X843" s="58">
        <f>IF(S843&lt;=35.5,"Q1 Low",IF(S843&lt;=70.35,"Q2 Mid-Low",IF(S843&lt;=89.85,"Q3 Mid-High","Q4 High")))</f>
        <v/>
      </c>
      <c r="Y843" s="58">
        <f>IF(U843="Yes",1,0)</f>
        <v/>
      </c>
      <c r="Z843" s="58">
        <f>IF(P843="Month-to-month",1,0)+IF(M843="No",1,0)+IF(J843="No",1,0)+IF(I843="Fiber optic",1,0)+IF(Q843="Yes",1,0)</f>
        <v/>
      </c>
    </row>
    <row r="844" ht="15" customHeight="1" s="59">
      <c r="A844" s="58" t="inlineStr">
        <is>
          <t>1038-ZAGBI</t>
        </is>
      </c>
      <c r="B844" s="58" t="inlineStr">
        <is>
          <t>Female</t>
        </is>
      </c>
      <c r="C844" s="58" t="n">
        <v>0</v>
      </c>
      <c r="D844" s="58" t="inlineStr">
        <is>
          <t>Yes</t>
        </is>
      </c>
      <c r="E844" s="58" t="inlineStr">
        <is>
          <t>Yes</t>
        </is>
      </c>
      <c r="F844" s="58" t="n">
        <v>12</v>
      </c>
      <c r="G844" s="58" t="inlineStr">
        <is>
          <t>Yes</t>
        </is>
      </c>
      <c r="H844" s="58" t="inlineStr">
        <is>
          <t>No</t>
        </is>
      </c>
      <c r="I844" s="58" t="inlineStr">
        <is>
          <t>No</t>
        </is>
      </c>
      <c r="J844" s="58" t="inlineStr">
        <is>
          <t>No internet service</t>
        </is>
      </c>
      <c r="K844" s="58" t="inlineStr">
        <is>
          <t>No internet service</t>
        </is>
      </c>
      <c r="L844" s="58" t="inlineStr">
        <is>
          <t>No internet service</t>
        </is>
      </c>
      <c r="M844" s="58" t="inlineStr">
        <is>
          <t>No internet service</t>
        </is>
      </c>
      <c r="N844" s="58" t="inlineStr">
        <is>
          <t>No internet service</t>
        </is>
      </c>
      <c r="O844" s="58" t="inlineStr">
        <is>
          <t>No internet service</t>
        </is>
      </c>
      <c r="P844" s="58" t="inlineStr">
        <is>
          <t>One year</t>
        </is>
      </c>
      <c r="Q844" s="58" t="inlineStr">
        <is>
          <t>No</t>
        </is>
      </c>
      <c r="R844" s="58" t="inlineStr">
        <is>
          <t>Bank transfer (automatic)</t>
        </is>
      </c>
      <c r="S844" s="123" t="n">
        <v>19.8</v>
      </c>
      <c r="T844" s="58" t="inlineStr">
        <is>
          <t>229.6</t>
        </is>
      </c>
      <c r="U844" s="58" t="inlineStr">
        <is>
          <t>Yes</t>
        </is>
      </c>
      <c r="V844" s="123">
        <f>IFERROR(VALUE(TRIM(T844)),S844*F844)</f>
        <v/>
      </c>
      <c r="W844" s="58">
        <f>IF(F844&lt;=12,"0-12 mo",IF(F844&lt;=24,"13-24 mo",IF(F844&lt;=48,"25-48 mo","49+ mo")))</f>
        <v/>
      </c>
      <c r="X844" s="58">
        <f>IF(S844&lt;=35.5,"Q1 Low",IF(S844&lt;=70.35,"Q2 Mid-Low",IF(S844&lt;=89.85,"Q3 Mid-High","Q4 High")))</f>
        <v/>
      </c>
      <c r="Y844" s="58">
        <f>IF(U844="Yes",1,0)</f>
        <v/>
      </c>
      <c r="Z844" s="58">
        <f>IF(P844="Month-to-month",1,0)+IF(M844="No",1,0)+IF(J844="No",1,0)+IF(I844="Fiber optic",1,0)+IF(Q844="Yes",1,0)</f>
        <v/>
      </c>
    </row>
    <row r="845" ht="15" customHeight="1" s="59">
      <c r="A845" s="58" t="inlineStr">
        <is>
          <t>6549-NNDYT</t>
        </is>
      </c>
      <c r="B845" s="58" t="inlineStr">
        <is>
          <t>Female</t>
        </is>
      </c>
      <c r="C845" s="58" t="n">
        <v>0</v>
      </c>
      <c r="D845" s="58" t="inlineStr">
        <is>
          <t>No</t>
        </is>
      </c>
      <c r="E845" s="58" t="inlineStr">
        <is>
          <t>No</t>
        </is>
      </c>
      <c r="F845" s="58" t="n">
        <v>13</v>
      </c>
      <c r="G845" s="58" t="inlineStr">
        <is>
          <t>No</t>
        </is>
      </c>
      <c r="H845" s="58" t="inlineStr">
        <is>
          <t>No phone service</t>
        </is>
      </c>
      <c r="I845" s="58" t="inlineStr">
        <is>
          <t>DSL</t>
        </is>
      </c>
      <c r="J845" s="58" t="inlineStr">
        <is>
          <t>Yes</t>
        </is>
      </c>
      <c r="K845" s="58" t="inlineStr">
        <is>
          <t>No</t>
        </is>
      </c>
      <c r="L845" s="58" t="inlineStr">
        <is>
          <t>No</t>
        </is>
      </c>
      <c r="M845" s="58" t="inlineStr">
        <is>
          <t>No</t>
        </is>
      </c>
      <c r="N845" s="58" t="inlineStr">
        <is>
          <t>No</t>
        </is>
      </c>
      <c r="O845" s="58" t="inlineStr">
        <is>
          <t>No</t>
        </is>
      </c>
      <c r="P845" s="58" t="inlineStr">
        <is>
          <t>Month-to-month</t>
        </is>
      </c>
      <c r="Q845" s="58" t="inlineStr">
        <is>
          <t>Yes</t>
        </is>
      </c>
      <c r="R845" s="58" t="inlineStr">
        <is>
          <t>Bank transfer (automatic)</t>
        </is>
      </c>
      <c r="S845" s="123" t="n">
        <v>30.85</v>
      </c>
      <c r="T845" s="58" t="inlineStr">
        <is>
          <t>394.1</t>
        </is>
      </c>
      <c r="U845" s="58" t="inlineStr">
        <is>
          <t>No</t>
        </is>
      </c>
      <c r="V845" s="123">
        <f>IFERROR(VALUE(TRIM(T845)),S845*F845)</f>
        <v/>
      </c>
      <c r="W845" s="58">
        <f>IF(F845&lt;=12,"0-12 mo",IF(F845&lt;=24,"13-24 mo",IF(F845&lt;=48,"25-48 mo","49+ mo")))</f>
        <v/>
      </c>
      <c r="X845" s="58">
        <f>IF(S845&lt;=35.5,"Q1 Low",IF(S845&lt;=70.35,"Q2 Mid-Low",IF(S845&lt;=89.85,"Q3 Mid-High","Q4 High")))</f>
        <v/>
      </c>
      <c r="Y845" s="58">
        <f>IF(U845="Yes",1,0)</f>
        <v/>
      </c>
      <c r="Z845" s="58">
        <f>IF(P845="Month-to-month",1,0)+IF(M845="No",1,0)+IF(J845="No",1,0)+IF(I845="Fiber optic",1,0)+IF(Q845="Yes",1,0)</f>
        <v/>
      </c>
    </row>
    <row r="846" ht="15" customHeight="1" s="59">
      <c r="A846" s="58" t="inlineStr">
        <is>
          <t>3027-ZTDHO</t>
        </is>
      </c>
      <c r="B846" s="58" t="inlineStr">
        <is>
          <t>Male</t>
        </is>
      </c>
      <c r="C846" s="58" t="n">
        <v>0</v>
      </c>
      <c r="D846" s="58" t="inlineStr">
        <is>
          <t>No</t>
        </is>
      </c>
      <c r="E846" s="58" t="inlineStr">
        <is>
          <t>No</t>
        </is>
      </c>
      <c r="F846" s="58" t="n">
        <v>1</v>
      </c>
      <c r="G846" s="58" t="inlineStr">
        <is>
          <t>Yes</t>
        </is>
      </c>
      <c r="H846" s="58" t="inlineStr">
        <is>
          <t>No</t>
        </is>
      </c>
      <c r="I846" s="58" t="inlineStr">
        <is>
          <t>Fiber optic</t>
        </is>
      </c>
      <c r="J846" s="58" t="inlineStr">
        <is>
          <t>No</t>
        </is>
      </c>
      <c r="K846" s="58" t="inlineStr">
        <is>
          <t>No</t>
        </is>
      </c>
      <c r="L846" s="58" t="inlineStr">
        <is>
          <t>No</t>
        </is>
      </c>
      <c r="M846" s="58" t="inlineStr">
        <is>
          <t>No</t>
        </is>
      </c>
      <c r="N846" s="58" t="inlineStr">
        <is>
          <t>Yes</t>
        </is>
      </c>
      <c r="O846" s="58" t="inlineStr">
        <is>
          <t>Yes</t>
        </is>
      </c>
      <c r="P846" s="58" t="inlineStr">
        <is>
          <t>Month-to-month</t>
        </is>
      </c>
      <c r="Q846" s="58" t="inlineStr">
        <is>
          <t>Yes</t>
        </is>
      </c>
      <c r="R846" s="58" t="inlineStr">
        <is>
          <t>Electronic check</t>
        </is>
      </c>
      <c r="S846" s="123" t="n">
        <v>89.90000000000001</v>
      </c>
      <c r="T846" s="58" t="inlineStr">
        <is>
          <t>89.9</t>
        </is>
      </c>
      <c r="U846" s="58" t="inlineStr">
        <is>
          <t>Yes</t>
        </is>
      </c>
      <c r="V846" s="123">
        <f>IFERROR(VALUE(TRIM(T846)),S846*F846)</f>
        <v/>
      </c>
      <c r="W846" s="58">
        <f>IF(F846&lt;=12,"0-12 mo",IF(F846&lt;=24,"13-24 mo",IF(F846&lt;=48,"25-48 mo","49+ mo")))</f>
        <v/>
      </c>
      <c r="X846" s="58">
        <f>IF(S846&lt;=35.5,"Q1 Low",IF(S846&lt;=70.35,"Q2 Mid-Low",IF(S846&lt;=89.85,"Q3 Mid-High","Q4 High")))</f>
        <v/>
      </c>
      <c r="Y846" s="58">
        <f>IF(U846="Yes",1,0)</f>
        <v/>
      </c>
      <c r="Z846" s="58">
        <f>IF(P846="Month-to-month",1,0)+IF(M846="No",1,0)+IF(J846="No",1,0)+IF(I846="Fiber optic",1,0)+IF(Q846="Yes",1,0)</f>
        <v/>
      </c>
    </row>
    <row r="847" ht="15" customHeight="1" s="59">
      <c r="A847" s="58" t="inlineStr">
        <is>
          <t>0422-OHQHQ</t>
        </is>
      </c>
      <c r="B847" s="58" t="inlineStr">
        <is>
          <t>Female</t>
        </is>
      </c>
      <c r="C847" s="58" t="n">
        <v>0</v>
      </c>
      <c r="D847" s="58" t="inlineStr">
        <is>
          <t>Yes</t>
        </is>
      </c>
      <c r="E847" s="58" t="inlineStr">
        <is>
          <t>Yes</t>
        </is>
      </c>
      <c r="F847" s="58" t="n">
        <v>15</v>
      </c>
      <c r="G847" s="58" t="inlineStr">
        <is>
          <t>Yes</t>
        </is>
      </c>
      <c r="H847" s="58" t="inlineStr">
        <is>
          <t>No</t>
        </is>
      </c>
      <c r="I847" s="58" t="inlineStr">
        <is>
          <t>No</t>
        </is>
      </c>
      <c r="J847" s="58" t="inlineStr">
        <is>
          <t>No internet service</t>
        </is>
      </c>
      <c r="K847" s="58" t="inlineStr">
        <is>
          <t>No internet service</t>
        </is>
      </c>
      <c r="L847" s="58" t="inlineStr">
        <is>
          <t>No internet service</t>
        </is>
      </c>
      <c r="M847" s="58" t="inlineStr">
        <is>
          <t>No internet service</t>
        </is>
      </c>
      <c r="N847" s="58" t="inlineStr">
        <is>
          <t>No internet service</t>
        </is>
      </c>
      <c r="O847" s="58" t="inlineStr">
        <is>
          <t>No internet service</t>
        </is>
      </c>
      <c r="P847" s="58" t="inlineStr">
        <is>
          <t>One year</t>
        </is>
      </c>
      <c r="Q847" s="58" t="inlineStr">
        <is>
          <t>No</t>
        </is>
      </c>
      <c r="R847" s="58" t="inlineStr">
        <is>
          <t>Mailed check</t>
        </is>
      </c>
      <c r="S847" s="123" t="n">
        <v>20.55</v>
      </c>
      <c r="T847" s="58" t="inlineStr">
        <is>
          <t>295.95</t>
        </is>
      </c>
      <c r="U847" s="58" t="inlineStr">
        <is>
          <t>No</t>
        </is>
      </c>
      <c r="V847" s="123">
        <f>IFERROR(VALUE(TRIM(T847)),S847*F847)</f>
        <v/>
      </c>
      <c r="W847" s="58">
        <f>IF(F847&lt;=12,"0-12 mo",IF(F847&lt;=24,"13-24 mo",IF(F847&lt;=48,"25-48 mo","49+ mo")))</f>
        <v/>
      </c>
      <c r="X847" s="58">
        <f>IF(S847&lt;=35.5,"Q1 Low",IF(S847&lt;=70.35,"Q2 Mid-Low",IF(S847&lt;=89.85,"Q3 Mid-High","Q4 High")))</f>
        <v/>
      </c>
      <c r="Y847" s="58">
        <f>IF(U847="Yes",1,0)</f>
        <v/>
      </c>
      <c r="Z847" s="58">
        <f>IF(P847="Month-to-month",1,0)+IF(M847="No",1,0)+IF(J847="No",1,0)+IF(I847="Fiber optic",1,0)+IF(Q847="Yes",1,0)</f>
        <v/>
      </c>
    </row>
    <row r="848" ht="15" customHeight="1" s="59">
      <c r="A848" s="58" t="inlineStr">
        <is>
          <t>6916-HIJSE</t>
        </is>
      </c>
      <c r="B848" s="58" t="inlineStr">
        <is>
          <t>Female</t>
        </is>
      </c>
      <c r="C848" s="58" t="n">
        <v>0</v>
      </c>
      <c r="D848" s="58" t="inlineStr">
        <is>
          <t>No</t>
        </is>
      </c>
      <c r="E848" s="58" t="inlineStr">
        <is>
          <t>No</t>
        </is>
      </c>
      <c r="F848" s="58" t="n">
        <v>65</v>
      </c>
      <c r="G848" s="58" t="inlineStr">
        <is>
          <t>Yes</t>
        </is>
      </c>
      <c r="H848" s="58" t="inlineStr">
        <is>
          <t>No</t>
        </is>
      </c>
      <c r="I848" s="58" t="inlineStr">
        <is>
          <t>DSL</t>
        </is>
      </c>
      <c r="J848" s="58" t="inlineStr">
        <is>
          <t>Yes</t>
        </is>
      </c>
      <c r="K848" s="58" t="inlineStr">
        <is>
          <t>Yes</t>
        </is>
      </c>
      <c r="L848" s="58" t="inlineStr">
        <is>
          <t>Yes</t>
        </is>
      </c>
      <c r="M848" s="58" t="inlineStr">
        <is>
          <t>Yes</t>
        </is>
      </c>
      <c r="N848" s="58" t="inlineStr">
        <is>
          <t>Yes</t>
        </is>
      </c>
      <c r="O848" s="58" t="inlineStr">
        <is>
          <t>Yes</t>
        </is>
      </c>
      <c r="P848" s="58" t="inlineStr">
        <is>
          <t>Two year</t>
        </is>
      </c>
      <c r="Q848" s="58" t="inlineStr">
        <is>
          <t>Yes</t>
        </is>
      </c>
      <c r="R848" s="58" t="inlineStr">
        <is>
          <t>Bank transfer (automatic)</t>
        </is>
      </c>
      <c r="S848" s="123" t="n">
        <v>84.84999999999999</v>
      </c>
      <c r="T848" s="58" t="inlineStr">
        <is>
          <t>5459.2</t>
        </is>
      </c>
      <c r="U848" s="58" t="inlineStr">
        <is>
          <t>No</t>
        </is>
      </c>
      <c r="V848" s="123">
        <f>IFERROR(VALUE(TRIM(T848)),S848*F848)</f>
        <v/>
      </c>
      <c r="W848" s="58">
        <f>IF(F848&lt;=12,"0-12 mo",IF(F848&lt;=24,"13-24 mo",IF(F848&lt;=48,"25-48 mo","49+ mo")))</f>
        <v/>
      </c>
      <c r="X848" s="58">
        <f>IF(S848&lt;=35.5,"Q1 Low",IF(S848&lt;=70.35,"Q2 Mid-Low",IF(S848&lt;=89.85,"Q3 Mid-High","Q4 High")))</f>
        <v/>
      </c>
      <c r="Y848" s="58">
        <f>IF(U848="Yes",1,0)</f>
        <v/>
      </c>
      <c r="Z848" s="58">
        <f>IF(P848="Month-to-month",1,0)+IF(M848="No",1,0)+IF(J848="No",1,0)+IF(I848="Fiber optic",1,0)+IF(Q848="Yes",1,0)</f>
        <v/>
      </c>
    </row>
    <row r="849" ht="15" customHeight="1" s="59">
      <c r="A849" s="58" t="inlineStr">
        <is>
          <t>2316-ESMLS</t>
        </is>
      </c>
      <c r="B849" s="58" t="inlineStr">
        <is>
          <t>Female</t>
        </is>
      </c>
      <c r="C849" s="58" t="n">
        <v>0</v>
      </c>
      <c r="D849" s="58" t="inlineStr">
        <is>
          <t>Yes</t>
        </is>
      </c>
      <c r="E849" s="58" t="inlineStr">
        <is>
          <t>Yes</t>
        </is>
      </c>
      <c r="F849" s="58" t="n">
        <v>12</v>
      </c>
      <c r="G849" s="58" t="inlineStr">
        <is>
          <t>No</t>
        </is>
      </c>
      <c r="H849" s="58" t="inlineStr">
        <is>
          <t>No phone service</t>
        </is>
      </c>
      <c r="I849" s="58" t="inlineStr">
        <is>
          <t>DSL</t>
        </is>
      </c>
      <c r="J849" s="58" t="inlineStr">
        <is>
          <t>Yes</t>
        </is>
      </c>
      <c r="K849" s="58" t="inlineStr">
        <is>
          <t>No</t>
        </is>
      </c>
      <c r="L849" s="58" t="inlineStr">
        <is>
          <t>No</t>
        </is>
      </c>
      <c r="M849" s="58" t="inlineStr">
        <is>
          <t>Yes</t>
        </is>
      </c>
      <c r="N849" s="58" t="inlineStr">
        <is>
          <t>No</t>
        </is>
      </c>
      <c r="O849" s="58" t="inlineStr">
        <is>
          <t>No</t>
        </is>
      </c>
      <c r="P849" s="58" t="inlineStr">
        <is>
          <t>One year</t>
        </is>
      </c>
      <c r="Q849" s="58" t="inlineStr">
        <is>
          <t>No</t>
        </is>
      </c>
      <c r="R849" s="58" t="inlineStr">
        <is>
          <t>Credit card (automatic)</t>
        </is>
      </c>
      <c r="S849" s="123" t="n">
        <v>33.15</v>
      </c>
      <c r="T849" s="58" t="inlineStr">
        <is>
          <t>444.75</t>
        </is>
      </c>
      <c r="U849" s="58" t="inlineStr">
        <is>
          <t>No</t>
        </is>
      </c>
      <c r="V849" s="123">
        <f>IFERROR(VALUE(TRIM(T849)),S849*F849)</f>
        <v/>
      </c>
      <c r="W849" s="58">
        <f>IF(F849&lt;=12,"0-12 mo",IF(F849&lt;=24,"13-24 mo",IF(F849&lt;=48,"25-48 mo","49+ mo")))</f>
        <v/>
      </c>
      <c r="X849" s="58">
        <f>IF(S849&lt;=35.5,"Q1 Low",IF(S849&lt;=70.35,"Q2 Mid-Low",IF(S849&lt;=89.85,"Q3 Mid-High","Q4 High")))</f>
        <v/>
      </c>
      <c r="Y849" s="58">
        <f>IF(U849="Yes",1,0)</f>
        <v/>
      </c>
      <c r="Z849" s="58">
        <f>IF(P849="Month-to-month",1,0)+IF(M849="No",1,0)+IF(J849="No",1,0)+IF(I849="Fiber optic",1,0)+IF(Q849="Yes",1,0)</f>
        <v/>
      </c>
    </row>
    <row r="850" ht="15" customHeight="1" s="59">
      <c r="A850" s="58" t="inlineStr">
        <is>
          <t>9778-OGKQZ</t>
        </is>
      </c>
      <c r="B850" s="58" t="inlineStr">
        <is>
          <t>Male</t>
        </is>
      </c>
      <c r="C850" s="58" t="n">
        <v>0</v>
      </c>
      <c r="D850" s="58" t="inlineStr">
        <is>
          <t>Yes</t>
        </is>
      </c>
      <c r="E850" s="58" t="inlineStr">
        <is>
          <t>No</t>
        </is>
      </c>
      <c r="F850" s="58" t="n">
        <v>72</v>
      </c>
      <c r="G850" s="58" t="inlineStr">
        <is>
          <t>Yes</t>
        </is>
      </c>
      <c r="H850" s="58" t="inlineStr">
        <is>
          <t>Yes</t>
        </is>
      </c>
      <c r="I850" s="58" t="inlineStr">
        <is>
          <t>DSL</t>
        </is>
      </c>
      <c r="J850" s="58" t="inlineStr">
        <is>
          <t>Yes</t>
        </is>
      </c>
      <c r="K850" s="58" t="inlineStr">
        <is>
          <t>Yes</t>
        </is>
      </c>
      <c r="L850" s="58" t="inlineStr">
        <is>
          <t>Yes</t>
        </is>
      </c>
      <c r="M850" s="58" t="inlineStr">
        <is>
          <t>Yes</t>
        </is>
      </c>
      <c r="N850" s="58" t="inlineStr">
        <is>
          <t>Yes</t>
        </is>
      </c>
      <c r="O850" s="58" t="inlineStr">
        <is>
          <t>Yes</t>
        </is>
      </c>
      <c r="P850" s="58" t="inlineStr">
        <is>
          <t>Two year</t>
        </is>
      </c>
      <c r="Q850" s="58" t="inlineStr">
        <is>
          <t>Yes</t>
        </is>
      </c>
      <c r="R850" s="58" t="inlineStr">
        <is>
          <t>Credit card (automatic)</t>
        </is>
      </c>
      <c r="S850" s="123" t="n">
        <v>92</v>
      </c>
      <c r="T850" s="58" t="inlineStr">
        <is>
          <t>6782.15</t>
        </is>
      </c>
      <c r="U850" s="58" t="inlineStr">
        <is>
          <t>No</t>
        </is>
      </c>
      <c r="V850" s="123">
        <f>IFERROR(VALUE(TRIM(T850)),S850*F850)</f>
        <v/>
      </c>
      <c r="W850" s="58">
        <f>IF(F850&lt;=12,"0-12 mo",IF(F850&lt;=24,"13-24 mo",IF(F850&lt;=48,"25-48 mo","49+ mo")))</f>
        <v/>
      </c>
      <c r="X850" s="58">
        <f>IF(S850&lt;=35.5,"Q1 Low",IF(S850&lt;=70.35,"Q2 Mid-Low",IF(S850&lt;=89.85,"Q3 Mid-High","Q4 High")))</f>
        <v/>
      </c>
      <c r="Y850" s="58">
        <f>IF(U850="Yes",1,0)</f>
        <v/>
      </c>
      <c r="Z850" s="58">
        <f>IF(P850="Month-to-month",1,0)+IF(M850="No",1,0)+IF(J850="No",1,0)+IF(I850="Fiber optic",1,0)+IF(Q850="Yes",1,0)</f>
        <v/>
      </c>
    </row>
    <row r="851" ht="15" customHeight="1" s="59">
      <c r="A851" s="58" t="inlineStr">
        <is>
          <t>7408-OFWXJ</t>
        </is>
      </c>
      <c r="B851" s="58" t="inlineStr">
        <is>
          <t>Female</t>
        </is>
      </c>
      <c r="C851" s="58" t="n">
        <v>0</v>
      </c>
      <c r="D851" s="58" t="inlineStr">
        <is>
          <t>Yes</t>
        </is>
      </c>
      <c r="E851" s="58" t="inlineStr">
        <is>
          <t>Yes</t>
        </is>
      </c>
      <c r="F851" s="58" t="n">
        <v>72</v>
      </c>
      <c r="G851" s="58" t="inlineStr">
        <is>
          <t>Yes</t>
        </is>
      </c>
      <c r="H851" s="58" t="inlineStr">
        <is>
          <t>Yes</t>
        </is>
      </c>
      <c r="I851" s="58" t="inlineStr">
        <is>
          <t>DSL</t>
        </is>
      </c>
      <c r="J851" s="58" t="inlineStr">
        <is>
          <t>Yes</t>
        </is>
      </c>
      <c r="K851" s="58" t="inlineStr">
        <is>
          <t>Yes</t>
        </is>
      </c>
      <c r="L851" s="58" t="inlineStr">
        <is>
          <t>Yes</t>
        </is>
      </c>
      <c r="M851" s="58" t="inlineStr">
        <is>
          <t>Yes</t>
        </is>
      </c>
      <c r="N851" s="58" t="inlineStr">
        <is>
          <t>Yes</t>
        </is>
      </c>
      <c r="O851" s="58" t="inlineStr">
        <is>
          <t>Yes</t>
        </is>
      </c>
      <c r="P851" s="58" t="inlineStr">
        <is>
          <t>Two year</t>
        </is>
      </c>
      <c r="Q851" s="58" t="inlineStr">
        <is>
          <t>No</t>
        </is>
      </c>
      <c r="R851" s="58" t="inlineStr">
        <is>
          <t>Credit card (automatic)</t>
        </is>
      </c>
      <c r="S851" s="123" t="n">
        <v>89.8</v>
      </c>
      <c r="T851" s="58" t="inlineStr">
        <is>
          <t>6510.45</t>
        </is>
      </c>
      <c r="U851" s="58" t="inlineStr">
        <is>
          <t>No</t>
        </is>
      </c>
      <c r="V851" s="123">
        <f>IFERROR(VALUE(TRIM(T851)),S851*F851)</f>
        <v/>
      </c>
      <c r="W851" s="58">
        <f>IF(F851&lt;=12,"0-12 mo",IF(F851&lt;=24,"13-24 mo",IF(F851&lt;=48,"25-48 mo","49+ mo")))</f>
        <v/>
      </c>
      <c r="X851" s="58">
        <f>IF(S851&lt;=35.5,"Q1 Low",IF(S851&lt;=70.35,"Q2 Mid-Low",IF(S851&lt;=89.85,"Q3 Mid-High","Q4 High")))</f>
        <v/>
      </c>
      <c r="Y851" s="58">
        <f>IF(U851="Yes",1,0)</f>
        <v/>
      </c>
      <c r="Z851" s="58">
        <f>IF(P851="Month-to-month",1,0)+IF(M851="No",1,0)+IF(J851="No",1,0)+IF(I851="Fiber optic",1,0)+IF(Q851="Yes",1,0)</f>
        <v/>
      </c>
    </row>
    <row r="852" ht="15" customHeight="1" s="59">
      <c r="A852" s="58" t="inlineStr">
        <is>
          <t>6007-TCTST</t>
        </is>
      </c>
      <c r="B852" s="58" t="inlineStr">
        <is>
          <t>Female</t>
        </is>
      </c>
      <c r="C852" s="58" t="n">
        <v>0</v>
      </c>
      <c r="D852" s="58" t="inlineStr">
        <is>
          <t>Yes</t>
        </is>
      </c>
      <c r="E852" s="58" t="inlineStr">
        <is>
          <t>Yes</t>
        </is>
      </c>
      <c r="F852" s="58" t="n">
        <v>72</v>
      </c>
      <c r="G852" s="58" t="inlineStr">
        <is>
          <t>Yes</t>
        </is>
      </c>
      <c r="H852" s="58" t="inlineStr">
        <is>
          <t>Yes</t>
        </is>
      </c>
      <c r="I852" s="58" t="inlineStr">
        <is>
          <t>Fiber optic</t>
        </is>
      </c>
      <c r="J852" s="58" t="inlineStr">
        <is>
          <t>Yes</t>
        </is>
      </c>
      <c r="K852" s="58" t="inlineStr">
        <is>
          <t>Yes</t>
        </is>
      </c>
      <c r="L852" s="58" t="inlineStr">
        <is>
          <t>Yes</t>
        </is>
      </c>
      <c r="M852" s="58" t="inlineStr">
        <is>
          <t>Yes</t>
        </is>
      </c>
      <c r="N852" s="58" t="inlineStr">
        <is>
          <t>Yes</t>
        </is>
      </c>
      <c r="O852" s="58" t="inlineStr">
        <is>
          <t>Yes</t>
        </is>
      </c>
      <c r="P852" s="58" t="inlineStr">
        <is>
          <t>Two year</t>
        </is>
      </c>
      <c r="Q852" s="58" t="inlineStr">
        <is>
          <t>Yes</t>
        </is>
      </c>
      <c r="R852" s="58" t="inlineStr">
        <is>
          <t>Bank transfer (automatic)</t>
        </is>
      </c>
      <c r="S852" s="123" t="n">
        <v>115.8</v>
      </c>
      <c r="T852" s="58" t="inlineStr">
        <is>
          <t>8476.5</t>
        </is>
      </c>
      <c r="U852" s="58" t="inlineStr">
        <is>
          <t>No</t>
        </is>
      </c>
      <c r="V852" s="123">
        <f>IFERROR(VALUE(TRIM(T852)),S852*F852)</f>
        <v/>
      </c>
      <c r="W852" s="58">
        <f>IF(F852&lt;=12,"0-12 mo",IF(F852&lt;=24,"13-24 mo",IF(F852&lt;=48,"25-48 mo","49+ mo")))</f>
        <v/>
      </c>
      <c r="X852" s="58">
        <f>IF(S852&lt;=35.5,"Q1 Low",IF(S852&lt;=70.35,"Q2 Mid-Low",IF(S852&lt;=89.85,"Q3 Mid-High","Q4 High")))</f>
        <v/>
      </c>
      <c r="Y852" s="58">
        <f>IF(U852="Yes",1,0)</f>
        <v/>
      </c>
      <c r="Z852" s="58">
        <f>IF(P852="Month-to-month",1,0)+IF(M852="No",1,0)+IF(J852="No",1,0)+IF(I852="Fiber optic",1,0)+IF(Q852="Yes",1,0)</f>
        <v/>
      </c>
    </row>
    <row r="853" ht="15" customHeight="1" s="59">
      <c r="A853" s="58" t="inlineStr">
        <is>
          <t>2252-NKNSI</t>
        </is>
      </c>
      <c r="B853" s="58" t="inlineStr">
        <is>
          <t>Male</t>
        </is>
      </c>
      <c r="C853" s="58" t="n">
        <v>0</v>
      </c>
      <c r="D853" s="58" t="inlineStr">
        <is>
          <t>No</t>
        </is>
      </c>
      <c r="E853" s="58" t="inlineStr">
        <is>
          <t>Yes</t>
        </is>
      </c>
      <c r="F853" s="58" t="n">
        <v>52</v>
      </c>
      <c r="G853" s="58" t="inlineStr">
        <is>
          <t>Yes</t>
        </is>
      </c>
      <c r="H853" s="58" t="inlineStr">
        <is>
          <t>Yes</t>
        </is>
      </c>
      <c r="I853" s="58" t="inlineStr">
        <is>
          <t>DSL</t>
        </is>
      </c>
      <c r="J853" s="58" t="inlineStr">
        <is>
          <t>Yes</t>
        </is>
      </c>
      <c r="K853" s="58" t="inlineStr">
        <is>
          <t>Yes</t>
        </is>
      </c>
      <c r="L853" s="58" t="inlineStr">
        <is>
          <t>No</t>
        </is>
      </c>
      <c r="M853" s="58" t="inlineStr">
        <is>
          <t>Yes</t>
        </is>
      </c>
      <c r="N853" s="58" t="inlineStr">
        <is>
          <t>Yes</t>
        </is>
      </c>
      <c r="O853" s="58" t="inlineStr">
        <is>
          <t>Yes</t>
        </is>
      </c>
      <c r="P853" s="58" t="inlineStr">
        <is>
          <t>Two year</t>
        </is>
      </c>
      <c r="Q853" s="58" t="inlineStr">
        <is>
          <t>Yes</t>
        </is>
      </c>
      <c r="R853" s="58" t="inlineStr">
        <is>
          <t>Mailed check</t>
        </is>
      </c>
      <c r="S853" s="123" t="n">
        <v>85.15000000000001</v>
      </c>
      <c r="T853" s="58" t="inlineStr">
        <is>
          <t>4461.85</t>
        </is>
      </c>
      <c r="U853" s="58" t="inlineStr">
        <is>
          <t>No</t>
        </is>
      </c>
      <c r="V853" s="123">
        <f>IFERROR(VALUE(TRIM(T853)),S853*F853)</f>
        <v/>
      </c>
      <c r="W853" s="58">
        <f>IF(F853&lt;=12,"0-12 mo",IF(F853&lt;=24,"13-24 mo",IF(F853&lt;=48,"25-48 mo","49+ mo")))</f>
        <v/>
      </c>
      <c r="X853" s="58">
        <f>IF(S853&lt;=35.5,"Q1 Low",IF(S853&lt;=70.35,"Q2 Mid-Low",IF(S853&lt;=89.85,"Q3 Mid-High","Q4 High")))</f>
        <v/>
      </c>
      <c r="Y853" s="58">
        <f>IF(U853="Yes",1,0)</f>
        <v/>
      </c>
      <c r="Z853" s="58">
        <f>IF(P853="Month-to-month",1,0)+IF(M853="No",1,0)+IF(J853="No",1,0)+IF(I853="Fiber optic",1,0)+IF(Q853="Yes",1,0)</f>
        <v/>
      </c>
    </row>
    <row r="854" ht="15" customHeight="1" s="59">
      <c r="A854" s="58" t="inlineStr">
        <is>
          <t>8713-IGZSO</t>
        </is>
      </c>
      <c r="B854" s="58" t="inlineStr">
        <is>
          <t>Male</t>
        </is>
      </c>
      <c r="C854" s="58" t="n">
        <v>0</v>
      </c>
      <c r="D854" s="58" t="inlineStr">
        <is>
          <t>No</t>
        </is>
      </c>
      <c r="E854" s="58" t="inlineStr">
        <is>
          <t>No</t>
        </is>
      </c>
      <c r="F854" s="58" t="n">
        <v>2</v>
      </c>
      <c r="G854" s="58" t="inlineStr">
        <is>
          <t>Yes</t>
        </is>
      </c>
      <c r="H854" s="58" t="inlineStr">
        <is>
          <t>Yes</t>
        </is>
      </c>
      <c r="I854" s="58" t="inlineStr">
        <is>
          <t>No</t>
        </is>
      </c>
      <c r="J854" s="58" t="inlineStr">
        <is>
          <t>No internet service</t>
        </is>
      </c>
      <c r="K854" s="58" t="inlineStr">
        <is>
          <t>No internet service</t>
        </is>
      </c>
      <c r="L854" s="58" t="inlineStr">
        <is>
          <t>No internet service</t>
        </is>
      </c>
      <c r="M854" s="58" t="inlineStr">
        <is>
          <t>No internet service</t>
        </is>
      </c>
      <c r="N854" s="58" t="inlineStr">
        <is>
          <t>No internet service</t>
        </is>
      </c>
      <c r="O854" s="58" t="inlineStr">
        <is>
          <t>No internet service</t>
        </is>
      </c>
      <c r="P854" s="58" t="inlineStr">
        <is>
          <t>Month-to-month</t>
        </is>
      </c>
      <c r="Q854" s="58" t="inlineStr">
        <is>
          <t>No</t>
        </is>
      </c>
      <c r="R854" s="58" t="inlineStr">
        <is>
          <t>Mailed check</t>
        </is>
      </c>
      <c r="S854" s="123" t="n">
        <v>24.85</v>
      </c>
      <c r="T854" s="58" t="inlineStr">
        <is>
          <t>62</t>
        </is>
      </c>
      <c r="U854" s="58" t="inlineStr">
        <is>
          <t>No</t>
        </is>
      </c>
      <c r="V854" s="123">
        <f>IFERROR(VALUE(TRIM(T854)),S854*F854)</f>
        <v/>
      </c>
      <c r="W854" s="58">
        <f>IF(F854&lt;=12,"0-12 mo",IF(F854&lt;=24,"13-24 mo",IF(F854&lt;=48,"25-48 mo","49+ mo")))</f>
        <v/>
      </c>
      <c r="X854" s="58">
        <f>IF(S854&lt;=35.5,"Q1 Low",IF(S854&lt;=70.35,"Q2 Mid-Low",IF(S854&lt;=89.85,"Q3 Mid-High","Q4 High")))</f>
        <v/>
      </c>
      <c r="Y854" s="58">
        <f>IF(U854="Yes",1,0)</f>
        <v/>
      </c>
      <c r="Z854" s="58">
        <f>IF(P854="Month-to-month",1,0)+IF(M854="No",1,0)+IF(J854="No",1,0)+IF(I854="Fiber optic",1,0)+IF(Q854="Yes",1,0)</f>
        <v/>
      </c>
    </row>
    <row r="855" ht="15" customHeight="1" s="59">
      <c r="A855" s="58" t="inlineStr">
        <is>
          <t>7905-TVXTA</t>
        </is>
      </c>
      <c r="B855" s="58" t="inlineStr">
        <is>
          <t>Female</t>
        </is>
      </c>
      <c r="C855" s="58" t="n">
        <v>0</v>
      </c>
      <c r="D855" s="58" t="inlineStr">
        <is>
          <t>No</t>
        </is>
      </c>
      <c r="E855" s="58" t="inlineStr">
        <is>
          <t>No</t>
        </is>
      </c>
      <c r="F855" s="58" t="n">
        <v>5</v>
      </c>
      <c r="G855" s="58" t="inlineStr">
        <is>
          <t>Yes</t>
        </is>
      </c>
      <c r="H855" s="58" t="inlineStr">
        <is>
          <t>No</t>
        </is>
      </c>
      <c r="I855" s="58" t="inlineStr">
        <is>
          <t>DSL</t>
        </is>
      </c>
      <c r="J855" s="58" t="inlineStr">
        <is>
          <t>Yes</t>
        </is>
      </c>
      <c r="K855" s="58" t="inlineStr">
        <is>
          <t>No</t>
        </is>
      </c>
      <c r="L855" s="58" t="inlineStr">
        <is>
          <t>No</t>
        </is>
      </c>
      <c r="M855" s="58" t="inlineStr">
        <is>
          <t>Yes</t>
        </is>
      </c>
      <c r="N855" s="58" t="inlineStr">
        <is>
          <t>Yes</t>
        </is>
      </c>
      <c r="O855" s="58" t="inlineStr">
        <is>
          <t>No</t>
        </is>
      </c>
      <c r="P855" s="58" t="inlineStr">
        <is>
          <t>Month-to-month</t>
        </is>
      </c>
      <c r="Q855" s="58" t="inlineStr">
        <is>
          <t>Yes</t>
        </is>
      </c>
      <c r="R855" s="58" t="inlineStr">
        <is>
          <t>Electronic check</t>
        </is>
      </c>
      <c r="S855" s="123" t="n">
        <v>64.34999999999999</v>
      </c>
      <c r="T855" s="58" t="inlineStr">
        <is>
          <t>352.65</t>
        </is>
      </c>
      <c r="U855" s="58" t="inlineStr">
        <is>
          <t>No</t>
        </is>
      </c>
      <c r="V855" s="123">
        <f>IFERROR(VALUE(TRIM(T855)),S855*F855)</f>
        <v/>
      </c>
      <c r="W855" s="58">
        <f>IF(F855&lt;=12,"0-12 mo",IF(F855&lt;=24,"13-24 mo",IF(F855&lt;=48,"25-48 mo","49+ mo")))</f>
        <v/>
      </c>
      <c r="X855" s="58">
        <f>IF(S855&lt;=35.5,"Q1 Low",IF(S855&lt;=70.35,"Q2 Mid-Low",IF(S855&lt;=89.85,"Q3 Mid-High","Q4 High")))</f>
        <v/>
      </c>
      <c r="Y855" s="58">
        <f>IF(U855="Yes",1,0)</f>
        <v/>
      </c>
      <c r="Z855" s="58">
        <f>IF(P855="Month-to-month",1,0)+IF(M855="No",1,0)+IF(J855="No",1,0)+IF(I855="Fiber optic",1,0)+IF(Q855="Yes",1,0)</f>
        <v/>
      </c>
    </row>
    <row r="856" ht="15" customHeight="1" s="59">
      <c r="A856" s="58" t="inlineStr">
        <is>
          <t>7695-PKLCZ</t>
        </is>
      </c>
      <c r="B856" s="58" t="inlineStr">
        <is>
          <t>Female</t>
        </is>
      </c>
      <c r="C856" s="58" t="n">
        <v>0</v>
      </c>
      <c r="D856" s="58" t="inlineStr">
        <is>
          <t>No</t>
        </is>
      </c>
      <c r="E856" s="58" t="inlineStr">
        <is>
          <t>No</t>
        </is>
      </c>
      <c r="F856" s="58" t="n">
        <v>68</v>
      </c>
      <c r="G856" s="58" t="inlineStr">
        <is>
          <t>Yes</t>
        </is>
      </c>
      <c r="H856" s="58" t="inlineStr">
        <is>
          <t>No</t>
        </is>
      </c>
      <c r="I856" s="58" t="inlineStr">
        <is>
          <t>No</t>
        </is>
      </c>
      <c r="J856" s="58" t="inlineStr">
        <is>
          <t>No internet service</t>
        </is>
      </c>
      <c r="K856" s="58" t="inlineStr">
        <is>
          <t>No internet service</t>
        </is>
      </c>
      <c r="L856" s="58" t="inlineStr">
        <is>
          <t>No internet service</t>
        </is>
      </c>
      <c r="M856" s="58" t="inlineStr">
        <is>
          <t>No internet service</t>
        </is>
      </c>
      <c r="N856" s="58" t="inlineStr">
        <is>
          <t>No internet service</t>
        </is>
      </c>
      <c r="O856" s="58" t="inlineStr">
        <is>
          <t>No internet service</t>
        </is>
      </c>
      <c r="P856" s="58" t="inlineStr">
        <is>
          <t>Two year</t>
        </is>
      </c>
      <c r="Q856" s="58" t="inlineStr">
        <is>
          <t>No</t>
        </is>
      </c>
      <c r="R856" s="58" t="inlineStr">
        <is>
          <t>Credit card (automatic)</t>
        </is>
      </c>
      <c r="S856" s="123" t="n">
        <v>20.5</v>
      </c>
      <c r="T856" s="58" t="inlineStr">
        <is>
          <t>1424.9</t>
        </is>
      </c>
      <c r="U856" s="58" t="inlineStr">
        <is>
          <t>No</t>
        </is>
      </c>
      <c r="V856" s="123">
        <f>IFERROR(VALUE(TRIM(T856)),S856*F856)</f>
        <v/>
      </c>
      <c r="W856" s="58">
        <f>IF(F856&lt;=12,"0-12 mo",IF(F856&lt;=24,"13-24 mo",IF(F856&lt;=48,"25-48 mo","49+ mo")))</f>
        <v/>
      </c>
      <c r="X856" s="58">
        <f>IF(S856&lt;=35.5,"Q1 Low",IF(S856&lt;=70.35,"Q2 Mid-Low",IF(S856&lt;=89.85,"Q3 Mid-High","Q4 High")))</f>
        <v/>
      </c>
      <c r="Y856" s="58">
        <f>IF(U856="Yes",1,0)</f>
        <v/>
      </c>
      <c r="Z856" s="58">
        <f>IF(P856="Month-to-month",1,0)+IF(M856="No",1,0)+IF(J856="No",1,0)+IF(I856="Fiber optic",1,0)+IF(Q856="Yes",1,0)</f>
        <v/>
      </c>
    </row>
    <row r="857" ht="15" customHeight="1" s="59">
      <c r="A857" s="58" t="inlineStr">
        <is>
          <t>2382-BCKQJ</t>
        </is>
      </c>
      <c r="B857" s="58" t="inlineStr">
        <is>
          <t>Female</t>
        </is>
      </c>
      <c r="C857" s="58" t="n">
        <v>0</v>
      </c>
      <c r="D857" s="58" t="inlineStr">
        <is>
          <t>No</t>
        </is>
      </c>
      <c r="E857" s="58" t="inlineStr">
        <is>
          <t>Yes</t>
        </is>
      </c>
      <c r="F857" s="58" t="n">
        <v>62</v>
      </c>
      <c r="G857" s="58" t="inlineStr">
        <is>
          <t>Yes</t>
        </is>
      </c>
      <c r="H857" s="58" t="inlineStr">
        <is>
          <t>Yes</t>
        </is>
      </c>
      <c r="I857" s="58" t="inlineStr">
        <is>
          <t>Fiber optic</t>
        </is>
      </c>
      <c r="J857" s="58" t="inlineStr">
        <is>
          <t>No</t>
        </is>
      </c>
      <c r="K857" s="58" t="inlineStr">
        <is>
          <t>No</t>
        </is>
      </c>
      <c r="L857" s="58" t="inlineStr">
        <is>
          <t>Yes</t>
        </is>
      </c>
      <c r="M857" s="58" t="inlineStr">
        <is>
          <t>No</t>
        </is>
      </c>
      <c r="N857" s="58" t="inlineStr">
        <is>
          <t>Yes</t>
        </is>
      </c>
      <c r="O857" s="58" t="inlineStr">
        <is>
          <t>Yes</t>
        </is>
      </c>
      <c r="P857" s="58" t="inlineStr">
        <is>
          <t>One year</t>
        </is>
      </c>
      <c r="Q857" s="58" t="inlineStr">
        <is>
          <t>Yes</t>
        </is>
      </c>
      <c r="R857" s="58" t="inlineStr">
        <is>
          <t>Electronic check</t>
        </is>
      </c>
      <c r="S857" s="123" t="n">
        <v>100.15</v>
      </c>
      <c r="T857" s="58" t="inlineStr">
        <is>
          <t>6413.65</t>
        </is>
      </c>
      <c r="U857" s="58" t="inlineStr">
        <is>
          <t>Yes</t>
        </is>
      </c>
      <c r="V857" s="123">
        <f>IFERROR(VALUE(TRIM(T857)),S857*F857)</f>
        <v/>
      </c>
      <c r="W857" s="58">
        <f>IF(F857&lt;=12,"0-12 mo",IF(F857&lt;=24,"13-24 mo",IF(F857&lt;=48,"25-48 mo","49+ mo")))</f>
        <v/>
      </c>
      <c r="X857" s="58">
        <f>IF(S857&lt;=35.5,"Q1 Low",IF(S857&lt;=70.35,"Q2 Mid-Low",IF(S857&lt;=89.85,"Q3 Mid-High","Q4 High")))</f>
        <v/>
      </c>
      <c r="Y857" s="58">
        <f>IF(U857="Yes",1,0)</f>
        <v/>
      </c>
      <c r="Z857" s="58">
        <f>IF(P857="Month-to-month",1,0)+IF(M857="No",1,0)+IF(J857="No",1,0)+IF(I857="Fiber optic",1,0)+IF(Q857="Yes",1,0)</f>
        <v/>
      </c>
    </row>
    <row r="858" ht="15" customHeight="1" s="59">
      <c r="A858" s="58" t="inlineStr">
        <is>
          <t>8374-UULRV</t>
        </is>
      </c>
      <c r="B858" s="58" t="inlineStr">
        <is>
          <t>Male</t>
        </is>
      </c>
      <c r="C858" s="58" t="n">
        <v>0</v>
      </c>
      <c r="D858" s="58" t="inlineStr">
        <is>
          <t>No</t>
        </is>
      </c>
      <c r="E858" s="58" t="inlineStr">
        <is>
          <t>No</t>
        </is>
      </c>
      <c r="F858" s="58" t="n">
        <v>72</v>
      </c>
      <c r="G858" s="58" t="inlineStr">
        <is>
          <t>Yes</t>
        </is>
      </c>
      <c r="H858" s="58" t="inlineStr">
        <is>
          <t>Yes</t>
        </is>
      </c>
      <c r="I858" s="58" t="inlineStr">
        <is>
          <t>DSL</t>
        </is>
      </c>
      <c r="J858" s="58" t="inlineStr">
        <is>
          <t>Yes</t>
        </is>
      </c>
      <c r="K858" s="58" t="inlineStr">
        <is>
          <t>Yes</t>
        </is>
      </c>
      <c r="L858" s="58" t="inlineStr">
        <is>
          <t>No</t>
        </is>
      </c>
      <c r="M858" s="58" t="inlineStr">
        <is>
          <t>Yes</t>
        </is>
      </c>
      <c r="N858" s="58" t="inlineStr">
        <is>
          <t>Yes</t>
        </is>
      </c>
      <c r="O858" s="58" t="inlineStr">
        <is>
          <t>Yes</t>
        </is>
      </c>
      <c r="P858" s="58" t="inlineStr">
        <is>
          <t>Two year</t>
        </is>
      </c>
      <c r="Q858" s="58" t="inlineStr">
        <is>
          <t>No</t>
        </is>
      </c>
      <c r="R858" s="58" t="inlineStr">
        <is>
          <t>Credit card (automatic)</t>
        </is>
      </c>
      <c r="S858" s="123" t="n">
        <v>86.05</v>
      </c>
      <c r="T858" s="58" t="inlineStr">
        <is>
          <t>6309.65</t>
        </is>
      </c>
      <c r="U858" s="58" t="inlineStr">
        <is>
          <t>No</t>
        </is>
      </c>
      <c r="V858" s="123">
        <f>IFERROR(VALUE(TRIM(T858)),S858*F858)</f>
        <v/>
      </c>
      <c r="W858" s="58">
        <f>IF(F858&lt;=12,"0-12 mo",IF(F858&lt;=24,"13-24 mo",IF(F858&lt;=48,"25-48 mo","49+ mo")))</f>
        <v/>
      </c>
      <c r="X858" s="58">
        <f>IF(S858&lt;=35.5,"Q1 Low",IF(S858&lt;=70.35,"Q2 Mid-Low",IF(S858&lt;=89.85,"Q3 Mid-High","Q4 High")))</f>
        <v/>
      </c>
      <c r="Y858" s="58">
        <f>IF(U858="Yes",1,0)</f>
        <v/>
      </c>
      <c r="Z858" s="58">
        <f>IF(P858="Month-to-month",1,0)+IF(M858="No",1,0)+IF(J858="No",1,0)+IF(I858="Fiber optic",1,0)+IF(Q858="Yes",1,0)</f>
        <v/>
      </c>
    </row>
    <row r="859" ht="15" customHeight="1" s="59">
      <c r="A859" s="58" t="inlineStr">
        <is>
          <t>2207-NHRJK</t>
        </is>
      </c>
      <c r="B859" s="58" t="inlineStr">
        <is>
          <t>Male</t>
        </is>
      </c>
      <c r="C859" s="58" t="n">
        <v>0</v>
      </c>
      <c r="D859" s="58" t="inlineStr">
        <is>
          <t>No</t>
        </is>
      </c>
      <c r="E859" s="58" t="inlineStr">
        <is>
          <t>No</t>
        </is>
      </c>
      <c r="F859" s="58" t="n">
        <v>1</v>
      </c>
      <c r="G859" s="58" t="inlineStr">
        <is>
          <t>Yes</t>
        </is>
      </c>
      <c r="H859" s="58" t="inlineStr">
        <is>
          <t>No</t>
        </is>
      </c>
      <c r="I859" s="58" t="inlineStr">
        <is>
          <t>DSL</t>
        </is>
      </c>
      <c r="J859" s="58" t="inlineStr">
        <is>
          <t>No</t>
        </is>
      </c>
      <c r="K859" s="58" t="inlineStr">
        <is>
          <t>Yes</t>
        </is>
      </c>
      <c r="L859" s="58" t="inlineStr">
        <is>
          <t>No</t>
        </is>
      </c>
      <c r="M859" s="58" t="inlineStr">
        <is>
          <t>No</t>
        </is>
      </c>
      <c r="N859" s="58" t="inlineStr">
        <is>
          <t>No</t>
        </is>
      </c>
      <c r="O859" s="58" t="inlineStr">
        <is>
          <t>No</t>
        </is>
      </c>
      <c r="P859" s="58" t="inlineStr">
        <is>
          <t>Month-to-month</t>
        </is>
      </c>
      <c r="Q859" s="58" t="inlineStr">
        <is>
          <t>No</t>
        </is>
      </c>
      <c r="R859" s="58" t="inlineStr">
        <is>
          <t>Electronic check</t>
        </is>
      </c>
      <c r="S859" s="123" t="n">
        <v>50.8</v>
      </c>
      <c r="T859" s="58" t="inlineStr">
        <is>
          <t>50.8</t>
        </is>
      </c>
      <c r="U859" s="58" t="inlineStr">
        <is>
          <t>Yes</t>
        </is>
      </c>
      <c r="V859" s="123">
        <f>IFERROR(VALUE(TRIM(T859)),S859*F859)</f>
        <v/>
      </c>
      <c r="W859" s="58">
        <f>IF(F859&lt;=12,"0-12 mo",IF(F859&lt;=24,"13-24 mo",IF(F859&lt;=48,"25-48 mo","49+ mo")))</f>
        <v/>
      </c>
      <c r="X859" s="58">
        <f>IF(S859&lt;=35.5,"Q1 Low",IF(S859&lt;=70.35,"Q2 Mid-Low",IF(S859&lt;=89.85,"Q3 Mid-High","Q4 High")))</f>
        <v/>
      </c>
      <c r="Y859" s="58">
        <f>IF(U859="Yes",1,0)</f>
        <v/>
      </c>
      <c r="Z859" s="58">
        <f>IF(P859="Month-to-month",1,0)+IF(M859="No",1,0)+IF(J859="No",1,0)+IF(I859="Fiber optic",1,0)+IF(Q859="Yes",1,0)</f>
        <v/>
      </c>
    </row>
    <row r="860" ht="15" customHeight="1" s="59">
      <c r="A860" s="58" t="inlineStr">
        <is>
          <t>3224-DFQNQ</t>
        </is>
      </c>
      <c r="B860" s="58" t="inlineStr">
        <is>
          <t>Female</t>
        </is>
      </c>
      <c r="C860" s="58" t="n">
        <v>0</v>
      </c>
      <c r="D860" s="58" t="inlineStr">
        <is>
          <t>Yes</t>
        </is>
      </c>
      <c r="E860" s="58" t="inlineStr">
        <is>
          <t>No</t>
        </is>
      </c>
      <c r="F860" s="58" t="n">
        <v>66</v>
      </c>
      <c r="G860" s="58" t="inlineStr">
        <is>
          <t>Yes</t>
        </is>
      </c>
      <c r="H860" s="58" t="inlineStr">
        <is>
          <t>Yes</t>
        </is>
      </c>
      <c r="I860" s="58" t="inlineStr">
        <is>
          <t>Fiber optic</t>
        </is>
      </c>
      <c r="J860" s="58" t="inlineStr">
        <is>
          <t>Yes</t>
        </is>
      </c>
      <c r="K860" s="58" t="inlineStr">
        <is>
          <t>Yes</t>
        </is>
      </c>
      <c r="L860" s="58" t="inlineStr">
        <is>
          <t>No</t>
        </is>
      </c>
      <c r="M860" s="58" t="inlineStr">
        <is>
          <t>Yes</t>
        </is>
      </c>
      <c r="N860" s="58" t="inlineStr">
        <is>
          <t>No</t>
        </is>
      </c>
      <c r="O860" s="58" t="inlineStr">
        <is>
          <t>No</t>
        </is>
      </c>
      <c r="P860" s="58" t="inlineStr">
        <is>
          <t>One year</t>
        </is>
      </c>
      <c r="Q860" s="58" t="inlineStr">
        <is>
          <t>No</t>
        </is>
      </c>
      <c r="R860" s="58" t="inlineStr">
        <is>
          <t>Electronic check</t>
        </is>
      </c>
      <c r="S860" s="123" t="n">
        <v>89</v>
      </c>
      <c r="T860" s="58" t="inlineStr">
        <is>
          <t>5898.6</t>
        </is>
      </c>
      <c r="U860" s="58" t="inlineStr">
        <is>
          <t>No</t>
        </is>
      </c>
      <c r="V860" s="123">
        <f>IFERROR(VALUE(TRIM(T860)),S860*F860)</f>
        <v/>
      </c>
      <c r="W860" s="58">
        <f>IF(F860&lt;=12,"0-12 mo",IF(F860&lt;=24,"13-24 mo",IF(F860&lt;=48,"25-48 mo","49+ mo")))</f>
        <v/>
      </c>
      <c r="X860" s="58">
        <f>IF(S860&lt;=35.5,"Q1 Low",IF(S860&lt;=70.35,"Q2 Mid-Low",IF(S860&lt;=89.85,"Q3 Mid-High","Q4 High")))</f>
        <v/>
      </c>
      <c r="Y860" s="58">
        <f>IF(U860="Yes",1,0)</f>
        <v/>
      </c>
      <c r="Z860" s="58">
        <f>IF(P860="Month-to-month",1,0)+IF(M860="No",1,0)+IF(J860="No",1,0)+IF(I860="Fiber optic",1,0)+IF(Q860="Yes",1,0)</f>
        <v/>
      </c>
    </row>
    <row r="861" ht="15" customHeight="1" s="59">
      <c r="A861" s="58" t="inlineStr">
        <is>
          <t>5275-PMFUT</t>
        </is>
      </c>
      <c r="B861" s="58" t="inlineStr">
        <is>
          <t>Male</t>
        </is>
      </c>
      <c r="C861" s="58" t="n">
        <v>0</v>
      </c>
      <c r="D861" s="58" t="inlineStr">
        <is>
          <t>Yes</t>
        </is>
      </c>
      <c r="E861" s="58" t="inlineStr">
        <is>
          <t>Yes</t>
        </is>
      </c>
      <c r="F861" s="58" t="n">
        <v>72</v>
      </c>
      <c r="G861" s="58" t="inlineStr">
        <is>
          <t>No</t>
        </is>
      </c>
      <c r="H861" s="58" t="inlineStr">
        <is>
          <t>No phone service</t>
        </is>
      </c>
      <c r="I861" s="58" t="inlineStr">
        <is>
          <t>DSL</t>
        </is>
      </c>
      <c r="J861" s="58" t="inlineStr">
        <is>
          <t>Yes</t>
        </is>
      </c>
      <c r="K861" s="58" t="inlineStr">
        <is>
          <t>Yes</t>
        </is>
      </c>
      <c r="L861" s="58" t="inlineStr">
        <is>
          <t>Yes</t>
        </is>
      </c>
      <c r="M861" s="58" t="inlineStr">
        <is>
          <t>Yes</t>
        </is>
      </c>
      <c r="N861" s="58" t="inlineStr">
        <is>
          <t>Yes</t>
        </is>
      </c>
      <c r="O861" s="58" t="inlineStr">
        <is>
          <t>Yes</t>
        </is>
      </c>
      <c r="P861" s="58" t="inlineStr">
        <is>
          <t>Two year</t>
        </is>
      </c>
      <c r="Q861" s="58" t="inlineStr">
        <is>
          <t>Yes</t>
        </is>
      </c>
      <c r="R861" s="58" t="inlineStr">
        <is>
          <t>Credit card (automatic)</t>
        </is>
      </c>
      <c r="S861" s="123" t="n">
        <v>64.8</v>
      </c>
      <c r="T861" s="58" t="inlineStr">
        <is>
          <t>4719.75</t>
        </is>
      </c>
      <c r="U861" s="58" t="inlineStr">
        <is>
          <t>No</t>
        </is>
      </c>
      <c r="V861" s="123">
        <f>IFERROR(VALUE(TRIM(T861)),S861*F861)</f>
        <v/>
      </c>
      <c r="W861" s="58">
        <f>IF(F861&lt;=12,"0-12 mo",IF(F861&lt;=24,"13-24 mo",IF(F861&lt;=48,"25-48 mo","49+ mo")))</f>
        <v/>
      </c>
      <c r="X861" s="58">
        <f>IF(S861&lt;=35.5,"Q1 Low",IF(S861&lt;=70.35,"Q2 Mid-Low",IF(S861&lt;=89.85,"Q3 Mid-High","Q4 High")))</f>
        <v/>
      </c>
      <c r="Y861" s="58">
        <f>IF(U861="Yes",1,0)</f>
        <v/>
      </c>
      <c r="Z861" s="58">
        <f>IF(P861="Month-to-month",1,0)+IF(M861="No",1,0)+IF(J861="No",1,0)+IF(I861="Fiber optic",1,0)+IF(Q861="Yes",1,0)</f>
        <v/>
      </c>
    </row>
    <row r="862" ht="15" customHeight="1" s="59">
      <c r="A862" s="58" t="inlineStr">
        <is>
          <t>4795-UXVCJ</t>
        </is>
      </c>
      <c r="B862" s="58" t="inlineStr">
        <is>
          <t>Male</t>
        </is>
      </c>
      <c r="C862" s="58" t="n">
        <v>0</v>
      </c>
      <c r="D862" s="58" t="inlineStr">
        <is>
          <t>No</t>
        </is>
      </c>
      <c r="E862" s="58" t="inlineStr">
        <is>
          <t>No</t>
        </is>
      </c>
      <c r="F862" s="58" t="n">
        <v>26</v>
      </c>
      <c r="G862" s="58" t="inlineStr">
        <is>
          <t>Yes</t>
        </is>
      </c>
      <c r="H862" s="58" t="inlineStr">
        <is>
          <t>No</t>
        </is>
      </c>
      <c r="I862" s="58" t="inlineStr">
        <is>
          <t>No</t>
        </is>
      </c>
      <c r="J862" s="58" t="inlineStr">
        <is>
          <t>No internet service</t>
        </is>
      </c>
      <c r="K862" s="58" t="inlineStr">
        <is>
          <t>No internet service</t>
        </is>
      </c>
      <c r="L862" s="58" t="inlineStr">
        <is>
          <t>No internet service</t>
        </is>
      </c>
      <c r="M862" s="58" t="inlineStr">
        <is>
          <t>No internet service</t>
        </is>
      </c>
      <c r="N862" s="58" t="inlineStr">
        <is>
          <t>No internet service</t>
        </is>
      </c>
      <c r="O862" s="58" t="inlineStr">
        <is>
          <t>No internet service</t>
        </is>
      </c>
      <c r="P862" s="58" t="inlineStr">
        <is>
          <t>One year</t>
        </is>
      </c>
      <c r="Q862" s="58" t="inlineStr">
        <is>
          <t>No</t>
        </is>
      </c>
      <c r="R862" s="58" t="inlineStr">
        <is>
          <t>Credit card (automatic)</t>
        </is>
      </c>
      <c r="S862" s="123" t="n">
        <v>19.8</v>
      </c>
      <c r="T862" s="58" t="inlineStr">
        <is>
          <t>457.3</t>
        </is>
      </c>
      <c r="U862" s="58" t="inlineStr">
        <is>
          <t>No</t>
        </is>
      </c>
      <c r="V862" s="123">
        <f>IFERROR(VALUE(TRIM(T862)),S862*F862)</f>
        <v/>
      </c>
      <c r="W862" s="58">
        <f>IF(F862&lt;=12,"0-12 mo",IF(F862&lt;=24,"13-24 mo",IF(F862&lt;=48,"25-48 mo","49+ mo")))</f>
        <v/>
      </c>
      <c r="X862" s="58">
        <f>IF(S862&lt;=35.5,"Q1 Low",IF(S862&lt;=70.35,"Q2 Mid-Low",IF(S862&lt;=89.85,"Q3 Mid-High","Q4 High")))</f>
        <v/>
      </c>
      <c r="Y862" s="58">
        <f>IF(U862="Yes",1,0)</f>
        <v/>
      </c>
      <c r="Z862" s="58">
        <f>IF(P862="Month-to-month",1,0)+IF(M862="No",1,0)+IF(J862="No",1,0)+IF(I862="Fiber optic",1,0)+IF(Q862="Yes",1,0)</f>
        <v/>
      </c>
    </row>
    <row r="863" ht="15" customHeight="1" s="59">
      <c r="A863" s="58" t="inlineStr">
        <is>
          <t>9777-IQHWP</t>
        </is>
      </c>
      <c r="B863" s="58" t="inlineStr">
        <is>
          <t>Male</t>
        </is>
      </c>
      <c r="C863" s="58" t="n">
        <v>0</v>
      </c>
      <c r="D863" s="58" t="inlineStr">
        <is>
          <t>Yes</t>
        </is>
      </c>
      <c r="E863" s="58" t="inlineStr">
        <is>
          <t>Yes</t>
        </is>
      </c>
      <c r="F863" s="58" t="n">
        <v>64</v>
      </c>
      <c r="G863" s="58" t="inlineStr">
        <is>
          <t>Yes</t>
        </is>
      </c>
      <c r="H863" s="58" t="inlineStr">
        <is>
          <t>Yes</t>
        </is>
      </c>
      <c r="I863" s="58" t="inlineStr">
        <is>
          <t>Fiber optic</t>
        </is>
      </c>
      <c r="J863" s="58" t="inlineStr">
        <is>
          <t>Yes</t>
        </is>
      </c>
      <c r="K863" s="58" t="inlineStr">
        <is>
          <t>No</t>
        </is>
      </c>
      <c r="L863" s="58" t="inlineStr">
        <is>
          <t>Yes</t>
        </is>
      </c>
      <c r="M863" s="58" t="inlineStr">
        <is>
          <t>No</t>
        </is>
      </c>
      <c r="N863" s="58" t="inlineStr">
        <is>
          <t>No</t>
        </is>
      </c>
      <c r="O863" s="58" t="inlineStr">
        <is>
          <t>Yes</t>
        </is>
      </c>
      <c r="P863" s="58" t="inlineStr">
        <is>
          <t>Two year</t>
        </is>
      </c>
      <c r="Q863" s="58" t="inlineStr">
        <is>
          <t>No</t>
        </is>
      </c>
      <c r="R863" s="58" t="inlineStr">
        <is>
          <t>Bank transfer (automatic)</t>
        </is>
      </c>
      <c r="S863" s="123" t="n">
        <v>93.40000000000001</v>
      </c>
      <c r="T863" s="58" t="inlineStr">
        <is>
          <t>5822.3</t>
        </is>
      </c>
      <c r="U863" s="58" t="inlineStr">
        <is>
          <t>No</t>
        </is>
      </c>
      <c r="V863" s="123">
        <f>IFERROR(VALUE(TRIM(T863)),S863*F863)</f>
        <v/>
      </c>
      <c r="W863" s="58">
        <f>IF(F863&lt;=12,"0-12 mo",IF(F863&lt;=24,"13-24 mo",IF(F863&lt;=48,"25-48 mo","49+ mo")))</f>
        <v/>
      </c>
      <c r="X863" s="58">
        <f>IF(S863&lt;=35.5,"Q1 Low",IF(S863&lt;=70.35,"Q2 Mid-Low",IF(S863&lt;=89.85,"Q3 Mid-High","Q4 High")))</f>
        <v/>
      </c>
      <c r="Y863" s="58">
        <f>IF(U863="Yes",1,0)</f>
        <v/>
      </c>
      <c r="Z863" s="58">
        <f>IF(P863="Month-to-month",1,0)+IF(M863="No",1,0)+IF(J863="No",1,0)+IF(I863="Fiber optic",1,0)+IF(Q863="Yes",1,0)</f>
        <v/>
      </c>
    </row>
    <row r="864" ht="15" customHeight="1" s="59">
      <c r="A864" s="58" t="inlineStr">
        <is>
          <t>0947-MUGVO</t>
        </is>
      </c>
      <c r="B864" s="58" t="inlineStr">
        <is>
          <t>Male</t>
        </is>
      </c>
      <c r="C864" s="58" t="n">
        <v>1</v>
      </c>
      <c r="D864" s="58" t="inlineStr">
        <is>
          <t>Yes</t>
        </is>
      </c>
      <c r="E864" s="58" t="inlineStr">
        <is>
          <t>No</t>
        </is>
      </c>
      <c r="F864" s="58" t="n">
        <v>20</v>
      </c>
      <c r="G864" s="58" t="inlineStr">
        <is>
          <t>Yes</t>
        </is>
      </c>
      <c r="H864" s="58" t="inlineStr">
        <is>
          <t>No</t>
        </is>
      </c>
      <c r="I864" s="58" t="inlineStr">
        <is>
          <t>Fiber optic</t>
        </is>
      </c>
      <c r="J864" s="58" t="inlineStr">
        <is>
          <t>No</t>
        </is>
      </c>
      <c r="K864" s="58" t="inlineStr">
        <is>
          <t>Yes</t>
        </is>
      </c>
      <c r="L864" s="58" t="inlineStr">
        <is>
          <t>No</t>
        </is>
      </c>
      <c r="M864" s="58" t="inlineStr">
        <is>
          <t>No</t>
        </is>
      </c>
      <c r="N864" s="58" t="inlineStr">
        <is>
          <t>No</t>
        </is>
      </c>
      <c r="O864" s="58" t="inlineStr">
        <is>
          <t>No</t>
        </is>
      </c>
      <c r="P864" s="58" t="inlineStr">
        <is>
          <t>Month-to-month</t>
        </is>
      </c>
      <c r="Q864" s="58" t="inlineStr">
        <is>
          <t>Yes</t>
        </is>
      </c>
      <c r="R864" s="58" t="inlineStr">
        <is>
          <t>Electronic check</t>
        </is>
      </c>
      <c r="S864" s="123" t="n">
        <v>73.65000000000001</v>
      </c>
      <c r="T864" s="58" t="inlineStr">
        <is>
          <t>1463.5</t>
        </is>
      </c>
      <c r="U864" s="58" t="inlineStr">
        <is>
          <t>Yes</t>
        </is>
      </c>
      <c r="V864" s="123">
        <f>IFERROR(VALUE(TRIM(T864)),S864*F864)</f>
        <v/>
      </c>
      <c r="W864" s="58">
        <f>IF(F864&lt;=12,"0-12 mo",IF(F864&lt;=24,"13-24 mo",IF(F864&lt;=48,"25-48 mo","49+ mo")))</f>
        <v/>
      </c>
      <c r="X864" s="58">
        <f>IF(S864&lt;=35.5,"Q1 Low",IF(S864&lt;=70.35,"Q2 Mid-Low",IF(S864&lt;=89.85,"Q3 Mid-High","Q4 High")))</f>
        <v/>
      </c>
      <c r="Y864" s="58">
        <f>IF(U864="Yes",1,0)</f>
        <v/>
      </c>
      <c r="Z864" s="58">
        <f>IF(P864="Month-to-month",1,0)+IF(M864="No",1,0)+IF(J864="No",1,0)+IF(I864="Fiber optic",1,0)+IF(Q864="Yes",1,0)</f>
        <v/>
      </c>
    </row>
    <row r="865" ht="15" customHeight="1" s="59">
      <c r="A865" s="58" t="inlineStr">
        <is>
          <t>9944-HKVVB</t>
        </is>
      </c>
      <c r="B865" s="58" t="inlineStr">
        <is>
          <t>Female</t>
        </is>
      </c>
      <c r="C865" s="58" t="n">
        <v>0</v>
      </c>
      <c r="D865" s="58" t="inlineStr">
        <is>
          <t>No</t>
        </is>
      </c>
      <c r="E865" s="58" t="inlineStr">
        <is>
          <t>No</t>
        </is>
      </c>
      <c r="F865" s="58" t="n">
        <v>3</v>
      </c>
      <c r="G865" s="58" t="inlineStr">
        <is>
          <t>Yes</t>
        </is>
      </c>
      <c r="H865" s="58" t="inlineStr">
        <is>
          <t>No</t>
        </is>
      </c>
      <c r="I865" s="58" t="inlineStr">
        <is>
          <t>Fiber optic</t>
        </is>
      </c>
      <c r="J865" s="58" t="inlineStr">
        <is>
          <t>No</t>
        </is>
      </c>
      <c r="K865" s="58" t="inlineStr">
        <is>
          <t>Yes</t>
        </is>
      </c>
      <c r="L865" s="58" t="inlineStr">
        <is>
          <t>No</t>
        </is>
      </c>
      <c r="M865" s="58" t="inlineStr">
        <is>
          <t>No</t>
        </is>
      </c>
      <c r="N865" s="58" t="inlineStr">
        <is>
          <t>Yes</t>
        </is>
      </c>
      <c r="O865" s="58" t="inlineStr">
        <is>
          <t>Yes</t>
        </is>
      </c>
      <c r="P865" s="58" t="inlineStr">
        <is>
          <t>Month-to-month</t>
        </is>
      </c>
      <c r="Q865" s="58" t="inlineStr">
        <is>
          <t>Yes</t>
        </is>
      </c>
      <c r="R865" s="58" t="inlineStr">
        <is>
          <t>Electronic check</t>
        </is>
      </c>
      <c r="S865" s="123" t="n">
        <v>95.09999999999999</v>
      </c>
      <c r="T865" s="58" t="inlineStr">
        <is>
          <t>307.4</t>
        </is>
      </c>
      <c r="U865" s="58" t="inlineStr">
        <is>
          <t>Yes</t>
        </is>
      </c>
      <c r="V865" s="123">
        <f>IFERROR(VALUE(TRIM(T865)),S865*F865)</f>
        <v/>
      </c>
      <c r="W865" s="58">
        <f>IF(F865&lt;=12,"0-12 mo",IF(F865&lt;=24,"13-24 mo",IF(F865&lt;=48,"25-48 mo","49+ mo")))</f>
        <v/>
      </c>
      <c r="X865" s="58">
        <f>IF(S865&lt;=35.5,"Q1 Low",IF(S865&lt;=70.35,"Q2 Mid-Low",IF(S865&lt;=89.85,"Q3 Mid-High","Q4 High")))</f>
        <v/>
      </c>
      <c r="Y865" s="58">
        <f>IF(U865="Yes",1,0)</f>
        <v/>
      </c>
      <c r="Z865" s="58">
        <f>IF(P865="Month-to-month",1,0)+IF(M865="No",1,0)+IF(J865="No",1,0)+IF(I865="Fiber optic",1,0)+IF(Q865="Yes",1,0)</f>
        <v/>
      </c>
    </row>
    <row r="866" ht="15" customHeight="1" s="59">
      <c r="A866" s="58" t="inlineStr">
        <is>
          <t>4124-MMETB</t>
        </is>
      </c>
      <c r="B866" s="58" t="inlineStr">
        <is>
          <t>Male</t>
        </is>
      </c>
      <c r="C866" s="58" t="n">
        <v>0</v>
      </c>
      <c r="D866" s="58" t="inlineStr">
        <is>
          <t>No</t>
        </is>
      </c>
      <c r="E866" s="58" t="inlineStr">
        <is>
          <t>No</t>
        </is>
      </c>
      <c r="F866" s="58" t="n">
        <v>22</v>
      </c>
      <c r="G866" s="58" t="inlineStr">
        <is>
          <t>Yes</t>
        </is>
      </c>
      <c r="H866" s="58" t="inlineStr">
        <is>
          <t>Yes</t>
        </is>
      </c>
      <c r="I866" s="58" t="inlineStr">
        <is>
          <t>Fiber optic</t>
        </is>
      </c>
      <c r="J866" s="58" t="inlineStr">
        <is>
          <t>No</t>
        </is>
      </c>
      <c r="K866" s="58" t="inlineStr">
        <is>
          <t>No</t>
        </is>
      </c>
      <c r="L866" s="58" t="inlineStr">
        <is>
          <t>No</t>
        </is>
      </c>
      <c r="M866" s="58" t="inlineStr">
        <is>
          <t>No</t>
        </is>
      </c>
      <c r="N866" s="58" t="inlineStr">
        <is>
          <t>Yes</t>
        </is>
      </c>
      <c r="O866" s="58" t="inlineStr">
        <is>
          <t>Yes</t>
        </is>
      </c>
      <c r="P866" s="58" t="inlineStr">
        <is>
          <t>Month-to-month</t>
        </is>
      </c>
      <c r="Q866" s="58" t="inlineStr">
        <is>
          <t>Yes</t>
        </is>
      </c>
      <c r="R866" s="58" t="inlineStr">
        <is>
          <t>Credit card (automatic)</t>
        </is>
      </c>
      <c r="S866" s="123" t="n">
        <v>94.65000000000001</v>
      </c>
      <c r="T866" s="58" t="inlineStr">
        <is>
          <t>2104.55</t>
        </is>
      </c>
      <c r="U866" s="58" t="inlineStr">
        <is>
          <t>Yes</t>
        </is>
      </c>
      <c r="V866" s="123">
        <f>IFERROR(VALUE(TRIM(T866)),S866*F866)</f>
        <v/>
      </c>
      <c r="W866" s="58">
        <f>IF(F866&lt;=12,"0-12 mo",IF(F866&lt;=24,"13-24 mo",IF(F866&lt;=48,"25-48 mo","49+ mo")))</f>
        <v/>
      </c>
      <c r="X866" s="58">
        <f>IF(S866&lt;=35.5,"Q1 Low",IF(S866&lt;=70.35,"Q2 Mid-Low",IF(S866&lt;=89.85,"Q3 Mid-High","Q4 High")))</f>
        <v/>
      </c>
      <c r="Y866" s="58">
        <f>IF(U866="Yes",1,0)</f>
        <v/>
      </c>
      <c r="Z866" s="58">
        <f>IF(P866="Month-to-month",1,0)+IF(M866="No",1,0)+IF(J866="No",1,0)+IF(I866="Fiber optic",1,0)+IF(Q866="Yes",1,0)</f>
        <v/>
      </c>
    </row>
    <row r="867" ht="15" customHeight="1" s="59">
      <c r="A867" s="58" t="inlineStr">
        <is>
          <t>3671-SHRSP</t>
        </is>
      </c>
      <c r="B867" s="58" t="inlineStr">
        <is>
          <t>Male</t>
        </is>
      </c>
      <c r="C867" s="58" t="n">
        <v>0</v>
      </c>
      <c r="D867" s="58" t="inlineStr">
        <is>
          <t>Yes</t>
        </is>
      </c>
      <c r="E867" s="58" t="inlineStr">
        <is>
          <t>No</t>
        </is>
      </c>
      <c r="F867" s="58" t="n">
        <v>4</v>
      </c>
      <c r="G867" s="58" t="inlineStr">
        <is>
          <t>Yes</t>
        </is>
      </c>
      <c r="H867" s="58" t="inlineStr">
        <is>
          <t>No</t>
        </is>
      </c>
      <c r="I867" s="58" t="inlineStr">
        <is>
          <t>Fiber optic</t>
        </is>
      </c>
      <c r="J867" s="58" t="inlineStr">
        <is>
          <t>No</t>
        </is>
      </c>
      <c r="K867" s="58" t="inlineStr">
        <is>
          <t>No</t>
        </is>
      </c>
      <c r="L867" s="58" t="inlineStr">
        <is>
          <t>Yes</t>
        </is>
      </c>
      <c r="M867" s="58" t="inlineStr">
        <is>
          <t>Yes</t>
        </is>
      </c>
      <c r="N867" s="58" t="inlineStr">
        <is>
          <t>No</t>
        </is>
      </c>
      <c r="O867" s="58" t="inlineStr">
        <is>
          <t>No</t>
        </is>
      </c>
      <c r="P867" s="58" t="inlineStr">
        <is>
          <t>Month-to-month</t>
        </is>
      </c>
      <c r="Q867" s="58" t="inlineStr">
        <is>
          <t>Yes</t>
        </is>
      </c>
      <c r="R867" s="58" t="inlineStr">
        <is>
          <t>Mailed check</t>
        </is>
      </c>
      <c r="S867" s="123" t="n">
        <v>80.59999999999999</v>
      </c>
      <c r="T867" s="58" t="inlineStr">
        <is>
          <t>319.15</t>
        </is>
      </c>
      <c r="U867" s="58" t="inlineStr">
        <is>
          <t>Yes</t>
        </is>
      </c>
      <c r="V867" s="123">
        <f>IFERROR(VALUE(TRIM(T867)),S867*F867)</f>
        <v/>
      </c>
      <c r="W867" s="58">
        <f>IF(F867&lt;=12,"0-12 mo",IF(F867&lt;=24,"13-24 mo",IF(F867&lt;=48,"25-48 mo","49+ mo")))</f>
        <v/>
      </c>
      <c r="X867" s="58">
        <f>IF(S867&lt;=35.5,"Q1 Low",IF(S867&lt;=70.35,"Q2 Mid-Low",IF(S867&lt;=89.85,"Q3 Mid-High","Q4 High")))</f>
        <v/>
      </c>
      <c r="Y867" s="58">
        <f>IF(U867="Yes",1,0)</f>
        <v/>
      </c>
      <c r="Z867" s="58">
        <f>IF(P867="Month-to-month",1,0)+IF(M867="No",1,0)+IF(J867="No",1,0)+IF(I867="Fiber optic",1,0)+IF(Q867="Yes",1,0)</f>
        <v/>
      </c>
    </row>
    <row r="868" ht="15" customHeight="1" s="59">
      <c r="A868" s="58" t="inlineStr">
        <is>
          <t>0979-MOZQI</t>
        </is>
      </c>
      <c r="B868" s="58" t="inlineStr">
        <is>
          <t>Male</t>
        </is>
      </c>
      <c r="C868" s="58" t="n">
        <v>0</v>
      </c>
      <c r="D868" s="58" t="inlineStr">
        <is>
          <t>Yes</t>
        </is>
      </c>
      <c r="E868" s="58" t="inlineStr">
        <is>
          <t>No</t>
        </is>
      </c>
      <c r="F868" s="58" t="n">
        <v>62</v>
      </c>
      <c r="G868" s="58" t="inlineStr">
        <is>
          <t>No</t>
        </is>
      </c>
      <c r="H868" s="58" t="inlineStr">
        <is>
          <t>No phone service</t>
        </is>
      </c>
      <c r="I868" s="58" t="inlineStr">
        <is>
          <t>DSL</t>
        </is>
      </c>
      <c r="J868" s="58" t="inlineStr">
        <is>
          <t>No</t>
        </is>
      </c>
      <c r="K868" s="58" t="inlineStr">
        <is>
          <t>No</t>
        </is>
      </c>
      <c r="L868" s="58" t="inlineStr">
        <is>
          <t>No</t>
        </is>
      </c>
      <c r="M868" s="58" t="inlineStr">
        <is>
          <t>Yes</t>
        </is>
      </c>
      <c r="N868" s="58" t="inlineStr">
        <is>
          <t>Yes</t>
        </is>
      </c>
      <c r="O868" s="58" t="inlineStr">
        <is>
          <t>No</t>
        </is>
      </c>
      <c r="P868" s="58" t="inlineStr">
        <is>
          <t>Two year</t>
        </is>
      </c>
      <c r="Q868" s="58" t="inlineStr">
        <is>
          <t>Yes</t>
        </is>
      </c>
      <c r="R868" s="58" t="inlineStr">
        <is>
          <t>Bank transfer (automatic)</t>
        </is>
      </c>
      <c r="S868" s="123" t="n">
        <v>39</v>
      </c>
      <c r="T868" s="58" t="inlineStr">
        <is>
          <t>2337.45</t>
        </is>
      </c>
      <c r="U868" s="58" t="inlineStr">
        <is>
          <t>No</t>
        </is>
      </c>
      <c r="V868" s="123">
        <f>IFERROR(VALUE(TRIM(T868)),S868*F868)</f>
        <v/>
      </c>
      <c r="W868" s="58">
        <f>IF(F868&lt;=12,"0-12 mo",IF(F868&lt;=24,"13-24 mo",IF(F868&lt;=48,"25-48 mo","49+ mo")))</f>
        <v/>
      </c>
      <c r="X868" s="58">
        <f>IF(S868&lt;=35.5,"Q1 Low",IF(S868&lt;=70.35,"Q2 Mid-Low",IF(S868&lt;=89.85,"Q3 Mid-High","Q4 High")))</f>
        <v/>
      </c>
      <c r="Y868" s="58">
        <f>IF(U868="Yes",1,0)</f>
        <v/>
      </c>
      <c r="Z868" s="58">
        <f>IF(P868="Month-to-month",1,0)+IF(M868="No",1,0)+IF(J868="No",1,0)+IF(I868="Fiber optic",1,0)+IF(Q868="Yes",1,0)</f>
        <v/>
      </c>
    </row>
    <row r="869" ht="15" customHeight="1" s="59">
      <c r="A869" s="58" t="inlineStr">
        <is>
          <t>2732-ISEZX</t>
        </is>
      </c>
      <c r="B869" s="58" t="inlineStr">
        <is>
          <t>Female</t>
        </is>
      </c>
      <c r="C869" s="58" t="n">
        <v>0</v>
      </c>
      <c r="D869" s="58" t="inlineStr">
        <is>
          <t>No</t>
        </is>
      </c>
      <c r="E869" s="58" t="inlineStr">
        <is>
          <t>No</t>
        </is>
      </c>
      <c r="F869" s="58" t="n">
        <v>5</v>
      </c>
      <c r="G869" s="58" t="inlineStr">
        <is>
          <t>Yes</t>
        </is>
      </c>
      <c r="H869" s="58" t="inlineStr">
        <is>
          <t>No</t>
        </is>
      </c>
      <c r="I869" s="58" t="inlineStr">
        <is>
          <t>No</t>
        </is>
      </c>
      <c r="J869" s="58" t="inlineStr">
        <is>
          <t>No internet service</t>
        </is>
      </c>
      <c r="K869" s="58" t="inlineStr">
        <is>
          <t>No internet service</t>
        </is>
      </c>
      <c r="L869" s="58" t="inlineStr">
        <is>
          <t>No internet service</t>
        </is>
      </c>
      <c r="M869" s="58" t="inlineStr">
        <is>
          <t>No internet service</t>
        </is>
      </c>
      <c r="N869" s="58" t="inlineStr">
        <is>
          <t>No internet service</t>
        </is>
      </c>
      <c r="O869" s="58" t="inlineStr">
        <is>
          <t>No internet service</t>
        </is>
      </c>
      <c r="P869" s="58" t="inlineStr">
        <is>
          <t>Month-to-month</t>
        </is>
      </c>
      <c r="Q869" s="58" t="inlineStr">
        <is>
          <t>Yes</t>
        </is>
      </c>
      <c r="R869" s="58" t="inlineStr">
        <is>
          <t>Mailed check</t>
        </is>
      </c>
      <c r="S869" s="123" t="n">
        <v>20.5</v>
      </c>
      <c r="T869" s="58" t="inlineStr">
        <is>
          <t>104.3</t>
        </is>
      </c>
      <c r="U869" s="58" t="inlineStr">
        <is>
          <t>No</t>
        </is>
      </c>
      <c r="V869" s="123">
        <f>IFERROR(VALUE(TRIM(T869)),S869*F869)</f>
        <v/>
      </c>
      <c r="W869" s="58">
        <f>IF(F869&lt;=12,"0-12 mo",IF(F869&lt;=24,"13-24 mo",IF(F869&lt;=48,"25-48 mo","49+ mo")))</f>
        <v/>
      </c>
      <c r="X869" s="58">
        <f>IF(S869&lt;=35.5,"Q1 Low",IF(S869&lt;=70.35,"Q2 Mid-Low",IF(S869&lt;=89.85,"Q3 Mid-High","Q4 High")))</f>
        <v/>
      </c>
      <c r="Y869" s="58">
        <f>IF(U869="Yes",1,0)</f>
        <v/>
      </c>
      <c r="Z869" s="58">
        <f>IF(P869="Month-to-month",1,0)+IF(M869="No",1,0)+IF(J869="No",1,0)+IF(I869="Fiber optic",1,0)+IF(Q869="Yes",1,0)</f>
        <v/>
      </c>
    </row>
    <row r="870" ht="15" customHeight="1" s="59">
      <c r="A870" s="58" t="inlineStr">
        <is>
          <t>3313-QKNKB</t>
        </is>
      </c>
      <c r="B870" s="58" t="inlineStr">
        <is>
          <t>Male</t>
        </is>
      </c>
      <c r="C870" s="58" t="n">
        <v>0</v>
      </c>
      <c r="D870" s="58" t="inlineStr">
        <is>
          <t>Yes</t>
        </is>
      </c>
      <c r="E870" s="58" t="inlineStr">
        <is>
          <t>No</t>
        </is>
      </c>
      <c r="F870" s="58" t="n">
        <v>59</v>
      </c>
      <c r="G870" s="58" t="inlineStr">
        <is>
          <t>Yes</t>
        </is>
      </c>
      <c r="H870" s="58" t="inlineStr">
        <is>
          <t>Yes</t>
        </is>
      </c>
      <c r="I870" s="58" t="inlineStr">
        <is>
          <t>Fiber optic</t>
        </is>
      </c>
      <c r="J870" s="58" t="inlineStr">
        <is>
          <t>No</t>
        </is>
      </c>
      <c r="K870" s="58" t="inlineStr">
        <is>
          <t>No</t>
        </is>
      </c>
      <c r="L870" s="58" t="inlineStr">
        <is>
          <t>No</t>
        </is>
      </c>
      <c r="M870" s="58" t="inlineStr">
        <is>
          <t>No</t>
        </is>
      </c>
      <c r="N870" s="58" t="inlineStr">
        <is>
          <t>No</t>
        </is>
      </c>
      <c r="O870" s="58" t="inlineStr">
        <is>
          <t>Yes</t>
        </is>
      </c>
      <c r="P870" s="58" t="inlineStr">
        <is>
          <t>One year</t>
        </is>
      </c>
      <c r="Q870" s="58" t="inlineStr">
        <is>
          <t>No</t>
        </is>
      </c>
      <c r="R870" s="58" t="inlineStr">
        <is>
          <t>Electronic check</t>
        </is>
      </c>
      <c r="S870" s="123" t="n">
        <v>85.55</v>
      </c>
      <c r="T870" s="58" t="inlineStr">
        <is>
          <t>5084.65</t>
        </is>
      </c>
      <c r="U870" s="58" t="inlineStr">
        <is>
          <t>Yes</t>
        </is>
      </c>
      <c r="V870" s="123">
        <f>IFERROR(VALUE(TRIM(T870)),S870*F870)</f>
        <v/>
      </c>
      <c r="W870" s="58">
        <f>IF(F870&lt;=12,"0-12 mo",IF(F870&lt;=24,"13-24 mo",IF(F870&lt;=48,"25-48 mo","49+ mo")))</f>
        <v/>
      </c>
      <c r="X870" s="58">
        <f>IF(S870&lt;=35.5,"Q1 Low",IF(S870&lt;=70.35,"Q2 Mid-Low",IF(S870&lt;=89.85,"Q3 Mid-High","Q4 High")))</f>
        <v/>
      </c>
      <c r="Y870" s="58">
        <f>IF(U870="Yes",1,0)</f>
        <v/>
      </c>
      <c r="Z870" s="58">
        <f>IF(P870="Month-to-month",1,0)+IF(M870="No",1,0)+IF(J870="No",1,0)+IF(I870="Fiber optic",1,0)+IF(Q870="Yes",1,0)</f>
        <v/>
      </c>
    </row>
    <row r="871" ht="15" customHeight="1" s="59">
      <c r="A871" s="58" t="inlineStr">
        <is>
          <t>0323-XWWTN</t>
        </is>
      </c>
      <c r="B871" s="58" t="inlineStr">
        <is>
          <t>Male</t>
        </is>
      </c>
      <c r="C871" s="58" t="n">
        <v>0</v>
      </c>
      <c r="D871" s="58" t="inlineStr">
        <is>
          <t>No</t>
        </is>
      </c>
      <c r="E871" s="58" t="inlineStr">
        <is>
          <t>Yes</t>
        </is>
      </c>
      <c r="F871" s="58" t="n">
        <v>3</v>
      </c>
      <c r="G871" s="58" t="inlineStr">
        <is>
          <t>Yes</t>
        </is>
      </c>
      <c r="H871" s="58" t="inlineStr">
        <is>
          <t>Yes</t>
        </is>
      </c>
      <c r="I871" s="58" t="inlineStr">
        <is>
          <t>No</t>
        </is>
      </c>
      <c r="J871" s="58" t="inlineStr">
        <is>
          <t>No internet service</t>
        </is>
      </c>
      <c r="K871" s="58" t="inlineStr">
        <is>
          <t>No internet service</t>
        </is>
      </c>
      <c r="L871" s="58" t="inlineStr">
        <is>
          <t>No internet service</t>
        </is>
      </c>
      <c r="M871" s="58" t="inlineStr">
        <is>
          <t>No internet service</t>
        </is>
      </c>
      <c r="N871" s="58" t="inlineStr">
        <is>
          <t>No internet service</t>
        </is>
      </c>
      <c r="O871" s="58" t="inlineStr">
        <is>
          <t>No internet service</t>
        </is>
      </c>
      <c r="P871" s="58" t="inlineStr">
        <is>
          <t>Two year</t>
        </is>
      </c>
      <c r="Q871" s="58" t="inlineStr">
        <is>
          <t>Yes</t>
        </is>
      </c>
      <c r="R871" s="58" t="inlineStr">
        <is>
          <t>Mailed check</t>
        </is>
      </c>
      <c r="S871" s="123" t="n">
        <v>26.4</v>
      </c>
      <c r="T871" s="58" t="inlineStr">
        <is>
          <t>121.25</t>
        </is>
      </c>
      <c r="U871" s="58" t="inlineStr">
        <is>
          <t>No</t>
        </is>
      </c>
      <c r="V871" s="123">
        <f>IFERROR(VALUE(TRIM(T871)),S871*F871)</f>
        <v/>
      </c>
      <c r="W871" s="58">
        <f>IF(F871&lt;=12,"0-12 mo",IF(F871&lt;=24,"13-24 mo",IF(F871&lt;=48,"25-48 mo","49+ mo")))</f>
        <v/>
      </c>
      <c r="X871" s="58">
        <f>IF(S871&lt;=35.5,"Q1 Low",IF(S871&lt;=70.35,"Q2 Mid-Low",IF(S871&lt;=89.85,"Q3 Mid-High","Q4 High")))</f>
        <v/>
      </c>
      <c r="Y871" s="58">
        <f>IF(U871="Yes",1,0)</f>
        <v/>
      </c>
      <c r="Z871" s="58">
        <f>IF(P871="Month-to-month",1,0)+IF(M871="No",1,0)+IF(J871="No",1,0)+IF(I871="Fiber optic",1,0)+IF(Q871="Yes",1,0)</f>
        <v/>
      </c>
    </row>
    <row r="872" ht="15" customHeight="1" s="59">
      <c r="A872" s="58" t="inlineStr">
        <is>
          <t>1937-OTUKY</t>
        </is>
      </c>
      <c r="B872" s="58" t="inlineStr">
        <is>
          <t>Female</t>
        </is>
      </c>
      <c r="C872" s="58" t="n">
        <v>0</v>
      </c>
      <c r="D872" s="58" t="inlineStr">
        <is>
          <t>Yes</t>
        </is>
      </c>
      <c r="E872" s="58" t="inlineStr">
        <is>
          <t>No</t>
        </is>
      </c>
      <c r="F872" s="58" t="n">
        <v>72</v>
      </c>
      <c r="G872" s="58" t="inlineStr">
        <is>
          <t>Yes</t>
        </is>
      </c>
      <c r="H872" s="58" t="inlineStr">
        <is>
          <t>Yes</t>
        </is>
      </c>
      <c r="I872" s="58" t="inlineStr">
        <is>
          <t>Fiber optic</t>
        </is>
      </c>
      <c r="J872" s="58" t="inlineStr">
        <is>
          <t>Yes</t>
        </is>
      </c>
      <c r="K872" s="58" t="inlineStr">
        <is>
          <t>No</t>
        </is>
      </c>
      <c r="L872" s="58" t="inlineStr">
        <is>
          <t>Yes</t>
        </is>
      </c>
      <c r="M872" s="58" t="inlineStr">
        <is>
          <t>Yes</t>
        </is>
      </c>
      <c r="N872" s="58" t="inlineStr">
        <is>
          <t>Yes</t>
        </is>
      </c>
      <c r="O872" s="58" t="inlineStr">
        <is>
          <t>No</t>
        </is>
      </c>
      <c r="P872" s="58" t="inlineStr">
        <is>
          <t>Two year</t>
        </is>
      </c>
      <c r="Q872" s="58" t="inlineStr">
        <is>
          <t>Yes</t>
        </is>
      </c>
      <c r="R872" s="58" t="inlineStr">
        <is>
          <t>Bank transfer (automatic)</t>
        </is>
      </c>
      <c r="S872" s="123" t="n">
        <v>98.2</v>
      </c>
      <c r="T872" s="58" t="inlineStr">
        <is>
          <t>7015.9</t>
        </is>
      </c>
      <c r="U872" s="58" t="inlineStr">
        <is>
          <t>No</t>
        </is>
      </c>
      <c r="V872" s="123">
        <f>IFERROR(VALUE(TRIM(T872)),S872*F872)</f>
        <v/>
      </c>
      <c r="W872" s="58">
        <f>IF(F872&lt;=12,"0-12 mo",IF(F872&lt;=24,"13-24 mo",IF(F872&lt;=48,"25-48 mo","49+ mo")))</f>
        <v/>
      </c>
      <c r="X872" s="58">
        <f>IF(S872&lt;=35.5,"Q1 Low",IF(S872&lt;=70.35,"Q2 Mid-Low",IF(S872&lt;=89.85,"Q3 Mid-High","Q4 High")))</f>
        <v/>
      </c>
      <c r="Y872" s="58">
        <f>IF(U872="Yes",1,0)</f>
        <v/>
      </c>
      <c r="Z872" s="58">
        <f>IF(P872="Month-to-month",1,0)+IF(M872="No",1,0)+IF(J872="No",1,0)+IF(I872="Fiber optic",1,0)+IF(Q872="Yes",1,0)</f>
        <v/>
      </c>
    </row>
    <row r="873" ht="15" customHeight="1" s="59">
      <c r="A873" s="58" t="inlineStr">
        <is>
          <t>1573-LGXBA</t>
        </is>
      </c>
      <c r="B873" s="58" t="inlineStr">
        <is>
          <t>Male</t>
        </is>
      </c>
      <c r="C873" s="58" t="n">
        <v>0</v>
      </c>
      <c r="D873" s="58" t="inlineStr">
        <is>
          <t>Yes</t>
        </is>
      </c>
      <c r="E873" s="58" t="inlineStr">
        <is>
          <t>Yes</t>
        </is>
      </c>
      <c r="F873" s="58" t="n">
        <v>57</v>
      </c>
      <c r="G873" s="58" t="inlineStr">
        <is>
          <t>Yes</t>
        </is>
      </c>
      <c r="H873" s="58" t="inlineStr">
        <is>
          <t>No</t>
        </is>
      </c>
      <c r="I873" s="58" t="inlineStr">
        <is>
          <t>Fiber optic</t>
        </is>
      </c>
      <c r="J873" s="58" t="inlineStr">
        <is>
          <t>No</t>
        </is>
      </c>
      <c r="K873" s="58" t="inlineStr">
        <is>
          <t>Yes</t>
        </is>
      </c>
      <c r="L873" s="58" t="inlineStr">
        <is>
          <t>Yes</t>
        </is>
      </c>
      <c r="M873" s="58" t="inlineStr">
        <is>
          <t>No</t>
        </is>
      </c>
      <c r="N873" s="58" t="inlineStr">
        <is>
          <t>Yes</t>
        </is>
      </c>
      <c r="O873" s="58" t="inlineStr">
        <is>
          <t>Yes</t>
        </is>
      </c>
      <c r="P873" s="58" t="inlineStr">
        <is>
          <t>One year</t>
        </is>
      </c>
      <c r="Q873" s="58" t="inlineStr">
        <is>
          <t>Yes</t>
        </is>
      </c>
      <c r="R873" s="58" t="inlineStr">
        <is>
          <t>Credit card (automatic)</t>
        </is>
      </c>
      <c r="S873" s="123" t="n">
        <v>97.55</v>
      </c>
      <c r="T873" s="58" t="inlineStr">
        <is>
          <t>5598</t>
        </is>
      </c>
      <c r="U873" s="58" t="inlineStr">
        <is>
          <t>No</t>
        </is>
      </c>
      <c r="V873" s="123">
        <f>IFERROR(VALUE(TRIM(T873)),S873*F873)</f>
        <v/>
      </c>
      <c r="W873" s="58">
        <f>IF(F873&lt;=12,"0-12 mo",IF(F873&lt;=24,"13-24 mo",IF(F873&lt;=48,"25-48 mo","49+ mo")))</f>
        <v/>
      </c>
      <c r="X873" s="58">
        <f>IF(S873&lt;=35.5,"Q1 Low",IF(S873&lt;=70.35,"Q2 Mid-Low",IF(S873&lt;=89.85,"Q3 Mid-High","Q4 High")))</f>
        <v/>
      </c>
      <c r="Y873" s="58">
        <f>IF(U873="Yes",1,0)</f>
        <v/>
      </c>
      <c r="Z873" s="58">
        <f>IF(P873="Month-to-month",1,0)+IF(M873="No",1,0)+IF(J873="No",1,0)+IF(I873="Fiber optic",1,0)+IF(Q873="Yes",1,0)</f>
        <v/>
      </c>
    </row>
    <row r="874" ht="15" customHeight="1" s="59">
      <c r="A874" s="58" t="inlineStr">
        <is>
          <t>1764-VUUMT</t>
        </is>
      </c>
      <c r="B874" s="58" t="inlineStr">
        <is>
          <t>Male</t>
        </is>
      </c>
      <c r="C874" s="58" t="n">
        <v>0</v>
      </c>
      <c r="D874" s="58" t="inlineStr">
        <is>
          <t>No</t>
        </is>
      </c>
      <c r="E874" s="58" t="inlineStr">
        <is>
          <t>Yes</t>
        </is>
      </c>
      <c r="F874" s="58" t="n">
        <v>66</v>
      </c>
      <c r="G874" s="58" t="inlineStr">
        <is>
          <t>Yes</t>
        </is>
      </c>
      <c r="H874" s="58" t="inlineStr">
        <is>
          <t>No</t>
        </is>
      </c>
      <c r="I874" s="58" t="inlineStr">
        <is>
          <t>No</t>
        </is>
      </c>
      <c r="J874" s="58" t="inlineStr">
        <is>
          <t>No internet service</t>
        </is>
      </c>
      <c r="K874" s="58" t="inlineStr">
        <is>
          <t>No internet service</t>
        </is>
      </c>
      <c r="L874" s="58" t="inlineStr">
        <is>
          <t>No internet service</t>
        </is>
      </c>
      <c r="M874" s="58" t="inlineStr">
        <is>
          <t>No internet service</t>
        </is>
      </c>
      <c r="N874" s="58" t="inlineStr">
        <is>
          <t>No internet service</t>
        </is>
      </c>
      <c r="O874" s="58" t="inlineStr">
        <is>
          <t>No internet service</t>
        </is>
      </c>
      <c r="P874" s="58" t="inlineStr">
        <is>
          <t>Two year</t>
        </is>
      </c>
      <c r="Q874" s="58" t="inlineStr">
        <is>
          <t>No</t>
        </is>
      </c>
      <c r="R874" s="58" t="inlineStr">
        <is>
          <t>Credit card (automatic)</t>
        </is>
      </c>
      <c r="S874" s="123" t="n">
        <v>19.95</v>
      </c>
      <c r="T874" s="58" t="inlineStr">
        <is>
          <t>1269.1</t>
        </is>
      </c>
      <c r="U874" s="58" t="inlineStr">
        <is>
          <t>No</t>
        </is>
      </c>
      <c r="V874" s="123">
        <f>IFERROR(VALUE(TRIM(T874)),S874*F874)</f>
        <v/>
      </c>
      <c r="W874" s="58">
        <f>IF(F874&lt;=12,"0-12 mo",IF(F874&lt;=24,"13-24 mo",IF(F874&lt;=48,"25-48 mo","49+ mo")))</f>
        <v/>
      </c>
      <c r="X874" s="58">
        <f>IF(S874&lt;=35.5,"Q1 Low",IF(S874&lt;=70.35,"Q2 Mid-Low",IF(S874&lt;=89.85,"Q3 Mid-High","Q4 High")))</f>
        <v/>
      </c>
      <c r="Y874" s="58">
        <f>IF(U874="Yes",1,0)</f>
        <v/>
      </c>
      <c r="Z874" s="58">
        <f>IF(P874="Month-to-month",1,0)+IF(M874="No",1,0)+IF(J874="No",1,0)+IF(I874="Fiber optic",1,0)+IF(Q874="Yes",1,0)</f>
        <v/>
      </c>
    </row>
    <row r="875" ht="15" customHeight="1" s="59">
      <c r="A875" s="58" t="inlineStr">
        <is>
          <t>5073-WXOYN</t>
        </is>
      </c>
      <c r="B875" s="58" t="inlineStr">
        <is>
          <t>Female</t>
        </is>
      </c>
      <c r="C875" s="58" t="n">
        <v>0</v>
      </c>
      <c r="D875" s="58" t="inlineStr">
        <is>
          <t>No</t>
        </is>
      </c>
      <c r="E875" s="58" t="inlineStr">
        <is>
          <t>No</t>
        </is>
      </c>
      <c r="F875" s="58" t="n">
        <v>60</v>
      </c>
      <c r="G875" s="58" t="inlineStr">
        <is>
          <t>No</t>
        </is>
      </c>
      <c r="H875" s="58" t="inlineStr">
        <is>
          <t>No phone service</t>
        </is>
      </c>
      <c r="I875" s="58" t="inlineStr">
        <is>
          <t>DSL</t>
        </is>
      </c>
      <c r="J875" s="58" t="inlineStr">
        <is>
          <t>No</t>
        </is>
      </c>
      <c r="K875" s="58" t="inlineStr">
        <is>
          <t>Yes</t>
        </is>
      </c>
      <c r="L875" s="58" t="inlineStr">
        <is>
          <t>No</t>
        </is>
      </c>
      <c r="M875" s="58" t="inlineStr">
        <is>
          <t>No</t>
        </is>
      </c>
      <c r="N875" s="58" t="inlineStr">
        <is>
          <t>Yes</t>
        </is>
      </c>
      <c r="O875" s="58" t="inlineStr">
        <is>
          <t>Yes</t>
        </is>
      </c>
      <c r="P875" s="58" t="inlineStr">
        <is>
          <t>Month-to-month</t>
        </is>
      </c>
      <c r="Q875" s="58" t="inlineStr">
        <is>
          <t>Yes</t>
        </is>
      </c>
      <c r="R875" s="58" t="inlineStr">
        <is>
          <t>Electronic check</t>
        </is>
      </c>
      <c r="S875" s="123" t="n">
        <v>50.8</v>
      </c>
      <c r="T875" s="58" t="inlineStr">
        <is>
          <t>3027.4</t>
        </is>
      </c>
      <c r="U875" s="58" t="inlineStr">
        <is>
          <t>Yes</t>
        </is>
      </c>
      <c r="V875" s="123">
        <f>IFERROR(VALUE(TRIM(T875)),S875*F875)</f>
        <v/>
      </c>
      <c r="W875" s="58">
        <f>IF(F875&lt;=12,"0-12 mo",IF(F875&lt;=24,"13-24 mo",IF(F875&lt;=48,"25-48 mo","49+ mo")))</f>
        <v/>
      </c>
      <c r="X875" s="58">
        <f>IF(S875&lt;=35.5,"Q1 Low",IF(S875&lt;=70.35,"Q2 Mid-Low",IF(S875&lt;=89.85,"Q3 Mid-High","Q4 High")))</f>
        <v/>
      </c>
      <c r="Y875" s="58">
        <f>IF(U875="Yes",1,0)</f>
        <v/>
      </c>
      <c r="Z875" s="58">
        <f>IF(P875="Month-to-month",1,0)+IF(M875="No",1,0)+IF(J875="No",1,0)+IF(I875="Fiber optic",1,0)+IF(Q875="Yes",1,0)</f>
        <v/>
      </c>
    </row>
    <row r="876" ht="15" customHeight="1" s="59">
      <c r="A876" s="58" t="inlineStr">
        <is>
          <t>4713-ZBURT</t>
        </is>
      </c>
      <c r="B876" s="58" t="inlineStr">
        <is>
          <t>Male</t>
        </is>
      </c>
      <c r="C876" s="58" t="n">
        <v>0</v>
      </c>
      <c r="D876" s="58" t="inlineStr">
        <is>
          <t>No</t>
        </is>
      </c>
      <c r="E876" s="58" t="inlineStr">
        <is>
          <t>Yes</t>
        </is>
      </c>
      <c r="F876" s="58" t="n">
        <v>45</v>
      </c>
      <c r="G876" s="58" t="inlineStr">
        <is>
          <t>Yes</t>
        </is>
      </c>
      <c r="H876" s="58" t="inlineStr">
        <is>
          <t>Yes</t>
        </is>
      </c>
      <c r="I876" s="58" t="inlineStr">
        <is>
          <t>Fiber optic</t>
        </is>
      </c>
      <c r="J876" s="58" t="inlineStr">
        <is>
          <t>No</t>
        </is>
      </c>
      <c r="K876" s="58" t="inlineStr">
        <is>
          <t>No</t>
        </is>
      </c>
      <c r="L876" s="58" t="inlineStr">
        <is>
          <t>Yes</t>
        </is>
      </c>
      <c r="M876" s="58" t="inlineStr">
        <is>
          <t>No</t>
        </is>
      </c>
      <c r="N876" s="58" t="inlineStr">
        <is>
          <t>Yes</t>
        </is>
      </c>
      <c r="O876" s="58" t="inlineStr">
        <is>
          <t>Yes</t>
        </is>
      </c>
      <c r="P876" s="58" t="inlineStr">
        <is>
          <t>Two year</t>
        </is>
      </c>
      <c r="Q876" s="58" t="inlineStr">
        <is>
          <t>No</t>
        </is>
      </c>
      <c r="R876" s="58" t="inlineStr">
        <is>
          <t>Bank transfer (automatic)</t>
        </is>
      </c>
      <c r="S876" s="123" t="n">
        <v>99.7</v>
      </c>
      <c r="T876" s="58" t="inlineStr">
        <is>
          <t>4634.35</t>
        </is>
      </c>
      <c r="U876" s="58" t="inlineStr">
        <is>
          <t>No</t>
        </is>
      </c>
      <c r="V876" s="123">
        <f>IFERROR(VALUE(TRIM(T876)),S876*F876)</f>
        <v/>
      </c>
      <c r="W876" s="58">
        <f>IF(F876&lt;=12,"0-12 mo",IF(F876&lt;=24,"13-24 mo",IF(F876&lt;=48,"25-48 mo","49+ mo")))</f>
        <v/>
      </c>
      <c r="X876" s="58">
        <f>IF(S876&lt;=35.5,"Q1 Low",IF(S876&lt;=70.35,"Q2 Mid-Low",IF(S876&lt;=89.85,"Q3 Mid-High","Q4 High")))</f>
        <v/>
      </c>
      <c r="Y876" s="58">
        <f>IF(U876="Yes",1,0)</f>
        <v/>
      </c>
      <c r="Z876" s="58">
        <f>IF(P876="Month-to-month",1,0)+IF(M876="No",1,0)+IF(J876="No",1,0)+IF(I876="Fiber optic",1,0)+IF(Q876="Yes",1,0)</f>
        <v/>
      </c>
    </row>
    <row r="877" ht="15" customHeight="1" s="59">
      <c r="A877" s="58" t="inlineStr">
        <is>
          <t>3050-GBUSH</t>
        </is>
      </c>
      <c r="B877" s="58" t="inlineStr">
        <is>
          <t>Female</t>
        </is>
      </c>
      <c r="C877" s="58" t="n">
        <v>0</v>
      </c>
      <c r="D877" s="58" t="inlineStr">
        <is>
          <t>No</t>
        </is>
      </c>
      <c r="E877" s="58" t="inlineStr">
        <is>
          <t>No</t>
        </is>
      </c>
      <c r="F877" s="58" t="n">
        <v>3</v>
      </c>
      <c r="G877" s="58" t="inlineStr">
        <is>
          <t>No</t>
        </is>
      </c>
      <c r="H877" s="58" t="inlineStr">
        <is>
          <t>No phone service</t>
        </is>
      </c>
      <c r="I877" s="58" t="inlineStr">
        <is>
          <t>DSL</t>
        </is>
      </c>
      <c r="J877" s="58" t="inlineStr">
        <is>
          <t>No</t>
        </is>
      </c>
      <c r="K877" s="58" t="inlineStr">
        <is>
          <t>No</t>
        </is>
      </c>
      <c r="L877" s="58" t="inlineStr">
        <is>
          <t>No</t>
        </is>
      </c>
      <c r="M877" s="58" t="inlineStr">
        <is>
          <t>No</t>
        </is>
      </c>
      <c r="N877" s="58" t="inlineStr">
        <is>
          <t>Yes</t>
        </is>
      </c>
      <c r="O877" s="58" t="inlineStr">
        <is>
          <t>No</t>
        </is>
      </c>
      <c r="P877" s="58" t="inlineStr">
        <is>
          <t>Month-to-month</t>
        </is>
      </c>
      <c r="Q877" s="58" t="inlineStr">
        <is>
          <t>Yes</t>
        </is>
      </c>
      <c r="R877" s="58" t="inlineStr">
        <is>
          <t>Credit card (automatic)</t>
        </is>
      </c>
      <c r="S877" s="123" t="n">
        <v>34.8</v>
      </c>
      <c r="T877" s="58" t="inlineStr">
        <is>
          <t>113.95</t>
        </is>
      </c>
      <c r="U877" s="58" t="inlineStr">
        <is>
          <t>No</t>
        </is>
      </c>
      <c r="V877" s="123">
        <f>IFERROR(VALUE(TRIM(T877)),S877*F877)</f>
        <v/>
      </c>
      <c r="W877" s="58">
        <f>IF(F877&lt;=12,"0-12 mo",IF(F877&lt;=24,"13-24 mo",IF(F877&lt;=48,"25-48 mo","49+ mo")))</f>
        <v/>
      </c>
      <c r="X877" s="58">
        <f>IF(S877&lt;=35.5,"Q1 Low",IF(S877&lt;=70.35,"Q2 Mid-Low",IF(S877&lt;=89.85,"Q3 Mid-High","Q4 High")))</f>
        <v/>
      </c>
      <c r="Y877" s="58">
        <f>IF(U877="Yes",1,0)</f>
        <v/>
      </c>
      <c r="Z877" s="58">
        <f>IF(P877="Month-to-month",1,0)+IF(M877="No",1,0)+IF(J877="No",1,0)+IF(I877="Fiber optic",1,0)+IF(Q877="Yes",1,0)</f>
        <v/>
      </c>
    </row>
    <row r="878" ht="15" customHeight="1" s="59">
      <c r="A878" s="58" t="inlineStr">
        <is>
          <t>0207-MDKNV</t>
        </is>
      </c>
      <c r="B878" s="58" t="inlineStr">
        <is>
          <t>Female</t>
        </is>
      </c>
      <c r="C878" s="58" t="n">
        <v>0</v>
      </c>
      <c r="D878" s="58" t="inlineStr">
        <is>
          <t>No</t>
        </is>
      </c>
      <c r="E878" s="58" t="inlineStr">
        <is>
          <t>No</t>
        </is>
      </c>
      <c r="F878" s="58" t="n">
        <v>15</v>
      </c>
      <c r="G878" s="58" t="inlineStr">
        <is>
          <t>Yes</t>
        </is>
      </c>
      <c r="H878" s="58" t="inlineStr">
        <is>
          <t>No</t>
        </is>
      </c>
      <c r="I878" s="58" t="inlineStr">
        <is>
          <t>Fiber optic</t>
        </is>
      </c>
      <c r="J878" s="58" t="inlineStr">
        <is>
          <t>Yes</t>
        </is>
      </c>
      <c r="K878" s="58" t="inlineStr">
        <is>
          <t>No</t>
        </is>
      </c>
      <c r="L878" s="58" t="inlineStr">
        <is>
          <t>Yes</t>
        </is>
      </c>
      <c r="M878" s="58" t="inlineStr">
        <is>
          <t>Yes</t>
        </is>
      </c>
      <c r="N878" s="58" t="inlineStr">
        <is>
          <t>Yes</t>
        </is>
      </c>
      <c r="O878" s="58" t="inlineStr">
        <is>
          <t>Yes</t>
        </is>
      </c>
      <c r="P878" s="58" t="inlineStr">
        <is>
          <t>Month-to-month</t>
        </is>
      </c>
      <c r="Q878" s="58" t="inlineStr">
        <is>
          <t>No</t>
        </is>
      </c>
      <c r="R878" s="58" t="inlineStr">
        <is>
          <t>Electronic check</t>
        </is>
      </c>
      <c r="S878" s="123" t="n">
        <v>105.1</v>
      </c>
      <c r="T878" s="58" t="inlineStr">
        <is>
          <t>1582.75</t>
        </is>
      </c>
      <c r="U878" s="58" t="inlineStr">
        <is>
          <t>Yes</t>
        </is>
      </c>
      <c r="V878" s="123">
        <f>IFERROR(VALUE(TRIM(T878)),S878*F878)</f>
        <v/>
      </c>
      <c r="W878" s="58">
        <f>IF(F878&lt;=12,"0-12 mo",IF(F878&lt;=24,"13-24 mo",IF(F878&lt;=48,"25-48 mo","49+ mo")))</f>
        <v/>
      </c>
      <c r="X878" s="58">
        <f>IF(S878&lt;=35.5,"Q1 Low",IF(S878&lt;=70.35,"Q2 Mid-Low",IF(S878&lt;=89.85,"Q3 Mid-High","Q4 High")))</f>
        <v/>
      </c>
      <c r="Y878" s="58">
        <f>IF(U878="Yes",1,0)</f>
        <v/>
      </c>
      <c r="Z878" s="58">
        <f>IF(P878="Month-to-month",1,0)+IF(M878="No",1,0)+IF(J878="No",1,0)+IF(I878="Fiber optic",1,0)+IF(Q878="Yes",1,0)</f>
        <v/>
      </c>
    </row>
    <row r="879" ht="15" customHeight="1" s="59">
      <c r="A879" s="58" t="inlineStr">
        <is>
          <t>7876-AEHIG</t>
        </is>
      </c>
      <c r="B879" s="58" t="inlineStr">
        <is>
          <t>Female</t>
        </is>
      </c>
      <c r="C879" s="58" t="n">
        <v>0</v>
      </c>
      <c r="D879" s="58" t="inlineStr">
        <is>
          <t>No</t>
        </is>
      </c>
      <c r="E879" s="58" t="inlineStr">
        <is>
          <t>Yes</t>
        </is>
      </c>
      <c r="F879" s="58" t="n">
        <v>51</v>
      </c>
      <c r="G879" s="58" t="inlineStr">
        <is>
          <t>No</t>
        </is>
      </c>
      <c r="H879" s="58" t="inlineStr">
        <is>
          <t>No phone service</t>
        </is>
      </c>
      <c r="I879" s="58" t="inlineStr">
        <is>
          <t>DSL</t>
        </is>
      </c>
      <c r="J879" s="58" t="inlineStr">
        <is>
          <t>Yes</t>
        </is>
      </c>
      <c r="K879" s="58" t="inlineStr">
        <is>
          <t>No</t>
        </is>
      </c>
      <c r="L879" s="58" t="inlineStr">
        <is>
          <t>Yes</t>
        </is>
      </c>
      <c r="M879" s="58" t="inlineStr">
        <is>
          <t>Yes</t>
        </is>
      </c>
      <c r="N879" s="58" t="inlineStr">
        <is>
          <t>Yes</t>
        </is>
      </c>
      <c r="O879" s="58" t="inlineStr">
        <is>
          <t>Yes</t>
        </is>
      </c>
      <c r="P879" s="58" t="inlineStr">
        <is>
          <t>One year</t>
        </is>
      </c>
      <c r="Q879" s="58" t="inlineStr">
        <is>
          <t>No</t>
        </is>
      </c>
      <c r="R879" s="58" t="inlineStr">
        <is>
          <t>Bank transfer (automatic)</t>
        </is>
      </c>
      <c r="S879" s="123" t="n">
        <v>60.15</v>
      </c>
      <c r="T879" s="58" t="inlineStr">
        <is>
          <t>3077</t>
        </is>
      </c>
      <c r="U879" s="58" t="inlineStr">
        <is>
          <t>No</t>
        </is>
      </c>
      <c r="V879" s="123">
        <f>IFERROR(VALUE(TRIM(T879)),S879*F879)</f>
        <v/>
      </c>
      <c r="W879" s="58">
        <f>IF(F879&lt;=12,"0-12 mo",IF(F879&lt;=24,"13-24 mo",IF(F879&lt;=48,"25-48 mo","49+ mo")))</f>
        <v/>
      </c>
      <c r="X879" s="58">
        <f>IF(S879&lt;=35.5,"Q1 Low",IF(S879&lt;=70.35,"Q2 Mid-Low",IF(S879&lt;=89.85,"Q3 Mid-High","Q4 High")))</f>
        <v/>
      </c>
      <c r="Y879" s="58">
        <f>IF(U879="Yes",1,0)</f>
        <v/>
      </c>
      <c r="Z879" s="58">
        <f>IF(P879="Month-to-month",1,0)+IF(M879="No",1,0)+IF(J879="No",1,0)+IF(I879="Fiber optic",1,0)+IF(Q879="Yes",1,0)</f>
        <v/>
      </c>
    </row>
    <row r="880" ht="15" customHeight="1" s="59">
      <c r="A880" s="58" t="inlineStr">
        <is>
          <t>7945-HLKEA</t>
        </is>
      </c>
      <c r="B880" s="58" t="inlineStr">
        <is>
          <t>Female</t>
        </is>
      </c>
      <c r="C880" s="58" t="n">
        <v>0</v>
      </c>
      <c r="D880" s="58" t="inlineStr">
        <is>
          <t>No</t>
        </is>
      </c>
      <c r="E880" s="58" t="inlineStr">
        <is>
          <t>No</t>
        </is>
      </c>
      <c r="F880" s="58" t="n">
        <v>60</v>
      </c>
      <c r="G880" s="58" t="inlineStr">
        <is>
          <t>Yes</t>
        </is>
      </c>
      <c r="H880" s="58" t="inlineStr">
        <is>
          <t>Yes</t>
        </is>
      </c>
      <c r="I880" s="58" t="inlineStr">
        <is>
          <t>DSL</t>
        </is>
      </c>
      <c r="J880" s="58" t="inlineStr">
        <is>
          <t>Yes</t>
        </is>
      </c>
      <c r="K880" s="58" t="inlineStr">
        <is>
          <t>No</t>
        </is>
      </c>
      <c r="L880" s="58" t="inlineStr">
        <is>
          <t>Yes</t>
        </is>
      </c>
      <c r="M880" s="58" t="inlineStr">
        <is>
          <t>Yes</t>
        </is>
      </c>
      <c r="N880" s="58" t="inlineStr">
        <is>
          <t>No</t>
        </is>
      </c>
      <c r="O880" s="58" t="inlineStr">
        <is>
          <t>No</t>
        </is>
      </c>
      <c r="P880" s="58" t="inlineStr">
        <is>
          <t>One year</t>
        </is>
      </c>
      <c r="Q880" s="58" t="inlineStr">
        <is>
          <t>No</t>
        </is>
      </c>
      <c r="R880" s="58" t="inlineStr">
        <is>
          <t>Electronic check</t>
        </is>
      </c>
      <c r="S880" s="123" t="n">
        <v>64.75</v>
      </c>
      <c r="T880" s="58" t="inlineStr">
        <is>
          <t>4039.5</t>
        </is>
      </c>
      <c r="U880" s="58" t="inlineStr">
        <is>
          <t>No</t>
        </is>
      </c>
      <c r="V880" s="123">
        <f>IFERROR(VALUE(TRIM(T880)),S880*F880)</f>
        <v/>
      </c>
      <c r="W880" s="58">
        <f>IF(F880&lt;=12,"0-12 mo",IF(F880&lt;=24,"13-24 mo",IF(F880&lt;=48,"25-48 mo","49+ mo")))</f>
        <v/>
      </c>
      <c r="X880" s="58">
        <f>IF(S880&lt;=35.5,"Q1 Low",IF(S880&lt;=70.35,"Q2 Mid-Low",IF(S880&lt;=89.85,"Q3 Mid-High","Q4 High")))</f>
        <v/>
      </c>
      <c r="Y880" s="58">
        <f>IF(U880="Yes",1,0)</f>
        <v/>
      </c>
      <c r="Z880" s="58">
        <f>IF(P880="Month-to-month",1,0)+IF(M880="No",1,0)+IF(J880="No",1,0)+IF(I880="Fiber optic",1,0)+IF(Q880="Yes",1,0)</f>
        <v/>
      </c>
    </row>
    <row r="881" ht="15" customHeight="1" s="59">
      <c r="A881" s="58" t="inlineStr">
        <is>
          <t>9342-VNIMQ</t>
        </is>
      </c>
      <c r="B881" s="58" t="inlineStr">
        <is>
          <t>Male</t>
        </is>
      </c>
      <c r="C881" s="58" t="n">
        <v>0</v>
      </c>
      <c r="D881" s="58" t="inlineStr">
        <is>
          <t>No</t>
        </is>
      </c>
      <c r="E881" s="58" t="inlineStr">
        <is>
          <t>No</t>
        </is>
      </c>
      <c r="F881" s="58" t="n">
        <v>33</v>
      </c>
      <c r="G881" s="58" t="inlineStr">
        <is>
          <t>Yes</t>
        </is>
      </c>
      <c r="H881" s="58" t="inlineStr">
        <is>
          <t>Yes</t>
        </is>
      </c>
      <c r="I881" s="58" t="inlineStr">
        <is>
          <t>DSL</t>
        </is>
      </c>
      <c r="J881" s="58" t="inlineStr">
        <is>
          <t>No</t>
        </is>
      </c>
      <c r="K881" s="58" t="inlineStr">
        <is>
          <t>Yes</t>
        </is>
      </c>
      <c r="L881" s="58" t="inlineStr">
        <is>
          <t>No</t>
        </is>
      </c>
      <c r="M881" s="58" t="inlineStr">
        <is>
          <t>No</t>
        </is>
      </c>
      <c r="N881" s="58" t="inlineStr">
        <is>
          <t>No</t>
        </is>
      </c>
      <c r="O881" s="58" t="inlineStr">
        <is>
          <t>No</t>
        </is>
      </c>
      <c r="P881" s="58" t="inlineStr">
        <is>
          <t>Month-to-month</t>
        </is>
      </c>
      <c r="Q881" s="58" t="inlineStr">
        <is>
          <t>Yes</t>
        </is>
      </c>
      <c r="R881" s="58" t="inlineStr">
        <is>
          <t>Bank transfer (automatic)</t>
        </is>
      </c>
      <c r="S881" s="123" t="n">
        <v>54.65</v>
      </c>
      <c r="T881" s="58" t="inlineStr">
        <is>
          <t>1665.2</t>
        </is>
      </c>
      <c r="U881" s="58" t="inlineStr">
        <is>
          <t>No</t>
        </is>
      </c>
      <c r="V881" s="123">
        <f>IFERROR(VALUE(TRIM(T881)),S881*F881)</f>
        <v/>
      </c>
      <c r="W881" s="58">
        <f>IF(F881&lt;=12,"0-12 mo",IF(F881&lt;=24,"13-24 mo",IF(F881&lt;=48,"25-48 mo","49+ mo")))</f>
        <v/>
      </c>
      <c r="X881" s="58">
        <f>IF(S881&lt;=35.5,"Q1 Low",IF(S881&lt;=70.35,"Q2 Mid-Low",IF(S881&lt;=89.85,"Q3 Mid-High","Q4 High")))</f>
        <v/>
      </c>
      <c r="Y881" s="58">
        <f>IF(U881="Yes",1,0)</f>
        <v/>
      </c>
      <c r="Z881" s="58">
        <f>IF(P881="Month-to-month",1,0)+IF(M881="No",1,0)+IF(J881="No",1,0)+IF(I881="Fiber optic",1,0)+IF(Q881="Yes",1,0)</f>
        <v/>
      </c>
    </row>
    <row r="882" ht="15" customHeight="1" s="59">
      <c r="A882" s="58" t="inlineStr">
        <is>
          <t>9851-KIELU</t>
        </is>
      </c>
      <c r="B882" s="58" t="inlineStr">
        <is>
          <t>Male</t>
        </is>
      </c>
      <c r="C882" s="58" t="n">
        <v>0</v>
      </c>
      <c r="D882" s="58" t="inlineStr">
        <is>
          <t>No</t>
        </is>
      </c>
      <c r="E882" s="58" t="inlineStr">
        <is>
          <t>No</t>
        </is>
      </c>
      <c r="F882" s="58" t="n">
        <v>10</v>
      </c>
      <c r="G882" s="58" t="inlineStr">
        <is>
          <t>Yes</t>
        </is>
      </c>
      <c r="H882" s="58" t="inlineStr">
        <is>
          <t>No</t>
        </is>
      </c>
      <c r="I882" s="58" t="inlineStr">
        <is>
          <t>Fiber optic</t>
        </is>
      </c>
      <c r="J882" s="58" t="inlineStr">
        <is>
          <t>Yes</t>
        </is>
      </c>
      <c r="K882" s="58" t="inlineStr">
        <is>
          <t>Yes</t>
        </is>
      </c>
      <c r="L882" s="58" t="inlineStr">
        <is>
          <t>Yes</t>
        </is>
      </c>
      <c r="M882" s="58" t="inlineStr">
        <is>
          <t>Yes</t>
        </is>
      </c>
      <c r="N882" s="58" t="inlineStr">
        <is>
          <t>Yes</t>
        </is>
      </c>
      <c r="O882" s="58" t="inlineStr">
        <is>
          <t>Yes</t>
        </is>
      </c>
      <c r="P882" s="58" t="inlineStr">
        <is>
          <t>Month-to-month</t>
        </is>
      </c>
      <c r="Q882" s="58" t="inlineStr">
        <is>
          <t>Yes</t>
        </is>
      </c>
      <c r="R882" s="58" t="inlineStr">
        <is>
          <t>Electronic check</t>
        </is>
      </c>
      <c r="S882" s="123" t="n">
        <v>110.1</v>
      </c>
      <c r="T882" s="58" t="inlineStr">
        <is>
          <t>1043.3</t>
        </is>
      </c>
      <c r="U882" s="58" t="inlineStr">
        <is>
          <t>Yes</t>
        </is>
      </c>
      <c r="V882" s="123">
        <f>IFERROR(VALUE(TRIM(T882)),S882*F882)</f>
        <v/>
      </c>
      <c r="W882" s="58">
        <f>IF(F882&lt;=12,"0-12 mo",IF(F882&lt;=24,"13-24 mo",IF(F882&lt;=48,"25-48 mo","49+ mo")))</f>
        <v/>
      </c>
      <c r="X882" s="58">
        <f>IF(S882&lt;=35.5,"Q1 Low",IF(S882&lt;=70.35,"Q2 Mid-Low",IF(S882&lt;=89.85,"Q3 Mid-High","Q4 High")))</f>
        <v/>
      </c>
      <c r="Y882" s="58">
        <f>IF(U882="Yes",1,0)</f>
        <v/>
      </c>
      <c r="Z882" s="58">
        <f>IF(P882="Month-to-month",1,0)+IF(M882="No",1,0)+IF(J882="No",1,0)+IF(I882="Fiber optic",1,0)+IF(Q882="Yes",1,0)</f>
        <v/>
      </c>
    </row>
    <row r="883" ht="15" customHeight="1" s="59">
      <c r="A883" s="58" t="inlineStr">
        <is>
          <t>3523-BRGUW</t>
        </is>
      </c>
      <c r="B883" s="58" t="inlineStr">
        <is>
          <t>Male</t>
        </is>
      </c>
      <c r="C883" s="58" t="n">
        <v>1</v>
      </c>
      <c r="D883" s="58" t="inlineStr">
        <is>
          <t>No</t>
        </is>
      </c>
      <c r="E883" s="58" t="inlineStr">
        <is>
          <t>No</t>
        </is>
      </c>
      <c r="F883" s="58" t="n">
        <v>26</v>
      </c>
      <c r="G883" s="58" t="inlineStr">
        <is>
          <t>Yes</t>
        </is>
      </c>
      <c r="H883" s="58" t="inlineStr">
        <is>
          <t>No</t>
        </is>
      </c>
      <c r="I883" s="58" t="inlineStr">
        <is>
          <t>No</t>
        </is>
      </c>
      <c r="J883" s="58" t="inlineStr">
        <is>
          <t>No internet service</t>
        </is>
      </c>
      <c r="K883" s="58" t="inlineStr">
        <is>
          <t>No internet service</t>
        </is>
      </c>
      <c r="L883" s="58" t="inlineStr">
        <is>
          <t>No internet service</t>
        </is>
      </c>
      <c r="M883" s="58" t="inlineStr">
        <is>
          <t>No internet service</t>
        </is>
      </c>
      <c r="N883" s="58" t="inlineStr">
        <is>
          <t>No internet service</t>
        </is>
      </c>
      <c r="O883" s="58" t="inlineStr">
        <is>
          <t>No internet service</t>
        </is>
      </c>
      <c r="P883" s="58" t="inlineStr">
        <is>
          <t>One year</t>
        </is>
      </c>
      <c r="Q883" s="58" t="inlineStr">
        <is>
          <t>No</t>
        </is>
      </c>
      <c r="R883" s="58" t="inlineStr">
        <is>
          <t>Credit card (automatic)</t>
        </is>
      </c>
      <c r="S883" s="123" t="n">
        <v>19.3</v>
      </c>
      <c r="T883" s="58" t="inlineStr">
        <is>
          <t>504.2</t>
        </is>
      </c>
      <c r="U883" s="58" t="inlineStr">
        <is>
          <t>No</t>
        </is>
      </c>
      <c r="V883" s="123">
        <f>IFERROR(VALUE(TRIM(T883)),S883*F883)</f>
        <v/>
      </c>
      <c r="W883" s="58">
        <f>IF(F883&lt;=12,"0-12 mo",IF(F883&lt;=24,"13-24 mo",IF(F883&lt;=48,"25-48 mo","49+ mo")))</f>
        <v/>
      </c>
      <c r="X883" s="58">
        <f>IF(S883&lt;=35.5,"Q1 Low",IF(S883&lt;=70.35,"Q2 Mid-Low",IF(S883&lt;=89.85,"Q3 Mid-High","Q4 High")))</f>
        <v/>
      </c>
      <c r="Y883" s="58">
        <f>IF(U883="Yes",1,0)</f>
        <v/>
      </c>
      <c r="Z883" s="58">
        <f>IF(P883="Month-to-month",1,0)+IF(M883="No",1,0)+IF(J883="No",1,0)+IF(I883="Fiber optic",1,0)+IF(Q883="Yes",1,0)</f>
        <v/>
      </c>
    </row>
    <row r="884" ht="15" customHeight="1" s="59">
      <c r="A884" s="58" t="inlineStr">
        <is>
          <t>3908-BLSYF</t>
        </is>
      </c>
      <c r="B884" s="58" t="inlineStr">
        <is>
          <t>Female</t>
        </is>
      </c>
      <c r="C884" s="58" t="n">
        <v>0</v>
      </c>
      <c r="D884" s="58" t="inlineStr">
        <is>
          <t>No</t>
        </is>
      </c>
      <c r="E884" s="58" t="inlineStr">
        <is>
          <t>No</t>
        </is>
      </c>
      <c r="F884" s="58" t="n">
        <v>6</v>
      </c>
      <c r="G884" s="58" t="inlineStr">
        <is>
          <t>Yes</t>
        </is>
      </c>
      <c r="H884" s="58" t="inlineStr">
        <is>
          <t>No</t>
        </is>
      </c>
      <c r="I884" s="58" t="inlineStr">
        <is>
          <t>Fiber optic</t>
        </is>
      </c>
      <c r="J884" s="58" t="inlineStr">
        <is>
          <t>No</t>
        </is>
      </c>
      <c r="K884" s="58" t="inlineStr">
        <is>
          <t>No</t>
        </is>
      </c>
      <c r="L884" s="58" t="inlineStr">
        <is>
          <t>Yes</t>
        </is>
      </c>
      <c r="M884" s="58" t="inlineStr">
        <is>
          <t>No</t>
        </is>
      </c>
      <c r="N884" s="58" t="inlineStr">
        <is>
          <t>No</t>
        </is>
      </c>
      <c r="O884" s="58" t="inlineStr">
        <is>
          <t>Yes</t>
        </is>
      </c>
      <c r="P884" s="58" t="inlineStr">
        <is>
          <t>Month-to-month</t>
        </is>
      </c>
      <c r="Q884" s="58" t="inlineStr">
        <is>
          <t>No</t>
        </is>
      </c>
      <c r="R884" s="58" t="inlineStr">
        <is>
          <t>Electronic check</t>
        </is>
      </c>
      <c r="S884" s="123" t="n">
        <v>83.90000000000001</v>
      </c>
      <c r="T884" s="58" t="inlineStr">
        <is>
          <t>497.55</t>
        </is>
      </c>
      <c r="U884" s="58" t="inlineStr">
        <is>
          <t>Yes</t>
        </is>
      </c>
      <c r="V884" s="123">
        <f>IFERROR(VALUE(TRIM(T884)),S884*F884)</f>
        <v/>
      </c>
      <c r="W884" s="58">
        <f>IF(F884&lt;=12,"0-12 mo",IF(F884&lt;=24,"13-24 mo",IF(F884&lt;=48,"25-48 mo","49+ mo")))</f>
        <v/>
      </c>
      <c r="X884" s="58">
        <f>IF(S884&lt;=35.5,"Q1 Low",IF(S884&lt;=70.35,"Q2 Mid-Low",IF(S884&lt;=89.85,"Q3 Mid-High","Q4 High")))</f>
        <v/>
      </c>
      <c r="Y884" s="58">
        <f>IF(U884="Yes",1,0)</f>
        <v/>
      </c>
      <c r="Z884" s="58">
        <f>IF(P884="Month-to-month",1,0)+IF(M884="No",1,0)+IF(J884="No",1,0)+IF(I884="Fiber optic",1,0)+IF(Q884="Yes",1,0)</f>
        <v/>
      </c>
    </row>
    <row r="885" ht="15" customHeight="1" s="59">
      <c r="A885" s="58" t="inlineStr">
        <is>
          <t>3199-NPKCN</t>
        </is>
      </c>
      <c r="B885" s="58" t="inlineStr">
        <is>
          <t>Female</t>
        </is>
      </c>
      <c r="C885" s="58" t="n">
        <v>0</v>
      </c>
      <c r="D885" s="58" t="inlineStr">
        <is>
          <t>Yes</t>
        </is>
      </c>
      <c r="E885" s="58" t="inlineStr">
        <is>
          <t>No</t>
        </is>
      </c>
      <c r="F885" s="58" t="n">
        <v>67</v>
      </c>
      <c r="G885" s="58" t="inlineStr">
        <is>
          <t>Yes</t>
        </is>
      </c>
      <c r="H885" s="58" t="inlineStr">
        <is>
          <t>Yes</t>
        </is>
      </c>
      <c r="I885" s="58" t="inlineStr">
        <is>
          <t>Fiber optic</t>
        </is>
      </c>
      <c r="J885" s="58" t="inlineStr">
        <is>
          <t>Yes</t>
        </is>
      </c>
      <c r="K885" s="58" t="inlineStr">
        <is>
          <t>No</t>
        </is>
      </c>
      <c r="L885" s="58" t="inlineStr">
        <is>
          <t>Yes</t>
        </is>
      </c>
      <c r="M885" s="58" t="inlineStr">
        <is>
          <t>Yes</t>
        </is>
      </c>
      <c r="N885" s="58" t="inlineStr">
        <is>
          <t>Yes</t>
        </is>
      </c>
      <c r="O885" s="58" t="inlineStr">
        <is>
          <t>Yes</t>
        </is>
      </c>
      <c r="P885" s="58" t="inlineStr">
        <is>
          <t>One year</t>
        </is>
      </c>
      <c r="Q885" s="58" t="inlineStr">
        <is>
          <t>Yes</t>
        </is>
      </c>
      <c r="R885" s="58" t="inlineStr">
        <is>
          <t>Electronic check</t>
        </is>
      </c>
      <c r="S885" s="123" t="n">
        <v>111.25</v>
      </c>
      <c r="T885" s="58" t="inlineStr">
        <is>
          <t>7511.65</t>
        </is>
      </c>
      <c r="U885" s="58" t="inlineStr">
        <is>
          <t>No</t>
        </is>
      </c>
      <c r="V885" s="123">
        <f>IFERROR(VALUE(TRIM(T885)),S885*F885)</f>
        <v/>
      </c>
      <c r="W885" s="58">
        <f>IF(F885&lt;=12,"0-12 mo",IF(F885&lt;=24,"13-24 mo",IF(F885&lt;=48,"25-48 mo","49+ mo")))</f>
        <v/>
      </c>
      <c r="X885" s="58">
        <f>IF(S885&lt;=35.5,"Q1 Low",IF(S885&lt;=70.35,"Q2 Mid-Low",IF(S885&lt;=89.85,"Q3 Mid-High","Q4 High")))</f>
        <v/>
      </c>
      <c r="Y885" s="58">
        <f>IF(U885="Yes",1,0)</f>
        <v/>
      </c>
      <c r="Z885" s="58">
        <f>IF(P885="Month-to-month",1,0)+IF(M885="No",1,0)+IF(J885="No",1,0)+IF(I885="Fiber optic",1,0)+IF(Q885="Yes",1,0)</f>
        <v/>
      </c>
    </row>
    <row r="886" ht="15" customHeight="1" s="59">
      <c r="A886" s="58" t="inlineStr">
        <is>
          <t>5170-PTRKA</t>
        </is>
      </c>
      <c r="B886" s="58" t="inlineStr">
        <is>
          <t>Female</t>
        </is>
      </c>
      <c r="C886" s="58" t="n">
        <v>0</v>
      </c>
      <c r="D886" s="58" t="inlineStr">
        <is>
          <t>Yes</t>
        </is>
      </c>
      <c r="E886" s="58" t="inlineStr">
        <is>
          <t>Yes</t>
        </is>
      </c>
      <c r="F886" s="58" t="n">
        <v>49</v>
      </c>
      <c r="G886" s="58" t="inlineStr">
        <is>
          <t>No</t>
        </is>
      </c>
      <c r="H886" s="58" t="inlineStr">
        <is>
          <t>No phone service</t>
        </is>
      </c>
      <c r="I886" s="58" t="inlineStr">
        <is>
          <t>DSL</t>
        </is>
      </c>
      <c r="J886" s="58" t="inlineStr">
        <is>
          <t>Yes</t>
        </is>
      </c>
      <c r="K886" s="58" t="inlineStr">
        <is>
          <t>No</t>
        </is>
      </c>
      <c r="L886" s="58" t="inlineStr">
        <is>
          <t>No</t>
        </is>
      </c>
      <c r="M886" s="58" t="inlineStr">
        <is>
          <t>Yes</t>
        </is>
      </c>
      <c r="N886" s="58" t="inlineStr">
        <is>
          <t>No</t>
        </is>
      </c>
      <c r="O886" s="58" t="inlineStr">
        <is>
          <t>No</t>
        </is>
      </c>
      <c r="P886" s="58" t="inlineStr">
        <is>
          <t>One year</t>
        </is>
      </c>
      <c r="Q886" s="58" t="inlineStr">
        <is>
          <t>Yes</t>
        </is>
      </c>
      <c r="R886" s="58" t="inlineStr">
        <is>
          <t>Credit card (automatic)</t>
        </is>
      </c>
      <c r="S886" s="123" t="n">
        <v>35.8</v>
      </c>
      <c r="T886" s="58" t="inlineStr">
        <is>
          <t>1782</t>
        </is>
      </c>
      <c r="U886" s="58" t="inlineStr">
        <is>
          <t>No</t>
        </is>
      </c>
      <c r="V886" s="123">
        <f>IFERROR(VALUE(TRIM(T886)),S886*F886)</f>
        <v/>
      </c>
      <c r="W886" s="58">
        <f>IF(F886&lt;=12,"0-12 mo",IF(F886&lt;=24,"13-24 mo",IF(F886&lt;=48,"25-48 mo","49+ mo")))</f>
        <v/>
      </c>
      <c r="X886" s="58">
        <f>IF(S886&lt;=35.5,"Q1 Low",IF(S886&lt;=70.35,"Q2 Mid-Low",IF(S886&lt;=89.85,"Q3 Mid-High","Q4 High")))</f>
        <v/>
      </c>
      <c r="Y886" s="58">
        <f>IF(U886="Yes",1,0)</f>
        <v/>
      </c>
      <c r="Z886" s="58">
        <f>IF(P886="Month-to-month",1,0)+IF(M886="No",1,0)+IF(J886="No",1,0)+IF(I886="Fiber optic",1,0)+IF(Q886="Yes",1,0)</f>
        <v/>
      </c>
    </row>
    <row r="887" ht="15" customHeight="1" s="59">
      <c r="A887" s="58" t="inlineStr">
        <is>
          <t>4661-NJEUX</t>
        </is>
      </c>
      <c r="B887" s="58" t="inlineStr">
        <is>
          <t>Male</t>
        </is>
      </c>
      <c r="C887" s="58" t="n">
        <v>0</v>
      </c>
      <c r="D887" s="58" t="inlineStr">
        <is>
          <t>No</t>
        </is>
      </c>
      <c r="E887" s="58" t="inlineStr">
        <is>
          <t>No</t>
        </is>
      </c>
      <c r="F887" s="58" t="n">
        <v>1</v>
      </c>
      <c r="G887" s="58" t="inlineStr">
        <is>
          <t>Yes</t>
        </is>
      </c>
      <c r="H887" s="58" t="inlineStr">
        <is>
          <t>No</t>
        </is>
      </c>
      <c r="I887" s="58" t="inlineStr">
        <is>
          <t>No</t>
        </is>
      </c>
      <c r="J887" s="58" t="inlineStr">
        <is>
          <t>No internet service</t>
        </is>
      </c>
      <c r="K887" s="58" t="inlineStr">
        <is>
          <t>No internet service</t>
        </is>
      </c>
      <c r="L887" s="58" t="inlineStr">
        <is>
          <t>No internet service</t>
        </is>
      </c>
      <c r="M887" s="58" t="inlineStr">
        <is>
          <t>No internet service</t>
        </is>
      </c>
      <c r="N887" s="58" t="inlineStr">
        <is>
          <t>No internet service</t>
        </is>
      </c>
      <c r="O887" s="58" t="inlineStr">
        <is>
          <t>No internet service</t>
        </is>
      </c>
      <c r="P887" s="58" t="inlineStr">
        <is>
          <t>Month-to-month</t>
        </is>
      </c>
      <c r="Q887" s="58" t="inlineStr">
        <is>
          <t>Yes</t>
        </is>
      </c>
      <c r="R887" s="58" t="inlineStr">
        <is>
          <t>Mailed check</t>
        </is>
      </c>
      <c r="S887" s="123" t="n">
        <v>20.05</v>
      </c>
      <c r="T887" s="58" t="inlineStr">
        <is>
          <t>20.05</t>
        </is>
      </c>
      <c r="U887" s="58" t="inlineStr">
        <is>
          <t>No</t>
        </is>
      </c>
      <c r="V887" s="123">
        <f>IFERROR(VALUE(TRIM(T887)),S887*F887)</f>
        <v/>
      </c>
      <c r="W887" s="58">
        <f>IF(F887&lt;=12,"0-12 mo",IF(F887&lt;=24,"13-24 mo",IF(F887&lt;=48,"25-48 mo","49+ mo")))</f>
        <v/>
      </c>
      <c r="X887" s="58">
        <f>IF(S887&lt;=35.5,"Q1 Low",IF(S887&lt;=70.35,"Q2 Mid-Low",IF(S887&lt;=89.85,"Q3 Mid-High","Q4 High")))</f>
        <v/>
      </c>
      <c r="Y887" s="58">
        <f>IF(U887="Yes",1,0)</f>
        <v/>
      </c>
      <c r="Z887" s="58">
        <f>IF(P887="Month-to-month",1,0)+IF(M887="No",1,0)+IF(J887="No",1,0)+IF(I887="Fiber optic",1,0)+IF(Q887="Yes",1,0)</f>
        <v/>
      </c>
    </row>
    <row r="888" ht="15" customHeight="1" s="59">
      <c r="A888" s="58" t="inlineStr">
        <is>
          <t>2123-AGEEN</t>
        </is>
      </c>
      <c r="B888" s="58" t="inlineStr">
        <is>
          <t>Female</t>
        </is>
      </c>
      <c r="C888" s="58" t="n">
        <v>1</v>
      </c>
      <c r="D888" s="58" t="inlineStr">
        <is>
          <t>No</t>
        </is>
      </c>
      <c r="E888" s="58" t="inlineStr">
        <is>
          <t>No</t>
        </is>
      </c>
      <c r="F888" s="58" t="n">
        <v>7</v>
      </c>
      <c r="G888" s="58" t="inlineStr">
        <is>
          <t>Yes</t>
        </is>
      </c>
      <c r="H888" s="58" t="inlineStr">
        <is>
          <t>No</t>
        </is>
      </c>
      <c r="I888" s="58" t="inlineStr">
        <is>
          <t>Fiber optic</t>
        </is>
      </c>
      <c r="J888" s="58" t="inlineStr">
        <is>
          <t>No</t>
        </is>
      </c>
      <c r="K888" s="58" t="inlineStr">
        <is>
          <t>No</t>
        </is>
      </c>
      <c r="L888" s="58" t="inlineStr">
        <is>
          <t>Yes</t>
        </is>
      </c>
      <c r="M888" s="58" t="inlineStr">
        <is>
          <t>No</t>
        </is>
      </c>
      <c r="N888" s="58" t="inlineStr">
        <is>
          <t>Yes</t>
        </is>
      </c>
      <c r="O888" s="58" t="inlineStr">
        <is>
          <t>No</t>
        </is>
      </c>
      <c r="P888" s="58" t="inlineStr">
        <is>
          <t>Month-to-month</t>
        </is>
      </c>
      <c r="Q888" s="58" t="inlineStr">
        <is>
          <t>Yes</t>
        </is>
      </c>
      <c r="R888" s="58" t="inlineStr">
        <is>
          <t>Electronic check</t>
        </is>
      </c>
      <c r="S888" s="123" t="n">
        <v>84.34999999999999</v>
      </c>
      <c r="T888" s="58" t="inlineStr">
        <is>
          <t>609.65</t>
        </is>
      </c>
      <c r="U888" s="58" t="inlineStr">
        <is>
          <t>No</t>
        </is>
      </c>
      <c r="V888" s="123">
        <f>IFERROR(VALUE(TRIM(T888)),S888*F888)</f>
        <v/>
      </c>
      <c r="W888" s="58">
        <f>IF(F888&lt;=12,"0-12 mo",IF(F888&lt;=24,"13-24 mo",IF(F888&lt;=48,"25-48 mo","49+ mo")))</f>
        <v/>
      </c>
      <c r="X888" s="58">
        <f>IF(S888&lt;=35.5,"Q1 Low",IF(S888&lt;=70.35,"Q2 Mid-Low",IF(S888&lt;=89.85,"Q3 Mid-High","Q4 High")))</f>
        <v/>
      </c>
      <c r="Y888" s="58">
        <f>IF(U888="Yes",1,0)</f>
        <v/>
      </c>
      <c r="Z888" s="58">
        <f>IF(P888="Month-to-month",1,0)+IF(M888="No",1,0)+IF(J888="No",1,0)+IF(I888="Fiber optic",1,0)+IF(Q888="Yes",1,0)</f>
        <v/>
      </c>
    </row>
    <row r="889" ht="15" customHeight="1" s="59">
      <c r="A889" s="58" t="inlineStr">
        <is>
          <t>1258-YMZNM</t>
        </is>
      </c>
      <c r="B889" s="58" t="inlineStr">
        <is>
          <t>Female</t>
        </is>
      </c>
      <c r="C889" s="58" t="n">
        <v>1</v>
      </c>
      <c r="D889" s="58" t="inlineStr">
        <is>
          <t>No</t>
        </is>
      </c>
      <c r="E889" s="58" t="inlineStr">
        <is>
          <t>No</t>
        </is>
      </c>
      <c r="F889" s="58" t="n">
        <v>27</v>
      </c>
      <c r="G889" s="58" t="inlineStr">
        <is>
          <t>Yes</t>
        </is>
      </c>
      <c r="H889" s="58" t="inlineStr">
        <is>
          <t>Yes</t>
        </is>
      </c>
      <c r="I889" s="58" t="inlineStr">
        <is>
          <t>Fiber optic</t>
        </is>
      </c>
      <c r="J889" s="58" t="inlineStr">
        <is>
          <t>Yes</t>
        </is>
      </c>
      <c r="K889" s="58" t="inlineStr">
        <is>
          <t>Yes</t>
        </is>
      </c>
      <c r="L889" s="58" t="inlineStr">
        <is>
          <t>Yes</t>
        </is>
      </c>
      <c r="M889" s="58" t="inlineStr">
        <is>
          <t>No</t>
        </is>
      </c>
      <c r="N889" s="58" t="inlineStr">
        <is>
          <t>Yes</t>
        </is>
      </c>
      <c r="O889" s="58" t="inlineStr">
        <is>
          <t>Yes</t>
        </is>
      </c>
      <c r="P889" s="58" t="inlineStr">
        <is>
          <t>One year</t>
        </is>
      </c>
      <c r="Q889" s="58" t="inlineStr">
        <is>
          <t>Yes</t>
        </is>
      </c>
      <c r="R889" s="58" t="inlineStr">
        <is>
          <t>Bank transfer (automatic)</t>
        </is>
      </c>
      <c r="S889" s="123" t="n">
        <v>110.5</v>
      </c>
      <c r="T889" s="58" t="inlineStr">
        <is>
          <t>2857.6</t>
        </is>
      </c>
      <c r="U889" s="58" t="inlineStr">
        <is>
          <t>No</t>
        </is>
      </c>
      <c r="V889" s="123">
        <f>IFERROR(VALUE(TRIM(T889)),S889*F889)</f>
        <v/>
      </c>
      <c r="W889" s="58">
        <f>IF(F889&lt;=12,"0-12 mo",IF(F889&lt;=24,"13-24 mo",IF(F889&lt;=48,"25-48 mo","49+ mo")))</f>
        <v/>
      </c>
      <c r="X889" s="58">
        <f>IF(S889&lt;=35.5,"Q1 Low",IF(S889&lt;=70.35,"Q2 Mid-Low",IF(S889&lt;=89.85,"Q3 Mid-High","Q4 High")))</f>
        <v/>
      </c>
      <c r="Y889" s="58">
        <f>IF(U889="Yes",1,0)</f>
        <v/>
      </c>
      <c r="Z889" s="58">
        <f>IF(P889="Month-to-month",1,0)+IF(M889="No",1,0)+IF(J889="No",1,0)+IF(I889="Fiber optic",1,0)+IF(Q889="Yes",1,0)</f>
        <v/>
      </c>
    </row>
    <row r="890" ht="15" customHeight="1" s="59">
      <c r="A890" s="58" t="inlineStr">
        <is>
          <t>0048-LUMLS</t>
        </is>
      </c>
      <c r="B890" s="58" t="inlineStr">
        <is>
          <t>Male</t>
        </is>
      </c>
      <c r="C890" s="58" t="n">
        <v>0</v>
      </c>
      <c r="D890" s="58" t="inlineStr">
        <is>
          <t>Yes</t>
        </is>
      </c>
      <c r="E890" s="58" t="inlineStr">
        <is>
          <t>Yes</t>
        </is>
      </c>
      <c r="F890" s="58" t="n">
        <v>37</v>
      </c>
      <c r="G890" s="58" t="inlineStr">
        <is>
          <t>Yes</t>
        </is>
      </c>
      <c r="H890" s="58" t="inlineStr">
        <is>
          <t>No</t>
        </is>
      </c>
      <c r="I890" s="58" t="inlineStr">
        <is>
          <t>Fiber optic</t>
        </is>
      </c>
      <c r="J890" s="58" t="inlineStr">
        <is>
          <t>No</t>
        </is>
      </c>
      <c r="K890" s="58" t="inlineStr">
        <is>
          <t>No</t>
        </is>
      </c>
      <c r="L890" s="58" t="inlineStr">
        <is>
          <t>No</t>
        </is>
      </c>
      <c r="M890" s="58" t="inlineStr">
        <is>
          <t>No</t>
        </is>
      </c>
      <c r="N890" s="58" t="inlineStr">
        <is>
          <t>Yes</t>
        </is>
      </c>
      <c r="O890" s="58" t="inlineStr">
        <is>
          <t>Yes</t>
        </is>
      </c>
      <c r="P890" s="58" t="inlineStr">
        <is>
          <t>One year</t>
        </is>
      </c>
      <c r="Q890" s="58" t="inlineStr">
        <is>
          <t>No</t>
        </is>
      </c>
      <c r="R890" s="58" t="inlineStr">
        <is>
          <t>Credit card (automatic)</t>
        </is>
      </c>
      <c r="S890" s="123" t="n">
        <v>91.2</v>
      </c>
      <c r="T890" s="58" t="inlineStr">
        <is>
          <t>3247.55</t>
        </is>
      </c>
      <c r="U890" s="58" t="inlineStr">
        <is>
          <t>No</t>
        </is>
      </c>
      <c r="V890" s="123">
        <f>IFERROR(VALUE(TRIM(T890)),S890*F890)</f>
        <v/>
      </c>
      <c r="W890" s="58">
        <f>IF(F890&lt;=12,"0-12 mo",IF(F890&lt;=24,"13-24 mo",IF(F890&lt;=48,"25-48 mo","49+ mo")))</f>
        <v/>
      </c>
      <c r="X890" s="58">
        <f>IF(S890&lt;=35.5,"Q1 Low",IF(S890&lt;=70.35,"Q2 Mid-Low",IF(S890&lt;=89.85,"Q3 Mid-High","Q4 High")))</f>
        <v/>
      </c>
      <c r="Y890" s="58">
        <f>IF(U890="Yes",1,0)</f>
        <v/>
      </c>
      <c r="Z890" s="58">
        <f>IF(P890="Month-to-month",1,0)+IF(M890="No",1,0)+IF(J890="No",1,0)+IF(I890="Fiber optic",1,0)+IF(Q890="Yes",1,0)</f>
        <v/>
      </c>
    </row>
    <row r="891" ht="15" customHeight="1" s="59">
      <c r="A891" s="58" t="inlineStr">
        <is>
          <t>7549-MYGPK</t>
        </is>
      </c>
      <c r="B891" s="58" t="inlineStr">
        <is>
          <t>Female</t>
        </is>
      </c>
      <c r="C891" s="58" t="n">
        <v>0</v>
      </c>
      <c r="D891" s="58" t="inlineStr">
        <is>
          <t>Yes</t>
        </is>
      </c>
      <c r="E891" s="58" t="inlineStr">
        <is>
          <t>Yes</t>
        </is>
      </c>
      <c r="F891" s="58" t="n">
        <v>63</v>
      </c>
      <c r="G891" s="58" t="inlineStr">
        <is>
          <t>Yes</t>
        </is>
      </c>
      <c r="H891" s="58" t="inlineStr">
        <is>
          <t>Yes</t>
        </is>
      </c>
      <c r="I891" s="58" t="inlineStr">
        <is>
          <t>Fiber optic</t>
        </is>
      </c>
      <c r="J891" s="58" t="inlineStr">
        <is>
          <t>Yes</t>
        </is>
      </c>
      <c r="K891" s="58" t="inlineStr">
        <is>
          <t>Yes</t>
        </is>
      </c>
      <c r="L891" s="58" t="inlineStr">
        <is>
          <t>Yes</t>
        </is>
      </c>
      <c r="M891" s="58" t="inlineStr">
        <is>
          <t>No</t>
        </is>
      </c>
      <c r="N891" s="58" t="inlineStr">
        <is>
          <t>Yes</t>
        </is>
      </c>
      <c r="O891" s="58" t="inlineStr">
        <is>
          <t>No</t>
        </is>
      </c>
      <c r="P891" s="58" t="inlineStr">
        <is>
          <t>Month-to-month</t>
        </is>
      </c>
      <c r="Q891" s="58" t="inlineStr">
        <is>
          <t>Yes</t>
        </is>
      </c>
      <c r="R891" s="58" t="inlineStr">
        <is>
          <t>Electronic check</t>
        </is>
      </c>
      <c r="S891" s="123" t="n">
        <v>100.55</v>
      </c>
      <c r="T891" s="58" t="inlineStr">
        <is>
          <t>6215.35</t>
        </is>
      </c>
      <c r="U891" s="58" t="inlineStr">
        <is>
          <t>Yes</t>
        </is>
      </c>
      <c r="V891" s="123">
        <f>IFERROR(VALUE(TRIM(T891)),S891*F891)</f>
        <v/>
      </c>
      <c r="W891" s="58">
        <f>IF(F891&lt;=12,"0-12 mo",IF(F891&lt;=24,"13-24 mo",IF(F891&lt;=48,"25-48 mo","49+ mo")))</f>
        <v/>
      </c>
      <c r="X891" s="58">
        <f>IF(S891&lt;=35.5,"Q1 Low",IF(S891&lt;=70.35,"Q2 Mid-Low",IF(S891&lt;=89.85,"Q3 Mid-High","Q4 High")))</f>
        <v/>
      </c>
      <c r="Y891" s="58">
        <f>IF(U891="Yes",1,0)</f>
        <v/>
      </c>
      <c r="Z891" s="58">
        <f>IF(P891="Month-to-month",1,0)+IF(M891="No",1,0)+IF(J891="No",1,0)+IF(I891="Fiber optic",1,0)+IF(Q891="Yes",1,0)</f>
        <v/>
      </c>
    </row>
    <row r="892" ht="15" customHeight="1" s="59">
      <c r="A892" s="58" t="inlineStr">
        <is>
          <t>5898-IGSLP</t>
        </is>
      </c>
      <c r="B892" s="58" t="inlineStr">
        <is>
          <t>Male</t>
        </is>
      </c>
      <c r="C892" s="58" t="n">
        <v>0</v>
      </c>
      <c r="D892" s="58" t="inlineStr">
        <is>
          <t>Yes</t>
        </is>
      </c>
      <c r="E892" s="58" t="inlineStr">
        <is>
          <t>Yes</t>
        </is>
      </c>
      <c r="F892" s="58" t="n">
        <v>31</v>
      </c>
      <c r="G892" s="58" t="inlineStr">
        <is>
          <t>Yes</t>
        </is>
      </c>
      <c r="H892" s="58" t="inlineStr">
        <is>
          <t>Yes</t>
        </is>
      </c>
      <c r="I892" s="58" t="inlineStr">
        <is>
          <t>Fiber optic</t>
        </is>
      </c>
      <c r="J892" s="58" t="inlineStr">
        <is>
          <t>Yes</t>
        </is>
      </c>
      <c r="K892" s="58" t="inlineStr">
        <is>
          <t>No</t>
        </is>
      </c>
      <c r="L892" s="58" t="inlineStr">
        <is>
          <t>Yes</t>
        </is>
      </c>
      <c r="M892" s="58" t="inlineStr">
        <is>
          <t>Yes</t>
        </is>
      </c>
      <c r="N892" s="58" t="inlineStr">
        <is>
          <t>No</t>
        </is>
      </c>
      <c r="O892" s="58" t="inlineStr">
        <is>
          <t>No</t>
        </is>
      </c>
      <c r="P892" s="58" t="inlineStr">
        <is>
          <t>Month-to-month</t>
        </is>
      </c>
      <c r="Q892" s="58" t="inlineStr">
        <is>
          <t>No</t>
        </is>
      </c>
      <c r="R892" s="58" t="inlineStr">
        <is>
          <t>Electronic check</t>
        </is>
      </c>
      <c r="S892" s="123" t="n">
        <v>89.3</v>
      </c>
      <c r="T892" s="58" t="inlineStr">
        <is>
          <t>2823</t>
        </is>
      </c>
      <c r="U892" s="58" t="inlineStr">
        <is>
          <t>No</t>
        </is>
      </c>
      <c r="V892" s="123">
        <f>IFERROR(VALUE(TRIM(T892)),S892*F892)</f>
        <v/>
      </c>
      <c r="W892" s="58">
        <f>IF(F892&lt;=12,"0-12 mo",IF(F892&lt;=24,"13-24 mo",IF(F892&lt;=48,"25-48 mo","49+ mo")))</f>
        <v/>
      </c>
      <c r="X892" s="58">
        <f>IF(S892&lt;=35.5,"Q1 Low",IF(S892&lt;=70.35,"Q2 Mid-Low",IF(S892&lt;=89.85,"Q3 Mid-High","Q4 High")))</f>
        <v/>
      </c>
      <c r="Y892" s="58">
        <f>IF(U892="Yes",1,0)</f>
        <v/>
      </c>
      <c r="Z892" s="58">
        <f>IF(P892="Month-to-month",1,0)+IF(M892="No",1,0)+IF(J892="No",1,0)+IF(I892="Fiber optic",1,0)+IF(Q892="Yes",1,0)</f>
        <v/>
      </c>
    </row>
    <row r="893" ht="15" customHeight="1" s="59">
      <c r="A893" s="58" t="inlineStr">
        <is>
          <t>3804-RVTGV</t>
        </is>
      </c>
      <c r="B893" s="58" t="inlineStr">
        <is>
          <t>Male</t>
        </is>
      </c>
      <c r="C893" s="58" t="n">
        <v>0</v>
      </c>
      <c r="D893" s="58" t="inlineStr">
        <is>
          <t>Yes</t>
        </is>
      </c>
      <c r="E893" s="58" t="inlineStr">
        <is>
          <t>Yes</t>
        </is>
      </c>
      <c r="F893" s="58" t="n">
        <v>50</v>
      </c>
      <c r="G893" s="58" t="inlineStr">
        <is>
          <t>Yes</t>
        </is>
      </c>
      <c r="H893" s="58" t="inlineStr">
        <is>
          <t>Yes</t>
        </is>
      </c>
      <c r="I893" s="58" t="inlineStr">
        <is>
          <t>Fiber optic</t>
        </is>
      </c>
      <c r="J893" s="58" t="inlineStr">
        <is>
          <t>No</t>
        </is>
      </c>
      <c r="K893" s="58" t="inlineStr">
        <is>
          <t>Yes</t>
        </is>
      </c>
      <c r="L893" s="58" t="inlineStr">
        <is>
          <t>Yes</t>
        </is>
      </c>
      <c r="M893" s="58" t="inlineStr">
        <is>
          <t>No</t>
        </is>
      </c>
      <c r="N893" s="58" t="inlineStr">
        <is>
          <t>Yes</t>
        </is>
      </c>
      <c r="O893" s="58" t="inlineStr">
        <is>
          <t>Yes</t>
        </is>
      </c>
      <c r="P893" s="58" t="inlineStr">
        <is>
          <t>Month-to-month</t>
        </is>
      </c>
      <c r="Q893" s="58" t="inlineStr">
        <is>
          <t>Yes</t>
        </is>
      </c>
      <c r="R893" s="58" t="inlineStr">
        <is>
          <t>Bank transfer (automatic)</t>
        </is>
      </c>
      <c r="S893" s="123" t="n">
        <v>103.85</v>
      </c>
      <c r="T893" s="58" t="inlineStr">
        <is>
          <t>5017.9</t>
        </is>
      </c>
      <c r="U893" s="58" t="inlineStr">
        <is>
          <t>Yes</t>
        </is>
      </c>
      <c r="V893" s="123">
        <f>IFERROR(VALUE(TRIM(T893)),S893*F893)</f>
        <v/>
      </c>
      <c r="W893" s="58">
        <f>IF(F893&lt;=12,"0-12 mo",IF(F893&lt;=24,"13-24 mo",IF(F893&lt;=48,"25-48 mo","49+ mo")))</f>
        <v/>
      </c>
      <c r="X893" s="58">
        <f>IF(S893&lt;=35.5,"Q1 Low",IF(S893&lt;=70.35,"Q2 Mid-Low",IF(S893&lt;=89.85,"Q3 Mid-High","Q4 High")))</f>
        <v/>
      </c>
      <c r="Y893" s="58">
        <f>IF(U893="Yes",1,0)</f>
        <v/>
      </c>
      <c r="Z893" s="58">
        <f>IF(P893="Month-to-month",1,0)+IF(M893="No",1,0)+IF(J893="No",1,0)+IF(I893="Fiber optic",1,0)+IF(Q893="Yes",1,0)</f>
        <v/>
      </c>
    </row>
    <row r="894" ht="15" customHeight="1" s="59">
      <c r="A894" s="58" t="inlineStr">
        <is>
          <t>6259-WJQLC</t>
        </is>
      </c>
      <c r="B894" s="58" t="inlineStr">
        <is>
          <t>Male</t>
        </is>
      </c>
      <c r="C894" s="58" t="n">
        <v>1</v>
      </c>
      <c r="D894" s="58" t="inlineStr">
        <is>
          <t>No</t>
        </is>
      </c>
      <c r="E894" s="58" t="inlineStr">
        <is>
          <t>No</t>
        </is>
      </c>
      <c r="F894" s="58" t="n">
        <v>32</v>
      </c>
      <c r="G894" s="58" t="inlineStr">
        <is>
          <t>Yes</t>
        </is>
      </c>
      <c r="H894" s="58" t="inlineStr">
        <is>
          <t>Yes</t>
        </is>
      </c>
      <c r="I894" s="58" t="inlineStr">
        <is>
          <t>Fiber optic</t>
        </is>
      </c>
      <c r="J894" s="58" t="inlineStr">
        <is>
          <t>No</t>
        </is>
      </c>
      <c r="K894" s="58" t="inlineStr">
        <is>
          <t>No</t>
        </is>
      </c>
      <c r="L894" s="58" t="inlineStr">
        <is>
          <t>Yes</t>
        </is>
      </c>
      <c r="M894" s="58" t="inlineStr">
        <is>
          <t>No</t>
        </is>
      </c>
      <c r="N894" s="58" t="inlineStr">
        <is>
          <t>No</t>
        </is>
      </c>
      <c r="O894" s="58" t="inlineStr">
        <is>
          <t>No</t>
        </is>
      </c>
      <c r="P894" s="58" t="inlineStr">
        <is>
          <t>Month-to-month</t>
        </is>
      </c>
      <c r="Q894" s="58" t="inlineStr">
        <is>
          <t>Yes</t>
        </is>
      </c>
      <c r="R894" s="58" t="inlineStr">
        <is>
          <t>Credit card (automatic)</t>
        </is>
      </c>
      <c r="S894" s="123" t="n">
        <v>81.09999999999999</v>
      </c>
      <c r="T894" s="58" t="inlineStr">
        <is>
          <t>2619.25</t>
        </is>
      </c>
      <c r="U894" s="58" t="inlineStr">
        <is>
          <t>No</t>
        </is>
      </c>
      <c r="V894" s="123">
        <f>IFERROR(VALUE(TRIM(T894)),S894*F894)</f>
        <v/>
      </c>
      <c r="W894" s="58">
        <f>IF(F894&lt;=12,"0-12 mo",IF(F894&lt;=24,"13-24 mo",IF(F894&lt;=48,"25-48 mo","49+ mo")))</f>
        <v/>
      </c>
      <c r="X894" s="58">
        <f>IF(S894&lt;=35.5,"Q1 Low",IF(S894&lt;=70.35,"Q2 Mid-Low",IF(S894&lt;=89.85,"Q3 Mid-High","Q4 High")))</f>
        <v/>
      </c>
      <c r="Y894" s="58">
        <f>IF(U894="Yes",1,0)</f>
        <v/>
      </c>
      <c r="Z894" s="58">
        <f>IF(P894="Month-to-month",1,0)+IF(M894="No",1,0)+IF(J894="No",1,0)+IF(I894="Fiber optic",1,0)+IF(Q894="Yes",1,0)</f>
        <v/>
      </c>
    </row>
    <row r="895" ht="15" customHeight="1" s="59">
      <c r="A895" s="58" t="inlineStr">
        <is>
          <t>9227-LUNBG</t>
        </is>
      </c>
      <c r="B895" s="58" t="inlineStr">
        <is>
          <t>Female</t>
        </is>
      </c>
      <c r="C895" s="58" t="n">
        <v>0</v>
      </c>
      <c r="D895" s="58" t="inlineStr">
        <is>
          <t>No</t>
        </is>
      </c>
      <c r="E895" s="58" t="inlineStr">
        <is>
          <t>No</t>
        </is>
      </c>
      <c r="F895" s="58" t="n">
        <v>1</v>
      </c>
      <c r="G895" s="58" t="inlineStr">
        <is>
          <t>No</t>
        </is>
      </c>
      <c r="H895" s="58" t="inlineStr">
        <is>
          <t>No phone service</t>
        </is>
      </c>
      <c r="I895" s="58" t="inlineStr">
        <is>
          <t>DSL</t>
        </is>
      </c>
      <c r="J895" s="58" t="inlineStr">
        <is>
          <t>No</t>
        </is>
      </c>
      <c r="K895" s="58" t="inlineStr">
        <is>
          <t>No</t>
        </is>
      </c>
      <c r="L895" s="58" t="inlineStr">
        <is>
          <t>No</t>
        </is>
      </c>
      <c r="M895" s="58" t="inlineStr">
        <is>
          <t>No</t>
        </is>
      </c>
      <c r="N895" s="58" t="inlineStr">
        <is>
          <t>No</t>
        </is>
      </c>
      <c r="O895" s="58" t="inlineStr">
        <is>
          <t>No</t>
        </is>
      </c>
      <c r="P895" s="58" t="inlineStr">
        <is>
          <t>Month-to-month</t>
        </is>
      </c>
      <c r="Q895" s="58" t="inlineStr">
        <is>
          <t>No</t>
        </is>
      </c>
      <c r="R895" s="58" t="inlineStr">
        <is>
          <t>Electronic check</t>
        </is>
      </c>
      <c r="S895" s="123" t="n">
        <v>24.6</v>
      </c>
      <c r="T895" s="58" t="inlineStr">
        <is>
          <t>24.6</t>
        </is>
      </c>
      <c r="U895" s="58" t="inlineStr">
        <is>
          <t>Yes</t>
        </is>
      </c>
      <c r="V895" s="123">
        <f>IFERROR(VALUE(TRIM(T895)),S895*F895)</f>
        <v/>
      </c>
      <c r="W895" s="58">
        <f>IF(F895&lt;=12,"0-12 mo",IF(F895&lt;=24,"13-24 mo",IF(F895&lt;=48,"25-48 mo","49+ mo")))</f>
        <v/>
      </c>
      <c r="X895" s="58">
        <f>IF(S895&lt;=35.5,"Q1 Low",IF(S895&lt;=70.35,"Q2 Mid-Low",IF(S895&lt;=89.85,"Q3 Mid-High","Q4 High")))</f>
        <v/>
      </c>
      <c r="Y895" s="58">
        <f>IF(U895="Yes",1,0)</f>
        <v/>
      </c>
      <c r="Z895" s="58">
        <f>IF(P895="Month-to-month",1,0)+IF(M895="No",1,0)+IF(J895="No",1,0)+IF(I895="Fiber optic",1,0)+IF(Q895="Yes",1,0)</f>
        <v/>
      </c>
    </row>
    <row r="896" ht="15" customHeight="1" s="59">
      <c r="A896" s="58" t="inlineStr">
        <is>
          <t>7997-EASSD</t>
        </is>
      </c>
      <c r="B896" s="58" t="inlineStr">
        <is>
          <t>Female</t>
        </is>
      </c>
      <c r="C896" s="58" t="n">
        <v>0</v>
      </c>
      <c r="D896" s="58" t="inlineStr">
        <is>
          <t>Yes</t>
        </is>
      </c>
      <c r="E896" s="58" t="inlineStr">
        <is>
          <t>No</t>
        </is>
      </c>
      <c r="F896" s="58" t="n">
        <v>63</v>
      </c>
      <c r="G896" s="58" t="inlineStr">
        <is>
          <t>Yes</t>
        </is>
      </c>
      <c r="H896" s="58" t="inlineStr">
        <is>
          <t>Yes</t>
        </is>
      </c>
      <c r="I896" s="58" t="inlineStr">
        <is>
          <t>Fiber optic</t>
        </is>
      </c>
      <c r="J896" s="58" t="inlineStr">
        <is>
          <t>No</t>
        </is>
      </c>
      <c r="K896" s="58" t="inlineStr">
        <is>
          <t>No</t>
        </is>
      </c>
      <c r="L896" s="58" t="inlineStr">
        <is>
          <t>No</t>
        </is>
      </c>
      <c r="M896" s="58" t="inlineStr">
        <is>
          <t>Yes</t>
        </is>
      </c>
      <c r="N896" s="58" t="inlineStr">
        <is>
          <t>No</t>
        </is>
      </c>
      <c r="O896" s="58" t="inlineStr">
        <is>
          <t>No</t>
        </is>
      </c>
      <c r="P896" s="58" t="inlineStr">
        <is>
          <t>One year</t>
        </is>
      </c>
      <c r="Q896" s="58" t="inlineStr">
        <is>
          <t>Yes</t>
        </is>
      </c>
      <c r="R896" s="58" t="inlineStr">
        <is>
          <t>Credit card (automatic)</t>
        </is>
      </c>
      <c r="S896" s="123" t="n">
        <v>81.2</v>
      </c>
      <c r="T896" s="58" t="inlineStr">
        <is>
          <t>4965.1</t>
        </is>
      </c>
      <c r="U896" s="58" t="inlineStr">
        <is>
          <t>No</t>
        </is>
      </c>
      <c r="V896" s="123">
        <f>IFERROR(VALUE(TRIM(T896)),S896*F896)</f>
        <v/>
      </c>
      <c r="W896" s="58">
        <f>IF(F896&lt;=12,"0-12 mo",IF(F896&lt;=24,"13-24 mo",IF(F896&lt;=48,"25-48 mo","49+ mo")))</f>
        <v/>
      </c>
      <c r="X896" s="58">
        <f>IF(S896&lt;=35.5,"Q1 Low",IF(S896&lt;=70.35,"Q2 Mid-Low",IF(S896&lt;=89.85,"Q3 Mid-High","Q4 High")))</f>
        <v/>
      </c>
      <c r="Y896" s="58">
        <f>IF(U896="Yes",1,0)</f>
        <v/>
      </c>
      <c r="Z896" s="58">
        <f>IF(P896="Month-to-month",1,0)+IF(M896="No",1,0)+IF(J896="No",1,0)+IF(I896="Fiber optic",1,0)+IF(Q896="Yes",1,0)</f>
        <v/>
      </c>
    </row>
    <row r="897" ht="15" customHeight="1" s="59">
      <c r="A897" s="58" t="inlineStr">
        <is>
          <t>0730-KOAVE</t>
        </is>
      </c>
      <c r="B897" s="58" t="inlineStr">
        <is>
          <t>Male</t>
        </is>
      </c>
      <c r="C897" s="58" t="n">
        <v>0</v>
      </c>
      <c r="D897" s="58" t="inlineStr">
        <is>
          <t>No</t>
        </is>
      </c>
      <c r="E897" s="58" t="inlineStr">
        <is>
          <t>No</t>
        </is>
      </c>
      <c r="F897" s="58" t="n">
        <v>30</v>
      </c>
      <c r="G897" s="58" t="inlineStr">
        <is>
          <t>Yes</t>
        </is>
      </c>
      <c r="H897" s="58" t="inlineStr">
        <is>
          <t>Yes</t>
        </is>
      </c>
      <c r="I897" s="58" t="inlineStr">
        <is>
          <t>Fiber optic</t>
        </is>
      </c>
      <c r="J897" s="58" t="inlineStr">
        <is>
          <t>Yes</t>
        </is>
      </c>
      <c r="K897" s="58" t="inlineStr">
        <is>
          <t>Yes</t>
        </is>
      </c>
      <c r="L897" s="58" t="inlineStr">
        <is>
          <t>No</t>
        </is>
      </c>
      <c r="M897" s="58" t="inlineStr">
        <is>
          <t>No</t>
        </is>
      </c>
      <c r="N897" s="58" t="inlineStr">
        <is>
          <t>No</t>
        </is>
      </c>
      <c r="O897" s="58" t="inlineStr">
        <is>
          <t>Yes</t>
        </is>
      </c>
      <c r="P897" s="58" t="inlineStr">
        <is>
          <t>Month-to-month</t>
        </is>
      </c>
      <c r="Q897" s="58" t="inlineStr">
        <is>
          <t>Yes</t>
        </is>
      </c>
      <c r="R897" s="58" t="inlineStr">
        <is>
          <t>Credit card (automatic)</t>
        </is>
      </c>
      <c r="S897" s="123" t="n">
        <v>94.3</v>
      </c>
      <c r="T897" s="58" t="inlineStr">
        <is>
          <t>2679.7</t>
        </is>
      </c>
      <c r="U897" s="58" t="inlineStr">
        <is>
          <t>No</t>
        </is>
      </c>
      <c r="V897" s="123">
        <f>IFERROR(VALUE(TRIM(T897)),S897*F897)</f>
        <v/>
      </c>
      <c r="W897" s="58">
        <f>IF(F897&lt;=12,"0-12 mo",IF(F897&lt;=24,"13-24 mo",IF(F897&lt;=48,"25-48 mo","49+ mo")))</f>
        <v/>
      </c>
      <c r="X897" s="58">
        <f>IF(S897&lt;=35.5,"Q1 Low",IF(S897&lt;=70.35,"Q2 Mid-Low",IF(S897&lt;=89.85,"Q3 Mid-High","Q4 High")))</f>
        <v/>
      </c>
      <c r="Y897" s="58">
        <f>IF(U897="Yes",1,0)</f>
        <v/>
      </c>
      <c r="Z897" s="58">
        <f>IF(P897="Month-to-month",1,0)+IF(M897="No",1,0)+IF(J897="No",1,0)+IF(I897="Fiber optic",1,0)+IF(Q897="Yes",1,0)</f>
        <v/>
      </c>
    </row>
    <row r="898" ht="15" customHeight="1" s="59">
      <c r="A898" s="58" t="inlineStr">
        <is>
          <t>8975-SKGRX</t>
        </is>
      </c>
      <c r="B898" s="58" t="inlineStr">
        <is>
          <t>Male</t>
        </is>
      </c>
      <c r="C898" s="58" t="n">
        <v>0</v>
      </c>
      <c r="D898" s="58" t="inlineStr">
        <is>
          <t>Yes</t>
        </is>
      </c>
      <c r="E898" s="58" t="inlineStr">
        <is>
          <t>No</t>
        </is>
      </c>
      <c r="F898" s="58" t="n">
        <v>71</v>
      </c>
      <c r="G898" s="58" t="inlineStr">
        <is>
          <t>Yes</t>
        </is>
      </c>
      <c r="H898" s="58" t="inlineStr">
        <is>
          <t>Yes</t>
        </is>
      </c>
      <c r="I898" s="58" t="inlineStr">
        <is>
          <t>Fiber optic</t>
        </is>
      </c>
      <c r="J898" s="58" t="inlineStr">
        <is>
          <t>Yes</t>
        </is>
      </c>
      <c r="K898" s="58" t="inlineStr">
        <is>
          <t>Yes</t>
        </is>
      </c>
      <c r="L898" s="58" t="inlineStr">
        <is>
          <t>Yes</t>
        </is>
      </c>
      <c r="M898" s="58" t="inlineStr">
        <is>
          <t>Yes</t>
        </is>
      </c>
      <c r="N898" s="58" t="inlineStr">
        <is>
          <t>Yes</t>
        </is>
      </c>
      <c r="O898" s="58" t="inlineStr">
        <is>
          <t>Yes</t>
        </is>
      </c>
      <c r="P898" s="58" t="inlineStr">
        <is>
          <t>Two year</t>
        </is>
      </c>
      <c r="Q898" s="58" t="inlineStr">
        <is>
          <t>Yes</t>
        </is>
      </c>
      <c r="R898" s="58" t="inlineStr">
        <is>
          <t>Bank transfer (automatic)</t>
        </is>
      </c>
      <c r="S898" s="123" t="n">
        <v>116.1</v>
      </c>
      <c r="T898" s="58" t="inlineStr">
        <is>
          <t>8310.55</t>
        </is>
      </c>
      <c r="U898" s="58" t="inlineStr">
        <is>
          <t>No</t>
        </is>
      </c>
      <c r="V898" s="123">
        <f>IFERROR(VALUE(TRIM(T898)),S898*F898)</f>
        <v/>
      </c>
      <c r="W898" s="58">
        <f>IF(F898&lt;=12,"0-12 mo",IF(F898&lt;=24,"13-24 mo",IF(F898&lt;=48,"25-48 mo","49+ mo")))</f>
        <v/>
      </c>
      <c r="X898" s="58">
        <f>IF(S898&lt;=35.5,"Q1 Low",IF(S898&lt;=70.35,"Q2 Mid-Low",IF(S898&lt;=89.85,"Q3 Mid-High","Q4 High")))</f>
        <v/>
      </c>
      <c r="Y898" s="58">
        <f>IF(U898="Yes",1,0)</f>
        <v/>
      </c>
      <c r="Z898" s="58">
        <f>IF(P898="Month-to-month",1,0)+IF(M898="No",1,0)+IF(J898="No",1,0)+IF(I898="Fiber optic",1,0)+IF(Q898="Yes",1,0)</f>
        <v/>
      </c>
    </row>
    <row r="899" ht="15" customHeight="1" s="59">
      <c r="A899" s="58" t="inlineStr">
        <is>
          <t>0678-RLHVP</t>
        </is>
      </c>
      <c r="B899" s="58" t="inlineStr">
        <is>
          <t>Female</t>
        </is>
      </c>
      <c r="C899" s="58" t="n">
        <v>0</v>
      </c>
      <c r="D899" s="58" t="inlineStr">
        <is>
          <t>No</t>
        </is>
      </c>
      <c r="E899" s="58" t="inlineStr">
        <is>
          <t>No</t>
        </is>
      </c>
      <c r="F899" s="58" t="n">
        <v>53</v>
      </c>
      <c r="G899" s="58" t="inlineStr">
        <is>
          <t>Yes</t>
        </is>
      </c>
      <c r="H899" s="58" t="inlineStr">
        <is>
          <t>Yes</t>
        </is>
      </c>
      <c r="I899" s="58" t="inlineStr">
        <is>
          <t>Fiber optic</t>
        </is>
      </c>
      <c r="J899" s="58" t="inlineStr">
        <is>
          <t>No</t>
        </is>
      </c>
      <c r="K899" s="58" t="inlineStr">
        <is>
          <t>Yes</t>
        </is>
      </c>
      <c r="L899" s="58" t="inlineStr">
        <is>
          <t>Yes</t>
        </is>
      </c>
      <c r="M899" s="58" t="inlineStr">
        <is>
          <t>No</t>
        </is>
      </c>
      <c r="N899" s="58" t="inlineStr">
        <is>
          <t>Yes</t>
        </is>
      </c>
      <c r="O899" s="58" t="inlineStr">
        <is>
          <t>Yes</t>
        </is>
      </c>
      <c r="P899" s="58" t="inlineStr">
        <is>
          <t>Two year</t>
        </is>
      </c>
      <c r="Q899" s="58" t="inlineStr">
        <is>
          <t>No</t>
        </is>
      </c>
      <c r="R899" s="58" t="inlineStr">
        <is>
          <t>Electronic check</t>
        </is>
      </c>
      <c r="S899" s="123" t="n">
        <v>105.55</v>
      </c>
      <c r="T899" s="58" t="inlineStr">
        <is>
          <t>5682.25</t>
        </is>
      </c>
      <c r="U899" s="58" t="inlineStr">
        <is>
          <t>No</t>
        </is>
      </c>
      <c r="V899" s="123">
        <f>IFERROR(VALUE(TRIM(T899)),S899*F899)</f>
        <v/>
      </c>
      <c r="W899" s="58">
        <f>IF(F899&lt;=12,"0-12 mo",IF(F899&lt;=24,"13-24 mo",IF(F899&lt;=48,"25-48 mo","49+ mo")))</f>
        <v/>
      </c>
      <c r="X899" s="58">
        <f>IF(S899&lt;=35.5,"Q1 Low",IF(S899&lt;=70.35,"Q2 Mid-Low",IF(S899&lt;=89.85,"Q3 Mid-High","Q4 High")))</f>
        <v/>
      </c>
      <c r="Y899" s="58">
        <f>IF(U899="Yes",1,0)</f>
        <v/>
      </c>
      <c r="Z899" s="58">
        <f>IF(P899="Month-to-month",1,0)+IF(M899="No",1,0)+IF(J899="No",1,0)+IF(I899="Fiber optic",1,0)+IF(Q899="Yes",1,0)</f>
        <v/>
      </c>
    </row>
    <row r="900" ht="15" customHeight="1" s="59">
      <c r="A900" s="58" t="inlineStr">
        <is>
          <t>4315-MURBD</t>
        </is>
      </c>
      <c r="B900" s="58" t="inlineStr">
        <is>
          <t>Female</t>
        </is>
      </c>
      <c r="C900" s="58" t="n">
        <v>0</v>
      </c>
      <c r="D900" s="58" t="inlineStr">
        <is>
          <t>No</t>
        </is>
      </c>
      <c r="E900" s="58" t="inlineStr">
        <is>
          <t>No</t>
        </is>
      </c>
      <c r="F900" s="58" t="n">
        <v>12</v>
      </c>
      <c r="G900" s="58" t="inlineStr">
        <is>
          <t>Yes</t>
        </is>
      </c>
      <c r="H900" s="58" t="inlineStr">
        <is>
          <t>No</t>
        </is>
      </c>
      <c r="I900" s="58" t="inlineStr">
        <is>
          <t>Fiber optic</t>
        </is>
      </c>
      <c r="J900" s="58" t="inlineStr">
        <is>
          <t>Yes</t>
        </is>
      </c>
      <c r="K900" s="58" t="inlineStr">
        <is>
          <t>No</t>
        </is>
      </c>
      <c r="L900" s="58" t="inlineStr">
        <is>
          <t>No</t>
        </is>
      </c>
      <c r="M900" s="58" t="inlineStr">
        <is>
          <t>Yes</t>
        </is>
      </c>
      <c r="N900" s="58" t="inlineStr">
        <is>
          <t>Yes</t>
        </is>
      </c>
      <c r="O900" s="58" t="inlineStr">
        <is>
          <t>Yes</t>
        </is>
      </c>
      <c r="P900" s="58" t="inlineStr">
        <is>
          <t>Month-to-month</t>
        </is>
      </c>
      <c r="Q900" s="58" t="inlineStr">
        <is>
          <t>Yes</t>
        </is>
      </c>
      <c r="R900" s="58" t="inlineStr">
        <is>
          <t>Bank transfer (automatic)</t>
        </is>
      </c>
      <c r="S900" s="123" t="n">
        <v>98.90000000000001</v>
      </c>
      <c r="T900" s="58" t="inlineStr">
        <is>
          <t>1120.95</t>
        </is>
      </c>
      <c r="U900" s="58" t="inlineStr">
        <is>
          <t>Yes</t>
        </is>
      </c>
      <c r="V900" s="123">
        <f>IFERROR(VALUE(TRIM(T900)),S900*F900)</f>
        <v/>
      </c>
      <c r="W900" s="58">
        <f>IF(F900&lt;=12,"0-12 mo",IF(F900&lt;=24,"13-24 mo",IF(F900&lt;=48,"25-48 mo","49+ mo")))</f>
        <v/>
      </c>
      <c r="X900" s="58">
        <f>IF(S900&lt;=35.5,"Q1 Low",IF(S900&lt;=70.35,"Q2 Mid-Low",IF(S900&lt;=89.85,"Q3 Mid-High","Q4 High")))</f>
        <v/>
      </c>
      <c r="Y900" s="58">
        <f>IF(U900="Yes",1,0)</f>
        <v/>
      </c>
      <c r="Z900" s="58">
        <f>IF(P900="Month-to-month",1,0)+IF(M900="No",1,0)+IF(J900="No",1,0)+IF(I900="Fiber optic",1,0)+IF(Q900="Yes",1,0)</f>
        <v/>
      </c>
    </row>
    <row r="901" ht="15" customHeight="1" s="59">
      <c r="A901" s="58" t="inlineStr">
        <is>
          <t>2267-FPIMA</t>
        </is>
      </c>
      <c r="B901" s="58" t="inlineStr">
        <is>
          <t>Male</t>
        </is>
      </c>
      <c r="C901" s="58" t="n">
        <v>0</v>
      </c>
      <c r="D901" s="58" t="inlineStr">
        <is>
          <t>Yes</t>
        </is>
      </c>
      <c r="E901" s="58" t="inlineStr">
        <is>
          <t>No</t>
        </is>
      </c>
      <c r="F901" s="58" t="n">
        <v>50</v>
      </c>
      <c r="G901" s="58" t="inlineStr">
        <is>
          <t>Yes</t>
        </is>
      </c>
      <c r="H901" s="58" t="inlineStr">
        <is>
          <t>Yes</t>
        </is>
      </c>
      <c r="I901" s="58" t="inlineStr">
        <is>
          <t>Fiber optic</t>
        </is>
      </c>
      <c r="J901" s="58" t="inlineStr">
        <is>
          <t>Yes</t>
        </is>
      </c>
      <c r="K901" s="58" t="inlineStr">
        <is>
          <t>Yes</t>
        </is>
      </c>
      <c r="L901" s="58" t="inlineStr">
        <is>
          <t>No</t>
        </is>
      </c>
      <c r="M901" s="58" t="inlineStr">
        <is>
          <t>No</t>
        </is>
      </c>
      <c r="N901" s="58" t="inlineStr">
        <is>
          <t>No</t>
        </is>
      </c>
      <c r="O901" s="58" t="inlineStr">
        <is>
          <t>Yes</t>
        </is>
      </c>
      <c r="P901" s="58" t="inlineStr">
        <is>
          <t>Month-to-month</t>
        </is>
      </c>
      <c r="Q901" s="58" t="inlineStr">
        <is>
          <t>Yes</t>
        </is>
      </c>
      <c r="R901" s="58" t="inlineStr">
        <is>
          <t>Credit card (automatic)</t>
        </is>
      </c>
      <c r="S901" s="123" t="n">
        <v>94.40000000000001</v>
      </c>
      <c r="T901" s="58" t="inlineStr">
        <is>
          <t>4914.9</t>
        </is>
      </c>
      <c r="U901" s="58" t="inlineStr">
        <is>
          <t>No</t>
        </is>
      </c>
      <c r="V901" s="123">
        <f>IFERROR(VALUE(TRIM(T901)),S901*F901)</f>
        <v/>
      </c>
      <c r="W901" s="58">
        <f>IF(F901&lt;=12,"0-12 mo",IF(F901&lt;=24,"13-24 mo",IF(F901&lt;=48,"25-48 mo","49+ mo")))</f>
        <v/>
      </c>
      <c r="X901" s="58">
        <f>IF(S901&lt;=35.5,"Q1 Low",IF(S901&lt;=70.35,"Q2 Mid-Low",IF(S901&lt;=89.85,"Q3 Mid-High","Q4 High")))</f>
        <v/>
      </c>
      <c r="Y901" s="58">
        <f>IF(U901="Yes",1,0)</f>
        <v/>
      </c>
      <c r="Z901" s="58">
        <f>IF(P901="Month-to-month",1,0)+IF(M901="No",1,0)+IF(J901="No",1,0)+IF(I901="Fiber optic",1,0)+IF(Q901="Yes",1,0)</f>
        <v/>
      </c>
    </row>
    <row r="902" ht="15" customHeight="1" s="59">
      <c r="A902" s="58" t="inlineStr">
        <is>
          <t>1051-GEJLJ</t>
        </is>
      </c>
      <c r="B902" s="58" t="inlineStr">
        <is>
          <t>Female</t>
        </is>
      </c>
      <c r="C902" s="58" t="n">
        <v>0</v>
      </c>
      <c r="D902" s="58" t="inlineStr">
        <is>
          <t>No</t>
        </is>
      </c>
      <c r="E902" s="58" t="inlineStr">
        <is>
          <t>No</t>
        </is>
      </c>
      <c r="F902" s="58" t="n">
        <v>2</v>
      </c>
      <c r="G902" s="58" t="inlineStr">
        <is>
          <t>Yes</t>
        </is>
      </c>
      <c r="H902" s="58" t="inlineStr">
        <is>
          <t>No</t>
        </is>
      </c>
      <c r="I902" s="58" t="inlineStr">
        <is>
          <t>No</t>
        </is>
      </c>
      <c r="J902" s="58" t="inlineStr">
        <is>
          <t>No internet service</t>
        </is>
      </c>
      <c r="K902" s="58" t="inlineStr">
        <is>
          <t>No internet service</t>
        </is>
      </c>
      <c r="L902" s="58" t="inlineStr">
        <is>
          <t>No internet service</t>
        </is>
      </c>
      <c r="M902" s="58" t="inlineStr">
        <is>
          <t>No internet service</t>
        </is>
      </c>
      <c r="N902" s="58" t="inlineStr">
        <is>
          <t>No internet service</t>
        </is>
      </c>
      <c r="O902" s="58" t="inlineStr">
        <is>
          <t>No internet service</t>
        </is>
      </c>
      <c r="P902" s="58" t="inlineStr">
        <is>
          <t>Month-to-month</t>
        </is>
      </c>
      <c r="Q902" s="58" t="inlineStr">
        <is>
          <t>No</t>
        </is>
      </c>
      <c r="R902" s="58" t="inlineStr">
        <is>
          <t>Mailed check</t>
        </is>
      </c>
      <c r="S902" s="123" t="n">
        <v>19.5</v>
      </c>
      <c r="T902" s="58" t="inlineStr">
        <is>
          <t>27.55</t>
        </is>
      </c>
      <c r="U902" s="58" t="inlineStr">
        <is>
          <t>No</t>
        </is>
      </c>
      <c r="V902" s="123">
        <f>IFERROR(VALUE(TRIM(T902)),S902*F902)</f>
        <v/>
      </c>
      <c r="W902" s="58">
        <f>IF(F902&lt;=12,"0-12 mo",IF(F902&lt;=24,"13-24 mo",IF(F902&lt;=48,"25-48 mo","49+ mo")))</f>
        <v/>
      </c>
      <c r="X902" s="58">
        <f>IF(S902&lt;=35.5,"Q1 Low",IF(S902&lt;=70.35,"Q2 Mid-Low",IF(S902&lt;=89.85,"Q3 Mid-High","Q4 High")))</f>
        <v/>
      </c>
      <c r="Y902" s="58">
        <f>IF(U902="Yes",1,0)</f>
        <v/>
      </c>
      <c r="Z902" s="58">
        <f>IF(P902="Month-to-month",1,0)+IF(M902="No",1,0)+IF(J902="No",1,0)+IF(I902="Fiber optic",1,0)+IF(Q902="Yes",1,0)</f>
        <v/>
      </c>
    </row>
    <row r="903" ht="15" customHeight="1" s="59">
      <c r="A903" s="58" t="inlineStr">
        <is>
          <t>9734-YWGEX</t>
        </is>
      </c>
      <c r="B903" s="58" t="inlineStr">
        <is>
          <t>Female</t>
        </is>
      </c>
      <c r="C903" s="58" t="n">
        <v>0</v>
      </c>
      <c r="D903" s="58" t="inlineStr">
        <is>
          <t>No</t>
        </is>
      </c>
      <c r="E903" s="58" t="inlineStr">
        <is>
          <t>No</t>
        </is>
      </c>
      <c r="F903" s="58" t="n">
        <v>9</v>
      </c>
      <c r="G903" s="58" t="inlineStr">
        <is>
          <t>Yes</t>
        </is>
      </c>
      <c r="H903" s="58" t="inlineStr">
        <is>
          <t>Yes</t>
        </is>
      </c>
      <c r="I903" s="58" t="inlineStr">
        <is>
          <t>Fiber optic</t>
        </is>
      </c>
      <c r="J903" s="58" t="inlineStr">
        <is>
          <t>No</t>
        </is>
      </c>
      <c r="K903" s="58" t="inlineStr">
        <is>
          <t>No</t>
        </is>
      </c>
      <c r="L903" s="58" t="inlineStr">
        <is>
          <t>Yes</t>
        </is>
      </c>
      <c r="M903" s="58" t="inlineStr">
        <is>
          <t>No</t>
        </is>
      </c>
      <c r="N903" s="58" t="inlineStr">
        <is>
          <t>Yes</t>
        </is>
      </c>
      <c r="O903" s="58" t="inlineStr">
        <is>
          <t>Yes</t>
        </is>
      </c>
      <c r="P903" s="58" t="inlineStr">
        <is>
          <t>Month-to-month</t>
        </is>
      </c>
      <c r="Q903" s="58" t="inlineStr">
        <is>
          <t>No</t>
        </is>
      </c>
      <c r="R903" s="58" t="inlineStr">
        <is>
          <t>Credit card (automatic)</t>
        </is>
      </c>
      <c r="S903" s="123" t="n">
        <v>98.3</v>
      </c>
      <c r="T903" s="58" t="inlineStr">
        <is>
          <t>923.5</t>
        </is>
      </c>
      <c r="U903" s="58" t="inlineStr">
        <is>
          <t>Yes</t>
        </is>
      </c>
      <c r="V903" s="123">
        <f>IFERROR(VALUE(TRIM(T903)),S903*F903)</f>
        <v/>
      </c>
      <c r="W903" s="58">
        <f>IF(F903&lt;=12,"0-12 mo",IF(F903&lt;=24,"13-24 mo",IF(F903&lt;=48,"25-48 mo","49+ mo")))</f>
        <v/>
      </c>
      <c r="X903" s="58">
        <f>IF(S903&lt;=35.5,"Q1 Low",IF(S903&lt;=70.35,"Q2 Mid-Low",IF(S903&lt;=89.85,"Q3 Mid-High","Q4 High")))</f>
        <v/>
      </c>
      <c r="Y903" s="58">
        <f>IF(U903="Yes",1,0)</f>
        <v/>
      </c>
      <c r="Z903" s="58">
        <f>IF(P903="Month-to-month",1,0)+IF(M903="No",1,0)+IF(J903="No",1,0)+IF(I903="Fiber optic",1,0)+IF(Q903="Yes",1,0)</f>
        <v/>
      </c>
    </row>
    <row r="904" ht="15" customHeight="1" s="59">
      <c r="A904" s="58" t="inlineStr">
        <is>
          <t>2719-BDAQO</t>
        </is>
      </c>
      <c r="B904" s="58" t="inlineStr">
        <is>
          <t>Male</t>
        </is>
      </c>
      <c r="C904" s="58" t="n">
        <v>0</v>
      </c>
      <c r="D904" s="58" t="inlineStr">
        <is>
          <t>No</t>
        </is>
      </c>
      <c r="E904" s="58" t="inlineStr">
        <is>
          <t>No</t>
        </is>
      </c>
      <c r="F904" s="58" t="n">
        <v>17</v>
      </c>
      <c r="G904" s="58" t="inlineStr">
        <is>
          <t>Yes</t>
        </is>
      </c>
      <c r="H904" s="58" t="inlineStr">
        <is>
          <t>No</t>
        </is>
      </c>
      <c r="I904" s="58" t="inlineStr">
        <is>
          <t>Fiber optic</t>
        </is>
      </c>
      <c r="J904" s="58" t="inlineStr">
        <is>
          <t>Yes</t>
        </is>
      </c>
      <c r="K904" s="58" t="inlineStr">
        <is>
          <t>No</t>
        </is>
      </c>
      <c r="L904" s="58" t="inlineStr">
        <is>
          <t>No</t>
        </is>
      </c>
      <c r="M904" s="58" t="inlineStr">
        <is>
          <t>No</t>
        </is>
      </c>
      <c r="N904" s="58" t="inlineStr">
        <is>
          <t>Yes</t>
        </is>
      </c>
      <c r="O904" s="58" t="inlineStr">
        <is>
          <t>Yes</t>
        </is>
      </c>
      <c r="P904" s="58" t="inlineStr">
        <is>
          <t>Month-to-month</t>
        </is>
      </c>
      <c r="Q904" s="58" t="inlineStr">
        <is>
          <t>No</t>
        </is>
      </c>
      <c r="R904" s="58" t="inlineStr">
        <is>
          <t>Electronic check</t>
        </is>
      </c>
      <c r="S904" s="123" t="n">
        <v>93.84999999999999</v>
      </c>
      <c r="T904" s="58" t="inlineStr">
        <is>
          <t>1625.65</t>
        </is>
      </c>
      <c r="U904" s="58" t="inlineStr">
        <is>
          <t>Yes</t>
        </is>
      </c>
      <c r="V904" s="123">
        <f>IFERROR(VALUE(TRIM(T904)),S904*F904)</f>
        <v/>
      </c>
      <c r="W904" s="58">
        <f>IF(F904&lt;=12,"0-12 mo",IF(F904&lt;=24,"13-24 mo",IF(F904&lt;=48,"25-48 mo","49+ mo")))</f>
        <v/>
      </c>
      <c r="X904" s="58">
        <f>IF(S904&lt;=35.5,"Q1 Low",IF(S904&lt;=70.35,"Q2 Mid-Low",IF(S904&lt;=89.85,"Q3 Mid-High","Q4 High")))</f>
        <v/>
      </c>
      <c r="Y904" s="58">
        <f>IF(U904="Yes",1,0)</f>
        <v/>
      </c>
      <c r="Z904" s="58">
        <f>IF(P904="Month-to-month",1,0)+IF(M904="No",1,0)+IF(J904="No",1,0)+IF(I904="Fiber optic",1,0)+IF(Q904="Yes",1,0)</f>
        <v/>
      </c>
    </row>
    <row r="905" ht="15" customHeight="1" s="59">
      <c r="A905" s="58" t="inlineStr">
        <is>
          <t>5285-MVEHD</t>
        </is>
      </c>
      <c r="B905" s="58" t="inlineStr">
        <is>
          <t>Female</t>
        </is>
      </c>
      <c r="C905" s="58" t="n">
        <v>0</v>
      </c>
      <c r="D905" s="58" t="inlineStr">
        <is>
          <t>Yes</t>
        </is>
      </c>
      <c r="E905" s="58" t="inlineStr">
        <is>
          <t>No</t>
        </is>
      </c>
      <c r="F905" s="58" t="n">
        <v>56</v>
      </c>
      <c r="G905" s="58" t="inlineStr">
        <is>
          <t>Yes</t>
        </is>
      </c>
      <c r="H905" s="58" t="inlineStr">
        <is>
          <t>No</t>
        </is>
      </c>
      <c r="I905" s="58" t="inlineStr">
        <is>
          <t>Fiber optic</t>
        </is>
      </c>
      <c r="J905" s="58" t="inlineStr">
        <is>
          <t>Yes</t>
        </is>
      </c>
      <c r="K905" s="58" t="inlineStr">
        <is>
          <t>Yes</t>
        </is>
      </c>
      <c r="L905" s="58" t="inlineStr">
        <is>
          <t>Yes</t>
        </is>
      </c>
      <c r="M905" s="58" t="inlineStr">
        <is>
          <t>No</t>
        </is>
      </c>
      <c r="N905" s="58" t="inlineStr">
        <is>
          <t>Yes</t>
        </is>
      </c>
      <c r="O905" s="58" t="inlineStr">
        <is>
          <t>Yes</t>
        </is>
      </c>
      <c r="P905" s="58" t="inlineStr">
        <is>
          <t>One year</t>
        </is>
      </c>
      <c r="Q905" s="58" t="inlineStr">
        <is>
          <t>Yes</t>
        </is>
      </c>
      <c r="R905" s="58" t="inlineStr">
        <is>
          <t>Credit card (automatic)</t>
        </is>
      </c>
      <c r="S905" s="123" t="n">
        <v>105.6</v>
      </c>
      <c r="T905" s="58" t="inlineStr">
        <is>
          <t>6068.65</t>
        </is>
      </c>
      <c r="U905" s="58" t="inlineStr">
        <is>
          <t>No</t>
        </is>
      </c>
      <c r="V905" s="123">
        <f>IFERROR(VALUE(TRIM(T905)),S905*F905)</f>
        <v/>
      </c>
      <c r="W905" s="58">
        <f>IF(F905&lt;=12,"0-12 mo",IF(F905&lt;=24,"13-24 mo",IF(F905&lt;=48,"25-48 mo","49+ mo")))</f>
        <v/>
      </c>
      <c r="X905" s="58">
        <f>IF(S905&lt;=35.5,"Q1 Low",IF(S905&lt;=70.35,"Q2 Mid-Low",IF(S905&lt;=89.85,"Q3 Mid-High","Q4 High")))</f>
        <v/>
      </c>
      <c r="Y905" s="58">
        <f>IF(U905="Yes",1,0)</f>
        <v/>
      </c>
      <c r="Z905" s="58">
        <f>IF(P905="Month-to-month",1,0)+IF(M905="No",1,0)+IF(J905="No",1,0)+IF(I905="Fiber optic",1,0)+IF(Q905="Yes",1,0)</f>
        <v/>
      </c>
    </row>
    <row r="906" ht="15" customHeight="1" s="59">
      <c r="A906" s="58" t="inlineStr">
        <is>
          <t>0379-DJQHR</t>
        </is>
      </c>
      <c r="B906" s="58" t="inlineStr">
        <is>
          <t>Male</t>
        </is>
      </c>
      <c r="C906" s="58" t="n">
        <v>0</v>
      </c>
      <c r="D906" s="58" t="inlineStr">
        <is>
          <t>Yes</t>
        </is>
      </c>
      <c r="E906" s="58" t="inlineStr">
        <is>
          <t>Yes</t>
        </is>
      </c>
      <c r="F906" s="58" t="n">
        <v>67</v>
      </c>
      <c r="G906" s="58" t="inlineStr">
        <is>
          <t>Yes</t>
        </is>
      </c>
      <c r="H906" s="58" t="inlineStr">
        <is>
          <t>No</t>
        </is>
      </c>
      <c r="I906" s="58" t="inlineStr">
        <is>
          <t>DSL</t>
        </is>
      </c>
      <c r="J906" s="58" t="inlineStr">
        <is>
          <t>Yes</t>
        </is>
      </c>
      <c r="K906" s="58" t="inlineStr">
        <is>
          <t>Yes</t>
        </is>
      </c>
      <c r="L906" s="58" t="inlineStr">
        <is>
          <t>Yes</t>
        </is>
      </c>
      <c r="M906" s="58" t="inlineStr">
        <is>
          <t>No</t>
        </is>
      </c>
      <c r="N906" s="58" t="inlineStr">
        <is>
          <t>Yes</t>
        </is>
      </c>
      <c r="O906" s="58" t="inlineStr">
        <is>
          <t>Yes</t>
        </is>
      </c>
      <c r="P906" s="58" t="inlineStr">
        <is>
          <t>Two year</t>
        </is>
      </c>
      <c r="Q906" s="58" t="inlineStr">
        <is>
          <t>No</t>
        </is>
      </c>
      <c r="R906" s="58" t="inlineStr">
        <is>
          <t>Credit card (automatic)</t>
        </is>
      </c>
      <c r="S906" s="123" t="n">
        <v>81.34999999999999</v>
      </c>
      <c r="T906" s="58" t="inlineStr">
        <is>
          <t>5398.6</t>
        </is>
      </c>
      <c r="U906" s="58" t="inlineStr">
        <is>
          <t>No</t>
        </is>
      </c>
      <c r="V906" s="123">
        <f>IFERROR(VALUE(TRIM(T906)),S906*F906)</f>
        <v/>
      </c>
      <c r="W906" s="58">
        <f>IF(F906&lt;=12,"0-12 mo",IF(F906&lt;=24,"13-24 mo",IF(F906&lt;=48,"25-48 mo","49+ mo")))</f>
        <v/>
      </c>
      <c r="X906" s="58">
        <f>IF(S906&lt;=35.5,"Q1 Low",IF(S906&lt;=70.35,"Q2 Mid-Low",IF(S906&lt;=89.85,"Q3 Mid-High","Q4 High")))</f>
        <v/>
      </c>
      <c r="Y906" s="58">
        <f>IF(U906="Yes",1,0)</f>
        <v/>
      </c>
      <c r="Z906" s="58">
        <f>IF(P906="Month-to-month",1,0)+IF(M906="No",1,0)+IF(J906="No",1,0)+IF(I906="Fiber optic",1,0)+IF(Q906="Yes",1,0)</f>
        <v/>
      </c>
    </row>
    <row r="907" ht="15" customHeight="1" s="59">
      <c r="A907" s="58" t="inlineStr">
        <is>
          <t>0781-LKXBR</t>
        </is>
      </c>
      <c r="B907" s="58" t="inlineStr">
        <is>
          <t>Male</t>
        </is>
      </c>
      <c r="C907" s="58" t="n">
        <v>1</v>
      </c>
      <c r="D907" s="58" t="inlineStr">
        <is>
          <t>No</t>
        </is>
      </c>
      <c r="E907" s="58" t="inlineStr">
        <is>
          <t>No</t>
        </is>
      </c>
      <c r="F907" s="58" t="n">
        <v>9</v>
      </c>
      <c r="G907" s="58" t="inlineStr">
        <is>
          <t>Yes</t>
        </is>
      </c>
      <c r="H907" s="58" t="inlineStr">
        <is>
          <t>Yes</t>
        </is>
      </c>
      <c r="I907" s="58" t="inlineStr">
        <is>
          <t>Fiber optic</t>
        </is>
      </c>
      <c r="J907" s="58" t="inlineStr">
        <is>
          <t>No</t>
        </is>
      </c>
      <c r="K907" s="58" t="inlineStr">
        <is>
          <t>No</t>
        </is>
      </c>
      <c r="L907" s="58" t="inlineStr">
        <is>
          <t>Yes</t>
        </is>
      </c>
      <c r="M907" s="58" t="inlineStr">
        <is>
          <t>No</t>
        </is>
      </c>
      <c r="N907" s="58" t="inlineStr">
        <is>
          <t>Yes</t>
        </is>
      </c>
      <c r="O907" s="58" t="inlineStr">
        <is>
          <t>Yes</t>
        </is>
      </c>
      <c r="P907" s="58" t="inlineStr">
        <is>
          <t>Month-to-month</t>
        </is>
      </c>
      <c r="Q907" s="58" t="inlineStr">
        <is>
          <t>Yes</t>
        </is>
      </c>
      <c r="R907" s="58" t="inlineStr">
        <is>
          <t>Electronic check</t>
        </is>
      </c>
      <c r="S907" s="123" t="n">
        <v>100.5</v>
      </c>
      <c r="T907" s="58" t="inlineStr">
        <is>
          <t>918.6</t>
        </is>
      </c>
      <c r="U907" s="58" t="inlineStr">
        <is>
          <t>Yes</t>
        </is>
      </c>
      <c r="V907" s="123">
        <f>IFERROR(VALUE(TRIM(T907)),S907*F907)</f>
        <v/>
      </c>
      <c r="W907" s="58">
        <f>IF(F907&lt;=12,"0-12 mo",IF(F907&lt;=24,"13-24 mo",IF(F907&lt;=48,"25-48 mo","49+ mo")))</f>
        <v/>
      </c>
      <c r="X907" s="58">
        <f>IF(S907&lt;=35.5,"Q1 Low",IF(S907&lt;=70.35,"Q2 Mid-Low",IF(S907&lt;=89.85,"Q3 Mid-High","Q4 High")))</f>
        <v/>
      </c>
      <c r="Y907" s="58">
        <f>IF(U907="Yes",1,0)</f>
        <v/>
      </c>
      <c r="Z907" s="58">
        <f>IF(P907="Month-to-month",1,0)+IF(M907="No",1,0)+IF(J907="No",1,0)+IF(I907="Fiber optic",1,0)+IF(Q907="Yes",1,0)</f>
        <v/>
      </c>
    </row>
    <row r="908" ht="15" customHeight="1" s="59">
      <c r="A908" s="58" t="inlineStr">
        <is>
          <t>5543-QDCRY</t>
        </is>
      </c>
      <c r="B908" s="58" t="inlineStr">
        <is>
          <t>Male</t>
        </is>
      </c>
      <c r="C908" s="58" t="n">
        <v>0</v>
      </c>
      <c r="D908" s="58" t="inlineStr">
        <is>
          <t>No</t>
        </is>
      </c>
      <c r="E908" s="58" t="inlineStr">
        <is>
          <t>No</t>
        </is>
      </c>
      <c r="F908" s="58" t="n">
        <v>4</v>
      </c>
      <c r="G908" s="58" t="inlineStr">
        <is>
          <t>Yes</t>
        </is>
      </c>
      <c r="H908" s="58" t="inlineStr">
        <is>
          <t>No</t>
        </is>
      </c>
      <c r="I908" s="58" t="inlineStr">
        <is>
          <t>DSL</t>
        </is>
      </c>
      <c r="J908" s="58" t="inlineStr">
        <is>
          <t>No</t>
        </is>
      </c>
      <c r="K908" s="58" t="inlineStr">
        <is>
          <t>No</t>
        </is>
      </c>
      <c r="L908" s="58" t="inlineStr">
        <is>
          <t>No</t>
        </is>
      </c>
      <c r="M908" s="58" t="inlineStr">
        <is>
          <t>No</t>
        </is>
      </c>
      <c r="N908" s="58" t="inlineStr">
        <is>
          <t>Yes</t>
        </is>
      </c>
      <c r="O908" s="58" t="inlineStr">
        <is>
          <t>No</t>
        </is>
      </c>
      <c r="P908" s="58" t="inlineStr">
        <is>
          <t>Month-to-month</t>
        </is>
      </c>
      <c r="Q908" s="58" t="inlineStr">
        <is>
          <t>Yes</t>
        </is>
      </c>
      <c r="R908" s="58" t="inlineStr">
        <is>
          <t>Electronic check</t>
        </is>
      </c>
      <c r="S908" s="123" t="n">
        <v>56.4</v>
      </c>
      <c r="T908" s="58" t="inlineStr">
        <is>
          <t>234.85</t>
        </is>
      </c>
      <c r="U908" s="58" t="inlineStr">
        <is>
          <t>No</t>
        </is>
      </c>
      <c r="V908" s="123">
        <f>IFERROR(VALUE(TRIM(T908)),S908*F908)</f>
        <v/>
      </c>
      <c r="W908" s="58">
        <f>IF(F908&lt;=12,"0-12 mo",IF(F908&lt;=24,"13-24 mo",IF(F908&lt;=48,"25-48 mo","49+ mo")))</f>
        <v/>
      </c>
      <c r="X908" s="58">
        <f>IF(S908&lt;=35.5,"Q1 Low",IF(S908&lt;=70.35,"Q2 Mid-Low",IF(S908&lt;=89.85,"Q3 Mid-High","Q4 High")))</f>
        <v/>
      </c>
      <c r="Y908" s="58">
        <f>IF(U908="Yes",1,0)</f>
        <v/>
      </c>
      <c r="Z908" s="58">
        <f>IF(P908="Month-to-month",1,0)+IF(M908="No",1,0)+IF(J908="No",1,0)+IF(I908="Fiber optic",1,0)+IF(Q908="Yes",1,0)</f>
        <v/>
      </c>
    </row>
    <row r="909" ht="15" customHeight="1" s="59">
      <c r="A909" s="58" t="inlineStr">
        <is>
          <t>0297-RBCSG</t>
        </is>
      </c>
      <c r="B909" s="58" t="inlineStr">
        <is>
          <t>Male</t>
        </is>
      </c>
      <c r="C909" s="58" t="n">
        <v>0</v>
      </c>
      <c r="D909" s="58" t="inlineStr">
        <is>
          <t>No</t>
        </is>
      </c>
      <c r="E909" s="58" t="inlineStr">
        <is>
          <t>No</t>
        </is>
      </c>
      <c r="F909" s="58" t="n">
        <v>19</v>
      </c>
      <c r="G909" s="58" t="inlineStr">
        <is>
          <t>Yes</t>
        </is>
      </c>
      <c r="H909" s="58" t="inlineStr">
        <is>
          <t>No</t>
        </is>
      </c>
      <c r="I909" s="58" t="inlineStr">
        <is>
          <t>DSL</t>
        </is>
      </c>
      <c r="J909" s="58" t="inlineStr">
        <is>
          <t>No</t>
        </is>
      </c>
      <c r="K909" s="58" t="inlineStr">
        <is>
          <t>Yes</t>
        </is>
      </c>
      <c r="L909" s="58" t="inlineStr">
        <is>
          <t>No</t>
        </is>
      </c>
      <c r="M909" s="58" t="inlineStr">
        <is>
          <t>Yes</t>
        </is>
      </c>
      <c r="N909" s="58" t="inlineStr">
        <is>
          <t>No</t>
        </is>
      </c>
      <c r="O909" s="58" t="inlineStr">
        <is>
          <t>Yes</t>
        </is>
      </c>
      <c r="P909" s="58" t="inlineStr">
        <is>
          <t>One year</t>
        </is>
      </c>
      <c r="Q909" s="58" t="inlineStr">
        <is>
          <t>Yes</t>
        </is>
      </c>
      <c r="R909" s="58" t="inlineStr">
        <is>
          <t>Bank transfer (automatic)</t>
        </is>
      </c>
      <c r="S909" s="123" t="n">
        <v>65.34999999999999</v>
      </c>
      <c r="T909" s="58" t="inlineStr">
        <is>
          <t>1231.85</t>
        </is>
      </c>
      <c r="U909" s="58" t="inlineStr">
        <is>
          <t>No</t>
        </is>
      </c>
      <c r="V909" s="123">
        <f>IFERROR(VALUE(TRIM(T909)),S909*F909)</f>
        <v/>
      </c>
      <c r="W909" s="58">
        <f>IF(F909&lt;=12,"0-12 mo",IF(F909&lt;=24,"13-24 mo",IF(F909&lt;=48,"25-48 mo","49+ mo")))</f>
        <v/>
      </c>
      <c r="X909" s="58">
        <f>IF(S909&lt;=35.5,"Q1 Low",IF(S909&lt;=70.35,"Q2 Mid-Low",IF(S909&lt;=89.85,"Q3 Mid-High","Q4 High")))</f>
        <v/>
      </c>
      <c r="Y909" s="58">
        <f>IF(U909="Yes",1,0)</f>
        <v/>
      </c>
      <c r="Z909" s="58">
        <f>IF(P909="Month-to-month",1,0)+IF(M909="No",1,0)+IF(J909="No",1,0)+IF(I909="Fiber optic",1,0)+IF(Q909="Yes",1,0)</f>
        <v/>
      </c>
    </row>
    <row r="910" ht="15" customHeight="1" s="59">
      <c r="A910" s="58" t="inlineStr">
        <is>
          <t>4694-PHWFW</t>
        </is>
      </c>
      <c r="B910" s="58" t="inlineStr">
        <is>
          <t>Female</t>
        </is>
      </c>
      <c r="C910" s="58" t="n">
        <v>0</v>
      </c>
      <c r="D910" s="58" t="inlineStr">
        <is>
          <t>No</t>
        </is>
      </c>
      <c r="E910" s="58" t="inlineStr">
        <is>
          <t>Yes</t>
        </is>
      </c>
      <c r="F910" s="58" t="n">
        <v>8</v>
      </c>
      <c r="G910" s="58" t="inlineStr">
        <is>
          <t>Yes</t>
        </is>
      </c>
      <c r="H910" s="58" t="inlineStr">
        <is>
          <t>No</t>
        </is>
      </c>
      <c r="I910" s="58" t="inlineStr">
        <is>
          <t>No</t>
        </is>
      </c>
      <c r="J910" s="58" t="inlineStr">
        <is>
          <t>No internet service</t>
        </is>
      </c>
      <c r="K910" s="58" t="inlineStr">
        <is>
          <t>No internet service</t>
        </is>
      </c>
      <c r="L910" s="58" t="inlineStr">
        <is>
          <t>No internet service</t>
        </is>
      </c>
      <c r="M910" s="58" t="inlineStr">
        <is>
          <t>No internet service</t>
        </is>
      </c>
      <c r="N910" s="58" t="inlineStr">
        <is>
          <t>No internet service</t>
        </is>
      </c>
      <c r="O910" s="58" t="inlineStr">
        <is>
          <t>No internet service</t>
        </is>
      </c>
      <c r="P910" s="58" t="inlineStr">
        <is>
          <t>Month-to-month</t>
        </is>
      </c>
      <c r="Q910" s="58" t="inlineStr">
        <is>
          <t>No</t>
        </is>
      </c>
      <c r="R910" s="58" t="inlineStr">
        <is>
          <t>Mailed check</t>
        </is>
      </c>
      <c r="S910" s="123" t="n">
        <v>19.95</v>
      </c>
      <c r="T910" s="58" t="inlineStr">
        <is>
          <t>170.9</t>
        </is>
      </c>
      <c r="U910" s="58" t="inlineStr">
        <is>
          <t>No</t>
        </is>
      </c>
      <c r="V910" s="123">
        <f>IFERROR(VALUE(TRIM(T910)),S910*F910)</f>
        <v/>
      </c>
      <c r="W910" s="58">
        <f>IF(F910&lt;=12,"0-12 mo",IF(F910&lt;=24,"13-24 mo",IF(F910&lt;=48,"25-48 mo","49+ mo")))</f>
        <v/>
      </c>
      <c r="X910" s="58">
        <f>IF(S910&lt;=35.5,"Q1 Low",IF(S910&lt;=70.35,"Q2 Mid-Low",IF(S910&lt;=89.85,"Q3 Mid-High","Q4 High")))</f>
        <v/>
      </c>
      <c r="Y910" s="58">
        <f>IF(U910="Yes",1,0)</f>
        <v/>
      </c>
      <c r="Z910" s="58">
        <f>IF(P910="Month-to-month",1,0)+IF(M910="No",1,0)+IF(J910="No",1,0)+IF(I910="Fiber optic",1,0)+IF(Q910="Yes",1,0)</f>
        <v/>
      </c>
    </row>
    <row r="911" ht="15" customHeight="1" s="59">
      <c r="A911" s="58" t="inlineStr">
        <is>
          <t>0835-JKADZ</t>
        </is>
      </c>
      <c r="B911" s="58" t="inlineStr">
        <is>
          <t>Female</t>
        </is>
      </c>
      <c r="C911" s="58" t="n">
        <v>0</v>
      </c>
      <c r="D911" s="58" t="inlineStr">
        <is>
          <t>No</t>
        </is>
      </c>
      <c r="E911" s="58" t="inlineStr">
        <is>
          <t>No</t>
        </is>
      </c>
      <c r="F911" s="58" t="n">
        <v>71</v>
      </c>
      <c r="G911" s="58" t="inlineStr">
        <is>
          <t>Yes</t>
        </is>
      </c>
      <c r="H911" s="58" t="inlineStr">
        <is>
          <t>Yes</t>
        </is>
      </c>
      <c r="I911" s="58" t="inlineStr">
        <is>
          <t>Fiber optic</t>
        </is>
      </c>
      <c r="J911" s="58" t="inlineStr">
        <is>
          <t>No</t>
        </is>
      </c>
      <c r="K911" s="58" t="inlineStr">
        <is>
          <t>Yes</t>
        </is>
      </c>
      <c r="L911" s="58" t="inlineStr">
        <is>
          <t>Yes</t>
        </is>
      </c>
      <c r="M911" s="58" t="inlineStr">
        <is>
          <t>Yes</t>
        </is>
      </c>
      <c r="N911" s="58" t="inlineStr">
        <is>
          <t>Yes</t>
        </is>
      </c>
      <c r="O911" s="58" t="inlineStr">
        <is>
          <t>Yes</t>
        </is>
      </c>
      <c r="P911" s="58" t="inlineStr">
        <is>
          <t>Two year</t>
        </is>
      </c>
      <c r="Q911" s="58" t="inlineStr">
        <is>
          <t>Yes</t>
        </is>
      </c>
      <c r="R911" s="58" t="inlineStr">
        <is>
          <t>Electronic check</t>
        </is>
      </c>
      <c r="S911" s="123" t="n">
        <v>111.25</v>
      </c>
      <c r="T911" s="58" t="inlineStr">
        <is>
          <t>7984.15</t>
        </is>
      </c>
      <c r="U911" s="58" t="inlineStr">
        <is>
          <t>No</t>
        </is>
      </c>
      <c r="V911" s="123">
        <f>IFERROR(VALUE(TRIM(T911)),S911*F911)</f>
        <v/>
      </c>
      <c r="W911" s="58">
        <f>IF(F911&lt;=12,"0-12 mo",IF(F911&lt;=24,"13-24 mo",IF(F911&lt;=48,"25-48 mo","49+ mo")))</f>
        <v/>
      </c>
      <c r="X911" s="58">
        <f>IF(S911&lt;=35.5,"Q1 Low",IF(S911&lt;=70.35,"Q2 Mid-Low",IF(S911&lt;=89.85,"Q3 Mid-High","Q4 High")))</f>
        <v/>
      </c>
      <c r="Y911" s="58">
        <f>IF(U911="Yes",1,0)</f>
        <v/>
      </c>
      <c r="Z911" s="58">
        <f>IF(P911="Month-to-month",1,0)+IF(M911="No",1,0)+IF(J911="No",1,0)+IF(I911="Fiber optic",1,0)+IF(Q911="Yes",1,0)</f>
        <v/>
      </c>
    </row>
    <row r="912" ht="15" customHeight="1" s="59">
      <c r="A912" s="58" t="inlineStr">
        <is>
          <t>1907-UBQFC</t>
        </is>
      </c>
      <c r="B912" s="58" t="inlineStr">
        <is>
          <t>Male</t>
        </is>
      </c>
      <c r="C912" s="58" t="n">
        <v>1</v>
      </c>
      <c r="D912" s="58" t="inlineStr">
        <is>
          <t>No</t>
        </is>
      </c>
      <c r="E912" s="58" t="inlineStr">
        <is>
          <t>No</t>
        </is>
      </c>
      <c r="F912" s="58" t="n">
        <v>10</v>
      </c>
      <c r="G912" s="58" t="inlineStr">
        <is>
          <t>Yes</t>
        </is>
      </c>
      <c r="H912" s="58" t="inlineStr">
        <is>
          <t>No</t>
        </is>
      </c>
      <c r="I912" s="58" t="inlineStr">
        <is>
          <t>Fiber optic</t>
        </is>
      </c>
      <c r="J912" s="58" t="inlineStr">
        <is>
          <t>No</t>
        </is>
      </c>
      <c r="K912" s="58" t="inlineStr">
        <is>
          <t>Yes</t>
        </is>
      </c>
      <c r="L912" s="58" t="inlineStr">
        <is>
          <t>No</t>
        </is>
      </c>
      <c r="M912" s="58" t="inlineStr">
        <is>
          <t>No</t>
        </is>
      </c>
      <c r="N912" s="58" t="inlineStr">
        <is>
          <t>No</t>
        </is>
      </c>
      <c r="O912" s="58" t="inlineStr">
        <is>
          <t>No</t>
        </is>
      </c>
      <c r="P912" s="58" t="inlineStr">
        <is>
          <t>Month-to-month</t>
        </is>
      </c>
      <c r="Q912" s="58" t="inlineStr">
        <is>
          <t>Yes</t>
        </is>
      </c>
      <c r="R912" s="58" t="inlineStr">
        <is>
          <t>Electronic check</t>
        </is>
      </c>
      <c r="S912" s="123" t="n">
        <v>72.84999999999999</v>
      </c>
      <c r="T912" s="58" t="inlineStr">
        <is>
          <t>688.65</t>
        </is>
      </c>
      <c r="U912" s="58" t="inlineStr">
        <is>
          <t>Yes</t>
        </is>
      </c>
      <c r="V912" s="123">
        <f>IFERROR(VALUE(TRIM(T912)),S912*F912)</f>
        <v/>
      </c>
      <c r="W912" s="58">
        <f>IF(F912&lt;=12,"0-12 mo",IF(F912&lt;=24,"13-24 mo",IF(F912&lt;=48,"25-48 mo","49+ mo")))</f>
        <v/>
      </c>
      <c r="X912" s="58">
        <f>IF(S912&lt;=35.5,"Q1 Low",IF(S912&lt;=70.35,"Q2 Mid-Low",IF(S912&lt;=89.85,"Q3 Mid-High","Q4 High")))</f>
        <v/>
      </c>
      <c r="Y912" s="58">
        <f>IF(U912="Yes",1,0)</f>
        <v/>
      </c>
      <c r="Z912" s="58">
        <f>IF(P912="Month-to-month",1,0)+IF(M912="No",1,0)+IF(J912="No",1,0)+IF(I912="Fiber optic",1,0)+IF(Q912="Yes",1,0)</f>
        <v/>
      </c>
    </row>
    <row r="913" ht="15" customHeight="1" s="59">
      <c r="A913" s="58" t="inlineStr">
        <is>
          <t>7508-SMHXL</t>
        </is>
      </c>
      <c r="B913" s="58" t="inlineStr">
        <is>
          <t>Female</t>
        </is>
      </c>
      <c r="C913" s="58" t="n">
        <v>1</v>
      </c>
      <c r="D913" s="58" t="inlineStr">
        <is>
          <t>No</t>
        </is>
      </c>
      <c r="E913" s="58" t="inlineStr">
        <is>
          <t>No</t>
        </is>
      </c>
      <c r="F913" s="58" t="n">
        <v>15</v>
      </c>
      <c r="G913" s="58" t="inlineStr">
        <is>
          <t>Yes</t>
        </is>
      </c>
      <c r="H913" s="58" t="inlineStr">
        <is>
          <t>Yes</t>
        </is>
      </c>
      <c r="I913" s="58" t="inlineStr">
        <is>
          <t>Fiber optic</t>
        </is>
      </c>
      <c r="J913" s="58" t="inlineStr">
        <is>
          <t>No</t>
        </is>
      </c>
      <c r="K913" s="58" t="inlineStr">
        <is>
          <t>Yes</t>
        </is>
      </c>
      <c r="L913" s="58" t="inlineStr">
        <is>
          <t>No</t>
        </is>
      </c>
      <c r="M913" s="58" t="inlineStr">
        <is>
          <t>No</t>
        </is>
      </c>
      <c r="N913" s="58" t="inlineStr">
        <is>
          <t>Yes</t>
        </is>
      </c>
      <c r="O913" s="58" t="inlineStr">
        <is>
          <t>No</t>
        </is>
      </c>
      <c r="P913" s="58" t="inlineStr">
        <is>
          <t>Month-to-month</t>
        </is>
      </c>
      <c r="Q913" s="58" t="inlineStr">
        <is>
          <t>No</t>
        </is>
      </c>
      <c r="R913" s="58" t="inlineStr">
        <is>
          <t>Credit card (automatic)</t>
        </is>
      </c>
      <c r="S913" s="123" t="n">
        <v>89</v>
      </c>
      <c r="T913" s="58" t="inlineStr">
        <is>
          <t>1288.3</t>
        </is>
      </c>
      <c r="U913" s="58" t="inlineStr">
        <is>
          <t>No</t>
        </is>
      </c>
      <c r="V913" s="123">
        <f>IFERROR(VALUE(TRIM(T913)),S913*F913)</f>
        <v/>
      </c>
      <c r="W913" s="58">
        <f>IF(F913&lt;=12,"0-12 mo",IF(F913&lt;=24,"13-24 mo",IF(F913&lt;=48,"25-48 mo","49+ mo")))</f>
        <v/>
      </c>
      <c r="X913" s="58">
        <f>IF(S913&lt;=35.5,"Q1 Low",IF(S913&lt;=70.35,"Q2 Mid-Low",IF(S913&lt;=89.85,"Q3 Mid-High","Q4 High")))</f>
        <v/>
      </c>
      <c r="Y913" s="58">
        <f>IF(U913="Yes",1,0)</f>
        <v/>
      </c>
      <c r="Z913" s="58">
        <f>IF(P913="Month-to-month",1,0)+IF(M913="No",1,0)+IF(J913="No",1,0)+IF(I913="Fiber optic",1,0)+IF(Q913="Yes",1,0)</f>
        <v/>
      </c>
    </row>
    <row r="914" ht="15" customHeight="1" s="59">
      <c r="A914" s="58" t="inlineStr">
        <is>
          <t>3865-YIOTT</t>
        </is>
      </c>
      <c r="B914" s="58" t="inlineStr">
        <is>
          <t>Male</t>
        </is>
      </c>
      <c r="C914" s="58" t="n">
        <v>0</v>
      </c>
      <c r="D914" s="58" t="inlineStr">
        <is>
          <t>Yes</t>
        </is>
      </c>
      <c r="E914" s="58" t="inlineStr">
        <is>
          <t>Yes</t>
        </is>
      </c>
      <c r="F914" s="58" t="n">
        <v>72</v>
      </c>
      <c r="G914" s="58" t="inlineStr">
        <is>
          <t>Yes</t>
        </is>
      </c>
      <c r="H914" s="58" t="inlineStr">
        <is>
          <t>Yes</t>
        </is>
      </c>
      <c r="I914" s="58" t="inlineStr">
        <is>
          <t>Fiber optic</t>
        </is>
      </c>
      <c r="J914" s="58" t="inlineStr">
        <is>
          <t>Yes</t>
        </is>
      </c>
      <c r="K914" s="58" t="inlineStr">
        <is>
          <t>No</t>
        </is>
      </c>
      <c r="L914" s="58" t="inlineStr">
        <is>
          <t>Yes</t>
        </is>
      </c>
      <c r="M914" s="58" t="inlineStr">
        <is>
          <t>No</t>
        </is>
      </c>
      <c r="N914" s="58" t="inlineStr">
        <is>
          <t>Yes</t>
        </is>
      </c>
      <c r="O914" s="58" t="inlineStr">
        <is>
          <t>Yes</t>
        </is>
      </c>
      <c r="P914" s="58" t="inlineStr">
        <is>
          <t>One year</t>
        </is>
      </c>
      <c r="Q914" s="58" t="inlineStr">
        <is>
          <t>Yes</t>
        </is>
      </c>
      <c r="R914" s="58" t="inlineStr">
        <is>
          <t>Bank transfer (automatic)</t>
        </is>
      </c>
      <c r="S914" s="123" t="n">
        <v>106.1</v>
      </c>
      <c r="T914" s="58" t="inlineStr">
        <is>
          <t>7848.5</t>
        </is>
      </c>
      <c r="U914" s="58" t="inlineStr">
        <is>
          <t>No</t>
        </is>
      </c>
      <c r="V914" s="123">
        <f>IFERROR(VALUE(TRIM(T914)),S914*F914)</f>
        <v/>
      </c>
      <c r="W914" s="58">
        <f>IF(F914&lt;=12,"0-12 mo",IF(F914&lt;=24,"13-24 mo",IF(F914&lt;=48,"25-48 mo","49+ mo")))</f>
        <v/>
      </c>
      <c r="X914" s="58">
        <f>IF(S914&lt;=35.5,"Q1 Low",IF(S914&lt;=70.35,"Q2 Mid-Low",IF(S914&lt;=89.85,"Q3 Mid-High","Q4 High")))</f>
        <v/>
      </c>
      <c r="Y914" s="58">
        <f>IF(U914="Yes",1,0)</f>
        <v/>
      </c>
      <c r="Z914" s="58">
        <f>IF(P914="Month-to-month",1,0)+IF(M914="No",1,0)+IF(J914="No",1,0)+IF(I914="Fiber optic",1,0)+IF(Q914="Yes",1,0)</f>
        <v/>
      </c>
    </row>
    <row r="915" ht="15" customHeight="1" s="59">
      <c r="A915" s="58" t="inlineStr">
        <is>
          <t>5993-BQHEA</t>
        </is>
      </c>
      <c r="B915" s="58" t="inlineStr">
        <is>
          <t>Male</t>
        </is>
      </c>
      <c r="C915" s="58" t="n">
        <v>0</v>
      </c>
      <c r="D915" s="58" t="inlineStr">
        <is>
          <t>No</t>
        </is>
      </c>
      <c r="E915" s="58" t="inlineStr">
        <is>
          <t>No</t>
        </is>
      </c>
      <c r="F915" s="58" t="n">
        <v>12</v>
      </c>
      <c r="G915" s="58" t="inlineStr">
        <is>
          <t>Yes</t>
        </is>
      </c>
      <c r="H915" s="58" t="inlineStr">
        <is>
          <t>No</t>
        </is>
      </c>
      <c r="I915" s="58" t="inlineStr">
        <is>
          <t>No</t>
        </is>
      </c>
      <c r="J915" s="58" t="inlineStr">
        <is>
          <t>No internet service</t>
        </is>
      </c>
      <c r="K915" s="58" t="inlineStr">
        <is>
          <t>No internet service</t>
        </is>
      </c>
      <c r="L915" s="58" t="inlineStr">
        <is>
          <t>No internet service</t>
        </is>
      </c>
      <c r="M915" s="58" t="inlineStr">
        <is>
          <t>No internet service</t>
        </is>
      </c>
      <c r="N915" s="58" t="inlineStr">
        <is>
          <t>No internet service</t>
        </is>
      </c>
      <c r="O915" s="58" t="inlineStr">
        <is>
          <t>No internet service</t>
        </is>
      </c>
      <c r="P915" s="58" t="inlineStr">
        <is>
          <t>One year</t>
        </is>
      </c>
      <c r="Q915" s="58" t="inlineStr">
        <is>
          <t>No</t>
        </is>
      </c>
      <c r="R915" s="58" t="inlineStr">
        <is>
          <t>Credit card (automatic)</t>
        </is>
      </c>
      <c r="S915" s="123" t="n">
        <v>20.05</v>
      </c>
      <c r="T915" s="58" t="inlineStr">
        <is>
          <t>267</t>
        </is>
      </c>
      <c r="U915" s="58" t="inlineStr">
        <is>
          <t>No</t>
        </is>
      </c>
      <c r="V915" s="123">
        <f>IFERROR(VALUE(TRIM(T915)),S915*F915)</f>
        <v/>
      </c>
      <c r="W915" s="58">
        <f>IF(F915&lt;=12,"0-12 mo",IF(F915&lt;=24,"13-24 mo",IF(F915&lt;=48,"25-48 mo","49+ mo")))</f>
        <v/>
      </c>
      <c r="X915" s="58">
        <f>IF(S915&lt;=35.5,"Q1 Low",IF(S915&lt;=70.35,"Q2 Mid-Low",IF(S915&lt;=89.85,"Q3 Mid-High","Q4 High")))</f>
        <v/>
      </c>
      <c r="Y915" s="58">
        <f>IF(U915="Yes",1,0)</f>
        <v/>
      </c>
      <c r="Z915" s="58">
        <f>IF(P915="Month-to-month",1,0)+IF(M915="No",1,0)+IF(J915="No",1,0)+IF(I915="Fiber optic",1,0)+IF(Q915="Yes",1,0)</f>
        <v/>
      </c>
    </row>
    <row r="916" ht="15" customHeight="1" s="59">
      <c r="A916" s="58" t="inlineStr">
        <is>
          <t>6024-RUGGH</t>
        </is>
      </c>
      <c r="B916" s="58" t="inlineStr">
        <is>
          <t>Male</t>
        </is>
      </c>
      <c r="C916" s="58" t="n">
        <v>0</v>
      </c>
      <c r="D916" s="58" t="inlineStr">
        <is>
          <t>Yes</t>
        </is>
      </c>
      <c r="E916" s="58" t="inlineStr">
        <is>
          <t>Yes</t>
        </is>
      </c>
      <c r="F916" s="58" t="n">
        <v>72</v>
      </c>
      <c r="G916" s="58" t="inlineStr">
        <is>
          <t>Yes</t>
        </is>
      </c>
      <c r="H916" s="58" t="inlineStr">
        <is>
          <t>Yes</t>
        </is>
      </c>
      <c r="I916" s="58" t="inlineStr">
        <is>
          <t>No</t>
        </is>
      </c>
      <c r="J916" s="58" t="inlineStr">
        <is>
          <t>No internet service</t>
        </is>
      </c>
      <c r="K916" s="58" t="inlineStr">
        <is>
          <t>No internet service</t>
        </is>
      </c>
      <c r="L916" s="58" t="inlineStr">
        <is>
          <t>No internet service</t>
        </is>
      </c>
      <c r="M916" s="58" t="inlineStr">
        <is>
          <t>No internet service</t>
        </is>
      </c>
      <c r="N916" s="58" t="inlineStr">
        <is>
          <t>No internet service</t>
        </is>
      </c>
      <c r="O916" s="58" t="inlineStr">
        <is>
          <t>No internet service</t>
        </is>
      </c>
      <c r="P916" s="58" t="inlineStr">
        <is>
          <t>Two year</t>
        </is>
      </c>
      <c r="Q916" s="58" t="inlineStr">
        <is>
          <t>Yes</t>
        </is>
      </c>
      <c r="R916" s="58" t="inlineStr">
        <is>
          <t>Bank transfer (automatic)</t>
        </is>
      </c>
      <c r="S916" s="123" t="n">
        <v>25.2</v>
      </c>
      <c r="T916" s="58" t="inlineStr">
        <is>
          <t>1798.9</t>
        </is>
      </c>
      <c r="U916" s="58" t="inlineStr">
        <is>
          <t>No</t>
        </is>
      </c>
      <c r="V916" s="123">
        <f>IFERROR(VALUE(TRIM(T916)),S916*F916)</f>
        <v/>
      </c>
      <c r="W916" s="58">
        <f>IF(F916&lt;=12,"0-12 mo",IF(F916&lt;=24,"13-24 mo",IF(F916&lt;=48,"25-48 mo","49+ mo")))</f>
        <v/>
      </c>
      <c r="X916" s="58">
        <f>IF(S916&lt;=35.5,"Q1 Low",IF(S916&lt;=70.35,"Q2 Mid-Low",IF(S916&lt;=89.85,"Q3 Mid-High","Q4 High")))</f>
        <v/>
      </c>
      <c r="Y916" s="58">
        <f>IF(U916="Yes",1,0)</f>
        <v/>
      </c>
      <c r="Z916" s="58">
        <f>IF(P916="Month-to-month",1,0)+IF(M916="No",1,0)+IF(J916="No",1,0)+IF(I916="Fiber optic",1,0)+IF(Q916="Yes",1,0)</f>
        <v/>
      </c>
    </row>
    <row r="917" ht="15" customHeight="1" s="59">
      <c r="A917" s="58" t="inlineStr">
        <is>
          <t>6513-EECDB</t>
        </is>
      </c>
      <c r="B917" s="58" t="inlineStr">
        <is>
          <t>Male</t>
        </is>
      </c>
      <c r="C917" s="58" t="n">
        <v>1</v>
      </c>
      <c r="D917" s="58" t="inlineStr">
        <is>
          <t>Yes</t>
        </is>
      </c>
      <c r="E917" s="58" t="inlineStr">
        <is>
          <t>No</t>
        </is>
      </c>
      <c r="F917" s="58" t="n">
        <v>1</v>
      </c>
      <c r="G917" s="58" t="inlineStr">
        <is>
          <t>Yes</t>
        </is>
      </c>
      <c r="H917" s="58" t="inlineStr">
        <is>
          <t>Yes</t>
        </is>
      </c>
      <c r="I917" s="58" t="inlineStr">
        <is>
          <t>Fiber optic</t>
        </is>
      </c>
      <c r="J917" s="58" t="inlineStr">
        <is>
          <t>No</t>
        </is>
      </c>
      <c r="K917" s="58" t="inlineStr">
        <is>
          <t>No</t>
        </is>
      </c>
      <c r="L917" s="58" t="inlineStr">
        <is>
          <t>No</t>
        </is>
      </c>
      <c r="M917" s="58" t="inlineStr">
        <is>
          <t>No</t>
        </is>
      </c>
      <c r="N917" s="58" t="inlineStr">
        <is>
          <t>No</t>
        </is>
      </c>
      <c r="O917" s="58" t="inlineStr">
        <is>
          <t>No</t>
        </is>
      </c>
      <c r="P917" s="58" t="inlineStr">
        <is>
          <t>Month-to-month</t>
        </is>
      </c>
      <c r="Q917" s="58" t="inlineStr">
        <is>
          <t>Yes</t>
        </is>
      </c>
      <c r="R917" s="58" t="inlineStr">
        <is>
          <t>Electronic check</t>
        </is>
      </c>
      <c r="S917" s="123" t="n">
        <v>73.55</v>
      </c>
      <c r="T917" s="58" t="inlineStr">
        <is>
          <t>73.55</t>
        </is>
      </c>
      <c r="U917" s="58" t="inlineStr">
        <is>
          <t>Yes</t>
        </is>
      </c>
      <c r="V917" s="123">
        <f>IFERROR(VALUE(TRIM(T917)),S917*F917)</f>
        <v/>
      </c>
      <c r="W917" s="58">
        <f>IF(F917&lt;=12,"0-12 mo",IF(F917&lt;=24,"13-24 mo",IF(F917&lt;=48,"25-48 mo","49+ mo")))</f>
        <v/>
      </c>
      <c r="X917" s="58">
        <f>IF(S917&lt;=35.5,"Q1 Low",IF(S917&lt;=70.35,"Q2 Mid-Low",IF(S917&lt;=89.85,"Q3 Mid-High","Q4 High")))</f>
        <v/>
      </c>
      <c r="Y917" s="58">
        <f>IF(U917="Yes",1,0)</f>
        <v/>
      </c>
      <c r="Z917" s="58">
        <f>IF(P917="Month-to-month",1,0)+IF(M917="No",1,0)+IF(J917="No",1,0)+IF(I917="Fiber optic",1,0)+IF(Q917="Yes",1,0)</f>
        <v/>
      </c>
    </row>
    <row r="918" ht="15" customHeight="1" s="59">
      <c r="A918" s="58" t="inlineStr">
        <is>
          <t>3956-CJUST</t>
        </is>
      </c>
      <c r="B918" s="58" t="inlineStr">
        <is>
          <t>Female</t>
        </is>
      </c>
      <c r="C918" s="58" t="n">
        <v>1</v>
      </c>
      <c r="D918" s="58" t="inlineStr">
        <is>
          <t>No</t>
        </is>
      </c>
      <c r="E918" s="58" t="inlineStr">
        <is>
          <t>No</t>
        </is>
      </c>
      <c r="F918" s="58" t="n">
        <v>23</v>
      </c>
      <c r="G918" s="58" t="inlineStr">
        <is>
          <t>Yes</t>
        </is>
      </c>
      <c r="H918" s="58" t="inlineStr">
        <is>
          <t>No</t>
        </is>
      </c>
      <c r="I918" s="58" t="inlineStr">
        <is>
          <t>Fiber optic</t>
        </is>
      </c>
      <c r="J918" s="58" t="inlineStr">
        <is>
          <t>Yes</t>
        </is>
      </c>
      <c r="K918" s="58" t="inlineStr">
        <is>
          <t>No</t>
        </is>
      </c>
      <c r="L918" s="58" t="inlineStr">
        <is>
          <t>No</t>
        </is>
      </c>
      <c r="M918" s="58" t="inlineStr">
        <is>
          <t>No</t>
        </is>
      </c>
      <c r="N918" s="58" t="inlineStr">
        <is>
          <t>No</t>
        </is>
      </c>
      <c r="O918" s="58" t="inlineStr">
        <is>
          <t>No</t>
        </is>
      </c>
      <c r="P918" s="58" t="inlineStr">
        <is>
          <t>Month-to-month</t>
        </is>
      </c>
      <c r="Q918" s="58" t="inlineStr">
        <is>
          <t>Yes</t>
        </is>
      </c>
      <c r="R918" s="58" t="inlineStr">
        <is>
          <t>Bank transfer (automatic)</t>
        </is>
      </c>
      <c r="S918" s="123" t="n">
        <v>75.40000000000001</v>
      </c>
      <c r="T918" s="58" t="inlineStr">
        <is>
          <t>1643.55</t>
        </is>
      </c>
      <c r="U918" s="58" t="inlineStr">
        <is>
          <t>No</t>
        </is>
      </c>
      <c r="V918" s="123">
        <f>IFERROR(VALUE(TRIM(T918)),S918*F918)</f>
        <v/>
      </c>
      <c r="W918" s="58">
        <f>IF(F918&lt;=12,"0-12 mo",IF(F918&lt;=24,"13-24 mo",IF(F918&lt;=48,"25-48 mo","49+ mo")))</f>
        <v/>
      </c>
      <c r="X918" s="58">
        <f>IF(S918&lt;=35.5,"Q1 Low",IF(S918&lt;=70.35,"Q2 Mid-Low",IF(S918&lt;=89.85,"Q3 Mid-High","Q4 High")))</f>
        <v/>
      </c>
      <c r="Y918" s="58">
        <f>IF(U918="Yes",1,0)</f>
        <v/>
      </c>
      <c r="Z918" s="58">
        <f>IF(P918="Month-to-month",1,0)+IF(M918="No",1,0)+IF(J918="No",1,0)+IF(I918="Fiber optic",1,0)+IF(Q918="Yes",1,0)</f>
        <v/>
      </c>
    </row>
    <row r="919" ht="15" customHeight="1" s="59">
      <c r="A919" s="58" t="inlineStr">
        <is>
          <t>4079-WWQQQ</t>
        </is>
      </c>
      <c r="B919" s="58" t="inlineStr">
        <is>
          <t>Male</t>
        </is>
      </c>
      <c r="C919" s="58" t="n">
        <v>0</v>
      </c>
      <c r="D919" s="58" t="inlineStr">
        <is>
          <t>No</t>
        </is>
      </c>
      <c r="E919" s="58" t="inlineStr">
        <is>
          <t>No</t>
        </is>
      </c>
      <c r="F919" s="58" t="n">
        <v>72</v>
      </c>
      <c r="G919" s="58" t="inlineStr">
        <is>
          <t>No</t>
        </is>
      </c>
      <c r="H919" s="58" t="inlineStr">
        <is>
          <t>No phone service</t>
        </is>
      </c>
      <c r="I919" s="58" t="inlineStr">
        <is>
          <t>DSL</t>
        </is>
      </c>
      <c r="J919" s="58" t="inlineStr">
        <is>
          <t>Yes</t>
        </is>
      </c>
      <c r="K919" s="58" t="inlineStr">
        <is>
          <t>Yes</t>
        </is>
      </c>
      <c r="L919" s="58" t="inlineStr">
        <is>
          <t>Yes</t>
        </is>
      </c>
      <c r="M919" s="58" t="inlineStr">
        <is>
          <t>Yes</t>
        </is>
      </c>
      <c r="N919" s="58" t="inlineStr">
        <is>
          <t>Yes</t>
        </is>
      </c>
      <c r="O919" s="58" t="inlineStr">
        <is>
          <t>Yes</t>
        </is>
      </c>
      <c r="P919" s="58" t="inlineStr">
        <is>
          <t>Two year</t>
        </is>
      </c>
      <c r="Q919" s="58" t="inlineStr">
        <is>
          <t>Yes</t>
        </is>
      </c>
      <c r="R919" s="58" t="inlineStr">
        <is>
          <t>Bank transfer (automatic)</t>
        </is>
      </c>
      <c r="S919" s="123" t="n">
        <v>65.55</v>
      </c>
      <c r="T919" s="58" t="inlineStr">
        <is>
          <t>4807.45</t>
        </is>
      </c>
      <c r="U919" s="58" t="inlineStr">
        <is>
          <t>No</t>
        </is>
      </c>
      <c r="V919" s="123">
        <f>IFERROR(VALUE(TRIM(T919)),S919*F919)</f>
        <v/>
      </c>
      <c r="W919" s="58">
        <f>IF(F919&lt;=12,"0-12 mo",IF(F919&lt;=24,"13-24 mo",IF(F919&lt;=48,"25-48 mo","49+ mo")))</f>
        <v/>
      </c>
      <c r="X919" s="58">
        <f>IF(S919&lt;=35.5,"Q1 Low",IF(S919&lt;=70.35,"Q2 Mid-Low",IF(S919&lt;=89.85,"Q3 Mid-High","Q4 High")))</f>
        <v/>
      </c>
      <c r="Y919" s="58">
        <f>IF(U919="Yes",1,0)</f>
        <v/>
      </c>
      <c r="Z919" s="58">
        <f>IF(P919="Month-to-month",1,0)+IF(M919="No",1,0)+IF(J919="No",1,0)+IF(I919="Fiber optic",1,0)+IF(Q919="Yes",1,0)</f>
        <v/>
      </c>
    </row>
    <row r="920" ht="15" customHeight="1" s="59">
      <c r="A920" s="58" t="inlineStr">
        <is>
          <t>6103-BOCOU</t>
        </is>
      </c>
      <c r="B920" s="58" t="inlineStr">
        <is>
          <t>Female</t>
        </is>
      </c>
      <c r="C920" s="58" t="n">
        <v>0</v>
      </c>
      <c r="D920" s="58" t="inlineStr">
        <is>
          <t>No</t>
        </is>
      </c>
      <c r="E920" s="58" t="inlineStr">
        <is>
          <t>No</t>
        </is>
      </c>
      <c r="F920" s="58" t="n">
        <v>26</v>
      </c>
      <c r="G920" s="58" t="inlineStr">
        <is>
          <t>Yes</t>
        </is>
      </c>
      <c r="H920" s="58" t="inlineStr">
        <is>
          <t>Yes</t>
        </is>
      </c>
      <c r="I920" s="58" t="inlineStr">
        <is>
          <t>Fiber optic</t>
        </is>
      </c>
      <c r="J920" s="58" t="inlineStr">
        <is>
          <t>No</t>
        </is>
      </c>
      <c r="K920" s="58" t="inlineStr">
        <is>
          <t>No</t>
        </is>
      </c>
      <c r="L920" s="58" t="inlineStr">
        <is>
          <t>Yes</t>
        </is>
      </c>
      <c r="M920" s="58" t="inlineStr">
        <is>
          <t>No</t>
        </is>
      </c>
      <c r="N920" s="58" t="inlineStr">
        <is>
          <t>No</t>
        </is>
      </c>
      <c r="O920" s="58" t="inlineStr">
        <is>
          <t>No</t>
        </is>
      </c>
      <c r="P920" s="58" t="inlineStr">
        <is>
          <t>Month-to-month</t>
        </is>
      </c>
      <c r="Q920" s="58" t="inlineStr">
        <is>
          <t>Yes</t>
        </is>
      </c>
      <c r="R920" s="58" t="inlineStr">
        <is>
          <t>Electronic check</t>
        </is>
      </c>
      <c r="S920" s="123" t="n">
        <v>80.7</v>
      </c>
      <c r="T920" s="58" t="inlineStr">
        <is>
          <t>2193</t>
        </is>
      </c>
      <c r="U920" s="58" t="inlineStr">
        <is>
          <t>No</t>
        </is>
      </c>
      <c r="V920" s="123">
        <f>IFERROR(VALUE(TRIM(T920)),S920*F920)</f>
        <v/>
      </c>
      <c r="W920" s="58">
        <f>IF(F920&lt;=12,"0-12 mo",IF(F920&lt;=24,"13-24 mo",IF(F920&lt;=48,"25-48 mo","49+ mo")))</f>
        <v/>
      </c>
      <c r="X920" s="58">
        <f>IF(S920&lt;=35.5,"Q1 Low",IF(S920&lt;=70.35,"Q2 Mid-Low",IF(S920&lt;=89.85,"Q3 Mid-High","Q4 High")))</f>
        <v/>
      </c>
      <c r="Y920" s="58">
        <f>IF(U920="Yes",1,0)</f>
        <v/>
      </c>
      <c r="Z920" s="58">
        <f>IF(P920="Month-to-month",1,0)+IF(M920="No",1,0)+IF(J920="No",1,0)+IF(I920="Fiber optic",1,0)+IF(Q920="Yes",1,0)</f>
        <v/>
      </c>
    </row>
    <row r="921" ht="15" customHeight="1" s="59">
      <c r="A921" s="58" t="inlineStr">
        <is>
          <t>5149-TGWDZ</t>
        </is>
      </c>
      <c r="B921" s="58" t="inlineStr">
        <is>
          <t>Female</t>
        </is>
      </c>
      <c r="C921" s="58" t="n">
        <v>0</v>
      </c>
      <c r="D921" s="58" t="inlineStr">
        <is>
          <t>No</t>
        </is>
      </c>
      <c r="E921" s="58" t="inlineStr">
        <is>
          <t>No</t>
        </is>
      </c>
      <c r="F921" s="58" t="n">
        <v>21</v>
      </c>
      <c r="G921" s="58" t="inlineStr">
        <is>
          <t>Yes</t>
        </is>
      </c>
      <c r="H921" s="58" t="inlineStr">
        <is>
          <t>No</t>
        </is>
      </c>
      <c r="I921" s="58" t="inlineStr">
        <is>
          <t>Fiber optic</t>
        </is>
      </c>
      <c r="J921" s="58" t="inlineStr">
        <is>
          <t>No</t>
        </is>
      </c>
      <c r="K921" s="58" t="inlineStr">
        <is>
          <t>Yes</t>
        </is>
      </c>
      <c r="L921" s="58" t="inlineStr">
        <is>
          <t>Yes</t>
        </is>
      </c>
      <c r="M921" s="58" t="inlineStr">
        <is>
          <t>Yes</t>
        </is>
      </c>
      <c r="N921" s="58" t="inlineStr">
        <is>
          <t>Yes</t>
        </is>
      </c>
      <c r="O921" s="58" t="inlineStr">
        <is>
          <t>Yes</t>
        </is>
      </c>
      <c r="P921" s="58" t="inlineStr">
        <is>
          <t>One year</t>
        </is>
      </c>
      <c r="Q921" s="58" t="inlineStr">
        <is>
          <t>Yes</t>
        </is>
      </c>
      <c r="R921" s="58" t="inlineStr">
        <is>
          <t>Mailed check</t>
        </is>
      </c>
      <c r="S921" s="123" t="n">
        <v>104.55</v>
      </c>
      <c r="T921" s="58" t="inlineStr">
        <is>
          <t>2239.4</t>
        </is>
      </c>
      <c r="U921" s="58" t="inlineStr">
        <is>
          <t>No</t>
        </is>
      </c>
      <c r="V921" s="123">
        <f>IFERROR(VALUE(TRIM(T921)),S921*F921)</f>
        <v/>
      </c>
      <c r="W921" s="58">
        <f>IF(F921&lt;=12,"0-12 mo",IF(F921&lt;=24,"13-24 mo",IF(F921&lt;=48,"25-48 mo","49+ mo")))</f>
        <v/>
      </c>
      <c r="X921" s="58">
        <f>IF(S921&lt;=35.5,"Q1 Low",IF(S921&lt;=70.35,"Q2 Mid-Low",IF(S921&lt;=89.85,"Q3 Mid-High","Q4 High")))</f>
        <v/>
      </c>
      <c r="Y921" s="58">
        <f>IF(U921="Yes",1,0)</f>
        <v/>
      </c>
      <c r="Z921" s="58">
        <f>IF(P921="Month-to-month",1,0)+IF(M921="No",1,0)+IF(J921="No",1,0)+IF(I921="Fiber optic",1,0)+IF(Q921="Yes",1,0)</f>
        <v/>
      </c>
    </row>
    <row r="922" ht="15" customHeight="1" s="59">
      <c r="A922" s="58" t="inlineStr">
        <is>
          <t>7471-WNSUF</t>
        </is>
      </c>
      <c r="B922" s="58" t="inlineStr">
        <is>
          <t>Male</t>
        </is>
      </c>
      <c r="C922" s="58" t="n">
        <v>0</v>
      </c>
      <c r="D922" s="58" t="inlineStr">
        <is>
          <t>Yes</t>
        </is>
      </c>
      <c r="E922" s="58" t="inlineStr">
        <is>
          <t>No</t>
        </is>
      </c>
      <c r="F922" s="58" t="n">
        <v>60</v>
      </c>
      <c r="G922" s="58" t="inlineStr">
        <is>
          <t>Yes</t>
        </is>
      </c>
      <c r="H922" s="58" t="inlineStr">
        <is>
          <t>Yes</t>
        </is>
      </c>
      <c r="I922" s="58" t="inlineStr">
        <is>
          <t>No</t>
        </is>
      </c>
      <c r="J922" s="58" t="inlineStr">
        <is>
          <t>No internet service</t>
        </is>
      </c>
      <c r="K922" s="58" t="inlineStr">
        <is>
          <t>No internet service</t>
        </is>
      </c>
      <c r="L922" s="58" t="inlineStr">
        <is>
          <t>No internet service</t>
        </is>
      </c>
      <c r="M922" s="58" t="inlineStr">
        <is>
          <t>No internet service</t>
        </is>
      </c>
      <c r="N922" s="58" t="inlineStr">
        <is>
          <t>No internet service</t>
        </is>
      </c>
      <c r="O922" s="58" t="inlineStr">
        <is>
          <t>No internet service</t>
        </is>
      </c>
      <c r="P922" s="58" t="inlineStr">
        <is>
          <t>One year</t>
        </is>
      </c>
      <c r="Q922" s="58" t="inlineStr">
        <is>
          <t>No</t>
        </is>
      </c>
      <c r="R922" s="58" t="inlineStr">
        <is>
          <t>Bank transfer (automatic)</t>
        </is>
      </c>
      <c r="S922" s="123" t="n">
        <v>24.15</v>
      </c>
      <c r="T922" s="58" t="inlineStr">
        <is>
          <t>1505.9</t>
        </is>
      </c>
      <c r="U922" s="58" t="inlineStr">
        <is>
          <t>No</t>
        </is>
      </c>
      <c r="V922" s="123">
        <f>IFERROR(VALUE(TRIM(T922)),S922*F922)</f>
        <v/>
      </c>
      <c r="W922" s="58">
        <f>IF(F922&lt;=12,"0-12 mo",IF(F922&lt;=24,"13-24 mo",IF(F922&lt;=48,"25-48 mo","49+ mo")))</f>
        <v/>
      </c>
      <c r="X922" s="58">
        <f>IF(S922&lt;=35.5,"Q1 Low",IF(S922&lt;=70.35,"Q2 Mid-Low",IF(S922&lt;=89.85,"Q3 Mid-High","Q4 High")))</f>
        <v/>
      </c>
      <c r="Y922" s="58">
        <f>IF(U922="Yes",1,0)</f>
        <v/>
      </c>
      <c r="Z922" s="58">
        <f>IF(P922="Month-to-month",1,0)+IF(M922="No",1,0)+IF(J922="No",1,0)+IF(I922="Fiber optic",1,0)+IF(Q922="Yes",1,0)</f>
        <v/>
      </c>
    </row>
    <row r="923" ht="15" customHeight="1" s="59">
      <c r="A923" s="58" t="inlineStr">
        <is>
          <t>8942-DBMHZ</t>
        </is>
      </c>
      <c r="B923" s="58" t="inlineStr">
        <is>
          <t>Male</t>
        </is>
      </c>
      <c r="C923" s="58" t="n">
        <v>0</v>
      </c>
      <c r="D923" s="58" t="inlineStr">
        <is>
          <t>No</t>
        </is>
      </c>
      <c r="E923" s="58" t="inlineStr">
        <is>
          <t>No</t>
        </is>
      </c>
      <c r="F923" s="58" t="n">
        <v>12</v>
      </c>
      <c r="G923" s="58" t="inlineStr">
        <is>
          <t>Yes</t>
        </is>
      </c>
      <c r="H923" s="58" t="inlineStr">
        <is>
          <t>No</t>
        </is>
      </c>
      <c r="I923" s="58" t="inlineStr">
        <is>
          <t>No</t>
        </is>
      </c>
      <c r="J923" s="58" t="inlineStr">
        <is>
          <t>No internet service</t>
        </is>
      </c>
      <c r="K923" s="58" t="inlineStr">
        <is>
          <t>No internet service</t>
        </is>
      </c>
      <c r="L923" s="58" t="inlineStr">
        <is>
          <t>No internet service</t>
        </is>
      </c>
      <c r="M923" s="58" t="inlineStr">
        <is>
          <t>No internet service</t>
        </is>
      </c>
      <c r="N923" s="58" t="inlineStr">
        <is>
          <t>No internet service</t>
        </is>
      </c>
      <c r="O923" s="58" t="inlineStr">
        <is>
          <t>No internet service</t>
        </is>
      </c>
      <c r="P923" s="58" t="inlineStr">
        <is>
          <t>Month-to-month</t>
        </is>
      </c>
      <c r="Q923" s="58" t="inlineStr">
        <is>
          <t>No</t>
        </is>
      </c>
      <c r="R923" s="58" t="inlineStr">
        <is>
          <t>Mailed check</t>
        </is>
      </c>
      <c r="S923" s="123" t="n">
        <v>20.45</v>
      </c>
      <c r="T923" s="58" t="inlineStr">
        <is>
          <t>255.35</t>
        </is>
      </c>
      <c r="U923" s="58" t="inlineStr">
        <is>
          <t>No</t>
        </is>
      </c>
      <c r="V923" s="123">
        <f>IFERROR(VALUE(TRIM(T923)),S923*F923)</f>
        <v/>
      </c>
      <c r="W923" s="58">
        <f>IF(F923&lt;=12,"0-12 mo",IF(F923&lt;=24,"13-24 mo",IF(F923&lt;=48,"25-48 mo","49+ mo")))</f>
        <v/>
      </c>
      <c r="X923" s="58">
        <f>IF(S923&lt;=35.5,"Q1 Low",IF(S923&lt;=70.35,"Q2 Mid-Low",IF(S923&lt;=89.85,"Q3 Mid-High","Q4 High")))</f>
        <v/>
      </c>
      <c r="Y923" s="58">
        <f>IF(U923="Yes",1,0)</f>
        <v/>
      </c>
      <c r="Z923" s="58">
        <f>IF(P923="Month-to-month",1,0)+IF(M923="No",1,0)+IF(J923="No",1,0)+IF(I923="Fiber optic",1,0)+IF(Q923="Yes",1,0)</f>
        <v/>
      </c>
    </row>
    <row r="924" ht="15" customHeight="1" s="59">
      <c r="A924" s="58" t="inlineStr">
        <is>
          <t>4301-VVZKA</t>
        </is>
      </c>
      <c r="B924" s="58" t="inlineStr">
        <is>
          <t>Male</t>
        </is>
      </c>
      <c r="C924" s="58" t="n">
        <v>0</v>
      </c>
      <c r="D924" s="58" t="inlineStr">
        <is>
          <t>Yes</t>
        </is>
      </c>
      <c r="E924" s="58" t="inlineStr">
        <is>
          <t>No</t>
        </is>
      </c>
      <c r="F924" s="58" t="n">
        <v>16</v>
      </c>
      <c r="G924" s="58" t="inlineStr">
        <is>
          <t>Yes</t>
        </is>
      </c>
      <c r="H924" s="58" t="inlineStr">
        <is>
          <t>Yes</t>
        </is>
      </c>
      <c r="I924" s="58" t="inlineStr">
        <is>
          <t>Fiber optic</t>
        </is>
      </c>
      <c r="J924" s="58" t="inlineStr">
        <is>
          <t>No</t>
        </is>
      </c>
      <c r="K924" s="58" t="inlineStr">
        <is>
          <t>No</t>
        </is>
      </c>
      <c r="L924" s="58" t="inlineStr">
        <is>
          <t>No</t>
        </is>
      </c>
      <c r="M924" s="58" t="inlineStr">
        <is>
          <t>No</t>
        </is>
      </c>
      <c r="N924" s="58" t="inlineStr">
        <is>
          <t>No</t>
        </is>
      </c>
      <c r="O924" s="58" t="inlineStr">
        <is>
          <t>No</t>
        </is>
      </c>
      <c r="P924" s="58" t="inlineStr">
        <is>
          <t>Month-to-month</t>
        </is>
      </c>
      <c r="Q924" s="58" t="inlineStr">
        <is>
          <t>Yes</t>
        </is>
      </c>
      <c r="R924" s="58" t="inlineStr">
        <is>
          <t>Electronic check</t>
        </is>
      </c>
      <c r="S924" s="123" t="n">
        <v>75.40000000000001</v>
      </c>
      <c r="T924" s="58" t="inlineStr">
        <is>
          <t>1189.4</t>
        </is>
      </c>
      <c r="U924" s="58" t="inlineStr">
        <is>
          <t>No</t>
        </is>
      </c>
      <c r="V924" s="123">
        <f>IFERROR(VALUE(TRIM(T924)),S924*F924)</f>
        <v/>
      </c>
      <c r="W924" s="58">
        <f>IF(F924&lt;=12,"0-12 mo",IF(F924&lt;=24,"13-24 mo",IF(F924&lt;=48,"25-48 mo","49+ mo")))</f>
        <v/>
      </c>
      <c r="X924" s="58">
        <f>IF(S924&lt;=35.5,"Q1 Low",IF(S924&lt;=70.35,"Q2 Mid-Low",IF(S924&lt;=89.85,"Q3 Mid-High","Q4 High")))</f>
        <v/>
      </c>
      <c r="Y924" s="58">
        <f>IF(U924="Yes",1,0)</f>
        <v/>
      </c>
      <c r="Z924" s="58">
        <f>IF(P924="Month-to-month",1,0)+IF(M924="No",1,0)+IF(J924="No",1,0)+IF(I924="Fiber optic",1,0)+IF(Q924="Yes",1,0)</f>
        <v/>
      </c>
    </row>
    <row r="925" ht="15" customHeight="1" s="59">
      <c r="A925" s="58" t="inlineStr">
        <is>
          <t>9199-PWQVC</t>
        </is>
      </c>
      <c r="B925" s="58" t="inlineStr">
        <is>
          <t>Female</t>
        </is>
      </c>
      <c r="C925" s="58" t="n">
        <v>0</v>
      </c>
      <c r="D925" s="58" t="inlineStr">
        <is>
          <t>Yes</t>
        </is>
      </c>
      <c r="E925" s="58" t="inlineStr">
        <is>
          <t>No</t>
        </is>
      </c>
      <c r="F925" s="58" t="n">
        <v>63</v>
      </c>
      <c r="G925" s="58" t="inlineStr">
        <is>
          <t>Yes</t>
        </is>
      </c>
      <c r="H925" s="58" t="inlineStr">
        <is>
          <t>Yes</t>
        </is>
      </c>
      <c r="I925" s="58" t="inlineStr">
        <is>
          <t>DSL</t>
        </is>
      </c>
      <c r="J925" s="58" t="inlineStr">
        <is>
          <t>Yes</t>
        </is>
      </c>
      <c r="K925" s="58" t="inlineStr">
        <is>
          <t>Yes</t>
        </is>
      </c>
      <c r="L925" s="58" t="inlineStr">
        <is>
          <t>No</t>
        </is>
      </c>
      <c r="M925" s="58" t="inlineStr">
        <is>
          <t>No</t>
        </is>
      </c>
      <c r="N925" s="58" t="inlineStr">
        <is>
          <t>Yes</t>
        </is>
      </c>
      <c r="O925" s="58" t="inlineStr">
        <is>
          <t>Yes</t>
        </is>
      </c>
      <c r="P925" s="58" t="inlineStr">
        <is>
          <t>One year</t>
        </is>
      </c>
      <c r="Q925" s="58" t="inlineStr">
        <is>
          <t>Yes</t>
        </is>
      </c>
      <c r="R925" s="58" t="inlineStr">
        <is>
          <t>Credit card (automatic)</t>
        </is>
      </c>
      <c r="S925" s="123" t="n">
        <v>79.7</v>
      </c>
      <c r="T925" s="58" t="inlineStr">
        <is>
          <t>4786.15</t>
        </is>
      </c>
      <c r="U925" s="58" t="inlineStr">
        <is>
          <t>No</t>
        </is>
      </c>
      <c r="V925" s="123">
        <f>IFERROR(VALUE(TRIM(T925)),S925*F925)</f>
        <v/>
      </c>
      <c r="W925" s="58">
        <f>IF(F925&lt;=12,"0-12 mo",IF(F925&lt;=24,"13-24 mo",IF(F925&lt;=48,"25-48 mo","49+ mo")))</f>
        <v/>
      </c>
      <c r="X925" s="58">
        <f>IF(S925&lt;=35.5,"Q1 Low",IF(S925&lt;=70.35,"Q2 Mid-Low",IF(S925&lt;=89.85,"Q3 Mid-High","Q4 High")))</f>
        <v/>
      </c>
      <c r="Y925" s="58">
        <f>IF(U925="Yes",1,0)</f>
        <v/>
      </c>
      <c r="Z925" s="58">
        <f>IF(P925="Month-to-month",1,0)+IF(M925="No",1,0)+IF(J925="No",1,0)+IF(I925="Fiber optic",1,0)+IF(Q925="Yes",1,0)</f>
        <v/>
      </c>
    </row>
    <row r="926" ht="15" customHeight="1" s="59">
      <c r="A926" s="58" t="inlineStr">
        <is>
          <t>4824-GUCBY</t>
        </is>
      </c>
      <c r="B926" s="58" t="inlineStr">
        <is>
          <t>Female</t>
        </is>
      </c>
      <c r="C926" s="58" t="n">
        <v>1</v>
      </c>
      <c r="D926" s="58" t="inlineStr">
        <is>
          <t>No</t>
        </is>
      </c>
      <c r="E926" s="58" t="inlineStr">
        <is>
          <t>No</t>
        </is>
      </c>
      <c r="F926" s="58" t="n">
        <v>22</v>
      </c>
      <c r="G926" s="58" t="inlineStr">
        <is>
          <t>Yes</t>
        </is>
      </c>
      <c r="H926" s="58" t="inlineStr">
        <is>
          <t>No</t>
        </is>
      </c>
      <c r="I926" s="58" t="inlineStr">
        <is>
          <t>Fiber optic</t>
        </is>
      </c>
      <c r="J926" s="58" t="inlineStr">
        <is>
          <t>Yes</t>
        </is>
      </c>
      <c r="K926" s="58" t="inlineStr">
        <is>
          <t>Yes</t>
        </is>
      </c>
      <c r="L926" s="58" t="inlineStr">
        <is>
          <t>No</t>
        </is>
      </c>
      <c r="M926" s="58" t="inlineStr">
        <is>
          <t>No</t>
        </is>
      </c>
      <c r="N926" s="58" t="inlineStr">
        <is>
          <t>No</t>
        </is>
      </c>
      <c r="O926" s="58" t="inlineStr">
        <is>
          <t>No</t>
        </is>
      </c>
      <c r="P926" s="58" t="inlineStr">
        <is>
          <t>Month-to-month</t>
        </is>
      </c>
      <c r="Q926" s="58" t="inlineStr">
        <is>
          <t>No</t>
        </is>
      </c>
      <c r="R926" s="58" t="inlineStr">
        <is>
          <t>Electronic check</t>
        </is>
      </c>
      <c r="S926" s="123" t="n">
        <v>81.7</v>
      </c>
      <c r="T926" s="58" t="inlineStr">
        <is>
          <t>1820.9</t>
        </is>
      </c>
      <c r="U926" s="58" t="inlineStr">
        <is>
          <t>No</t>
        </is>
      </c>
      <c r="V926" s="123">
        <f>IFERROR(VALUE(TRIM(T926)),S926*F926)</f>
        <v/>
      </c>
      <c r="W926" s="58">
        <f>IF(F926&lt;=12,"0-12 mo",IF(F926&lt;=24,"13-24 mo",IF(F926&lt;=48,"25-48 mo","49+ mo")))</f>
        <v/>
      </c>
      <c r="X926" s="58">
        <f>IF(S926&lt;=35.5,"Q1 Low",IF(S926&lt;=70.35,"Q2 Mid-Low",IF(S926&lt;=89.85,"Q3 Mid-High","Q4 High")))</f>
        <v/>
      </c>
      <c r="Y926" s="58">
        <f>IF(U926="Yes",1,0)</f>
        <v/>
      </c>
      <c r="Z926" s="58">
        <f>IF(P926="Month-to-month",1,0)+IF(M926="No",1,0)+IF(J926="No",1,0)+IF(I926="Fiber optic",1,0)+IF(Q926="Yes",1,0)</f>
        <v/>
      </c>
    </row>
    <row r="927" ht="15" customHeight="1" s="59">
      <c r="A927" s="58" t="inlineStr">
        <is>
          <t>5393-HJZSM</t>
        </is>
      </c>
      <c r="B927" s="58" t="inlineStr">
        <is>
          <t>Female</t>
        </is>
      </c>
      <c r="C927" s="58" t="n">
        <v>0</v>
      </c>
      <c r="D927" s="58" t="inlineStr">
        <is>
          <t>Yes</t>
        </is>
      </c>
      <c r="E927" s="58" t="inlineStr">
        <is>
          <t>Yes</t>
        </is>
      </c>
      <c r="F927" s="58" t="n">
        <v>32</v>
      </c>
      <c r="G927" s="58" t="inlineStr">
        <is>
          <t>Yes</t>
        </is>
      </c>
      <c r="H927" s="58" t="inlineStr">
        <is>
          <t>No</t>
        </is>
      </c>
      <c r="I927" s="58" t="inlineStr">
        <is>
          <t>DSL</t>
        </is>
      </c>
      <c r="J927" s="58" t="inlineStr">
        <is>
          <t>Yes</t>
        </is>
      </c>
      <c r="K927" s="58" t="inlineStr">
        <is>
          <t>Yes</t>
        </is>
      </c>
      <c r="L927" s="58" t="inlineStr">
        <is>
          <t>Yes</t>
        </is>
      </c>
      <c r="M927" s="58" t="inlineStr">
        <is>
          <t>Yes</t>
        </is>
      </c>
      <c r="N927" s="58" t="inlineStr">
        <is>
          <t>No</t>
        </is>
      </c>
      <c r="O927" s="58" t="inlineStr">
        <is>
          <t>Yes</t>
        </is>
      </c>
      <c r="P927" s="58" t="inlineStr">
        <is>
          <t>Month-to-month</t>
        </is>
      </c>
      <c r="Q927" s="58" t="inlineStr">
        <is>
          <t>No</t>
        </is>
      </c>
      <c r="R927" s="58" t="inlineStr">
        <is>
          <t>Bank transfer (automatic)</t>
        </is>
      </c>
      <c r="S927" s="123" t="n">
        <v>76.3</v>
      </c>
      <c r="T927" s="58" t="inlineStr">
        <is>
          <t>2404.15</t>
        </is>
      </c>
      <c r="U927" s="58" t="inlineStr">
        <is>
          <t>No</t>
        </is>
      </c>
      <c r="V927" s="123">
        <f>IFERROR(VALUE(TRIM(T927)),S927*F927)</f>
        <v/>
      </c>
      <c r="W927" s="58">
        <f>IF(F927&lt;=12,"0-12 mo",IF(F927&lt;=24,"13-24 mo",IF(F927&lt;=48,"25-48 mo","49+ mo")))</f>
        <v/>
      </c>
      <c r="X927" s="58">
        <f>IF(S927&lt;=35.5,"Q1 Low",IF(S927&lt;=70.35,"Q2 Mid-Low",IF(S927&lt;=89.85,"Q3 Mid-High","Q4 High")))</f>
        <v/>
      </c>
      <c r="Y927" s="58">
        <f>IF(U927="Yes",1,0)</f>
        <v/>
      </c>
      <c r="Z927" s="58">
        <f>IF(P927="Month-to-month",1,0)+IF(M927="No",1,0)+IF(J927="No",1,0)+IF(I927="Fiber optic",1,0)+IF(Q927="Yes",1,0)</f>
        <v/>
      </c>
    </row>
    <row r="928" ht="15" customHeight="1" s="59">
      <c r="A928" s="58" t="inlineStr">
        <is>
          <t>7074-IEVOJ</t>
        </is>
      </c>
      <c r="B928" s="58" t="inlineStr">
        <is>
          <t>Female</t>
        </is>
      </c>
      <c r="C928" s="58" t="n">
        <v>1</v>
      </c>
      <c r="D928" s="58" t="inlineStr">
        <is>
          <t>No</t>
        </is>
      </c>
      <c r="E928" s="58" t="inlineStr">
        <is>
          <t>No</t>
        </is>
      </c>
      <c r="F928" s="58" t="n">
        <v>3</v>
      </c>
      <c r="G928" s="58" t="inlineStr">
        <is>
          <t>Yes</t>
        </is>
      </c>
      <c r="H928" s="58" t="inlineStr">
        <is>
          <t>Yes</t>
        </is>
      </c>
      <c r="I928" s="58" t="inlineStr">
        <is>
          <t>Fiber optic</t>
        </is>
      </c>
      <c r="J928" s="58" t="inlineStr">
        <is>
          <t>No</t>
        </is>
      </c>
      <c r="K928" s="58" t="inlineStr">
        <is>
          <t>Yes</t>
        </is>
      </c>
      <c r="L928" s="58" t="inlineStr">
        <is>
          <t>No</t>
        </is>
      </c>
      <c r="M928" s="58" t="inlineStr">
        <is>
          <t>No</t>
        </is>
      </c>
      <c r="N928" s="58" t="inlineStr">
        <is>
          <t>No</t>
        </is>
      </c>
      <c r="O928" s="58" t="inlineStr">
        <is>
          <t>No</t>
        </is>
      </c>
      <c r="P928" s="58" t="inlineStr">
        <is>
          <t>Month-to-month</t>
        </is>
      </c>
      <c r="Q928" s="58" t="inlineStr">
        <is>
          <t>Yes</t>
        </is>
      </c>
      <c r="R928" s="58" t="inlineStr">
        <is>
          <t>Electronic check</t>
        </is>
      </c>
      <c r="S928" s="123" t="n">
        <v>79.40000000000001</v>
      </c>
      <c r="T928" s="58" t="inlineStr">
        <is>
          <t>205.05</t>
        </is>
      </c>
      <c r="U928" s="58" t="inlineStr">
        <is>
          <t>Yes</t>
        </is>
      </c>
      <c r="V928" s="123">
        <f>IFERROR(VALUE(TRIM(T928)),S928*F928)</f>
        <v/>
      </c>
      <c r="W928" s="58">
        <f>IF(F928&lt;=12,"0-12 mo",IF(F928&lt;=24,"13-24 mo",IF(F928&lt;=48,"25-48 mo","49+ mo")))</f>
        <v/>
      </c>
      <c r="X928" s="58">
        <f>IF(S928&lt;=35.5,"Q1 Low",IF(S928&lt;=70.35,"Q2 Mid-Low",IF(S928&lt;=89.85,"Q3 Mid-High","Q4 High")))</f>
        <v/>
      </c>
      <c r="Y928" s="58">
        <f>IF(U928="Yes",1,0)</f>
        <v/>
      </c>
      <c r="Z928" s="58">
        <f>IF(P928="Month-to-month",1,0)+IF(M928="No",1,0)+IF(J928="No",1,0)+IF(I928="Fiber optic",1,0)+IF(Q928="Yes",1,0)</f>
        <v/>
      </c>
    </row>
    <row r="929" ht="15" customHeight="1" s="59">
      <c r="A929" s="58" t="inlineStr">
        <is>
          <t>9625-QSTYE</t>
        </is>
      </c>
      <c r="B929" s="58" t="inlineStr">
        <is>
          <t>Female</t>
        </is>
      </c>
      <c r="C929" s="58" t="n">
        <v>0</v>
      </c>
      <c r="D929" s="58" t="inlineStr">
        <is>
          <t>No</t>
        </is>
      </c>
      <c r="E929" s="58" t="inlineStr">
        <is>
          <t>No</t>
        </is>
      </c>
      <c r="F929" s="58" t="n">
        <v>13</v>
      </c>
      <c r="G929" s="58" t="inlineStr">
        <is>
          <t>Yes</t>
        </is>
      </c>
      <c r="H929" s="58" t="inlineStr">
        <is>
          <t>No</t>
        </is>
      </c>
      <c r="I929" s="58" t="inlineStr">
        <is>
          <t>Fiber optic</t>
        </is>
      </c>
      <c r="J929" s="58" t="inlineStr">
        <is>
          <t>No</t>
        </is>
      </c>
      <c r="K929" s="58" t="inlineStr">
        <is>
          <t>Yes</t>
        </is>
      </c>
      <c r="L929" s="58" t="inlineStr">
        <is>
          <t>Yes</t>
        </is>
      </c>
      <c r="M929" s="58" t="inlineStr">
        <is>
          <t>No</t>
        </is>
      </c>
      <c r="N929" s="58" t="inlineStr">
        <is>
          <t>No</t>
        </is>
      </c>
      <c r="O929" s="58" t="inlineStr">
        <is>
          <t>No</t>
        </is>
      </c>
      <c r="P929" s="58" t="inlineStr">
        <is>
          <t>Month-to-month</t>
        </is>
      </c>
      <c r="Q929" s="58" t="inlineStr">
        <is>
          <t>Yes</t>
        </is>
      </c>
      <c r="R929" s="58" t="inlineStr">
        <is>
          <t>Electronic check</t>
        </is>
      </c>
      <c r="S929" s="123" t="n">
        <v>81.15000000000001</v>
      </c>
      <c r="T929" s="58" t="inlineStr">
        <is>
          <t>952.3</t>
        </is>
      </c>
      <c r="U929" s="58" t="inlineStr">
        <is>
          <t>Yes</t>
        </is>
      </c>
      <c r="V929" s="123">
        <f>IFERROR(VALUE(TRIM(T929)),S929*F929)</f>
        <v/>
      </c>
      <c r="W929" s="58">
        <f>IF(F929&lt;=12,"0-12 mo",IF(F929&lt;=24,"13-24 mo",IF(F929&lt;=48,"25-48 mo","49+ mo")))</f>
        <v/>
      </c>
      <c r="X929" s="58">
        <f>IF(S929&lt;=35.5,"Q1 Low",IF(S929&lt;=70.35,"Q2 Mid-Low",IF(S929&lt;=89.85,"Q3 Mid-High","Q4 High")))</f>
        <v/>
      </c>
      <c r="Y929" s="58">
        <f>IF(U929="Yes",1,0)</f>
        <v/>
      </c>
      <c r="Z929" s="58">
        <f>IF(P929="Month-to-month",1,0)+IF(M929="No",1,0)+IF(J929="No",1,0)+IF(I929="Fiber optic",1,0)+IF(Q929="Yes",1,0)</f>
        <v/>
      </c>
    </row>
    <row r="930" ht="15" customHeight="1" s="59">
      <c r="A930" s="58" t="inlineStr">
        <is>
          <t>0862-PRCBS</t>
        </is>
      </c>
      <c r="B930" s="58" t="inlineStr">
        <is>
          <t>Female</t>
        </is>
      </c>
      <c r="C930" s="58" t="n">
        <v>0</v>
      </c>
      <c r="D930" s="58" t="inlineStr">
        <is>
          <t>Yes</t>
        </is>
      </c>
      <c r="E930" s="58" t="inlineStr">
        <is>
          <t>Yes</t>
        </is>
      </c>
      <c r="F930" s="58" t="n">
        <v>68</v>
      </c>
      <c r="G930" s="58" t="inlineStr">
        <is>
          <t>Yes</t>
        </is>
      </c>
      <c r="H930" s="58" t="inlineStr">
        <is>
          <t>Yes</t>
        </is>
      </c>
      <c r="I930" s="58" t="inlineStr">
        <is>
          <t>Fiber optic</t>
        </is>
      </c>
      <c r="J930" s="58" t="inlineStr">
        <is>
          <t>No</t>
        </is>
      </c>
      <c r="K930" s="58" t="inlineStr">
        <is>
          <t>Yes</t>
        </is>
      </c>
      <c r="L930" s="58" t="inlineStr">
        <is>
          <t>No</t>
        </is>
      </c>
      <c r="M930" s="58" t="inlineStr">
        <is>
          <t>Yes</t>
        </is>
      </c>
      <c r="N930" s="58" t="inlineStr">
        <is>
          <t>Yes</t>
        </is>
      </c>
      <c r="O930" s="58" t="inlineStr">
        <is>
          <t>Yes</t>
        </is>
      </c>
      <c r="P930" s="58" t="inlineStr">
        <is>
          <t>Two year</t>
        </is>
      </c>
      <c r="Q930" s="58" t="inlineStr">
        <is>
          <t>Yes</t>
        </is>
      </c>
      <c r="R930" s="58" t="inlineStr">
        <is>
          <t>Credit card (automatic)</t>
        </is>
      </c>
      <c r="S930" s="123" t="n">
        <v>103.75</v>
      </c>
      <c r="T930" s="58" t="inlineStr">
        <is>
          <t>7039.45</t>
        </is>
      </c>
      <c r="U930" s="58" t="inlineStr">
        <is>
          <t>No</t>
        </is>
      </c>
      <c r="V930" s="123">
        <f>IFERROR(VALUE(TRIM(T930)),S930*F930)</f>
        <v/>
      </c>
      <c r="W930" s="58">
        <f>IF(F930&lt;=12,"0-12 mo",IF(F930&lt;=24,"13-24 mo",IF(F930&lt;=48,"25-48 mo","49+ mo")))</f>
        <v/>
      </c>
      <c r="X930" s="58">
        <f>IF(S930&lt;=35.5,"Q1 Low",IF(S930&lt;=70.35,"Q2 Mid-Low",IF(S930&lt;=89.85,"Q3 Mid-High","Q4 High")))</f>
        <v/>
      </c>
      <c r="Y930" s="58">
        <f>IF(U930="Yes",1,0)</f>
        <v/>
      </c>
      <c r="Z930" s="58">
        <f>IF(P930="Month-to-month",1,0)+IF(M930="No",1,0)+IF(J930="No",1,0)+IF(I930="Fiber optic",1,0)+IF(Q930="Yes",1,0)</f>
        <v/>
      </c>
    </row>
    <row r="931" ht="15" customHeight="1" s="59">
      <c r="A931" s="58" t="inlineStr">
        <is>
          <t>8812-ZRHFP</t>
        </is>
      </c>
      <c r="B931" s="58" t="inlineStr">
        <is>
          <t>Female</t>
        </is>
      </c>
      <c r="C931" s="58" t="n">
        <v>0</v>
      </c>
      <c r="D931" s="58" t="inlineStr">
        <is>
          <t>Yes</t>
        </is>
      </c>
      <c r="E931" s="58" t="inlineStr">
        <is>
          <t>Yes</t>
        </is>
      </c>
      <c r="F931" s="58" t="n">
        <v>30</v>
      </c>
      <c r="G931" s="58" t="inlineStr">
        <is>
          <t>Yes</t>
        </is>
      </c>
      <c r="H931" s="58" t="inlineStr">
        <is>
          <t>No</t>
        </is>
      </c>
      <c r="I931" s="58" t="inlineStr">
        <is>
          <t>Fiber optic</t>
        </is>
      </c>
      <c r="J931" s="58" t="inlineStr">
        <is>
          <t>No</t>
        </is>
      </c>
      <c r="K931" s="58" t="inlineStr">
        <is>
          <t>No</t>
        </is>
      </c>
      <c r="L931" s="58" t="inlineStr">
        <is>
          <t>Yes</t>
        </is>
      </c>
      <c r="M931" s="58" t="inlineStr">
        <is>
          <t>No</t>
        </is>
      </c>
      <c r="N931" s="58" t="inlineStr">
        <is>
          <t>No</t>
        </is>
      </c>
      <c r="O931" s="58" t="inlineStr">
        <is>
          <t>Yes</t>
        </is>
      </c>
      <c r="P931" s="58" t="inlineStr">
        <is>
          <t>One year</t>
        </is>
      </c>
      <c r="Q931" s="58" t="inlineStr">
        <is>
          <t>No</t>
        </is>
      </c>
      <c r="R931" s="58" t="inlineStr">
        <is>
          <t>Electronic check</t>
        </is>
      </c>
      <c r="S931" s="123" t="n">
        <v>86.45</v>
      </c>
      <c r="T931" s="58" t="inlineStr">
        <is>
          <t>2538.05</t>
        </is>
      </c>
      <c r="U931" s="58" t="inlineStr">
        <is>
          <t>No</t>
        </is>
      </c>
      <c r="V931" s="123">
        <f>IFERROR(VALUE(TRIM(T931)),S931*F931)</f>
        <v/>
      </c>
      <c r="W931" s="58">
        <f>IF(F931&lt;=12,"0-12 mo",IF(F931&lt;=24,"13-24 mo",IF(F931&lt;=48,"25-48 mo","49+ mo")))</f>
        <v/>
      </c>
      <c r="X931" s="58">
        <f>IF(S931&lt;=35.5,"Q1 Low",IF(S931&lt;=70.35,"Q2 Mid-Low",IF(S931&lt;=89.85,"Q3 Mid-High","Q4 High")))</f>
        <v/>
      </c>
      <c r="Y931" s="58">
        <f>IF(U931="Yes",1,0)</f>
        <v/>
      </c>
      <c r="Z931" s="58">
        <f>IF(P931="Month-to-month",1,0)+IF(M931="No",1,0)+IF(J931="No",1,0)+IF(I931="Fiber optic",1,0)+IF(Q931="Yes",1,0)</f>
        <v/>
      </c>
    </row>
    <row r="932" ht="15" customHeight="1" s="59">
      <c r="A932" s="58" t="inlineStr">
        <is>
          <t>5146-CBVOE</t>
        </is>
      </c>
      <c r="B932" s="58" t="inlineStr">
        <is>
          <t>Female</t>
        </is>
      </c>
      <c r="C932" s="58" t="n">
        <v>0</v>
      </c>
      <c r="D932" s="58" t="inlineStr">
        <is>
          <t>No</t>
        </is>
      </c>
      <c r="E932" s="58" t="inlineStr">
        <is>
          <t>No</t>
        </is>
      </c>
      <c r="F932" s="58" t="n">
        <v>16</v>
      </c>
      <c r="G932" s="58" t="inlineStr">
        <is>
          <t>Yes</t>
        </is>
      </c>
      <c r="H932" s="58" t="inlineStr">
        <is>
          <t>No</t>
        </is>
      </c>
      <c r="I932" s="58" t="inlineStr">
        <is>
          <t>Fiber optic</t>
        </is>
      </c>
      <c r="J932" s="58" t="inlineStr">
        <is>
          <t>No</t>
        </is>
      </c>
      <c r="K932" s="58" t="inlineStr">
        <is>
          <t>Yes</t>
        </is>
      </c>
      <c r="L932" s="58" t="inlineStr">
        <is>
          <t>No</t>
        </is>
      </c>
      <c r="M932" s="58" t="inlineStr">
        <is>
          <t>No</t>
        </is>
      </c>
      <c r="N932" s="58" t="inlineStr">
        <is>
          <t>No</t>
        </is>
      </c>
      <c r="O932" s="58" t="inlineStr">
        <is>
          <t>No</t>
        </is>
      </c>
      <c r="P932" s="58" t="inlineStr">
        <is>
          <t>Month-to-month</t>
        </is>
      </c>
      <c r="Q932" s="58" t="inlineStr">
        <is>
          <t>No</t>
        </is>
      </c>
      <c r="R932" s="58" t="inlineStr">
        <is>
          <t>Bank transfer (automatic)</t>
        </is>
      </c>
      <c r="S932" s="123" t="n">
        <v>75.09999999999999</v>
      </c>
      <c r="T932" s="58" t="inlineStr">
        <is>
          <t>1212.85</t>
        </is>
      </c>
      <c r="U932" s="58" t="inlineStr">
        <is>
          <t>No</t>
        </is>
      </c>
      <c r="V932" s="123">
        <f>IFERROR(VALUE(TRIM(T932)),S932*F932)</f>
        <v/>
      </c>
      <c r="W932" s="58">
        <f>IF(F932&lt;=12,"0-12 mo",IF(F932&lt;=24,"13-24 mo",IF(F932&lt;=48,"25-48 mo","49+ mo")))</f>
        <v/>
      </c>
      <c r="X932" s="58">
        <f>IF(S932&lt;=35.5,"Q1 Low",IF(S932&lt;=70.35,"Q2 Mid-Low",IF(S932&lt;=89.85,"Q3 Mid-High","Q4 High")))</f>
        <v/>
      </c>
      <c r="Y932" s="58">
        <f>IF(U932="Yes",1,0)</f>
        <v/>
      </c>
      <c r="Z932" s="58">
        <f>IF(P932="Month-to-month",1,0)+IF(M932="No",1,0)+IF(J932="No",1,0)+IF(I932="Fiber optic",1,0)+IF(Q932="Yes",1,0)</f>
        <v/>
      </c>
    </row>
    <row r="933" ht="15" customHeight="1" s="59">
      <c r="A933" s="58" t="inlineStr">
        <is>
          <t>0454-OKRCT</t>
        </is>
      </c>
      <c r="B933" s="58" t="inlineStr">
        <is>
          <t>Male</t>
        </is>
      </c>
      <c r="C933" s="58" t="n">
        <v>0</v>
      </c>
      <c r="D933" s="58" t="inlineStr">
        <is>
          <t>No</t>
        </is>
      </c>
      <c r="E933" s="58" t="inlineStr">
        <is>
          <t>No</t>
        </is>
      </c>
      <c r="F933" s="58" t="n">
        <v>33</v>
      </c>
      <c r="G933" s="58" t="inlineStr">
        <is>
          <t>Yes</t>
        </is>
      </c>
      <c r="H933" s="58" t="inlineStr">
        <is>
          <t>No</t>
        </is>
      </c>
      <c r="I933" s="58" t="inlineStr">
        <is>
          <t>Fiber optic</t>
        </is>
      </c>
      <c r="J933" s="58" t="inlineStr">
        <is>
          <t>No</t>
        </is>
      </c>
      <c r="K933" s="58" t="inlineStr">
        <is>
          <t>Yes</t>
        </is>
      </c>
      <c r="L933" s="58" t="inlineStr">
        <is>
          <t>No</t>
        </is>
      </c>
      <c r="M933" s="58" t="inlineStr">
        <is>
          <t>Yes</t>
        </is>
      </c>
      <c r="N933" s="58" t="inlineStr">
        <is>
          <t>No</t>
        </is>
      </c>
      <c r="O933" s="58" t="inlineStr">
        <is>
          <t>No</t>
        </is>
      </c>
      <c r="P933" s="58" t="inlineStr">
        <is>
          <t>Two year</t>
        </is>
      </c>
      <c r="Q933" s="58" t="inlineStr">
        <is>
          <t>No</t>
        </is>
      </c>
      <c r="R933" s="58" t="inlineStr">
        <is>
          <t>Bank transfer (automatic)</t>
        </is>
      </c>
      <c r="S933" s="123" t="n">
        <v>80.59999999999999</v>
      </c>
      <c r="T933" s="58" t="inlineStr">
        <is>
          <t>2651.1</t>
        </is>
      </c>
      <c r="U933" s="58" t="inlineStr">
        <is>
          <t>No</t>
        </is>
      </c>
      <c r="V933" s="123">
        <f>IFERROR(VALUE(TRIM(T933)),S933*F933)</f>
        <v/>
      </c>
      <c r="W933" s="58">
        <f>IF(F933&lt;=12,"0-12 mo",IF(F933&lt;=24,"13-24 mo",IF(F933&lt;=48,"25-48 mo","49+ mo")))</f>
        <v/>
      </c>
      <c r="X933" s="58">
        <f>IF(S933&lt;=35.5,"Q1 Low",IF(S933&lt;=70.35,"Q2 Mid-Low",IF(S933&lt;=89.85,"Q3 Mid-High","Q4 High")))</f>
        <v/>
      </c>
      <c r="Y933" s="58">
        <f>IF(U933="Yes",1,0)</f>
        <v/>
      </c>
      <c r="Z933" s="58">
        <f>IF(P933="Month-to-month",1,0)+IF(M933="No",1,0)+IF(J933="No",1,0)+IF(I933="Fiber optic",1,0)+IF(Q933="Yes",1,0)</f>
        <v/>
      </c>
    </row>
    <row r="934" ht="15" customHeight="1" s="59">
      <c r="A934" s="58" t="inlineStr">
        <is>
          <t>5787-KXGIY</t>
        </is>
      </c>
      <c r="B934" s="58" t="inlineStr">
        <is>
          <t>Male</t>
        </is>
      </c>
      <c r="C934" s="58" t="n">
        <v>0</v>
      </c>
      <c r="D934" s="58" t="inlineStr">
        <is>
          <t>Yes</t>
        </is>
      </c>
      <c r="E934" s="58" t="inlineStr">
        <is>
          <t>No</t>
        </is>
      </c>
      <c r="F934" s="58" t="n">
        <v>72</v>
      </c>
      <c r="G934" s="58" t="inlineStr">
        <is>
          <t>Yes</t>
        </is>
      </c>
      <c r="H934" s="58" t="inlineStr">
        <is>
          <t>No</t>
        </is>
      </c>
      <c r="I934" s="58" t="inlineStr">
        <is>
          <t>No</t>
        </is>
      </c>
      <c r="J934" s="58" t="inlineStr">
        <is>
          <t>No internet service</t>
        </is>
      </c>
      <c r="K934" s="58" t="inlineStr">
        <is>
          <t>No internet service</t>
        </is>
      </c>
      <c r="L934" s="58" t="inlineStr">
        <is>
          <t>No internet service</t>
        </is>
      </c>
      <c r="M934" s="58" t="inlineStr">
        <is>
          <t>No internet service</t>
        </is>
      </c>
      <c r="N934" s="58" t="inlineStr">
        <is>
          <t>No internet service</t>
        </is>
      </c>
      <c r="O934" s="58" t="inlineStr">
        <is>
          <t>No internet service</t>
        </is>
      </c>
      <c r="P934" s="58" t="inlineStr">
        <is>
          <t>Two year</t>
        </is>
      </c>
      <c r="Q934" s="58" t="inlineStr">
        <is>
          <t>No</t>
        </is>
      </c>
      <c r="R934" s="58" t="inlineStr">
        <is>
          <t>Credit card (automatic)</t>
        </is>
      </c>
      <c r="S934" s="123" t="n">
        <v>19.3</v>
      </c>
      <c r="T934" s="58" t="inlineStr">
        <is>
          <t>1304.8</t>
        </is>
      </c>
      <c r="U934" s="58" t="inlineStr">
        <is>
          <t>No</t>
        </is>
      </c>
      <c r="V934" s="123">
        <f>IFERROR(VALUE(TRIM(T934)),S934*F934)</f>
        <v/>
      </c>
      <c r="W934" s="58">
        <f>IF(F934&lt;=12,"0-12 mo",IF(F934&lt;=24,"13-24 mo",IF(F934&lt;=48,"25-48 mo","49+ mo")))</f>
        <v/>
      </c>
      <c r="X934" s="58">
        <f>IF(S934&lt;=35.5,"Q1 Low",IF(S934&lt;=70.35,"Q2 Mid-Low",IF(S934&lt;=89.85,"Q3 Mid-High","Q4 High")))</f>
        <v/>
      </c>
      <c r="Y934" s="58">
        <f>IF(U934="Yes",1,0)</f>
        <v/>
      </c>
      <c r="Z934" s="58">
        <f>IF(P934="Month-to-month",1,0)+IF(M934="No",1,0)+IF(J934="No",1,0)+IF(I934="Fiber optic",1,0)+IF(Q934="Yes",1,0)</f>
        <v/>
      </c>
    </row>
    <row r="935" ht="15" customHeight="1" s="59">
      <c r="A935" s="58" t="inlineStr">
        <is>
          <t>4750-ZRXIU</t>
        </is>
      </c>
      <c r="B935" s="58" t="inlineStr">
        <is>
          <t>Female</t>
        </is>
      </c>
      <c r="C935" s="58" t="n">
        <v>1</v>
      </c>
      <c r="D935" s="58" t="inlineStr">
        <is>
          <t>No</t>
        </is>
      </c>
      <c r="E935" s="58" t="inlineStr">
        <is>
          <t>No</t>
        </is>
      </c>
      <c r="F935" s="58" t="n">
        <v>4</v>
      </c>
      <c r="G935" s="58" t="inlineStr">
        <is>
          <t>Yes</t>
        </is>
      </c>
      <c r="H935" s="58" t="inlineStr">
        <is>
          <t>Yes</t>
        </is>
      </c>
      <c r="I935" s="58" t="inlineStr">
        <is>
          <t>Fiber optic</t>
        </is>
      </c>
      <c r="J935" s="58" t="inlineStr">
        <is>
          <t>No</t>
        </is>
      </c>
      <c r="K935" s="58" t="inlineStr">
        <is>
          <t>No</t>
        </is>
      </c>
      <c r="L935" s="58" t="inlineStr">
        <is>
          <t>No</t>
        </is>
      </c>
      <c r="M935" s="58" t="inlineStr">
        <is>
          <t>No</t>
        </is>
      </c>
      <c r="N935" s="58" t="inlineStr">
        <is>
          <t>No</t>
        </is>
      </c>
      <c r="O935" s="58" t="inlineStr">
        <is>
          <t>Yes</t>
        </is>
      </c>
      <c r="P935" s="58" t="inlineStr">
        <is>
          <t>Month-to-month</t>
        </is>
      </c>
      <c r="Q935" s="58" t="inlineStr">
        <is>
          <t>Yes</t>
        </is>
      </c>
      <c r="R935" s="58" t="inlineStr">
        <is>
          <t>Electronic check</t>
        </is>
      </c>
      <c r="S935" s="123" t="n">
        <v>84.59999999999999</v>
      </c>
      <c r="T935" s="58" t="inlineStr">
        <is>
          <t>360.1</t>
        </is>
      </c>
      <c r="U935" s="58" t="inlineStr">
        <is>
          <t>Yes</t>
        </is>
      </c>
      <c r="V935" s="123">
        <f>IFERROR(VALUE(TRIM(T935)),S935*F935)</f>
        <v/>
      </c>
      <c r="W935" s="58">
        <f>IF(F935&lt;=12,"0-12 mo",IF(F935&lt;=24,"13-24 mo",IF(F935&lt;=48,"25-48 mo","49+ mo")))</f>
        <v/>
      </c>
      <c r="X935" s="58">
        <f>IF(S935&lt;=35.5,"Q1 Low",IF(S935&lt;=70.35,"Q2 Mid-Low",IF(S935&lt;=89.85,"Q3 Mid-High","Q4 High")))</f>
        <v/>
      </c>
      <c r="Y935" s="58">
        <f>IF(U935="Yes",1,0)</f>
        <v/>
      </c>
      <c r="Z935" s="58">
        <f>IF(P935="Month-to-month",1,0)+IF(M935="No",1,0)+IF(J935="No",1,0)+IF(I935="Fiber optic",1,0)+IF(Q935="Yes",1,0)</f>
        <v/>
      </c>
    </row>
    <row r="936" ht="15" customHeight="1" s="59">
      <c r="A936" s="58" t="inlineStr">
        <is>
          <t>4198-VFOEA</t>
        </is>
      </c>
      <c r="B936" s="58" t="inlineStr">
        <is>
          <t>Female</t>
        </is>
      </c>
      <c r="C936" s="58" t="n">
        <v>0</v>
      </c>
      <c r="D936" s="58" t="inlineStr">
        <is>
          <t>No</t>
        </is>
      </c>
      <c r="E936" s="58" t="inlineStr">
        <is>
          <t>No</t>
        </is>
      </c>
      <c r="F936" s="58" t="n">
        <v>12</v>
      </c>
      <c r="G936" s="58" t="inlineStr">
        <is>
          <t>No</t>
        </is>
      </c>
      <c r="H936" s="58" t="inlineStr">
        <is>
          <t>No phone service</t>
        </is>
      </c>
      <c r="I936" s="58" t="inlineStr">
        <is>
          <t>DSL</t>
        </is>
      </c>
      <c r="J936" s="58" t="inlineStr">
        <is>
          <t>Yes</t>
        </is>
      </c>
      <c r="K936" s="58" t="inlineStr">
        <is>
          <t>No</t>
        </is>
      </c>
      <c r="L936" s="58" t="inlineStr">
        <is>
          <t>No</t>
        </is>
      </c>
      <c r="M936" s="58" t="inlineStr">
        <is>
          <t>Yes</t>
        </is>
      </c>
      <c r="N936" s="58" t="inlineStr">
        <is>
          <t>No</t>
        </is>
      </c>
      <c r="O936" s="58" t="inlineStr">
        <is>
          <t>No</t>
        </is>
      </c>
      <c r="P936" s="58" t="inlineStr">
        <is>
          <t>One year</t>
        </is>
      </c>
      <c r="Q936" s="58" t="inlineStr">
        <is>
          <t>Yes</t>
        </is>
      </c>
      <c r="R936" s="58" t="inlineStr">
        <is>
          <t>Mailed check</t>
        </is>
      </c>
      <c r="S936" s="123" t="n">
        <v>33.6</v>
      </c>
      <c r="T936" s="58" t="inlineStr">
        <is>
          <t>435.45</t>
        </is>
      </c>
      <c r="U936" s="58" t="inlineStr">
        <is>
          <t>No</t>
        </is>
      </c>
      <c r="V936" s="123">
        <f>IFERROR(VALUE(TRIM(T936)),S936*F936)</f>
        <v/>
      </c>
      <c r="W936" s="58">
        <f>IF(F936&lt;=12,"0-12 mo",IF(F936&lt;=24,"13-24 mo",IF(F936&lt;=48,"25-48 mo","49+ mo")))</f>
        <v/>
      </c>
      <c r="X936" s="58">
        <f>IF(S936&lt;=35.5,"Q1 Low",IF(S936&lt;=70.35,"Q2 Mid-Low",IF(S936&lt;=89.85,"Q3 Mid-High","Q4 High")))</f>
        <v/>
      </c>
      <c r="Y936" s="58">
        <f>IF(U936="Yes",1,0)</f>
        <v/>
      </c>
      <c r="Z936" s="58">
        <f>IF(P936="Month-to-month",1,0)+IF(M936="No",1,0)+IF(J936="No",1,0)+IF(I936="Fiber optic",1,0)+IF(Q936="Yes",1,0)</f>
        <v/>
      </c>
    </row>
    <row r="937" ht="15" customHeight="1" s="59">
      <c r="A937" s="58" t="inlineStr">
        <is>
          <t>6630-UJZMY</t>
        </is>
      </c>
      <c r="B937" s="58" t="inlineStr">
        <is>
          <t>Female</t>
        </is>
      </c>
      <c r="C937" s="58" t="n">
        <v>1</v>
      </c>
      <c r="D937" s="58" t="inlineStr">
        <is>
          <t>Yes</t>
        </is>
      </c>
      <c r="E937" s="58" t="inlineStr">
        <is>
          <t>No</t>
        </is>
      </c>
      <c r="F937" s="58" t="n">
        <v>4</v>
      </c>
      <c r="G937" s="58" t="inlineStr">
        <is>
          <t>Yes</t>
        </is>
      </c>
      <c r="H937" s="58" t="inlineStr">
        <is>
          <t>Yes</t>
        </is>
      </c>
      <c r="I937" s="58" t="inlineStr">
        <is>
          <t>Fiber optic</t>
        </is>
      </c>
      <c r="J937" s="58" t="inlineStr">
        <is>
          <t>No</t>
        </is>
      </c>
      <c r="K937" s="58" t="inlineStr">
        <is>
          <t>No</t>
        </is>
      </c>
      <c r="L937" s="58" t="inlineStr">
        <is>
          <t>No</t>
        </is>
      </c>
      <c r="M937" s="58" t="inlineStr">
        <is>
          <t>No</t>
        </is>
      </c>
      <c r="N937" s="58" t="inlineStr">
        <is>
          <t>Yes</t>
        </is>
      </c>
      <c r="O937" s="58" t="inlineStr">
        <is>
          <t>No</t>
        </is>
      </c>
      <c r="P937" s="58" t="inlineStr">
        <is>
          <t>Month-to-month</t>
        </is>
      </c>
      <c r="Q937" s="58" t="inlineStr">
        <is>
          <t>Yes</t>
        </is>
      </c>
      <c r="R937" s="58" t="inlineStr">
        <is>
          <t>Electronic check</t>
        </is>
      </c>
      <c r="S937" s="123" t="n">
        <v>83.25</v>
      </c>
      <c r="T937" s="58" t="inlineStr">
        <is>
          <t>308.05</t>
        </is>
      </c>
      <c r="U937" s="58" t="inlineStr">
        <is>
          <t>No</t>
        </is>
      </c>
      <c r="V937" s="123">
        <f>IFERROR(VALUE(TRIM(T937)),S937*F937)</f>
        <v/>
      </c>
      <c r="W937" s="58">
        <f>IF(F937&lt;=12,"0-12 mo",IF(F937&lt;=24,"13-24 mo",IF(F937&lt;=48,"25-48 mo","49+ mo")))</f>
        <v/>
      </c>
      <c r="X937" s="58">
        <f>IF(S937&lt;=35.5,"Q1 Low",IF(S937&lt;=70.35,"Q2 Mid-Low",IF(S937&lt;=89.85,"Q3 Mid-High","Q4 High")))</f>
        <v/>
      </c>
      <c r="Y937" s="58">
        <f>IF(U937="Yes",1,0)</f>
        <v/>
      </c>
      <c r="Z937" s="58">
        <f>IF(P937="Month-to-month",1,0)+IF(M937="No",1,0)+IF(J937="No",1,0)+IF(I937="Fiber optic",1,0)+IF(Q937="Yes",1,0)</f>
        <v/>
      </c>
    </row>
    <row r="938" ht="15" customHeight="1" s="59">
      <c r="A938" s="58" t="inlineStr">
        <is>
          <t>5709-LVOEQ</t>
        </is>
      </c>
      <c r="B938" s="58" t="inlineStr">
        <is>
          <t>Female</t>
        </is>
      </c>
      <c r="C938" s="58" t="n">
        <v>0</v>
      </c>
      <c r="D938" s="58" t="inlineStr">
        <is>
          <t>Yes</t>
        </is>
      </c>
      <c r="E938" s="58" t="inlineStr">
        <is>
          <t>Yes</t>
        </is>
      </c>
      <c r="F938" s="58" t="n">
        <v>0</v>
      </c>
      <c r="G938" s="58" t="inlineStr">
        <is>
          <t>Yes</t>
        </is>
      </c>
      <c r="H938" s="58" t="inlineStr">
        <is>
          <t>No</t>
        </is>
      </c>
      <c r="I938" s="58" t="inlineStr">
        <is>
          <t>DSL</t>
        </is>
      </c>
      <c r="J938" s="58" t="inlineStr">
        <is>
          <t>Yes</t>
        </is>
      </c>
      <c r="K938" s="58" t="inlineStr">
        <is>
          <t>Yes</t>
        </is>
      </c>
      <c r="L938" s="58" t="inlineStr">
        <is>
          <t>Yes</t>
        </is>
      </c>
      <c r="M938" s="58" t="inlineStr">
        <is>
          <t>No</t>
        </is>
      </c>
      <c r="N938" s="58" t="inlineStr">
        <is>
          <t>Yes</t>
        </is>
      </c>
      <c r="O938" s="58" t="inlineStr">
        <is>
          <t>Yes</t>
        </is>
      </c>
      <c r="P938" s="58" t="inlineStr">
        <is>
          <t>Two year</t>
        </is>
      </c>
      <c r="Q938" s="58" t="inlineStr">
        <is>
          <t>No</t>
        </is>
      </c>
      <c r="R938" s="58" t="inlineStr">
        <is>
          <t>Mailed check</t>
        </is>
      </c>
      <c r="S938" s="123" t="n">
        <v>80.84999999999999</v>
      </c>
      <c r="T938" s="58" t="inlineStr">
        <is>
          <t xml:space="preserve"> </t>
        </is>
      </c>
      <c r="U938" s="58" t="inlineStr">
        <is>
          <t>No</t>
        </is>
      </c>
      <c r="V938" s="123">
        <f>IFERROR(VALUE(TRIM(T938)),S938*F938)</f>
        <v/>
      </c>
      <c r="W938" s="58">
        <f>IF(F938&lt;=12,"0-12 mo",IF(F938&lt;=24,"13-24 mo",IF(F938&lt;=48,"25-48 mo","49+ mo")))</f>
        <v/>
      </c>
      <c r="X938" s="58">
        <f>IF(S938&lt;=35.5,"Q1 Low",IF(S938&lt;=70.35,"Q2 Mid-Low",IF(S938&lt;=89.85,"Q3 Mid-High","Q4 High")))</f>
        <v/>
      </c>
      <c r="Y938" s="58">
        <f>IF(U938="Yes",1,0)</f>
        <v/>
      </c>
      <c r="Z938" s="58">
        <f>IF(P938="Month-to-month",1,0)+IF(M938="No",1,0)+IF(J938="No",1,0)+IF(I938="Fiber optic",1,0)+IF(Q938="Yes",1,0)</f>
        <v/>
      </c>
    </row>
    <row r="939" ht="15" customHeight="1" s="59">
      <c r="A939" s="58" t="inlineStr">
        <is>
          <t>6400-BWQKW</t>
        </is>
      </c>
      <c r="B939" s="58" t="inlineStr">
        <is>
          <t>Female</t>
        </is>
      </c>
      <c r="C939" s="58" t="n">
        <v>0</v>
      </c>
      <c r="D939" s="58" t="inlineStr">
        <is>
          <t>No</t>
        </is>
      </c>
      <c r="E939" s="58" t="inlineStr">
        <is>
          <t>No</t>
        </is>
      </c>
      <c r="F939" s="58" t="n">
        <v>6</v>
      </c>
      <c r="G939" s="58" t="inlineStr">
        <is>
          <t>Yes</t>
        </is>
      </c>
      <c r="H939" s="58" t="inlineStr">
        <is>
          <t>Yes</t>
        </is>
      </c>
      <c r="I939" s="58" t="inlineStr">
        <is>
          <t>Fiber optic</t>
        </is>
      </c>
      <c r="J939" s="58" t="inlineStr">
        <is>
          <t>Yes</t>
        </is>
      </c>
      <c r="K939" s="58" t="inlineStr">
        <is>
          <t>No</t>
        </is>
      </c>
      <c r="L939" s="58" t="inlineStr">
        <is>
          <t>No</t>
        </is>
      </c>
      <c r="M939" s="58" t="inlineStr">
        <is>
          <t>No</t>
        </is>
      </c>
      <c r="N939" s="58" t="inlineStr">
        <is>
          <t>No</t>
        </is>
      </c>
      <c r="O939" s="58" t="inlineStr">
        <is>
          <t>No</t>
        </is>
      </c>
      <c r="P939" s="58" t="inlineStr">
        <is>
          <t>Month-to-month</t>
        </is>
      </c>
      <c r="Q939" s="58" t="inlineStr">
        <is>
          <t>Yes</t>
        </is>
      </c>
      <c r="R939" s="58" t="inlineStr">
        <is>
          <t>Electronic check</t>
        </is>
      </c>
      <c r="S939" s="123" t="n">
        <v>79.05</v>
      </c>
      <c r="T939" s="58" t="inlineStr">
        <is>
          <t>434.5</t>
        </is>
      </c>
      <c r="U939" s="58" t="inlineStr">
        <is>
          <t>Yes</t>
        </is>
      </c>
      <c r="V939" s="123">
        <f>IFERROR(VALUE(TRIM(T939)),S939*F939)</f>
        <v/>
      </c>
      <c r="W939" s="58">
        <f>IF(F939&lt;=12,"0-12 mo",IF(F939&lt;=24,"13-24 mo",IF(F939&lt;=48,"25-48 mo","49+ mo")))</f>
        <v/>
      </c>
      <c r="X939" s="58">
        <f>IF(S939&lt;=35.5,"Q1 Low",IF(S939&lt;=70.35,"Q2 Mid-Low",IF(S939&lt;=89.85,"Q3 Mid-High","Q4 High")))</f>
        <v/>
      </c>
      <c r="Y939" s="58">
        <f>IF(U939="Yes",1,0)</f>
        <v/>
      </c>
      <c r="Z939" s="58">
        <f>IF(P939="Month-to-month",1,0)+IF(M939="No",1,0)+IF(J939="No",1,0)+IF(I939="Fiber optic",1,0)+IF(Q939="Yes",1,0)</f>
        <v/>
      </c>
    </row>
    <row r="940" ht="15" customHeight="1" s="59">
      <c r="A940" s="58" t="inlineStr">
        <is>
          <t>2692-AQCPF</t>
        </is>
      </c>
      <c r="B940" s="58" t="inlineStr">
        <is>
          <t>Female</t>
        </is>
      </c>
      <c r="C940" s="58" t="n">
        <v>0</v>
      </c>
      <c r="D940" s="58" t="inlineStr">
        <is>
          <t>Yes</t>
        </is>
      </c>
      <c r="E940" s="58" t="inlineStr">
        <is>
          <t>No</t>
        </is>
      </c>
      <c r="F940" s="58" t="n">
        <v>65</v>
      </c>
      <c r="G940" s="58" t="inlineStr">
        <is>
          <t>Yes</t>
        </is>
      </c>
      <c r="H940" s="58" t="inlineStr">
        <is>
          <t>Yes</t>
        </is>
      </c>
      <c r="I940" s="58" t="inlineStr">
        <is>
          <t>Fiber optic</t>
        </is>
      </c>
      <c r="J940" s="58" t="inlineStr">
        <is>
          <t>No</t>
        </is>
      </c>
      <c r="K940" s="58" t="inlineStr">
        <is>
          <t>Yes</t>
        </is>
      </c>
      <c r="L940" s="58" t="inlineStr">
        <is>
          <t>Yes</t>
        </is>
      </c>
      <c r="M940" s="58" t="inlineStr">
        <is>
          <t>Yes</t>
        </is>
      </c>
      <c r="N940" s="58" t="inlineStr">
        <is>
          <t>Yes</t>
        </is>
      </c>
      <c r="O940" s="58" t="inlineStr">
        <is>
          <t>Yes</t>
        </is>
      </c>
      <c r="P940" s="58" t="inlineStr">
        <is>
          <t>One year</t>
        </is>
      </c>
      <c r="Q940" s="58" t="inlineStr">
        <is>
          <t>Yes</t>
        </is>
      </c>
      <c r="R940" s="58" t="inlineStr">
        <is>
          <t>Credit card (automatic)</t>
        </is>
      </c>
      <c r="S940" s="123" t="n">
        <v>108.05</v>
      </c>
      <c r="T940" s="58" t="inlineStr">
        <is>
          <t>7118.9</t>
        </is>
      </c>
      <c r="U940" s="58" t="inlineStr">
        <is>
          <t>No</t>
        </is>
      </c>
      <c r="V940" s="123">
        <f>IFERROR(VALUE(TRIM(T940)),S940*F940)</f>
        <v/>
      </c>
      <c r="W940" s="58">
        <f>IF(F940&lt;=12,"0-12 mo",IF(F940&lt;=24,"13-24 mo",IF(F940&lt;=48,"25-48 mo","49+ mo")))</f>
        <v/>
      </c>
      <c r="X940" s="58">
        <f>IF(S940&lt;=35.5,"Q1 Low",IF(S940&lt;=70.35,"Q2 Mid-Low",IF(S940&lt;=89.85,"Q3 Mid-High","Q4 High")))</f>
        <v/>
      </c>
      <c r="Y940" s="58">
        <f>IF(U940="Yes",1,0)</f>
        <v/>
      </c>
      <c r="Z940" s="58">
        <f>IF(P940="Month-to-month",1,0)+IF(M940="No",1,0)+IF(J940="No",1,0)+IF(I940="Fiber optic",1,0)+IF(Q940="Yes",1,0)</f>
        <v/>
      </c>
    </row>
    <row r="941" ht="15" customHeight="1" s="59">
      <c r="A941" s="58" t="inlineStr">
        <is>
          <t>0347-UBKUZ</t>
        </is>
      </c>
      <c r="B941" s="58" t="inlineStr">
        <is>
          <t>Female</t>
        </is>
      </c>
      <c r="C941" s="58" t="n">
        <v>0</v>
      </c>
      <c r="D941" s="58" t="inlineStr">
        <is>
          <t>No</t>
        </is>
      </c>
      <c r="E941" s="58" t="inlineStr">
        <is>
          <t>No</t>
        </is>
      </c>
      <c r="F941" s="58" t="n">
        <v>15</v>
      </c>
      <c r="G941" s="58" t="inlineStr">
        <is>
          <t>Yes</t>
        </is>
      </c>
      <c r="H941" s="58" t="inlineStr">
        <is>
          <t>No</t>
        </is>
      </c>
      <c r="I941" s="58" t="inlineStr">
        <is>
          <t>No</t>
        </is>
      </c>
      <c r="J941" s="58" t="inlineStr">
        <is>
          <t>No internet service</t>
        </is>
      </c>
      <c r="K941" s="58" t="inlineStr">
        <is>
          <t>No internet service</t>
        </is>
      </c>
      <c r="L941" s="58" t="inlineStr">
        <is>
          <t>No internet service</t>
        </is>
      </c>
      <c r="M941" s="58" t="inlineStr">
        <is>
          <t>No internet service</t>
        </is>
      </c>
      <c r="N941" s="58" t="inlineStr">
        <is>
          <t>No internet service</t>
        </is>
      </c>
      <c r="O941" s="58" t="inlineStr">
        <is>
          <t>No internet service</t>
        </is>
      </c>
      <c r="P941" s="58" t="inlineStr">
        <is>
          <t>Month-to-month</t>
        </is>
      </c>
      <c r="Q941" s="58" t="inlineStr">
        <is>
          <t>No</t>
        </is>
      </c>
      <c r="R941" s="58" t="inlineStr">
        <is>
          <t>Mailed check</t>
        </is>
      </c>
      <c r="S941" s="123" t="n">
        <v>19.9</v>
      </c>
      <c r="T941" s="58" t="inlineStr">
        <is>
          <t>320.45</t>
        </is>
      </c>
      <c r="U941" s="58" t="inlineStr">
        <is>
          <t>No</t>
        </is>
      </c>
      <c r="V941" s="123">
        <f>IFERROR(VALUE(TRIM(T941)),S941*F941)</f>
        <v/>
      </c>
      <c r="W941" s="58">
        <f>IF(F941&lt;=12,"0-12 mo",IF(F941&lt;=24,"13-24 mo",IF(F941&lt;=48,"25-48 mo","49+ mo")))</f>
        <v/>
      </c>
      <c r="X941" s="58">
        <f>IF(S941&lt;=35.5,"Q1 Low",IF(S941&lt;=70.35,"Q2 Mid-Low",IF(S941&lt;=89.85,"Q3 Mid-High","Q4 High")))</f>
        <v/>
      </c>
      <c r="Y941" s="58">
        <f>IF(U941="Yes",1,0)</f>
        <v/>
      </c>
      <c r="Z941" s="58">
        <f>IF(P941="Month-to-month",1,0)+IF(M941="No",1,0)+IF(J941="No",1,0)+IF(I941="Fiber optic",1,0)+IF(Q941="Yes",1,0)</f>
        <v/>
      </c>
    </row>
    <row r="942" ht="15" customHeight="1" s="59">
      <c r="A942" s="58" t="inlineStr">
        <is>
          <t>0835-DUUIQ</t>
        </is>
      </c>
      <c r="B942" s="58" t="inlineStr">
        <is>
          <t>Female</t>
        </is>
      </c>
      <c r="C942" s="58" t="n">
        <v>0</v>
      </c>
      <c r="D942" s="58" t="inlineStr">
        <is>
          <t>No</t>
        </is>
      </c>
      <c r="E942" s="58" t="inlineStr">
        <is>
          <t>Yes</t>
        </is>
      </c>
      <c r="F942" s="58" t="n">
        <v>24</v>
      </c>
      <c r="G942" s="58" t="inlineStr">
        <is>
          <t>Yes</t>
        </is>
      </c>
      <c r="H942" s="58" t="inlineStr">
        <is>
          <t>No</t>
        </is>
      </c>
      <c r="I942" s="58" t="inlineStr">
        <is>
          <t>No</t>
        </is>
      </c>
      <c r="J942" s="58" t="inlineStr">
        <is>
          <t>No internet service</t>
        </is>
      </c>
      <c r="K942" s="58" t="inlineStr">
        <is>
          <t>No internet service</t>
        </is>
      </c>
      <c r="L942" s="58" t="inlineStr">
        <is>
          <t>No internet service</t>
        </is>
      </c>
      <c r="M942" s="58" t="inlineStr">
        <is>
          <t>No internet service</t>
        </is>
      </c>
      <c r="N942" s="58" t="inlineStr">
        <is>
          <t>No internet service</t>
        </is>
      </c>
      <c r="O942" s="58" t="inlineStr">
        <is>
          <t>No internet service</t>
        </is>
      </c>
      <c r="P942" s="58" t="inlineStr">
        <is>
          <t>One year</t>
        </is>
      </c>
      <c r="Q942" s="58" t="inlineStr">
        <is>
          <t>No</t>
        </is>
      </c>
      <c r="R942" s="58" t="inlineStr">
        <is>
          <t>Bank transfer (automatic)</t>
        </is>
      </c>
      <c r="S942" s="123" t="n">
        <v>21.05</v>
      </c>
      <c r="T942" s="58" t="inlineStr">
        <is>
          <t>531.55</t>
        </is>
      </c>
      <c r="U942" s="58" t="inlineStr">
        <is>
          <t>No</t>
        </is>
      </c>
      <c r="V942" s="123">
        <f>IFERROR(VALUE(TRIM(T942)),S942*F942)</f>
        <v/>
      </c>
      <c r="W942" s="58">
        <f>IF(F942&lt;=12,"0-12 mo",IF(F942&lt;=24,"13-24 mo",IF(F942&lt;=48,"25-48 mo","49+ mo")))</f>
        <v/>
      </c>
      <c r="X942" s="58">
        <f>IF(S942&lt;=35.5,"Q1 Low",IF(S942&lt;=70.35,"Q2 Mid-Low",IF(S942&lt;=89.85,"Q3 Mid-High","Q4 High")))</f>
        <v/>
      </c>
      <c r="Y942" s="58">
        <f>IF(U942="Yes",1,0)</f>
        <v/>
      </c>
      <c r="Z942" s="58">
        <f>IF(P942="Month-to-month",1,0)+IF(M942="No",1,0)+IF(J942="No",1,0)+IF(I942="Fiber optic",1,0)+IF(Q942="Yes",1,0)</f>
        <v/>
      </c>
    </row>
    <row r="943" ht="15" customHeight="1" s="59">
      <c r="A943" s="58" t="inlineStr">
        <is>
          <t>0811-GSDTP</t>
        </is>
      </c>
      <c r="B943" s="58" t="inlineStr">
        <is>
          <t>Female</t>
        </is>
      </c>
      <c r="C943" s="58" t="n">
        <v>0</v>
      </c>
      <c r="D943" s="58" t="inlineStr">
        <is>
          <t>No</t>
        </is>
      </c>
      <c r="E943" s="58" t="inlineStr">
        <is>
          <t>Yes</t>
        </is>
      </c>
      <c r="F943" s="58" t="n">
        <v>13</v>
      </c>
      <c r="G943" s="58" t="inlineStr">
        <is>
          <t>No</t>
        </is>
      </c>
      <c r="H943" s="58" t="inlineStr">
        <is>
          <t>No phone service</t>
        </is>
      </c>
      <c r="I943" s="58" t="inlineStr">
        <is>
          <t>DSL</t>
        </is>
      </c>
      <c r="J943" s="58" t="inlineStr">
        <is>
          <t>No</t>
        </is>
      </c>
      <c r="K943" s="58" t="inlineStr">
        <is>
          <t>Yes</t>
        </is>
      </c>
      <c r="L943" s="58" t="inlineStr">
        <is>
          <t>No</t>
        </is>
      </c>
      <c r="M943" s="58" t="inlineStr">
        <is>
          <t>No</t>
        </is>
      </c>
      <c r="N943" s="58" t="inlineStr">
        <is>
          <t>No</t>
        </is>
      </c>
      <c r="O943" s="58" t="inlineStr">
        <is>
          <t>No</t>
        </is>
      </c>
      <c r="P943" s="58" t="inlineStr">
        <is>
          <t>Month-to-month</t>
        </is>
      </c>
      <c r="Q943" s="58" t="inlineStr">
        <is>
          <t>No</t>
        </is>
      </c>
      <c r="R943" s="58" t="inlineStr">
        <is>
          <t>Electronic check</t>
        </is>
      </c>
      <c r="S943" s="123" t="n">
        <v>30.15</v>
      </c>
      <c r="T943" s="58" t="inlineStr">
        <is>
          <t>382.2</t>
        </is>
      </c>
      <c r="U943" s="58" t="inlineStr">
        <is>
          <t>No</t>
        </is>
      </c>
      <c r="V943" s="123">
        <f>IFERROR(VALUE(TRIM(T943)),S943*F943)</f>
        <v/>
      </c>
      <c r="W943" s="58">
        <f>IF(F943&lt;=12,"0-12 mo",IF(F943&lt;=24,"13-24 mo",IF(F943&lt;=48,"25-48 mo","49+ mo")))</f>
        <v/>
      </c>
      <c r="X943" s="58">
        <f>IF(S943&lt;=35.5,"Q1 Low",IF(S943&lt;=70.35,"Q2 Mid-Low",IF(S943&lt;=89.85,"Q3 Mid-High","Q4 High")))</f>
        <v/>
      </c>
      <c r="Y943" s="58">
        <f>IF(U943="Yes",1,0)</f>
        <v/>
      </c>
      <c r="Z943" s="58">
        <f>IF(P943="Month-to-month",1,0)+IF(M943="No",1,0)+IF(J943="No",1,0)+IF(I943="Fiber optic",1,0)+IF(Q943="Yes",1,0)</f>
        <v/>
      </c>
    </row>
    <row r="944" ht="15" customHeight="1" s="59">
      <c r="A944" s="58" t="inlineStr">
        <is>
          <t>7567-ECMCM</t>
        </is>
      </c>
      <c r="B944" s="58" t="inlineStr">
        <is>
          <t>Male</t>
        </is>
      </c>
      <c r="C944" s="58" t="n">
        <v>0</v>
      </c>
      <c r="D944" s="58" t="inlineStr">
        <is>
          <t>No</t>
        </is>
      </c>
      <c r="E944" s="58" t="inlineStr">
        <is>
          <t>No</t>
        </is>
      </c>
      <c r="F944" s="58" t="n">
        <v>24</v>
      </c>
      <c r="G944" s="58" t="inlineStr">
        <is>
          <t>Yes</t>
        </is>
      </c>
      <c r="H944" s="58" t="inlineStr">
        <is>
          <t>No</t>
        </is>
      </c>
      <c r="I944" s="58" t="inlineStr">
        <is>
          <t>Fiber optic</t>
        </is>
      </c>
      <c r="J944" s="58" t="inlineStr">
        <is>
          <t>No</t>
        </is>
      </c>
      <c r="K944" s="58" t="inlineStr">
        <is>
          <t>No</t>
        </is>
      </c>
      <c r="L944" s="58" t="inlineStr">
        <is>
          <t>No</t>
        </is>
      </c>
      <c r="M944" s="58" t="inlineStr">
        <is>
          <t>No</t>
        </is>
      </c>
      <c r="N944" s="58" t="inlineStr">
        <is>
          <t>No</t>
        </is>
      </c>
      <c r="O944" s="58" t="inlineStr">
        <is>
          <t>Yes</t>
        </is>
      </c>
      <c r="P944" s="58" t="inlineStr">
        <is>
          <t>Month-to-month</t>
        </is>
      </c>
      <c r="Q944" s="58" t="inlineStr">
        <is>
          <t>Yes</t>
        </is>
      </c>
      <c r="R944" s="58" t="inlineStr">
        <is>
          <t>Credit card (automatic)</t>
        </is>
      </c>
      <c r="S944" s="123" t="n">
        <v>79.84999999999999</v>
      </c>
      <c r="T944" s="58" t="inlineStr">
        <is>
          <t>2001</t>
        </is>
      </c>
      <c r="U944" s="58" t="inlineStr">
        <is>
          <t>No</t>
        </is>
      </c>
      <c r="V944" s="123">
        <f>IFERROR(VALUE(TRIM(T944)),S944*F944)</f>
        <v/>
      </c>
      <c r="W944" s="58">
        <f>IF(F944&lt;=12,"0-12 mo",IF(F944&lt;=24,"13-24 mo",IF(F944&lt;=48,"25-48 mo","49+ mo")))</f>
        <v/>
      </c>
      <c r="X944" s="58">
        <f>IF(S944&lt;=35.5,"Q1 Low",IF(S944&lt;=70.35,"Q2 Mid-Low",IF(S944&lt;=89.85,"Q3 Mid-High","Q4 High")))</f>
        <v/>
      </c>
      <c r="Y944" s="58">
        <f>IF(U944="Yes",1,0)</f>
        <v/>
      </c>
      <c r="Z944" s="58">
        <f>IF(P944="Month-to-month",1,0)+IF(M944="No",1,0)+IF(J944="No",1,0)+IF(I944="Fiber optic",1,0)+IF(Q944="Yes",1,0)</f>
        <v/>
      </c>
    </row>
    <row r="945" ht="15" customHeight="1" s="59">
      <c r="A945" s="58" t="inlineStr">
        <is>
          <t>6115-ZTBFQ</t>
        </is>
      </c>
      <c r="B945" s="58" t="inlineStr">
        <is>
          <t>Female</t>
        </is>
      </c>
      <c r="C945" s="58" t="n">
        <v>0</v>
      </c>
      <c r="D945" s="58" t="inlineStr">
        <is>
          <t>Yes</t>
        </is>
      </c>
      <c r="E945" s="58" t="inlineStr">
        <is>
          <t>No</t>
        </is>
      </c>
      <c r="F945" s="58" t="n">
        <v>72</v>
      </c>
      <c r="G945" s="58" t="inlineStr">
        <is>
          <t>No</t>
        </is>
      </c>
      <c r="H945" s="58" t="inlineStr">
        <is>
          <t>No phone service</t>
        </is>
      </c>
      <c r="I945" s="58" t="inlineStr">
        <is>
          <t>DSL</t>
        </is>
      </c>
      <c r="J945" s="58" t="inlineStr">
        <is>
          <t>Yes</t>
        </is>
      </c>
      <c r="K945" s="58" t="inlineStr">
        <is>
          <t>Yes</t>
        </is>
      </c>
      <c r="L945" s="58" t="inlineStr">
        <is>
          <t>Yes</t>
        </is>
      </c>
      <c r="M945" s="58" t="inlineStr">
        <is>
          <t>Yes</t>
        </is>
      </c>
      <c r="N945" s="58" t="inlineStr">
        <is>
          <t>Yes</t>
        </is>
      </c>
      <c r="O945" s="58" t="inlineStr">
        <is>
          <t>Yes</t>
        </is>
      </c>
      <c r="P945" s="58" t="inlineStr">
        <is>
          <t>Two year</t>
        </is>
      </c>
      <c r="Q945" s="58" t="inlineStr">
        <is>
          <t>No</t>
        </is>
      </c>
      <c r="R945" s="58" t="inlineStr">
        <is>
          <t>Bank transfer (automatic)</t>
        </is>
      </c>
      <c r="S945" s="123" t="n">
        <v>65.5</v>
      </c>
      <c r="T945" s="58" t="inlineStr">
        <is>
          <t>4919.7</t>
        </is>
      </c>
      <c r="U945" s="58" t="inlineStr">
        <is>
          <t>No</t>
        </is>
      </c>
      <c r="V945" s="123">
        <f>IFERROR(VALUE(TRIM(T945)),S945*F945)</f>
        <v/>
      </c>
      <c r="W945" s="58">
        <f>IF(F945&lt;=12,"0-12 mo",IF(F945&lt;=24,"13-24 mo",IF(F945&lt;=48,"25-48 mo","49+ mo")))</f>
        <v/>
      </c>
      <c r="X945" s="58">
        <f>IF(S945&lt;=35.5,"Q1 Low",IF(S945&lt;=70.35,"Q2 Mid-Low",IF(S945&lt;=89.85,"Q3 Mid-High","Q4 High")))</f>
        <v/>
      </c>
      <c r="Y945" s="58">
        <f>IF(U945="Yes",1,0)</f>
        <v/>
      </c>
      <c r="Z945" s="58">
        <f>IF(P945="Month-to-month",1,0)+IF(M945="No",1,0)+IF(J945="No",1,0)+IF(I945="Fiber optic",1,0)+IF(Q945="Yes",1,0)</f>
        <v/>
      </c>
    </row>
    <row r="946" ht="15" customHeight="1" s="59">
      <c r="A946" s="58" t="inlineStr">
        <is>
          <t>6353-BRMMA</t>
        </is>
      </c>
      <c r="B946" s="58" t="inlineStr">
        <is>
          <t>Female</t>
        </is>
      </c>
      <c r="C946" s="58" t="n">
        <v>0</v>
      </c>
      <c r="D946" s="58" t="inlineStr">
        <is>
          <t>Yes</t>
        </is>
      </c>
      <c r="E946" s="58" t="inlineStr">
        <is>
          <t>Yes</t>
        </is>
      </c>
      <c r="F946" s="58" t="n">
        <v>54</v>
      </c>
      <c r="G946" s="58" t="inlineStr">
        <is>
          <t>Yes</t>
        </is>
      </c>
      <c r="H946" s="58" t="inlineStr">
        <is>
          <t>Yes</t>
        </is>
      </c>
      <c r="I946" s="58" t="inlineStr">
        <is>
          <t>Fiber optic</t>
        </is>
      </c>
      <c r="J946" s="58" t="inlineStr">
        <is>
          <t>Yes</t>
        </is>
      </c>
      <c r="K946" s="58" t="inlineStr">
        <is>
          <t>Yes</t>
        </is>
      </c>
      <c r="L946" s="58" t="inlineStr">
        <is>
          <t>No</t>
        </is>
      </c>
      <c r="M946" s="58" t="inlineStr">
        <is>
          <t>No</t>
        </is>
      </c>
      <c r="N946" s="58" t="inlineStr">
        <is>
          <t>Yes</t>
        </is>
      </c>
      <c r="O946" s="58" t="inlineStr">
        <is>
          <t>Yes</t>
        </is>
      </c>
      <c r="P946" s="58" t="inlineStr">
        <is>
          <t>Month-to-month</t>
        </is>
      </c>
      <c r="Q946" s="58" t="inlineStr">
        <is>
          <t>Yes</t>
        </is>
      </c>
      <c r="R946" s="58" t="inlineStr">
        <is>
          <t>Bank transfer (automatic)</t>
        </is>
      </c>
      <c r="S946" s="123" t="n">
        <v>104.1</v>
      </c>
      <c r="T946" s="58" t="inlineStr">
        <is>
          <t>5645.8</t>
        </is>
      </c>
      <c r="U946" s="58" t="inlineStr">
        <is>
          <t>No</t>
        </is>
      </c>
      <c r="V946" s="123">
        <f>IFERROR(VALUE(TRIM(T946)),S946*F946)</f>
        <v/>
      </c>
      <c r="W946" s="58">
        <f>IF(F946&lt;=12,"0-12 mo",IF(F946&lt;=24,"13-24 mo",IF(F946&lt;=48,"25-48 mo","49+ mo")))</f>
        <v/>
      </c>
      <c r="X946" s="58">
        <f>IF(S946&lt;=35.5,"Q1 Low",IF(S946&lt;=70.35,"Q2 Mid-Low",IF(S946&lt;=89.85,"Q3 Mid-High","Q4 High")))</f>
        <v/>
      </c>
      <c r="Y946" s="58">
        <f>IF(U946="Yes",1,0)</f>
        <v/>
      </c>
      <c r="Z946" s="58">
        <f>IF(P946="Month-to-month",1,0)+IF(M946="No",1,0)+IF(J946="No",1,0)+IF(I946="Fiber optic",1,0)+IF(Q946="Yes",1,0)</f>
        <v/>
      </c>
    </row>
    <row r="947" ht="15" customHeight="1" s="59">
      <c r="A947" s="58" t="inlineStr">
        <is>
          <t>6680-WKXRZ</t>
        </is>
      </c>
      <c r="B947" s="58" t="inlineStr">
        <is>
          <t>Female</t>
        </is>
      </c>
      <c r="C947" s="58" t="n">
        <v>0</v>
      </c>
      <c r="D947" s="58" t="inlineStr">
        <is>
          <t>No</t>
        </is>
      </c>
      <c r="E947" s="58" t="inlineStr">
        <is>
          <t>No</t>
        </is>
      </c>
      <c r="F947" s="58" t="n">
        <v>3</v>
      </c>
      <c r="G947" s="58" t="inlineStr">
        <is>
          <t>Yes</t>
        </is>
      </c>
      <c r="H947" s="58" t="inlineStr">
        <is>
          <t>Yes</t>
        </is>
      </c>
      <c r="I947" s="58" t="inlineStr">
        <is>
          <t>Fiber optic</t>
        </is>
      </c>
      <c r="J947" s="58" t="inlineStr">
        <is>
          <t>No</t>
        </is>
      </c>
      <c r="K947" s="58" t="inlineStr">
        <is>
          <t>No</t>
        </is>
      </c>
      <c r="L947" s="58" t="inlineStr">
        <is>
          <t>No</t>
        </is>
      </c>
      <c r="M947" s="58" t="inlineStr">
        <is>
          <t>No</t>
        </is>
      </c>
      <c r="N947" s="58" t="inlineStr">
        <is>
          <t>No</t>
        </is>
      </c>
      <c r="O947" s="58" t="inlineStr">
        <is>
          <t>No</t>
        </is>
      </c>
      <c r="P947" s="58" t="inlineStr">
        <is>
          <t>Month-to-month</t>
        </is>
      </c>
      <c r="Q947" s="58" t="inlineStr">
        <is>
          <t>No</t>
        </is>
      </c>
      <c r="R947" s="58" t="inlineStr">
        <is>
          <t>Bank transfer (automatic)</t>
        </is>
      </c>
      <c r="S947" s="123" t="n">
        <v>74.40000000000001</v>
      </c>
      <c r="T947" s="58" t="inlineStr">
        <is>
          <t>215.8</t>
        </is>
      </c>
      <c r="U947" s="58" t="inlineStr">
        <is>
          <t>Yes</t>
        </is>
      </c>
      <c r="V947" s="123">
        <f>IFERROR(VALUE(TRIM(T947)),S947*F947)</f>
        <v/>
      </c>
      <c r="W947" s="58">
        <f>IF(F947&lt;=12,"0-12 mo",IF(F947&lt;=24,"13-24 mo",IF(F947&lt;=48,"25-48 mo","49+ mo")))</f>
        <v/>
      </c>
      <c r="X947" s="58">
        <f>IF(S947&lt;=35.5,"Q1 Low",IF(S947&lt;=70.35,"Q2 Mid-Low",IF(S947&lt;=89.85,"Q3 Mid-High","Q4 High")))</f>
        <v/>
      </c>
      <c r="Y947" s="58">
        <f>IF(U947="Yes",1,0)</f>
        <v/>
      </c>
      <c r="Z947" s="58">
        <f>IF(P947="Month-to-month",1,0)+IF(M947="No",1,0)+IF(J947="No",1,0)+IF(I947="Fiber optic",1,0)+IF(Q947="Yes",1,0)</f>
        <v/>
      </c>
    </row>
    <row r="948" ht="15" customHeight="1" s="59">
      <c r="A948" s="58" t="inlineStr">
        <is>
          <t>6231-WFGFH</t>
        </is>
      </c>
      <c r="B948" s="58" t="inlineStr">
        <is>
          <t>Male</t>
        </is>
      </c>
      <c r="C948" s="58" t="n">
        <v>0</v>
      </c>
      <c r="D948" s="58" t="inlineStr">
        <is>
          <t>Yes</t>
        </is>
      </c>
      <c r="E948" s="58" t="inlineStr">
        <is>
          <t>Yes</t>
        </is>
      </c>
      <c r="F948" s="58" t="n">
        <v>4</v>
      </c>
      <c r="G948" s="58" t="inlineStr">
        <is>
          <t>Yes</t>
        </is>
      </c>
      <c r="H948" s="58" t="inlineStr">
        <is>
          <t>No</t>
        </is>
      </c>
      <c r="I948" s="58" t="inlineStr">
        <is>
          <t>No</t>
        </is>
      </c>
      <c r="J948" s="58" t="inlineStr">
        <is>
          <t>No internet service</t>
        </is>
      </c>
      <c r="K948" s="58" t="inlineStr">
        <is>
          <t>No internet service</t>
        </is>
      </c>
      <c r="L948" s="58" t="inlineStr">
        <is>
          <t>No internet service</t>
        </is>
      </c>
      <c r="M948" s="58" t="inlineStr">
        <is>
          <t>No internet service</t>
        </is>
      </c>
      <c r="N948" s="58" t="inlineStr">
        <is>
          <t>No internet service</t>
        </is>
      </c>
      <c r="O948" s="58" t="inlineStr">
        <is>
          <t>No internet service</t>
        </is>
      </c>
      <c r="P948" s="58" t="inlineStr">
        <is>
          <t>Month-to-month</t>
        </is>
      </c>
      <c r="Q948" s="58" t="inlineStr">
        <is>
          <t>Yes</t>
        </is>
      </c>
      <c r="R948" s="58" t="inlineStr">
        <is>
          <t>Mailed check</t>
        </is>
      </c>
      <c r="S948" s="123" t="n">
        <v>20.5</v>
      </c>
      <c r="T948" s="58" t="inlineStr">
        <is>
          <t>77.6</t>
        </is>
      </c>
      <c r="U948" s="58" t="inlineStr">
        <is>
          <t>No</t>
        </is>
      </c>
      <c r="V948" s="123">
        <f>IFERROR(VALUE(TRIM(T948)),S948*F948)</f>
        <v/>
      </c>
      <c r="W948" s="58">
        <f>IF(F948&lt;=12,"0-12 mo",IF(F948&lt;=24,"13-24 mo",IF(F948&lt;=48,"25-48 mo","49+ mo")))</f>
        <v/>
      </c>
      <c r="X948" s="58">
        <f>IF(S948&lt;=35.5,"Q1 Low",IF(S948&lt;=70.35,"Q2 Mid-Low",IF(S948&lt;=89.85,"Q3 Mid-High","Q4 High")))</f>
        <v/>
      </c>
      <c r="Y948" s="58">
        <f>IF(U948="Yes",1,0)</f>
        <v/>
      </c>
      <c r="Z948" s="58">
        <f>IF(P948="Month-to-month",1,0)+IF(M948="No",1,0)+IF(J948="No",1,0)+IF(I948="Fiber optic",1,0)+IF(Q948="Yes",1,0)</f>
        <v/>
      </c>
    </row>
    <row r="949" ht="15" customHeight="1" s="59">
      <c r="A949" s="58" t="inlineStr">
        <is>
          <t>9904-EHEVJ</t>
        </is>
      </c>
      <c r="B949" s="58" t="inlineStr">
        <is>
          <t>Female</t>
        </is>
      </c>
      <c r="C949" s="58" t="n">
        <v>1</v>
      </c>
      <c r="D949" s="58" t="inlineStr">
        <is>
          <t>Yes</t>
        </is>
      </c>
      <c r="E949" s="58" t="inlineStr">
        <is>
          <t>Yes</t>
        </is>
      </c>
      <c r="F949" s="58" t="n">
        <v>32</v>
      </c>
      <c r="G949" s="58" t="inlineStr">
        <is>
          <t>Yes</t>
        </is>
      </c>
      <c r="H949" s="58" t="inlineStr">
        <is>
          <t>Yes</t>
        </is>
      </c>
      <c r="I949" s="58" t="inlineStr">
        <is>
          <t>Fiber optic</t>
        </is>
      </c>
      <c r="J949" s="58" t="inlineStr">
        <is>
          <t>No</t>
        </is>
      </c>
      <c r="K949" s="58" t="inlineStr">
        <is>
          <t>No</t>
        </is>
      </c>
      <c r="L949" s="58" t="inlineStr">
        <is>
          <t>Yes</t>
        </is>
      </c>
      <c r="M949" s="58" t="inlineStr">
        <is>
          <t>No</t>
        </is>
      </c>
      <c r="N949" s="58" t="inlineStr">
        <is>
          <t>Yes</t>
        </is>
      </c>
      <c r="O949" s="58" t="inlineStr">
        <is>
          <t>No</t>
        </is>
      </c>
      <c r="P949" s="58" t="inlineStr">
        <is>
          <t>Month-to-month</t>
        </is>
      </c>
      <c r="Q949" s="58" t="inlineStr">
        <is>
          <t>Yes</t>
        </is>
      </c>
      <c r="R949" s="58" t="inlineStr">
        <is>
          <t>Mailed check</t>
        </is>
      </c>
      <c r="S949" s="123" t="n">
        <v>91.34999999999999</v>
      </c>
      <c r="T949" s="58" t="inlineStr">
        <is>
          <t>2896.55</t>
        </is>
      </c>
      <c r="U949" s="58" t="inlineStr">
        <is>
          <t>No</t>
        </is>
      </c>
      <c r="V949" s="123">
        <f>IFERROR(VALUE(TRIM(T949)),S949*F949)</f>
        <v/>
      </c>
      <c r="W949" s="58">
        <f>IF(F949&lt;=12,"0-12 mo",IF(F949&lt;=24,"13-24 mo",IF(F949&lt;=48,"25-48 mo","49+ mo")))</f>
        <v/>
      </c>
      <c r="X949" s="58">
        <f>IF(S949&lt;=35.5,"Q1 Low",IF(S949&lt;=70.35,"Q2 Mid-Low",IF(S949&lt;=89.85,"Q3 Mid-High","Q4 High")))</f>
        <v/>
      </c>
      <c r="Y949" s="58">
        <f>IF(U949="Yes",1,0)</f>
        <v/>
      </c>
      <c r="Z949" s="58">
        <f>IF(P949="Month-to-month",1,0)+IF(M949="No",1,0)+IF(J949="No",1,0)+IF(I949="Fiber optic",1,0)+IF(Q949="Yes",1,0)</f>
        <v/>
      </c>
    </row>
    <row r="950" ht="15" customHeight="1" s="59">
      <c r="A950" s="58" t="inlineStr">
        <is>
          <t>7028-DVOIQ</t>
        </is>
      </c>
      <c r="B950" s="58" t="inlineStr">
        <is>
          <t>Male</t>
        </is>
      </c>
      <c r="C950" s="58" t="n">
        <v>1</v>
      </c>
      <c r="D950" s="58" t="inlineStr">
        <is>
          <t>No</t>
        </is>
      </c>
      <c r="E950" s="58" t="inlineStr">
        <is>
          <t>No</t>
        </is>
      </c>
      <c r="F950" s="58" t="n">
        <v>35</v>
      </c>
      <c r="G950" s="58" t="inlineStr">
        <is>
          <t>Yes</t>
        </is>
      </c>
      <c r="H950" s="58" t="inlineStr">
        <is>
          <t>Yes</t>
        </is>
      </c>
      <c r="I950" s="58" t="inlineStr">
        <is>
          <t>Fiber optic</t>
        </is>
      </c>
      <c r="J950" s="58" t="inlineStr">
        <is>
          <t>No</t>
        </is>
      </c>
      <c r="K950" s="58" t="inlineStr">
        <is>
          <t>No</t>
        </is>
      </c>
      <c r="L950" s="58" t="inlineStr">
        <is>
          <t>Yes</t>
        </is>
      </c>
      <c r="M950" s="58" t="inlineStr">
        <is>
          <t>No</t>
        </is>
      </c>
      <c r="N950" s="58" t="inlineStr">
        <is>
          <t>Yes</t>
        </is>
      </c>
      <c r="O950" s="58" t="inlineStr">
        <is>
          <t>Yes</t>
        </is>
      </c>
      <c r="P950" s="58" t="inlineStr">
        <is>
          <t>Month-to-month</t>
        </is>
      </c>
      <c r="Q950" s="58" t="inlineStr">
        <is>
          <t>Yes</t>
        </is>
      </c>
      <c r="R950" s="58" t="inlineStr">
        <is>
          <t>Electronic check</t>
        </is>
      </c>
      <c r="S950" s="123" t="n">
        <v>99.05</v>
      </c>
      <c r="T950" s="58" t="inlineStr">
        <is>
          <t>3395.8</t>
        </is>
      </c>
      <c r="U950" s="58" t="inlineStr">
        <is>
          <t>Yes</t>
        </is>
      </c>
      <c r="V950" s="123">
        <f>IFERROR(VALUE(TRIM(T950)),S950*F950)</f>
        <v/>
      </c>
      <c r="W950" s="58">
        <f>IF(F950&lt;=12,"0-12 mo",IF(F950&lt;=24,"13-24 mo",IF(F950&lt;=48,"25-48 mo","49+ mo")))</f>
        <v/>
      </c>
      <c r="X950" s="58">
        <f>IF(S950&lt;=35.5,"Q1 Low",IF(S950&lt;=70.35,"Q2 Mid-Low",IF(S950&lt;=89.85,"Q3 Mid-High","Q4 High")))</f>
        <v/>
      </c>
      <c r="Y950" s="58">
        <f>IF(U950="Yes",1,0)</f>
        <v/>
      </c>
      <c r="Z950" s="58">
        <f>IF(P950="Month-to-month",1,0)+IF(M950="No",1,0)+IF(J950="No",1,0)+IF(I950="Fiber optic",1,0)+IF(Q950="Yes",1,0)</f>
        <v/>
      </c>
    </row>
    <row r="951" ht="15" customHeight="1" s="59">
      <c r="A951" s="58" t="inlineStr">
        <is>
          <t>6169-PPETC</t>
        </is>
      </c>
      <c r="B951" s="58" t="inlineStr">
        <is>
          <t>Male</t>
        </is>
      </c>
      <c r="C951" s="58" t="n">
        <v>0</v>
      </c>
      <c r="D951" s="58" t="inlineStr">
        <is>
          <t>Yes</t>
        </is>
      </c>
      <c r="E951" s="58" t="inlineStr">
        <is>
          <t>Yes</t>
        </is>
      </c>
      <c r="F951" s="58" t="n">
        <v>35</v>
      </c>
      <c r="G951" s="58" t="inlineStr">
        <is>
          <t>Yes</t>
        </is>
      </c>
      <c r="H951" s="58" t="inlineStr">
        <is>
          <t>No</t>
        </is>
      </c>
      <c r="I951" s="58" t="inlineStr">
        <is>
          <t>No</t>
        </is>
      </c>
      <c r="J951" s="58" t="inlineStr">
        <is>
          <t>No internet service</t>
        </is>
      </c>
      <c r="K951" s="58" t="inlineStr">
        <is>
          <t>No internet service</t>
        </is>
      </c>
      <c r="L951" s="58" t="inlineStr">
        <is>
          <t>No internet service</t>
        </is>
      </c>
      <c r="M951" s="58" t="inlineStr">
        <is>
          <t>No internet service</t>
        </is>
      </c>
      <c r="N951" s="58" t="inlineStr">
        <is>
          <t>No internet service</t>
        </is>
      </c>
      <c r="O951" s="58" t="inlineStr">
        <is>
          <t>No internet service</t>
        </is>
      </c>
      <c r="P951" s="58" t="inlineStr">
        <is>
          <t>Two year</t>
        </is>
      </c>
      <c r="Q951" s="58" t="inlineStr">
        <is>
          <t>No</t>
        </is>
      </c>
      <c r="R951" s="58" t="inlineStr">
        <is>
          <t>Bank transfer (automatic)</t>
        </is>
      </c>
      <c r="S951" s="123" t="n">
        <v>20.5</v>
      </c>
      <c r="T951" s="58" t="inlineStr">
        <is>
          <t>759.35</t>
        </is>
      </c>
      <c r="U951" s="58" t="inlineStr">
        <is>
          <t>No</t>
        </is>
      </c>
      <c r="V951" s="123">
        <f>IFERROR(VALUE(TRIM(T951)),S951*F951)</f>
        <v/>
      </c>
      <c r="W951" s="58">
        <f>IF(F951&lt;=12,"0-12 mo",IF(F951&lt;=24,"13-24 mo",IF(F951&lt;=48,"25-48 mo","49+ mo")))</f>
        <v/>
      </c>
      <c r="X951" s="58">
        <f>IF(S951&lt;=35.5,"Q1 Low",IF(S951&lt;=70.35,"Q2 Mid-Low",IF(S951&lt;=89.85,"Q3 Mid-High","Q4 High")))</f>
        <v/>
      </c>
      <c r="Y951" s="58">
        <f>IF(U951="Yes",1,0)</f>
        <v/>
      </c>
      <c r="Z951" s="58">
        <f>IF(P951="Month-to-month",1,0)+IF(M951="No",1,0)+IF(J951="No",1,0)+IF(I951="Fiber optic",1,0)+IF(Q951="Yes",1,0)</f>
        <v/>
      </c>
    </row>
    <row r="952" ht="15" customHeight="1" s="59">
      <c r="A952" s="58" t="inlineStr">
        <is>
          <t>4208-UFFGW</t>
        </is>
      </c>
      <c r="B952" s="58" t="inlineStr">
        <is>
          <t>Male</t>
        </is>
      </c>
      <c r="C952" s="58" t="n">
        <v>1</v>
      </c>
      <c r="D952" s="58" t="inlineStr">
        <is>
          <t>No</t>
        </is>
      </c>
      <c r="E952" s="58" t="inlineStr">
        <is>
          <t>No</t>
        </is>
      </c>
      <c r="F952" s="58" t="n">
        <v>2</v>
      </c>
      <c r="G952" s="58" t="inlineStr">
        <is>
          <t>Yes</t>
        </is>
      </c>
      <c r="H952" s="58" t="inlineStr">
        <is>
          <t>No</t>
        </is>
      </c>
      <c r="I952" s="58" t="inlineStr">
        <is>
          <t>DSL</t>
        </is>
      </c>
      <c r="J952" s="58" t="inlineStr">
        <is>
          <t>No</t>
        </is>
      </c>
      <c r="K952" s="58" t="inlineStr">
        <is>
          <t>No</t>
        </is>
      </c>
      <c r="L952" s="58" t="inlineStr">
        <is>
          <t>No</t>
        </is>
      </c>
      <c r="M952" s="58" t="inlineStr">
        <is>
          <t>No</t>
        </is>
      </c>
      <c r="N952" s="58" t="inlineStr">
        <is>
          <t>No</t>
        </is>
      </c>
      <c r="O952" s="58" t="inlineStr">
        <is>
          <t>No</t>
        </is>
      </c>
      <c r="P952" s="58" t="inlineStr">
        <is>
          <t>Month-to-month</t>
        </is>
      </c>
      <c r="Q952" s="58" t="inlineStr">
        <is>
          <t>No</t>
        </is>
      </c>
      <c r="R952" s="58" t="inlineStr">
        <is>
          <t>Mailed check</t>
        </is>
      </c>
      <c r="S952" s="123" t="n">
        <v>44.95</v>
      </c>
      <c r="T952" s="58" t="inlineStr">
        <is>
          <t>85.15</t>
        </is>
      </c>
      <c r="U952" s="58" t="inlineStr">
        <is>
          <t>Yes</t>
        </is>
      </c>
      <c r="V952" s="123">
        <f>IFERROR(VALUE(TRIM(T952)),S952*F952)</f>
        <v/>
      </c>
      <c r="W952" s="58">
        <f>IF(F952&lt;=12,"0-12 mo",IF(F952&lt;=24,"13-24 mo",IF(F952&lt;=48,"25-48 mo","49+ mo")))</f>
        <v/>
      </c>
      <c r="X952" s="58">
        <f>IF(S952&lt;=35.5,"Q1 Low",IF(S952&lt;=70.35,"Q2 Mid-Low",IF(S952&lt;=89.85,"Q3 Mid-High","Q4 High")))</f>
        <v/>
      </c>
      <c r="Y952" s="58">
        <f>IF(U952="Yes",1,0)</f>
        <v/>
      </c>
      <c r="Z952" s="58">
        <f>IF(P952="Month-to-month",1,0)+IF(M952="No",1,0)+IF(J952="No",1,0)+IF(I952="Fiber optic",1,0)+IF(Q952="Yes",1,0)</f>
        <v/>
      </c>
    </row>
    <row r="953" ht="15" customHeight="1" s="59">
      <c r="A953" s="58" t="inlineStr">
        <is>
          <t>8584-KMVXD</t>
        </is>
      </c>
      <c r="B953" s="58" t="inlineStr">
        <is>
          <t>Female</t>
        </is>
      </c>
      <c r="C953" s="58" t="n">
        <v>0</v>
      </c>
      <c r="D953" s="58" t="inlineStr">
        <is>
          <t>No</t>
        </is>
      </c>
      <c r="E953" s="58" t="inlineStr">
        <is>
          <t>No</t>
        </is>
      </c>
      <c r="F953" s="58" t="n">
        <v>8</v>
      </c>
      <c r="G953" s="58" t="inlineStr">
        <is>
          <t>Yes</t>
        </is>
      </c>
      <c r="H953" s="58" t="inlineStr">
        <is>
          <t>No</t>
        </is>
      </c>
      <c r="I953" s="58" t="inlineStr">
        <is>
          <t>Fiber optic</t>
        </is>
      </c>
      <c r="J953" s="58" t="inlineStr">
        <is>
          <t>No</t>
        </is>
      </c>
      <c r="K953" s="58" t="inlineStr">
        <is>
          <t>Yes</t>
        </is>
      </c>
      <c r="L953" s="58" t="inlineStr">
        <is>
          <t>No</t>
        </is>
      </c>
      <c r="M953" s="58" t="inlineStr">
        <is>
          <t>No</t>
        </is>
      </c>
      <c r="N953" s="58" t="inlineStr">
        <is>
          <t>No</t>
        </is>
      </c>
      <c r="O953" s="58" t="inlineStr">
        <is>
          <t>No</t>
        </is>
      </c>
      <c r="P953" s="58" t="inlineStr">
        <is>
          <t>Month-to-month</t>
        </is>
      </c>
      <c r="Q953" s="58" t="inlineStr">
        <is>
          <t>No</t>
        </is>
      </c>
      <c r="R953" s="58" t="inlineStr">
        <is>
          <t>Electronic check</t>
        </is>
      </c>
      <c r="S953" s="123" t="n">
        <v>75.59999999999999</v>
      </c>
      <c r="T953" s="58" t="inlineStr">
        <is>
          <t>535.55</t>
        </is>
      </c>
      <c r="U953" s="58" t="inlineStr">
        <is>
          <t>No</t>
        </is>
      </c>
      <c r="V953" s="123">
        <f>IFERROR(VALUE(TRIM(T953)),S953*F953)</f>
        <v/>
      </c>
      <c r="W953" s="58">
        <f>IF(F953&lt;=12,"0-12 mo",IF(F953&lt;=24,"13-24 mo",IF(F953&lt;=48,"25-48 mo","49+ mo")))</f>
        <v/>
      </c>
      <c r="X953" s="58">
        <f>IF(S953&lt;=35.5,"Q1 Low",IF(S953&lt;=70.35,"Q2 Mid-Low",IF(S953&lt;=89.85,"Q3 Mid-High","Q4 High")))</f>
        <v/>
      </c>
      <c r="Y953" s="58">
        <f>IF(U953="Yes",1,0)</f>
        <v/>
      </c>
      <c r="Z953" s="58">
        <f>IF(P953="Month-to-month",1,0)+IF(M953="No",1,0)+IF(J953="No",1,0)+IF(I953="Fiber optic",1,0)+IF(Q953="Yes",1,0)</f>
        <v/>
      </c>
    </row>
    <row r="954" ht="15" customHeight="1" s="59">
      <c r="A954" s="58" t="inlineStr">
        <is>
          <t>8467-WYNSR</t>
        </is>
      </c>
      <c r="B954" s="58" t="inlineStr">
        <is>
          <t>Male</t>
        </is>
      </c>
      <c r="C954" s="58" t="n">
        <v>0</v>
      </c>
      <c r="D954" s="58" t="inlineStr">
        <is>
          <t>No</t>
        </is>
      </c>
      <c r="E954" s="58" t="inlineStr">
        <is>
          <t>No</t>
        </is>
      </c>
      <c r="F954" s="58" t="n">
        <v>22</v>
      </c>
      <c r="G954" s="58" t="inlineStr">
        <is>
          <t>Yes</t>
        </is>
      </c>
      <c r="H954" s="58" t="inlineStr">
        <is>
          <t>No</t>
        </is>
      </c>
      <c r="I954" s="58" t="inlineStr">
        <is>
          <t>DSL</t>
        </is>
      </c>
      <c r="J954" s="58" t="inlineStr">
        <is>
          <t>Yes</t>
        </is>
      </c>
      <c r="K954" s="58" t="inlineStr">
        <is>
          <t>No</t>
        </is>
      </c>
      <c r="L954" s="58" t="inlineStr">
        <is>
          <t>No</t>
        </is>
      </c>
      <c r="M954" s="58" t="inlineStr">
        <is>
          <t>Yes</t>
        </is>
      </c>
      <c r="N954" s="58" t="inlineStr">
        <is>
          <t>No</t>
        </is>
      </c>
      <c r="O954" s="58" t="inlineStr">
        <is>
          <t>No</t>
        </is>
      </c>
      <c r="P954" s="58" t="inlineStr">
        <is>
          <t>Month-to-month</t>
        </is>
      </c>
      <c r="Q954" s="58" t="inlineStr">
        <is>
          <t>No</t>
        </is>
      </c>
      <c r="R954" s="58" t="inlineStr">
        <is>
          <t>Mailed check</t>
        </is>
      </c>
      <c r="S954" s="123" t="n">
        <v>55.1</v>
      </c>
      <c r="T954" s="58" t="inlineStr">
        <is>
          <t>1253.15</t>
        </is>
      </c>
      <c r="U954" s="58" t="inlineStr">
        <is>
          <t>No</t>
        </is>
      </c>
      <c r="V954" s="123">
        <f>IFERROR(VALUE(TRIM(T954)),S954*F954)</f>
        <v/>
      </c>
      <c r="W954" s="58">
        <f>IF(F954&lt;=12,"0-12 mo",IF(F954&lt;=24,"13-24 mo",IF(F954&lt;=48,"25-48 mo","49+ mo")))</f>
        <v/>
      </c>
      <c r="X954" s="58">
        <f>IF(S954&lt;=35.5,"Q1 Low",IF(S954&lt;=70.35,"Q2 Mid-Low",IF(S954&lt;=89.85,"Q3 Mid-High","Q4 High")))</f>
        <v/>
      </c>
      <c r="Y954" s="58">
        <f>IF(U954="Yes",1,0)</f>
        <v/>
      </c>
      <c r="Z954" s="58">
        <f>IF(P954="Month-to-month",1,0)+IF(M954="No",1,0)+IF(J954="No",1,0)+IF(I954="Fiber optic",1,0)+IF(Q954="Yes",1,0)</f>
        <v/>
      </c>
    </row>
    <row r="955" ht="15" customHeight="1" s="59">
      <c r="A955" s="58" t="inlineStr">
        <is>
          <t>0851-DFJKB</t>
        </is>
      </c>
      <c r="B955" s="58" t="inlineStr">
        <is>
          <t>Female</t>
        </is>
      </c>
      <c r="C955" s="58" t="n">
        <v>0</v>
      </c>
      <c r="D955" s="58" t="inlineStr">
        <is>
          <t>No</t>
        </is>
      </c>
      <c r="E955" s="58" t="inlineStr">
        <is>
          <t>No</t>
        </is>
      </c>
      <c r="F955" s="58" t="n">
        <v>15</v>
      </c>
      <c r="G955" s="58" t="inlineStr">
        <is>
          <t>Yes</t>
        </is>
      </c>
      <c r="H955" s="58" t="inlineStr">
        <is>
          <t>No</t>
        </is>
      </c>
      <c r="I955" s="58" t="inlineStr">
        <is>
          <t>DSL</t>
        </is>
      </c>
      <c r="J955" s="58" t="inlineStr">
        <is>
          <t>Yes</t>
        </is>
      </c>
      <c r="K955" s="58" t="inlineStr">
        <is>
          <t>No</t>
        </is>
      </c>
      <c r="L955" s="58" t="inlineStr">
        <is>
          <t>Yes</t>
        </is>
      </c>
      <c r="M955" s="58" t="inlineStr">
        <is>
          <t>Yes</t>
        </is>
      </c>
      <c r="N955" s="58" t="inlineStr">
        <is>
          <t>No</t>
        </is>
      </c>
      <c r="O955" s="58" t="inlineStr">
        <is>
          <t>No</t>
        </is>
      </c>
      <c r="P955" s="58" t="inlineStr">
        <is>
          <t>Month-to-month</t>
        </is>
      </c>
      <c r="Q955" s="58" t="inlineStr">
        <is>
          <t>No</t>
        </is>
      </c>
      <c r="R955" s="58" t="inlineStr">
        <is>
          <t>Electronic check</t>
        </is>
      </c>
      <c r="S955" s="123" t="n">
        <v>58.95</v>
      </c>
      <c r="T955" s="58" t="inlineStr">
        <is>
          <t>955.15</t>
        </is>
      </c>
      <c r="U955" s="58" t="inlineStr">
        <is>
          <t>No</t>
        </is>
      </c>
      <c r="V955" s="123">
        <f>IFERROR(VALUE(TRIM(T955)),S955*F955)</f>
        <v/>
      </c>
      <c r="W955" s="58">
        <f>IF(F955&lt;=12,"0-12 mo",IF(F955&lt;=24,"13-24 mo",IF(F955&lt;=48,"25-48 mo","49+ mo")))</f>
        <v/>
      </c>
      <c r="X955" s="58">
        <f>IF(S955&lt;=35.5,"Q1 Low",IF(S955&lt;=70.35,"Q2 Mid-Low",IF(S955&lt;=89.85,"Q3 Mid-High","Q4 High")))</f>
        <v/>
      </c>
      <c r="Y955" s="58">
        <f>IF(U955="Yes",1,0)</f>
        <v/>
      </c>
      <c r="Z955" s="58">
        <f>IF(P955="Month-to-month",1,0)+IF(M955="No",1,0)+IF(J955="No",1,0)+IF(I955="Fiber optic",1,0)+IF(Q955="Yes",1,0)</f>
        <v/>
      </c>
    </row>
    <row r="956" ht="15" customHeight="1" s="59">
      <c r="A956" s="58" t="inlineStr">
        <is>
          <t>5382-SOYZL</t>
        </is>
      </c>
      <c r="B956" s="58" t="inlineStr">
        <is>
          <t>Male</t>
        </is>
      </c>
      <c r="C956" s="58" t="n">
        <v>0</v>
      </c>
      <c r="D956" s="58" t="inlineStr">
        <is>
          <t>No</t>
        </is>
      </c>
      <c r="E956" s="58" t="inlineStr">
        <is>
          <t>No</t>
        </is>
      </c>
      <c r="F956" s="58" t="n">
        <v>22</v>
      </c>
      <c r="G956" s="58" t="inlineStr">
        <is>
          <t>Yes</t>
        </is>
      </c>
      <c r="H956" s="58" t="inlineStr">
        <is>
          <t>Yes</t>
        </is>
      </c>
      <c r="I956" s="58" t="inlineStr">
        <is>
          <t>Fiber optic</t>
        </is>
      </c>
      <c r="J956" s="58" t="inlineStr">
        <is>
          <t>No</t>
        </is>
      </c>
      <c r="K956" s="58" t="inlineStr">
        <is>
          <t>No</t>
        </is>
      </c>
      <c r="L956" s="58" t="inlineStr">
        <is>
          <t>No</t>
        </is>
      </c>
      <c r="M956" s="58" t="inlineStr">
        <is>
          <t>No</t>
        </is>
      </c>
      <c r="N956" s="58" t="inlineStr">
        <is>
          <t>Yes</t>
        </is>
      </c>
      <c r="O956" s="58" t="inlineStr">
        <is>
          <t>Yes</t>
        </is>
      </c>
      <c r="P956" s="58" t="inlineStr">
        <is>
          <t>Month-to-month</t>
        </is>
      </c>
      <c r="Q956" s="58" t="inlineStr">
        <is>
          <t>Yes</t>
        </is>
      </c>
      <c r="R956" s="58" t="inlineStr">
        <is>
          <t>Electronic check</t>
        </is>
      </c>
      <c r="S956" s="123" t="n">
        <v>95.09999999999999</v>
      </c>
      <c r="T956" s="58" t="inlineStr">
        <is>
          <t>2162.6</t>
        </is>
      </c>
      <c r="U956" s="58" t="inlineStr">
        <is>
          <t>No</t>
        </is>
      </c>
      <c r="V956" s="123">
        <f>IFERROR(VALUE(TRIM(T956)),S956*F956)</f>
        <v/>
      </c>
      <c r="W956" s="58">
        <f>IF(F956&lt;=12,"0-12 mo",IF(F956&lt;=24,"13-24 mo",IF(F956&lt;=48,"25-48 mo","49+ mo")))</f>
        <v/>
      </c>
      <c r="X956" s="58">
        <f>IF(S956&lt;=35.5,"Q1 Low",IF(S956&lt;=70.35,"Q2 Mid-Low",IF(S956&lt;=89.85,"Q3 Mid-High","Q4 High")))</f>
        <v/>
      </c>
      <c r="Y956" s="58">
        <f>IF(U956="Yes",1,0)</f>
        <v/>
      </c>
      <c r="Z956" s="58">
        <f>IF(P956="Month-to-month",1,0)+IF(M956="No",1,0)+IF(J956="No",1,0)+IF(I956="Fiber optic",1,0)+IF(Q956="Yes",1,0)</f>
        <v/>
      </c>
    </row>
    <row r="957" ht="15" customHeight="1" s="59">
      <c r="A957" s="58" t="inlineStr">
        <is>
          <t>9448-REEVD</t>
        </is>
      </c>
      <c r="B957" s="58" t="inlineStr">
        <is>
          <t>Male</t>
        </is>
      </c>
      <c r="C957" s="58" t="n">
        <v>0</v>
      </c>
      <c r="D957" s="58" t="inlineStr">
        <is>
          <t>Yes</t>
        </is>
      </c>
      <c r="E957" s="58" t="inlineStr">
        <is>
          <t>No</t>
        </is>
      </c>
      <c r="F957" s="58" t="n">
        <v>1</v>
      </c>
      <c r="G957" s="58" t="inlineStr">
        <is>
          <t>Yes</t>
        </is>
      </c>
      <c r="H957" s="58" t="inlineStr">
        <is>
          <t>No</t>
        </is>
      </c>
      <c r="I957" s="58" t="inlineStr">
        <is>
          <t>DSL</t>
        </is>
      </c>
      <c r="J957" s="58" t="inlineStr">
        <is>
          <t>No</t>
        </is>
      </c>
      <c r="K957" s="58" t="inlineStr">
        <is>
          <t>No</t>
        </is>
      </c>
      <c r="L957" s="58" t="inlineStr">
        <is>
          <t>No</t>
        </is>
      </c>
      <c r="M957" s="58" t="inlineStr">
        <is>
          <t>No</t>
        </is>
      </c>
      <c r="N957" s="58" t="inlineStr">
        <is>
          <t>No</t>
        </is>
      </c>
      <c r="O957" s="58" t="inlineStr">
        <is>
          <t>No</t>
        </is>
      </c>
      <c r="P957" s="58" t="inlineStr">
        <is>
          <t>Month-to-month</t>
        </is>
      </c>
      <c r="Q957" s="58" t="inlineStr">
        <is>
          <t>No</t>
        </is>
      </c>
      <c r="R957" s="58" t="inlineStr">
        <is>
          <t>Credit card (automatic)</t>
        </is>
      </c>
      <c r="S957" s="123" t="n">
        <v>44.7</v>
      </c>
      <c r="T957" s="58" t="inlineStr">
        <is>
          <t>44.7</t>
        </is>
      </c>
      <c r="U957" s="58" t="inlineStr">
        <is>
          <t>Yes</t>
        </is>
      </c>
      <c r="V957" s="123">
        <f>IFERROR(VALUE(TRIM(T957)),S957*F957)</f>
        <v/>
      </c>
      <c r="W957" s="58">
        <f>IF(F957&lt;=12,"0-12 mo",IF(F957&lt;=24,"13-24 mo",IF(F957&lt;=48,"25-48 mo","49+ mo")))</f>
        <v/>
      </c>
      <c r="X957" s="58">
        <f>IF(S957&lt;=35.5,"Q1 Low",IF(S957&lt;=70.35,"Q2 Mid-Low",IF(S957&lt;=89.85,"Q3 Mid-High","Q4 High")))</f>
        <v/>
      </c>
      <c r="Y957" s="58">
        <f>IF(U957="Yes",1,0)</f>
        <v/>
      </c>
      <c r="Z957" s="58">
        <f>IF(P957="Month-to-month",1,0)+IF(M957="No",1,0)+IF(J957="No",1,0)+IF(I957="Fiber optic",1,0)+IF(Q957="Yes",1,0)</f>
        <v/>
      </c>
    </row>
    <row r="958" ht="15" customHeight="1" s="59">
      <c r="A958" s="58" t="inlineStr">
        <is>
          <t>3261-CQXOL</t>
        </is>
      </c>
      <c r="B958" s="58" t="inlineStr">
        <is>
          <t>Female</t>
        </is>
      </c>
      <c r="C958" s="58" t="n">
        <v>0</v>
      </c>
      <c r="D958" s="58" t="inlineStr">
        <is>
          <t>Yes</t>
        </is>
      </c>
      <c r="E958" s="58" t="inlineStr">
        <is>
          <t>Yes</t>
        </is>
      </c>
      <c r="F958" s="58" t="n">
        <v>71</v>
      </c>
      <c r="G958" s="58" t="inlineStr">
        <is>
          <t>Yes</t>
        </is>
      </c>
      <c r="H958" s="58" t="inlineStr">
        <is>
          <t>Yes</t>
        </is>
      </c>
      <c r="I958" s="58" t="inlineStr">
        <is>
          <t>No</t>
        </is>
      </c>
      <c r="J958" s="58" t="inlineStr">
        <is>
          <t>No internet service</t>
        </is>
      </c>
      <c r="K958" s="58" t="inlineStr">
        <is>
          <t>No internet service</t>
        </is>
      </c>
      <c r="L958" s="58" t="inlineStr">
        <is>
          <t>No internet service</t>
        </is>
      </c>
      <c r="M958" s="58" t="inlineStr">
        <is>
          <t>No internet service</t>
        </is>
      </c>
      <c r="N958" s="58" t="inlineStr">
        <is>
          <t>No internet service</t>
        </is>
      </c>
      <c r="O958" s="58" t="inlineStr">
        <is>
          <t>No internet service</t>
        </is>
      </c>
      <c r="P958" s="58" t="inlineStr">
        <is>
          <t>Two year</t>
        </is>
      </c>
      <c r="Q958" s="58" t="inlineStr">
        <is>
          <t>No</t>
        </is>
      </c>
      <c r="R958" s="58" t="inlineStr">
        <is>
          <t>Bank transfer (automatic)</t>
        </is>
      </c>
      <c r="S958" s="123" t="n">
        <v>25.45</v>
      </c>
      <c r="T958" s="58" t="inlineStr">
        <is>
          <t>1813.35</t>
        </is>
      </c>
      <c r="U958" s="58" t="inlineStr">
        <is>
          <t>No</t>
        </is>
      </c>
      <c r="V958" s="123">
        <f>IFERROR(VALUE(TRIM(T958)),S958*F958)</f>
        <v/>
      </c>
      <c r="W958" s="58">
        <f>IF(F958&lt;=12,"0-12 mo",IF(F958&lt;=24,"13-24 mo",IF(F958&lt;=48,"25-48 mo","49+ mo")))</f>
        <v/>
      </c>
      <c r="X958" s="58">
        <f>IF(S958&lt;=35.5,"Q1 Low",IF(S958&lt;=70.35,"Q2 Mid-Low",IF(S958&lt;=89.85,"Q3 Mid-High","Q4 High")))</f>
        <v/>
      </c>
      <c r="Y958" s="58">
        <f>IF(U958="Yes",1,0)</f>
        <v/>
      </c>
      <c r="Z958" s="58">
        <f>IF(P958="Month-to-month",1,0)+IF(M958="No",1,0)+IF(J958="No",1,0)+IF(I958="Fiber optic",1,0)+IF(Q958="Yes",1,0)</f>
        <v/>
      </c>
    </row>
    <row r="959" ht="15" customHeight="1" s="59">
      <c r="A959" s="58" t="inlineStr">
        <is>
          <t>8388-FYNPZ</t>
        </is>
      </c>
      <c r="B959" s="58" t="inlineStr">
        <is>
          <t>Male</t>
        </is>
      </c>
      <c r="C959" s="58" t="n">
        <v>0</v>
      </c>
      <c r="D959" s="58" t="inlineStr">
        <is>
          <t>No</t>
        </is>
      </c>
      <c r="E959" s="58" t="inlineStr">
        <is>
          <t>No</t>
        </is>
      </c>
      <c r="F959" s="58" t="n">
        <v>4</v>
      </c>
      <c r="G959" s="58" t="inlineStr">
        <is>
          <t>Yes</t>
        </is>
      </c>
      <c r="H959" s="58" t="inlineStr">
        <is>
          <t>No</t>
        </is>
      </c>
      <c r="I959" s="58" t="inlineStr">
        <is>
          <t>DSL</t>
        </is>
      </c>
      <c r="J959" s="58" t="inlineStr">
        <is>
          <t>Yes</t>
        </is>
      </c>
      <c r="K959" s="58" t="inlineStr">
        <is>
          <t>No</t>
        </is>
      </c>
      <c r="L959" s="58" t="inlineStr">
        <is>
          <t>Yes</t>
        </is>
      </c>
      <c r="M959" s="58" t="inlineStr">
        <is>
          <t>No</t>
        </is>
      </c>
      <c r="N959" s="58" t="inlineStr">
        <is>
          <t>No</t>
        </is>
      </c>
      <c r="O959" s="58" t="inlineStr">
        <is>
          <t>No</t>
        </is>
      </c>
      <c r="P959" s="58" t="inlineStr">
        <is>
          <t>Month-to-month</t>
        </is>
      </c>
      <c r="Q959" s="58" t="inlineStr">
        <is>
          <t>No</t>
        </is>
      </c>
      <c r="R959" s="58" t="inlineStr">
        <is>
          <t>Electronic check</t>
        </is>
      </c>
      <c r="S959" s="123" t="n">
        <v>56.75</v>
      </c>
      <c r="T959" s="58" t="inlineStr">
        <is>
          <t>245.15</t>
        </is>
      </c>
      <c r="U959" s="58" t="inlineStr">
        <is>
          <t>No</t>
        </is>
      </c>
      <c r="V959" s="123">
        <f>IFERROR(VALUE(TRIM(T959)),S959*F959)</f>
        <v/>
      </c>
      <c r="W959" s="58">
        <f>IF(F959&lt;=12,"0-12 mo",IF(F959&lt;=24,"13-24 mo",IF(F959&lt;=48,"25-48 mo","49+ mo")))</f>
        <v/>
      </c>
      <c r="X959" s="58">
        <f>IF(S959&lt;=35.5,"Q1 Low",IF(S959&lt;=70.35,"Q2 Mid-Low",IF(S959&lt;=89.85,"Q3 Mid-High","Q4 High")))</f>
        <v/>
      </c>
      <c r="Y959" s="58">
        <f>IF(U959="Yes",1,0)</f>
        <v/>
      </c>
      <c r="Z959" s="58">
        <f>IF(P959="Month-to-month",1,0)+IF(M959="No",1,0)+IF(J959="No",1,0)+IF(I959="Fiber optic",1,0)+IF(Q959="Yes",1,0)</f>
        <v/>
      </c>
    </row>
    <row r="960" ht="15" customHeight="1" s="59">
      <c r="A960" s="58" t="inlineStr">
        <is>
          <t>4002-BQWPQ</t>
        </is>
      </c>
      <c r="B960" s="58" t="inlineStr">
        <is>
          <t>Male</t>
        </is>
      </c>
      <c r="C960" s="58" t="n">
        <v>0</v>
      </c>
      <c r="D960" s="58" t="inlineStr">
        <is>
          <t>No</t>
        </is>
      </c>
      <c r="E960" s="58" t="inlineStr">
        <is>
          <t>No</t>
        </is>
      </c>
      <c r="F960" s="58" t="n">
        <v>25</v>
      </c>
      <c r="G960" s="58" t="inlineStr">
        <is>
          <t>Yes</t>
        </is>
      </c>
      <c r="H960" s="58" t="inlineStr">
        <is>
          <t>Yes</t>
        </is>
      </c>
      <c r="I960" s="58" t="inlineStr">
        <is>
          <t>DSL</t>
        </is>
      </c>
      <c r="J960" s="58" t="inlineStr">
        <is>
          <t>Yes</t>
        </is>
      </c>
      <c r="K960" s="58" t="inlineStr">
        <is>
          <t>Yes</t>
        </is>
      </c>
      <c r="L960" s="58" t="inlineStr">
        <is>
          <t>Yes</t>
        </is>
      </c>
      <c r="M960" s="58" t="inlineStr">
        <is>
          <t>Yes</t>
        </is>
      </c>
      <c r="N960" s="58" t="inlineStr">
        <is>
          <t>No</t>
        </is>
      </c>
      <c r="O960" s="58" t="inlineStr">
        <is>
          <t>Yes</t>
        </is>
      </c>
      <c r="P960" s="58" t="inlineStr">
        <is>
          <t>Month-to-month</t>
        </is>
      </c>
      <c r="Q960" s="58" t="inlineStr">
        <is>
          <t>No</t>
        </is>
      </c>
      <c r="R960" s="58" t="inlineStr">
        <is>
          <t>Bank transfer (automatic)</t>
        </is>
      </c>
      <c r="S960" s="123" t="n">
        <v>81.75</v>
      </c>
      <c r="T960" s="58" t="inlineStr">
        <is>
          <t>2028.8</t>
        </is>
      </c>
      <c r="U960" s="58" t="inlineStr">
        <is>
          <t>No</t>
        </is>
      </c>
      <c r="V960" s="123">
        <f>IFERROR(VALUE(TRIM(T960)),S960*F960)</f>
        <v/>
      </c>
      <c r="W960" s="58">
        <f>IF(F960&lt;=12,"0-12 mo",IF(F960&lt;=24,"13-24 mo",IF(F960&lt;=48,"25-48 mo","49+ mo")))</f>
        <v/>
      </c>
      <c r="X960" s="58">
        <f>IF(S960&lt;=35.5,"Q1 Low",IF(S960&lt;=70.35,"Q2 Mid-Low",IF(S960&lt;=89.85,"Q3 Mid-High","Q4 High")))</f>
        <v/>
      </c>
      <c r="Y960" s="58">
        <f>IF(U960="Yes",1,0)</f>
        <v/>
      </c>
      <c r="Z960" s="58">
        <f>IF(P960="Month-to-month",1,0)+IF(M960="No",1,0)+IF(J960="No",1,0)+IF(I960="Fiber optic",1,0)+IF(Q960="Yes",1,0)</f>
        <v/>
      </c>
    </row>
    <row r="961" ht="15" customHeight="1" s="59">
      <c r="A961" s="58" t="inlineStr">
        <is>
          <t>5651-YLPRD</t>
        </is>
      </c>
      <c r="B961" s="58" t="inlineStr">
        <is>
          <t>Female</t>
        </is>
      </c>
      <c r="C961" s="58" t="n">
        <v>0</v>
      </c>
      <c r="D961" s="58" t="inlineStr">
        <is>
          <t>Yes</t>
        </is>
      </c>
      <c r="E961" s="58" t="inlineStr">
        <is>
          <t>Yes</t>
        </is>
      </c>
      <c r="F961" s="58" t="n">
        <v>32</v>
      </c>
      <c r="G961" s="58" t="inlineStr">
        <is>
          <t>Yes</t>
        </is>
      </c>
      <c r="H961" s="58" t="inlineStr">
        <is>
          <t>No</t>
        </is>
      </c>
      <c r="I961" s="58" t="inlineStr">
        <is>
          <t>Fiber optic</t>
        </is>
      </c>
      <c r="J961" s="58" t="inlineStr">
        <is>
          <t>No</t>
        </is>
      </c>
      <c r="K961" s="58" t="inlineStr">
        <is>
          <t>Yes</t>
        </is>
      </c>
      <c r="L961" s="58" t="inlineStr">
        <is>
          <t>No</t>
        </is>
      </c>
      <c r="M961" s="58" t="inlineStr">
        <is>
          <t>No</t>
        </is>
      </c>
      <c r="N961" s="58" t="inlineStr">
        <is>
          <t>Yes</t>
        </is>
      </c>
      <c r="O961" s="58" t="inlineStr">
        <is>
          <t>No</t>
        </is>
      </c>
      <c r="P961" s="58" t="inlineStr">
        <is>
          <t>Month-to-month</t>
        </is>
      </c>
      <c r="Q961" s="58" t="inlineStr">
        <is>
          <t>Yes</t>
        </is>
      </c>
      <c r="R961" s="58" t="inlineStr">
        <is>
          <t>Electronic check</t>
        </is>
      </c>
      <c r="S961" s="123" t="n">
        <v>86.09999999999999</v>
      </c>
      <c r="T961" s="58" t="inlineStr">
        <is>
          <t>2723.75</t>
        </is>
      </c>
      <c r="U961" s="58" t="inlineStr">
        <is>
          <t>No</t>
        </is>
      </c>
      <c r="V961" s="123">
        <f>IFERROR(VALUE(TRIM(T961)),S961*F961)</f>
        <v/>
      </c>
      <c r="W961" s="58">
        <f>IF(F961&lt;=12,"0-12 mo",IF(F961&lt;=24,"13-24 mo",IF(F961&lt;=48,"25-48 mo","49+ mo")))</f>
        <v/>
      </c>
      <c r="X961" s="58">
        <f>IF(S961&lt;=35.5,"Q1 Low",IF(S961&lt;=70.35,"Q2 Mid-Low",IF(S961&lt;=89.85,"Q3 Mid-High","Q4 High")))</f>
        <v/>
      </c>
      <c r="Y961" s="58">
        <f>IF(U961="Yes",1,0)</f>
        <v/>
      </c>
      <c r="Z961" s="58">
        <f>IF(P961="Month-to-month",1,0)+IF(M961="No",1,0)+IF(J961="No",1,0)+IF(I961="Fiber optic",1,0)+IF(Q961="Yes",1,0)</f>
        <v/>
      </c>
    </row>
    <row r="962" ht="15" customHeight="1" s="59">
      <c r="A962" s="58" t="inlineStr">
        <is>
          <t>2826-DXLQO</t>
        </is>
      </c>
      <c r="B962" s="58" t="inlineStr">
        <is>
          <t>Male</t>
        </is>
      </c>
      <c r="C962" s="58" t="n">
        <v>1</v>
      </c>
      <c r="D962" s="58" t="inlineStr">
        <is>
          <t>Yes</t>
        </is>
      </c>
      <c r="E962" s="58" t="inlineStr">
        <is>
          <t>No</t>
        </is>
      </c>
      <c r="F962" s="58" t="n">
        <v>7</v>
      </c>
      <c r="G962" s="58" t="inlineStr">
        <is>
          <t>No</t>
        </is>
      </c>
      <c r="H962" s="58" t="inlineStr">
        <is>
          <t>No phone service</t>
        </is>
      </c>
      <c r="I962" s="58" t="inlineStr">
        <is>
          <t>DSL</t>
        </is>
      </c>
      <c r="J962" s="58" t="inlineStr">
        <is>
          <t>Yes</t>
        </is>
      </c>
      <c r="K962" s="58" t="inlineStr">
        <is>
          <t>No</t>
        </is>
      </c>
      <c r="L962" s="58" t="inlineStr">
        <is>
          <t>No</t>
        </is>
      </c>
      <c r="M962" s="58" t="inlineStr">
        <is>
          <t>No</t>
        </is>
      </c>
      <c r="N962" s="58" t="inlineStr">
        <is>
          <t>No</t>
        </is>
      </c>
      <c r="O962" s="58" t="inlineStr">
        <is>
          <t>No</t>
        </is>
      </c>
      <c r="P962" s="58" t="inlineStr">
        <is>
          <t>Month-to-month</t>
        </is>
      </c>
      <c r="Q962" s="58" t="inlineStr">
        <is>
          <t>No</t>
        </is>
      </c>
      <c r="R962" s="58" t="inlineStr">
        <is>
          <t>Bank transfer (automatic)</t>
        </is>
      </c>
      <c r="S962" s="123" t="n">
        <v>29.8</v>
      </c>
      <c r="T962" s="58" t="inlineStr">
        <is>
          <t>220.45</t>
        </is>
      </c>
      <c r="U962" s="58" t="inlineStr">
        <is>
          <t>No</t>
        </is>
      </c>
      <c r="V962" s="123">
        <f>IFERROR(VALUE(TRIM(T962)),S962*F962)</f>
        <v/>
      </c>
      <c r="W962" s="58">
        <f>IF(F962&lt;=12,"0-12 mo",IF(F962&lt;=24,"13-24 mo",IF(F962&lt;=48,"25-48 mo","49+ mo")))</f>
        <v/>
      </c>
      <c r="X962" s="58">
        <f>IF(S962&lt;=35.5,"Q1 Low",IF(S962&lt;=70.35,"Q2 Mid-Low",IF(S962&lt;=89.85,"Q3 Mid-High","Q4 High")))</f>
        <v/>
      </c>
      <c r="Y962" s="58">
        <f>IF(U962="Yes",1,0)</f>
        <v/>
      </c>
      <c r="Z962" s="58">
        <f>IF(P962="Month-to-month",1,0)+IF(M962="No",1,0)+IF(J962="No",1,0)+IF(I962="Fiber optic",1,0)+IF(Q962="Yes",1,0)</f>
        <v/>
      </c>
    </row>
    <row r="963" ht="15" customHeight="1" s="59">
      <c r="A963" s="58" t="inlineStr">
        <is>
          <t>4378-BZYFP</t>
        </is>
      </c>
      <c r="B963" s="58" t="inlineStr">
        <is>
          <t>Male</t>
        </is>
      </c>
      <c r="C963" s="58" t="n">
        <v>0</v>
      </c>
      <c r="D963" s="58" t="inlineStr">
        <is>
          <t>No</t>
        </is>
      </c>
      <c r="E963" s="58" t="inlineStr">
        <is>
          <t>No</t>
        </is>
      </c>
      <c r="F963" s="58" t="n">
        <v>17</v>
      </c>
      <c r="G963" s="58" t="inlineStr">
        <is>
          <t>Yes</t>
        </is>
      </c>
      <c r="H963" s="58" t="inlineStr">
        <is>
          <t>No</t>
        </is>
      </c>
      <c r="I963" s="58" t="inlineStr">
        <is>
          <t>No</t>
        </is>
      </c>
      <c r="J963" s="58" t="inlineStr">
        <is>
          <t>No internet service</t>
        </is>
      </c>
      <c r="K963" s="58" t="inlineStr">
        <is>
          <t>No internet service</t>
        </is>
      </c>
      <c r="L963" s="58" t="inlineStr">
        <is>
          <t>No internet service</t>
        </is>
      </c>
      <c r="M963" s="58" t="inlineStr">
        <is>
          <t>No internet service</t>
        </is>
      </c>
      <c r="N963" s="58" t="inlineStr">
        <is>
          <t>No internet service</t>
        </is>
      </c>
      <c r="O963" s="58" t="inlineStr">
        <is>
          <t>No internet service</t>
        </is>
      </c>
      <c r="P963" s="58" t="inlineStr">
        <is>
          <t>One year</t>
        </is>
      </c>
      <c r="Q963" s="58" t="inlineStr">
        <is>
          <t>Yes</t>
        </is>
      </c>
      <c r="R963" s="58" t="inlineStr">
        <is>
          <t>Mailed check</t>
        </is>
      </c>
      <c r="S963" s="123" t="n">
        <v>20.5</v>
      </c>
      <c r="T963" s="58" t="inlineStr">
        <is>
          <t>365.8</t>
        </is>
      </c>
      <c r="U963" s="58" t="inlineStr">
        <is>
          <t>No</t>
        </is>
      </c>
      <c r="V963" s="123">
        <f>IFERROR(VALUE(TRIM(T963)),S963*F963)</f>
        <v/>
      </c>
      <c r="W963" s="58">
        <f>IF(F963&lt;=12,"0-12 mo",IF(F963&lt;=24,"13-24 mo",IF(F963&lt;=48,"25-48 mo","49+ mo")))</f>
        <v/>
      </c>
      <c r="X963" s="58">
        <f>IF(S963&lt;=35.5,"Q1 Low",IF(S963&lt;=70.35,"Q2 Mid-Low",IF(S963&lt;=89.85,"Q3 Mid-High","Q4 High")))</f>
        <v/>
      </c>
      <c r="Y963" s="58">
        <f>IF(U963="Yes",1,0)</f>
        <v/>
      </c>
      <c r="Z963" s="58">
        <f>IF(P963="Month-to-month",1,0)+IF(M963="No",1,0)+IF(J963="No",1,0)+IF(I963="Fiber optic",1,0)+IF(Q963="Yes",1,0)</f>
        <v/>
      </c>
    </row>
    <row r="964" ht="15" customHeight="1" s="59">
      <c r="A964" s="58" t="inlineStr">
        <is>
          <t>9489-UTFKA</t>
        </is>
      </c>
      <c r="B964" s="58" t="inlineStr">
        <is>
          <t>Male</t>
        </is>
      </c>
      <c r="C964" s="58" t="n">
        <v>1</v>
      </c>
      <c r="D964" s="58" t="inlineStr">
        <is>
          <t>Yes</t>
        </is>
      </c>
      <c r="E964" s="58" t="inlineStr">
        <is>
          <t>No</t>
        </is>
      </c>
      <c r="F964" s="58" t="n">
        <v>8</v>
      </c>
      <c r="G964" s="58" t="inlineStr">
        <is>
          <t>Yes</t>
        </is>
      </c>
      <c r="H964" s="58" t="inlineStr">
        <is>
          <t>No</t>
        </is>
      </c>
      <c r="I964" s="58" t="inlineStr">
        <is>
          <t>DSL</t>
        </is>
      </c>
      <c r="J964" s="58" t="inlineStr">
        <is>
          <t>Yes</t>
        </is>
      </c>
      <c r="K964" s="58" t="inlineStr">
        <is>
          <t>No</t>
        </is>
      </c>
      <c r="L964" s="58" t="inlineStr">
        <is>
          <t>No</t>
        </is>
      </c>
      <c r="M964" s="58" t="inlineStr">
        <is>
          <t>No</t>
        </is>
      </c>
      <c r="N964" s="58" t="inlineStr">
        <is>
          <t>Yes</t>
        </is>
      </c>
      <c r="O964" s="58" t="inlineStr">
        <is>
          <t>No</t>
        </is>
      </c>
      <c r="P964" s="58" t="inlineStr">
        <is>
          <t>Month-to-month</t>
        </is>
      </c>
      <c r="Q964" s="58" t="inlineStr">
        <is>
          <t>No</t>
        </is>
      </c>
      <c r="R964" s="58" t="inlineStr">
        <is>
          <t>Bank transfer (automatic)</t>
        </is>
      </c>
      <c r="S964" s="123" t="n">
        <v>60.9</v>
      </c>
      <c r="T964" s="58" t="inlineStr">
        <is>
          <t>551.95</t>
        </is>
      </c>
      <c r="U964" s="58" t="inlineStr">
        <is>
          <t>No</t>
        </is>
      </c>
      <c r="V964" s="123">
        <f>IFERROR(VALUE(TRIM(T964)),S964*F964)</f>
        <v/>
      </c>
      <c r="W964" s="58">
        <f>IF(F964&lt;=12,"0-12 mo",IF(F964&lt;=24,"13-24 mo",IF(F964&lt;=48,"25-48 mo","49+ mo")))</f>
        <v/>
      </c>
      <c r="X964" s="58">
        <f>IF(S964&lt;=35.5,"Q1 Low",IF(S964&lt;=70.35,"Q2 Mid-Low",IF(S964&lt;=89.85,"Q3 Mid-High","Q4 High")))</f>
        <v/>
      </c>
      <c r="Y964" s="58">
        <f>IF(U964="Yes",1,0)</f>
        <v/>
      </c>
      <c r="Z964" s="58">
        <f>IF(P964="Month-to-month",1,0)+IF(M964="No",1,0)+IF(J964="No",1,0)+IF(I964="Fiber optic",1,0)+IF(Q964="Yes",1,0)</f>
        <v/>
      </c>
    </row>
    <row r="965" ht="15" customHeight="1" s="59">
      <c r="A965" s="58" t="inlineStr">
        <is>
          <t>4849-PYRLQ</t>
        </is>
      </c>
      <c r="B965" s="58" t="inlineStr">
        <is>
          <t>Female</t>
        </is>
      </c>
      <c r="C965" s="58" t="n">
        <v>1</v>
      </c>
      <c r="D965" s="58" t="inlineStr">
        <is>
          <t>No</t>
        </is>
      </c>
      <c r="E965" s="58" t="inlineStr">
        <is>
          <t>No</t>
        </is>
      </c>
      <c r="F965" s="58" t="n">
        <v>56</v>
      </c>
      <c r="G965" s="58" t="inlineStr">
        <is>
          <t>Yes</t>
        </is>
      </c>
      <c r="H965" s="58" t="inlineStr">
        <is>
          <t>Yes</t>
        </is>
      </c>
      <c r="I965" s="58" t="inlineStr">
        <is>
          <t>DSL</t>
        </is>
      </c>
      <c r="J965" s="58" t="inlineStr">
        <is>
          <t>Yes</t>
        </is>
      </c>
      <c r="K965" s="58" t="inlineStr">
        <is>
          <t>No</t>
        </is>
      </c>
      <c r="L965" s="58" t="inlineStr">
        <is>
          <t>Yes</t>
        </is>
      </c>
      <c r="M965" s="58" t="inlineStr">
        <is>
          <t>Yes</t>
        </is>
      </c>
      <c r="N965" s="58" t="inlineStr">
        <is>
          <t>No</t>
        </is>
      </c>
      <c r="O965" s="58" t="inlineStr">
        <is>
          <t>Yes</t>
        </is>
      </c>
      <c r="P965" s="58" t="inlineStr">
        <is>
          <t>Two year</t>
        </is>
      </c>
      <c r="Q965" s="58" t="inlineStr">
        <is>
          <t>No</t>
        </is>
      </c>
      <c r="R965" s="58" t="inlineStr">
        <is>
          <t>Bank transfer (automatic)</t>
        </is>
      </c>
      <c r="S965" s="123" t="n">
        <v>73.25</v>
      </c>
      <c r="T965" s="58" t="inlineStr">
        <is>
          <t>4054.2</t>
        </is>
      </c>
      <c r="U965" s="58" t="inlineStr">
        <is>
          <t>No</t>
        </is>
      </c>
      <c r="V965" s="123">
        <f>IFERROR(VALUE(TRIM(T965)),S965*F965)</f>
        <v/>
      </c>
      <c r="W965" s="58">
        <f>IF(F965&lt;=12,"0-12 mo",IF(F965&lt;=24,"13-24 mo",IF(F965&lt;=48,"25-48 mo","49+ mo")))</f>
        <v/>
      </c>
      <c r="X965" s="58">
        <f>IF(S965&lt;=35.5,"Q1 Low",IF(S965&lt;=70.35,"Q2 Mid-Low",IF(S965&lt;=89.85,"Q3 Mid-High","Q4 High")))</f>
        <v/>
      </c>
      <c r="Y965" s="58">
        <f>IF(U965="Yes",1,0)</f>
        <v/>
      </c>
      <c r="Z965" s="58">
        <f>IF(P965="Month-to-month",1,0)+IF(M965="No",1,0)+IF(J965="No",1,0)+IF(I965="Fiber optic",1,0)+IF(Q965="Yes",1,0)</f>
        <v/>
      </c>
    </row>
    <row r="966" ht="15" customHeight="1" s="59">
      <c r="A966" s="58" t="inlineStr">
        <is>
          <t>9117-SHLZX</t>
        </is>
      </c>
      <c r="B966" s="58" t="inlineStr">
        <is>
          <t>Male</t>
        </is>
      </c>
      <c r="C966" s="58" t="n">
        <v>0</v>
      </c>
      <c r="D966" s="58" t="inlineStr">
        <is>
          <t>No</t>
        </is>
      </c>
      <c r="E966" s="58" t="inlineStr">
        <is>
          <t>No</t>
        </is>
      </c>
      <c r="F966" s="58" t="n">
        <v>1</v>
      </c>
      <c r="G966" s="58" t="inlineStr">
        <is>
          <t>Yes</t>
        </is>
      </c>
      <c r="H966" s="58" t="inlineStr">
        <is>
          <t>No</t>
        </is>
      </c>
      <c r="I966" s="58" t="inlineStr">
        <is>
          <t>DSL</t>
        </is>
      </c>
      <c r="J966" s="58" t="inlineStr">
        <is>
          <t>No</t>
        </is>
      </c>
      <c r="K966" s="58" t="inlineStr">
        <is>
          <t>No</t>
        </is>
      </c>
      <c r="L966" s="58" t="inlineStr">
        <is>
          <t>No</t>
        </is>
      </c>
      <c r="M966" s="58" t="inlineStr">
        <is>
          <t>No</t>
        </is>
      </c>
      <c r="N966" s="58" t="inlineStr">
        <is>
          <t>No</t>
        </is>
      </c>
      <c r="O966" s="58" t="inlineStr">
        <is>
          <t>No</t>
        </is>
      </c>
      <c r="P966" s="58" t="inlineStr">
        <is>
          <t>Month-to-month</t>
        </is>
      </c>
      <c r="Q966" s="58" t="inlineStr">
        <is>
          <t>Yes</t>
        </is>
      </c>
      <c r="R966" s="58" t="inlineStr">
        <is>
          <t>Mailed check</t>
        </is>
      </c>
      <c r="S966" s="123" t="n">
        <v>45.7</v>
      </c>
      <c r="T966" s="58" t="inlineStr">
        <is>
          <t>45.7</t>
        </is>
      </c>
      <c r="U966" s="58" t="inlineStr">
        <is>
          <t>Yes</t>
        </is>
      </c>
      <c r="V966" s="123">
        <f>IFERROR(VALUE(TRIM(T966)),S966*F966)</f>
        <v/>
      </c>
      <c r="W966" s="58">
        <f>IF(F966&lt;=12,"0-12 mo",IF(F966&lt;=24,"13-24 mo",IF(F966&lt;=48,"25-48 mo","49+ mo")))</f>
        <v/>
      </c>
      <c r="X966" s="58">
        <f>IF(S966&lt;=35.5,"Q1 Low",IF(S966&lt;=70.35,"Q2 Mid-Low",IF(S966&lt;=89.85,"Q3 Mid-High","Q4 High")))</f>
        <v/>
      </c>
      <c r="Y966" s="58">
        <f>IF(U966="Yes",1,0)</f>
        <v/>
      </c>
      <c r="Z966" s="58">
        <f>IF(P966="Month-to-month",1,0)+IF(M966="No",1,0)+IF(J966="No",1,0)+IF(I966="Fiber optic",1,0)+IF(Q966="Yes",1,0)</f>
        <v/>
      </c>
    </row>
    <row r="967" ht="15" customHeight="1" s="59">
      <c r="A967" s="58" t="inlineStr">
        <is>
          <t>9889-TMAHG</t>
        </is>
      </c>
      <c r="B967" s="58" t="inlineStr">
        <is>
          <t>Male</t>
        </is>
      </c>
      <c r="C967" s="58" t="n">
        <v>1</v>
      </c>
      <c r="D967" s="58" t="inlineStr">
        <is>
          <t>No</t>
        </is>
      </c>
      <c r="E967" s="58" t="inlineStr">
        <is>
          <t>No</t>
        </is>
      </c>
      <c r="F967" s="58" t="n">
        <v>8</v>
      </c>
      <c r="G967" s="58" t="inlineStr">
        <is>
          <t>Yes</t>
        </is>
      </c>
      <c r="H967" s="58" t="inlineStr">
        <is>
          <t>No</t>
        </is>
      </c>
      <c r="I967" s="58" t="inlineStr">
        <is>
          <t>Fiber optic</t>
        </is>
      </c>
      <c r="J967" s="58" t="inlineStr">
        <is>
          <t>Yes</t>
        </is>
      </c>
      <c r="K967" s="58" t="inlineStr">
        <is>
          <t>No</t>
        </is>
      </c>
      <c r="L967" s="58" t="inlineStr">
        <is>
          <t>No</t>
        </is>
      </c>
      <c r="M967" s="58" t="inlineStr">
        <is>
          <t>Yes</t>
        </is>
      </c>
      <c r="N967" s="58" t="inlineStr">
        <is>
          <t>Yes</t>
        </is>
      </c>
      <c r="O967" s="58" t="inlineStr">
        <is>
          <t>Yes</t>
        </is>
      </c>
      <c r="P967" s="58" t="inlineStr">
        <is>
          <t>Month-to-month</t>
        </is>
      </c>
      <c r="Q967" s="58" t="inlineStr">
        <is>
          <t>No</t>
        </is>
      </c>
      <c r="R967" s="58" t="inlineStr">
        <is>
          <t>Credit card (automatic)</t>
        </is>
      </c>
      <c r="S967" s="123" t="n">
        <v>100.3</v>
      </c>
      <c r="T967" s="58" t="inlineStr">
        <is>
          <t>832.35</t>
        </is>
      </c>
      <c r="U967" s="58" t="inlineStr">
        <is>
          <t>Yes</t>
        </is>
      </c>
      <c r="V967" s="123">
        <f>IFERROR(VALUE(TRIM(T967)),S967*F967)</f>
        <v/>
      </c>
      <c r="W967" s="58">
        <f>IF(F967&lt;=12,"0-12 mo",IF(F967&lt;=24,"13-24 mo",IF(F967&lt;=48,"25-48 mo","49+ mo")))</f>
        <v/>
      </c>
      <c r="X967" s="58">
        <f>IF(S967&lt;=35.5,"Q1 Low",IF(S967&lt;=70.35,"Q2 Mid-Low",IF(S967&lt;=89.85,"Q3 Mid-High","Q4 High")))</f>
        <v/>
      </c>
      <c r="Y967" s="58">
        <f>IF(U967="Yes",1,0)</f>
        <v/>
      </c>
      <c r="Z967" s="58">
        <f>IF(P967="Month-to-month",1,0)+IF(M967="No",1,0)+IF(J967="No",1,0)+IF(I967="Fiber optic",1,0)+IF(Q967="Yes",1,0)</f>
        <v/>
      </c>
    </row>
    <row r="968" ht="15" customHeight="1" s="59">
      <c r="A968" s="58" t="inlineStr">
        <is>
          <t>4541-RMRLG</t>
        </is>
      </c>
      <c r="B968" s="58" t="inlineStr">
        <is>
          <t>Male</t>
        </is>
      </c>
      <c r="C968" s="58" t="n">
        <v>0</v>
      </c>
      <c r="D968" s="58" t="inlineStr">
        <is>
          <t>No</t>
        </is>
      </c>
      <c r="E968" s="58" t="inlineStr">
        <is>
          <t>No</t>
        </is>
      </c>
      <c r="F968" s="58" t="n">
        <v>7</v>
      </c>
      <c r="G968" s="58" t="inlineStr">
        <is>
          <t>Yes</t>
        </is>
      </c>
      <c r="H968" s="58" t="inlineStr">
        <is>
          <t>No</t>
        </is>
      </c>
      <c r="I968" s="58" t="inlineStr">
        <is>
          <t>No</t>
        </is>
      </c>
      <c r="J968" s="58" t="inlineStr">
        <is>
          <t>No internet service</t>
        </is>
      </c>
      <c r="K968" s="58" t="inlineStr">
        <is>
          <t>No internet service</t>
        </is>
      </c>
      <c r="L968" s="58" t="inlineStr">
        <is>
          <t>No internet service</t>
        </is>
      </c>
      <c r="M968" s="58" t="inlineStr">
        <is>
          <t>No internet service</t>
        </is>
      </c>
      <c r="N968" s="58" t="inlineStr">
        <is>
          <t>No internet service</t>
        </is>
      </c>
      <c r="O968" s="58" t="inlineStr">
        <is>
          <t>No internet service</t>
        </is>
      </c>
      <c r="P968" s="58" t="inlineStr">
        <is>
          <t>Month-to-month</t>
        </is>
      </c>
      <c r="Q968" s="58" t="inlineStr">
        <is>
          <t>No</t>
        </is>
      </c>
      <c r="R968" s="58" t="inlineStr">
        <is>
          <t>Electronic check</t>
        </is>
      </c>
      <c r="S968" s="123" t="n">
        <v>19.25</v>
      </c>
      <c r="T968" s="58" t="inlineStr">
        <is>
          <t>112.3</t>
        </is>
      </c>
      <c r="U968" s="58" t="inlineStr">
        <is>
          <t>Yes</t>
        </is>
      </c>
      <c r="V968" s="123">
        <f>IFERROR(VALUE(TRIM(T968)),S968*F968)</f>
        <v/>
      </c>
      <c r="W968" s="58">
        <f>IF(F968&lt;=12,"0-12 mo",IF(F968&lt;=24,"13-24 mo",IF(F968&lt;=48,"25-48 mo","49+ mo")))</f>
        <v/>
      </c>
      <c r="X968" s="58">
        <f>IF(S968&lt;=35.5,"Q1 Low",IF(S968&lt;=70.35,"Q2 Mid-Low",IF(S968&lt;=89.85,"Q3 Mid-High","Q4 High")))</f>
        <v/>
      </c>
      <c r="Y968" s="58">
        <f>IF(U968="Yes",1,0)</f>
        <v/>
      </c>
      <c r="Z968" s="58">
        <f>IF(P968="Month-to-month",1,0)+IF(M968="No",1,0)+IF(J968="No",1,0)+IF(I968="Fiber optic",1,0)+IF(Q968="Yes",1,0)</f>
        <v/>
      </c>
    </row>
    <row r="969" ht="15" customHeight="1" s="59">
      <c r="A969" s="58" t="inlineStr">
        <is>
          <t>7764-BDPEE</t>
        </is>
      </c>
      <c r="B969" s="58" t="inlineStr">
        <is>
          <t>Male</t>
        </is>
      </c>
      <c r="C969" s="58" t="n">
        <v>0</v>
      </c>
      <c r="D969" s="58" t="inlineStr">
        <is>
          <t>No</t>
        </is>
      </c>
      <c r="E969" s="58" t="inlineStr">
        <is>
          <t>Yes</t>
        </is>
      </c>
      <c r="F969" s="58" t="n">
        <v>3</v>
      </c>
      <c r="G969" s="58" t="inlineStr">
        <is>
          <t>Yes</t>
        </is>
      </c>
      <c r="H969" s="58" t="inlineStr">
        <is>
          <t>No</t>
        </is>
      </c>
      <c r="I969" s="58" t="inlineStr">
        <is>
          <t>No</t>
        </is>
      </c>
      <c r="J969" s="58" t="inlineStr">
        <is>
          <t>No internet service</t>
        </is>
      </c>
      <c r="K969" s="58" t="inlineStr">
        <is>
          <t>No internet service</t>
        </is>
      </c>
      <c r="L969" s="58" t="inlineStr">
        <is>
          <t>No internet service</t>
        </is>
      </c>
      <c r="M969" s="58" t="inlineStr">
        <is>
          <t>No internet service</t>
        </is>
      </c>
      <c r="N969" s="58" t="inlineStr">
        <is>
          <t>No internet service</t>
        </is>
      </c>
      <c r="O969" s="58" t="inlineStr">
        <is>
          <t>No internet service</t>
        </is>
      </c>
      <c r="P969" s="58" t="inlineStr">
        <is>
          <t>Month-to-month</t>
        </is>
      </c>
      <c r="Q969" s="58" t="inlineStr">
        <is>
          <t>No</t>
        </is>
      </c>
      <c r="R969" s="58" t="inlineStr">
        <is>
          <t>Mailed check</t>
        </is>
      </c>
      <c r="S969" s="123" t="n">
        <v>20.85</v>
      </c>
      <c r="T969" s="58" t="inlineStr">
        <is>
          <t>60.65</t>
        </is>
      </c>
      <c r="U969" s="58" t="inlineStr">
        <is>
          <t>No</t>
        </is>
      </c>
      <c r="V969" s="123">
        <f>IFERROR(VALUE(TRIM(T969)),S969*F969)</f>
        <v/>
      </c>
      <c r="W969" s="58">
        <f>IF(F969&lt;=12,"0-12 mo",IF(F969&lt;=24,"13-24 mo",IF(F969&lt;=48,"25-48 mo","49+ mo")))</f>
        <v/>
      </c>
      <c r="X969" s="58">
        <f>IF(S969&lt;=35.5,"Q1 Low",IF(S969&lt;=70.35,"Q2 Mid-Low",IF(S969&lt;=89.85,"Q3 Mid-High","Q4 High")))</f>
        <v/>
      </c>
      <c r="Y969" s="58">
        <f>IF(U969="Yes",1,0)</f>
        <v/>
      </c>
      <c r="Z969" s="58">
        <f>IF(P969="Month-to-month",1,0)+IF(M969="No",1,0)+IF(J969="No",1,0)+IF(I969="Fiber optic",1,0)+IF(Q969="Yes",1,0)</f>
        <v/>
      </c>
    </row>
    <row r="970" ht="15" customHeight="1" s="59">
      <c r="A970" s="58" t="inlineStr">
        <is>
          <t>3429-IFLEM</t>
        </is>
      </c>
      <c r="B970" s="58" t="inlineStr">
        <is>
          <t>Female</t>
        </is>
      </c>
      <c r="C970" s="58" t="n">
        <v>0</v>
      </c>
      <c r="D970" s="58" t="inlineStr">
        <is>
          <t>No</t>
        </is>
      </c>
      <c r="E970" s="58" t="inlineStr">
        <is>
          <t>No</t>
        </is>
      </c>
      <c r="F970" s="58" t="n">
        <v>71</v>
      </c>
      <c r="G970" s="58" t="inlineStr">
        <is>
          <t>Yes</t>
        </is>
      </c>
      <c r="H970" s="58" t="inlineStr">
        <is>
          <t>No</t>
        </is>
      </c>
      <c r="I970" s="58" t="inlineStr">
        <is>
          <t>DSL</t>
        </is>
      </c>
      <c r="J970" s="58" t="inlineStr">
        <is>
          <t>Yes</t>
        </is>
      </c>
      <c r="K970" s="58" t="inlineStr">
        <is>
          <t>Yes</t>
        </is>
      </c>
      <c r="L970" s="58" t="inlineStr">
        <is>
          <t>Yes</t>
        </is>
      </c>
      <c r="M970" s="58" t="inlineStr">
        <is>
          <t>Yes</t>
        </is>
      </c>
      <c r="N970" s="58" t="inlineStr">
        <is>
          <t>Yes</t>
        </is>
      </c>
      <c r="O970" s="58" t="inlineStr">
        <is>
          <t>No</t>
        </is>
      </c>
      <c r="P970" s="58" t="inlineStr">
        <is>
          <t>Two year</t>
        </is>
      </c>
      <c r="Q970" s="58" t="inlineStr">
        <is>
          <t>No</t>
        </is>
      </c>
      <c r="R970" s="58" t="inlineStr">
        <is>
          <t>Credit card (automatic)</t>
        </is>
      </c>
      <c r="S970" s="123" t="n">
        <v>77.34999999999999</v>
      </c>
      <c r="T970" s="58" t="inlineStr">
        <is>
          <t>5550.1</t>
        </is>
      </c>
      <c r="U970" s="58" t="inlineStr">
        <is>
          <t>No</t>
        </is>
      </c>
      <c r="V970" s="123">
        <f>IFERROR(VALUE(TRIM(T970)),S970*F970)</f>
        <v/>
      </c>
      <c r="W970" s="58">
        <f>IF(F970&lt;=12,"0-12 mo",IF(F970&lt;=24,"13-24 mo",IF(F970&lt;=48,"25-48 mo","49+ mo")))</f>
        <v/>
      </c>
      <c r="X970" s="58">
        <f>IF(S970&lt;=35.5,"Q1 Low",IF(S970&lt;=70.35,"Q2 Mid-Low",IF(S970&lt;=89.85,"Q3 Mid-High","Q4 High")))</f>
        <v/>
      </c>
      <c r="Y970" s="58">
        <f>IF(U970="Yes",1,0)</f>
        <v/>
      </c>
      <c r="Z970" s="58">
        <f>IF(P970="Month-to-month",1,0)+IF(M970="No",1,0)+IF(J970="No",1,0)+IF(I970="Fiber optic",1,0)+IF(Q970="Yes",1,0)</f>
        <v/>
      </c>
    </row>
    <row r="971" ht="15" customHeight="1" s="59">
      <c r="A971" s="58" t="inlineStr">
        <is>
          <t>3158-MOERK</t>
        </is>
      </c>
      <c r="B971" s="58" t="inlineStr">
        <is>
          <t>Female</t>
        </is>
      </c>
      <c r="C971" s="58" t="n">
        <v>0</v>
      </c>
      <c r="D971" s="58" t="inlineStr">
        <is>
          <t>No</t>
        </is>
      </c>
      <c r="E971" s="58" t="inlineStr">
        <is>
          <t>No</t>
        </is>
      </c>
      <c r="F971" s="58" t="n">
        <v>2</v>
      </c>
      <c r="G971" s="58" t="inlineStr">
        <is>
          <t>Yes</t>
        </is>
      </c>
      <c r="H971" s="58" t="inlineStr">
        <is>
          <t>Yes</t>
        </is>
      </c>
      <c r="I971" s="58" t="inlineStr">
        <is>
          <t>Fiber optic</t>
        </is>
      </c>
      <c r="J971" s="58" t="inlineStr">
        <is>
          <t>No</t>
        </is>
      </c>
      <c r="K971" s="58" t="inlineStr">
        <is>
          <t>No</t>
        </is>
      </c>
      <c r="L971" s="58" t="inlineStr">
        <is>
          <t>No</t>
        </is>
      </c>
      <c r="M971" s="58" t="inlineStr">
        <is>
          <t>No</t>
        </is>
      </c>
      <c r="N971" s="58" t="inlineStr">
        <is>
          <t>Yes</t>
        </is>
      </c>
      <c r="O971" s="58" t="inlineStr">
        <is>
          <t>Yes</t>
        </is>
      </c>
      <c r="P971" s="58" t="inlineStr">
        <is>
          <t>Month-to-month</t>
        </is>
      </c>
      <c r="Q971" s="58" t="inlineStr">
        <is>
          <t>Yes</t>
        </is>
      </c>
      <c r="R971" s="58" t="inlineStr">
        <is>
          <t>Electronic check</t>
        </is>
      </c>
      <c r="S971" s="123" t="n">
        <v>96</v>
      </c>
      <c r="T971" s="58" t="inlineStr">
        <is>
          <t>174.8</t>
        </is>
      </c>
      <c r="U971" s="58" t="inlineStr">
        <is>
          <t>Yes</t>
        </is>
      </c>
      <c r="V971" s="123">
        <f>IFERROR(VALUE(TRIM(T971)),S971*F971)</f>
        <v/>
      </c>
      <c r="W971" s="58">
        <f>IF(F971&lt;=12,"0-12 mo",IF(F971&lt;=24,"13-24 mo",IF(F971&lt;=48,"25-48 mo","49+ mo")))</f>
        <v/>
      </c>
      <c r="X971" s="58">
        <f>IF(S971&lt;=35.5,"Q1 Low",IF(S971&lt;=70.35,"Q2 Mid-Low",IF(S971&lt;=89.85,"Q3 Mid-High","Q4 High")))</f>
        <v/>
      </c>
      <c r="Y971" s="58">
        <f>IF(U971="Yes",1,0)</f>
        <v/>
      </c>
      <c r="Z971" s="58">
        <f>IF(P971="Month-to-month",1,0)+IF(M971="No",1,0)+IF(J971="No",1,0)+IF(I971="Fiber optic",1,0)+IF(Q971="Yes",1,0)</f>
        <v/>
      </c>
    </row>
    <row r="972" ht="15" customHeight="1" s="59">
      <c r="A972" s="58" t="inlineStr">
        <is>
          <t>7294-TMAOP</t>
        </is>
      </c>
      <c r="B972" s="58" t="inlineStr">
        <is>
          <t>Female</t>
        </is>
      </c>
      <c r="C972" s="58" t="n">
        <v>0</v>
      </c>
      <c r="D972" s="58" t="inlineStr">
        <is>
          <t>No</t>
        </is>
      </c>
      <c r="E972" s="58" t="inlineStr">
        <is>
          <t>No</t>
        </is>
      </c>
      <c r="F972" s="58" t="n">
        <v>1</v>
      </c>
      <c r="G972" s="58" t="inlineStr">
        <is>
          <t>Yes</t>
        </is>
      </c>
      <c r="H972" s="58" t="inlineStr">
        <is>
          <t>No</t>
        </is>
      </c>
      <c r="I972" s="58" t="inlineStr">
        <is>
          <t>Fiber optic</t>
        </is>
      </c>
      <c r="J972" s="58" t="inlineStr">
        <is>
          <t>No</t>
        </is>
      </c>
      <c r="K972" s="58" t="inlineStr">
        <is>
          <t>No</t>
        </is>
      </c>
      <c r="L972" s="58" t="inlineStr">
        <is>
          <t>No</t>
        </is>
      </c>
      <c r="M972" s="58" t="inlineStr">
        <is>
          <t>No</t>
        </is>
      </c>
      <c r="N972" s="58" t="inlineStr">
        <is>
          <t>Yes</t>
        </is>
      </c>
      <c r="O972" s="58" t="inlineStr">
        <is>
          <t>Yes</t>
        </is>
      </c>
      <c r="P972" s="58" t="inlineStr">
        <is>
          <t>Month-to-month</t>
        </is>
      </c>
      <c r="Q972" s="58" t="inlineStr">
        <is>
          <t>No</t>
        </is>
      </c>
      <c r="R972" s="58" t="inlineStr">
        <is>
          <t>Electronic check</t>
        </is>
      </c>
      <c r="S972" s="123" t="n">
        <v>90.55</v>
      </c>
      <c r="T972" s="58" t="inlineStr">
        <is>
          <t>90.55</t>
        </is>
      </c>
      <c r="U972" s="58" t="inlineStr">
        <is>
          <t>Yes</t>
        </is>
      </c>
      <c r="V972" s="123">
        <f>IFERROR(VALUE(TRIM(T972)),S972*F972)</f>
        <v/>
      </c>
      <c r="W972" s="58">
        <f>IF(F972&lt;=12,"0-12 mo",IF(F972&lt;=24,"13-24 mo",IF(F972&lt;=48,"25-48 mo","49+ mo")))</f>
        <v/>
      </c>
      <c r="X972" s="58">
        <f>IF(S972&lt;=35.5,"Q1 Low",IF(S972&lt;=70.35,"Q2 Mid-Low",IF(S972&lt;=89.85,"Q3 Mid-High","Q4 High")))</f>
        <v/>
      </c>
      <c r="Y972" s="58">
        <f>IF(U972="Yes",1,0)</f>
        <v/>
      </c>
      <c r="Z972" s="58">
        <f>IF(P972="Month-to-month",1,0)+IF(M972="No",1,0)+IF(J972="No",1,0)+IF(I972="Fiber optic",1,0)+IF(Q972="Yes",1,0)</f>
        <v/>
      </c>
    </row>
    <row r="973" ht="15" customHeight="1" s="59">
      <c r="A973" s="58" t="inlineStr">
        <is>
          <t>5002-GCQFH</t>
        </is>
      </c>
      <c r="B973" s="58" t="inlineStr">
        <is>
          <t>Male</t>
        </is>
      </c>
      <c r="C973" s="58" t="n">
        <v>0</v>
      </c>
      <c r="D973" s="58" t="inlineStr">
        <is>
          <t>Yes</t>
        </is>
      </c>
      <c r="E973" s="58" t="inlineStr">
        <is>
          <t>No</t>
        </is>
      </c>
      <c r="F973" s="58" t="n">
        <v>49</v>
      </c>
      <c r="G973" s="58" t="inlineStr">
        <is>
          <t>Yes</t>
        </is>
      </c>
      <c r="H973" s="58" t="inlineStr">
        <is>
          <t>Yes</t>
        </is>
      </c>
      <c r="I973" s="58" t="inlineStr">
        <is>
          <t>Fiber optic</t>
        </is>
      </c>
      <c r="J973" s="58" t="inlineStr">
        <is>
          <t>Yes</t>
        </is>
      </c>
      <c r="K973" s="58" t="inlineStr">
        <is>
          <t>Yes</t>
        </is>
      </c>
      <c r="L973" s="58" t="inlineStr">
        <is>
          <t>No</t>
        </is>
      </c>
      <c r="M973" s="58" t="inlineStr">
        <is>
          <t>No</t>
        </is>
      </c>
      <c r="N973" s="58" t="inlineStr">
        <is>
          <t>Yes</t>
        </is>
      </c>
      <c r="O973" s="58" t="inlineStr">
        <is>
          <t>No</t>
        </is>
      </c>
      <c r="P973" s="58" t="inlineStr">
        <is>
          <t>Month-to-month</t>
        </is>
      </c>
      <c r="Q973" s="58" t="inlineStr">
        <is>
          <t>Yes</t>
        </is>
      </c>
      <c r="R973" s="58" t="inlineStr">
        <is>
          <t>Bank transfer (automatic)</t>
        </is>
      </c>
      <c r="S973" s="123" t="n">
        <v>93.84999999999999</v>
      </c>
      <c r="T973" s="58" t="inlineStr">
        <is>
          <t>4733.1</t>
        </is>
      </c>
      <c r="U973" s="58" t="inlineStr">
        <is>
          <t>No</t>
        </is>
      </c>
      <c r="V973" s="123">
        <f>IFERROR(VALUE(TRIM(T973)),S973*F973)</f>
        <v/>
      </c>
      <c r="W973" s="58">
        <f>IF(F973&lt;=12,"0-12 mo",IF(F973&lt;=24,"13-24 mo",IF(F973&lt;=48,"25-48 mo","49+ mo")))</f>
        <v/>
      </c>
      <c r="X973" s="58">
        <f>IF(S973&lt;=35.5,"Q1 Low",IF(S973&lt;=70.35,"Q2 Mid-Low",IF(S973&lt;=89.85,"Q3 Mid-High","Q4 High")))</f>
        <v/>
      </c>
      <c r="Y973" s="58">
        <f>IF(U973="Yes",1,0)</f>
        <v/>
      </c>
      <c r="Z973" s="58">
        <f>IF(P973="Month-to-month",1,0)+IF(M973="No",1,0)+IF(J973="No",1,0)+IF(I973="Fiber optic",1,0)+IF(Q973="Yes",1,0)</f>
        <v/>
      </c>
    </row>
    <row r="974" ht="15" customHeight="1" s="59">
      <c r="A974" s="58" t="inlineStr">
        <is>
          <t>0556-FJEGU</t>
        </is>
      </c>
      <c r="B974" s="58" t="inlineStr">
        <is>
          <t>Male</t>
        </is>
      </c>
      <c r="C974" s="58" t="n">
        <v>0</v>
      </c>
      <c r="D974" s="58" t="inlineStr">
        <is>
          <t>No</t>
        </is>
      </c>
      <c r="E974" s="58" t="inlineStr">
        <is>
          <t>No</t>
        </is>
      </c>
      <c r="F974" s="58" t="n">
        <v>58</v>
      </c>
      <c r="G974" s="58" t="inlineStr">
        <is>
          <t>Yes</t>
        </is>
      </c>
      <c r="H974" s="58" t="inlineStr">
        <is>
          <t>No</t>
        </is>
      </c>
      <c r="I974" s="58" t="inlineStr">
        <is>
          <t>DSL</t>
        </is>
      </c>
      <c r="J974" s="58" t="inlineStr">
        <is>
          <t>No</t>
        </is>
      </c>
      <c r="K974" s="58" t="inlineStr">
        <is>
          <t>Yes</t>
        </is>
      </c>
      <c r="L974" s="58" t="inlineStr">
        <is>
          <t>Yes</t>
        </is>
      </c>
      <c r="M974" s="58" t="inlineStr">
        <is>
          <t>Yes</t>
        </is>
      </c>
      <c r="N974" s="58" t="inlineStr">
        <is>
          <t>Yes</t>
        </is>
      </c>
      <c r="O974" s="58" t="inlineStr">
        <is>
          <t>No</t>
        </is>
      </c>
      <c r="P974" s="58" t="inlineStr">
        <is>
          <t>Two year</t>
        </is>
      </c>
      <c r="Q974" s="58" t="inlineStr">
        <is>
          <t>No</t>
        </is>
      </c>
      <c r="R974" s="58" t="inlineStr">
        <is>
          <t>Bank transfer (automatic)</t>
        </is>
      </c>
      <c r="S974" s="123" t="n">
        <v>70.09999999999999</v>
      </c>
      <c r="T974" s="58" t="inlineStr">
        <is>
          <t>4048.95</t>
        </is>
      </c>
      <c r="U974" s="58" t="inlineStr">
        <is>
          <t>No</t>
        </is>
      </c>
      <c r="V974" s="123">
        <f>IFERROR(VALUE(TRIM(T974)),S974*F974)</f>
        <v/>
      </c>
      <c r="W974" s="58">
        <f>IF(F974&lt;=12,"0-12 mo",IF(F974&lt;=24,"13-24 mo",IF(F974&lt;=48,"25-48 mo","49+ mo")))</f>
        <v/>
      </c>
      <c r="X974" s="58">
        <f>IF(S974&lt;=35.5,"Q1 Low",IF(S974&lt;=70.35,"Q2 Mid-Low",IF(S974&lt;=89.85,"Q3 Mid-High","Q4 High")))</f>
        <v/>
      </c>
      <c r="Y974" s="58">
        <f>IF(U974="Yes",1,0)</f>
        <v/>
      </c>
      <c r="Z974" s="58">
        <f>IF(P974="Month-to-month",1,0)+IF(M974="No",1,0)+IF(J974="No",1,0)+IF(I974="Fiber optic",1,0)+IF(Q974="Yes",1,0)</f>
        <v/>
      </c>
    </row>
    <row r="975" ht="15" customHeight="1" s="59">
      <c r="A975" s="58" t="inlineStr">
        <is>
          <t>8919-FYFQZ</t>
        </is>
      </c>
      <c r="B975" s="58" t="inlineStr">
        <is>
          <t>Male</t>
        </is>
      </c>
      <c r="C975" s="58" t="n">
        <v>1</v>
      </c>
      <c r="D975" s="58" t="inlineStr">
        <is>
          <t>Yes</t>
        </is>
      </c>
      <c r="E975" s="58" t="inlineStr">
        <is>
          <t>No</t>
        </is>
      </c>
      <c r="F975" s="58" t="n">
        <v>44</v>
      </c>
      <c r="G975" s="58" t="inlineStr">
        <is>
          <t>No</t>
        </is>
      </c>
      <c r="H975" s="58" t="inlineStr">
        <is>
          <t>No phone service</t>
        </is>
      </c>
      <c r="I975" s="58" t="inlineStr">
        <is>
          <t>DSL</t>
        </is>
      </c>
      <c r="J975" s="58" t="inlineStr">
        <is>
          <t>No</t>
        </is>
      </c>
      <c r="K975" s="58" t="inlineStr">
        <is>
          <t>Yes</t>
        </is>
      </c>
      <c r="L975" s="58" t="inlineStr">
        <is>
          <t>No</t>
        </is>
      </c>
      <c r="M975" s="58" t="inlineStr">
        <is>
          <t>No</t>
        </is>
      </c>
      <c r="N975" s="58" t="inlineStr">
        <is>
          <t>No</t>
        </is>
      </c>
      <c r="O975" s="58" t="inlineStr">
        <is>
          <t>No</t>
        </is>
      </c>
      <c r="P975" s="58" t="inlineStr">
        <is>
          <t>Month-to-month</t>
        </is>
      </c>
      <c r="Q975" s="58" t="inlineStr">
        <is>
          <t>Yes</t>
        </is>
      </c>
      <c r="R975" s="58" t="inlineStr">
        <is>
          <t>Electronic check</t>
        </is>
      </c>
      <c r="S975" s="123" t="n">
        <v>30.35</v>
      </c>
      <c r="T975" s="58" t="inlineStr">
        <is>
          <t>1359.7</t>
        </is>
      </c>
      <c r="U975" s="58" t="inlineStr">
        <is>
          <t>Yes</t>
        </is>
      </c>
      <c r="V975" s="123">
        <f>IFERROR(VALUE(TRIM(T975)),S975*F975)</f>
        <v/>
      </c>
      <c r="W975" s="58">
        <f>IF(F975&lt;=12,"0-12 mo",IF(F975&lt;=24,"13-24 mo",IF(F975&lt;=48,"25-48 mo","49+ mo")))</f>
        <v/>
      </c>
      <c r="X975" s="58">
        <f>IF(S975&lt;=35.5,"Q1 Low",IF(S975&lt;=70.35,"Q2 Mid-Low",IF(S975&lt;=89.85,"Q3 Mid-High","Q4 High")))</f>
        <v/>
      </c>
      <c r="Y975" s="58">
        <f>IF(U975="Yes",1,0)</f>
        <v/>
      </c>
      <c r="Z975" s="58">
        <f>IF(P975="Month-to-month",1,0)+IF(M975="No",1,0)+IF(J975="No",1,0)+IF(I975="Fiber optic",1,0)+IF(Q975="Yes",1,0)</f>
        <v/>
      </c>
    </row>
    <row r="976" ht="15" customHeight="1" s="59">
      <c r="A976" s="58" t="inlineStr">
        <is>
          <t>0604-THJFP</t>
        </is>
      </c>
      <c r="B976" s="58" t="inlineStr">
        <is>
          <t>Female</t>
        </is>
      </c>
      <c r="C976" s="58" t="n">
        <v>0</v>
      </c>
      <c r="D976" s="58" t="inlineStr">
        <is>
          <t>Yes</t>
        </is>
      </c>
      <c r="E976" s="58" t="inlineStr">
        <is>
          <t>Yes</t>
        </is>
      </c>
      <c r="F976" s="58" t="n">
        <v>59</v>
      </c>
      <c r="G976" s="58" t="inlineStr">
        <is>
          <t>Yes</t>
        </is>
      </c>
      <c r="H976" s="58" t="inlineStr">
        <is>
          <t>No</t>
        </is>
      </c>
      <c r="I976" s="58" t="inlineStr">
        <is>
          <t>DSL</t>
        </is>
      </c>
      <c r="J976" s="58" t="inlineStr">
        <is>
          <t>No</t>
        </is>
      </c>
      <c r="K976" s="58" t="inlineStr">
        <is>
          <t>Yes</t>
        </is>
      </c>
      <c r="L976" s="58" t="inlineStr">
        <is>
          <t>No</t>
        </is>
      </c>
      <c r="M976" s="58" t="inlineStr">
        <is>
          <t>Yes</t>
        </is>
      </c>
      <c r="N976" s="58" t="inlineStr">
        <is>
          <t>Yes</t>
        </is>
      </c>
      <c r="O976" s="58" t="inlineStr">
        <is>
          <t>Yes</t>
        </is>
      </c>
      <c r="P976" s="58" t="inlineStr">
        <is>
          <t>Two year</t>
        </is>
      </c>
      <c r="Q976" s="58" t="inlineStr">
        <is>
          <t>Yes</t>
        </is>
      </c>
      <c r="R976" s="58" t="inlineStr">
        <is>
          <t>Credit card (automatic)</t>
        </is>
      </c>
      <c r="S976" s="123" t="n">
        <v>75.95</v>
      </c>
      <c r="T976" s="58" t="inlineStr">
        <is>
          <t>4542.35</t>
        </is>
      </c>
      <c r="U976" s="58" t="inlineStr">
        <is>
          <t>No</t>
        </is>
      </c>
      <c r="V976" s="123">
        <f>IFERROR(VALUE(TRIM(T976)),S976*F976)</f>
        <v/>
      </c>
      <c r="W976" s="58">
        <f>IF(F976&lt;=12,"0-12 mo",IF(F976&lt;=24,"13-24 mo",IF(F976&lt;=48,"25-48 mo","49+ mo")))</f>
        <v/>
      </c>
      <c r="X976" s="58">
        <f>IF(S976&lt;=35.5,"Q1 Low",IF(S976&lt;=70.35,"Q2 Mid-Low",IF(S976&lt;=89.85,"Q3 Mid-High","Q4 High")))</f>
        <v/>
      </c>
      <c r="Y976" s="58">
        <f>IF(U976="Yes",1,0)</f>
        <v/>
      </c>
      <c r="Z976" s="58">
        <f>IF(P976="Month-to-month",1,0)+IF(M976="No",1,0)+IF(J976="No",1,0)+IF(I976="Fiber optic",1,0)+IF(Q976="Yes",1,0)</f>
        <v/>
      </c>
    </row>
    <row r="977" ht="15" customHeight="1" s="59">
      <c r="A977" s="58" t="inlineStr">
        <is>
          <t>2834-JRTUA</t>
        </is>
      </c>
      <c r="B977" s="58" t="inlineStr">
        <is>
          <t>Male</t>
        </is>
      </c>
      <c r="C977" s="58" t="n">
        <v>0</v>
      </c>
      <c r="D977" s="58" t="inlineStr">
        <is>
          <t>No</t>
        </is>
      </c>
      <c r="E977" s="58" t="inlineStr">
        <is>
          <t>No</t>
        </is>
      </c>
      <c r="F977" s="58" t="n">
        <v>71</v>
      </c>
      <c r="G977" s="58" t="inlineStr">
        <is>
          <t>Yes</t>
        </is>
      </c>
      <c r="H977" s="58" t="inlineStr">
        <is>
          <t>Yes</t>
        </is>
      </c>
      <c r="I977" s="58" t="inlineStr">
        <is>
          <t>Fiber optic</t>
        </is>
      </c>
      <c r="J977" s="58" t="inlineStr">
        <is>
          <t>Yes</t>
        </is>
      </c>
      <c r="K977" s="58" t="inlineStr">
        <is>
          <t>No</t>
        </is>
      </c>
      <c r="L977" s="58" t="inlineStr">
        <is>
          <t>Yes</t>
        </is>
      </c>
      <c r="M977" s="58" t="inlineStr">
        <is>
          <t>Yes</t>
        </is>
      </c>
      <c r="N977" s="58" t="inlineStr">
        <is>
          <t>Yes</t>
        </is>
      </c>
      <c r="O977" s="58" t="inlineStr">
        <is>
          <t>Yes</t>
        </is>
      </c>
      <c r="P977" s="58" t="inlineStr">
        <is>
          <t>Two year</t>
        </is>
      </c>
      <c r="Q977" s="58" t="inlineStr">
        <is>
          <t>Yes</t>
        </is>
      </c>
      <c r="R977" s="58" t="inlineStr">
        <is>
          <t>Electronic check</t>
        </is>
      </c>
      <c r="S977" s="123" t="n">
        <v>108.05</v>
      </c>
      <c r="T977" s="58" t="inlineStr">
        <is>
          <t>7532.15</t>
        </is>
      </c>
      <c r="U977" s="58" t="inlineStr">
        <is>
          <t>Yes</t>
        </is>
      </c>
      <c r="V977" s="123">
        <f>IFERROR(VALUE(TRIM(T977)),S977*F977)</f>
        <v/>
      </c>
      <c r="W977" s="58">
        <f>IF(F977&lt;=12,"0-12 mo",IF(F977&lt;=24,"13-24 mo",IF(F977&lt;=48,"25-48 mo","49+ mo")))</f>
        <v/>
      </c>
      <c r="X977" s="58">
        <f>IF(S977&lt;=35.5,"Q1 Low",IF(S977&lt;=70.35,"Q2 Mid-Low",IF(S977&lt;=89.85,"Q3 Mid-High","Q4 High")))</f>
        <v/>
      </c>
      <c r="Y977" s="58">
        <f>IF(U977="Yes",1,0)</f>
        <v/>
      </c>
      <c r="Z977" s="58">
        <f>IF(P977="Month-to-month",1,0)+IF(M977="No",1,0)+IF(J977="No",1,0)+IF(I977="Fiber optic",1,0)+IF(Q977="Yes",1,0)</f>
        <v/>
      </c>
    </row>
    <row r="978" ht="15" customHeight="1" s="59">
      <c r="A978" s="58" t="inlineStr">
        <is>
          <t>5875-YPQFJ</t>
        </is>
      </c>
      <c r="B978" s="58" t="inlineStr">
        <is>
          <t>Male</t>
        </is>
      </c>
      <c r="C978" s="58" t="n">
        <v>0</v>
      </c>
      <c r="D978" s="58" t="inlineStr">
        <is>
          <t>No</t>
        </is>
      </c>
      <c r="E978" s="58" t="inlineStr">
        <is>
          <t>No</t>
        </is>
      </c>
      <c r="F978" s="58" t="n">
        <v>1</v>
      </c>
      <c r="G978" s="58" t="inlineStr">
        <is>
          <t>Yes</t>
        </is>
      </c>
      <c r="H978" s="58" t="inlineStr">
        <is>
          <t>No</t>
        </is>
      </c>
      <c r="I978" s="58" t="inlineStr">
        <is>
          <t>Fiber optic</t>
        </is>
      </c>
      <c r="J978" s="58" t="inlineStr">
        <is>
          <t>No</t>
        </is>
      </c>
      <c r="K978" s="58" t="inlineStr">
        <is>
          <t>No</t>
        </is>
      </c>
      <c r="L978" s="58" t="inlineStr">
        <is>
          <t>No</t>
        </is>
      </c>
      <c r="M978" s="58" t="inlineStr">
        <is>
          <t>No</t>
        </is>
      </c>
      <c r="N978" s="58" t="inlineStr">
        <is>
          <t>No</t>
        </is>
      </c>
      <c r="O978" s="58" t="inlineStr">
        <is>
          <t>No</t>
        </is>
      </c>
      <c r="P978" s="58" t="inlineStr">
        <is>
          <t>Month-to-month</t>
        </is>
      </c>
      <c r="Q978" s="58" t="inlineStr">
        <is>
          <t>Yes</t>
        </is>
      </c>
      <c r="R978" s="58" t="inlineStr">
        <is>
          <t>Electronic check</t>
        </is>
      </c>
      <c r="S978" s="123" t="n">
        <v>69.90000000000001</v>
      </c>
      <c r="T978" s="58" t="inlineStr">
        <is>
          <t>69.9</t>
        </is>
      </c>
      <c r="U978" s="58" t="inlineStr">
        <is>
          <t>Yes</t>
        </is>
      </c>
      <c r="V978" s="123">
        <f>IFERROR(VALUE(TRIM(T978)),S978*F978)</f>
        <v/>
      </c>
      <c r="W978" s="58">
        <f>IF(F978&lt;=12,"0-12 mo",IF(F978&lt;=24,"13-24 mo",IF(F978&lt;=48,"25-48 mo","49+ mo")))</f>
        <v/>
      </c>
      <c r="X978" s="58">
        <f>IF(S978&lt;=35.5,"Q1 Low",IF(S978&lt;=70.35,"Q2 Mid-Low",IF(S978&lt;=89.85,"Q3 Mid-High","Q4 High")))</f>
        <v/>
      </c>
      <c r="Y978" s="58">
        <f>IF(U978="Yes",1,0)</f>
        <v/>
      </c>
      <c r="Z978" s="58">
        <f>IF(P978="Month-to-month",1,0)+IF(M978="No",1,0)+IF(J978="No",1,0)+IF(I978="Fiber optic",1,0)+IF(Q978="Yes",1,0)</f>
        <v/>
      </c>
    </row>
    <row r="979" ht="15" customHeight="1" s="59">
      <c r="A979" s="58" t="inlineStr">
        <is>
          <t>5879-SESNB</t>
        </is>
      </c>
      <c r="B979" s="58" t="inlineStr">
        <is>
          <t>Female</t>
        </is>
      </c>
      <c r="C979" s="58" t="n">
        <v>0</v>
      </c>
      <c r="D979" s="58" t="inlineStr">
        <is>
          <t>No</t>
        </is>
      </c>
      <c r="E979" s="58" t="inlineStr">
        <is>
          <t>No</t>
        </is>
      </c>
      <c r="F979" s="58" t="n">
        <v>11</v>
      </c>
      <c r="G979" s="58" t="inlineStr">
        <is>
          <t>Yes</t>
        </is>
      </c>
      <c r="H979" s="58" t="inlineStr">
        <is>
          <t>Yes</t>
        </is>
      </c>
      <c r="I979" s="58" t="inlineStr">
        <is>
          <t>Fiber optic</t>
        </is>
      </c>
      <c r="J979" s="58" t="inlineStr">
        <is>
          <t>No</t>
        </is>
      </c>
      <c r="K979" s="58" t="inlineStr">
        <is>
          <t>No</t>
        </is>
      </c>
      <c r="L979" s="58" t="inlineStr">
        <is>
          <t>No</t>
        </is>
      </c>
      <c r="M979" s="58" t="inlineStr">
        <is>
          <t>No</t>
        </is>
      </c>
      <c r="N979" s="58" t="inlineStr">
        <is>
          <t>No</t>
        </is>
      </c>
      <c r="O979" s="58" t="inlineStr">
        <is>
          <t>No</t>
        </is>
      </c>
      <c r="P979" s="58" t="inlineStr">
        <is>
          <t>Month-to-month</t>
        </is>
      </c>
      <c r="Q979" s="58" t="inlineStr">
        <is>
          <t>No</t>
        </is>
      </c>
      <c r="R979" s="58" t="inlineStr">
        <is>
          <t>Electronic check</t>
        </is>
      </c>
      <c r="S979" s="123" t="n">
        <v>75.25</v>
      </c>
      <c r="T979" s="58" t="inlineStr">
        <is>
          <t>888.65</t>
        </is>
      </c>
      <c r="U979" s="58" t="inlineStr">
        <is>
          <t>No</t>
        </is>
      </c>
      <c r="V979" s="123">
        <f>IFERROR(VALUE(TRIM(T979)),S979*F979)</f>
        <v/>
      </c>
      <c r="W979" s="58">
        <f>IF(F979&lt;=12,"0-12 mo",IF(F979&lt;=24,"13-24 mo",IF(F979&lt;=48,"25-48 mo","49+ mo")))</f>
        <v/>
      </c>
      <c r="X979" s="58">
        <f>IF(S979&lt;=35.5,"Q1 Low",IF(S979&lt;=70.35,"Q2 Mid-Low",IF(S979&lt;=89.85,"Q3 Mid-High","Q4 High")))</f>
        <v/>
      </c>
      <c r="Y979" s="58">
        <f>IF(U979="Yes",1,0)</f>
        <v/>
      </c>
      <c r="Z979" s="58">
        <f>IF(P979="Month-to-month",1,0)+IF(M979="No",1,0)+IF(J979="No",1,0)+IF(I979="Fiber optic",1,0)+IF(Q979="Yes",1,0)</f>
        <v/>
      </c>
    </row>
    <row r="980" ht="15" customHeight="1" s="59">
      <c r="A980" s="58" t="inlineStr">
        <is>
          <t>6646-QVXLR</t>
        </is>
      </c>
      <c r="B980" s="58" t="inlineStr">
        <is>
          <t>Male</t>
        </is>
      </c>
      <c r="C980" s="58" t="n">
        <v>1</v>
      </c>
      <c r="D980" s="58" t="inlineStr">
        <is>
          <t>Yes</t>
        </is>
      </c>
      <c r="E980" s="58" t="inlineStr">
        <is>
          <t>No</t>
        </is>
      </c>
      <c r="F980" s="58" t="n">
        <v>62</v>
      </c>
      <c r="G980" s="58" t="inlineStr">
        <is>
          <t>Yes</t>
        </is>
      </c>
      <c r="H980" s="58" t="inlineStr">
        <is>
          <t>Yes</t>
        </is>
      </c>
      <c r="I980" s="58" t="inlineStr">
        <is>
          <t>Fiber optic</t>
        </is>
      </c>
      <c r="J980" s="58" t="inlineStr">
        <is>
          <t>No</t>
        </is>
      </c>
      <c r="K980" s="58" t="inlineStr">
        <is>
          <t>Yes</t>
        </is>
      </c>
      <c r="L980" s="58" t="inlineStr">
        <is>
          <t>Yes</t>
        </is>
      </c>
      <c r="M980" s="58" t="inlineStr">
        <is>
          <t>No</t>
        </is>
      </c>
      <c r="N980" s="58" t="inlineStr">
        <is>
          <t>Yes</t>
        </is>
      </c>
      <c r="O980" s="58" t="inlineStr">
        <is>
          <t>Yes</t>
        </is>
      </c>
      <c r="P980" s="58" t="inlineStr">
        <is>
          <t>One year</t>
        </is>
      </c>
      <c r="Q980" s="58" t="inlineStr">
        <is>
          <t>Yes</t>
        </is>
      </c>
      <c r="R980" s="58" t="inlineStr">
        <is>
          <t>Electronic check</t>
        </is>
      </c>
      <c r="S980" s="123" t="n">
        <v>103.75</v>
      </c>
      <c r="T980" s="58" t="inlineStr">
        <is>
          <t>6383.35</t>
        </is>
      </c>
      <c r="U980" s="58" t="inlineStr">
        <is>
          <t>Yes</t>
        </is>
      </c>
      <c r="V980" s="123">
        <f>IFERROR(VALUE(TRIM(T980)),S980*F980)</f>
        <v/>
      </c>
      <c r="W980" s="58">
        <f>IF(F980&lt;=12,"0-12 mo",IF(F980&lt;=24,"13-24 mo",IF(F980&lt;=48,"25-48 mo","49+ mo")))</f>
        <v/>
      </c>
      <c r="X980" s="58">
        <f>IF(S980&lt;=35.5,"Q1 Low",IF(S980&lt;=70.35,"Q2 Mid-Low",IF(S980&lt;=89.85,"Q3 Mid-High","Q4 High")))</f>
        <v/>
      </c>
      <c r="Y980" s="58">
        <f>IF(U980="Yes",1,0)</f>
        <v/>
      </c>
      <c r="Z980" s="58">
        <f>IF(P980="Month-to-month",1,0)+IF(M980="No",1,0)+IF(J980="No",1,0)+IF(I980="Fiber optic",1,0)+IF(Q980="Yes",1,0)</f>
        <v/>
      </c>
    </row>
    <row r="981" ht="15" customHeight="1" s="59">
      <c r="A981" s="58" t="inlineStr">
        <is>
          <t>6461-PPAXN</t>
        </is>
      </c>
      <c r="B981" s="58" t="inlineStr">
        <is>
          <t>Female</t>
        </is>
      </c>
      <c r="C981" s="58" t="n">
        <v>0</v>
      </c>
      <c r="D981" s="58" t="inlineStr">
        <is>
          <t>Yes</t>
        </is>
      </c>
      <c r="E981" s="58" t="inlineStr">
        <is>
          <t>Yes</t>
        </is>
      </c>
      <c r="F981" s="58" t="n">
        <v>35</v>
      </c>
      <c r="G981" s="58" t="inlineStr">
        <is>
          <t>Yes</t>
        </is>
      </c>
      <c r="H981" s="58" t="inlineStr">
        <is>
          <t>No</t>
        </is>
      </c>
      <c r="I981" s="58" t="inlineStr">
        <is>
          <t>DSL</t>
        </is>
      </c>
      <c r="J981" s="58" t="inlineStr">
        <is>
          <t>Yes</t>
        </is>
      </c>
      <c r="K981" s="58" t="inlineStr">
        <is>
          <t>No</t>
        </is>
      </c>
      <c r="L981" s="58" t="inlineStr">
        <is>
          <t>No</t>
        </is>
      </c>
      <c r="M981" s="58" t="inlineStr">
        <is>
          <t>Yes</t>
        </is>
      </c>
      <c r="N981" s="58" t="inlineStr">
        <is>
          <t>No</t>
        </is>
      </c>
      <c r="O981" s="58" t="inlineStr">
        <is>
          <t>No</t>
        </is>
      </c>
      <c r="P981" s="58" t="inlineStr">
        <is>
          <t>One year</t>
        </is>
      </c>
      <c r="Q981" s="58" t="inlineStr">
        <is>
          <t>Yes</t>
        </is>
      </c>
      <c r="R981" s="58" t="inlineStr">
        <is>
          <t>Bank transfer (automatic)</t>
        </is>
      </c>
      <c r="S981" s="123" t="n">
        <v>54.95</v>
      </c>
      <c r="T981" s="58" t="inlineStr">
        <is>
          <t>1916</t>
        </is>
      </c>
      <c r="U981" s="58" t="inlineStr">
        <is>
          <t>No</t>
        </is>
      </c>
      <c r="V981" s="123">
        <f>IFERROR(VALUE(TRIM(T981)),S981*F981)</f>
        <v/>
      </c>
      <c r="W981" s="58">
        <f>IF(F981&lt;=12,"0-12 mo",IF(F981&lt;=24,"13-24 mo",IF(F981&lt;=48,"25-48 mo","49+ mo")))</f>
        <v/>
      </c>
      <c r="X981" s="58">
        <f>IF(S981&lt;=35.5,"Q1 Low",IF(S981&lt;=70.35,"Q2 Mid-Low",IF(S981&lt;=89.85,"Q3 Mid-High","Q4 High")))</f>
        <v/>
      </c>
      <c r="Y981" s="58">
        <f>IF(U981="Yes",1,0)</f>
        <v/>
      </c>
      <c r="Z981" s="58">
        <f>IF(P981="Month-to-month",1,0)+IF(M981="No",1,0)+IF(J981="No",1,0)+IF(I981="Fiber optic",1,0)+IF(Q981="Yes",1,0)</f>
        <v/>
      </c>
    </row>
    <row r="982" ht="15" customHeight="1" s="59">
      <c r="A982" s="58" t="inlineStr">
        <is>
          <t>3318-ISQFQ</t>
        </is>
      </c>
      <c r="B982" s="58" t="inlineStr">
        <is>
          <t>Female</t>
        </is>
      </c>
      <c r="C982" s="58" t="n">
        <v>0</v>
      </c>
      <c r="D982" s="58" t="inlineStr">
        <is>
          <t>No</t>
        </is>
      </c>
      <c r="E982" s="58" t="inlineStr">
        <is>
          <t>No</t>
        </is>
      </c>
      <c r="F982" s="58" t="n">
        <v>20</v>
      </c>
      <c r="G982" s="58" t="inlineStr">
        <is>
          <t>Yes</t>
        </is>
      </c>
      <c r="H982" s="58" t="inlineStr">
        <is>
          <t>No</t>
        </is>
      </c>
      <c r="I982" s="58" t="inlineStr">
        <is>
          <t>No</t>
        </is>
      </c>
      <c r="J982" s="58" t="inlineStr">
        <is>
          <t>No internet service</t>
        </is>
      </c>
      <c r="K982" s="58" t="inlineStr">
        <is>
          <t>No internet service</t>
        </is>
      </c>
      <c r="L982" s="58" t="inlineStr">
        <is>
          <t>No internet service</t>
        </is>
      </c>
      <c r="M982" s="58" t="inlineStr">
        <is>
          <t>No internet service</t>
        </is>
      </c>
      <c r="N982" s="58" t="inlineStr">
        <is>
          <t>No internet service</t>
        </is>
      </c>
      <c r="O982" s="58" t="inlineStr">
        <is>
          <t>No internet service</t>
        </is>
      </c>
      <c r="P982" s="58" t="inlineStr">
        <is>
          <t>Month-to-month</t>
        </is>
      </c>
      <c r="Q982" s="58" t="inlineStr">
        <is>
          <t>Yes</t>
        </is>
      </c>
      <c r="R982" s="58" t="inlineStr">
        <is>
          <t>Bank transfer (automatic)</t>
        </is>
      </c>
      <c r="S982" s="123" t="n">
        <v>19.5</v>
      </c>
      <c r="T982" s="58" t="inlineStr">
        <is>
          <t>413</t>
        </is>
      </c>
      <c r="U982" s="58" t="inlineStr">
        <is>
          <t>No</t>
        </is>
      </c>
      <c r="V982" s="123">
        <f>IFERROR(VALUE(TRIM(T982)),S982*F982)</f>
        <v/>
      </c>
      <c r="W982" s="58">
        <f>IF(F982&lt;=12,"0-12 mo",IF(F982&lt;=24,"13-24 mo",IF(F982&lt;=48,"25-48 mo","49+ mo")))</f>
        <v/>
      </c>
      <c r="X982" s="58">
        <f>IF(S982&lt;=35.5,"Q1 Low",IF(S982&lt;=70.35,"Q2 Mid-Low",IF(S982&lt;=89.85,"Q3 Mid-High","Q4 High")))</f>
        <v/>
      </c>
      <c r="Y982" s="58">
        <f>IF(U982="Yes",1,0)</f>
        <v/>
      </c>
      <c r="Z982" s="58">
        <f>IF(P982="Month-to-month",1,0)+IF(M982="No",1,0)+IF(J982="No",1,0)+IF(I982="Fiber optic",1,0)+IF(Q982="Yes",1,0)</f>
        <v/>
      </c>
    </row>
    <row r="983" ht="15" customHeight="1" s="59">
      <c r="A983" s="58" t="inlineStr">
        <is>
          <t>1106-HRLKZ</t>
        </is>
      </c>
      <c r="B983" s="58" t="inlineStr">
        <is>
          <t>Male</t>
        </is>
      </c>
      <c r="C983" s="58" t="n">
        <v>0</v>
      </c>
      <c r="D983" s="58" t="inlineStr">
        <is>
          <t>Yes</t>
        </is>
      </c>
      <c r="E983" s="58" t="inlineStr">
        <is>
          <t>Yes</t>
        </is>
      </c>
      <c r="F983" s="58" t="n">
        <v>40</v>
      </c>
      <c r="G983" s="58" t="inlineStr">
        <is>
          <t>Yes</t>
        </is>
      </c>
      <c r="H983" s="58" t="inlineStr">
        <is>
          <t>No</t>
        </is>
      </c>
      <c r="I983" s="58" t="inlineStr">
        <is>
          <t>No</t>
        </is>
      </c>
      <c r="J983" s="58" t="inlineStr">
        <is>
          <t>No internet service</t>
        </is>
      </c>
      <c r="K983" s="58" t="inlineStr">
        <is>
          <t>No internet service</t>
        </is>
      </c>
      <c r="L983" s="58" t="inlineStr">
        <is>
          <t>No internet service</t>
        </is>
      </c>
      <c r="M983" s="58" t="inlineStr">
        <is>
          <t>No internet service</t>
        </is>
      </c>
      <c r="N983" s="58" t="inlineStr">
        <is>
          <t>No internet service</t>
        </is>
      </c>
      <c r="O983" s="58" t="inlineStr">
        <is>
          <t>No internet service</t>
        </is>
      </c>
      <c r="P983" s="58" t="inlineStr">
        <is>
          <t>Two year</t>
        </is>
      </c>
      <c r="Q983" s="58" t="inlineStr">
        <is>
          <t>No</t>
        </is>
      </c>
      <c r="R983" s="58" t="inlineStr">
        <is>
          <t>Mailed check</t>
        </is>
      </c>
      <c r="S983" s="123" t="n">
        <v>19.6</v>
      </c>
      <c r="T983" s="58" t="inlineStr">
        <is>
          <t>808.95</t>
        </is>
      </c>
      <c r="U983" s="58" t="inlineStr">
        <is>
          <t>No</t>
        </is>
      </c>
      <c r="V983" s="123">
        <f>IFERROR(VALUE(TRIM(T983)),S983*F983)</f>
        <v/>
      </c>
      <c r="W983" s="58">
        <f>IF(F983&lt;=12,"0-12 mo",IF(F983&lt;=24,"13-24 mo",IF(F983&lt;=48,"25-48 mo","49+ mo")))</f>
        <v/>
      </c>
      <c r="X983" s="58">
        <f>IF(S983&lt;=35.5,"Q1 Low",IF(S983&lt;=70.35,"Q2 Mid-Low",IF(S983&lt;=89.85,"Q3 Mid-High","Q4 High")))</f>
        <v/>
      </c>
      <c r="Y983" s="58">
        <f>IF(U983="Yes",1,0)</f>
        <v/>
      </c>
      <c r="Z983" s="58">
        <f>IF(P983="Month-to-month",1,0)+IF(M983="No",1,0)+IF(J983="No",1,0)+IF(I983="Fiber optic",1,0)+IF(Q983="Yes",1,0)</f>
        <v/>
      </c>
    </row>
    <row r="984" ht="15" customHeight="1" s="59">
      <c r="A984" s="58" t="inlineStr">
        <is>
          <t>2483-XSSMZ</t>
        </is>
      </c>
      <c r="B984" s="58" t="inlineStr">
        <is>
          <t>Female</t>
        </is>
      </c>
      <c r="C984" s="58" t="n">
        <v>0</v>
      </c>
      <c r="D984" s="58" t="inlineStr">
        <is>
          <t>No</t>
        </is>
      </c>
      <c r="E984" s="58" t="inlineStr">
        <is>
          <t>No</t>
        </is>
      </c>
      <c r="F984" s="58" t="n">
        <v>39</v>
      </c>
      <c r="G984" s="58" t="inlineStr">
        <is>
          <t>Yes</t>
        </is>
      </c>
      <c r="H984" s="58" t="inlineStr">
        <is>
          <t>No</t>
        </is>
      </c>
      <c r="I984" s="58" t="inlineStr">
        <is>
          <t>DSL</t>
        </is>
      </c>
      <c r="J984" s="58" t="inlineStr">
        <is>
          <t>Yes</t>
        </is>
      </c>
      <c r="K984" s="58" t="inlineStr">
        <is>
          <t>No</t>
        </is>
      </c>
      <c r="L984" s="58" t="inlineStr">
        <is>
          <t>No</t>
        </is>
      </c>
      <c r="M984" s="58" t="inlineStr">
        <is>
          <t>No</t>
        </is>
      </c>
      <c r="N984" s="58" t="inlineStr">
        <is>
          <t>No</t>
        </is>
      </c>
      <c r="O984" s="58" t="inlineStr">
        <is>
          <t>No</t>
        </is>
      </c>
      <c r="P984" s="58" t="inlineStr">
        <is>
          <t>One year</t>
        </is>
      </c>
      <c r="Q984" s="58" t="inlineStr">
        <is>
          <t>Yes</t>
        </is>
      </c>
      <c r="R984" s="58" t="inlineStr">
        <is>
          <t>Electronic check</t>
        </is>
      </c>
      <c r="S984" s="123" t="n">
        <v>47.85</v>
      </c>
      <c r="T984" s="58" t="inlineStr">
        <is>
          <t>1886.4</t>
        </is>
      </c>
      <c r="U984" s="58" t="inlineStr">
        <is>
          <t>No</t>
        </is>
      </c>
      <c r="V984" s="123">
        <f>IFERROR(VALUE(TRIM(T984)),S984*F984)</f>
        <v/>
      </c>
      <c r="W984" s="58">
        <f>IF(F984&lt;=12,"0-12 mo",IF(F984&lt;=24,"13-24 mo",IF(F984&lt;=48,"25-48 mo","49+ mo")))</f>
        <v/>
      </c>
      <c r="X984" s="58">
        <f>IF(S984&lt;=35.5,"Q1 Low",IF(S984&lt;=70.35,"Q2 Mid-Low",IF(S984&lt;=89.85,"Q3 Mid-High","Q4 High")))</f>
        <v/>
      </c>
      <c r="Y984" s="58">
        <f>IF(U984="Yes",1,0)</f>
        <v/>
      </c>
      <c r="Z984" s="58">
        <f>IF(P984="Month-to-month",1,0)+IF(M984="No",1,0)+IF(J984="No",1,0)+IF(I984="Fiber optic",1,0)+IF(Q984="Yes",1,0)</f>
        <v/>
      </c>
    </row>
    <row r="985" ht="15" customHeight="1" s="59">
      <c r="A985" s="58" t="inlineStr">
        <is>
          <t>8603-IJWDN</t>
        </is>
      </c>
      <c r="B985" s="58" t="inlineStr">
        <is>
          <t>Male</t>
        </is>
      </c>
      <c r="C985" s="58" t="n">
        <v>0</v>
      </c>
      <c r="D985" s="58" t="inlineStr">
        <is>
          <t>No</t>
        </is>
      </c>
      <c r="E985" s="58" t="inlineStr">
        <is>
          <t>No</t>
        </is>
      </c>
      <c r="F985" s="58" t="n">
        <v>1</v>
      </c>
      <c r="G985" s="58" t="inlineStr">
        <is>
          <t>Yes</t>
        </is>
      </c>
      <c r="H985" s="58" t="inlineStr">
        <is>
          <t>Yes</t>
        </is>
      </c>
      <c r="I985" s="58" t="inlineStr">
        <is>
          <t>Fiber optic</t>
        </is>
      </c>
      <c r="J985" s="58" t="inlineStr">
        <is>
          <t>No</t>
        </is>
      </c>
      <c r="K985" s="58" t="inlineStr">
        <is>
          <t>No</t>
        </is>
      </c>
      <c r="L985" s="58" t="inlineStr">
        <is>
          <t>No</t>
        </is>
      </c>
      <c r="M985" s="58" t="inlineStr">
        <is>
          <t>No</t>
        </is>
      </c>
      <c r="N985" s="58" t="inlineStr">
        <is>
          <t>No</t>
        </is>
      </c>
      <c r="O985" s="58" t="inlineStr">
        <is>
          <t>Yes</t>
        </is>
      </c>
      <c r="P985" s="58" t="inlineStr">
        <is>
          <t>Month-to-month</t>
        </is>
      </c>
      <c r="Q985" s="58" t="inlineStr">
        <is>
          <t>Yes</t>
        </is>
      </c>
      <c r="R985" s="58" t="inlineStr">
        <is>
          <t>Electronic check</t>
        </is>
      </c>
      <c r="S985" s="123" t="n">
        <v>86.59999999999999</v>
      </c>
      <c r="T985" s="58" t="inlineStr">
        <is>
          <t>86.6</t>
        </is>
      </c>
      <c r="U985" s="58" t="inlineStr">
        <is>
          <t>Yes</t>
        </is>
      </c>
      <c r="V985" s="123">
        <f>IFERROR(VALUE(TRIM(T985)),S985*F985)</f>
        <v/>
      </c>
      <c r="W985" s="58">
        <f>IF(F985&lt;=12,"0-12 mo",IF(F985&lt;=24,"13-24 mo",IF(F985&lt;=48,"25-48 mo","49+ mo")))</f>
        <v/>
      </c>
      <c r="X985" s="58">
        <f>IF(S985&lt;=35.5,"Q1 Low",IF(S985&lt;=70.35,"Q2 Mid-Low",IF(S985&lt;=89.85,"Q3 Mid-High","Q4 High")))</f>
        <v/>
      </c>
      <c r="Y985" s="58">
        <f>IF(U985="Yes",1,0)</f>
        <v/>
      </c>
      <c r="Z985" s="58">
        <f>IF(P985="Month-to-month",1,0)+IF(M985="No",1,0)+IF(J985="No",1,0)+IF(I985="Fiber optic",1,0)+IF(Q985="Yes",1,0)</f>
        <v/>
      </c>
    </row>
    <row r="986" ht="15" customHeight="1" s="59">
      <c r="A986" s="58" t="inlineStr">
        <is>
          <t>8165-ZJRNM</t>
        </is>
      </c>
      <c r="B986" s="58" t="inlineStr">
        <is>
          <t>Female</t>
        </is>
      </c>
      <c r="C986" s="58" t="n">
        <v>0</v>
      </c>
      <c r="D986" s="58" t="inlineStr">
        <is>
          <t>Yes</t>
        </is>
      </c>
      <c r="E986" s="58" t="inlineStr">
        <is>
          <t>Yes</t>
        </is>
      </c>
      <c r="F986" s="58" t="n">
        <v>72</v>
      </c>
      <c r="G986" s="58" t="inlineStr">
        <is>
          <t>Yes</t>
        </is>
      </c>
      <c r="H986" s="58" t="inlineStr">
        <is>
          <t>Yes</t>
        </is>
      </c>
      <c r="I986" s="58" t="inlineStr">
        <is>
          <t>No</t>
        </is>
      </c>
      <c r="J986" s="58" t="inlineStr">
        <is>
          <t>No internet service</t>
        </is>
      </c>
      <c r="K986" s="58" t="inlineStr">
        <is>
          <t>No internet service</t>
        </is>
      </c>
      <c r="L986" s="58" t="inlineStr">
        <is>
          <t>No internet service</t>
        </is>
      </c>
      <c r="M986" s="58" t="inlineStr">
        <is>
          <t>No internet service</t>
        </is>
      </c>
      <c r="N986" s="58" t="inlineStr">
        <is>
          <t>No internet service</t>
        </is>
      </c>
      <c r="O986" s="58" t="inlineStr">
        <is>
          <t>No internet service</t>
        </is>
      </c>
      <c r="P986" s="58" t="inlineStr">
        <is>
          <t>Two year</t>
        </is>
      </c>
      <c r="Q986" s="58" t="inlineStr">
        <is>
          <t>No</t>
        </is>
      </c>
      <c r="R986" s="58" t="inlineStr">
        <is>
          <t>Bank transfer (automatic)</t>
        </is>
      </c>
      <c r="S986" s="123" t="n">
        <v>23.75</v>
      </c>
      <c r="T986" s="58" t="inlineStr">
        <is>
          <t>1679.25</t>
        </is>
      </c>
      <c r="U986" s="58" t="inlineStr">
        <is>
          <t>No</t>
        </is>
      </c>
      <c r="V986" s="123">
        <f>IFERROR(VALUE(TRIM(T986)),S986*F986)</f>
        <v/>
      </c>
      <c r="W986" s="58">
        <f>IF(F986&lt;=12,"0-12 mo",IF(F986&lt;=24,"13-24 mo",IF(F986&lt;=48,"25-48 mo","49+ mo")))</f>
        <v/>
      </c>
      <c r="X986" s="58">
        <f>IF(S986&lt;=35.5,"Q1 Low",IF(S986&lt;=70.35,"Q2 Mid-Low",IF(S986&lt;=89.85,"Q3 Mid-High","Q4 High")))</f>
        <v/>
      </c>
      <c r="Y986" s="58">
        <f>IF(U986="Yes",1,0)</f>
        <v/>
      </c>
      <c r="Z986" s="58">
        <f>IF(P986="Month-to-month",1,0)+IF(M986="No",1,0)+IF(J986="No",1,0)+IF(I986="Fiber optic",1,0)+IF(Q986="Yes",1,0)</f>
        <v/>
      </c>
    </row>
    <row r="987" ht="15" customHeight="1" s="59">
      <c r="A987" s="58" t="inlineStr">
        <is>
          <t>9369-XFEHK</t>
        </is>
      </c>
      <c r="B987" s="58" t="inlineStr">
        <is>
          <t>Female</t>
        </is>
      </c>
      <c r="C987" s="58" t="n">
        <v>1</v>
      </c>
      <c r="D987" s="58" t="inlineStr">
        <is>
          <t>Yes</t>
        </is>
      </c>
      <c r="E987" s="58" t="inlineStr">
        <is>
          <t>No</t>
        </is>
      </c>
      <c r="F987" s="58" t="n">
        <v>33</v>
      </c>
      <c r="G987" s="58" t="inlineStr">
        <is>
          <t>Yes</t>
        </is>
      </c>
      <c r="H987" s="58" t="inlineStr">
        <is>
          <t>Yes</t>
        </is>
      </c>
      <c r="I987" s="58" t="inlineStr">
        <is>
          <t>Fiber optic</t>
        </is>
      </c>
      <c r="J987" s="58" t="inlineStr">
        <is>
          <t>No</t>
        </is>
      </c>
      <c r="K987" s="58" t="inlineStr">
        <is>
          <t>Yes</t>
        </is>
      </c>
      <c r="L987" s="58" t="inlineStr">
        <is>
          <t>No</t>
        </is>
      </c>
      <c r="M987" s="58" t="inlineStr">
        <is>
          <t>No</t>
        </is>
      </c>
      <c r="N987" s="58" t="inlineStr">
        <is>
          <t>No</t>
        </is>
      </c>
      <c r="O987" s="58" t="inlineStr">
        <is>
          <t>No</t>
        </is>
      </c>
      <c r="P987" s="58" t="inlineStr">
        <is>
          <t>Month-to-month</t>
        </is>
      </c>
      <c r="Q987" s="58" t="inlineStr">
        <is>
          <t>Yes</t>
        </is>
      </c>
      <c r="R987" s="58" t="inlineStr">
        <is>
          <t>Bank transfer (automatic)</t>
        </is>
      </c>
      <c r="S987" s="123" t="n">
        <v>80.59999999999999</v>
      </c>
      <c r="T987" s="58" t="inlineStr">
        <is>
          <t>2656.5</t>
        </is>
      </c>
      <c r="U987" s="58" t="inlineStr">
        <is>
          <t>Yes</t>
        </is>
      </c>
      <c r="V987" s="123">
        <f>IFERROR(VALUE(TRIM(T987)),S987*F987)</f>
        <v/>
      </c>
      <c r="W987" s="58">
        <f>IF(F987&lt;=12,"0-12 mo",IF(F987&lt;=24,"13-24 mo",IF(F987&lt;=48,"25-48 mo","49+ mo")))</f>
        <v/>
      </c>
      <c r="X987" s="58">
        <f>IF(S987&lt;=35.5,"Q1 Low",IF(S987&lt;=70.35,"Q2 Mid-Low",IF(S987&lt;=89.85,"Q3 Mid-High","Q4 High")))</f>
        <v/>
      </c>
      <c r="Y987" s="58">
        <f>IF(U987="Yes",1,0)</f>
        <v/>
      </c>
      <c r="Z987" s="58">
        <f>IF(P987="Month-to-month",1,0)+IF(M987="No",1,0)+IF(J987="No",1,0)+IF(I987="Fiber optic",1,0)+IF(Q987="Yes",1,0)</f>
        <v/>
      </c>
    </row>
    <row r="988" ht="15" customHeight="1" s="59">
      <c r="A988" s="58" t="inlineStr">
        <is>
          <t>2604-XVDAM</t>
        </is>
      </c>
      <c r="B988" s="58" t="inlineStr">
        <is>
          <t>Female</t>
        </is>
      </c>
      <c r="C988" s="58" t="n">
        <v>0</v>
      </c>
      <c r="D988" s="58" t="inlineStr">
        <is>
          <t>No</t>
        </is>
      </c>
      <c r="E988" s="58" t="inlineStr">
        <is>
          <t>No</t>
        </is>
      </c>
      <c r="F988" s="58" t="n">
        <v>12</v>
      </c>
      <c r="G988" s="58" t="inlineStr">
        <is>
          <t>Yes</t>
        </is>
      </c>
      <c r="H988" s="58" t="inlineStr">
        <is>
          <t>No</t>
        </is>
      </c>
      <c r="I988" s="58" t="inlineStr">
        <is>
          <t>DSL</t>
        </is>
      </c>
      <c r="J988" s="58" t="inlineStr">
        <is>
          <t>No</t>
        </is>
      </c>
      <c r="K988" s="58" t="inlineStr">
        <is>
          <t>No</t>
        </is>
      </c>
      <c r="L988" s="58" t="inlineStr">
        <is>
          <t>No</t>
        </is>
      </c>
      <c r="M988" s="58" t="inlineStr">
        <is>
          <t>No</t>
        </is>
      </c>
      <c r="N988" s="58" t="inlineStr">
        <is>
          <t>No</t>
        </is>
      </c>
      <c r="O988" s="58" t="inlineStr">
        <is>
          <t>No</t>
        </is>
      </c>
      <c r="P988" s="58" t="inlineStr">
        <is>
          <t>Month-to-month</t>
        </is>
      </c>
      <c r="Q988" s="58" t="inlineStr">
        <is>
          <t>No</t>
        </is>
      </c>
      <c r="R988" s="58" t="inlineStr">
        <is>
          <t>Bank transfer (automatic)</t>
        </is>
      </c>
      <c r="S988" s="123" t="n">
        <v>43.8</v>
      </c>
      <c r="T988" s="58" t="inlineStr">
        <is>
          <t>540.95</t>
        </is>
      </c>
      <c r="U988" s="58" t="inlineStr">
        <is>
          <t>No</t>
        </is>
      </c>
      <c r="V988" s="123">
        <f>IFERROR(VALUE(TRIM(T988)),S988*F988)</f>
        <v/>
      </c>
      <c r="W988" s="58">
        <f>IF(F988&lt;=12,"0-12 mo",IF(F988&lt;=24,"13-24 mo",IF(F988&lt;=48,"25-48 mo","49+ mo")))</f>
        <v/>
      </c>
      <c r="X988" s="58">
        <f>IF(S988&lt;=35.5,"Q1 Low",IF(S988&lt;=70.35,"Q2 Mid-Low",IF(S988&lt;=89.85,"Q3 Mid-High","Q4 High")))</f>
        <v/>
      </c>
      <c r="Y988" s="58">
        <f>IF(U988="Yes",1,0)</f>
        <v/>
      </c>
      <c r="Z988" s="58">
        <f>IF(P988="Month-to-month",1,0)+IF(M988="No",1,0)+IF(J988="No",1,0)+IF(I988="Fiber optic",1,0)+IF(Q988="Yes",1,0)</f>
        <v/>
      </c>
    </row>
    <row r="989" ht="15" customHeight="1" s="59">
      <c r="A989" s="58" t="inlineStr">
        <is>
          <t>3717-OFRTN</t>
        </is>
      </c>
      <c r="B989" s="58" t="inlineStr">
        <is>
          <t>Male</t>
        </is>
      </c>
      <c r="C989" s="58" t="n">
        <v>0</v>
      </c>
      <c r="D989" s="58" t="inlineStr">
        <is>
          <t>No</t>
        </is>
      </c>
      <c r="E989" s="58" t="inlineStr">
        <is>
          <t>No</t>
        </is>
      </c>
      <c r="F989" s="58" t="n">
        <v>1</v>
      </c>
      <c r="G989" s="58" t="inlineStr">
        <is>
          <t>Yes</t>
        </is>
      </c>
      <c r="H989" s="58" t="inlineStr">
        <is>
          <t>No</t>
        </is>
      </c>
      <c r="I989" s="58" t="inlineStr">
        <is>
          <t>No</t>
        </is>
      </c>
      <c r="J989" s="58" t="inlineStr">
        <is>
          <t>No internet service</t>
        </is>
      </c>
      <c r="K989" s="58" t="inlineStr">
        <is>
          <t>No internet service</t>
        </is>
      </c>
      <c r="L989" s="58" t="inlineStr">
        <is>
          <t>No internet service</t>
        </is>
      </c>
      <c r="M989" s="58" t="inlineStr">
        <is>
          <t>No internet service</t>
        </is>
      </c>
      <c r="N989" s="58" t="inlineStr">
        <is>
          <t>No internet service</t>
        </is>
      </c>
      <c r="O989" s="58" t="inlineStr">
        <is>
          <t>No internet service</t>
        </is>
      </c>
      <c r="P989" s="58" t="inlineStr">
        <is>
          <t>Month-to-month</t>
        </is>
      </c>
      <c r="Q989" s="58" t="inlineStr">
        <is>
          <t>No</t>
        </is>
      </c>
      <c r="R989" s="58" t="inlineStr">
        <is>
          <t>Bank transfer (automatic)</t>
        </is>
      </c>
      <c r="S989" s="123" t="n">
        <v>19.75</v>
      </c>
      <c r="T989" s="58" t="inlineStr">
        <is>
          <t>19.75</t>
        </is>
      </c>
      <c r="U989" s="58" t="inlineStr">
        <is>
          <t>No</t>
        </is>
      </c>
      <c r="V989" s="123">
        <f>IFERROR(VALUE(TRIM(T989)),S989*F989)</f>
        <v/>
      </c>
      <c r="W989" s="58">
        <f>IF(F989&lt;=12,"0-12 mo",IF(F989&lt;=24,"13-24 mo",IF(F989&lt;=48,"25-48 mo","49+ mo")))</f>
        <v/>
      </c>
      <c r="X989" s="58">
        <f>IF(S989&lt;=35.5,"Q1 Low",IF(S989&lt;=70.35,"Q2 Mid-Low",IF(S989&lt;=89.85,"Q3 Mid-High","Q4 High")))</f>
        <v/>
      </c>
      <c r="Y989" s="58">
        <f>IF(U989="Yes",1,0)</f>
        <v/>
      </c>
      <c r="Z989" s="58">
        <f>IF(P989="Month-to-month",1,0)+IF(M989="No",1,0)+IF(J989="No",1,0)+IF(I989="Fiber optic",1,0)+IF(Q989="Yes",1,0)</f>
        <v/>
      </c>
    </row>
    <row r="990" ht="15" customHeight="1" s="59">
      <c r="A990" s="58" t="inlineStr">
        <is>
          <t>9046-JBFWA</t>
        </is>
      </c>
      <c r="B990" s="58" t="inlineStr">
        <is>
          <t>Male</t>
        </is>
      </c>
      <c r="C990" s="58" t="n">
        <v>0</v>
      </c>
      <c r="D990" s="58" t="inlineStr">
        <is>
          <t>No</t>
        </is>
      </c>
      <c r="E990" s="58" t="inlineStr">
        <is>
          <t>Yes</t>
        </is>
      </c>
      <c r="F990" s="58" t="n">
        <v>27</v>
      </c>
      <c r="G990" s="58" t="inlineStr">
        <is>
          <t>Yes</t>
        </is>
      </c>
      <c r="H990" s="58" t="inlineStr">
        <is>
          <t>No</t>
        </is>
      </c>
      <c r="I990" s="58" t="inlineStr">
        <is>
          <t>No</t>
        </is>
      </c>
      <c r="J990" s="58" t="inlineStr">
        <is>
          <t>No internet service</t>
        </is>
      </c>
      <c r="K990" s="58" t="inlineStr">
        <is>
          <t>No internet service</t>
        </is>
      </c>
      <c r="L990" s="58" t="inlineStr">
        <is>
          <t>No internet service</t>
        </is>
      </c>
      <c r="M990" s="58" t="inlineStr">
        <is>
          <t>No internet service</t>
        </is>
      </c>
      <c r="N990" s="58" t="inlineStr">
        <is>
          <t>No internet service</t>
        </is>
      </c>
      <c r="O990" s="58" t="inlineStr">
        <is>
          <t>No internet service</t>
        </is>
      </c>
      <c r="P990" s="58" t="inlineStr">
        <is>
          <t>Month-to-month</t>
        </is>
      </c>
      <c r="Q990" s="58" t="inlineStr">
        <is>
          <t>No</t>
        </is>
      </c>
      <c r="R990" s="58" t="inlineStr">
        <is>
          <t>Mailed check</t>
        </is>
      </c>
      <c r="S990" s="123" t="n">
        <v>19.15</v>
      </c>
      <c r="T990" s="58" t="inlineStr">
        <is>
          <t>537.35</t>
        </is>
      </c>
      <c r="U990" s="58" t="inlineStr">
        <is>
          <t>No</t>
        </is>
      </c>
      <c r="V990" s="123">
        <f>IFERROR(VALUE(TRIM(T990)),S990*F990)</f>
        <v/>
      </c>
      <c r="W990" s="58">
        <f>IF(F990&lt;=12,"0-12 mo",IF(F990&lt;=24,"13-24 mo",IF(F990&lt;=48,"25-48 mo","49+ mo")))</f>
        <v/>
      </c>
      <c r="X990" s="58">
        <f>IF(S990&lt;=35.5,"Q1 Low",IF(S990&lt;=70.35,"Q2 Mid-Low",IF(S990&lt;=89.85,"Q3 Mid-High","Q4 High")))</f>
        <v/>
      </c>
      <c r="Y990" s="58">
        <f>IF(U990="Yes",1,0)</f>
        <v/>
      </c>
      <c r="Z990" s="58">
        <f>IF(P990="Month-to-month",1,0)+IF(M990="No",1,0)+IF(J990="No",1,0)+IF(I990="Fiber optic",1,0)+IF(Q990="Yes",1,0)</f>
        <v/>
      </c>
    </row>
    <row r="991" ht="15" customHeight="1" s="59">
      <c r="A991" s="58" t="inlineStr">
        <is>
          <t>3280-NMUVX</t>
        </is>
      </c>
      <c r="B991" s="58" t="inlineStr">
        <is>
          <t>Male</t>
        </is>
      </c>
      <c r="C991" s="58" t="n">
        <v>0</v>
      </c>
      <c r="D991" s="58" t="inlineStr">
        <is>
          <t>Yes</t>
        </is>
      </c>
      <c r="E991" s="58" t="inlineStr">
        <is>
          <t>Yes</t>
        </is>
      </c>
      <c r="F991" s="58" t="n">
        <v>34</v>
      </c>
      <c r="G991" s="58" t="inlineStr">
        <is>
          <t>Yes</t>
        </is>
      </c>
      <c r="H991" s="58" t="inlineStr">
        <is>
          <t>No</t>
        </is>
      </c>
      <c r="I991" s="58" t="inlineStr">
        <is>
          <t>No</t>
        </is>
      </c>
      <c r="J991" s="58" t="inlineStr">
        <is>
          <t>No internet service</t>
        </is>
      </c>
      <c r="K991" s="58" t="inlineStr">
        <is>
          <t>No internet service</t>
        </is>
      </c>
      <c r="L991" s="58" t="inlineStr">
        <is>
          <t>No internet service</t>
        </is>
      </c>
      <c r="M991" s="58" t="inlineStr">
        <is>
          <t>No internet service</t>
        </is>
      </c>
      <c r="N991" s="58" t="inlineStr">
        <is>
          <t>No internet service</t>
        </is>
      </c>
      <c r="O991" s="58" t="inlineStr">
        <is>
          <t>No internet service</t>
        </is>
      </c>
      <c r="P991" s="58" t="inlineStr">
        <is>
          <t>One year</t>
        </is>
      </c>
      <c r="Q991" s="58" t="inlineStr">
        <is>
          <t>No</t>
        </is>
      </c>
      <c r="R991" s="58" t="inlineStr">
        <is>
          <t>Credit card (automatic)</t>
        </is>
      </c>
      <c r="S991" s="123" t="n">
        <v>19.6</v>
      </c>
      <c r="T991" s="58" t="inlineStr">
        <is>
          <t>678.8</t>
        </is>
      </c>
      <c r="U991" s="58" t="inlineStr">
        <is>
          <t>No</t>
        </is>
      </c>
      <c r="V991" s="123">
        <f>IFERROR(VALUE(TRIM(T991)),S991*F991)</f>
        <v/>
      </c>
      <c r="W991" s="58">
        <f>IF(F991&lt;=12,"0-12 mo",IF(F991&lt;=24,"13-24 mo",IF(F991&lt;=48,"25-48 mo","49+ mo")))</f>
        <v/>
      </c>
      <c r="X991" s="58">
        <f>IF(S991&lt;=35.5,"Q1 Low",IF(S991&lt;=70.35,"Q2 Mid-Low",IF(S991&lt;=89.85,"Q3 Mid-High","Q4 High")))</f>
        <v/>
      </c>
      <c r="Y991" s="58">
        <f>IF(U991="Yes",1,0)</f>
        <v/>
      </c>
      <c r="Z991" s="58">
        <f>IF(P991="Month-to-month",1,0)+IF(M991="No",1,0)+IF(J991="No",1,0)+IF(I991="Fiber optic",1,0)+IF(Q991="Yes",1,0)</f>
        <v/>
      </c>
    </row>
    <row r="992" ht="15" customHeight="1" s="59">
      <c r="A992" s="58" t="inlineStr">
        <is>
          <t>1206-EHBDD</t>
        </is>
      </c>
      <c r="B992" s="58" t="inlineStr">
        <is>
          <t>Female</t>
        </is>
      </c>
      <c r="C992" s="58" t="n">
        <v>0</v>
      </c>
      <c r="D992" s="58" t="inlineStr">
        <is>
          <t>Yes</t>
        </is>
      </c>
      <c r="E992" s="58" t="inlineStr">
        <is>
          <t>No</t>
        </is>
      </c>
      <c r="F992" s="58" t="n">
        <v>56</v>
      </c>
      <c r="G992" s="58" t="inlineStr">
        <is>
          <t>Yes</t>
        </is>
      </c>
      <c r="H992" s="58" t="inlineStr">
        <is>
          <t>No</t>
        </is>
      </c>
      <c r="I992" s="58" t="inlineStr">
        <is>
          <t>Fiber optic</t>
        </is>
      </c>
      <c r="J992" s="58" t="inlineStr">
        <is>
          <t>Yes</t>
        </is>
      </c>
      <c r="K992" s="58" t="inlineStr">
        <is>
          <t>No</t>
        </is>
      </c>
      <c r="L992" s="58" t="inlineStr">
        <is>
          <t>Yes</t>
        </is>
      </c>
      <c r="M992" s="58" t="inlineStr">
        <is>
          <t>No</t>
        </is>
      </c>
      <c r="N992" s="58" t="inlineStr">
        <is>
          <t>No</t>
        </is>
      </c>
      <c r="O992" s="58" t="inlineStr">
        <is>
          <t>No</t>
        </is>
      </c>
      <c r="P992" s="58" t="inlineStr">
        <is>
          <t>Two year</t>
        </is>
      </c>
      <c r="Q992" s="58" t="inlineStr">
        <is>
          <t>No</t>
        </is>
      </c>
      <c r="R992" s="58" t="inlineStr">
        <is>
          <t>Bank transfer (automatic)</t>
        </is>
      </c>
      <c r="S992" s="123" t="n">
        <v>80.3</v>
      </c>
      <c r="T992" s="58" t="inlineStr">
        <is>
          <t>4513.65</t>
        </is>
      </c>
      <c r="U992" s="58" t="inlineStr">
        <is>
          <t>No</t>
        </is>
      </c>
      <c r="V992" s="123">
        <f>IFERROR(VALUE(TRIM(T992)),S992*F992)</f>
        <v/>
      </c>
      <c r="W992" s="58">
        <f>IF(F992&lt;=12,"0-12 mo",IF(F992&lt;=24,"13-24 mo",IF(F992&lt;=48,"25-48 mo","49+ mo")))</f>
        <v/>
      </c>
      <c r="X992" s="58">
        <f>IF(S992&lt;=35.5,"Q1 Low",IF(S992&lt;=70.35,"Q2 Mid-Low",IF(S992&lt;=89.85,"Q3 Mid-High","Q4 High")))</f>
        <v/>
      </c>
      <c r="Y992" s="58">
        <f>IF(U992="Yes",1,0)</f>
        <v/>
      </c>
      <c r="Z992" s="58">
        <f>IF(P992="Month-to-month",1,0)+IF(M992="No",1,0)+IF(J992="No",1,0)+IF(I992="Fiber optic",1,0)+IF(Q992="Yes",1,0)</f>
        <v/>
      </c>
    </row>
    <row r="993" ht="15" customHeight="1" s="59">
      <c r="A993" s="58" t="inlineStr">
        <is>
          <t>8361-LBRDI</t>
        </is>
      </c>
      <c r="B993" s="58" t="inlineStr">
        <is>
          <t>Female</t>
        </is>
      </c>
      <c r="C993" s="58" t="n">
        <v>0</v>
      </c>
      <c r="D993" s="58" t="inlineStr">
        <is>
          <t>No</t>
        </is>
      </c>
      <c r="E993" s="58" t="inlineStr">
        <is>
          <t>No</t>
        </is>
      </c>
      <c r="F993" s="58" t="n">
        <v>58</v>
      </c>
      <c r="G993" s="58" t="inlineStr">
        <is>
          <t>Yes</t>
        </is>
      </c>
      <c r="H993" s="58" t="inlineStr">
        <is>
          <t>Yes</t>
        </is>
      </c>
      <c r="I993" s="58" t="inlineStr">
        <is>
          <t>No</t>
        </is>
      </c>
      <c r="J993" s="58" t="inlineStr">
        <is>
          <t>No internet service</t>
        </is>
      </c>
      <c r="K993" s="58" t="inlineStr">
        <is>
          <t>No internet service</t>
        </is>
      </c>
      <c r="L993" s="58" t="inlineStr">
        <is>
          <t>No internet service</t>
        </is>
      </c>
      <c r="M993" s="58" t="inlineStr">
        <is>
          <t>No internet service</t>
        </is>
      </c>
      <c r="N993" s="58" t="inlineStr">
        <is>
          <t>No internet service</t>
        </is>
      </c>
      <c r="O993" s="58" t="inlineStr">
        <is>
          <t>No internet service</t>
        </is>
      </c>
      <c r="P993" s="58" t="inlineStr">
        <is>
          <t>Two year</t>
        </is>
      </c>
      <c r="Q993" s="58" t="inlineStr">
        <is>
          <t>No</t>
        </is>
      </c>
      <c r="R993" s="58" t="inlineStr">
        <is>
          <t>Credit card (automatic)</t>
        </is>
      </c>
      <c r="S993" s="123" t="n">
        <v>24.35</v>
      </c>
      <c r="T993" s="58" t="inlineStr">
        <is>
          <t>1423.85</t>
        </is>
      </c>
      <c r="U993" s="58" t="inlineStr">
        <is>
          <t>No</t>
        </is>
      </c>
      <c r="V993" s="123">
        <f>IFERROR(VALUE(TRIM(T993)),S993*F993)</f>
        <v/>
      </c>
      <c r="W993" s="58">
        <f>IF(F993&lt;=12,"0-12 mo",IF(F993&lt;=24,"13-24 mo",IF(F993&lt;=48,"25-48 mo","49+ mo")))</f>
        <v/>
      </c>
      <c r="X993" s="58">
        <f>IF(S993&lt;=35.5,"Q1 Low",IF(S993&lt;=70.35,"Q2 Mid-Low",IF(S993&lt;=89.85,"Q3 Mid-High","Q4 High")))</f>
        <v/>
      </c>
      <c r="Y993" s="58">
        <f>IF(U993="Yes",1,0)</f>
        <v/>
      </c>
      <c r="Z993" s="58">
        <f>IF(P993="Month-to-month",1,0)+IF(M993="No",1,0)+IF(J993="No",1,0)+IF(I993="Fiber optic",1,0)+IF(Q993="Yes",1,0)</f>
        <v/>
      </c>
    </row>
    <row r="994" ht="15" customHeight="1" s="59">
      <c r="A994" s="58" t="inlineStr">
        <is>
          <t>4883-KCPZJ</t>
        </is>
      </c>
      <c r="B994" s="58" t="inlineStr">
        <is>
          <t>Female</t>
        </is>
      </c>
      <c r="C994" s="58" t="n">
        <v>0</v>
      </c>
      <c r="D994" s="58" t="inlineStr">
        <is>
          <t>Yes</t>
        </is>
      </c>
      <c r="E994" s="58" t="inlineStr">
        <is>
          <t>Yes</t>
        </is>
      </c>
      <c r="F994" s="58" t="n">
        <v>22</v>
      </c>
      <c r="G994" s="58" t="inlineStr">
        <is>
          <t>Yes</t>
        </is>
      </c>
      <c r="H994" s="58" t="inlineStr">
        <is>
          <t>Yes</t>
        </is>
      </c>
      <c r="I994" s="58" t="inlineStr">
        <is>
          <t>No</t>
        </is>
      </c>
      <c r="J994" s="58" t="inlineStr">
        <is>
          <t>No internet service</t>
        </is>
      </c>
      <c r="K994" s="58" t="inlineStr">
        <is>
          <t>No internet service</t>
        </is>
      </c>
      <c r="L994" s="58" t="inlineStr">
        <is>
          <t>No internet service</t>
        </is>
      </c>
      <c r="M994" s="58" t="inlineStr">
        <is>
          <t>No internet service</t>
        </is>
      </c>
      <c r="N994" s="58" t="inlineStr">
        <is>
          <t>No internet service</t>
        </is>
      </c>
      <c r="O994" s="58" t="inlineStr">
        <is>
          <t>No internet service</t>
        </is>
      </c>
      <c r="P994" s="58" t="inlineStr">
        <is>
          <t>Two year</t>
        </is>
      </c>
      <c r="Q994" s="58" t="inlineStr">
        <is>
          <t>No</t>
        </is>
      </c>
      <c r="R994" s="58" t="inlineStr">
        <is>
          <t>Credit card (automatic)</t>
        </is>
      </c>
      <c r="S994" s="123" t="n">
        <v>25.25</v>
      </c>
      <c r="T994" s="58" t="inlineStr">
        <is>
          <t>555.4</t>
        </is>
      </c>
      <c r="U994" s="58" t="inlineStr">
        <is>
          <t>No</t>
        </is>
      </c>
      <c r="V994" s="123">
        <f>IFERROR(VALUE(TRIM(T994)),S994*F994)</f>
        <v/>
      </c>
      <c r="W994" s="58">
        <f>IF(F994&lt;=12,"0-12 mo",IF(F994&lt;=24,"13-24 mo",IF(F994&lt;=48,"25-48 mo","49+ mo")))</f>
        <v/>
      </c>
      <c r="X994" s="58">
        <f>IF(S994&lt;=35.5,"Q1 Low",IF(S994&lt;=70.35,"Q2 Mid-Low",IF(S994&lt;=89.85,"Q3 Mid-High","Q4 High")))</f>
        <v/>
      </c>
      <c r="Y994" s="58">
        <f>IF(U994="Yes",1,0)</f>
        <v/>
      </c>
      <c r="Z994" s="58">
        <f>IF(P994="Month-to-month",1,0)+IF(M994="No",1,0)+IF(J994="No",1,0)+IF(I994="Fiber optic",1,0)+IF(Q994="Yes",1,0)</f>
        <v/>
      </c>
    </row>
    <row r="995" ht="15" customHeight="1" s="59">
      <c r="A995" s="58" t="inlineStr">
        <is>
          <t>9108-EQPNQ</t>
        </is>
      </c>
      <c r="B995" s="58" t="inlineStr">
        <is>
          <t>Female</t>
        </is>
      </c>
      <c r="C995" s="58" t="n">
        <v>0</v>
      </c>
      <c r="D995" s="58" t="inlineStr">
        <is>
          <t>Yes</t>
        </is>
      </c>
      <c r="E995" s="58" t="inlineStr">
        <is>
          <t>Yes</t>
        </is>
      </c>
      <c r="F995" s="58" t="n">
        <v>10</v>
      </c>
      <c r="G995" s="58" t="inlineStr">
        <is>
          <t>Yes</t>
        </is>
      </c>
      <c r="H995" s="58" t="inlineStr">
        <is>
          <t>Yes</t>
        </is>
      </c>
      <c r="I995" s="58" t="inlineStr">
        <is>
          <t>No</t>
        </is>
      </c>
      <c r="J995" s="58" t="inlineStr">
        <is>
          <t>No internet service</t>
        </is>
      </c>
      <c r="K995" s="58" t="inlineStr">
        <is>
          <t>No internet service</t>
        </is>
      </c>
      <c r="L995" s="58" t="inlineStr">
        <is>
          <t>No internet service</t>
        </is>
      </c>
      <c r="M995" s="58" t="inlineStr">
        <is>
          <t>No internet service</t>
        </is>
      </c>
      <c r="N995" s="58" t="inlineStr">
        <is>
          <t>No internet service</t>
        </is>
      </c>
      <c r="O995" s="58" t="inlineStr">
        <is>
          <t>No internet service</t>
        </is>
      </c>
      <c r="P995" s="58" t="inlineStr">
        <is>
          <t>Two year</t>
        </is>
      </c>
      <c r="Q995" s="58" t="inlineStr">
        <is>
          <t>No</t>
        </is>
      </c>
      <c r="R995" s="58" t="inlineStr">
        <is>
          <t>Credit card (automatic)</t>
        </is>
      </c>
      <c r="S995" s="123" t="n">
        <v>26.1</v>
      </c>
      <c r="T995" s="58" t="inlineStr">
        <is>
          <t>225.55</t>
        </is>
      </c>
      <c r="U995" s="58" t="inlineStr">
        <is>
          <t>No</t>
        </is>
      </c>
      <c r="V995" s="123">
        <f>IFERROR(VALUE(TRIM(T995)),S995*F995)</f>
        <v/>
      </c>
      <c r="W995" s="58">
        <f>IF(F995&lt;=12,"0-12 mo",IF(F995&lt;=24,"13-24 mo",IF(F995&lt;=48,"25-48 mo","49+ mo")))</f>
        <v/>
      </c>
      <c r="X995" s="58">
        <f>IF(S995&lt;=35.5,"Q1 Low",IF(S995&lt;=70.35,"Q2 Mid-Low",IF(S995&lt;=89.85,"Q3 Mid-High","Q4 High")))</f>
        <v/>
      </c>
      <c r="Y995" s="58">
        <f>IF(U995="Yes",1,0)</f>
        <v/>
      </c>
      <c r="Z995" s="58">
        <f>IF(P995="Month-to-month",1,0)+IF(M995="No",1,0)+IF(J995="No",1,0)+IF(I995="Fiber optic",1,0)+IF(Q995="Yes",1,0)</f>
        <v/>
      </c>
    </row>
    <row r="996" ht="15" customHeight="1" s="59">
      <c r="A996" s="58" t="inlineStr">
        <is>
          <t>7277-KAMWT</t>
        </is>
      </c>
      <c r="B996" s="58" t="inlineStr">
        <is>
          <t>Male</t>
        </is>
      </c>
      <c r="C996" s="58" t="n">
        <v>0</v>
      </c>
      <c r="D996" s="58" t="inlineStr">
        <is>
          <t>No</t>
        </is>
      </c>
      <c r="E996" s="58" t="inlineStr">
        <is>
          <t>No</t>
        </is>
      </c>
      <c r="F996" s="58" t="n">
        <v>13</v>
      </c>
      <c r="G996" s="58" t="inlineStr">
        <is>
          <t>Yes</t>
        </is>
      </c>
      <c r="H996" s="58" t="inlineStr">
        <is>
          <t>No</t>
        </is>
      </c>
      <c r="I996" s="58" t="inlineStr">
        <is>
          <t>No</t>
        </is>
      </c>
      <c r="J996" s="58" t="inlineStr">
        <is>
          <t>No internet service</t>
        </is>
      </c>
      <c r="K996" s="58" t="inlineStr">
        <is>
          <t>No internet service</t>
        </is>
      </c>
      <c r="L996" s="58" t="inlineStr">
        <is>
          <t>No internet service</t>
        </is>
      </c>
      <c r="M996" s="58" t="inlineStr">
        <is>
          <t>No internet service</t>
        </is>
      </c>
      <c r="N996" s="58" t="inlineStr">
        <is>
          <t>No internet service</t>
        </is>
      </c>
      <c r="O996" s="58" t="inlineStr">
        <is>
          <t>No internet service</t>
        </is>
      </c>
      <c r="P996" s="58" t="inlineStr">
        <is>
          <t>Two year</t>
        </is>
      </c>
      <c r="Q996" s="58" t="inlineStr">
        <is>
          <t>No</t>
        </is>
      </c>
      <c r="R996" s="58" t="inlineStr">
        <is>
          <t>Credit card (automatic)</t>
        </is>
      </c>
      <c r="S996" s="123" t="n">
        <v>20</v>
      </c>
      <c r="T996" s="58" t="inlineStr">
        <is>
          <t>268.45</t>
        </is>
      </c>
      <c r="U996" s="58" t="inlineStr">
        <is>
          <t>No</t>
        </is>
      </c>
      <c r="V996" s="123">
        <f>IFERROR(VALUE(TRIM(T996)),S996*F996)</f>
        <v/>
      </c>
      <c r="W996" s="58">
        <f>IF(F996&lt;=12,"0-12 mo",IF(F996&lt;=24,"13-24 mo",IF(F996&lt;=48,"25-48 mo","49+ mo")))</f>
        <v/>
      </c>
      <c r="X996" s="58">
        <f>IF(S996&lt;=35.5,"Q1 Low",IF(S996&lt;=70.35,"Q2 Mid-Low",IF(S996&lt;=89.85,"Q3 Mid-High","Q4 High")))</f>
        <v/>
      </c>
      <c r="Y996" s="58">
        <f>IF(U996="Yes",1,0)</f>
        <v/>
      </c>
      <c r="Z996" s="58">
        <f>IF(P996="Month-to-month",1,0)+IF(M996="No",1,0)+IF(J996="No",1,0)+IF(I996="Fiber optic",1,0)+IF(Q996="Yes",1,0)</f>
        <v/>
      </c>
    </row>
    <row r="997" ht="15" customHeight="1" s="59">
      <c r="A997" s="58" t="inlineStr">
        <is>
          <t>3842-IYKUE</t>
        </is>
      </c>
      <c r="B997" s="58" t="inlineStr">
        <is>
          <t>Female</t>
        </is>
      </c>
      <c r="C997" s="58" t="n">
        <v>0</v>
      </c>
      <c r="D997" s="58" t="inlineStr">
        <is>
          <t>No</t>
        </is>
      </c>
      <c r="E997" s="58" t="inlineStr">
        <is>
          <t>No</t>
        </is>
      </c>
      <c r="F997" s="58" t="n">
        <v>35</v>
      </c>
      <c r="G997" s="58" t="inlineStr">
        <is>
          <t>Yes</t>
        </is>
      </c>
      <c r="H997" s="58" t="inlineStr">
        <is>
          <t>Yes</t>
        </is>
      </c>
      <c r="I997" s="58" t="inlineStr">
        <is>
          <t>Fiber optic</t>
        </is>
      </c>
      <c r="J997" s="58" t="inlineStr">
        <is>
          <t>No</t>
        </is>
      </c>
      <c r="K997" s="58" t="inlineStr">
        <is>
          <t>Yes</t>
        </is>
      </c>
      <c r="L997" s="58" t="inlineStr">
        <is>
          <t>No</t>
        </is>
      </c>
      <c r="M997" s="58" t="inlineStr">
        <is>
          <t>Yes</t>
        </is>
      </c>
      <c r="N997" s="58" t="inlineStr">
        <is>
          <t>No</t>
        </is>
      </c>
      <c r="O997" s="58" t="inlineStr">
        <is>
          <t>No</t>
        </is>
      </c>
      <c r="P997" s="58" t="inlineStr">
        <is>
          <t>Month-to-month</t>
        </is>
      </c>
      <c r="Q997" s="58" t="inlineStr">
        <is>
          <t>No</t>
        </is>
      </c>
      <c r="R997" s="58" t="inlineStr">
        <is>
          <t>Credit card (automatic)</t>
        </is>
      </c>
      <c r="S997" s="123" t="n">
        <v>85.3</v>
      </c>
      <c r="T997" s="58" t="inlineStr">
        <is>
          <t>2917.5</t>
        </is>
      </c>
      <c r="U997" s="58" t="inlineStr">
        <is>
          <t>Yes</t>
        </is>
      </c>
      <c r="V997" s="123">
        <f>IFERROR(VALUE(TRIM(T997)),S997*F997)</f>
        <v/>
      </c>
      <c r="W997" s="58">
        <f>IF(F997&lt;=12,"0-12 mo",IF(F997&lt;=24,"13-24 mo",IF(F997&lt;=48,"25-48 mo","49+ mo")))</f>
        <v/>
      </c>
      <c r="X997" s="58">
        <f>IF(S997&lt;=35.5,"Q1 Low",IF(S997&lt;=70.35,"Q2 Mid-Low",IF(S997&lt;=89.85,"Q3 Mid-High","Q4 High")))</f>
        <v/>
      </c>
      <c r="Y997" s="58">
        <f>IF(U997="Yes",1,0)</f>
        <v/>
      </c>
      <c r="Z997" s="58">
        <f>IF(P997="Month-to-month",1,0)+IF(M997="No",1,0)+IF(J997="No",1,0)+IF(I997="Fiber optic",1,0)+IF(Q997="Yes",1,0)</f>
        <v/>
      </c>
    </row>
    <row r="998" ht="15" customHeight="1" s="59">
      <c r="A998" s="58" t="inlineStr">
        <is>
          <t>6641-XRPSU</t>
        </is>
      </c>
      <c r="B998" s="58" t="inlineStr">
        <is>
          <t>Female</t>
        </is>
      </c>
      <c r="C998" s="58" t="n">
        <v>0</v>
      </c>
      <c r="D998" s="58" t="inlineStr">
        <is>
          <t>No</t>
        </is>
      </c>
      <c r="E998" s="58" t="inlineStr">
        <is>
          <t>No</t>
        </is>
      </c>
      <c r="F998" s="58" t="n">
        <v>34</v>
      </c>
      <c r="G998" s="58" t="inlineStr">
        <is>
          <t>Yes</t>
        </is>
      </c>
      <c r="H998" s="58" t="inlineStr">
        <is>
          <t>No</t>
        </is>
      </c>
      <c r="I998" s="58" t="inlineStr">
        <is>
          <t>Fiber optic</t>
        </is>
      </c>
      <c r="J998" s="58" t="inlineStr">
        <is>
          <t>No</t>
        </is>
      </c>
      <c r="K998" s="58" t="inlineStr">
        <is>
          <t>No</t>
        </is>
      </c>
      <c r="L998" s="58" t="inlineStr">
        <is>
          <t>No</t>
        </is>
      </c>
      <c r="M998" s="58" t="inlineStr">
        <is>
          <t>No</t>
        </is>
      </c>
      <c r="N998" s="58" t="inlineStr">
        <is>
          <t>No</t>
        </is>
      </c>
      <c r="O998" s="58" t="inlineStr">
        <is>
          <t>No</t>
        </is>
      </c>
      <c r="P998" s="58" t="inlineStr">
        <is>
          <t>Month-to-month</t>
        </is>
      </c>
      <c r="Q998" s="58" t="inlineStr">
        <is>
          <t>Yes</t>
        </is>
      </c>
      <c r="R998" s="58" t="inlineStr">
        <is>
          <t>Credit card (automatic)</t>
        </is>
      </c>
      <c r="S998" s="123" t="n">
        <v>70</v>
      </c>
      <c r="T998" s="58" t="inlineStr">
        <is>
          <t>2416.1</t>
        </is>
      </c>
      <c r="U998" s="58" t="inlineStr">
        <is>
          <t>Yes</t>
        </is>
      </c>
      <c r="V998" s="123">
        <f>IFERROR(VALUE(TRIM(T998)),S998*F998)</f>
        <v/>
      </c>
      <c r="W998" s="58">
        <f>IF(F998&lt;=12,"0-12 mo",IF(F998&lt;=24,"13-24 mo",IF(F998&lt;=48,"25-48 mo","49+ mo")))</f>
        <v/>
      </c>
      <c r="X998" s="58">
        <f>IF(S998&lt;=35.5,"Q1 Low",IF(S998&lt;=70.35,"Q2 Mid-Low",IF(S998&lt;=89.85,"Q3 Mid-High","Q4 High")))</f>
        <v/>
      </c>
      <c r="Y998" s="58">
        <f>IF(U998="Yes",1,0)</f>
        <v/>
      </c>
      <c r="Z998" s="58">
        <f>IF(P998="Month-to-month",1,0)+IF(M998="No",1,0)+IF(J998="No",1,0)+IF(I998="Fiber optic",1,0)+IF(Q998="Yes",1,0)</f>
        <v/>
      </c>
    </row>
    <row r="999" ht="15" customHeight="1" s="59">
      <c r="A999" s="58" t="inlineStr">
        <is>
          <t>1374-DMZUI</t>
        </is>
      </c>
      <c r="B999" s="58" t="inlineStr">
        <is>
          <t>Female</t>
        </is>
      </c>
      <c r="C999" s="58" t="n">
        <v>1</v>
      </c>
      <c r="D999" s="58" t="inlineStr">
        <is>
          <t>No</t>
        </is>
      </c>
      <c r="E999" s="58" t="inlineStr">
        <is>
          <t>No</t>
        </is>
      </c>
      <c r="F999" s="58" t="n">
        <v>4</v>
      </c>
      <c r="G999" s="58" t="inlineStr">
        <is>
          <t>Yes</t>
        </is>
      </c>
      <c r="H999" s="58" t="inlineStr">
        <is>
          <t>Yes</t>
        </is>
      </c>
      <c r="I999" s="58" t="inlineStr">
        <is>
          <t>Fiber optic</t>
        </is>
      </c>
      <c r="J999" s="58" t="inlineStr">
        <is>
          <t>No</t>
        </is>
      </c>
      <c r="K999" s="58" t="inlineStr">
        <is>
          <t>No</t>
        </is>
      </c>
      <c r="L999" s="58" t="inlineStr">
        <is>
          <t>No</t>
        </is>
      </c>
      <c r="M999" s="58" t="inlineStr">
        <is>
          <t>No</t>
        </is>
      </c>
      <c r="N999" s="58" t="inlineStr">
        <is>
          <t>Yes</t>
        </is>
      </c>
      <c r="O999" s="58" t="inlineStr">
        <is>
          <t>Yes</t>
        </is>
      </c>
      <c r="P999" s="58" t="inlineStr">
        <is>
          <t>Month-to-month</t>
        </is>
      </c>
      <c r="Q999" s="58" t="inlineStr">
        <is>
          <t>Yes</t>
        </is>
      </c>
      <c r="R999" s="58" t="inlineStr">
        <is>
          <t>Electronic check</t>
        </is>
      </c>
      <c r="S999" s="123" t="n">
        <v>94.3</v>
      </c>
      <c r="T999" s="58" t="inlineStr">
        <is>
          <t>424.45</t>
        </is>
      </c>
      <c r="U999" s="58" t="inlineStr">
        <is>
          <t>Yes</t>
        </is>
      </c>
      <c r="V999" s="123">
        <f>IFERROR(VALUE(TRIM(T999)),S999*F999)</f>
        <v/>
      </c>
      <c r="W999" s="58">
        <f>IF(F999&lt;=12,"0-12 mo",IF(F999&lt;=24,"13-24 mo",IF(F999&lt;=48,"25-48 mo","49+ mo")))</f>
        <v/>
      </c>
      <c r="X999" s="58">
        <f>IF(S999&lt;=35.5,"Q1 Low",IF(S999&lt;=70.35,"Q2 Mid-Low",IF(S999&lt;=89.85,"Q3 Mid-High","Q4 High")))</f>
        <v/>
      </c>
      <c r="Y999" s="58">
        <f>IF(U999="Yes",1,0)</f>
        <v/>
      </c>
      <c r="Z999" s="58">
        <f>IF(P999="Month-to-month",1,0)+IF(M999="No",1,0)+IF(J999="No",1,0)+IF(I999="Fiber optic",1,0)+IF(Q999="Yes",1,0)</f>
        <v/>
      </c>
    </row>
    <row r="1000" ht="15" customHeight="1" s="59">
      <c r="A1000" s="58" t="inlineStr">
        <is>
          <t>2545-LXYVJ</t>
        </is>
      </c>
      <c r="B1000" s="58" t="inlineStr">
        <is>
          <t>Male</t>
        </is>
      </c>
      <c r="C1000" s="58" t="n">
        <v>0</v>
      </c>
      <c r="D1000" s="58" t="inlineStr">
        <is>
          <t>Yes</t>
        </is>
      </c>
      <c r="E1000" s="58" t="inlineStr">
        <is>
          <t>No</t>
        </is>
      </c>
      <c r="F1000" s="58" t="n">
        <v>72</v>
      </c>
      <c r="G1000" s="58" t="inlineStr">
        <is>
          <t>Yes</t>
        </is>
      </c>
      <c r="H1000" s="58" t="inlineStr">
        <is>
          <t>No</t>
        </is>
      </c>
      <c r="I1000" s="58" t="inlineStr">
        <is>
          <t>No</t>
        </is>
      </c>
      <c r="J1000" s="58" t="inlineStr">
        <is>
          <t>No internet service</t>
        </is>
      </c>
      <c r="K1000" s="58" t="inlineStr">
        <is>
          <t>No internet service</t>
        </is>
      </c>
      <c r="L1000" s="58" t="inlineStr">
        <is>
          <t>No internet service</t>
        </is>
      </c>
      <c r="M1000" s="58" t="inlineStr">
        <is>
          <t>No internet service</t>
        </is>
      </c>
      <c r="N1000" s="58" t="inlineStr">
        <is>
          <t>No internet service</t>
        </is>
      </c>
      <c r="O1000" s="58" t="inlineStr">
        <is>
          <t>No internet service</t>
        </is>
      </c>
      <c r="P1000" s="58" t="inlineStr">
        <is>
          <t>Two year</t>
        </is>
      </c>
      <c r="Q1000" s="58" t="inlineStr">
        <is>
          <t>No</t>
        </is>
      </c>
      <c r="R1000" s="58" t="inlineStr">
        <is>
          <t>Bank transfer (automatic)</t>
        </is>
      </c>
      <c r="S1000" s="123" t="n">
        <v>20.7</v>
      </c>
      <c r="T1000" s="58" t="inlineStr">
        <is>
          <t>1492.1</t>
        </is>
      </c>
      <c r="U1000" s="58" t="inlineStr">
        <is>
          <t>No</t>
        </is>
      </c>
      <c r="V1000" s="123">
        <f>IFERROR(VALUE(TRIM(T1000)),S1000*F1000)</f>
        <v/>
      </c>
      <c r="W1000" s="58">
        <f>IF(F1000&lt;=12,"0-12 mo",IF(F1000&lt;=24,"13-24 mo",IF(F1000&lt;=48,"25-48 mo","49+ mo")))</f>
        <v/>
      </c>
      <c r="X1000" s="58">
        <f>IF(S1000&lt;=35.5,"Q1 Low",IF(S1000&lt;=70.35,"Q2 Mid-Low",IF(S1000&lt;=89.85,"Q3 Mid-High","Q4 High")))</f>
        <v/>
      </c>
      <c r="Y1000" s="58">
        <f>IF(U1000="Yes",1,0)</f>
        <v/>
      </c>
      <c r="Z1000" s="58">
        <f>IF(P1000="Month-to-month",1,0)+IF(M1000="No",1,0)+IF(J1000="No",1,0)+IF(I1000="Fiber optic",1,0)+IF(Q1000="Yes",1,0)</f>
        <v/>
      </c>
    </row>
    <row r="1001" ht="15" customHeight="1" s="59">
      <c r="A1001" s="58" t="inlineStr">
        <is>
          <t>3234-VKACU</t>
        </is>
      </c>
      <c r="B1001" s="58" t="inlineStr">
        <is>
          <t>Male</t>
        </is>
      </c>
      <c r="C1001" s="58" t="n">
        <v>0</v>
      </c>
      <c r="D1001" s="58" t="inlineStr">
        <is>
          <t>No</t>
        </is>
      </c>
      <c r="E1001" s="58" t="inlineStr">
        <is>
          <t>No</t>
        </is>
      </c>
      <c r="F1001" s="58" t="n">
        <v>2</v>
      </c>
      <c r="G1001" s="58" t="inlineStr">
        <is>
          <t>Yes</t>
        </is>
      </c>
      <c r="H1001" s="58" t="inlineStr">
        <is>
          <t>No</t>
        </is>
      </c>
      <c r="I1001" s="58" t="inlineStr">
        <is>
          <t>DSL</t>
        </is>
      </c>
      <c r="J1001" s="58" t="inlineStr">
        <is>
          <t>No</t>
        </is>
      </c>
      <c r="K1001" s="58" t="inlineStr">
        <is>
          <t>No</t>
        </is>
      </c>
      <c r="L1001" s="58" t="inlineStr">
        <is>
          <t>No</t>
        </is>
      </c>
      <c r="M1001" s="58" t="inlineStr">
        <is>
          <t>Yes</t>
        </is>
      </c>
      <c r="N1001" s="58" t="inlineStr">
        <is>
          <t>Yes</t>
        </is>
      </c>
      <c r="O1001" s="58" t="inlineStr">
        <is>
          <t>Yes</t>
        </is>
      </c>
      <c r="P1001" s="58" t="inlineStr">
        <is>
          <t>Month-to-month</t>
        </is>
      </c>
      <c r="Q1001" s="58" t="inlineStr">
        <is>
          <t>No</t>
        </is>
      </c>
      <c r="R1001" s="58" t="inlineStr">
        <is>
          <t>Electronic check</t>
        </is>
      </c>
      <c r="S1001" s="123" t="n">
        <v>70.3</v>
      </c>
      <c r="T1001" s="58" t="inlineStr">
        <is>
          <t>132.4</t>
        </is>
      </c>
      <c r="U1001" s="58" t="inlineStr">
        <is>
          <t>No</t>
        </is>
      </c>
      <c r="V1001" s="123">
        <f>IFERROR(VALUE(TRIM(T1001)),S1001*F1001)</f>
        <v/>
      </c>
      <c r="W1001" s="58">
        <f>IF(F1001&lt;=12,"0-12 mo",IF(F1001&lt;=24,"13-24 mo",IF(F1001&lt;=48,"25-48 mo","49+ mo")))</f>
        <v/>
      </c>
      <c r="X1001" s="58">
        <f>IF(S1001&lt;=35.5,"Q1 Low",IF(S1001&lt;=70.35,"Q2 Mid-Low",IF(S1001&lt;=89.85,"Q3 Mid-High","Q4 High")))</f>
        <v/>
      </c>
      <c r="Y1001" s="58">
        <f>IF(U1001="Yes",1,0)</f>
        <v/>
      </c>
      <c r="Z1001" s="58">
        <f>IF(P1001="Month-to-month",1,0)+IF(M1001="No",1,0)+IF(J1001="No",1,0)+IF(I1001="Fiber optic",1,0)+IF(Q1001="Yes",1,0)</f>
        <v/>
      </c>
    </row>
    <row r="1002" ht="15" customHeight="1" s="59">
      <c r="A1002" s="58" t="inlineStr">
        <is>
          <t>8357-EQXFO</t>
        </is>
      </c>
      <c r="B1002" s="58" t="inlineStr">
        <is>
          <t>Female</t>
        </is>
      </c>
      <c r="C1002" s="58" t="n">
        <v>0</v>
      </c>
      <c r="D1002" s="58" t="inlineStr">
        <is>
          <t>No</t>
        </is>
      </c>
      <c r="E1002" s="58" t="inlineStr">
        <is>
          <t>No</t>
        </is>
      </c>
      <c r="F1002" s="58" t="n">
        <v>7</v>
      </c>
      <c r="G1002" s="58" t="inlineStr">
        <is>
          <t>Yes</t>
        </is>
      </c>
      <c r="H1002" s="58" t="inlineStr">
        <is>
          <t>No</t>
        </is>
      </c>
      <c r="I1002" s="58" t="inlineStr">
        <is>
          <t>Fiber optic</t>
        </is>
      </c>
      <c r="J1002" s="58" t="inlineStr">
        <is>
          <t>No</t>
        </is>
      </c>
      <c r="K1002" s="58" t="inlineStr">
        <is>
          <t>No</t>
        </is>
      </c>
      <c r="L1002" s="58" t="inlineStr">
        <is>
          <t>Yes</t>
        </is>
      </c>
      <c r="M1002" s="58" t="inlineStr">
        <is>
          <t>No</t>
        </is>
      </c>
      <c r="N1002" s="58" t="inlineStr">
        <is>
          <t>Yes</t>
        </is>
      </c>
      <c r="O1002" s="58" t="inlineStr">
        <is>
          <t>Yes</t>
        </is>
      </c>
      <c r="P1002" s="58" t="inlineStr">
        <is>
          <t>Month-to-month</t>
        </is>
      </c>
      <c r="Q1002" s="58" t="inlineStr">
        <is>
          <t>Yes</t>
        </is>
      </c>
      <c r="R1002" s="58" t="inlineStr">
        <is>
          <t>Electronic check</t>
        </is>
      </c>
      <c r="S1002" s="123" t="n">
        <v>95.34999999999999</v>
      </c>
      <c r="T1002" s="58" t="inlineStr">
        <is>
          <t>660.9</t>
        </is>
      </c>
      <c r="U1002" s="58" t="inlineStr">
        <is>
          <t>Yes</t>
        </is>
      </c>
      <c r="V1002" s="123">
        <f>IFERROR(VALUE(TRIM(T1002)),S1002*F1002)</f>
        <v/>
      </c>
      <c r="W1002" s="58">
        <f>IF(F1002&lt;=12,"0-12 mo",IF(F1002&lt;=24,"13-24 mo",IF(F1002&lt;=48,"25-48 mo","49+ mo")))</f>
        <v/>
      </c>
      <c r="X1002" s="58">
        <f>IF(S1002&lt;=35.5,"Q1 Low",IF(S1002&lt;=70.35,"Q2 Mid-Low",IF(S1002&lt;=89.85,"Q3 Mid-High","Q4 High")))</f>
        <v/>
      </c>
      <c r="Y1002" s="58">
        <f>IF(U1002="Yes",1,0)</f>
        <v/>
      </c>
      <c r="Z1002" s="58">
        <f>IF(P1002="Month-to-month",1,0)+IF(M1002="No",1,0)+IF(J1002="No",1,0)+IF(I1002="Fiber optic",1,0)+IF(Q1002="Yes",1,0)</f>
        <v/>
      </c>
    </row>
    <row r="1003" ht="15" customHeight="1" s="59">
      <c r="A1003" s="58" t="inlineStr">
        <is>
          <t>1989-PRJHP</t>
        </is>
      </c>
      <c r="B1003" s="58" t="inlineStr">
        <is>
          <t>Male</t>
        </is>
      </c>
      <c r="C1003" s="58" t="n">
        <v>1</v>
      </c>
      <c r="D1003" s="58" t="inlineStr">
        <is>
          <t>Yes</t>
        </is>
      </c>
      <c r="E1003" s="58" t="inlineStr">
        <is>
          <t>No</t>
        </is>
      </c>
      <c r="F1003" s="58" t="n">
        <v>27</v>
      </c>
      <c r="G1003" s="58" t="inlineStr">
        <is>
          <t>Yes</t>
        </is>
      </c>
      <c r="H1003" s="58" t="inlineStr">
        <is>
          <t>Yes</t>
        </is>
      </c>
      <c r="I1003" s="58" t="inlineStr">
        <is>
          <t>Fiber optic</t>
        </is>
      </c>
      <c r="J1003" s="58" t="inlineStr">
        <is>
          <t>No</t>
        </is>
      </c>
      <c r="K1003" s="58" t="inlineStr">
        <is>
          <t>No</t>
        </is>
      </c>
      <c r="L1003" s="58" t="inlineStr">
        <is>
          <t>No</t>
        </is>
      </c>
      <c r="M1003" s="58" t="inlineStr">
        <is>
          <t>No</t>
        </is>
      </c>
      <c r="N1003" s="58" t="inlineStr">
        <is>
          <t>No</t>
        </is>
      </c>
      <c r="O1003" s="58" t="inlineStr">
        <is>
          <t>No</t>
        </is>
      </c>
      <c r="P1003" s="58" t="inlineStr">
        <is>
          <t>Month-to-month</t>
        </is>
      </c>
      <c r="Q1003" s="58" t="inlineStr">
        <is>
          <t>Yes</t>
        </is>
      </c>
      <c r="R1003" s="58" t="inlineStr">
        <is>
          <t>Electronic check</t>
        </is>
      </c>
      <c r="S1003" s="123" t="n">
        <v>75.5</v>
      </c>
      <c r="T1003" s="58" t="inlineStr">
        <is>
          <t>1893.95</t>
        </is>
      </c>
      <c r="U1003" s="58" t="inlineStr">
        <is>
          <t>Yes</t>
        </is>
      </c>
      <c r="V1003" s="123">
        <f>IFERROR(VALUE(TRIM(T1003)),S1003*F1003)</f>
        <v/>
      </c>
      <c r="W1003" s="58">
        <f>IF(F1003&lt;=12,"0-12 mo",IF(F1003&lt;=24,"13-24 mo",IF(F1003&lt;=48,"25-48 mo","49+ mo")))</f>
        <v/>
      </c>
      <c r="X1003" s="58">
        <f>IF(S1003&lt;=35.5,"Q1 Low",IF(S1003&lt;=70.35,"Q2 Mid-Low",IF(S1003&lt;=89.85,"Q3 Mid-High","Q4 High")))</f>
        <v/>
      </c>
      <c r="Y1003" s="58">
        <f>IF(U1003="Yes",1,0)</f>
        <v/>
      </c>
      <c r="Z1003" s="58">
        <f>IF(P1003="Month-to-month",1,0)+IF(M1003="No",1,0)+IF(J1003="No",1,0)+IF(I1003="Fiber optic",1,0)+IF(Q1003="Yes",1,0)</f>
        <v/>
      </c>
    </row>
    <row r="1004" ht="15" customHeight="1" s="59">
      <c r="A1004" s="58" t="inlineStr">
        <is>
          <t>8120-JDCAM</t>
        </is>
      </c>
      <c r="B1004" s="58" t="inlineStr">
        <is>
          <t>Male</t>
        </is>
      </c>
      <c r="C1004" s="58" t="n">
        <v>0</v>
      </c>
      <c r="D1004" s="58" t="inlineStr">
        <is>
          <t>Yes</t>
        </is>
      </c>
      <c r="E1004" s="58" t="inlineStr">
        <is>
          <t>Yes</t>
        </is>
      </c>
      <c r="F1004" s="58" t="n">
        <v>4</v>
      </c>
      <c r="G1004" s="58" t="inlineStr">
        <is>
          <t>Yes</t>
        </is>
      </c>
      <c r="H1004" s="58" t="inlineStr">
        <is>
          <t>No</t>
        </is>
      </c>
      <c r="I1004" s="58" t="inlineStr">
        <is>
          <t>Fiber optic</t>
        </is>
      </c>
      <c r="J1004" s="58" t="inlineStr">
        <is>
          <t>No</t>
        </is>
      </c>
      <c r="K1004" s="58" t="inlineStr">
        <is>
          <t>No</t>
        </is>
      </c>
      <c r="L1004" s="58" t="inlineStr">
        <is>
          <t>No</t>
        </is>
      </c>
      <c r="M1004" s="58" t="inlineStr">
        <is>
          <t>No</t>
        </is>
      </c>
      <c r="N1004" s="58" t="inlineStr">
        <is>
          <t>No</t>
        </is>
      </c>
      <c r="O1004" s="58" t="inlineStr">
        <is>
          <t>No</t>
        </is>
      </c>
      <c r="P1004" s="58" t="inlineStr">
        <is>
          <t>Month-to-month</t>
        </is>
      </c>
      <c r="Q1004" s="58" t="inlineStr">
        <is>
          <t>Yes</t>
        </is>
      </c>
      <c r="R1004" s="58" t="inlineStr">
        <is>
          <t>Mailed check</t>
        </is>
      </c>
      <c r="S1004" s="123" t="n">
        <v>69.55</v>
      </c>
      <c r="T1004" s="58" t="inlineStr">
        <is>
          <t>284.9</t>
        </is>
      </c>
      <c r="U1004" s="58" t="inlineStr">
        <is>
          <t>No</t>
        </is>
      </c>
      <c r="V1004" s="123">
        <f>IFERROR(VALUE(TRIM(T1004)),S1004*F1004)</f>
        <v/>
      </c>
      <c r="W1004" s="58">
        <f>IF(F1004&lt;=12,"0-12 mo",IF(F1004&lt;=24,"13-24 mo",IF(F1004&lt;=48,"25-48 mo","49+ mo")))</f>
        <v/>
      </c>
      <c r="X1004" s="58">
        <f>IF(S1004&lt;=35.5,"Q1 Low",IF(S1004&lt;=70.35,"Q2 Mid-Low",IF(S1004&lt;=89.85,"Q3 Mid-High","Q4 High")))</f>
        <v/>
      </c>
      <c r="Y1004" s="58">
        <f>IF(U1004="Yes",1,0)</f>
        <v/>
      </c>
      <c r="Z1004" s="58">
        <f>IF(P1004="Month-to-month",1,0)+IF(M1004="No",1,0)+IF(J1004="No",1,0)+IF(I1004="Fiber optic",1,0)+IF(Q1004="Yes",1,0)</f>
        <v/>
      </c>
    </row>
    <row r="1005" ht="15" customHeight="1" s="59">
      <c r="A1005" s="58" t="inlineStr">
        <is>
          <t>8917-FAEMR</t>
        </is>
      </c>
      <c r="B1005" s="58" t="inlineStr">
        <is>
          <t>Female</t>
        </is>
      </c>
      <c r="C1005" s="58" t="n">
        <v>0</v>
      </c>
      <c r="D1005" s="58" t="inlineStr">
        <is>
          <t>No</t>
        </is>
      </c>
      <c r="E1005" s="58" t="inlineStr">
        <is>
          <t>No</t>
        </is>
      </c>
      <c r="F1005" s="58" t="n">
        <v>37</v>
      </c>
      <c r="G1005" s="58" t="inlineStr">
        <is>
          <t>Yes</t>
        </is>
      </c>
      <c r="H1005" s="58" t="inlineStr">
        <is>
          <t>No</t>
        </is>
      </c>
      <c r="I1005" s="58" t="inlineStr">
        <is>
          <t>No</t>
        </is>
      </c>
      <c r="J1005" s="58" t="inlineStr">
        <is>
          <t>No internet service</t>
        </is>
      </c>
      <c r="K1005" s="58" t="inlineStr">
        <is>
          <t>No internet service</t>
        </is>
      </c>
      <c r="L1005" s="58" t="inlineStr">
        <is>
          <t>No internet service</t>
        </is>
      </c>
      <c r="M1005" s="58" t="inlineStr">
        <is>
          <t>No internet service</t>
        </is>
      </c>
      <c r="N1005" s="58" t="inlineStr">
        <is>
          <t>No internet service</t>
        </is>
      </c>
      <c r="O1005" s="58" t="inlineStr">
        <is>
          <t>No internet service</t>
        </is>
      </c>
      <c r="P1005" s="58" t="inlineStr">
        <is>
          <t>Two year</t>
        </is>
      </c>
      <c r="Q1005" s="58" t="inlineStr">
        <is>
          <t>No</t>
        </is>
      </c>
      <c r="R1005" s="58" t="inlineStr">
        <is>
          <t>Mailed check</t>
        </is>
      </c>
      <c r="S1005" s="123" t="n">
        <v>19.85</v>
      </c>
      <c r="T1005" s="58" t="inlineStr">
        <is>
          <t>784.25</t>
        </is>
      </c>
      <c r="U1005" s="58" t="inlineStr">
        <is>
          <t>No</t>
        </is>
      </c>
      <c r="V1005" s="123">
        <f>IFERROR(VALUE(TRIM(T1005)),S1005*F1005)</f>
        <v/>
      </c>
      <c r="W1005" s="58">
        <f>IF(F1005&lt;=12,"0-12 mo",IF(F1005&lt;=24,"13-24 mo",IF(F1005&lt;=48,"25-48 mo","49+ mo")))</f>
        <v/>
      </c>
      <c r="X1005" s="58">
        <f>IF(S1005&lt;=35.5,"Q1 Low",IF(S1005&lt;=70.35,"Q2 Mid-Low",IF(S1005&lt;=89.85,"Q3 Mid-High","Q4 High")))</f>
        <v/>
      </c>
      <c r="Y1005" s="58">
        <f>IF(U1005="Yes",1,0)</f>
        <v/>
      </c>
      <c r="Z1005" s="58">
        <f>IF(P1005="Month-to-month",1,0)+IF(M1005="No",1,0)+IF(J1005="No",1,0)+IF(I1005="Fiber optic",1,0)+IF(Q1005="Yes",1,0)</f>
        <v/>
      </c>
    </row>
    <row r="1006" ht="15" customHeight="1" s="59">
      <c r="A1006" s="58" t="inlineStr">
        <is>
          <t>7047-YXDMZ</t>
        </is>
      </c>
      <c r="B1006" s="58" t="inlineStr">
        <is>
          <t>Male</t>
        </is>
      </c>
      <c r="C1006" s="58" t="n">
        <v>0</v>
      </c>
      <c r="D1006" s="58" t="inlineStr">
        <is>
          <t>No</t>
        </is>
      </c>
      <c r="E1006" s="58" t="inlineStr">
        <is>
          <t>No</t>
        </is>
      </c>
      <c r="F1006" s="58" t="n">
        <v>21</v>
      </c>
      <c r="G1006" s="58" t="inlineStr">
        <is>
          <t>Yes</t>
        </is>
      </c>
      <c r="H1006" s="58" t="inlineStr">
        <is>
          <t>No</t>
        </is>
      </c>
      <c r="I1006" s="58" t="inlineStr">
        <is>
          <t>No</t>
        </is>
      </c>
      <c r="J1006" s="58" t="inlineStr">
        <is>
          <t>No internet service</t>
        </is>
      </c>
      <c r="K1006" s="58" t="inlineStr">
        <is>
          <t>No internet service</t>
        </is>
      </c>
      <c r="L1006" s="58" t="inlineStr">
        <is>
          <t>No internet service</t>
        </is>
      </c>
      <c r="M1006" s="58" t="inlineStr">
        <is>
          <t>No internet service</t>
        </is>
      </c>
      <c r="N1006" s="58" t="inlineStr">
        <is>
          <t>No internet service</t>
        </is>
      </c>
      <c r="O1006" s="58" t="inlineStr">
        <is>
          <t>No internet service</t>
        </is>
      </c>
      <c r="P1006" s="58" t="inlineStr">
        <is>
          <t>Month-to-month</t>
        </is>
      </c>
      <c r="Q1006" s="58" t="inlineStr">
        <is>
          <t>No</t>
        </is>
      </c>
      <c r="R1006" s="58" t="inlineStr">
        <is>
          <t>Mailed check</t>
        </is>
      </c>
      <c r="S1006" s="123" t="n">
        <v>20</v>
      </c>
      <c r="T1006" s="58" t="inlineStr">
        <is>
          <t>417.7</t>
        </is>
      </c>
      <c r="U1006" s="58" t="inlineStr">
        <is>
          <t>No</t>
        </is>
      </c>
      <c r="V1006" s="123">
        <f>IFERROR(VALUE(TRIM(T1006)),S1006*F1006)</f>
        <v/>
      </c>
      <c r="W1006" s="58">
        <f>IF(F1006&lt;=12,"0-12 mo",IF(F1006&lt;=24,"13-24 mo",IF(F1006&lt;=48,"25-48 mo","49+ mo")))</f>
        <v/>
      </c>
      <c r="X1006" s="58">
        <f>IF(S1006&lt;=35.5,"Q1 Low",IF(S1006&lt;=70.35,"Q2 Mid-Low",IF(S1006&lt;=89.85,"Q3 Mid-High","Q4 High")))</f>
        <v/>
      </c>
      <c r="Y1006" s="58">
        <f>IF(U1006="Yes",1,0)</f>
        <v/>
      </c>
      <c r="Z1006" s="58">
        <f>IF(P1006="Month-to-month",1,0)+IF(M1006="No",1,0)+IF(J1006="No",1,0)+IF(I1006="Fiber optic",1,0)+IF(Q1006="Yes",1,0)</f>
        <v/>
      </c>
    </row>
    <row r="1007" ht="15" customHeight="1" s="59">
      <c r="A1007" s="58" t="inlineStr">
        <is>
          <t>2858-EIMXH</t>
        </is>
      </c>
      <c r="B1007" s="58" t="inlineStr">
        <is>
          <t>Female</t>
        </is>
      </c>
      <c r="C1007" s="58" t="n">
        <v>1</v>
      </c>
      <c r="D1007" s="58" t="inlineStr">
        <is>
          <t>Yes</t>
        </is>
      </c>
      <c r="E1007" s="58" t="inlineStr">
        <is>
          <t>No</t>
        </is>
      </c>
      <c r="F1007" s="58" t="n">
        <v>53</v>
      </c>
      <c r="G1007" s="58" t="inlineStr">
        <is>
          <t>Yes</t>
        </is>
      </c>
      <c r="H1007" s="58" t="inlineStr">
        <is>
          <t>Yes</t>
        </is>
      </c>
      <c r="I1007" s="58" t="inlineStr">
        <is>
          <t>Fiber optic</t>
        </is>
      </c>
      <c r="J1007" s="58" t="inlineStr">
        <is>
          <t>No</t>
        </is>
      </c>
      <c r="K1007" s="58" t="inlineStr">
        <is>
          <t>No</t>
        </is>
      </c>
      <c r="L1007" s="58" t="inlineStr">
        <is>
          <t>No</t>
        </is>
      </c>
      <c r="M1007" s="58" t="inlineStr">
        <is>
          <t>No</t>
        </is>
      </c>
      <c r="N1007" s="58" t="inlineStr">
        <is>
          <t>Yes</t>
        </is>
      </c>
      <c r="O1007" s="58" t="inlineStr">
        <is>
          <t>Yes</t>
        </is>
      </c>
      <c r="P1007" s="58" t="inlineStr">
        <is>
          <t>One year</t>
        </is>
      </c>
      <c r="Q1007" s="58" t="inlineStr">
        <is>
          <t>Yes</t>
        </is>
      </c>
      <c r="R1007" s="58" t="inlineStr">
        <is>
          <t>Credit card (automatic)</t>
        </is>
      </c>
      <c r="S1007" s="123" t="n">
        <v>95.84999999999999</v>
      </c>
      <c r="T1007" s="58" t="inlineStr">
        <is>
          <t>5016.25</t>
        </is>
      </c>
      <c r="U1007" s="58" t="inlineStr">
        <is>
          <t>No</t>
        </is>
      </c>
      <c r="V1007" s="123">
        <f>IFERROR(VALUE(TRIM(T1007)),S1007*F1007)</f>
        <v/>
      </c>
      <c r="W1007" s="58">
        <f>IF(F1007&lt;=12,"0-12 mo",IF(F1007&lt;=24,"13-24 mo",IF(F1007&lt;=48,"25-48 mo","49+ mo")))</f>
        <v/>
      </c>
      <c r="X1007" s="58">
        <f>IF(S1007&lt;=35.5,"Q1 Low",IF(S1007&lt;=70.35,"Q2 Mid-Low",IF(S1007&lt;=89.85,"Q3 Mid-High","Q4 High")))</f>
        <v/>
      </c>
      <c r="Y1007" s="58">
        <f>IF(U1007="Yes",1,0)</f>
        <v/>
      </c>
      <c r="Z1007" s="58">
        <f>IF(P1007="Month-to-month",1,0)+IF(M1007="No",1,0)+IF(J1007="No",1,0)+IF(I1007="Fiber optic",1,0)+IF(Q1007="Yes",1,0)</f>
        <v/>
      </c>
    </row>
    <row r="1008" ht="15" customHeight="1" s="59">
      <c r="A1008" s="58" t="inlineStr">
        <is>
          <t>9524-EGPJC</t>
        </is>
      </c>
      <c r="B1008" s="58" t="inlineStr">
        <is>
          <t>Female</t>
        </is>
      </c>
      <c r="C1008" s="58" t="n">
        <v>0</v>
      </c>
      <c r="D1008" s="58" t="inlineStr">
        <is>
          <t>No</t>
        </is>
      </c>
      <c r="E1008" s="58" t="inlineStr">
        <is>
          <t>No</t>
        </is>
      </c>
      <c r="F1008" s="58" t="n">
        <v>18</v>
      </c>
      <c r="G1008" s="58" t="inlineStr">
        <is>
          <t>Yes</t>
        </is>
      </c>
      <c r="H1008" s="58" t="inlineStr">
        <is>
          <t>Yes</t>
        </is>
      </c>
      <c r="I1008" s="58" t="inlineStr">
        <is>
          <t>Fiber optic</t>
        </is>
      </c>
      <c r="J1008" s="58" t="inlineStr">
        <is>
          <t>No</t>
        </is>
      </c>
      <c r="K1008" s="58" t="inlineStr">
        <is>
          <t>No</t>
        </is>
      </c>
      <c r="L1008" s="58" t="inlineStr">
        <is>
          <t>No</t>
        </is>
      </c>
      <c r="M1008" s="58" t="inlineStr">
        <is>
          <t>Yes</t>
        </is>
      </c>
      <c r="N1008" s="58" t="inlineStr">
        <is>
          <t>No</t>
        </is>
      </c>
      <c r="O1008" s="58" t="inlineStr">
        <is>
          <t>Yes</t>
        </is>
      </c>
      <c r="P1008" s="58" t="inlineStr">
        <is>
          <t>Month-to-month</t>
        </is>
      </c>
      <c r="Q1008" s="58" t="inlineStr">
        <is>
          <t>Yes</t>
        </is>
      </c>
      <c r="R1008" s="58" t="inlineStr">
        <is>
          <t>Electronic check</t>
        </is>
      </c>
      <c r="S1008" s="123" t="n">
        <v>90.09999999999999</v>
      </c>
      <c r="T1008" s="58" t="inlineStr">
        <is>
          <t>1612.75</t>
        </is>
      </c>
      <c r="U1008" s="58" t="inlineStr">
        <is>
          <t>Yes</t>
        </is>
      </c>
      <c r="V1008" s="123">
        <f>IFERROR(VALUE(TRIM(T1008)),S1008*F1008)</f>
        <v/>
      </c>
      <c r="W1008" s="58">
        <f>IF(F1008&lt;=12,"0-12 mo",IF(F1008&lt;=24,"13-24 mo",IF(F1008&lt;=48,"25-48 mo","49+ mo")))</f>
        <v/>
      </c>
      <c r="X1008" s="58">
        <f>IF(S1008&lt;=35.5,"Q1 Low",IF(S1008&lt;=70.35,"Q2 Mid-Low",IF(S1008&lt;=89.85,"Q3 Mid-High","Q4 High")))</f>
        <v/>
      </c>
      <c r="Y1008" s="58">
        <f>IF(U1008="Yes",1,0)</f>
        <v/>
      </c>
      <c r="Z1008" s="58">
        <f>IF(P1008="Month-to-month",1,0)+IF(M1008="No",1,0)+IF(J1008="No",1,0)+IF(I1008="Fiber optic",1,0)+IF(Q1008="Yes",1,0)</f>
        <v/>
      </c>
    </row>
    <row r="1009" ht="15" customHeight="1" s="59">
      <c r="A1009" s="58" t="inlineStr">
        <is>
          <t>6993-OHLXR</t>
        </is>
      </c>
      <c r="B1009" s="58" t="inlineStr">
        <is>
          <t>Female</t>
        </is>
      </c>
      <c r="C1009" s="58" t="n">
        <v>0</v>
      </c>
      <c r="D1009" s="58" t="inlineStr">
        <is>
          <t>No</t>
        </is>
      </c>
      <c r="E1009" s="58" t="inlineStr">
        <is>
          <t>No</t>
        </is>
      </c>
      <c r="F1009" s="58" t="n">
        <v>2</v>
      </c>
      <c r="G1009" s="58" t="inlineStr">
        <is>
          <t>Yes</t>
        </is>
      </c>
      <c r="H1009" s="58" t="inlineStr">
        <is>
          <t>No</t>
        </is>
      </c>
      <c r="I1009" s="58" t="inlineStr">
        <is>
          <t>Fiber optic</t>
        </is>
      </c>
      <c r="J1009" s="58" t="inlineStr">
        <is>
          <t>No</t>
        </is>
      </c>
      <c r="K1009" s="58" t="inlineStr">
        <is>
          <t>No</t>
        </is>
      </c>
      <c r="L1009" s="58" t="inlineStr">
        <is>
          <t>No</t>
        </is>
      </c>
      <c r="M1009" s="58" t="inlineStr">
        <is>
          <t>No</t>
        </is>
      </c>
      <c r="N1009" s="58" t="inlineStr">
        <is>
          <t>No</t>
        </is>
      </c>
      <c r="O1009" s="58" t="inlineStr">
        <is>
          <t>No</t>
        </is>
      </c>
      <c r="P1009" s="58" t="inlineStr">
        <is>
          <t>Month-to-month</t>
        </is>
      </c>
      <c r="Q1009" s="58" t="inlineStr">
        <is>
          <t>No</t>
        </is>
      </c>
      <c r="R1009" s="58" t="inlineStr">
        <is>
          <t>Electronic check</t>
        </is>
      </c>
      <c r="S1009" s="123" t="n">
        <v>68.95</v>
      </c>
      <c r="T1009" s="58" t="inlineStr">
        <is>
          <t>119.75</t>
        </is>
      </c>
      <c r="U1009" s="58" t="inlineStr">
        <is>
          <t>Yes</t>
        </is>
      </c>
      <c r="V1009" s="123">
        <f>IFERROR(VALUE(TRIM(T1009)),S1009*F1009)</f>
        <v/>
      </c>
      <c r="W1009" s="58">
        <f>IF(F1009&lt;=12,"0-12 mo",IF(F1009&lt;=24,"13-24 mo",IF(F1009&lt;=48,"25-48 mo","49+ mo")))</f>
        <v/>
      </c>
      <c r="X1009" s="58">
        <f>IF(S1009&lt;=35.5,"Q1 Low",IF(S1009&lt;=70.35,"Q2 Mid-Low",IF(S1009&lt;=89.85,"Q3 Mid-High","Q4 High")))</f>
        <v/>
      </c>
      <c r="Y1009" s="58">
        <f>IF(U1009="Yes",1,0)</f>
        <v/>
      </c>
      <c r="Z1009" s="58">
        <f>IF(P1009="Month-to-month",1,0)+IF(M1009="No",1,0)+IF(J1009="No",1,0)+IF(I1009="Fiber optic",1,0)+IF(Q1009="Yes",1,0)</f>
        <v/>
      </c>
    </row>
    <row r="1010" ht="15" customHeight="1" s="59">
      <c r="A1010" s="58" t="inlineStr">
        <is>
          <t>8818-XYFCQ</t>
        </is>
      </c>
      <c r="B1010" s="58" t="inlineStr">
        <is>
          <t>Male</t>
        </is>
      </c>
      <c r="C1010" s="58" t="n">
        <v>0</v>
      </c>
      <c r="D1010" s="58" t="inlineStr">
        <is>
          <t>Yes</t>
        </is>
      </c>
      <c r="E1010" s="58" t="inlineStr">
        <is>
          <t>Yes</t>
        </is>
      </c>
      <c r="F1010" s="58" t="n">
        <v>32</v>
      </c>
      <c r="G1010" s="58" t="inlineStr">
        <is>
          <t>Yes</t>
        </is>
      </c>
      <c r="H1010" s="58" t="inlineStr">
        <is>
          <t>Yes</t>
        </is>
      </c>
      <c r="I1010" s="58" t="inlineStr">
        <is>
          <t>Fiber optic</t>
        </is>
      </c>
      <c r="J1010" s="58" t="inlineStr">
        <is>
          <t>Yes</t>
        </is>
      </c>
      <c r="K1010" s="58" t="inlineStr">
        <is>
          <t>No</t>
        </is>
      </c>
      <c r="L1010" s="58" t="inlineStr">
        <is>
          <t>No</t>
        </is>
      </c>
      <c r="M1010" s="58" t="inlineStr">
        <is>
          <t>No</t>
        </is>
      </c>
      <c r="N1010" s="58" t="inlineStr">
        <is>
          <t>Yes</t>
        </is>
      </c>
      <c r="O1010" s="58" t="inlineStr">
        <is>
          <t>Yes</t>
        </is>
      </c>
      <c r="P1010" s="58" t="inlineStr">
        <is>
          <t>Month-to-month</t>
        </is>
      </c>
      <c r="Q1010" s="58" t="inlineStr">
        <is>
          <t>Yes</t>
        </is>
      </c>
      <c r="R1010" s="58" t="inlineStr">
        <is>
          <t>Credit card (automatic)</t>
        </is>
      </c>
      <c r="S1010" s="123" t="n">
        <v>99.55</v>
      </c>
      <c r="T1010" s="58" t="inlineStr">
        <is>
          <t>3204.65</t>
        </is>
      </c>
      <c r="U1010" s="58" t="inlineStr">
        <is>
          <t>Yes</t>
        </is>
      </c>
      <c r="V1010" s="123">
        <f>IFERROR(VALUE(TRIM(T1010)),S1010*F1010)</f>
        <v/>
      </c>
      <c r="W1010" s="58">
        <f>IF(F1010&lt;=12,"0-12 mo",IF(F1010&lt;=24,"13-24 mo",IF(F1010&lt;=48,"25-48 mo","49+ mo")))</f>
        <v/>
      </c>
      <c r="X1010" s="58">
        <f>IF(S1010&lt;=35.5,"Q1 Low",IF(S1010&lt;=70.35,"Q2 Mid-Low",IF(S1010&lt;=89.85,"Q3 Mid-High","Q4 High")))</f>
        <v/>
      </c>
      <c r="Y1010" s="58">
        <f>IF(U1010="Yes",1,0)</f>
        <v/>
      </c>
      <c r="Z1010" s="58">
        <f>IF(P1010="Month-to-month",1,0)+IF(M1010="No",1,0)+IF(J1010="No",1,0)+IF(I1010="Fiber optic",1,0)+IF(Q1010="Yes",1,0)</f>
        <v/>
      </c>
    </row>
    <row r="1011" ht="15" customHeight="1" s="59">
      <c r="A1011" s="58" t="inlineStr">
        <is>
          <t>6419-ZTTLE</t>
        </is>
      </c>
      <c r="B1011" s="58" t="inlineStr">
        <is>
          <t>Male</t>
        </is>
      </c>
      <c r="C1011" s="58" t="n">
        <v>1</v>
      </c>
      <c r="D1011" s="58" t="inlineStr">
        <is>
          <t>Yes</t>
        </is>
      </c>
      <c r="E1011" s="58" t="inlineStr">
        <is>
          <t>No</t>
        </is>
      </c>
      <c r="F1011" s="58" t="n">
        <v>23</v>
      </c>
      <c r="G1011" s="58" t="inlineStr">
        <is>
          <t>Yes</t>
        </is>
      </c>
      <c r="H1011" s="58" t="inlineStr">
        <is>
          <t>No</t>
        </is>
      </c>
      <c r="I1011" s="58" t="inlineStr">
        <is>
          <t>No</t>
        </is>
      </c>
      <c r="J1011" s="58" t="inlineStr">
        <is>
          <t>No internet service</t>
        </is>
      </c>
      <c r="K1011" s="58" t="inlineStr">
        <is>
          <t>No internet service</t>
        </is>
      </c>
      <c r="L1011" s="58" t="inlineStr">
        <is>
          <t>No internet service</t>
        </is>
      </c>
      <c r="M1011" s="58" t="inlineStr">
        <is>
          <t>No internet service</t>
        </is>
      </c>
      <c r="N1011" s="58" t="inlineStr">
        <is>
          <t>No internet service</t>
        </is>
      </c>
      <c r="O1011" s="58" t="inlineStr">
        <is>
          <t>No internet service</t>
        </is>
      </c>
      <c r="P1011" s="58" t="inlineStr">
        <is>
          <t>One year</t>
        </is>
      </c>
      <c r="Q1011" s="58" t="inlineStr">
        <is>
          <t>Yes</t>
        </is>
      </c>
      <c r="R1011" s="58" t="inlineStr">
        <is>
          <t>Electronic check</t>
        </is>
      </c>
      <c r="S1011" s="123" t="n">
        <v>20.75</v>
      </c>
      <c r="T1011" s="58" t="inlineStr">
        <is>
          <t>485.2</t>
        </is>
      </c>
      <c r="U1011" s="58" t="inlineStr">
        <is>
          <t>No</t>
        </is>
      </c>
      <c r="V1011" s="123">
        <f>IFERROR(VALUE(TRIM(T1011)),S1011*F1011)</f>
        <v/>
      </c>
      <c r="W1011" s="58">
        <f>IF(F1011&lt;=12,"0-12 mo",IF(F1011&lt;=24,"13-24 mo",IF(F1011&lt;=48,"25-48 mo","49+ mo")))</f>
        <v/>
      </c>
      <c r="X1011" s="58">
        <f>IF(S1011&lt;=35.5,"Q1 Low",IF(S1011&lt;=70.35,"Q2 Mid-Low",IF(S1011&lt;=89.85,"Q3 Mid-High","Q4 High")))</f>
        <v/>
      </c>
      <c r="Y1011" s="58">
        <f>IF(U1011="Yes",1,0)</f>
        <v/>
      </c>
      <c r="Z1011" s="58">
        <f>IF(P1011="Month-to-month",1,0)+IF(M1011="No",1,0)+IF(J1011="No",1,0)+IF(I1011="Fiber optic",1,0)+IF(Q1011="Yes",1,0)</f>
        <v/>
      </c>
    </row>
    <row r="1012" ht="15" customHeight="1" s="59">
      <c r="A1012" s="58" t="inlineStr">
        <is>
          <t>0929-HYQEW</t>
        </is>
      </c>
      <c r="B1012" s="58" t="inlineStr">
        <is>
          <t>Male</t>
        </is>
      </c>
      <c r="C1012" s="58" t="n">
        <v>0</v>
      </c>
      <c r="D1012" s="58" t="inlineStr">
        <is>
          <t>No</t>
        </is>
      </c>
      <c r="E1012" s="58" t="inlineStr">
        <is>
          <t>No</t>
        </is>
      </c>
      <c r="F1012" s="58" t="n">
        <v>3</v>
      </c>
      <c r="G1012" s="58" t="inlineStr">
        <is>
          <t>Yes</t>
        </is>
      </c>
      <c r="H1012" s="58" t="inlineStr">
        <is>
          <t>No</t>
        </is>
      </c>
      <c r="I1012" s="58" t="inlineStr">
        <is>
          <t>DSL</t>
        </is>
      </c>
      <c r="J1012" s="58" t="inlineStr">
        <is>
          <t>Yes</t>
        </is>
      </c>
      <c r="K1012" s="58" t="inlineStr">
        <is>
          <t>No</t>
        </is>
      </c>
      <c r="L1012" s="58" t="inlineStr">
        <is>
          <t>No</t>
        </is>
      </c>
      <c r="M1012" s="58" t="inlineStr">
        <is>
          <t>No</t>
        </is>
      </c>
      <c r="N1012" s="58" t="inlineStr">
        <is>
          <t>No</t>
        </is>
      </c>
      <c r="O1012" s="58" t="inlineStr">
        <is>
          <t>No</t>
        </is>
      </c>
      <c r="P1012" s="58" t="inlineStr">
        <is>
          <t>Month-to-month</t>
        </is>
      </c>
      <c r="Q1012" s="58" t="inlineStr">
        <is>
          <t>Yes</t>
        </is>
      </c>
      <c r="R1012" s="58" t="inlineStr">
        <is>
          <t>Mailed check</t>
        </is>
      </c>
      <c r="S1012" s="123" t="n">
        <v>50.15</v>
      </c>
      <c r="T1012" s="58" t="inlineStr">
        <is>
          <t>160.85</t>
        </is>
      </c>
      <c r="U1012" s="58" t="inlineStr">
        <is>
          <t>No</t>
        </is>
      </c>
      <c r="V1012" s="123">
        <f>IFERROR(VALUE(TRIM(T1012)),S1012*F1012)</f>
        <v/>
      </c>
      <c r="W1012" s="58">
        <f>IF(F1012&lt;=12,"0-12 mo",IF(F1012&lt;=24,"13-24 mo",IF(F1012&lt;=48,"25-48 mo","49+ mo")))</f>
        <v/>
      </c>
      <c r="X1012" s="58">
        <f>IF(S1012&lt;=35.5,"Q1 Low",IF(S1012&lt;=70.35,"Q2 Mid-Low",IF(S1012&lt;=89.85,"Q3 Mid-High","Q4 High")))</f>
        <v/>
      </c>
      <c r="Y1012" s="58">
        <f>IF(U1012="Yes",1,0)</f>
        <v/>
      </c>
      <c r="Z1012" s="58">
        <f>IF(P1012="Month-to-month",1,0)+IF(M1012="No",1,0)+IF(J1012="No",1,0)+IF(I1012="Fiber optic",1,0)+IF(Q1012="Yes",1,0)</f>
        <v/>
      </c>
    </row>
    <row r="1013" ht="15" customHeight="1" s="59">
      <c r="A1013" s="58" t="inlineStr">
        <is>
          <t>6614-YOLAC</t>
        </is>
      </c>
      <c r="B1013" s="58" t="inlineStr">
        <is>
          <t>Female</t>
        </is>
      </c>
      <c r="C1013" s="58" t="n">
        <v>0</v>
      </c>
      <c r="D1013" s="58" t="inlineStr">
        <is>
          <t>Yes</t>
        </is>
      </c>
      <c r="E1013" s="58" t="inlineStr">
        <is>
          <t>Yes</t>
        </is>
      </c>
      <c r="F1013" s="58" t="n">
        <v>71</v>
      </c>
      <c r="G1013" s="58" t="inlineStr">
        <is>
          <t>No</t>
        </is>
      </c>
      <c r="H1013" s="58" t="inlineStr">
        <is>
          <t>No phone service</t>
        </is>
      </c>
      <c r="I1013" s="58" t="inlineStr">
        <is>
          <t>DSL</t>
        </is>
      </c>
      <c r="J1013" s="58" t="inlineStr">
        <is>
          <t>Yes</t>
        </is>
      </c>
      <c r="K1013" s="58" t="inlineStr">
        <is>
          <t>Yes</t>
        </is>
      </c>
      <c r="L1013" s="58" t="inlineStr">
        <is>
          <t>No</t>
        </is>
      </c>
      <c r="M1013" s="58" t="inlineStr">
        <is>
          <t>Yes</t>
        </is>
      </c>
      <c r="N1013" s="58" t="inlineStr">
        <is>
          <t>Yes</t>
        </is>
      </c>
      <c r="O1013" s="58" t="inlineStr">
        <is>
          <t>Yes</t>
        </is>
      </c>
      <c r="P1013" s="58" t="inlineStr">
        <is>
          <t>Two year</t>
        </is>
      </c>
      <c r="Q1013" s="58" t="inlineStr">
        <is>
          <t>No</t>
        </is>
      </c>
      <c r="R1013" s="58" t="inlineStr">
        <is>
          <t>Mailed check</t>
        </is>
      </c>
      <c r="S1013" s="123" t="n">
        <v>58.65</v>
      </c>
      <c r="T1013" s="58" t="inlineStr">
        <is>
          <t>4145.25</t>
        </is>
      </c>
      <c r="U1013" s="58" t="inlineStr">
        <is>
          <t>No</t>
        </is>
      </c>
      <c r="V1013" s="123">
        <f>IFERROR(VALUE(TRIM(T1013)),S1013*F1013)</f>
        <v/>
      </c>
      <c r="W1013" s="58">
        <f>IF(F1013&lt;=12,"0-12 mo",IF(F1013&lt;=24,"13-24 mo",IF(F1013&lt;=48,"25-48 mo","49+ mo")))</f>
        <v/>
      </c>
      <c r="X1013" s="58">
        <f>IF(S1013&lt;=35.5,"Q1 Low",IF(S1013&lt;=70.35,"Q2 Mid-Low",IF(S1013&lt;=89.85,"Q3 Mid-High","Q4 High")))</f>
        <v/>
      </c>
      <c r="Y1013" s="58">
        <f>IF(U1013="Yes",1,0)</f>
        <v/>
      </c>
      <c r="Z1013" s="58">
        <f>IF(P1013="Month-to-month",1,0)+IF(M1013="No",1,0)+IF(J1013="No",1,0)+IF(I1013="Fiber optic",1,0)+IF(Q1013="Yes",1,0)</f>
        <v/>
      </c>
    </row>
    <row r="1014" ht="15" customHeight="1" s="59">
      <c r="A1014" s="58" t="inlineStr">
        <is>
          <t>7426-RHZGU</t>
        </is>
      </c>
      <c r="B1014" s="58" t="inlineStr">
        <is>
          <t>Male</t>
        </is>
      </c>
      <c r="C1014" s="58" t="n">
        <v>0</v>
      </c>
      <c r="D1014" s="58" t="inlineStr">
        <is>
          <t>No</t>
        </is>
      </c>
      <c r="E1014" s="58" t="inlineStr">
        <is>
          <t>No</t>
        </is>
      </c>
      <c r="F1014" s="58" t="n">
        <v>9</v>
      </c>
      <c r="G1014" s="58" t="inlineStr">
        <is>
          <t>Yes</t>
        </is>
      </c>
      <c r="H1014" s="58" t="inlineStr">
        <is>
          <t>No</t>
        </is>
      </c>
      <c r="I1014" s="58" t="inlineStr">
        <is>
          <t>Fiber optic</t>
        </is>
      </c>
      <c r="J1014" s="58" t="inlineStr">
        <is>
          <t>No</t>
        </is>
      </c>
      <c r="K1014" s="58" t="inlineStr">
        <is>
          <t>No</t>
        </is>
      </c>
      <c r="L1014" s="58" t="inlineStr">
        <is>
          <t>No</t>
        </is>
      </c>
      <c r="M1014" s="58" t="inlineStr">
        <is>
          <t>Yes</t>
        </is>
      </c>
      <c r="N1014" s="58" t="inlineStr">
        <is>
          <t>Yes</t>
        </is>
      </c>
      <c r="O1014" s="58" t="inlineStr">
        <is>
          <t>Yes</t>
        </is>
      </c>
      <c r="P1014" s="58" t="inlineStr">
        <is>
          <t>Month-to-month</t>
        </is>
      </c>
      <c r="Q1014" s="58" t="inlineStr">
        <is>
          <t>Yes</t>
        </is>
      </c>
      <c r="R1014" s="58" t="inlineStr">
        <is>
          <t>Bank transfer (automatic)</t>
        </is>
      </c>
      <c r="S1014" s="123" t="n">
        <v>95.90000000000001</v>
      </c>
      <c r="T1014" s="58" t="inlineStr">
        <is>
          <t>827.45</t>
        </is>
      </c>
      <c r="U1014" s="58" t="inlineStr">
        <is>
          <t>No</t>
        </is>
      </c>
      <c r="V1014" s="123">
        <f>IFERROR(VALUE(TRIM(T1014)),S1014*F1014)</f>
        <v/>
      </c>
      <c r="W1014" s="58">
        <f>IF(F1014&lt;=12,"0-12 mo",IF(F1014&lt;=24,"13-24 mo",IF(F1014&lt;=48,"25-48 mo","49+ mo")))</f>
        <v/>
      </c>
      <c r="X1014" s="58">
        <f>IF(S1014&lt;=35.5,"Q1 Low",IF(S1014&lt;=70.35,"Q2 Mid-Low",IF(S1014&lt;=89.85,"Q3 Mid-High","Q4 High")))</f>
        <v/>
      </c>
      <c r="Y1014" s="58">
        <f>IF(U1014="Yes",1,0)</f>
        <v/>
      </c>
      <c r="Z1014" s="58">
        <f>IF(P1014="Month-to-month",1,0)+IF(M1014="No",1,0)+IF(J1014="No",1,0)+IF(I1014="Fiber optic",1,0)+IF(Q1014="Yes",1,0)</f>
        <v/>
      </c>
    </row>
    <row r="1015" ht="15" customHeight="1" s="59">
      <c r="A1015" s="58" t="inlineStr">
        <is>
          <t>4065-JJAVA</t>
        </is>
      </c>
      <c r="B1015" s="58" t="inlineStr">
        <is>
          <t>Female</t>
        </is>
      </c>
      <c r="C1015" s="58" t="n">
        <v>0</v>
      </c>
      <c r="D1015" s="58" t="inlineStr">
        <is>
          <t>No</t>
        </is>
      </c>
      <c r="E1015" s="58" t="inlineStr">
        <is>
          <t>No</t>
        </is>
      </c>
      <c r="F1015" s="58" t="n">
        <v>1</v>
      </c>
      <c r="G1015" s="58" t="inlineStr">
        <is>
          <t>Yes</t>
        </is>
      </c>
      <c r="H1015" s="58" t="inlineStr">
        <is>
          <t>No</t>
        </is>
      </c>
      <c r="I1015" s="58" t="inlineStr">
        <is>
          <t>DSL</t>
        </is>
      </c>
      <c r="J1015" s="58" t="inlineStr">
        <is>
          <t>No</t>
        </is>
      </c>
      <c r="K1015" s="58" t="inlineStr">
        <is>
          <t>Yes</t>
        </is>
      </c>
      <c r="L1015" s="58" t="inlineStr">
        <is>
          <t>No</t>
        </is>
      </c>
      <c r="M1015" s="58" t="inlineStr">
        <is>
          <t>No</t>
        </is>
      </c>
      <c r="N1015" s="58" t="inlineStr">
        <is>
          <t>No</t>
        </is>
      </c>
      <c r="O1015" s="58" t="inlineStr">
        <is>
          <t>No</t>
        </is>
      </c>
      <c r="P1015" s="58" t="inlineStr">
        <is>
          <t>Month-to-month</t>
        </is>
      </c>
      <c r="Q1015" s="58" t="inlineStr">
        <is>
          <t>No</t>
        </is>
      </c>
      <c r="R1015" s="58" t="inlineStr">
        <is>
          <t>Electronic check</t>
        </is>
      </c>
      <c r="S1015" s="123" t="n">
        <v>49.5</v>
      </c>
      <c r="T1015" s="58" t="inlineStr">
        <is>
          <t>49.5</t>
        </is>
      </c>
      <c r="U1015" s="58" t="inlineStr">
        <is>
          <t>No</t>
        </is>
      </c>
      <c r="V1015" s="123">
        <f>IFERROR(VALUE(TRIM(T1015)),S1015*F1015)</f>
        <v/>
      </c>
      <c r="W1015" s="58">
        <f>IF(F1015&lt;=12,"0-12 mo",IF(F1015&lt;=24,"13-24 mo",IF(F1015&lt;=48,"25-48 mo","49+ mo")))</f>
        <v/>
      </c>
      <c r="X1015" s="58">
        <f>IF(S1015&lt;=35.5,"Q1 Low",IF(S1015&lt;=70.35,"Q2 Mid-Low",IF(S1015&lt;=89.85,"Q3 Mid-High","Q4 High")))</f>
        <v/>
      </c>
      <c r="Y1015" s="58">
        <f>IF(U1015="Yes",1,0)</f>
        <v/>
      </c>
      <c r="Z1015" s="58">
        <f>IF(P1015="Month-to-month",1,0)+IF(M1015="No",1,0)+IF(J1015="No",1,0)+IF(I1015="Fiber optic",1,0)+IF(Q1015="Yes",1,0)</f>
        <v/>
      </c>
    </row>
    <row r="1016" ht="15" customHeight="1" s="59">
      <c r="A1016" s="58" t="inlineStr">
        <is>
          <t>4695-VADHF</t>
        </is>
      </c>
      <c r="B1016" s="58" t="inlineStr">
        <is>
          <t>Male</t>
        </is>
      </c>
      <c r="C1016" s="58" t="n">
        <v>0</v>
      </c>
      <c r="D1016" s="58" t="inlineStr">
        <is>
          <t>Yes</t>
        </is>
      </c>
      <c r="E1016" s="58" t="inlineStr">
        <is>
          <t>Yes</t>
        </is>
      </c>
      <c r="F1016" s="58" t="n">
        <v>18</v>
      </c>
      <c r="G1016" s="58" t="inlineStr">
        <is>
          <t>Yes</t>
        </is>
      </c>
      <c r="H1016" s="58" t="inlineStr">
        <is>
          <t>No</t>
        </is>
      </c>
      <c r="I1016" s="58" t="inlineStr">
        <is>
          <t>DSL</t>
        </is>
      </c>
      <c r="J1016" s="58" t="inlineStr">
        <is>
          <t>No</t>
        </is>
      </c>
      <c r="K1016" s="58" t="inlineStr">
        <is>
          <t>No</t>
        </is>
      </c>
      <c r="L1016" s="58" t="inlineStr">
        <is>
          <t>Yes</t>
        </is>
      </c>
      <c r="M1016" s="58" t="inlineStr">
        <is>
          <t>No</t>
        </is>
      </c>
      <c r="N1016" s="58" t="inlineStr">
        <is>
          <t>No</t>
        </is>
      </c>
      <c r="O1016" s="58" t="inlineStr">
        <is>
          <t>Yes</t>
        </is>
      </c>
      <c r="P1016" s="58" t="inlineStr">
        <is>
          <t>Month-to-month</t>
        </is>
      </c>
      <c r="Q1016" s="58" t="inlineStr">
        <is>
          <t>No</t>
        </is>
      </c>
      <c r="R1016" s="58" t="inlineStr">
        <is>
          <t>Electronic check</t>
        </is>
      </c>
      <c r="S1016" s="123" t="n">
        <v>57.45</v>
      </c>
      <c r="T1016" s="58" t="inlineStr">
        <is>
          <t>990.85</t>
        </is>
      </c>
      <c r="U1016" s="58" t="inlineStr">
        <is>
          <t>Yes</t>
        </is>
      </c>
      <c r="V1016" s="123">
        <f>IFERROR(VALUE(TRIM(T1016)),S1016*F1016)</f>
        <v/>
      </c>
      <c r="W1016" s="58">
        <f>IF(F1016&lt;=12,"0-12 mo",IF(F1016&lt;=24,"13-24 mo",IF(F1016&lt;=48,"25-48 mo","49+ mo")))</f>
        <v/>
      </c>
      <c r="X1016" s="58">
        <f>IF(S1016&lt;=35.5,"Q1 Low",IF(S1016&lt;=70.35,"Q2 Mid-Low",IF(S1016&lt;=89.85,"Q3 Mid-High","Q4 High")))</f>
        <v/>
      </c>
      <c r="Y1016" s="58">
        <f>IF(U1016="Yes",1,0)</f>
        <v/>
      </c>
      <c r="Z1016" s="58">
        <f>IF(P1016="Month-to-month",1,0)+IF(M1016="No",1,0)+IF(J1016="No",1,0)+IF(I1016="Fiber optic",1,0)+IF(Q1016="Yes",1,0)</f>
        <v/>
      </c>
    </row>
    <row r="1017" ht="15" customHeight="1" s="59">
      <c r="A1017" s="58" t="inlineStr">
        <is>
          <t>3863-IUBJR</t>
        </is>
      </c>
      <c r="B1017" s="58" t="inlineStr">
        <is>
          <t>Male</t>
        </is>
      </c>
      <c r="C1017" s="58" t="n">
        <v>0</v>
      </c>
      <c r="D1017" s="58" t="inlineStr">
        <is>
          <t>Yes</t>
        </is>
      </c>
      <c r="E1017" s="58" t="inlineStr">
        <is>
          <t>Yes</t>
        </is>
      </c>
      <c r="F1017" s="58" t="n">
        <v>12</v>
      </c>
      <c r="G1017" s="58" t="inlineStr">
        <is>
          <t>Yes</t>
        </is>
      </c>
      <c r="H1017" s="58" t="inlineStr">
        <is>
          <t>No</t>
        </is>
      </c>
      <c r="I1017" s="58" t="inlineStr">
        <is>
          <t>DSL</t>
        </is>
      </c>
      <c r="J1017" s="58" t="inlineStr">
        <is>
          <t>No</t>
        </is>
      </c>
      <c r="K1017" s="58" t="inlineStr">
        <is>
          <t>No</t>
        </is>
      </c>
      <c r="L1017" s="58" t="inlineStr">
        <is>
          <t>No</t>
        </is>
      </c>
      <c r="M1017" s="58" t="inlineStr">
        <is>
          <t>No</t>
        </is>
      </c>
      <c r="N1017" s="58" t="inlineStr">
        <is>
          <t>No</t>
        </is>
      </c>
      <c r="O1017" s="58" t="inlineStr">
        <is>
          <t>Yes</t>
        </is>
      </c>
      <c r="P1017" s="58" t="inlineStr">
        <is>
          <t>One year</t>
        </is>
      </c>
      <c r="Q1017" s="58" t="inlineStr">
        <is>
          <t>No</t>
        </is>
      </c>
      <c r="R1017" s="58" t="inlineStr">
        <is>
          <t>Credit card (automatic)</t>
        </is>
      </c>
      <c r="S1017" s="123" t="n">
        <v>53.65</v>
      </c>
      <c r="T1017" s="58" t="inlineStr">
        <is>
          <t>696.35</t>
        </is>
      </c>
      <c r="U1017" s="58" t="inlineStr">
        <is>
          <t>Yes</t>
        </is>
      </c>
      <c r="V1017" s="123">
        <f>IFERROR(VALUE(TRIM(T1017)),S1017*F1017)</f>
        <v/>
      </c>
      <c r="W1017" s="58">
        <f>IF(F1017&lt;=12,"0-12 mo",IF(F1017&lt;=24,"13-24 mo",IF(F1017&lt;=48,"25-48 mo","49+ mo")))</f>
        <v/>
      </c>
      <c r="X1017" s="58">
        <f>IF(S1017&lt;=35.5,"Q1 Low",IF(S1017&lt;=70.35,"Q2 Mid-Low",IF(S1017&lt;=89.85,"Q3 Mid-High","Q4 High")))</f>
        <v/>
      </c>
      <c r="Y1017" s="58">
        <f>IF(U1017="Yes",1,0)</f>
        <v/>
      </c>
      <c r="Z1017" s="58">
        <f>IF(P1017="Month-to-month",1,0)+IF(M1017="No",1,0)+IF(J1017="No",1,0)+IF(I1017="Fiber optic",1,0)+IF(Q1017="Yes",1,0)</f>
        <v/>
      </c>
    </row>
    <row r="1018" ht="15" customHeight="1" s="59">
      <c r="A1018" s="58" t="inlineStr">
        <is>
          <t>7649-SIJJF</t>
        </is>
      </c>
      <c r="B1018" s="58" t="inlineStr">
        <is>
          <t>Male</t>
        </is>
      </c>
      <c r="C1018" s="58" t="n">
        <v>0</v>
      </c>
      <c r="D1018" s="58" t="inlineStr">
        <is>
          <t>Yes</t>
        </is>
      </c>
      <c r="E1018" s="58" t="inlineStr">
        <is>
          <t>No</t>
        </is>
      </c>
      <c r="F1018" s="58" t="n">
        <v>71</v>
      </c>
      <c r="G1018" s="58" t="inlineStr">
        <is>
          <t>Yes</t>
        </is>
      </c>
      <c r="H1018" s="58" t="inlineStr">
        <is>
          <t>Yes</t>
        </is>
      </c>
      <c r="I1018" s="58" t="inlineStr">
        <is>
          <t>DSL</t>
        </is>
      </c>
      <c r="J1018" s="58" t="inlineStr">
        <is>
          <t>Yes</t>
        </is>
      </c>
      <c r="K1018" s="58" t="inlineStr">
        <is>
          <t>Yes</t>
        </is>
      </c>
      <c r="L1018" s="58" t="inlineStr">
        <is>
          <t>Yes</t>
        </is>
      </c>
      <c r="M1018" s="58" t="inlineStr">
        <is>
          <t>Yes</t>
        </is>
      </c>
      <c r="N1018" s="58" t="inlineStr">
        <is>
          <t>No</t>
        </is>
      </c>
      <c r="O1018" s="58" t="inlineStr">
        <is>
          <t>Yes</t>
        </is>
      </c>
      <c r="P1018" s="58" t="inlineStr">
        <is>
          <t>Two year</t>
        </is>
      </c>
      <c r="Q1018" s="58" t="inlineStr">
        <is>
          <t>Yes</t>
        </is>
      </c>
      <c r="R1018" s="58" t="inlineStr">
        <is>
          <t>Mailed check</t>
        </is>
      </c>
      <c r="S1018" s="123" t="n">
        <v>80.09999999999999</v>
      </c>
      <c r="T1018" s="58" t="inlineStr">
        <is>
          <t>5585.4</t>
        </is>
      </c>
      <c r="U1018" s="58" t="inlineStr">
        <is>
          <t>No</t>
        </is>
      </c>
      <c r="V1018" s="123">
        <f>IFERROR(VALUE(TRIM(T1018)),S1018*F1018)</f>
        <v/>
      </c>
      <c r="W1018" s="58">
        <f>IF(F1018&lt;=12,"0-12 mo",IF(F1018&lt;=24,"13-24 mo",IF(F1018&lt;=48,"25-48 mo","49+ mo")))</f>
        <v/>
      </c>
      <c r="X1018" s="58">
        <f>IF(S1018&lt;=35.5,"Q1 Low",IF(S1018&lt;=70.35,"Q2 Mid-Low",IF(S1018&lt;=89.85,"Q3 Mid-High","Q4 High")))</f>
        <v/>
      </c>
      <c r="Y1018" s="58">
        <f>IF(U1018="Yes",1,0)</f>
        <v/>
      </c>
      <c r="Z1018" s="58">
        <f>IF(P1018="Month-to-month",1,0)+IF(M1018="No",1,0)+IF(J1018="No",1,0)+IF(I1018="Fiber optic",1,0)+IF(Q1018="Yes",1,0)</f>
        <v/>
      </c>
    </row>
    <row r="1019" ht="15" customHeight="1" s="59">
      <c r="A1019" s="58" t="inlineStr">
        <is>
          <t>9361-YNQWJ</t>
        </is>
      </c>
      <c r="B1019" s="58" t="inlineStr">
        <is>
          <t>Female</t>
        </is>
      </c>
      <c r="C1019" s="58" t="n">
        <v>0</v>
      </c>
      <c r="D1019" s="58" t="inlineStr">
        <is>
          <t>No</t>
        </is>
      </c>
      <c r="E1019" s="58" t="inlineStr">
        <is>
          <t>No</t>
        </is>
      </c>
      <c r="F1019" s="58" t="n">
        <v>64</v>
      </c>
      <c r="G1019" s="58" t="inlineStr">
        <is>
          <t>Yes</t>
        </is>
      </c>
      <c r="H1019" s="58" t="inlineStr">
        <is>
          <t>Yes</t>
        </is>
      </c>
      <c r="I1019" s="58" t="inlineStr">
        <is>
          <t>No</t>
        </is>
      </c>
      <c r="J1019" s="58" t="inlineStr">
        <is>
          <t>No internet service</t>
        </is>
      </c>
      <c r="K1019" s="58" t="inlineStr">
        <is>
          <t>No internet service</t>
        </is>
      </c>
      <c r="L1019" s="58" t="inlineStr">
        <is>
          <t>No internet service</t>
        </is>
      </c>
      <c r="M1019" s="58" t="inlineStr">
        <is>
          <t>No internet service</t>
        </is>
      </c>
      <c r="N1019" s="58" t="inlineStr">
        <is>
          <t>No internet service</t>
        </is>
      </c>
      <c r="O1019" s="58" t="inlineStr">
        <is>
          <t>No internet service</t>
        </is>
      </c>
      <c r="P1019" s="58" t="inlineStr">
        <is>
          <t>One year</t>
        </is>
      </c>
      <c r="Q1019" s="58" t="inlineStr">
        <is>
          <t>Yes</t>
        </is>
      </c>
      <c r="R1019" s="58" t="inlineStr">
        <is>
          <t>Bank transfer (automatic)</t>
        </is>
      </c>
      <c r="S1019" s="123" t="n">
        <v>24.4</v>
      </c>
      <c r="T1019" s="58" t="inlineStr">
        <is>
          <t>1601.2</t>
        </is>
      </c>
      <c r="U1019" s="58" t="inlineStr">
        <is>
          <t>No</t>
        </is>
      </c>
      <c r="V1019" s="123">
        <f>IFERROR(VALUE(TRIM(T1019)),S1019*F1019)</f>
        <v/>
      </c>
      <c r="W1019" s="58">
        <f>IF(F1019&lt;=12,"0-12 mo",IF(F1019&lt;=24,"13-24 mo",IF(F1019&lt;=48,"25-48 mo","49+ mo")))</f>
        <v/>
      </c>
      <c r="X1019" s="58">
        <f>IF(S1019&lt;=35.5,"Q1 Low",IF(S1019&lt;=70.35,"Q2 Mid-Low",IF(S1019&lt;=89.85,"Q3 Mid-High","Q4 High")))</f>
        <v/>
      </c>
      <c r="Y1019" s="58">
        <f>IF(U1019="Yes",1,0)</f>
        <v/>
      </c>
      <c r="Z1019" s="58">
        <f>IF(P1019="Month-to-month",1,0)+IF(M1019="No",1,0)+IF(J1019="No",1,0)+IF(I1019="Fiber optic",1,0)+IF(Q1019="Yes",1,0)</f>
        <v/>
      </c>
    </row>
    <row r="1020" ht="15" customHeight="1" s="59">
      <c r="A1020" s="58" t="inlineStr">
        <is>
          <t>3748-FVMZZ</t>
        </is>
      </c>
      <c r="B1020" s="58" t="inlineStr">
        <is>
          <t>Male</t>
        </is>
      </c>
      <c r="C1020" s="58" t="n">
        <v>0</v>
      </c>
      <c r="D1020" s="58" t="inlineStr">
        <is>
          <t>No</t>
        </is>
      </c>
      <c r="E1020" s="58" t="inlineStr">
        <is>
          <t>No</t>
        </is>
      </c>
      <c r="F1020" s="58" t="n">
        <v>4</v>
      </c>
      <c r="G1020" s="58" t="inlineStr">
        <is>
          <t>No</t>
        </is>
      </c>
      <c r="H1020" s="58" t="inlineStr">
        <is>
          <t>No phone service</t>
        </is>
      </c>
      <c r="I1020" s="58" t="inlineStr">
        <is>
          <t>DSL</t>
        </is>
      </c>
      <c r="J1020" s="58" t="inlineStr">
        <is>
          <t>No</t>
        </is>
      </c>
      <c r="K1020" s="58" t="inlineStr">
        <is>
          <t>No</t>
        </is>
      </c>
      <c r="L1020" s="58" t="inlineStr">
        <is>
          <t>No</t>
        </is>
      </c>
      <c r="M1020" s="58" t="inlineStr">
        <is>
          <t>Yes</t>
        </is>
      </c>
      <c r="N1020" s="58" t="inlineStr">
        <is>
          <t>No</t>
        </is>
      </c>
      <c r="O1020" s="58" t="inlineStr">
        <is>
          <t>Yes</t>
        </is>
      </c>
      <c r="P1020" s="58" t="inlineStr">
        <is>
          <t>Month-to-month</t>
        </is>
      </c>
      <c r="Q1020" s="58" t="inlineStr">
        <is>
          <t>Yes</t>
        </is>
      </c>
      <c r="R1020" s="58" t="inlineStr">
        <is>
          <t>Electronic check</t>
        </is>
      </c>
      <c r="S1020" s="123" t="n">
        <v>40.05</v>
      </c>
      <c r="T1020" s="58" t="inlineStr">
        <is>
          <t>162.45</t>
        </is>
      </c>
      <c r="U1020" s="58" t="inlineStr">
        <is>
          <t>No</t>
        </is>
      </c>
      <c r="V1020" s="123">
        <f>IFERROR(VALUE(TRIM(T1020)),S1020*F1020)</f>
        <v/>
      </c>
      <c r="W1020" s="58">
        <f>IF(F1020&lt;=12,"0-12 mo",IF(F1020&lt;=24,"13-24 mo",IF(F1020&lt;=48,"25-48 mo","49+ mo")))</f>
        <v/>
      </c>
      <c r="X1020" s="58">
        <f>IF(S1020&lt;=35.5,"Q1 Low",IF(S1020&lt;=70.35,"Q2 Mid-Low",IF(S1020&lt;=89.85,"Q3 Mid-High","Q4 High")))</f>
        <v/>
      </c>
      <c r="Y1020" s="58">
        <f>IF(U1020="Yes",1,0)</f>
        <v/>
      </c>
      <c r="Z1020" s="58">
        <f>IF(P1020="Month-to-month",1,0)+IF(M1020="No",1,0)+IF(J1020="No",1,0)+IF(I1020="Fiber optic",1,0)+IF(Q1020="Yes",1,0)</f>
        <v/>
      </c>
    </row>
    <row r="1021" ht="15" customHeight="1" s="59">
      <c r="A1021" s="58" t="inlineStr">
        <is>
          <t>9391-TTOYH</t>
        </is>
      </c>
      <c r="B1021" s="58" t="inlineStr">
        <is>
          <t>Female</t>
        </is>
      </c>
      <c r="C1021" s="58" t="n">
        <v>0</v>
      </c>
      <c r="D1021" s="58" t="inlineStr">
        <is>
          <t>No</t>
        </is>
      </c>
      <c r="E1021" s="58" t="inlineStr">
        <is>
          <t>No</t>
        </is>
      </c>
      <c r="F1021" s="58" t="n">
        <v>23</v>
      </c>
      <c r="G1021" s="58" t="inlineStr">
        <is>
          <t>Yes</t>
        </is>
      </c>
      <c r="H1021" s="58" t="inlineStr">
        <is>
          <t>No</t>
        </is>
      </c>
      <c r="I1021" s="58" t="inlineStr">
        <is>
          <t>No</t>
        </is>
      </c>
      <c r="J1021" s="58" t="inlineStr">
        <is>
          <t>No internet service</t>
        </is>
      </c>
      <c r="K1021" s="58" t="inlineStr">
        <is>
          <t>No internet service</t>
        </is>
      </c>
      <c r="L1021" s="58" t="inlineStr">
        <is>
          <t>No internet service</t>
        </is>
      </c>
      <c r="M1021" s="58" t="inlineStr">
        <is>
          <t>No internet service</t>
        </is>
      </c>
      <c r="N1021" s="58" t="inlineStr">
        <is>
          <t>No internet service</t>
        </is>
      </c>
      <c r="O1021" s="58" t="inlineStr">
        <is>
          <t>No internet service</t>
        </is>
      </c>
      <c r="P1021" s="58" t="inlineStr">
        <is>
          <t>Month-to-month</t>
        </is>
      </c>
      <c r="Q1021" s="58" t="inlineStr">
        <is>
          <t>Yes</t>
        </is>
      </c>
      <c r="R1021" s="58" t="inlineStr">
        <is>
          <t>Mailed check</t>
        </is>
      </c>
      <c r="S1021" s="123" t="n">
        <v>19.5</v>
      </c>
      <c r="T1021" s="58" t="inlineStr">
        <is>
          <t>470.2</t>
        </is>
      </c>
      <c r="U1021" s="58" t="inlineStr">
        <is>
          <t>No</t>
        </is>
      </c>
      <c r="V1021" s="123">
        <f>IFERROR(VALUE(TRIM(T1021)),S1021*F1021)</f>
        <v/>
      </c>
      <c r="W1021" s="58">
        <f>IF(F1021&lt;=12,"0-12 mo",IF(F1021&lt;=24,"13-24 mo",IF(F1021&lt;=48,"25-48 mo","49+ mo")))</f>
        <v/>
      </c>
      <c r="X1021" s="58">
        <f>IF(S1021&lt;=35.5,"Q1 Low",IF(S1021&lt;=70.35,"Q2 Mid-Low",IF(S1021&lt;=89.85,"Q3 Mid-High","Q4 High")))</f>
        <v/>
      </c>
      <c r="Y1021" s="58">
        <f>IF(U1021="Yes",1,0)</f>
        <v/>
      </c>
      <c r="Z1021" s="58">
        <f>IF(P1021="Month-to-month",1,0)+IF(M1021="No",1,0)+IF(J1021="No",1,0)+IF(I1021="Fiber optic",1,0)+IF(Q1021="Yes",1,0)</f>
        <v/>
      </c>
    </row>
    <row r="1022" ht="15" customHeight="1" s="59">
      <c r="A1022" s="58" t="inlineStr">
        <is>
          <t>1452-XRSJV</t>
        </is>
      </c>
      <c r="B1022" s="58" t="inlineStr">
        <is>
          <t>Female</t>
        </is>
      </c>
      <c r="C1022" s="58" t="n">
        <v>0</v>
      </c>
      <c r="D1022" s="58" t="inlineStr">
        <is>
          <t>Yes</t>
        </is>
      </c>
      <c r="E1022" s="58" t="inlineStr">
        <is>
          <t>Yes</t>
        </is>
      </c>
      <c r="F1022" s="58" t="n">
        <v>39</v>
      </c>
      <c r="G1022" s="58" t="inlineStr">
        <is>
          <t>Yes</t>
        </is>
      </c>
      <c r="H1022" s="58" t="inlineStr">
        <is>
          <t>No</t>
        </is>
      </c>
      <c r="I1022" s="58" t="inlineStr">
        <is>
          <t>DSL</t>
        </is>
      </c>
      <c r="J1022" s="58" t="inlineStr">
        <is>
          <t>Yes</t>
        </is>
      </c>
      <c r="K1022" s="58" t="inlineStr">
        <is>
          <t>No</t>
        </is>
      </c>
      <c r="L1022" s="58" t="inlineStr">
        <is>
          <t>No</t>
        </is>
      </c>
      <c r="M1022" s="58" t="inlineStr">
        <is>
          <t>No</t>
        </is>
      </c>
      <c r="N1022" s="58" t="inlineStr">
        <is>
          <t>No</t>
        </is>
      </c>
      <c r="O1022" s="58" t="inlineStr">
        <is>
          <t>No</t>
        </is>
      </c>
      <c r="P1022" s="58" t="inlineStr">
        <is>
          <t>Month-to-month</t>
        </is>
      </c>
      <c r="Q1022" s="58" t="inlineStr">
        <is>
          <t>No</t>
        </is>
      </c>
      <c r="R1022" s="58" t="inlineStr">
        <is>
          <t>Credit card (automatic)</t>
        </is>
      </c>
      <c r="S1022" s="123" t="n">
        <v>51.05</v>
      </c>
      <c r="T1022" s="58" t="inlineStr">
        <is>
          <t>2066</t>
        </is>
      </c>
      <c r="U1022" s="58" t="inlineStr">
        <is>
          <t>No</t>
        </is>
      </c>
      <c r="V1022" s="123">
        <f>IFERROR(VALUE(TRIM(T1022)),S1022*F1022)</f>
        <v/>
      </c>
      <c r="W1022" s="58">
        <f>IF(F1022&lt;=12,"0-12 mo",IF(F1022&lt;=24,"13-24 mo",IF(F1022&lt;=48,"25-48 mo","49+ mo")))</f>
        <v/>
      </c>
      <c r="X1022" s="58">
        <f>IF(S1022&lt;=35.5,"Q1 Low",IF(S1022&lt;=70.35,"Q2 Mid-Low",IF(S1022&lt;=89.85,"Q3 Mid-High","Q4 High")))</f>
        <v/>
      </c>
      <c r="Y1022" s="58">
        <f>IF(U1022="Yes",1,0)</f>
        <v/>
      </c>
      <c r="Z1022" s="58">
        <f>IF(P1022="Month-to-month",1,0)+IF(M1022="No",1,0)+IF(J1022="No",1,0)+IF(I1022="Fiber optic",1,0)+IF(Q1022="Yes",1,0)</f>
        <v/>
      </c>
    </row>
    <row r="1023" ht="15" customHeight="1" s="59">
      <c r="A1023" s="58" t="inlineStr">
        <is>
          <t>3422-WJOYD</t>
        </is>
      </c>
      <c r="B1023" s="58" t="inlineStr">
        <is>
          <t>Male</t>
        </is>
      </c>
      <c r="C1023" s="58" t="n">
        <v>0</v>
      </c>
      <c r="D1023" s="58" t="inlineStr">
        <is>
          <t>Yes</t>
        </is>
      </c>
      <c r="E1023" s="58" t="inlineStr">
        <is>
          <t>No</t>
        </is>
      </c>
      <c r="F1023" s="58" t="n">
        <v>28</v>
      </c>
      <c r="G1023" s="58" t="inlineStr">
        <is>
          <t>Yes</t>
        </is>
      </c>
      <c r="H1023" s="58" t="inlineStr">
        <is>
          <t>No</t>
        </is>
      </c>
      <c r="I1023" s="58" t="inlineStr">
        <is>
          <t>DSL</t>
        </is>
      </c>
      <c r="J1023" s="58" t="inlineStr">
        <is>
          <t>Yes</t>
        </is>
      </c>
      <c r="K1023" s="58" t="inlineStr">
        <is>
          <t>No</t>
        </is>
      </c>
      <c r="L1023" s="58" t="inlineStr">
        <is>
          <t>No</t>
        </is>
      </c>
      <c r="M1023" s="58" t="inlineStr">
        <is>
          <t>Yes</t>
        </is>
      </c>
      <c r="N1023" s="58" t="inlineStr">
        <is>
          <t>No</t>
        </is>
      </c>
      <c r="O1023" s="58" t="inlineStr">
        <is>
          <t>No</t>
        </is>
      </c>
      <c r="P1023" s="58" t="inlineStr">
        <is>
          <t>One year</t>
        </is>
      </c>
      <c r="Q1023" s="58" t="inlineStr">
        <is>
          <t>No</t>
        </is>
      </c>
      <c r="R1023" s="58" t="inlineStr">
        <is>
          <t>Mailed check</t>
        </is>
      </c>
      <c r="S1023" s="123" t="n">
        <v>54.35</v>
      </c>
      <c r="T1023" s="58" t="inlineStr">
        <is>
          <t>1426.45</t>
        </is>
      </c>
      <c r="U1023" s="58" t="inlineStr">
        <is>
          <t>No</t>
        </is>
      </c>
      <c r="V1023" s="123">
        <f>IFERROR(VALUE(TRIM(T1023)),S1023*F1023)</f>
        <v/>
      </c>
      <c r="W1023" s="58">
        <f>IF(F1023&lt;=12,"0-12 mo",IF(F1023&lt;=24,"13-24 mo",IF(F1023&lt;=48,"25-48 mo","49+ mo")))</f>
        <v/>
      </c>
      <c r="X1023" s="58">
        <f>IF(S1023&lt;=35.5,"Q1 Low",IF(S1023&lt;=70.35,"Q2 Mid-Low",IF(S1023&lt;=89.85,"Q3 Mid-High","Q4 High")))</f>
        <v/>
      </c>
      <c r="Y1023" s="58">
        <f>IF(U1023="Yes",1,0)</f>
        <v/>
      </c>
      <c r="Z1023" s="58">
        <f>IF(P1023="Month-to-month",1,0)+IF(M1023="No",1,0)+IF(J1023="No",1,0)+IF(I1023="Fiber optic",1,0)+IF(Q1023="Yes",1,0)</f>
        <v/>
      </c>
    </row>
    <row r="1024" ht="15" customHeight="1" s="59">
      <c r="A1024" s="58" t="inlineStr">
        <is>
          <t>8242-SOQUO</t>
        </is>
      </c>
      <c r="B1024" s="58" t="inlineStr">
        <is>
          <t>Female</t>
        </is>
      </c>
      <c r="C1024" s="58" t="n">
        <v>1</v>
      </c>
      <c r="D1024" s="58" t="inlineStr">
        <is>
          <t>No</t>
        </is>
      </c>
      <c r="E1024" s="58" t="inlineStr">
        <is>
          <t>No</t>
        </is>
      </c>
      <c r="F1024" s="58" t="n">
        <v>5</v>
      </c>
      <c r="G1024" s="58" t="inlineStr">
        <is>
          <t>Yes</t>
        </is>
      </c>
      <c r="H1024" s="58" t="inlineStr">
        <is>
          <t>No</t>
        </is>
      </c>
      <c r="I1024" s="58" t="inlineStr">
        <is>
          <t>Fiber optic</t>
        </is>
      </c>
      <c r="J1024" s="58" t="inlineStr">
        <is>
          <t>No</t>
        </is>
      </c>
      <c r="K1024" s="58" t="inlineStr">
        <is>
          <t>Yes</t>
        </is>
      </c>
      <c r="L1024" s="58" t="inlineStr">
        <is>
          <t>No</t>
        </is>
      </c>
      <c r="M1024" s="58" t="inlineStr">
        <is>
          <t>No</t>
        </is>
      </c>
      <c r="N1024" s="58" t="inlineStr">
        <is>
          <t>Yes</t>
        </is>
      </c>
      <c r="O1024" s="58" t="inlineStr">
        <is>
          <t>No</t>
        </is>
      </c>
      <c r="P1024" s="58" t="inlineStr">
        <is>
          <t>Month-to-month</t>
        </is>
      </c>
      <c r="Q1024" s="58" t="inlineStr">
        <is>
          <t>Yes</t>
        </is>
      </c>
      <c r="R1024" s="58" t="inlineStr">
        <is>
          <t>Electronic check</t>
        </is>
      </c>
      <c r="S1024" s="123" t="n">
        <v>84.7</v>
      </c>
      <c r="T1024" s="58" t="inlineStr">
        <is>
          <t>392.5</t>
        </is>
      </c>
      <c r="U1024" s="58" t="inlineStr">
        <is>
          <t>No</t>
        </is>
      </c>
      <c r="V1024" s="123">
        <f>IFERROR(VALUE(TRIM(T1024)),S1024*F1024)</f>
        <v/>
      </c>
      <c r="W1024" s="58">
        <f>IF(F1024&lt;=12,"0-12 mo",IF(F1024&lt;=24,"13-24 mo",IF(F1024&lt;=48,"25-48 mo","49+ mo")))</f>
        <v/>
      </c>
      <c r="X1024" s="58">
        <f>IF(S1024&lt;=35.5,"Q1 Low",IF(S1024&lt;=70.35,"Q2 Mid-Low",IF(S1024&lt;=89.85,"Q3 Mid-High","Q4 High")))</f>
        <v/>
      </c>
      <c r="Y1024" s="58">
        <f>IF(U1024="Yes",1,0)</f>
        <v/>
      </c>
      <c r="Z1024" s="58">
        <f>IF(P1024="Month-to-month",1,0)+IF(M1024="No",1,0)+IF(J1024="No",1,0)+IF(I1024="Fiber optic",1,0)+IF(Q1024="Yes",1,0)</f>
        <v/>
      </c>
    </row>
    <row r="1025" ht="15" customHeight="1" s="59">
      <c r="A1025" s="58" t="inlineStr">
        <is>
          <t>7460-ITWWP</t>
        </is>
      </c>
      <c r="B1025" s="58" t="inlineStr">
        <is>
          <t>Female</t>
        </is>
      </c>
      <c r="C1025" s="58" t="n">
        <v>1</v>
      </c>
      <c r="D1025" s="58" t="inlineStr">
        <is>
          <t>Yes</t>
        </is>
      </c>
      <c r="E1025" s="58" t="inlineStr">
        <is>
          <t>No</t>
        </is>
      </c>
      <c r="F1025" s="58" t="n">
        <v>45</v>
      </c>
      <c r="G1025" s="58" t="inlineStr">
        <is>
          <t>Yes</t>
        </is>
      </c>
      <c r="H1025" s="58" t="inlineStr">
        <is>
          <t>No</t>
        </is>
      </c>
      <c r="I1025" s="58" t="inlineStr">
        <is>
          <t>Fiber optic</t>
        </is>
      </c>
      <c r="J1025" s="58" t="inlineStr">
        <is>
          <t>No</t>
        </is>
      </c>
      <c r="K1025" s="58" t="inlineStr">
        <is>
          <t>No</t>
        </is>
      </c>
      <c r="L1025" s="58" t="inlineStr">
        <is>
          <t>Yes</t>
        </is>
      </c>
      <c r="M1025" s="58" t="inlineStr">
        <is>
          <t>No</t>
        </is>
      </c>
      <c r="N1025" s="58" t="inlineStr">
        <is>
          <t>No</t>
        </is>
      </c>
      <c r="O1025" s="58" t="inlineStr">
        <is>
          <t>Yes</t>
        </is>
      </c>
      <c r="P1025" s="58" t="inlineStr">
        <is>
          <t>Month-to-month</t>
        </is>
      </c>
      <c r="Q1025" s="58" t="inlineStr">
        <is>
          <t>Yes</t>
        </is>
      </c>
      <c r="R1025" s="58" t="inlineStr">
        <is>
          <t>Electronic check</t>
        </is>
      </c>
      <c r="S1025" s="123" t="n">
        <v>86.09999999999999</v>
      </c>
      <c r="T1025" s="58" t="inlineStr">
        <is>
          <t>3861.45</t>
        </is>
      </c>
      <c r="U1025" s="58" t="inlineStr">
        <is>
          <t>No</t>
        </is>
      </c>
      <c r="V1025" s="123">
        <f>IFERROR(VALUE(TRIM(T1025)),S1025*F1025)</f>
        <v/>
      </c>
      <c r="W1025" s="58">
        <f>IF(F1025&lt;=12,"0-12 mo",IF(F1025&lt;=24,"13-24 mo",IF(F1025&lt;=48,"25-48 mo","49+ mo")))</f>
        <v/>
      </c>
      <c r="X1025" s="58">
        <f>IF(S1025&lt;=35.5,"Q1 Low",IF(S1025&lt;=70.35,"Q2 Mid-Low",IF(S1025&lt;=89.85,"Q3 Mid-High","Q4 High")))</f>
        <v/>
      </c>
      <c r="Y1025" s="58">
        <f>IF(U1025="Yes",1,0)</f>
        <v/>
      </c>
      <c r="Z1025" s="58">
        <f>IF(P1025="Month-to-month",1,0)+IF(M1025="No",1,0)+IF(J1025="No",1,0)+IF(I1025="Fiber optic",1,0)+IF(Q1025="Yes",1,0)</f>
        <v/>
      </c>
    </row>
    <row r="1026" ht="15" customHeight="1" s="59">
      <c r="A1026" s="58" t="inlineStr">
        <is>
          <t>7147-AYBAA</t>
        </is>
      </c>
      <c r="B1026" s="58" t="inlineStr">
        <is>
          <t>Male</t>
        </is>
      </c>
      <c r="C1026" s="58" t="n">
        <v>0</v>
      </c>
      <c r="D1026" s="58" t="inlineStr">
        <is>
          <t>No</t>
        </is>
      </c>
      <c r="E1026" s="58" t="inlineStr">
        <is>
          <t>No</t>
        </is>
      </c>
      <c r="F1026" s="58" t="n">
        <v>37</v>
      </c>
      <c r="G1026" s="58" t="inlineStr">
        <is>
          <t>Yes</t>
        </is>
      </c>
      <c r="H1026" s="58" t="inlineStr">
        <is>
          <t>No</t>
        </is>
      </c>
      <c r="I1026" s="58" t="inlineStr">
        <is>
          <t>Fiber optic</t>
        </is>
      </c>
      <c r="J1026" s="58" t="inlineStr">
        <is>
          <t>No</t>
        </is>
      </c>
      <c r="K1026" s="58" t="inlineStr">
        <is>
          <t>No</t>
        </is>
      </c>
      <c r="L1026" s="58" t="inlineStr">
        <is>
          <t>No</t>
        </is>
      </c>
      <c r="M1026" s="58" t="inlineStr">
        <is>
          <t>No</t>
        </is>
      </c>
      <c r="N1026" s="58" t="inlineStr">
        <is>
          <t>No</t>
        </is>
      </c>
      <c r="O1026" s="58" t="inlineStr">
        <is>
          <t>No</t>
        </is>
      </c>
      <c r="P1026" s="58" t="inlineStr">
        <is>
          <t>Month-to-month</t>
        </is>
      </c>
      <c r="Q1026" s="58" t="inlineStr">
        <is>
          <t>Yes</t>
        </is>
      </c>
      <c r="R1026" s="58" t="inlineStr">
        <is>
          <t>Mailed check</t>
        </is>
      </c>
      <c r="S1026" s="123" t="n">
        <v>70.34999999999999</v>
      </c>
      <c r="T1026" s="58" t="inlineStr">
        <is>
          <t>2552.9</t>
        </is>
      </c>
      <c r="U1026" s="58" t="inlineStr">
        <is>
          <t>No</t>
        </is>
      </c>
      <c r="V1026" s="123">
        <f>IFERROR(VALUE(TRIM(T1026)),S1026*F1026)</f>
        <v/>
      </c>
      <c r="W1026" s="58">
        <f>IF(F1026&lt;=12,"0-12 mo",IF(F1026&lt;=24,"13-24 mo",IF(F1026&lt;=48,"25-48 mo","49+ mo")))</f>
        <v/>
      </c>
      <c r="X1026" s="58">
        <f>IF(S1026&lt;=35.5,"Q1 Low",IF(S1026&lt;=70.35,"Q2 Mid-Low",IF(S1026&lt;=89.85,"Q3 Mid-High","Q4 High")))</f>
        <v/>
      </c>
      <c r="Y1026" s="58">
        <f>IF(U1026="Yes",1,0)</f>
        <v/>
      </c>
      <c r="Z1026" s="58">
        <f>IF(P1026="Month-to-month",1,0)+IF(M1026="No",1,0)+IF(J1026="No",1,0)+IF(I1026="Fiber optic",1,0)+IF(Q1026="Yes",1,0)</f>
        <v/>
      </c>
    </row>
    <row r="1027" ht="15" customHeight="1" s="59">
      <c r="A1027" s="58" t="inlineStr">
        <is>
          <t>7868-TMWMZ</t>
        </is>
      </c>
      <c r="B1027" s="58" t="inlineStr">
        <is>
          <t>Female</t>
        </is>
      </c>
      <c r="C1027" s="58" t="n">
        <v>1</v>
      </c>
      <c r="D1027" s="58" t="inlineStr">
        <is>
          <t>Yes</t>
        </is>
      </c>
      <c r="E1027" s="58" t="inlineStr">
        <is>
          <t>No</t>
        </is>
      </c>
      <c r="F1027" s="58" t="n">
        <v>60</v>
      </c>
      <c r="G1027" s="58" t="inlineStr">
        <is>
          <t>Yes</t>
        </is>
      </c>
      <c r="H1027" s="58" t="inlineStr">
        <is>
          <t>No</t>
        </is>
      </c>
      <c r="I1027" s="58" t="inlineStr">
        <is>
          <t>Fiber optic</t>
        </is>
      </c>
      <c r="J1027" s="58" t="inlineStr">
        <is>
          <t>Yes</t>
        </is>
      </c>
      <c r="K1027" s="58" t="inlineStr">
        <is>
          <t>Yes</t>
        </is>
      </c>
      <c r="L1027" s="58" t="inlineStr">
        <is>
          <t>Yes</t>
        </is>
      </c>
      <c r="M1027" s="58" t="inlineStr">
        <is>
          <t>Yes</t>
        </is>
      </c>
      <c r="N1027" s="58" t="inlineStr">
        <is>
          <t>Yes</t>
        </is>
      </c>
      <c r="O1027" s="58" t="inlineStr">
        <is>
          <t>Yes</t>
        </is>
      </c>
      <c r="P1027" s="58" t="inlineStr">
        <is>
          <t>Two year</t>
        </is>
      </c>
      <c r="Q1027" s="58" t="inlineStr">
        <is>
          <t>Yes</t>
        </is>
      </c>
      <c r="R1027" s="58" t="inlineStr">
        <is>
          <t>Bank transfer (automatic)</t>
        </is>
      </c>
      <c r="S1027" s="123" t="n">
        <v>110</v>
      </c>
      <c r="T1027" s="58" t="inlineStr">
        <is>
          <t>6668.35</t>
        </is>
      </c>
      <c r="U1027" s="58" t="inlineStr">
        <is>
          <t>No</t>
        </is>
      </c>
      <c r="V1027" s="123">
        <f>IFERROR(VALUE(TRIM(T1027)),S1027*F1027)</f>
        <v/>
      </c>
      <c r="W1027" s="58">
        <f>IF(F1027&lt;=12,"0-12 mo",IF(F1027&lt;=24,"13-24 mo",IF(F1027&lt;=48,"25-48 mo","49+ mo")))</f>
        <v/>
      </c>
      <c r="X1027" s="58">
        <f>IF(S1027&lt;=35.5,"Q1 Low",IF(S1027&lt;=70.35,"Q2 Mid-Low",IF(S1027&lt;=89.85,"Q3 Mid-High","Q4 High")))</f>
        <v/>
      </c>
      <c r="Y1027" s="58">
        <f>IF(U1027="Yes",1,0)</f>
        <v/>
      </c>
      <c r="Z1027" s="58">
        <f>IF(P1027="Month-to-month",1,0)+IF(M1027="No",1,0)+IF(J1027="No",1,0)+IF(I1027="Fiber optic",1,0)+IF(Q1027="Yes",1,0)</f>
        <v/>
      </c>
    </row>
    <row r="1028" ht="15" customHeight="1" s="59">
      <c r="A1028" s="58" t="inlineStr">
        <is>
          <t>4822-RVYBB</t>
        </is>
      </c>
      <c r="B1028" s="58" t="inlineStr">
        <is>
          <t>Male</t>
        </is>
      </c>
      <c r="C1028" s="58" t="n">
        <v>1</v>
      </c>
      <c r="D1028" s="58" t="inlineStr">
        <is>
          <t>No</t>
        </is>
      </c>
      <c r="E1028" s="58" t="inlineStr">
        <is>
          <t>No</t>
        </is>
      </c>
      <c r="F1028" s="58" t="n">
        <v>8</v>
      </c>
      <c r="G1028" s="58" t="inlineStr">
        <is>
          <t>Yes</t>
        </is>
      </c>
      <c r="H1028" s="58" t="inlineStr">
        <is>
          <t>Yes</t>
        </is>
      </c>
      <c r="I1028" s="58" t="inlineStr">
        <is>
          <t>Fiber optic</t>
        </is>
      </c>
      <c r="J1028" s="58" t="inlineStr">
        <is>
          <t>No</t>
        </is>
      </c>
      <c r="K1028" s="58" t="inlineStr">
        <is>
          <t>No</t>
        </is>
      </c>
      <c r="L1028" s="58" t="inlineStr">
        <is>
          <t>Yes</t>
        </is>
      </c>
      <c r="M1028" s="58" t="inlineStr">
        <is>
          <t>No</t>
        </is>
      </c>
      <c r="N1028" s="58" t="inlineStr">
        <is>
          <t>Yes</t>
        </is>
      </c>
      <c r="O1028" s="58" t="inlineStr">
        <is>
          <t>Yes</t>
        </is>
      </c>
      <c r="P1028" s="58" t="inlineStr">
        <is>
          <t>Month-to-month</t>
        </is>
      </c>
      <c r="Q1028" s="58" t="inlineStr">
        <is>
          <t>Yes</t>
        </is>
      </c>
      <c r="R1028" s="58" t="inlineStr">
        <is>
          <t>Electronic check</t>
        </is>
      </c>
      <c r="S1028" s="123" t="n">
        <v>100.6</v>
      </c>
      <c r="T1028" s="58" t="inlineStr">
        <is>
          <t>819.4</t>
        </is>
      </c>
      <c r="U1028" s="58" t="inlineStr">
        <is>
          <t>Yes</t>
        </is>
      </c>
      <c r="V1028" s="123">
        <f>IFERROR(VALUE(TRIM(T1028)),S1028*F1028)</f>
        <v/>
      </c>
      <c r="W1028" s="58">
        <f>IF(F1028&lt;=12,"0-12 mo",IF(F1028&lt;=24,"13-24 mo",IF(F1028&lt;=48,"25-48 mo","49+ mo")))</f>
        <v/>
      </c>
      <c r="X1028" s="58">
        <f>IF(S1028&lt;=35.5,"Q1 Low",IF(S1028&lt;=70.35,"Q2 Mid-Low",IF(S1028&lt;=89.85,"Q3 Mid-High","Q4 High")))</f>
        <v/>
      </c>
      <c r="Y1028" s="58">
        <f>IF(U1028="Yes",1,0)</f>
        <v/>
      </c>
      <c r="Z1028" s="58">
        <f>IF(P1028="Month-to-month",1,0)+IF(M1028="No",1,0)+IF(J1028="No",1,0)+IF(I1028="Fiber optic",1,0)+IF(Q1028="Yes",1,0)</f>
        <v/>
      </c>
    </row>
    <row r="1029" ht="15" customHeight="1" s="59">
      <c r="A1029" s="58" t="inlineStr">
        <is>
          <t>6732-FZUGP</t>
        </is>
      </c>
      <c r="B1029" s="58" t="inlineStr">
        <is>
          <t>Female</t>
        </is>
      </c>
      <c r="C1029" s="58" t="n">
        <v>0</v>
      </c>
      <c r="D1029" s="58" t="inlineStr">
        <is>
          <t>No</t>
        </is>
      </c>
      <c r="E1029" s="58" t="inlineStr">
        <is>
          <t>No</t>
        </is>
      </c>
      <c r="F1029" s="58" t="n">
        <v>47</v>
      </c>
      <c r="G1029" s="58" t="inlineStr">
        <is>
          <t>Yes</t>
        </is>
      </c>
      <c r="H1029" s="58" t="inlineStr">
        <is>
          <t>Yes</t>
        </is>
      </c>
      <c r="I1029" s="58" t="inlineStr">
        <is>
          <t>Fiber optic</t>
        </is>
      </c>
      <c r="J1029" s="58" t="inlineStr">
        <is>
          <t>Yes</t>
        </is>
      </c>
      <c r="K1029" s="58" t="inlineStr">
        <is>
          <t>No</t>
        </is>
      </c>
      <c r="L1029" s="58" t="inlineStr">
        <is>
          <t>Yes</t>
        </is>
      </c>
      <c r="M1029" s="58" t="inlineStr">
        <is>
          <t>No</t>
        </is>
      </c>
      <c r="N1029" s="58" t="inlineStr">
        <is>
          <t>Yes</t>
        </is>
      </c>
      <c r="O1029" s="58" t="inlineStr">
        <is>
          <t>No</t>
        </is>
      </c>
      <c r="P1029" s="58" t="inlineStr">
        <is>
          <t>One year</t>
        </is>
      </c>
      <c r="Q1029" s="58" t="inlineStr">
        <is>
          <t>No</t>
        </is>
      </c>
      <c r="R1029" s="58" t="inlineStr">
        <is>
          <t>Credit card (automatic)</t>
        </is>
      </c>
      <c r="S1029" s="123" t="n">
        <v>94.90000000000001</v>
      </c>
      <c r="T1029" s="58" t="inlineStr">
        <is>
          <t>4615.25</t>
        </is>
      </c>
      <c r="U1029" s="58" t="inlineStr">
        <is>
          <t>No</t>
        </is>
      </c>
      <c r="V1029" s="123">
        <f>IFERROR(VALUE(TRIM(T1029)),S1029*F1029)</f>
        <v/>
      </c>
      <c r="W1029" s="58">
        <f>IF(F1029&lt;=12,"0-12 mo",IF(F1029&lt;=24,"13-24 mo",IF(F1029&lt;=48,"25-48 mo","49+ mo")))</f>
        <v/>
      </c>
      <c r="X1029" s="58">
        <f>IF(S1029&lt;=35.5,"Q1 Low",IF(S1029&lt;=70.35,"Q2 Mid-Low",IF(S1029&lt;=89.85,"Q3 Mid-High","Q4 High")))</f>
        <v/>
      </c>
      <c r="Y1029" s="58">
        <f>IF(U1029="Yes",1,0)</f>
        <v/>
      </c>
      <c r="Z1029" s="58">
        <f>IF(P1029="Month-to-month",1,0)+IF(M1029="No",1,0)+IF(J1029="No",1,0)+IF(I1029="Fiber optic",1,0)+IF(Q1029="Yes",1,0)</f>
        <v/>
      </c>
    </row>
    <row r="1030" ht="15" customHeight="1" s="59">
      <c r="A1030" s="58" t="inlineStr">
        <is>
          <t>8436-BJUMM</t>
        </is>
      </c>
      <c r="B1030" s="58" t="inlineStr">
        <is>
          <t>Male</t>
        </is>
      </c>
      <c r="C1030" s="58" t="n">
        <v>0</v>
      </c>
      <c r="D1030" s="58" t="inlineStr">
        <is>
          <t>Yes</t>
        </is>
      </c>
      <c r="E1030" s="58" t="inlineStr">
        <is>
          <t>Yes</t>
        </is>
      </c>
      <c r="F1030" s="58" t="n">
        <v>26</v>
      </c>
      <c r="G1030" s="58" t="inlineStr">
        <is>
          <t>Yes</t>
        </is>
      </c>
      <c r="H1030" s="58" t="inlineStr">
        <is>
          <t>Yes</t>
        </is>
      </c>
      <c r="I1030" s="58" t="inlineStr">
        <is>
          <t>Fiber optic</t>
        </is>
      </c>
      <c r="J1030" s="58" t="inlineStr">
        <is>
          <t>No</t>
        </is>
      </c>
      <c r="K1030" s="58" t="inlineStr">
        <is>
          <t>No</t>
        </is>
      </c>
      <c r="L1030" s="58" t="inlineStr">
        <is>
          <t>No</t>
        </is>
      </c>
      <c r="M1030" s="58" t="inlineStr">
        <is>
          <t>No</t>
        </is>
      </c>
      <c r="N1030" s="58" t="inlineStr">
        <is>
          <t>Yes</t>
        </is>
      </c>
      <c r="O1030" s="58" t="inlineStr">
        <is>
          <t>No</t>
        </is>
      </c>
      <c r="P1030" s="58" t="inlineStr">
        <is>
          <t>Month-to-month</t>
        </is>
      </c>
      <c r="Q1030" s="58" t="inlineStr">
        <is>
          <t>Yes</t>
        </is>
      </c>
      <c r="R1030" s="58" t="inlineStr">
        <is>
          <t>Electronic check</t>
        </is>
      </c>
      <c r="S1030" s="123" t="n">
        <v>83.75</v>
      </c>
      <c r="T1030" s="58" t="inlineStr">
        <is>
          <t>2070.6</t>
        </is>
      </c>
      <c r="U1030" s="58" t="inlineStr">
        <is>
          <t>Yes</t>
        </is>
      </c>
      <c r="V1030" s="123">
        <f>IFERROR(VALUE(TRIM(T1030)),S1030*F1030)</f>
        <v/>
      </c>
      <c r="W1030" s="58">
        <f>IF(F1030&lt;=12,"0-12 mo",IF(F1030&lt;=24,"13-24 mo",IF(F1030&lt;=48,"25-48 mo","49+ mo")))</f>
        <v/>
      </c>
      <c r="X1030" s="58">
        <f>IF(S1030&lt;=35.5,"Q1 Low",IF(S1030&lt;=70.35,"Q2 Mid-Low",IF(S1030&lt;=89.85,"Q3 Mid-High","Q4 High")))</f>
        <v/>
      </c>
      <c r="Y1030" s="58">
        <f>IF(U1030="Yes",1,0)</f>
        <v/>
      </c>
      <c r="Z1030" s="58">
        <f>IF(P1030="Month-to-month",1,0)+IF(M1030="No",1,0)+IF(J1030="No",1,0)+IF(I1030="Fiber optic",1,0)+IF(Q1030="Yes",1,0)</f>
        <v/>
      </c>
    </row>
    <row r="1031" ht="15" customHeight="1" s="59">
      <c r="A1031" s="58" t="inlineStr">
        <is>
          <t>4184-TJFAN</t>
        </is>
      </c>
      <c r="B1031" s="58" t="inlineStr">
        <is>
          <t>Female</t>
        </is>
      </c>
      <c r="C1031" s="58" t="n">
        <v>1</v>
      </c>
      <c r="D1031" s="58" t="inlineStr">
        <is>
          <t>Yes</t>
        </is>
      </c>
      <c r="E1031" s="58" t="inlineStr">
        <is>
          <t>Yes</t>
        </is>
      </c>
      <c r="F1031" s="58" t="n">
        <v>3</v>
      </c>
      <c r="G1031" s="58" t="inlineStr">
        <is>
          <t>Yes</t>
        </is>
      </c>
      <c r="H1031" s="58" t="inlineStr">
        <is>
          <t>No</t>
        </is>
      </c>
      <c r="I1031" s="58" t="inlineStr">
        <is>
          <t>Fiber optic</t>
        </is>
      </c>
      <c r="J1031" s="58" t="inlineStr">
        <is>
          <t>Yes</t>
        </is>
      </c>
      <c r="K1031" s="58" t="inlineStr">
        <is>
          <t>No</t>
        </is>
      </c>
      <c r="L1031" s="58" t="inlineStr">
        <is>
          <t>No</t>
        </is>
      </c>
      <c r="M1031" s="58" t="inlineStr">
        <is>
          <t>Yes</t>
        </is>
      </c>
      <c r="N1031" s="58" t="inlineStr">
        <is>
          <t>Yes</t>
        </is>
      </c>
      <c r="O1031" s="58" t="inlineStr">
        <is>
          <t>No</t>
        </is>
      </c>
      <c r="P1031" s="58" t="inlineStr">
        <is>
          <t>Month-to-month</t>
        </is>
      </c>
      <c r="Q1031" s="58" t="inlineStr">
        <is>
          <t>Yes</t>
        </is>
      </c>
      <c r="R1031" s="58" t="inlineStr">
        <is>
          <t>Mailed check</t>
        </is>
      </c>
      <c r="S1031" s="123" t="n">
        <v>88.3</v>
      </c>
      <c r="T1031" s="58" t="inlineStr">
        <is>
          <t>273.75</t>
        </is>
      </c>
      <c r="U1031" s="58" t="inlineStr">
        <is>
          <t>Yes</t>
        </is>
      </c>
      <c r="V1031" s="123">
        <f>IFERROR(VALUE(TRIM(T1031)),S1031*F1031)</f>
        <v/>
      </c>
      <c r="W1031" s="58">
        <f>IF(F1031&lt;=12,"0-12 mo",IF(F1031&lt;=24,"13-24 mo",IF(F1031&lt;=48,"25-48 mo","49+ mo")))</f>
        <v/>
      </c>
      <c r="X1031" s="58">
        <f>IF(S1031&lt;=35.5,"Q1 Low",IF(S1031&lt;=70.35,"Q2 Mid-Low",IF(S1031&lt;=89.85,"Q3 Mid-High","Q4 High")))</f>
        <v/>
      </c>
      <c r="Y1031" s="58">
        <f>IF(U1031="Yes",1,0)</f>
        <v/>
      </c>
      <c r="Z1031" s="58">
        <f>IF(P1031="Month-to-month",1,0)+IF(M1031="No",1,0)+IF(J1031="No",1,0)+IF(I1031="Fiber optic",1,0)+IF(Q1031="Yes",1,0)</f>
        <v/>
      </c>
    </row>
    <row r="1032" ht="15" customHeight="1" s="59">
      <c r="A1032" s="58" t="inlineStr">
        <is>
          <t>8329-GWVPJ</t>
        </is>
      </c>
      <c r="B1032" s="58" t="inlineStr">
        <is>
          <t>Female</t>
        </is>
      </c>
      <c r="C1032" s="58" t="n">
        <v>0</v>
      </c>
      <c r="D1032" s="58" t="inlineStr">
        <is>
          <t>Yes</t>
        </is>
      </c>
      <c r="E1032" s="58" t="inlineStr">
        <is>
          <t>Yes</t>
        </is>
      </c>
      <c r="F1032" s="58" t="n">
        <v>50</v>
      </c>
      <c r="G1032" s="58" t="inlineStr">
        <is>
          <t>Yes</t>
        </is>
      </c>
      <c r="H1032" s="58" t="inlineStr">
        <is>
          <t>No</t>
        </is>
      </c>
      <c r="I1032" s="58" t="inlineStr">
        <is>
          <t>Fiber optic</t>
        </is>
      </c>
      <c r="J1032" s="58" t="inlineStr">
        <is>
          <t>No</t>
        </is>
      </c>
      <c r="K1032" s="58" t="inlineStr">
        <is>
          <t>No</t>
        </is>
      </c>
      <c r="L1032" s="58" t="inlineStr">
        <is>
          <t>No</t>
        </is>
      </c>
      <c r="M1032" s="58" t="inlineStr">
        <is>
          <t>No</t>
        </is>
      </c>
      <c r="N1032" s="58" t="inlineStr">
        <is>
          <t>No</t>
        </is>
      </c>
      <c r="O1032" s="58" t="inlineStr">
        <is>
          <t>No</t>
        </is>
      </c>
      <c r="P1032" s="58" t="inlineStr">
        <is>
          <t>Month-to-month</t>
        </is>
      </c>
      <c r="Q1032" s="58" t="inlineStr">
        <is>
          <t>Yes</t>
        </is>
      </c>
      <c r="R1032" s="58" t="inlineStr">
        <is>
          <t>Bank transfer (automatic)</t>
        </is>
      </c>
      <c r="S1032" s="123" t="n">
        <v>69.75</v>
      </c>
      <c r="T1032" s="58" t="inlineStr">
        <is>
          <t>3557.7</t>
        </is>
      </c>
      <c r="U1032" s="58" t="inlineStr">
        <is>
          <t>No</t>
        </is>
      </c>
      <c r="V1032" s="123">
        <f>IFERROR(VALUE(TRIM(T1032)),S1032*F1032)</f>
        <v/>
      </c>
      <c r="W1032" s="58">
        <f>IF(F1032&lt;=12,"0-12 mo",IF(F1032&lt;=24,"13-24 mo",IF(F1032&lt;=48,"25-48 mo","49+ mo")))</f>
        <v/>
      </c>
      <c r="X1032" s="58">
        <f>IF(S1032&lt;=35.5,"Q1 Low",IF(S1032&lt;=70.35,"Q2 Mid-Low",IF(S1032&lt;=89.85,"Q3 Mid-High","Q4 High")))</f>
        <v/>
      </c>
      <c r="Y1032" s="58">
        <f>IF(U1032="Yes",1,0)</f>
        <v/>
      </c>
      <c r="Z1032" s="58">
        <f>IF(P1032="Month-to-month",1,0)+IF(M1032="No",1,0)+IF(J1032="No",1,0)+IF(I1032="Fiber optic",1,0)+IF(Q1032="Yes",1,0)</f>
        <v/>
      </c>
    </row>
    <row r="1033" ht="15" customHeight="1" s="59">
      <c r="A1033" s="58" t="inlineStr">
        <is>
          <t>1352-VHKAJ</t>
        </is>
      </c>
      <c r="B1033" s="58" t="inlineStr">
        <is>
          <t>Male</t>
        </is>
      </c>
      <c r="C1033" s="58" t="n">
        <v>0</v>
      </c>
      <c r="D1033" s="58" t="inlineStr">
        <is>
          <t>Yes</t>
        </is>
      </c>
      <c r="E1033" s="58" t="inlineStr">
        <is>
          <t>Yes</t>
        </is>
      </c>
      <c r="F1033" s="58" t="n">
        <v>27</v>
      </c>
      <c r="G1033" s="58" t="inlineStr">
        <is>
          <t>Yes</t>
        </is>
      </c>
      <c r="H1033" s="58" t="inlineStr">
        <is>
          <t>Yes</t>
        </is>
      </c>
      <c r="I1033" s="58" t="inlineStr">
        <is>
          <t>DSL</t>
        </is>
      </c>
      <c r="J1033" s="58" t="inlineStr">
        <is>
          <t>No</t>
        </is>
      </c>
      <c r="K1033" s="58" t="inlineStr">
        <is>
          <t>No</t>
        </is>
      </c>
      <c r="L1033" s="58" t="inlineStr">
        <is>
          <t>No</t>
        </is>
      </c>
      <c r="M1033" s="58" t="inlineStr">
        <is>
          <t>Yes</t>
        </is>
      </c>
      <c r="N1033" s="58" t="inlineStr">
        <is>
          <t>Yes</t>
        </is>
      </c>
      <c r="O1033" s="58" t="inlineStr">
        <is>
          <t>Yes</t>
        </is>
      </c>
      <c r="P1033" s="58" t="inlineStr">
        <is>
          <t>Month-to-month</t>
        </is>
      </c>
      <c r="Q1033" s="58" t="inlineStr">
        <is>
          <t>No</t>
        </is>
      </c>
      <c r="R1033" s="58" t="inlineStr">
        <is>
          <t>Bank transfer (automatic)</t>
        </is>
      </c>
      <c r="S1033" s="123" t="n">
        <v>71.59999999999999</v>
      </c>
      <c r="T1033" s="58" t="inlineStr">
        <is>
          <t>1957.1</t>
        </is>
      </c>
      <c r="U1033" s="58" t="inlineStr">
        <is>
          <t>No</t>
        </is>
      </c>
      <c r="V1033" s="123">
        <f>IFERROR(VALUE(TRIM(T1033)),S1033*F1033)</f>
        <v/>
      </c>
      <c r="W1033" s="58">
        <f>IF(F1033&lt;=12,"0-12 mo",IF(F1033&lt;=24,"13-24 mo",IF(F1033&lt;=48,"25-48 mo","49+ mo")))</f>
        <v/>
      </c>
      <c r="X1033" s="58">
        <f>IF(S1033&lt;=35.5,"Q1 Low",IF(S1033&lt;=70.35,"Q2 Mid-Low",IF(S1033&lt;=89.85,"Q3 Mid-High","Q4 High")))</f>
        <v/>
      </c>
      <c r="Y1033" s="58">
        <f>IF(U1033="Yes",1,0)</f>
        <v/>
      </c>
      <c r="Z1033" s="58">
        <f>IF(P1033="Month-to-month",1,0)+IF(M1033="No",1,0)+IF(J1033="No",1,0)+IF(I1033="Fiber optic",1,0)+IF(Q1033="Yes",1,0)</f>
        <v/>
      </c>
    </row>
    <row r="1034" ht="15" customHeight="1" s="59">
      <c r="A1034" s="58" t="inlineStr">
        <is>
          <t>4145-UQXUQ</t>
        </is>
      </c>
      <c r="B1034" s="58" t="inlineStr">
        <is>
          <t>Female</t>
        </is>
      </c>
      <c r="C1034" s="58" t="n">
        <v>1</v>
      </c>
      <c r="D1034" s="58" t="inlineStr">
        <is>
          <t>No</t>
        </is>
      </c>
      <c r="E1034" s="58" t="inlineStr">
        <is>
          <t>No</t>
        </is>
      </c>
      <c r="F1034" s="58" t="n">
        <v>8</v>
      </c>
      <c r="G1034" s="58" t="inlineStr">
        <is>
          <t>Yes</t>
        </is>
      </c>
      <c r="H1034" s="58" t="inlineStr">
        <is>
          <t>No</t>
        </is>
      </c>
      <c r="I1034" s="58" t="inlineStr">
        <is>
          <t>Fiber optic</t>
        </is>
      </c>
      <c r="J1034" s="58" t="inlineStr">
        <is>
          <t>No</t>
        </is>
      </c>
      <c r="K1034" s="58" t="inlineStr">
        <is>
          <t>No</t>
        </is>
      </c>
      <c r="L1034" s="58" t="inlineStr">
        <is>
          <t>Yes</t>
        </is>
      </c>
      <c r="M1034" s="58" t="inlineStr">
        <is>
          <t>No</t>
        </is>
      </c>
      <c r="N1034" s="58" t="inlineStr">
        <is>
          <t>Yes</t>
        </is>
      </c>
      <c r="O1034" s="58" t="inlineStr">
        <is>
          <t>Yes</t>
        </is>
      </c>
      <c r="P1034" s="58" t="inlineStr">
        <is>
          <t>Month-to-month</t>
        </is>
      </c>
      <c r="Q1034" s="58" t="inlineStr">
        <is>
          <t>Yes</t>
        </is>
      </c>
      <c r="R1034" s="58" t="inlineStr">
        <is>
          <t>Electronic check</t>
        </is>
      </c>
      <c r="S1034" s="123" t="n">
        <v>92.09999999999999</v>
      </c>
      <c r="T1034" s="58" t="inlineStr">
        <is>
          <t>729.95</t>
        </is>
      </c>
      <c r="U1034" s="58" t="inlineStr">
        <is>
          <t>Yes</t>
        </is>
      </c>
      <c r="V1034" s="123">
        <f>IFERROR(VALUE(TRIM(T1034)),S1034*F1034)</f>
        <v/>
      </c>
      <c r="W1034" s="58">
        <f>IF(F1034&lt;=12,"0-12 mo",IF(F1034&lt;=24,"13-24 mo",IF(F1034&lt;=48,"25-48 mo","49+ mo")))</f>
        <v/>
      </c>
      <c r="X1034" s="58">
        <f>IF(S1034&lt;=35.5,"Q1 Low",IF(S1034&lt;=70.35,"Q2 Mid-Low",IF(S1034&lt;=89.85,"Q3 Mid-High","Q4 High")))</f>
        <v/>
      </c>
      <c r="Y1034" s="58">
        <f>IF(U1034="Yes",1,0)</f>
        <v/>
      </c>
      <c r="Z1034" s="58">
        <f>IF(P1034="Month-to-month",1,0)+IF(M1034="No",1,0)+IF(J1034="No",1,0)+IF(I1034="Fiber optic",1,0)+IF(Q1034="Yes",1,0)</f>
        <v/>
      </c>
    </row>
    <row r="1035" ht="15" customHeight="1" s="59">
      <c r="A1035" s="58" t="inlineStr">
        <is>
          <t>2632-TACXW</t>
        </is>
      </c>
      <c r="B1035" s="58" t="inlineStr">
        <is>
          <t>Female</t>
        </is>
      </c>
      <c r="C1035" s="58" t="n">
        <v>0</v>
      </c>
      <c r="D1035" s="58" t="inlineStr">
        <is>
          <t>Yes</t>
        </is>
      </c>
      <c r="E1035" s="58" t="inlineStr">
        <is>
          <t>No</t>
        </is>
      </c>
      <c r="F1035" s="58" t="n">
        <v>62</v>
      </c>
      <c r="G1035" s="58" t="inlineStr">
        <is>
          <t>Yes</t>
        </is>
      </c>
      <c r="H1035" s="58" t="inlineStr">
        <is>
          <t>Yes</t>
        </is>
      </c>
      <c r="I1035" s="58" t="inlineStr">
        <is>
          <t>No</t>
        </is>
      </c>
      <c r="J1035" s="58" t="inlineStr">
        <is>
          <t>No internet service</t>
        </is>
      </c>
      <c r="K1035" s="58" t="inlineStr">
        <is>
          <t>No internet service</t>
        </is>
      </c>
      <c r="L1035" s="58" t="inlineStr">
        <is>
          <t>No internet service</t>
        </is>
      </c>
      <c r="M1035" s="58" t="inlineStr">
        <is>
          <t>No internet service</t>
        </is>
      </c>
      <c r="N1035" s="58" t="inlineStr">
        <is>
          <t>No internet service</t>
        </is>
      </c>
      <c r="O1035" s="58" t="inlineStr">
        <is>
          <t>No internet service</t>
        </is>
      </c>
      <c r="P1035" s="58" t="inlineStr">
        <is>
          <t>Two year</t>
        </is>
      </c>
      <c r="Q1035" s="58" t="inlineStr">
        <is>
          <t>No</t>
        </is>
      </c>
      <c r="R1035" s="58" t="inlineStr">
        <is>
          <t>Bank transfer (automatic)</t>
        </is>
      </c>
      <c r="S1035" s="123" t="n">
        <v>23.65</v>
      </c>
      <c r="T1035" s="58" t="inlineStr">
        <is>
          <t>1416.75</t>
        </is>
      </c>
      <c r="U1035" s="58" t="inlineStr">
        <is>
          <t>No</t>
        </is>
      </c>
      <c r="V1035" s="123">
        <f>IFERROR(VALUE(TRIM(T1035)),S1035*F1035)</f>
        <v/>
      </c>
      <c r="W1035" s="58">
        <f>IF(F1035&lt;=12,"0-12 mo",IF(F1035&lt;=24,"13-24 mo",IF(F1035&lt;=48,"25-48 mo","49+ mo")))</f>
        <v/>
      </c>
      <c r="X1035" s="58">
        <f>IF(S1035&lt;=35.5,"Q1 Low",IF(S1035&lt;=70.35,"Q2 Mid-Low",IF(S1035&lt;=89.85,"Q3 Mid-High","Q4 High")))</f>
        <v/>
      </c>
      <c r="Y1035" s="58">
        <f>IF(U1035="Yes",1,0)</f>
        <v/>
      </c>
      <c r="Z1035" s="58">
        <f>IF(P1035="Month-to-month",1,0)+IF(M1035="No",1,0)+IF(J1035="No",1,0)+IF(I1035="Fiber optic",1,0)+IF(Q1035="Yes",1,0)</f>
        <v/>
      </c>
    </row>
    <row r="1036" ht="15" customHeight="1" s="59">
      <c r="A1036" s="58" t="inlineStr">
        <is>
          <t>8146-QQKZH</t>
        </is>
      </c>
      <c r="B1036" s="58" t="inlineStr">
        <is>
          <t>Female</t>
        </is>
      </c>
      <c r="C1036" s="58" t="n">
        <v>0</v>
      </c>
      <c r="D1036" s="58" t="inlineStr">
        <is>
          <t>Yes</t>
        </is>
      </c>
      <c r="E1036" s="58" t="inlineStr">
        <is>
          <t>No</t>
        </is>
      </c>
      <c r="F1036" s="58" t="n">
        <v>71</v>
      </c>
      <c r="G1036" s="58" t="inlineStr">
        <is>
          <t>Yes</t>
        </is>
      </c>
      <c r="H1036" s="58" t="inlineStr">
        <is>
          <t>No</t>
        </is>
      </c>
      <c r="I1036" s="58" t="inlineStr">
        <is>
          <t>DSL</t>
        </is>
      </c>
      <c r="J1036" s="58" t="inlineStr">
        <is>
          <t>Yes</t>
        </is>
      </c>
      <c r="K1036" s="58" t="inlineStr">
        <is>
          <t>No</t>
        </is>
      </c>
      <c r="L1036" s="58" t="inlineStr">
        <is>
          <t>Yes</t>
        </is>
      </c>
      <c r="M1036" s="58" t="inlineStr">
        <is>
          <t>Yes</t>
        </is>
      </c>
      <c r="N1036" s="58" t="inlineStr">
        <is>
          <t>Yes</t>
        </is>
      </c>
      <c r="O1036" s="58" t="inlineStr">
        <is>
          <t>Yes</t>
        </is>
      </c>
      <c r="P1036" s="58" t="inlineStr">
        <is>
          <t>Two year</t>
        </is>
      </c>
      <c r="Q1036" s="58" t="inlineStr">
        <is>
          <t>No</t>
        </is>
      </c>
      <c r="R1036" s="58" t="inlineStr">
        <is>
          <t>Bank transfer (automatic)</t>
        </is>
      </c>
      <c r="S1036" s="123" t="n">
        <v>81.84999999999999</v>
      </c>
      <c r="T1036" s="58" t="inlineStr">
        <is>
          <t>5924.4</t>
        </is>
      </c>
      <c r="U1036" s="58" t="inlineStr">
        <is>
          <t>No</t>
        </is>
      </c>
      <c r="V1036" s="123">
        <f>IFERROR(VALUE(TRIM(T1036)),S1036*F1036)</f>
        <v/>
      </c>
      <c r="W1036" s="58">
        <f>IF(F1036&lt;=12,"0-12 mo",IF(F1036&lt;=24,"13-24 mo",IF(F1036&lt;=48,"25-48 mo","49+ mo")))</f>
        <v/>
      </c>
      <c r="X1036" s="58">
        <f>IF(S1036&lt;=35.5,"Q1 Low",IF(S1036&lt;=70.35,"Q2 Mid-Low",IF(S1036&lt;=89.85,"Q3 Mid-High","Q4 High")))</f>
        <v/>
      </c>
      <c r="Y1036" s="58">
        <f>IF(U1036="Yes",1,0)</f>
        <v/>
      </c>
      <c r="Z1036" s="58">
        <f>IF(P1036="Month-to-month",1,0)+IF(M1036="No",1,0)+IF(J1036="No",1,0)+IF(I1036="Fiber optic",1,0)+IF(Q1036="Yes",1,0)</f>
        <v/>
      </c>
    </row>
    <row r="1037" ht="15" customHeight="1" s="59">
      <c r="A1037" s="58" t="inlineStr">
        <is>
          <t>1767-CJKBA</t>
        </is>
      </c>
      <c r="B1037" s="58" t="inlineStr">
        <is>
          <t>Male</t>
        </is>
      </c>
      <c r="C1037" s="58" t="n">
        <v>0</v>
      </c>
      <c r="D1037" s="58" t="inlineStr">
        <is>
          <t>No</t>
        </is>
      </c>
      <c r="E1037" s="58" t="inlineStr">
        <is>
          <t>No</t>
        </is>
      </c>
      <c r="F1037" s="58" t="n">
        <v>66</v>
      </c>
      <c r="G1037" s="58" t="inlineStr">
        <is>
          <t>Yes</t>
        </is>
      </c>
      <c r="H1037" s="58" t="inlineStr">
        <is>
          <t>Yes</t>
        </is>
      </c>
      <c r="I1037" s="58" t="inlineStr">
        <is>
          <t>No</t>
        </is>
      </c>
      <c r="J1037" s="58" t="inlineStr">
        <is>
          <t>No internet service</t>
        </is>
      </c>
      <c r="K1037" s="58" t="inlineStr">
        <is>
          <t>No internet service</t>
        </is>
      </c>
      <c r="L1037" s="58" t="inlineStr">
        <is>
          <t>No internet service</t>
        </is>
      </c>
      <c r="M1037" s="58" t="inlineStr">
        <is>
          <t>No internet service</t>
        </is>
      </c>
      <c r="N1037" s="58" t="inlineStr">
        <is>
          <t>No internet service</t>
        </is>
      </c>
      <c r="O1037" s="58" t="inlineStr">
        <is>
          <t>No internet service</t>
        </is>
      </c>
      <c r="P1037" s="58" t="inlineStr">
        <is>
          <t>Two year</t>
        </is>
      </c>
      <c r="Q1037" s="58" t="inlineStr">
        <is>
          <t>No</t>
        </is>
      </c>
      <c r="R1037" s="58" t="inlineStr">
        <is>
          <t>Mailed check</t>
        </is>
      </c>
      <c r="S1037" s="123" t="n">
        <v>25.1</v>
      </c>
      <c r="T1037" s="58" t="inlineStr">
        <is>
          <t>1697.7</t>
        </is>
      </c>
      <c r="U1037" s="58" t="inlineStr">
        <is>
          <t>No</t>
        </is>
      </c>
      <c r="V1037" s="123">
        <f>IFERROR(VALUE(TRIM(T1037)),S1037*F1037)</f>
        <v/>
      </c>
      <c r="W1037" s="58">
        <f>IF(F1037&lt;=12,"0-12 mo",IF(F1037&lt;=24,"13-24 mo",IF(F1037&lt;=48,"25-48 mo","49+ mo")))</f>
        <v/>
      </c>
      <c r="X1037" s="58">
        <f>IF(S1037&lt;=35.5,"Q1 Low",IF(S1037&lt;=70.35,"Q2 Mid-Low",IF(S1037&lt;=89.85,"Q3 Mid-High","Q4 High")))</f>
        <v/>
      </c>
      <c r="Y1037" s="58">
        <f>IF(U1037="Yes",1,0)</f>
        <v/>
      </c>
      <c r="Z1037" s="58">
        <f>IF(P1037="Month-to-month",1,0)+IF(M1037="No",1,0)+IF(J1037="No",1,0)+IF(I1037="Fiber optic",1,0)+IF(Q1037="Yes",1,0)</f>
        <v/>
      </c>
    </row>
    <row r="1038" ht="15" customHeight="1" s="59">
      <c r="A1038" s="58" t="inlineStr">
        <is>
          <t>6445-TNRXS</t>
        </is>
      </c>
      <c r="B1038" s="58" t="inlineStr">
        <is>
          <t>Male</t>
        </is>
      </c>
      <c r="C1038" s="58" t="n">
        <v>0</v>
      </c>
      <c r="D1038" s="58" t="inlineStr">
        <is>
          <t>Yes</t>
        </is>
      </c>
      <c r="E1038" s="58" t="inlineStr">
        <is>
          <t>Yes</t>
        </is>
      </c>
      <c r="F1038" s="58" t="n">
        <v>68</v>
      </c>
      <c r="G1038" s="58" t="inlineStr">
        <is>
          <t>Yes</t>
        </is>
      </c>
      <c r="H1038" s="58" t="inlineStr">
        <is>
          <t>Yes</t>
        </is>
      </c>
      <c r="I1038" s="58" t="inlineStr">
        <is>
          <t>Fiber optic</t>
        </is>
      </c>
      <c r="J1038" s="58" t="inlineStr">
        <is>
          <t>Yes</t>
        </is>
      </c>
      <c r="K1038" s="58" t="inlineStr">
        <is>
          <t>Yes</t>
        </is>
      </c>
      <c r="L1038" s="58" t="inlineStr">
        <is>
          <t>Yes</t>
        </is>
      </c>
      <c r="M1038" s="58" t="inlineStr">
        <is>
          <t>Yes</t>
        </is>
      </c>
      <c r="N1038" s="58" t="inlineStr">
        <is>
          <t>Yes</t>
        </is>
      </c>
      <c r="O1038" s="58" t="inlineStr">
        <is>
          <t>Yes</t>
        </is>
      </c>
      <c r="P1038" s="58" t="inlineStr">
        <is>
          <t>Two year</t>
        </is>
      </c>
      <c r="Q1038" s="58" t="inlineStr">
        <is>
          <t>Yes</t>
        </is>
      </c>
      <c r="R1038" s="58" t="inlineStr">
        <is>
          <t>Bank transfer (automatic)</t>
        </is>
      </c>
      <c r="S1038" s="123" t="n">
        <v>114.7</v>
      </c>
      <c r="T1038" s="58" t="inlineStr">
        <is>
          <t>7849.85</t>
        </is>
      </c>
      <c r="U1038" s="58" t="inlineStr">
        <is>
          <t>No</t>
        </is>
      </c>
      <c r="V1038" s="123">
        <f>IFERROR(VALUE(TRIM(T1038)),S1038*F1038)</f>
        <v/>
      </c>
      <c r="W1038" s="58">
        <f>IF(F1038&lt;=12,"0-12 mo",IF(F1038&lt;=24,"13-24 mo",IF(F1038&lt;=48,"25-48 mo","49+ mo")))</f>
        <v/>
      </c>
      <c r="X1038" s="58">
        <f>IF(S1038&lt;=35.5,"Q1 Low",IF(S1038&lt;=70.35,"Q2 Mid-Low",IF(S1038&lt;=89.85,"Q3 Mid-High","Q4 High")))</f>
        <v/>
      </c>
      <c r="Y1038" s="58">
        <f>IF(U1038="Yes",1,0)</f>
        <v/>
      </c>
      <c r="Z1038" s="58">
        <f>IF(P1038="Month-to-month",1,0)+IF(M1038="No",1,0)+IF(J1038="No",1,0)+IF(I1038="Fiber optic",1,0)+IF(Q1038="Yes",1,0)</f>
        <v/>
      </c>
    </row>
    <row r="1039" ht="15" customHeight="1" s="59">
      <c r="A1039" s="58" t="inlineStr">
        <is>
          <t>4581-LNWUM</t>
        </is>
      </c>
      <c r="B1039" s="58" t="inlineStr">
        <is>
          <t>Female</t>
        </is>
      </c>
      <c r="C1039" s="58" t="n">
        <v>0</v>
      </c>
      <c r="D1039" s="58" t="inlineStr">
        <is>
          <t>No</t>
        </is>
      </c>
      <c r="E1039" s="58" t="inlineStr">
        <is>
          <t>No</t>
        </is>
      </c>
      <c r="F1039" s="58" t="n">
        <v>13</v>
      </c>
      <c r="G1039" s="58" t="inlineStr">
        <is>
          <t>No</t>
        </is>
      </c>
      <c r="H1039" s="58" t="inlineStr">
        <is>
          <t>No phone service</t>
        </is>
      </c>
      <c r="I1039" s="58" t="inlineStr">
        <is>
          <t>DSL</t>
        </is>
      </c>
      <c r="J1039" s="58" t="inlineStr">
        <is>
          <t>No</t>
        </is>
      </c>
      <c r="K1039" s="58" t="inlineStr">
        <is>
          <t>No</t>
        </is>
      </c>
      <c r="L1039" s="58" t="inlineStr">
        <is>
          <t>Yes</t>
        </is>
      </c>
      <c r="M1039" s="58" t="inlineStr">
        <is>
          <t>No</t>
        </is>
      </c>
      <c r="N1039" s="58" t="inlineStr">
        <is>
          <t>Yes</t>
        </is>
      </c>
      <c r="O1039" s="58" t="inlineStr">
        <is>
          <t>Yes</t>
        </is>
      </c>
      <c r="P1039" s="58" t="inlineStr">
        <is>
          <t>Month-to-month</t>
        </is>
      </c>
      <c r="Q1039" s="58" t="inlineStr">
        <is>
          <t>No</t>
        </is>
      </c>
      <c r="R1039" s="58" t="inlineStr">
        <is>
          <t>Electronic check</t>
        </is>
      </c>
      <c r="S1039" s="123" t="n">
        <v>49.15</v>
      </c>
      <c r="T1039" s="58" t="inlineStr">
        <is>
          <t>649.4</t>
        </is>
      </c>
      <c r="U1039" s="58" t="inlineStr">
        <is>
          <t>No</t>
        </is>
      </c>
      <c r="V1039" s="123">
        <f>IFERROR(VALUE(TRIM(T1039)),S1039*F1039)</f>
        <v/>
      </c>
      <c r="W1039" s="58">
        <f>IF(F1039&lt;=12,"0-12 mo",IF(F1039&lt;=24,"13-24 mo",IF(F1039&lt;=48,"25-48 mo","49+ mo")))</f>
        <v/>
      </c>
      <c r="X1039" s="58">
        <f>IF(S1039&lt;=35.5,"Q1 Low",IF(S1039&lt;=70.35,"Q2 Mid-Low",IF(S1039&lt;=89.85,"Q3 Mid-High","Q4 High")))</f>
        <v/>
      </c>
      <c r="Y1039" s="58">
        <f>IF(U1039="Yes",1,0)</f>
        <v/>
      </c>
      <c r="Z1039" s="58">
        <f>IF(P1039="Month-to-month",1,0)+IF(M1039="No",1,0)+IF(J1039="No",1,0)+IF(I1039="Fiber optic",1,0)+IF(Q1039="Yes",1,0)</f>
        <v/>
      </c>
    </row>
    <row r="1040" ht="15" customHeight="1" s="59">
      <c r="A1040" s="58" t="inlineStr">
        <is>
          <t>4869-EPIUS</t>
        </is>
      </c>
      <c r="B1040" s="58" t="inlineStr">
        <is>
          <t>Male</t>
        </is>
      </c>
      <c r="C1040" s="58" t="n">
        <v>0</v>
      </c>
      <c r="D1040" s="58" t="inlineStr">
        <is>
          <t>Yes</t>
        </is>
      </c>
      <c r="E1040" s="58" t="inlineStr">
        <is>
          <t>No</t>
        </is>
      </c>
      <c r="F1040" s="58" t="n">
        <v>56</v>
      </c>
      <c r="G1040" s="58" t="inlineStr">
        <is>
          <t>Yes</t>
        </is>
      </c>
      <c r="H1040" s="58" t="inlineStr">
        <is>
          <t>No</t>
        </is>
      </c>
      <c r="I1040" s="58" t="inlineStr">
        <is>
          <t>Fiber optic</t>
        </is>
      </c>
      <c r="J1040" s="58" t="inlineStr">
        <is>
          <t>No</t>
        </is>
      </c>
      <c r="K1040" s="58" t="inlineStr">
        <is>
          <t>No</t>
        </is>
      </c>
      <c r="L1040" s="58" t="inlineStr">
        <is>
          <t>No</t>
        </is>
      </c>
      <c r="M1040" s="58" t="inlineStr">
        <is>
          <t>No</t>
        </is>
      </c>
      <c r="N1040" s="58" t="inlineStr">
        <is>
          <t>No</t>
        </is>
      </c>
      <c r="O1040" s="58" t="inlineStr">
        <is>
          <t>Yes</t>
        </is>
      </c>
      <c r="P1040" s="58" t="inlineStr">
        <is>
          <t>One year</t>
        </is>
      </c>
      <c r="Q1040" s="58" t="inlineStr">
        <is>
          <t>Yes</t>
        </is>
      </c>
      <c r="R1040" s="58" t="inlineStr">
        <is>
          <t>Electronic check</t>
        </is>
      </c>
      <c r="S1040" s="123" t="n">
        <v>80.90000000000001</v>
      </c>
      <c r="T1040" s="58" t="inlineStr">
        <is>
          <t>4557.5</t>
        </is>
      </c>
      <c r="U1040" s="58" t="inlineStr">
        <is>
          <t>No</t>
        </is>
      </c>
      <c r="V1040" s="123">
        <f>IFERROR(VALUE(TRIM(T1040)),S1040*F1040)</f>
        <v/>
      </c>
      <c r="W1040" s="58">
        <f>IF(F1040&lt;=12,"0-12 mo",IF(F1040&lt;=24,"13-24 mo",IF(F1040&lt;=48,"25-48 mo","49+ mo")))</f>
        <v/>
      </c>
      <c r="X1040" s="58">
        <f>IF(S1040&lt;=35.5,"Q1 Low",IF(S1040&lt;=70.35,"Q2 Mid-Low",IF(S1040&lt;=89.85,"Q3 Mid-High","Q4 High")))</f>
        <v/>
      </c>
      <c r="Y1040" s="58">
        <f>IF(U1040="Yes",1,0)</f>
        <v/>
      </c>
      <c r="Z1040" s="58">
        <f>IF(P1040="Month-to-month",1,0)+IF(M1040="No",1,0)+IF(J1040="No",1,0)+IF(I1040="Fiber optic",1,0)+IF(Q1040="Yes",1,0)</f>
        <v/>
      </c>
    </row>
    <row r="1041" ht="15" customHeight="1" s="59">
      <c r="A1041" s="58" t="inlineStr">
        <is>
          <t>9948-YPTDG</t>
        </is>
      </c>
      <c r="B1041" s="58" t="inlineStr">
        <is>
          <t>Male</t>
        </is>
      </c>
      <c r="C1041" s="58" t="n">
        <v>0</v>
      </c>
      <c r="D1041" s="58" t="inlineStr">
        <is>
          <t>Yes</t>
        </is>
      </c>
      <c r="E1041" s="58" t="inlineStr">
        <is>
          <t>No</t>
        </is>
      </c>
      <c r="F1041" s="58" t="n">
        <v>38</v>
      </c>
      <c r="G1041" s="58" t="inlineStr">
        <is>
          <t>Yes</t>
        </is>
      </c>
      <c r="H1041" s="58" t="inlineStr">
        <is>
          <t>No</t>
        </is>
      </c>
      <c r="I1041" s="58" t="inlineStr">
        <is>
          <t>Fiber optic</t>
        </is>
      </c>
      <c r="J1041" s="58" t="inlineStr">
        <is>
          <t>Yes</t>
        </is>
      </c>
      <c r="K1041" s="58" t="inlineStr">
        <is>
          <t>Yes</t>
        </is>
      </c>
      <c r="L1041" s="58" t="inlineStr">
        <is>
          <t>No</t>
        </is>
      </c>
      <c r="M1041" s="58" t="inlineStr">
        <is>
          <t>No</t>
        </is>
      </c>
      <c r="N1041" s="58" t="inlineStr">
        <is>
          <t>No</t>
        </is>
      </c>
      <c r="O1041" s="58" t="inlineStr">
        <is>
          <t>No</t>
        </is>
      </c>
      <c r="P1041" s="58" t="inlineStr">
        <is>
          <t>Month-to-month</t>
        </is>
      </c>
      <c r="Q1041" s="58" t="inlineStr">
        <is>
          <t>Yes</t>
        </is>
      </c>
      <c r="R1041" s="58" t="inlineStr">
        <is>
          <t>Electronic check</t>
        </is>
      </c>
      <c r="S1041" s="123" t="n">
        <v>79.45</v>
      </c>
      <c r="T1041" s="58" t="inlineStr">
        <is>
          <t>3013.05</t>
        </is>
      </c>
      <c r="U1041" s="58" t="inlineStr">
        <is>
          <t>Yes</t>
        </is>
      </c>
      <c r="V1041" s="123">
        <f>IFERROR(VALUE(TRIM(T1041)),S1041*F1041)</f>
        <v/>
      </c>
      <c r="W1041" s="58">
        <f>IF(F1041&lt;=12,"0-12 mo",IF(F1041&lt;=24,"13-24 mo",IF(F1041&lt;=48,"25-48 mo","49+ mo")))</f>
        <v/>
      </c>
      <c r="X1041" s="58">
        <f>IF(S1041&lt;=35.5,"Q1 Low",IF(S1041&lt;=70.35,"Q2 Mid-Low",IF(S1041&lt;=89.85,"Q3 Mid-High","Q4 High")))</f>
        <v/>
      </c>
      <c r="Y1041" s="58">
        <f>IF(U1041="Yes",1,0)</f>
        <v/>
      </c>
      <c r="Z1041" s="58">
        <f>IF(P1041="Month-to-month",1,0)+IF(M1041="No",1,0)+IF(J1041="No",1,0)+IF(I1041="Fiber optic",1,0)+IF(Q1041="Yes",1,0)</f>
        <v/>
      </c>
    </row>
    <row r="1042" ht="15" customHeight="1" s="59">
      <c r="A1042" s="58" t="inlineStr">
        <is>
          <t>1236-WFCDV</t>
        </is>
      </c>
      <c r="B1042" s="58" t="inlineStr">
        <is>
          <t>Male</t>
        </is>
      </c>
      <c r="C1042" s="58" t="n">
        <v>1</v>
      </c>
      <c r="D1042" s="58" t="inlineStr">
        <is>
          <t>No</t>
        </is>
      </c>
      <c r="E1042" s="58" t="inlineStr">
        <is>
          <t>No</t>
        </is>
      </c>
      <c r="F1042" s="58" t="n">
        <v>14</v>
      </c>
      <c r="G1042" s="58" t="inlineStr">
        <is>
          <t>Yes</t>
        </is>
      </c>
      <c r="H1042" s="58" t="inlineStr">
        <is>
          <t>No</t>
        </is>
      </c>
      <c r="I1042" s="58" t="inlineStr">
        <is>
          <t>Fiber optic</t>
        </is>
      </c>
      <c r="J1042" s="58" t="inlineStr">
        <is>
          <t>No</t>
        </is>
      </c>
      <c r="K1042" s="58" t="inlineStr">
        <is>
          <t>No</t>
        </is>
      </c>
      <c r="L1042" s="58" t="inlineStr">
        <is>
          <t>No</t>
        </is>
      </c>
      <c r="M1042" s="58" t="inlineStr">
        <is>
          <t>No</t>
        </is>
      </c>
      <c r="N1042" s="58" t="inlineStr">
        <is>
          <t>Yes</t>
        </is>
      </c>
      <c r="O1042" s="58" t="inlineStr">
        <is>
          <t>Yes</t>
        </is>
      </c>
      <c r="P1042" s="58" t="inlineStr">
        <is>
          <t>Month-to-month</t>
        </is>
      </c>
      <c r="Q1042" s="58" t="inlineStr">
        <is>
          <t>No</t>
        </is>
      </c>
      <c r="R1042" s="58" t="inlineStr">
        <is>
          <t>Credit card (automatic)</t>
        </is>
      </c>
      <c r="S1042" s="123" t="n">
        <v>90.45</v>
      </c>
      <c r="T1042" s="58" t="inlineStr">
        <is>
          <t>1266.1</t>
        </is>
      </c>
      <c r="U1042" s="58" t="inlineStr">
        <is>
          <t>Yes</t>
        </is>
      </c>
      <c r="V1042" s="123">
        <f>IFERROR(VALUE(TRIM(T1042)),S1042*F1042)</f>
        <v/>
      </c>
      <c r="W1042" s="58">
        <f>IF(F1042&lt;=12,"0-12 mo",IF(F1042&lt;=24,"13-24 mo",IF(F1042&lt;=48,"25-48 mo","49+ mo")))</f>
        <v/>
      </c>
      <c r="X1042" s="58">
        <f>IF(S1042&lt;=35.5,"Q1 Low",IF(S1042&lt;=70.35,"Q2 Mid-Low",IF(S1042&lt;=89.85,"Q3 Mid-High","Q4 High")))</f>
        <v/>
      </c>
      <c r="Y1042" s="58">
        <f>IF(U1042="Yes",1,0)</f>
        <v/>
      </c>
      <c r="Z1042" s="58">
        <f>IF(P1042="Month-to-month",1,0)+IF(M1042="No",1,0)+IF(J1042="No",1,0)+IF(I1042="Fiber optic",1,0)+IF(Q1042="Yes",1,0)</f>
        <v/>
      </c>
    </row>
    <row r="1043" ht="15" customHeight="1" s="59">
      <c r="A1043" s="58" t="inlineStr">
        <is>
          <t>1915-OAKWD</t>
        </is>
      </c>
      <c r="B1043" s="58" t="inlineStr">
        <is>
          <t>Female</t>
        </is>
      </c>
      <c r="C1043" s="58" t="n">
        <v>0</v>
      </c>
      <c r="D1043" s="58" t="inlineStr">
        <is>
          <t>No</t>
        </is>
      </c>
      <c r="E1043" s="58" t="inlineStr">
        <is>
          <t>Yes</t>
        </is>
      </c>
      <c r="F1043" s="58" t="n">
        <v>16</v>
      </c>
      <c r="G1043" s="58" t="inlineStr">
        <is>
          <t>Yes</t>
        </is>
      </c>
      <c r="H1043" s="58" t="inlineStr">
        <is>
          <t>No</t>
        </is>
      </c>
      <c r="I1043" s="58" t="inlineStr">
        <is>
          <t>No</t>
        </is>
      </c>
      <c r="J1043" s="58" t="inlineStr">
        <is>
          <t>No internet service</t>
        </is>
      </c>
      <c r="K1043" s="58" t="inlineStr">
        <is>
          <t>No internet service</t>
        </is>
      </c>
      <c r="L1043" s="58" t="inlineStr">
        <is>
          <t>No internet service</t>
        </is>
      </c>
      <c r="M1043" s="58" t="inlineStr">
        <is>
          <t>No internet service</t>
        </is>
      </c>
      <c r="N1043" s="58" t="inlineStr">
        <is>
          <t>No internet service</t>
        </is>
      </c>
      <c r="O1043" s="58" t="inlineStr">
        <is>
          <t>No internet service</t>
        </is>
      </c>
      <c r="P1043" s="58" t="inlineStr">
        <is>
          <t>One year</t>
        </is>
      </c>
      <c r="Q1043" s="58" t="inlineStr">
        <is>
          <t>Yes</t>
        </is>
      </c>
      <c r="R1043" s="58" t="inlineStr">
        <is>
          <t>Bank transfer (automatic)</t>
        </is>
      </c>
      <c r="S1043" s="123" t="n">
        <v>19.3</v>
      </c>
      <c r="T1043" s="58" t="inlineStr">
        <is>
          <t>360.35</t>
        </is>
      </c>
      <c r="U1043" s="58" t="inlineStr">
        <is>
          <t>No</t>
        </is>
      </c>
      <c r="V1043" s="123">
        <f>IFERROR(VALUE(TRIM(T1043)),S1043*F1043)</f>
        <v/>
      </c>
      <c r="W1043" s="58">
        <f>IF(F1043&lt;=12,"0-12 mo",IF(F1043&lt;=24,"13-24 mo",IF(F1043&lt;=48,"25-48 mo","49+ mo")))</f>
        <v/>
      </c>
      <c r="X1043" s="58">
        <f>IF(S1043&lt;=35.5,"Q1 Low",IF(S1043&lt;=70.35,"Q2 Mid-Low",IF(S1043&lt;=89.85,"Q3 Mid-High","Q4 High")))</f>
        <v/>
      </c>
      <c r="Y1043" s="58">
        <f>IF(U1043="Yes",1,0)</f>
        <v/>
      </c>
      <c r="Z1043" s="58">
        <f>IF(P1043="Month-to-month",1,0)+IF(M1043="No",1,0)+IF(J1043="No",1,0)+IF(I1043="Fiber optic",1,0)+IF(Q1043="Yes",1,0)</f>
        <v/>
      </c>
    </row>
    <row r="1044" ht="15" customHeight="1" s="59">
      <c r="A1044" s="58" t="inlineStr">
        <is>
          <t>7296-PIXQY</t>
        </is>
      </c>
      <c r="B1044" s="58" t="inlineStr">
        <is>
          <t>Female</t>
        </is>
      </c>
      <c r="C1044" s="58" t="n">
        <v>0</v>
      </c>
      <c r="D1044" s="58" t="inlineStr">
        <is>
          <t>Yes</t>
        </is>
      </c>
      <c r="E1044" s="58" t="inlineStr">
        <is>
          <t>Yes</t>
        </is>
      </c>
      <c r="F1044" s="58" t="n">
        <v>14</v>
      </c>
      <c r="G1044" s="58" t="inlineStr">
        <is>
          <t>Yes</t>
        </is>
      </c>
      <c r="H1044" s="58" t="inlineStr">
        <is>
          <t>No</t>
        </is>
      </c>
      <c r="I1044" s="58" t="inlineStr">
        <is>
          <t>Fiber optic</t>
        </is>
      </c>
      <c r="J1044" s="58" t="inlineStr">
        <is>
          <t>No</t>
        </is>
      </c>
      <c r="K1044" s="58" t="inlineStr">
        <is>
          <t>No</t>
        </is>
      </c>
      <c r="L1044" s="58" t="inlineStr">
        <is>
          <t>No</t>
        </is>
      </c>
      <c r="M1044" s="58" t="inlineStr">
        <is>
          <t>No</t>
        </is>
      </c>
      <c r="N1044" s="58" t="inlineStr">
        <is>
          <t>No</t>
        </is>
      </c>
      <c r="O1044" s="58" t="inlineStr">
        <is>
          <t>No</t>
        </is>
      </c>
      <c r="P1044" s="58" t="inlineStr">
        <is>
          <t>Month-to-month</t>
        </is>
      </c>
      <c r="Q1044" s="58" t="inlineStr">
        <is>
          <t>No</t>
        </is>
      </c>
      <c r="R1044" s="58" t="inlineStr">
        <is>
          <t>Electronic check</t>
        </is>
      </c>
      <c r="S1044" s="123" t="n">
        <v>70.2</v>
      </c>
      <c r="T1044" s="58" t="inlineStr">
        <is>
          <t>1046.5</t>
        </is>
      </c>
      <c r="U1044" s="58" t="inlineStr">
        <is>
          <t>No</t>
        </is>
      </c>
      <c r="V1044" s="123">
        <f>IFERROR(VALUE(TRIM(T1044)),S1044*F1044)</f>
        <v/>
      </c>
      <c r="W1044" s="58">
        <f>IF(F1044&lt;=12,"0-12 mo",IF(F1044&lt;=24,"13-24 mo",IF(F1044&lt;=48,"25-48 mo","49+ mo")))</f>
        <v/>
      </c>
      <c r="X1044" s="58">
        <f>IF(S1044&lt;=35.5,"Q1 Low",IF(S1044&lt;=70.35,"Q2 Mid-Low",IF(S1044&lt;=89.85,"Q3 Mid-High","Q4 High")))</f>
        <v/>
      </c>
      <c r="Y1044" s="58">
        <f>IF(U1044="Yes",1,0)</f>
        <v/>
      </c>
      <c r="Z1044" s="58">
        <f>IF(P1044="Month-to-month",1,0)+IF(M1044="No",1,0)+IF(J1044="No",1,0)+IF(I1044="Fiber optic",1,0)+IF(Q1044="Yes",1,0)</f>
        <v/>
      </c>
    </row>
    <row r="1045" ht="15" customHeight="1" s="59">
      <c r="A1045" s="58" t="inlineStr">
        <is>
          <t>4883-QICIH</t>
        </is>
      </c>
      <c r="B1045" s="58" t="inlineStr">
        <is>
          <t>Male</t>
        </is>
      </c>
      <c r="C1045" s="58" t="n">
        <v>0</v>
      </c>
      <c r="D1045" s="58" t="inlineStr">
        <is>
          <t>Yes</t>
        </is>
      </c>
      <c r="E1045" s="58" t="inlineStr">
        <is>
          <t>Yes</t>
        </is>
      </c>
      <c r="F1045" s="58" t="n">
        <v>32</v>
      </c>
      <c r="G1045" s="58" t="inlineStr">
        <is>
          <t>Yes</t>
        </is>
      </c>
      <c r="H1045" s="58" t="inlineStr">
        <is>
          <t>No</t>
        </is>
      </c>
      <c r="I1045" s="58" t="inlineStr">
        <is>
          <t>Fiber optic</t>
        </is>
      </c>
      <c r="J1045" s="58" t="inlineStr">
        <is>
          <t>No</t>
        </is>
      </c>
      <c r="K1045" s="58" t="inlineStr">
        <is>
          <t>No</t>
        </is>
      </c>
      <c r="L1045" s="58" t="inlineStr">
        <is>
          <t>No</t>
        </is>
      </c>
      <c r="M1045" s="58" t="inlineStr">
        <is>
          <t>No</t>
        </is>
      </c>
      <c r="N1045" s="58" t="inlineStr">
        <is>
          <t>No</t>
        </is>
      </c>
      <c r="O1045" s="58" t="inlineStr">
        <is>
          <t>No</t>
        </is>
      </c>
      <c r="P1045" s="58" t="inlineStr">
        <is>
          <t>Month-to-month</t>
        </is>
      </c>
      <c r="Q1045" s="58" t="inlineStr">
        <is>
          <t>Yes</t>
        </is>
      </c>
      <c r="R1045" s="58" t="inlineStr">
        <is>
          <t>Bank transfer (automatic)</t>
        </is>
      </c>
      <c r="S1045" s="123" t="n">
        <v>69.75</v>
      </c>
      <c r="T1045" s="58" t="inlineStr">
        <is>
          <t>2347.9</t>
        </is>
      </c>
      <c r="U1045" s="58" t="inlineStr">
        <is>
          <t>Yes</t>
        </is>
      </c>
      <c r="V1045" s="123">
        <f>IFERROR(VALUE(TRIM(T1045)),S1045*F1045)</f>
        <v/>
      </c>
      <c r="W1045" s="58">
        <f>IF(F1045&lt;=12,"0-12 mo",IF(F1045&lt;=24,"13-24 mo",IF(F1045&lt;=48,"25-48 mo","49+ mo")))</f>
        <v/>
      </c>
      <c r="X1045" s="58">
        <f>IF(S1045&lt;=35.5,"Q1 Low",IF(S1045&lt;=70.35,"Q2 Mid-Low",IF(S1045&lt;=89.85,"Q3 Mid-High","Q4 High")))</f>
        <v/>
      </c>
      <c r="Y1045" s="58">
        <f>IF(U1045="Yes",1,0)</f>
        <v/>
      </c>
      <c r="Z1045" s="58">
        <f>IF(P1045="Month-to-month",1,0)+IF(M1045="No",1,0)+IF(J1045="No",1,0)+IF(I1045="Fiber optic",1,0)+IF(Q1045="Yes",1,0)</f>
        <v/>
      </c>
    </row>
    <row r="1046" ht="15" customHeight="1" s="59">
      <c r="A1046" s="58" t="inlineStr">
        <is>
          <t>3354-OADJP</t>
        </is>
      </c>
      <c r="B1046" s="58" t="inlineStr">
        <is>
          <t>Female</t>
        </is>
      </c>
      <c r="C1046" s="58" t="n">
        <v>0</v>
      </c>
      <c r="D1046" s="58" t="inlineStr">
        <is>
          <t>No</t>
        </is>
      </c>
      <c r="E1046" s="58" t="inlineStr">
        <is>
          <t>No</t>
        </is>
      </c>
      <c r="F1046" s="58" t="n">
        <v>8</v>
      </c>
      <c r="G1046" s="58" t="inlineStr">
        <is>
          <t>Yes</t>
        </is>
      </c>
      <c r="H1046" s="58" t="inlineStr">
        <is>
          <t>No</t>
        </is>
      </c>
      <c r="I1046" s="58" t="inlineStr">
        <is>
          <t>DSL</t>
        </is>
      </c>
      <c r="J1046" s="58" t="inlineStr">
        <is>
          <t>Yes</t>
        </is>
      </c>
      <c r="K1046" s="58" t="inlineStr">
        <is>
          <t>No</t>
        </is>
      </c>
      <c r="L1046" s="58" t="inlineStr">
        <is>
          <t>No</t>
        </is>
      </c>
      <c r="M1046" s="58" t="inlineStr">
        <is>
          <t>Yes</t>
        </is>
      </c>
      <c r="N1046" s="58" t="inlineStr">
        <is>
          <t>No</t>
        </is>
      </c>
      <c r="O1046" s="58" t="inlineStr">
        <is>
          <t>No</t>
        </is>
      </c>
      <c r="P1046" s="58" t="inlineStr">
        <is>
          <t>One year</t>
        </is>
      </c>
      <c r="Q1046" s="58" t="inlineStr">
        <is>
          <t>No</t>
        </is>
      </c>
      <c r="R1046" s="58" t="inlineStr">
        <is>
          <t>Bank transfer (automatic)</t>
        </is>
      </c>
      <c r="S1046" s="123" t="n">
        <v>54.25</v>
      </c>
      <c r="T1046" s="58" t="inlineStr">
        <is>
          <t>447.75</t>
        </is>
      </c>
      <c r="U1046" s="58" t="inlineStr">
        <is>
          <t>No</t>
        </is>
      </c>
      <c r="V1046" s="123">
        <f>IFERROR(VALUE(TRIM(T1046)),S1046*F1046)</f>
        <v/>
      </c>
      <c r="W1046" s="58">
        <f>IF(F1046&lt;=12,"0-12 mo",IF(F1046&lt;=24,"13-24 mo",IF(F1046&lt;=48,"25-48 mo","49+ mo")))</f>
        <v/>
      </c>
      <c r="X1046" s="58">
        <f>IF(S1046&lt;=35.5,"Q1 Low",IF(S1046&lt;=70.35,"Q2 Mid-Low",IF(S1046&lt;=89.85,"Q3 Mid-High","Q4 High")))</f>
        <v/>
      </c>
      <c r="Y1046" s="58">
        <f>IF(U1046="Yes",1,0)</f>
        <v/>
      </c>
      <c r="Z1046" s="58">
        <f>IF(P1046="Month-to-month",1,0)+IF(M1046="No",1,0)+IF(J1046="No",1,0)+IF(I1046="Fiber optic",1,0)+IF(Q1046="Yes",1,0)</f>
        <v/>
      </c>
    </row>
    <row r="1047" ht="15" customHeight="1" s="59">
      <c r="A1047" s="58" t="inlineStr">
        <is>
          <t>3524-WQDSG</t>
        </is>
      </c>
      <c r="B1047" s="58" t="inlineStr">
        <is>
          <t>Female</t>
        </is>
      </c>
      <c r="C1047" s="58" t="n">
        <v>0</v>
      </c>
      <c r="D1047" s="58" t="inlineStr">
        <is>
          <t>Yes</t>
        </is>
      </c>
      <c r="E1047" s="58" t="inlineStr">
        <is>
          <t>Yes</t>
        </is>
      </c>
      <c r="F1047" s="58" t="n">
        <v>43</v>
      </c>
      <c r="G1047" s="58" t="inlineStr">
        <is>
          <t>Yes</t>
        </is>
      </c>
      <c r="H1047" s="58" t="inlineStr">
        <is>
          <t>Yes</t>
        </is>
      </c>
      <c r="I1047" s="58" t="inlineStr">
        <is>
          <t>Fiber optic</t>
        </is>
      </c>
      <c r="J1047" s="58" t="inlineStr">
        <is>
          <t>No</t>
        </is>
      </c>
      <c r="K1047" s="58" t="inlineStr">
        <is>
          <t>No</t>
        </is>
      </c>
      <c r="L1047" s="58" t="inlineStr">
        <is>
          <t>Yes</t>
        </is>
      </c>
      <c r="M1047" s="58" t="inlineStr">
        <is>
          <t>No</t>
        </is>
      </c>
      <c r="N1047" s="58" t="inlineStr">
        <is>
          <t>Yes</t>
        </is>
      </c>
      <c r="O1047" s="58" t="inlineStr">
        <is>
          <t>Yes</t>
        </is>
      </c>
      <c r="P1047" s="58" t="inlineStr">
        <is>
          <t>Month-to-month</t>
        </is>
      </c>
      <c r="Q1047" s="58" t="inlineStr">
        <is>
          <t>Yes</t>
        </is>
      </c>
      <c r="R1047" s="58" t="inlineStr">
        <is>
          <t>Bank transfer (automatic)</t>
        </is>
      </c>
      <c r="S1047" s="123" t="n">
        <v>99.3</v>
      </c>
      <c r="T1047" s="58" t="inlineStr">
        <is>
          <t>4209.95</t>
        </is>
      </c>
      <c r="U1047" s="58" t="inlineStr">
        <is>
          <t>No</t>
        </is>
      </c>
      <c r="V1047" s="123">
        <f>IFERROR(VALUE(TRIM(T1047)),S1047*F1047)</f>
        <v/>
      </c>
      <c r="W1047" s="58">
        <f>IF(F1047&lt;=12,"0-12 mo",IF(F1047&lt;=24,"13-24 mo",IF(F1047&lt;=48,"25-48 mo","49+ mo")))</f>
        <v/>
      </c>
      <c r="X1047" s="58">
        <f>IF(S1047&lt;=35.5,"Q1 Low",IF(S1047&lt;=70.35,"Q2 Mid-Low",IF(S1047&lt;=89.85,"Q3 Mid-High","Q4 High")))</f>
        <v/>
      </c>
      <c r="Y1047" s="58">
        <f>IF(U1047="Yes",1,0)</f>
        <v/>
      </c>
      <c r="Z1047" s="58">
        <f>IF(P1047="Month-to-month",1,0)+IF(M1047="No",1,0)+IF(J1047="No",1,0)+IF(I1047="Fiber optic",1,0)+IF(Q1047="Yes",1,0)</f>
        <v/>
      </c>
    </row>
    <row r="1048" ht="15" customHeight="1" s="59">
      <c r="A1048" s="58" t="inlineStr">
        <is>
          <t>0810-DHDBD</t>
        </is>
      </c>
      <c r="B1048" s="58" t="inlineStr">
        <is>
          <t>Female</t>
        </is>
      </c>
      <c r="C1048" s="58" t="n">
        <v>0</v>
      </c>
      <c r="D1048" s="58" t="inlineStr">
        <is>
          <t>No</t>
        </is>
      </c>
      <c r="E1048" s="58" t="inlineStr">
        <is>
          <t>No</t>
        </is>
      </c>
      <c r="F1048" s="58" t="n">
        <v>52</v>
      </c>
      <c r="G1048" s="58" t="inlineStr">
        <is>
          <t>Yes</t>
        </is>
      </c>
      <c r="H1048" s="58" t="inlineStr">
        <is>
          <t>Yes</t>
        </is>
      </c>
      <c r="I1048" s="58" t="inlineStr">
        <is>
          <t>DSL</t>
        </is>
      </c>
      <c r="J1048" s="58" t="inlineStr">
        <is>
          <t>Yes</t>
        </is>
      </c>
      <c r="K1048" s="58" t="inlineStr">
        <is>
          <t>No</t>
        </is>
      </c>
      <c r="L1048" s="58" t="inlineStr">
        <is>
          <t>Yes</t>
        </is>
      </c>
      <c r="M1048" s="58" t="inlineStr">
        <is>
          <t>Yes</t>
        </is>
      </c>
      <c r="N1048" s="58" t="inlineStr">
        <is>
          <t>Yes</t>
        </is>
      </c>
      <c r="O1048" s="58" t="inlineStr">
        <is>
          <t>No</t>
        </is>
      </c>
      <c r="P1048" s="58" t="inlineStr">
        <is>
          <t>One year</t>
        </is>
      </c>
      <c r="Q1048" s="58" t="inlineStr">
        <is>
          <t>No</t>
        </is>
      </c>
      <c r="R1048" s="58" t="inlineStr">
        <is>
          <t>Credit card (automatic)</t>
        </is>
      </c>
      <c r="S1048" s="123" t="n">
        <v>74</v>
      </c>
      <c r="T1048" s="58" t="inlineStr">
        <is>
          <t>3877.65</t>
        </is>
      </c>
      <c r="U1048" s="58" t="inlineStr">
        <is>
          <t>No</t>
        </is>
      </c>
      <c r="V1048" s="123">
        <f>IFERROR(VALUE(TRIM(T1048)),S1048*F1048)</f>
        <v/>
      </c>
      <c r="W1048" s="58">
        <f>IF(F1048&lt;=12,"0-12 mo",IF(F1048&lt;=24,"13-24 mo",IF(F1048&lt;=48,"25-48 mo","49+ mo")))</f>
        <v/>
      </c>
      <c r="X1048" s="58">
        <f>IF(S1048&lt;=35.5,"Q1 Low",IF(S1048&lt;=70.35,"Q2 Mid-Low",IF(S1048&lt;=89.85,"Q3 Mid-High","Q4 High")))</f>
        <v/>
      </c>
      <c r="Y1048" s="58">
        <f>IF(U1048="Yes",1,0)</f>
        <v/>
      </c>
      <c r="Z1048" s="58">
        <f>IF(P1048="Month-to-month",1,0)+IF(M1048="No",1,0)+IF(J1048="No",1,0)+IF(I1048="Fiber optic",1,0)+IF(Q1048="Yes",1,0)</f>
        <v/>
      </c>
    </row>
    <row r="1049" ht="15" customHeight="1" s="59">
      <c r="A1049" s="58" t="inlineStr">
        <is>
          <t>4026-SKKHW</t>
        </is>
      </c>
      <c r="B1049" s="58" t="inlineStr">
        <is>
          <t>Male</t>
        </is>
      </c>
      <c r="C1049" s="58" t="n">
        <v>0</v>
      </c>
      <c r="D1049" s="58" t="inlineStr">
        <is>
          <t>No</t>
        </is>
      </c>
      <c r="E1049" s="58" t="inlineStr">
        <is>
          <t>No</t>
        </is>
      </c>
      <c r="F1049" s="58" t="n">
        <v>3</v>
      </c>
      <c r="G1049" s="58" t="inlineStr">
        <is>
          <t>Yes</t>
        </is>
      </c>
      <c r="H1049" s="58" t="inlineStr">
        <is>
          <t>No</t>
        </is>
      </c>
      <c r="I1049" s="58" t="inlineStr">
        <is>
          <t>DSL</t>
        </is>
      </c>
      <c r="J1049" s="58" t="inlineStr">
        <is>
          <t>No</t>
        </is>
      </c>
      <c r="K1049" s="58" t="inlineStr">
        <is>
          <t>No</t>
        </is>
      </c>
      <c r="L1049" s="58" t="inlineStr">
        <is>
          <t>No</t>
        </is>
      </c>
      <c r="M1049" s="58" t="inlineStr">
        <is>
          <t>Yes</t>
        </is>
      </c>
      <c r="N1049" s="58" t="inlineStr">
        <is>
          <t>No</t>
        </is>
      </c>
      <c r="O1049" s="58" t="inlineStr">
        <is>
          <t>No</t>
        </is>
      </c>
      <c r="P1049" s="58" t="inlineStr">
        <is>
          <t>Month-to-month</t>
        </is>
      </c>
      <c r="Q1049" s="58" t="inlineStr">
        <is>
          <t>Yes</t>
        </is>
      </c>
      <c r="R1049" s="58" t="inlineStr">
        <is>
          <t>Mailed check</t>
        </is>
      </c>
      <c r="S1049" s="123" t="n">
        <v>50.25</v>
      </c>
      <c r="T1049" s="58" t="inlineStr">
        <is>
          <t>152.3</t>
        </is>
      </c>
      <c r="U1049" s="58" t="inlineStr">
        <is>
          <t>No</t>
        </is>
      </c>
      <c r="V1049" s="123">
        <f>IFERROR(VALUE(TRIM(T1049)),S1049*F1049)</f>
        <v/>
      </c>
      <c r="W1049" s="58">
        <f>IF(F1049&lt;=12,"0-12 mo",IF(F1049&lt;=24,"13-24 mo",IF(F1049&lt;=48,"25-48 mo","49+ mo")))</f>
        <v/>
      </c>
      <c r="X1049" s="58">
        <f>IF(S1049&lt;=35.5,"Q1 Low",IF(S1049&lt;=70.35,"Q2 Mid-Low",IF(S1049&lt;=89.85,"Q3 Mid-High","Q4 High")))</f>
        <v/>
      </c>
      <c r="Y1049" s="58">
        <f>IF(U1049="Yes",1,0)</f>
        <v/>
      </c>
      <c r="Z1049" s="58">
        <f>IF(P1049="Month-to-month",1,0)+IF(M1049="No",1,0)+IF(J1049="No",1,0)+IF(I1049="Fiber optic",1,0)+IF(Q1049="Yes",1,0)</f>
        <v/>
      </c>
    </row>
    <row r="1050" ht="15" customHeight="1" s="59">
      <c r="A1050" s="58" t="inlineStr">
        <is>
          <t>2829-HYVZP</t>
        </is>
      </c>
      <c r="B1050" s="58" t="inlineStr">
        <is>
          <t>Male</t>
        </is>
      </c>
      <c r="C1050" s="58" t="n">
        <v>0</v>
      </c>
      <c r="D1050" s="58" t="inlineStr">
        <is>
          <t>No</t>
        </is>
      </c>
      <c r="E1050" s="58" t="inlineStr">
        <is>
          <t>No</t>
        </is>
      </c>
      <c r="F1050" s="58" t="n">
        <v>29</v>
      </c>
      <c r="G1050" s="58" t="inlineStr">
        <is>
          <t>Yes</t>
        </is>
      </c>
      <c r="H1050" s="58" t="inlineStr">
        <is>
          <t>No</t>
        </is>
      </c>
      <c r="I1050" s="58" t="inlineStr">
        <is>
          <t>No</t>
        </is>
      </c>
      <c r="J1050" s="58" t="inlineStr">
        <is>
          <t>No internet service</t>
        </is>
      </c>
      <c r="K1050" s="58" t="inlineStr">
        <is>
          <t>No internet service</t>
        </is>
      </c>
      <c r="L1050" s="58" t="inlineStr">
        <is>
          <t>No internet service</t>
        </is>
      </c>
      <c r="M1050" s="58" t="inlineStr">
        <is>
          <t>No internet service</t>
        </is>
      </c>
      <c r="N1050" s="58" t="inlineStr">
        <is>
          <t>No internet service</t>
        </is>
      </c>
      <c r="O1050" s="58" t="inlineStr">
        <is>
          <t>No internet service</t>
        </is>
      </c>
      <c r="P1050" s="58" t="inlineStr">
        <is>
          <t>One year</t>
        </is>
      </c>
      <c r="Q1050" s="58" t="inlineStr">
        <is>
          <t>Yes</t>
        </is>
      </c>
      <c r="R1050" s="58" t="inlineStr">
        <is>
          <t>Mailed check</t>
        </is>
      </c>
      <c r="S1050" s="123" t="n">
        <v>19.8</v>
      </c>
      <c r="T1050" s="58" t="inlineStr">
        <is>
          <t>572.2</t>
        </is>
      </c>
      <c r="U1050" s="58" t="inlineStr">
        <is>
          <t>No</t>
        </is>
      </c>
      <c r="V1050" s="123">
        <f>IFERROR(VALUE(TRIM(T1050)),S1050*F1050)</f>
        <v/>
      </c>
      <c r="W1050" s="58">
        <f>IF(F1050&lt;=12,"0-12 mo",IF(F1050&lt;=24,"13-24 mo",IF(F1050&lt;=48,"25-48 mo","49+ mo")))</f>
        <v/>
      </c>
      <c r="X1050" s="58">
        <f>IF(S1050&lt;=35.5,"Q1 Low",IF(S1050&lt;=70.35,"Q2 Mid-Low",IF(S1050&lt;=89.85,"Q3 Mid-High","Q4 High")))</f>
        <v/>
      </c>
      <c r="Y1050" s="58">
        <f>IF(U1050="Yes",1,0)</f>
        <v/>
      </c>
      <c r="Z1050" s="58">
        <f>IF(P1050="Month-to-month",1,0)+IF(M1050="No",1,0)+IF(J1050="No",1,0)+IF(I1050="Fiber optic",1,0)+IF(Q1050="Yes",1,0)</f>
        <v/>
      </c>
    </row>
    <row r="1051" ht="15" customHeight="1" s="59">
      <c r="A1051" s="58" t="inlineStr">
        <is>
          <t>8329-IBCTI</t>
        </is>
      </c>
      <c r="B1051" s="58" t="inlineStr">
        <is>
          <t>Female</t>
        </is>
      </c>
      <c r="C1051" s="58" t="n">
        <v>0</v>
      </c>
      <c r="D1051" s="58" t="inlineStr">
        <is>
          <t>No</t>
        </is>
      </c>
      <c r="E1051" s="58" t="inlineStr">
        <is>
          <t>No</t>
        </is>
      </c>
      <c r="F1051" s="58" t="n">
        <v>1</v>
      </c>
      <c r="G1051" s="58" t="inlineStr">
        <is>
          <t>Yes</t>
        </is>
      </c>
      <c r="H1051" s="58" t="inlineStr">
        <is>
          <t>No</t>
        </is>
      </c>
      <c r="I1051" s="58" t="inlineStr">
        <is>
          <t>No</t>
        </is>
      </c>
      <c r="J1051" s="58" t="inlineStr">
        <is>
          <t>No internet service</t>
        </is>
      </c>
      <c r="K1051" s="58" t="inlineStr">
        <is>
          <t>No internet service</t>
        </is>
      </c>
      <c r="L1051" s="58" t="inlineStr">
        <is>
          <t>No internet service</t>
        </is>
      </c>
      <c r="M1051" s="58" t="inlineStr">
        <is>
          <t>No internet service</t>
        </is>
      </c>
      <c r="N1051" s="58" t="inlineStr">
        <is>
          <t>No internet service</t>
        </is>
      </c>
      <c r="O1051" s="58" t="inlineStr">
        <is>
          <t>No internet service</t>
        </is>
      </c>
      <c r="P1051" s="58" t="inlineStr">
        <is>
          <t>Month-to-month</t>
        </is>
      </c>
      <c r="Q1051" s="58" t="inlineStr">
        <is>
          <t>No</t>
        </is>
      </c>
      <c r="R1051" s="58" t="inlineStr">
        <is>
          <t>Mailed check</t>
        </is>
      </c>
      <c r="S1051" s="123" t="n">
        <v>19.65</v>
      </c>
      <c r="T1051" s="58" t="inlineStr">
        <is>
          <t>19.65</t>
        </is>
      </c>
      <c r="U1051" s="58" t="inlineStr">
        <is>
          <t>Yes</t>
        </is>
      </c>
      <c r="V1051" s="123">
        <f>IFERROR(VALUE(TRIM(T1051)),S1051*F1051)</f>
        <v/>
      </c>
      <c r="W1051" s="58">
        <f>IF(F1051&lt;=12,"0-12 mo",IF(F1051&lt;=24,"13-24 mo",IF(F1051&lt;=48,"25-48 mo","49+ mo")))</f>
        <v/>
      </c>
      <c r="X1051" s="58">
        <f>IF(S1051&lt;=35.5,"Q1 Low",IF(S1051&lt;=70.35,"Q2 Mid-Low",IF(S1051&lt;=89.85,"Q3 Mid-High","Q4 High")))</f>
        <v/>
      </c>
      <c r="Y1051" s="58">
        <f>IF(U1051="Yes",1,0)</f>
        <v/>
      </c>
      <c r="Z1051" s="58">
        <f>IF(P1051="Month-to-month",1,0)+IF(M1051="No",1,0)+IF(J1051="No",1,0)+IF(I1051="Fiber optic",1,0)+IF(Q1051="Yes",1,0)</f>
        <v/>
      </c>
    </row>
    <row r="1052" ht="15" customHeight="1" s="59">
      <c r="A1052" s="58" t="inlineStr">
        <is>
          <t>1271-SJBGZ</t>
        </is>
      </c>
      <c r="B1052" s="58" t="inlineStr">
        <is>
          <t>Male</t>
        </is>
      </c>
      <c r="C1052" s="58" t="n">
        <v>1</v>
      </c>
      <c r="D1052" s="58" t="inlineStr">
        <is>
          <t>No</t>
        </is>
      </c>
      <c r="E1052" s="58" t="inlineStr">
        <is>
          <t>No</t>
        </is>
      </c>
      <c r="F1052" s="58" t="n">
        <v>12</v>
      </c>
      <c r="G1052" s="58" t="inlineStr">
        <is>
          <t>No</t>
        </is>
      </c>
      <c r="H1052" s="58" t="inlineStr">
        <is>
          <t>No phone service</t>
        </is>
      </c>
      <c r="I1052" s="58" t="inlineStr">
        <is>
          <t>DSL</t>
        </is>
      </c>
      <c r="J1052" s="58" t="inlineStr">
        <is>
          <t>No</t>
        </is>
      </c>
      <c r="K1052" s="58" t="inlineStr">
        <is>
          <t>No</t>
        </is>
      </c>
      <c r="L1052" s="58" t="inlineStr">
        <is>
          <t>Yes</t>
        </is>
      </c>
      <c r="M1052" s="58" t="inlineStr">
        <is>
          <t>Yes</t>
        </is>
      </c>
      <c r="N1052" s="58" t="inlineStr">
        <is>
          <t>No</t>
        </is>
      </c>
      <c r="O1052" s="58" t="inlineStr">
        <is>
          <t>Yes</t>
        </is>
      </c>
      <c r="P1052" s="58" t="inlineStr">
        <is>
          <t>Month-to-month</t>
        </is>
      </c>
      <c r="Q1052" s="58" t="inlineStr">
        <is>
          <t>Yes</t>
        </is>
      </c>
      <c r="R1052" s="58" t="inlineStr">
        <is>
          <t>Electronic check</t>
        </is>
      </c>
      <c r="S1052" s="123" t="n">
        <v>43.65</v>
      </c>
      <c r="T1052" s="58" t="inlineStr">
        <is>
          <t>526.95</t>
        </is>
      </c>
      <c r="U1052" s="58" t="inlineStr">
        <is>
          <t>Yes</t>
        </is>
      </c>
      <c r="V1052" s="123">
        <f>IFERROR(VALUE(TRIM(T1052)),S1052*F1052)</f>
        <v/>
      </c>
      <c r="W1052" s="58">
        <f>IF(F1052&lt;=12,"0-12 mo",IF(F1052&lt;=24,"13-24 mo",IF(F1052&lt;=48,"25-48 mo","49+ mo")))</f>
        <v/>
      </c>
      <c r="X1052" s="58">
        <f>IF(S1052&lt;=35.5,"Q1 Low",IF(S1052&lt;=70.35,"Q2 Mid-Low",IF(S1052&lt;=89.85,"Q3 Mid-High","Q4 High")))</f>
        <v/>
      </c>
      <c r="Y1052" s="58">
        <f>IF(U1052="Yes",1,0)</f>
        <v/>
      </c>
      <c r="Z1052" s="58">
        <f>IF(P1052="Month-to-month",1,0)+IF(M1052="No",1,0)+IF(J1052="No",1,0)+IF(I1052="Fiber optic",1,0)+IF(Q1052="Yes",1,0)</f>
        <v/>
      </c>
    </row>
    <row r="1053" ht="15" customHeight="1" s="59">
      <c r="A1053" s="58" t="inlineStr">
        <is>
          <t>3845-JHAMY</t>
        </is>
      </c>
      <c r="B1053" s="58" t="inlineStr">
        <is>
          <t>Female</t>
        </is>
      </c>
      <c r="C1053" s="58" t="n">
        <v>0</v>
      </c>
      <c r="D1053" s="58" t="inlineStr">
        <is>
          <t>Yes</t>
        </is>
      </c>
      <c r="E1053" s="58" t="inlineStr">
        <is>
          <t>Yes</t>
        </is>
      </c>
      <c r="F1053" s="58" t="n">
        <v>16</v>
      </c>
      <c r="G1053" s="58" t="inlineStr">
        <is>
          <t>No</t>
        </is>
      </c>
      <c r="H1053" s="58" t="inlineStr">
        <is>
          <t>No phone service</t>
        </is>
      </c>
      <c r="I1053" s="58" t="inlineStr">
        <is>
          <t>DSL</t>
        </is>
      </c>
      <c r="J1053" s="58" t="inlineStr">
        <is>
          <t>No</t>
        </is>
      </c>
      <c r="K1053" s="58" t="inlineStr">
        <is>
          <t>No</t>
        </is>
      </c>
      <c r="L1053" s="58" t="inlineStr">
        <is>
          <t>No</t>
        </is>
      </c>
      <c r="M1053" s="58" t="inlineStr">
        <is>
          <t>No</t>
        </is>
      </c>
      <c r="N1053" s="58" t="inlineStr">
        <is>
          <t>No</t>
        </is>
      </c>
      <c r="O1053" s="58" t="inlineStr">
        <is>
          <t>Yes</t>
        </is>
      </c>
      <c r="P1053" s="58" t="inlineStr">
        <is>
          <t>Month-to-month</t>
        </is>
      </c>
      <c r="Q1053" s="58" t="inlineStr">
        <is>
          <t>Yes</t>
        </is>
      </c>
      <c r="R1053" s="58" t="inlineStr">
        <is>
          <t>Credit card (automatic)</t>
        </is>
      </c>
      <c r="S1053" s="123" t="n">
        <v>35.5</v>
      </c>
      <c r="T1053" s="58" t="inlineStr">
        <is>
          <t>552.7</t>
        </is>
      </c>
      <c r="U1053" s="58" t="inlineStr">
        <is>
          <t>No</t>
        </is>
      </c>
      <c r="V1053" s="123">
        <f>IFERROR(VALUE(TRIM(T1053)),S1053*F1053)</f>
        <v/>
      </c>
      <c r="W1053" s="58">
        <f>IF(F1053&lt;=12,"0-12 mo",IF(F1053&lt;=24,"13-24 mo",IF(F1053&lt;=48,"25-48 mo","49+ mo")))</f>
        <v/>
      </c>
      <c r="X1053" s="58">
        <f>IF(S1053&lt;=35.5,"Q1 Low",IF(S1053&lt;=70.35,"Q2 Mid-Low",IF(S1053&lt;=89.85,"Q3 Mid-High","Q4 High")))</f>
        <v/>
      </c>
      <c r="Y1053" s="58">
        <f>IF(U1053="Yes",1,0)</f>
        <v/>
      </c>
      <c r="Z1053" s="58">
        <f>IF(P1053="Month-to-month",1,0)+IF(M1053="No",1,0)+IF(J1053="No",1,0)+IF(I1053="Fiber optic",1,0)+IF(Q1053="Yes",1,0)</f>
        <v/>
      </c>
    </row>
    <row r="1054" ht="15" customHeight="1" s="59">
      <c r="A1054" s="58" t="inlineStr">
        <is>
          <t>7013-PSXHK</t>
        </is>
      </c>
      <c r="B1054" s="58" t="inlineStr">
        <is>
          <t>Female</t>
        </is>
      </c>
      <c r="C1054" s="58" t="n">
        <v>0</v>
      </c>
      <c r="D1054" s="58" t="inlineStr">
        <is>
          <t>No</t>
        </is>
      </c>
      <c r="E1054" s="58" t="inlineStr">
        <is>
          <t>No</t>
        </is>
      </c>
      <c r="F1054" s="58" t="n">
        <v>40</v>
      </c>
      <c r="G1054" s="58" t="inlineStr">
        <is>
          <t>Yes</t>
        </is>
      </c>
      <c r="H1054" s="58" t="inlineStr">
        <is>
          <t>Yes</t>
        </is>
      </c>
      <c r="I1054" s="58" t="inlineStr">
        <is>
          <t>DSL</t>
        </is>
      </c>
      <c r="J1054" s="58" t="inlineStr">
        <is>
          <t>No</t>
        </is>
      </c>
      <c r="K1054" s="58" t="inlineStr">
        <is>
          <t>No</t>
        </is>
      </c>
      <c r="L1054" s="58" t="inlineStr">
        <is>
          <t>Yes</t>
        </is>
      </c>
      <c r="M1054" s="58" t="inlineStr">
        <is>
          <t>Yes</t>
        </is>
      </c>
      <c r="N1054" s="58" t="inlineStr">
        <is>
          <t>Yes</t>
        </is>
      </c>
      <c r="O1054" s="58" t="inlineStr">
        <is>
          <t>Yes</t>
        </is>
      </c>
      <c r="P1054" s="58" t="inlineStr">
        <is>
          <t>One year</t>
        </is>
      </c>
      <c r="Q1054" s="58" t="inlineStr">
        <is>
          <t>Yes</t>
        </is>
      </c>
      <c r="R1054" s="58" t="inlineStr">
        <is>
          <t>Mailed check</t>
        </is>
      </c>
      <c r="S1054" s="123" t="n">
        <v>80.75</v>
      </c>
      <c r="T1054" s="58" t="inlineStr">
        <is>
          <t>3208.65</t>
        </is>
      </c>
      <c r="U1054" s="58" t="inlineStr">
        <is>
          <t>No</t>
        </is>
      </c>
      <c r="V1054" s="123">
        <f>IFERROR(VALUE(TRIM(T1054)),S1054*F1054)</f>
        <v/>
      </c>
      <c r="W1054" s="58">
        <f>IF(F1054&lt;=12,"0-12 mo",IF(F1054&lt;=24,"13-24 mo",IF(F1054&lt;=48,"25-48 mo","49+ mo")))</f>
        <v/>
      </c>
      <c r="X1054" s="58">
        <f>IF(S1054&lt;=35.5,"Q1 Low",IF(S1054&lt;=70.35,"Q2 Mid-Low",IF(S1054&lt;=89.85,"Q3 Mid-High","Q4 High")))</f>
        <v/>
      </c>
      <c r="Y1054" s="58">
        <f>IF(U1054="Yes",1,0)</f>
        <v/>
      </c>
      <c r="Z1054" s="58">
        <f>IF(P1054="Month-to-month",1,0)+IF(M1054="No",1,0)+IF(J1054="No",1,0)+IF(I1054="Fiber optic",1,0)+IF(Q1054="Yes",1,0)</f>
        <v/>
      </c>
    </row>
    <row r="1055" ht="15" customHeight="1" s="59">
      <c r="A1055" s="58" t="inlineStr">
        <is>
          <t>5669-SRAIP</t>
        </is>
      </c>
      <c r="B1055" s="58" t="inlineStr">
        <is>
          <t>Female</t>
        </is>
      </c>
      <c r="C1055" s="58" t="n">
        <v>0</v>
      </c>
      <c r="D1055" s="58" t="inlineStr">
        <is>
          <t>No</t>
        </is>
      </c>
      <c r="E1055" s="58" t="inlineStr">
        <is>
          <t>No</t>
        </is>
      </c>
      <c r="F1055" s="58" t="n">
        <v>5</v>
      </c>
      <c r="G1055" s="58" t="inlineStr">
        <is>
          <t>No</t>
        </is>
      </c>
      <c r="H1055" s="58" t="inlineStr">
        <is>
          <t>No phone service</t>
        </is>
      </c>
      <c r="I1055" s="58" t="inlineStr">
        <is>
          <t>DSL</t>
        </is>
      </c>
      <c r="J1055" s="58" t="inlineStr">
        <is>
          <t>No</t>
        </is>
      </c>
      <c r="K1055" s="58" t="inlineStr">
        <is>
          <t>No</t>
        </is>
      </c>
      <c r="L1055" s="58" t="inlineStr">
        <is>
          <t>Yes</t>
        </is>
      </c>
      <c r="M1055" s="58" t="inlineStr">
        <is>
          <t>No</t>
        </is>
      </c>
      <c r="N1055" s="58" t="inlineStr">
        <is>
          <t>No</t>
        </is>
      </c>
      <c r="O1055" s="58" t="inlineStr">
        <is>
          <t>Yes</t>
        </is>
      </c>
      <c r="P1055" s="58" t="inlineStr">
        <is>
          <t>Month-to-month</t>
        </is>
      </c>
      <c r="Q1055" s="58" t="inlineStr">
        <is>
          <t>No</t>
        </is>
      </c>
      <c r="R1055" s="58" t="inlineStr">
        <is>
          <t>Electronic check</t>
        </is>
      </c>
      <c r="S1055" s="123" t="n">
        <v>39.5</v>
      </c>
      <c r="T1055" s="58" t="inlineStr">
        <is>
          <t>210.75</t>
        </is>
      </c>
      <c r="U1055" s="58" t="inlineStr">
        <is>
          <t>Yes</t>
        </is>
      </c>
      <c r="V1055" s="123">
        <f>IFERROR(VALUE(TRIM(T1055)),S1055*F1055)</f>
        <v/>
      </c>
      <c r="W1055" s="58">
        <f>IF(F1055&lt;=12,"0-12 mo",IF(F1055&lt;=24,"13-24 mo",IF(F1055&lt;=48,"25-48 mo","49+ mo")))</f>
        <v/>
      </c>
      <c r="X1055" s="58">
        <f>IF(S1055&lt;=35.5,"Q1 Low",IF(S1055&lt;=70.35,"Q2 Mid-Low",IF(S1055&lt;=89.85,"Q3 Mid-High","Q4 High")))</f>
        <v/>
      </c>
      <c r="Y1055" s="58">
        <f>IF(U1055="Yes",1,0)</f>
        <v/>
      </c>
      <c r="Z1055" s="58">
        <f>IF(P1055="Month-to-month",1,0)+IF(M1055="No",1,0)+IF(J1055="No",1,0)+IF(I1055="Fiber optic",1,0)+IF(Q1055="Yes",1,0)</f>
        <v/>
      </c>
    </row>
    <row r="1056" ht="15" customHeight="1" s="59">
      <c r="A1056" s="58" t="inlineStr">
        <is>
          <t>5981-ITEMU</t>
        </is>
      </c>
      <c r="B1056" s="58" t="inlineStr">
        <is>
          <t>Male</t>
        </is>
      </c>
      <c r="C1056" s="58" t="n">
        <v>0</v>
      </c>
      <c r="D1056" s="58" t="inlineStr">
        <is>
          <t>Yes</t>
        </is>
      </c>
      <c r="E1056" s="58" t="inlineStr">
        <is>
          <t>No</t>
        </is>
      </c>
      <c r="F1056" s="58" t="n">
        <v>40</v>
      </c>
      <c r="G1056" s="58" t="inlineStr">
        <is>
          <t>Yes</t>
        </is>
      </c>
      <c r="H1056" s="58" t="inlineStr">
        <is>
          <t>Yes</t>
        </is>
      </c>
      <c r="I1056" s="58" t="inlineStr">
        <is>
          <t>Fiber optic</t>
        </is>
      </c>
      <c r="J1056" s="58" t="inlineStr">
        <is>
          <t>No</t>
        </is>
      </c>
      <c r="K1056" s="58" t="inlineStr">
        <is>
          <t>No</t>
        </is>
      </c>
      <c r="L1056" s="58" t="inlineStr">
        <is>
          <t>No</t>
        </is>
      </c>
      <c r="M1056" s="58" t="inlineStr">
        <is>
          <t>No</t>
        </is>
      </c>
      <c r="N1056" s="58" t="inlineStr">
        <is>
          <t>Yes</t>
        </is>
      </c>
      <c r="O1056" s="58" t="inlineStr">
        <is>
          <t>Yes</t>
        </is>
      </c>
      <c r="P1056" s="58" t="inlineStr">
        <is>
          <t>Month-to-month</t>
        </is>
      </c>
      <c r="Q1056" s="58" t="inlineStr">
        <is>
          <t>Yes</t>
        </is>
      </c>
      <c r="R1056" s="58" t="inlineStr">
        <is>
          <t>Bank transfer (automatic)</t>
        </is>
      </c>
      <c r="S1056" s="123" t="n">
        <v>97.09999999999999</v>
      </c>
      <c r="T1056" s="58" t="inlineStr">
        <is>
          <t>3706.95</t>
        </is>
      </c>
      <c r="U1056" s="58" t="inlineStr">
        <is>
          <t>Yes</t>
        </is>
      </c>
      <c r="V1056" s="123">
        <f>IFERROR(VALUE(TRIM(T1056)),S1056*F1056)</f>
        <v/>
      </c>
      <c r="W1056" s="58">
        <f>IF(F1056&lt;=12,"0-12 mo",IF(F1056&lt;=24,"13-24 mo",IF(F1056&lt;=48,"25-48 mo","49+ mo")))</f>
        <v/>
      </c>
      <c r="X1056" s="58">
        <f>IF(S1056&lt;=35.5,"Q1 Low",IF(S1056&lt;=70.35,"Q2 Mid-Low",IF(S1056&lt;=89.85,"Q3 Mid-High","Q4 High")))</f>
        <v/>
      </c>
      <c r="Y1056" s="58">
        <f>IF(U1056="Yes",1,0)</f>
        <v/>
      </c>
      <c r="Z1056" s="58">
        <f>IF(P1056="Month-to-month",1,0)+IF(M1056="No",1,0)+IF(J1056="No",1,0)+IF(I1056="Fiber optic",1,0)+IF(Q1056="Yes",1,0)</f>
        <v/>
      </c>
    </row>
    <row r="1057" ht="15" customHeight="1" s="59">
      <c r="A1057" s="58" t="inlineStr">
        <is>
          <t>3486-NPGST</t>
        </is>
      </c>
      <c r="B1057" s="58" t="inlineStr">
        <is>
          <t>Female</t>
        </is>
      </c>
      <c r="C1057" s="58" t="n">
        <v>0</v>
      </c>
      <c r="D1057" s="58" t="inlineStr">
        <is>
          <t>No</t>
        </is>
      </c>
      <c r="E1057" s="58" t="inlineStr">
        <is>
          <t>No</t>
        </is>
      </c>
      <c r="F1057" s="58" t="n">
        <v>36</v>
      </c>
      <c r="G1057" s="58" t="inlineStr">
        <is>
          <t>Yes</t>
        </is>
      </c>
      <c r="H1057" s="58" t="inlineStr">
        <is>
          <t>No</t>
        </is>
      </c>
      <c r="I1057" s="58" t="inlineStr">
        <is>
          <t>No</t>
        </is>
      </c>
      <c r="J1057" s="58" t="inlineStr">
        <is>
          <t>No internet service</t>
        </is>
      </c>
      <c r="K1057" s="58" t="inlineStr">
        <is>
          <t>No internet service</t>
        </is>
      </c>
      <c r="L1057" s="58" t="inlineStr">
        <is>
          <t>No internet service</t>
        </is>
      </c>
      <c r="M1057" s="58" t="inlineStr">
        <is>
          <t>No internet service</t>
        </is>
      </c>
      <c r="N1057" s="58" t="inlineStr">
        <is>
          <t>No internet service</t>
        </is>
      </c>
      <c r="O1057" s="58" t="inlineStr">
        <is>
          <t>No internet service</t>
        </is>
      </c>
      <c r="P1057" s="58" t="inlineStr">
        <is>
          <t>One year</t>
        </is>
      </c>
      <c r="Q1057" s="58" t="inlineStr">
        <is>
          <t>No</t>
        </is>
      </c>
      <c r="R1057" s="58" t="inlineStr">
        <is>
          <t>Mailed check</t>
        </is>
      </c>
      <c r="S1057" s="123" t="n">
        <v>19.55</v>
      </c>
      <c r="T1057" s="58" t="inlineStr">
        <is>
          <t>620.75</t>
        </is>
      </c>
      <c r="U1057" s="58" t="inlineStr">
        <is>
          <t>No</t>
        </is>
      </c>
      <c r="V1057" s="123">
        <f>IFERROR(VALUE(TRIM(T1057)),S1057*F1057)</f>
        <v/>
      </c>
      <c r="W1057" s="58">
        <f>IF(F1057&lt;=12,"0-12 mo",IF(F1057&lt;=24,"13-24 mo",IF(F1057&lt;=48,"25-48 mo","49+ mo")))</f>
        <v/>
      </c>
      <c r="X1057" s="58">
        <f>IF(S1057&lt;=35.5,"Q1 Low",IF(S1057&lt;=70.35,"Q2 Mid-Low",IF(S1057&lt;=89.85,"Q3 Mid-High","Q4 High")))</f>
        <v/>
      </c>
      <c r="Y1057" s="58">
        <f>IF(U1057="Yes",1,0)</f>
        <v/>
      </c>
      <c r="Z1057" s="58">
        <f>IF(P1057="Month-to-month",1,0)+IF(M1057="No",1,0)+IF(J1057="No",1,0)+IF(I1057="Fiber optic",1,0)+IF(Q1057="Yes",1,0)</f>
        <v/>
      </c>
    </row>
    <row r="1058" ht="15" customHeight="1" s="59">
      <c r="A1058" s="58" t="inlineStr">
        <is>
          <t>6941-PMGEP</t>
        </is>
      </c>
      <c r="B1058" s="58" t="inlineStr">
        <is>
          <t>Female</t>
        </is>
      </c>
      <c r="C1058" s="58" t="n">
        <v>0</v>
      </c>
      <c r="D1058" s="58" t="inlineStr">
        <is>
          <t>No</t>
        </is>
      </c>
      <c r="E1058" s="58" t="inlineStr">
        <is>
          <t>No</t>
        </is>
      </c>
      <c r="F1058" s="58" t="n">
        <v>5</v>
      </c>
      <c r="G1058" s="58" t="inlineStr">
        <is>
          <t>Yes</t>
        </is>
      </c>
      <c r="H1058" s="58" t="inlineStr">
        <is>
          <t>No</t>
        </is>
      </c>
      <c r="I1058" s="58" t="inlineStr">
        <is>
          <t>Fiber optic</t>
        </is>
      </c>
      <c r="J1058" s="58" t="inlineStr">
        <is>
          <t>No</t>
        </is>
      </c>
      <c r="K1058" s="58" t="inlineStr">
        <is>
          <t>No</t>
        </is>
      </c>
      <c r="L1058" s="58" t="inlineStr">
        <is>
          <t>No</t>
        </is>
      </c>
      <c r="M1058" s="58" t="inlineStr">
        <is>
          <t>No</t>
        </is>
      </c>
      <c r="N1058" s="58" t="inlineStr">
        <is>
          <t>No</t>
        </is>
      </c>
      <c r="O1058" s="58" t="inlineStr">
        <is>
          <t>Yes</t>
        </is>
      </c>
      <c r="P1058" s="58" t="inlineStr">
        <is>
          <t>Month-to-month</t>
        </is>
      </c>
      <c r="Q1058" s="58" t="inlineStr">
        <is>
          <t>Yes</t>
        </is>
      </c>
      <c r="R1058" s="58" t="inlineStr">
        <is>
          <t>Electronic check</t>
        </is>
      </c>
      <c r="S1058" s="123" t="n">
        <v>80</v>
      </c>
      <c r="T1058" s="58" t="inlineStr">
        <is>
          <t>412.5</t>
        </is>
      </c>
      <c r="U1058" s="58" t="inlineStr">
        <is>
          <t>Yes</t>
        </is>
      </c>
      <c r="V1058" s="123">
        <f>IFERROR(VALUE(TRIM(T1058)),S1058*F1058)</f>
        <v/>
      </c>
      <c r="W1058" s="58">
        <f>IF(F1058&lt;=12,"0-12 mo",IF(F1058&lt;=24,"13-24 mo",IF(F1058&lt;=48,"25-48 mo","49+ mo")))</f>
        <v/>
      </c>
      <c r="X1058" s="58">
        <f>IF(S1058&lt;=35.5,"Q1 Low",IF(S1058&lt;=70.35,"Q2 Mid-Low",IF(S1058&lt;=89.85,"Q3 Mid-High","Q4 High")))</f>
        <v/>
      </c>
      <c r="Y1058" s="58">
        <f>IF(U1058="Yes",1,0)</f>
        <v/>
      </c>
      <c r="Z1058" s="58">
        <f>IF(P1058="Month-to-month",1,0)+IF(M1058="No",1,0)+IF(J1058="No",1,0)+IF(I1058="Fiber optic",1,0)+IF(Q1058="Yes",1,0)</f>
        <v/>
      </c>
    </row>
    <row r="1059" ht="15" customHeight="1" s="59">
      <c r="A1059" s="58" t="inlineStr">
        <is>
          <t>1624-WOIWJ</t>
        </is>
      </c>
      <c r="B1059" s="58" t="inlineStr">
        <is>
          <t>Female</t>
        </is>
      </c>
      <c r="C1059" s="58" t="n">
        <v>0</v>
      </c>
      <c r="D1059" s="58" t="inlineStr">
        <is>
          <t>No</t>
        </is>
      </c>
      <c r="E1059" s="58" t="inlineStr">
        <is>
          <t>No</t>
        </is>
      </c>
      <c r="F1059" s="58" t="n">
        <v>10</v>
      </c>
      <c r="G1059" s="58" t="inlineStr">
        <is>
          <t>Yes</t>
        </is>
      </c>
      <c r="H1059" s="58" t="inlineStr">
        <is>
          <t>No</t>
        </is>
      </c>
      <c r="I1059" s="58" t="inlineStr">
        <is>
          <t>Fiber optic</t>
        </is>
      </c>
      <c r="J1059" s="58" t="inlineStr">
        <is>
          <t>Yes</t>
        </is>
      </c>
      <c r="K1059" s="58" t="inlineStr">
        <is>
          <t>No</t>
        </is>
      </c>
      <c r="L1059" s="58" t="inlineStr">
        <is>
          <t>No</t>
        </is>
      </c>
      <c r="M1059" s="58" t="inlineStr">
        <is>
          <t>No</t>
        </is>
      </c>
      <c r="N1059" s="58" t="inlineStr">
        <is>
          <t>Yes</t>
        </is>
      </c>
      <c r="O1059" s="58" t="inlineStr">
        <is>
          <t>No</t>
        </is>
      </c>
      <c r="P1059" s="58" t="inlineStr">
        <is>
          <t>Month-to-month</t>
        </is>
      </c>
      <c r="Q1059" s="58" t="inlineStr">
        <is>
          <t>Yes</t>
        </is>
      </c>
      <c r="R1059" s="58" t="inlineStr">
        <is>
          <t>Mailed check</t>
        </is>
      </c>
      <c r="S1059" s="123" t="n">
        <v>84.7</v>
      </c>
      <c r="T1059" s="58" t="inlineStr">
        <is>
          <t>832.05</t>
        </is>
      </c>
      <c r="U1059" s="58" t="inlineStr">
        <is>
          <t>Yes</t>
        </is>
      </c>
      <c r="V1059" s="123">
        <f>IFERROR(VALUE(TRIM(T1059)),S1059*F1059)</f>
        <v/>
      </c>
      <c r="W1059" s="58">
        <f>IF(F1059&lt;=12,"0-12 mo",IF(F1059&lt;=24,"13-24 mo",IF(F1059&lt;=48,"25-48 mo","49+ mo")))</f>
        <v/>
      </c>
      <c r="X1059" s="58">
        <f>IF(S1059&lt;=35.5,"Q1 Low",IF(S1059&lt;=70.35,"Q2 Mid-Low",IF(S1059&lt;=89.85,"Q3 Mid-High","Q4 High")))</f>
        <v/>
      </c>
      <c r="Y1059" s="58">
        <f>IF(U1059="Yes",1,0)</f>
        <v/>
      </c>
      <c r="Z1059" s="58">
        <f>IF(P1059="Month-to-month",1,0)+IF(M1059="No",1,0)+IF(J1059="No",1,0)+IF(I1059="Fiber optic",1,0)+IF(Q1059="Yes",1,0)</f>
        <v/>
      </c>
    </row>
    <row r="1060" ht="15" customHeight="1" s="59">
      <c r="A1060" s="58" t="inlineStr">
        <is>
          <t>2074-GKOWZ</t>
        </is>
      </c>
      <c r="B1060" s="58" t="inlineStr">
        <is>
          <t>Male</t>
        </is>
      </c>
      <c r="C1060" s="58" t="n">
        <v>0</v>
      </c>
      <c r="D1060" s="58" t="inlineStr">
        <is>
          <t>Yes</t>
        </is>
      </c>
      <c r="E1060" s="58" t="inlineStr">
        <is>
          <t>Yes</t>
        </is>
      </c>
      <c r="F1060" s="58" t="n">
        <v>2</v>
      </c>
      <c r="G1060" s="58" t="inlineStr">
        <is>
          <t>Yes</t>
        </is>
      </c>
      <c r="H1060" s="58" t="inlineStr">
        <is>
          <t>No</t>
        </is>
      </c>
      <c r="I1060" s="58" t="inlineStr">
        <is>
          <t>Fiber optic</t>
        </is>
      </c>
      <c r="J1060" s="58" t="inlineStr">
        <is>
          <t>No</t>
        </is>
      </c>
      <c r="K1060" s="58" t="inlineStr">
        <is>
          <t>No</t>
        </is>
      </c>
      <c r="L1060" s="58" t="inlineStr">
        <is>
          <t>No</t>
        </is>
      </c>
      <c r="M1060" s="58" t="inlineStr">
        <is>
          <t>No</t>
        </is>
      </c>
      <c r="N1060" s="58" t="inlineStr">
        <is>
          <t>Yes</t>
        </is>
      </c>
      <c r="O1060" s="58" t="inlineStr">
        <is>
          <t>Yes</t>
        </is>
      </c>
      <c r="P1060" s="58" t="inlineStr">
        <is>
          <t>Month-to-month</t>
        </is>
      </c>
      <c r="Q1060" s="58" t="inlineStr">
        <is>
          <t>Yes</t>
        </is>
      </c>
      <c r="R1060" s="58" t="inlineStr">
        <is>
          <t>Bank transfer (automatic)</t>
        </is>
      </c>
      <c r="S1060" s="123" t="n">
        <v>89.55</v>
      </c>
      <c r="T1060" s="58" t="inlineStr">
        <is>
          <t>185.55</t>
        </is>
      </c>
      <c r="U1060" s="58" t="inlineStr">
        <is>
          <t>Yes</t>
        </is>
      </c>
      <c r="V1060" s="123">
        <f>IFERROR(VALUE(TRIM(T1060)),S1060*F1060)</f>
        <v/>
      </c>
      <c r="W1060" s="58">
        <f>IF(F1060&lt;=12,"0-12 mo",IF(F1060&lt;=24,"13-24 mo",IF(F1060&lt;=48,"25-48 mo","49+ mo")))</f>
        <v/>
      </c>
      <c r="X1060" s="58">
        <f>IF(S1060&lt;=35.5,"Q1 Low",IF(S1060&lt;=70.35,"Q2 Mid-Low",IF(S1060&lt;=89.85,"Q3 Mid-High","Q4 High")))</f>
        <v/>
      </c>
      <c r="Y1060" s="58">
        <f>IF(U1060="Yes",1,0)</f>
        <v/>
      </c>
      <c r="Z1060" s="58">
        <f>IF(P1060="Month-to-month",1,0)+IF(M1060="No",1,0)+IF(J1060="No",1,0)+IF(I1060="Fiber optic",1,0)+IF(Q1060="Yes",1,0)</f>
        <v/>
      </c>
    </row>
    <row r="1061" ht="15" customHeight="1" s="59">
      <c r="A1061" s="58" t="inlineStr">
        <is>
          <t>0376-YMCJC</t>
        </is>
      </c>
      <c r="B1061" s="58" t="inlineStr">
        <is>
          <t>Male</t>
        </is>
      </c>
      <c r="C1061" s="58" t="n">
        <v>0</v>
      </c>
      <c r="D1061" s="58" t="inlineStr">
        <is>
          <t>No</t>
        </is>
      </c>
      <c r="E1061" s="58" t="inlineStr">
        <is>
          <t>No</t>
        </is>
      </c>
      <c r="F1061" s="58" t="n">
        <v>23</v>
      </c>
      <c r="G1061" s="58" t="inlineStr">
        <is>
          <t>Yes</t>
        </is>
      </c>
      <c r="H1061" s="58" t="inlineStr">
        <is>
          <t>Yes</t>
        </is>
      </c>
      <c r="I1061" s="58" t="inlineStr">
        <is>
          <t>Fiber optic</t>
        </is>
      </c>
      <c r="J1061" s="58" t="inlineStr">
        <is>
          <t>No</t>
        </is>
      </c>
      <c r="K1061" s="58" t="inlineStr">
        <is>
          <t>No</t>
        </is>
      </c>
      <c r="L1061" s="58" t="inlineStr">
        <is>
          <t>No</t>
        </is>
      </c>
      <c r="M1061" s="58" t="inlineStr">
        <is>
          <t>Yes</t>
        </is>
      </c>
      <c r="N1061" s="58" t="inlineStr">
        <is>
          <t>Yes</t>
        </is>
      </c>
      <c r="O1061" s="58" t="inlineStr">
        <is>
          <t>No</t>
        </is>
      </c>
      <c r="P1061" s="58" t="inlineStr">
        <is>
          <t>Month-to-month</t>
        </is>
      </c>
      <c r="Q1061" s="58" t="inlineStr">
        <is>
          <t>Yes</t>
        </is>
      </c>
      <c r="R1061" s="58" t="inlineStr">
        <is>
          <t>Electronic check</t>
        </is>
      </c>
      <c r="S1061" s="123" t="n">
        <v>90.59999999999999</v>
      </c>
      <c r="T1061" s="58" t="inlineStr">
        <is>
          <t>1943.2</t>
        </is>
      </c>
      <c r="U1061" s="58" t="inlineStr">
        <is>
          <t>Yes</t>
        </is>
      </c>
      <c r="V1061" s="123">
        <f>IFERROR(VALUE(TRIM(T1061)),S1061*F1061)</f>
        <v/>
      </c>
      <c r="W1061" s="58">
        <f>IF(F1061&lt;=12,"0-12 mo",IF(F1061&lt;=24,"13-24 mo",IF(F1061&lt;=48,"25-48 mo","49+ mo")))</f>
        <v/>
      </c>
      <c r="X1061" s="58">
        <f>IF(S1061&lt;=35.5,"Q1 Low",IF(S1061&lt;=70.35,"Q2 Mid-Low",IF(S1061&lt;=89.85,"Q3 Mid-High","Q4 High")))</f>
        <v/>
      </c>
      <c r="Y1061" s="58">
        <f>IF(U1061="Yes",1,0)</f>
        <v/>
      </c>
      <c r="Z1061" s="58">
        <f>IF(P1061="Month-to-month",1,0)+IF(M1061="No",1,0)+IF(J1061="No",1,0)+IF(I1061="Fiber optic",1,0)+IF(Q1061="Yes",1,0)</f>
        <v/>
      </c>
    </row>
    <row r="1062" ht="15" customHeight="1" s="59">
      <c r="A1062" s="58" t="inlineStr">
        <is>
          <t>6100-FJZDG</t>
        </is>
      </c>
      <c r="B1062" s="58" t="inlineStr">
        <is>
          <t>Male</t>
        </is>
      </c>
      <c r="C1062" s="58" t="n">
        <v>0</v>
      </c>
      <c r="D1062" s="58" t="inlineStr">
        <is>
          <t>Yes</t>
        </is>
      </c>
      <c r="E1062" s="58" t="inlineStr">
        <is>
          <t>Yes</t>
        </is>
      </c>
      <c r="F1062" s="58" t="n">
        <v>26</v>
      </c>
      <c r="G1062" s="58" t="inlineStr">
        <is>
          <t>Yes</t>
        </is>
      </c>
      <c r="H1062" s="58" t="inlineStr">
        <is>
          <t>No</t>
        </is>
      </c>
      <c r="I1062" s="58" t="inlineStr">
        <is>
          <t>No</t>
        </is>
      </c>
      <c r="J1062" s="58" t="inlineStr">
        <is>
          <t>No internet service</t>
        </is>
      </c>
      <c r="K1062" s="58" t="inlineStr">
        <is>
          <t>No internet service</t>
        </is>
      </c>
      <c r="L1062" s="58" t="inlineStr">
        <is>
          <t>No internet service</t>
        </is>
      </c>
      <c r="M1062" s="58" t="inlineStr">
        <is>
          <t>No internet service</t>
        </is>
      </c>
      <c r="N1062" s="58" t="inlineStr">
        <is>
          <t>No internet service</t>
        </is>
      </c>
      <c r="O1062" s="58" t="inlineStr">
        <is>
          <t>No internet service</t>
        </is>
      </c>
      <c r="P1062" s="58" t="inlineStr">
        <is>
          <t>One year</t>
        </is>
      </c>
      <c r="Q1062" s="58" t="inlineStr">
        <is>
          <t>Yes</t>
        </is>
      </c>
      <c r="R1062" s="58" t="inlineStr">
        <is>
          <t>Bank transfer (automatic)</t>
        </is>
      </c>
      <c r="S1062" s="123" t="n">
        <v>20.05</v>
      </c>
      <c r="T1062" s="58" t="inlineStr">
        <is>
          <t>505.9</t>
        </is>
      </c>
      <c r="U1062" s="58" t="inlineStr">
        <is>
          <t>No</t>
        </is>
      </c>
      <c r="V1062" s="123">
        <f>IFERROR(VALUE(TRIM(T1062)),S1062*F1062)</f>
        <v/>
      </c>
      <c r="W1062" s="58">
        <f>IF(F1062&lt;=12,"0-12 mo",IF(F1062&lt;=24,"13-24 mo",IF(F1062&lt;=48,"25-48 mo","49+ mo")))</f>
        <v/>
      </c>
      <c r="X1062" s="58">
        <f>IF(S1062&lt;=35.5,"Q1 Low",IF(S1062&lt;=70.35,"Q2 Mid-Low",IF(S1062&lt;=89.85,"Q3 Mid-High","Q4 High")))</f>
        <v/>
      </c>
      <c r="Y1062" s="58">
        <f>IF(U1062="Yes",1,0)</f>
        <v/>
      </c>
      <c r="Z1062" s="58">
        <f>IF(P1062="Month-to-month",1,0)+IF(M1062="No",1,0)+IF(J1062="No",1,0)+IF(I1062="Fiber optic",1,0)+IF(Q1062="Yes",1,0)</f>
        <v/>
      </c>
    </row>
    <row r="1063" ht="15" customHeight="1" s="59">
      <c r="A1063" s="58" t="inlineStr">
        <is>
          <t>4829-ZLJTK</t>
        </is>
      </c>
      <c r="B1063" s="58" t="inlineStr">
        <is>
          <t>Female</t>
        </is>
      </c>
      <c r="C1063" s="58" t="n">
        <v>1</v>
      </c>
      <c r="D1063" s="58" t="inlineStr">
        <is>
          <t>Yes</t>
        </is>
      </c>
      <c r="E1063" s="58" t="inlineStr">
        <is>
          <t>No</t>
        </is>
      </c>
      <c r="F1063" s="58" t="n">
        <v>72</v>
      </c>
      <c r="G1063" s="58" t="inlineStr">
        <is>
          <t>Yes</t>
        </is>
      </c>
      <c r="H1063" s="58" t="inlineStr">
        <is>
          <t>Yes</t>
        </is>
      </c>
      <c r="I1063" s="58" t="inlineStr">
        <is>
          <t>Fiber optic</t>
        </is>
      </c>
      <c r="J1063" s="58" t="inlineStr">
        <is>
          <t>Yes</t>
        </is>
      </c>
      <c r="K1063" s="58" t="inlineStr">
        <is>
          <t>Yes</t>
        </is>
      </c>
      <c r="L1063" s="58" t="inlineStr">
        <is>
          <t>Yes</t>
        </is>
      </c>
      <c r="M1063" s="58" t="inlineStr">
        <is>
          <t>No</t>
        </is>
      </c>
      <c r="N1063" s="58" t="inlineStr">
        <is>
          <t>Yes</t>
        </is>
      </c>
      <c r="O1063" s="58" t="inlineStr">
        <is>
          <t>Yes</t>
        </is>
      </c>
      <c r="P1063" s="58" t="inlineStr">
        <is>
          <t>Two year</t>
        </is>
      </c>
      <c r="Q1063" s="58" t="inlineStr">
        <is>
          <t>Yes</t>
        </is>
      </c>
      <c r="R1063" s="58" t="inlineStr">
        <is>
          <t>Electronic check</t>
        </is>
      </c>
      <c r="S1063" s="123" t="n">
        <v>112.4</v>
      </c>
      <c r="T1063" s="58" t="inlineStr">
        <is>
          <t>8046.85</t>
        </is>
      </c>
      <c r="U1063" s="58" t="inlineStr">
        <is>
          <t>No</t>
        </is>
      </c>
      <c r="V1063" s="123">
        <f>IFERROR(VALUE(TRIM(T1063)),S1063*F1063)</f>
        <v/>
      </c>
      <c r="W1063" s="58">
        <f>IF(F1063&lt;=12,"0-12 mo",IF(F1063&lt;=24,"13-24 mo",IF(F1063&lt;=48,"25-48 mo","49+ mo")))</f>
        <v/>
      </c>
      <c r="X1063" s="58">
        <f>IF(S1063&lt;=35.5,"Q1 Low",IF(S1063&lt;=70.35,"Q2 Mid-Low",IF(S1063&lt;=89.85,"Q3 Mid-High","Q4 High")))</f>
        <v/>
      </c>
      <c r="Y1063" s="58">
        <f>IF(U1063="Yes",1,0)</f>
        <v/>
      </c>
      <c r="Z1063" s="58">
        <f>IF(P1063="Month-to-month",1,0)+IF(M1063="No",1,0)+IF(J1063="No",1,0)+IF(I1063="Fiber optic",1,0)+IF(Q1063="Yes",1,0)</f>
        <v/>
      </c>
    </row>
    <row r="1064" ht="15" customHeight="1" s="59">
      <c r="A1064" s="58" t="inlineStr">
        <is>
          <t>1730-VFMWO</t>
        </is>
      </c>
      <c r="B1064" s="58" t="inlineStr">
        <is>
          <t>Female</t>
        </is>
      </c>
      <c r="C1064" s="58" t="n">
        <v>0</v>
      </c>
      <c r="D1064" s="58" t="inlineStr">
        <is>
          <t>Yes</t>
        </is>
      </c>
      <c r="E1064" s="58" t="inlineStr">
        <is>
          <t>No</t>
        </is>
      </c>
      <c r="F1064" s="58" t="n">
        <v>34</v>
      </c>
      <c r="G1064" s="58" t="inlineStr">
        <is>
          <t>Yes</t>
        </is>
      </c>
      <c r="H1064" s="58" t="inlineStr">
        <is>
          <t>No</t>
        </is>
      </c>
      <c r="I1064" s="58" t="inlineStr">
        <is>
          <t>DSL</t>
        </is>
      </c>
      <c r="J1064" s="58" t="inlineStr">
        <is>
          <t>No</t>
        </is>
      </c>
      <c r="K1064" s="58" t="inlineStr">
        <is>
          <t>No</t>
        </is>
      </c>
      <c r="L1064" s="58" t="inlineStr">
        <is>
          <t>No</t>
        </is>
      </c>
      <c r="M1064" s="58" t="inlineStr">
        <is>
          <t>Yes</t>
        </is>
      </c>
      <c r="N1064" s="58" t="inlineStr">
        <is>
          <t>No</t>
        </is>
      </c>
      <c r="O1064" s="58" t="inlineStr">
        <is>
          <t>No</t>
        </is>
      </c>
      <c r="P1064" s="58" t="inlineStr">
        <is>
          <t>Month-to-month</t>
        </is>
      </c>
      <c r="Q1064" s="58" t="inlineStr">
        <is>
          <t>No</t>
        </is>
      </c>
      <c r="R1064" s="58" t="inlineStr">
        <is>
          <t>Bank transfer (automatic)</t>
        </is>
      </c>
      <c r="S1064" s="123" t="n">
        <v>50.2</v>
      </c>
      <c r="T1064" s="58" t="inlineStr">
        <is>
          <t>1815.3</t>
        </is>
      </c>
      <c r="U1064" s="58" t="inlineStr">
        <is>
          <t>No</t>
        </is>
      </c>
      <c r="V1064" s="123">
        <f>IFERROR(VALUE(TRIM(T1064)),S1064*F1064)</f>
        <v/>
      </c>
      <c r="W1064" s="58">
        <f>IF(F1064&lt;=12,"0-12 mo",IF(F1064&lt;=24,"13-24 mo",IF(F1064&lt;=48,"25-48 mo","49+ mo")))</f>
        <v/>
      </c>
      <c r="X1064" s="58">
        <f>IF(S1064&lt;=35.5,"Q1 Low",IF(S1064&lt;=70.35,"Q2 Mid-Low",IF(S1064&lt;=89.85,"Q3 Mid-High","Q4 High")))</f>
        <v/>
      </c>
      <c r="Y1064" s="58">
        <f>IF(U1064="Yes",1,0)</f>
        <v/>
      </c>
      <c r="Z1064" s="58">
        <f>IF(P1064="Month-to-month",1,0)+IF(M1064="No",1,0)+IF(J1064="No",1,0)+IF(I1064="Fiber optic",1,0)+IF(Q1064="Yes",1,0)</f>
        <v/>
      </c>
    </row>
    <row r="1065" ht="15" customHeight="1" s="59">
      <c r="A1065" s="58" t="inlineStr">
        <is>
          <t>7143-BQIBA</t>
        </is>
      </c>
      <c r="B1065" s="58" t="inlineStr">
        <is>
          <t>Male</t>
        </is>
      </c>
      <c r="C1065" s="58" t="n">
        <v>0</v>
      </c>
      <c r="D1065" s="58" t="inlineStr">
        <is>
          <t>No</t>
        </is>
      </c>
      <c r="E1065" s="58" t="inlineStr">
        <is>
          <t>No</t>
        </is>
      </c>
      <c r="F1065" s="58" t="n">
        <v>10</v>
      </c>
      <c r="G1065" s="58" t="inlineStr">
        <is>
          <t>Yes</t>
        </is>
      </c>
      <c r="H1065" s="58" t="inlineStr">
        <is>
          <t>No</t>
        </is>
      </c>
      <c r="I1065" s="58" t="inlineStr">
        <is>
          <t>DSL</t>
        </is>
      </c>
      <c r="J1065" s="58" t="inlineStr">
        <is>
          <t>Yes</t>
        </is>
      </c>
      <c r="K1065" s="58" t="inlineStr">
        <is>
          <t>No</t>
        </is>
      </c>
      <c r="L1065" s="58" t="inlineStr">
        <is>
          <t>No</t>
        </is>
      </c>
      <c r="M1065" s="58" t="inlineStr">
        <is>
          <t>Yes</t>
        </is>
      </c>
      <c r="N1065" s="58" t="inlineStr">
        <is>
          <t>Yes</t>
        </is>
      </c>
      <c r="O1065" s="58" t="inlineStr">
        <is>
          <t>No</t>
        </is>
      </c>
      <c r="P1065" s="58" t="inlineStr">
        <is>
          <t>Month-to-month</t>
        </is>
      </c>
      <c r="Q1065" s="58" t="inlineStr">
        <is>
          <t>No</t>
        </is>
      </c>
      <c r="R1065" s="58" t="inlineStr">
        <is>
          <t>Bank transfer (automatic)</t>
        </is>
      </c>
      <c r="S1065" s="123" t="n">
        <v>62.25</v>
      </c>
      <c r="T1065" s="58" t="inlineStr">
        <is>
          <t>612.95</t>
        </is>
      </c>
      <c r="U1065" s="58" t="inlineStr">
        <is>
          <t>No</t>
        </is>
      </c>
      <c r="V1065" s="123">
        <f>IFERROR(VALUE(TRIM(T1065)),S1065*F1065)</f>
        <v/>
      </c>
      <c r="W1065" s="58">
        <f>IF(F1065&lt;=12,"0-12 mo",IF(F1065&lt;=24,"13-24 mo",IF(F1065&lt;=48,"25-48 mo","49+ mo")))</f>
        <v/>
      </c>
      <c r="X1065" s="58">
        <f>IF(S1065&lt;=35.5,"Q1 Low",IF(S1065&lt;=70.35,"Q2 Mid-Low",IF(S1065&lt;=89.85,"Q3 Mid-High","Q4 High")))</f>
        <v/>
      </c>
      <c r="Y1065" s="58">
        <f>IF(U1065="Yes",1,0)</f>
        <v/>
      </c>
      <c r="Z1065" s="58">
        <f>IF(P1065="Month-to-month",1,0)+IF(M1065="No",1,0)+IF(J1065="No",1,0)+IF(I1065="Fiber optic",1,0)+IF(Q1065="Yes",1,0)</f>
        <v/>
      </c>
    </row>
    <row r="1066" ht="15" customHeight="1" s="59">
      <c r="A1066" s="58" t="inlineStr">
        <is>
          <t>3800-LYTRK</t>
        </is>
      </c>
      <c r="B1066" s="58" t="inlineStr">
        <is>
          <t>Female</t>
        </is>
      </c>
      <c r="C1066" s="58" t="n">
        <v>0</v>
      </c>
      <c r="D1066" s="58" t="inlineStr">
        <is>
          <t>No</t>
        </is>
      </c>
      <c r="E1066" s="58" t="inlineStr">
        <is>
          <t>No</t>
        </is>
      </c>
      <c r="F1066" s="58" t="n">
        <v>14</v>
      </c>
      <c r="G1066" s="58" t="inlineStr">
        <is>
          <t>Yes</t>
        </is>
      </c>
      <c r="H1066" s="58" t="inlineStr">
        <is>
          <t>No</t>
        </is>
      </c>
      <c r="I1066" s="58" t="inlineStr">
        <is>
          <t>DSL</t>
        </is>
      </c>
      <c r="J1066" s="58" t="inlineStr">
        <is>
          <t>Yes</t>
        </is>
      </c>
      <c r="K1066" s="58" t="inlineStr">
        <is>
          <t>No</t>
        </is>
      </c>
      <c r="L1066" s="58" t="inlineStr">
        <is>
          <t>No</t>
        </is>
      </c>
      <c r="M1066" s="58" t="inlineStr">
        <is>
          <t>Yes</t>
        </is>
      </c>
      <c r="N1066" s="58" t="inlineStr">
        <is>
          <t>No</t>
        </is>
      </c>
      <c r="O1066" s="58" t="inlineStr">
        <is>
          <t>No</t>
        </is>
      </c>
      <c r="P1066" s="58" t="inlineStr">
        <is>
          <t>One year</t>
        </is>
      </c>
      <c r="Q1066" s="58" t="inlineStr">
        <is>
          <t>No</t>
        </is>
      </c>
      <c r="R1066" s="58" t="inlineStr">
        <is>
          <t>Mailed check</t>
        </is>
      </c>
      <c r="S1066" s="123" t="n">
        <v>55.7</v>
      </c>
      <c r="T1066" s="58" t="inlineStr">
        <is>
          <t>795.15</t>
        </is>
      </c>
      <c r="U1066" s="58" t="inlineStr">
        <is>
          <t>No</t>
        </is>
      </c>
      <c r="V1066" s="123">
        <f>IFERROR(VALUE(TRIM(T1066)),S1066*F1066)</f>
        <v/>
      </c>
      <c r="W1066" s="58">
        <f>IF(F1066&lt;=12,"0-12 mo",IF(F1066&lt;=24,"13-24 mo",IF(F1066&lt;=48,"25-48 mo","49+ mo")))</f>
        <v/>
      </c>
      <c r="X1066" s="58">
        <f>IF(S1066&lt;=35.5,"Q1 Low",IF(S1066&lt;=70.35,"Q2 Mid-Low",IF(S1066&lt;=89.85,"Q3 Mid-High","Q4 High")))</f>
        <v/>
      </c>
      <c r="Y1066" s="58">
        <f>IF(U1066="Yes",1,0)</f>
        <v/>
      </c>
      <c r="Z1066" s="58">
        <f>IF(P1066="Month-to-month",1,0)+IF(M1066="No",1,0)+IF(J1066="No",1,0)+IF(I1066="Fiber optic",1,0)+IF(Q1066="Yes",1,0)</f>
        <v/>
      </c>
    </row>
    <row r="1067" ht="15" customHeight="1" s="59">
      <c r="A1067" s="58" t="inlineStr">
        <is>
          <t>0634-SZPQA</t>
        </is>
      </c>
      <c r="B1067" s="58" t="inlineStr">
        <is>
          <t>Female</t>
        </is>
      </c>
      <c r="C1067" s="58" t="n">
        <v>0</v>
      </c>
      <c r="D1067" s="58" t="inlineStr">
        <is>
          <t>No</t>
        </is>
      </c>
      <c r="E1067" s="58" t="inlineStr">
        <is>
          <t>No</t>
        </is>
      </c>
      <c r="F1067" s="58" t="n">
        <v>23</v>
      </c>
      <c r="G1067" s="58" t="inlineStr">
        <is>
          <t>Yes</t>
        </is>
      </c>
      <c r="H1067" s="58" t="inlineStr">
        <is>
          <t>Yes</t>
        </is>
      </c>
      <c r="I1067" s="58" t="inlineStr">
        <is>
          <t>Fiber optic</t>
        </is>
      </c>
      <c r="J1067" s="58" t="inlineStr">
        <is>
          <t>Yes</t>
        </is>
      </c>
      <c r="K1067" s="58" t="inlineStr">
        <is>
          <t>No</t>
        </is>
      </c>
      <c r="L1067" s="58" t="inlineStr">
        <is>
          <t>No</t>
        </is>
      </c>
      <c r="M1067" s="58" t="inlineStr">
        <is>
          <t>No</t>
        </is>
      </c>
      <c r="N1067" s="58" t="inlineStr">
        <is>
          <t>Yes</t>
        </is>
      </c>
      <c r="O1067" s="58" t="inlineStr">
        <is>
          <t>No</t>
        </is>
      </c>
      <c r="P1067" s="58" t="inlineStr">
        <is>
          <t>Month-to-month</t>
        </is>
      </c>
      <c r="Q1067" s="58" t="inlineStr">
        <is>
          <t>Yes</t>
        </is>
      </c>
      <c r="R1067" s="58" t="inlineStr">
        <is>
          <t>Bank transfer (automatic)</t>
        </is>
      </c>
      <c r="S1067" s="123" t="n">
        <v>90.05</v>
      </c>
      <c r="T1067" s="58" t="inlineStr">
        <is>
          <t>2169.8</t>
        </is>
      </c>
      <c r="U1067" s="58" t="inlineStr">
        <is>
          <t>Yes</t>
        </is>
      </c>
      <c r="V1067" s="123">
        <f>IFERROR(VALUE(TRIM(T1067)),S1067*F1067)</f>
        <v/>
      </c>
      <c r="W1067" s="58">
        <f>IF(F1067&lt;=12,"0-12 mo",IF(F1067&lt;=24,"13-24 mo",IF(F1067&lt;=48,"25-48 mo","49+ mo")))</f>
        <v/>
      </c>
      <c r="X1067" s="58">
        <f>IF(S1067&lt;=35.5,"Q1 Low",IF(S1067&lt;=70.35,"Q2 Mid-Low",IF(S1067&lt;=89.85,"Q3 Mid-High","Q4 High")))</f>
        <v/>
      </c>
      <c r="Y1067" s="58">
        <f>IF(U1067="Yes",1,0)</f>
        <v/>
      </c>
      <c r="Z1067" s="58">
        <f>IF(P1067="Month-to-month",1,0)+IF(M1067="No",1,0)+IF(J1067="No",1,0)+IF(I1067="Fiber optic",1,0)+IF(Q1067="Yes",1,0)</f>
        <v/>
      </c>
    </row>
    <row r="1068" ht="15" customHeight="1" s="59">
      <c r="A1068" s="58" t="inlineStr">
        <is>
          <t>9646-NMHXE</t>
        </is>
      </c>
      <c r="B1068" s="58" t="inlineStr">
        <is>
          <t>Male</t>
        </is>
      </c>
      <c r="C1068" s="58" t="n">
        <v>0</v>
      </c>
      <c r="D1068" s="58" t="inlineStr">
        <is>
          <t>Yes</t>
        </is>
      </c>
      <c r="E1068" s="58" t="inlineStr">
        <is>
          <t>No</t>
        </is>
      </c>
      <c r="F1068" s="58" t="n">
        <v>47</v>
      </c>
      <c r="G1068" s="58" t="inlineStr">
        <is>
          <t>Yes</t>
        </is>
      </c>
      <c r="H1068" s="58" t="inlineStr">
        <is>
          <t>No</t>
        </is>
      </c>
      <c r="I1068" s="58" t="inlineStr">
        <is>
          <t>No</t>
        </is>
      </c>
      <c r="J1068" s="58" t="inlineStr">
        <is>
          <t>No internet service</t>
        </is>
      </c>
      <c r="K1068" s="58" t="inlineStr">
        <is>
          <t>No internet service</t>
        </is>
      </c>
      <c r="L1068" s="58" t="inlineStr">
        <is>
          <t>No internet service</t>
        </is>
      </c>
      <c r="M1068" s="58" t="inlineStr">
        <is>
          <t>No internet service</t>
        </is>
      </c>
      <c r="N1068" s="58" t="inlineStr">
        <is>
          <t>No internet service</t>
        </is>
      </c>
      <c r="O1068" s="58" t="inlineStr">
        <is>
          <t>No internet service</t>
        </is>
      </c>
      <c r="P1068" s="58" t="inlineStr">
        <is>
          <t>Two year</t>
        </is>
      </c>
      <c r="Q1068" s="58" t="inlineStr">
        <is>
          <t>No</t>
        </is>
      </c>
      <c r="R1068" s="58" t="inlineStr">
        <is>
          <t>Mailed check</t>
        </is>
      </c>
      <c r="S1068" s="123" t="n">
        <v>19.65</v>
      </c>
      <c r="T1068" s="58" t="inlineStr">
        <is>
          <t>973.1</t>
        </is>
      </c>
      <c r="U1068" s="58" t="inlineStr">
        <is>
          <t>No</t>
        </is>
      </c>
      <c r="V1068" s="123">
        <f>IFERROR(VALUE(TRIM(T1068)),S1068*F1068)</f>
        <v/>
      </c>
      <c r="W1068" s="58">
        <f>IF(F1068&lt;=12,"0-12 mo",IF(F1068&lt;=24,"13-24 mo",IF(F1068&lt;=48,"25-48 mo","49+ mo")))</f>
        <v/>
      </c>
      <c r="X1068" s="58">
        <f>IF(S1068&lt;=35.5,"Q1 Low",IF(S1068&lt;=70.35,"Q2 Mid-Low",IF(S1068&lt;=89.85,"Q3 Mid-High","Q4 High")))</f>
        <v/>
      </c>
      <c r="Y1068" s="58">
        <f>IF(U1068="Yes",1,0)</f>
        <v/>
      </c>
      <c r="Z1068" s="58">
        <f>IF(P1068="Month-to-month",1,0)+IF(M1068="No",1,0)+IF(J1068="No",1,0)+IF(I1068="Fiber optic",1,0)+IF(Q1068="Yes",1,0)</f>
        <v/>
      </c>
    </row>
    <row r="1069" ht="15" customHeight="1" s="59">
      <c r="A1069" s="58" t="inlineStr">
        <is>
          <t>7030-NJVDP</t>
        </is>
      </c>
      <c r="B1069" s="58" t="inlineStr">
        <is>
          <t>Male</t>
        </is>
      </c>
      <c r="C1069" s="58" t="n">
        <v>0</v>
      </c>
      <c r="D1069" s="58" t="inlineStr">
        <is>
          <t>Yes</t>
        </is>
      </c>
      <c r="E1069" s="58" t="inlineStr">
        <is>
          <t>No</t>
        </is>
      </c>
      <c r="F1069" s="58" t="n">
        <v>24</v>
      </c>
      <c r="G1069" s="58" t="inlineStr">
        <is>
          <t>Yes</t>
        </is>
      </c>
      <c r="H1069" s="58" t="inlineStr">
        <is>
          <t>No</t>
        </is>
      </c>
      <c r="I1069" s="58" t="inlineStr">
        <is>
          <t>Fiber optic</t>
        </is>
      </c>
      <c r="J1069" s="58" t="inlineStr">
        <is>
          <t>Yes</t>
        </is>
      </c>
      <c r="K1069" s="58" t="inlineStr">
        <is>
          <t>No</t>
        </is>
      </c>
      <c r="L1069" s="58" t="inlineStr">
        <is>
          <t>No</t>
        </is>
      </c>
      <c r="M1069" s="58" t="inlineStr">
        <is>
          <t>Yes</t>
        </is>
      </c>
      <c r="N1069" s="58" t="inlineStr">
        <is>
          <t>No</t>
        </is>
      </c>
      <c r="O1069" s="58" t="inlineStr">
        <is>
          <t>Yes</t>
        </is>
      </c>
      <c r="P1069" s="58" t="inlineStr">
        <is>
          <t>Month-to-month</t>
        </is>
      </c>
      <c r="Q1069" s="58" t="inlineStr">
        <is>
          <t>Yes</t>
        </is>
      </c>
      <c r="R1069" s="58" t="inlineStr">
        <is>
          <t>Electronic check</t>
        </is>
      </c>
      <c r="S1069" s="123" t="n">
        <v>89.25</v>
      </c>
      <c r="T1069" s="58" t="inlineStr">
        <is>
          <t>2210.2</t>
        </is>
      </c>
      <c r="U1069" s="58" t="inlineStr">
        <is>
          <t>No</t>
        </is>
      </c>
      <c r="V1069" s="123">
        <f>IFERROR(VALUE(TRIM(T1069)),S1069*F1069)</f>
        <v/>
      </c>
      <c r="W1069" s="58">
        <f>IF(F1069&lt;=12,"0-12 mo",IF(F1069&lt;=24,"13-24 mo",IF(F1069&lt;=48,"25-48 mo","49+ mo")))</f>
        <v/>
      </c>
      <c r="X1069" s="58">
        <f>IF(S1069&lt;=35.5,"Q1 Low",IF(S1069&lt;=70.35,"Q2 Mid-Low",IF(S1069&lt;=89.85,"Q3 Mid-High","Q4 High")))</f>
        <v/>
      </c>
      <c r="Y1069" s="58">
        <f>IF(U1069="Yes",1,0)</f>
        <v/>
      </c>
      <c r="Z1069" s="58">
        <f>IF(P1069="Month-to-month",1,0)+IF(M1069="No",1,0)+IF(J1069="No",1,0)+IF(I1069="Fiber optic",1,0)+IF(Q1069="Yes",1,0)</f>
        <v/>
      </c>
    </row>
    <row r="1070" ht="15" customHeight="1" s="59">
      <c r="A1070" s="58" t="inlineStr">
        <is>
          <t>5536-RTPWK</t>
        </is>
      </c>
      <c r="B1070" s="58" t="inlineStr">
        <is>
          <t>Male</t>
        </is>
      </c>
      <c r="C1070" s="58" t="n">
        <v>0</v>
      </c>
      <c r="D1070" s="58" t="inlineStr">
        <is>
          <t>Yes</t>
        </is>
      </c>
      <c r="E1070" s="58" t="inlineStr">
        <is>
          <t>No</t>
        </is>
      </c>
      <c r="F1070" s="58" t="n">
        <v>49</v>
      </c>
      <c r="G1070" s="58" t="inlineStr">
        <is>
          <t>Yes</t>
        </is>
      </c>
      <c r="H1070" s="58" t="inlineStr">
        <is>
          <t>Yes</t>
        </is>
      </c>
      <c r="I1070" s="58" t="inlineStr">
        <is>
          <t>Fiber optic</t>
        </is>
      </c>
      <c r="J1070" s="58" t="inlineStr">
        <is>
          <t>No</t>
        </is>
      </c>
      <c r="K1070" s="58" t="inlineStr">
        <is>
          <t>Yes</t>
        </is>
      </c>
      <c r="L1070" s="58" t="inlineStr">
        <is>
          <t>No</t>
        </is>
      </c>
      <c r="M1070" s="58" t="inlineStr">
        <is>
          <t>No</t>
        </is>
      </c>
      <c r="N1070" s="58" t="inlineStr">
        <is>
          <t>Yes</t>
        </is>
      </c>
      <c r="O1070" s="58" t="inlineStr">
        <is>
          <t>Yes</t>
        </is>
      </c>
      <c r="P1070" s="58" t="inlineStr">
        <is>
          <t>Month-to-month</t>
        </is>
      </c>
      <c r="Q1070" s="58" t="inlineStr">
        <is>
          <t>Yes</t>
        </is>
      </c>
      <c r="R1070" s="58" t="inlineStr">
        <is>
          <t>Bank transfer (automatic)</t>
        </is>
      </c>
      <c r="S1070" s="123" t="n">
        <v>99.05</v>
      </c>
      <c r="T1070" s="58" t="inlineStr">
        <is>
          <t>4853.75</t>
        </is>
      </c>
      <c r="U1070" s="58" t="inlineStr">
        <is>
          <t>Yes</t>
        </is>
      </c>
      <c r="V1070" s="123">
        <f>IFERROR(VALUE(TRIM(T1070)),S1070*F1070)</f>
        <v/>
      </c>
      <c r="W1070" s="58">
        <f>IF(F1070&lt;=12,"0-12 mo",IF(F1070&lt;=24,"13-24 mo",IF(F1070&lt;=48,"25-48 mo","49+ mo")))</f>
        <v/>
      </c>
      <c r="X1070" s="58">
        <f>IF(S1070&lt;=35.5,"Q1 Low",IF(S1070&lt;=70.35,"Q2 Mid-Low",IF(S1070&lt;=89.85,"Q3 Mid-High","Q4 High")))</f>
        <v/>
      </c>
      <c r="Y1070" s="58">
        <f>IF(U1070="Yes",1,0)</f>
        <v/>
      </c>
      <c r="Z1070" s="58">
        <f>IF(P1070="Month-to-month",1,0)+IF(M1070="No",1,0)+IF(J1070="No",1,0)+IF(I1070="Fiber optic",1,0)+IF(Q1070="Yes",1,0)</f>
        <v/>
      </c>
    </row>
    <row r="1071" ht="15" customHeight="1" s="59">
      <c r="A1071" s="58" t="inlineStr">
        <is>
          <t>8883-GRDWQ</t>
        </is>
      </c>
      <c r="B1071" s="58" t="inlineStr">
        <is>
          <t>Male</t>
        </is>
      </c>
      <c r="C1071" s="58" t="n">
        <v>1</v>
      </c>
      <c r="D1071" s="58" t="inlineStr">
        <is>
          <t>No</t>
        </is>
      </c>
      <c r="E1071" s="58" t="inlineStr">
        <is>
          <t>No</t>
        </is>
      </c>
      <c r="F1071" s="58" t="n">
        <v>20</v>
      </c>
      <c r="G1071" s="58" t="inlineStr">
        <is>
          <t>Yes</t>
        </is>
      </c>
      <c r="H1071" s="58" t="inlineStr">
        <is>
          <t>No</t>
        </is>
      </c>
      <c r="I1071" s="58" t="inlineStr">
        <is>
          <t>DSL</t>
        </is>
      </c>
      <c r="J1071" s="58" t="inlineStr">
        <is>
          <t>Yes</t>
        </is>
      </c>
      <c r="K1071" s="58" t="inlineStr">
        <is>
          <t>No</t>
        </is>
      </c>
      <c r="L1071" s="58" t="inlineStr">
        <is>
          <t>No</t>
        </is>
      </c>
      <c r="M1071" s="58" t="inlineStr">
        <is>
          <t>Yes</t>
        </is>
      </c>
      <c r="N1071" s="58" t="inlineStr">
        <is>
          <t>No</t>
        </is>
      </c>
      <c r="O1071" s="58" t="inlineStr">
        <is>
          <t>No</t>
        </is>
      </c>
      <c r="P1071" s="58" t="inlineStr">
        <is>
          <t>One year</t>
        </is>
      </c>
      <c r="Q1071" s="58" t="inlineStr">
        <is>
          <t>No</t>
        </is>
      </c>
      <c r="R1071" s="58" t="inlineStr">
        <is>
          <t>Mailed check</t>
        </is>
      </c>
      <c r="S1071" s="123" t="n">
        <v>54</v>
      </c>
      <c r="T1071" s="58" t="inlineStr">
        <is>
          <t>1055.9</t>
        </is>
      </c>
      <c r="U1071" s="58" t="inlineStr">
        <is>
          <t>No</t>
        </is>
      </c>
      <c r="V1071" s="123">
        <f>IFERROR(VALUE(TRIM(T1071)),S1071*F1071)</f>
        <v/>
      </c>
      <c r="W1071" s="58">
        <f>IF(F1071&lt;=12,"0-12 mo",IF(F1071&lt;=24,"13-24 mo",IF(F1071&lt;=48,"25-48 mo","49+ mo")))</f>
        <v/>
      </c>
      <c r="X1071" s="58">
        <f>IF(S1071&lt;=35.5,"Q1 Low",IF(S1071&lt;=70.35,"Q2 Mid-Low",IF(S1071&lt;=89.85,"Q3 Mid-High","Q4 High")))</f>
        <v/>
      </c>
      <c r="Y1071" s="58">
        <f>IF(U1071="Yes",1,0)</f>
        <v/>
      </c>
      <c r="Z1071" s="58">
        <f>IF(P1071="Month-to-month",1,0)+IF(M1071="No",1,0)+IF(J1071="No",1,0)+IF(I1071="Fiber optic",1,0)+IF(Q1071="Yes",1,0)</f>
        <v/>
      </c>
    </row>
    <row r="1072" ht="15" customHeight="1" s="59">
      <c r="A1072" s="58" t="inlineStr">
        <is>
          <t>6166-ILMNY</t>
        </is>
      </c>
      <c r="B1072" s="58" t="inlineStr">
        <is>
          <t>Female</t>
        </is>
      </c>
      <c r="C1072" s="58" t="n">
        <v>0</v>
      </c>
      <c r="D1072" s="58" t="inlineStr">
        <is>
          <t>No</t>
        </is>
      </c>
      <c r="E1072" s="58" t="inlineStr">
        <is>
          <t>No</t>
        </is>
      </c>
      <c r="F1072" s="58" t="n">
        <v>2</v>
      </c>
      <c r="G1072" s="58" t="inlineStr">
        <is>
          <t>Yes</t>
        </is>
      </c>
      <c r="H1072" s="58" t="inlineStr">
        <is>
          <t>No</t>
        </is>
      </c>
      <c r="I1072" s="58" t="inlineStr">
        <is>
          <t>Fiber optic</t>
        </is>
      </c>
      <c r="J1072" s="58" t="inlineStr">
        <is>
          <t>No</t>
        </is>
      </c>
      <c r="K1072" s="58" t="inlineStr">
        <is>
          <t>No</t>
        </is>
      </c>
      <c r="L1072" s="58" t="inlineStr">
        <is>
          <t>No</t>
        </is>
      </c>
      <c r="M1072" s="58" t="inlineStr">
        <is>
          <t>No</t>
        </is>
      </c>
      <c r="N1072" s="58" t="inlineStr">
        <is>
          <t>No</t>
        </is>
      </c>
      <c r="O1072" s="58" t="inlineStr">
        <is>
          <t>No</t>
        </is>
      </c>
      <c r="P1072" s="58" t="inlineStr">
        <is>
          <t>Month-to-month</t>
        </is>
      </c>
      <c r="Q1072" s="58" t="inlineStr">
        <is>
          <t>No</t>
        </is>
      </c>
      <c r="R1072" s="58" t="inlineStr">
        <is>
          <t>Bank transfer (automatic)</t>
        </is>
      </c>
      <c r="S1072" s="123" t="n">
        <v>69.75</v>
      </c>
      <c r="T1072" s="58" t="inlineStr">
        <is>
          <t>144.55</t>
        </is>
      </c>
      <c r="U1072" s="58" t="inlineStr">
        <is>
          <t>Yes</t>
        </is>
      </c>
      <c r="V1072" s="123">
        <f>IFERROR(VALUE(TRIM(T1072)),S1072*F1072)</f>
        <v/>
      </c>
      <c r="W1072" s="58">
        <f>IF(F1072&lt;=12,"0-12 mo",IF(F1072&lt;=24,"13-24 mo",IF(F1072&lt;=48,"25-48 mo","49+ mo")))</f>
        <v/>
      </c>
      <c r="X1072" s="58">
        <f>IF(S1072&lt;=35.5,"Q1 Low",IF(S1072&lt;=70.35,"Q2 Mid-Low",IF(S1072&lt;=89.85,"Q3 Mid-High","Q4 High")))</f>
        <v/>
      </c>
      <c r="Y1072" s="58">
        <f>IF(U1072="Yes",1,0)</f>
        <v/>
      </c>
      <c r="Z1072" s="58">
        <f>IF(P1072="Month-to-month",1,0)+IF(M1072="No",1,0)+IF(J1072="No",1,0)+IF(I1072="Fiber optic",1,0)+IF(Q1072="Yes",1,0)</f>
        <v/>
      </c>
    </row>
    <row r="1073" ht="15" customHeight="1" s="59">
      <c r="A1073" s="58" t="inlineStr">
        <is>
          <t>3097-NNSPB</t>
        </is>
      </c>
      <c r="B1073" s="58" t="inlineStr">
        <is>
          <t>Female</t>
        </is>
      </c>
      <c r="C1073" s="58" t="n">
        <v>0</v>
      </c>
      <c r="D1073" s="58" t="inlineStr">
        <is>
          <t>No</t>
        </is>
      </c>
      <c r="E1073" s="58" t="inlineStr">
        <is>
          <t>No</t>
        </is>
      </c>
      <c r="F1073" s="58" t="n">
        <v>2</v>
      </c>
      <c r="G1073" s="58" t="inlineStr">
        <is>
          <t>Yes</t>
        </is>
      </c>
      <c r="H1073" s="58" t="inlineStr">
        <is>
          <t>No</t>
        </is>
      </c>
      <c r="I1073" s="58" t="inlineStr">
        <is>
          <t>DSL</t>
        </is>
      </c>
      <c r="J1073" s="58" t="inlineStr">
        <is>
          <t>No</t>
        </is>
      </c>
      <c r="K1073" s="58" t="inlineStr">
        <is>
          <t>Yes</t>
        </is>
      </c>
      <c r="L1073" s="58" t="inlineStr">
        <is>
          <t>No</t>
        </is>
      </c>
      <c r="M1073" s="58" t="inlineStr">
        <is>
          <t>No</t>
        </is>
      </c>
      <c r="N1073" s="58" t="inlineStr">
        <is>
          <t>No</t>
        </is>
      </c>
      <c r="O1073" s="58" t="inlineStr">
        <is>
          <t>No</t>
        </is>
      </c>
      <c r="P1073" s="58" t="inlineStr">
        <is>
          <t>Month-to-month</t>
        </is>
      </c>
      <c r="Q1073" s="58" t="inlineStr">
        <is>
          <t>Yes</t>
        </is>
      </c>
      <c r="R1073" s="58" t="inlineStr">
        <is>
          <t>Credit card (automatic)</t>
        </is>
      </c>
      <c r="S1073" s="123" t="n">
        <v>49.05</v>
      </c>
      <c r="T1073" s="58" t="inlineStr">
        <is>
          <t>91.1</t>
        </is>
      </c>
      <c r="U1073" s="58" t="inlineStr">
        <is>
          <t>Yes</t>
        </is>
      </c>
      <c r="V1073" s="123">
        <f>IFERROR(VALUE(TRIM(T1073)),S1073*F1073)</f>
        <v/>
      </c>
      <c r="W1073" s="58">
        <f>IF(F1073&lt;=12,"0-12 mo",IF(F1073&lt;=24,"13-24 mo",IF(F1073&lt;=48,"25-48 mo","49+ mo")))</f>
        <v/>
      </c>
      <c r="X1073" s="58">
        <f>IF(S1073&lt;=35.5,"Q1 Low",IF(S1073&lt;=70.35,"Q2 Mid-Low",IF(S1073&lt;=89.85,"Q3 Mid-High","Q4 High")))</f>
        <v/>
      </c>
      <c r="Y1073" s="58">
        <f>IF(U1073="Yes",1,0)</f>
        <v/>
      </c>
      <c r="Z1073" s="58">
        <f>IF(P1073="Month-to-month",1,0)+IF(M1073="No",1,0)+IF(J1073="No",1,0)+IF(I1073="Fiber optic",1,0)+IF(Q1073="Yes",1,0)</f>
        <v/>
      </c>
    </row>
    <row r="1074" ht="15" customHeight="1" s="59">
      <c r="A1074" s="58" t="inlineStr">
        <is>
          <t>7771-ZONAT</t>
        </is>
      </c>
      <c r="B1074" s="58" t="inlineStr">
        <is>
          <t>Male</t>
        </is>
      </c>
      <c r="C1074" s="58" t="n">
        <v>0</v>
      </c>
      <c r="D1074" s="58" t="inlineStr">
        <is>
          <t>No</t>
        </is>
      </c>
      <c r="E1074" s="58" t="inlineStr">
        <is>
          <t>No</t>
        </is>
      </c>
      <c r="F1074" s="58" t="n">
        <v>22</v>
      </c>
      <c r="G1074" s="58" t="inlineStr">
        <is>
          <t>No</t>
        </is>
      </c>
      <c r="H1074" s="58" t="inlineStr">
        <is>
          <t>No phone service</t>
        </is>
      </c>
      <c r="I1074" s="58" t="inlineStr">
        <is>
          <t>DSL</t>
        </is>
      </c>
      <c r="J1074" s="58" t="inlineStr">
        <is>
          <t>No</t>
        </is>
      </c>
      <c r="K1074" s="58" t="inlineStr">
        <is>
          <t>No</t>
        </is>
      </c>
      <c r="L1074" s="58" t="inlineStr">
        <is>
          <t>Yes</t>
        </is>
      </c>
      <c r="M1074" s="58" t="inlineStr">
        <is>
          <t>Yes</t>
        </is>
      </c>
      <c r="N1074" s="58" t="inlineStr">
        <is>
          <t>Yes</t>
        </is>
      </c>
      <c r="O1074" s="58" t="inlineStr">
        <is>
          <t>Yes</t>
        </is>
      </c>
      <c r="P1074" s="58" t="inlineStr">
        <is>
          <t>Two year</t>
        </is>
      </c>
      <c r="Q1074" s="58" t="inlineStr">
        <is>
          <t>No</t>
        </is>
      </c>
      <c r="R1074" s="58" t="inlineStr">
        <is>
          <t>Bank transfer (automatic)</t>
        </is>
      </c>
      <c r="S1074" s="123" t="n">
        <v>56.75</v>
      </c>
      <c r="T1074" s="58" t="inlineStr">
        <is>
          <t>1304.85</t>
        </is>
      </c>
      <c r="U1074" s="58" t="inlineStr">
        <is>
          <t>No</t>
        </is>
      </c>
      <c r="V1074" s="123">
        <f>IFERROR(VALUE(TRIM(T1074)),S1074*F1074)</f>
        <v/>
      </c>
      <c r="W1074" s="58">
        <f>IF(F1074&lt;=12,"0-12 mo",IF(F1074&lt;=24,"13-24 mo",IF(F1074&lt;=48,"25-48 mo","49+ mo")))</f>
        <v/>
      </c>
      <c r="X1074" s="58">
        <f>IF(S1074&lt;=35.5,"Q1 Low",IF(S1074&lt;=70.35,"Q2 Mid-Low",IF(S1074&lt;=89.85,"Q3 Mid-High","Q4 High")))</f>
        <v/>
      </c>
      <c r="Y1074" s="58">
        <f>IF(U1074="Yes",1,0)</f>
        <v/>
      </c>
      <c r="Z1074" s="58">
        <f>IF(P1074="Month-to-month",1,0)+IF(M1074="No",1,0)+IF(J1074="No",1,0)+IF(I1074="Fiber optic",1,0)+IF(Q1074="Yes",1,0)</f>
        <v/>
      </c>
    </row>
    <row r="1075" ht="15" customHeight="1" s="59">
      <c r="A1075" s="58" t="inlineStr">
        <is>
          <t>0655-RBDUG</t>
        </is>
      </c>
      <c r="B1075" s="58" t="inlineStr">
        <is>
          <t>Male</t>
        </is>
      </c>
      <c r="C1075" s="58" t="n">
        <v>0</v>
      </c>
      <c r="D1075" s="58" t="inlineStr">
        <is>
          <t>No</t>
        </is>
      </c>
      <c r="E1075" s="58" t="inlineStr">
        <is>
          <t>No</t>
        </is>
      </c>
      <c r="F1075" s="58" t="n">
        <v>7</v>
      </c>
      <c r="G1075" s="58" t="inlineStr">
        <is>
          <t>Yes</t>
        </is>
      </c>
      <c r="H1075" s="58" t="inlineStr">
        <is>
          <t>Yes</t>
        </is>
      </c>
      <c r="I1075" s="58" t="inlineStr">
        <is>
          <t>Fiber optic</t>
        </is>
      </c>
      <c r="J1075" s="58" t="inlineStr">
        <is>
          <t>No</t>
        </is>
      </c>
      <c r="K1075" s="58" t="inlineStr">
        <is>
          <t>No</t>
        </is>
      </c>
      <c r="L1075" s="58" t="inlineStr">
        <is>
          <t>Yes</t>
        </is>
      </c>
      <c r="M1075" s="58" t="inlineStr">
        <is>
          <t>No</t>
        </is>
      </c>
      <c r="N1075" s="58" t="inlineStr">
        <is>
          <t>Yes</t>
        </is>
      </c>
      <c r="O1075" s="58" t="inlineStr">
        <is>
          <t>Yes</t>
        </is>
      </c>
      <c r="P1075" s="58" t="inlineStr">
        <is>
          <t>Month-to-month</t>
        </is>
      </c>
      <c r="Q1075" s="58" t="inlineStr">
        <is>
          <t>Yes</t>
        </is>
      </c>
      <c r="R1075" s="58" t="inlineStr">
        <is>
          <t>Bank transfer (automatic)</t>
        </is>
      </c>
      <c r="S1075" s="123" t="n">
        <v>98.05</v>
      </c>
      <c r="T1075" s="58" t="inlineStr">
        <is>
          <t>713</t>
        </is>
      </c>
      <c r="U1075" s="58" t="inlineStr">
        <is>
          <t>Yes</t>
        </is>
      </c>
      <c r="V1075" s="123">
        <f>IFERROR(VALUE(TRIM(T1075)),S1075*F1075)</f>
        <v/>
      </c>
      <c r="W1075" s="58">
        <f>IF(F1075&lt;=12,"0-12 mo",IF(F1075&lt;=24,"13-24 mo",IF(F1075&lt;=48,"25-48 mo","49+ mo")))</f>
        <v/>
      </c>
      <c r="X1075" s="58">
        <f>IF(S1075&lt;=35.5,"Q1 Low",IF(S1075&lt;=70.35,"Q2 Mid-Low",IF(S1075&lt;=89.85,"Q3 Mid-High","Q4 High")))</f>
        <v/>
      </c>
      <c r="Y1075" s="58">
        <f>IF(U1075="Yes",1,0)</f>
        <v/>
      </c>
      <c r="Z1075" s="58">
        <f>IF(P1075="Month-to-month",1,0)+IF(M1075="No",1,0)+IF(J1075="No",1,0)+IF(I1075="Fiber optic",1,0)+IF(Q1075="Yes",1,0)</f>
        <v/>
      </c>
    </row>
    <row r="1076" ht="15" customHeight="1" s="59">
      <c r="A1076" s="58" t="inlineStr">
        <is>
          <t>2111-DWYHN</t>
        </is>
      </c>
      <c r="B1076" s="58" t="inlineStr">
        <is>
          <t>Male</t>
        </is>
      </c>
      <c r="C1076" s="58" t="n">
        <v>0</v>
      </c>
      <c r="D1076" s="58" t="inlineStr">
        <is>
          <t>No</t>
        </is>
      </c>
      <c r="E1076" s="58" t="inlineStr">
        <is>
          <t>No</t>
        </is>
      </c>
      <c r="F1076" s="58" t="n">
        <v>1</v>
      </c>
      <c r="G1076" s="58" t="inlineStr">
        <is>
          <t>Yes</t>
        </is>
      </c>
      <c r="H1076" s="58" t="inlineStr">
        <is>
          <t>No</t>
        </is>
      </c>
      <c r="I1076" s="58" t="inlineStr">
        <is>
          <t>No</t>
        </is>
      </c>
      <c r="J1076" s="58" t="inlineStr">
        <is>
          <t>No internet service</t>
        </is>
      </c>
      <c r="K1076" s="58" t="inlineStr">
        <is>
          <t>No internet service</t>
        </is>
      </c>
      <c r="L1076" s="58" t="inlineStr">
        <is>
          <t>No internet service</t>
        </is>
      </c>
      <c r="M1076" s="58" t="inlineStr">
        <is>
          <t>No internet service</t>
        </is>
      </c>
      <c r="N1076" s="58" t="inlineStr">
        <is>
          <t>No internet service</t>
        </is>
      </c>
      <c r="O1076" s="58" t="inlineStr">
        <is>
          <t>No internet service</t>
        </is>
      </c>
      <c r="P1076" s="58" t="inlineStr">
        <is>
          <t>Month-to-month</t>
        </is>
      </c>
      <c r="Q1076" s="58" t="inlineStr">
        <is>
          <t>No</t>
        </is>
      </c>
      <c r="R1076" s="58" t="inlineStr">
        <is>
          <t>Mailed check</t>
        </is>
      </c>
      <c r="S1076" s="123" t="n">
        <v>21.1</v>
      </c>
      <c r="T1076" s="58" t="inlineStr">
        <is>
          <t>21.1</t>
        </is>
      </c>
      <c r="U1076" s="58" t="inlineStr">
        <is>
          <t>No</t>
        </is>
      </c>
      <c r="V1076" s="123">
        <f>IFERROR(VALUE(TRIM(T1076)),S1076*F1076)</f>
        <v/>
      </c>
      <c r="W1076" s="58">
        <f>IF(F1076&lt;=12,"0-12 mo",IF(F1076&lt;=24,"13-24 mo",IF(F1076&lt;=48,"25-48 mo","49+ mo")))</f>
        <v/>
      </c>
      <c r="X1076" s="58">
        <f>IF(S1076&lt;=35.5,"Q1 Low",IF(S1076&lt;=70.35,"Q2 Mid-Low",IF(S1076&lt;=89.85,"Q3 Mid-High","Q4 High")))</f>
        <v/>
      </c>
      <c r="Y1076" s="58">
        <f>IF(U1076="Yes",1,0)</f>
        <v/>
      </c>
      <c r="Z1076" s="58">
        <f>IF(P1076="Month-to-month",1,0)+IF(M1076="No",1,0)+IF(J1076="No",1,0)+IF(I1076="Fiber optic",1,0)+IF(Q1076="Yes",1,0)</f>
        <v/>
      </c>
    </row>
    <row r="1077" ht="15" customHeight="1" s="59">
      <c r="A1077" s="58" t="inlineStr">
        <is>
          <t>4194-WHFCB</t>
        </is>
      </c>
      <c r="B1077" s="58" t="inlineStr">
        <is>
          <t>Female</t>
        </is>
      </c>
      <c r="C1077" s="58" t="n">
        <v>0</v>
      </c>
      <c r="D1077" s="58" t="inlineStr">
        <is>
          <t>Yes</t>
        </is>
      </c>
      <c r="E1077" s="58" t="inlineStr">
        <is>
          <t>Yes</t>
        </is>
      </c>
      <c r="F1077" s="58" t="n">
        <v>59</v>
      </c>
      <c r="G1077" s="58" t="inlineStr">
        <is>
          <t>Yes</t>
        </is>
      </c>
      <c r="H1077" s="58" t="inlineStr">
        <is>
          <t>Yes</t>
        </is>
      </c>
      <c r="I1077" s="58" t="inlineStr">
        <is>
          <t>Fiber optic</t>
        </is>
      </c>
      <c r="J1077" s="58" t="inlineStr">
        <is>
          <t>No</t>
        </is>
      </c>
      <c r="K1077" s="58" t="inlineStr">
        <is>
          <t>Yes</t>
        </is>
      </c>
      <c r="L1077" s="58" t="inlineStr">
        <is>
          <t>No</t>
        </is>
      </c>
      <c r="M1077" s="58" t="inlineStr">
        <is>
          <t>Yes</t>
        </is>
      </c>
      <c r="N1077" s="58" t="inlineStr">
        <is>
          <t>No</t>
        </is>
      </c>
      <c r="O1077" s="58" t="inlineStr">
        <is>
          <t>Yes</t>
        </is>
      </c>
      <c r="P1077" s="58" t="inlineStr">
        <is>
          <t>Month-to-month</t>
        </is>
      </c>
      <c r="Q1077" s="58" t="inlineStr">
        <is>
          <t>Yes</t>
        </is>
      </c>
      <c r="R1077" s="58" t="inlineStr">
        <is>
          <t>Bank transfer (automatic)</t>
        </is>
      </c>
      <c r="S1077" s="123" t="n">
        <v>96.65000000000001</v>
      </c>
      <c r="T1077" s="58" t="inlineStr">
        <is>
          <t>5580.8</t>
        </is>
      </c>
      <c r="U1077" s="58" t="inlineStr">
        <is>
          <t>No</t>
        </is>
      </c>
      <c r="V1077" s="123">
        <f>IFERROR(VALUE(TRIM(T1077)),S1077*F1077)</f>
        <v/>
      </c>
      <c r="W1077" s="58">
        <f>IF(F1077&lt;=12,"0-12 mo",IF(F1077&lt;=24,"13-24 mo",IF(F1077&lt;=48,"25-48 mo","49+ mo")))</f>
        <v/>
      </c>
      <c r="X1077" s="58">
        <f>IF(S1077&lt;=35.5,"Q1 Low",IF(S1077&lt;=70.35,"Q2 Mid-Low",IF(S1077&lt;=89.85,"Q3 Mid-High","Q4 High")))</f>
        <v/>
      </c>
      <c r="Y1077" s="58">
        <f>IF(U1077="Yes",1,0)</f>
        <v/>
      </c>
      <c r="Z1077" s="58">
        <f>IF(P1077="Month-to-month",1,0)+IF(M1077="No",1,0)+IF(J1077="No",1,0)+IF(I1077="Fiber optic",1,0)+IF(Q1077="Yes",1,0)</f>
        <v/>
      </c>
    </row>
    <row r="1078" ht="15" customHeight="1" s="59">
      <c r="A1078" s="58" t="inlineStr">
        <is>
          <t>4121-AGSIN</t>
        </is>
      </c>
      <c r="B1078" s="58" t="inlineStr">
        <is>
          <t>Female</t>
        </is>
      </c>
      <c r="C1078" s="58" t="n">
        <v>0</v>
      </c>
      <c r="D1078" s="58" t="inlineStr">
        <is>
          <t>Yes</t>
        </is>
      </c>
      <c r="E1078" s="58" t="inlineStr">
        <is>
          <t>Yes</t>
        </is>
      </c>
      <c r="F1078" s="58" t="n">
        <v>58</v>
      </c>
      <c r="G1078" s="58" t="inlineStr">
        <is>
          <t>Yes</t>
        </is>
      </c>
      <c r="H1078" s="58" t="inlineStr">
        <is>
          <t>Yes</t>
        </is>
      </c>
      <c r="I1078" s="58" t="inlineStr">
        <is>
          <t>No</t>
        </is>
      </c>
      <c r="J1078" s="58" t="inlineStr">
        <is>
          <t>No internet service</t>
        </is>
      </c>
      <c r="K1078" s="58" t="inlineStr">
        <is>
          <t>No internet service</t>
        </is>
      </c>
      <c r="L1078" s="58" t="inlineStr">
        <is>
          <t>No internet service</t>
        </is>
      </c>
      <c r="M1078" s="58" t="inlineStr">
        <is>
          <t>No internet service</t>
        </is>
      </c>
      <c r="N1078" s="58" t="inlineStr">
        <is>
          <t>No internet service</t>
        </is>
      </c>
      <c r="O1078" s="58" t="inlineStr">
        <is>
          <t>No internet service</t>
        </is>
      </c>
      <c r="P1078" s="58" t="inlineStr">
        <is>
          <t>One year</t>
        </is>
      </c>
      <c r="Q1078" s="58" t="inlineStr">
        <is>
          <t>Yes</t>
        </is>
      </c>
      <c r="R1078" s="58" t="inlineStr">
        <is>
          <t>Credit card (automatic)</t>
        </is>
      </c>
      <c r="S1078" s="123" t="n">
        <v>24.5</v>
      </c>
      <c r="T1078" s="58" t="inlineStr">
        <is>
          <t>1497.9</t>
        </is>
      </c>
      <c r="U1078" s="58" t="inlineStr">
        <is>
          <t>No</t>
        </is>
      </c>
      <c r="V1078" s="123">
        <f>IFERROR(VALUE(TRIM(T1078)),S1078*F1078)</f>
        <v/>
      </c>
      <c r="W1078" s="58">
        <f>IF(F1078&lt;=12,"0-12 mo",IF(F1078&lt;=24,"13-24 mo",IF(F1078&lt;=48,"25-48 mo","49+ mo")))</f>
        <v/>
      </c>
      <c r="X1078" s="58">
        <f>IF(S1078&lt;=35.5,"Q1 Low",IF(S1078&lt;=70.35,"Q2 Mid-Low",IF(S1078&lt;=89.85,"Q3 Mid-High","Q4 High")))</f>
        <v/>
      </c>
      <c r="Y1078" s="58">
        <f>IF(U1078="Yes",1,0)</f>
        <v/>
      </c>
      <c r="Z1078" s="58">
        <f>IF(P1078="Month-to-month",1,0)+IF(M1078="No",1,0)+IF(J1078="No",1,0)+IF(I1078="Fiber optic",1,0)+IF(Q1078="Yes",1,0)</f>
        <v/>
      </c>
    </row>
    <row r="1079" ht="15" customHeight="1" s="59">
      <c r="A1079" s="58" t="inlineStr">
        <is>
          <t>4361-BKAXE</t>
        </is>
      </c>
      <c r="B1079" s="58" t="inlineStr">
        <is>
          <t>Female</t>
        </is>
      </c>
      <c r="C1079" s="58" t="n">
        <v>0</v>
      </c>
      <c r="D1079" s="58" t="inlineStr">
        <is>
          <t>No</t>
        </is>
      </c>
      <c r="E1079" s="58" t="inlineStr">
        <is>
          <t>No</t>
        </is>
      </c>
      <c r="F1079" s="58" t="n">
        <v>41</v>
      </c>
      <c r="G1079" s="58" t="inlineStr">
        <is>
          <t>Yes</t>
        </is>
      </c>
      <c r="H1079" s="58" t="inlineStr">
        <is>
          <t>Yes</t>
        </is>
      </c>
      <c r="I1079" s="58" t="inlineStr">
        <is>
          <t>Fiber optic</t>
        </is>
      </c>
      <c r="J1079" s="58" t="inlineStr">
        <is>
          <t>Yes</t>
        </is>
      </c>
      <c r="K1079" s="58" t="inlineStr">
        <is>
          <t>Yes</t>
        </is>
      </c>
      <c r="L1079" s="58" t="inlineStr">
        <is>
          <t>Yes</t>
        </is>
      </c>
      <c r="M1079" s="58" t="inlineStr">
        <is>
          <t>Yes</t>
        </is>
      </c>
      <c r="N1079" s="58" t="inlineStr">
        <is>
          <t>Yes</t>
        </is>
      </c>
      <c r="O1079" s="58" t="inlineStr">
        <is>
          <t>Yes</t>
        </is>
      </c>
      <c r="P1079" s="58" t="inlineStr">
        <is>
          <t>Month-to-month</t>
        </is>
      </c>
      <c r="Q1079" s="58" t="inlineStr">
        <is>
          <t>Yes</t>
        </is>
      </c>
      <c r="R1079" s="58" t="inlineStr">
        <is>
          <t>Bank transfer (automatic)</t>
        </is>
      </c>
      <c r="S1079" s="123" t="n">
        <v>114.5</v>
      </c>
      <c r="T1079" s="58" t="inlineStr">
        <is>
          <t>4527.45</t>
        </is>
      </c>
      <c r="U1079" s="58" t="inlineStr">
        <is>
          <t>Yes</t>
        </is>
      </c>
      <c r="V1079" s="123">
        <f>IFERROR(VALUE(TRIM(T1079)),S1079*F1079)</f>
        <v/>
      </c>
      <c r="W1079" s="58">
        <f>IF(F1079&lt;=12,"0-12 mo",IF(F1079&lt;=24,"13-24 mo",IF(F1079&lt;=48,"25-48 mo","49+ mo")))</f>
        <v/>
      </c>
      <c r="X1079" s="58">
        <f>IF(S1079&lt;=35.5,"Q1 Low",IF(S1079&lt;=70.35,"Q2 Mid-Low",IF(S1079&lt;=89.85,"Q3 Mid-High","Q4 High")))</f>
        <v/>
      </c>
      <c r="Y1079" s="58">
        <f>IF(U1079="Yes",1,0)</f>
        <v/>
      </c>
      <c r="Z1079" s="58">
        <f>IF(P1079="Month-to-month",1,0)+IF(M1079="No",1,0)+IF(J1079="No",1,0)+IF(I1079="Fiber optic",1,0)+IF(Q1079="Yes",1,0)</f>
        <v/>
      </c>
    </row>
    <row r="1080" ht="15" customHeight="1" s="59">
      <c r="A1080" s="58" t="inlineStr">
        <is>
          <t>9845-PEEKO</t>
        </is>
      </c>
      <c r="B1080" s="58" t="inlineStr">
        <is>
          <t>Female</t>
        </is>
      </c>
      <c r="C1080" s="58" t="n">
        <v>1</v>
      </c>
      <c r="D1080" s="58" t="inlineStr">
        <is>
          <t>No</t>
        </is>
      </c>
      <c r="E1080" s="58" t="inlineStr">
        <is>
          <t>No</t>
        </is>
      </c>
      <c r="F1080" s="58" t="n">
        <v>59</v>
      </c>
      <c r="G1080" s="58" t="inlineStr">
        <is>
          <t>Yes</t>
        </is>
      </c>
      <c r="H1080" s="58" t="inlineStr">
        <is>
          <t>Yes</t>
        </is>
      </c>
      <c r="I1080" s="58" t="inlineStr">
        <is>
          <t>Fiber optic</t>
        </is>
      </c>
      <c r="J1080" s="58" t="inlineStr">
        <is>
          <t>No</t>
        </is>
      </c>
      <c r="K1080" s="58" t="inlineStr">
        <is>
          <t>Yes</t>
        </is>
      </c>
      <c r="L1080" s="58" t="inlineStr">
        <is>
          <t>No</t>
        </is>
      </c>
      <c r="M1080" s="58" t="inlineStr">
        <is>
          <t>No</t>
        </is>
      </c>
      <c r="N1080" s="58" t="inlineStr">
        <is>
          <t>No</t>
        </is>
      </c>
      <c r="O1080" s="58" t="inlineStr">
        <is>
          <t>No</t>
        </is>
      </c>
      <c r="P1080" s="58" t="inlineStr">
        <is>
          <t>Two year</t>
        </is>
      </c>
      <c r="Q1080" s="58" t="inlineStr">
        <is>
          <t>Yes</t>
        </is>
      </c>
      <c r="R1080" s="58" t="inlineStr">
        <is>
          <t>Credit card (automatic)</t>
        </is>
      </c>
      <c r="S1080" s="123" t="n">
        <v>79.2</v>
      </c>
      <c r="T1080" s="58" t="inlineStr">
        <is>
          <t>4590.35</t>
        </is>
      </c>
      <c r="U1080" s="58" t="inlineStr">
        <is>
          <t>No</t>
        </is>
      </c>
      <c r="V1080" s="123">
        <f>IFERROR(VALUE(TRIM(T1080)),S1080*F1080)</f>
        <v/>
      </c>
      <c r="W1080" s="58">
        <f>IF(F1080&lt;=12,"0-12 mo",IF(F1080&lt;=24,"13-24 mo",IF(F1080&lt;=48,"25-48 mo","49+ mo")))</f>
        <v/>
      </c>
      <c r="X1080" s="58">
        <f>IF(S1080&lt;=35.5,"Q1 Low",IF(S1080&lt;=70.35,"Q2 Mid-Low",IF(S1080&lt;=89.85,"Q3 Mid-High","Q4 High")))</f>
        <v/>
      </c>
      <c r="Y1080" s="58">
        <f>IF(U1080="Yes",1,0)</f>
        <v/>
      </c>
      <c r="Z1080" s="58">
        <f>IF(P1080="Month-to-month",1,0)+IF(M1080="No",1,0)+IF(J1080="No",1,0)+IF(I1080="Fiber optic",1,0)+IF(Q1080="Yes",1,0)</f>
        <v/>
      </c>
    </row>
    <row r="1081" ht="15" customHeight="1" s="59">
      <c r="A1081" s="58" t="inlineStr">
        <is>
          <t>0455-XFASS</t>
        </is>
      </c>
      <c r="B1081" s="58" t="inlineStr">
        <is>
          <t>Female</t>
        </is>
      </c>
      <c r="C1081" s="58" t="n">
        <v>0</v>
      </c>
      <c r="D1081" s="58" t="inlineStr">
        <is>
          <t>Yes</t>
        </is>
      </c>
      <c r="E1081" s="58" t="inlineStr">
        <is>
          <t>Yes</t>
        </is>
      </c>
      <c r="F1081" s="58" t="n">
        <v>3</v>
      </c>
      <c r="G1081" s="58" t="inlineStr">
        <is>
          <t>Yes</t>
        </is>
      </c>
      <c r="H1081" s="58" t="inlineStr">
        <is>
          <t>No</t>
        </is>
      </c>
      <c r="I1081" s="58" t="inlineStr">
        <is>
          <t>Fiber optic</t>
        </is>
      </c>
      <c r="J1081" s="58" t="inlineStr">
        <is>
          <t>No</t>
        </is>
      </c>
      <c r="K1081" s="58" t="inlineStr">
        <is>
          <t>No</t>
        </is>
      </c>
      <c r="L1081" s="58" t="inlineStr">
        <is>
          <t>No</t>
        </is>
      </c>
      <c r="M1081" s="58" t="inlineStr">
        <is>
          <t>No</t>
        </is>
      </c>
      <c r="N1081" s="58" t="inlineStr">
        <is>
          <t>No</t>
        </is>
      </c>
      <c r="O1081" s="58" t="inlineStr">
        <is>
          <t>No</t>
        </is>
      </c>
      <c r="P1081" s="58" t="inlineStr">
        <is>
          <t>Month-to-month</t>
        </is>
      </c>
      <c r="Q1081" s="58" t="inlineStr">
        <is>
          <t>Yes</t>
        </is>
      </c>
      <c r="R1081" s="58" t="inlineStr">
        <is>
          <t>Electronic check</t>
        </is>
      </c>
      <c r="S1081" s="123" t="n">
        <v>69.55</v>
      </c>
      <c r="T1081" s="58" t="inlineStr">
        <is>
          <t>200.2</t>
        </is>
      </c>
      <c r="U1081" s="58" t="inlineStr">
        <is>
          <t>No</t>
        </is>
      </c>
      <c r="V1081" s="123">
        <f>IFERROR(VALUE(TRIM(T1081)),S1081*F1081)</f>
        <v/>
      </c>
      <c r="W1081" s="58">
        <f>IF(F1081&lt;=12,"0-12 mo",IF(F1081&lt;=24,"13-24 mo",IF(F1081&lt;=48,"25-48 mo","49+ mo")))</f>
        <v/>
      </c>
      <c r="X1081" s="58">
        <f>IF(S1081&lt;=35.5,"Q1 Low",IF(S1081&lt;=70.35,"Q2 Mid-Low",IF(S1081&lt;=89.85,"Q3 Mid-High","Q4 High")))</f>
        <v/>
      </c>
      <c r="Y1081" s="58">
        <f>IF(U1081="Yes",1,0)</f>
        <v/>
      </c>
      <c r="Z1081" s="58">
        <f>IF(P1081="Month-to-month",1,0)+IF(M1081="No",1,0)+IF(J1081="No",1,0)+IF(I1081="Fiber optic",1,0)+IF(Q1081="Yes",1,0)</f>
        <v/>
      </c>
    </row>
    <row r="1082" ht="15" customHeight="1" s="59">
      <c r="A1082" s="58" t="inlineStr">
        <is>
          <t>0301-KOBTQ</t>
        </is>
      </c>
      <c r="B1082" s="58" t="inlineStr">
        <is>
          <t>Male</t>
        </is>
      </c>
      <c r="C1082" s="58" t="n">
        <v>0</v>
      </c>
      <c r="D1082" s="58" t="inlineStr">
        <is>
          <t>No</t>
        </is>
      </c>
      <c r="E1082" s="58" t="inlineStr">
        <is>
          <t>No</t>
        </is>
      </c>
      <c r="F1082" s="58" t="n">
        <v>32</v>
      </c>
      <c r="G1082" s="58" t="inlineStr">
        <is>
          <t>Yes</t>
        </is>
      </c>
      <c r="H1082" s="58" t="inlineStr">
        <is>
          <t>No</t>
        </is>
      </c>
      <c r="I1082" s="58" t="inlineStr">
        <is>
          <t>No</t>
        </is>
      </c>
      <c r="J1082" s="58" t="inlineStr">
        <is>
          <t>No internet service</t>
        </is>
      </c>
      <c r="K1082" s="58" t="inlineStr">
        <is>
          <t>No internet service</t>
        </is>
      </c>
      <c r="L1082" s="58" t="inlineStr">
        <is>
          <t>No internet service</t>
        </is>
      </c>
      <c r="M1082" s="58" t="inlineStr">
        <is>
          <t>No internet service</t>
        </is>
      </c>
      <c r="N1082" s="58" t="inlineStr">
        <is>
          <t>No internet service</t>
        </is>
      </c>
      <c r="O1082" s="58" t="inlineStr">
        <is>
          <t>No internet service</t>
        </is>
      </c>
      <c r="P1082" s="58" t="inlineStr">
        <is>
          <t>Two year</t>
        </is>
      </c>
      <c r="Q1082" s="58" t="inlineStr">
        <is>
          <t>Yes</t>
        </is>
      </c>
      <c r="R1082" s="58" t="inlineStr">
        <is>
          <t>Bank transfer (automatic)</t>
        </is>
      </c>
      <c r="S1082" s="123" t="n">
        <v>20.05</v>
      </c>
      <c r="T1082" s="58" t="inlineStr">
        <is>
          <t>614.45</t>
        </is>
      </c>
      <c r="U1082" s="58" t="inlineStr">
        <is>
          <t>No</t>
        </is>
      </c>
      <c r="V1082" s="123">
        <f>IFERROR(VALUE(TRIM(T1082)),S1082*F1082)</f>
        <v/>
      </c>
      <c r="W1082" s="58">
        <f>IF(F1082&lt;=12,"0-12 mo",IF(F1082&lt;=24,"13-24 mo",IF(F1082&lt;=48,"25-48 mo","49+ mo")))</f>
        <v/>
      </c>
      <c r="X1082" s="58">
        <f>IF(S1082&lt;=35.5,"Q1 Low",IF(S1082&lt;=70.35,"Q2 Mid-Low",IF(S1082&lt;=89.85,"Q3 Mid-High","Q4 High")))</f>
        <v/>
      </c>
      <c r="Y1082" s="58">
        <f>IF(U1082="Yes",1,0)</f>
        <v/>
      </c>
      <c r="Z1082" s="58">
        <f>IF(P1082="Month-to-month",1,0)+IF(M1082="No",1,0)+IF(J1082="No",1,0)+IF(I1082="Fiber optic",1,0)+IF(Q1082="Yes",1,0)</f>
        <v/>
      </c>
    </row>
    <row r="1083" ht="15" customHeight="1" s="59">
      <c r="A1083" s="58" t="inlineStr">
        <is>
          <t>1751-NCDLI</t>
        </is>
      </c>
      <c r="B1083" s="58" t="inlineStr">
        <is>
          <t>Male</t>
        </is>
      </c>
      <c r="C1083" s="58" t="n">
        <v>1</v>
      </c>
      <c r="D1083" s="58" t="inlineStr">
        <is>
          <t>Yes</t>
        </is>
      </c>
      <c r="E1083" s="58" t="inlineStr">
        <is>
          <t>No</t>
        </is>
      </c>
      <c r="F1083" s="58" t="n">
        <v>46</v>
      </c>
      <c r="G1083" s="58" t="inlineStr">
        <is>
          <t>Yes</t>
        </is>
      </c>
      <c r="H1083" s="58" t="inlineStr">
        <is>
          <t>Yes</t>
        </is>
      </c>
      <c r="I1083" s="58" t="inlineStr">
        <is>
          <t>Fiber optic</t>
        </is>
      </c>
      <c r="J1083" s="58" t="inlineStr">
        <is>
          <t>No</t>
        </is>
      </c>
      <c r="K1083" s="58" t="inlineStr">
        <is>
          <t>No</t>
        </is>
      </c>
      <c r="L1083" s="58" t="inlineStr">
        <is>
          <t>Yes</t>
        </is>
      </c>
      <c r="M1083" s="58" t="inlineStr">
        <is>
          <t>No</t>
        </is>
      </c>
      <c r="N1083" s="58" t="inlineStr">
        <is>
          <t>Yes</t>
        </is>
      </c>
      <c r="O1083" s="58" t="inlineStr">
        <is>
          <t>Yes</t>
        </is>
      </c>
      <c r="P1083" s="58" t="inlineStr">
        <is>
          <t>Month-to-month</t>
        </is>
      </c>
      <c r="Q1083" s="58" t="inlineStr">
        <is>
          <t>Yes</t>
        </is>
      </c>
      <c r="R1083" s="58" t="inlineStr">
        <is>
          <t>Electronic check</t>
        </is>
      </c>
      <c r="S1083" s="123" t="n">
        <v>98.84999999999999</v>
      </c>
      <c r="T1083" s="58" t="inlineStr">
        <is>
          <t>4564.9</t>
        </is>
      </c>
      <c r="U1083" s="58" t="inlineStr">
        <is>
          <t>No</t>
        </is>
      </c>
      <c r="V1083" s="123">
        <f>IFERROR(VALUE(TRIM(T1083)),S1083*F1083)</f>
        <v/>
      </c>
      <c r="W1083" s="58">
        <f>IF(F1083&lt;=12,"0-12 mo",IF(F1083&lt;=24,"13-24 mo",IF(F1083&lt;=48,"25-48 mo","49+ mo")))</f>
        <v/>
      </c>
      <c r="X1083" s="58">
        <f>IF(S1083&lt;=35.5,"Q1 Low",IF(S1083&lt;=70.35,"Q2 Mid-Low",IF(S1083&lt;=89.85,"Q3 Mid-High","Q4 High")))</f>
        <v/>
      </c>
      <c r="Y1083" s="58">
        <f>IF(U1083="Yes",1,0)</f>
        <v/>
      </c>
      <c r="Z1083" s="58">
        <f>IF(P1083="Month-to-month",1,0)+IF(M1083="No",1,0)+IF(J1083="No",1,0)+IF(I1083="Fiber optic",1,0)+IF(Q1083="Yes",1,0)</f>
        <v/>
      </c>
    </row>
    <row r="1084" ht="15" customHeight="1" s="59">
      <c r="A1084" s="58" t="inlineStr">
        <is>
          <t>4367-NUYAO</t>
        </is>
      </c>
      <c r="B1084" s="58" t="inlineStr">
        <is>
          <t>Male</t>
        </is>
      </c>
      <c r="C1084" s="58" t="n">
        <v>0</v>
      </c>
      <c r="D1084" s="58" t="inlineStr">
        <is>
          <t>Yes</t>
        </is>
      </c>
      <c r="E1084" s="58" t="inlineStr">
        <is>
          <t>Yes</t>
        </is>
      </c>
      <c r="F1084" s="58" t="n">
        <v>0</v>
      </c>
      <c r="G1084" s="58" t="inlineStr">
        <is>
          <t>Yes</t>
        </is>
      </c>
      <c r="H1084" s="58" t="inlineStr">
        <is>
          <t>Yes</t>
        </is>
      </c>
      <c r="I1084" s="58" t="inlineStr">
        <is>
          <t>No</t>
        </is>
      </c>
      <c r="J1084" s="58" t="inlineStr">
        <is>
          <t>No internet service</t>
        </is>
      </c>
      <c r="K1084" s="58" t="inlineStr">
        <is>
          <t>No internet service</t>
        </is>
      </c>
      <c r="L1084" s="58" t="inlineStr">
        <is>
          <t>No internet service</t>
        </is>
      </c>
      <c r="M1084" s="58" t="inlineStr">
        <is>
          <t>No internet service</t>
        </is>
      </c>
      <c r="N1084" s="58" t="inlineStr">
        <is>
          <t>No internet service</t>
        </is>
      </c>
      <c r="O1084" s="58" t="inlineStr">
        <is>
          <t>No internet service</t>
        </is>
      </c>
      <c r="P1084" s="58" t="inlineStr">
        <is>
          <t>Two year</t>
        </is>
      </c>
      <c r="Q1084" s="58" t="inlineStr">
        <is>
          <t>No</t>
        </is>
      </c>
      <c r="R1084" s="58" t="inlineStr">
        <is>
          <t>Mailed check</t>
        </is>
      </c>
      <c r="S1084" s="123" t="n">
        <v>25.75</v>
      </c>
      <c r="T1084" s="58" t="inlineStr">
        <is>
          <t xml:space="preserve"> </t>
        </is>
      </c>
      <c r="U1084" s="58" t="inlineStr">
        <is>
          <t>No</t>
        </is>
      </c>
      <c r="V1084" s="123">
        <f>IFERROR(VALUE(TRIM(T1084)),S1084*F1084)</f>
        <v/>
      </c>
      <c r="W1084" s="58">
        <f>IF(F1084&lt;=12,"0-12 mo",IF(F1084&lt;=24,"13-24 mo",IF(F1084&lt;=48,"25-48 mo","49+ mo")))</f>
        <v/>
      </c>
      <c r="X1084" s="58">
        <f>IF(S1084&lt;=35.5,"Q1 Low",IF(S1084&lt;=70.35,"Q2 Mid-Low",IF(S1084&lt;=89.85,"Q3 Mid-High","Q4 High")))</f>
        <v/>
      </c>
      <c r="Y1084" s="58">
        <f>IF(U1084="Yes",1,0)</f>
        <v/>
      </c>
      <c r="Z1084" s="58">
        <f>IF(P1084="Month-to-month",1,0)+IF(M1084="No",1,0)+IF(J1084="No",1,0)+IF(I1084="Fiber optic",1,0)+IF(Q1084="Yes",1,0)</f>
        <v/>
      </c>
    </row>
    <row r="1085" ht="15" customHeight="1" s="59">
      <c r="A1085" s="58" t="inlineStr">
        <is>
          <t>9878-TNQGW</t>
        </is>
      </c>
      <c r="B1085" s="58" t="inlineStr">
        <is>
          <t>Male</t>
        </is>
      </c>
      <c r="C1085" s="58" t="n">
        <v>0</v>
      </c>
      <c r="D1085" s="58" t="inlineStr">
        <is>
          <t>No</t>
        </is>
      </c>
      <c r="E1085" s="58" t="inlineStr">
        <is>
          <t>No</t>
        </is>
      </c>
      <c r="F1085" s="58" t="n">
        <v>2</v>
      </c>
      <c r="G1085" s="58" t="inlineStr">
        <is>
          <t>Yes</t>
        </is>
      </c>
      <c r="H1085" s="58" t="inlineStr">
        <is>
          <t>No</t>
        </is>
      </c>
      <c r="I1085" s="58" t="inlineStr">
        <is>
          <t>Fiber optic</t>
        </is>
      </c>
      <c r="J1085" s="58" t="inlineStr">
        <is>
          <t>No</t>
        </is>
      </c>
      <c r="K1085" s="58" t="inlineStr">
        <is>
          <t>No</t>
        </is>
      </c>
      <c r="L1085" s="58" t="inlineStr">
        <is>
          <t>No</t>
        </is>
      </c>
      <c r="M1085" s="58" t="inlineStr">
        <is>
          <t>No</t>
        </is>
      </c>
      <c r="N1085" s="58" t="inlineStr">
        <is>
          <t>No</t>
        </is>
      </c>
      <c r="O1085" s="58" t="inlineStr">
        <is>
          <t>Yes</t>
        </is>
      </c>
      <c r="P1085" s="58" t="inlineStr">
        <is>
          <t>Month-to-month</t>
        </is>
      </c>
      <c r="Q1085" s="58" t="inlineStr">
        <is>
          <t>Yes</t>
        </is>
      </c>
      <c r="R1085" s="58" t="inlineStr">
        <is>
          <t>Electronic check</t>
        </is>
      </c>
      <c r="S1085" s="123" t="n">
        <v>80.95</v>
      </c>
      <c r="T1085" s="58" t="inlineStr">
        <is>
          <t>171.15</t>
        </is>
      </c>
      <c r="U1085" s="58" t="inlineStr">
        <is>
          <t>Yes</t>
        </is>
      </c>
      <c r="V1085" s="123">
        <f>IFERROR(VALUE(TRIM(T1085)),S1085*F1085)</f>
        <v/>
      </c>
      <c r="W1085" s="58">
        <f>IF(F1085&lt;=12,"0-12 mo",IF(F1085&lt;=24,"13-24 mo",IF(F1085&lt;=48,"25-48 mo","49+ mo")))</f>
        <v/>
      </c>
      <c r="X1085" s="58">
        <f>IF(S1085&lt;=35.5,"Q1 Low",IF(S1085&lt;=70.35,"Q2 Mid-Low",IF(S1085&lt;=89.85,"Q3 Mid-High","Q4 High")))</f>
        <v/>
      </c>
      <c r="Y1085" s="58">
        <f>IF(U1085="Yes",1,0)</f>
        <v/>
      </c>
      <c r="Z1085" s="58">
        <f>IF(P1085="Month-to-month",1,0)+IF(M1085="No",1,0)+IF(J1085="No",1,0)+IF(I1085="Fiber optic",1,0)+IF(Q1085="Yes",1,0)</f>
        <v/>
      </c>
    </row>
    <row r="1086" ht="15" customHeight="1" s="59">
      <c r="A1086" s="58" t="inlineStr">
        <is>
          <t>9170-ARBTB</t>
        </is>
      </c>
      <c r="B1086" s="58" t="inlineStr">
        <is>
          <t>Female</t>
        </is>
      </c>
      <c r="C1086" s="58" t="n">
        <v>0</v>
      </c>
      <c r="D1086" s="58" t="inlineStr">
        <is>
          <t>Yes</t>
        </is>
      </c>
      <c r="E1086" s="58" t="inlineStr">
        <is>
          <t>Yes</t>
        </is>
      </c>
      <c r="F1086" s="58" t="n">
        <v>52</v>
      </c>
      <c r="G1086" s="58" t="inlineStr">
        <is>
          <t>Yes</t>
        </is>
      </c>
      <c r="H1086" s="58" t="inlineStr">
        <is>
          <t>No</t>
        </is>
      </c>
      <c r="I1086" s="58" t="inlineStr">
        <is>
          <t>No</t>
        </is>
      </c>
      <c r="J1086" s="58" t="inlineStr">
        <is>
          <t>No internet service</t>
        </is>
      </c>
      <c r="K1086" s="58" t="inlineStr">
        <is>
          <t>No internet service</t>
        </is>
      </c>
      <c r="L1086" s="58" t="inlineStr">
        <is>
          <t>No internet service</t>
        </is>
      </c>
      <c r="M1086" s="58" t="inlineStr">
        <is>
          <t>No internet service</t>
        </is>
      </c>
      <c r="N1086" s="58" t="inlineStr">
        <is>
          <t>No internet service</t>
        </is>
      </c>
      <c r="O1086" s="58" t="inlineStr">
        <is>
          <t>No internet service</t>
        </is>
      </c>
      <c r="P1086" s="58" t="inlineStr">
        <is>
          <t>One year</t>
        </is>
      </c>
      <c r="Q1086" s="58" t="inlineStr">
        <is>
          <t>No</t>
        </is>
      </c>
      <c r="R1086" s="58" t="inlineStr">
        <is>
          <t>Credit card (automatic)</t>
        </is>
      </c>
      <c r="S1086" s="123" t="n">
        <v>19.6</v>
      </c>
      <c r="T1086" s="58" t="inlineStr">
        <is>
          <t>1012.4</t>
        </is>
      </c>
      <c r="U1086" s="58" t="inlineStr">
        <is>
          <t>No</t>
        </is>
      </c>
      <c r="V1086" s="123">
        <f>IFERROR(VALUE(TRIM(T1086)),S1086*F1086)</f>
        <v/>
      </c>
      <c r="W1086" s="58">
        <f>IF(F1086&lt;=12,"0-12 mo",IF(F1086&lt;=24,"13-24 mo",IF(F1086&lt;=48,"25-48 mo","49+ mo")))</f>
        <v/>
      </c>
      <c r="X1086" s="58">
        <f>IF(S1086&lt;=35.5,"Q1 Low",IF(S1086&lt;=70.35,"Q2 Mid-Low",IF(S1086&lt;=89.85,"Q3 Mid-High","Q4 High")))</f>
        <v/>
      </c>
      <c r="Y1086" s="58">
        <f>IF(U1086="Yes",1,0)</f>
        <v/>
      </c>
      <c r="Z1086" s="58">
        <f>IF(P1086="Month-to-month",1,0)+IF(M1086="No",1,0)+IF(J1086="No",1,0)+IF(I1086="Fiber optic",1,0)+IF(Q1086="Yes",1,0)</f>
        <v/>
      </c>
    </row>
    <row r="1087" ht="15" customHeight="1" s="59">
      <c r="A1087" s="58" t="inlineStr">
        <is>
          <t>4441-NIHPT</t>
        </is>
      </c>
      <c r="B1087" s="58" t="inlineStr">
        <is>
          <t>Female</t>
        </is>
      </c>
      <c r="C1087" s="58" t="n">
        <v>1</v>
      </c>
      <c r="D1087" s="58" t="inlineStr">
        <is>
          <t>No</t>
        </is>
      </c>
      <c r="E1087" s="58" t="inlineStr">
        <is>
          <t>No</t>
        </is>
      </c>
      <c r="F1087" s="58" t="n">
        <v>13</v>
      </c>
      <c r="G1087" s="58" t="inlineStr">
        <is>
          <t>Yes</t>
        </is>
      </c>
      <c r="H1087" s="58" t="inlineStr">
        <is>
          <t>No</t>
        </is>
      </c>
      <c r="I1087" s="58" t="inlineStr">
        <is>
          <t>Fiber optic</t>
        </is>
      </c>
      <c r="J1087" s="58" t="inlineStr">
        <is>
          <t>No</t>
        </is>
      </c>
      <c r="K1087" s="58" t="inlineStr">
        <is>
          <t>No</t>
        </is>
      </c>
      <c r="L1087" s="58" t="inlineStr">
        <is>
          <t>Yes</t>
        </is>
      </c>
      <c r="M1087" s="58" t="inlineStr">
        <is>
          <t>No</t>
        </is>
      </c>
      <c r="N1087" s="58" t="inlineStr">
        <is>
          <t>No</t>
        </is>
      </c>
      <c r="O1087" s="58" t="inlineStr">
        <is>
          <t>No</t>
        </is>
      </c>
      <c r="P1087" s="58" t="inlineStr">
        <is>
          <t>Month-to-month</t>
        </is>
      </c>
      <c r="Q1087" s="58" t="inlineStr">
        <is>
          <t>Yes</t>
        </is>
      </c>
      <c r="R1087" s="58" t="inlineStr">
        <is>
          <t>Electronic check</t>
        </is>
      </c>
      <c r="S1087" s="123" t="n">
        <v>74.3</v>
      </c>
      <c r="T1087" s="58" t="inlineStr">
        <is>
          <t>940.35</t>
        </is>
      </c>
      <c r="U1087" s="58" t="inlineStr">
        <is>
          <t>Yes</t>
        </is>
      </c>
      <c r="V1087" s="123">
        <f>IFERROR(VALUE(TRIM(T1087)),S1087*F1087)</f>
        <v/>
      </c>
      <c r="W1087" s="58">
        <f>IF(F1087&lt;=12,"0-12 mo",IF(F1087&lt;=24,"13-24 mo",IF(F1087&lt;=48,"25-48 mo","49+ mo")))</f>
        <v/>
      </c>
      <c r="X1087" s="58">
        <f>IF(S1087&lt;=35.5,"Q1 Low",IF(S1087&lt;=70.35,"Q2 Mid-Low",IF(S1087&lt;=89.85,"Q3 Mid-High","Q4 High")))</f>
        <v/>
      </c>
      <c r="Y1087" s="58">
        <f>IF(U1087="Yes",1,0)</f>
        <v/>
      </c>
      <c r="Z1087" s="58">
        <f>IF(P1087="Month-to-month",1,0)+IF(M1087="No",1,0)+IF(J1087="No",1,0)+IF(I1087="Fiber optic",1,0)+IF(Q1087="Yes",1,0)</f>
        <v/>
      </c>
    </row>
    <row r="1088" ht="15" customHeight="1" s="59">
      <c r="A1088" s="58" t="inlineStr">
        <is>
          <t>8999-BOHSE</t>
        </is>
      </c>
      <c r="B1088" s="58" t="inlineStr">
        <is>
          <t>Female</t>
        </is>
      </c>
      <c r="C1088" s="58" t="n">
        <v>1</v>
      </c>
      <c r="D1088" s="58" t="inlineStr">
        <is>
          <t>No</t>
        </is>
      </c>
      <c r="E1088" s="58" t="inlineStr">
        <is>
          <t>No</t>
        </is>
      </c>
      <c r="F1088" s="58" t="n">
        <v>11</v>
      </c>
      <c r="G1088" s="58" t="inlineStr">
        <is>
          <t>Yes</t>
        </is>
      </c>
      <c r="H1088" s="58" t="inlineStr">
        <is>
          <t>No</t>
        </is>
      </c>
      <c r="I1088" s="58" t="inlineStr">
        <is>
          <t>Fiber optic</t>
        </is>
      </c>
      <c r="J1088" s="58" t="inlineStr">
        <is>
          <t>No</t>
        </is>
      </c>
      <c r="K1088" s="58" t="inlineStr">
        <is>
          <t>No</t>
        </is>
      </c>
      <c r="L1088" s="58" t="inlineStr">
        <is>
          <t>No</t>
        </is>
      </c>
      <c r="M1088" s="58" t="inlineStr">
        <is>
          <t>No</t>
        </is>
      </c>
      <c r="N1088" s="58" t="inlineStr">
        <is>
          <t>Yes</t>
        </is>
      </c>
      <c r="O1088" s="58" t="inlineStr">
        <is>
          <t>Yes</t>
        </is>
      </c>
      <c r="P1088" s="58" t="inlineStr">
        <is>
          <t>Month-to-month</t>
        </is>
      </c>
      <c r="Q1088" s="58" t="inlineStr">
        <is>
          <t>No</t>
        </is>
      </c>
      <c r="R1088" s="58" t="inlineStr">
        <is>
          <t>Bank transfer (automatic)</t>
        </is>
      </c>
      <c r="S1088" s="123" t="n">
        <v>89.7</v>
      </c>
      <c r="T1088" s="58" t="inlineStr">
        <is>
          <t>1047.7</t>
        </is>
      </c>
      <c r="U1088" s="58" t="inlineStr">
        <is>
          <t>Yes</t>
        </is>
      </c>
      <c r="V1088" s="123">
        <f>IFERROR(VALUE(TRIM(T1088)),S1088*F1088)</f>
        <v/>
      </c>
      <c r="W1088" s="58">
        <f>IF(F1088&lt;=12,"0-12 mo",IF(F1088&lt;=24,"13-24 mo",IF(F1088&lt;=48,"25-48 mo","49+ mo")))</f>
        <v/>
      </c>
      <c r="X1088" s="58">
        <f>IF(S1088&lt;=35.5,"Q1 Low",IF(S1088&lt;=70.35,"Q2 Mid-Low",IF(S1088&lt;=89.85,"Q3 Mid-High","Q4 High")))</f>
        <v/>
      </c>
      <c r="Y1088" s="58">
        <f>IF(U1088="Yes",1,0)</f>
        <v/>
      </c>
      <c r="Z1088" s="58">
        <f>IF(P1088="Month-to-month",1,0)+IF(M1088="No",1,0)+IF(J1088="No",1,0)+IF(I1088="Fiber optic",1,0)+IF(Q1088="Yes",1,0)</f>
        <v/>
      </c>
    </row>
    <row r="1089" ht="15" customHeight="1" s="59">
      <c r="A1089" s="58" t="inlineStr">
        <is>
          <t>7241-AJHFS</t>
        </is>
      </c>
      <c r="B1089" s="58" t="inlineStr">
        <is>
          <t>Male</t>
        </is>
      </c>
      <c r="C1089" s="58" t="n">
        <v>0</v>
      </c>
      <c r="D1089" s="58" t="inlineStr">
        <is>
          <t>No</t>
        </is>
      </c>
      <c r="E1089" s="58" t="inlineStr">
        <is>
          <t>No</t>
        </is>
      </c>
      <c r="F1089" s="58" t="n">
        <v>32</v>
      </c>
      <c r="G1089" s="58" t="inlineStr">
        <is>
          <t>Yes</t>
        </is>
      </c>
      <c r="H1089" s="58" t="inlineStr">
        <is>
          <t>Yes</t>
        </is>
      </c>
      <c r="I1089" s="58" t="inlineStr">
        <is>
          <t>Fiber optic</t>
        </is>
      </c>
      <c r="J1089" s="58" t="inlineStr">
        <is>
          <t>Yes</t>
        </is>
      </c>
      <c r="K1089" s="58" t="inlineStr">
        <is>
          <t>No</t>
        </is>
      </c>
      <c r="L1089" s="58" t="inlineStr">
        <is>
          <t>No</t>
        </is>
      </c>
      <c r="M1089" s="58" t="inlineStr">
        <is>
          <t>Yes</t>
        </is>
      </c>
      <c r="N1089" s="58" t="inlineStr">
        <is>
          <t>No</t>
        </is>
      </c>
      <c r="O1089" s="58" t="inlineStr">
        <is>
          <t>No</t>
        </is>
      </c>
      <c r="P1089" s="58" t="inlineStr">
        <is>
          <t>Month-to-month</t>
        </is>
      </c>
      <c r="Q1089" s="58" t="inlineStr">
        <is>
          <t>No</t>
        </is>
      </c>
      <c r="R1089" s="58" t="inlineStr">
        <is>
          <t>Bank transfer (automatic)</t>
        </is>
      </c>
      <c r="S1089" s="123" t="n">
        <v>87.65000000000001</v>
      </c>
      <c r="T1089" s="58" t="inlineStr">
        <is>
          <t>2766.4</t>
        </is>
      </c>
      <c r="U1089" s="58" t="inlineStr">
        <is>
          <t>No</t>
        </is>
      </c>
      <c r="V1089" s="123">
        <f>IFERROR(VALUE(TRIM(T1089)),S1089*F1089)</f>
        <v/>
      </c>
      <c r="W1089" s="58">
        <f>IF(F1089&lt;=12,"0-12 mo",IF(F1089&lt;=24,"13-24 mo",IF(F1089&lt;=48,"25-48 mo","49+ mo")))</f>
        <v/>
      </c>
      <c r="X1089" s="58">
        <f>IF(S1089&lt;=35.5,"Q1 Low",IF(S1089&lt;=70.35,"Q2 Mid-Low",IF(S1089&lt;=89.85,"Q3 Mid-High","Q4 High")))</f>
        <v/>
      </c>
      <c r="Y1089" s="58">
        <f>IF(U1089="Yes",1,0)</f>
        <v/>
      </c>
      <c r="Z1089" s="58">
        <f>IF(P1089="Month-to-month",1,0)+IF(M1089="No",1,0)+IF(J1089="No",1,0)+IF(I1089="Fiber optic",1,0)+IF(Q1089="Yes",1,0)</f>
        <v/>
      </c>
    </row>
    <row r="1090" ht="15" customHeight="1" s="59">
      <c r="A1090" s="58" t="inlineStr">
        <is>
          <t>7029-RPUAV</t>
        </is>
      </c>
      <c r="B1090" s="58" t="inlineStr">
        <is>
          <t>Male</t>
        </is>
      </c>
      <c r="C1090" s="58" t="n">
        <v>1</v>
      </c>
      <c r="D1090" s="58" t="inlineStr">
        <is>
          <t>Yes</t>
        </is>
      </c>
      <c r="E1090" s="58" t="inlineStr">
        <is>
          <t>No</t>
        </is>
      </c>
      <c r="F1090" s="58" t="n">
        <v>17</v>
      </c>
      <c r="G1090" s="58" t="inlineStr">
        <is>
          <t>Yes</t>
        </is>
      </c>
      <c r="H1090" s="58" t="inlineStr">
        <is>
          <t>Yes</t>
        </is>
      </c>
      <c r="I1090" s="58" t="inlineStr">
        <is>
          <t>Fiber optic</t>
        </is>
      </c>
      <c r="J1090" s="58" t="inlineStr">
        <is>
          <t>No</t>
        </is>
      </c>
      <c r="K1090" s="58" t="inlineStr">
        <is>
          <t>No</t>
        </is>
      </c>
      <c r="L1090" s="58" t="inlineStr">
        <is>
          <t>Yes</t>
        </is>
      </c>
      <c r="M1090" s="58" t="inlineStr">
        <is>
          <t>No</t>
        </is>
      </c>
      <c r="N1090" s="58" t="inlineStr">
        <is>
          <t>Yes</t>
        </is>
      </c>
      <c r="O1090" s="58" t="inlineStr">
        <is>
          <t>Yes</t>
        </is>
      </c>
      <c r="P1090" s="58" t="inlineStr">
        <is>
          <t>Month-to-month</t>
        </is>
      </c>
      <c r="Q1090" s="58" t="inlineStr">
        <is>
          <t>Yes</t>
        </is>
      </c>
      <c r="R1090" s="58" t="inlineStr">
        <is>
          <t>Credit card (automatic)</t>
        </is>
      </c>
      <c r="S1090" s="123" t="n">
        <v>100.45</v>
      </c>
      <c r="T1090" s="58" t="inlineStr">
        <is>
          <t>1622.45</t>
        </is>
      </c>
      <c r="U1090" s="58" t="inlineStr">
        <is>
          <t>Yes</t>
        </is>
      </c>
      <c r="V1090" s="123">
        <f>IFERROR(VALUE(TRIM(T1090)),S1090*F1090)</f>
        <v/>
      </c>
      <c r="W1090" s="58">
        <f>IF(F1090&lt;=12,"0-12 mo",IF(F1090&lt;=24,"13-24 mo",IF(F1090&lt;=48,"25-48 mo","49+ mo")))</f>
        <v/>
      </c>
      <c r="X1090" s="58">
        <f>IF(S1090&lt;=35.5,"Q1 Low",IF(S1090&lt;=70.35,"Q2 Mid-Low",IF(S1090&lt;=89.85,"Q3 Mid-High","Q4 High")))</f>
        <v/>
      </c>
      <c r="Y1090" s="58">
        <f>IF(U1090="Yes",1,0)</f>
        <v/>
      </c>
      <c r="Z1090" s="58">
        <f>IF(P1090="Month-to-month",1,0)+IF(M1090="No",1,0)+IF(J1090="No",1,0)+IF(I1090="Fiber optic",1,0)+IF(Q1090="Yes",1,0)</f>
        <v/>
      </c>
    </row>
    <row r="1091" ht="15" customHeight="1" s="59">
      <c r="A1091" s="58" t="inlineStr">
        <is>
          <t>4546-FOKWR</t>
        </is>
      </c>
      <c r="B1091" s="58" t="inlineStr">
        <is>
          <t>Female</t>
        </is>
      </c>
      <c r="C1091" s="58" t="n">
        <v>0</v>
      </c>
      <c r="D1091" s="58" t="inlineStr">
        <is>
          <t>No</t>
        </is>
      </c>
      <c r="E1091" s="58" t="inlineStr">
        <is>
          <t>No</t>
        </is>
      </c>
      <c r="F1091" s="58" t="n">
        <v>16</v>
      </c>
      <c r="G1091" s="58" t="inlineStr">
        <is>
          <t>Yes</t>
        </is>
      </c>
      <c r="H1091" s="58" t="inlineStr">
        <is>
          <t>Yes</t>
        </is>
      </c>
      <c r="I1091" s="58" t="inlineStr">
        <is>
          <t>Fiber optic</t>
        </is>
      </c>
      <c r="J1091" s="58" t="inlineStr">
        <is>
          <t>No</t>
        </is>
      </c>
      <c r="K1091" s="58" t="inlineStr">
        <is>
          <t>No</t>
        </is>
      </c>
      <c r="L1091" s="58" t="inlineStr">
        <is>
          <t>No</t>
        </is>
      </c>
      <c r="M1091" s="58" t="inlineStr">
        <is>
          <t>No</t>
        </is>
      </c>
      <c r="N1091" s="58" t="inlineStr">
        <is>
          <t>No</t>
        </is>
      </c>
      <c r="O1091" s="58" t="inlineStr">
        <is>
          <t>No</t>
        </is>
      </c>
      <c r="P1091" s="58" t="inlineStr">
        <is>
          <t>Month-to-month</t>
        </is>
      </c>
      <c r="Q1091" s="58" t="inlineStr">
        <is>
          <t>Yes</t>
        </is>
      </c>
      <c r="R1091" s="58" t="inlineStr">
        <is>
          <t>Credit card (automatic)</t>
        </is>
      </c>
      <c r="S1091" s="123" t="n">
        <v>74.75</v>
      </c>
      <c r="T1091" s="58" t="inlineStr">
        <is>
          <t>1129.35</t>
        </is>
      </c>
      <c r="U1091" s="58" t="inlineStr">
        <is>
          <t>No</t>
        </is>
      </c>
      <c r="V1091" s="123">
        <f>IFERROR(VALUE(TRIM(T1091)),S1091*F1091)</f>
        <v/>
      </c>
      <c r="W1091" s="58">
        <f>IF(F1091&lt;=12,"0-12 mo",IF(F1091&lt;=24,"13-24 mo",IF(F1091&lt;=48,"25-48 mo","49+ mo")))</f>
        <v/>
      </c>
      <c r="X1091" s="58">
        <f>IF(S1091&lt;=35.5,"Q1 Low",IF(S1091&lt;=70.35,"Q2 Mid-Low",IF(S1091&lt;=89.85,"Q3 Mid-High","Q4 High")))</f>
        <v/>
      </c>
      <c r="Y1091" s="58">
        <f>IF(U1091="Yes",1,0)</f>
        <v/>
      </c>
      <c r="Z1091" s="58">
        <f>IF(P1091="Month-to-month",1,0)+IF(M1091="No",1,0)+IF(J1091="No",1,0)+IF(I1091="Fiber optic",1,0)+IF(Q1091="Yes",1,0)</f>
        <v/>
      </c>
    </row>
    <row r="1092" ht="15" customHeight="1" s="59">
      <c r="A1092" s="58" t="inlineStr">
        <is>
          <t>9036-CSKBW</t>
        </is>
      </c>
      <c r="B1092" s="58" t="inlineStr">
        <is>
          <t>Female</t>
        </is>
      </c>
      <c r="C1092" s="58" t="n">
        <v>0</v>
      </c>
      <c r="D1092" s="58" t="inlineStr">
        <is>
          <t>No</t>
        </is>
      </c>
      <c r="E1092" s="58" t="inlineStr">
        <is>
          <t>No</t>
        </is>
      </c>
      <c r="F1092" s="58" t="n">
        <v>51</v>
      </c>
      <c r="G1092" s="58" t="inlineStr">
        <is>
          <t>Yes</t>
        </is>
      </c>
      <c r="H1092" s="58" t="inlineStr">
        <is>
          <t>Yes</t>
        </is>
      </c>
      <c r="I1092" s="58" t="inlineStr">
        <is>
          <t>Fiber optic</t>
        </is>
      </c>
      <c r="J1092" s="58" t="inlineStr">
        <is>
          <t>Yes</t>
        </is>
      </c>
      <c r="K1092" s="58" t="inlineStr">
        <is>
          <t>Yes</t>
        </is>
      </c>
      <c r="L1092" s="58" t="inlineStr">
        <is>
          <t>Yes</t>
        </is>
      </c>
      <c r="M1092" s="58" t="inlineStr">
        <is>
          <t>No</t>
        </is>
      </c>
      <c r="N1092" s="58" t="inlineStr">
        <is>
          <t>Yes</t>
        </is>
      </c>
      <c r="O1092" s="58" t="inlineStr">
        <is>
          <t>Yes</t>
        </is>
      </c>
      <c r="P1092" s="58" t="inlineStr">
        <is>
          <t>One year</t>
        </is>
      </c>
      <c r="Q1092" s="58" t="inlineStr">
        <is>
          <t>No</t>
        </is>
      </c>
      <c r="R1092" s="58" t="inlineStr">
        <is>
          <t>Bank transfer (automatic)</t>
        </is>
      </c>
      <c r="S1092" s="123" t="n">
        <v>107.45</v>
      </c>
      <c r="T1092" s="58" t="inlineStr">
        <is>
          <t>5680.9</t>
        </is>
      </c>
      <c r="U1092" s="58" t="inlineStr">
        <is>
          <t>No</t>
        </is>
      </c>
      <c r="V1092" s="123">
        <f>IFERROR(VALUE(TRIM(T1092)),S1092*F1092)</f>
        <v/>
      </c>
      <c r="W1092" s="58">
        <f>IF(F1092&lt;=12,"0-12 mo",IF(F1092&lt;=24,"13-24 mo",IF(F1092&lt;=48,"25-48 mo","49+ mo")))</f>
        <v/>
      </c>
      <c r="X1092" s="58">
        <f>IF(S1092&lt;=35.5,"Q1 Low",IF(S1092&lt;=70.35,"Q2 Mid-Low",IF(S1092&lt;=89.85,"Q3 Mid-High","Q4 High")))</f>
        <v/>
      </c>
      <c r="Y1092" s="58">
        <f>IF(U1092="Yes",1,0)</f>
        <v/>
      </c>
      <c r="Z1092" s="58">
        <f>IF(P1092="Month-to-month",1,0)+IF(M1092="No",1,0)+IF(J1092="No",1,0)+IF(I1092="Fiber optic",1,0)+IF(Q1092="Yes",1,0)</f>
        <v/>
      </c>
    </row>
    <row r="1093" ht="15" customHeight="1" s="59">
      <c r="A1093" s="58" t="inlineStr">
        <is>
          <t>5832-TRLPB</t>
        </is>
      </c>
      <c r="B1093" s="58" t="inlineStr">
        <is>
          <t>Male</t>
        </is>
      </c>
      <c r="C1093" s="58" t="n">
        <v>0</v>
      </c>
      <c r="D1093" s="58" t="inlineStr">
        <is>
          <t>No</t>
        </is>
      </c>
      <c r="E1093" s="58" t="inlineStr">
        <is>
          <t>No</t>
        </is>
      </c>
      <c r="F1093" s="58" t="n">
        <v>29</v>
      </c>
      <c r="G1093" s="58" t="inlineStr">
        <is>
          <t>Yes</t>
        </is>
      </c>
      <c r="H1093" s="58" t="inlineStr">
        <is>
          <t>No</t>
        </is>
      </c>
      <c r="I1093" s="58" t="inlineStr">
        <is>
          <t>DSL</t>
        </is>
      </c>
      <c r="J1093" s="58" t="inlineStr">
        <is>
          <t>No</t>
        </is>
      </c>
      <c r="K1093" s="58" t="inlineStr">
        <is>
          <t>No</t>
        </is>
      </c>
      <c r="L1093" s="58" t="inlineStr">
        <is>
          <t>Yes</t>
        </is>
      </c>
      <c r="M1093" s="58" t="inlineStr">
        <is>
          <t>Yes</t>
        </is>
      </c>
      <c r="N1093" s="58" t="inlineStr">
        <is>
          <t>Yes</t>
        </is>
      </c>
      <c r="O1093" s="58" t="inlineStr">
        <is>
          <t>Yes</t>
        </is>
      </c>
      <c r="P1093" s="58" t="inlineStr">
        <is>
          <t>One year</t>
        </is>
      </c>
      <c r="Q1093" s="58" t="inlineStr">
        <is>
          <t>Yes</t>
        </is>
      </c>
      <c r="R1093" s="58" t="inlineStr">
        <is>
          <t>Bank transfer (automatic)</t>
        </is>
      </c>
      <c r="S1093" s="123" t="n">
        <v>75.34999999999999</v>
      </c>
      <c r="T1093" s="58" t="inlineStr">
        <is>
          <t>2243.9</t>
        </is>
      </c>
      <c r="U1093" s="58" t="inlineStr">
        <is>
          <t>No</t>
        </is>
      </c>
      <c r="V1093" s="123">
        <f>IFERROR(VALUE(TRIM(T1093)),S1093*F1093)</f>
        <v/>
      </c>
      <c r="W1093" s="58">
        <f>IF(F1093&lt;=12,"0-12 mo",IF(F1093&lt;=24,"13-24 mo",IF(F1093&lt;=48,"25-48 mo","49+ mo")))</f>
        <v/>
      </c>
      <c r="X1093" s="58">
        <f>IF(S1093&lt;=35.5,"Q1 Low",IF(S1093&lt;=70.35,"Q2 Mid-Low",IF(S1093&lt;=89.85,"Q3 Mid-High","Q4 High")))</f>
        <v/>
      </c>
      <c r="Y1093" s="58">
        <f>IF(U1093="Yes",1,0)</f>
        <v/>
      </c>
      <c r="Z1093" s="58">
        <f>IF(P1093="Month-to-month",1,0)+IF(M1093="No",1,0)+IF(J1093="No",1,0)+IF(I1093="Fiber optic",1,0)+IF(Q1093="Yes",1,0)</f>
        <v/>
      </c>
    </row>
    <row r="1094" ht="15" customHeight="1" s="59">
      <c r="A1094" s="58" t="inlineStr">
        <is>
          <t>8590-YFFQO</t>
        </is>
      </c>
      <c r="B1094" s="58" t="inlineStr">
        <is>
          <t>Male</t>
        </is>
      </c>
      <c r="C1094" s="58" t="n">
        <v>0</v>
      </c>
      <c r="D1094" s="58" t="inlineStr">
        <is>
          <t>Yes</t>
        </is>
      </c>
      <c r="E1094" s="58" t="inlineStr">
        <is>
          <t>No</t>
        </is>
      </c>
      <c r="F1094" s="58" t="n">
        <v>70</v>
      </c>
      <c r="G1094" s="58" t="inlineStr">
        <is>
          <t>Yes</t>
        </is>
      </c>
      <c r="H1094" s="58" t="inlineStr">
        <is>
          <t>No</t>
        </is>
      </c>
      <c r="I1094" s="58" t="inlineStr">
        <is>
          <t>DSL</t>
        </is>
      </c>
      <c r="J1094" s="58" t="inlineStr">
        <is>
          <t>Yes</t>
        </is>
      </c>
      <c r="K1094" s="58" t="inlineStr">
        <is>
          <t>Yes</t>
        </is>
      </c>
      <c r="L1094" s="58" t="inlineStr">
        <is>
          <t>Yes</t>
        </is>
      </c>
      <c r="M1094" s="58" t="inlineStr">
        <is>
          <t>Yes</t>
        </is>
      </c>
      <c r="N1094" s="58" t="inlineStr">
        <is>
          <t>No</t>
        </is>
      </c>
      <c r="O1094" s="58" t="inlineStr">
        <is>
          <t>No</t>
        </is>
      </c>
      <c r="P1094" s="58" t="inlineStr">
        <is>
          <t>Two year</t>
        </is>
      </c>
      <c r="Q1094" s="58" t="inlineStr">
        <is>
          <t>No</t>
        </is>
      </c>
      <c r="R1094" s="58" t="inlineStr">
        <is>
          <t>Credit card (automatic)</t>
        </is>
      </c>
      <c r="S1094" s="123" t="n">
        <v>64.95</v>
      </c>
      <c r="T1094" s="58" t="inlineStr">
        <is>
          <t>4523.25</t>
        </is>
      </c>
      <c r="U1094" s="58" t="inlineStr">
        <is>
          <t>No</t>
        </is>
      </c>
      <c r="V1094" s="123">
        <f>IFERROR(VALUE(TRIM(T1094)),S1094*F1094)</f>
        <v/>
      </c>
      <c r="W1094" s="58">
        <f>IF(F1094&lt;=12,"0-12 mo",IF(F1094&lt;=24,"13-24 mo",IF(F1094&lt;=48,"25-48 mo","49+ mo")))</f>
        <v/>
      </c>
      <c r="X1094" s="58">
        <f>IF(S1094&lt;=35.5,"Q1 Low",IF(S1094&lt;=70.35,"Q2 Mid-Low",IF(S1094&lt;=89.85,"Q3 Mid-High","Q4 High")))</f>
        <v/>
      </c>
      <c r="Y1094" s="58">
        <f>IF(U1094="Yes",1,0)</f>
        <v/>
      </c>
      <c r="Z1094" s="58">
        <f>IF(P1094="Month-to-month",1,0)+IF(M1094="No",1,0)+IF(J1094="No",1,0)+IF(I1094="Fiber optic",1,0)+IF(Q1094="Yes",1,0)</f>
        <v/>
      </c>
    </row>
    <row r="1095" ht="15" customHeight="1" s="59">
      <c r="A1095" s="58" t="inlineStr">
        <is>
          <t>8659-IOOPU</t>
        </is>
      </c>
      <c r="B1095" s="58" t="inlineStr">
        <is>
          <t>Female</t>
        </is>
      </c>
      <c r="C1095" s="58" t="n">
        <v>0</v>
      </c>
      <c r="D1095" s="58" t="inlineStr">
        <is>
          <t>Yes</t>
        </is>
      </c>
      <c r="E1095" s="58" t="inlineStr">
        <is>
          <t>Yes</t>
        </is>
      </c>
      <c r="F1095" s="58" t="n">
        <v>71</v>
      </c>
      <c r="G1095" s="58" t="inlineStr">
        <is>
          <t>Yes</t>
        </is>
      </c>
      <c r="H1095" s="58" t="inlineStr">
        <is>
          <t>Yes</t>
        </is>
      </c>
      <c r="I1095" s="58" t="inlineStr">
        <is>
          <t>Fiber optic</t>
        </is>
      </c>
      <c r="J1095" s="58" t="inlineStr">
        <is>
          <t>Yes</t>
        </is>
      </c>
      <c r="K1095" s="58" t="inlineStr">
        <is>
          <t>No</t>
        </is>
      </c>
      <c r="L1095" s="58" t="inlineStr">
        <is>
          <t>Yes</t>
        </is>
      </c>
      <c r="M1095" s="58" t="inlineStr">
        <is>
          <t>Yes</t>
        </is>
      </c>
      <c r="N1095" s="58" t="inlineStr">
        <is>
          <t>No</t>
        </is>
      </c>
      <c r="O1095" s="58" t="inlineStr">
        <is>
          <t>Yes</t>
        </is>
      </c>
      <c r="P1095" s="58" t="inlineStr">
        <is>
          <t>Two year</t>
        </is>
      </c>
      <c r="Q1095" s="58" t="inlineStr">
        <is>
          <t>No</t>
        </is>
      </c>
      <c r="R1095" s="58" t="inlineStr">
        <is>
          <t>Electronic check</t>
        </is>
      </c>
      <c r="S1095" s="123" t="n">
        <v>100.45</v>
      </c>
      <c r="T1095" s="58" t="inlineStr">
        <is>
          <t>7159.7</t>
        </is>
      </c>
      <c r="U1095" s="58" t="inlineStr">
        <is>
          <t>No</t>
        </is>
      </c>
      <c r="V1095" s="123">
        <f>IFERROR(VALUE(TRIM(T1095)),S1095*F1095)</f>
        <v/>
      </c>
      <c r="W1095" s="58">
        <f>IF(F1095&lt;=12,"0-12 mo",IF(F1095&lt;=24,"13-24 mo",IF(F1095&lt;=48,"25-48 mo","49+ mo")))</f>
        <v/>
      </c>
      <c r="X1095" s="58">
        <f>IF(S1095&lt;=35.5,"Q1 Low",IF(S1095&lt;=70.35,"Q2 Mid-Low",IF(S1095&lt;=89.85,"Q3 Mid-High","Q4 High")))</f>
        <v/>
      </c>
      <c r="Y1095" s="58">
        <f>IF(U1095="Yes",1,0)</f>
        <v/>
      </c>
      <c r="Z1095" s="58">
        <f>IF(P1095="Month-to-month",1,0)+IF(M1095="No",1,0)+IF(J1095="No",1,0)+IF(I1095="Fiber optic",1,0)+IF(Q1095="Yes",1,0)</f>
        <v/>
      </c>
    </row>
    <row r="1096" ht="15" customHeight="1" s="59">
      <c r="A1096" s="58" t="inlineStr">
        <is>
          <t>1338-CECEE</t>
        </is>
      </c>
      <c r="B1096" s="58" t="inlineStr">
        <is>
          <t>Male</t>
        </is>
      </c>
      <c r="C1096" s="58" t="n">
        <v>0</v>
      </c>
      <c r="D1096" s="58" t="inlineStr">
        <is>
          <t>Yes</t>
        </is>
      </c>
      <c r="E1096" s="58" t="inlineStr">
        <is>
          <t>Yes</t>
        </is>
      </c>
      <c r="F1096" s="58" t="n">
        <v>41</v>
      </c>
      <c r="G1096" s="58" t="inlineStr">
        <is>
          <t>Yes</t>
        </is>
      </c>
      <c r="H1096" s="58" t="inlineStr">
        <is>
          <t>Yes</t>
        </is>
      </c>
      <c r="I1096" s="58" t="inlineStr">
        <is>
          <t>DSL</t>
        </is>
      </c>
      <c r="J1096" s="58" t="inlineStr">
        <is>
          <t>No</t>
        </is>
      </c>
      <c r="K1096" s="58" t="inlineStr">
        <is>
          <t>Yes</t>
        </is>
      </c>
      <c r="L1096" s="58" t="inlineStr">
        <is>
          <t>Yes</t>
        </is>
      </c>
      <c r="M1096" s="58" t="inlineStr">
        <is>
          <t>No</t>
        </is>
      </c>
      <c r="N1096" s="58" t="inlineStr">
        <is>
          <t>Yes</t>
        </is>
      </c>
      <c r="O1096" s="58" t="inlineStr">
        <is>
          <t>No</t>
        </is>
      </c>
      <c r="P1096" s="58" t="inlineStr">
        <is>
          <t>One year</t>
        </is>
      </c>
      <c r="Q1096" s="58" t="inlineStr">
        <is>
          <t>No</t>
        </is>
      </c>
      <c r="R1096" s="58" t="inlineStr">
        <is>
          <t>Bank transfer (automatic)</t>
        </is>
      </c>
      <c r="S1096" s="123" t="n">
        <v>68.5</v>
      </c>
      <c r="T1096" s="58" t="inlineStr">
        <is>
          <t>2839.95</t>
        </is>
      </c>
      <c r="U1096" s="58" t="inlineStr">
        <is>
          <t>No</t>
        </is>
      </c>
      <c r="V1096" s="123">
        <f>IFERROR(VALUE(TRIM(T1096)),S1096*F1096)</f>
        <v/>
      </c>
      <c r="W1096" s="58">
        <f>IF(F1096&lt;=12,"0-12 mo",IF(F1096&lt;=24,"13-24 mo",IF(F1096&lt;=48,"25-48 mo","49+ mo")))</f>
        <v/>
      </c>
      <c r="X1096" s="58">
        <f>IF(S1096&lt;=35.5,"Q1 Low",IF(S1096&lt;=70.35,"Q2 Mid-Low",IF(S1096&lt;=89.85,"Q3 Mid-High","Q4 High")))</f>
        <v/>
      </c>
      <c r="Y1096" s="58">
        <f>IF(U1096="Yes",1,0)</f>
        <v/>
      </c>
      <c r="Z1096" s="58">
        <f>IF(P1096="Month-to-month",1,0)+IF(M1096="No",1,0)+IF(J1096="No",1,0)+IF(I1096="Fiber optic",1,0)+IF(Q1096="Yes",1,0)</f>
        <v/>
      </c>
    </row>
    <row r="1097" ht="15" customHeight="1" s="59">
      <c r="A1097" s="58" t="inlineStr">
        <is>
          <t>7439-DKZTW</t>
        </is>
      </c>
      <c r="B1097" s="58" t="inlineStr">
        <is>
          <t>Male</t>
        </is>
      </c>
      <c r="C1097" s="58" t="n">
        <v>0</v>
      </c>
      <c r="D1097" s="58" t="inlineStr">
        <is>
          <t>No</t>
        </is>
      </c>
      <c r="E1097" s="58" t="inlineStr">
        <is>
          <t>No</t>
        </is>
      </c>
      <c r="F1097" s="58" t="n">
        <v>1</v>
      </c>
      <c r="G1097" s="58" t="inlineStr">
        <is>
          <t>Yes</t>
        </is>
      </c>
      <c r="H1097" s="58" t="inlineStr">
        <is>
          <t>No</t>
        </is>
      </c>
      <c r="I1097" s="58" t="inlineStr">
        <is>
          <t>Fiber optic</t>
        </is>
      </c>
      <c r="J1097" s="58" t="inlineStr">
        <is>
          <t>No</t>
        </is>
      </c>
      <c r="K1097" s="58" t="inlineStr">
        <is>
          <t>No</t>
        </is>
      </c>
      <c r="L1097" s="58" t="inlineStr">
        <is>
          <t>No</t>
        </is>
      </c>
      <c r="M1097" s="58" t="inlineStr">
        <is>
          <t>No</t>
        </is>
      </c>
      <c r="N1097" s="58" t="inlineStr">
        <is>
          <t>Yes</t>
        </is>
      </c>
      <c r="O1097" s="58" t="inlineStr">
        <is>
          <t>No</t>
        </is>
      </c>
      <c r="P1097" s="58" t="inlineStr">
        <is>
          <t>Month-to-month</t>
        </is>
      </c>
      <c r="Q1097" s="58" t="inlineStr">
        <is>
          <t>Yes</t>
        </is>
      </c>
      <c r="R1097" s="58" t="inlineStr">
        <is>
          <t>Electronic check</t>
        </is>
      </c>
      <c r="S1097" s="123" t="n">
        <v>80.55</v>
      </c>
      <c r="T1097" s="58" t="inlineStr">
        <is>
          <t>80.55</t>
        </is>
      </c>
      <c r="U1097" s="58" t="inlineStr">
        <is>
          <t>No</t>
        </is>
      </c>
      <c r="V1097" s="123">
        <f>IFERROR(VALUE(TRIM(T1097)),S1097*F1097)</f>
        <v/>
      </c>
      <c r="W1097" s="58">
        <f>IF(F1097&lt;=12,"0-12 mo",IF(F1097&lt;=24,"13-24 mo",IF(F1097&lt;=48,"25-48 mo","49+ mo")))</f>
        <v/>
      </c>
      <c r="X1097" s="58">
        <f>IF(S1097&lt;=35.5,"Q1 Low",IF(S1097&lt;=70.35,"Q2 Mid-Low",IF(S1097&lt;=89.85,"Q3 Mid-High","Q4 High")))</f>
        <v/>
      </c>
      <c r="Y1097" s="58">
        <f>IF(U1097="Yes",1,0)</f>
        <v/>
      </c>
      <c r="Z1097" s="58">
        <f>IF(P1097="Month-to-month",1,0)+IF(M1097="No",1,0)+IF(J1097="No",1,0)+IF(I1097="Fiber optic",1,0)+IF(Q1097="Yes",1,0)</f>
        <v/>
      </c>
    </row>
    <row r="1098" ht="15" customHeight="1" s="59">
      <c r="A1098" s="58" t="inlineStr">
        <is>
          <t>4646-QZXTF</t>
        </is>
      </c>
      <c r="B1098" s="58" t="inlineStr">
        <is>
          <t>Female</t>
        </is>
      </c>
      <c r="C1098" s="58" t="n">
        <v>0</v>
      </c>
      <c r="D1098" s="58" t="inlineStr">
        <is>
          <t>Yes</t>
        </is>
      </c>
      <c r="E1098" s="58" t="inlineStr">
        <is>
          <t>No</t>
        </is>
      </c>
      <c r="F1098" s="58" t="n">
        <v>7</v>
      </c>
      <c r="G1098" s="58" t="inlineStr">
        <is>
          <t>Yes</t>
        </is>
      </c>
      <c r="H1098" s="58" t="inlineStr">
        <is>
          <t>No</t>
        </is>
      </c>
      <c r="I1098" s="58" t="inlineStr">
        <is>
          <t>DSL</t>
        </is>
      </c>
      <c r="J1098" s="58" t="inlineStr">
        <is>
          <t>Yes</t>
        </is>
      </c>
      <c r="K1098" s="58" t="inlineStr">
        <is>
          <t>No</t>
        </is>
      </c>
      <c r="L1098" s="58" t="inlineStr">
        <is>
          <t>Yes</t>
        </is>
      </c>
      <c r="M1098" s="58" t="inlineStr">
        <is>
          <t>Yes</t>
        </is>
      </c>
      <c r="N1098" s="58" t="inlineStr">
        <is>
          <t>Yes</t>
        </is>
      </c>
      <c r="O1098" s="58" t="inlineStr">
        <is>
          <t>Yes</t>
        </is>
      </c>
      <c r="P1098" s="58" t="inlineStr">
        <is>
          <t>Month-to-month</t>
        </is>
      </c>
      <c r="Q1098" s="58" t="inlineStr">
        <is>
          <t>No</t>
        </is>
      </c>
      <c r="R1098" s="58" t="inlineStr">
        <is>
          <t>Bank transfer (automatic)</t>
        </is>
      </c>
      <c r="S1098" s="123" t="n">
        <v>81.25</v>
      </c>
      <c r="T1098" s="58" t="inlineStr">
        <is>
          <t>580.1</t>
        </is>
      </c>
      <c r="U1098" s="58" t="inlineStr">
        <is>
          <t>No</t>
        </is>
      </c>
      <c r="V1098" s="123">
        <f>IFERROR(VALUE(TRIM(T1098)),S1098*F1098)</f>
        <v/>
      </c>
      <c r="W1098" s="58">
        <f>IF(F1098&lt;=12,"0-12 mo",IF(F1098&lt;=24,"13-24 mo",IF(F1098&lt;=48,"25-48 mo","49+ mo")))</f>
        <v/>
      </c>
      <c r="X1098" s="58">
        <f>IF(S1098&lt;=35.5,"Q1 Low",IF(S1098&lt;=70.35,"Q2 Mid-Low",IF(S1098&lt;=89.85,"Q3 Mid-High","Q4 High")))</f>
        <v/>
      </c>
      <c r="Y1098" s="58">
        <f>IF(U1098="Yes",1,0)</f>
        <v/>
      </c>
      <c r="Z1098" s="58">
        <f>IF(P1098="Month-to-month",1,0)+IF(M1098="No",1,0)+IF(J1098="No",1,0)+IF(I1098="Fiber optic",1,0)+IF(Q1098="Yes",1,0)</f>
        <v/>
      </c>
    </row>
    <row r="1099" ht="15" customHeight="1" s="59">
      <c r="A1099" s="58" t="inlineStr">
        <is>
          <t>4607-CHPCA</t>
        </is>
      </c>
      <c r="B1099" s="58" t="inlineStr">
        <is>
          <t>Male</t>
        </is>
      </c>
      <c r="C1099" s="58" t="n">
        <v>0</v>
      </c>
      <c r="D1099" s="58" t="inlineStr">
        <is>
          <t>Yes</t>
        </is>
      </c>
      <c r="E1099" s="58" t="inlineStr">
        <is>
          <t>Yes</t>
        </is>
      </c>
      <c r="F1099" s="58" t="n">
        <v>25</v>
      </c>
      <c r="G1099" s="58" t="inlineStr">
        <is>
          <t>Yes</t>
        </is>
      </c>
      <c r="H1099" s="58" t="inlineStr">
        <is>
          <t>No</t>
        </is>
      </c>
      <c r="I1099" s="58" t="inlineStr">
        <is>
          <t>Fiber optic</t>
        </is>
      </c>
      <c r="J1099" s="58" t="inlineStr">
        <is>
          <t>No</t>
        </is>
      </c>
      <c r="K1099" s="58" t="inlineStr">
        <is>
          <t>No</t>
        </is>
      </c>
      <c r="L1099" s="58" t="inlineStr">
        <is>
          <t>No</t>
        </is>
      </c>
      <c r="M1099" s="58" t="inlineStr">
        <is>
          <t>No</t>
        </is>
      </c>
      <c r="N1099" s="58" t="inlineStr">
        <is>
          <t>Yes</t>
        </is>
      </c>
      <c r="O1099" s="58" t="inlineStr">
        <is>
          <t>Yes</t>
        </is>
      </c>
      <c r="P1099" s="58" t="inlineStr">
        <is>
          <t>One year</t>
        </is>
      </c>
      <c r="Q1099" s="58" t="inlineStr">
        <is>
          <t>Yes</t>
        </is>
      </c>
      <c r="R1099" s="58" t="inlineStr">
        <is>
          <t>Electronic check</t>
        </is>
      </c>
      <c r="S1099" s="123" t="n">
        <v>90.40000000000001</v>
      </c>
      <c r="T1099" s="58" t="inlineStr">
        <is>
          <t>2178.6</t>
        </is>
      </c>
      <c r="U1099" s="58" t="inlineStr">
        <is>
          <t>Yes</t>
        </is>
      </c>
      <c r="V1099" s="123">
        <f>IFERROR(VALUE(TRIM(T1099)),S1099*F1099)</f>
        <v/>
      </c>
      <c r="W1099" s="58">
        <f>IF(F1099&lt;=12,"0-12 mo",IF(F1099&lt;=24,"13-24 mo",IF(F1099&lt;=48,"25-48 mo","49+ mo")))</f>
        <v/>
      </c>
      <c r="X1099" s="58">
        <f>IF(S1099&lt;=35.5,"Q1 Low",IF(S1099&lt;=70.35,"Q2 Mid-Low",IF(S1099&lt;=89.85,"Q3 Mid-High","Q4 High")))</f>
        <v/>
      </c>
      <c r="Y1099" s="58">
        <f>IF(U1099="Yes",1,0)</f>
        <v/>
      </c>
      <c r="Z1099" s="58">
        <f>IF(P1099="Month-to-month",1,0)+IF(M1099="No",1,0)+IF(J1099="No",1,0)+IF(I1099="Fiber optic",1,0)+IF(Q1099="Yes",1,0)</f>
        <v/>
      </c>
    </row>
    <row r="1100" ht="15" customHeight="1" s="59">
      <c r="A1100" s="58" t="inlineStr">
        <is>
          <t>9742-XOKTS</t>
        </is>
      </c>
      <c r="B1100" s="58" t="inlineStr">
        <is>
          <t>Male</t>
        </is>
      </c>
      <c r="C1100" s="58" t="n">
        <v>0</v>
      </c>
      <c r="D1100" s="58" t="inlineStr">
        <is>
          <t>Yes</t>
        </is>
      </c>
      <c r="E1100" s="58" t="inlineStr">
        <is>
          <t>Yes</t>
        </is>
      </c>
      <c r="F1100" s="58" t="n">
        <v>67</v>
      </c>
      <c r="G1100" s="58" t="inlineStr">
        <is>
          <t>Yes</t>
        </is>
      </c>
      <c r="H1100" s="58" t="inlineStr">
        <is>
          <t>Yes</t>
        </is>
      </c>
      <c r="I1100" s="58" t="inlineStr">
        <is>
          <t>Fiber optic</t>
        </is>
      </c>
      <c r="J1100" s="58" t="inlineStr">
        <is>
          <t>Yes</t>
        </is>
      </c>
      <c r="K1100" s="58" t="inlineStr">
        <is>
          <t>Yes</t>
        </is>
      </c>
      <c r="L1100" s="58" t="inlineStr">
        <is>
          <t>No</t>
        </is>
      </c>
      <c r="M1100" s="58" t="inlineStr">
        <is>
          <t>Yes</t>
        </is>
      </c>
      <c r="N1100" s="58" t="inlineStr">
        <is>
          <t>No</t>
        </is>
      </c>
      <c r="O1100" s="58" t="inlineStr">
        <is>
          <t>No</t>
        </is>
      </c>
      <c r="P1100" s="58" t="inlineStr">
        <is>
          <t>One year</t>
        </is>
      </c>
      <c r="Q1100" s="58" t="inlineStr">
        <is>
          <t>No</t>
        </is>
      </c>
      <c r="R1100" s="58" t="inlineStr">
        <is>
          <t>Electronic check</t>
        </is>
      </c>
      <c r="S1100" s="123" t="n">
        <v>89.55</v>
      </c>
      <c r="T1100" s="58" t="inlineStr">
        <is>
          <t>6038.55</t>
        </is>
      </c>
      <c r="U1100" s="58" t="inlineStr">
        <is>
          <t>No</t>
        </is>
      </c>
      <c r="V1100" s="123">
        <f>IFERROR(VALUE(TRIM(T1100)),S1100*F1100)</f>
        <v/>
      </c>
      <c r="W1100" s="58">
        <f>IF(F1100&lt;=12,"0-12 mo",IF(F1100&lt;=24,"13-24 mo",IF(F1100&lt;=48,"25-48 mo","49+ mo")))</f>
        <v/>
      </c>
      <c r="X1100" s="58">
        <f>IF(S1100&lt;=35.5,"Q1 Low",IF(S1100&lt;=70.35,"Q2 Mid-Low",IF(S1100&lt;=89.85,"Q3 Mid-High","Q4 High")))</f>
        <v/>
      </c>
      <c r="Y1100" s="58">
        <f>IF(U1100="Yes",1,0)</f>
        <v/>
      </c>
      <c r="Z1100" s="58">
        <f>IF(P1100="Month-to-month",1,0)+IF(M1100="No",1,0)+IF(J1100="No",1,0)+IF(I1100="Fiber optic",1,0)+IF(Q1100="Yes",1,0)</f>
        <v/>
      </c>
    </row>
    <row r="1101" ht="15" customHeight="1" s="59">
      <c r="A1101" s="58" t="inlineStr">
        <is>
          <t>6921-OZMFH</t>
        </is>
      </c>
      <c r="B1101" s="58" t="inlineStr">
        <is>
          <t>Male</t>
        </is>
      </c>
      <c r="C1101" s="58" t="n">
        <v>0</v>
      </c>
      <c r="D1101" s="58" t="inlineStr">
        <is>
          <t>Yes</t>
        </is>
      </c>
      <c r="E1101" s="58" t="inlineStr">
        <is>
          <t>Yes</t>
        </is>
      </c>
      <c r="F1101" s="58" t="n">
        <v>5</v>
      </c>
      <c r="G1101" s="58" t="inlineStr">
        <is>
          <t>Yes</t>
        </is>
      </c>
      <c r="H1101" s="58" t="inlineStr">
        <is>
          <t>Yes</t>
        </is>
      </c>
      <c r="I1101" s="58" t="inlineStr">
        <is>
          <t>DSL</t>
        </is>
      </c>
      <c r="J1101" s="58" t="inlineStr">
        <is>
          <t>No</t>
        </is>
      </c>
      <c r="K1101" s="58" t="inlineStr">
        <is>
          <t>No</t>
        </is>
      </c>
      <c r="L1101" s="58" t="inlineStr">
        <is>
          <t>No</t>
        </is>
      </c>
      <c r="M1101" s="58" t="inlineStr">
        <is>
          <t>Yes</t>
        </is>
      </c>
      <c r="N1101" s="58" t="inlineStr">
        <is>
          <t>No</t>
        </is>
      </c>
      <c r="O1101" s="58" t="inlineStr">
        <is>
          <t>No</t>
        </is>
      </c>
      <c r="P1101" s="58" t="inlineStr">
        <is>
          <t>Month-to-month</t>
        </is>
      </c>
      <c r="Q1101" s="58" t="inlineStr">
        <is>
          <t>Yes</t>
        </is>
      </c>
      <c r="R1101" s="58" t="inlineStr">
        <is>
          <t>Mailed check</t>
        </is>
      </c>
      <c r="S1101" s="123" t="n">
        <v>55.7</v>
      </c>
      <c r="T1101" s="58" t="inlineStr">
        <is>
          <t>259.4</t>
        </is>
      </c>
      <c r="U1101" s="58" t="inlineStr">
        <is>
          <t>No</t>
        </is>
      </c>
      <c r="V1101" s="123">
        <f>IFERROR(VALUE(TRIM(T1101)),S1101*F1101)</f>
        <v/>
      </c>
      <c r="W1101" s="58">
        <f>IF(F1101&lt;=12,"0-12 mo",IF(F1101&lt;=24,"13-24 mo",IF(F1101&lt;=48,"25-48 mo","49+ mo")))</f>
        <v/>
      </c>
      <c r="X1101" s="58">
        <f>IF(S1101&lt;=35.5,"Q1 Low",IF(S1101&lt;=70.35,"Q2 Mid-Low",IF(S1101&lt;=89.85,"Q3 Mid-High","Q4 High")))</f>
        <v/>
      </c>
      <c r="Y1101" s="58">
        <f>IF(U1101="Yes",1,0)</f>
        <v/>
      </c>
      <c r="Z1101" s="58">
        <f>IF(P1101="Month-to-month",1,0)+IF(M1101="No",1,0)+IF(J1101="No",1,0)+IF(I1101="Fiber optic",1,0)+IF(Q1101="Yes",1,0)</f>
        <v/>
      </c>
    </row>
    <row r="1102" ht="15" customHeight="1" s="59">
      <c r="A1102" s="58" t="inlineStr">
        <is>
          <t>9578-FOMUK</t>
        </is>
      </c>
      <c r="B1102" s="58" t="inlineStr">
        <is>
          <t>Male</t>
        </is>
      </c>
      <c r="C1102" s="58" t="n">
        <v>0</v>
      </c>
      <c r="D1102" s="58" t="inlineStr">
        <is>
          <t>No</t>
        </is>
      </c>
      <c r="E1102" s="58" t="inlineStr">
        <is>
          <t>Yes</t>
        </is>
      </c>
      <c r="F1102" s="58" t="n">
        <v>15</v>
      </c>
      <c r="G1102" s="58" t="inlineStr">
        <is>
          <t>Yes</t>
        </is>
      </c>
      <c r="H1102" s="58" t="inlineStr">
        <is>
          <t>Yes</t>
        </is>
      </c>
      <c r="I1102" s="58" t="inlineStr">
        <is>
          <t>No</t>
        </is>
      </c>
      <c r="J1102" s="58" t="inlineStr">
        <is>
          <t>No internet service</t>
        </is>
      </c>
      <c r="K1102" s="58" t="inlineStr">
        <is>
          <t>No internet service</t>
        </is>
      </c>
      <c r="L1102" s="58" t="inlineStr">
        <is>
          <t>No internet service</t>
        </is>
      </c>
      <c r="M1102" s="58" t="inlineStr">
        <is>
          <t>No internet service</t>
        </is>
      </c>
      <c r="N1102" s="58" t="inlineStr">
        <is>
          <t>No internet service</t>
        </is>
      </c>
      <c r="O1102" s="58" t="inlineStr">
        <is>
          <t>No internet service</t>
        </is>
      </c>
      <c r="P1102" s="58" t="inlineStr">
        <is>
          <t>Month-to-month</t>
        </is>
      </c>
      <c r="Q1102" s="58" t="inlineStr">
        <is>
          <t>Yes</t>
        </is>
      </c>
      <c r="R1102" s="58" t="inlineStr">
        <is>
          <t>Electronic check</t>
        </is>
      </c>
      <c r="S1102" s="123" t="n">
        <v>24.8</v>
      </c>
      <c r="T1102" s="58" t="inlineStr">
        <is>
          <t>324.15</t>
        </is>
      </c>
      <c r="U1102" s="58" t="inlineStr">
        <is>
          <t>No</t>
        </is>
      </c>
      <c r="V1102" s="123">
        <f>IFERROR(VALUE(TRIM(T1102)),S1102*F1102)</f>
        <v/>
      </c>
      <c r="W1102" s="58">
        <f>IF(F1102&lt;=12,"0-12 mo",IF(F1102&lt;=24,"13-24 mo",IF(F1102&lt;=48,"25-48 mo","49+ mo")))</f>
        <v/>
      </c>
      <c r="X1102" s="58">
        <f>IF(S1102&lt;=35.5,"Q1 Low",IF(S1102&lt;=70.35,"Q2 Mid-Low",IF(S1102&lt;=89.85,"Q3 Mid-High","Q4 High")))</f>
        <v/>
      </c>
      <c r="Y1102" s="58">
        <f>IF(U1102="Yes",1,0)</f>
        <v/>
      </c>
      <c r="Z1102" s="58">
        <f>IF(P1102="Month-to-month",1,0)+IF(M1102="No",1,0)+IF(J1102="No",1,0)+IF(I1102="Fiber optic",1,0)+IF(Q1102="Yes",1,0)</f>
        <v/>
      </c>
    </row>
    <row r="1103" ht="15" customHeight="1" s="59">
      <c r="A1103" s="58" t="inlineStr">
        <is>
          <t>4712-UYOOI</t>
        </is>
      </c>
      <c r="B1103" s="58" t="inlineStr">
        <is>
          <t>Female</t>
        </is>
      </c>
      <c r="C1103" s="58" t="n">
        <v>0</v>
      </c>
      <c r="D1103" s="58" t="inlineStr">
        <is>
          <t>Yes</t>
        </is>
      </c>
      <c r="E1103" s="58" t="inlineStr">
        <is>
          <t>Yes</t>
        </is>
      </c>
      <c r="F1103" s="58" t="n">
        <v>20</v>
      </c>
      <c r="G1103" s="58" t="inlineStr">
        <is>
          <t>Yes</t>
        </is>
      </c>
      <c r="H1103" s="58" t="inlineStr">
        <is>
          <t>No</t>
        </is>
      </c>
      <c r="I1103" s="58" t="inlineStr">
        <is>
          <t>No</t>
        </is>
      </c>
      <c r="J1103" s="58" t="inlineStr">
        <is>
          <t>No internet service</t>
        </is>
      </c>
      <c r="K1103" s="58" t="inlineStr">
        <is>
          <t>No internet service</t>
        </is>
      </c>
      <c r="L1103" s="58" t="inlineStr">
        <is>
          <t>No internet service</t>
        </is>
      </c>
      <c r="M1103" s="58" t="inlineStr">
        <is>
          <t>No internet service</t>
        </is>
      </c>
      <c r="N1103" s="58" t="inlineStr">
        <is>
          <t>No internet service</t>
        </is>
      </c>
      <c r="O1103" s="58" t="inlineStr">
        <is>
          <t>No internet service</t>
        </is>
      </c>
      <c r="P1103" s="58" t="inlineStr">
        <is>
          <t>Month-to-month</t>
        </is>
      </c>
      <c r="Q1103" s="58" t="inlineStr">
        <is>
          <t>No</t>
        </is>
      </c>
      <c r="R1103" s="58" t="inlineStr">
        <is>
          <t>Electronic check</t>
        </is>
      </c>
      <c r="S1103" s="123" t="n">
        <v>20</v>
      </c>
      <c r="T1103" s="58" t="inlineStr">
        <is>
          <t>417.65</t>
        </is>
      </c>
      <c r="U1103" s="58" t="inlineStr">
        <is>
          <t>No</t>
        </is>
      </c>
      <c r="V1103" s="123">
        <f>IFERROR(VALUE(TRIM(T1103)),S1103*F1103)</f>
        <v/>
      </c>
      <c r="W1103" s="58">
        <f>IF(F1103&lt;=12,"0-12 mo",IF(F1103&lt;=24,"13-24 mo",IF(F1103&lt;=48,"25-48 mo","49+ mo")))</f>
        <v/>
      </c>
      <c r="X1103" s="58">
        <f>IF(S1103&lt;=35.5,"Q1 Low",IF(S1103&lt;=70.35,"Q2 Mid-Low",IF(S1103&lt;=89.85,"Q3 Mid-High","Q4 High")))</f>
        <v/>
      </c>
      <c r="Y1103" s="58">
        <f>IF(U1103="Yes",1,0)</f>
        <v/>
      </c>
      <c r="Z1103" s="58">
        <f>IF(P1103="Month-to-month",1,0)+IF(M1103="No",1,0)+IF(J1103="No",1,0)+IF(I1103="Fiber optic",1,0)+IF(Q1103="Yes",1,0)</f>
        <v/>
      </c>
    </row>
    <row r="1104" ht="15" customHeight="1" s="59">
      <c r="A1104" s="58" t="inlineStr">
        <is>
          <t>8824-RWFXJ</t>
        </is>
      </c>
      <c r="B1104" s="58" t="inlineStr">
        <is>
          <t>Male</t>
        </is>
      </c>
      <c r="C1104" s="58" t="n">
        <v>0</v>
      </c>
      <c r="D1104" s="58" t="inlineStr">
        <is>
          <t>Yes</t>
        </is>
      </c>
      <c r="E1104" s="58" t="inlineStr">
        <is>
          <t>Yes</t>
        </is>
      </c>
      <c r="F1104" s="58" t="n">
        <v>3</v>
      </c>
      <c r="G1104" s="58" t="inlineStr">
        <is>
          <t>Yes</t>
        </is>
      </c>
      <c r="H1104" s="58" t="inlineStr">
        <is>
          <t>No</t>
        </is>
      </c>
      <c r="I1104" s="58" t="inlineStr">
        <is>
          <t>DSL</t>
        </is>
      </c>
      <c r="J1104" s="58" t="inlineStr">
        <is>
          <t>No</t>
        </is>
      </c>
      <c r="K1104" s="58" t="inlineStr">
        <is>
          <t>Yes</t>
        </is>
      </c>
      <c r="L1104" s="58" t="inlineStr">
        <is>
          <t>Yes</t>
        </is>
      </c>
      <c r="M1104" s="58" t="inlineStr">
        <is>
          <t>No</t>
        </is>
      </c>
      <c r="N1104" s="58" t="inlineStr">
        <is>
          <t>No</t>
        </is>
      </c>
      <c r="O1104" s="58" t="inlineStr">
        <is>
          <t>No</t>
        </is>
      </c>
      <c r="P1104" s="58" t="inlineStr">
        <is>
          <t>Month-to-month</t>
        </is>
      </c>
      <c r="Q1104" s="58" t="inlineStr">
        <is>
          <t>Yes</t>
        </is>
      </c>
      <c r="R1104" s="58" t="inlineStr">
        <is>
          <t>Mailed check</t>
        </is>
      </c>
      <c r="S1104" s="123" t="n">
        <v>56.15</v>
      </c>
      <c r="T1104" s="58" t="inlineStr">
        <is>
          <t>168.15</t>
        </is>
      </c>
      <c r="U1104" s="58" t="inlineStr">
        <is>
          <t>Yes</t>
        </is>
      </c>
      <c r="V1104" s="123">
        <f>IFERROR(VALUE(TRIM(T1104)),S1104*F1104)</f>
        <v/>
      </c>
      <c r="W1104" s="58">
        <f>IF(F1104&lt;=12,"0-12 mo",IF(F1104&lt;=24,"13-24 mo",IF(F1104&lt;=48,"25-48 mo","49+ mo")))</f>
        <v/>
      </c>
      <c r="X1104" s="58">
        <f>IF(S1104&lt;=35.5,"Q1 Low",IF(S1104&lt;=70.35,"Q2 Mid-Low",IF(S1104&lt;=89.85,"Q3 Mid-High","Q4 High")))</f>
        <v/>
      </c>
      <c r="Y1104" s="58">
        <f>IF(U1104="Yes",1,0)</f>
        <v/>
      </c>
      <c r="Z1104" s="58">
        <f>IF(P1104="Month-to-month",1,0)+IF(M1104="No",1,0)+IF(J1104="No",1,0)+IF(I1104="Fiber optic",1,0)+IF(Q1104="Yes",1,0)</f>
        <v/>
      </c>
    </row>
    <row r="1105" ht="15" customHeight="1" s="59">
      <c r="A1105" s="58" t="inlineStr">
        <is>
          <t>7722-CVFXN</t>
        </is>
      </c>
      <c r="B1105" s="58" t="inlineStr">
        <is>
          <t>Male</t>
        </is>
      </c>
      <c r="C1105" s="58" t="n">
        <v>0</v>
      </c>
      <c r="D1105" s="58" t="inlineStr">
        <is>
          <t>Yes</t>
        </is>
      </c>
      <c r="E1105" s="58" t="inlineStr">
        <is>
          <t>Yes</t>
        </is>
      </c>
      <c r="F1105" s="58" t="n">
        <v>54</v>
      </c>
      <c r="G1105" s="58" t="inlineStr">
        <is>
          <t>Yes</t>
        </is>
      </c>
      <c r="H1105" s="58" t="inlineStr">
        <is>
          <t>Yes</t>
        </is>
      </c>
      <c r="I1105" s="58" t="inlineStr">
        <is>
          <t>Fiber optic</t>
        </is>
      </c>
      <c r="J1105" s="58" t="inlineStr">
        <is>
          <t>No</t>
        </is>
      </c>
      <c r="K1105" s="58" t="inlineStr">
        <is>
          <t>Yes</t>
        </is>
      </c>
      <c r="L1105" s="58" t="inlineStr">
        <is>
          <t>No</t>
        </is>
      </c>
      <c r="M1105" s="58" t="inlineStr">
        <is>
          <t>Yes</t>
        </is>
      </c>
      <c r="N1105" s="58" t="inlineStr">
        <is>
          <t>Yes</t>
        </is>
      </c>
      <c r="O1105" s="58" t="inlineStr">
        <is>
          <t>Yes</t>
        </is>
      </c>
      <c r="P1105" s="58" t="inlineStr">
        <is>
          <t>One year</t>
        </is>
      </c>
      <c r="Q1105" s="58" t="inlineStr">
        <is>
          <t>Yes</t>
        </is>
      </c>
      <c r="R1105" s="58" t="inlineStr">
        <is>
          <t>Electronic check</t>
        </is>
      </c>
      <c r="S1105" s="123" t="n">
        <v>105.2</v>
      </c>
      <c r="T1105" s="58" t="inlineStr">
        <is>
          <t>5637.85</t>
        </is>
      </c>
      <c r="U1105" s="58" t="inlineStr">
        <is>
          <t>No</t>
        </is>
      </c>
      <c r="V1105" s="123">
        <f>IFERROR(VALUE(TRIM(T1105)),S1105*F1105)</f>
        <v/>
      </c>
      <c r="W1105" s="58">
        <f>IF(F1105&lt;=12,"0-12 mo",IF(F1105&lt;=24,"13-24 mo",IF(F1105&lt;=48,"25-48 mo","49+ mo")))</f>
        <v/>
      </c>
      <c r="X1105" s="58">
        <f>IF(S1105&lt;=35.5,"Q1 Low",IF(S1105&lt;=70.35,"Q2 Mid-Low",IF(S1105&lt;=89.85,"Q3 Mid-High","Q4 High")))</f>
        <v/>
      </c>
      <c r="Y1105" s="58">
        <f>IF(U1105="Yes",1,0)</f>
        <v/>
      </c>
      <c r="Z1105" s="58">
        <f>IF(P1105="Month-to-month",1,0)+IF(M1105="No",1,0)+IF(J1105="No",1,0)+IF(I1105="Fiber optic",1,0)+IF(Q1105="Yes",1,0)</f>
        <v/>
      </c>
    </row>
    <row r="1106" ht="15" customHeight="1" s="59">
      <c r="A1106" s="58" t="inlineStr">
        <is>
          <t>8717-VCTXJ</t>
        </is>
      </c>
      <c r="B1106" s="58" t="inlineStr">
        <is>
          <t>Male</t>
        </is>
      </c>
      <c r="C1106" s="58" t="n">
        <v>0</v>
      </c>
      <c r="D1106" s="58" t="inlineStr">
        <is>
          <t>No</t>
        </is>
      </c>
      <c r="E1106" s="58" t="inlineStr">
        <is>
          <t>No</t>
        </is>
      </c>
      <c r="F1106" s="58" t="n">
        <v>42</v>
      </c>
      <c r="G1106" s="58" t="inlineStr">
        <is>
          <t>Yes</t>
        </is>
      </c>
      <c r="H1106" s="58" t="inlineStr">
        <is>
          <t>No</t>
        </is>
      </c>
      <c r="I1106" s="58" t="inlineStr">
        <is>
          <t>No</t>
        </is>
      </c>
      <c r="J1106" s="58" t="inlineStr">
        <is>
          <t>No internet service</t>
        </is>
      </c>
      <c r="K1106" s="58" t="inlineStr">
        <is>
          <t>No internet service</t>
        </is>
      </c>
      <c r="L1106" s="58" t="inlineStr">
        <is>
          <t>No internet service</t>
        </is>
      </c>
      <c r="M1106" s="58" t="inlineStr">
        <is>
          <t>No internet service</t>
        </is>
      </c>
      <c r="N1106" s="58" t="inlineStr">
        <is>
          <t>No internet service</t>
        </is>
      </c>
      <c r="O1106" s="58" t="inlineStr">
        <is>
          <t>No internet service</t>
        </is>
      </c>
      <c r="P1106" s="58" t="inlineStr">
        <is>
          <t>One year</t>
        </is>
      </c>
      <c r="Q1106" s="58" t="inlineStr">
        <is>
          <t>Yes</t>
        </is>
      </c>
      <c r="R1106" s="58" t="inlineStr">
        <is>
          <t>Mailed check</t>
        </is>
      </c>
      <c r="S1106" s="123" t="n">
        <v>19.55</v>
      </c>
      <c r="T1106" s="58" t="inlineStr">
        <is>
          <t>839.4</t>
        </is>
      </c>
      <c r="U1106" s="58" t="inlineStr">
        <is>
          <t>No</t>
        </is>
      </c>
      <c r="V1106" s="123">
        <f>IFERROR(VALUE(TRIM(T1106)),S1106*F1106)</f>
        <v/>
      </c>
      <c r="W1106" s="58">
        <f>IF(F1106&lt;=12,"0-12 mo",IF(F1106&lt;=24,"13-24 mo",IF(F1106&lt;=48,"25-48 mo","49+ mo")))</f>
        <v/>
      </c>
      <c r="X1106" s="58">
        <f>IF(S1106&lt;=35.5,"Q1 Low",IF(S1106&lt;=70.35,"Q2 Mid-Low",IF(S1106&lt;=89.85,"Q3 Mid-High","Q4 High")))</f>
        <v/>
      </c>
      <c r="Y1106" s="58">
        <f>IF(U1106="Yes",1,0)</f>
        <v/>
      </c>
      <c r="Z1106" s="58">
        <f>IF(P1106="Month-to-month",1,0)+IF(M1106="No",1,0)+IF(J1106="No",1,0)+IF(I1106="Fiber optic",1,0)+IF(Q1106="Yes",1,0)</f>
        <v/>
      </c>
    </row>
    <row r="1107" ht="15" customHeight="1" s="59">
      <c r="A1107" s="58" t="inlineStr">
        <is>
          <t>7363-QTBIW</t>
        </is>
      </c>
      <c r="B1107" s="58" t="inlineStr">
        <is>
          <t>Female</t>
        </is>
      </c>
      <c r="C1107" s="58" t="n">
        <v>0</v>
      </c>
      <c r="D1107" s="58" t="inlineStr">
        <is>
          <t>Yes</t>
        </is>
      </c>
      <c r="E1107" s="58" t="inlineStr">
        <is>
          <t>No</t>
        </is>
      </c>
      <c r="F1107" s="58" t="n">
        <v>9</v>
      </c>
      <c r="G1107" s="58" t="inlineStr">
        <is>
          <t>Yes</t>
        </is>
      </c>
      <c r="H1107" s="58" t="inlineStr">
        <is>
          <t>No</t>
        </is>
      </c>
      <c r="I1107" s="58" t="inlineStr">
        <is>
          <t>Fiber optic</t>
        </is>
      </c>
      <c r="J1107" s="58" t="inlineStr">
        <is>
          <t>No</t>
        </is>
      </c>
      <c r="K1107" s="58" t="inlineStr">
        <is>
          <t>No</t>
        </is>
      </c>
      <c r="L1107" s="58" t="inlineStr">
        <is>
          <t>No</t>
        </is>
      </c>
      <c r="M1107" s="58" t="inlineStr">
        <is>
          <t>No</t>
        </is>
      </c>
      <c r="N1107" s="58" t="inlineStr">
        <is>
          <t>No</t>
        </is>
      </c>
      <c r="O1107" s="58" t="inlineStr">
        <is>
          <t>Yes</t>
        </is>
      </c>
      <c r="P1107" s="58" t="inlineStr">
        <is>
          <t>Month-to-month</t>
        </is>
      </c>
      <c r="Q1107" s="58" t="inlineStr">
        <is>
          <t>Yes</t>
        </is>
      </c>
      <c r="R1107" s="58" t="inlineStr">
        <is>
          <t>Electronic check</t>
        </is>
      </c>
      <c r="S1107" s="123" t="n">
        <v>79.75</v>
      </c>
      <c r="T1107" s="58" t="inlineStr">
        <is>
          <t>769.1</t>
        </is>
      </c>
      <c r="U1107" s="58" t="inlineStr">
        <is>
          <t>No</t>
        </is>
      </c>
      <c r="V1107" s="123">
        <f>IFERROR(VALUE(TRIM(T1107)),S1107*F1107)</f>
        <v/>
      </c>
      <c r="W1107" s="58">
        <f>IF(F1107&lt;=12,"0-12 mo",IF(F1107&lt;=24,"13-24 mo",IF(F1107&lt;=48,"25-48 mo","49+ mo")))</f>
        <v/>
      </c>
      <c r="X1107" s="58">
        <f>IF(S1107&lt;=35.5,"Q1 Low",IF(S1107&lt;=70.35,"Q2 Mid-Low",IF(S1107&lt;=89.85,"Q3 Mid-High","Q4 High")))</f>
        <v/>
      </c>
      <c r="Y1107" s="58">
        <f>IF(U1107="Yes",1,0)</f>
        <v/>
      </c>
      <c r="Z1107" s="58">
        <f>IF(P1107="Month-to-month",1,0)+IF(M1107="No",1,0)+IF(J1107="No",1,0)+IF(I1107="Fiber optic",1,0)+IF(Q1107="Yes",1,0)</f>
        <v/>
      </c>
    </row>
    <row r="1108" ht="15" customHeight="1" s="59">
      <c r="A1108" s="58" t="inlineStr">
        <is>
          <t>4159-NAAIX</t>
        </is>
      </c>
      <c r="B1108" s="58" t="inlineStr">
        <is>
          <t>Female</t>
        </is>
      </c>
      <c r="C1108" s="58" t="n">
        <v>0</v>
      </c>
      <c r="D1108" s="58" t="inlineStr">
        <is>
          <t>No</t>
        </is>
      </c>
      <c r="E1108" s="58" t="inlineStr">
        <is>
          <t>No</t>
        </is>
      </c>
      <c r="F1108" s="58" t="n">
        <v>63</v>
      </c>
      <c r="G1108" s="58" t="inlineStr">
        <is>
          <t>Yes</t>
        </is>
      </c>
      <c r="H1108" s="58" t="inlineStr">
        <is>
          <t>Yes</t>
        </is>
      </c>
      <c r="I1108" s="58" t="inlineStr">
        <is>
          <t>Fiber optic</t>
        </is>
      </c>
      <c r="J1108" s="58" t="inlineStr">
        <is>
          <t>No</t>
        </is>
      </c>
      <c r="K1108" s="58" t="inlineStr">
        <is>
          <t>Yes</t>
        </is>
      </c>
      <c r="L1108" s="58" t="inlineStr">
        <is>
          <t>No</t>
        </is>
      </c>
      <c r="M1108" s="58" t="inlineStr">
        <is>
          <t>No</t>
        </is>
      </c>
      <c r="N1108" s="58" t="inlineStr">
        <is>
          <t>Yes</t>
        </is>
      </c>
      <c r="O1108" s="58" t="inlineStr">
        <is>
          <t>Yes</t>
        </is>
      </c>
      <c r="P1108" s="58" t="inlineStr">
        <is>
          <t>Two year</t>
        </is>
      </c>
      <c r="Q1108" s="58" t="inlineStr">
        <is>
          <t>No</t>
        </is>
      </c>
      <c r="R1108" s="58" t="inlineStr">
        <is>
          <t>Bank transfer (automatic)</t>
        </is>
      </c>
      <c r="S1108" s="123" t="n">
        <v>97.45</v>
      </c>
      <c r="T1108" s="58" t="inlineStr">
        <is>
          <t>6253</t>
        </is>
      </c>
      <c r="U1108" s="58" t="inlineStr">
        <is>
          <t>No</t>
        </is>
      </c>
      <c r="V1108" s="123">
        <f>IFERROR(VALUE(TRIM(T1108)),S1108*F1108)</f>
        <v/>
      </c>
      <c r="W1108" s="58">
        <f>IF(F1108&lt;=12,"0-12 mo",IF(F1108&lt;=24,"13-24 mo",IF(F1108&lt;=48,"25-48 mo","49+ mo")))</f>
        <v/>
      </c>
      <c r="X1108" s="58">
        <f>IF(S1108&lt;=35.5,"Q1 Low",IF(S1108&lt;=70.35,"Q2 Mid-Low",IF(S1108&lt;=89.85,"Q3 Mid-High","Q4 High")))</f>
        <v/>
      </c>
      <c r="Y1108" s="58">
        <f>IF(U1108="Yes",1,0)</f>
        <v/>
      </c>
      <c r="Z1108" s="58">
        <f>IF(P1108="Month-to-month",1,0)+IF(M1108="No",1,0)+IF(J1108="No",1,0)+IF(I1108="Fiber optic",1,0)+IF(Q1108="Yes",1,0)</f>
        <v/>
      </c>
    </row>
    <row r="1109" ht="15" customHeight="1" s="59">
      <c r="A1109" s="58" t="inlineStr">
        <is>
          <t>0971-QIFJK</t>
        </is>
      </c>
      <c r="B1109" s="58" t="inlineStr">
        <is>
          <t>Female</t>
        </is>
      </c>
      <c r="C1109" s="58" t="n">
        <v>0</v>
      </c>
      <c r="D1109" s="58" t="inlineStr">
        <is>
          <t>Yes</t>
        </is>
      </c>
      <c r="E1109" s="58" t="inlineStr">
        <is>
          <t>No</t>
        </is>
      </c>
      <c r="F1109" s="58" t="n">
        <v>69</v>
      </c>
      <c r="G1109" s="58" t="inlineStr">
        <is>
          <t>Yes</t>
        </is>
      </c>
      <c r="H1109" s="58" t="inlineStr">
        <is>
          <t>Yes</t>
        </is>
      </c>
      <c r="I1109" s="58" t="inlineStr">
        <is>
          <t>No</t>
        </is>
      </c>
      <c r="J1109" s="58" t="inlineStr">
        <is>
          <t>No internet service</t>
        </is>
      </c>
      <c r="K1109" s="58" t="inlineStr">
        <is>
          <t>No internet service</t>
        </is>
      </c>
      <c r="L1109" s="58" t="inlineStr">
        <is>
          <t>No internet service</t>
        </is>
      </c>
      <c r="M1109" s="58" t="inlineStr">
        <is>
          <t>No internet service</t>
        </is>
      </c>
      <c r="N1109" s="58" t="inlineStr">
        <is>
          <t>No internet service</t>
        </is>
      </c>
      <c r="O1109" s="58" t="inlineStr">
        <is>
          <t>No internet service</t>
        </is>
      </c>
      <c r="P1109" s="58" t="inlineStr">
        <is>
          <t>Two year</t>
        </is>
      </c>
      <c r="Q1109" s="58" t="inlineStr">
        <is>
          <t>No</t>
        </is>
      </c>
      <c r="R1109" s="58" t="inlineStr">
        <is>
          <t>Bank transfer (automatic)</t>
        </is>
      </c>
      <c r="S1109" s="123" t="n">
        <v>24.25</v>
      </c>
      <c r="T1109" s="58" t="inlineStr">
        <is>
          <t>1641.8</t>
        </is>
      </c>
      <c r="U1109" s="58" t="inlineStr">
        <is>
          <t>No</t>
        </is>
      </c>
      <c r="V1109" s="123">
        <f>IFERROR(VALUE(TRIM(T1109)),S1109*F1109)</f>
        <v/>
      </c>
      <c r="W1109" s="58">
        <f>IF(F1109&lt;=12,"0-12 mo",IF(F1109&lt;=24,"13-24 mo",IF(F1109&lt;=48,"25-48 mo","49+ mo")))</f>
        <v/>
      </c>
      <c r="X1109" s="58">
        <f>IF(S1109&lt;=35.5,"Q1 Low",IF(S1109&lt;=70.35,"Q2 Mid-Low",IF(S1109&lt;=89.85,"Q3 Mid-High","Q4 High")))</f>
        <v/>
      </c>
      <c r="Y1109" s="58">
        <f>IF(U1109="Yes",1,0)</f>
        <v/>
      </c>
      <c r="Z1109" s="58">
        <f>IF(P1109="Month-to-month",1,0)+IF(M1109="No",1,0)+IF(J1109="No",1,0)+IF(I1109="Fiber optic",1,0)+IF(Q1109="Yes",1,0)</f>
        <v/>
      </c>
    </row>
    <row r="1110" ht="15" customHeight="1" s="59">
      <c r="A1110" s="58" t="inlineStr">
        <is>
          <t>9397-TZSHA</t>
        </is>
      </c>
      <c r="B1110" s="58" t="inlineStr">
        <is>
          <t>Female</t>
        </is>
      </c>
      <c r="C1110" s="58" t="n">
        <v>0</v>
      </c>
      <c r="D1110" s="58" t="inlineStr">
        <is>
          <t>No</t>
        </is>
      </c>
      <c r="E1110" s="58" t="inlineStr">
        <is>
          <t>No</t>
        </is>
      </c>
      <c r="F1110" s="58" t="n">
        <v>69</v>
      </c>
      <c r="G1110" s="58" t="inlineStr">
        <is>
          <t>Yes</t>
        </is>
      </c>
      <c r="H1110" s="58" t="inlineStr">
        <is>
          <t>Yes</t>
        </is>
      </c>
      <c r="I1110" s="58" t="inlineStr">
        <is>
          <t>No</t>
        </is>
      </c>
      <c r="J1110" s="58" t="inlineStr">
        <is>
          <t>No internet service</t>
        </is>
      </c>
      <c r="K1110" s="58" t="inlineStr">
        <is>
          <t>No internet service</t>
        </is>
      </c>
      <c r="L1110" s="58" t="inlineStr">
        <is>
          <t>No internet service</t>
        </is>
      </c>
      <c r="M1110" s="58" t="inlineStr">
        <is>
          <t>No internet service</t>
        </is>
      </c>
      <c r="N1110" s="58" t="inlineStr">
        <is>
          <t>No internet service</t>
        </is>
      </c>
      <c r="O1110" s="58" t="inlineStr">
        <is>
          <t>No internet service</t>
        </is>
      </c>
      <c r="P1110" s="58" t="inlineStr">
        <is>
          <t>Two year</t>
        </is>
      </c>
      <c r="Q1110" s="58" t="inlineStr">
        <is>
          <t>No</t>
        </is>
      </c>
      <c r="R1110" s="58" t="inlineStr">
        <is>
          <t>Credit card (automatic)</t>
        </is>
      </c>
      <c r="S1110" s="123" t="n">
        <v>24.6</v>
      </c>
      <c r="T1110" s="58" t="inlineStr">
        <is>
          <t>1678.05</t>
        </is>
      </c>
      <c r="U1110" s="58" t="inlineStr">
        <is>
          <t>No</t>
        </is>
      </c>
      <c r="V1110" s="123">
        <f>IFERROR(VALUE(TRIM(T1110)),S1110*F1110)</f>
        <v/>
      </c>
      <c r="W1110" s="58">
        <f>IF(F1110&lt;=12,"0-12 mo",IF(F1110&lt;=24,"13-24 mo",IF(F1110&lt;=48,"25-48 mo","49+ mo")))</f>
        <v/>
      </c>
      <c r="X1110" s="58">
        <f>IF(S1110&lt;=35.5,"Q1 Low",IF(S1110&lt;=70.35,"Q2 Mid-Low",IF(S1110&lt;=89.85,"Q3 Mid-High","Q4 High")))</f>
        <v/>
      </c>
      <c r="Y1110" s="58">
        <f>IF(U1110="Yes",1,0)</f>
        <v/>
      </c>
      <c r="Z1110" s="58">
        <f>IF(P1110="Month-to-month",1,0)+IF(M1110="No",1,0)+IF(J1110="No",1,0)+IF(I1110="Fiber optic",1,0)+IF(Q1110="Yes",1,0)</f>
        <v/>
      </c>
    </row>
    <row r="1111" ht="15" customHeight="1" s="59">
      <c r="A1111" s="58" t="inlineStr">
        <is>
          <t>3391-JSQEW</t>
        </is>
      </c>
      <c r="B1111" s="58" t="inlineStr">
        <is>
          <t>Male</t>
        </is>
      </c>
      <c r="C1111" s="58" t="n">
        <v>0</v>
      </c>
      <c r="D1111" s="58" t="inlineStr">
        <is>
          <t>Yes</t>
        </is>
      </c>
      <c r="E1111" s="58" t="inlineStr">
        <is>
          <t>No</t>
        </is>
      </c>
      <c r="F1111" s="58" t="n">
        <v>40</v>
      </c>
      <c r="G1111" s="58" t="inlineStr">
        <is>
          <t>Yes</t>
        </is>
      </c>
      <c r="H1111" s="58" t="inlineStr">
        <is>
          <t>No</t>
        </is>
      </c>
      <c r="I1111" s="58" t="inlineStr">
        <is>
          <t>DSL</t>
        </is>
      </c>
      <c r="J1111" s="58" t="inlineStr">
        <is>
          <t>No</t>
        </is>
      </c>
      <c r="K1111" s="58" t="inlineStr">
        <is>
          <t>Yes</t>
        </is>
      </c>
      <c r="L1111" s="58" t="inlineStr">
        <is>
          <t>No</t>
        </is>
      </c>
      <c r="M1111" s="58" t="inlineStr">
        <is>
          <t>No</t>
        </is>
      </c>
      <c r="N1111" s="58" t="inlineStr">
        <is>
          <t>No</t>
        </is>
      </c>
      <c r="O1111" s="58" t="inlineStr">
        <is>
          <t>No</t>
        </is>
      </c>
      <c r="P1111" s="58" t="inlineStr">
        <is>
          <t>Month-to-month</t>
        </is>
      </c>
      <c r="Q1111" s="58" t="inlineStr">
        <is>
          <t>Yes</t>
        </is>
      </c>
      <c r="R1111" s="58" t="inlineStr">
        <is>
          <t>Mailed check</t>
        </is>
      </c>
      <c r="S1111" s="123" t="n">
        <v>50.15</v>
      </c>
      <c r="T1111" s="58" t="inlineStr">
        <is>
          <t>2058.5</t>
        </is>
      </c>
      <c r="U1111" s="58" t="inlineStr">
        <is>
          <t>No</t>
        </is>
      </c>
      <c r="V1111" s="123">
        <f>IFERROR(VALUE(TRIM(T1111)),S1111*F1111)</f>
        <v/>
      </c>
      <c r="W1111" s="58">
        <f>IF(F1111&lt;=12,"0-12 mo",IF(F1111&lt;=24,"13-24 mo",IF(F1111&lt;=48,"25-48 mo","49+ mo")))</f>
        <v/>
      </c>
      <c r="X1111" s="58">
        <f>IF(S1111&lt;=35.5,"Q1 Low",IF(S1111&lt;=70.35,"Q2 Mid-Low",IF(S1111&lt;=89.85,"Q3 Mid-High","Q4 High")))</f>
        <v/>
      </c>
      <c r="Y1111" s="58">
        <f>IF(U1111="Yes",1,0)</f>
        <v/>
      </c>
      <c r="Z1111" s="58">
        <f>IF(P1111="Month-to-month",1,0)+IF(M1111="No",1,0)+IF(J1111="No",1,0)+IF(I1111="Fiber optic",1,0)+IF(Q1111="Yes",1,0)</f>
        <v/>
      </c>
    </row>
    <row r="1112" ht="15" customHeight="1" s="59">
      <c r="A1112" s="58" t="inlineStr">
        <is>
          <t>0343-QLUZP</t>
        </is>
      </c>
      <c r="B1112" s="58" t="inlineStr">
        <is>
          <t>Male</t>
        </is>
      </c>
      <c r="C1112" s="58" t="n">
        <v>0</v>
      </c>
      <c r="D1112" s="58" t="inlineStr">
        <is>
          <t>No</t>
        </is>
      </c>
      <c r="E1112" s="58" t="inlineStr">
        <is>
          <t>No</t>
        </is>
      </c>
      <c r="F1112" s="58" t="n">
        <v>60</v>
      </c>
      <c r="G1112" s="58" t="inlineStr">
        <is>
          <t>No</t>
        </is>
      </c>
      <c r="H1112" s="58" t="inlineStr">
        <is>
          <t>No phone service</t>
        </is>
      </c>
      <c r="I1112" s="58" t="inlineStr">
        <is>
          <t>DSL</t>
        </is>
      </c>
      <c r="J1112" s="58" t="inlineStr">
        <is>
          <t>Yes</t>
        </is>
      </c>
      <c r="K1112" s="58" t="inlineStr">
        <is>
          <t>Yes</t>
        </is>
      </c>
      <c r="L1112" s="58" t="inlineStr">
        <is>
          <t>Yes</t>
        </is>
      </c>
      <c r="M1112" s="58" t="inlineStr">
        <is>
          <t>No</t>
        </is>
      </c>
      <c r="N1112" s="58" t="inlineStr">
        <is>
          <t>No</t>
        </is>
      </c>
      <c r="O1112" s="58" t="inlineStr">
        <is>
          <t>No</t>
        </is>
      </c>
      <c r="P1112" s="58" t="inlineStr">
        <is>
          <t>Two year</t>
        </is>
      </c>
      <c r="Q1112" s="58" t="inlineStr">
        <is>
          <t>No</t>
        </is>
      </c>
      <c r="R1112" s="58" t="inlineStr">
        <is>
          <t>Bank transfer (automatic)</t>
        </is>
      </c>
      <c r="S1112" s="123" t="n">
        <v>39.6</v>
      </c>
      <c r="T1112" s="58" t="inlineStr">
        <is>
          <t>2424.5</t>
        </is>
      </c>
      <c r="U1112" s="58" t="inlineStr">
        <is>
          <t>No</t>
        </is>
      </c>
      <c r="V1112" s="123">
        <f>IFERROR(VALUE(TRIM(T1112)),S1112*F1112)</f>
        <v/>
      </c>
      <c r="W1112" s="58">
        <f>IF(F1112&lt;=12,"0-12 mo",IF(F1112&lt;=24,"13-24 mo",IF(F1112&lt;=48,"25-48 mo","49+ mo")))</f>
        <v/>
      </c>
      <c r="X1112" s="58">
        <f>IF(S1112&lt;=35.5,"Q1 Low",IF(S1112&lt;=70.35,"Q2 Mid-Low",IF(S1112&lt;=89.85,"Q3 Mid-High","Q4 High")))</f>
        <v/>
      </c>
      <c r="Y1112" s="58">
        <f>IF(U1112="Yes",1,0)</f>
        <v/>
      </c>
      <c r="Z1112" s="58">
        <f>IF(P1112="Month-to-month",1,0)+IF(M1112="No",1,0)+IF(J1112="No",1,0)+IF(I1112="Fiber optic",1,0)+IF(Q1112="Yes",1,0)</f>
        <v/>
      </c>
    </row>
    <row r="1113" ht="15" customHeight="1" s="59">
      <c r="A1113" s="58" t="inlineStr">
        <is>
          <t>9763-PDTKK</t>
        </is>
      </c>
      <c r="B1113" s="58" t="inlineStr">
        <is>
          <t>Female</t>
        </is>
      </c>
      <c r="C1113" s="58" t="n">
        <v>0</v>
      </c>
      <c r="D1113" s="58" t="inlineStr">
        <is>
          <t>No</t>
        </is>
      </c>
      <c r="E1113" s="58" t="inlineStr">
        <is>
          <t>No</t>
        </is>
      </c>
      <c r="F1113" s="58" t="n">
        <v>4</v>
      </c>
      <c r="G1113" s="58" t="inlineStr">
        <is>
          <t>Yes</t>
        </is>
      </c>
      <c r="H1113" s="58" t="inlineStr">
        <is>
          <t>No</t>
        </is>
      </c>
      <c r="I1113" s="58" t="inlineStr">
        <is>
          <t>Fiber optic</t>
        </is>
      </c>
      <c r="J1113" s="58" t="inlineStr">
        <is>
          <t>Yes</t>
        </is>
      </c>
      <c r="K1113" s="58" t="inlineStr">
        <is>
          <t>No</t>
        </is>
      </c>
      <c r="L1113" s="58" t="inlineStr">
        <is>
          <t>Yes</t>
        </is>
      </c>
      <c r="M1113" s="58" t="inlineStr">
        <is>
          <t>Yes</t>
        </is>
      </c>
      <c r="N1113" s="58" t="inlineStr">
        <is>
          <t>No</t>
        </is>
      </c>
      <c r="O1113" s="58" t="inlineStr">
        <is>
          <t>Yes</t>
        </is>
      </c>
      <c r="P1113" s="58" t="inlineStr">
        <is>
          <t>Month-to-month</t>
        </is>
      </c>
      <c r="Q1113" s="58" t="inlineStr">
        <is>
          <t>Yes</t>
        </is>
      </c>
      <c r="R1113" s="58" t="inlineStr">
        <is>
          <t>Bank transfer (automatic)</t>
        </is>
      </c>
      <c r="S1113" s="123" t="n">
        <v>94.40000000000001</v>
      </c>
      <c r="T1113" s="58" t="inlineStr">
        <is>
          <t>387.2</t>
        </is>
      </c>
      <c r="U1113" s="58" t="inlineStr">
        <is>
          <t>Yes</t>
        </is>
      </c>
      <c r="V1113" s="123">
        <f>IFERROR(VALUE(TRIM(T1113)),S1113*F1113)</f>
        <v/>
      </c>
      <c r="W1113" s="58">
        <f>IF(F1113&lt;=12,"0-12 mo",IF(F1113&lt;=24,"13-24 mo",IF(F1113&lt;=48,"25-48 mo","49+ mo")))</f>
        <v/>
      </c>
      <c r="X1113" s="58">
        <f>IF(S1113&lt;=35.5,"Q1 Low",IF(S1113&lt;=70.35,"Q2 Mid-Low",IF(S1113&lt;=89.85,"Q3 Mid-High","Q4 High")))</f>
        <v/>
      </c>
      <c r="Y1113" s="58">
        <f>IF(U1113="Yes",1,0)</f>
        <v/>
      </c>
      <c r="Z1113" s="58">
        <f>IF(P1113="Month-to-month",1,0)+IF(M1113="No",1,0)+IF(J1113="No",1,0)+IF(I1113="Fiber optic",1,0)+IF(Q1113="Yes",1,0)</f>
        <v/>
      </c>
    </row>
    <row r="1114" ht="15" customHeight="1" s="59">
      <c r="A1114" s="58" t="inlineStr">
        <is>
          <t>2176-LVPNX</t>
        </is>
      </c>
      <c r="B1114" s="58" t="inlineStr">
        <is>
          <t>Female</t>
        </is>
      </c>
      <c r="C1114" s="58" t="n">
        <v>1</v>
      </c>
      <c r="D1114" s="58" t="inlineStr">
        <is>
          <t>No</t>
        </is>
      </c>
      <c r="E1114" s="58" t="inlineStr">
        <is>
          <t>No</t>
        </is>
      </c>
      <c r="F1114" s="58" t="n">
        <v>71</v>
      </c>
      <c r="G1114" s="58" t="inlineStr">
        <is>
          <t>Yes</t>
        </is>
      </c>
      <c r="H1114" s="58" t="inlineStr">
        <is>
          <t>Yes</t>
        </is>
      </c>
      <c r="I1114" s="58" t="inlineStr">
        <is>
          <t>DSL</t>
        </is>
      </c>
      <c r="J1114" s="58" t="inlineStr">
        <is>
          <t>Yes</t>
        </is>
      </c>
      <c r="K1114" s="58" t="inlineStr">
        <is>
          <t>Yes</t>
        </is>
      </c>
      <c r="L1114" s="58" t="inlineStr">
        <is>
          <t>Yes</t>
        </is>
      </c>
      <c r="M1114" s="58" t="inlineStr">
        <is>
          <t>Yes</t>
        </is>
      </c>
      <c r="N1114" s="58" t="inlineStr">
        <is>
          <t>Yes</t>
        </is>
      </c>
      <c r="O1114" s="58" t="inlineStr">
        <is>
          <t>Yes</t>
        </is>
      </c>
      <c r="P1114" s="58" t="inlineStr">
        <is>
          <t>Two year</t>
        </is>
      </c>
      <c r="Q1114" s="58" t="inlineStr">
        <is>
          <t>No</t>
        </is>
      </c>
      <c r="R1114" s="58" t="inlineStr">
        <is>
          <t>Mailed check</t>
        </is>
      </c>
      <c r="S1114" s="123" t="n">
        <v>89.84999999999999</v>
      </c>
      <c r="T1114" s="58" t="inlineStr">
        <is>
          <t>6293.45</t>
        </is>
      </c>
      <c r="U1114" s="58" t="inlineStr">
        <is>
          <t>No</t>
        </is>
      </c>
      <c r="V1114" s="123">
        <f>IFERROR(VALUE(TRIM(T1114)),S1114*F1114)</f>
        <v/>
      </c>
      <c r="W1114" s="58">
        <f>IF(F1114&lt;=12,"0-12 mo",IF(F1114&lt;=24,"13-24 mo",IF(F1114&lt;=48,"25-48 mo","49+ mo")))</f>
        <v/>
      </c>
      <c r="X1114" s="58">
        <f>IF(S1114&lt;=35.5,"Q1 Low",IF(S1114&lt;=70.35,"Q2 Mid-Low",IF(S1114&lt;=89.85,"Q3 Mid-High","Q4 High")))</f>
        <v/>
      </c>
      <c r="Y1114" s="58">
        <f>IF(U1114="Yes",1,0)</f>
        <v/>
      </c>
      <c r="Z1114" s="58">
        <f>IF(P1114="Month-to-month",1,0)+IF(M1114="No",1,0)+IF(J1114="No",1,0)+IF(I1114="Fiber optic",1,0)+IF(Q1114="Yes",1,0)</f>
        <v/>
      </c>
    </row>
    <row r="1115" ht="15" customHeight="1" s="59">
      <c r="A1115" s="58" t="inlineStr">
        <is>
          <t>7627-JKIAZ</t>
        </is>
      </c>
      <c r="B1115" s="58" t="inlineStr">
        <is>
          <t>Female</t>
        </is>
      </c>
      <c r="C1115" s="58" t="n">
        <v>0</v>
      </c>
      <c r="D1115" s="58" t="inlineStr">
        <is>
          <t>Yes</t>
        </is>
      </c>
      <c r="E1115" s="58" t="inlineStr">
        <is>
          <t>No</t>
        </is>
      </c>
      <c r="F1115" s="58" t="n">
        <v>37</v>
      </c>
      <c r="G1115" s="58" t="inlineStr">
        <is>
          <t>Yes</t>
        </is>
      </c>
      <c r="H1115" s="58" t="inlineStr">
        <is>
          <t>Yes</t>
        </is>
      </c>
      <c r="I1115" s="58" t="inlineStr">
        <is>
          <t>Fiber optic</t>
        </is>
      </c>
      <c r="J1115" s="58" t="inlineStr">
        <is>
          <t>No</t>
        </is>
      </c>
      <c r="K1115" s="58" t="inlineStr">
        <is>
          <t>No</t>
        </is>
      </c>
      <c r="L1115" s="58" t="inlineStr">
        <is>
          <t>Yes</t>
        </is>
      </c>
      <c r="M1115" s="58" t="inlineStr">
        <is>
          <t>No</t>
        </is>
      </c>
      <c r="N1115" s="58" t="inlineStr">
        <is>
          <t>No</t>
        </is>
      </c>
      <c r="O1115" s="58" t="inlineStr">
        <is>
          <t>No</t>
        </is>
      </c>
      <c r="P1115" s="58" t="inlineStr">
        <is>
          <t>Month-to-month</t>
        </is>
      </c>
      <c r="Q1115" s="58" t="inlineStr">
        <is>
          <t>Yes</t>
        </is>
      </c>
      <c r="R1115" s="58" t="inlineStr">
        <is>
          <t>Credit card (automatic)</t>
        </is>
      </c>
      <c r="S1115" s="123" t="n">
        <v>78.95</v>
      </c>
      <c r="T1115" s="58" t="inlineStr">
        <is>
          <t>2839.65</t>
        </is>
      </c>
      <c r="U1115" s="58" t="inlineStr">
        <is>
          <t>Yes</t>
        </is>
      </c>
      <c r="V1115" s="123">
        <f>IFERROR(VALUE(TRIM(T1115)),S1115*F1115)</f>
        <v/>
      </c>
      <c r="W1115" s="58">
        <f>IF(F1115&lt;=12,"0-12 mo",IF(F1115&lt;=24,"13-24 mo",IF(F1115&lt;=48,"25-48 mo","49+ mo")))</f>
        <v/>
      </c>
      <c r="X1115" s="58">
        <f>IF(S1115&lt;=35.5,"Q1 Low",IF(S1115&lt;=70.35,"Q2 Mid-Low",IF(S1115&lt;=89.85,"Q3 Mid-High","Q4 High")))</f>
        <v/>
      </c>
      <c r="Y1115" s="58">
        <f>IF(U1115="Yes",1,0)</f>
        <v/>
      </c>
      <c r="Z1115" s="58">
        <f>IF(P1115="Month-to-month",1,0)+IF(M1115="No",1,0)+IF(J1115="No",1,0)+IF(I1115="Fiber optic",1,0)+IF(Q1115="Yes",1,0)</f>
        <v/>
      </c>
    </row>
    <row r="1116" ht="15" customHeight="1" s="59">
      <c r="A1116" s="58" t="inlineStr">
        <is>
          <t>3312-UUMZW</t>
        </is>
      </c>
      <c r="B1116" s="58" t="inlineStr">
        <is>
          <t>Male</t>
        </is>
      </c>
      <c r="C1116" s="58" t="n">
        <v>0</v>
      </c>
      <c r="D1116" s="58" t="inlineStr">
        <is>
          <t>Yes</t>
        </is>
      </c>
      <c r="E1116" s="58" t="inlineStr">
        <is>
          <t>No</t>
        </is>
      </c>
      <c r="F1116" s="58" t="n">
        <v>32</v>
      </c>
      <c r="G1116" s="58" t="inlineStr">
        <is>
          <t>Yes</t>
        </is>
      </c>
      <c r="H1116" s="58" t="inlineStr">
        <is>
          <t>Yes</t>
        </is>
      </c>
      <c r="I1116" s="58" t="inlineStr">
        <is>
          <t>Fiber optic</t>
        </is>
      </c>
      <c r="J1116" s="58" t="inlineStr">
        <is>
          <t>No</t>
        </is>
      </c>
      <c r="K1116" s="58" t="inlineStr">
        <is>
          <t>Yes</t>
        </is>
      </c>
      <c r="L1116" s="58" t="inlineStr">
        <is>
          <t>No</t>
        </is>
      </c>
      <c r="M1116" s="58" t="inlineStr">
        <is>
          <t>No</t>
        </is>
      </c>
      <c r="N1116" s="58" t="inlineStr">
        <is>
          <t>Yes</t>
        </is>
      </c>
      <c r="O1116" s="58" t="inlineStr">
        <is>
          <t>Yes</t>
        </is>
      </c>
      <c r="P1116" s="58" t="inlineStr">
        <is>
          <t>Month-to-month</t>
        </is>
      </c>
      <c r="Q1116" s="58" t="inlineStr">
        <is>
          <t>Yes</t>
        </is>
      </c>
      <c r="R1116" s="58" t="inlineStr">
        <is>
          <t>Credit card (automatic)</t>
        </is>
      </c>
      <c r="S1116" s="123" t="n">
        <v>98.84999999999999</v>
      </c>
      <c r="T1116" s="58" t="inlineStr">
        <is>
          <t>3145.9</t>
        </is>
      </c>
      <c r="U1116" s="58" t="inlineStr">
        <is>
          <t>No</t>
        </is>
      </c>
      <c r="V1116" s="123">
        <f>IFERROR(VALUE(TRIM(T1116)),S1116*F1116)</f>
        <v/>
      </c>
      <c r="W1116" s="58">
        <f>IF(F1116&lt;=12,"0-12 mo",IF(F1116&lt;=24,"13-24 mo",IF(F1116&lt;=48,"25-48 mo","49+ mo")))</f>
        <v/>
      </c>
      <c r="X1116" s="58">
        <f>IF(S1116&lt;=35.5,"Q1 Low",IF(S1116&lt;=70.35,"Q2 Mid-Low",IF(S1116&lt;=89.85,"Q3 Mid-High","Q4 High")))</f>
        <v/>
      </c>
      <c r="Y1116" s="58">
        <f>IF(U1116="Yes",1,0)</f>
        <v/>
      </c>
      <c r="Z1116" s="58">
        <f>IF(P1116="Month-to-month",1,0)+IF(M1116="No",1,0)+IF(J1116="No",1,0)+IF(I1116="Fiber optic",1,0)+IF(Q1116="Yes",1,0)</f>
        <v/>
      </c>
    </row>
    <row r="1117" ht="15" customHeight="1" s="59">
      <c r="A1117" s="58" t="inlineStr">
        <is>
          <t>1271-UODNO</t>
        </is>
      </c>
      <c r="B1117" s="58" t="inlineStr">
        <is>
          <t>Male</t>
        </is>
      </c>
      <c r="C1117" s="58" t="n">
        <v>0</v>
      </c>
      <c r="D1117" s="58" t="inlineStr">
        <is>
          <t>No</t>
        </is>
      </c>
      <c r="E1117" s="58" t="inlineStr">
        <is>
          <t>No</t>
        </is>
      </c>
      <c r="F1117" s="58" t="n">
        <v>39</v>
      </c>
      <c r="G1117" s="58" t="inlineStr">
        <is>
          <t>Yes</t>
        </is>
      </c>
      <c r="H1117" s="58" t="inlineStr">
        <is>
          <t>Yes</t>
        </is>
      </c>
      <c r="I1117" s="58" t="inlineStr">
        <is>
          <t>DSL</t>
        </is>
      </c>
      <c r="J1117" s="58" t="inlineStr">
        <is>
          <t>No</t>
        </is>
      </c>
      <c r="K1117" s="58" t="inlineStr">
        <is>
          <t>No</t>
        </is>
      </c>
      <c r="L1117" s="58" t="inlineStr">
        <is>
          <t>No</t>
        </is>
      </c>
      <c r="M1117" s="58" t="inlineStr">
        <is>
          <t>Yes</t>
        </is>
      </c>
      <c r="N1117" s="58" t="inlineStr">
        <is>
          <t>No</t>
        </is>
      </c>
      <c r="O1117" s="58" t="inlineStr">
        <is>
          <t>No</t>
        </is>
      </c>
      <c r="P1117" s="58" t="inlineStr">
        <is>
          <t>Two year</t>
        </is>
      </c>
      <c r="Q1117" s="58" t="inlineStr">
        <is>
          <t>Yes</t>
        </is>
      </c>
      <c r="R1117" s="58" t="inlineStr">
        <is>
          <t>Credit card (automatic)</t>
        </is>
      </c>
      <c r="S1117" s="123" t="n">
        <v>53.85</v>
      </c>
      <c r="T1117" s="58" t="inlineStr">
        <is>
          <t>2200.7</t>
        </is>
      </c>
      <c r="U1117" s="58" t="inlineStr">
        <is>
          <t>No</t>
        </is>
      </c>
      <c r="V1117" s="123">
        <f>IFERROR(VALUE(TRIM(T1117)),S1117*F1117)</f>
        <v/>
      </c>
      <c r="W1117" s="58">
        <f>IF(F1117&lt;=12,"0-12 mo",IF(F1117&lt;=24,"13-24 mo",IF(F1117&lt;=48,"25-48 mo","49+ mo")))</f>
        <v/>
      </c>
      <c r="X1117" s="58">
        <f>IF(S1117&lt;=35.5,"Q1 Low",IF(S1117&lt;=70.35,"Q2 Mid-Low",IF(S1117&lt;=89.85,"Q3 Mid-High","Q4 High")))</f>
        <v/>
      </c>
      <c r="Y1117" s="58">
        <f>IF(U1117="Yes",1,0)</f>
        <v/>
      </c>
      <c r="Z1117" s="58">
        <f>IF(P1117="Month-to-month",1,0)+IF(M1117="No",1,0)+IF(J1117="No",1,0)+IF(I1117="Fiber optic",1,0)+IF(Q1117="Yes",1,0)</f>
        <v/>
      </c>
    </row>
    <row r="1118" ht="15" customHeight="1" s="59">
      <c r="A1118" s="58" t="inlineStr">
        <is>
          <t>8461-EFQYM</t>
        </is>
      </c>
      <c r="B1118" s="58" t="inlineStr">
        <is>
          <t>Female</t>
        </is>
      </c>
      <c r="C1118" s="58" t="n">
        <v>0</v>
      </c>
      <c r="D1118" s="58" t="inlineStr">
        <is>
          <t>No</t>
        </is>
      </c>
      <c r="E1118" s="58" t="inlineStr">
        <is>
          <t>No</t>
        </is>
      </c>
      <c r="F1118" s="58" t="n">
        <v>38</v>
      </c>
      <c r="G1118" s="58" t="inlineStr">
        <is>
          <t>Yes</t>
        </is>
      </c>
      <c r="H1118" s="58" t="inlineStr">
        <is>
          <t>Yes</t>
        </is>
      </c>
      <c r="I1118" s="58" t="inlineStr">
        <is>
          <t>No</t>
        </is>
      </c>
      <c r="J1118" s="58" t="inlineStr">
        <is>
          <t>No internet service</t>
        </is>
      </c>
      <c r="K1118" s="58" t="inlineStr">
        <is>
          <t>No internet service</t>
        </is>
      </c>
      <c r="L1118" s="58" t="inlineStr">
        <is>
          <t>No internet service</t>
        </is>
      </c>
      <c r="M1118" s="58" t="inlineStr">
        <is>
          <t>No internet service</t>
        </is>
      </c>
      <c r="N1118" s="58" t="inlineStr">
        <is>
          <t>No internet service</t>
        </is>
      </c>
      <c r="O1118" s="58" t="inlineStr">
        <is>
          <t>No internet service</t>
        </is>
      </c>
      <c r="P1118" s="58" t="inlineStr">
        <is>
          <t>One year</t>
        </is>
      </c>
      <c r="Q1118" s="58" t="inlineStr">
        <is>
          <t>Yes</t>
        </is>
      </c>
      <c r="R1118" s="58" t="inlineStr">
        <is>
          <t>Electronic check</t>
        </is>
      </c>
      <c r="S1118" s="123" t="n">
        <v>24.25</v>
      </c>
      <c r="T1118" s="58" t="inlineStr">
        <is>
          <t>914.4</t>
        </is>
      </c>
      <c r="U1118" s="58" t="inlineStr">
        <is>
          <t>No</t>
        </is>
      </c>
      <c r="V1118" s="123">
        <f>IFERROR(VALUE(TRIM(T1118)),S1118*F1118)</f>
        <v/>
      </c>
      <c r="W1118" s="58">
        <f>IF(F1118&lt;=12,"0-12 mo",IF(F1118&lt;=24,"13-24 mo",IF(F1118&lt;=48,"25-48 mo","49+ mo")))</f>
        <v/>
      </c>
      <c r="X1118" s="58">
        <f>IF(S1118&lt;=35.5,"Q1 Low",IF(S1118&lt;=70.35,"Q2 Mid-Low",IF(S1118&lt;=89.85,"Q3 Mid-High","Q4 High")))</f>
        <v/>
      </c>
      <c r="Y1118" s="58">
        <f>IF(U1118="Yes",1,0)</f>
        <v/>
      </c>
      <c r="Z1118" s="58">
        <f>IF(P1118="Month-to-month",1,0)+IF(M1118="No",1,0)+IF(J1118="No",1,0)+IF(I1118="Fiber optic",1,0)+IF(Q1118="Yes",1,0)</f>
        <v/>
      </c>
    </row>
    <row r="1119" ht="15" customHeight="1" s="59">
      <c r="A1119" s="58" t="inlineStr">
        <is>
          <t>6900-RBKER</t>
        </is>
      </c>
      <c r="B1119" s="58" t="inlineStr">
        <is>
          <t>Male</t>
        </is>
      </c>
      <c r="C1119" s="58" t="n">
        <v>0</v>
      </c>
      <c r="D1119" s="58" t="inlineStr">
        <is>
          <t>No</t>
        </is>
      </c>
      <c r="E1119" s="58" t="inlineStr">
        <is>
          <t>No</t>
        </is>
      </c>
      <c r="F1119" s="58" t="n">
        <v>52</v>
      </c>
      <c r="G1119" s="58" t="inlineStr">
        <is>
          <t>Yes</t>
        </is>
      </c>
      <c r="H1119" s="58" t="inlineStr">
        <is>
          <t>Yes</t>
        </is>
      </c>
      <c r="I1119" s="58" t="inlineStr">
        <is>
          <t>Fiber optic</t>
        </is>
      </c>
      <c r="J1119" s="58" t="inlineStr">
        <is>
          <t>No</t>
        </is>
      </c>
      <c r="K1119" s="58" t="inlineStr">
        <is>
          <t>No</t>
        </is>
      </c>
      <c r="L1119" s="58" t="inlineStr">
        <is>
          <t>Yes</t>
        </is>
      </c>
      <c r="M1119" s="58" t="inlineStr">
        <is>
          <t>No</t>
        </is>
      </c>
      <c r="N1119" s="58" t="inlineStr">
        <is>
          <t>No</t>
        </is>
      </c>
      <c r="O1119" s="58" t="inlineStr">
        <is>
          <t>Yes</t>
        </is>
      </c>
      <c r="P1119" s="58" t="inlineStr">
        <is>
          <t>Two year</t>
        </is>
      </c>
      <c r="Q1119" s="58" t="inlineStr">
        <is>
          <t>Yes</t>
        </is>
      </c>
      <c r="R1119" s="58" t="inlineStr">
        <is>
          <t>Credit card (automatic)</t>
        </is>
      </c>
      <c r="S1119" s="123" t="n">
        <v>89.45</v>
      </c>
      <c r="T1119" s="58" t="inlineStr">
        <is>
          <t>4577.75</t>
        </is>
      </c>
      <c r="U1119" s="58" t="inlineStr">
        <is>
          <t>No</t>
        </is>
      </c>
      <c r="V1119" s="123">
        <f>IFERROR(VALUE(TRIM(T1119)),S1119*F1119)</f>
        <v/>
      </c>
      <c r="W1119" s="58">
        <f>IF(F1119&lt;=12,"0-12 mo",IF(F1119&lt;=24,"13-24 mo",IF(F1119&lt;=48,"25-48 mo","49+ mo")))</f>
        <v/>
      </c>
      <c r="X1119" s="58">
        <f>IF(S1119&lt;=35.5,"Q1 Low",IF(S1119&lt;=70.35,"Q2 Mid-Low",IF(S1119&lt;=89.85,"Q3 Mid-High","Q4 High")))</f>
        <v/>
      </c>
      <c r="Y1119" s="58">
        <f>IF(U1119="Yes",1,0)</f>
        <v/>
      </c>
      <c r="Z1119" s="58">
        <f>IF(P1119="Month-to-month",1,0)+IF(M1119="No",1,0)+IF(J1119="No",1,0)+IF(I1119="Fiber optic",1,0)+IF(Q1119="Yes",1,0)</f>
        <v/>
      </c>
    </row>
    <row r="1120" ht="15" customHeight="1" s="59">
      <c r="A1120" s="58" t="inlineStr">
        <is>
          <t>6891-JPYFF</t>
        </is>
      </c>
      <c r="B1120" s="58" t="inlineStr">
        <is>
          <t>Female</t>
        </is>
      </c>
      <c r="C1120" s="58" t="n">
        <v>0</v>
      </c>
      <c r="D1120" s="58" t="inlineStr">
        <is>
          <t>Yes</t>
        </is>
      </c>
      <c r="E1120" s="58" t="inlineStr">
        <is>
          <t>Yes</t>
        </is>
      </c>
      <c r="F1120" s="58" t="n">
        <v>48</v>
      </c>
      <c r="G1120" s="58" t="inlineStr">
        <is>
          <t>Yes</t>
        </is>
      </c>
      <c r="H1120" s="58" t="inlineStr">
        <is>
          <t>Yes</t>
        </is>
      </c>
      <c r="I1120" s="58" t="inlineStr">
        <is>
          <t>Fiber optic</t>
        </is>
      </c>
      <c r="J1120" s="58" t="inlineStr">
        <is>
          <t>Yes</t>
        </is>
      </c>
      <c r="K1120" s="58" t="inlineStr">
        <is>
          <t>Yes</t>
        </is>
      </c>
      <c r="L1120" s="58" t="inlineStr">
        <is>
          <t>No</t>
        </is>
      </c>
      <c r="M1120" s="58" t="inlineStr">
        <is>
          <t>No</t>
        </is>
      </c>
      <c r="N1120" s="58" t="inlineStr">
        <is>
          <t>Yes</t>
        </is>
      </c>
      <c r="O1120" s="58" t="inlineStr">
        <is>
          <t>Yes</t>
        </is>
      </c>
      <c r="P1120" s="58" t="inlineStr">
        <is>
          <t>Month-to-month</t>
        </is>
      </c>
      <c r="Q1120" s="58" t="inlineStr">
        <is>
          <t>Yes</t>
        </is>
      </c>
      <c r="R1120" s="58" t="inlineStr">
        <is>
          <t>Credit card (automatic)</t>
        </is>
      </c>
      <c r="S1120" s="123" t="n">
        <v>105.25</v>
      </c>
      <c r="T1120" s="58" t="inlineStr">
        <is>
          <t>4997.5</t>
        </is>
      </c>
      <c r="U1120" s="58" t="inlineStr">
        <is>
          <t>No</t>
        </is>
      </c>
      <c r="V1120" s="123">
        <f>IFERROR(VALUE(TRIM(T1120)),S1120*F1120)</f>
        <v/>
      </c>
      <c r="W1120" s="58">
        <f>IF(F1120&lt;=12,"0-12 mo",IF(F1120&lt;=24,"13-24 mo",IF(F1120&lt;=48,"25-48 mo","49+ mo")))</f>
        <v/>
      </c>
      <c r="X1120" s="58">
        <f>IF(S1120&lt;=35.5,"Q1 Low",IF(S1120&lt;=70.35,"Q2 Mid-Low",IF(S1120&lt;=89.85,"Q3 Mid-High","Q4 High")))</f>
        <v/>
      </c>
      <c r="Y1120" s="58">
        <f>IF(U1120="Yes",1,0)</f>
        <v/>
      </c>
      <c r="Z1120" s="58">
        <f>IF(P1120="Month-to-month",1,0)+IF(M1120="No",1,0)+IF(J1120="No",1,0)+IF(I1120="Fiber optic",1,0)+IF(Q1120="Yes",1,0)</f>
        <v/>
      </c>
    </row>
    <row r="1121" ht="15" customHeight="1" s="59">
      <c r="A1121" s="58" t="inlineStr">
        <is>
          <t>1459-QNFQT</t>
        </is>
      </c>
      <c r="B1121" s="58" t="inlineStr">
        <is>
          <t>Male</t>
        </is>
      </c>
      <c r="C1121" s="58" t="n">
        <v>0</v>
      </c>
      <c r="D1121" s="58" t="inlineStr">
        <is>
          <t>Yes</t>
        </is>
      </c>
      <c r="E1121" s="58" t="inlineStr">
        <is>
          <t>Yes</t>
        </is>
      </c>
      <c r="F1121" s="58" t="n">
        <v>70</v>
      </c>
      <c r="G1121" s="58" t="inlineStr">
        <is>
          <t>No</t>
        </is>
      </c>
      <c r="H1121" s="58" t="inlineStr">
        <is>
          <t>No phone service</t>
        </is>
      </c>
      <c r="I1121" s="58" t="inlineStr">
        <is>
          <t>DSL</t>
        </is>
      </c>
      <c r="J1121" s="58" t="inlineStr">
        <is>
          <t>Yes</t>
        </is>
      </c>
      <c r="K1121" s="58" t="inlineStr">
        <is>
          <t>No</t>
        </is>
      </c>
      <c r="L1121" s="58" t="inlineStr">
        <is>
          <t>Yes</t>
        </is>
      </c>
      <c r="M1121" s="58" t="inlineStr">
        <is>
          <t>Yes</t>
        </is>
      </c>
      <c r="N1121" s="58" t="inlineStr">
        <is>
          <t>Yes</t>
        </is>
      </c>
      <c r="O1121" s="58" t="inlineStr">
        <is>
          <t>Yes</t>
        </is>
      </c>
      <c r="P1121" s="58" t="inlineStr">
        <is>
          <t>Two year</t>
        </is>
      </c>
      <c r="Q1121" s="58" t="inlineStr">
        <is>
          <t>No</t>
        </is>
      </c>
      <c r="R1121" s="58" t="inlineStr">
        <is>
          <t>Bank transfer (automatic)</t>
        </is>
      </c>
      <c r="S1121" s="123" t="n">
        <v>59.5</v>
      </c>
      <c r="T1121" s="58" t="inlineStr">
        <is>
          <t>4144.8</t>
        </is>
      </c>
      <c r="U1121" s="58" t="inlineStr">
        <is>
          <t>No</t>
        </is>
      </c>
      <c r="V1121" s="123">
        <f>IFERROR(VALUE(TRIM(T1121)),S1121*F1121)</f>
        <v/>
      </c>
      <c r="W1121" s="58">
        <f>IF(F1121&lt;=12,"0-12 mo",IF(F1121&lt;=24,"13-24 mo",IF(F1121&lt;=48,"25-48 mo","49+ mo")))</f>
        <v/>
      </c>
      <c r="X1121" s="58">
        <f>IF(S1121&lt;=35.5,"Q1 Low",IF(S1121&lt;=70.35,"Q2 Mid-Low",IF(S1121&lt;=89.85,"Q3 Mid-High","Q4 High")))</f>
        <v/>
      </c>
      <c r="Y1121" s="58">
        <f>IF(U1121="Yes",1,0)</f>
        <v/>
      </c>
      <c r="Z1121" s="58">
        <f>IF(P1121="Month-to-month",1,0)+IF(M1121="No",1,0)+IF(J1121="No",1,0)+IF(I1121="Fiber optic",1,0)+IF(Q1121="Yes",1,0)</f>
        <v/>
      </c>
    </row>
    <row r="1122" ht="15" customHeight="1" s="59">
      <c r="A1122" s="58" t="inlineStr">
        <is>
          <t>1047-NNCBF</t>
        </is>
      </c>
      <c r="B1122" s="58" t="inlineStr">
        <is>
          <t>Male</t>
        </is>
      </c>
      <c r="C1122" s="58" t="n">
        <v>0</v>
      </c>
      <c r="D1122" s="58" t="inlineStr">
        <is>
          <t>No</t>
        </is>
      </c>
      <c r="E1122" s="58" t="inlineStr">
        <is>
          <t>No</t>
        </is>
      </c>
      <c r="F1122" s="58" t="n">
        <v>20</v>
      </c>
      <c r="G1122" s="58" t="inlineStr">
        <is>
          <t>Yes</t>
        </is>
      </c>
      <c r="H1122" s="58" t="inlineStr">
        <is>
          <t>No</t>
        </is>
      </c>
      <c r="I1122" s="58" t="inlineStr">
        <is>
          <t>Fiber optic</t>
        </is>
      </c>
      <c r="J1122" s="58" t="inlineStr">
        <is>
          <t>No</t>
        </is>
      </c>
      <c r="K1122" s="58" t="inlineStr">
        <is>
          <t>No</t>
        </is>
      </c>
      <c r="L1122" s="58" t="inlineStr">
        <is>
          <t>No</t>
        </is>
      </c>
      <c r="M1122" s="58" t="inlineStr">
        <is>
          <t>No</t>
        </is>
      </c>
      <c r="N1122" s="58" t="inlineStr">
        <is>
          <t>No</t>
        </is>
      </c>
      <c r="O1122" s="58" t="inlineStr">
        <is>
          <t>No</t>
        </is>
      </c>
      <c r="P1122" s="58" t="inlineStr">
        <is>
          <t>Month-to-month</t>
        </is>
      </c>
      <c r="Q1122" s="58" t="inlineStr">
        <is>
          <t>No</t>
        </is>
      </c>
      <c r="R1122" s="58" t="inlineStr">
        <is>
          <t>Credit card (automatic)</t>
        </is>
      </c>
      <c r="S1122" s="123" t="n">
        <v>70.55</v>
      </c>
      <c r="T1122" s="58" t="inlineStr">
        <is>
          <t>1493.55</t>
        </is>
      </c>
      <c r="U1122" s="58" t="inlineStr">
        <is>
          <t>No</t>
        </is>
      </c>
      <c r="V1122" s="123">
        <f>IFERROR(VALUE(TRIM(T1122)),S1122*F1122)</f>
        <v/>
      </c>
      <c r="W1122" s="58">
        <f>IF(F1122&lt;=12,"0-12 mo",IF(F1122&lt;=24,"13-24 mo",IF(F1122&lt;=48,"25-48 mo","49+ mo")))</f>
        <v/>
      </c>
      <c r="X1122" s="58">
        <f>IF(S1122&lt;=35.5,"Q1 Low",IF(S1122&lt;=70.35,"Q2 Mid-Low",IF(S1122&lt;=89.85,"Q3 Mid-High","Q4 High")))</f>
        <v/>
      </c>
      <c r="Y1122" s="58">
        <f>IF(U1122="Yes",1,0)</f>
        <v/>
      </c>
      <c r="Z1122" s="58">
        <f>IF(P1122="Month-to-month",1,0)+IF(M1122="No",1,0)+IF(J1122="No",1,0)+IF(I1122="Fiber optic",1,0)+IF(Q1122="Yes",1,0)</f>
        <v/>
      </c>
    </row>
    <row r="1123" ht="15" customHeight="1" s="59">
      <c r="A1123" s="58" t="inlineStr">
        <is>
          <t>3696-XRIEN</t>
        </is>
      </c>
      <c r="B1123" s="58" t="inlineStr">
        <is>
          <t>Female</t>
        </is>
      </c>
      <c r="C1123" s="58" t="n">
        <v>0</v>
      </c>
      <c r="D1123" s="58" t="inlineStr">
        <is>
          <t>No</t>
        </is>
      </c>
      <c r="E1123" s="58" t="inlineStr">
        <is>
          <t>No</t>
        </is>
      </c>
      <c r="F1123" s="58" t="n">
        <v>50</v>
      </c>
      <c r="G1123" s="58" t="inlineStr">
        <is>
          <t>Yes</t>
        </is>
      </c>
      <c r="H1123" s="58" t="inlineStr">
        <is>
          <t>Yes</t>
        </is>
      </c>
      <c r="I1123" s="58" t="inlineStr">
        <is>
          <t>DSL</t>
        </is>
      </c>
      <c r="J1123" s="58" t="inlineStr">
        <is>
          <t>Yes</t>
        </is>
      </c>
      <c r="K1123" s="58" t="inlineStr">
        <is>
          <t>No</t>
        </is>
      </c>
      <c r="L1123" s="58" t="inlineStr">
        <is>
          <t>Yes</t>
        </is>
      </c>
      <c r="M1123" s="58" t="inlineStr">
        <is>
          <t>Yes</t>
        </is>
      </c>
      <c r="N1123" s="58" t="inlineStr">
        <is>
          <t>Yes</t>
        </is>
      </c>
      <c r="O1123" s="58" t="inlineStr">
        <is>
          <t>Yes</t>
        </is>
      </c>
      <c r="P1123" s="58" t="inlineStr">
        <is>
          <t>One year</t>
        </is>
      </c>
      <c r="Q1123" s="58" t="inlineStr">
        <is>
          <t>Yes</t>
        </is>
      </c>
      <c r="R1123" s="58" t="inlineStr">
        <is>
          <t>Credit card (automatic)</t>
        </is>
      </c>
      <c r="S1123" s="123" t="n">
        <v>82.5</v>
      </c>
      <c r="T1123" s="58" t="inlineStr">
        <is>
          <t>4179.1</t>
        </is>
      </c>
      <c r="U1123" s="58" t="inlineStr">
        <is>
          <t>No</t>
        </is>
      </c>
      <c r="V1123" s="123">
        <f>IFERROR(VALUE(TRIM(T1123)),S1123*F1123)</f>
        <v/>
      </c>
      <c r="W1123" s="58">
        <f>IF(F1123&lt;=12,"0-12 mo",IF(F1123&lt;=24,"13-24 mo",IF(F1123&lt;=48,"25-48 mo","49+ mo")))</f>
        <v/>
      </c>
      <c r="X1123" s="58">
        <f>IF(S1123&lt;=35.5,"Q1 Low",IF(S1123&lt;=70.35,"Q2 Mid-Low",IF(S1123&lt;=89.85,"Q3 Mid-High","Q4 High")))</f>
        <v/>
      </c>
      <c r="Y1123" s="58">
        <f>IF(U1123="Yes",1,0)</f>
        <v/>
      </c>
      <c r="Z1123" s="58">
        <f>IF(P1123="Month-to-month",1,0)+IF(M1123="No",1,0)+IF(J1123="No",1,0)+IF(I1123="Fiber optic",1,0)+IF(Q1123="Yes",1,0)</f>
        <v/>
      </c>
    </row>
    <row r="1124" ht="15" customHeight="1" s="59">
      <c r="A1124" s="58" t="inlineStr">
        <is>
          <t>4081-DYXAV</t>
        </is>
      </c>
      <c r="B1124" s="58" t="inlineStr">
        <is>
          <t>Female</t>
        </is>
      </c>
      <c r="C1124" s="58" t="n">
        <v>0</v>
      </c>
      <c r="D1124" s="58" t="inlineStr">
        <is>
          <t>No</t>
        </is>
      </c>
      <c r="E1124" s="58" t="inlineStr">
        <is>
          <t>No</t>
        </is>
      </c>
      <c r="F1124" s="58" t="n">
        <v>19</v>
      </c>
      <c r="G1124" s="58" t="inlineStr">
        <is>
          <t>No</t>
        </is>
      </c>
      <c r="H1124" s="58" t="inlineStr">
        <is>
          <t>No phone service</t>
        </is>
      </c>
      <c r="I1124" s="58" t="inlineStr">
        <is>
          <t>DSL</t>
        </is>
      </c>
      <c r="J1124" s="58" t="inlineStr">
        <is>
          <t>No</t>
        </is>
      </c>
      <c r="K1124" s="58" t="inlineStr">
        <is>
          <t>No</t>
        </is>
      </c>
      <c r="L1124" s="58" t="inlineStr">
        <is>
          <t>No</t>
        </is>
      </c>
      <c r="M1124" s="58" t="inlineStr">
        <is>
          <t>No</t>
        </is>
      </c>
      <c r="N1124" s="58" t="inlineStr">
        <is>
          <t>Yes</t>
        </is>
      </c>
      <c r="O1124" s="58" t="inlineStr">
        <is>
          <t>Yes</t>
        </is>
      </c>
      <c r="P1124" s="58" t="inlineStr">
        <is>
          <t>One year</t>
        </is>
      </c>
      <c r="Q1124" s="58" t="inlineStr">
        <is>
          <t>Yes</t>
        </is>
      </c>
      <c r="R1124" s="58" t="inlineStr">
        <is>
          <t>Credit card (automatic)</t>
        </is>
      </c>
      <c r="S1124" s="123" t="n">
        <v>44.85</v>
      </c>
      <c r="T1124" s="58" t="inlineStr">
        <is>
          <t>893.55</t>
        </is>
      </c>
      <c r="U1124" s="58" t="inlineStr">
        <is>
          <t>Yes</t>
        </is>
      </c>
      <c r="V1124" s="123">
        <f>IFERROR(VALUE(TRIM(T1124)),S1124*F1124)</f>
        <v/>
      </c>
      <c r="W1124" s="58">
        <f>IF(F1124&lt;=12,"0-12 mo",IF(F1124&lt;=24,"13-24 mo",IF(F1124&lt;=48,"25-48 mo","49+ mo")))</f>
        <v/>
      </c>
      <c r="X1124" s="58">
        <f>IF(S1124&lt;=35.5,"Q1 Low",IF(S1124&lt;=70.35,"Q2 Mid-Low",IF(S1124&lt;=89.85,"Q3 Mid-High","Q4 High")))</f>
        <v/>
      </c>
      <c r="Y1124" s="58">
        <f>IF(U1124="Yes",1,0)</f>
        <v/>
      </c>
      <c r="Z1124" s="58">
        <f>IF(P1124="Month-to-month",1,0)+IF(M1124="No",1,0)+IF(J1124="No",1,0)+IF(I1124="Fiber optic",1,0)+IF(Q1124="Yes",1,0)</f>
        <v/>
      </c>
    </row>
    <row r="1125" ht="15" customHeight="1" s="59">
      <c r="A1125" s="58" t="inlineStr">
        <is>
          <t>0074-HDKDG</t>
        </is>
      </c>
      <c r="B1125" s="58" t="inlineStr">
        <is>
          <t>Male</t>
        </is>
      </c>
      <c r="C1125" s="58" t="n">
        <v>0</v>
      </c>
      <c r="D1125" s="58" t="inlineStr">
        <is>
          <t>Yes</t>
        </is>
      </c>
      <c r="E1125" s="58" t="inlineStr">
        <is>
          <t>Yes</t>
        </is>
      </c>
      <c r="F1125" s="58" t="n">
        <v>25</v>
      </c>
      <c r="G1125" s="58" t="inlineStr">
        <is>
          <t>Yes</t>
        </is>
      </c>
      <c r="H1125" s="58" t="inlineStr">
        <is>
          <t>No</t>
        </is>
      </c>
      <c r="I1125" s="58" t="inlineStr">
        <is>
          <t>DSL</t>
        </is>
      </c>
      <c r="J1125" s="58" t="inlineStr">
        <is>
          <t>Yes</t>
        </is>
      </c>
      <c r="K1125" s="58" t="inlineStr">
        <is>
          <t>Yes</t>
        </is>
      </c>
      <c r="L1125" s="58" t="inlineStr">
        <is>
          <t>Yes</t>
        </is>
      </c>
      <c r="M1125" s="58" t="inlineStr">
        <is>
          <t>No</t>
        </is>
      </c>
      <c r="N1125" s="58" t="inlineStr">
        <is>
          <t>No</t>
        </is>
      </c>
      <c r="O1125" s="58" t="inlineStr">
        <is>
          <t>No</t>
        </is>
      </c>
      <c r="P1125" s="58" t="inlineStr">
        <is>
          <t>One year</t>
        </is>
      </c>
      <c r="Q1125" s="58" t="inlineStr">
        <is>
          <t>Yes</t>
        </is>
      </c>
      <c r="R1125" s="58" t="inlineStr">
        <is>
          <t>Bank transfer (automatic)</t>
        </is>
      </c>
      <c r="S1125" s="123" t="n">
        <v>61.6</v>
      </c>
      <c r="T1125" s="58" t="inlineStr">
        <is>
          <t>1611</t>
        </is>
      </c>
      <c r="U1125" s="58" t="inlineStr">
        <is>
          <t>No</t>
        </is>
      </c>
      <c r="V1125" s="123">
        <f>IFERROR(VALUE(TRIM(T1125)),S1125*F1125)</f>
        <v/>
      </c>
      <c r="W1125" s="58">
        <f>IF(F1125&lt;=12,"0-12 mo",IF(F1125&lt;=24,"13-24 mo",IF(F1125&lt;=48,"25-48 mo","49+ mo")))</f>
        <v/>
      </c>
      <c r="X1125" s="58">
        <f>IF(S1125&lt;=35.5,"Q1 Low",IF(S1125&lt;=70.35,"Q2 Mid-Low",IF(S1125&lt;=89.85,"Q3 Mid-High","Q4 High")))</f>
        <v/>
      </c>
      <c r="Y1125" s="58">
        <f>IF(U1125="Yes",1,0)</f>
        <v/>
      </c>
      <c r="Z1125" s="58">
        <f>IF(P1125="Month-to-month",1,0)+IF(M1125="No",1,0)+IF(J1125="No",1,0)+IF(I1125="Fiber optic",1,0)+IF(Q1125="Yes",1,0)</f>
        <v/>
      </c>
    </row>
    <row r="1126" ht="15" customHeight="1" s="59">
      <c r="A1126" s="58" t="inlineStr">
        <is>
          <t>8791-GFXLZ</t>
        </is>
      </c>
      <c r="B1126" s="58" t="inlineStr">
        <is>
          <t>Male</t>
        </is>
      </c>
      <c r="C1126" s="58" t="n">
        <v>0</v>
      </c>
      <c r="D1126" s="58" t="inlineStr">
        <is>
          <t>No</t>
        </is>
      </c>
      <c r="E1126" s="58" t="inlineStr">
        <is>
          <t>No</t>
        </is>
      </c>
      <c r="F1126" s="58" t="n">
        <v>12</v>
      </c>
      <c r="G1126" s="58" t="inlineStr">
        <is>
          <t>Yes</t>
        </is>
      </c>
      <c r="H1126" s="58" t="inlineStr">
        <is>
          <t>No</t>
        </is>
      </c>
      <c r="I1126" s="58" t="inlineStr">
        <is>
          <t>DSL</t>
        </is>
      </c>
      <c r="J1126" s="58" t="inlineStr">
        <is>
          <t>No</t>
        </is>
      </c>
      <c r="K1126" s="58" t="inlineStr">
        <is>
          <t>Yes</t>
        </is>
      </c>
      <c r="L1126" s="58" t="inlineStr">
        <is>
          <t>No</t>
        </is>
      </c>
      <c r="M1126" s="58" t="inlineStr">
        <is>
          <t>No</t>
        </is>
      </c>
      <c r="N1126" s="58" t="inlineStr">
        <is>
          <t>No</t>
        </is>
      </c>
      <c r="O1126" s="58" t="inlineStr">
        <is>
          <t>No</t>
        </is>
      </c>
      <c r="P1126" s="58" t="inlineStr">
        <is>
          <t>Month-to-month</t>
        </is>
      </c>
      <c r="Q1126" s="58" t="inlineStr">
        <is>
          <t>Yes</t>
        </is>
      </c>
      <c r="R1126" s="58" t="inlineStr">
        <is>
          <t>Bank transfer (automatic)</t>
        </is>
      </c>
      <c r="S1126" s="123" t="n">
        <v>49.05</v>
      </c>
      <c r="T1126" s="58" t="inlineStr">
        <is>
          <t>593.05</t>
        </is>
      </c>
      <c r="U1126" s="58" t="inlineStr">
        <is>
          <t>No</t>
        </is>
      </c>
      <c r="V1126" s="123">
        <f>IFERROR(VALUE(TRIM(T1126)),S1126*F1126)</f>
        <v/>
      </c>
      <c r="W1126" s="58">
        <f>IF(F1126&lt;=12,"0-12 mo",IF(F1126&lt;=24,"13-24 mo",IF(F1126&lt;=48,"25-48 mo","49+ mo")))</f>
        <v/>
      </c>
      <c r="X1126" s="58">
        <f>IF(S1126&lt;=35.5,"Q1 Low",IF(S1126&lt;=70.35,"Q2 Mid-Low",IF(S1126&lt;=89.85,"Q3 Mid-High","Q4 High")))</f>
        <v/>
      </c>
      <c r="Y1126" s="58">
        <f>IF(U1126="Yes",1,0)</f>
        <v/>
      </c>
      <c r="Z1126" s="58">
        <f>IF(P1126="Month-to-month",1,0)+IF(M1126="No",1,0)+IF(J1126="No",1,0)+IF(I1126="Fiber optic",1,0)+IF(Q1126="Yes",1,0)</f>
        <v/>
      </c>
    </row>
    <row r="1127" ht="15" customHeight="1" s="59">
      <c r="A1127" s="58" t="inlineStr">
        <is>
          <t>8111-SLLHI</t>
        </is>
      </c>
      <c r="B1127" s="58" t="inlineStr">
        <is>
          <t>Male</t>
        </is>
      </c>
      <c r="C1127" s="58" t="n">
        <v>1</v>
      </c>
      <c r="D1127" s="58" t="inlineStr">
        <is>
          <t>Yes</t>
        </is>
      </c>
      <c r="E1127" s="58" t="inlineStr">
        <is>
          <t>No</t>
        </is>
      </c>
      <c r="F1127" s="58" t="n">
        <v>39</v>
      </c>
      <c r="G1127" s="58" t="inlineStr">
        <is>
          <t>Yes</t>
        </is>
      </c>
      <c r="H1127" s="58" t="inlineStr">
        <is>
          <t>Yes</t>
        </is>
      </c>
      <c r="I1127" s="58" t="inlineStr">
        <is>
          <t>Fiber optic</t>
        </is>
      </c>
      <c r="J1127" s="58" t="inlineStr">
        <is>
          <t>No</t>
        </is>
      </c>
      <c r="K1127" s="58" t="inlineStr">
        <is>
          <t>Yes</t>
        </is>
      </c>
      <c r="L1127" s="58" t="inlineStr">
        <is>
          <t>Yes</t>
        </is>
      </c>
      <c r="M1127" s="58" t="inlineStr">
        <is>
          <t>No</t>
        </is>
      </c>
      <c r="N1127" s="58" t="inlineStr">
        <is>
          <t>Yes</t>
        </is>
      </c>
      <c r="O1127" s="58" t="inlineStr">
        <is>
          <t>Yes</t>
        </is>
      </c>
      <c r="P1127" s="58" t="inlineStr">
        <is>
          <t>Month-to-month</t>
        </is>
      </c>
      <c r="Q1127" s="58" t="inlineStr">
        <is>
          <t>Yes</t>
        </is>
      </c>
      <c r="R1127" s="58" t="inlineStr">
        <is>
          <t>Electronic check</t>
        </is>
      </c>
      <c r="S1127" s="123" t="n">
        <v>105.65</v>
      </c>
      <c r="T1127" s="58" t="inlineStr">
        <is>
          <t>4284.8</t>
        </is>
      </c>
      <c r="U1127" s="58" t="inlineStr">
        <is>
          <t>Yes</t>
        </is>
      </c>
      <c r="V1127" s="123">
        <f>IFERROR(VALUE(TRIM(T1127)),S1127*F1127)</f>
        <v/>
      </c>
      <c r="W1127" s="58">
        <f>IF(F1127&lt;=12,"0-12 mo",IF(F1127&lt;=24,"13-24 mo",IF(F1127&lt;=48,"25-48 mo","49+ mo")))</f>
        <v/>
      </c>
      <c r="X1127" s="58">
        <f>IF(S1127&lt;=35.5,"Q1 Low",IF(S1127&lt;=70.35,"Q2 Mid-Low",IF(S1127&lt;=89.85,"Q3 Mid-High","Q4 High")))</f>
        <v/>
      </c>
      <c r="Y1127" s="58">
        <f>IF(U1127="Yes",1,0)</f>
        <v/>
      </c>
      <c r="Z1127" s="58">
        <f>IF(P1127="Month-to-month",1,0)+IF(M1127="No",1,0)+IF(J1127="No",1,0)+IF(I1127="Fiber optic",1,0)+IF(Q1127="Yes",1,0)</f>
        <v/>
      </c>
    </row>
    <row r="1128" ht="15" customHeight="1" s="59">
      <c r="A1128" s="58" t="inlineStr">
        <is>
          <t>0927-LCSMG</t>
        </is>
      </c>
      <c r="B1128" s="58" t="inlineStr">
        <is>
          <t>Male</t>
        </is>
      </c>
      <c r="C1128" s="58" t="n">
        <v>0</v>
      </c>
      <c r="D1128" s="58" t="inlineStr">
        <is>
          <t>No</t>
        </is>
      </c>
      <c r="E1128" s="58" t="inlineStr">
        <is>
          <t>No</t>
        </is>
      </c>
      <c r="F1128" s="58" t="n">
        <v>7</v>
      </c>
      <c r="G1128" s="58" t="inlineStr">
        <is>
          <t>Yes</t>
        </is>
      </c>
      <c r="H1128" s="58" t="inlineStr">
        <is>
          <t>No</t>
        </is>
      </c>
      <c r="I1128" s="58" t="inlineStr">
        <is>
          <t>Fiber optic</t>
        </is>
      </c>
      <c r="J1128" s="58" t="inlineStr">
        <is>
          <t>No</t>
        </is>
      </c>
      <c r="K1128" s="58" t="inlineStr">
        <is>
          <t>No</t>
        </is>
      </c>
      <c r="L1128" s="58" t="inlineStr">
        <is>
          <t>Yes</t>
        </is>
      </c>
      <c r="M1128" s="58" t="inlineStr">
        <is>
          <t>No</t>
        </is>
      </c>
      <c r="N1128" s="58" t="inlineStr">
        <is>
          <t>No</t>
        </is>
      </c>
      <c r="O1128" s="58" t="inlineStr">
        <is>
          <t>No</t>
        </is>
      </c>
      <c r="P1128" s="58" t="inlineStr">
        <is>
          <t>Month-to-month</t>
        </is>
      </c>
      <c r="Q1128" s="58" t="inlineStr">
        <is>
          <t>No</t>
        </is>
      </c>
      <c r="R1128" s="58" t="inlineStr">
        <is>
          <t>Mailed check</t>
        </is>
      </c>
      <c r="S1128" s="123" t="n">
        <v>74.65000000000001</v>
      </c>
      <c r="T1128" s="58" t="inlineStr">
        <is>
          <t>544.55</t>
        </is>
      </c>
      <c r="U1128" s="58" t="inlineStr">
        <is>
          <t>Yes</t>
        </is>
      </c>
      <c r="V1128" s="123">
        <f>IFERROR(VALUE(TRIM(T1128)),S1128*F1128)</f>
        <v/>
      </c>
      <c r="W1128" s="58">
        <f>IF(F1128&lt;=12,"0-12 mo",IF(F1128&lt;=24,"13-24 mo",IF(F1128&lt;=48,"25-48 mo","49+ mo")))</f>
        <v/>
      </c>
      <c r="X1128" s="58">
        <f>IF(S1128&lt;=35.5,"Q1 Low",IF(S1128&lt;=70.35,"Q2 Mid-Low",IF(S1128&lt;=89.85,"Q3 Mid-High","Q4 High")))</f>
        <v/>
      </c>
      <c r="Y1128" s="58">
        <f>IF(U1128="Yes",1,0)</f>
        <v/>
      </c>
      <c r="Z1128" s="58">
        <f>IF(P1128="Month-to-month",1,0)+IF(M1128="No",1,0)+IF(J1128="No",1,0)+IF(I1128="Fiber optic",1,0)+IF(Q1128="Yes",1,0)</f>
        <v/>
      </c>
    </row>
    <row r="1129" ht="15" customHeight="1" s="59">
      <c r="A1129" s="58" t="inlineStr">
        <is>
          <t>9330-DHBFL</t>
        </is>
      </c>
      <c r="B1129" s="58" t="inlineStr">
        <is>
          <t>Female</t>
        </is>
      </c>
      <c r="C1129" s="58" t="n">
        <v>0</v>
      </c>
      <c r="D1129" s="58" t="inlineStr">
        <is>
          <t>Yes</t>
        </is>
      </c>
      <c r="E1129" s="58" t="inlineStr">
        <is>
          <t>Yes</t>
        </is>
      </c>
      <c r="F1129" s="58" t="n">
        <v>23</v>
      </c>
      <c r="G1129" s="58" t="inlineStr">
        <is>
          <t>Yes</t>
        </is>
      </c>
      <c r="H1129" s="58" t="inlineStr">
        <is>
          <t>No</t>
        </is>
      </c>
      <c r="I1129" s="58" t="inlineStr">
        <is>
          <t>DSL</t>
        </is>
      </c>
      <c r="J1129" s="58" t="inlineStr">
        <is>
          <t>Yes</t>
        </is>
      </c>
      <c r="K1129" s="58" t="inlineStr">
        <is>
          <t>Yes</t>
        </is>
      </c>
      <c r="L1129" s="58" t="inlineStr">
        <is>
          <t>Yes</t>
        </is>
      </c>
      <c r="M1129" s="58" t="inlineStr">
        <is>
          <t>Yes</t>
        </is>
      </c>
      <c r="N1129" s="58" t="inlineStr">
        <is>
          <t>No</t>
        </is>
      </c>
      <c r="O1129" s="58" t="inlineStr">
        <is>
          <t>No</t>
        </is>
      </c>
      <c r="P1129" s="58" t="inlineStr">
        <is>
          <t>One year</t>
        </is>
      </c>
      <c r="Q1129" s="58" t="inlineStr">
        <is>
          <t>Yes</t>
        </is>
      </c>
      <c r="R1129" s="58" t="inlineStr">
        <is>
          <t>Mailed check</t>
        </is>
      </c>
      <c r="S1129" s="123" t="n">
        <v>66.25</v>
      </c>
      <c r="T1129" s="58" t="inlineStr">
        <is>
          <t>1533.8</t>
        </is>
      </c>
      <c r="U1129" s="58" t="inlineStr">
        <is>
          <t>No</t>
        </is>
      </c>
      <c r="V1129" s="123">
        <f>IFERROR(VALUE(TRIM(T1129)),S1129*F1129)</f>
        <v/>
      </c>
      <c r="W1129" s="58">
        <f>IF(F1129&lt;=12,"0-12 mo",IF(F1129&lt;=24,"13-24 mo",IF(F1129&lt;=48,"25-48 mo","49+ mo")))</f>
        <v/>
      </c>
      <c r="X1129" s="58">
        <f>IF(S1129&lt;=35.5,"Q1 Low",IF(S1129&lt;=70.35,"Q2 Mid-Low",IF(S1129&lt;=89.85,"Q3 Mid-High","Q4 High")))</f>
        <v/>
      </c>
      <c r="Y1129" s="58">
        <f>IF(U1129="Yes",1,0)</f>
        <v/>
      </c>
      <c r="Z1129" s="58">
        <f>IF(P1129="Month-to-month",1,0)+IF(M1129="No",1,0)+IF(J1129="No",1,0)+IF(I1129="Fiber optic",1,0)+IF(Q1129="Yes",1,0)</f>
        <v/>
      </c>
    </row>
    <row r="1130" ht="15" customHeight="1" s="59">
      <c r="A1130" s="58" t="inlineStr">
        <is>
          <t>0098-BOWSO</t>
        </is>
      </c>
      <c r="B1130" s="58" t="inlineStr">
        <is>
          <t>Male</t>
        </is>
      </c>
      <c r="C1130" s="58" t="n">
        <v>0</v>
      </c>
      <c r="D1130" s="58" t="inlineStr">
        <is>
          <t>No</t>
        </is>
      </c>
      <c r="E1130" s="58" t="inlineStr">
        <is>
          <t>No</t>
        </is>
      </c>
      <c r="F1130" s="58" t="n">
        <v>27</v>
      </c>
      <c r="G1130" s="58" t="inlineStr">
        <is>
          <t>Yes</t>
        </is>
      </c>
      <c r="H1130" s="58" t="inlineStr">
        <is>
          <t>No</t>
        </is>
      </c>
      <c r="I1130" s="58" t="inlineStr">
        <is>
          <t>No</t>
        </is>
      </c>
      <c r="J1130" s="58" t="inlineStr">
        <is>
          <t>No internet service</t>
        </is>
      </c>
      <c r="K1130" s="58" t="inlineStr">
        <is>
          <t>No internet service</t>
        </is>
      </c>
      <c r="L1130" s="58" t="inlineStr">
        <is>
          <t>No internet service</t>
        </is>
      </c>
      <c r="M1130" s="58" t="inlineStr">
        <is>
          <t>No internet service</t>
        </is>
      </c>
      <c r="N1130" s="58" t="inlineStr">
        <is>
          <t>No internet service</t>
        </is>
      </c>
      <c r="O1130" s="58" t="inlineStr">
        <is>
          <t>No internet service</t>
        </is>
      </c>
      <c r="P1130" s="58" t="inlineStr">
        <is>
          <t>Month-to-month</t>
        </is>
      </c>
      <c r="Q1130" s="58" t="inlineStr">
        <is>
          <t>Yes</t>
        </is>
      </c>
      <c r="R1130" s="58" t="inlineStr">
        <is>
          <t>Electronic check</t>
        </is>
      </c>
      <c r="S1130" s="123" t="n">
        <v>19.4</v>
      </c>
      <c r="T1130" s="58" t="inlineStr">
        <is>
          <t>529.8</t>
        </is>
      </c>
      <c r="U1130" s="58" t="inlineStr">
        <is>
          <t>No</t>
        </is>
      </c>
      <c r="V1130" s="123">
        <f>IFERROR(VALUE(TRIM(T1130)),S1130*F1130)</f>
        <v/>
      </c>
      <c r="W1130" s="58">
        <f>IF(F1130&lt;=12,"0-12 mo",IF(F1130&lt;=24,"13-24 mo",IF(F1130&lt;=48,"25-48 mo","49+ mo")))</f>
        <v/>
      </c>
      <c r="X1130" s="58">
        <f>IF(S1130&lt;=35.5,"Q1 Low",IF(S1130&lt;=70.35,"Q2 Mid-Low",IF(S1130&lt;=89.85,"Q3 Mid-High","Q4 High")))</f>
        <v/>
      </c>
      <c r="Y1130" s="58">
        <f>IF(U1130="Yes",1,0)</f>
        <v/>
      </c>
      <c r="Z1130" s="58">
        <f>IF(P1130="Month-to-month",1,0)+IF(M1130="No",1,0)+IF(J1130="No",1,0)+IF(I1130="Fiber optic",1,0)+IF(Q1130="Yes",1,0)</f>
        <v/>
      </c>
    </row>
    <row r="1131" ht="15" customHeight="1" s="59">
      <c r="A1131" s="58" t="inlineStr">
        <is>
          <t>3452-ABWRL</t>
        </is>
      </c>
      <c r="B1131" s="58" t="inlineStr">
        <is>
          <t>Male</t>
        </is>
      </c>
      <c r="C1131" s="58" t="n">
        <v>1</v>
      </c>
      <c r="D1131" s="58" t="inlineStr">
        <is>
          <t>No</t>
        </is>
      </c>
      <c r="E1131" s="58" t="inlineStr">
        <is>
          <t>No</t>
        </is>
      </c>
      <c r="F1131" s="58" t="n">
        <v>47</v>
      </c>
      <c r="G1131" s="58" t="inlineStr">
        <is>
          <t>Yes</t>
        </is>
      </c>
      <c r="H1131" s="58" t="inlineStr">
        <is>
          <t>Yes</t>
        </is>
      </c>
      <c r="I1131" s="58" t="inlineStr">
        <is>
          <t>Fiber optic</t>
        </is>
      </c>
      <c r="J1131" s="58" t="inlineStr">
        <is>
          <t>No</t>
        </is>
      </c>
      <c r="K1131" s="58" t="inlineStr">
        <is>
          <t>No</t>
        </is>
      </c>
      <c r="L1131" s="58" t="inlineStr">
        <is>
          <t>No</t>
        </is>
      </c>
      <c r="M1131" s="58" t="inlineStr">
        <is>
          <t>No</t>
        </is>
      </c>
      <c r="N1131" s="58" t="inlineStr">
        <is>
          <t>Yes</t>
        </is>
      </c>
      <c r="O1131" s="58" t="inlineStr">
        <is>
          <t>No</t>
        </is>
      </c>
      <c r="P1131" s="58" t="inlineStr">
        <is>
          <t>Month-to-month</t>
        </is>
      </c>
      <c r="Q1131" s="58" t="inlineStr">
        <is>
          <t>Yes</t>
        </is>
      </c>
      <c r="R1131" s="58" t="inlineStr">
        <is>
          <t>Credit card (automatic)</t>
        </is>
      </c>
      <c r="S1131" s="123" t="n">
        <v>86.05</v>
      </c>
      <c r="T1131" s="58" t="inlineStr">
        <is>
          <t>3865.6</t>
        </is>
      </c>
      <c r="U1131" s="58" t="inlineStr">
        <is>
          <t>No</t>
        </is>
      </c>
      <c r="V1131" s="123">
        <f>IFERROR(VALUE(TRIM(T1131)),S1131*F1131)</f>
        <v/>
      </c>
      <c r="W1131" s="58">
        <f>IF(F1131&lt;=12,"0-12 mo",IF(F1131&lt;=24,"13-24 mo",IF(F1131&lt;=48,"25-48 mo","49+ mo")))</f>
        <v/>
      </c>
      <c r="X1131" s="58">
        <f>IF(S1131&lt;=35.5,"Q1 Low",IF(S1131&lt;=70.35,"Q2 Mid-Low",IF(S1131&lt;=89.85,"Q3 Mid-High","Q4 High")))</f>
        <v/>
      </c>
      <c r="Y1131" s="58">
        <f>IF(U1131="Yes",1,0)</f>
        <v/>
      </c>
      <c r="Z1131" s="58">
        <f>IF(P1131="Month-to-month",1,0)+IF(M1131="No",1,0)+IF(J1131="No",1,0)+IF(I1131="Fiber optic",1,0)+IF(Q1131="Yes",1,0)</f>
        <v/>
      </c>
    </row>
    <row r="1132" ht="15" customHeight="1" s="59">
      <c r="A1132" s="58" t="inlineStr">
        <is>
          <t>5859-HZYLF</t>
        </is>
      </c>
      <c r="B1132" s="58" t="inlineStr">
        <is>
          <t>Male</t>
        </is>
      </c>
      <c r="C1132" s="58" t="n">
        <v>0</v>
      </c>
      <c r="D1132" s="58" t="inlineStr">
        <is>
          <t>Yes</t>
        </is>
      </c>
      <c r="E1132" s="58" t="inlineStr">
        <is>
          <t>Yes</t>
        </is>
      </c>
      <c r="F1132" s="58" t="n">
        <v>26</v>
      </c>
      <c r="G1132" s="58" t="inlineStr">
        <is>
          <t>Yes</t>
        </is>
      </c>
      <c r="H1132" s="58" t="inlineStr">
        <is>
          <t>No</t>
        </is>
      </c>
      <c r="I1132" s="58" t="inlineStr">
        <is>
          <t>No</t>
        </is>
      </c>
      <c r="J1132" s="58" t="inlineStr">
        <is>
          <t>No internet service</t>
        </is>
      </c>
      <c r="K1132" s="58" t="inlineStr">
        <is>
          <t>No internet service</t>
        </is>
      </c>
      <c r="L1132" s="58" t="inlineStr">
        <is>
          <t>No internet service</t>
        </is>
      </c>
      <c r="M1132" s="58" t="inlineStr">
        <is>
          <t>No internet service</t>
        </is>
      </c>
      <c r="N1132" s="58" t="inlineStr">
        <is>
          <t>No internet service</t>
        </is>
      </c>
      <c r="O1132" s="58" t="inlineStr">
        <is>
          <t>No internet service</t>
        </is>
      </c>
      <c r="P1132" s="58" t="inlineStr">
        <is>
          <t>Two year</t>
        </is>
      </c>
      <c r="Q1132" s="58" t="inlineStr">
        <is>
          <t>Yes</t>
        </is>
      </c>
      <c r="R1132" s="58" t="inlineStr">
        <is>
          <t>Credit card (automatic)</t>
        </is>
      </c>
      <c r="S1132" s="123" t="n">
        <v>19.15</v>
      </c>
      <c r="T1132" s="58" t="inlineStr">
        <is>
          <t>515.75</t>
        </is>
      </c>
      <c r="U1132" s="58" t="inlineStr">
        <is>
          <t>No</t>
        </is>
      </c>
      <c r="V1132" s="123">
        <f>IFERROR(VALUE(TRIM(T1132)),S1132*F1132)</f>
        <v/>
      </c>
      <c r="W1132" s="58">
        <f>IF(F1132&lt;=12,"0-12 mo",IF(F1132&lt;=24,"13-24 mo",IF(F1132&lt;=48,"25-48 mo","49+ mo")))</f>
        <v/>
      </c>
      <c r="X1132" s="58">
        <f>IF(S1132&lt;=35.5,"Q1 Low",IF(S1132&lt;=70.35,"Q2 Mid-Low",IF(S1132&lt;=89.85,"Q3 Mid-High","Q4 High")))</f>
        <v/>
      </c>
      <c r="Y1132" s="58">
        <f>IF(U1132="Yes",1,0)</f>
        <v/>
      </c>
      <c r="Z1132" s="58">
        <f>IF(P1132="Month-to-month",1,0)+IF(M1132="No",1,0)+IF(J1132="No",1,0)+IF(I1132="Fiber optic",1,0)+IF(Q1132="Yes",1,0)</f>
        <v/>
      </c>
    </row>
    <row r="1133" ht="15" customHeight="1" s="59">
      <c r="A1133" s="58" t="inlineStr">
        <is>
          <t>8257-RZAHR</t>
        </is>
      </c>
      <c r="B1133" s="58" t="inlineStr">
        <is>
          <t>Female</t>
        </is>
      </c>
      <c r="C1133" s="58" t="n">
        <v>0</v>
      </c>
      <c r="D1133" s="58" t="inlineStr">
        <is>
          <t>Yes</t>
        </is>
      </c>
      <c r="E1133" s="58" t="inlineStr">
        <is>
          <t>No</t>
        </is>
      </c>
      <c r="F1133" s="58" t="n">
        <v>14</v>
      </c>
      <c r="G1133" s="58" t="inlineStr">
        <is>
          <t>Yes</t>
        </is>
      </c>
      <c r="H1133" s="58" t="inlineStr">
        <is>
          <t>Yes</t>
        </is>
      </c>
      <c r="I1133" s="58" t="inlineStr">
        <is>
          <t>DSL</t>
        </is>
      </c>
      <c r="J1133" s="58" t="inlineStr">
        <is>
          <t>Yes</t>
        </is>
      </c>
      <c r="K1133" s="58" t="inlineStr">
        <is>
          <t>No</t>
        </is>
      </c>
      <c r="L1133" s="58" t="inlineStr">
        <is>
          <t>No</t>
        </is>
      </c>
      <c r="M1133" s="58" t="inlineStr">
        <is>
          <t>No</t>
        </is>
      </c>
      <c r="N1133" s="58" t="inlineStr">
        <is>
          <t>Yes</t>
        </is>
      </c>
      <c r="O1133" s="58" t="inlineStr">
        <is>
          <t>No</t>
        </is>
      </c>
      <c r="P1133" s="58" t="inlineStr">
        <is>
          <t>Month-to-month</t>
        </is>
      </c>
      <c r="Q1133" s="58" t="inlineStr">
        <is>
          <t>Yes</t>
        </is>
      </c>
      <c r="R1133" s="58" t="inlineStr">
        <is>
          <t>Bank transfer (automatic)</t>
        </is>
      </c>
      <c r="S1133" s="123" t="n">
        <v>64.7</v>
      </c>
      <c r="T1133" s="58" t="inlineStr">
        <is>
          <t>941</t>
        </is>
      </c>
      <c r="U1133" s="58" t="inlineStr">
        <is>
          <t>Yes</t>
        </is>
      </c>
      <c r="V1133" s="123">
        <f>IFERROR(VALUE(TRIM(T1133)),S1133*F1133)</f>
        <v/>
      </c>
      <c r="W1133" s="58">
        <f>IF(F1133&lt;=12,"0-12 mo",IF(F1133&lt;=24,"13-24 mo",IF(F1133&lt;=48,"25-48 mo","49+ mo")))</f>
        <v/>
      </c>
      <c r="X1133" s="58">
        <f>IF(S1133&lt;=35.5,"Q1 Low",IF(S1133&lt;=70.35,"Q2 Mid-Low",IF(S1133&lt;=89.85,"Q3 Mid-High","Q4 High")))</f>
        <v/>
      </c>
      <c r="Y1133" s="58">
        <f>IF(U1133="Yes",1,0)</f>
        <v/>
      </c>
      <c r="Z1133" s="58">
        <f>IF(P1133="Month-to-month",1,0)+IF(M1133="No",1,0)+IF(J1133="No",1,0)+IF(I1133="Fiber optic",1,0)+IF(Q1133="Yes",1,0)</f>
        <v/>
      </c>
    </row>
    <row r="1134" ht="15" customHeight="1" s="59">
      <c r="A1134" s="58" t="inlineStr">
        <is>
          <t>5293-WXJAK</t>
        </is>
      </c>
      <c r="B1134" s="58" t="inlineStr">
        <is>
          <t>Female</t>
        </is>
      </c>
      <c r="C1134" s="58" t="n">
        <v>1</v>
      </c>
      <c r="D1134" s="58" t="inlineStr">
        <is>
          <t>Yes</t>
        </is>
      </c>
      <c r="E1134" s="58" t="inlineStr">
        <is>
          <t>No</t>
        </is>
      </c>
      <c r="F1134" s="58" t="n">
        <v>11</v>
      </c>
      <c r="G1134" s="58" t="inlineStr">
        <is>
          <t>Yes</t>
        </is>
      </c>
      <c r="H1134" s="58" t="inlineStr">
        <is>
          <t>Yes</t>
        </is>
      </c>
      <c r="I1134" s="58" t="inlineStr">
        <is>
          <t>Fiber optic</t>
        </is>
      </c>
      <c r="J1134" s="58" t="inlineStr">
        <is>
          <t>No</t>
        </is>
      </c>
      <c r="K1134" s="58" t="inlineStr">
        <is>
          <t>No</t>
        </is>
      </c>
      <c r="L1134" s="58" t="inlineStr">
        <is>
          <t>Yes</t>
        </is>
      </c>
      <c r="M1134" s="58" t="inlineStr">
        <is>
          <t>Yes</t>
        </is>
      </c>
      <c r="N1134" s="58" t="inlineStr">
        <is>
          <t>Yes</t>
        </is>
      </c>
      <c r="O1134" s="58" t="inlineStr">
        <is>
          <t>Yes</t>
        </is>
      </c>
      <c r="P1134" s="58" t="inlineStr">
        <is>
          <t>Month-to-month</t>
        </is>
      </c>
      <c r="Q1134" s="58" t="inlineStr">
        <is>
          <t>Yes</t>
        </is>
      </c>
      <c r="R1134" s="58" t="inlineStr">
        <is>
          <t>Bank transfer (automatic)</t>
        </is>
      </c>
      <c r="S1134" s="123" t="n">
        <v>104.05</v>
      </c>
      <c r="T1134" s="58" t="inlineStr">
        <is>
          <t>1133.65</t>
        </is>
      </c>
      <c r="U1134" s="58" t="inlineStr">
        <is>
          <t>Yes</t>
        </is>
      </c>
      <c r="V1134" s="123">
        <f>IFERROR(VALUE(TRIM(T1134)),S1134*F1134)</f>
        <v/>
      </c>
      <c r="W1134" s="58">
        <f>IF(F1134&lt;=12,"0-12 mo",IF(F1134&lt;=24,"13-24 mo",IF(F1134&lt;=48,"25-48 mo","49+ mo")))</f>
        <v/>
      </c>
      <c r="X1134" s="58">
        <f>IF(S1134&lt;=35.5,"Q1 Low",IF(S1134&lt;=70.35,"Q2 Mid-Low",IF(S1134&lt;=89.85,"Q3 Mid-High","Q4 High")))</f>
        <v/>
      </c>
      <c r="Y1134" s="58">
        <f>IF(U1134="Yes",1,0)</f>
        <v/>
      </c>
      <c r="Z1134" s="58">
        <f>IF(P1134="Month-to-month",1,0)+IF(M1134="No",1,0)+IF(J1134="No",1,0)+IF(I1134="Fiber optic",1,0)+IF(Q1134="Yes",1,0)</f>
        <v/>
      </c>
    </row>
    <row r="1135" ht="15" customHeight="1" s="59">
      <c r="A1135" s="58" t="inlineStr">
        <is>
          <t>3156-QLHBO</t>
        </is>
      </c>
      <c r="B1135" s="58" t="inlineStr">
        <is>
          <t>Male</t>
        </is>
      </c>
      <c r="C1135" s="58" t="n">
        <v>0</v>
      </c>
      <c r="D1135" s="58" t="inlineStr">
        <is>
          <t>No</t>
        </is>
      </c>
      <c r="E1135" s="58" t="inlineStr">
        <is>
          <t>Yes</t>
        </is>
      </c>
      <c r="F1135" s="58" t="n">
        <v>2</v>
      </c>
      <c r="G1135" s="58" t="inlineStr">
        <is>
          <t>Yes</t>
        </is>
      </c>
      <c r="H1135" s="58" t="inlineStr">
        <is>
          <t>No</t>
        </is>
      </c>
      <c r="I1135" s="58" t="inlineStr">
        <is>
          <t>No</t>
        </is>
      </c>
      <c r="J1135" s="58" t="inlineStr">
        <is>
          <t>No internet service</t>
        </is>
      </c>
      <c r="K1135" s="58" t="inlineStr">
        <is>
          <t>No internet service</t>
        </is>
      </c>
      <c r="L1135" s="58" t="inlineStr">
        <is>
          <t>No internet service</t>
        </is>
      </c>
      <c r="M1135" s="58" t="inlineStr">
        <is>
          <t>No internet service</t>
        </is>
      </c>
      <c r="N1135" s="58" t="inlineStr">
        <is>
          <t>No internet service</t>
        </is>
      </c>
      <c r="O1135" s="58" t="inlineStr">
        <is>
          <t>No internet service</t>
        </is>
      </c>
      <c r="P1135" s="58" t="inlineStr">
        <is>
          <t>Month-to-month</t>
        </is>
      </c>
      <c r="Q1135" s="58" t="inlineStr">
        <is>
          <t>No</t>
        </is>
      </c>
      <c r="R1135" s="58" t="inlineStr">
        <is>
          <t>Mailed check</t>
        </is>
      </c>
      <c r="S1135" s="123" t="n">
        <v>19.25</v>
      </c>
      <c r="T1135" s="58" t="inlineStr">
        <is>
          <t>48.35</t>
        </is>
      </c>
      <c r="U1135" s="58" t="inlineStr">
        <is>
          <t>No</t>
        </is>
      </c>
      <c r="V1135" s="123">
        <f>IFERROR(VALUE(TRIM(T1135)),S1135*F1135)</f>
        <v/>
      </c>
      <c r="W1135" s="58">
        <f>IF(F1135&lt;=12,"0-12 mo",IF(F1135&lt;=24,"13-24 mo",IF(F1135&lt;=48,"25-48 mo","49+ mo")))</f>
        <v/>
      </c>
      <c r="X1135" s="58">
        <f>IF(S1135&lt;=35.5,"Q1 Low",IF(S1135&lt;=70.35,"Q2 Mid-Low",IF(S1135&lt;=89.85,"Q3 Mid-High","Q4 High")))</f>
        <v/>
      </c>
      <c r="Y1135" s="58">
        <f>IF(U1135="Yes",1,0)</f>
        <v/>
      </c>
      <c r="Z1135" s="58">
        <f>IF(P1135="Month-to-month",1,0)+IF(M1135="No",1,0)+IF(J1135="No",1,0)+IF(I1135="Fiber optic",1,0)+IF(Q1135="Yes",1,0)</f>
        <v/>
      </c>
    </row>
    <row r="1136" ht="15" customHeight="1" s="59">
      <c r="A1136" s="58" t="inlineStr">
        <is>
          <t>2208-NQBCT</t>
        </is>
      </c>
      <c r="B1136" s="58" t="inlineStr">
        <is>
          <t>Female</t>
        </is>
      </c>
      <c r="C1136" s="58" t="n">
        <v>0</v>
      </c>
      <c r="D1136" s="58" t="inlineStr">
        <is>
          <t>Yes</t>
        </is>
      </c>
      <c r="E1136" s="58" t="inlineStr">
        <is>
          <t>Yes</t>
        </is>
      </c>
      <c r="F1136" s="58" t="n">
        <v>26</v>
      </c>
      <c r="G1136" s="58" t="inlineStr">
        <is>
          <t>Yes</t>
        </is>
      </c>
      <c r="H1136" s="58" t="inlineStr">
        <is>
          <t>No</t>
        </is>
      </c>
      <c r="I1136" s="58" t="inlineStr">
        <is>
          <t>Fiber optic</t>
        </is>
      </c>
      <c r="J1136" s="58" t="inlineStr">
        <is>
          <t>Yes</t>
        </is>
      </c>
      <c r="K1136" s="58" t="inlineStr">
        <is>
          <t>Yes</t>
        </is>
      </c>
      <c r="L1136" s="58" t="inlineStr">
        <is>
          <t>No</t>
        </is>
      </c>
      <c r="M1136" s="58" t="inlineStr">
        <is>
          <t>No</t>
        </is>
      </c>
      <c r="N1136" s="58" t="inlineStr">
        <is>
          <t>No</t>
        </is>
      </c>
      <c r="O1136" s="58" t="inlineStr">
        <is>
          <t>No</t>
        </is>
      </c>
      <c r="P1136" s="58" t="inlineStr">
        <is>
          <t>Month-to-month</t>
        </is>
      </c>
      <c r="Q1136" s="58" t="inlineStr">
        <is>
          <t>No</t>
        </is>
      </c>
      <c r="R1136" s="58" t="inlineStr">
        <is>
          <t>Electronic check</t>
        </is>
      </c>
      <c r="S1136" s="123" t="n">
        <v>81.95</v>
      </c>
      <c r="T1136" s="58" t="inlineStr">
        <is>
          <t>2070.05</t>
        </is>
      </c>
      <c r="U1136" s="58" t="inlineStr">
        <is>
          <t>No</t>
        </is>
      </c>
      <c r="V1136" s="123">
        <f>IFERROR(VALUE(TRIM(T1136)),S1136*F1136)</f>
        <v/>
      </c>
      <c r="W1136" s="58">
        <f>IF(F1136&lt;=12,"0-12 mo",IF(F1136&lt;=24,"13-24 mo",IF(F1136&lt;=48,"25-48 mo","49+ mo")))</f>
        <v/>
      </c>
      <c r="X1136" s="58">
        <f>IF(S1136&lt;=35.5,"Q1 Low",IF(S1136&lt;=70.35,"Q2 Mid-Low",IF(S1136&lt;=89.85,"Q3 Mid-High","Q4 High")))</f>
        <v/>
      </c>
      <c r="Y1136" s="58">
        <f>IF(U1136="Yes",1,0)</f>
        <v/>
      </c>
      <c r="Z1136" s="58">
        <f>IF(P1136="Month-to-month",1,0)+IF(M1136="No",1,0)+IF(J1136="No",1,0)+IF(I1136="Fiber optic",1,0)+IF(Q1136="Yes",1,0)</f>
        <v/>
      </c>
    </row>
    <row r="1137" ht="15" customHeight="1" s="59">
      <c r="A1137" s="58" t="inlineStr">
        <is>
          <t>1779-PWPMG</t>
        </is>
      </c>
      <c r="B1137" s="58" t="inlineStr">
        <is>
          <t>Female</t>
        </is>
      </c>
      <c r="C1137" s="58" t="n">
        <v>1</v>
      </c>
      <c r="D1137" s="58" t="inlineStr">
        <is>
          <t>Yes</t>
        </is>
      </c>
      <c r="E1137" s="58" t="inlineStr">
        <is>
          <t>No</t>
        </is>
      </c>
      <c r="F1137" s="58" t="n">
        <v>72</v>
      </c>
      <c r="G1137" s="58" t="inlineStr">
        <is>
          <t>Yes</t>
        </is>
      </c>
      <c r="H1137" s="58" t="inlineStr">
        <is>
          <t>Yes</t>
        </is>
      </c>
      <c r="I1137" s="58" t="inlineStr">
        <is>
          <t>Fiber optic</t>
        </is>
      </c>
      <c r="J1137" s="58" t="inlineStr">
        <is>
          <t>Yes</t>
        </is>
      </c>
      <c r="K1137" s="58" t="inlineStr">
        <is>
          <t>Yes</t>
        </is>
      </c>
      <c r="L1137" s="58" t="inlineStr">
        <is>
          <t>Yes</t>
        </is>
      </c>
      <c r="M1137" s="58" t="inlineStr">
        <is>
          <t>Yes</t>
        </is>
      </c>
      <c r="N1137" s="58" t="inlineStr">
        <is>
          <t>Yes</t>
        </is>
      </c>
      <c r="O1137" s="58" t="inlineStr">
        <is>
          <t>Yes</t>
        </is>
      </c>
      <c r="P1137" s="58" t="inlineStr">
        <is>
          <t>Two year</t>
        </is>
      </c>
      <c r="Q1137" s="58" t="inlineStr">
        <is>
          <t>Yes</t>
        </is>
      </c>
      <c r="R1137" s="58" t="inlineStr">
        <is>
          <t>Bank transfer (automatic)</t>
        </is>
      </c>
      <c r="S1137" s="123" t="n">
        <v>114.65</v>
      </c>
      <c r="T1137" s="58" t="inlineStr">
        <is>
          <t>8333.95</t>
        </is>
      </c>
      <c r="U1137" s="58" t="inlineStr">
        <is>
          <t>No</t>
        </is>
      </c>
      <c r="V1137" s="123">
        <f>IFERROR(VALUE(TRIM(T1137)),S1137*F1137)</f>
        <v/>
      </c>
      <c r="W1137" s="58">
        <f>IF(F1137&lt;=12,"0-12 mo",IF(F1137&lt;=24,"13-24 mo",IF(F1137&lt;=48,"25-48 mo","49+ mo")))</f>
        <v/>
      </c>
      <c r="X1137" s="58">
        <f>IF(S1137&lt;=35.5,"Q1 Low",IF(S1137&lt;=70.35,"Q2 Mid-Low",IF(S1137&lt;=89.85,"Q3 Mid-High","Q4 High")))</f>
        <v/>
      </c>
      <c r="Y1137" s="58">
        <f>IF(U1137="Yes",1,0)</f>
        <v/>
      </c>
      <c r="Z1137" s="58">
        <f>IF(P1137="Month-to-month",1,0)+IF(M1137="No",1,0)+IF(J1137="No",1,0)+IF(I1137="Fiber optic",1,0)+IF(Q1137="Yes",1,0)</f>
        <v/>
      </c>
    </row>
    <row r="1138" ht="15" customHeight="1" s="59">
      <c r="A1138" s="58" t="inlineStr">
        <is>
          <t>6621-NRZAK</t>
        </is>
      </c>
      <c r="B1138" s="58" t="inlineStr">
        <is>
          <t>Female</t>
        </is>
      </c>
      <c r="C1138" s="58" t="n">
        <v>0</v>
      </c>
      <c r="D1138" s="58" t="inlineStr">
        <is>
          <t>Yes</t>
        </is>
      </c>
      <c r="E1138" s="58" t="inlineStr">
        <is>
          <t>Yes</t>
        </is>
      </c>
      <c r="F1138" s="58" t="n">
        <v>63</v>
      </c>
      <c r="G1138" s="58" t="inlineStr">
        <is>
          <t>Yes</t>
        </is>
      </c>
      <c r="H1138" s="58" t="inlineStr">
        <is>
          <t>No</t>
        </is>
      </c>
      <c r="I1138" s="58" t="inlineStr">
        <is>
          <t>No</t>
        </is>
      </c>
      <c r="J1138" s="58" t="inlineStr">
        <is>
          <t>No internet service</t>
        </is>
      </c>
      <c r="K1138" s="58" t="inlineStr">
        <is>
          <t>No internet service</t>
        </is>
      </c>
      <c r="L1138" s="58" t="inlineStr">
        <is>
          <t>No internet service</t>
        </is>
      </c>
      <c r="M1138" s="58" t="inlineStr">
        <is>
          <t>No internet service</t>
        </is>
      </c>
      <c r="N1138" s="58" t="inlineStr">
        <is>
          <t>No internet service</t>
        </is>
      </c>
      <c r="O1138" s="58" t="inlineStr">
        <is>
          <t>No internet service</t>
        </is>
      </c>
      <c r="P1138" s="58" t="inlineStr">
        <is>
          <t>Two year</t>
        </is>
      </c>
      <c r="Q1138" s="58" t="inlineStr">
        <is>
          <t>No</t>
        </is>
      </c>
      <c r="R1138" s="58" t="inlineStr">
        <is>
          <t>Credit card (automatic)</t>
        </is>
      </c>
      <c r="S1138" s="123" t="n">
        <v>20</v>
      </c>
      <c r="T1138" s="58" t="inlineStr">
        <is>
          <t>1209.25</t>
        </is>
      </c>
      <c r="U1138" s="58" t="inlineStr">
        <is>
          <t>No</t>
        </is>
      </c>
      <c r="V1138" s="123">
        <f>IFERROR(VALUE(TRIM(T1138)),S1138*F1138)</f>
        <v/>
      </c>
      <c r="W1138" s="58">
        <f>IF(F1138&lt;=12,"0-12 mo",IF(F1138&lt;=24,"13-24 mo",IF(F1138&lt;=48,"25-48 mo","49+ mo")))</f>
        <v/>
      </c>
      <c r="X1138" s="58">
        <f>IF(S1138&lt;=35.5,"Q1 Low",IF(S1138&lt;=70.35,"Q2 Mid-Low",IF(S1138&lt;=89.85,"Q3 Mid-High","Q4 High")))</f>
        <v/>
      </c>
      <c r="Y1138" s="58">
        <f>IF(U1138="Yes",1,0)</f>
        <v/>
      </c>
      <c r="Z1138" s="58">
        <f>IF(P1138="Month-to-month",1,0)+IF(M1138="No",1,0)+IF(J1138="No",1,0)+IF(I1138="Fiber optic",1,0)+IF(Q1138="Yes",1,0)</f>
        <v/>
      </c>
    </row>
    <row r="1139" ht="15" customHeight="1" s="59">
      <c r="A1139" s="58" t="inlineStr">
        <is>
          <t>0831-JNISG</t>
        </is>
      </c>
      <c r="B1139" s="58" t="inlineStr">
        <is>
          <t>Male</t>
        </is>
      </c>
      <c r="C1139" s="58" t="n">
        <v>0</v>
      </c>
      <c r="D1139" s="58" t="inlineStr">
        <is>
          <t>Yes</t>
        </is>
      </c>
      <c r="E1139" s="58" t="inlineStr">
        <is>
          <t>Yes</t>
        </is>
      </c>
      <c r="F1139" s="58" t="n">
        <v>71</v>
      </c>
      <c r="G1139" s="58" t="inlineStr">
        <is>
          <t>Yes</t>
        </is>
      </c>
      <c r="H1139" s="58" t="inlineStr">
        <is>
          <t>No</t>
        </is>
      </c>
      <c r="I1139" s="58" t="inlineStr">
        <is>
          <t>No</t>
        </is>
      </c>
      <c r="J1139" s="58" t="inlineStr">
        <is>
          <t>No internet service</t>
        </is>
      </c>
      <c r="K1139" s="58" t="inlineStr">
        <is>
          <t>No internet service</t>
        </is>
      </c>
      <c r="L1139" s="58" t="inlineStr">
        <is>
          <t>No internet service</t>
        </is>
      </c>
      <c r="M1139" s="58" t="inlineStr">
        <is>
          <t>No internet service</t>
        </is>
      </c>
      <c r="N1139" s="58" t="inlineStr">
        <is>
          <t>No internet service</t>
        </is>
      </c>
      <c r="O1139" s="58" t="inlineStr">
        <is>
          <t>No internet service</t>
        </is>
      </c>
      <c r="P1139" s="58" t="inlineStr">
        <is>
          <t>Two year</t>
        </is>
      </c>
      <c r="Q1139" s="58" t="inlineStr">
        <is>
          <t>No</t>
        </is>
      </c>
      <c r="R1139" s="58" t="inlineStr">
        <is>
          <t>Mailed check</t>
        </is>
      </c>
      <c r="S1139" s="123" t="n">
        <v>19.8</v>
      </c>
      <c r="T1139" s="58" t="inlineStr">
        <is>
          <t>1396.25</t>
        </is>
      </c>
      <c r="U1139" s="58" t="inlineStr">
        <is>
          <t>No</t>
        </is>
      </c>
      <c r="V1139" s="123">
        <f>IFERROR(VALUE(TRIM(T1139)),S1139*F1139)</f>
        <v/>
      </c>
      <c r="W1139" s="58">
        <f>IF(F1139&lt;=12,"0-12 mo",IF(F1139&lt;=24,"13-24 mo",IF(F1139&lt;=48,"25-48 mo","49+ mo")))</f>
        <v/>
      </c>
      <c r="X1139" s="58">
        <f>IF(S1139&lt;=35.5,"Q1 Low",IF(S1139&lt;=70.35,"Q2 Mid-Low",IF(S1139&lt;=89.85,"Q3 Mid-High","Q4 High")))</f>
        <v/>
      </c>
      <c r="Y1139" s="58">
        <f>IF(U1139="Yes",1,0)</f>
        <v/>
      </c>
      <c r="Z1139" s="58">
        <f>IF(P1139="Month-to-month",1,0)+IF(M1139="No",1,0)+IF(J1139="No",1,0)+IF(I1139="Fiber optic",1,0)+IF(Q1139="Yes",1,0)</f>
        <v/>
      </c>
    </row>
    <row r="1140" ht="15" customHeight="1" s="59">
      <c r="A1140" s="58" t="inlineStr">
        <is>
          <t>0774-IFUVM</t>
        </is>
      </c>
      <c r="B1140" s="58" t="inlineStr">
        <is>
          <t>Male</t>
        </is>
      </c>
      <c r="C1140" s="58" t="n">
        <v>0</v>
      </c>
      <c r="D1140" s="58" t="inlineStr">
        <is>
          <t>Yes</t>
        </is>
      </c>
      <c r="E1140" s="58" t="inlineStr">
        <is>
          <t>Yes</t>
        </is>
      </c>
      <c r="F1140" s="58" t="n">
        <v>11</v>
      </c>
      <c r="G1140" s="58" t="inlineStr">
        <is>
          <t>Yes</t>
        </is>
      </c>
      <c r="H1140" s="58" t="inlineStr">
        <is>
          <t>Yes</t>
        </is>
      </c>
      <c r="I1140" s="58" t="inlineStr">
        <is>
          <t>DSL</t>
        </is>
      </c>
      <c r="J1140" s="58" t="inlineStr">
        <is>
          <t>Yes</t>
        </is>
      </c>
      <c r="K1140" s="58" t="inlineStr">
        <is>
          <t>No</t>
        </is>
      </c>
      <c r="L1140" s="58" t="inlineStr">
        <is>
          <t>No</t>
        </is>
      </c>
      <c r="M1140" s="58" t="inlineStr">
        <is>
          <t>No</t>
        </is>
      </c>
      <c r="N1140" s="58" t="inlineStr">
        <is>
          <t>Yes</t>
        </is>
      </c>
      <c r="O1140" s="58" t="inlineStr">
        <is>
          <t>No</t>
        </is>
      </c>
      <c r="P1140" s="58" t="inlineStr">
        <is>
          <t>Month-to-month</t>
        </is>
      </c>
      <c r="Q1140" s="58" t="inlineStr">
        <is>
          <t>Yes</t>
        </is>
      </c>
      <c r="R1140" s="58" t="inlineStr">
        <is>
          <t>Bank transfer (automatic)</t>
        </is>
      </c>
      <c r="S1140" s="123" t="n">
        <v>65.15000000000001</v>
      </c>
      <c r="T1140" s="58" t="inlineStr">
        <is>
          <t>723.35</t>
        </is>
      </c>
      <c r="U1140" s="58" t="inlineStr">
        <is>
          <t>No</t>
        </is>
      </c>
      <c r="V1140" s="123">
        <f>IFERROR(VALUE(TRIM(T1140)),S1140*F1140)</f>
        <v/>
      </c>
      <c r="W1140" s="58">
        <f>IF(F1140&lt;=12,"0-12 mo",IF(F1140&lt;=24,"13-24 mo",IF(F1140&lt;=48,"25-48 mo","49+ mo")))</f>
        <v/>
      </c>
      <c r="X1140" s="58">
        <f>IF(S1140&lt;=35.5,"Q1 Low",IF(S1140&lt;=70.35,"Q2 Mid-Low",IF(S1140&lt;=89.85,"Q3 Mid-High","Q4 High")))</f>
        <v/>
      </c>
      <c r="Y1140" s="58">
        <f>IF(U1140="Yes",1,0)</f>
        <v/>
      </c>
      <c r="Z1140" s="58">
        <f>IF(P1140="Month-to-month",1,0)+IF(M1140="No",1,0)+IF(J1140="No",1,0)+IF(I1140="Fiber optic",1,0)+IF(Q1140="Yes",1,0)</f>
        <v/>
      </c>
    </row>
    <row r="1141" ht="15" customHeight="1" s="59">
      <c r="A1141" s="58" t="inlineStr">
        <is>
          <t>3082-WQRVY</t>
        </is>
      </c>
      <c r="B1141" s="58" t="inlineStr">
        <is>
          <t>Male</t>
        </is>
      </c>
      <c r="C1141" s="58" t="n">
        <v>1</v>
      </c>
      <c r="D1141" s="58" t="inlineStr">
        <is>
          <t>Yes</t>
        </is>
      </c>
      <c r="E1141" s="58" t="inlineStr">
        <is>
          <t>No</t>
        </is>
      </c>
      <c r="F1141" s="58" t="n">
        <v>14</v>
      </c>
      <c r="G1141" s="58" t="inlineStr">
        <is>
          <t>Yes</t>
        </is>
      </c>
      <c r="H1141" s="58" t="inlineStr">
        <is>
          <t>No</t>
        </is>
      </c>
      <c r="I1141" s="58" t="inlineStr">
        <is>
          <t>No</t>
        </is>
      </c>
      <c r="J1141" s="58" t="inlineStr">
        <is>
          <t>No internet service</t>
        </is>
      </c>
      <c r="K1141" s="58" t="inlineStr">
        <is>
          <t>No internet service</t>
        </is>
      </c>
      <c r="L1141" s="58" t="inlineStr">
        <is>
          <t>No internet service</t>
        </is>
      </c>
      <c r="M1141" s="58" t="inlineStr">
        <is>
          <t>No internet service</t>
        </is>
      </c>
      <c r="N1141" s="58" t="inlineStr">
        <is>
          <t>No internet service</t>
        </is>
      </c>
      <c r="O1141" s="58" t="inlineStr">
        <is>
          <t>No internet service</t>
        </is>
      </c>
      <c r="P1141" s="58" t="inlineStr">
        <is>
          <t>One year</t>
        </is>
      </c>
      <c r="Q1141" s="58" t="inlineStr">
        <is>
          <t>No</t>
        </is>
      </c>
      <c r="R1141" s="58" t="inlineStr">
        <is>
          <t>Mailed check</t>
        </is>
      </c>
      <c r="S1141" s="123" t="n">
        <v>19.65</v>
      </c>
      <c r="T1141" s="58" t="inlineStr">
        <is>
          <t>228.65</t>
        </is>
      </c>
      <c r="U1141" s="58" t="inlineStr">
        <is>
          <t>No</t>
        </is>
      </c>
      <c r="V1141" s="123">
        <f>IFERROR(VALUE(TRIM(T1141)),S1141*F1141)</f>
        <v/>
      </c>
      <c r="W1141" s="58">
        <f>IF(F1141&lt;=12,"0-12 mo",IF(F1141&lt;=24,"13-24 mo",IF(F1141&lt;=48,"25-48 mo","49+ mo")))</f>
        <v/>
      </c>
      <c r="X1141" s="58">
        <f>IF(S1141&lt;=35.5,"Q1 Low",IF(S1141&lt;=70.35,"Q2 Mid-Low",IF(S1141&lt;=89.85,"Q3 Mid-High","Q4 High")))</f>
        <v/>
      </c>
      <c r="Y1141" s="58">
        <f>IF(U1141="Yes",1,0)</f>
        <v/>
      </c>
      <c r="Z1141" s="58">
        <f>IF(P1141="Month-to-month",1,0)+IF(M1141="No",1,0)+IF(J1141="No",1,0)+IF(I1141="Fiber optic",1,0)+IF(Q1141="Yes",1,0)</f>
        <v/>
      </c>
    </row>
    <row r="1142" ht="15" customHeight="1" s="59">
      <c r="A1142" s="58" t="inlineStr">
        <is>
          <t>9553-DLCLU</t>
        </is>
      </c>
      <c r="B1142" s="58" t="inlineStr">
        <is>
          <t>Female</t>
        </is>
      </c>
      <c r="C1142" s="58" t="n">
        <v>0</v>
      </c>
      <c r="D1142" s="58" t="inlineStr">
        <is>
          <t>No</t>
        </is>
      </c>
      <c r="E1142" s="58" t="inlineStr">
        <is>
          <t>Yes</t>
        </is>
      </c>
      <c r="F1142" s="58" t="n">
        <v>13</v>
      </c>
      <c r="G1142" s="58" t="inlineStr">
        <is>
          <t>Yes</t>
        </is>
      </c>
      <c r="H1142" s="58" t="inlineStr">
        <is>
          <t>Yes</t>
        </is>
      </c>
      <c r="I1142" s="58" t="inlineStr">
        <is>
          <t>DSL</t>
        </is>
      </c>
      <c r="J1142" s="58" t="inlineStr">
        <is>
          <t>Yes</t>
        </is>
      </c>
      <c r="K1142" s="58" t="inlineStr">
        <is>
          <t>Yes</t>
        </is>
      </c>
      <c r="L1142" s="58" t="inlineStr">
        <is>
          <t>Yes</t>
        </is>
      </c>
      <c r="M1142" s="58" t="inlineStr">
        <is>
          <t>Yes</t>
        </is>
      </c>
      <c r="N1142" s="58" t="inlineStr">
        <is>
          <t>Yes</t>
        </is>
      </c>
      <c r="O1142" s="58" t="inlineStr">
        <is>
          <t>Yes</t>
        </is>
      </c>
      <c r="P1142" s="58" t="inlineStr">
        <is>
          <t>Two year</t>
        </is>
      </c>
      <c r="Q1142" s="58" t="inlineStr">
        <is>
          <t>No</t>
        </is>
      </c>
      <c r="R1142" s="58" t="inlineStr">
        <is>
          <t>Credit card (automatic)</t>
        </is>
      </c>
      <c r="S1142" s="123" t="n">
        <v>88.95</v>
      </c>
      <c r="T1142" s="58" t="inlineStr">
        <is>
          <t>1161.75</t>
        </is>
      </c>
      <c r="U1142" s="58" t="inlineStr">
        <is>
          <t>No</t>
        </is>
      </c>
      <c r="V1142" s="123">
        <f>IFERROR(VALUE(TRIM(T1142)),S1142*F1142)</f>
        <v/>
      </c>
      <c r="W1142" s="58">
        <f>IF(F1142&lt;=12,"0-12 mo",IF(F1142&lt;=24,"13-24 mo",IF(F1142&lt;=48,"25-48 mo","49+ mo")))</f>
        <v/>
      </c>
      <c r="X1142" s="58">
        <f>IF(S1142&lt;=35.5,"Q1 Low",IF(S1142&lt;=70.35,"Q2 Mid-Low",IF(S1142&lt;=89.85,"Q3 Mid-High","Q4 High")))</f>
        <v/>
      </c>
      <c r="Y1142" s="58">
        <f>IF(U1142="Yes",1,0)</f>
        <v/>
      </c>
      <c r="Z1142" s="58">
        <f>IF(P1142="Month-to-month",1,0)+IF(M1142="No",1,0)+IF(J1142="No",1,0)+IF(I1142="Fiber optic",1,0)+IF(Q1142="Yes",1,0)</f>
        <v/>
      </c>
    </row>
    <row r="1143" ht="15" customHeight="1" s="59">
      <c r="A1143" s="58" t="inlineStr">
        <is>
          <t>1641-BYBTK</t>
        </is>
      </c>
      <c r="B1143" s="58" t="inlineStr">
        <is>
          <t>Male</t>
        </is>
      </c>
      <c r="C1143" s="58" t="n">
        <v>0</v>
      </c>
      <c r="D1143" s="58" t="inlineStr">
        <is>
          <t>No</t>
        </is>
      </c>
      <c r="E1143" s="58" t="inlineStr">
        <is>
          <t>Yes</t>
        </is>
      </c>
      <c r="F1143" s="58" t="n">
        <v>6</v>
      </c>
      <c r="G1143" s="58" t="inlineStr">
        <is>
          <t>Yes</t>
        </is>
      </c>
      <c r="H1143" s="58" t="inlineStr">
        <is>
          <t>No</t>
        </is>
      </c>
      <c r="I1143" s="58" t="inlineStr">
        <is>
          <t>No</t>
        </is>
      </c>
      <c r="J1143" s="58" t="inlineStr">
        <is>
          <t>No internet service</t>
        </is>
      </c>
      <c r="K1143" s="58" t="inlineStr">
        <is>
          <t>No internet service</t>
        </is>
      </c>
      <c r="L1143" s="58" t="inlineStr">
        <is>
          <t>No internet service</t>
        </is>
      </c>
      <c r="M1143" s="58" t="inlineStr">
        <is>
          <t>No internet service</t>
        </is>
      </c>
      <c r="N1143" s="58" t="inlineStr">
        <is>
          <t>No internet service</t>
        </is>
      </c>
      <c r="O1143" s="58" t="inlineStr">
        <is>
          <t>No internet service</t>
        </is>
      </c>
      <c r="P1143" s="58" t="inlineStr">
        <is>
          <t>Month-to-month</t>
        </is>
      </c>
      <c r="Q1143" s="58" t="inlineStr">
        <is>
          <t>Yes</t>
        </is>
      </c>
      <c r="R1143" s="58" t="inlineStr">
        <is>
          <t>Mailed check</t>
        </is>
      </c>
      <c r="S1143" s="123" t="n">
        <v>20.2</v>
      </c>
      <c r="T1143" s="58" t="inlineStr">
        <is>
          <t>98.35</t>
        </is>
      </c>
      <c r="U1143" s="58" t="inlineStr">
        <is>
          <t>No</t>
        </is>
      </c>
      <c r="V1143" s="123">
        <f>IFERROR(VALUE(TRIM(T1143)),S1143*F1143)</f>
        <v/>
      </c>
      <c r="W1143" s="58">
        <f>IF(F1143&lt;=12,"0-12 mo",IF(F1143&lt;=24,"13-24 mo",IF(F1143&lt;=48,"25-48 mo","49+ mo")))</f>
        <v/>
      </c>
      <c r="X1143" s="58">
        <f>IF(S1143&lt;=35.5,"Q1 Low",IF(S1143&lt;=70.35,"Q2 Mid-Low",IF(S1143&lt;=89.85,"Q3 Mid-High","Q4 High")))</f>
        <v/>
      </c>
      <c r="Y1143" s="58">
        <f>IF(U1143="Yes",1,0)</f>
        <v/>
      </c>
      <c r="Z1143" s="58">
        <f>IF(P1143="Month-to-month",1,0)+IF(M1143="No",1,0)+IF(J1143="No",1,0)+IF(I1143="Fiber optic",1,0)+IF(Q1143="Yes",1,0)</f>
        <v/>
      </c>
    </row>
    <row r="1144" ht="15" customHeight="1" s="59">
      <c r="A1144" s="58" t="inlineStr">
        <is>
          <t>2460-NGXBJ</t>
        </is>
      </c>
      <c r="B1144" s="58" t="inlineStr">
        <is>
          <t>Male</t>
        </is>
      </c>
      <c r="C1144" s="58" t="n">
        <v>1</v>
      </c>
      <c r="D1144" s="58" t="inlineStr">
        <is>
          <t>Yes</t>
        </is>
      </c>
      <c r="E1144" s="58" t="inlineStr">
        <is>
          <t>Yes</t>
        </is>
      </c>
      <c r="F1144" s="58" t="n">
        <v>11</v>
      </c>
      <c r="G1144" s="58" t="inlineStr">
        <is>
          <t>Yes</t>
        </is>
      </c>
      <c r="H1144" s="58" t="inlineStr">
        <is>
          <t>Yes</t>
        </is>
      </c>
      <c r="I1144" s="58" t="inlineStr">
        <is>
          <t>Fiber optic</t>
        </is>
      </c>
      <c r="J1144" s="58" t="inlineStr">
        <is>
          <t>No</t>
        </is>
      </c>
      <c r="K1144" s="58" t="inlineStr">
        <is>
          <t>No</t>
        </is>
      </c>
      <c r="L1144" s="58" t="inlineStr">
        <is>
          <t>No</t>
        </is>
      </c>
      <c r="M1144" s="58" t="inlineStr">
        <is>
          <t>No</t>
        </is>
      </c>
      <c r="N1144" s="58" t="inlineStr">
        <is>
          <t>No</t>
        </is>
      </c>
      <c r="O1144" s="58" t="inlineStr">
        <is>
          <t>No</t>
        </is>
      </c>
      <c r="P1144" s="58" t="inlineStr">
        <is>
          <t>Month-to-month</t>
        </is>
      </c>
      <c r="Q1144" s="58" t="inlineStr">
        <is>
          <t>Yes</t>
        </is>
      </c>
      <c r="R1144" s="58" t="inlineStr">
        <is>
          <t>Credit card (automatic)</t>
        </is>
      </c>
      <c r="S1144" s="123" t="n">
        <v>75.2</v>
      </c>
      <c r="T1144" s="58" t="inlineStr">
        <is>
          <t>775.3</t>
        </is>
      </c>
      <c r="U1144" s="58" t="inlineStr">
        <is>
          <t>No</t>
        </is>
      </c>
      <c r="V1144" s="123">
        <f>IFERROR(VALUE(TRIM(T1144)),S1144*F1144)</f>
        <v/>
      </c>
      <c r="W1144" s="58">
        <f>IF(F1144&lt;=12,"0-12 mo",IF(F1144&lt;=24,"13-24 mo",IF(F1144&lt;=48,"25-48 mo","49+ mo")))</f>
        <v/>
      </c>
      <c r="X1144" s="58">
        <f>IF(S1144&lt;=35.5,"Q1 Low",IF(S1144&lt;=70.35,"Q2 Mid-Low",IF(S1144&lt;=89.85,"Q3 Mid-High","Q4 High")))</f>
        <v/>
      </c>
      <c r="Y1144" s="58">
        <f>IF(U1144="Yes",1,0)</f>
        <v/>
      </c>
      <c r="Z1144" s="58">
        <f>IF(P1144="Month-to-month",1,0)+IF(M1144="No",1,0)+IF(J1144="No",1,0)+IF(I1144="Fiber optic",1,0)+IF(Q1144="Yes",1,0)</f>
        <v/>
      </c>
    </row>
    <row r="1145" ht="15" customHeight="1" s="59">
      <c r="A1145" s="58" t="inlineStr">
        <is>
          <t>2446-ZKVAF</t>
        </is>
      </c>
      <c r="B1145" s="58" t="inlineStr">
        <is>
          <t>Male</t>
        </is>
      </c>
      <c r="C1145" s="58" t="n">
        <v>0</v>
      </c>
      <c r="D1145" s="58" t="inlineStr">
        <is>
          <t>Yes</t>
        </is>
      </c>
      <c r="E1145" s="58" t="inlineStr">
        <is>
          <t>No</t>
        </is>
      </c>
      <c r="F1145" s="58" t="n">
        <v>18</v>
      </c>
      <c r="G1145" s="58" t="inlineStr">
        <is>
          <t>Yes</t>
        </is>
      </c>
      <c r="H1145" s="58" t="inlineStr">
        <is>
          <t>Yes</t>
        </is>
      </c>
      <c r="I1145" s="58" t="inlineStr">
        <is>
          <t>DSL</t>
        </is>
      </c>
      <c r="J1145" s="58" t="inlineStr">
        <is>
          <t>No</t>
        </is>
      </c>
      <c r="K1145" s="58" t="inlineStr">
        <is>
          <t>Yes</t>
        </is>
      </c>
      <c r="L1145" s="58" t="inlineStr">
        <is>
          <t>No</t>
        </is>
      </c>
      <c r="M1145" s="58" t="inlineStr">
        <is>
          <t>No</t>
        </is>
      </c>
      <c r="N1145" s="58" t="inlineStr">
        <is>
          <t>No</t>
        </is>
      </c>
      <c r="O1145" s="58" t="inlineStr">
        <is>
          <t>No</t>
        </is>
      </c>
      <c r="P1145" s="58" t="inlineStr">
        <is>
          <t>Month-to-month</t>
        </is>
      </c>
      <c r="Q1145" s="58" t="inlineStr">
        <is>
          <t>No</t>
        </is>
      </c>
      <c r="R1145" s="58" t="inlineStr">
        <is>
          <t>Credit card (automatic)</t>
        </is>
      </c>
      <c r="S1145" s="123" t="n">
        <v>56.8</v>
      </c>
      <c r="T1145" s="58" t="inlineStr">
        <is>
          <t>1074.65</t>
        </is>
      </c>
      <c r="U1145" s="58" t="inlineStr">
        <is>
          <t>No</t>
        </is>
      </c>
      <c r="V1145" s="123">
        <f>IFERROR(VALUE(TRIM(T1145)),S1145*F1145)</f>
        <v/>
      </c>
      <c r="W1145" s="58">
        <f>IF(F1145&lt;=12,"0-12 mo",IF(F1145&lt;=24,"13-24 mo",IF(F1145&lt;=48,"25-48 mo","49+ mo")))</f>
        <v/>
      </c>
      <c r="X1145" s="58">
        <f>IF(S1145&lt;=35.5,"Q1 Low",IF(S1145&lt;=70.35,"Q2 Mid-Low",IF(S1145&lt;=89.85,"Q3 Mid-High","Q4 High")))</f>
        <v/>
      </c>
      <c r="Y1145" s="58">
        <f>IF(U1145="Yes",1,0)</f>
        <v/>
      </c>
      <c r="Z1145" s="58">
        <f>IF(P1145="Month-to-month",1,0)+IF(M1145="No",1,0)+IF(J1145="No",1,0)+IF(I1145="Fiber optic",1,0)+IF(Q1145="Yes",1,0)</f>
        <v/>
      </c>
    </row>
    <row r="1146" ht="15" customHeight="1" s="59">
      <c r="A1146" s="58" t="inlineStr">
        <is>
          <t>0841-NULXI</t>
        </is>
      </c>
      <c r="B1146" s="58" t="inlineStr">
        <is>
          <t>Male</t>
        </is>
      </c>
      <c r="C1146" s="58" t="n">
        <v>0</v>
      </c>
      <c r="D1146" s="58" t="inlineStr">
        <is>
          <t>No</t>
        </is>
      </c>
      <c r="E1146" s="58" t="inlineStr">
        <is>
          <t>No</t>
        </is>
      </c>
      <c r="F1146" s="58" t="n">
        <v>1</v>
      </c>
      <c r="G1146" s="58" t="inlineStr">
        <is>
          <t>No</t>
        </is>
      </c>
      <c r="H1146" s="58" t="inlineStr">
        <is>
          <t>No phone service</t>
        </is>
      </c>
      <c r="I1146" s="58" t="inlineStr">
        <is>
          <t>DSL</t>
        </is>
      </c>
      <c r="J1146" s="58" t="inlineStr">
        <is>
          <t>No</t>
        </is>
      </c>
      <c r="K1146" s="58" t="inlineStr">
        <is>
          <t>No</t>
        </is>
      </c>
      <c r="L1146" s="58" t="inlineStr">
        <is>
          <t>No</t>
        </is>
      </c>
      <c r="M1146" s="58" t="inlineStr">
        <is>
          <t>No</t>
        </is>
      </c>
      <c r="N1146" s="58" t="inlineStr">
        <is>
          <t>No</t>
        </is>
      </c>
      <c r="O1146" s="58" t="inlineStr">
        <is>
          <t>Yes</t>
        </is>
      </c>
      <c r="P1146" s="58" t="inlineStr">
        <is>
          <t>Month-to-month</t>
        </is>
      </c>
      <c r="Q1146" s="58" t="inlineStr">
        <is>
          <t>Yes</t>
        </is>
      </c>
      <c r="R1146" s="58" t="inlineStr">
        <is>
          <t>Electronic check</t>
        </is>
      </c>
      <c r="S1146" s="123" t="n">
        <v>35.55</v>
      </c>
      <c r="T1146" s="58" t="inlineStr">
        <is>
          <t>35.55</t>
        </is>
      </c>
      <c r="U1146" s="58" t="inlineStr">
        <is>
          <t>Yes</t>
        </is>
      </c>
      <c r="V1146" s="123">
        <f>IFERROR(VALUE(TRIM(T1146)),S1146*F1146)</f>
        <v/>
      </c>
      <c r="W1146" s="58">
        <f>IF(F1146&lt;=12,"0-12 mo",IF(F1146&lt;=24,"13-24 mo",IF(F1146&lt;=48,"25-48 mo","49+ mo")))</f>
        <v/>
      </c>
      <c r="X1146" s="58">
        <f>IF(S1146&lt;=35.5,"Q1 Low",IF(S1146&lt;=70.35,"Q2 Mid-Low",IF(S1146&lt;=89.85,"Q3 Mid-High","Q4 High")))</f>
        <v/>
      </c>
      <c r="Y1146" s="58">
        <f>IF(U1146="Yes",1,0)</f>
        <v/>
      </c>
      <c r="Z1146" s="58">
        <f>IF(P1146="Month-to-month",1,0)+IF(M1146="No",1,0)+IF(J1146="No",1,0)+IF(I1146="Fiber optic",1,0)+IF(Q1146="Yes",1,0)</f>
        <v/>
      </c>
    </row>
    <row r="1147" ht="15" customHeight="1" s="59">
      <c r="A1147" s="58" t="inlineStr">
        <is>
          <t>3522-CDKHF</t>
        </is>
      </c>
      <c r="B1147" s="58" t="inlineStr">
        <is>
          <t>Female</t>
        </is>
      </c>
      <c r="C1147" s="58" t="n">
        <v>0</v>
      </c>
      <c r="D1147" s="58" t="inlineStr">
        <is>
          <t>Yes</t>
        </is>
      </c>
      <c r="E1147" s="58" t="inlineStr">
        <is>
          <t>No</t>
        </is>
      </c>
      <c r="F1147" s="58" t="n">
        <v>32</v>
      </c>
      <c r="G1147" s="58" t="inlineStr">
        <is>
          <t>Yes</t>
        </is>
      </c>
      <c r="H1147" s="58" t="inlineStr">
        <is>
          <t>No</t>
        </is>
      </c>
      <c r="I1147" s="58" t="inlineStr">
        <is>
          <t>Fiber optic</t>
        </is>
      </c>
      <c r="J1147" s="58" t="inlineStr">
        <is>
          <t>Yes</t>
        </is>
      </c>
      <c r="K1147" s="58" t="inlineStr">
        <is>
          <t>No</t>
        </is>
      </c>
      <c r="L1147" s="58" t="inlineStr">
        <is>
          <t>No</t>
        </is>
      </c>
      <c r="M1147" s="58" t="inlineStr">
        <is>
          <t>No</t>
        </is>
      </c>
      <c r="N1147" s="58" t="inlineStr">
        <is>
          <t>No</t>
        </is>
      </c>
      <c r="O1147" s="58" t="inlineStr">
        <is>
          <t>No</t>
        </is>
      </c>
      <c r="P1147" s="58" t="inlineStr">
        <is>
          <t>Month-to-month</t>
        </is>
      </c>
      <c r="Q1147" s="58" t="inlineStr">
        <is>
          <t>Yes</t>
        </is>
      </c>
      <c r="R1147" s="58" t="inlineStr">
        <is>
          <t>Bank transfer (automatic)</t>
        </is>
      </c>
      <c r="S1147" s="123" t="n">
        <v>75.5</v>
      </c>
      <c r="T1147" s="58" t="inlineStr">
        <is>
          <t>2324.7</t>
        </is>
      </c>
      <c r="U1147" s="58" t="inlineStr">
        <is>
          <t>No</t>
        </is>
      </c>
      <c r="V1147" s="123">
        <f>IFERROR(VALUE(TRIM(T1147)),S1147*F1147)</f>
        <v/>
      </c>
      <c r="W1147" s="58">
        <f>IF(F1147&lt;=12,"0-12 mo",IF(F1147&lt;=24,"13-24 mo",IF(F1147&lt;=48,"25-48 mo","49+ mo")))</f>
        <v/>
      </c>
      <c r="X1147" s="58">
        <f>IF(S1147&lt;=35.5,"Q1 Low",IF(S1147&lt;=70.35,"Q2 Mid-Low",IF(S1147&lt;=89.85,"Q3 Mid-High","Q4 High")))</f>
        <v/>
      </c>
      <c r="Y1147" s="58">
        <f>IF(U1147="Yes",1,0)</f>
        <v/>
      </c>
      <c r="Z1147" s="58">
        <f>IF(P1147="Month-to-month",1,0)+IF(M1147="No",1,0)+IF(J1147="No",1,0)+IF(I1147="Fiber optic",1,0)+IF(Q1147="Yes",1,0)</f>
        <v/>
      </c>
    </row>
    <row r="1148" ht="15" customHeight="1" s="59">
      <c r="A1148" s="58" t="inlineStr">
        <is>
          <t>1430-SFQSA</t>
        </is>
      </c>
      <c r="B1148" s="58" t="inlineStr">
        <is>
          <t>Male</t>
        </is>
      </c>
      <c r="C1148" s="58" t="n">
        <v>0</v>
      </c>
      <c r="D1148" s="58" t="inlineStr">
        <is>
          <t>No</t>
        </is>
      </c>
      <c r="E1148" s="58" t="inlineStr">
        <is>
          <t>No</t>
        </is>
      </c>
      <c r="F1148" s="58" t="n">
        <v>29</v>
      </c>
      <c r="G1148" s="58" t="inlineStr">
        <is>
          <t>No</t>
        </is>
      </c>
      <c r="H1148" s="58" t="inlineStr">
        <is>
          <t>No phone service</t>
        </is>
      </c>
      <c r="I1148" s="58" t="inlineStr">
        <is>
          <t>DSL</t>
        </is>
      </c>
      <c r="J1148" s="58" t="inlineStr">
        <is>
          <t>Yes</t>
        </is>
      </c>
      <c r="K1148" s="58" t="inlineStr">
        <is>
          <t>No</t>
        </is>
      </c>
      <c r="L1148" s="58" t="inlineStr">
        <is>
          <t>No</t>
        </is>
      </c>
      <c r="M1148" s="58" t="inlineStr">
        <is>
          <t>Yes</t>
        </is>
      </c>
      <c r="N1148" s="58" t="inlineStr">
        <is>
          <t>No</t>
        </is>
      </c>
      <c r="O1148" s="58" t="inlineStr">
        <is>
          <t>No</t>
        </is>
      </c>
      <c r="P1148" s="58" t="inlineStr">
        <is>
          <t>One year</t>
        </is>
      </c>
      <c r="Q1148" s="58" t="inlineStr">
        <is>
          <t>No</t>
        </is>
      </c>
      <c r="R1148" s="58" t="inlineStr">
        <is>
          <t>Mailed check</t>
        </is>
      </c>
      <c r="S1148" s="123" t="n">
        <v>35.6</v>
      </c>
      <c r="T1148" s="58" t="inlineStr">
        <is>
          <t>1072.6</t>
        </is>
      </c>
      <c r="U1148" s="58" t="inlineStr">
        <is>
          <t>No</t>
        </is>
      </c>
      <c r="V1148" s="123">
        <f>IFERROR(VALUE(TRIM(T1148)),S1148*F1148)</f>
        <v/>
      </c>
      <c r="W1148" s="58">
        <f>IF(F1148&lt;=12,"0-12 mo",IF(F1148&lt;=24,"13-24 mo",IF(F1148&lt;=48,"25-48 mo","49+ mo")))</f>
        <v/>
      </c>
      <c r="X1148" s="58">
        <f>IF(S1148&lt;=35.5,"Q1 Low",IF(S1148&lt;=70.35,"Q2 Mid-Low",IF(S1148&lt;=89.85,"Q3 Mid-High","Q4 High")))</f>
        <v/>
      </c>
      <c r="Y1148" s="58">
        <f>IF(U1148="Yes",1,0)</f>
        <v/>
      </c>
      <c r="Z1148" s="58">
        <f>IF(P1148="Month-to-month",1,0)+IF(M1148="No",1,0)+IF(J1148="No",1,0)+IF(I1148="Fiber optic",1,0)+IF(Q1148="Yes",1,0)</f>
        <v/>
      </c>
    </row>
    <row r="1149" ht="15" customHeight="1" s="59">
      <c r="A1149" s="58" t="inlineStr">
        <is>
          <t>0411-EZJZE</t>
        </is>
      </c>
      <c r="B1149" s="58" t="inlineStr">
        <is>
          <t>Female</t>
        </is>
      </c>
      <c r="C1149" s="58" t="n">
        <v>0</v>
      </c>
      <c r="D1149" s="58" t="inlineStr">
        <is>
          <t>No</t>
        </is>
      </c>
      <c r="E1149" s="58" t="inlineStr">
        <is>
          <t>No</t>
        </is>
      </c>
      <c r="F1149" s="58" t="n">
        <v>3</v>
      </c>
      <c r="G1149" s="58" t="inlineStr">
        <is>
          <t>Yes</t>
        </is>
      </c>
      <c r="H1149" s="58" t="inlineStr">
        <is>
          <t>Yes</t>
        </is>
      </c>
      <c r="I1149" s="58" t="inlineStr">
        <is>
          <t>DSL</t>
        </is>
      </c>
      <c r="J1149" s="58" t="inlineStr">
        <is>
          <t>No</t>
        </is>
      </c>
      <c r="K1149" s="58" t="inlineStr">
        <is>
          <t>No</t>
        </is>
      </c>
      <c r="L1149" s="58" t="inlineStr">
        <is>
          <t>No</t>
        </is>
      </c>
      <c r="M1149" s="58" t="inlineStr">
        <is>
          <t>No</t>
        </is>
      </c>
      <c r="N1149" s="58" t="inlineStr">
        <is>
          <t>Yes</t>
        </is>
      </c>
      <c r="O1149" s="58" t="inlineStr">
        <is>
          <t>No</t>
        </is>
      </c>
      <c r="P1149" s="58" t="inlineStr">
        <is>
          <t>Month-to-month</t>
        </is>
      </c>
      <c r="Q1149" s="58" t="inlineStr">
        <is>
          <t>Yes</t>
        </is>
      </c>
      <c r="R1149" s="58" t="inlineStr">
        <is>
          <t>Electronic check</t>
        </is>
      </c>
      <c r="S1149" s="123" t="n">
        <v>60.25</v>
      </c>
      <c r="T1149" s="58" t="inlineStr">
        <is>
          <t>170.5</t>
        </is>
      </c>
      <c r="U1149" s="58" t="inlineStr">
        <is>
          <t>No</t>
        </is>
      </c>
      <c r="V1149" s="123">
        <f>IFERROR(VALUE(TRIM(T1149)),S1149*F1149)</f>
        <v/>
      </c>
      <c r="W1149" s="58">
        <f>IF(F1149&lt;=12,"0-12 mo",IF(F1149&lt;=24,"13-24 mo",IF(F1149&lt;=48,"25-48 mo","49+ mo")))</f>
        <v/>
      </c>
      <c r="X1149" s="58">
        <f>IF(S1149&lt;=35.5,"Q1 Low",IF(S1149&lt;=70.35,"Q2 Mid-Low",IF(S1149&lt;=89.85,"Q3 Mid-High","Q4 High")))</f>
        <v/>
      </c>
      <c r="Y1149" s="58">
        <f>IF(U1149="Yes",1,0)</f>
        <v/>
      </c>
      <c r="Z1149" s="58">
        <f>IF(P1149="Month-to-month",1,0)+IF(M1149="No",1,0)+IF(J1149="No",1,0)+IF(I1149="Fiber optic",1,0)+IF(Q1149="Yes",1,0)</f>
        <v/>
      </c>
    </row>
    <row r="1150" ht="15" customHeight="1" s="59">
      <c r="A1150" s="58" t="inlineStr">
        <is>
          <t>7851-WZEKY</t>
        </is>
      </c>
      <c r="B1150" s="58" t="inlineStr">
        <is>
          <t>Female</t>
        </is>
      </c>
      <c r="C1150" s="58" t="n">
        <v>0</v>
      </c>
      <c r="D1150" s="58" t="inlineStr">
        <is>
          <t>No</t>
        </is>
      </c>
      <c r="E1150" s="58" t="inlineStr">
        <is>
          <t>No</t>
        </is>
      </c>
      <c r="F1150" s="58" t="n">
        <v>2</v>
      </c>
      <c r="G1150" s="58" t="inlineStr">
        <is>
          <t>Yes</t>
        </is>
      </c>
      <c r="H1150" s="58" t="inlineStr">
        <is>
          <t>Yes</t>
        </is>
      </c>
      <c r="I1150" s="58" t="inlineStr">
        <is>
          <t>Fiber optic</t>
        </is>
      </c>
      <c r="J1150" s="58" t="inlineStr">
        <is>
          <t>No</t>
        </is>
      </c>
      <c r="K1150" s="58" t="inlineStr">
        <is>
          <t>No</t>
        </is>
      </c>
      <c r="L1150" s="58" t="inlineStr">
        <is>
          <t>No</t>
        </is>
      </c>
      <c r="M1150" s="58" t="inlineStr">
        <is>
          <t>No</t>
        </is>
      </c>
      <c r="N1150" s="58" t="inlineStr">
        <is>
          <t>Yes</t>
        </is>
      </c>
      <c r="O1150" s="58" t="inlineStr">
        <is>
          <t>Yes</t>
        </is>
      </c>
      <c r="P1150" s="58" t="inlineStr">
        <is>
          <t>Month-to-month</t>
        </is>
      </c>
      <c r="Q1150" s="58" t="inlineStr">
        <is>
          <t>Yes</t>
        </is>
      </c>
      <c r="R1150" s="58" t="inlineStr">
        <is>
          <t>Electronic check</t>
        </is>
      </c>
      <c r="S1150" s="123" t="n">
        <v>95.15000000000001</v>
      </c>
      <c r="T1150" s="58" t="inlineStr">
        <is>
          <t>196.9</t>
        </is>
      </c>
      <c r="U1150" s="58" t="inlineStr">
        <is>
          <t>Yes</t>
        </is>
      </c>
      <c r="V1150" s="123">
        <f>IFERROR(VALUE(TRIM(T1150)),S1150*F1150)</f>
        <v/>
      </c>
      <c r="W1150" s="58">
        <f>IF(F1150&lt;=12,"0-12 mo",IF(F1150&lt;=24,"13-24 mo",IF(F1150&lt;=48,"25-48 mo","49+ mo")))</f>
        <v/>
      </c>
      <c r="X1150" s="58">
        <f>IF(S1150&lt;=35.5,"Q1 Low",IF(S1150&lt;=70.35,"Q2 Mid-Low",IF(S1150&lt;=89.85,"Q3 Mid-High","Q4 High")))</f>
        <v/>
      </c>
      <c r="Y1150" s="58">
        <f>IF(U1150="Yes",1,0)</f>
        <v/>
      </c>
      <c r="Z1150" s="58">
        <f>IF(P1150="Month-to-month",1,0)+IF(M1150="No",1,0)+IF(J1150="No",1,0)+IF(I1150="Fiber optic",1,0)+IF(Q1150="Yes",1,0)</f>
        <v/>
      </c>
    </row>
    <row r="1151" ht="15" customHeight="1" s="59">
      <c r="A1151" s="58" t="inlineStr">
        <is>
          <t>8844-TONUD</t>
        </is>
      </c>
      <c r="B1151" s="58" t="inlineStr">
        <is>
          <t>Male</t>
        </is>
      </c>
      <c r="C1151" s="58" t="n">
        <v>0</v>
      </c>
      <c r="D1151" s="58" t="inlineStr">
        <is>
          <t>Yes</t>
        </is>
      </c>
      <c r="E1151" s="58" t="inlineStr">
        <is>
          <t>Yes</t>
        </is>
      </c>
      <c r="F1151" s="58" t="n">
        <v>13</v>
      </c>
      <c r="G1151" s="58" t="inlineStr">
        <is>
          <t>Yes</t>
        </is>
      </c>
      <c r="H1151" s="58" t="inlineStr">
        <is>
          <t>No</t>
        </is>
      </c>
      <c r="I1151" s="58" t="inlineStr">
        <is>
          <t>Fiber optic</t>
        </is>
      </c>
      <c r="J1151" s="58" t="inlineStr">
        <is>
          <t>No</t>
        </is>
      </c>
      <c r="K1151" s="58" t="inlineStr">
        <is>
          <t>No</t>
        </is>
      </c>
      <c r="L1151" s="58" t="inlineStr">
        <is>
          <t>Yes</t>
        </is>
      </c>
      <c r="M1151" s="58" t="inlineStr">
        <is>
          <t>No</t>
        </is>
      </c>
      <c r="N1151" s="58" t="inlineStr">
        <is>
          <t>Yes</t>
        </is>
      </c>
      <c r="O1151" s="58" t="inlineStr">
        <is>
          <t>Yes</t>
        </is>
      </c>
      <c r="P1151" s="58" t="inlineStr">
        <is>
          <t>Month-to-month</t>
        </is>
      </c>
      <c r="Q1151" s="58" t="inlineStr">
        <is>
          <t>Yes</t>
        </is>
      </c>
      <c r="R1151" s="58" t="inlineStr">
        <is>
          <t>Mailed check</t>
        </is>
      </c>
      <c r="S1151" s="123" t="n">
        <v>96.65000000000001</v>
      </c>
      <c r="T1151" s="58" t="inlineStr">
        <is>
          <t>1162.85</t>
        </is>
      </c>
      <c r="U1151" s="58" t="inlineStr">
        <is>
          <t>Yes</t>
        </is>
      </c>
      <c r="V1151" s="123">
        <f>IFERROR(VALUE(TRIM(T1151)),S1151*F1151)</f>
        <v/>
      </c>
      <c r="W1151" s="58">
        <f>IF(F1151&lt;=12,"0-12 mo",IF(F1151&lt;=24,"13-24 mo",IF(F1151&lt;=48,"25-48 mo","49+ mo")))</f>
        <v/>
      </c>
      <c r="X1151" s="58">
        <f>IF(S1151&lt;=35.5,"Q1 Low",IF(S1151&lt;=70.35,"Q2 Mid-Low",IF(S1151&lt;=89.85,"Q3 Mid-High","Q4 High")))</f>
        <v/>
      </c>
      <c r="Y1151" s="58">
        <f>IF(U1151="Yes",1,0)</f>
        <v/>
      </c>
      <c r="Z1151" s="58">
        <f>IF(P1151="Month-to-month",1,0)+IF(M1151="No",1,0)+IF(J1151="No",1,0)+IF(I1151="Fiber optic",1,0)+IF(Q1151="Yes",1,0)</f>
        <v/>
      </c>
    </row>
    <row r="1152" ht="15" customHeight="1" s="59">
      <c r="A1152" s="58" t="inlineStr">
        <is>
          <t>8807-ARQET</t>
        </is>
      </c>
      <c r="B1152" s="58" t="inlineStr">
        <is>
          <t>Female</t>
        </is>
      </c>
      <c r="C1152" s="58" t="n">
        <v>0</v>
      </c>
      <c r="D1152" s="58" t="inlineStr">
        <is>
          <t>No</t>
        </is>
      </c>
      <c r="E1152" s="58" t="inlineStr">
        <is>
          <t>No</t>
        </is>
      </c>
      <c r="F1152" s="58" t="n">
        <v>41</v>
      </c>
      <c r="G1152" s="58" t="inlineStr">
        <is>
          <t>No</t>
        </is>
      </c>
      <c r="H1152" s="58" t="inlineStr">
        <is>
          <t>No phone service</t>
        </is>
      </c>
      <c r="I1152" s="58" t="inlineStr">
        <is>
          <t>DSL</t>
        </is>
      </c>
      <c r="J1152" s="58" t="inlineStr">
        <is>
          <t>No</t>
        </is>
      </c>
      <c r="K1152" s="58" t="inlineStr">
        <is>
          <t>Yes</t>
        </is>
      </c>
      <c r="L1152" s="58" t="inlineStr">
        <is>
          <t>No</t>
        </is>
      </c>
      <c r="M1152" s="58" t="inlineStr">
        <is>
          <t>No</t>
        </is>
      </c>
      <c r="N1152" s="58" t="inlineStr">
        <is>
          <t>No</t>
        </is>
      </c>
      <c r="O1152" s="58" t="inlineStr">
        <is>
          <t>Yes</t>
        </is>
      </c>
      <c r="P1152" s="58" t="inlineStr">
        <is>
          <t>Month-to-month</t>
        </is>
      </c>
      <c r="Q1152" s="58" t="inlineStr">
        <is>
          <t>Yes</t>
        </is>
      </c>
      <c r="R1152" s="58" t="inlineStr">
        <is>
          <t>Electronic check</t>
        </is>
      </c>
      <c r="S1152" s="123" t="n">
        <v>40.35</v>
      </c>
      <c r="T1152" s="58" t="inlineStr">
        <is>
          <t>1677.85</t>
        </is>
      </c>
      <c r="U1152" s="58" t="inlineStr">
        <is>
          <t>No</t>
        </is>
      </c>
      <c r="V1152" s="123">
        <f>IFERROR(VALUE(TRIM(T1152)),S1152*F1152)</f>
        <v/>
      </c>
      <c r="W1152" s="58">
        <f>IF(F1152&lt;=12,"0-12 mo",IF(F1152&lt;=24,"13-24 mo",IF(F1152&lt;=48,"25-48 mo","49+ mo")))</f>
        <v/>
      </c>
      <c r="X1152" s="58">
        <f>IF(S1152&lt;=35.5,"Q1 Low",IF(S1152&lt;=70.35,"Q2 Mid-Low",IF(S1152&lt;=89.85,"Q3 Mid-High","Q4 High")))</f>
        <v/>
      </c>
      <c r="Y1152" s="58">
        <f>IF(U1152="Yes",1,0)</f>
        <v/>
      </c>
      <c r="Z1152" s="58">
        <f>IF(P1152="Month-to-month",1,0)+IF(M1152="No",1,0)+IF(J1152="No",1,0)+IF(I1152="Fiber optic",1,0)+IF(Q1152="Yes",1,0)</f>
        <v/>
      </c>
    </row>
    <row r="1153" ht="15" customHeight="1" s="59">
      <c r="A1153" s="58" t="inlineStr">
        <is>
          <t>8992-CEUEN</t>
        </is>
      </c>
      <c r="B1153" s="58" t="inlineStr">
        <is>
          <t>Female</t>
        </is>
      </c>
      <c r="C1153" s="58" t="n">
        <v>0</v>
      </c>
      <c r="D1153" s="58" t="inlineStr">
        <is>
          <t>No</t>
        </is>
      </c>
      <c r="E1153" s="58" t="inlineStr">
        <is>
          <t>No</t>
        </is>
      </c>
      <c r="F1153" s="58" t="n">
        <v>1</v>
      </c>
      <c r="G1153" s="58" t="inlineStr">
        <is>
          <t>Yes</t>
        </is>
      </c>
      <c r="H1153" s="58" t="inlineStr">
        <is>
          <t>No</t>
        </is>
      </c>
      <c r="I1153" s="58" t="inlineStr">
        <is>
          <t>No</t>
        </is>
      </c>
      <c r="J1153" s="58" t="inlineStr">
        <is>
          <t>No internet service</t>
        </is>
      </c>
      <c r="K1153" s="58" t="inlineStr">
        <is>
          <t>No internet service</t>
        </is>
      </c>
      <c r="L1153" s="58" t="inlineStr">
        <is>
          <t>No internet service</t>
        </is>
      </c>
      <c r="M1153" s="58" t="inlineStr">
        <is>
          <t>No internet service</t>
        </is>
      </c>
      <c r="N1153" s="58" t="inlineStr">
        <is>
          <t>No internet service</t>
        </is>
      </c>
      <c r="O1153" s="58" t="inlineStr">
        <is>
          <t>No internet service</t>
        </is>
      </c>
      <c r="P1153" s="58" t="inlineStr">
        <is>
          <t>Month-to-month</t>
        </is>
      </c>
      <c r="Q1153" s="58" t="inlineStr">
        <is>
          <t>No</t>
        </is>
      </c>
      <c r="R1153" s="58" t="inlineStr">
        <is>
          <t>Electronic check</t>
        </is>
      </c>
      <c r="S1153" s="123" t="n">
        <v>18.85</v>
      </c>
      <c r="T1153" s="58" t="inlineStr">
        <is>
          <t>18.85</t>
        </is>
      </c>
      <c r="U1153" s="58" t="inlineStr">
        <is>
          <t>No</t>
        </is>
      </c>
      <c r="V1153" s="123">
        <f>IFERROR(VALUE(TRIM(T1153)),S1153*F1153)</f>
        <v/>
      </c>
      <c r="W1153" s="58">
        <f>IF(F1153&lt;=12,"0-12 mo",IF(F1153&lt;=24,"13-24 mo",IF(F1153&lt;=48,"25-48 mo","49+ mo")))</f>
        <v/>
      </c>
      <c r="X1153" s="58">
        <f>IF(S1153&lt;=35.5,"Q1 Low",IF(S1153&lt;=70.35,"Q2 Mid-Low",IF(S1153&lt;=89.85,"Q3 Mid-High","Q4 High")))</f>
        <v/>
      </c>
      <c r="Y1153" s="58">
        <f>IF(U1153="Yes",1,0)</f>
        <v/>
      </c>
      <c r="Z1153" s="58">
        <f>IF(P1153="Month-to-month",1,0)+IF(M1153="No",1,0)+IF(J1153="No",1,0)+IF(I1153="Fiber optic",1,0)+IF(Q1153="Yes",1,0)</f>
        <v/>
      </c>
    </row>
    <row r="1154" ht="15" customHeight="1" s="59">
      <c r="A1154" s="58" t="inlineStr">
        <is>
          <t>4320-QMLLA</t>
        </is>
      </c>
      <c r="B1154" s="58" t="inlineStr">
        <is>
          <t>Male</t>
        </is>
      </c>
      <c r="C1154" s="58" t="n">
        <v>0</v>
      </c>
      <c r="D1154" s="58" t="inlineStr">
        <is>
          <t>No</t>
        </is>
      </c>
      <c r="E1154" s="58" t="inlineStr">
        <is>
          <t>No</t>
        </is>
      </c>
      <c r="F1154" s="58" t="n">
        <v>7</v>
      </c>
      <c r="G1154" s="58" t="inlineStr">
        <is>
          <t>Yes</t>
        </is>
      </c>
      <c r="H1154" s="58" t="inlineStr">
        <is>
          <t>No</t>
        </is>
      </c>
      <c r="I1154" s="58" t="inlineStr">
        <is>
          <t>DSL</t>
        </is>
      </c>
      <c r="J1154" s="58" t="inlineStr">
        <is>
          <t>No</t>
        </is>
      </c>
      <c r="K1154" s="58" t="inlineStr">
        <is>
          <t>No</t>
        </is>
      </c>
      <c r="L1154" s="58" t="inlineStr">
        <is>
          <t>No</t>
        </is>
      </c>
      <c r="M1154" s="58" t="inlineStr">
        <is>
          <t>No</t>
        </is>
      </c>
      <c r="N1154" s="58" t="inlineStr">
        <is>
          <t>Yes</t>
        </is>
      </c>
      <c r="O1154" s="58" t="inlineStr">
        <is>
          <t>No</t>
        </is>
      </c>
      <c r="P1154" s="58" t="inlineStr">
        <is>
          <t>Month-to-month</t>
        </is>
      </c>
      <c r="Q1154" s="58" t="inlineStr">
        <is>
          <t>No</t>
        </is>
      </c>
      <c r="R1154" s="58" t="inlineStr">
        <is>
          <t>Mailed check</t>
        </is>
      </c>
      <c r="S1154" s="123" t="n">
        <v>54.85</v>
      </c>
      <c r="T1154" s="58" t="inlineStr">
        <is>
          <t>370.4</t>
        </is>
      </c>
      <c r="U1154" s="58" t="inlineStr">
        <is>
          <t>No</t>
        </is>
      </c>
      <c r="V1154" s="123">
        <f>IFERROR(VALUE(TRIM(T1154)),S1154*F1154)</f>
        <v/>
      </c>
      <c r="W1154" s="58">
        <f>IF(F1154&lt;=12,"0-12 mo",IF(F1154&lt;=24,"13-24 mo",IF(F1154&lt;=48,"25-48 mo","49+ mo")))</f>
        <v/>
      </c>
      <c r="X1154" s="58">
        <f>IF(S1154&lt;=35.5,"Q1 Low",IF(S1154&lt;=70.35,"Q2 Mid-Low",IF(S1154&lt;=89.85,"Q3 Mid-High","Q4 High")))</f>
        <v/>
      </c>
      <c r="Y1154" s="58">
        <f>IF(U1154="Yes",1,0)</f>
        <v/>
      </c>
      <c r="Z1154" s="58">
        <f>IF(P1154="Month-to-month",1,0)+IF(M1154="No",1,0)+IF(J1154="No",1,0)+IF(I1154="Fiber optic",1,0)+IF(Q1154="Yes",1,0)</f>
        <v/>
      </c>
    </row>
    <row r="1155" ht="15" customHeight="1" s="59">
      <c r="A1155" s="58" t="inlineStr">
        <is>
          <t>8777-PVYGU</t>
        </is>
      </c>
      <c r="B1155" s="58" t="inlineStr">
        <is>
          <t>Female</t>
        </is>
      </c>
      <c r="C1155" s="58" t="n">
        <v>0</v>
      </c>
      <c r="D1155" s="58" t="inlineStr">
        <is>
          <t>Yes</t>
        </is>
      </c>
      <c r="E1155" s="58" t="inlineStr">
        <is>
          <t>No</t>
        </is>
      </c>
      <c r="F1155" s="58" t="n">
        <v>52</v>
      </c>
      <c r="G1155" s="58" t="inlineStr">
        <is>
          <t>Yes</t>
        </is>
      </c>
      <c r="H1155" s="58" t="inlineStr">
        <is>
          <t>No</t>
        </is>
      </c>
      <c r="I1155" s="58" t="inlineStr">
        <is>
          <t>DSL</t>
        </is>
      </c>
      <c r="J1155" s="58" t="inlineStr">
        <is>
          <t>Yes</t>
        </is>
      </c>
      <c r="K1155" s="58" t="inlineStr">
        <is>
          <t>No</t>
        </is>
      </c>
      <c r="L1155" s="58" t="inlineStr">
        <is>
          <t>Yes</t>
        </is>
      </c>
      <c r="M1155" s="58" t="inlineStr">
        <is>
          <t>No</t>
        </is>
      </c>
      <c r="N1155" s="58" t="inlineStr">
        <is>
          <t>Yes</t>
        </is>
      </c>
      <c r="O1155" s="58" t="inlineStr">
        <is>
          <t>No</t>
        </is>
      </c>
      <c r="P1155" s="58" t="inlineStr">
        <is>
          <t>One year</t>
        </is>
      </c>
      <c r="Q1155" s="58" t="inlineStr">
        <is>
          <t>Yes</t>
        </is>
      </c>
      <c r="R1155" s="58" t="inlineStr">
        <is>
          <t>Mailed check</t>
        </is>
      </c>
      <c r="S1155" s="123" t="n">
        <v>64.3</v>
      </c>
      <c r="T1155" s="58" t="inlineStr">
        <is>
          <t>3410.6</t>
        </is>
      </c>
      <c r="U1155" s="58" t="inlineStr">
        <is>
          <t>No</t>
        </is>
      </c>
      <c r="V1155" s="123">
        <f>IFERROR(VALUE(TRIM(T1155)),S1155*F1155)</f>
        <v/>
      </c>
      <c r="W1155" s="58">
        <f>IF(F1155&lt;=12,"0-12 mo",IF(F1155&lt;=24,"13-24 mo",IF(F1155&lt;=48,"25-48 mo","49+ mo")))</f>
        <v/>
      </c>
      <c r="X1155" s="58">
        <f>IF(S1155&lt;=35.5,"Q1 Low",IF(S1155&lt;=70.35,"Q2 Mid-Low",IF(S1155&lt;=89.85,"Q3 Mid-High","Q4 High")))</f>
        <v/>
      </c>
      <c r="Y1155" s="58">
        <f>IF(U1155="Yes",1,0)</f>
        <v/>
      </c>
      <c r="Z1155" s="58">
        <f>IF(P1155="Month-to-month",1,0)+IF(M1155="No",1,0)+IF(J1155="No",1,0)+IF(I1155="Fiber optic",1,0)+IF(Q1155="Yes",1,0)</f>
        <v/>
      </c>
    </row>
    <row r="1156" ht="15" customHeight="1" s="59">
      <c r="A1156" s="58" t="inlineStr">
        <is>
          <t>8292-ITGYJ</t>
        </is>
      </c>
      <c r="B1156" s="58" t="inlineStr">
        <is>
          <t>Female</t>
        </is>
      </c>
      <c r="C1156" s="58" t="n">
        <v>0</v>
      </c>
      <c r="D1156" s="58" t="inlineStr">
        <is>
          <t>Yes</t>
        </is>
      </c>
      <c r="E1156" s="58" t="inlineStr">
        <is>
          <t>Yes</t>
        </is>
      </c>
      <c r="F1156" s="58" t="n">
        <v>45</v>
      </c>
      <c r="G1156" s="58" t="inlineStr">
        <is>
          <t>Yes</t>
        </is>
      </c>
      <c r="H1156" s="58" t="inlineStr">
        <is>
          <t>Yes</t>
        </is>
      </c>
      <c r="I1156" s="58" t="inlineStr">
        <is>
          <t>No</t>
        </is>
      </c>
      <c r="J1156" s="58" t="inlineStr">
        <is>
          <t>No internet service</t>
        </is>
      </c>
      <c r="K1156" s="58" t="inlineStr">
        <is>
          <t>No internet service</t>
        </is>
      </c>
      <c r="L1156" s="58" t="inlineStr">
        <is>
          <t>No internet service</t>
        </is>
      </c>
      <c r="M1156" s="58" t="inlineStr">
        <is>
          <t>No internet service</t>
        </is>
      </c>
      <c r="N1156" s="58" t="inlineStr">
        <is>
          <t>No internet service</t>
        </is>
      </c>
      <c r="O1156" s="58" t="inlineStr">
        <is>
          <t>No internet service</t>
        </is>
      </c>
      <c r="P1156" s="58" t="inlineStr">
        <is>
          <t>Two year</t>
        </is>
      </c>
      <c r="Q1156" s="58" t="inlineStr">
        <is>
          <t>Yes</t>
        </is>
      </c>
      <c r="R1156" s="58" t="inlineStr">
        <is>
          <t>Bank transfer (automatic)</t>
        </is>
      </c>
      <c r="S1156" s="123" t="n">
        <v>24.65</v>
      </c>
      <c r="T1156" s="58" t="inlineStr">
        <is>
          <t>1138.8</t>
        </is>
      </c>
      <c r="U1156" s="58" t="inlineStr">
        <is>
          <t>No</t>
        </is>
      </c>
      <c r="V1156" s="123">
        <f>IFERROR(VALUE(TRIM(T1156)),S1156*F1156)</f>
        <v/>
      </c>
      <c r="W1156" s="58">
        <f>IF(F1156&lt;=12,"0-12 mo",IF(F1156&lt;=24,"13-24 mo",IF(F1156&lt;=48,"25-48 mo","49+ mo")))</f>
        <v/>
      </c>
      <c r="X1156" s="58">
        <f>IF(S1156&lt;=35.5,"Q1 Low",IF(S1156&lt;=70.35,"Q2 Mid-Low",IF(S1156&lt;=89.85,"Q3 Mid-High","Q4 High")))</f>
        <v/>
      </c>
      <c r="Y1156" s="58">
        <f>IF(U1156="Yes",1,0)</f>
        <v/>
      </c>
      <c r="Z1156" s="58">
        <f>IF(P1156="Month-to-month",1,0)+IF(M1156="No",1,0)+IF(J1156="No",1,0)+IF(I1156="Fiber optic",1,0)+IF(Q1156="Yes",1,0)</f>
        <v/>
      </c>
    </row>
    <row r="1157" ht="15" customHeight="1" s="59">
      <c r="A1157" s="58" t="inlineStr">
        <is>
          <t>6870-ZWMNX</t>
        </is>
      </c>
      <c r="B1157" s="58" t="inlineStr">
        <is>
          <t>Male</t>
        </is>
      </c>
      <c r="C1157" s="58" t="n">
        <v>0</v>
      </c>
      <c r="D1157" s="58" t="inlineStr">
        <is>
          <t>Yes</t>
        </is>
      </c>
      <c r="E1157" s="58" t="inlineStr">
        <is>
          <t>No</t>
        </is>
      </c>
      <c r="F1157" s="58" t="n">
        <v>70</v>
      </c>
      <c r="G1157" s="58" t="inlineStr">
        <is>
          <t>Yes</t>
        </is>
      </c>
      <c r="H1157" s="58" t="inlineStr">
        <is>
          <t>Yes</t>
        </is>
      </c>
      <c r="I1157" s="58" t="inlineStr">
        <is>
          <t>DSL</t>
        </is>
      </c>
      <c r="J1157" s="58" t="inlineStr">
        <is>
          <t>No</t>
        </is>
      </c>
      <c r="K1157" s="58" t="inlineStr">
        <is>
          <t>Yes</t>
        </is>
      </c>
      <c r="L1157" s="58" t="inlineStr">
        <is>
          <t>Yes</t>
        </is>
      </c>
      <c r="M1157" s="58" t="inlineStr">
        <is>
          <t>Yes</t>
        </is>
      </c>
      <c r="N1157" s="58" t="inlineStr">
        <is>
          <t>Yes</t>
        </is>
      </c>
      <c r="O1157" s="58" t="inlineStr">
        <is>
          <t>No</t>
        </is>
      </c>
      <c r="P1157" s="58" t="inlineStr">
        <is>
          <t>Two year</t>
        </is>
      </c>
      <c r="Q1157" s="58" t="inlineStr">
        <is>
          <t>No</t>
        </is>
      </c>
      <c r="R1157" s="58" t="inlineStr">
        <is>
          <t>Credit card (automatic)</t>
        </is>
      </c>
      <c r="S1157" s="123" t="n">
        <v>76.09999999999999</v>
      </c>
      <c r="T1157" s="58" t="inlineStr">
        <is>
          <t>5264.25</t>
        </is>
      </c>
      <c r="U1157" s="58" t="inlineStr">
        <is>
          <t>No</t>
        </is>
      </c>
      <c r="V1157" s="123">
        <f>IFERROR(VALUE(TRIM(T1157)),S1157*F1157)</f>
        <v/>
      </c>
      <c r="W1157" s="58">
        <f>IF(F1157&lt;=12,"0-12 mo",IF(F1157&lt;=24,"13-24 mo",IF(F1157&lt;=48,"25-48 mo","49+ mo")))</f>
        <v/>
      </c>
      <c r="X1157" s="58">
        <f>IF(S1157&lt;=35.5,"Q1 Low",IF(S1157&lt;=70.35,"Q2 Mid-Low",IF(S1157&lt;=89.85,"Q3 Mid-High","Q4 High")))</f>
        <v/>
      </c>
      <c r="Y1157" s="58">
        <f>IF(U1157="Yes",1,0)</f>
        <v/>
      </c>
      <c r="Z1157" s="58">
        <f>IF(P1157="Month-to-month",1,0)+IF(M1157="No",1,0)+IF(J1157="No",1,0)+IF(I1157="Fiber optic",1,0)+IF(Q1157="Yes",1,0)</f>
        <v/>
      </c>
    </row>
    <row r="1158" ht="15" customHeight="1" s="59">
      <c r="A1158" s="58" t="inlineStr">
        <is>
          <t>0621-CXBKL</t>
        </is>
      </c>
      <c r="B1158" s="58" t="inlineStr">
        <is>
          <t>Female</t>
        </is>
      </c>
      <c r="C1158" s="58" t="n">
        <v>0</v>
      </c>
      <c r="D1158" s="58" t="inlineStr">
        <is>
          <t>No</t>
        </is>
      </c>
      <c r="E1158" s="58" t="inlineStr">
        <is>
          <t>No</t>
        </is>
      </c>
      <c r="F1158" s="58" t="n">
        <v>53</v>
      </c>
      <c r="G1158" s="58" t="inlineStr">
        <is>
          <t>Yes</t>
        </is>
      </c>
      <c r="H1158" s="58" t="inlineStr">
        <is>
          <t>No</t>
        </is>
      </c>
      <c r="I1158" s="58" t="inlineStr">
        <is>
          <t>No</t>
        </is>
      </c>
      <c r="J1158" s="58" t="inlineStr">
        <is>
          <t>No internet service</t>
        </is>
      </c>
      <c r="K1158" s="58" t="inlineStr">
        <is>
          <t>No internet service</t>
        </is>
      </c>
      <c r="L1158" s="58" t="inlineStr">
        <is>
          <t>No internet service</t>
        </is>
      </c>
      <c r="M1158" s="58" t="inlineStr">
        <is>
          <t>No internet service</t>
        </is>
      </c>
      <c r="N1158" s="58" t="inlineStr">
        <is>
          <t>No internet service</t>
        </is>
      </c>
      <c r="O1158" s="58" t="inlineStr">
        <is>
          <t>No internet service</t>
        </is>
      </c>
      <c r="P1158" s="58" t="inlineStr">
        <is>
          <t>Two year</t>
        </is>
      </c>
      <c r="Q1158" s="58" t="inlineStr">
        <is>
          <t>No</t>
        </is>
      </c>
      <c r="R1158" s="58" t="inlineStr">
        <is>
          <t>Mailed check</t>
        </is>
      </c>
      <c r="S1158" s="123" t="n">
        <v>18.7</v>
      </c>
      <c r="T1158" s="58" t="inlineStr">
        <is>
          <t>1005.7</t>
        </is>
      </c>
      <c r="U1158" s="58" t="inlineStr">
        <is>
          <t>No</t>
        </is>
      </c>
      <c r="V1158" s="123">
        <f>IFERROR(VALUE(TRIM(T1158)),S1158*F1158)</f>
        <v/>
      </c>
      <c r="W1158" s="58">
        <f>IF(F1158&lt;=12,"0-12 mo",IF(F1158&lt;=24,"13-24 mo",IF(F1158&lt;=48,"25-48 mo","49+ mo")))</f>
        <v/>
      </c>
      <c r="X1158" s="58">
        <f>IF(S1158&lt;=35.5,"Q1 Low",IF(S1158&lt;=70.35,"Q2 Mid-Low",IF(S1158&lt;=89.85,"Q3 Mid-High","Q4 High")))</f>
        <v/>
      </c>
      <c r="Y1158" s="58">
        <f>IF(U1158="Yes",1,0)</f>
        <v/>
      </c>
      <c r="Z1158" s="58">
        <f>IF(P1158="Month-to-month",1,0)+IF(M1158="No",1,0)+IF(J1158="No",1,0)+IF(I1158="Fiber optic",1,0)+IF(Q1158="Yes",1,0)</f>
        <v/>
      </c>
    </row>
    <row r="1159" ht="15" customHeight="1" s="59">
      <c r="A1159" s="58" t="inlineStr">
        <is>
          <t>5268-DSMNQ</t>
        </is>
      </c>
      <c r="B1159" s="58" t="inlineStr">
        <is>
          <t>Female</t>
        </is>
      </c>
      <c r="C1159" s="58" t="n">
        <v>1</v>
      </c>
      <c r="D1159" s="58" t="inlineStr">
        <is>
          <t>Yes</t>
        </is>
      </c>
      <c r="E1159" s="58" t="inlineStr">
        <is>
          <t>No</t>
        </is>
      </c>
      <c r="F1159" s="58" t="n">
        <v>62</v>
      </c>
      <c r="G1159" s="58" t="inlineStr">
        <is>
          <t>Yes</t>
        </is>
      </c>
      <c r="H1159" s="58" t="inlineStr">
        <is>
          <t>Yes</t>
        </is>
      </c>
      <c r="I1159" s="58" t="inlineStr">
        <is>
          <t>Fiber optic</t>
        </is>
      </c>
      <c r="J1159" s="58" t="inlineStr">
        <is>
          <t>No</t>
        </is>
      </c>
      <c r="K1159" s="58" t="inlineStr">
        <is>
          <t>Yes</t>
        </is>
      </c>
      <c r="L1159" s="58" t="inlineStr">
        <is>
          <t>Yes</t>
        </is>
      </c>
      <c r="M1159" s="58" t="inlineStr">
        <is>
          <t>No</t>
        </is>
      </c>
      <c r="N1159" s="58" t="inlineStr">
        <is>
          <t>Yes</t>
        </is>
      </c>
      <c r="O1159" s="58" t="inlineStr">
        <is>
          <t>No</t>
        </is>
      </c>
      <c r="P1159" s="58" t="inlineStr">
        <is>
          <t>One year</t>
        </is>
      </c>
      <c r="Q1159" s="58" t="inlineStr">
        <is>
          <t>Yes</t>
        </is>
      </c>
      <c r="R1159" s="58" t="inlineStr">
        <is>
          <t>Credit card (automatic)</t>
        </is>
      </c>
      <c r="S1159" s="123" t="n">
        <v>97.95</v>
      </c>
      <c r="T1159" s="58" t="inlineStr">
        <is>
          <t>5936.55</t>
        </is>
      </c>
      <c r="U1159" s="58" t="inlineStr">
        <is>
          <t>No</t>
        </is>
      </c>
      <c r="V1159" s="123">
        <f>IFERROR(VALUE(TRIM(T1159)),S1159*F1159)</f>
        <v/>
      </c>
      <c r="W1159" s="58">
        <f>IF(F1159&lt;=12,"0-12 mo",IF(F1159&lt;=24,"13-24 mo",IF(F1159&lt;=48,"25-48 mo","49+ mo")))</f>
        <v/>
      </c>
      <c r="X1159" s="58">
        <f>IF(S1159&lt;=35.5,"Q1 Low",IF(S1159&lt;=70.35,"Q2 Mid-Low",IF(S1159&lt;=89.85,"Q3 Mid-High","Q4 High")))</f>
        <v/>
      </c>
      <c r="Y1159" s="58">
        <f>IF(U1159="Yes",1,0)</f>
        <v/>
      </c>
      <c r="Z1159" s="58">
        <f>IF(P1159="Month-to-month",1,0)+IF(M1159="No",1,0)+IF(J1159="No",1,0)+IF(I1159="Fiber optic",1,0)+IF(Q1159="Yes",1,0)</f>
        <v/>
      </c>
    </row>
    <row r="1160" ht="15" customHeight="1" s="59">
      <c r="A1160" s="58" t="inlineStr">
        <is>
          <t>5334-JLAXU</t>
        </is>
      </c>
      <c r="B1160" s="58" t="inlineStr">
        <is>
          <t>Female</t>
        </is>
      </c>
      <c r="C1160" s="58" t="n">
        <v>0</v>
      </c>
      <c r="D1160" s="58" t="inlineStr">
        <is>
          <t>Yes</t>
        </is>
      </c>
      <c r="E1160" s="58" t="inlineStr">
        <is>
          <t>No</t>
        </is>
      </c>
      <c r="F1160" s="58" t="n">
        <v>60</v>
      </c>
      <c r="G1160" s="58" t="inlineStr">
        <is>
          <t>Yes</t>
        </is>
      </c>
      <c r="H1160" s="58" t="inlineStr">
        <is>
          <t>Yes</t>
        </is>
      </c>
      <c r="I1160" s="58" t="inlineStr">
        <is>
          <t>Fiber optic</t>
        </is>
      </c>
      <c r="J1160" s="58" t="inlineStr">
        <is>
          <t>Yes</t>
        </is>
      </c>
      <c r="K1160" s="58" t="inlineStr">
        <is>
          <t>Yes</t>
        </is>
      </c>
      <c r="L1160" s="58" t="inlineStr">
        <is>
          <t>No</t>
        </is>
      </c>
      <c r="M1160" s="58" t="inlineStr">
        <is>
          <t>No</t>
        </is>
      </c>
      <c r="N1160" s="58" t="inlineStr">
        <is>
          <t>No</t>
        </is>
      </c>
      <c r="O1160" s="58" t="inlineStr">
        <is>
          <t>Yes</t>
        </is>
      </c>
      <c r="P1160" s="58" t="inlineStr">
        <is>
          <t>Month-to-month</t>
        </is>
      </c>
      <c r="Q1160" s="58" t="inlineStr">
        <is>
          <t>Yes</t>
        </is>
      </c>
      <c r="R1160" s="58" t="inlineStr">
        <is>
          <t>Credit card (automatic)</t>
        </is>
      </c>
      <c r="S1160" s="123" t="n">
        <v>94.09999999999999</v>
      </c>
      <c r="T1160" s="58" t="inlineStr">
        <is>
          <t>5475.9</t>
        </is>
      </c>
      <c r="U1160" s="58" t="inlineStr">
        <is>
          <t>No</t>
        </is>
      </c>
      <c r="V1160" s="123">
        <f>IFERROR(VALUE(TRIM(T1160)),S1160*F1160)</f>
        <v/>
      </c>
      <c r="W1160" s="58">
        <f>IF(F1160&lt;=12,"0-12 mo",IF(F1160&lt;=24,"13-24 mo",IF(F1160&lt;=48,"25-48 mo","49+ mo")))</f>
        <v/>
      </c>
      <c r="X1160" s="58">
        <f>IF(S1160&lt;=35.5,"Q1 Low",IF(S1160&lt;=70.35,"Q2 Mid-Low",IF(S1160&lt;=89.85,"Q3 Mid-High","Q4 High")))</f>
        <v/>
      </c>
      <c r="Y1160" s="58">
        <f>IF(U1160="Yes",1,0)</f>
        <v/>
      </c>
      <c r="Z1160" s="58">
        <f>IF(P1160="Month-to-month",1,0)+IF(M1160="No",1,0)+IF(J1160="No",1,0)+IF(I1160="Fiber optic",1,0)+IF(Q1160="Yes",1,0)</f>
        <v/>
      </c>
    </row>
    <row r="1161" ht="15" customHeight="1" s="59">
      <c r="A1161" s="58" t="inlineStr">
        <is>
          <t>4086-YQSNZ</t>
        </is>
      </c>
      <c r="B1161" s="58" t="inlineStr">
        <is>
          <t>Female</t>
        </is>
      </c>
      <c r="C1161" s="58" t="n">
        <v>1</v>
      </c>
      <c r="D1161" s="58" t="inlineStr">
        <is>
          <t>Yes</t>
        </is>
      </c>
      <c r="E1161" s="58" t="inlineStr">
        <is>
          <t>No</t>
        </is>
      </c>
      <c r="F1161" s="58" t="n">
        <v>3</v>
      </c>
      <c r="G1161" s="58" t="inlineStr">
        <is>
          <t>Yes</t>
        </is>
      </c>
      <c r="H1161" s="58" t="inlineStr">
        <is>
          <t>No</t>
        </is>
      </c>
      <c r="I1161" s="58" t="inlineStr">
        <is>
          <t>Fiber optic</t>
        </is>
      </c>
      <c r="J1161" s="58" t="inlineStr">
        <is>
          <t>No</t>
        </is>
      </c>
      <c r="K1161" s="58" t="inlineStr">
        <is>
          <t>No</t>
        </is>
      </c>
      <c r="L1161" s="58" t="inlineStr">
        <is>
          <t>No</t>
        </is>
      </c>
      <c r="M1161" s="58" t="inlineStr">
        <is>
          <t>No</t>
        </is>
      </c>
      <c r="N1161" s="58" t="inlineStr">
        <is>
          <t>Yes</t>
        </is>
      </c>
      <c r="O1161" s="58" t="inlineStr">
        <is>
          <t>No</t>
        </is>
      </c>
      <c r="P1161" s="58" t="inlineStr">
        <is>
          <t>Month-to-month</t>
        </is>
      </c>
      <c r="Q1161" s="58" t="inlineStr">
        <is>
          <t>Yes</t>
        </is>
      </c>
      <c r="R1161" s="58" t="inlineStr">
        <is>
          <t>Electronic check</t>
        </is>
      </c>
      <c r="S1161" s="123" t="n">
        <v>80.40000000000001</v>
      </c>
      <c r="T1161" s="58" t="inlineStr">
        <is>
          <t>224.05</t>
        </is>
      </c>
      <c r="U1161" s="58" t="inlineStr">
        <is>
          <t>Yes</t>
        </is>
      </c>
      <c r="V1161" s="123">
        <f>IFERROR(VALUE(TRIM(T1161)),S1161*F1161)</f>
        <v/>
      </c>
      <c r="W1161" s="58">
        <f>IF(F1161&lt;=12,"0-12 mo",IF(F1161&lt;=24,"13-24 mo",IF(F1161&lt;=48,"25-48 mo","49+ mo")))</f>
        <v/>
      </c>
      <c r="X1161" s="58">
        <f>IF(S1161&lt;=35.5,"Q1 Low",IF(S1161&lt;=70.35,"Q2 Mid-Low",IF(S1161&lt;=89.85,"Q3 Mid-High","Q4 High")))</f>
        <v/>
      </c>
      <c r="Y1161" s="58">
        <f>IF(U1161="Yes",1,0)</f>
        <v/>
      </c>
      <c r="Z1161" s="58">
        <f>IF(P1161="Month-to-month",1,0)+IF(M1161="No",1,0)+IF(J1161="No",1,0)+IF(I1161="Fiber optic",1,0)+IF(Q1161="Yes",1,0)</f>
        <v/>
      </c>
    </row>
    <row r="1162" ht="15" customHeight="1" s="59">
      <c r="A1162" s="58" t="inlineStr">
        <is>
          <t>6242-MBHPK</t>
        </is>
      </c>
      <c r="B1162" s="58" t="inlineStr">
        <is>
          <t>Female</t>
        </is>
      </c>
      <c r="C1162" s="58" t="n">
        <v>1</v>
      </c>
      <c r="D1162" s="58" t="inlineStr">
        <is>
          <t>Yes</t>
        </is>
      </c>
      <c r="E1162" s="58" t="inlineStr">
        <is>
          <t>No</t>
        </is>
      </c>
      <c r="F1162" s="58" t="n">
        <v>23</v>
      </c>
      <c r="G1162" s="58" t="inlineStr">
        <is>
          <t>Yes</t>
        </is>
      </c>
      <c r="H1162" s="58" t="inlineStr">
        <is>
          <t>No</t>
        </is>
      </c>
      <c r="I1162" s="58" t="inlineStr">
        <is>
          <t>Fiber optic</t>
        </is>
      </c>
      <c r="J1162" s="58" t="inlineStr">
        <is>
          <t>Yes</t>
        </is>
      </c>
      <c r="K1162" s="58" t="inlineStr">
        <is>
          <t>No</t>
        </is>
      </c>
      <c r="L1162" s="58" t="inlineStr">
        <is>
          <t>No</t>
        </is>
      </c>
      <c r="M1162" s="58" t="inlineStr">
        <is>
          <t>No</t>
        </is>
      </c>
      <c r="N1162" s="58" t="inlineStr">
        <is>
          <t>Yes</t>
        </is>
      </c>
      <c r="O1162" s="58" t="inlineStr">
        <is>
          <t>Yes</t>
        </is>
      </c>
      <c r="P1162" s="58" t="inlineStr">
        <is>
          <t>Month-to-month</t>
        </is>
      </c>
      <c r="Q1162" s="58" t="inlineStr">
        <is>
          <t>Yes</t>
        </is>
      </c>
      <c r="R1162" s="58" t="inlineStr">
        <is>
          <t>Electronic check</t>
        </is>
      </c>
      <c r="S1162" s="123" t="n">
        <v>95.09999999999999</v>
      </c>
      <c r="T1162" s="58" t="inlineStr">
        <is>
          <t>2326.05</t>
        </is>
      </c>
      <c r="U1162" s="58" t="inlineStr">
        <is>
          <t>No</t>
        </is>
      </c>
      <c r="V1162" s="123">
        <f>IFERROR(VALUE(TRIM(T1162)),S1162*F1162)</f>
        <v/>
      </c>
      <c r="W1162" s="58">
        <f>IF(F1162&lt;=12,"0-12 mo",IF(F1162&lt;=24,"13-24 mo",IF(F1162&lt;=48,"25-48 mo","49+ mo")))</f>
        <v/>
      </c>
      <c r="X1162" s="58">
        <f>IF(S1162&lt;=35.5,"Q1 Low",IF(S1162&lt;=70.35,"Q2 Mid-Low",IF(S1162&lt;=89.85,"Q3 Mid-High","Q4 High")))</f>
        <v/>
      </c>
      <c r="Y1162" s="58">
        <f>IF(U1162="Yes",1,0)</f>
        <v/>
      </c>
      <c r="Z1162" s="58">
        <f>IF(P1162="Month-to-month",1,0)+IF(M1162="No",1,0)+IF(J1162="No",1,0)+IF(I1162="Fiber optic",1,0)+IF(Q1162="Yes",1,0)</f>
        <v/>
      </c>
    </row>
    <row r="1163" ht="15" customHeight="1" s="59">
      <c r="A1163" s="58" t="inlineStr">
        <is>
          <t>5868-CZJDR</t>
        </is>
      </c>
      <c r="B1163" s="58" t="inlineStr">
        <is>
          <t>Male</t>
        </is>
      </c>
      <c r="C1163" s="58" t="n">
        <v>0</v>
      </c>
      <c r="D1163" s="58" t="inlineStr">
        <is>
          <t>No</t>
        </is>
      </c>
      <c r="E1163" s="58" t="inlineStr">
        <is>
          <t>Yes</t>
        </is>
      </c>
      <c r="F1163" s="58" t="n">
        <v>1</v>
      </c>
      <c r="G1163" s="58" t="inlineStr">
        <is>
          <t>No</t>
        </is>
      </c>
      <c r="H1163" s="58" t="inlineStr">
        <is>
          <t>No phone service</t>
        </is>
      </c>
      <c r="I1163" s="58" t="inlineStr">
        <is>
          <t>DSL</t>
        </is>
      </c>
      <c r="J1163" s="58" t="inlineStr">
        <is>
          <t>No</t>
        </is>
      </c>
      <c r="K1163" s="58" t="inlineStr">
        <is>
          <t>Yes</t>
        </is>
      </c>
      <c r="L1163" s="58" t="inlineStr">
        <is>
          <t>No</t>
        </is>
      </c>
      <c r="M1163" s="58" t="inlineStr">
        <is>
          <t>No</t>
        </is>
      </c>
      <c r="N1163" s="58" t="inlineStr">
        <is>
          <t>No</t>
        </is>
      </c>
      <c r="O1163" s="58" t="inlineStr">
        <is>
          <t>No</t>
        </is>
      </c>
      <c r="P1163" s="58" t="inlineStr">
        <is>
          <t>Month-to-month</t>
        </is>
      </c>
      <c r="Q1163" s="58" t="inlineStr">
        <is>
          <t>Yes</t>
        </is>
      </c>
      <c r="R1163" s="58" t="inlineStr">
        <is>
          <t>Mailed check</t>
        </is>
      </c>
      <c r="S1163" s="123" t="n">
        <v>31.35</v>
      </c>
      <c r="T1163" s="58" t="inlineStr">
        <is>
          <t>31.35</t>
        </is>
      </c>
      <c r="U1163" s="58" t="inlineStr">
        <is>
          <t>Yes</t>
        </is>
      </c>
      <c r="V1163" s="123">
        <f>IFERROR(VALUE(TRIM(T1163)),S1163*F1163)</f>
        <v/>
      </c>
      <c r="W1163" s="58">
        <f>IF(F1163&lt;=12,"0-12 mo",IF(F1163&lt;=24,"13-24 mo",IF(F1163&lt;=48,"25-48 mo","49+ mo")))</f>
        <v/>
      </c>
      <c r="X1163" s="58">
        <f>IF(S1163&lt;=35.5,"Q1 Low",IF(S1163&lt;=70.35,"Q2 Mid-Low",IF(S1163&lt;=89.85,"Q3 Mid-High","Q4 High")))</f>
        <v/>
      </c>
      <c r="Y1163" s="58">
        <f>IF(U1163="Yes",1,0)</f>
        <v/>
      </c>
      <c r="Z1163" s="58">
        <f>IF(P1163="Month-to-month",1,0)+IF(M1163="No",1,0)+IF(J1163="No",1,0)+IF(I1163="Fiber optic",1,0)+IF(Q1163="Yes",1,0)</f>
        <v/>
      </c>
    </row>
    <row r="1164" ht="15" customHeight="1" s="59">
      <c r="A1164" s="58" t="inlineStr">
        <is>
          <t>9359-UGBTK</t>
        </is>
      </c>
      <c r="B1164" s="58" t="inlineStr">
        <is>
          <t>Female</t>
        </is>
      </c>
      <c r="C1164" s="58" t="n">
        <v>0</v>
      </c>
      <c r="D1164" s="58" t="inlineStr">
        <is>
          <t>No</t>
        </is>
      </c>
      <c r="E1164" s="58" t="inlineStr">
        <is>
          <t>No</t>
        </is>
      </c>
      <c r="F1164" s="58" t="n">
        <v>67</v>
      </c>
      <c r="G1164" s="58" t="inlineStr">
        <is>
          <t>Yes</t>
        </is>
      </c>
      <c r="H1164" s="58" t="inlineStr">
        <is>
          <t>No</t>
        </is>
      </c>
      <c r="I1164" s="58" t="inlineStr">
        <is>
          <t>DSL</t>
        </is>
      </c>
      <c r="J1164" s="58" t="inlineStr">
        <is>
          <t>Yes</t>
        </is>
      </c>
      <c r="K1164" s="58" t="inlineStr">
        <is>
          <t>No</t>
        </is>
      </c>
      <c r="L1164" s="58" t="inlineStr">
        <is>
          <t>Yes</t>
        </is>
      </c>
      <c r="M1164" s="58" t="inlineStr">
        <is>
          <t>Yes</t>
        </is>
      </c>
      <c r="N1164" s="58" t="inlineStr">
        <is>
          <t>No</t>
        </is>
      </c>
      <c r="O1164" s="58" t="inlineStr">
        <is>
          <t>Yes</t>
        </is>
      </c>
      <c r="P1164" s="58" t="inlineStr">
        <is>
          <t>One year</t>
        </is>
      </c>
      <c r="Q1164" s="58" t="inlineStr">
        <is>
          <t>Yes</t>
        </is>
      </c>
      <c r="R1164" s="58" t="inlineStr">
        <is>
          <t>Bank transfer (automatic)</t>
        </is>
      </c>
      <c r="S1164" s="123" t="n">
        <v>72.34999999999999</v>
      </c>
      <c r="T1164" s="58" t="inlineStr">
        <is>
          <t>4991.5</t>
        </is>
      </c>
      <c r="U1164" s="58" t="inlineStr">
        <is>
          <t>No</t>
        </is>
      </c>
      <c r="V1164" s="123">
        <f>IFERROR(VALUE(TRIM(T1164)),S1164*F1164)</f>
        <v/>
      </c>
      <c r="W1164" s="58">
        <f>IF(F1164&lt;=12,"0-12 mo",IF(F1164&lt;=24,"13-24 mo",IF(F1164&lt;=48,"25-48 mo","49+ mo")))</f>
        <v/>
      </c>
      <c r="X1164" s="58">
        <f>IF(S1164&lt;=35.5,"Q1 Low",IF(S1164&lt;=70.35,"Q2 Mid-Low",IF(S1164&lt;=89.85,"Q3 Mid-High","Q4 High")))</f>
        <v/>
      </c>
      <c r="Y1164" s="58">
        <f>IF(U1164="Yes",1,0)</f>
        <v/>
      </c>
      <c r="Z1164" s="58">
        <f>IF(P1164="Month-to-month",1,0)+IF(M1164="No",1,0)+IF(J1164="No",1,0)+IF(I1164="Fiber optic",1,0)+IF(Q1164="Yes",1,0)</f>
        <v/>
      </c>
    </row>
    <row r="1165" ht="15" customHeight="1" s="59">
      <c r="A1165" s="58" t="inlineStr">
        <is>
          <t>0135-NMXAP</t>
        </is>
      </c>
      <c r="B1165" s="58" t="inlineStr">
        <is>
          <t>Female</t>
        </is>
      </c>
      <c r="C1165" s="58" t="n">
        <v>0</v>
      </c>
      <c r="D1165" s="58" t="inlineStr">
        <is>
          <t>No</t>
        </is>
      </c>
      <c r="E1165" s="58" t="inlineStr">
        <is>
          <t>No</t>
        </is>
      </c>
      <c r="F1165" s="58" t="n">
        <v>12</v>
      </c>
      <c r="G1165" s="58" t="inlineStr">
        <is>
          <t>Yes</t>
        </is>
      </c>
      <c r="H1165" s="58" t="inlineStr">
        <is>
          <t>Yes</t>
        </is>
      </c>
      <c r="I1165" s="58" t="inlineStr">
        <is>
          <t>Fiber optic</t>
        </is>
      </c>
      <c r="J1165" s="58" t="inlineStr">
        <is>
          <t>No</t>
        </is>
      </c>
      <c r="K1165" s="58" t="inlineStr">
        <is>
          <t>Yes</t>
        </is>
      </c>
      <c r="L1165" s="58" t="inlineStr">
        <is>
          <t>No</t>
        </is>
      </c>
      <c r="M1165" s="58" t="inlineStr">
        <is>
          <t>No</t>
        </is>
      </c>
      <c r="N1165" s="58" t="inlineStr">
        <is>
          <t>Yes</t>
        </is>
      </c>
      <c r="O1165" s="58" t="inlineStr">
        <is>
          <t>No</t>
        </is>
      </c>
      <c r="P1165" s="58" t="inlineStr">
        <is>
          <t>Month-to-month</t>
        </is>
      </c>
      <c r="Q1165" s="58" t="inlineStr">
        <is>
          <t>Yes</t>
        </is>
      </c>
      <c r="R1165" s="58" t="inlineStr">
        <is>
          <t>Bank transfer (automatic)</t>
        </is>
      </c>
      <c r="S1165" s="123" t="n">
        <v>89.75</v>
      </c>
      <c r="T1165" s="58" t="inlineStr">
        <is>
          <t>1052.4</t>
        </is>
      </c>
      <c r="U1165" s="58" t="inlineStr">
        <is>
          <t>Yes</t>
        </is>
      </c>
      <c r="V1165" s="123">
        <f>IFERROR(VALUE(TRIM(T1165)),S1165*F1165)</f>
        <v/>
      </c>
      <c r="W1165" s="58">
        <f>IF(F1165&lt;=12,"0-12 mo",IF(F1165&lt;=24,"13-24 mo",IF(F1165&lt;=48,"25-48 mo","49+ mo")))</f>
        <v/>
      </c>
      <c r="X1165" s="58">
        <f>IF(S1165&lt;=35.5,"Q1 Low",IF(S1165&lt;=70.35,"Q2 Mid-Low",IF(S1165&lt;=89.85,"Q3 Mid-High","Q4 High")))</f>
        <v/>
      </c>
      <c r="Y1165" s="58">
        <f>IF(U1165="Yes",1,0)</f>
        <v/>
      </c>
      <c r="Z1165" s="58">
        <f>IF(P1165="Month-to-month",1,0)+IF(M1165="No",1,0)+IF(J1165="No",1,0)+IF(I1165="Fiber optic",1,0)+IF(Q1165="Yes",1,0)</f>
        <v/>
      </c>
    </row>
    <row r="1166" ht="15" customHeight="1" s="59">
      <c r="A1166" s="58" t="inlineStr">
        <is>
          <t>4782-OSFXZ</t>
        </is>
      </c>
      <c r="B1166" s="58" t="inlineStr">
        <is>
          <t>Female</t>
        </is>
      </c>
      <c r="C1166" s="58" t="n">
        <v>1</v>
      </c>
      <c r="D1166" s="58" t="inlineStr">
        <is>
          <t>Yes</t>
        </is>
      </c>
      <c r="E1166" s="58" t="inlineStr">
        <is>
          <t>No</t>
        </is>
      </c>
      <c r="F1166" s="58" t="n">
        <v>71</v>
      </c>
      <c r="G1166" s="58" t="inlineStr">
        <is>
          <t>Yes</t>
        </is>
      </c>
      <c r="H1166" s="58" t="inlineStr">
        <is>
          <t>Yes</t>
        </is>
      </c>
      <c r="I1166" s="58" t="inlineStr">
        <is>
          <t>DSL</t>
        </is>
      </c>
      <c r="J1166" s="58" t="inlineStr">
        <is>
          <t>Yes</t>
        </is>
      </c>
      <c r="K1166" s="58" t="inlineStr">
        <is>
          <t>Yes</t>
        </is>
      </c>
      <c r="L1166" s="58" t="inlineStr">
        <is>
          <t>Yes</t>
        </is>
      </c>
      <c r="M1166" s="58" t="inlineStr">
        <is>
          <t>Yes</t>
        </is>
      </c>
      <c r="N1166" s="58" t="inlineStr">
        <is>
          <t>No</t>
        </is>
      </c>
      <c r="O1166" s="58" t="inlineStr">
        <is>
          <t>Yes</t>
        </is>
      </c>
      <c r="P1166" s="58" t="inlineStr">
        <is>
          <t>Two year</t>
        </is>
      </c>
      <c r="Q1166" s="58" t="inlineStr">
        <is>
          <t>Yes</t>
        </is>
      </c>
      <c r="R1166" s="58" t="inlineStr">
        <is>
          <t>Bank transfer (automatic)</t>
        </is>
      </c>
      <c r="S1166" s="123" t="n">
        <v>82.7</v>
      </c>
      <c r="T1166" s="58" t="inlineStr">
        <is>
          <t>5831.2</t>
        </is>
      </c>
      <c r="U1166" s="58" t="inlineStr">
        <is>
          <t>No</t>
        </is>
      </c>
      <c r="V1166" s="123">
        <f>IFERROR(VALUE(TRIM(T1166)),S1166*F1166)</f>
        <v/>
      </c>
      <c r="W1166" s="58">
        <f>IF(F1166&lt;=12,"0-12 mo",IF(F1166&lt;=24,"13-24 mo",IF(F1166&lt;=48,"25-48 mo","49+ mo")))</f>
        <v/>
      </c>
      <c r="X1166" s="58">
        <f>IF(S1166&lt;=35.5,"Q1 Low",IF(S1166&lt;=70.35,"Q2 Mid-Low",IF(S1166&lt;=89.85,"Q3 Mid-High","Q4 High")))</f>
        <v/>
      </c>
      <c r="Y1166" s="58">
        <f>IF(U1166="Yes",1,0)</f>
        <v/>
      </c>
      <c r="Z1166" s="58">
        <f>IF(P1166="Month-to-month",1,0)+IF(M1166="No",1,0)+IF(J1166="No",1,0)+IF(I1166="Fiber optic",1,0)+IF(Q1166="Yes",1,0)</f>
        <v/>
      </c>
    </row>
    <row r="1167" ht="15" customHeight="1" s="59">
      <c r="A1167" s="58" t="inlineStr">
        <is>
          <t>6479-OAUSD</t>
        </is>
      </c>
      <c r="B1167" s="58" t="inlineStr">
        <is>
          <t>Male</t>
        </is>
      </c>
      <c r="C1167" s="58" t="n">
        <v>0</v>
      </c>
      <c r="D1167" s="58" t="inlineStr">
        <is>
          <t>No</t>
        </is>
      </c>
      <c r="E1167" s="58" t="inlineStr">
        <is>
          <t>No</t>
        </is>
      </c>
      <c r="F1167" s="58" t="n">
        <v>25</v>
      </c>
      <c r="G1167" s="58" t="inlineStr">
        <is>
          <t>Yes</t>
        </is>
      </c>
      <c r="H1167" s="58" t="inlineStr">
        <is>
          <t>No</t>
        </is>
      </c>
      <c r="I1167" s="58" t="inlineStr">
        <is>
          <t>No</t>
        </is>
      </c>
      <c r="J1167" s="58" t="inlineStr">
        <is>
          <t>No internet service</t>
        </is>
      </c>
      <c r="K1167" s="58" t="inlineStr">
        <is>
          <t>No internet service</t>
        </is>
      </c>
      <c r="L1167" s="58" t="inlineStr">
        <is>
          <t>No internet service</t>
        </is>
      </c>
      <c r="M1167" s="58" t="inlineStr">
        <is>
          <t>No internet service</t>
        </is>
      </c>
      <c r="N1167" s="58" t="inlineStr">
        <is>
          <t>No internet service</t>
        </is>
      </c>
      <c r="O1167" s="58" t="inlineStr">
        <is>
          <t>No internet service</t>
        </is>
      </c>
      <c r="P1167" s="58" t="inlineStr">
        <is>
          <t>One year</t>
        </is>
      </c>
      <c r="Q1167" s="58" t="inlineStr">
        <is>
          <t>No</t>
        </is>
      </c>
      <c r="R1167" s="58" t="inlineStr">
        <is>
          <t>Credit card (automatic)</t>
        </is>
      </c>
      <c r="S1167" s="123" t="n">
        <v>19.9</v>
      </c>
      <c r="T1167" s="58" t="inlineStr">
        <is>
          <t>510.8</t>
        </is>
      </c>
      <c r="U1167" s="58" t="inlineStr">
        <is>
          <t>No</t>
        </is>
      </c>
      <c r="V1167" s="123">
        <f>IFERROR(VALUE(TRIM(T1167)),S1167*F1167)</f>
        <v/>
      </c>
      <c r="W1167" s="58">
        <f>IF(F1167&lt;=12,"0-12 mo",IF(F1167&lt;=24,"13-24 mo",IF(F1167&lt;=48,"25-48 mo","49+ mo")))</f>
        <v/>
      </c>
      <c r="X1167" s="58">
        <f>IF(S1167&lt;=35.5,"Q1 Low",IF(S1167&lt;=70.35,"Q2 Mid-Low",IF(S1167&lt;=89.85,"Q3 Mid-High","Q4 High")))</f>
        <v/>
      </c>
      <c r="Y1167" s="58">
        <f>IF(U1167="Yes",1,0)</f>
        <v/>
      </c>
      <c r="Z1167" s="58">
        <f>IF(P1167="Month-to-month",1,0)+IF(M1167="No",1,0)+IF(J1167="No",1,0)+IF(I1167="Fiber optic",1,0)+IF(Q1167="Yes",1,0)</f>
        <v/>
      </c>
    </row>
    <row r="1168" ht="15" customHeight="1" s="59">
      <c r="A1168" s="58" t="inlineStr">
        <is>
          <t>7129-ACFOG</t>
        </is>
      </c>
      <c r="B1168" s="58" t="inlineStr">
        <is>
          <t>Female</t>
        </is>
      </c>
      <c r="C1168" s="58" t="n">
        <v>0</v>
      </c>
      <c r="D1168" s="58" t="inlineStr">
        <is>
          <t>No</t>
        </is>
      </c>
      <c r="E1168" s="58" t="inlineStr">
        <is>
          <t>No</t>
        </is>
      </c>
      <c r="F1168" s="58" t="n">
        <v>5</v>
      </c>
      <c r="G1168" s="58" t="inlineStr">
        <is>
          <t>Yes</t>
        </is>
      </c>
      <c r="H1168" s="58" t="inlineStr">
        <is>
          <t>Yes</t>
        </is>
      </c>
      <c r="I1168" s="58" t="inlineStr">
        <is>
          <t>DSL</t>
        </is>
      </c>
      <c r="J1168" s="58" t="inlineStr">
        <is>
          <t>Yes</t>
        </is>
      </c>
      <c r="K1168" s="58" t="inlineStr">
        <is>
          <t>No</t>
        </is>
      </c>
      <c r="L1168" s="58" t="inlineStr">
        <is>
          <t>No</t>
        </is>
      </c>
      <c r="M1168" s="58" t="inlineStr">
        <is>
          <t>No</t>
        </is>
      </c>
      <c r="N1168" s="58" t="inlineStr">
        <is>
          <t>No</t>
        </is>
      </c>
      <c r="O1168" s="58" t="inlineStr">
        <is>
          <t>No</t>
        </is>
      </c>
      <c r="P1168" s="58" t="inlineStr">
        <is>
          <t>Month-to-month</t>
        </is>
      </c>
      <c r="Q1168" s="58" t="inlineStr">
        <is>
          <t>Yes</t>
        </is>
      </c>
      <c r="R1168" s="58" t="inlineStr">
        <is>
          <t>Electronic check</t>
        </is>
      </c>
      <c r="S1168" s="123" t="n">
        <v>53.8</v>
      </c>
      <c r="T1168" s="58" t="inlineStr">
        <is>
          <t>283.95</t>
        </is>
      </c>
      <c r="U1168" s="58" t="inlineStr">
        <is>
          <t>No</t>
        </is>
      </c>
      <c r="V1168" s="123">
        <f>IFERROR(VALUE(TRIM(T1168)),S1168*F1168)</f>
        <v/>
      </c>
      <c r="W1168" s="58">
        <f>IF(F1168&lt;=12,"0-12 mo",IF(F1168&lt;=24,"13-24 mo",IF(F1168&lt;=48,"25-48 mo","49+ mo")))</f>
        <v/>
      </c>
      <c r="X1168" s="58">
        <f>IF(S1168&lt;=35.5,"Q1 Low",IF(S1168&lt;=70.35,"Q2 Mid-Low",IF(S1168&lt;=89.85,"Q3 Mid-High","Q4 High")))</f>
        <v/>
      </c>
      <c r="Y1168" s="58">
        <f>IF(U1168="Yes",1,0)</f>
        <v/>
      </c>
      <c r="Z1168" s="58">
        <f>IF(P1168="Month-to-month",1,0)+IF(M1168="No",1,0)+IF(J1168="No",1,0)+IF(I1168="Fiber optic",1,0)+IF(Q1168="Yes",1,0)</f>
        <v/>
      </c>
    </row>
    <row r="1169" ht="15" customHeight="1" s="59">
      <c r="A1169" s="58" t="inlineStr">
        <is>
          <t>4189-NAKJS</t>
        </is>
      </c>
      <c r="B1169" s="58" t="inlineStr">
        <is>
          <t>Male</t>
        </is>
      </c>
      <c r="C1169" s="58" t="n">
        <v>0</v>
      </c>
      <c r="D1169" s="58" t="inlineStr">
        <is>
          <t>No</t>
        </is>
      </c>
      <c r="E1169" s="58" t="inlineStr">
        <is>
          <t>No</t>
        </is>
      </c>
      <c r="F1169" s="58" t="n">
        <v>26</v>
      </c>
      <c r="G1169" s="58" t="inlineStr">
        <is>
          <t>Yes</t>
        </is>
      </c>
      <c r="H1169" s="58" t="inlineStr">
        <is>
          <t>Yes</t>
        </is>
      </c>
      <c r="I1169" s="58" t="inlineStr">
        <is>
          <t>DSL</t>
        </is>
      </c>
      <c r="J1169" s="58" t="inlineStr">
        <is>
          <t>No</t>
        </is>
      </c>
      <c r="K1169" s="58" t="inlineStr">
        <is>
          <t>No</t>
        </is>
      </c>
      <c r="L1169" s="58" t="inlineStr">
        <is>
          <t>No</t>
        </is>
      </c>
      <c r="M1169" s="58" t="inlineStr">
        <is>
          <t>No</t>
        </is>
      </c>
      <c r="N1169" s="58" t="inlineStr">
        <is>
          <t>No</t>
        </is>
      </c>
      <c r="O1169" s="58" t="inlineStr">
        <is>
          <t>No</t>
        </is>
      </c>
      <c r="P1169" s="58" t="inlineStr">
        <is>
          <t>One year</t>
        </is>
      </c>
      <c r="Q1169" s="58" t="inlineStr">
        <is>
          <t>Yes</t>
        </is>
      </c>
      <c r="R1169" s="58" t="inlineStr">
        <is>
          <t>Credit card (automatic)</t>
        </is>
      </c>
      <c r="S1169" s="123" t="n">
        <v>51.55</v>
      </c>
      <c r="T1169" s="58" t="inlineStr">
        <is>
          <t>1295.4</t>
        </is>
      </c>
      <c r="U1169" s="58" t="inlineStr">
        <is>
          <t>No</t>
        </is>
      </c>
      <c r="V1169" s="123">
        <f>IFERROR(VALUE(TRIM(T1169)),S1169*F1169)</f>
        <v/>
      </c>
      <c r="W1169" s="58">
        <f>IF(F1169&lt;=12,"0-12 mo",IF(F1169&lt;=24,"13-24 mo",IF(F1169&lt;=48,"25-48 mo","49+ mo")))</f>
        <v/>
      </c>
      <c r="X1169" s="58">
        <f>IF(S1169&lt;=35.5,"Q1 Low",IF(S1169&lt;=70.35,"Q2 Mid-Low",IF(S1169&lt;=89.85,"Q3 Mid-High","Q4 High")))</f>
        <v/>
      </c>
      <c r="Y1169" s="58">
        <f>IF(U1169="Yes",1,0)</f>
        <v/>
      </c>
      <c r="Z1169" s="58">
        <f>IF(P1169="Month-to-month",1,0)+IF(M1169="No",1,0)+IF(J1169="No",1,0)+IF(I1169="Fiber optic",1,0)+IF(Q1169="Yes",1,0)</f>
        <v/>
      </c>
    </row>
    <row r="1170" ht="15" customHeight="1" s="59">
      <c r="A1170" s="58" t="inlineStr">
        <is>
          <t>5562-BETPV</t>
        </is>
      </c>
      <c r="B1170" s="58" t="inlineStr">
        <is>
          <t>Male</t>
        </is>
      </c>
      <c r="C1170" s="58" t="n">
        <v>0</v>
      </c>
      <c r="D1170" s="58" t="inlineStr">
        <is>
          <t>Yes</t>
        </is>
      </c>
      <c r="E1170" s="58" t="inlineStr">
        <is>
          <t>Yes</t>
        </is>
      </c>
      <c r="F1170" s="58" t="n">
        <v>1</v>
      </c>
      <c r="G1170" s="58" t="inlineStr">
        <is>
          <t>Yes</t>
        </is>
      </c>
      <c r="H1170" s="58" t="inlineStr">
        <is>
          <t>No</t>
        </is>
      </c>
      <c r="I1170" s="58" t="inlineStr">
        <is>
          <t>No</t>
        </is>
      </c>
      <c r="J1170" s="58" t="inlineStr">
        <is>
          <t>No internet service</t>
        </is>
      </c>
      <c r="K1170" s="58" t="inlineStr">
        <is>
          <t>No internet service</t>
        </is>
      </c>
      <c r="L1170" s="58" t="inlineStr">
        <is>
          <t>No internet service</t>
        </is>
      </c>
      <c r="M1170" s="58" t="inlineStr">
        <is>
          <t>No internet service</t>
        </is>
      </c>
      <c r="N1170" s="58" t="inlineStr">
        <is>
          <t>No internet service</t>
        </is>
      </c>
      <c r="O1170" s="58" t="inlineStr">
        <is>
          <t>No internet service</t>
        </is>
      </c>
      <c r="P1170" s="58" t="inlineStr">
        <is>
          <t>One year</t>
        </is>
      </c>
      <c r="Q1170" s="58" t="inlineStr">
        <is>
          <t>No</t>
        </is>
      </c>
      <c r="R1170" s="58" t="inlineStr">
        <is>
          <t>Mailed check</t>
        </is>
      </c>
      <c r="S1170" s="123" t="n">
        <v>19.65</v>
      </c>
      <c r="T1170" s="58" t="inlineStr">
        <is>
          <t>19.65</t>
        </is>
      </c>
      <c r="U1170" s="58" t="inlineStr">
        <is>
          <t>No</t>
        </is>
      </c>
      <c r="V1170" s="123">
        <f>IFERROR(VALUE(TRIM(T1170)),S1170*F1170)</f>
        <v/>
      </c>
      <c r="W1170" s="58">
        <f>IF(F1170&lt;=12,"0-12 mo",IF(F1170&lt;=24,"13-24 mo",IF(F1170&lt;=48,"25-48 mo","49+ mo")))</f>
        <v/>
      </c>
      <c r="X1170" s="58">
        <f>IF(S1170&lt;=35.5,"Q1 Low",IF(S1170&lt;=70.35,"Q2 Mid-Low",IF(S1170&lt;=89.85,"Q3 Mid-High","Q4 High")))</f>
        <v/>
      </c>
      <c r="Y1170" s="58">
        <f>IF(U1170="Yes",1,0)</f>
        <v/>
      </c>
      <c r="Z1170" s="58">
        <f>IF(P1170="Month-to-month",1,0)+IF(M1170="No",1,0)+IF(J1170="No",1,0)+IF(I1170="Fiber optic",1,0)+IF(Q1170="Yes",1,0)</f>
        <v/>
      </c>
    </row>
    <row r="1171" ht="15" customHeight="1" s="59">
      <c r="A1171" s="58" t="inlineStr">
        <is>
          <t>1282-IHQAC</t>
        </is>
      </c>
      <c r="B1171" s="58" t="inlineStr">
        <is>
          <t>Male</t>
        </is>
      </c>
      <c r="C1171" s="58" t="n">
        <v>1</v>
      </c>
      <c r="D1171" s="58" t="inlineStr">
        <is>
          <t>No</t>
        </is>
      </c>
      <c r="E1171" s="58" t="inlineStr">
        <is>
          <t>No</t>
        </is>
      </c>
      <c r="F1171" s="58" t="n">
        <v>70</v>
      </c>
      <c r="G1171" s="58" t="inlineStr">
        <is>
          <t>No</t>
        </is>
      </c>
      <c r="H1171" s="58" t="inlineStr">
        <is>
          <t>No phone service</t>
        </is>
      </c>
      <c r="I1171" s="58" t="inlineStr">
        <is>
          <t>DSL</t>
        </is>
      </c>
      <c r="J1171" s="58" t="inlineStr">
        <is>
          <t>No</t>
        </is>
      </c>
      <c r="K1171" s="58" t="inlineStr">
        <is>
          <t>Yes</t>
        </is>
      </c>
      <c r="L1171" s="58" t="inlineStr">
        <is>
          <t>Yes</t>
        </is>
      </c>
      <c r="M1171" s="58" t="inlineStr">
        <is>
          <t>No</t>
        </is>
      </c>
      <c r="N1171" s="58" t="inlineStr">
        <is>
          <t>Yes</t>
        </is>
      </c>
      <c r="O1171" s="58" t="inlineStr">
        <is>
          <t>No</t>
        </is>
      </c>
      <c r="P1171" s="58" t="inlineStr">
        <is>
          <t>One year</t>
        </is>
      </c>
      <c r="Q1171" s="58" t="inlineStr">
        <is>
          <t>Yes</t>
        </is>
      </c>
      <c r="R1171" s="58" t="inlineStr">
        <is>
          <t>Credit card (automatic)</t>
        </is>
      </c>
      <c r="S1171" s="123" t="n">
        <v>44.05</v>
      </c>
      <c r="T1171" s="58" t="inlineStr">
        <is>
          <t>3011.65</t>
        </is>
      </c>
      <c r="U1171" s="58" t="inlineStr">
        <is>
          <t>No</t>
        </is>
      </c>
      <c r="V1171" s="123">
        <f>IFERROR(VALUE(TRIM(T1171)),S1171*F1171)</f>
        <v/>
      </c>
      <c r="W1171" s="58">
        <f>IF(F1171&lt;=12,"0-12 mo",IF(F1171&lt;=24,"13-24 mo",IF(F1171&lt;=48,"25-48 mo","49+ mo")))</f>
        <v/>
      </c>
      <c r="X1171" s="58">
        <f>IF(S1171&lt;=35.5,"Q1 Low",IF(S1171&lt;=70.35,"Q2 Mid-Low",IF(S1171&lt;=89.85,"Q3 Mid-High","Q4 High")))</f>
        <v/>
      </c>
      <c r="Y1171" s="58">
        <f>IF(U1171="Yes",1,0)</f>
        <v/>
      </c>
      <c r="Z1171" s="58">
        <f>IF(P1171="Month-to-month",1,0)+IF(M1171="No",1,0)+IF(J1171="No",1,0)+IF(I1171="Fiber optic",1,0)+IF(Q1171="Yes",1,0)</f>
        <v/>
      </c>
    </row>
    <row r="1172" ht="15" customHeight="1" s="59">
      <c r="A1172" s="58" t="inlineStr">
        <is>
          <t>9127-FHJBZ</t>
        </is>
      </c>
      <c r="B1172" s="58" t="inlineStr">
        <is>
          <t>Male</t>
        </is>
      </c>
      <c r="C1172" s="58" t="n">
        <v>0</v>
      </c>
      <c r="D1172" s="58" t="inlineStr">
        <is>
          <t>Yes</t>
        </is>
      </c>
      <c r="E1172" s="58" t="inlineStr">
        <is>
          <t>Yes</t>
        </is>
      </c>
      <c r="F1172" s="58" t="n">
        <v>72</v>
      </c>
      <c r="G1172" s="58" t="inlineStr">
        <is>
          <t>Yes</t>
        </is>
      </c>
      <c r="H1172" s="58" t="inlineStr">
        <is>
          <t>Yes</t>
        </is>
      </c>
      <c r="I1172" s="58" t="inlineStr">
        <is>
          <t>Fiber optic</t>
        </is>
      </c>
      <c r="J1172" s="58" t="inlineStr">
        <is>
          <t>Yes</t>
        </is>
      </c>
      <c r="K1172" s="58" t="inlineStr">
        <is>
          <t>Yes</t>
        </is>
      </c>
      <c r="L1172" s="58" t="inlineStr">
        <is>
          <t>Yes</t>
        </is>
      </c>
      <c r="M1172" s="58" t="inlineStr">
        <is>
          <t>Yes</t>
        </is>
      </c>
      <c r="N1172" s="58" t="inlineStr">
        <is>
          <t>Yes</t>
        </is>
      </c>
      <c r="O1172" s="58" t="inlineStr">
        <is>
          <t>Yes</t>
        </is>
      </c>
      <c r="P1172" s="58" t="inlineStr">
        <is>
          <t>Two year</t>
        </is>
      </c>
      <c r="Q1172" s="58" t="inlineStr">
        <is>
          <t>Yes</t>
        </is>
      </c>
      <c r="R1172" s="58" t="inlineStr">
        <is>
          <t>Electronic check</t>
        </is>
      </c>
      <c r="S1172" s="123" t="n">
        <v>114</v>
      </c>
      <c r="T1172" s="58" t="inlineStr">
        <is>
          <t>8093.15</t>
        </is>
      </c>
      <c r="U1172" s="58" t="inlineStr">
        <is>
          <t>No</t>
        </is>
      </c>
      <c r="V1172" s="123">
        <f>IFERROR(VALUE(TRIM(T1172)),S1172*F1172)</f>
        <v/>
      </c>
      <c r="W1172" s="58">
        <f>IF(F1172&lt;=12,"0-12 mo",IF(F1172&lt;=24,"13-24 mo",IF(F1172&lt;=48,"25-48 mo","49+ mo")))</f>
        <v/>
      </c>
      <c r="X1172" s="58">
        <f>IF(S1172&lt;=35.5,"Q1 Low",IF(S1172&lt;=70.35,"Q2 Mid-Low",IF(S1172&lt;=89.85,"Q3 Mid-High","Q4 High")))</f>
        <v/>
      </c>
      <c r="Y1172" s="58">
        <f>IF(U1172="Yes",1,0)</f>
        <v/>
      </c>
      <c r="Z1172" s="58">
        <f>IF(P1172="Month-to-month",1,0)+IF(M1172="No",1,0)+IF(J1172="No",1,0)+IF(I1172="Fiber optic",1,0)+IF(Q1172="Yes",1,0)</f>
        <v/>
      </c>
    </row>
    <row r="1173" ht="15" customHeight="1" s="59">
      <c r="A1173" s="58" t="inlineStr">
        <is>
          <t>6270-OMFIW</t>
        </is>
      </c>
      <c r="B1173" s="58" t="inlineStr">
        <is>
          <t>Male</t>
        </is>
      </c>
      <c r="C1173" s="58" t="n">
        <v>0</v>
      </c>
      <c r="D1173" s="58" t="inlineStr">
        <is>
          <t>Yes</t>
        </is>
      </c>
      <c r="E1173" s="58" t="inlineStr">
        <is>
          <t>No</t>
        </is>
      </c>
      <c r="F1173" s="58" t="n">
        <v>60</v>
      </c>
      <c r="G1173" s="58" t="inlineStr">
        <is>
          <t>Yes</t>
        </is>
      </c>
      <c r="H1173" s="58" t="inlineStr">
        <is>
          <t>No</t>
        </is>
      </c>
      <c r="I1173" s="58" t="inlineStr">
        <is>
          <t>Fiber optic</t>
        </is>
      </c>
      <c r="J1173" s="58" t="inlineStr">
        <is>
          <t>No</t>
        </is>
      </c>
      <c r="K1173" s="58" t="inlineStr">
        <is>
          <t>Yes</t>
        </is>
      </c>
      <c r="L1173" s="58" t="inlineStr">
        <is>
          <t>No</t>
        </is>
      </c>
      <c r="M1173" s="58" t="inlineStr">
        <is>
          <t>No</t>
        </is>
      </c>
      <c r="N1173" s="58" t="inlineStr">
        <is>
          <t>Yes</t>
        </is>
      </c>
      <c r="O1173" s="58" t="inlineStr">
        <is>
          <t>Yes</t>
        </is>
      </c>
      <c r="P1173" s="58" t="inlineStr">
        <is>
          <t>One year</t>
        </is>
      </c>
      <c r="Q1173" s="58" t="inlineStr">
        <is>
          <t>Yes</t>
        </is>
      </c>
      <c r="R1173" s="58" t="inlineStr">
        <is>
          <t>Electronic check</t>
        </is>
      </c>
      <c r="S1173" s="123" t="n">
        <v>94.40000000000001</v>
      </c>
      <c r="T1173" s="58" t="inlineStr">
        <is>
          <t>5610.25</t>
        </is>
      </c>
      <c r="U1173" s="58" t="inlineStr">
        <is>
          <t>Yes</t>
        </is>
      </c>
      <c r="V1173" s="123">
        <f>IFERROR(VALUE(TRIM(T1173)),S1173*F1173)</f>
        <v/>
      </c>
      <c r="W1173" s="58">
        <f>IF(F1173&lt;=12,"0-12 mo",IF(F1173&lt;=24,"13-24 mo",IF(F1173&lt;=48,"25-48 mo","49+ mo")))</f>
        <v/>
      </c>
      <c r="X1173" s="58">
        <f>IF(S1173&lt;=35.5,"Q1 Low",IF(S1173&lt;=70.35,"Q2 Mid-Low",IF(S1173&lt;=89.85,"Q3 Mid-High","Q4 High")))</f>
        <v/>
      </c>
      <c r="Y1173" s="58">
        <f>IF(U1173="Yes",1,0)</f>
        <v/>
      </c>
      <c r="Z1173" s="58">
        <f>IF(P1173="Month-to-month",1,0)+IF(M1173="No",1,0)+IF(J1173="No",1,0)+IF(I1173="Fiber optic",1,0)+IF(Q1173="Yes",1,0)</f>
        <v/>
      </c>
    </row>
    <row r="1174" ht="15" customHeight="1" s="59">
      <c r="A1174" s="58" t="inlineStr">
        <is>
          <t>1641-RQDAY</t>
        </is>
      </c>
      <c r="B1174" s="58" t="inlineStr">
        <is>
          <t>Female</t>
        </is>
      </c>
      <c r="C1174" s="58" t="n">
        <v>1</v>
      </c>
      <c r="D1174" s="58" t="inlineStr">
        <is>
          <t>Yes</t>
        </is>
      </c>
      <c r="E1174" s="58" t="inlineStr">
        <is>
          <t>Yes</t>
        </is>
      </c>
      <c r="F1174" s="58" t="n">
        <v>32</v>
      </c>
      <c r="G1174" s="58" t="inlineStr">
        <is>
          <t>Yes</t>
        </is>
      </c>
      <c r="H1174" s="58" t="inlineStr">
        <is>
          <t>Yes</t>
        </is>
      </c>
      <c r="I1174" s="58" t="inlineStr">
        <is>
          <t>Fiber optic</t>
        </is>
      </c>
      <c r="J1174" s="58" t="inlineStr">
        <is>
          <t>No</t>
        </is>
      </c>
      <c r="K1174" s="58" t="inlineStr">
        <is>
          <t>Yes</t>
        </is>
      </c>
      <c r="L1174" s="58" t="inlineStr">
        <is>
          <t>No</t>
        </is>
      </c>
      <c r="M1174" s="58" t="inlineStr">
        <is>
          <t>No</t>
        </is>
      </c>
      <c r="N1174" s="58" t="inlineStr">
        <is>
          <t>Yes</t>
        </is>
      </c>
      <c r="O1174" s="58" t="inlineStr">
        <is>
          <t>Yes</t>
        </is>
      </c>
      <c r="P1174" s="58" t="inlineStr">
        <is>
          <t>Month-to-month</t>
        </is>
      </c>
      <c r="Q1174" s="58" t="inlineStr">
        <is>
          <t>Yes</t>
        </is>
      </c>
      <c r="R1174" s="58" t="inlineStr">
        <is>
          <t>Electronic check</t>
        </is>
      </c>
      <c r="S1174" s="123" t="n">
        <v>100.4</v>
      </c>
      <c r="T1174" s="58" t="inlineStr">
        <is>
          <t>3217.65</t>
        </is>
      </c>
      <c r="U1174" s="58" t="inlineStr">
        <is>
          <t>No</t>
        </is>
      </c>
      <c r="V1174" s="123">
        <f>IFERROR(VALUE(TRIM(T1174)),S1174*F1174)</f>
        <v/>
      </c>
      <c r="W1174" s="58">
        <f>IF(F1174&lt;=12,"0-12 mo",IF(F1174&lt;=24,"13-24 mo",IF(F1174&lt;=48,"25-48 mo","49+ mo")))</f>
        <v/>
      </c>
      <c r="X1174" s="58">
        <f>IF(S1174&lt;=35.5,"Q1 Low",IF(S1174&lt;=70.35,"Q2 Mid-Low",IF(S1174&lt;=89.85,"Q3 Mid-High","Q4 High")))</f>
        <v/>
      </c>
      <c r="Y1174" s="58">
        <f>IF(U1174="Yes",1,0)</f>
        <v/>
      </c>
      <c r="Z1174" s="58">
        <f>IF(P1174="Month-to-month",1,0)+IF(M1174="No",1,0)+IF(J1174="No",1,0)+IF(I1174="Fiber optic",1,0)+IF(Q1174="Yes",1,0)</f>
        <v/>
      </c>
    </row>
    <row r="1175" ht="15" customHeight="1" s="59">
      <c r="A1175" s="58" t="inlineStr">
        <is>
          <t>0107-WESLM</t>
        </is>
      </c>
      <c r="B1175" s="58" t="inlineStr">
        <is>
          <t>Male</t>
        </is>
      </c>
      <c r="C1175" s="58" t="n">
        <v>0</v>
      </c>
      <c r="D1175" s="58" t="inlineStr">
        <is>
          <t>No</t>
        </is>
      </c>
      <c r="E1175" s="58" t="inlineStr">
        <is>
          <t>No</t>
        </is>
      </c>
      <c r="F1175" s="58" t="n">
        <v>1</v>
      </c>
      <c r="G1175" s="58" t="inlineStr">
        <is>
          <t>Yes</t>
        </is>
      </c>
      <c r="H1175" s="58" t="inlineStr">
        <is>
          <t>No</t>
        </is>
      </c>
      <c r="I1175" s="58" t="inlineStr">
        <is>
          <t>No</t>
        </is>
      </c>
      <c r="J1175" s="58" t="inlineStr">
        <is>
          <t>No internet service</t>
        </is>
      </c>
      <c r="K1175" s="58" t="inlineStr">
        <is>
          <t>No internet service</t>
        </is>
      </c>
      <c r="L1175" s="58" t="inlineStr">
        <is>
          <t>No internet service</t>
        </is>
      </c>
      <c r="M1175" s="58" t="inlineStr">
        <is>
          <t>No internet service</t>
        </is>
      </c>
      <c r="N1175" s="58" t="inlineStr">
        <is>
          <t>No internet service</t>
        </is>
      </c>
      <c r="O1175" s="58" t="inlineStr">
        <is>
          <t>No internet service</t>
        </is>
      </c>
      <c r="P1175" s="58" t="inlineStr">
        <is>
          <t>Month-to-month</t>
        </is>
      </c>
      <c r="Q1175" s="58" t="inlineStr">
        <is>
          <t>Yes</t>
        </is>
      </c>
      <c r="R1175" s="58" t="inlineStr">
        <is>
          <t>Electronic check</t>
        </is>
      </c>
      <c r="S1175" s="123" t="n">
        <v>19.85</v>
      </c>
      <c r="T1175" s="58" t="inlineStr">
        <is>
          <t>19.85</t>
        </is>
      </c>
      <c r="U1175" s="58" t="inlineStr">
        <is>
          <t>Yes</t>
        </is>
      </c>
      <c r="V1175" s="123">
        <f>IFERROR(VALUE(TRIM(T1175)),S1175*F1175)</f>
        <v/>
      </c>
      <c r="W1175" s="58">
        <f>IF(F1175&lt;=12,"0-12 mo",IF(F1175&lt;=24,"13-24 mo",IF(F1175&lt;=48,"25-48 mo","49+ mo")))</f>
        <v/>
      </c>
      <c r="X1175" s="58">
        <f>IF(S1175&lt;=35.5,"Q1 Low",IF(S1175&lt;=70.35,"Q2 Mid-Low",IF(S1175&lt;=89.85,"Q3 Mid-High","Q4 High")))</f>
        <v/>
      </c>
      <c r="Y1175" s="58">
        <f>IF(U1175="Yes",1,0)</f>
        <v/>
      </c>
      <c r="Z1175" s="58">
        <f>IF(P1175="Month-to-month",1,0)+IF(M1175="No",1,0)+IF(J1175="No",1,0)+IF(I1175="Fiber optic",1,0)+IF(Q1175="Yes",1,0)</f>
        <v/>
      </c>
    </row>
    <row r="1176" ht="15" customHeight="1" s="59">
      <c r="A1176" s="58" t="inlineStr">
        <is>
          <t>6994-ORCWG</t>
        </is>
      </c>
      <c r="B1176" s="58" t="inlineStr">
        <is>
          <t>Female</t>
        </is>
      </c>
      <c r="C1176" s="58" t="n">
        <v>0</v>
      </c>
      <c r="D1176" s="58" t="inlineStr">
        <is>
          <t>No</t>
        </is>
      </c>
      <c r="E1176" s="58" t="inlineStr">
        <is>
          <t>No</t>
        </is>
      </c>
      <c r="F1176" s="58" t="n">
        <v>14</v>
      </c>
      <c r="G1176" s="58" t="inlineStr">
        <is>
          <t>Yes</t>
        </is>
      </c>
      <c r="H1176" s="58" t="inlineStr">
        <is>
          <t>Yes</t>
        </is>
      </c>
      <c r="I1176" s="58" t="inlineStr">
        <is>
          <t>DSL</t>
        </is>
      </c>
      <c r="J1176" s="58" t="inlineStr">
        <is>
          <t>No</t>
        </is>
      </c>
      <c r="K1176" s="58" t="inlineStr">
        <is>
          <t>Yes</t>
        </is>
      </c>
      <c r="L1176" s="58" t="inlineStr">
        <is>
          <t>No</t>
        </is>
      </c>
      <c r="M1176" s="58" t="inlineStr">
        <is>
          <t>No</t>
        </is>
      </c>
      <c r="N1176" s="58" t="inlineStr">
        <is>
          <t>No</t>
        </is>
      </c>
      <c r="O1176" s="58" t="inlineStr">
        <is>
          <t>No</t>
        </is>
      </c>
      <c r="P1176" s="58" t="inlineStr">
        <is>
          <t>One year</t>
        </is>
      </c>
      <c r="Q1176" s="58" t="inlineStr">
        <is>
          <t>Yes</t>
        </is>
      </c>
      <c r="R1176" s="58" t="inlineStr">
        <is>
          <t>Mailed check</t>
        </is>
      </c>
      <c r="S1176" s="123" t="n">
        <v>54.25</v>
      </c>
      <c r="T1176" s="58" t="inlineStr">
        <is>
          <t>773.2</t>
        </is>
      </c>
      <c r="U1176" s="58" t="inlineStr">
        <is>
          <t>No</t>
        </is>
      </c>
      <c r="V1176" s="123">
        <f>IFERROR(VALUE(TRIM(T1176)),S1176*F1176)</f>
        <v/>
      </c>
      <c r="W1176" s="58">
        <f>IF(F1176&lt;=12,"0-12 mo",IF(F1176&lt;=24,"13-24 mo",IF(F1176&lt;=48,"25-48 mo","49+ mo")))</f>
        <v/>
      </c>
      <c r="X1176" s="58">
        <f>IF(S1176&lt;=35.5,"Q1 Low",IF(S1176&lt;=70.35,"Q2 Mid-Low",IF(S1176&lt;=89.85,"Q3 Mid-High","Q4 High")))</f>
        <v/>
      </c>
      <c r="Y1176" s="58">
        <f>IF(U1176="Yes",1,0)</f>
        <v/>
      </c>
      <c r="Z1176" s="58">
        <f>IF(P1176="Month-to-month",1,0)+IF(M1176="No",1,0)+IF(J1176="No",1,0)+IF(I1176="Fiber optic",1,0)+IF(Q1176="Yes",1,0)</f>
        <v/>
      </c>
    </row>
    <row r="1177" ht="15" customHeight="1" s="59">
      <c r="A1177" s="58" t="inlineStr">
        <is>
          <t>1346-UFHAX</t>
        </is>
      </c>
      <c r="B1177" s="58" t="inlineStr">
        <is>
          <t>Female</t>
        </is>
      </c>
      <c r="C1177" s="58" t="n">
        <v>0</v>
      </c>
      <c r="D1177" s="58" t="inlineStr">
        <is>
          <t>No</t>
        </is>
      </c>
      <c r="E1177" s="58" t="inlineStr">
        <is>
          <t>No</t>
        </is>
      </c>
      <c r="F1177" s="58" t="n">
        <v>13</v>
      </c>
      <c r="G1177" s="58" t="inlineStr">
        <is>
          <t>Yes</t>
        </is>
      </c>
      <c r="H1177" s="58" t="inlineStr">
        <is>
          <t>Yes</t>
        </is>
      </c>
      <c r="I1177" s="58" t="inlineStr">
        <is>
          <t>Fiber optic</t>
        </is>
      </c>
      <c r="J1177" s="58" t="inlineStr">
        <is>
          <t>Yes</t>
        </is>
      </c>
      <c r="K1177" s="58" t="inlineStr">
        <is>
          <t>No</t>
        </is>
      </c>
      <c r="L1177" s="58" t="inlineStr">
        <is>
          <t>No</t>
        </is>
      </c>
      <c r="M1177" s="58" t="inlineStr">
        <is>
          <t>No</t>
        </is>
      </c>
      <c r="N1177" s="58" t="inlineStr">
        <is>
          <t>No</t>
        </is>
      </c>
      <c r="O1177" s="58" t="inlineStr">
        <is>
          <t>No</t>
        </is>
      </c>
      <c r="P1177" s="58" t="inlineStr">
        <is>
          <t>Month-to-month</t>
        </is>
      </c>
      <c r="Q1177" s="58" t="inlineStr">
        <is>
          <t>Yes</t>
        </is>
      </c>
      <c r="R1177" s="58" t="inlineStr">
        <is>
          <t>Credit card (automatic)</t>
        </is>
      </c>
      <c r="S1177" s="123" t="n">
        <v>80</v>
      </c>
      <c r="T1177" s="58" t="inlineStr">
        <is>
          <t>1029.35</t>
        </is>
      </c>
      <c r="U1177" s="58" t="inlineStr">
        <is>
          <t>No</t>
        </is>
      </c>
      <c r="V1177" s="123">
        <f>IFERROR(VALUE(TRIM(T1177)),S1177*F1177)</f>
        <v/>
      </c>
      <c r="W1177" s="58">
        <f>IF(F1177&lt;=12,"0-12 mo",IF(F1177&lt;=24,"13-24 mo",IF(F1177&lt;=48,"25-48 mo","49+ mo")))</f>
        <v/>
      </c>
      <c r="X1177" s="58">
        <f>IF(S1177&lt;=35.5,"Q1 Low",IF(S1177&lt;=70.35,"Q2 Mid-Low",IF(S1177&lt;=89.85,"Q3 Mid-High","Q4 High")))</f>
        <v/>
      </c>
      <c r="Y1177" s="58">
        <f>IF(U1177="Yes",1,0)</f>
        <v/>
      </c>
      <c r="Z1177" s="58">
        <f>IF(P1177="Month-to-month",1,0)+IF(M1177="No",1,0)+IF(J1177="No",1,0)+IF(I1177="Fiber optic",1,0)+IF(Q1177="Yes",1,0)</f>
        <v/>
      </c>
    </row>
    <row r="1178" ht="15" customHeight="1" s="59">
      <c r="A1178" s="58" t="inlineStr">
        <is>
          <t>3992-YWPKO</t>
        </is>
      </c>
      <c r="B1178" s="58" t="inlineStr">
        <is>
          <t>Female</t>
        </is>
      </c>
      <c r="C1178" s="58" t="n">
        <v>0</v>
      </c>
      <c r="D1178" s="58" t="inlineStr">
        <is>
          <t>No</t>
        </is>
      </c>
      <c r="E1178" s="58" t="inlineStr">
        <is>
          <t>No</t>
        </is>
      </c>
      <c r="F1178" s="58" t="n">
        <v>6</v>
      </c>
      <c r="G1178" s="58" t="inlineStr">
        <is>
          <t>Yes</t>
        </is>
      </c>
      <c r="H1178" s="58" t="inlineStr">
        <is>
          <t>Yes</t>
        </is>
      </c>
      <c r="I1178" s="58" t="inlineStr">
        <is>
          <t>Fiber optic</t>
        </is>
      </c>
      <c r="J1178" s="58" t="inlineStr">
        <is>
          <t>No</t>
        </is>
      </c>
      <c r="K1178" s="58" t="inlineStr">
        <is>
          <t>Yes</t>
        </is>
      </c>
      <c r="L1178" s="58" t="inlineStr">
        <is>
          <t>Yes</t>
        </is>
      </c>
      <c r="M1178" s="58" t="inlineStr">
        <is>
          <t>Yes</t>
        </is>
      </c>
      <c r="N1178" s="58" t="inlineStr">
        <is>
          <t>Yes</t>
        </is>
      </c>
      <c r="O1178" s="58" t="inlineStr">
        <is>
          <t>Yes</t>
        </is>
      </c>
      <c r="P1178" s="58" t="inlineStr">
        <is>
          <t>Month-to-month</t>
        </is>
      </c>
      <c r="Q1178" s="58" t="inlineStr">
        <is>
          <t>Yes</t>
        </is>
      </c>
      <c r="R1178" s="58" t="inlineStr">
        <is>
          <t>Credit card (automatic)</t>
        </is>
      </c>
      <c r="S1178" s="123" t="n">
        <v>109.9</v>
      </c>
      <c r="T1178" s="58" t="inlineStr">
        <is>
          <t>669.45</t>
        </is>
      </c>
      <c r="U1178" s="58" t="inlineStr">
        <is>
          <t>Yes</t>
        </is>
      </c>
      <c r="V1178" s="123">
        <f>IFERROR(VALUE(TRIM(T1178)),S1178*F1178)</f>
        <v/>
      </c>
      <c r="W1178" s="58">
        <f>IF(F1178&lt;=12,"0-12 mo",IF(F1178&lt;=24,"13-24 mo",IF(F1178&lt;=48,"25-48 mo","49+ mo")))</f>
        <v/>
      </c>
      <c r="X1178" s="58">
        <f>IF(S1178&lt;=35.5,"Q1 Low",IF(S1178&lt;=70.35,"Q2 Mid-Low",IF(S1178&lt;=89.85,"Q3 Mid-High","Q4 High")))</f>
        <v/>
      </c>
      <c r="Y1178" s="58">
        <f>IF(U1178="Yes",1,0)</f>
        <v/>
      </c>
      <c r="Z1178" s="58">
        <f>IF(P1178="Month-to-month",1,0)+IF(M1178="No",1,0)+IF(J1178="No",1,0)+IF(I1178="Fiber optic",1,0)+IF(Q1178="Yes",1,0)</f>
        <v/>
      </c>
    </row>
    <row r="1179" ht="15" customHeight="1" s="59">
      <c r="A1179" s="58" t="inlineStr">
        <is>
          <t>2933-XEUJM</t>
        </is>
      </c>
      <c r="B1179" s="58" t="inlineStr">
        <is>
          <t>Female</t>
        </is>
      </c>
      <c r="C1179" s="58" t="n">
        <v>0</v>
      </c>
      <c r="D1179" s="58" t="inlineStr">
        <is>
          <t>No</t>
        </is>
      </c>
      <c r="E1179" s="58" t="inlineStr">
        <is>
          <t>No</t>
        </is>
      </c>
      <c r="F1179" s="58" t="n">
        <v>46</v>
      </c>
      <c r="G1179" s="58" t="inlineStr">
        <is>
          <t>Yes</t>
        </is>
      </c>
      <c r="H1179" s="58" t="inlineStr">
        <is>
          <t>Yes</t>
        </is>
      </c>
      <c r="I1179" s="58" t="inlineStr">
        <is>
          <t>DSL</t>
        </is>
      </c>
      <c r="J1179" s="58" t="inlineStr">
        <is>
          <t>Yes</t>
        </is>
      </c>
      <c r="K1179" s="58" t="inlineStr">
        <is>
          <t>No</t>
        </is>
      </c>
      <c r="L1179" s="58" t="inlineStr">
        <is>
          <t>Yes</t>
        </is>
      </c>
      <c r="M1179" s="58" t="inlineStr">
        <is>
          <t>No</t>
        </is>
      </c>
      <c r="N1179" s="58" t="inlineStr">
        <is>
          <t>Yes</t>
        </is>
      </c>
      <c r="O1179" s="58" t="inlineStr">
        <is>
          <t>Yes</t>
        </is>
      </c>
      <c r="P1179" s="58" t="inlineStr">
        <is>
          <t>Two year</t>
        </is>
      </c>
      <c r="Q1179" s="58" t="inlineStr">
        <is>
          <t>No</t>
        </is>
      </c>
      <c r="R1179" s="58" t="inlineStr">
        <is>
          <t>Mailed check</t>
        </is>
      </c>
      <c r="S1179" s="123" t="n">
        <v>79.2</v>
      </c>
      <c r="T1179" s="58" t="inlineStr">
        <is>
          <t>3593.8</t>
        </is>
      </c>
      <c r="U1179" s="58" t="inlineStr">
        <is>
          <t>No</t>
        </is>
      </c>
      <c r="V1179" s="123">
        <f>IFERROR(VALUE(TRIM(T1179)),S1179*F1179)</f>
        <v/>
      </c>
      <c r="W1179" s="58">
        <f>IF(F1179&lt;=12,"0-12 mo",IF(F1179&lt;=24,"13-24 mo",IF(F1179&lt;=48,"25-48 mo","49+ mo")))</f>
        <v/>
      </c>
      <c r="X1179" s="58">
        <f>IF(S1179&lt;=35.5,"Q1 Low",IF(S1179&lt;=70.35,"Q2 Mid-Low",IF(S1179&lt;=89.85,"Q3 Mid-High","Q4 High")))</f>
        <v/>
      </c>
      <c r="Y1179" s="58">
        <f>IF(U1179="Yes",1,0)</f>
        <v/>
      </c>
      <c r="Z1179" s="58">
        <f>IF(P1179="Month-to-month",1,0)+IF(M1179="No",1,0)+IF(J1179="No",1,0)+IF(I1179="Fiber optic",1,0)+IF(Q1179="Yes",1,0)</f>
        <v/>
      </c>
    </row>
    <row r="1180" ht="15" customHeight="1" s="59">
      <c r="A1180" s="58" t="inlineStr">
        <is>
          <t>0125-LZQXK</t>
        </is>
      </c>
      <c r="B1180" s="58" t="inlineStr">
        <is>
          <t>Male</t>
        </is>
      </c>
      <c r="C1180" s="58" t="n">
        <v>0</v>
      </c>
      <c r="D1180" s="58" t="inlineStr">
        <is>
          <t>No</t>
        </is>
      </c>
      <c r="E1180" s="58" t="inlineStr">
        <is>
          <t>No</t>
        </is>
      </c>
      <c r="F1180" s="58" t="n">
        <v>15</v>
      </c>
      <c r="G1180" s="58" t="inlineStr">
        <is>
          <t>Yes</t>
        </is>
      </c>
      <c r="H1180" s="58" t="inlineStr">
        <is>
          <t>No</t>
        </is>
      </c>
      <c r="I1180" s="58" t="inlineStr">
        <is>
          <t>Fiber optic</t>
        </is>
      </c>
      <c r="J1180" s="58" t="inlineStr">
        <is>
          <t>No</t>
        </is>
      </c>
      <c r="K1180" s="58" t="inlineStr">
        <is>
          <t>No</t>
        </is>
      </c>
      <c r="L1180" s="58" t="inlineStr">
        <is>
          <t>Yes</t>
        </is>
      </c>
      <c r="M1180" s="58" t="inlineStr">
        <is>
          <t>Yes</t>
        </is>
      </c>
      <c r="N1180" s="58" t="inlineStr">
        <is>
          <t>Yes</t>
        </is>
      </c>
      <c r="O1180" s="58" t="inlineStr">
        <is>
          <t>Yes</t>
        </is>
      </c>
      <c r="P1180" s="58" t="inlineStr">
        <is>
          <t>Month-to-month</t>
        </is>
      </c>
      <c r="Q1180" s="58" t="inlineStr">
        <is>
          <t>Yes</t>
        </is>
      </c>
      <c r="R1180" s="58" t="inlineStr">
        <is>
          <t>Electronic check</t>
        </is>
      </c>
      <c r="S1180" s="123" t="n">
        <v>101.35</v>
      </c>
      <c r="T1180" s="58" t="inlineStr">
        <is>
          <t>1553.95</t>
        </is>
      </c>
      <c r="U1180" s="58" t="inlineStr">
        <is>
          <t>Yes</t>
        </is>
      </c>
      <c r="V1180" s="123">
        <f>IFERROR(VALUE(TRIM(T1180)),S1180*F1180)</f>
        <v/>
      </c>
      <c r="W1180" s="58">
        <f>IF(F1180&lt;=12,"0-12 mo",IF(F1180&lt;=24,"13-24 mo",IF(F1180&lt;=48,"25-48 mo","49+ mo")))</f>
        <v/>
      </c>
      <c r="X1180" s="58">
        <f>IF(S1180&lt;=35.5,"Q1 Low",IF(S1180&lt;=70.35,"Q2 Mid-Low",IF(S1180&lt;=89.85,"Q3 Mid-High","Q4 High")))</f>
        <v/>
      </c>
      <c r="Y1180" s="58">
        <f>IF(U1180="Yes",1,0)</f>
        <v/>
      </c>
      <c r="Z1180" s="58">
        <f>IF(P1180="Month-to-month",1,0)+IF(M1180="No",1,0)+IF(J1180="No",1,0)+IF(I1180="Fiber optic",1,0)+IF(Q1180="Yes",1,0)</f>
        <v/>
      </c>
    </row>
    <row r="1181" ht="15" customHeight="1" s="59">
      <c r="A1181" s="58" t="inlineStr">
        <is>
          <t>5461-QKNTN</t>
        </is>
      </c>
      <c r="B1181" s="58" t="inlineStr">
        <is>
          <t>Male</t>
        </is>
      </c>
      <c r="C1181" s="58" t="n">
        <v>1</v>
      </c>
      <c r="D1181" s="58" t="inlineStr">
        <is>
          <t>Yes</t>
        </is>
      </c>
      <c r="E1181" s="58" t="inlineStr">
        <is>
          <t>No</t>
        </is>
      </c>
      <c r="F1181" s="58" t="n">
        <v>43</v>
      </c>
      <c r="G1181" s="58" t="inlineStr">
        <is>
          <t>Yes</t>
        </is>
      </c>
      <c r="H1181" s="58" t="inlineStr">
        <is>
          <t>Yes</t>
        </is>
      </c>
      <c r="I1181" s="58" t="inlineStr">
        <is>
          <t>Fiber optic</t>
        </is>
      </c>
      <c r="J1181" s="58" t="inlineStr">
        <is>
          <t>No</t>
        </is>
      </c>
      <c r="K1181" s="58" t="inlineStr">
        <is>
          <t>Yes</t>
        </is>
      </c>
      <c r="L1181" s="58" t="inlineStr">
        <is>
          <t>No</t>
        </is>
      </c>
      <c r="M1181" s="58" t="inlineStr">
        <is>
          <t>Yes</t>
        </is>
      </c>
      <c r="N1181" s="58" t="inlineStr">
        <is>
          <t>Yes</t>
        </is>
      </c>
      <c r="O1181" s="58" t="inlineStr">
        <is>
          <t>No</t>
        </is>
      </c>
      <c r="P1181" s="58" t="inlineStr">
        <is>
          <t>Month-to-month</t>
        </is>
      </c>
      <c r="Q1181" s="58" t="inlineStr">
        <is>
          <t>Yes</t>
        </is>
      </c>
      <c r="R1181" s="58" t="inlineStr">
        <is>
          <t>Electronic check</t>
        </is>
      </c>
      <c r="S1181" s="123" t="n">
        <v>94.3</v>
      </c>
      <c r="T1181" s="58" t="inlineStr">
        <is>
          <t>3953.15</t>
        </is>
      </c>
      <c r="U1181" s="58" t="inlineStr">
        <is>
          <t>No</t>
        </is>
      </c>
      <c r="V1181" s="123">
        <f>IFERROR(VALUE(TRIM(T1181)),S1181*F1181)</f>
        <v/>
      </c>
      <c r="W1181" s="58">
        <f>IF(F1181&lt;=12,"0-12 mo",IF(F1181&lt;=24,"13-24 mo",IF(F1181&lt;=48,"25-48 mo","49+ mo")))</f>
        <v/>
      </c>
      <c r="X1181" s="58">
        <f>IF(S1181&lt;=35.5,"Q1 Low",IF(S1181&lt;=70.35,"Q2 Mid-Low",IF(S1181&lt;=89.85,"Q3 Mid-High","Q4 High")))</f>
        <v/>
      </c>
      <c r="Y1181" s="58">
        <f>IF(U1181="Yes",1,0)</f>
        <v/>
      </c>
      <c r="Z1181" s="58">
        <f>IF(P1181="Month-to-month",1,0)+IF(M1181="No",1,0)+IF(J1181="No",1,0)+IF(I1181="Fiber optic",1,0)+IF(Q1181="Yes",1,0)</f>
        <v/>
      </c>
    </row>
    <row r="1182" ht="15" customHeight="1" s="59">
      <c r="A1182" s="58" t="inlineStr">
        <is>
          <t>4835-YSJMR</t>
        </is>
      </c>
      <c r="B1182" s="58" t="inlineStr">
        <is>
          <t>Male</t>
        </is>
      </c>
      <c r="C1182" s="58" t="n">
        <v>0</v>
      </c>
      <c r="D1182" s="58" t="inlineStr">
        <is>
          <t>No</t>
        </is>
      </c>
      <c r="E1182" s="58" t="inlineStr">
        <is>
          <t>No</t>
        </is>
      </c>
      <c r="F1182" s="58" t="n">
        <v>39</v>
      </c>
      <c r="G1182" s="58" t="inlineStr">
        <is>
          <t>Yes</t>
        </is>
      </c>
      <c r="H1182" s="58" t="inlineStr">
        <is>
          <t>No</t>
        </is>
      </c>
      <c r="I1182" s="58" t="inlineStr">
        <is>
          <t>DSL</t>
        </is>
      </c>
      <c r="J1182" s="58" t="inlineStr">
        <is>
          <t>No</t>
        </is>
      </c>
      <c r="K1182" s="58" t="inlineStr">
        <is>
          <t>No</t>
        </is>
      </c>
      <c r="L1182" s="58" t="inlineStr">
        <is>
          <t>No</t>
        </is>
      </c>
      <c r="M1182" s="58" t="inlineStr">
        <is>
          <t>Yes</t>
        </is>
      </c>
      <c r="N1182" s="58" t="inlineStr">
        <is>
          <t>No</t>
        </is>
      </c>
      <c r="O1182" s="58" t="inlineStr">
        <is>
          <t>No</t>
        </is>
      </c>
      <c r="P1182" s="58" t="inlineStr">
        <is>
          <t>Two year</t>
        </is>
      </c>
      <c r="Q1182" s="58" t="inlineStr">
        <is>
          <t>Yes</t>
        </is>
      </c>
      <c r="R1182" s="58" t="inlineStr">
        <is>
          <t>Bank transfer (automatic)</t>
        </is>
      </c>
      <c r="S1182" s="123" t="n">
        <v>49.8</v>
      </c>
      <c r="T1182" s="58" t="inlineStr">
        <is>
          <t>1971.15</t>
        </is>
      </c>
      <c r="U1182" s="58" t="inlineStr">
        <is>
          <t>No</t>
        </is>
      </c>
      <c r="V1182" s="123">
        <f>IFERROR(VALUE(TRIM(T1182)),S1182*F1182)</f>
        <v/>
      </c>
      <c r="W1182" s="58">
        <f>IF(F1182&lt;=12,"0-12 mo",IF(F1182&lt;=24,"13-24 mo",IF(F1182&lt;=48,"25-48 mo","49+ mo")))</f>
        <v/>
      </c>
      <c r="X1182" s="58">
        <f>IF(S1182&lt;=35.5,"Q1 Low",IF(S1182&lt;=70.35,"Q2 Mid-Low",IF(S1182&lt;=89.85,"Q3 Mid-High","Q4 High")))</f>
        <v/>
      </c>
      <c r="Y1182" s="58">
        <f>IF(U1182="Yes",1,0)</f>
        <v/>
      </c>
      <c r="Z1182" s="58">
        <f>IF(P1182="Month-to-month",1,0)+IF(M1182="No",1,0)+IF(J1182="No",1,0)+IF(I1182="Fiber optic",1,0)+IF(Q1182="Yes",1,0)</f>
        <v/>
      </c>
    </row>
    <row r="1183" ht="15" customHeight="1" s="59">
      <c r="A1183" s="58" t="inlineStr">
        <is>
          <t>8399-YNDCH</t>
        </is>
      </c>
      <c r="B1183" s="58" t="inlineStr">
        <is>
          <t>Male</t>
        </is>
      </c>
      <c r="C1183" s="58" t="n">
        <v>1</v>
      </c>
      <c r="D1183" s="58" t="inlineStr">
        <is>
          <t>No</t>
        </is>
      </c>
      <c r="E1183" s="58" t="inlineStr">
        <is>
          <t>No</t>
        </is>
      </c>
      <c r="F1183" s="58" t="n">
        <v>21</v>
      </c>
      <c r="G1183" s="58" t="inlineStr">
        <is>
          <t>Yes</t>
        </is>
      </c>
      <c r="H1183" s="58" t="inlineStr">
        <is>
          <t>No</t>
        </is>
      </c>
      <c r="I1183" s="58" t="inlineStr">
        <is>
          <t>DSL</t>
        </is>
      </c>
      <c r="J1183" s="58" t="inlineStr">
        <is>
          <t>No</t>
        </is>
      </c>
      <c r="K1183" s="58" t="inlineStr">
        <is>
          <t>No</t>
        </is>
      </c>
      <c r="L1183" s="58" t="inlineStr">
        <is>
          <t>Yes</t>
        </is>
      </c>
      <c r="M1183" s="58" t="inlineStr">
        <is>
          <t>No</t>
        </is>
      </c>
      <c r="N1183" s="58" t="inlineStr">
        <is>
          <t>Yes</t>
        </is>
      </c>
      <c r="O1183" s="58" t="inlineStr">
        <is>
          <t>No</t>
        </is>
      </c>
      <c r="P1183" s="58" t="inlineStr">
        <is>
          <t>Month-to-month</t>
        </is>
      </c>
      <c r="Q1183" s="58" t="inlineStr">
        <is>
          <t>Yes</t>
        </is>
      </c>
      <c r="R1183" s="58" t="inlineStr">
        <is>
          <t>Bank transfer (automatic)</t>
        </is>
      </c>
      <c r="S1183" s="123" t="n">
        <v>60.05</v>
      </c>
      <c r="T1183" s="58" t="inlineStr">
        <is>
          <t>1236.15</t>
        </is>
      </c>
      <c r="U1183" s="58" t="inlineStr">
        <is>
          <t>Yes</t>
        </is>
      </c>
      <c r="V1183" s="123">
        <f>IFERROR(VALUE(TRIM(T1183)),S1183*F1183)</f>
        <v/>
      </c>
      <c r="W1183" s="58">
        <f>IF(F1183&lt;=12,"0-12 mo",IF(F1183&lt;=24,"13-24 mo",IF(F1183&lt;=48,"25-48 mo","49+ mo")))</f>
        <v/>
      </c>
      <c r="X1183" s="58">
        <f>IF(S1183&lt;=35.5,"Q1 Low",IF(S1183&lt;=70.35,"Q2 Mid-Low",IF(S1183&lt;=89.85,"Q3 Mid-High","Q4 High")))</f>
        <v/>
      </c>
      <c r="Y1183" s="58">
        <f>IF(U1183="Yes",1,0)</f>
        <v/>
      </c>
      <c r="Z1183" s="58">
        <f>IF(P1183="Month-to-month",1,0)+IF(M1183="No",1,0)+IF(J1183="No",1,0)+IF(I1183="Fiber optic",1,0)+IF(Q1183="Yes",1,0)</f>
        <v/>
      </c>
    </row>
    <row r="1184" ht="15" customHeight="1" s="59">
      <c r="A1184" s="58" t="inlineStr">
        <is>
          <t>3164-YAXFY</t>
        </is>
      </c>
      <c r="B1184" s="58" t="inlineStr">
        <is>
          <t>Male</t>
        </is>
      </c>
      <c r="C1184" s="58" t="n">
        <v>0</v>
      </c>
      <c r="D1184" s="58" t="inlineStr">
        <is>
          <t>No</t>
        </is>
      </c>
      <c r="E1184" s="58" t="inlineStr">
        <is>
          <t>No</t>
        </is>
      </c>
      <c r="F1184" s="58" t="n">
        <v>57</v>
      </c>
      <c r="G1184" s="58" t="inlineStr">
        <is>
          <t>No</t>
        </is>
      </c>
      <c r="H1184" s="58" t="inlineStr">
        <is>
          <t>No phone service</t>
        </is>
      </c>
      <c r="I1184" s="58" t="inlineStr">
        <is>
          <t>DSL</t>
        </is>
      </c>
      <c r="J1184" s="58" t="inlineStr">
        <is>
          <t>Yes</t>
        </is>
      </c>
      <c r="K1184" s="58" t="inlineStr">
        <is>
          <t>No</t>
        </is>
      </c>
      <c r="L1184" s="58" t="inlineStr">
        <is>
          <t>Yes</t>
        </is>
      </c>
      <c r="M1184" s="58" t="inlineStr">
        <is>
          <t>No</t>
        </is>
      </c>
      <c r="N1184" s="58" t="inlineStr">
        <is>
          <t>Yes</t>
        </is>
      </c>
      <c r="O1184" s="58" t="inlineStr">
        <is>
          <t>Yes</t>
        </is>
      </c>
      <c r="P1184" s="58" t="inlineStr">
        <is>
          <t>Month-to-month</t>
        </is>
      </c>
      <c r="Q1184" s="58" t="inlineStr">
        <is>
          <t>Yes</t>
        </is>
      </c>
      <c r="R1184" s="58" t="inlineStr">
        <is>
          <t>Electronic check</t>
        </is>
      </c>
      <c r="S1184" s="123" t="n">
        <v>53.75</v>
      </c>
      <c r="T1184" s="58" t="inlineStr">
        <is>
          <t>3196</t>
        </is>
      </c>
      <c r="U1184" s="58" t="inlineStr">
        <is>
          <t>No</t>
        </is>
      </c>
      <c r="V1184" s="123">
        <f>IFERROR(VALUE(TRIM(T1184)),S1184*F1184)</f>
        <v/>
      </c>
      <c r="W1184" s="58">
        <f>IF(F1184&lt;=12,"0-12 mo",IF(F1184&lt;=24,"13-24 mo",IF(F1184&lt;=48,"25-48 mo","49+ mo")))</f>
        <v/>
      </c>
      <c r="X1184" s="58">
        <f>IF(S1184&lt;=35.5,"Q1 Low",IF(S1184&lt;=70.35,"Q2 Mid-Low",IF(S1184&lt;=89.85,"Q3 Mid-High","Q4 High")))</f>
        <v/>
      </c>
      <c r="Y1184" s="58">
        <f>IF(U1184="Yes",1,0)</f>
        <v/>
      </c>
      <c r="Z1184" s="58">
        <f>IF(P1184="Month-to-month",1,0)+IF(M1184="No",1,0)+IF(J1184="No",1,0)+IF(I1184="Fiber optic",1,0)+IF(Q1184="Yes",1,0)</f>
        <v/>
      </c>
    </row>
    <row r="1185" ht="15" customHeight="1" s="59">
      <c r="A1185" s="58" t="inlineStr">
        <is>
          <t>0887-WBJVH</t>
        </is>
      </c>
      <c r="B1185" s="58" t="inlineStr">
        <is>
          <t>Female</t>
        </is>
      </c>
      <c r="C1185" s="58" t="n">
        <v>0</v>
      </c>
      <c r="D1185" s="58" t="inlineStr">
        <is>
          <t>Yes</t>
        </is>
      </c>
      <c r="E1185" s="58" t="inlineStr">
        <is>
          <t>No</t>
        </is>
      </c>
      <c r="F1185" s="58" t="n">
        <v>53</v>
      </c>
      <c r="G1185" s="58" t="inlineStr">
        <is>
          <t>Yes</t>
        </is>
      </c>
      <c r="H1185" s="58" t="inlineStr">
        <is>
          <t>No</t>
        </is>
      </c>
      <c r="I1185" s="58" t="inlineStr">
        <is>
          <t>Fiber optic</t>
        </is>
      </c>
      <c r="J1185" s="58" t="inlineStr">
        <is>
          <t>No</t>
        </is>
      </c>
      <c r="K1185" s="58" t="inlineStr">
        <is>
          <t>No</t>
        </is>
      </c>
      <c r="L1185" s="58" t="inlineStr">
        <is>
          <t>No</t>
        </is>
      </c>
      <c r="M1185" s="58" t="inlineStr">
        <is>
          <t>Yes</t>
        </is>
      </c>
      <c r="N1185" s="58" t="inlineStr">
        <is>
          <t>Yes</t>
        </is>
      </c>
      <c r="O1185" s="58" t="inlineStr">
        <is>
          <t>Yes</t>
        </is>
      </c>
      <c r="P1185" s="58" t="inlineStr">
        <is>
          <t>One year</t>
        </is>
      </c>
      <c r="Q1185" s="58" t="inlineStr">
        <is>
          <t>Yes</t>
        </is>
      </c>
      <c r="R1185" s="58" t="inlineStr">
        <is>
          <t>Electronic check</t>
        </is>
      </c>
      <c r="S1185" s="123" t="n">
        <v>93.45</v>
      </c>
      <c r="T1185" s="58" t="inlineStr">
        <is>
          <t>4872.2</t>
        </is>
      </c>
      <c r="U1185" s="58" t="inlineStr">
        <is>
          <t>No</t>
        </is>
      </c>
      <c r="V1185" s="123">
        <f>IFERROR(VALUE(TRIM(T1185)),S1185*F1185)</f>
        <v/>
      </c>
      <c r="W1185" s="58">
        <f>IF(F1185&lt;=12,"0-12 mo",IF(F1185&lt;=24,"13-24 mo",IF(F1185&lt;=48,"25-48 mo","49+ mo")))</f>
        <v/>
      </c>
      <c r="X1185" s="58">
        <f>IF(S1185&lt;=35.5,"Q1 Low",IF(S1185&lt;=70.35,"Q2 Mid-Low",IF(S1185&lt;=89.85,"Q3 Mid-High","Q4 High")))</f>
        <v/>
      </c>
      <c r="Y1185" s="58">
        <f>IF(U1185="Yes",1,0)</f>
        <v/>
      </c>
      <c r="Z1185" s="58">
        <f>IF(P1185="Month-to-month",1,0)+IF(M1185="No",1,0)+IF(J1185="No",1,0)+IF(I1185="Fiber optic",1,0)+IF(Q1185="Yes",1,0)</f>
        <v/>
      </c>
    </row>
    <row r="1186" ht="15" customHeight="1" s="59">
      <c r="A1186" s="58" t="inlineStr">
        <is>
          <t>4660-IRIBM</t>
        </is>
      </c>
      <c r="B1186" s="58" t="inlineStr">
        <is>
          <t>Male</t>
        </is>
      </c>
      <c r="C1186" s="58" t="n">
        <v>0</v>
      </c>
      <c r="D1186" s="58" t="inlineStr">
        <is>
          <t>Yes</t>
        </is>
      </c>
      <c r="E1186" s="58" t="inlineStr">
        <is>
          <t>Yes</t>
        </is>
      </c>
      <c r="F1186" s="58" t="n">
        <v>18</v>
      </c>
      <c r="G1186" s="58" t="inlineStr">
        <is>
          <t>Yes</t>
        </is>
      </c>
      <c r="H1186" s="58" t="inlineStr">
        <is>
          <t>No</t>
        </is>
      </c>
      <c r="I1186" s="58" t="inlineStr">
        <is>
          <t>Fiber optic</t>
        </is>
      </c>
      <c r="J1186" s="58" t="inlineStr">
        <is>
          <t>Yes</t>
        </is>
      </c>
      <c r="K1186" s="58" t="inlineStr">
        <is>
          <t>No</t>
        </is>
      </c>
      <c r="L1186" s="58" t="inlineStr">
        <is>
          <t>Yes</t>
        </is>
      </c>
      <c r="M1186" s="58" t="inlineStr">
        <is>
          <t>No</t>
        </is>
      </c>
      <c r="N1186" s="58" t="inlineStr">
        <is>
          <t>Yes</t>
        </is>
      </c>
      <c r="O1186" s="58" t="inlineStr">
        <is>
          <t>No</t>
        </is>
      </c>
      <c r="P1186" s="58" t="inlineStr">
        <is>
          <t>Month-to-month</t>
        </is>
      </c>
      <c r="Q1186" s="58" t="inlineStr">
        <is>
          <t>Yes</t>
        </is>
      </c>
      <c r="R1186" s="58" t="inlineStr">
        <is>
          <t>Mailed check</t>
        </is>
      </c>
      <c r="S1186" s="123" t="n">
        <v>87.90000000000001</v>
      </c>
      <c r="T1186" s="58" t="inlineStr">
        <is>
          <t>1500.5</t>
        </is>
      </c>
      <c r="U1186" s="58" t="inlineStr">
        <is>
          <t>No</t>
        </is>
      </c>
      <c r="V1186" s="123">
        <f>IFERROR(VALUE(TRIM(T1186)),S1186*F1186)</f>
        <v/>
      </c>
      <c r="W1186" s="58">
        <f>IF(F1186&lt;=12,"0-12 mo",IF(F1186&lt;=24,"13-24 mo",IF(F1186&lt;=48,"25-48 mo","49+ mo")))</f>
        <v/>
      </c>
      <c r="X1186" s="58">
        <f>IF(S1186&lt;=35.5,"Q1 Low",IF(S1186&lt;=70.35,"Q2 Mid-Low",IF(S1186&lt;=89.85,"Q3 Mid-High","Q4 High")))</f>
        <v/>
      </c>
      <c r="Y1186" s="58">
        <f>IF(U1186="Yes",1,0)</f>
        <v/>
      </c>
      <c r="Z1186" s="58">
        <f>IF(P1186="Month-to-month",1,0)+IF(M1186="No",1,0)+IF(J1186="No",1,0)+IF(I1186="Fiber optic",1,0)+IF(Q1186="Yes",1,0)</f>
        <v/>
      </c>
    </row>
    <row r="1187" ht="15" customHeight="1" s="59">
      <c r="A1187" s="58" t="inlineStr">
        <is>
          <t>5673-FSSMF</t>
        </is>
      </c>
      <c r="B1187" s="58" t="inlineStr">
        <is>
          <t>Female</t>
        </is>
      </c>
      <c r="C1187" s="58" t="n">
        <v>0</v>
      </c>
      <c r="D1187" s="58" t="inlineStr">
        <is>
          <t>No</t>
        </is>
      </c>
      <c r="E1187" s="58" t="inlineStr">
        <is>
          <t>No</t>
        </is>
      </c>
      <c r="F1187" s="58" t="n">
        <v>1</v>
      </c>
      <c r="G1187" s="58" t="inlineStr">
        <is>
          <t>Yes</t>
        </is>
      </c>
      <c r="H1187" s="58" t="inlineStr">
        <is>
          <t>Yes</t>
        </is>
      </c>
      <c r="I1187" s="58" t="inlineStr">
        <is>
          <t>DSL</t>
        </is>
      </c>
      <c r="J1187" s="58" t="inlineStr">
        <is>
          <t>No</t>
        </is>
      </c>
      <c r="K1187" s="58" t="inlineStr">
        <is>
          <t>No</t>
        </is>
      </c>
      <c r="L1187" s="58" t="inlineStr">
        <is>
          <t>No</t>
        </is>
      </c>
      <c r="M1187" s="58" t="inlineStr">
        <is>
          <t>No</t>
        </is>
      </c>
      <c r="N1187" s="58" t="inlineStr">
        <is>
          <t>No</t>
        </is>
      </c>
      <c r="O1187" s="58" t="inlineStr">
        <is>
          <t>Yes</t>
        </is>
      </c>
      <c r="P1187" s="58" t="inlineStr">
        <is>
          <t>Month-to-month</t>
        </is>
      </c>
      <c r="Q1187" s="58" t="inlineStr">
        <is>
          <t>Yes</t>
        </is>
      </c>
      <c r="R1187" s="58" t="inlineStr">
        <is>
          <t>Electronic check</t>
        </is>
      </c>
      <c r="S1187" s="123" t="n">
        <v>60.15</v>
      </c>
      <c r="T1187" s="58" t="inlineStr">
        <is>
          <t>60.15</t>
        </is>
      </c>
      <c r="U1187" s="58" t="inlineStr">
        <is>
          <t>Yes</t>
        </is>
      </c>
      <c r="V1187" s="123">
        <f>IFERROR(VALUE(TRIM(T1187)),S1187*F1187)</f>
        <v/>
      </c>
      <c r="W1187" s="58">
        <f>IF(F1187&lt;=12,"0-12 mo",IF(F1187&lt;=24,"13-24 mo",IF(F1187&lt;=48,"25-48 mo","49+ mo")))</f>
        <v/>
      </c>
      <c r="X1187" s="58">
        <f>IF(S1187&lt;=35.5,"Q1 Low",IF(S1187&lt;=70.35,"Q2 Mid-Low",IF(S1187&lt;=89.85,"Q3 Mid-High","Q4 High")))</f>
        <v/>
      </c>
      <c r="Y1187" s="58">
        <f>IF(U1187="Yes",1,0)</f>
        <v/>
      </c>
      <c r="Z1187" s="58">
        <f>IF(P1187="Month-to-month",1,0)+IF(M1187="No",1,0)+IF(J1187="No",1,0)+IF(I1187="Fiber optic",1,0)+IF(Q1187="Yes",1,0)</f>
        <v/>
      </c>
    </row>
    <row r="1188" ht="15" customHeight="1" s="59">
      <c r="A1188" s="58" t="inlineStr">
        <is>
          <t>7670-ZBPOQ</t>
        </is>
      </c>
      <c r="B1188" s="58" t="inlineStr">
        <is>
          <t>Female</t>
        </is>
      </c>
      <c r="C1188" s="58" t="n">
        <v>0</v>
      </c>
      <c r="D1188" s="58" t="inlineStr">
        <is>
          <t>Yes</t>
        </is>
      </c>
      <c r="E1188" s="58" t="inlineStr">
        <is>
          <t>No</t>
        </is>
      </c>
      <c r="F1188" s="58" t="n">
        <v>58</v>
      </c>
      <c r="G1188" s="58" t="inlineStr">
        <is>
          <t>Yes</t>
        </is>
      </c>
      <c r="H1188" s="58" t="inlineStr">
        <is>
          <t>Yes</t>
        </is>
      </c>
      <c r="I1188" s="58" t="inlineStr">
        <is>
          <t>DSL</t>
        </is>
      </c>
      <c r="J1188" s="58" t="inlineStr">
        <is>
          <t>Yes</t>
        </is>
      </c>
      <c r="K1188" s="58" t="inlineStr">
        <is>
          <t>No</t>
        </is>
      </c>
      <c r="L1188" s="58" t="inlineStr">
        <is>
          <t>No</t>
        </is>
      </c>
      <c r="M1188" s="58" t="inlineStr">
        <is>
          <t>Yes</t>
        </is>
      </c>
      <c r="N1188" s="58" t="inlineStr">
        <is>
          <t>No</t>
        </is>
      </c>
      <c r="O1188" s="58" t="inlineStr">
        <is>
          <t>No</t>
        </is>
      </c>
      <c r="P1188" s="58" t="inlineStr">
        <is>
          <t>One year</t>
        </is>
      </c>
      <c r="Q1188" s="58" t="inlineStr">
        <is>
          <t>Yes</t>
        </is>
      </c>
      <c r="R1188" s="58" t="inlineStr">
        <is>
          <t>Bank transfer (automatic)</t>
        </is>
      </c>
      <c r="S1188" s="123" t="n">
        <v>61.05</v>
      </c>
      <c r="T1188" s="58" t="inlineStr">
        <is>
          <t>3478.75</t>
        </is>
      </c>
      <c r="U1188" s="58" t="inlineStr">
        <is>
          <t>No</t>
        </is>
      </c>
      <c r="V1188" s="123">
        <f>IFERROR(VALUE(TRIM(T1188)),S1188*F1188)</f>
        <v/>
      </c>
      <c r="W1188" s="58">
        <f>IF(F1188&lt;=12,"0-12 mo",IF(F1188&lt;=24,"13-24 mo",IF(F1188&lt;=48,"25-48 mo","49+ mo")))</f>
        <v/>
      </c>
      <c r="X1188" s="58">
        <f>IF(S1188&lt;=35.5,"Q1 Low",IF(S1188&lt;=70.35,"Q2 Mid-Low",IF(S1188&lt;=89.85,"Q3 Mid-High","Q4 High")))</f>
        <v/>
      </c>
      <c r="Y1188" s="58">
        <f>IF(U1188="Yes",1,0)</f>
        <v/>
      </c>
      <c r="Z1188" s="58">
        <f>IF(P1188="Month-to-month",1,0)+IF(M1188="No",1,0)+IF(J1188="No",1,0)+IF(I1188="Fiber optic",1,0)+IF(Q1188="Yes",1,0)</f>
        <v/>
      </c>
    </row>
    <row r="1189" ht="15" customHeight="1" s="59">
      <c r="A1189" s="58" t="inlineStr">
        <is>
          <t>8089-UZWLX</t>
        </is>
      </c>
      <c r="B1189" s="58" t="inlineStr">
        <is>
          <t>Female</t>
        </is>
      </c>
      <c r="C1189" s="58" t="n">
        <v>1</v>
      </c>
      <c r="D1189" s="58" t="inlineStr">
        <is>
          <t>No</t>
        </is>
      </c>
      <c r="E1189" s="58" t="inlineStr">
        <is>
          <t>No</t>
        </is>
      </c>
      <c r="F1189" s="58" t="n">
        <v>71</v>
      </c>
      <c r="G1189" s="58" t="inlineStr">
        <is>
          <t>Yes</t>
        </is>
      </c>
      <c r="H1189" s="58" t="inlineStr">
        <is>
          <t>Yes</t>
        </is>
      </c>
      <c r="I1189" s="58" t="inlineStr">
        <is>
          <t>Fiber optic</t>
        </is>
      </c>
      <c r="J1189" s="58" t="inlineStr">
        <is>
          <t>No</t>
        </is>
      </c>
      <c r="K1189" s="58" t="inlineStr">
        <is>
          <t>No</t>
        </is>
      </c>
      <c r="L1189" s="58" t="inlineStr">
        <is>
          <t>Yes</t>
        </is>
      </c>
      <c r="M1189" s="58" t="inlineStr">
        <is>
          <t>No</t>
        </is>
      </c>
      <c r="N1189" s="58" t="inlineStr">
        <is>
          <t>Yes</t>
        </is>
      </c>
      <c r="O1189" s="58" t="inlineStr">
        <is>
          <t>Yes</t>
        </is>
      </c>
      <c r="P1189" s="58" t="inlineStr">
        <is>
          <t>Two year</t>
        </is>
      </c>
      <c r="Q1189" s="58" t="inlineStr">
        <is>
          <t>No</t>
        </is>
      </c>
      <c r="R1189" s="58" t="inlineStr">
        <is>
          <t>Bank transfer (automatic)</t>
        </is>
      </c>
      <c r="S1189" s="123" t="n">
        <v>104.05</v>
      </c>
      <c r="T1189" s="58" t="inlineStr">
        <is>
          <t>7413.55</t>
        </is>
      </c>
      <c r="U1189" s="58" t="inlineStr">
        <is>
          <t>No</t>
        </is>
      </c>
      <c r="V1189" s="123">
        <f>IFERROR(VALUE(TRIM(T1189)),S1189*F1189)</f>
        <v/>
      </c>
      <c r="W1189" s="58">
        <f>IF(F1189&lt;=12,"0-12 mo",IF(F1189&lt;=24,"13-24 mo",IF(F1189&lt;=48,"25-48 mo","49+ mo")))</f>
        <v/>
      </c>
      <c r="X1189" s="58">
        <f>IF(S1189&lt;=35.5,"Q1 Low",IF(S1189&lt;=70.35,"Q2 Mid-Low",IF(S1189&lt;=89.85,"Q3 Mid-High","Q4 High")))</f>
        <v/>
      </c>
      <c r="Y1189" s="58">
        <f>IF(U1189="Yes",1,0)</f>
        <v/>
      </c>
      <c r="Z1189" s="58">
        <f>IF(P1189="Month-to-month",1,0)+IF(M1189="No",1,0)+IF(J1189="No",1,0)+IF(I1189="Fiber optic",1,0)+IF(Q1189="Yes",1,0)</f>
        <v/>
      </c>
    </row>
    <row r="1190" ht="15" customHeight="1" s="59">
      <c r="A1190" s="58" t="inlineStr">
        <is>
          <t>0080-OROZO</t>
        </is>
      </c>
      <c r="B1190" s="58" t="inlineStr">
        <is>
          <t>Female</t>
        </is>
      </c>
      <c r="C1190" s="58" t="n">
        <v>0</v>
      </c>
      <c r="D1190" s="58" t="inlineStr">
        <is>
          <t>No</t>
        </is>
      </c>
      <c r="E1190" s="58" t="inlineStr">
        <is>
          <t>No</t>
        </is>
      </c>
      <c r="F1190" s="58" t="n">
        <v>35</v>
      </c>
      <c r="G1190" s="58" t="inlineStr">
        <is>
          <t>Yes</t>
        </is>
      </c>
      <c r="H1190" s="58" t="inlineStr">
        <is>
          <t>No</t>
        </is>
      </c>
      <c r="I1190" s="58" t="inlineStr">
        <is>
          <t>Fiber optic</t>
        </is>
      </c>
      <c r="J1190" s="58" t="inlineStr">
        <is>
          <t>No</t>
        </is>
      </c>
      <c r="K1190" s="58" t="inlineStr">
        <is>
          <t>No</t>
        </is>
      </c>
      <c r="L1190" s="58" t="inlineStr">
        <is>
          <t>Yes</t>
        </is>
      </c>
      <c r="M1190" s="58" t="inlineStr">
        <is>
          <t>Yes</t>
        </is>
      </c>
      <c r="N1190" s="58" t="inlineStr">
        <is>
          <t>Yes</t>
        </is>
      </c>
      <c r="O1190" s="58" t="inlineStr">
        <is>
          <t>Yes</t>
        </is>
      </c>
      <c r="P1190" s="58" t="inlineStr">
        <is>
          <t>One year</t>
        </is>
      </c>
      <c r="Q1190" s="58" t="inlineStr">
        <is>
          <t>Yes</t>
        </is>
      </c>
      <c r="R1190" s="58" t="inlineStr">
        <is>
          <t>Electronic check</t>
        </is>
      </c>
      <c r="S1190" s="123" t="n">
        <v>99.25</v>
      </c>
      <c r="T1190" s="58" t="inlineStr">
        <is>
          <t>3532</t>
        </is>
      </c>
      <c r="U1190" s="58" t="inlineStr">
        <is>
          <t>No</t>
        </is>
      </c>
      <c r="V1190" s="123">
        <f>IFERROR(VALUE(TRIM(T1190)),S1190*F1190)</f>
        <v/>
      </c>
      <c r="W1190" s="58">
        <f>IF(F1190&lt;=12,"0-12 mo",IF(F1190&lt;=24,"13-24 mo",IF(F1190&lt;=48,"25-48 mo","49+ mo")))</f>
        <v/>
      </c>
      <c r="X1190" s="58">
        <f>IF(S1190&lt;=35.5,"Q1 Low",IF(S1190&lt;=70.35,"Q2 Mid-Low",IF(S1190&lt;=89.85,"Q3 Mid-High","Q4 High")))</f>
        <v/>
      </c>
      <c r="Y1190" s="58">
        <f>IF(U1190="Yes",1,0)</f>
        <v/>
      </c>
      <c r="Z1190" s="58">
        <f>IF(P1190="Month-to-month",1,0)+IF(M1190="No",1,0)+IF(J1190="No",1,0)+IF(I1190="Fiber optic",1,0)+IF(Q1190="Yes",1,0)</f>
        <v/>
      </c>
    </row>
    <row r="1191" ht="15" customHeight="1" s="59">
      <c r="A1191" s="58" t="inlineStr">
        <is>
          <t>3916-NRPAP</t>
        </is>
      </c>
      <c r="B1191" s="58" t="inlineStr">
        <is>
          <t>Male</t>
        </is>
      </c>
      <c r="C1191" s="58" t="n">
        <v>0</v>
      </c>
      <c r="D1191" s="58" t="inlineStr">
        <is>
          <t>No</t>
        </is>
      </c>
      <c r="E1191" s="58" t="inlineStr">
        <is>
          <t>No</t>
        </is>
      </c>
      <c r="F1191" s="58" t="n">
        <v>3</v>
      </c>
      <c r="G1191" s="58" t="inlineStr">
        <is>
          <t>Yes</t>
        </is>
      </c>
      <c r="H1191" s="58" t="inlineStr">
        <is>
          <t>No</t>
        </is>
      </c>
      <c r="I1191" s="58" t="inlineStr">
        <is>
          <t>Fiber optic</t>
        </is>
      </c>
      <c r="J1191" s="58" t="inlineStr">
        <is>
          <t>No</t>
        </is>
      </c>
      <c r="K1191" s="58" t="inlineStr">
        <is>
          <t>No</t>
        </is>
      </c>
      <c r="L1191" s="58" t="inlineStr">
        <is>
          <t>Yes</t>
        </is>
      </c>
      <c r="M1191" s="58" t="inlineStr">
        <is>
          <t>No</t>
        </is>
      </c>
      <c r="N1191" s="58" t="inlineStr">
        <is>
          <t>No</t>
        </is>
      </c>
      <c r="O1191" s="58" t="inlineStr">
        <is>
          <t>Yes</t>
        </is>
      </c>
      <c r="P1191" s="58" t="inlineStr">
        <is>
          <t>Month-to-month</t>
        </is>
      </c>
      <c r="Q1191" s="58" t="inlineStr">
        <is>
          <t>No</t>
        </is>
      </c>
      <c r="R1191" s="58" t="inlineStr">
        <is>
          <t>Credit card (automatic)</t>
        </is>
      </c>
      <c r="S1191" s="123" t="n">
        <v>85.7</v>
      </c>
      <c r="T1191" s="58" t="inlineStr">
        <is>
          <t>256.75</t>
        </is>
      </c>
      <c r="U1191" s="58" t="inlineStr">
        <is>
          <t>No</t>
        </is>
      </c>
      <c r="V1191" s="123">
        <f>IFERROR(VALUE(TRIM(T1191)),S1191*F1191)</f>
        <v/>
      </c>
      <c r="W1191" s="58">
        <f>IF(F1191&lt;=12,"0-12 mo",IF(F1191&lt;=24,"13-24 mo",IF(F1191&lt;=48,"25-48 mo","49+ mo")))</f>
        <v/>
      </c>
      <c r="X1191" s="58">
        <f>IF(S1191&lt;=35.5,"Q1 Low",IF(S1191&lt;=70.35,"Q2 Mid-Low",IF(S1191&lt;=89.85,"Q3 Mid-High","Q4 High")))</f>
        <v/>
      </c>
      <c r="Y1191" s="58">
        <f>IF(U1191="Yes",1,0)</f>
        <v/>
      </c>
      <c r="Z1191" s="58">
        <f>IF(P1191="Month-to-month",1,0)+IF(M1191="No",1,0)+IF(J1191="No",1,0)+IF(I1191="Fiber optic",1,0)+IF(Q1191="Yes",1,0)</f>
        <v/>
      </c>
    </row>
    <row r="1192" ht="15" customHeight="1" s="59">
      <c r="A1192" s="58" t="inlineStr">
        <is>
          <t>6807-SIWJI</t>
        </is>
      </c>
      <c r="B1192" s="58" t="inlineStr">
        <is>
          <t>Male</t>
        </is>
      </c>
      <c r="C1192" s="58" t="n">
        <v>0</v>
      </c>
      <c r="D1192" s="58" t="inlineStr">
        <is>
          <t>No</t>
        </is>
      </c>
      <c r="E1192" s="58" t="inlineStr">
        <is>
          <t>No</t>
        </is>
      </c>
      <c r="F1192" s="58" t="n">
        <v>38</v>
      </c>
      <c r="G1192" s="58" t="inlineStr">
        <is>
          <t>Yes</t>
        </is>
      </c>
      <c r="H1192" s="58" t="inlineStr">
        <is>
          <t>Yes</t>
        </is>
      </c>
      <c r="I1192" s="58" t="inlineStr">
        <is>
          <t>Fiber optic</t>
        </is>
      </c>
      <c r="J1192" s="58" t="inlineStr">
        <is>
          <t>Yes</t>
        </is>
      </c>
      <c r="K1192" s="58" t="inlineStr">
        <is>
          <t>Yes</t>
        </is>
      </c>
      <c r="L1192" s="58" t="inlineStr">
        <is>
          <t>No</t>
        </is>
      </c>
      <c r="M1192" s="58" t="inlineStr">
        <is>
          <t>No</t>
        </is>
      </c>
      <c r="N1192" s="58" t="inlineStr">
        <is>
          <t>Yes</t>
        </is>
      </c>
      <c r="O1192" s="58" t="inlineStr">
        <is>
          <t>Yes</t>
        </is>
      </c>
      <c r="P1192" s="58" t="inlineStr">
        <is>
          <t>One year</t>
        </is>
      </c>
      <c r="Q1192" s="58" t="inlineStr">
        <is>
          <t>Yes</t>
        </is>
      </c>
      <c r="R1192" s="58" t="inlineStr">
        <is>
          <t>Electronic check</t>
        </is>
      </c>
      <c r="S1192" s="123" t="n">
        <v>104.85</v>
      </c>
      <c r="T1192" s="58" t="inlineStr">
        <is>
          <t>3887.25</t>
        </is>
      </c>
      <c r="U1192" s="58" t="inlineStr">
        <is>
          <t>No</t>
        </is>
      </c>
      <c r="V1192" s="123">
        <f>IFERROR(VALUE(TRIM(T1192)),S1192*F1192)</f>
        <v/>
      </c>
      <c r="W1192" s="58">
        <f>IF(F1192&lt;=12,"0-12 mo",IF(F1192&lt;=24,"13-24 mo",IF(F1192&lt;=48,"25-48 mo","49+ mo")))</f>
        <v/>
      </c>
      <c r="X1192" s="58">
        <f>IF(S1192&lt;=35.5,"Q1 Low",IF(S1192&lt;=70.35,"Q2 Mid-Low",IF(S1192&lt;=89.85,"Q3 Mid-High","Q4 High")))</f>
        <v/>
      </c>
      <c r="Y1192" s="58">
        <f>IF(U1192="Yes",1,0)</f>
        <v/>
      </c>
      <c r="Z1192" s="58">
        <f>IF(P1192="Month-to-month",1,0)+IF(M1192="No",1,0)+IF(J1192="No",1,0)+IF(I1192="Fiber optic",1,0)+IF(Q1192="Yes",1,0)</f>
        <v/>
      </c>
    </row>
    <row r="1193" ht="15" customHeight="1" s="59">
      <c r="A1193" s="58" t="inlineStr">
        <is>
          <t>8221-HVAYI</t>
        </is>
      </c>
      <c r="B1193" s="58" t="inlineStr">
        <is>
          <t>Male</t>
        </is>
      </c>
      <c r="C1193" s="58" t="n">
        <v>0</v>
      </c>
      <c r="D1193" s="58" t="inlineStr">
        <is>
          <t>Yes</t>
        </is>
      </c>
      <c r="E1193" s="58" t="inlineStr">
        <is>
          <t>Yes</t>
        </is>
      </c>
      <c r="F1193" s="58" t="n">
        <v>35</v>
      </c>
      <c r="G1193" s="58" t="inlineStr">
        <is>
          <t>Yes</t>
        </is>
      </c>
      <c r="H1193" s="58" t="inlineStr">
        <is>
          <t>Yes</t>
        </is>
      </c>
      <c r="I1193" s="58" t="inlineStr">
        <is>
          <t>DSL</t>
        </is>
      </c>
      <c r="J1193" s="58" t="inlineStr">
        <is>
          <t>Yes</t>
        </is>
      </c>
      <c r="K1193" s="58" t="inlineStr">
        <is>
          <t>Yes</t>
        </is>
      </c>
      <c r="L1193" s="58" t="inlineStr">
        <is>
          <t>Yes</t>
        </is>
      </c>
      <c r="M1193" s="58" t="inlineStr">
        <is>
          <t>Yes</t>
        </is>
      </c>
      <c r="N1193" s="58" t="inlineStr">
        <is>
          <t>No</t>
        </is>
      </c>
      <c r="O1193" s="58" t="inlineStr">
        <is>
          <t>No</t>
        </is>
      </c>
      <c r="P1193" s="58" t="inlineStr">
        <is>
          <t>Two year</t>
        </is>
      </c>
      <c r="Q1193" s="58" t="inlineStr">
        <is>
          <t>Yes</t>
        </is>
      </c>
      <c r="R1193" s="58" t="inlineStr">
        <is>
          <t>Credit card (automatic)</t>
        </is>
      </c>
      <c r="S1193" s="123" t="n">
        <v>69.15000000000001</v>
      </c>
      <c r="T1193" s="58" t="inlineStr">
        <is>
          <t>2490.15</t>
        </is>
      </c>
      <c r="U1193" s="58" t="inlineStr">
        <is>
          <t>No</t>
        </is>
      </c>
      <c r="V1193" s="123">
        <f>IFERROR(VALUE(TRIM(T1193)),S1193*F1193)</f>
        <v/>
      </c>
      <c r="W1193" s="58">
        <f>IF(F1193&lt;=12,"0-12 mo",IF(F1193&lt;=24,"13-24 mo",IF(F1193&lt;=48,"25-48 mo","49+ mo")))</f>
        <v/>
      </c>
      <c r="X1193" s="58">
        <f>IF(S1193&lt;=35.5,"Q1 Low",IF(S1193&lt;=70.35,"Q2 Mid-Low",IF(S1193&lt;=89.85,"Q3 Mid-High","Q4 High")))</f>
        <v/>
      </c>
      <c r="Y1193" s="58">
        <f>IF(U1193="Yes",1,0)</f>
        <v/>
      </c>
      <c r="Z1193" s="58">
        <f>IF(P1193="Month-to-month",1,0)+IF(M1193="No",1,0)+IF(J1193="No",1,0)+IF(I1193="Fiber optic",1,0)+IF(Q1193="Yes",1,0)</f>
        <v/>
      </c>
    </row>
    <row r="1194" ht="15" customHeight="1" s="59">
      <c r="A1194" s="58" t="inlineStr">
        <is>
          <t>1579-KLYDT</t>
        </is>
      </c>
      <c r="B1194" s="58" t="inlineStr">
        <is>
          <t>Male</t>
        </is>
      </c>
      <c r="C1194" s="58" t="n">
        <v>0</v>
      </c>
      <c r="D1194" s="58" t="inlineStr">
        <is>
          <t>No</t>
        </is>
      </c>
      <c r="E1194" s="58" t="inlineStr">
        <is>
          <t>No</t>
        </is>
      </c>
      <c r="F1194" s="58" t="n">
        <v>7</v>
      </c>
      <c r="G1194" s="58" t="inlineStr">
        <is>
          <t>Yes</t>
        </is>
      </c>
      <c r="H1194" s="58" t="inlineStr">
        <is>
          <t>Yes</t>
        </is>
      </c>
      <c r="I1194" s="58" t="inlineStr">
        <is>
          <t>Fiber optic</t>
        </is>
      </c>
      <c r="J1194" s="58" t="inlineStr">
        <is>
          <t>No</t>
        </is>
      </c>
      <c r="K1194" s="58" t="inlineStr">
        <is>
          <t>No</t>
        </is>
      </c>
      <c r="L1194" s="58" t="inlineStr">
        <is>
          <t>Yes</t>
        </is>
      </c>
      <c r="M1194" s="58" t="inlineStr">
        <is>
          <t>No</t>
        </is>
      </c>
      <c r="N1194" s="58" t="inlineStr">
        <is>
          <t>Yes</t>
        </is>
      </c>
      <c r="O1194" s="58" t="inlineStr">
        <is>
          <t>No</t>
        </is>
      </c>
      <c r="P1194" s="58" t="inlineStr">
        <is>
          <t>Month-to-month</t>
        </is>
      </c>
      <c r="Q1194" s="58" t="inlineStr">
        <is>
          <t>Yes</t>
        </is>
      </c>
      <c r="R1194" s="58" t="inlineStr">
        <is>
          <t>Electronic check</t>
        </is>
      </c>
      <c r="S1194" s="123" t="n">
        <v>90.45</v>
      </c>
      <c r="T1194" s="58" t="inlineStr">
        <is>
          <t>593.45</t>
        </is>
      </c>
      <c r="U1194" s="58" t="inlineStr">
        <is>
          <t>Yes</t>
        </is>
      </c>
      <c r="V1194" s="123">
        <f>IFERROR(VALUE(TRIM(T1194)),S1194*F1194)</f>
        <v/>
      </c>
      <c r="W1194" s="58">
        <f>IF(F1194&lt;=12,"0-12 mo",IF(F1194&lt;=24,"13-24 mo",IF(F1194&lt;=48,"25-48 mo","49+ mo")))</f>
        <v/>
      </c>
      <c r="X1194" s="58">
        <f>IF(S1194&lt;=35.5,"Q1 Low",IF(S1194&lt;=70.35,"Q2 Mid-Low",IF(S1194&lt;=89.85,"Q3 Mid-High","Q4 High")))</f>
        <v/>
      </c>
      <c r="Y1194" s="58">
        <f>IF(U1194="Yes",1,0)</f>
        <v/>
      </c>
      <c r="Z1194" s="58">
        <f>IF(P1194="Month-to-month",1,0)+IF(M1194="No",1,0)+IF(J1194="No",1,0)+IF(I1194="Fiber optic",1,0)+IF(Q1194="Yes",1,0)</f>
        <v/>
      </c>
    </row>
    <row r="1195" ht="15" customHeight="1" s="59">
      <c r="A1195" s="58" t="inlineStr">
        <is>
          <t>5232-NXPAY</t>
        </is>
      </c>
      <c r="B1195" s="58" t="inlineStr">
        <is>
          <t>Female</t>
        </is>
      </c>
      <c r="C1195" s="58" t="n">
        <v>0</v>
      </c>
      <c r="D1195" s="58" t="inlineStr">
        <is>
          <t>No</t>
        </is>
      </c>
      <c r="E1195" s="58" t="inlineStr">
        <is>
          <t>No</t>
        </is>
      </c>
      <c r="F1195" s="58" t="n">
        <v>47</v>
      </c>
      <c r="G1195" s="58" t="inlineStr">
        <is>
          <t>Yes</t>
        </is>
      </c>
      <c r="H1195" s="58" t="inlineStr">
        <is>
          <t>No</t>
        </is>
      </c>
      <c r="I1195" s="58" t="inlineStr">
        <is>
          <t>DSL</t>
        </is>
      </c>
      <c r="J1195" s="58" t="inlineStr">
        <is>
          <t>No</t>
        </is>
      </c>
      <c r="K1195" s="58" t="inlineStr">
        <is>
          <t>No</t>
        </is>
      </c>
      <c r="L1195" s="58" t="inlineStr">
        <is>
          <t>Yes</t>
        </is>
      </c>
      <c r="M1195" s="58" t="inlineStr">
        <is>
          <t>Yes</t>
        </is>
      </c>
      <c r="N1195" s="58" t="inlineStr">
        <is>
          <t>Yes</t>
        </is>
      </c>
      <c r="O1195" s="58" t="inlineStr">
        <is>
          <t>Yes</t>
        </is>
      </c>
      <c r="P1195" s="58" t="inlineStr">
        <is>
          <t>Two year</t>
        </is>
      </c>
      <c r="Q1195" s="58" t="inlineStr">
        <is>
          <t>No</t>
        </is>
      </c>
      <c r="R1195" s="58" t="inlineStr">
        <is>
          <t>Mailed check</t>
        </is>
      </c>
      <c r="S1195" s="123" t="n">
        <v>74.45</v>
      </c>
      <c r="T1195" s="58" t="inlineStr">
        <is>
          <t>3510.3</t>
        </is>
      </c>
      <c r="U1195" s="58" t="inlineStr">
        <is>
          <t>No</t>
        </is>
      </c>
      <c r="V1195" s="123">
        <f>IFERROR(VALUE(TRIM(T1195)),S1195*F1195)</f>
        <v/>
      </c>
      <c r="W1195" s="58">
        <f>IF(F1195&lt;=12,"0-12 mo",IF(F1195&lt;=24,"13-24 mo",IF(F1195&lt;=48,"25-48 mo","49+ mo")))</f>
        <v/>
      </c>
      <c r="X1195" s="58">
        <f>IF(S1195&lt;=35.5,"Q1 Low",IF(S1195&lt;=70.35,"Q2 Mid-Low",IF(S1195&lt;=89.85,"Q3 Mid-High","Q4 High")))</f>
        <v/>
      </c>
      <c r="Y1195" s="58">
        <f>IF(U1195="Yes",1,0)</f>
        <v/>
      </c>
      <c r="Z1195" s="58">
        <f>IF(P1195="Month-to-month",1,0)+IF(M1195="No",1,0)+IF(J1195="No",1,0)+IF(I1195="Fiber optic",1,0)+IF(Q1195="Yes",1,0)</f>
        <v/>
      </c>
    </row>
    <row r="1196" ht="15" customHeight="1" s="59">
      <c r="A1196" s="58" t="inlineStr">
        <is>
          <t>8967-SZQAS</t>
        </is>
      </c>
      <c r="B1196" s="58" t="inlineStr">
        <is>
          <t>Female</t>
        </is>
      </c>
      <c r="C1196" s="58" t="n">
        <v>0</v>
      </c>
      <c r="D1196" s="58" t="inlineStr">
        <is>
          <t>No</t>
        </is>
      </c>
      <c r="E1196" s="58" t="inlineStr">
        <is>
          <t>No</t>
        </is>
      </c>
      <c r="F1196" s="58" t="n">
        <v>14</v>
      </c>
      <c r="G1196" s="58" t="inlineStr">
        <is>
          <t>Yes</t>
        </is>
      </c>
      <c r="H1196" s="58" t="inlineStr">
        <is>
          <t>No</t>
        </is>
      </c>
      <c r="I1196" s="58" t="inlineStr">
        <is>
          <t>DSL</t>
        </is>
      </c>
      <c r="J1196" s="58" t="inlineStr">
        <is>
          <t>No</t>
        </is>
      </c>
      <c r="K1196" s="58" t="inlineStr">
        <is>
          <t>Yes</t>
        </is>
      </c>
      <c r="L1196" s="58" t="inlineStr">
        <is>
          <t>No</t>
        </is>
      </c>
      <c r="M1196" s="58" t="inlineStr">
        <is>
          <t>No</t>
        </is>
      </c>
      <c r="N1196" s="58" t="inlineStr">
        <is>
          <t>No</t>
        </is>
      </c>
      <c r="O1196" s="58" t="inlineStr">
        <is>
          <t>No</t>
        </is>
      </c>
      <c r="P1196" s="58" t="inlineStr">
        <is>
          <t>Month-to-month</t>
        </is>
      </c>
      <c r="Q1196" s="58" t="inlineStr">
        <is>
          <t>No</t>
        </is>
      </c>
      <c r="R1196" s="58" t="inlineStr">
        <is>
          <t>Electronic check</t>
        </is>
      </c>
      <c r="S1196" s="123" t="n">
        <v>50.45</v>
      </c>
      <c r="T1196" s="58" t="inlineStr">
        <is>
          <t>765.45</t>
        </is>
      </c>
      <c r="U1196" s="58" t="inlineStr">
        <is>
          <t>No</t>
        </is>
      </c>
      <c r="V1196" s="123">
        <f>IFERROR(VALUE(TRIM(T1196)),S1196*F1196)</f>
        <v/>
      </c>
      <c r="W1196" s="58">
        <f>IF(F1196&lt;=12,"0-12 mo",IF(F1196&lt;=24,"13-24 mo",IF(F1196&lt;=48,"25-48 mo","49+ mo")))</f>
        <v/>
      </c>
      <c r="X1196" s="58">
        <f>IF(S1196&lt;=35.5,"Q1 Low",IF(S1196&lt;=70.35,"Q2 Mid-Low",IF(S1196&lt;=89.85,"Q3 Mid-High","Q4 High")))</f>
        <v/>
      </c>
      <c r="Y1196" s="58">
        <f>IF(U1196="Yes",1,0)</f>
        <v/>
      </c>
      <c r="Z1196" s="58">
        <f>IF(P1196="Month-to-month",1,0)+IF(M1196="No",1,0)+IF(J1196="No",1,0)+IF(I1196="Fiber optic",1,0)+IF(Q1196="Yes",1,0)</f>
        <v/>
      </c>
    </row>
    <row r="1197" ht="15" customHeight="1" s="59">
      <c r="A1197" s="58" t="inlineStr">
        <is>
          <t>4468-KAZHE</t>
        </is>
      </c>
      <c r="B1197" s="58" t="inlineStr">
        <is>
          <t>Female</t>
        </is>
      </c>
      <c r="C1197" s="58" t="n">
        <v>1</v>
      </c>
      <c r="D1197" s="58" t="inlineStr">
        <is>
          <t>Yes</t>
        </is>
      </c>
      <c r="E1197" s="58" t="inlineStr">
        <is>
          <t>No</t>
        </is>
      </c>
      <c r="F1197" s="58" t="n">
        <v>20</v>
      </c>
      <c r="G1197" s="58" t="inlineStr">
        <is>
          <t>Yes</t>
        </is>
      </c>
      <c r="H1197" s="58" t="inlineStr">
        <is>
          <t>No</t>
        </is>
      </c>
      <c r="I1197" s="58" t="inlineStr">
        <is>
          <t>DSL</t>
        </is>
      </c>
      <c r="J1197" s="58" t="inlineStr">
        <is>
          <t>No</t>
        </is>
      </c>
      <c r="K1197" s="58" t="inlineStr">
        <is>
          <t>Yes</t>
        </is>
      </c>
      <c r="L1197" s="58" t="inlineStr">
        <is>
          <t>No</t>
        </is>
      </c>
      <c r="M1197" s="58" t="inlineStr">
        <is>
          <t>No</t>
        </is>
      </c>
      <c r="N1197" s="58" t="inlineStr">
        <is>
          <t>No</t>
        </is>
      </c>
      <c r="O1197" s="58" t="inlineStr">
        <is>
          <t>Yes</t>
        </is>
      </c>
      <c r="P1197" s="58" t="inlineStr">
        <is>
          <t>Month-to-month</t>
        </is>
      </c>
      <c r="Q1197" s="58" t="inlineStr">
        <is>
          <t>Yes</t>
        </is>
      </c>
      <c r="R1197" s="58" t="inlineStr">
        <is>
          <t>Electronic check</t>
        </is>
      </c>
      <c r="S1197" s="123" t="n">
        <v>60</v>
      </c>
      <c r="T1197" s="58" t="inlineStr">
        <is>
          <t>1259.35</t>
        </is>
      </c>
      <c r="U1197" s="58" t="inlineStr">
        <is>
          <t>No</t>
        </is>
      </c>
      <c r="V1197" s="123">
        <f>IFERROR(VALUE(TRIM(T1197)),S1197*F1197)</f>
        <v/>
      </c>
      <c r="W1197" s="58">
        <f>IF(F1197&lt;=12,"0-12 mo",IF(F1197&lt;=24,"13-24 mo",IF(F1197&lt;=48,"25-48 mo","49+ mo")))</f>
        <v/>
      </c>
      <c r="X1197" s="58">
        <f>IF(S1197&lt;=35.5,"Q1 Low",IF(S1197&lt;=70.35,"Q2 Mid-Low",IF(S1197&lt;=89.85,"Q3 Mid-High","Q4 High")))</f>
        <v/>
      </c>
      <c r="Y1197" s="58">
        <f>IF(U1197="Yes",1,0)</f>
        <v/>
      </c>
      <c r="Z1197" s="58">
        <f>IF(P1197="Month-to-month",1,0)+IF(M1197="No",1,0)+IF(J1197="No",1,0)+IF(I1197="Fiber optic",1,0)+IF(Q1197="Yes",1,0)</f>
        <v/>
      </c>
    </row>
    <row r="1198" ht="15" customHeight="1" s="59">
      <c r="A1198" s="58" t="inlineStr">
        <is>
          <t>0455-ENTCR</t>
        </is>
      </c>
      <c r="B1198" s="58" t="inlineStr">
        <is>
          <t>Male</t>
        </is>
      </c>
      <c r="C1198" s="58" t="n">
        <v>0</v>
      </c>
      <c r="D1198" s="58" t="inlineStr">
        <is>
          <t>Yes</t>
        </is>
      </c>
      <c r="E1198" s="58" t="inlineStr">
        <is>
          <t>No</t>
        </is>
      </c>
      <c r="F1198" s="58" t="n">
        <v>66</v>
      </c>
      <c r="G1198" s="58" t="inlineStr">
        <is>
          <t>Yes</t>
        </is>
      </c>
      <c r="H1198" s="58" t="inlineStr">
        <is>
          <t>Yes</t>
        </is>
      </c>
      <c r="I1198" s="58" t="inlineStr">
        <is>
          <t>DSL</t>
        </is>
      </c>
      <c r="J1198" s="58" t="inlineStr">
        <is>
          <t>Yes</t>
        </is>
      </c>
      <c r="K1198" s="58" t="inlineStr">
        <is>
          <t>Yes</t>
        </is>
      </c>
      <c r="L1198" s="58" t="inlineStr">
        <is>
          <t>No</t>
        </is>
      </c>
      <c r="M1198" s="58" t="inlineStr">
        <is>
          <t>Yes</t>
        </is>
      </c>
      <c r="N1198" s="58" t="inlineStr">
        <is>
          <t>Yes</t>
        </is>
      </c>
      <c r="O1198" s="58" t="inlineStr">
        <is>
          <t>Yes</t>
        </is>
      </c>
      <c r="P1198" s="58" t="inlineStr">
        <is>
          <t>Two year</t>
        </is>
      </c>
      <c r="Q1198" s="58" t="inlineStr">
        <is>
          <t>No</t>
        </is>
      </c>
      <c r="R1198" s="58" t="inlineStr">
        <is>
          <t>Electronic check</t>
        </is>
      </c>
      <c r="S1198" s="123" t="n">
        <v>85.25</v>
      </c>
      <c r="T1198" s="58" t="inlineStr">
        <is>
          <t>5538.35</t>
        </is>
      </c>
      <c r="U1198" s="58" t="inlineStr">
        <is>
          <t>No</t>
        </is>
      </c>
      <c r="V1198" s="123">
        <f>IFERROR(VALUE(TRIM(T1198)),S1198*F1198)</f>
        <v/>
      </c>
      <c r="W1198" s="58">
        <f>IF(F1198&lt;=12,"0-12 mo",IF(F1198&lt;=24,"13-24 mo",IF(F1198&lt;=48,"25-48 mo","49+ mo")))</f>
        <v/>
      </c>
      <c r="X1198" s="58">
        <f>IF(S1198&lt;=35.5,"Q1 Low",IF(S1198&lt;=70.35,"Q2 Mid-Low",IF(S1198&lt;=89.85,"Q3 Mid-High","Q4 High")))</f>
        <v/>
      </c>
      <c r="Y1198" s="58">
        <f>IF(U1198="Yes",1,0)</f>
        <v/>
      </c>
      <c r="Z1198" s="58">
        <f>IF(P1198="Month-to-month",1,0)+IF(M1198="No",1,0)+IF(J1198="No",1,0)+IF(I1198="Fiber optic",1,0)+IF(Q1198="Yes",1,0)</f>
        <v/>
      </c>
    </row>
    <row r="1199" ht="15" customHeight="1" s="59">
      <c r="A1199" s="58" t="inlineStr">
        <is>
          <t>8944-AILEF</t>
        </is>
      </c>
      <c r="B1199" s="58" t="inlineStr">
        <is>
          <t>Male</t>
        </is>
      </c>
      <c r="C1199" s="58" t="n">
        <v>0</v>
      </c>
      <c r="D1199" s="58" t="inlineStr">
        <is>
          <t>Yes</t>
        </is>
      </c>
      <c r="E1199" s="58" t="inlineStr">
        <is>
          <t>No</t>
        </is>
      </c>
      <c r="F1199" s="58" t="n">
        <v>15</v>
      </c>
      <c r="G1199" s="58" t="inlineStr">
        <is>
          <t>Yes</t>
        </is>
      </c>
      <c r="H1199" s="58" t="inlineStr">
        <is>
          <t>No</t>
        </is>
      </c>
      <c r="I1199" s="58" t="inlineStr">
        <is>
          <t>No</t>
        </is>
      </c>
      <c r="J1199" s="58" t="inlineStr">
        <is>
          <t>No internet service</t>
        </is>
      </c>
      <c r="K1199" s="58" t="inlineStr">
        <is>
          <t>No internet service</t>
        </is>
      </c>
      <c r="L1199" s="58" t="inlineStr">
        <is>
          <t>No internet service</t>
        </is>
      </c>
      <c r="M1199" s="58" t="inlineStr">
        <is>
          <t>No internet service</t>
        </is>
      </c>
      <c r="N1199" s="58" t="inlineStr">
        <is>
          <t>No internet service</t>
        </is>
      </c>
      <c r="O1199" s="58" t="inlineStr">
        <is>
          <t>No internet service</t>
        </is>
      </c>
      <c r="P1199" s="58" t="inlineStr">
        <is>
          <t>Month-to-month</t>
        </is>
      </c>
      <c r="Q1199" s="58" t="inlineStr">
        <is>
          <t>Yes</t>
        </is>
      </c>
      <c r="R1199" s="58" t="inlineStr">
        <is>
          <t>Credit card (automatic)</t>
        </is>
      </c>
      <c r="S1199" s="123" t="n">
        <v>19.45</v>
      </c>
      <c r="T1199" s="58" t="inlineStr">
        <is>
          <t>340.85</t>
        </is>
      </c>
      <c r="U1199" s="58" t="inlineStr">
        <is>
          <t>No</t>
        </is>
      </c>
      <c r="V1199" s="123">
        <f>IFERROR(VALUE(TRIM(T1199)),S1199*F1199)</f>
        <v/>
      </c>
      <c r="W1199" s="58">
        <f>IF(F1199&lt;=12,"0-12 mo",IF(F1199&lt;=24,"13-24 mo",IF(F1199&lt;=48,"25-48 mo","49+ mo")))</f>
        <v/>
      </c>
      <c r="X1199" s="58">
        <f>IF(S1199&lt;=35.5,"Q1 Low",IF(S1199&lt;=70.35,"Q2 Mid-Low",IF(S1199&lt;=89.85,"Q3 Mid-High","Q4 High")))</f>
        <v/>
      </c>
      <c r="Y1199" s="58">
        <f>IF(U1199="Yes",1,0)</f>
        <v/>
      </c>
      <c r="Z1199" s="58">
        <f>IF(P1199="Month-to-month",1,0)+IF(M1199="No",1,0)+IF(J1199="No",1,0)+IF(I1199="Fiber optic",1,0)+IF(Q1199="Yes",1,0)</f>
        <v/>
      </c>
    </row>
    <row r="1200" ht="15" customHeight="1" s="59">
      <c r="A1200" s="58" t="inlineStr">
        <is>
          <t>5542-NKVRU</t>
        </is>
      </c>
      <c r="B1200" s="58" t="inlineStr">
        <is>
          <t>Female</t>
        </is>
      </c>
      <c r="C1200" s="58" t="n">
        <v>0</v>
      </c>
      <c r="D1200" s="58" t="inlineStr">
        <is>
          <t>No</t>
        </is>
      </c>
      <c r="E1200" s="58" t="inlineStr">
        <is>
          <t>No</t>
        </is>
      </c>
      <c r="F1200" s="58" t="n">
        <v>42</v>
      </c>
      <c r="G1200" s="58" t="inlineStr">
        <is>
          <t>Yes</t>
        </is>
      </c>
      <c r="H1200" s="58" t="inlineStr">
        <is>
          <t>No</t>
        </is>
      </c>
      <c r="I1200" s="58" t="inlineStr">
        <is>
          <t>No</t>
        </is>
      </c>
      <c r="J1200" s="58" t="inlineStr">
        <is>
          <t>No internet service</t>
        </is>
      </c>
      <c r="K1200" s="58" t="inlineStr">
        <is>
          <t>No internet service</t>
        </is>
      </c>
      <c r="L1200" s="58" t="inlineStr">
        <is>
          <t>No internet service</t>
        </is>
      </c>
      <c r="M1200" s="58" t="inlineStr">
        <is>
          <t>No internet service</t>
        </is>
      </c>
      <c r="N1200" s="58" t="inlineStr">
        <is>
          <t>No internet service</t>
        </is>
      </c>
      <c r="O1200" s="58" t="inlineStr">
        <is>
          <t>No internet service</t>
        </is>
      </c>
      <c r="P1200" s="58" t="inlineStr">
        <is>
          <t>Two year</t>
        </is>
      </c>
      <c r="Q1200" s="58" t="inlineStr">
        <is>
          <t>Yes</t>
        </is>
      </c>
      <c r="R1200" s="58" t="inlineStr">
        <is>
          <t>Bank transfer (automatic)</t>
        </is>
      </c>
      <c r="S1200" s="123" t="n">
        <v>20.75</v>
      </c>
      <c r="T1200" s="58" t="inlineStr">
        <is>
          <t>844.45</t>
        </is>
      </c>
      <c r="U1200" s="58" t="inlineStr">
        <is>
          <t>No</t>
        </is>
      </c>
      <c r="V1200" s="123">
        <f>IFERROR(VALUE(TRIM(T1200)),S1200*F1200)</f>
        <v/>
      </c>
      <c r="W1200" s="58">
        <f>IF(F1200&lt;=12,"0-12 mo",IF(F1200&lt;=24,"13-24 mo",IF(F1200&lt;=48,"25-48 mo","49+ mo")))</f>
        <v/>
      </c>
      <c r="X1200" s="58">
        <f>IF(S1200&lt;=35.5,"Q1 Low",IF(S1200&lt;=70.35,"Q2 Mid-Low",IF(S1200&lt;=89.85,"Q3 Mid-High","Q4 High")))</f>
        <v/>
      </c>
      <c r="Y1200" s="58">
        <f>IF(U1200="Yes",1,0)</f>
        <v/>
      </c>
      <c r="Z1200" s="58">
        <f>IF(P1200="Month-to-month",1,0)+IF(M1200="No",1,0)+IF(J1200="No",1,0)+IF(I1200="Fiber optic",1,0)+IF(Q1200="Yes",1,0)</f>
        <v/>
      </c>
    </row>
    <row r="1201" ht="15" customHeight="1" s="59">
      <c r="A1201" s="58" t="inlineStr">
        <is>
          <t>7126-RBHSD</t>
        </is>
      </c>
      <c r="B1201" s="58" t="inlineStr">
        <is>
          <t>Female</t>
        </is>
      </c>
      <c r="C1201" s="58" t="n">
        <v>0</v>
      </c>
      <c r="D1201" s="58" t="inlineStr">
        <is>
          <t>Yes</t>
        </is>
      </c>
      <c r="E1201" s="58" t="inlineStr">
        <is>
          <t>No</t>
        </is>
      </c>
      <c r="F1201" s="58" t="n">
        <v>17</v>
      </c>
      <c r="G1201" s="58" t="inlineStr">
        <is>
          <t>Yes</t>
        </is>
      </c>
      <c r="H1201" s="58" t="inlineStr">
        <is>
          <t>Yes</t>
        </is>
      </c>
      <c r="I1201" s="58" t="inlineStr">
        <is>
          <t>Fiber optic</t>
        </is>
      </c>
      <c r="J1201" s="58" t="inlineStr">
        <is>
          <t>Yes</t>
        </is>
      </c>
      <c r="K1201" s="58" t="inlineStr">
        <is>
          <t>No</t>
        </is>
      </c>
      <c r="L1201" s="58" t="inlineStr">
        <is>
          <t>No</t>
        </is>
      </c>
      <c r="M1201" s="58" t="inlineStr">
        <is>
          <t>No</t>
        </is>
      </c>
      <c r="N1201" s="58" t="inlineStr">
        <is>
          <t>No</t>
        </is>
      </c>
      <c r="O1201" s="58" t="inlineStr">
        <is>
          <t>No</t>
        </is>
      </c>
      <c r="P1201" s="58" t="inlineStr">
        <is>
          <t>Month-to-month</t>
        </is>
      </c>
      <c r="Q1201" s="58" t="inlineStr">
        <is>
          <t>No</t>
        </is>
      </c>
      <c r="R1201" s="58" t="inlineStr">
        <is>
          <t>Electronic check</t>
        </is>
      </c>
      <c r="S1201" s="123" t="n">
        <v>78.90000000000001</v>
      </c>
      <c r="T1201" s="58" t="inlineStr">
        <is>
          <t>1348.95</t>
        </is>
      </c>
      <c r="U1201" s="58" t="inlineStr">
        <is>
          <t>No</t>
        </is>
      </c>
      <c r="V1201" s="123">
        <f>IFERROR(VALUE(TRIM(T1201)),S1201*F1201)</f>
        <v/>
      </c>
      <c r="W1201" s="58">
        <f>IF(F1201&lt;=12,"0-12 mo",IF(F1201&lt;=24,"13-24 mo",IF(F1201&lt;=48,"25-48 mo","49+ mo")))</f>
        <v/>
      </c>
      <c r="X1201" s="58">
        <f>IF(S1201&lt;=35.5,"Q1 Low",IF(S1201&lt;=70.35,"Q2 Mid-Low",IF(S1201&lt;=89.85,"Q3 Mid-High","Q4 High")))</f>
        <v/>
      </c>
      <c r="Y1201" s="58">
        <f>IF(U1201="Yes",1,0)</f>
        <v/>
      </c>
      <c r="Z1201" s="58">
        <f>IF(P1201="Month-to-month",1,0)+IF(M1201="No",1,0)+IF(J1201="No",1,0)+IF(I1201="Fiber optic",1,0)+IF(Q1201="Yes",1,0)</f>
        <v/>
      </c>
    </row>
    <row r="1202" ht="15" customHeight="1" s="59">
      <c r="A1202" s="58" t="inlineStr">
        <is>
          <t>5370-IIVVL</t>
        </is>
      </c>
      <c r="B1202" s="58" t="inlineStr">
        <is>
          <t>Male</t>
        </is>
      </c>
      <c r="C1202" s="58" t="n">
        <v>0</v>
      </c>
      <c r="D1202" s="58" t="inlineStr">
        <is>
          <t>No</t>
        </is>
      </c>
      <c r="E1202" s="58" t="inlineStr">
        <is>
          <t>No</t>
        </is>
      </c>
      <c r="F1202" s="58" t="n">
        <v>37</v>
      </c>
      <c r="G1202" s="58" t="inlineStr">
        <is>
          <t>Yes</t>
        </is>
      </c>
      <c r="H1202" s="58" t="inlineStr">
        <is>
          <t>Yes</t>
        </is>
      </c>
      <c r="I1202" s="58" t="inlineStr">
        <is>
          <t>Fiber optic</t>
        </is>
      </c>
      <c r="J1202" s="58" t="inlineStr">
        <is>
          <t>No</t>
        </is>
      </c>
      <c r="K1202" s="58" t="inlineStr">
        <is>
          <t>Yes</t>
        </is>
      </c>
      <c r="L1202" s="58" t="inlineStr">
        <is>
          <t>No</t>
        </is>
      </c>
      <c r="M1202" s="58" t="inlineStr">
        <is>
          <t>Yes</t>
        </is>
      </c>
      <c r="N1202" s="58" t="inlineStr">
        <is>
          <t>Yes</t>
        </is>
      </c>
      <c r="O1202" s="58" t="inlineStr">
        <is>
          <t>Yes</t>
        </is>
      </c>
      <c r="P1202" s="58" t="inlineStr">
        <is>
          <t>One year</t>
        </is>
      </c>
      <c r="Q1202" s="58" t="inlineStr">
        <is>
          <t>Yes</t>
        </is>
      </c>
      <c r="R1202" s="58" t="inlineStr">
        <is>
          <t>Credit card (automatic)</t>
        </is>
      </c>
      <c r="S1202" s="123" t="n">
        <v>104.5</v>
      </c>
      <c r="T1202" s="58" t="inlineStr">
        <is>
          <t>3778</t>
        </is>
      </c>
      <c r="U1202" s="58" t="inlineStr">
        <is>
          <t>No</t>
        </is>
      </c>
      <c r="V1202" s="123">
        <f>IFERROR(VALUE(TRIM(T1202)),S1202*F1202)</f>
        <v/>
      </c>
      <c r="W1202" s="58">
        <f>IF(F1202&lt;=12,"0-12 mo",IF(F1202&lt;=24,"13-24 mo",IF(F1202&lt;=48,"25-48 mo","49+ mo")))</f>
        <v/>
      </c>
      <c r="X1202" s="58">
        <f>IF(S1202&lt;=35.5,"Q1 Low",IF(S1202&lt;=70.35,"Q2 Mid-Low",IF(S1202&lt;=89.85,"Q3 Mid-High","Q4 High")))</f>
        <v/>
      </c>
      <c r="Y1202" s="58">
        <f>IF(U1202="Yes",1,0)</f>
        <v/>
      </c>
      <c r="Z1202" s="58">
        <f>IF(P1202="Month-to-month",1,0)+IF(M1202="No",1,0)+IF(J1202="No",1,0)+IF(I1202="Fiber optic",1,0)+IF(Q1202="Yes",1,0)</f>
        <v/>
      </c>
    </row>
    <row r="1203" ht="15" customHeight="1" s="59">
      <c r="A1203" s="58" t="inlineStr">
        <is>
          <t>6789-HJBWG</t>
        </is>
      </c>
      <c r="B1203" s="58" t="inlineStr">
        <is>
          <t>Female</t>
        </is>
      </c>
      <c r="C1203" s="58" t="n">
        <v>0</v>
      </c>
      <c r="D1203" s="58" t="inlineStr">
        <is>
          <t>No</t>
        </is>
      </c>
      <c r="E1203" s="58" t="inlineStr">
        <is>
          <t>No</t>
        </is>
      </c>
      <c r="F1203" s="58" t="n">
        <v>12</v>
      </c>
      <c r="G1203" s="58" t="inlineStr">
        <is>
          <t>Yes</t>
        </is>
      </c>
      <c r="H1203" s="58" t="inlineStr">
        <is>
          <t>No</t>
        </is>
      </c>
      <c r="I1203" s="58" t="inlineStr">
        <is>
          <t>DSL</t>
        </is>
      </c>
      <c r="J1203" s="58" t="inlineStr">
        <is>
          <t>No</t>
        </is>
      </c>
      <c r="K1203" s="58" t="inlineStr">
        <is>
          <t>Yes</t>
        </is>
      </c>
      <c r="L1203" s="58" t="inlineStr">
        <is>
          <t>No</t>
        </is>
      </c>
      <c r="M1203" s="58" t="inlineStr">
        <is>
          <t>No</t>
        </is>
      </c>
      <c r="N1203" s="58" t="inlineStr">
        <is>
          <t>No</t>
        </is>
      </c>
      <c r="O1203" s="58" t="inlineStr">
        <is>
          <t>No</t>
        </is>
      </c>
      <c r="P1203" s="58" t="inlineStr">
        <is>
          <t>Month-to-month</t>
        </is>
      </c>
      <c r="Q1203" s="58" t="inlineStr">
        <is>
          <t>Yes</t>
        </is>
      </c>
      <c r="R1203" s="58" t="inlineStr">
        <is>
          <t>Electronic check</t>
        </is>
      </c>
      <c r="S1203" s="123" t="n">
        <v>49.4</v>
      </c>
      <c r="T1203" s="58" t="inlineStr">
        <is>
          <t>611.65</t>
        </is>
      </c>
      <c r="U1203" s="58" t="inlineStr">
        <is>
          <t>No</t>
        </is>
      </c>
      <c r="V1203" s="123">
        <f>IFERROR(VALUE(TRIM(T1203)),S1203*F1203)</f>
        <v/>
      </c>
      <c r="W1203" s="58">
        <f>IF(F1203&lt;=12,"0-12 mo",IF(F1203&lt;=24,"13-24 mo",IF(F1203&lt;=48,"25-48 mo","49+ mo")))</f>
        <v/>
      </c>
      <c r="X1203" s="58">
        <f>IF(S1203&lt;=35.5,"Q1 Low",IF(S1203&lt;=70.35,"Q2 Mid-Low",IF(S1203&lt;=89.85,"Q3 Mid-High","Q4 High")))</f>
        <v/>
      </c>
      <c r="Y1203" s="58">
        <f>IF(U1203="Yes",1,0)</f>
        <v/>
      </c>
      <c r="Z1203" s="58">
        <f>IF(P1203="Month-to-month",1,0)+IF(M1203="No",1,0)+IF(J1203="No",1,0)+IF(I1203="Fiber optic",1,0)+IF(Q1203="Yes",1,0)</f>
        <v/>
      </c>
    </row>
    <row r="1204" ht="15" customHeight="1" s="59">
      <c r="A1204" s="58" t="inlineStr">
        <is>
          <t>3927-NLNRY</t>
        </is>
      </c>
      <c r="B1204" s="58" t="inlineStr">
        <is>
          <t>Male</t>
        </is>
      </c>
      <c r="C1204" s="58" t="n">
        <v>0</v>
      </c>
      <c r="D1204" s="58" t="inlineStr">
        <is>
          <t>Yes</t>
        </is>
      </c>
      <c r="E1204" s="58" t="inlineStr">
        <is>
          <t>No</t>
        </is>
      </c>
      <c r="F1204" s="58" t="n">
        <v>53</v>
      </c>
      <c r="G1204" s="58" t="inlineStr">
        <is>
          <t>Yes</t>
        </is>
      </c>
      <c r="H1204" s="58" t="inlineStr">
        <is>
          <t>No</t>
        </is>
      </c>
      <c r="I1204" s="58" t="inlineStr">
        <is>
          <t>Fiber optic</t>
        </is>
      </c>
      <c r="J1204" s="58" t="inlineStr">
        <is>
          <t>No</t>
        </is>
      </c>
      <c r="K1204" s="58" t="inlineStr">
        <is>
          <t>Yes</t>
        </is>
      </c>
      <c r="L1204" s="58" t="inlineStr">
        <is>
          <t>No</t>
        </is>
      </c>
      <c r="M1204" s="58" t="inlineStr">
        <is>
          <t>No</t>
        </is>
      </c>
      <c r="N1204" s="58" t="inlineStr">
        <is>
          <t>Yes</t>
        </is>
      </c>
      <c r="O1204" s="58" t="inlineStr">
        <is>
          <t>Yes</t>
        </is>
      </c>
      <c r="P1204" s="58" t="inlineStr">
        <is>
          <t>One year</t>
        </is>
      </c>
      <c r="Q1204" s="58" t="inlineStr">
        <is>
          <t>Yes</t>
        </is>
      </c>
      <c r="R1204" s="58" t="inlineStr">
        <is>
          <t>Bank transfer (automatic)</t>
        </is>
      </c>
      <c r="S1204" s="123" t="n">
        <v>94.25</v>
      </c>
      <c r="T1204" s="58" t="inlineStr">
        <is>
          <t>4867.95</t>
        </is>
      </c>
      <c r="U1204" s="58" t="inlineStr">
        <is>
          <t>Yes</t>
        </is>
      </c>
      <c r="V1204" s="123">
        <f>IFERROR(VALUE(TRIM(T1204)),S1204*F1204)</f>
        <v/>
      </c>
      <c r="W1204" s="58">
        <f>IF(F1204&lt;=12,"0-12 mo",IF(F1204&lt;=24,"13-24 mo",IF(F1204&lt;=48,"25-48 mo","49+ mo")))</f>
        <v/>
      </c>
      <c r="X1204" s="58">
        <f>IF(S1204&lt;=35.5,"Q1 Low",IF(S1204&lt;=70.35,"Q2 Mid-Low",IF(S1204&lt;=89.85,"Q3 Mid-High","Q4 High")))</f>
        <v/>
      </c>
      <c r="Y1204" s="58">
        <f>IF(U1204="Yes",1,0)</f>
        <v/>
      </c>
      <c r="Z1204" s="58">
        <f>IF(P1204="Month-to-month",1,0)+IF(M1204="No",1,0)+IF(J1204="No",1,0)+IF(I1204="Fiber optic",1,0)+IF(Q1204="Yes",1,0)</f>
        <v/>
      </c>
    </row>
    <row r="1205" ht="15" customHeight="1" s="59">
      <c r="A1205" s="58" t="inlineStr">
        <is>
          <t>9087-EYCPR</t>
        </is>
      </c>
      <c r="B1205" s="58" t="inlineStr">
        <is>
          <t>Female</t>
        </is>
      </c>
      <c r="C1205" s="58" t="n">
        <v>0</v>
      </c>
      <c r="D1205" s="58" t="inlineStr">
        <is>
          <t>No</t>
        </is>
      </c>
      <c r="E1205" s="58" t="inlineStr">
        <is>
          <t>No</t>
        </is>
      </c>
      <c r="F1205" s="58" t="n">
        <v>60</v>
      </c>
      <c r="G1205" s="58" t="inlineStr">
        <is>
          <t>Yes</t>
        </is>
      </c>
      <c r="H1205" s="58" t="inlineStr">
        <is>
          <t>Yes</t>
        </is>
      </c>
      <c r="I1205" s="58" t="inlineStr">
        <is>
          <t>No</t>
        </is>
      </c>
      <c r="J1205" s="58" t="inlineStr">
        <is>
          <t>No internet service</t>
        </is>
      </c>
      <c r="K1205" s="58" t="inlineStr">
        <is>
          <t>No internet service</t>
        </is>
      </c>
      <c r="L1205" s="58" t="inlineStr">
        <is>
          <t>No internet service</t>
        </is>
      </c>
      <c r="M1205" s="58" t="inlineStr">
        <is>
          <t>No internet service</t>
        </is>
      </c>
      <c r="N1205" s="58" t="inlineStr">
        <is>
          <t>No internet service</t>
        </is>
      </c>
      <c r="O1205" s="58" t="inlineStr">
        <is>
          <t>No internet service</t>
        </is>
      </c>
      <c r="P1205" s="58" t="inlineStr">
        <is>
          <t>Two year</t>
        </is>
      </c>
      <c r="Q1205" s="58" t="inlineStr">
        <is>
          <t>No</t>
        </is>
      </c>
      <c r="R1205" s="58" t="inlineStr">
        <is>
          <t>Mailed check</t>
        </is>
      </c>
      <c r="S1205" s="123" t="n">
        <v>25</v>
      </c>
      <c r="T1205" s="58" t="inlineStr">
        <is>
          <t>1505.05</t>
        </is>
      </c>
      <c r="U1205" s="58" t="inlineStr">
        <is>
          <t>No</t>
        </is>
      </c>
      <c r="V1205" s="123">
        <f>IFERROR(VALUE(TRIM(T1205)),S1205*F1205)</f>
        <v/>
      </c>
      <c r="W1205" s="58">
        <f>IF(F1205&lt;=12,"0-12 mo",IF(F1205&lt;=24,"13-24 mo",IF(F1205&lt;=48,"25-48 mo","49+ mo")))</f>
        <v/>
      </c>
      <c r="X1205" s="58">
        <f>IF(S1205&lt;=35.5,"Q1 Low",IF(S1205&lt;=70.35,"Q2 Mid-Low",IF(S1205&lt;=89.85,"Q3 Mid-High","Q4 High")))</f>
        <v/>
      </c>
      <c r="Y1205" s="58">
        <f>IF(U1205="Yes",1,0)</f>
        <v/>
      </c>
      <c r="Z1205" s="58">
        <f>IF(P1205="Month-to-month",1,0)+IF(M1205="No",1,0)+IF(J1205="No",1,0)+IF(I1205="Fiber optic",1,0)+IF(Q1205="Yes",1,0)</f>
        <v/>
      </c>
    </row>
    <row r="1206" ht="15" customHeight="1" s="59">
      <c r="A1206" s="58" t="inlineStr">
        <is>
          <t>6791-YBNAK</t>
        </is>
      </c>
      <c r="B1206" s="58" t="inlineStr">
        <is>
          <t>Male</t>
        </is>
      </c>
      <c r="C1206" s="58" t="n">
        <v>0</v>
      </c>
      <c r="D1206" s="58" t="inlineStr">
        <is>
          <t>Yes</t>
        </is>
      </c>
      <c r="E1206" s="58" t="inlineStr">
        <is>
          <t>Yes</t>
        </is>
      </c>
      <c r="F1206" s="58" t="n">
        <v>18</v>
      </c>
      <c r="G1206" s="58" t="inlineStr">
        <is>
          <t>No</t>
        </is>
      </c>
      <c r="H1206" s="58" t="inlineStr">
        <is>
          <t>No phone service</t>
        </is>
      </c>
      <c r="I1206" s="58" t="inlineStr">
        <is>
          <t>DSL</t>
        </is>
      </c>
      <c r="J1206" s="58" t="inlineStr">
        <is>
          <t>No</t>
        </is>
      </c>
      <c r="K1206" s="58" t="inlineStr">
        <is>
          <t>No</t>
        </is>
      </c>
      <c r="L1206" s="58" t="inlineStr">
        <is>
          <t>No</t>
        </is>
      </c>
      <c r="M1206" s="58" t="inlineStr">
        <is>
          <t>No</t>
        </is>
      </c>
      <c r="N1206" s="58" t="inlineStr">
        <is>
          <t>No</t>
        </is>
      </c>
      <c r="O1206" s="58" t="inlineStr">
        <is>
          <t>No</t>
        </is>
      </c>
      <c r="P1206" s="58" t="inlineStr">
        <is>
          <t>Month-to-month</t>
        </is>
      </c>
      <c r="Q1206" s="58" t="inlineStr">
        <is>
          <t>No</t>
        </is>
      </c>
      <c r="R1206" s="58" t="inlineStr">
        <is>
          <t>Credit card (automatic)</t>
        </is>
      </c>
      <c r="S1206" s="123" t="n">
        <v>25.55</v>
      </c>
      <c r="T1206" s="58" t="inlineStr">
        <is>
          <t>467.85</t>
        </is>
      </c>
      <c r="U1206" s="58" t="inlineStr">
        <is>
          <t>No</t>
        </is>
      </c>
      <c r="V1206" s="123">
        <f>IFERROR(VALUE(TRIM(T1206)),S1206*F1206)</f>
        <v/>
      </c>
      <c r="W1206" s="58">
        <f>IF(F1206&lt;=12,"0-12 mo",IF(F1206&lt;=24,"13-24 mo",IF(F1206&lt;=48,"25-48 mo","49+ mo")))</f>
        <v/>
      </c>
      <c r="X1206" s="58">
        <f>IF(S1206&lt;=35.5,"Q1 Low",IF(S1206&lt;=70.35,"Q2 Mid-Low",IF(S1206&lt;=89.85,"Q3 Mid-High","Q4 High")))</f>
        <v/>
      </c>
      <c r="Y1206" s="58">
        <f>IF(U1206="Yes",1,0)</f>
        <v/>
      </c>
      <c r="Z1206" s="58">
        <f>IF(P1206="Month-to-month",1,0)+IF(M1206="No",1,0)+IF(J1206="No",1,0)+IF(I1206="Fiber optic",1,0)+IF(Q1206="Yes",1,0)</f>
        <v/>
      </c>
    </row>
    <row r="1207" ht="15" customHeight="1" s="59">
      <c r="A1207" s="58" t="inlineStr">
        <is>
          <t>6358-LYNGM</t>
        </is>
      </c>
      <c r="B1207" s="58" t="inlineStr">
        <is>
          <t>Male</t>
        </is>
      </c>
      <c r="C1207" s="58" t="n">
        <v>0</v>
      </c>
      <c r="D1207" s="58" t="inlineStr">
        <is>
          <t>No</t>
        </is>
      </c>
      <c r="E1207" s="58" t="inlineStr">
        <is>
          <t>No</t>
        </is>
      </c>
      <c r="F1207" s="58" t="n">
        <v>1</v>
      </c>
      <c r="G1207" s="58" t="inlineStr">
        <is>
          <t>Yes</t>
        </is>
      </c>
      <c r="H1207" s="58" t="inlineStr">
        <is>
          <t>Yes</t>
        </is>
      </c>
      <c r="I1207" s="58" t="inlineStr">
        <is>
          <t>Fiber optic</t>
        </is>
      </c>
      <c r="J1207" s="58" t="inlineStr">
        <is>
          <t>No</t>
        </is>
      </c>
      <c r="K1207" s="58" t="inlineStr">
        <is>
          <t>No</t>
        </is>
      </c>
      <c r="L1207" s="58" t="inlineStr">
        <is>
          <t>No</t>
        </is>
      </c>
      <c r="M1207" s="58" t="inlineStr">
        <is>
          <t>No</t>
        </is>
      </c>
      <c r="N1207" s="58" t="inlineStr">
        <is>
          <t>No</t>
        </is>
      </c>
      <c r="O1207" s="58" t="inlineStr">
        <is>
          <t>No</t>
        </is>
      </c>
      <c r="P1207" s="58" t="inlineStr">
        <is>
          <t>Month-to-month</t>
        </is>
      </c>
      <c r="Q1207" s="58" t="inlineStr">
        <is>
          <t>Yes</t>
        </is>
      </c>
      <c r="R1207" s="58" t="inlineStr">
        <is>
          <t>Electronic check</t>
        </is>
      </c>
      <c r="S1207" s="123" t="n">
        <v>74.90000000000001</v>
      </c>
      <c r="T1207" s="58" t="inlineStr">
        <is>
          <t>74.9</t>
        </is>
      </c>
      <c r="U1207" s="58" t="inlineStr">
        <is>
          <t>Yes</t>
        </is>
      </c>
      <c r="V1207" s="123">
        <f>IFERROR(VALUE(TRIM(T1207)),S1207*F1207)</f>
        <v/>
      </c>
      <c r="W1207" s="58">
        <f>IF(F1207&lt;=12,"0-12 mo",IF(F1207&lt;=24,"13-24 mo",IF(F1207&lt;=48,"25-48 mo","49+ mo")))</f>
        <v/>
      </c>
      <c r="X1207" s="58">
        <f>IF(S1207&lt;=35.5,"Q1 Low",IF(S1207&lt;=70.35,"Q2 Mid-Low",IF(S1207&lt;=89.85,"Q3 Mid-High","Q4 High")))</f>
        <v/>
      </c>
      <c r="Y1207" s="58">
        <f>IF(U1207="Yes",1,0)</f>
        <v/>
      </c>
      <c r="Z1207" s="58">
        <f>IF(P1207="Month-to-month",1,0)+IF(M1207="No",1,0)+IF(J1207="No",1,0)+IF(I1207="Fiber optic",1,0)+IF(Q1207="Yes",1,0)</f>
        <v/>
      </c>
    </row>
    <row r="1208" ht="15" customHeight="1" s="59">
      <c r="A1208" s="58" t="inlineStr">
        <is>
          <t>6077-BDPXA</t>
        </is>
      </c>
      <c r="B1208" s="58" t="inlineStr">
        <is>
          <t>Female</t>
        </is>
      </c>
      <c r="C1208" s="58" t="n">
        <v>0</v>
      </c>
      <c r="D1208" s="58" t="inlineStr">
        <is>
          <t>No</t>
        </is>
      </c>
      <c r="E1208" s="58" t="inlineStr">
        <is>
          <t>No</t>
        </is>
      </c>
      <c r="F1208" s="58" t="n">
        <v>3</v>
      </c>
      <c r="G1208" s="58" t="inlineStr">
        <is>
          <t>Yes</t>
        </is>
      </c>
      <c r="H1208" s="58" t="inlineStr">
        <is>
          <t>No</t>
        </is>
      </c>
      <c r="I1208" s="58" t="inlineStr">
        <is>
          <t>Fiber optic</t>
        </is>
      </c>
      <c r="J1208" s="58" t="inlineStr">
        <is>
          <t>No</t>
        </is>
      </c>
      <c r="K1208" s="58" t="inlineStr">
        <is>
          <t>No</t>
        </is>
      </c>
      <c r="L1208" s="58" t="inlineStr">
        <is>
          <t>No</t>
        </is>
      </c>
      <c r="M1208" s="58" t="inlineStr">
        <is>
          <t>No</t>
        </is>
      </c>
      <c r="N1208" s="58" t="inlineStr">
        <is>
          <t>No</t>
        </is>
      </c>
      <c r="O1208" s="58" t="inlineStr">
        <is>
          <t>No</t>
        </is>
      </c>
      <c r="P1208" s="58" t="inlineStr">
        <is>
          <t>Month-to-month</t>
        </is>
      </c>
      <c r="Q1208" s="58" t="inlineStr">
        <is>
          <t>Yes</t>
        </is>
      </c>
      <c r="R1208" s="58" t="inlineStr">
        <is>
          <t>Electronic check</t>
        </is>
      </c>
      <c r="S1208" s="123" t="n">
        <v>70.15000000000001</v>
      </c>
      <c r="T1208" s="58" t="inlineStr">
        <is>
          <t>194.2</t>
        </is>
      </c>
      <c r="U1208" s="58" t="inlineStr">
        <is>
          <t>No</t>
        </is>
      </c>
      <c r="V1208" s="123">
        <f>IFERROR(VALUE(TRIM(T1208)),S1208*F1208)</f>
        <v/>
      </c>
      <c r="W1208" s="58">
        <f>IF(F1208&lt;=12,"0-12 mo",IF(F1208&lt;=24,"13-24 mo",IF(F1208&lt;=48,"25-48 mo","49+ mo")))</f>
        <v/>
      </c>
      <c r="X1208" s="58">
        <f>IF(S1208&lt;=35.5,"Q1 Low",IF(S1208&lt;=70.35,"Q2 Mid-Low",IF(S1208&lt;=89.85,"Q3 Mid-High","Q4 High")))</f>
        <v/>
      </c>
      <c r="Y1208" s="58">
        <f>IF(U1208="Yes",1,0)</f>
        <v/>
      </c>
      <c r="Z1208" s="58">
        <f>IF(P1208="Month-to-month",1,0)+IF(M1208="No",1,0)+IF(J1208="No",1,0)+IF(I1208="Fiber optic",1,0)+IF(Q1208="Yes",1,0)</f>
        <v/>
      </c>
    </row>
    <row r="1209" ht="15" customHeight="1" s="59">
      <c r="A1209" s="58" t="inlineStr">
        <is>
          <t>0013-MHZWF</t>
        </is>
      </c>
      <c r="B1209" s="58" t="inlineStr">
        <is>
          <t>Female</t>
        </is>
      </c>
      <c r="C1209" s="58" t="n">
        <v>0</v>
      </c>
      <c r="D1209" s="58" t="inlineStr">
        <is>
          <t>No</t>
        </is>
      </c>
      <c r="E1209" s="58" t="inlineStr">
        <is>
          <t>Yes</t>
        </is>
      </c>
      <c r="F1209" s="58" t="n">
        <v>9</v>
      </c>
      <c r="G1209" s="58" t="inlineStr">
        <is>
          <t>Yes</t>
        </is>
      </c>
      <c r="H1209" s="58" t="inlineStr">
        <is>
          <t>No</t>
        </is>
      </c>
      <c r="I1209" s="58" t="inlineStr">
        <is>
          <t>DSL</t>
        </is>
      </c>
      <c r="J1209" s="58" t="inlineStr">
        <is>
          <t>No</t>
        </is>
      </c>
      <c r="K1209" s="58" t="inlineStr">
        <is>
          <t>No</t>
        </is>
      </c>
      <c r="L1209" s="58" t="inlineStr">
        <is>
          <t>No</t>
        </is>
      </c>
      <c r="M1209" s="58" t="inlineStr">
        <is>
          <t>Yes</t>
        </is>
      </c>
      <c r="N1209" s="58" t="inlineStr">
        <is>
          <t>Yes</t>
        </is>
      </c>
      <c r="O1209" s="58" t="inlineStr">
        <is>
          <t>Yes</t>
        </is>
      </c>
      <c r="P1209" s="58" t="inlineStr">
        <is>
          <t>Month-to-month</t>
        </is>
      </c>
      <c r="Q1209" s="58" t="inlineStr">
        <is>
          <t>Yes</t>
        </is>
      </c>
      <c r="R1209" s="58" t="inlineStr">
        <is>
          <t>Credit card (automatic)</t>
        </is>
      </c>
      <c r="S1209" s="123" t="n">
        <v>69.40000000000001</v>
      </c>
      <c r="T1209" s="58" t="inlineStr">
        <is>
          <t>571.45</t>
        </is>
      </c>
      <c r="U1209" s="58" t="inlineStr">
        <is>
          <t>No</t>
        </is>
      </c>
      <c r="V1209" s="123">
        <f>IFERROR(VALUE(TRIM(T1209)),S1209*F1209)</f>
        <v/>
      </c>
      <c r="W1209" s="58">
        <f>IF(F1209&lt;=12,"0-12 mo",IF(F1209&lt;=24,"13-24 mo",IF(F1209&lt;=48,"25-48 mo","49+ mo")))</f>
        <v/>
      </c>
      <c r="X1209" s="58">
        <f>IF(S1209&lt;=35.5,"Q1 Low",IF(S1209&lt;=70.35,"Q2 Mid-Low",IF(S1209&lt;=89.85,"Q3 Mid-High","Q4 High")))</f>
        <v/>
      </c>
      <c r="Y1209" s="58">
        <f>IF(U1209="Yes",1,0)</f>
        <v/>
      </c>
      <c r="Z1209" s="58">
        <f>IF(P1209="Month-to-month",1,0)+IF(M1209="No",1,0)+IF(J1209="No",1,0)+IF(I1209="Fiber optic",1,0)+IF(Q1209="Yes",1,0)</f>
        <v/>
      </c>
    </row>
    <row r="1210" ht="15" customHeight="1" s="59">
      <c r="A1210" s="58" t="inlineStr">
        <is>
          <t>5494-HECPR</t>
        </is>
      </c>
      <c r="B1210" s="58" t="inlineStr">
        <is>
          <t>Female</t>
        </is>
      </c>
      <c r="C1210" s="58" t="n">
        <v>0</v>
      </c>
      <c r="D1210" s="58" t="inlineStr">
        <is>
          <t>No</t>
        </is>
      </c>
      <c r="E1210" s="58" t="inlineStr">
        <is>
          <t>No</t>
        </is>
      </c>
      <c r="F1210" s="58" t="n">
        <v>1</v>
      </c>
      <c r="G1210" s="58" t="inlineStr">
        <is>
          <t>Yes</t>
        </is>
      </c>
      <c r="H1210" s="58" t="inlineStr">
        <is>
          <t>No</t>
        </is>
      </c>
      <c r="I1210" s="58" t="inlineStr">
        <is>
          <t>Fiber optic</t>
        </is>
      </c>
      <c r="J1210" s="58" t="inlineStr">
        <is>
          <t>No</t>
        </is>
      </c>
      <c r="K1210" s="58" t="inlineStr">
        <is>
          <t>No</t>
        </is>
      </c>
      <c r="L1210" s="58" t="inlineStr">
        <is>
          <t>No</t>
        </is>
      </c>
      <c r="M1210" s="58" t="inlineStr">
        <is>
          <t>No</t>
        </is>
      </c>
      <c r="N1210" s="58" t="inlineStr">
        <is>
          <t>Yes</t>
        </is>
      </c>
      <c r="O1210" s="58" t="inlineStr">
        <is>
          <t>No</t>
        </is>
      </c>
      <c r="P1210" s="58" t="inlineStr">
        <is>
          <t>Month-to-month</t>
        </is>
      </c>
      <c r="Q1210" s="58" t="inlineStr">
        <is>
          <t>Yes</t>
        </is>
      </c>
      <c r="R1210" s="58" t="inlineStr">
        <is>
          <t>Electronic check</t>
        </is>
      </c>
      <c r="S1210" s="123" t="n">
        <v>80.25</v>
      </c>
      <c r="T1210" s="58" t="inlineStr">
        <is>
          <t>80.25</t>
        </is>
      </c>
      <c r="U1210" s="58" t="inlineStr">
        <is>
          <t>Yes</t>
        </is>
      </c>
      <c r="V1210" s="123">
        <f>IFERROR(VALUE(TRIM(T1210)),S1210*F1210)</f>
        <v/>
      </c>
      <c r="W1210" s="58">
        <f>IF(F1210&lt;=12,"0-12 mo",IF(F1210&lt;=24,"13-24 mo",IF(F1210&lt;=48,"25-48 mo","49+ mo")))</f>
        <v/>
      </c>
      <c r="X1210" s="58">
        <f>IF(S1210&lt;=35.5,"Q1 Low",IF(S1210&lt;=70.35,"Q2 Mid-Low",IF(S1210&lt;=89.85,"Q3 Mid-High","Q4 High")))</f>
        <v/>
      </c>
      <c r="Y1210" s="58">
        <f>IF(U1210="Yes",1,0)</f>
        <v/>
      </c>
      <c r="Z1210" s="58">
        <f>IF(P1210="Month-to-month",1,0)+IF(M1210="No",1,0)+IF(J1210="No",1,0)+IF(I1210="Fiber optic",1,0)+IF(Q1210="Yes",1,0)</f>
        <v/>
      </c>
    </row>
    <row r="1211" ht="15" customHeight="1" s="59">
      <c r="A1211" s="58" t="inlineStr">
        <is>
          <t>8268-YDIXR</t>
        </is>
      </c>
      <c r="B1211" s="58" t="inlineStr">
        <is>
          <t>Male</t>
        </is>
      </c>
      <c r="C1211" s="58" t="n">
        <v>0</v>
      </c>
      <c r="D1211" s="58" t="inlineStr">
        <is>
          <t>Yes</t>
        </is>
      </c>
      <c r="E1211" s="58" t="inlineStr">
        <is>
          <t>No</t>
        </is>
      </c>
      <c r="F1211" s="58" t="n">
        <v>56</v>
      </c>
      <c r="G1211" s="58" t="inlineStr">
        <is>
          <t>Yes</t>
        </is>
      </c>
      <c r="H1211" s="58" t="inlineStr">
        <is>
          <t>Yes</t>
        </is>
      </c>
      <c r="I1211" s="58" t="inlineStr">
        <is>
          <t>Fiber optic</t>
        </is>
      </c>
      <c r="J1211" s="58" t="inlineStr">
        <is>
          <t>Yes</t>
        </is>
      </c>
      <c r="K1211" s="58" t="inlineStr">
        <is>
          <t>Yes</t>
        </is>
      </c>
      <c r="L1211" s="58" t="inlineStr">
        <is>
          <t>Yes</t>
        </is>
      </c>
      <c r="M1211" s="58" t="inlineStr">
        <is>
          <t>No</t>
        </is>
      </c>
      <c r="N1211" s="58" t="inlineStr">
        <is>
          <t>No</t>
        </is>
      </c>
      <c r="O1211" s="58" t="inlineStr">
        <is>
          <t>No</t>
        </is>
      </c>
      <c r="P1211" s="58" t="inlineStr">
        <is>
          <t>One year</t>
        </is>
      </c>
      <c r="Q1211" s="58" t="inlineStr">
        <is>
          <t>Yes</t>
        </is>
      </c>
      <c r="R1211" s="58" t="inlineStr">
        <is>
          <t>Electronic check</t>
        </is>
      </c>
      <c r="S1211" s="123" t="n">
        <v>93.15000000000001</v>
      </c>
      <c r="T1211" s="58" t="inlineStr">
        <is>
          <t>5253.95</t>
        </is>
      </c>
      <c r="U1211" s="58" t="inlineStr">
        <is>
          <t>No</t>
        </is>
      </c>
      <c r="V1211" s="123">
        <f>IFERROR(VALUE(TRIM(T1211)),S1211*F1211)</f>
        <v/>
      </c>
      <c r="W1211" s="58">
        <f>IF(F1211&lt;=12,"0-12 mo",IF(F1211&lt;=24,"13-24 mo",IF(F1211&lt;=48,"25-48 mo","49+ mo")))</f>
        <v/>
      </c>
      <c r="X1211" s="58">
        <f>IF(S1211&lt;=35.5,"Q1 Low",IF(S1211&lt;=70.35,"Q2 Mid-Low",IF(S1211&lt;=89.85,"Q3 Mid-High","Q4 High")))</f>
        <v/>
      </c>
      <c r="Y1211" s="58">
        <f>IF(U1211="Yes",1,0)</f>
        <v/>
      </c>
      <c r="Z1211" s="58">
        <f>IF(P1211="Month-to-month",1,0)+IF(M1211="No",1,0)+IF(J1211="No",1,0)+IF(I1211="Fiber optic",1,0)+IF(Q1211="Yes",1,0)</f>
        <v/>
      </c>
    </row>
    <row r="1212" ht="15" customHeight="1" s="59">
      <c r="A1212" s="58" t="inlineStr">
        <is>
          <t>9824-BEMCV</t>
        </is>
      </c>
      <c r="B1212" s="58" t="inlineStr">
        <is>
          <t>Male</t>
        </is>
      </c>
      <c r="C1212" s="58" t="n">
        <v>0</v>
      </c>
      <c r="D1212" s="58" t="inlineStr">
        <is>
          <t>Yes</t>
        </is>
      </c>
      <c r="E1212" s="58" t="inlineStr">
        <is>
          <t>Yes</t>
        </is>
      </c>
      <c r="F1212" s="58" t="n">
        <v>17</v>
      </c>
      <c r="G1212" s="58" t="inlineStr">
        <is>
          <t>Yes</t>
        </is>
      </c>
      <c r="H1212" s="58" t="inlineStr">
        <is>
          <t>No</t>
        </is>
      </c>
      <c r="I1212" s="58" t="inlineStr">
        <is>
          <t>Fiber optic</t>
        </is>
      </c>
      <c r="J1212" s="58" t="inlineStr">
        <is>
          <t>No</t>
        </is>
      </c>
      <c r="K1212" s="58" t="inlineStr">
        <is>
          <t>No</t>
        </is>
      </c>
      <c r="L1212" s="58" t="inlineStr">
        <is>
          <t>No</t>
        </is>
      </c>
      <c r="M1212" s="58" t="inlineStr">
        <is>
          <t>No</t>
        </is>
      </c>
      <c r="N1212" s="58" t="inlineStr">
        <is>
          <t>No</t>
        </is>
      </c>
      <c r="O1212" s="58" t="inlineStr">
        <is>
          <t>No</t>
        </is>
      </c>
      <c r="P1212" s="58" t="inlineStr">
        <is>
          <t>Month-to-month</t>
        </is>
      </c>
      <c r="Q1212" s="58" t="inlineStr">
        <is>
          <t>Yes</t>
        </is>
      </c>
      <c r="R1212" s="58" t="inlineStr">
        <is>
          <t>Electronic check</t>
        </is>
      </c>
      <c r="S1212" s="123" t="n">
        <v>69</v>
      </c>
      <c r="T1212" s="58" t="inlineStr">
        <is>
          <t>1149.65</t>
        </is>
      </c>
      <c r="U1212" s="58" t="inlineStr">
        <is>
          <t>Yes</t>
        </is>
      </c>
      <c r="V1212" s="123">
        <f>IFERROR(VALUE(TRIM(T1212)),S1212*F1212)</f>
        <v/>
      </c>
      <c r="W1212" s="58">
        <f>IF(F1212&lt;=12,"0-12 mo",IF(F1212&lt;=24,"13-24 mo",IF(F1212&lt;=48,"25-48 mo","49+ mo")))</f>
        <v/>
      </c>
      <c r="X1212" s="58">
        <f>IF(S1212&lt;=35.5,"Q1 Low",IF(S1212&lt;=70.35,"Q2 Mid-Low",IF(S1212&lt;=89.85,"Q3 Mid-High","Q4 High")))</f>
        <v/>
      </c>
      <c r="Y1212" s="58">
        <f>IF(U1212="Yes",1,0)</f>
        <v/>
      </c>
      <c r="Z1212" s="58">
        <f>IF(P1212="Month-to-month",1,0)+IF(M1212="No",1,0)+IF(J1212="No",1,0)+IF(I1212="Fiber optic",1,0)+IF(Q1212="Yes",1,0)</f>
        <v/>
      </c>
    </row>
    <row r="1213" ht="15" customHeight="1" s="59">
      <c r="A1213" s="58" t="inlineStr">
        <is>
          <t>1373-ORVIZ</t>
        </is>
      </c>
      <c r="B1213" s="58" t="inlineStr">
        <is>
          <t>Female</t>
        </is>
      </c>
      <c r="C1213" s="58" t="n">
        <v>0</v>
      </c>
      <c r="D1213" s="58" t="inlineStr">
        <is>
          <t>Yes</t>
        </is>
      </c>
      <c r="E1213" s="58" t="inlineStr">
        <is>
          <t>Yes</t>
        </is>
      </c>
      <c r="F1213" s="58" t="n">
        <v>11</v>
      </c>
      <c r="G1213" s="58" t="inlineStr">
        <is>
          <t>Yes</t>
        </is>
      </c>
      <c r="H1213" s="58" t="inlineStr">
        <is>
          <t>Yes</t>
        </is>
      </c>
      <c r="I1213" s="58" t="inlineStr">
        <is>
          <t>DSL</t>
        </is>
      </c>
      <c r="J1213" s="58" t="inlineStr">
        <is>
          <t>No</t>
        </is>
      </c>
      <c r="K1213" s="58" t="inlineStr">
        <is>
          <t>No</t>
        </is>
      </c>
      <c r="L1213" s="58" t="inlineStr">
        <is>
          <t>No</t>
        </is>
      </c>
      <c r="M1213" s="58" t="inlineStr">
        <is>
          <t>Yes</t>
        </is>
      </c>
      <c r="N1213" s="58" t="inlineStr">
        <is>
          <t>No</t>
        </is>
      </c>
      <c r="O1213" s="58" t="inlineStr">
        <is>
          <t>Yes</t>
        </is>
      </c>
      <c r="P1213" s="58" t="inlineStr">
        <is>
          <t>Month-to-month</t>
        </is>
      </c>
      <c r="Q1213" s="58" t="inlineStr">
        <is>
          <t>Yes</t>
        </is>
      </c>
      <c r="R1213" s="58" t="inlineStr">
        <is>
          <t>Electronic check</t>
        </is>
      </c>
      <c r="S1213" s="123" t="n">
        <v>66.34999999999999</v>
      </c>
      <c r="T1213" s="58" t="inlineStr">
        <is>
          <t>740.8</t>
        </is>
      </c>
      <c r="U1213" s="58" t="inlineStr">
        <is>
          <t>Yes</t>
        </is>
      </c>
      <c r="V1213" s="123">
        <f>IFERROR(VALUE(TRIM(T1213)),S1213*F1213)</f>
        <v/>
      </c>
      <c r="W1213" s="58">
        <f>IF(F1213&lt;=12,"0-12 mo",IF(F1213&lt;=24,"13-24 mo",IF(F1213&lt;=48,"25-48 mo","49+ mo")))</f>
        <v/>
      </c>
      <c r="X1213" s="58">
        <f>IF(S1213&lt;=35.5,"Q1 Low",IF(S1213&lt;=70.35,"Q2 Mid-Low",IF(S1213&lt;=89.85,"Q3 Mid-High","Q4 High")))</f>
        <v/>
      </c>
      <c r="Y1213" s="58">
        <f>IF(U1213="Yes",1,0)</f>
        <v/>
      </c>
      <c r="Z1213" s="58">
        <f>IF(P1213="Month-to-month",1,0)+IF(M1213="No",1,0)+IF(J1213="No",1,0)+IF(I1213="Fiber optic",1,0)+IF(Q1213="Yes",1,0)</f>
        <v/>
      </c>
    </row>
    <row r="1214" ht="15" customHeight="1" s="59">
      <c r="A1214" s="58" t="inlineStr">
        <is>
          <t>4291-SHSBH</t>
        </is>
      </c>
      <c r="B1214" s="58" t="inlineStr">
        <is>
          <t>Male</t>
        </is>
      </c>
      <c r="C1214" s="58" t="n">
        <v>0</v>
      </c>
      <c r="D1214" s="58" t="inlineStr">
        <is>
          <t>No</t>
        </is>
      </c>
      <c r="E1214" s="58" t="inlineStr">
        <is>
          <t>No</t>
        </is>
      </c>
      <c r="F1214" s="58" t="n">
        <v>7</v>
      </c>
      <c r="G1214" s="58" t="inlineStr">
        <is>
          <t>Yes</t>
        </is>
      </c>
      <c r="H1214" s="58" t="inlineStr">
        <is>
          <t>No</t>
        </is>
      </c>
      <c r="I1214" s="58" t="inlineStr">
        <is>
          <t>Fiber optic</t>
        </is>
      </c>
      <c r="J1214" s="58" t="inlineStr">
        <is>
          <t>No</t>
        </is>
      </c>
      <c r="K1214" s="58" t="inlineStr">
        <is>
          <t>No</t>
        </is>
      </c>
      <c r="L1214" s="58" t="inlineStr">
        <is>
          <t>No</t>
        </is>
      </c>
      <c r="M1214" s="58" t="inlineStr">
        <is>
          <t>No</t>
        </is>
      </c>
      <c r="N1214" s="58" t="inlineStr">
        <is>
          <t>No</t>
        </is>
      </c>
      <c r="O1214" s="58" t="inlineStr">
        <is>
          <t>No</t>
        </is>
      </c>
      <c r="P1214" s="58" t="inlineStr">
        <is>
          <t>Month-to-month</t>
        </is>
      </c>
      <c r="Q1214" s="58" t="inlineStr">
        <is>
          <t>Yes</t>
        </is>
      </c>
      <c r="R1214" s="58" t="inlineStr">
        <is>
          <t>Electronic check</t>
        </is>
      </c>
      <c r="S1214" s="123" t="n">
        <v>69.55</v>
      </c>
      <c r="T1214" s="58" t="inlineStr">
        <is>
          <t>521.35</t>
        </is>
      </c>
      <c r="U1214" s="58" t="inlineStr">
        <is>
          <t>No</t>
        </is>
      </c>
      <c r="V1214" s="123">
        <f>IFERROR(VALUE(TRIM(T1214)),S1214*F1214)</f>
        <v/>
      </c>
      <c r="W1214" s="58">
        <f>IF(F1214&lt;=12,"0-12 mo",IF(F1214&lt;=24,"13-24 mo",IF(F1214&lt;=48,"25-48 mo","49+ mo")))</f>
        <v/>
      </c>
      <c r="X1214" s="58">
        <f>IF(S1214&lt;=35.5,"Q1 Low",IF(S1214&lt;=70.35,"Q2 Mid-Low",IF(S1214&lt;=89.85,"Q3 Mid-High","Q4 High")))</f>
        <v/>
      </c>
      <c r="Y1214" s="58">
        <f>IF(U1214="Yes",1,0)</f>
        <v/>
      </c>
      <c r="Z1214" s="58">
        <f>IF(P1214="Month-to-month",1,0)+IF(M1214="No",1,0)+IF(J1214="No",1,0)+IF(I1214="Fiber optic",1,0)+IF(Q1214="Yes",1,0)</f>
        <v/>
      </c>
    </row>
    <row r="1215" ht="15" customHeight="1" s="59">
      <c r="A1215" s="58" t="inlineStr">
        <is>
          <t>6980-IMXXE</t>
        </is>
      </c>
      <c r="B1215" s="58" t="inlineStr">
        <is>
          <t>Female</t>
        </is>
      </c>
      <c r="C1215" s="58" t="n">
        <v>0</v>
      </c>
      <c r="D1215" s="58" t="inlineStr">
        <is>
          <t>Yes</t>
        </is>
      </c>
      <c r="E1215" s="58" t="inlineStr">
        <is>
          <t>Yes</t>
        </is>
      </c>
      <c r="F1215" s="58" t="n">
        <v>69</v>
      </c>
      <c r="G1215" s="58" t="inlineStr">
        <is>
          <t>Yes</t>
        </is>
      </c>
      <c r="H1215" s="58" t="inlineStr">
        <is>
          <t>No</t>
        </is>
      </c>
      <c r="I1215" s="58" t="inlineStr">
        <is>
          <t>No</t>
        </is>
      </c>
      <c r="J1215" s="58" t="inlineStr">
        <is>
          <t>No internet service</t>
        </is>
      </c>
      <c r="K1215" s="58" t="inlineStr">
        <is>
          <t>No internet service</t>
        </is>
      </c>
      <c r="L1215" s="58" t="inlineStr">
        <is>
          <t>No internet service</t>
        </is>
      </c>
      <c r="M1215" s="58" t="inlineStr">
        <is>
          <t>No internet service</t>
        </is>
      </c>
      <c r="N1215" s="58" t="inlineStr">
        <is>
          <t>No internet service</t>
        </is>
      </c>
      <c r="O1215" s="58" t="inlineStr">
        <is>
          <t>No internet service</t>
        </is>
      </c>
      <c r="P1215" s="58" t="inlineStr">
        <is>
          <t>Two year</t>
        </is>
      </c>
      <c r="Q1215" s="58" t="inlineStr">
        <is>
          <t>No</t>
        </is>
      </c>
      <c r="R1215" s="58" t="inlineStr">
        <is>
          <t>Bank transfer (automatic)</t>
        </is>
      </c>
      <c r="S1215" s="123" t="n">
        <v>20.2</v>
      </c>
      <c r="T1215" s="58" t="inlineStr">
        <is>
          <t>1412.65</t>
        </is>
      </c>
      <c r="U1215" s="58" t="inlineStr">
        <is>
          <t>No</t>
        </is>
      </c>
      <c r="V1215" s="123">
        <f>IFERROR(VALUE(TRIM(T1215)),S1215*F1215)</f>
        <v/>
      </c>
      <c r="W1215" s="58">
        <f>IF(F1215&lt;=12,"0-12 mo",IF(F1215&lt;=24,"13-24 mo",IF(F1215&lt;=48,"25-48 mo","49+ mo")))</f>
        <v/>
      </c>
      <c r="X1215" s="58">
        <f>IF(S1215&lt;=35.5,"Q1 Low",IF(S1215&lt;=70.35,"Q2 Mid-Low",IF(S1215&lt;=89.85,"Q3 Mid-High","Q4 High")))</f>
        <v/>
      </c>
      <c r="Y1215" s="58">
        <f>IF(U1215="Yes",1,0)</f>
        <v/>
      </c>
      <c r="Z1215" s="58">
        <f>IF(P1215="Month-to-month",1,0)+IF(M1215="No",1,0)+IF(J1215="No",1,0)+IF(I1215="Fiber optic",1,0)+IF(Q1215="Yes",1,0)</f>
        <v/>
      </c>
    </row>
    <row r="1216" ht="15" customHeight="1" s="59">
      <c r="A1216" s="58" t="inlineStr">
        <is>
          <t>9866-QEVEE</t>
        </is>
      </c>
      <c r="B1216" s="58" t="inlineStr">
        <is>
          <t>Male</t>
        </is>
      </c>
      <c r="C1216" s="58" t="n">
        <v>0</v>
      </c>
      <c r="D1216" s="58" t="inlineStr">
        <is>
          <t>No</t>
        </is>
      </c>
      <c r="E1216" s="58" t="inlineStr">
        <is>
          <t>No</t>
        </is>
      </c>
      <c r="F1216" s="58" t="n">
        <v>19</v>
      </c>
      <c r="G1216" s="58" t="inlineStr">
        <is>
          <t>Yes</t>
        </is>
      </c>
      <c r="H1216" s="58" t="inlineStr">
        <is>
          <t>Yes</t>
        </is>
      </c>
      <c r="I1216" s="58" t="inlineStr">
        <is>
          <t>Fiber optic</t>
        </is>
      </c>
      <c r="J1216" s="58" t="inlineStr">
        <is>
          <t>No</t>
        </is>
      </c>
      <c r="K1216" s="58" t="inlineStr">
        <is>
          <t>No</t>
        </is>
      </c>
      <c r="L1216" s="58" t="inlineStr">
        <is>
          <t>No</t>
        </is>
      </c>
      <c r="M1216" s="58" t="inlineStr">
        <is>
          <t>No</t>
        </is>
      </c>
      <c r="N1216" s="58" t="inlineStr">
        <is>
          <t>No</t>
        </is>
      </c>
      <c r="O1216" s="58" t="inlineStr">
        <is>
          <t>Yes</t>
        </is>
      </c>
      <c r="P1216" s="58" t="inlineStr">
        <is>
          <t>Month-to-month</t>
        </is>
      </c>
      <c r="Q1216" s="58" t="inlineStr">
        <is>
          <t>Yes</t>
        </is>
      </c>
      <c r="R1216" s="58" t="inlineStr">
        <is>
          <t>Bank transfer (automatic)</t>
        </is>
      </c>
      <c r="S1216" s="123" t="n">
        <v>86</v>
      </c>
      <c r="T1216" s="58" t="inlineStr">
        <is>
          <t>1532.45</t>
        </is>
      </c>
      <c r="U1216" s="58" t="inlineStr">
        <is>
          <t>Yes</t>
        </is>
      </c>
      <c r="V1216" s="123">
        <f>IFERROR(VALUE(TRIM(T1216)),S1216*F1216)</f>
        <v/>
      </c>
      <c r="W1216" s="58">
        <f>IF(F1216&lt;=12,"0-12 mo",IF(F1216&lt;=24,"13-24 mo",IF(F1216&lt;=48,"25-48 mo","49+ mo")))</f>
        <v/>
      </c>
      <c r="X1216" s="58">
        <f>IF(S1216&lt;=35.5,"Q1 Low",IF(S1216&lt;=70.35,"Q2 Mid-Low",IF(S1216&lt;=89.85,"Q3 Mid-High","Q4 High")))</f>
        <v/>
      </c>
      <c r="Y1216" s="58">
        <f>IF(U1216="Yes",1,0)</f>
        <v/>
      </c>
      <c r="Z1216" s="58">
        <f>IF(P1216="Month-to-month",1,0)+IF(M1216="No",1,0)+IF(J1216="No",1,0)+IF(I1216="Fiber optic",1,0)+IF(Q1216="Yes",1,0)</f>
        <v/>
      </c>
    </row>
    <row r="1217" ht="15" customHeight="1" s="59">
      <c r="A1217" s="58" t="inlineStr">
        <is>
          <t>9897-KXHCM</t>
        </is>
      </c>
      <c r="B1217" s="58" t="inlineStr">
        <is>
          <t>Female</t>
        </is>
      </c>
      <c r="C1217" s="58" t="n">
        <v>0</v>
      </c>
      <c r="D1217" s="58" t="inlineStr">
        <is>
          <t>Yes</t>
        </is>
      </c>
      <c r="E1217" s="58" t="inlineStr">
        <is>
          <t>Yes</t>
        </is>
      </c>
      <c r="F1217" s="58" t="n">
        <v>3</v>
      </c>
      <c r="G1217" s="58" t="inlineStr">
        <is>
          <t>Yes</t>
        </is>
      </c>
      <c r="H1217" s="58" t="inlineStr">
        <is>
          <t>No</t>
        </is>
      </c>
      <c r="I1217" s="58" t="inlineStr">
        <is>
          <t>Fiber optic</t>
        </is>
      </c>
      <c r="J1217" s="58" t="inlineStr">
        <is>
          <t>No</t>
        </is>
      </c>
      <c r="K1217" s="58" t="inlineStr">
        <is>
          <t>No</t>
        </is>
      </c>
      <c r="L1217" s="58" t="inlineStr">
        <is>
          <t>No</t>
        </is>
      </c>
      <c r="M1217" s="58" t="inlineStr">
        <is>
          <t>No</t>
        </is>
      </c>
      <c r="N1217" s="58" t="inlineStr">
        <is>
          <t>No</t>
        </is>
      </c>
      <c r="O1217" s="58" t="inlineStr">
        <is>
          <t>Yes</t>
        </is>
      </c>
      <c r="P1217" s="58" t="inlineStr">
        <is>
          <t>Month-to-month</t>
        </is>
      </c>
      <c r="Q1217" s="58" t="inlineStr">
        <is>
          <t>Yes</t>
        </is>
      </c>
      <c r="R1217" s="58" t="inlineStr">
        <is>
          <t>Electronic check</t>
        </is>
      </c>
      <c r="S1217" s="123" t="n">
        <v>80.3</v>
      </c>
      <c r="T1217" s="58" t="inlineStr">
        <is>
          <t>250.05</t>
        </is>
      </c>
      <c r="U1217" s="58" t="inlineStr">
        <is>
          <t>Yes</t>
        </is>
      </c>
      <c r="V1217" s="123">
        <f>IFERROR(VALUE(TRIM(T1217)),S1217*F1217)</f>
        <v/>
      </c>
      <c r="W1217" s="58">
        <f>IF(F1217&lt;=12,"0-12 mo",IF(F1217&lt;=24,"13-24 mo",IF(F1217&lt;=48,"25-48 mo","49+ mo")))</f>
        <v/>
      </c>
      <c r="X1217" s="58">
        <f>IF(S1217&lt;=35.5,"Q1 Low",IF(S1217&lt;=70.35,"Q2 Mid-Low",IF(S1217&lt;=89.85,"Q3 Mid-High","Q4 High")))</f>
        <v/>
      </c>
      <c r="Y1217" s="58">
        <f>IF(U1217="Yes",1,0)</f>
        <v/>
      </c>
      <c r="Z1217" s="58">
        <f>IF(P1217="Month-to-month",1,0)+IF(M1217="No",1,0)+IF(J1217="No",1,0)+IF(I1217="Fiber optic",1,0)+IF(Q1217="Yes",1,0)</f>
        <v/>
      </c>
    </row>
    <row r="1218" ht="15" customHeight="1" s="59">
      <c r="A1218" s="58" t="inlineStr">
        <is>
          <t>0040-HALCW</t>
        </is>
      </c>
      <c r="B1218" s="58" t="inlineStr">
        <is>
          <t>Male</t>
        </is>
      </c>
      <c r="C1218" s="58" t="n">
        <v>0</v>
      </c>
      <c r="D1218" s="58" t="inlineStr">
        <is>
          <t>Yes</t>
        </is>
      </c>
      <c r="E1218" s="58" t="inlineStr">
        <is>
          <t>Yes</t>
        </is>
      </c>
      <c r="F1218" s="58" t="n">
        <v>54</v>
      </c>
      <c r="G1218" s="58" t="inlineStr">
        <is>
          <t>Yes</t>
        </is>
      </c>
      <c r="H1218" s="58" t="inlineStr">
        <is>
          <t>No</t>
        </is>
      </c>
      <c r="I1218" s="58" t="inlineStr">
        <is>
          <t>No</t>
        </is>
      </c>
      <c r="J1218" s="58" t="inlineStr">
        <is>
          <t>No internet service</t>
        </is>
      </c>
      <c r="K1218" s="58" t="inlineStr">
        <is>
          <t>No internet service</t>
        </is>
      </c>
      <c r="L1218" s="58" t="inlineStr">
        <is>
          <t>No internet service</t>
        </is>
      </c>
      <c r="M1218" s="58" t="inlineStr">
        <is>
          <t>No internet service</t>
        </is>
      </c>
      <c r="N1218" s="58" t="inlineStr">
        <is>
          <t>No internet service</t>
        </is>
      </c>
      <c r="O1218" s="58" t="inlineStr">
        <is>
          <t>No internet service</t>
        </is>
      </c>
      <c r="P1218" s="58" t="inlineStr">
        <is>
          <t>Two year</t>
        </is>
      </c>
      <c r="Q1218" s="58" t="inlineStr">
        <is>
          <t>No</t>
        </is>
      </c>
      <c r="R1218" s="58" t="inlineStr">
        <is>
          <t>Credit card (automatic)</t>
        </is>
      </c>
      <c r="S1218" s="123" t="n">
        <v>20.4</v>
      </c>
      <c r="T1218" s="58" t="inlineStr">
        <is>
          <t>1090.6</t>
        </is>
      </c>
      <c r="U1218" s="58" t="inlineStr">
        <is>
          <t>No</t>
        </is>
      </c>
      <c r="V1218" s="123">
        <f>IFERROR(VALUE(TRIM(T1218)),S1218*F1218)</f>
        <v/>
      </c>
      <c r="W1218" s="58">
        <f>IF(F1218&lt;=12,"0-12 mo",IF(F1218&lt;=24,"13-24 mo",IF(F1218&lt;=48,"25-48 mo","49+ mo")))</f>
        <v/>
      </c>
      <c r="X1218" s="58">
        <f>IF(S1218&lt;=35.5,"Q1 Low",IF(S1218&lt;=70.35,"Q2 Mid-Low",IF(S1218&lt;=89.85,"Q3 Mid-High","Q4 High")))</f>
        <v/>
      </c>
      <c r="Y1218" s="58">
        <f>IF(U1218="Yes",1,0)</f>
        <v/>
      </c>
      <c r="Z1218" s="58">
        <f>IF(P1218="Month-to-month",1,0)+IF(M1218="No",1,0)+IF(J1218="No",1,0)+IF(I1218="Fiber optic",1,0)+IF(Q1218="Yes",1,0)</f>
        <v/>
      </c>
    </row>
    <row r="1219" ht="15" customHeight="1" s="59">
      <c r="A1219" s="58" t="inlineStr">
        <is>
          <t>0784-GTUUK</t>
        </is>
      </c>
      <c r="B1219" s="58" t="inlineStr">
        <is>
          <t>Male</t>
        </is>
      </c>
      <c r="C1219" s="58" t="n">
        <v>0</v>
      </c>
      <c r="D1219" s="58" t="inlineStr">
        <is>
          <t>Yes</t>
        </is>
      </c>
      <c r="E1219" s="58" t="inlineStr">
        <is>
          <t>No</t>
        </is>
      </c>
      <c r="F1219" s="58" t="n">
        <v>62</v>
      </c>
      <c r="G1219" s="58" t="inlineStr">
        <is>
          <t>Yes</t>
        </is>
      </c>
      <c r="H1219" s="58" t="inlineStr">
        <is>
          <t>Yes</t>
        </is>
      </c>
      <c r="I1219" s="58" t="inlineStr">
        <is>
          <t>No</t>
        </is>
      </c>
      <c r="J1219" s="58" t="inlineStr">
        <is>
          <t>No internet service</t>
        </is>
      </c>
      <c r="K1219" s="58" t="inlineStr">
        <is>
          <t>No internet service</t>
        </is>
      </c>
      <c r="L1219" s="58" t="inlineStr">
        <is>
          <t>No internet service</t>
        </is>
      </c>
      <c r="M1219" s="58" t="inlineStr">
        <is>
          <t>No internet service</t>
        </is>
      </c>
      <c r="N1219" s="58" t="inlineStr">
        <is>
          <t>No internet service</t>
        </is>
      </c>
      <c r="O1219" s="58" t="inlineStr">
        <is>
          <t>No internet service</t>
        </is>
      </c>
      <c r="P1219" s="58" t="inlineStr">
        <is>
          <t>One year</t>
        </is>
      </c>
      <c r="Q1219" s="58" t="inlineStr">
        <is>
          <t>Yes</t>
        </is>
      </c>
      <c r="R1219" s="58" t="inlineStr">
        <is>
          <t>Credit card (automatic)</t>
        </is>
      </c>
      <c r="S1219" s="123" t="n">
        <v>23.75</v>
      </c>
      <c r="T1219" s="58" t="inlineStr">
        <is>
          <t>1446.8</t>
        </is>
      </c>
      <c r="U1219" s="58" t="inlineStr">
        <is>
          <t>No</t>
        </is>
      </c>
      <c r="V1219" s="123">
        <f>IFERROR(VALUE(TRIM(T1219)),S1219*F1219)</f>
        <v/>
      </c>
      <c r="W1219" s="58">
        <f>IF(F1219&lt;=12,"0-12 mo",IF(F1219&lt;=24,"13-24 mo",IF(F1219&lt;=48,"25-48 mo","49+ mo")))</f>
        <v/>
      </c>
      <c r="X1219" s="58">
        <f>IF(S1219&lt;=35.5,"Q1 Low",IF(S1219&lt;=70.35,"Q2 Mid-Low",IF(S1219&lt;=89.85,"Q3 Mid-High","Q4 High")))</f>
        <v/>
      </c>
      <c r="Y1219" s="58">
        <f>IF(U1219="Yes",1,0)</f>
        <v/>
      </c>
      <c r="Z1219" s="58">
        <f>IF(P1219="Month-to-month",1,0)+IF(M1219="No",1,0)+IF(J1219="No",1,0)+IF(I1219="Fiber optic",1,0)+IF(Q1219="Yes",1,0)</f>
        <v/>
      </c>
    </row>
    <row r="1220" ht="15" customHeight="1" s="59">
      <c r="A1220" s="58" t="inlineStr">
        <is>
          <t>7979-CORPM</t>
        </is>
      </c>
      <c r="B1220" s="58" t="inlineStr">
        <is>
          <t>Male</t>
        </is>
      </c>
      <c r="C1220" s="58" t="n">
        <v>0</v>
      </c>
      <c r="D1220" s="58" t="inlineStr">
        <is>
          <t>No</t>
        </is>
      </c>
      <c r="E1220" s="58" t="inlineStr">
        <is>
          <t>No</t>
        </is>
      </c>
      <c r="F1220" s="58" t="n">
        <v>24</v>
      </c>
      <c r="G1220" s="58" t="inlineStr">
        <is>
          <t>Yes</t>
        </is>
      </c>
      <c r="H1220" s="58" t="inlineStr">
        <is>
          <t>Yes</t>
        </is>
      </c>
      <c r="I1220" s="58" t="inlineStr">
        <is>
          <t>Fiber optic</t>
        </is>
      </c>
      <c r="J1220" s="58" t="inlineStr">
        <is>
          <t>No</t>
        </is>
      </c>
      <c r="K1220" s="58" t="inlineStr">
        <is>
          <t>Yes</t>
        </is>
      </c>
      <c r="L1220" s="58" t="inlineStr">
        <is>
          <t>No</t>
        </is>
      </c>
      <c r="M1220" s="58" t="inlineStr">
        <is>
          <t>No</t>
        </is>
      </c>
      <c r="N1220" s="58" t="inlineStr">
        <is>
          <t>Yes</t>
        </is>
      </c>
      <c r="O1220" s="58" t="inlineStr">
        <is>
          <t>No</t>
        </is>
      </c>
      <c r="P1220" s="58" t="inlineStr">
        <is>
          <t>Month-to-month</t>
        </is>
      </c>
      <c r="Q1220" s="58" t="inlineStr">
        <is>
          <t>Yes</t>
        </is>
      </c>
      <c r="R1220" s="58" t="inlineStr">
        <is>
          <t>Credit card (automatic)</t>
        </is>
      </c>
      <c r="S1220" s="123" t="n">
        <v>90.55</v>
      </c>
      <c r="T1220" s="58" t="inlineStr">
        <is>
          <t>2282.55</t>
        </is>
      </c>
      <c r="U1220" s="58" t="inlineStr">
        <is>
          <t>Yes</t>
        </is>
      </c>
      <c r="V1220" s="123">
        <f>IFERROR(VALUE(TRIM(T1220)),S1220*F1220)</f>
        <v/>
      </c>
      <c r="W1220" s="58">
        <f>IF(F1220&lt;=12,"0-12 mo",IF(F1220&lt;=24,"13-24 mo",IF(F1220&lt;=48,"25-48 mo","49+ mo")))</f>
        <v/>
      </c>
      <c r="X1220" s="58">
        <f>IF(S1220&lt;=35.5,"Q1 Low",IF(S1220&lt;=70.35,"Q2 Mid-Low",IF(S1220&lt;=89.85,"Q3 Mid-High","Q4 High")))</f>
        <v/>
      </c>
      <c r="Y1220" s="58">
        <f>IF(U1220="Yes",1,0)</f>
        <v/>
      </c>
      <c r="Z1220" s="58">
        <f>IF(P1220="Month-to-month",1,0)+IF(M1220="No",1,0)+IF(J1220="No",1,0)+IF(I1220="Fiber optic",1,0)+IF(Q1220="Yes",1,0)</f>
        <v/>
      </c>
    </row>
    <row r="1221" ht="15" customHeight="1" s="59">
      <c r="A1221" s="58" t="inlineStr">
        <is>
          <t>2294-DMMUS</t>
        </is>
      </c>
      <c r="B1221" s="58" t="inlineStr">
        <is>
          <t>Female</t>
        </is>
      </c>
      <c r="C1221" s="58" t="n">
        <v>0</v>
      </c>
      <c r="D1221" s="58" t="inlineStr">
        <is>
          <t>Yes</t>
        </is>
      </c>
      <c r="E1221" s="58" t="inlineStr">
        <is>
          <t>Yes</t>
        </is>
      </c>
      <c r="F1221" s="58" t="n">
        <v>62</v>
      </c>
      <c r="G1221" s="58" t="inlineStr">
        <is>
          <t>Yes</t>
        </is>
      </c>
      <c r="H1221" s="58" t="inlineStr">
        <is>
          <t>Yes</t>
        </is>
      </c>
      <c r="I1221" s="58" t="inlineStr">
        <is>
          <t>DSL</t>
        </is>
      </c>
      <c r="J1221" s="58" t="inlineStr">
        <is>
          <t>No</t>
        </is>
      </c>
      <c r="K1221" s="58" t="inlineStr">
        <is>
          <t>No</t>
        </is>
      </c>
      <c r="L1221" s="58" t="inlineStr">
        <is>
          <t>No</t>
        </is>
      </c>
      <c r="M1221" s="58" t="inlineStr">
        <is>
          <t>No</t>
        </is>
      </c>
      <c r="N1221" s="58" t="inlineStr">
        <is>
          <t>Yes</t>
        </is>
      </c>
      <c r="O1221" s="58" t="inlineStr">
        <is>
          <t>Yes</t>
        </is>
      </c>
      <c r="P1221" s="58" t="inlineStr">
        <is>
          <t>Month-to-month</t>
        </is>
      </c>
      <c r="Q1221" s="58" t="inlineStr">
        <is>
          <t>Yes</t>
        </is>
      </c>
      <c r="R1221" s="58" t="inlineStr">
        <is>
          <t>Credit card (automatic)</t>
        </is>
      </c>
      <c r="S1221" s="123" t="n">
        <v>70.45</v>
      </c>
      <c r="T1221" s="58" t="inlineStr">
        <is>
          <t>4300.45</t>
        </is>
      </c>
      <c r="U1221" s="58" t="inlineStr">
        <is>
          <t>No</t>
        </is>
      </c>
      <c r="V1221" s="123">
        <f>IFERROR(VALUE(TRIM(T1221)),S1221*F1221)</f>
        <v/>
      </c>
      <c r="W1221" s="58">
        <f>IF(F1221&lt;=12,"0-12 mo",IF(F1221&lt;=24,"13-24 mo",IF(F1221&lt;=48,"25-48 mo","49+ mo")))</f>
        <v/>
      </c>
      <c r="X1221" s="58">
        <f>IF(S1221&lt;=35.5,"Q1 Low",IF(S1221&lt;=70.35,"Q2 Mid-Low",IF(S1221&lt;=89.85,"Q3 Mid-High","Q4 High")))</f>
        <v/>
      </c>
      <c r="Y1221" s="58">
        <f>IF(U1221="Yes",1,0)</f>
        <v/>
      </c>
      <c r="Z1221" s="58">
        <f>IF(P1221="Month-to-month",1,0)+IF(M1221="No",1,0)+IF(J1221="No",1,0)+IF(I1221="Fiber optic",1,0)+IF(Q1221="Yes",1,0)</f>
        <v/>
      </c>
    </row>
    <row r="1222" ht="15" customHeight="1" s="59">
      <c r="A1222" s="58" t="inlineStr">
        <is>
          <t>0872-JCPIB</t>
        </is>
      </c>
      <c r="B1222" s="58" t="inlineStr">
        <is>
          <t>Male</t>
        </is>
      </c>
      <c r="C1222" s="58" t="n">
        <v>0</v>
      </c>
      <c r="D1222" s="58" t="inlineStr">
        <is>
          <t>No</t>
        </is>
      </c>
      <c r="E1222" s="58" t="inlineStr">
        <is>
          <t>No</t>
        </is>
      </c>
      <c r="F1222" s="58" t="n">
        <v>17</v>
      </c>
      <c r="G1222" s="58" t="inlineStr">
        <is>
          <t>Yes</t>
        </is>
      </c>
      <c r="H1222" s="58" t="inlineStr">
        <is>
          <t>Yes</t>
        </is>
      </c>
      <c r="I1222" s="58" t="inlineStr">
        <is>
          <t>DSL</t>
        </is>
      </c>
      <c r="J1222" s="58" t="inlineStr">
        <is>
          <t>Yes</t>
        </is>
      </c>
      <c r="K1222" s="58" t="inlineStr">
        <is>
          <t>No</t>
        </is>
      </c>
      <c r="L1222" s="58" t="inlineStr">
        <is>
          <t>No</t>
        </is>
      </c>
      <c r="M1222" s="58" t="inlineStr">
        <is>
          <t>No</t>
        </is>
      </c>
      <c r="N1222" s="58" t="inlineStr">
        <is>
          <t>No</t>
        </is>
      </c>
      <c r="O1222" s="58" t="inlineStr">
        <is>
          <t>Yes</t>
        </is>
      </c>
      <c r="P1222" s="58" t="inlineStr">
        <is>
          <t>Month-to-month</t>
        </is>
      </c>
      <c r="Q1222" s="58" t="inlineStr">
        <is>
          <t>No</t>
        </is>
      </c>
      <c r="R1222" s="58" t="inlineStr">
        <is>
          <t>Bank transfer (automatic)</t>
        </is>
      </c>
      <c r="S1222" s="123" t="n">
        <v>65.75</v>
      </c>
      <c r="T1222" s="58" t="inlineStr">
        <is>
          <t>1111.2</t>
        </is>
      </c>
      <c r="U1222" s="58" t="inlineStr">
        <is>
          <t>No</t>
        </is>
      </c>
      <c r="V1222" s="123">
        <f>IFERROR(VALUE(TRIM(T1222)),S1222*F1222)</f>
        <v/>
      </c>
      <c r="W1222" s="58">
        <f>IF(F1222&lt;=12,"0-12 mo",IF(F1222&lt;=24,"13-24 mo",IF(F1222&lt;=48,"25-48 mo","49+ mo")))</f>
        <v/>
      </c>
      <c r="X1222" s="58">
        <f>IF(S1222&lt;=35.5,"Q1 Low",IF(S1222&lt;=70.35,"Q2 Mid-Low",IF(S1222&lt;=89.85,"Q3 Mid-High","Q4 High")))</f>
        <v/>
      </c>
      <c r="Y1222" s="58">
        <f>IF(U1222="Yes",1,0)</f>
        <v/>
      </c>
      <c r="Z1222" s="58">
        <f>IF(P1222="Month-to-month",1,0)+IF(M1222="No",1,0)+IF(J1222="No",1,0)+IF(I1222="Fiber optic",1,0)+IF(Q1222="Yes",1,0)</f>
        <v/>
      </c>
    </row>
    <row r="1223" ht="15" customHeight="1" s="59">
      <c r="A1223" s="58" t="inlineStr">
        <is>
          <t>3055-MJDSB</t>
        </is>
      </c>
      <c r="B1223" s="58" t="inlineStr">
        <is>
          <t>Male</t>
        </is>
      </c>
      <c r="C1223" s="58" t="n">
        <v>0</v>
      </c>
      <c r="D1223" s="58" t="inlineStr">
        <is>
          <t>No</t>
        </is>
      </c>
      <c r="E1223" s="58" t="inlineStr">
        <is>
          <t>No</t>
        </is>
      </c>
      <c r="F1223" s="58" t="n">
        <v>9</v>
      </c>
      <c r="G1223" s="58" t="inlineStr">
        <is>
          <t>No</t>
        </is>
      </c>
      <c r="H1223" s="58" t="inlineStr">
        <is>
          <t>No phone service</t>
        </is>
      </c>
      <c r="I1223" s="58" t="inlineStr">
        <is>
          <t>DSL</t>
        </is>
      </c>
      <c r="J1223" s="58" t="inlineStr">
        <is>
          <t>No</t>
        </is>
      </c>
      <c r="K1223" s="58" t="inlineStr">
        <is>
          <t>No</t>
        </is>
      </c>
      <c r="L1223" s="58" t="inlineStr">
        <is>
          <t>No</t>
        </is>
      </c>
      <c r="M1223" s="58" t="inlineStr">
        <is>
          <t>No</t>
        </is>
      </c>
      <c r="N1223" s="58" t="inlineStr">
        <is>
          <t>No</t>
        </is>
      </c>
      <c r="O1223" s="58" t="inlineStr">
        <is>
          <t>No</t>
        </is>
      </c>
      <c r="P1223" s="58" t="inlineStr">
        <is>
          <t>Month-to-month</t>
        </is>
      </c>
      <c r="Q1223" s="58" t="inlineStr">
        <is>
          <t>Yes</t>
        </is>
      </c>
      <c r="R1223" s="58" t="inlineStr">
        <is>
          <t>Mailed check</t>
        </is>
      </c>
      <c r="S1223" s="123" t="n">
        <v>24.6</v>
      </c>
      <c r="T1223" s="58" t="inlineStr">
        <is>
          <t>190.1</t>
        </is>
      </c>
      <c r="U1223" s="58" t="inlineStr">
        <is>
          <t>No</t>
        </is>
      </c>
      <c r="V1223" s="123">
        <f>IFERROR(VALUE(TRIM(T1223)),S1223*F1223)</f>
        <v/>
      </c>
      <c r="W1223" s="58">
        <f>IF(F1223&lt;=12,"0-12 mo",IF(F1223&lt;=24,"13-24 mo",IF(F1223&lt;=48,"25-48 mo","49+ mo")))</f>
        <v/>
      </c>
      <c r="X1223" s="58">
        <f>IF(S1223&lt;=35.5,"Q1 Low",IF(S1223&lt;=70.35,"Q2 Mid-Low",IF(S1223&lt;=89.85,"Q3 Mid-High","Q4 High")))</f>
        <v/>
      </c>
      <c r="Y1223" s="58">
        <f>IF(U1223="Yes",1,0)</f>
        <v/>
      </c>
      <c r="Z1223" s="58">
        <f>IF(P1223="Month-to-month",1,0)+IF(M1223="No",1,0)+IF(J1223="No",1,0)+IF(I1223="Fiber optic",1,0)+IF(Q1223="Yes",1,0)</f>
        <v/>
      </c>
    </row>
    <row r="1224" ht="15" customHeight="1" s="59">
      <c r="A1224" s="58" t="inlineStr">
        <is>
          <t>9091-WTUUY</t>
        </is>
      </c>
      <c r="B1224" s="58" t="inlineStr">
        <is>
          <t>Male</t>
        </is>
      </c>
      <c r="C1224" s="58" t="n">
        <v>0</v>
      </c>
      <c r="D1224" s="58" t="inlineStr">
        <is>
          <t>Yes</t>
        </is>
      </c>
      <c r="E1224" s="58" t="inlineStr">
        <is>
          <t>Yes</t>
        </is>
      </c>
      <c r="F1224" s="58" t="n">
        <v>64</v>
      </c>
      <c r="G1224" s="58" t="inlineStr">
        <is>
          <t>Yes</t>
        </is>
      </c>
      <c r="H1224" s="58" t="inlineStr">
        <is>
          <t>No</t>
        </is>
      </c>
      <c r="I1224" s="58" t="inlineStr">
        <is>
          <t>DSL</t>
        </is>
      </c>
      <c r="J1224" s="58" t="inlineStr">
        <is>
          <t>Yes</t>
        </is>
      </c>
      <c r="K1224" s="58" t="inlineStr">
        <is>
          <t>No</t>
        </is>
      </c>
      <c r="L1224" s="58" t="inlineStr">
        <is>
          <t>Yes</t>
        </is>
      </c>
      <c r="M1224" s="58" t="inlineStr">
        <is>
          <t>Yes</t>
        </is>
      </c>
      <c r="N1224" s="58" t="inlineStr">
        <is>
          <t>Yes</t>
        </is>
      </c>
      <c r="O1224" s="58" t="inlineStr">
        <is>
          <t>No</t>
        </is>
      </c>
      <c r="P1224" s="58" t="inlineStr">
        <is>
          <t>Two year</t>
        </is>
      </c>
      <c r="Q1224" s="58" t="inlineStr">
        <is>
          <t>No</t>
        </is>
      </c>
      <c r="R1224" s="58" t="inlineStr">
        <is>
          <t>Mailed check</t>
        </is>
      </c>
      <c r="S1224" s="123" t="n">
        <v>69.25</v>
      </c>
      <c r="T1224" s="58" t="inlineStr">
        <is>
          <t>4447.75</t>
        </is>
      </c>
      <c r="U1224" s="58" t="inlineStr">
        <is>
          <t>No</t>
        </is>
      </c>
      <c r="V1224" s="123">
        <f>IFERROR(VALUE(TRIM(T1224)),S1224*F1224)</f>
        <v/>
      </c>
      <c r="W1224" s="58">
        <f>IF(F1224&lt;=12,"0-12 mo",IF(F1224&lt;=24,"13-24 mo",IF(F1224&lt;=48,"25-48 mo","49+ mo")))</f>
        <v/>
      </c>
      <c r="X1224" s="58">
        <f>IF(S1224&lt;=35.5,"Q1 Low",IF(S1224&lt;=70.35,"Q2 Mid-Low",IF(S1224&lt;=89.85,"Q3 Mid-High","Q4 High")))</f>
        <v/>
      </c>
      <c r="Y1224" s="58">
        <f>IF(U1224="Yes",1,0)</f>
        <v/>
      </c>
      <c r="Z1224" s="58">
        <f>IF(P1224="Month-to-month",1,0)+IF(M1224="No",1,0)+IF(J1224="No",1,0)+IF(I1224="Fiber optic",1,0)+IF(Q1224="Yes",1,0)</f>
        <v/>
      </c>
    </row>
    <row r="1225" ht="15" customHeight="1" s="59">
      <c r="A1225" s="58" t="inlineStr">
        <is>
          <t>1618-CFHME</t>
        </is>
      </c>
      <c r="B1225" s="58" t="inlineStr">
        <is>
          <t>Female</t>
        </is>
      </c>
      <c r="C1225" s="58" t="n">
        <v>0</v>
      </c>
      <c r="D1225" s="58" t="inlineStr">
        <is>
          <t>No</t>
        </is>
      </c>
      <c r="E1225" s="58" t="inlineStr">
        <is>
          <t>No</t>
        </is>
      </c>
      <c r="F1225" s="58" t="n">
        <v>2</v>
      </c>
      <c r="G1225" s="58" t="inlineStr">
        <is>
          <t>Yes</t>
        </is>
      </c>
      <c r="H1225" s="58" t="inlineStr">
        <is>
          <t>Yes</t>
        </is>
      </c>
      <c r="I1225" s="58" t="inlineStr">
        <is>
          <t>Fiber optic</t>
        </is>
      </c>
      <c r="J1225" s="58" t="inlineStr">
        <is>
          <t>No</t>
        </is>
      </c>
      <c r="K1225" s="58" t="inlineStr">
        <is>
          <t>No</t>
        </is>
      </c>
      <c r="L1225" s="58" t="inlineStr">
        <is>
          <t>No</t>
        </is>
      </c>
      <c r="M1225" s="58" t="inlineStr">
        <is>
          <t>No</t>
        </is>
      </c>
      <c r="N1225" s="58" t="inlineStr">
        <is>
          <t>No</t>
        </is>
      </c>
      <c r="O1225" s="58" t="inlineStr">
        <is>
          <t>No</t>
        </is>
      </c>
      <c r="P1225" s="58" t="inlineStr">
        <is>
          <t>Month-to-month</t>
        </is>
      </c>
      <c r="Q1225" s="58" t="inlineStr">
        <is>
          <t>Yes</t>
        </is>
      </c>
      <c r="R1225" s="58" t="inlineStr">
        <is>
          <t>Electronic check</t>
        </is>
      </c>
      <c r="S1225" s="123" t="n">
        <v>75.90000000000001</v>
      </c>
      <c r="T1225" s="58" t="inlineStr">
        <is>
          <t>143.35</t>
        </is>
      </c>
      <c r="U1225" s="58" t="inlineStr">
        <is>
          <t>Yes</t>
        </is>
      </c>
      <c r="V1225" s="123">
        <f>IFERROR(VALUE(TRIM(T1225)),S1225*F1225)</f>
        <v/>
      </c>
      <c r="W1225" s="58">
        <f>IF(F1225&lt;=12,"0-12 mo",IF(F1225&lt;=24,"13-24 mo",IF(F1225&lt;=48,"25-48 mo","49+ mo")))</f>
        <v/>
      </c>
      <c r="X1225" s="58">
        <f>IF(S1225&lt;=35.5,"Q1 Low",IF(S1225&lt;=70.35,"Q2 Mid-Low",IF(S1225&lt;=89.85,"Q3 Mid-High","Q4 High")))</f>
        <v/>
      </c>
      <c r="Y1225" s="58">
        <f>IF(U1225="Yes",1,0)</f>
        <v/>
      </c>
      <c r="Z1225" s="58">
        <f>IF(P1225="Month-to-month",1,0)+IF(M1225="No",1,0)+IF(J1225="No",1,0)+IF(I1225="Fiber optic",1,0)+IF(Q1225="Yes",1,0)</f>
        <v/>
      </c>
    </row>
    <row r="1226" ht="15" customHeight="1" s="59">
      <c r="A1226" s="58" t="inlineStr">
        <is>
          <t>3165-HDOEW</t>
        </is>
      </c>
      <c r="B1226" s="58" t="inlineStr">
        <is>
          <t>Male</t>
        </is>
      </c>
      <c r="C1226" s="58" t="n">
        <v>0</v>
      </c>
      <c r="D1226" s="58" t="inlineStr">
        <is>
          <t>Yes</t>
        </is>
      </c>
      <c r="E1226" s="58" t="inlineStr">
        <is>
          <t>Yes</t>
        </is>
      </c>
      <c r="F1226" s="58" t="n">
        <v>1</v>
      </c>
      <c r="G1226" s="58" t="inlineStr">
        <is>
          <t>Yes</t>
        </is>
      </c>
      <c r="H1226" s="58" t="inlineStr">
        <is>
          <t>No</t>
        </is>
      </c>
      <c r="I1226" s="58" t="inlineStr">
        <is>
          <t>DSL</t>
        </is>
      </c>
      <c r="J1226" s="58" t="inlineStr">
        <is>
          <t>No</t>
        </is>
      </c>
      <c r="K1226" s="58" t="inlineStr">
        <is>
          <t>No</t>
        </is>
      </c>
      <c r="L1226" s="58" t="inlineStr">
        <is>
          <t>No</t>
        </is>
      </c>
      <c r="M1226" s="58" t="inlineStr">
        <is>
          <t>No</t>
        </is>
      </c>
      <c r="N1226" s="58" t="inlineStr">
        <is>
          <t>No</t>
        </is>
      </c>
      <c r="O1226" s="58" t="inlineStr">
        <is>
          <t>No</t>
        </is>
      </c>
      <c r="P1226" s="58" t="inlineStr">
        <is>
          <t>Month-to-month</t>
        </is>
      </c>
      <c r="Q1226" s="58" t="inlineStr">
        <is>
          <t>Yes</t>
        </is>
      </c>
      <c r="R1226" s="58" t="inlineStr">
        <is>
          <t>Mailed check</t>
        </is>
      </c>
      <c r="S1226" s="123" t="n">
        <v>45.85</v>
      </c>
      <c r="T1226" s="58" t="inlineStr">
        <is>
          <t>45.85</t>
        </is>
      </c>
      <c r="U1226" s="58" t="inlineStr">
        <is>
          <t>Yes</t>
        </is>
      </c>
      <c r="V1226" s="123">
        <f>IFERROR(VALUE(TRIM(T1226)),S1226*F1226)</f>
        <v/>
      </c>
      <c r="W1226" s="58">
        <f>IF(F1226&lt;=12,"0-12 mo",IF(F1226&lt;=24,"13-24 mo",IF(F1226&lt;=48,"25-48 mo","49+ mo")))</f>
        <v/>
      </c>
      <c r="X1226" s="58">
        <f>IF(S1226&lt;=35.5,"Q1 Low",IF(S1226&lt;=70.35,"Q2 Mid-Low",IF(S1226&lt;=89.85,"Q3 Mid-High","Q4 High")))</f>
        <v/>
      </c>
      <c r="Y1226" s="58">
        <f>IF(U1226="Yes",1,0)</f>
        <v/>
      </c>
      <c r="Z1226" s="58">
        <f>IF(P1226="Month-to-month",1,0)+IF(M1226="No",1,0)+IF(J1226="No",1,0)+IF(I1226="Fiber optic",1,0)+IF(Q1226="Yes",1,0)</f>
        <v/>
      </c>
    </row>
    <row r="1227" ht="15" customHeight="1" s="59">
      <c r="A1227" s="58" t="inlineStr">
        <is>
          <t>6581-NQCBA</t>
        </is>
      </c>
      <c r="B1227" s="58" t="inlineStr">
        <is>
          <t>Female</t>
        </is>
      </c>
      <c r="C1227" s="58" t="n">
        <v>0</v>
      </c>
      <c r="D1227" s="58" t="inlineStr">
        <is>
          <t>Yes</t>
        </is>
      </c>
      <c r="E1227" s="58" t="inlineStr">
        <is>
          <t>No</t>
        </is>
      </c>
      <c r="F1227" s="58" t="n">
        <v>16</v>
      </c>
      <c r="G1227" s="58" t="inlineStr">
        <is>
          <t>No</t>
        </is>
      </c>
      <c r="H1227" s="58" t="inlineStr">
        <is>
          <t>No phone service</t>
        </is>
      </c>
      <c r="I1227" s="58" t="inlineStr">
        <is>
          <t>DSL</t>
        </is>
      </c>
      <c r="J1227" s="58" t="inlineStr">
        <is>
          <t>No</t>
        </is>
      </c>
      <c r="K1227" s="58" t="inlineStr">
        <is>
          <t>No</t>
        </is>
      </c>
      <c r="L1227" s="58" t="inlineStr">
        <is>
          <t>No</t>
        </is>
      </c>
      <c r="M1227" s="58" t="inlineStr">
        <is>
          <t>Yes</t>
        </is>
      </c>
      <c r="N1227" s="58" t="inlineStr">
        <is>
          <t>Yes</t>
        </is>
      </c>
      <c r="O1227" s="58" t="inlineStr">
        <is>
          <t>Yes</t>
        </is>
      </c>
      <c r="P1227" s="58" t="inlineStr">
        <is>
          <t>Month-to-month</t>
        </is>
      </c>
      <c r="Q1227" s="58" t="inlineStr">
        <is>
          <t>Yes</t>
        </is>
      </c>
      <c r="R1227" s="58" t="inlineStr">
        <is>
          <t>Electronic check</t>
        </is>
      </c>
      <c r="S1227" s="123" t="n">
        <v>49.95</v>
      </c>
      <c r="T1227" s="58" t="inlineStr">
        <is>
          <t>810.2</t>
        </is>
      </c>
      <c r="U1227" s="58" t="inlineStr">
        <is>
          <t>Yes</t>
        </is>
      </c>
      <c r="V1227" s="123">
        <f>IFERROR(VALUE(TRIM(T1227)),S1227*F1227)</f>
        <v/>
      </c>
      <c r="W1227" s="58">
        <f>IF(F1227&lt;=12,"0-12 mo",IF(F1227&lt;=24,"13-24 mo",IF(F1227&lt;=48,"25-48 mo","49+ mo")))</f>
        <v/>
      </c>
      <c r="X1227" s="58">
        <f>IF(S1227&lt;=35.5,"Q1 Low",IF(S1227&lt;=70.35,"Q2 Mid-Low",IF(S1227&lt;=89.85,"Q3 Mid-High","Q4 High")))</f>
        <v/>
      </c>
      <c r="Y1227" s="58">
        <f>IF(U1227="Yes",1,0)</f>
        <v/>
      </c>
      <c r="Z1227" s="58">
        <f>IF(P1227="Month-to-month",1,0)+IF(M1227="No",1,0)+IF(J1227="No",1,0)+IF(I1227="Fiber optic",1,0)+IF(Q1227="Yes",1,0)</f>
        <v/>
      </c>
    </row>
    <row r="1228" ht="15" customHeight="1" s="59">
      <c r="A1228" s="58" t="inlineStr">
        <is>
          <t>7115-IRDHS</t>
        </is>
      </c>
      <c r="B1228" s="58" t="inlineStr">
        <is>
          <t>Female</t>
        </is>
      </c>
      <c r="C1228" s="58" t="n">
        <v>0</v>
      </c>
      <c r="D1228" s="58" t="inlineStr">
        <is>
          <t>Yes</t>
        </is>
      </c>
      <c r="E1228" s="58" t="inlineStr">
        <is>
          <t>No</t>
        </is>
      </c>
      <c r="F1228" s="58" t="n">
        <v>72</v>
      </c>
      <c r="G1228" s="58" t="inlineStr">
        <is>
          <t>Yes</t>
        </is>
      </c>
      <c r="H1228" s="58" t="inlineStr">
        <is>
          <t>Yes</t>
        </is>
      </c>
      <c r="I1228" s="58" t="inlineStr">
        <is>
          <t>No</t>
        </is>
      </c>
      <c r="J1228" s="58" t="inlineStr">
        <is>
          <t>No internet service</t>
        </is>
      </c>
      <c r="K1228" s="58" t="inlineStr">
        <is>
          <t>No internet service</t>
        </is>
      </c>
      <c r="L1228" s="58" t="inlineStr">
        <is>
          <t>No internet service</t>
        </is>
      </c>
      <c r="M1228" s="58" t="inlineStr">
        <is>
          <t>No internet service</t>
        </is>
      </c>
      <c r="N1228" s="58" t="inlineStr">
        <is>
          <t>No internet service</t>
        </is>
      </c>
      <c r="O1228" s="58" t="inlineStr">
        <is>
          <t>No internet service</t>
        </is>
      </c>
      <c r="P1228" s="58" t="inlineStr">
        <is>
          <t>Two year</t>
        </is>
      </c>
      <c r="Q1228" s="58" t="inlineStr">
        <is>
          <t>No</t>
        </is>
      </c>
      <c r="R1228" s="58" t="inlineStr">
        <is>
          <t>Bank transfer (automatic)</t>
        </is>
      </c>
      <c r="S1228" s="123" t="n">
        <v>24.65</v>
      </c>
      <c r="T1228" s="58" t="inlineStr">
        <is>
          <t>1830.05</t>
        </is>
      </c>
      <c r="U1228" s="58" t="inlineStr">
        <is>
          <t>No</t>
        </is>
      </c>
      <c r="V1228" s="123">
        <f>IFERROR(VALUE(TRIM(T1228)),S1228*F1228)</f>
        <v/>
      </c>
      <c r="W1228" s="58">
        <f>IF(F1228&lt;=12,"0-12 mo",IF(F1228&lt;=24,"13-24 mo",IF(F1228&lt;=48,"25-48 mo","49+ mo")))</f>
        <v/>
      </c>
      <c r="X1228" s="58">
        <f>IF(S1228&lt;=35.5,"Q1 Low",IF(S1228&lt;=70.35,"Q2 Mid-Low",IF(S1228&lt;=89.85,"Q3 Mid-High","Q4 High")))</f>
        <v/>
      </c>
      <c r="Y1228" s="58">
        <f>IF(U1228="Yes",1,0)</f>
        <v/>
      </c>
      <c r="Z1228" s="58">
        <f>IF(P1228="Month-to-month",1,0)+IF(M1228="No",1,0)+IF(J1228="No",1,0)+IF(I1228="Fiber optic",1,0)+IF(Q1228="Yes",1,0)</f>
        <v/>
      </c>
    </row>
    <row r="1229" ht="15" customHeight="1" s="59">
      <c r="A1229" s="58" t="inlineStr">
        <is>
          <t>8496-DMZUK</t>
        </is>
      </c>
      <c r="B1229" s="58" t="inlineStr">
        <is>
          <t>Male</t>
        </is>
      </c>
      <c r="C1229" s="58" t="n">
        <v>0</v>
      </c>
      <c r="D1229" s="58" t="inlineStr">
        <is>
          <t>No</t>
        </is>
      </c>
      <c r="E1229" s="58" t="inlineStr">
        <is>
          <t>No</t>
        </is>
      </c>
      <c r="F1229" s="58" t="n">
        <v>30</v>
      </c>
      <c r="G1229" s="58" t="inlineStr">
        <is>
          <t>Yes</t>
        </is>
      </c>
      <c r="H1229" s="58" t="inlineStr">
        <is>
          <t>Yes</t>
        </is>
      </c>
      <c r="I1229" s="58" t="inlineStr">
        <is>
          <t>Fiber optic</t>
        </is>
      </c>
      <c r="J1229" s="58" t="inlineStr">
        <is>
          <t>Yes</t>
        </is>
      </c>
      <c r="K1229" s="58" t="inlineStr">
        <is>
          <t>Yes</t>
        </is>
      </c>
      <c r="L1229" s="58" t="inlineStr">
        <is>
          <t>Yes</t>
        </is>
      </c>
      <c r="M1229" s="58" t="inlineStr">
        <is>
          <t>No</t>
        </is>
      </c>
      <c r="N1229" s="58" t="inlineStr">
        <is>
          <t>No</t>
        </is>
      </c>
      <c r="O1229" s="58" t="inlineStr">
        <is>
          <t>No</t>
        </is>
      </c>
      <c r="P1229" s="58" t="inlineStr">
        <is>
          <t>One year</t>
        </is>
      </c>
      <c r="Q1229" s="58" t="inlineStr">
        <is>
          <t>No</t>
        </is>
      </c>
      <c r="R1229" s="58" t="inlineStr">
        <is>
          <t>Bank transfer (automatic)</t>
        </is>
      </c>
      <c r="S1229" s="123" t="n">
        <v>90.40000000000001</v>
      </c>
      <c r="T1229" s="58" t="inlineStr">
        <is>
          <t>2820.65</t>
        </is>
      </c>
      <c r="U1229" s="58" t="inlineStr">
        <is>
          <t>No</t>
        </is>
      </c>
      <c r="V1229" s="123">
        <f>IFERROR(VALUE(TRIM(T1229)),S1229*F1229)</f>
        <v/>
      </c>
      <c r="W1229" s="58">
        <f>IF(F1229&lt;=12,"0-12 mo",IF(F1229&lt;=24,"13-24 mo",IF(F1229&lt;=48,"25-48 mo","49+ mo")))</f>
        <v/>
      </c>
      <c r="X1229" s="58">
        <f>IF(S1229&lt;=35.5,"Q1 Low",IF(S1229&lt;=70.35,"Q2 Mid-Low",IF(S1229&lt;=89.85,"Q3 Mid-High","Q4 High")))</f>
        <v/>
      </c>
      <c r="Y1229" s="58">
        <f>IF(U1229="Yes",1,0)</f>
        <v/>
      </c>
      <c r="Z1229" s="58">
        <f>IF(P1229="Month-to-month",1,0)+IF(M1229="No",1,0)+IF(J1229="No",1,0)+IF(I1229="Fiber optic",1,0)+IF(Q1229="Yes",1,0)</f>
        <v/>
      </c>
    </row>
    <row r="1230" ht="15" customHeight="1" s="59">
      <c r="A1230" s="58" t="inlineStr">
        <is>
          <t>2040-VZIKE</t>
        </is>
      </c>
      <c r="B1230" s="58" t="inlineStr">
        <is>
          <t>Female</t>
        </is>
      </c>
      <c r="C1230" s="58" t="n">
        <v>0</v>
      </c>
      <c r="D1230" s="58" t="inlineStr">
        <is>
          <t>Yes</t>
        </is>
      </c>
      <c r="E1230" s="58" t="inlineStr">
        <is>
          <t>No</t>
        </is>
      </c>
      <c r="F1230" s="58" t="n">
        <v>49</v>
      </c>
      <c r="G1230" s="58" t="inlineStr">
        <is>
          <t>Yes</t>
        </is>
      </c>
      <c r="H1230" s="58" t="inlineStr">
        <is>
          <t>Yes</t>
        </is>
      </c>
      <c r="I1230" s="58" t="inlineStr">
        <is>
          <t>Fiber optic</t>
        </is>
      </c>
      <c r="J1230" s="58" t="inlineStr">
        <is>
          <t>Yes</t>
        </is>
      </c>
      <c r="K1230" s="58" t="inlineStr">
        <is>
          <t>No</t>
        </is>
      </c>
      <c r="L1230" s="58" t="inlineStr">
        <is>
          <t>No</t>
        </is>
      </c>
      <c r="M1230" s="58" t="inlineStr">
        <is>
          <t>No</t>
        </is>
      </c>
      <c r="N1230" s="58" t="inlineStr">
        <is>
          <t>Yes</t>
        </is>
      </c>
      <c r="O1230" s="58" t="inlineStr">
        <is>
          <t>Yes</t>
        </is>
      </c>
      <c r="P1230" s="58" t="inlineStr">
        <is>
          <t>Month-to-month</t>
        </is>
      </c>
      <c r="Q1230" s="58" t="inlineStr">
        <is>
          <t>Yes</t>
        </is>
      </c>
      <c r="R1230" s="58" t="inlineStr">
        <is>
          <t>Mailed check</t>
        </is>
      </c>
      <c r="S1230" s="123" t="n">
        <v>100.85</v>
      </c>
      <c r="T1230" s="58" t="inlineStr">
        <is>
          <t>4847.35</t>
        </is>
      </c>
      <c r="U1230" s="58" t="inlineStr">
        <is>
          <t>No</t>
        </is>
      </c>
      <c r="V1230" s="123">
        <f>IFERROR(VALUE(TRIM(T1230)),S1230*F1230)</f>
        <v/>
      </c>
      <c r="W1230" s="58">
        <f>IF(F1230&lt;=12,"0-12 mo",IF(F1230&lt;=24,"13-24 mo",IF(F1230&lt;=48,"25-48 mo","49+ mo")))</f>
        <v/>
      </c>
      <c r="X1230" s="58">
        <f>IF(S1230&lt;=35.5,"Q1 Low",IF(S1230&lt;=70.35,"Q2 Mid-Low",IF(S1230&lt;=89.85,"Q3 Mid-High","Q4 High")))</f>
        <v/>
      </c>
      <c r="Y1230" s="58">
        <f>IF(U1230="Yes",1,0)</f>
        <v/>
      </c>
      <c r="Z1230" s="58">
        <f>IF(P1230="Month-to-month",1,0)+IF(M1230="No",1,0)+IF(J1230="No",1,0)+IF(I1230="Fiber optic",1,0)+IF(Q1230="Yes",1,0)</f>
        <v/>
      </c>
    </row>
    <row r="1231" ht="15" customHeight="1" s="59">
      <c r="A1231" s="58" t="inlineStr">
        <is>
          <t>9068-VPWQQ</t>
        </is>
      </c>
      <c r="B1231" s="58" t="inlineStr">
        <is>
          <t>Male</t>
        </is>
      </c>
      <c r="C1231" s="58" t="n">
        <v>0</v>
      </c>
      <c r="D1231" s="58" t="inlineStr">
        <is>
          <t>Yes</t>
        </is>
      </c>
      <c r="E1231" s="58" t="inlineStr">
        <is>
          <t>No</t>
        </is>
      </c>
      <c r="F1231" s="58" t="n">
        <v>61</v>
      </c>
      <c r="G1231" s="58" t="inlineStr">
        <is>
          <t>Yes</t>
        </is>
      </c>
      <c r="H1231" s="58" t="inlineStr">
        <is>
          <t>Yes</t>
        </is>
      </c>
      <c r="I1231" s="58" t="inlineStr">
        <is>
          <t>DSL</t>
        </is>
      </c>
      <c r="J1231" s="58" t="inlineStr">
        <is>
          <t>Yes</t>
        </is>
      </c>
      <c r="K1231" s="58" t="inlineStr">
        <is>
          <t>No</t>
        </is>
      </c>
      <c r="L1231" s="58" t="inlineStr">
        <is>
          <t>Yes</t>
        </is>
      </c>
      <c r="M1231" s="58" t="inlineStr">
        <is>
          <t>Yes</t>
        </is>
      </c>
      <c r="N1231" s="58" t="inlineStr">
        <is>
          <t>No</t>
        </is>
      </c>
      <c r="O1231" s="58" t="inlineStr">
        <is>
          <t>Yes</t>
        </is>
      </c>
      <c r="P1231" s="58" t="inlineStr">
        <is>
          <t>Two year</t>
        </is>
      </c>
      <c r="Q1231" s="58" t="inlineStr">
        <is>
          <t>No</t>
        </is>
      </c>
      <c r="R1231" s="58" t="inlineStr">
        <is>
          <t>Credit card (automatic)</t>
        </is>
      </c>
      <c r="S1231" s="123" t="n">
        <v>75.34999999999999</v>
      </c>
      <c r="T1231" s="58" t="inlineStr">
        <is>
          <t>4729.3</t>
        </is>
      </c>
      <c r="U1231" s="58" t="inlineStr">
        <is>
          <t>No</t>
        </is>
      </c>
      <c r="V1231" s="123">
        <f>IFERROR(VALUE(TRIM(T1231)),S1231*F1231)</f>
        <v/>
      </c>
      <c r="W1231" s="58">
        <f>IF(F1231&lt;=12,"0-12 mo",IF(F1231&lt;=24,"13-24 mo",IF(F1231&lt;=48,"25-48 mo","49+ mo")))</f>
        <v/>
      </c>
      <c r="X1231" s="58">
        <f>IF(S1231&lt;=35.5,"Q1 Low",IF(S1231&lt;=70.35,"Q2 Mid-Low",IF(S1231&lt;=89.85,"Q3 Mid-High","Q4 High")))</f>
        <v/>
      </c>
      <c r="Y1231" s="58">
        <f>IF(U1231="Yes",1,0)</f>
        <v/>
      </c>
      <c r="Z1231" s="58">
        <f>IF(P1231="Month-to-month",1,0)+IF(M1231="No",1,0)+IF(J1231="No",1,0)+IF(I1231="Fiber optic",1,0)+IF(Q1231="Yes",1,0)</f>
        <v/>
      </c>
    </row>
    <row r="1232" ht="15" customHeight="1" s="59">
      <c r="A1232" s="58" t="inlineStr">
        <is>
          <t>0178-SZBHO</t>
        </is>
      </c>
      <c r="B1232" s="58" t="inlineStr">
        <is>
          <t>Male</t>
        </is>
      </c>
      <c r="C1232" s="58" t="n">
        <v>0</v>
      </c>
      <c r="D1232" s="58" t="inlineStr">
        <is>
          <t>Yes</t>
        </is>
      </c>
      <c r="E1232" s="58" t="inlineStr">
        <is>
          <t>Yes</t>
        </is>
      </c>
      <c r="F1232" s="58" t="n">
        <v>47</v>
      </c>
      <c r="G1232" s="58" t="inlineStr">
        <is>
          <t>Yes</t>
        </is>
      </c>
      <c r="H1232" s="58" t="inlineStr">
        <is>
          <t>Yes</t>
        </is>
      </c>
      <c r="I1232" s="58" t="inlineStr">
        <is>
          <t>Fiber optic</t>
        </is>
      </c>
      <c r="J1232" s="58" t="inlineStr">
        <is>
          <t>No</t>
        </is>
      </c>
      <c r="K1232" s="58" t="inlineStr">
        <is>
          <t>Yes</t>
        </is>
      </c>
      <c r="L1232" s="58" t="inlineStr">
        <is>
          <t>No</t>
        </is>
      </c>
      <c r="M1232" s="58" t="inlineStr">
        <is>
          <t>No</t>
        </is>
      </c>
      <c r="N1232" s="58" t="inlineStr">
        <is>
          <t>Yes</t>
        </is>
      </c>
      <c r="O1232" s="58" t="inlineStr">
        <is>
          <t>No</t>
        </is>
      </c>
      <c r="P1232" s="58" t="inlineStr">
        <is>
          <t>Month-to-month</t>
        </is>
      </c>
      <c r="Q1232" s="58" t="inlineStr">
        <is>
          <t>No</t>
        </is>
      </c>
      <c r="R1232" s="58" t="inlineStr">
        <is>
          <t>Electronic check</t>
        </is>
      </c>
      <c r="S1232" s="123" t="n">
        <v>87.2</v>
      </c>
      <c r="T1232" s="58" t="inlineStr">
        <is>
          <t>4017.45</t>
        </is>
      </c>
      <c r="U1232" s="58" t="inlineStr">
        <is>
          <t>No</t>
        </is>
      </c>
      <c r="V1232" s="123">
        <f>IFERROR(VALUE(TRIM(T1232)),S1232*F1232)</f>
        <v/>
      </c>
      <c r="W1232" s="58">
        <f>IF(F1232&lt;=12,"0-12 mo",IF(F1232&lt;=24,"13-24 mo",IF(F1232&lt;=48,"25-48 mo","49+ mo")))</f>
        <v/>
      </c>
      <c r="X1232" s="58">
        <f>IF(S1232&lt;=35.5,"Q1 Low",IF(S1232&lt;=70.35,"Q2 Mid-Low",IF(S1232&lt;=89.85,"Q3 Mid-High","Q4 High")))</f>
        <v/>
      </c>
      <c r="Y1232" s="58">
        <f>IF(U1232="Yes",1,0)</f>
        <v/>
      </c>
      <c r="Z1232" s="58">
        <f>IF(P1232="Month-to-month",1,0)+IF(M1232="No",1,0)+IF(J1232="No",1,0)+IF(I1232="Fiber optic",1,0)+IF(Q1232="Yes",1,0)</f>
        <v/>
      </c>
    </row>
    <row r="1233" ht="15" customHeight="1" s="59">
      <c r="A1233" s="58" t="inlineStr">
        <is>
          <t>0384-RVBPI</t>
        </is>
      </c>
      <c r="B1233" s="58" t="inlineStr">
        <is>
          <t>Male</t>
        </is>
      </c>
      <c r="C1233" s="58" t="n">
        <v>0</v>
      </c>
      <c r="D1233" s="58" t="inlineStr">
        <is>
          <t>No</t>
        </is>
      </c>
      <c r="E1233" s="58" t="inlineStr">
        <is>
          <t>No</t>
        </is>
      </c>
      <c r="F1233" s="58" t="n">
        <v>20</v>
      </c>
      <c r="G1233" s="58" t="inlineStr">
        <is>
          <t>Yes</t>
        </is>
      </c>
      <c r="H1233" s="58" t="inlineStr">
        <is>
          <t>No</t>
        </is>
      </c>
      <c r="I1233" s="58" t="inlineStr">
        <is>
          <t>DSL</t>
        </is>
      </c>
      <c r="J1233" s="58" t="inlineStr">
        <is>
          <t>Yes</t>
        </is>
      </c>
      <c r="K1233" s="58" t="inlineStr">
        <is>
          <t>No</t>
        </is>
      </c>
      <c r="L1233" s="58" t="inlineStr">
        <is>
          <t>Yes</t>
        </is>
      </c>
      <c r="M1233" s="58" t="inlineStr">
        <is>
          <t>No</t>
        </is>
      </c>
      <c r="N1233" s="58" t="inlineStr">
        <is>
          <t>No</t>
        </is>
      </c>
      <c r="O1233" s="58" t="inlineStr">
        <is>
          <t>Yes</t>
        </is>
      </c>
      <c r="P1233" s="58" t="inlineStr">
        <is>
          <t>Month-to-month</t>
        </is>
      </c>
      <c r="Q1233" s="58" t="inlineStr">
        <is>
          <t>No</t>
        </is>
      </c>
      <c r="R1233" s="58" t="inlineStr">
        <is>
          <t>Credit card (automatic)</t>
        </is>
      </c>
      <c r="S1233" s="123" t="n">
        <v>64.40000000000001</v>
      </c>
      <c r="T1233" s="58" t="inlineStr">
        <is>
          <t>1398.6</t>
        </is>
      </c>
      <c r="U1233" s="58" t="inlineStr">
        <is>
          <t>No</t>
        </is>
      </c>
      <c r="V1233" s="123">
        <f>IFERROR(VALUE(TRIM(T1233)),S1233*F1233)</f>
        <v/>
      </c>
      <c r="W1233" s="58">
        <f>IF(F1233&lt;=12,"0-12 mo",IF(F1233&lt;=24,"13-24 mo",IF(F1233&lt;=48,"25-48 mo","49+ mo")))</f>
        <v/>
      </c>
      <c r="X1233" s="58">
        <f>IF(S1233&lt;=35.5,"Q1 Low",IF(S1233&lt;=70.35,"Q2 Mid-Low",IF(S1233&lt;=89.85,"Q3 Mid-High","Q4 High")))</f>
        <v/>
      </c>
      <c r="Y1233" s="58">
        <f>IF(U1233="Yes",1,0)</f>
        <v/>
      </c>
      <c r="Z1233" s="58">
        <f>IF(P1233="Month-to-month",1,0)+IF(M1233="No",1,0)+IF(J1233="No",1,0)+IF(I1233="Fiber optic",1,0)+IF(Q1233="Yes",1,0)</f>
        <v/>
      </c>
    </row>
    <row r="1234" ht="15" customHeight="1" s="59">
      <c r="A1234" s="58" t="inlineStr">
        <is>
          <t>1689-MRZQR</t>
        </is>
      </c>
      <c r="B1234" s="58" t="inlineStr">
        <is>
          <t>Male</t>
        </is>
      </c>
      <c r="C1234" s="58" t="n">
        <v>0</v>
      </c>
      <c r="D1234" s="58" t="inlineStr">
        <is>
          <t>Yes</t>
        </is>
      </c>
      <c r="E1234" s="58" t="inlineStr">
        <is>
          <t>Yes</t>
        </is>
      </c>
      <c r="F1234" s="58" t="n">
        <v>34</v>
      </c>
      <c r="G1234" s="58" t="inlineStr">
        <is>
          <t>Yes</t>
        </is>
      </c>
      <c r="H1234" s="58" t="inlineStr">
        <is>
          <t>No</t>
        </is>
      </c>
      <c r="I1234" s="58" t="inlineStr">
        <is>
          <t>Fiber optic</t>
        </is>
      </c>
      <c r="J1234" s="58" t="inlineStr">
        <is>
          <t>No</t>
        </is>
      </c>
      <c r="K1234" s="58" t="inlineStr">
        <is>
          <t>No</t>
        </is>
      </c>
      <c r="L1234" s="58" t="inlineStr">
        <is>
          <t>No</t>
        </is>
      </c>
      <c r="M1234" s="58" t="inlineStr">
        <is>
          <t>No</t>
        </is>
      </c>
      <c r="N1234" s="58" t="inlineStr">
        <is>
          <t>Yes</t>
        </is>
      </c>
      <c r="O1234" s="58" t="inlineStr">
        <is>
          <t>No</t>
        </is>
      </c>
      <c r="P1234" s="58" t="inlineStr">
        <is>
          <t>Month-to-month</t>
        </is>
      </c>
      <c r="Q1234" s="58" t="inlineStr">
        <is>
          <t>No</t>
        </is>
      </c>
      <c r="R1234" s="58" t="inlineStr">
        <is>
          <t>Electronic check</t>
        </is>
      </c>
      <c r="S1234" s="123" t="n">
        <v>78.3</v>
      </c>
      <c r="T1234" s="58" t="inlineStr">
        <is>
          <t>2564.3</t>
        </is>
      </c>
      <c r="U1234" s="58" t="inlineStr">
        <is>
          <t>Yes</t>
        </is>
      </c>
      <c r="V1234" s="123">
        <f>IFERROR(VALUE(TRIM(T1234)),S1234*F1234)</f>
        <v/>
      </c>
      <c r="W1234" s="58">
        <f>IF(F1234&lt;=12,"0-12 mo",IF(F1234&lt;=24,"13-24 mo",IF(F1234&lt;=48,"25-48 mo","49+ mo")))</f>
        <v/>
      </c>
      <c r="X1234" s="58">
        <f>IF(S1234&lt;=35.5,"Q1 Low",IF(S1234&lt;=70.35,"Q2 Mid-Low",IF(S1234&lt;=89.85,"Q3 Mid-High","Q4 High")))</f>
        <v/>
      </c>
      <c r="Y1234" s="58">
        <f>IF(U1234="Yes",1,0)</f>
        <v/>
      </c>
      <c r="Z1234" s="58">
        <f>IF(P1234="Month-to-month",1,0)+IF(M1234="No",1,0)+IF(J1234="No",1,0)+IF(I1234="Fiber optic",1,0)+IF(Q1234="Yes",1,0)</f>
        <v/>
      </c>
    </row>
    <row r="1235" ht="15" customHeight="1" s="59">
      <c r="A1235" s="58" t="inlineStr">
        <is>
          <t>1299-AURJA</t>
        </is>
      </c>
      <c r="B1235" s="58" t="inlineStr">
        <is>
          <t>Female</t>
        </is>
      </c>
      <c r="C1235" s="58" t="n">
        <v>0</v>
      </c>
      <c r="D1235" s="58" t="inlineStr">
        <is>
          <t>Yes</t>
        </is>
      </c>
      <c r="E1235" s="58" t="inlineStr">
        <is>
          <t>Yes</t>
        </is>
      </c>
      <c r="F1235" s="58" t="n">
        <v>70</v>
      </c>
      <c r="G1235" s="58" t="inlineStr">
        <is>
          <t>Yes</t>
        </is>
      </c>
      <c r="H1235" s="58" t="inlineStr">
        <is>
          <t>Yes</t>
        </is>
      </c>
      <c r="I1235" s="58" t="inlineStr">
        <is>
          <t>No</t>
        </is>
      </c>
      <c r="J1235" s="58" t="inlineStr">
        <is>
          <t>No internet service</t>
        </is>
      </c>
      <c r="K1235" s="58" t="inlineStr">
        <is>
          <t>No internet service</t>
        </is>
      </c>
      <c r="L1235" s="58" t="inlineStr">
        <is>
          <t>No internet service</t>
        </is>
      </c>
      <c r="M1235" s="58" t="inlineStr">
        <is>
          <t>No internet service</t>
        </is>
      </c>
      <c r="N1235" s="58" t="inlineStr">
        <is>
          <t>No internet service</t>
        </is>
      </c>
      <c r="O1235" s="58" t="inlineStr">
        <is>
          <t>No internet service</t>
        </is>
      </c>
      <c r="P1235" s="58" t="inlineStr">
        <is>
          <t>Two year</t>
        </is>
      </c>
      <c r="Q1235" s="58" t="inlineStr">
        <is>
          <t>No</t>
        </is>
      </c>
      <c r="R1235" s="58" t="inlineStr">
        <is>
          <t>Bank transfer (automatic)</t>
        </is>
      </c>
      <c r="S1235" s="123" t="n">
        <v>24.7</v>
      </c>
      <c r="T1235" s="58" t="inlineStr">
        <is>
          <t>1685.9</t>
        </is>
      </c>
      <c r="U1235" s="58" t="inlineStr">
        <is>
          <t>No</t>
        </is>
      </c>
      <c r="V1235" s="123">
        <f>IFERROR(VALUE(TRIM(T1235)),S1235*F1235)</f>
        <v/>
      </c>
      <c r="W1235" s="58">
        <f>IF(F1235&lt;=12,"0-12 mo",IF(F1235&lt;=24,"13-24 mo",IF(F1235&lt;=48,"25-48 mo","49+ mo")))</f>
        <v/>
      </c>
      <c r="X1235" s="58">
        <f>IF(S1235&lt;=35.5,"Q1 Low",IF(S1235&lt;=70.35,"Q2 Mid-Low",IF(S1235&lt;=89.85,"Q3 Mid-High","Q4 High")))</f>
        <v/>
      </c>
      <c r="Y1235" s="58">
        <f>IF(U1235="Yes",1,0)</f>
        <v/>
      </c>
      <c r="Z1235" s="58">
        <f>IF(P1235="Month-to-month",1,0)+IF(M1235="No",1,0)+IF(J1235="No",1,0)+IF(I1235="Fiber optic",1,0)+IF(Q1235="Yes",1,0)</f>
        <v/>
      </c>
    </row>
    <row r="1236" ht="15" customHeight="1" s="59">
      <c r="A1236" s="58" t="inlineStr">
        <is>
          <t>4525-VZCZG</t>
        </is>
      </c>
      <c r="B1236" s="58" t="inlineStr">
        <is>
          <t>Male</t>
        </is>
      </c>
      <c r="C1236" s="58" t="n">
        <v>0</v>
      </c>
      <c r="D1236" s="58" t="inlineStr">
        <is>
          <t>No</t>
        </is>
      </c>
      <c r="E1236" s="58" t="inlineStr">
        <is>
          <t>Yes</t>
        </is>
      </c>
      <c r="F1236" s="58" t="n">
        <v>54</v>
      </c>
      <c r="G1236" s="58" t="inlineStr">
        <is>
          <t>Yes</t>
        </is>
      </c>
      <c r="H1236" s="58" t="inlineStr">
        <is>
          <t>No</t>
        </is>
      </c>
      <c r="I1236" s="58" t="inlineStr">
        <is>
          <t>Fiber optic</t>
        </is>
      </c>
      <c r="J1236" s="58" t="inlineStr">
        <is>
          <t>Yes</t>
        </is>
      </c>
      <c r="K1236" s="58" t="inlineStr">
        <is>
          <t>Yes</t>
        </is>
      </c>
      <c r="L1236" s="58" t="inlineStr">
        <is>
          <t>No</t>
        </is>
      </c>
      <c r="M1236" s="58" t="inlineStr">
        <is>
          <t>Yes</t>
        </is>
      </c>
      <c r="N1236" s="58" t="inlineStr">
        <is>
          <t>Yes</t>
        </is>
      </c>
      <c r="O1236" s="58" t="inlineStr">
        <is>
          <t>Yes</t>
        </is>
      </c>
      <c r="P1236" s="58" t="inlineStr">
        <is>
          <t>One year</t>
        </is>
      </c>
      <c r="Q1236" s="58" t="inlineStr">
        <is>
          <t>Yes</t>
        </is>
      </c>
      <c r="R1236" s="58" t="inlineStr">
        <is>
          <t>Electronic check</t>
        </is>
      </c>
      <c r="S1236" s="123" t="n">
        <v>105.85</v>
      </c>
      <c r="T1236" s="58" t="inlineStr">
        <is>
          <t>5826.65</t>
        </is>
      </c>
      <c r="U1236" s="58" t="inlineStr">
        <is>
          <t>No</t>
        </is>
      </c>
      <c r="V1236" s="123">
        <f>IFERROR(VALUE(TRIM(T1236)),S1236*F1236)</f>
        <v/>
      </c>
      <c r="W1236" s="58">
        <f>IF(F1236&lt;=12,"0-12 mo",IF(F1236&lt;=24,"13-24 mo",IF(F1236&lt;=48,"25-48 mo","49+ mo")))</f>
        <v/>
      </c>
      <c r="X1236" s="58">
        <f>IF(S1236&lt;=35.5,"Q1 Low",IF(S1236&lt;=70.35,"Q2 Mid-Low",IF(S1236&lt;=89.85,"Q3 Mid-High","Q4 High")))</f>
        <v/>
      </c>
      <c r="Y1236" s="58">
        <f>IF(U1236="Yes",1,0)</f>
        <v/>
      </c>
      <c r="Z1236" s="58">
        <f>IF(P1236="Month-to-month",1,0)+IF(M1236="No",1,0)+IF(J1236="No",1,0)+IF(I1236="Fiber optic",1,0)+IF(Q1236="Yes",1,0)</f>
        <v/>
      </c>
    </row>
    <row r="1237" ht="15" customHeight="1" s="59">
      <c r="A1237" s="58" t="inlineStr">
        <is>
          <t>1543-LLLFT</t>
        </is>
      </c>
      <c r="B1237" s="58" t="inlineStr">
        <is>
          <t>Male</t>
        </is>
      </c>
      <c r="C1237" s="58" t="n">
        <v>1</v>
      </c>
      <c r="D1237" s="58" t="inlineStr">
        <is>
          <t>Yes</t>
        </is>
      </c>
      <c r="E1237" s="58" t="inlineStr">
        <is>
          <t>No</t>
        </is>
      </c>
      <c r="F1237" s="58" t="n">
        <v>61</v>
      </c>
      <c r="G1237" s="58" t="inlineStr">
        <is>
          <t>Yes</t>
        </is>
      </c>
      <c r="H1237" s="58" t="inlineStr">
        <is>
          <t>Yes</t>
        </is>
      </c>
      <c r="I1237" s="58" t="inlineStr">
        <is>
          <t>Fiber optic</t>
        </is>
      </c>
      <c r="J1237" s="58" t="inlineStr">
        <is>
          <t>No</t>
        </is>
      </c>
      <c r="K1237" s="58" t="inlineStr">
        <is>
          <t>Yes</t>
        </is>
      </c>
      <c r="L1237" s="58" t="inlineStr">
        <is>
          <t>Yes</t>
        </is>
      </c>
      <c r="M1237" s="58" t="inlineStr">
        <is>
          <t>Yes</t>
        </is>
      </c>
      <c r="N1237" s="58" t="inlineStr">
        <is>
          <t>Yes</t>
        </is>
      </c>
      <c r="O1237" s="58" t="inlineStr">
        <is>
          <t>No</t>
        </is>
      </c>
      <c r="P1237" s="58" t="inlineStr">
        <is>
          <t>One year</t>
        </is>
      </c>
      <c r="Q1237" s="58" t="inlineStr">
        <is>
          <t>Yes</t>
        </is>
      </c>
      <c r="R1237" s="58" t="inlineStr">
        <is>
          <t>Mailed check</t>
        </is>
      </c>
      <c r="S1237" s="123" t="n">
        <v>98.3</v>
      </c>
      <c r="T1237" s="58" t="inlineStr">
        <is>
          <t>6066.55</t>
        </is>
      </c>
      <c r="U1237" s="58" t="inlineStr">
        <is>
          <t>No</t>
        </is>
      </c>
      <c r="V1237" s="123">
        <f>IFERROR(VALUE(TRIM(T1237)),S1237*F1237)</f>
        <v/>
      </c>
      <c r="W1237" s="58">
        <f>IF(F1237&lt;=12,"0-12 mo",IF(F1237&lt;=24,"13-24 mo",IF(F1237&lt;=48,"25-48 mo","49+ mo")))</f>
        <v/>
      </c>
      <c r="X1237" s="58">
        <f>IF(S1237&lt;=35.5,"Q1 Low",IF(S1237&lt;=70.35,"Q2 Mid-Low",IF(S1237&lt;=89.85,"Q3 Mid-High","Q4 High")))</f>
        <v/>
      </c>
      <c r="Y1237" s="58">
        <f>IF(U1237="Yes",1,0)</f>
        <v/>
      </c>
      <c r="Z1237" s="58">
        <f>IF(P1237="Month-to-month",1,0)+IF(M1237="No",1,0)+IF(J1237="No",1,0)+IF(I1237="Fiber optic",1,0)+IF(Q1237="Yes",1,0)</f>
        <v/>
      </c>
    </row>
    <row r="1238" ht="15" customHeight="1" s="59">
      <c r="A1238" s="58" t="inlineStr">
        <is>
          <t>5835-BEQEU</t>
        </is>
      </c>
      <c r="B1238" s="58" t="inlineStr">
        <is>
          <t>Male</t>
        </is>
      </c>
      <c r="C1238" s="58" t="n">
        <v>0</v>
      </c>
      <c r="D1238" s="58" t="inlineStr">
        <is>
          <t>No</t>
        </is>
      </c>
      <c r="E1238" s="58" t="inlineStr">
        <is>
          <t>No</t>
        </is>
      </c>
      <c r="F1238" s="58" t="n">
        <v>3</v>
      </c>
      <c r="G1238" s="58" t="inlineStr">
        <is>
          <t>Yes</t>
        </is>
      </c>
      <c r="H1238" s="58" t="inlineStr">
        <is>
          <t>Yes</t>
        </is>
      </c>
      <c r="I1238" s="58" t="inlineStr">
        <is>
          <t>Fiber optic</t>
        </is>
      </c>
      <c r="J1238" s="58" t="inlineStr">
        <is>
          <t>No</t>
        </is>
      </c>
      <c r="K1238" s="58" t="inlineStr">
        <is>
          <t>No</t>
        </is>
      </c>
      <c r="L1238" s="58" t="inlineStr">
        <is>
          <t>No</t>
        </is>
      </c>
      <c r="M1238" s="58" t="inlineStr">
        <is>
          <t>No</t>
        </is>
      </c>
      <c r="N1238" s="58" t="inlineStr">
        <is>
          <t>No</t>
        </is>
      </c>
      <c r="O1238" s="58" t="inlineStr">
        <is>
          <t>No</t>
        </is>
      </c>
      <c r="P1238" s="58" t="inlineStr">
        <is>
          <t>Month-to-month</t>
        </is>
      </c>
      <c r="Q1238" s="58" t="inlineStr">
        <is>
          <t>Yes</t>
        </is>
      </c>
      <c r="R1238" s="58" t="inlineStr">
        <is>
          <t>Electronic check</t>
        </is>
      </c>
      <c r="S1238" s="123" t="n">
        <v>76.95</v>
      </c>
      <c r="T1238" s="58" t="inlineStr">
        <is>
          <t>228.4</t>
        </is>
      </c>
      <c r="U1238" s="58" t="inlineStr">
        <is>
          <t>Yes</t>
        </is>
      </c>
      <c r="V1238" s="123">
        <f>IFERROR(VALUE(TRIM(T1238)),S1238*F1238)</f>
        <v/>
      </c>
      <c r="W1238" s="58">
        <f>IF(F1238&lt;=12,"0-12 mo",IF(F1238&lt;=24,"13-24 mo",IF(F1238&lt;=48,"25-48 mo","49+ mo")))</f>
        <v/>
      </c>
      <c r="X1238" s="58">
        <f>IF(S1238&lt;=35.5,"Q1 Low",IF(S1238&lt;=70.35,"Q2 Mid-Low",IF(S1238&lt;=89.85,"Q3 Mid-High","Q4 High")))</f>
        <v/>
      </c>
      <c r="Y1238" s="58">
        <f>IF(U1238="Yes",1,0)</f>
        <v/>
      </c>
      <c r="Z1238" s="58">
        <f>IF(P1238="Month-to-month",1,0)+IF(M1238="No",1,0)+IF(J1238="No",1,0)+IF(I1238="Fiber optic",1,0)+IF(Q1238="Yes",1,0)</f>
        <v/>
      </c>
    </row>
    <row r="1239" ht="15" customHeight="1" s="59">
      <c r="A1239" s="58" t="inlineStr">
        <is>
          <t>2788-CJQAQ</t>
        </is>
      </c>
      <c r="B1239" s="58" t="inlineStr">
        <is>
          <t>Male</t>
        </is>
      </c>
      <c r="C1239" s="58" t="n">
        <v>0</v>
      </c>
      <c r="D1239" s="58" t="inlineStr">
        <is>
          <t>No</t>
        </is>
      </c>
      <c r="E1239" s="58" t="inlineStr">
        <is>
          <t>No</t>
        </is>
      </c>
      <c r="F1239" s="58" t="n">
        <v>13</v>
      </c>
      <c r="G1239" s="58" t="inlineStr">
        <is>
          <t>Yes</t>
        </is>
      </c>
      <c r="H1239" s="58" t="inlineStr">
        <is>
          <t>No</t>
        </is>
      </c>
      <c r="I1239" s="58" t="inlineStr">
        <is>
          <t>No</t>
        </is>
      </c>
      <c r="J1239" s="58" t="inlineStr">
        <is>
          <t>No internet service</t>
        </is>
      </c>
      <c r="K1239" s="58" t="inlineStr">
        <is>
          <t>No internet service</t>
        </is>
      </c>
      <c r="L1239" s="58" t="inlineStr">
        <is>
          <t>No internet service</t>
        </is>
      </c>
      <c r="M1239" s="58" t="inlineStr">
        <is>
          <t>No internet service</t>
        </is>
      </c>
      <c r="N1239" s="58" t="inlineStr">
        <is>
          <t>No internet service</t>
        </is>
      </c>
      <c r="O1239" s="58" t="inlineStr">
        <is>
          <t>No internet service</t>
        </is>
      </c>
      <c r="P1239" s="58" t="inlineStr">
        <is>
          <t>One year</t>
        </is>
      </c>
      <c r="Q1239" s="58" t="inlineStr">
        <is>
          <t>No</t>
        </is>
      </c>
      <c r="R1239" s="58" t="inlineStr">
        <is>
          <t>Mailed check</t>
        </is>
      </c>
      <c r="S1239" s="123" t="n">
        <v>19.45</v>
      </c>
      <c r="T1239" s="58" t="inlineStr">
        <is>
          <t>270.2</t>
        </is>
      </c>
      <c r="U1239" s="58" t="inlineStr">
        <is>
          <t>No</t>
        </is>
      </c>
      <c r="V1239" s="123">
        <f>IFERROR(VALUE(TRIM(T1239)),S1239*F1239)</f>
        <v/>
      </c>
      <c r="W1239" s="58">
        <f>IF(F1239&lt;=12,"0-12 mo",IF(F1239&lt;=24,"13-24 mo",IF(F1239&lt;=48,"25-48 mo","49+ mo")))</f>
        <v/>
      </c>
      <c r="X1239" s="58">
        <f>IF(S1239&lt;=35.5,"Q1 Low",IF(S1239&lt;=70.35,"Q2 Mid-Low",IF(S1239&lt;=89.85,"Q3 Mid-High","Q4 High")))</f>
        <v/>
      </c>
      <c r="Y1239" s="58">
        <f>IF(U1239="Yes",1,0)</f>
        <v/>
      </c>
      <c r="Z1239" s="58">
        <f>IF(P1239="Month-to-month",1,0)+IF(M1239="No",1,0)+IF(J1239="No",1,0)+IF(I1239="Fiber optic",1,0)+IF(Q1239="Yes",1,0)</f>
        <v/>
      </c>
    </row>
    <row r="1240" ht="15" customHeight="1" s="59">
      <c r="A1240" s="58" t="inlineStr">
        <is>
          <t>5565-FILXA</t>
        </is>
      </c>
      <c r="B1240" s="58" t="inlineStr">
        <is>
          <t>Female</t>
        </is>
      </c>
      <c r="C1240" s="58" t="n">
        <v>1</v>
      </c>
      <c r="D1240" s="58" t="inlineStr">
        <is>
          <t>No</t>
        </is>
      </c>
      <c r="E1240" s="58" t="inlineStr">
        <is>
          <t>No</t>
        </is>
      </c>
      <c r="F1240" s="58" t="n">
        <v>16</v>
      </c>
      <c r="G1240" s="58" t="inlineStr">
        <is>
          <t>Yes</t>
        </is>
      </c>
      <c r="H1240" s="58" t="inlineStr">
        <is>
          <t>Yes</t>
        </is>
      </c>
      <c r="I1240" s="58" t="inlineStr">
        <is>
          <t>Fiber optic</t>
        </is>
      </c>
      <c r="J1240" s="58" t="inlineStr">
        <is>
          <t>No</t>
        </is>
      </c>
      <c r="K1240" s="58" t="inlineStr">
        <is>
          <t>No</t>
        </is>
      </c>
      <c r="L1240" s="58" t="inlineStr">
        <is>
          <t>No</t>
        </is>
      </c>
      <c r="M1240" s="58" t="inlineStr">
        <is>
          <t>No</t>
        </is>
      </c>
      <c r="N1240" s="58" t="inlineStr">
        <is>
          <t>Yes</t>
        </is>
      </c>
      <c r="O1240" s="58" t="inlineStr">
        <is>
          <t>Yes</t>
        </is>
      </c>
      <c r="P1240" s="58" t="inlineStr">
        <is>
          <t>Month-to-month</t>
        </is>
      </c>
      <c r="Q1240" s="58" t="inlineStr">
        <is>
          <t>Yes</t>
        </is>
      </c>
      <c r="R1240" s="58" t="inlineStr">
        <is>
          <t>Electronic check</t>
        </is>
      </c>
      <c r="S1240" s="123" t="n">
        <v>96.15000000000001</v>
      </c>
      <c r="T1240" s="58" t="inlineStr">
        <is>
          <t>1529.2</t>
        </is>
      </c>
      <c r="U1240" s="58" t="inlineStr">
        <is>
          <t>Yes</t>
        </is>
      </c>
      <c r="V1240" s="123">
        <f>IFERROR(VALUE(TRIM(T1240)),S1240*F1240)</f>
        <v/>
      </c>
      <c r="W1240" s="58">
        <f>IF(F1240&lt;=12,"0-12 mo",IF(F1240&lt;=24,"13-24 mo",IF(F1240&lt;=48,"25-48 mo","49+ mo")))</f>
        <v/>
      </c>
      <c r="X1240" s="58">
        <f>IF(S1240&lt;=35.5,"Q1 Low",IF(S1240&lt;=70.35,"Q2 Mid-Low",IF(S1240&lt;=89.85,"Q3 Mid-High","Q4 High")))</f>
        <v/>
      </c>
      <c r="Y1240" s="58">
        <f>IF(U1240="Yes",1,0)</f>
        <v/>
      </c>
      <c r="Z1240" s="58">
        <f>IF(P1240="Month-to-month",1,0)+IF(M1240="No",1,0)+IF(J1240="No",1,0)+IF(I1240="Fiber optic",1,0)+IF(Q1240="Yes",1,0)</f>
        <v/>
      </c>
    </row>
    <row r="1241" ht="15" customHeight="1" s="59">
      <c r="A1241" s="58" t="inlineStr">
        <is>
          <t>0319-QZTCO</t>
        </is>
      </c>
      <c r="B1241" s="58" t="inlineStr">
        <is>
          <t>Female</t>
        </is>
      </c>
      <c r="C1241" s="58" t="n">
        <v>0</v>
      </c>
      <c r="D1241" s="58" t="inlineStr">
        <is>
          <t>Yes</t>
        </is>
      </c>
      <c r="E1241" s="58" t="inlineStr">
        <is>
          <t>Yes</t>
        </is>
      </c>
      <c r="F1241" s="58" t="n">
        <v>3</v>
      </c>
      <c r="G1241" s="58" t="inlineStr">
        <is>
          <t>Yes</t>
        </is>
      </c>
      <c r="H1241" s="58" t="inlineStr">
        <is>
          <t>No</t>
        </is>
      </c>
      <c r="I1241" s="58" t="inlineStr">
        <is>
          <t>DSL</t>
        </is>
      </c>
      <c r="J1241" s="58" t="inlineStr">
        <is>
          <t>No</t>
        </is>
      </c>
      <c r="K1241" s="58" t="inlineStr">
        <is>
          <t>Yes</t>
        </is>
      </c>
      <c r="L1241" s="58" t="inlineStr">
        <is>
          <t>No</t>
        </is>
      </c>
      <c r="M1241" s="58" t="inlineStr">
        <is>
          <t>No</t>
        </is>
      </c>
      <c r="N1241" s="58" t="inlineStr">
        <is>
          <t>Yes</t>
        </is>
      </c>
      <c r="O1241" s="58" t="inlineStr">
        <is>
          <t>No</t>
        </is>
      </c>
      <c r="P1241" s="58" t="inlineStr">
        <is>
          <t>Month-to-month</t>
        </is>
      </c>
      <c r="Q1241" s="58" t="inlineStr">
        <is>
          <t>Yes</t>
        </is>
      </c>
      <c r="R1241" s="58" t="inlineStr">
        <is>
          <t>Credit card (automatic)</t>
        </is>
      </c>
      <c r="S1241" s="123" t="n">
        <v>58.7</v>
      </c>
      <c r="T1241" s="58" t="inlineStr">
        <is>
          <t>168.6</t>
        </is>
      </c>
      <c r="U1241" s="58" t="inlineStr">
        <is>
          <t>No</t>
        </is>
      </c>
      <c r="V1241" s="123">
        <f>IFERROR(VALUE(TRIM(T1241)),S1241*F1241)</f>
        <v/>
      </c>
      <c r="W1241" s="58">
        <f>IF(F1241&lt;=12,"0-12 mo",IF(F1241&lt;=24,"13-24 mo",IF(F1241&lt;=48,"25-48 mo","49+ mo")))</f>
        <v/>
      </c>
      <c r="X1241" s="58">
        <f>IF(S1241&lt;=35.5,"Q1 Low",IF(S1241&lt;=70.35,"Q2 Mid-Low",IF(S1241&lt;=89.85,"Q3 Mid-High","Q4 High")))</f>
        <v/>
      </c>
      <c r="Y1241" s="58">
        <f>IF(U1241="Yes",1,0)</f>
        <v/>
      </c>
      <c r="Z1241" s="58">
        <f>IF(P1241="Month-to-month",1,0)+IF(M1241="No",1,0)+IF(J1241="No",1,0)+IF(I1241="Fiber optic",1,0)+IF(Q1241="Yes",1,0)</f>
        <v/>
      </c>
    </row>
    <row r="1242" ht="15" customHeight="1" s="59">
      <c r="A1242" s="58" t="inlineStr">
        <is>
          <t>2120-SMPEX</t>
        </is>
      </c>
      <c r="B1242" s="58" t="inlineStr">
        <is>
          <t>Male</t>
        </is>
      </c>
      <c r="C1242" s="58" t="n">
        <v>0</v>
      </c>
      <c r="D1242" s="58" t="inlineStr">
        <is>
          <t>No</t>
        </is>
      </c>
      <c r="E1242" s="58" t="inlineStr">
        <is>
          <t>No</t>
        </is>
      </c>
      <c r="F1242" s="58" t="n">
        <v>25</v>
      </c>
      <c r="G1242" s="58" t="inlineStr">
        <is>
          <t>Yes</t>
        </is>
      </c>
      <c r="H1242" s="58" t="inlineStr">
        <is>
          <t>No</t>
        </is>
      </c>
      <c r="I1242" s="58" t="inlineStr">
        <is>
          <t>No</t>
        </is>
      </c>
      <c r="J1242" s="58" t="inlineStr">
        <is>
          <t>No internet service</t>
        </is>
      </c>
      <c r="K1242" s="58" t="inlineStr">
        <is>
          <t>No internet service</t>
        </is>
      </c>
      <c r="L1242" s="58" t="inlineStr">
        <is>
          <t>No internet service</t>
        </is>
      </c>
      <c r="M1242" s="58" t="inlineStr">
        <is>
          <t>No internet service</t>
        </is>
      </c>
      <c r="N1242" s="58" t="inlineStr">
        <is>
          <t>No internet service</t>
        </is>
      </c>
      <c r="O1242" s="58" t="inlineStr">
        <is>
          <t>No internet service</t>
        </is>
      </c>
      <c r="P1242" s="58" t="inlineStr">
        <is>
          <t>Month-to-month</t>
        </is>
      </c>
      <c r="Q1242" s="58" t="inlineStr">
        <is>
          <t>Yes</t>
        </is>
      </c>
      <c r="R1242" s="58" t="inlineStr">
        <is>
          <t>Mailed check</t>
        </is>
      </c>
      <c r="S1242" s="123" t="n">
        <v>20.15</v>
      </c>
      <c r="T1242" s="58" t="inlineStr">
        <is>
          <t>536.35</t>
        </is>
      </c>
      <c r="U1242" s="58" t="inlineStr">
        <is>
          <t>No</t>
        </is>
      </c>
      <c r="V1242" s="123">
        <f>IFERROR(VALUE(TRIM(T1242)),S1242*F1242)</f>
        <v/>
      </c>
      <c r="W1242" s="58">
        <f>IF(F1242&lt;=12,"0-12 mo",IF(F1242&lt;=24,"13-24 mo",IF(F1242&lt;=48,"25-48 mo","49+ mo")))</f>
        <v/>
      </c>
      <c r="X1242" s="58">
        <f>IF(S1242&lt;=35.5,"Q1 Low",IF(S1242&lt;=70.35,"Q2 Mid-Low",IF(S1242&lt;=89.85,"Q3 Mid-High","Q4 High")))</f>
        <v/>
      </c>
      <c r="Y1242" s="58">
        <f>IF(U1242="Yes",1,0)</f>
        <v/>
      </c>
      <c r="Z1242" s="58">
        <f>IF(P1242="Month-to-month",1,0)+IF(M1242="No",1,0)+IF(J1242="No",1,0)+IF(I1242="Fiber optic",1,0)+IF(Q1242="Yes",1,0)</f>
        <v/>
      </c>
    </row>
    <row r="1243" ht="15" customHeight="1" s="59">
      <c r="A1243" s="58" t="inlineStr">
        <is>
          <t>0096-FCPUF</t>
        </is>
      </c>
      <c r="B1243" s="58" t="inlineStr">
        <is>
          <t>Male</t>
        </is>
      </c>
      <c r="C1243" s="58" t="n">
        <v>0</v>
      </c>
      <c r="D1243" s="58" t="inlineStr">
        <is>
          <t>No</t>
        </is>
      </c>
      <c r="E1243" s="58" t="inlineStr">
        <is>
          <t>No</t>
        </is>
      </c>
      <c r="F1243" s="58" t="n">
        <v>30</v>
      </c>
      <c r="G1243" s="58" t="inlineStr">
        <is>
          <t>Yes</t>
        </is>
      </c>
      <c r="H1243" s="58" t="inlineStr">
        <is>
          <t>Yes</t>
        </is>
      </c>
      <c r="I1243" s="58" t="inlineStr">
        <is>
          <t>DSL</t>
        </is>
      </c>
      <c r="J1243" s="58" t="inlineStr">
        <is>
          <t>Yes</t>
        </is>
      </c>
      <c r="K1243" s="58" t="inlineStr">
        <is>
          <t>No</t>
        </is>
      </c>
      <c r="L1243" s="58" t="inlineStr">
        <is>
          <t>No</t>
        </is>
      </c>
      <c r="M1243" s="58" t="inlineStr">
        <is>
          <t>No</t>
        </is>
      </c>
      <c r="N1243" s="58" t="inlineStr">
        <is>
          <t>No</t>
        </is>
      </c>
      <c r="O1243" s="58" t="inlineStr">
        <is>
          <t>Yes</t>
        </is>
      </c>
      <c r="P1243" s="58" t="inlineStr">
        <is>
          <t>Month-to-month</t>
        </is>
      </c>
      <c r="Q1243" s="58" t="inlineStr">
        <is>
          <t>Yes</t>
        </is>
      </c>
      <c r="R1243" s="58" t="inlineStr">
        <is>
          <t>Mailed check</t>
        </is>
      </c>
      <c r="S1243" s="123" t="n">
        <v>64.5</v>
      </c>
      <c r="T1243" s="58" t="inlineStr">
        <is>
          <t>1888.45</t>
        </is>
      </c>
      <c r="U1243" s="58" t="inlineStr">
        <is>
          <t>No</t>
        </is>
      </c>
      <c r="V1243" s="123">
        <f>IFERROR(VALUE(TRIM(T1243)),S1243*F1243)</f>
        <v/>
      </c>
      <c r="W1243" s="58">
        <f>IF(F1243&lt;=12,"0-12 mo",IF(F1243&lt;=24,"13-24 mo",IF(F1243&lt;=48,"25-48 mo","49+ mo")))</f>
        <v/>
      </c>
      <c r="X1243" s="58">
        <f>IF(S1243&lt;=35.5,"Q1 Low",IF(S1243&lt;=70.35,"Q2 Mid-Low",IF(S1243&lt;=89.85,"Q3 Mid-High","Q4 High")))</f>
        <v/>
      </c>
      <c r="Y1243" s="58">
        <f>IF(U1243="Yes",1,0)</f>
        <v/>
      </c>
      <c r="Z1243" s="58">
        <f>IF(P1243="Month-to-month",1,0)+IF(M1243="No",1,0)+IF(J1243="No",1,0)+IF(I1243="Fiber optic",1,0)+IF(Q1243="Yes",1,0)</f>
        <v/>
      </c>
    </row>
    <row r="1244" ht="15" customHeight="1" s="59">
      <c r="A1244" s="58" t="inlineStr">
        <is>
          <t>0668-OGMHD</t>
        </is>
      </c>
      <c r="B1244" s="58" t="inlineStr">
        <is>
          <t>Female</t>
        </is>
      </c>
      <c r="C1244" s="58" t="n">
        <v>0</v>
      </c>
      <c r="D1244" s="58" t="inlineStr">
        <is>
          <t>Yes</t>
        </is>
      </c>
      <c r="E1244" s="58" t="inlineStr">
        <is>
          <t>No</t>
        </is>
      </c>
      <c r="F1244" s="58" t="n">
        <v>21</v>
      </c>
      <c r="G1244" s="58" t="inlineStr">
        <is>
          <t>No</t>
        </is>
      </c>
      <c r="H1244" s="58" t="inlineStr">
        <is>
          <t>No phone service</t>
        </is>
      </c>
      <c r="I1244" s="58" t="inlineStr">
        <is>
          <t>DSL</t>
        </is>
      </c>
      <c r="J1244" s="58" t="inlineStr">
        <is>
          <t>Yes</t>
        </is>
      </c>
      <c r="K1244" s="58" t="inlineStr">
        <is>
          <t>No</t>
        </is>
      </c>
      <c r="L1244" s="58" t="inlineStr">
        <is>
          <t>No</t>
        </is>
      </c>
      <c r="M1244" s="58" t="inlineStr">
        <is>
          <t>No</t>
        </is>
      </c>
      <c r="N1244" s="58" t="inlineStr">
        <is>
          <t>No</t>
        </is>
      </c>
      <c r="O1244" s="58" t="inlineStr">
        <is>
          <t>No</t>
        </is>
      </c>
      <c r="P1244" s="58" t="inlineStr">
        <is>
          <t>Month-to-month</t>
        </is>
      </c>
      <c r="Q1244" s="58" t="inlineStr">
        <is>
          <t>No</t>
        </is>
      </c>
      <c r="R1244" s="58" t="inlineStr">
        <is>
          <t>Electronic check</t>
        </is>
      </c>
      <c r="S1244" s="123" t="n">
        <v>28.5</v>
      </c>
      <c r="T1244" s="58" t="inlineStr">
        <is>
          <t>629.35</t>
        </is>
      </c>
      <c r="U1244" s="58" t="inlineStr">
        <is>
          <t>No</t>
        </is>
      </c>
      <c r="V1244" s="123">
        <f>IFERROR(VALUE(TRIM(T1244)),S1244*F1244)</f>
        <v/>
      </c>
      <c r="W1244" s="58">
        <f>IF(F1244&lt;=12,"0-12 mo",IF(F1244&lt;=24,"13-24 mo",IF(F1244&lt;=48,"25-48 mo","49+ mo")))</f>
        <v/>
      </c>
      <c r="X1244" s="58">
        <f>IF(S1244&lt;=35.5,"Q1 Low",IF(S1244&lt;=70.35,"Q2 Mid-Low",IF(S1244&lt;=89.85,"Q3 Mid-High","Q4 High")))</f>
        <v/>
      </c>
      <c r="Y1244" s="58">
        <f>IF(U1244="Yes",1,0)</f>
        <v/>
      </c>
      <c r="Z1244" s="58">
        <f>IF(P1244="Month-to-month",1,0)+IF(M1244="No",1,0)+IF(J1244="No",1,0)+IF(I1244="Fiber optic",1,0)+IF(Q1244="Yes",1,0)</f>
        <v/>
      </c>
    </row>
    <row r="1245" ht="15" customHeight="1" s="59">
      <c r="A1245" s="58" t="inlineStr">
        <is>
          <t>5552-ZNFSJ</t>
        </is>
      </c>
      <c r="B1245" s="58" t="inlineStr">
        <is>
          <t>Male</t>
        </is>
      </c>
      <c r="C1245" s="58" t="n">
        <v>0</v>
      </c>
      <c r="D1245" s="58" t="inlineStr">
        <is>
          <t>No</t>
        </is>
      </c>
      <c r="E1245" s="58" t="inlineStr">
        <is>
          <t>No</t>
        </is>
      </c>
      <c r="F1245" s="58" t="n">
        <v>1</v>
      </c>
      <c r="G1245" s="58" t="inlineStr">
        <is>
          <t>Yes</t>
        </is>
      </c>
      <c r="H1245" s="58" t="inlineStr">
        <is>
          <t>No</t>
        </is>
      </c>
      <c r="I1245" s="58" t="inlineStr">
        <is>
          <t>DSL</t>
        </is>
      </c>
      <c r="J1245" s="58" t="inlineStr">
        <is>
          <t>No</t>
        </is>
      </c>
      <c r="K1245" s="58" t="inlineStr">
        <is>
          <t>No</t>
        </is>
      </c>
      <c r="L1245" s="58" t="inlineStr">
        <is>
          <t>No</t>
        </is>
      </c>
      <c r="M1245" s="58" t="inlineStr">
        <is>
          <t>No</t>
        </is>
      </c>
      <c r="N1245" s="58" t="inlineStr">
        <is>
          <t>No</t>
        </is>
      </c>
      <c r="O1245" s="58" t="inlineStr">
        <is>
          <t>No</t>
        </is>
      </c>
      <c r="P1245" s="58" t="inlineStr">
        <is>
          <t>Month-to-month</t>
        </is>
      </c>
      <c r="Q1245" s="58" t="inlineStr">
        <is>
          <t>No</t>
        </is>
      </c>
      <c r="R1245" s="58" t="inlineStr">
        <is>
          <t>Electronic check</t>
        </is>
      </c>
      <c r="S1245" s="123" t="n">
        <v>45.3</v>
      </c>
      <c r="T1245" s="58" t="inlineStr">
        <is>
          <t>45.3</t>
        </is>
      </c>
      <c r="U1245" s="58" t="inlineStr">
        <is>
          <t>Yes</t>
        </is>
      </c>
      <c r="V1245" s="123">
        <f>IFERROR(VALUE(TRIM(T1245)),S1245*F1245)</f>
        <v/>
      </c>
      <c r="W1245" s="58">
        <f>IF(F1245&lt;=12,"0-12 mo",IF(F1245&lt;=24,"13-24 mo",IF(F1245&lt;=48,"25-48 mo","49+ mo")))</f>
        <v/>
      </c>
      <c r="X1245" s="58">
        <f>IF(S1245&lt;=35.5,"Q1 Low",IF(S1245&lt;=70.35,"Q2 Mid-Low",IF(S1245&lt;=89.85,"Q3 Mid-High","Q4 High")))</f>
        <v/>
      </c>
      <c r="Y1245" s="58">
        <f>IF(U1245="Yes",1,0)</f>
        <v/>
      </c>
      <c r="Z1245" s="58">
        <f>IF(P1245="Month-to-month",1,0)+IF(M1245="No",1,0)+IF(J1245="No",1,0)+IF(I1245="Fiber optic",1,0)+IF(Q1245="Yes",1,0)</f>
        <v/>
      </c>
    </row>
    <row r="1246" ht="15" customHeight="1" s="59">
      <c r="A1246" s="58" t="inlineStr">
        <is>
          <t>2223-KAGMX</t>
        </is>
      </c>
      <c r="B1246" s="58" t="inlineStr">
        <is>
          <t>Female</t>
        </is>
      </c>
      <c r="C1246" s="58" t="n">
        <v>0</v>
      </c>
      <c r="D1246" s="58" t="inlineStr">
        <is>
          <t>No</t>
        </is>
      </c>
      <c r="E1246" s="58" t="inlineStr">
        <is>
          <t>No</t>
        </is>
      </c>
      <c r="F1246" s="58" t="n">
        <v>15</v>
      </c>
      <c r="G1246" s="58" t="inlineStr">
        <is>
          <t>Yes</t>
        </is>
      </c>
      <c r="H1246" s="58" t="inlineStr">
        <is>
          <t>No</t>
        </is>
      </c>
      <c r="I1246" s="58" t="inlineStr">
        <is>
          <t>No</t>
        </is>
      </c>
      <c r="J1246" s="58" t="inlineStr">
        <is>
          <t>No internet service</t>
        </is>
      </c>
      <c r="K1246" s="58" t="inlineStr">
        <is>
          <t>No internet service</t>
        </is>
      </c>
      <c r="L1246" s="58" t="inlineStr">
        <is>
          <t>No internet service</t>
        </is>
      </c>
      <c r="M1246" s="58" t="inlineStr">
        <is>
          <t>No internet service</t>
        </is>
      </c>
      <c r="N1246" s="58" t="inlineStr">
        <is>
          <t>No internet service</t>
        </is>
      </c>
      <c r="O1246" s="58" t="inlineStr">
        <is>
          <t>No internet service</t>
        </is>
      </c>
      <c r="P1246" s="58" t="inlineStr">
        <is>
          <t>Month-to-month</t>
        </is>
      </c>
      <c r="Q1246" s="58" t="inlineStr">
        <is>
          <t>No</t>
        </is>
      </c>
      <c r="R1246" s="58" t="inlineStr">
        <is>
          <t>Bank transfer (automatic)</t>
        </is>
      </c>
      <c r="S1246" s="123" t="n">
        <v>19.4</v>
      </c>
      <c r="T1246" s="58" t="inlineStr">
        <is>
          <t>289.3</t>
        </is>
      </c>
      <c r="U1246" s="58" t="inlineStr">
        <is>
          <t>Yes</t>
        </is>
      </c>
      <c r="V1246" s="123">
        <f>IFERROR(VALUE(TRIM(T1246)),S1246*F1246)</f>
        <v/>
      </c>
      <c r="W1246" s="58">
        <f>IF(F1246&lt;=12,"0-12 mo",IF(F1246&lt;=24,"13-24 mo",IF(F1246&lt;=48,"25-48 mo","49+ mo")))</f>
        <v/>
      </c>
      <c r="X1246" s="58">
        <f>IF(S1246&lt;=35.5,"Q1 Low",IF(S1246&lt;=70.35,"Q2 Mid-Low",IF(S1246&lt;=89.85,"Q3 Mid-High","Q4 High")))</f>
        <v/>
      </c>
      <c r="Y1246" s="58">
        <f>IF(U1246="Yes",1,0)</f>
        <v/>
      </c>
      <c r="Z1246" s="58">
        <f>IF(P1246="Month-to-month",1,0)+IF(M1246="No",1,0)+IF(J1246="No",1,0)+IF(I1246="Fiber optic",1,0)+IF(Q1246="Yes",1,0)</f>
        <v/>
      </c>
    </row>
    <row r="1247" ht="15" customHeight="1" s="59">
      <c r="A1247" s="58" t="inlineStr">
        <is>
          <t>6507-ZJSUR</t>
        </is>
      </c>
      <c r="B1247" s="58" t="inlineStr">
        <is>
          <t>Male</t>
        </is>
      </c>
      <c r="C1247" s="58" t="n">
        <v>1</v>
      </c>
      <c r="D1247" s="58" t="inlineStr">
        <is>
          <t>Yes</t>
        </is>
      </c>
      <c r="E1247" s="58" t="inlineStr">
        <is>
          <t>No</t>
        </is>
      </c>
      <c r="F1247" s="58" t="n">
        <v>23</v>
      </c>
      <c r="G1247" s="58" t="inlineStr">
        <is>
          <t>Yes</t>
        </is>
      </c>
      <c r="H1247" s="58" t="inlineStr">
        <is>
          <t>No</t>
        </is>
      </c>
      <c r="I1247" s="58" t="inlineStr">
        <is>
          <t>Fiber optic</t>
        </is>
      </c>
      <c r="J1247" s="58" t="inlineStr">
        <is>
          <t>No</t>
        </is>
      </c>
      <c r="K1247" s="58" t="inlineStr">
        <is>
          <t>No</t>
        </is>
      </c>
      <c r="L1247" s="58" t="inlineStr">
        <is>
          <t>No</t>
        </is>
      </c>
      <c r="M1247" s="58" t="inlineStr">
        <is>
          <t>No</t>
        </is>
      </c>
      <c r="N1247" s="58" t="inlineStr">
        <is>
          <t>Yes</t>
        </is>
      </c>
      <c r="O1247" s="58" t="inlineStr">
        <is>
          <t>Yes</t>
        </is>
      </c>
      <c r="P1247" s="58" t="inlineStr">
        <is>
          <t>Month-to-month</t>
        </is>
      </c>
      <c r="Q1247" s="58" t="inlineStr">
        <is>
          <t>Yes</t>
        </is>
      </c>
      <c r="R1247" s="58" t="inlineStr">
        <is>
          <t>Electronic check</t>
        </is>
      </c>
      <c r="S1247" s="123" t="n">
        <v>90.45</v>
      </c>
      <c r="T1247" s="58" t="inlineStr">
        <is>
          <t>2117.25</t>
        </is>
      </c>
      <c r="U1247" s="58" t="inlineStr">
        <is>
          <t>No</t>
        </is>
      </c>
      <c r="V1247" s="123">
        <f>IFERROR(VALUE(TRIM(T1247)),S1247*F1247)</f>
        <v/>
      </c>
      <c r="W1247" s="58">
        <f>IF(F1247&lt;=12,"0-12 mo",IF(F1247&lt;=24,"13-24 mo",IF(F1247&lt;=48,"25-48 mo","49+ mo")))</f>
        <v/>
      </c>
      <c r="X1247" s="58">
        <f>IF(S1247&lt;=35.5,"Q1 Low",IF(S1247&lt;=70.35,"Q2 Mid-Low",IF(S1247&lt;=89.85,"Q3 Mid-High","Q4 High")))</f>
        <v/>
      </c>
      <c r="Y1247" s="58">
        <f>IF(U1247="Yes",1,0)</f>
        <v/>
      </c>
      <c r="Z1247" s="58">
        <f>IF(P1247="Month-to-month",1,0)+IF(M1247="No",1,0)+IF(J1247="No",1,0)+IF(I1247="Fiber optic",1,0)+IF(Q1247="Yes",1,0)</f>
        <v/>
      </c>
    </row>
    <row r="1248" ht="15" customHeight="1" s="59">
      <c r="A1248" s="58" t="inlineStr">
        <is>
          <t>9408-HRXRK</t>
        </is>
      </c>
      <c r="B1248" s="58" t="inlineStr">
        <is>
          <t>Female</t>
        </is>
      </c>
      <c r="C1248" s="58" t="n">
        <v>0</v>
      </c>
      <c r="D1248" s="58" t="inlineStr">
        <is>
          <t>Yes</t>
        </is>
      </c>
      <c r="E1248" s="58" t="inlineStr">
        <is>
          <t>Yes</t>
        </is>
      </c>
      <c r="F1248" s="58" t="n">
        <v>45</v>
      </c>
      <c r="G1248" s="58" t="inlineStr">
        <is>
          <t>Yes</t>
        </is>
      </c>
      <c r="H1248" s="58" t="inlineStr">
        <is>
          <t>Yes</t>
        </is>
      </c>
      <c r="I1248" s="58" t="inlineStr">
        <is>
          <t>Fiber optic</t>
        </is>
      </c>
      <c r="J1248" s="58" t="inlineStr">
        <is>
          <t>Yes</t>
        </is>
      </c>
      <c r="K1248" s="58" t="inlineStr">
        <is>
          <t>Yes</t>
        </is>
      </c>
      <c r="L1248" s="58" t="inlineStr">
        <is>
          <t>No</t>
        </is>
      </c>
      <c r="M1248" s="58" t="inlineStr">
        <is>
          <t>No</t>
        </is>
      </c>
      <c r="N1248" s="58" t="inlineStr">
        <is>
          <t>Yes</t>
        </is>
      </c>
      <c r="O1248" s="58" t="inlineStr">
        <is>
          <t>Yes</t>
        </is>
      </c>
      <c r="P1248" s="58" t="inlineStr">
        <is>
          <t>Month-to-month</t>
        </is>
      </c>
      <c r="Q1248" s="58" t="inlineStr">
        <is>
          <t>Yes</t>
        </is>
      </c>
      <c r="R1248" s="58" t="inlineStr">
        <is>
          <t>Electronic check</t>
        </is>
      </c>
      <c r="S1248" s="123" t="n">
        <v>105.15</v>
      </c>
      <c r="T1248" s="58" t="inlineStr">
        <is>
          <t>4730.9</t>
        </is>
      </c>
      <c r="U1248" s="58" t="inlineStr">
        <is>
          <t>No</t>
        </is>
      </c>
      <c r="V1248" s="123">
        <f>IFERROR(VALUE(TRIM(T1248)),S1248*F1248)</f>
        <v/>
      </c>
      <c r="W1248" s="58">
        <f>IF(F1248&lt;=12,"0-12 mo",IF(F1248&lt;=24,"13-24 mo",IF(F1248&lt;=48,"25-48 mo","49+ mo")))</f>
        <v/>
      </c>
      <c r="X1248" s="58">
        <f>IF(S1248&lt;=35.5,"Q1 Low",IF(S1248&lt;=70.35,"Q2 Mid-Low",IF(S1248&lt;=89.85,"Q3 Mid-High","Q4 High")))</f>
        <v/>
      </c>
      <c r="Y1248" s="58">
        <f>IF(U1248="Yes",1,0)</f>
        <v/>
      </c>
      <c r="Z1248" s="58">
        <f>IF(P1248="Month-to-month",1,0)+IF(M1248="No",1,0)+IF(J1248="No",1,0)+IF(I1248="Fiber optic",1,0)+IF(Q1248="Yes",1,0)</f>
        <v/>
      </c>
    </row>
    <row r="1249" ht="15" customHeight="1" s="59">
      <c r="A1249" s="58" t="inlineStr">
        <is>
          <t>5593-SUAOO</t>
        </is>
      </c>
      <c r="B1249" s="58" t="inlineStr">
        <is>
          <t>Female</t>
        </is>
      </c>
      <c r="C1249" s="58" t="n">
        <v>0</v>
      </c>
      <c r="D1249" s="58" t="inlineStr">
        <is>
          <t>Yes</t>
        </is>
      </c>
      <c r="E1249" s="58" t="inlineStr">
        <is>
          <t>Yes</t>
        </is>
      </c>
      <c r="F1249" s="58" t="n">
        <v>24</v>
      </c>
      <c r="G1249" s="58" t="inlineStr">
        <is>
          <t>Yes</t>
        </is>
      </c>
      <c r="H1249" s="58" t="inlineStr">
        <is>
          <t>Yes</t>
        </is>
      </c>
      <c r="I1249" s="58" t="inlineStr">
        <is>
          <t>Fiber optic</t>
        </is>
      </c>
      <c r="J1249" s="58" t="inlineStr">
        <is>
          <t>No</t>
        </is>
      </c>
      <c r="K1249" s="58" t="inlineStr">
        <is>
          <t>Yes</t>
        </is>
      </c>
      <c r="L1249" s="58" t="inlineStr">
        <is>
          <t>Yes</t>
        </is>
      </c>
      <c r="M1249" s="58" t="inlineStr">
        <is>
          <t>No</t>
        </is>
      </c>
      <c r="N1249" s="58" t="inlineStr">
        <is>
          <t>No</t>
        </is>
      </c>
      <c r="O1249" s="58" t="inlineStr">
        <is>
          <t>No</t>
        </is>
      </c>
      <c r="P1249" s="58" t="inlineStr">
        <is>
          <t>One year</t>
        </is>
      </c>
      <c r="Q1249" s="58" t="inlineStr">
        <is>
          <t>No</t>
        </is>
      </c>
      <c r="R1249" s="58" t="inlineStr">
        <is>
          <t>Bank transfer (automatic)</t>
        </is>
      </c>
      <c r="S1249" s="123" t="n">
        <v>83.15000000000001</v>
      </c>
      <c r="T1249" s="58" t="inlineStr">
        <is>
          <t>2033.05</t>
        </is>
      </c>
      <c r="U1249" s="58" t="inlineStr">
        <is>
          <t>No</t>
        </is>
      </c>
      <c r="V1249" s="123">
        <f>IFERROR(VALUE(TRIM(T1249)),S1249*F1249)</f>
        <v/>
      </c>
      <c r="W1249" s="58">
        <f>IF(F1249&lt;=12,"0-12 mo",IF(F1249&lt;=24,"13-24 mo",IF(F1249&lt;=48,"25-48 mo","49+ mo")))</f>
        <v/>
      </c>
      <c r="X1249" s="58">
        <f>IF(S1249&lt;=35.5,"Q1 Low",IF(S1249&lt;=70.35,"Q2 Mid-Low",IF(S1249&lt;=89.85,"Q3 Mid-High","Q4 High")))</f>
        <v/>
      </c>
      <c r="Y1249" s="58">
        <f>IF(U1249="Yes",1,0)</f>
        <v/>
      </c>
      <c r="Z1249" s="58">
        <f>IF(P1249="Month-to-month",1,0)+IF(M1249="No",1,0)+IF(J1249="No",1,0)+IF(I1249="Fiber optic",1,0)+IF(Q1249="Yes",1,0)</f>
        <v/>
      </c>
    </row>
    <row r="1250" ht="15" customHeight="1" s="59">
      <c r="A1250" s="58" t="inlineStr">
        <is>
          <t>7321-PKUYW</t>
        </is>
      </c>
      <c r="B1250" s="58" t="inlineStr">
        <is>
          <t>Female</t>
        </is>
      </c>
      <c r="C1250" s="58" t="n">
        <v>0</v>
      </c>
      <c r="D1250" s="58" t="inlineStr">
        <is>
          <t>No</t>
        </is>
      </c>
      <c r="E1250" s="58" t="inlineStr">
        <is>
          <t>No</t>
        </is>
      </c>
      <c r="F1250" s="58" t="n">
        <v>11</v>
      </c>
      <c r="G1250" s="58" t="inlineStr">
        <is>
          <t>Yes</t>
        </is>
      </c>
      <c r="H1250" s="58" t="inlineStr">
        <is>
          <t>Yes</t>
        </is>
      </c>
      <c r="I1250" s="58" t="inlineStr">
        <is>
          <t>Fiber optic</t>
        </is>
      </c>
      <c r="J1250" s="58" t="inlineStr">
        <is>
          <t>No</t>
        </is>
      </c>
      <c r="K1250" s="58" t="inlineStr">
        <is>
          <t>No</t>
        </is>
      </c>
      <c r="L1250" s="58" t="inlineStr">
        <is>
          <t>No</t>
        </is>
      </c>
      <c r="M1250" s="58" t="inlineStr">
        <is>
          <t>Yes</t>
        </is>
      </c>
      <c r="N1250" s="58" t="inlineStr">
        <is>
          <t>Yes</t>
        </is>
      </c>
      <c r="O1250" s="58" t="inlineStr">
        <is>
          <t>No</t>
        </is>
      </c>
      <c r="P1250" s="58" t="inlineStr">
        <is>
          <t>Month-to-month</t>
        </is>
      </c>
      <c r="Q1250" s="58" t="inlineStr">
        <is>
          <t>No</t>
        </is>
      </c>
      <c r="R1250" s="58" t="inlineStr">
        <is>
          <t>Electronic check</t>
        </is>
      </c>
      <c r="S1250" s="123" t="n">
        <v>90.15000000000001</v>
      </c>
      <c r="T1250" s="58" t="inlineStr">
        <is>
          <t>987.95</t>
        </is>
      </c>
      <c r="U1250" s="58" t="inlineStr">
        <is>
          <t>Yes</t>
        </is>
      </c>
      <c r="V1250" s="123">
        <f>IFERROR(VALUE(TRIM(T1250)),S1250*F1250)</f>
        <v/>
      </c>
      <c r="W1250" s="58">
        <f>IF(F1250&lt;=12,"0-12 mo",IF(F1250&lt;=24,"13-24 mo",IF(F1250&lt;=48,"25-48 mo","49+ mo")))</f>
        <v/>
      </c>
      <c r="X1250" s="58">
        <f>IF(S1250&lt;=35.5,"Q1 Low",IF(S1250&lt;=70.35,"Q2 Mid-Low",IF(S1250&lt;=89.85,"Q3 Mid-High","Q4 High")))</f>
        <v/>
      </c>
      <c r="Y1250" s="58">
        <f>IF(U1250="Yes",1,0)</f>
        <v/>
      </c>
      <c r="Z1250" s="58">
        <f>IF(P1250="Month-to-month",1,0)+IF(M1250="No",1,0)+IF(J1250="No",1,0)+IF(I1250="Fiber optic",1,0)+IF(Q1250="Yes",1,0)</f>
        <v/>
      </c>
    </row>
    <row r="1251" ht="15" customHeight="1" s="59">
      <c r="A1251" s="58" t="inlineStr">
        <is>
          <t>2833-SLKDQ</t>
        </is>
      </c>
      <c r="B1251" s="58" t="inlineStr">
        <is>
          <t>Male</t>
        </is>
      </c>
      <c r="C1251" s="58" t="n">
        <v>0</v>
      </c>
      <c r="D1251" s="58" t="inlineStr">
        <is>
          <t>No</t>
        </is>
      </c>
      <c r="E1251" s="58" t="inlineStr">
        <is>
          <t>No</t>
        </is>
      </c>
      <c r="F1251" s="58" t="n">
        <v>1</v>
      </c>
      <c r="G1251" s="58" t="inlineStr">
        <is>
          <t>Yes</t>
        </is>
      </c>
      <c r="H1251" s="58" t="inlineStr">
        <is>
          <t>No</t>
        </is>
      </c>
      <c r="I1251" s="58" t="inlineStr">
        <is>
          <t>DSL</t>
        </is>
      </c>
      <c r="J1251" s="58" t="inlineStr">
        <is>
          <t>No</t>
        </is>
      </c>
      <c r="K1251" s="58" t="inlineStr">
        <is>
          <t>No</t>
        </is>
      </c>
      <c r="L1251" s="58" t="inlineStr">
        <is>
          <t>No</t>
        </is>
      </c>
      <c r="M1251" s="58" t="inlineStr">
        <is>
          <t>No</t>
        </is>
      </c>
      <c r="N1251" s="58" t="inlineStr">
        <is>
          <t>No</t>
        </is>
      </c>
      <c r="O1251" s="58" t="inlineStr">
        <is>
          <t>No</t>
        </is>
      </c>
      <c r="P1251" s="58" t="inlineStr">
        <is>
          <t>Month-to-month</t>
        </is>
      </c>
      <c r="Q1251" s="58" t="inlineStr">
        <is>
          <t>No</t>
        </is>
      </c>
      <c r="R1251" s="58" t="inlineStr">
        <is>
          <t>Mailed check</t>
        </is>
      </c>
      <c r="S1251" s="123" t="n">
        <v>45.05</v>
      </c>
      <c r="T1251" s="58" t="inlineStr">
        <is>
          <t>45.05</t>
        </is>
      </c>
      <c r="U1251" s="58" t="inlineStr">
        <is>
          <t>Yes</t>
        </is>
      </c>
      <c r="V1251" s="123">
        <f>IFERROR(VALUE(TRIM(T1251)),S1251*F1251)</f>
        <v/>
      </c>
      <c r="W1251" s="58">
        <f>IF(F1251&lt;=12,"0-12 mo",IF(F1251&lt;=24,"13-24 mo",IF(F1251&lt;=48,"25-48 mo","49+ mo")))</f>
        <v/>
      </c>
      <c r="X1251" s="58">
        <f>IF(S1251&lt;=35.5,"Q1 Low",IF(S1251&lt;=70.35,"Q2 Mid-Low",IF(S1251&lt;=89.85,"Q3 Mid-High","Q4 High")))</f>
        <v/>
      </c>
      <c r="Y1251" s="58">
        <f>IF(U1251="Yes",1,0)</f>
        <v/>
      </c>
      <c r="Z1251" s="58">
        <f>IF(P1251="Month-to-month",1,0)+IF(M1251="No",1,0)+IF(J1251="No",1,0)+IF(I1251="Fiber optic",1,0)+IF(Q1251="Yes",1,0)</f>
        <v/>
      </c>
    </row>
    <row r="1252" ht="15" customHeight="1" s="59">
      <c r="A1252" s="58" t="inlineStr">
        <is>
          <t>6766-HFKLA</t>
        </is>
      </c>
      <c r="B1252" s="58" t="inlineStr">
        <is>
          <t>Female</t>
        </is>
      </c>
      <c r="C1252" s="58" t="n">
        <v>0</v>
      </c>
      <c r="D1252" s="58" t="inlineStr">
        <is>
          <t>Yes</t>
        </is>
      </c>
      <c r="E1252" s="58" t="inlineStr">
        <is>
          <t>No</t>
        </is>
      </c>
      <c r="F1252" s="58" t="n">
        <v>56</v>
      </c>
      <c r="G1252" s="58" t="inlineStr">
        <is>
          <t>Yes</t>
        </is>
      </c>
      <c r="H1252" s="58" t="inlineStr">
        <is>
          <t>Yes</t>
        </is>
      </c>
      <c r="I1252" s="58" t="inlineStr">
        <is>
          <t>Fiber optic</t>
        </is>
      </c>
      <c r="J1252" s="58" t="inlineStr">
        <is>
          <t>No</t>
        </is>
      </c>
      <c r="K1252" s="58" t="inlineStr">
        <is>
          <t>No</t>
        </is>
      </c>
      <c r="L1252" s="58" t="inlineStr">
        <is>
          <t>Yes</t>
        </is>
      </c>
      <c r="M1252" s="58" t="inlineStr">
        <is>
          <t>Yes</t>
        </is>
      </c>
      <c r="N1252" s="58" t="inlineStr">
        <is>
          <t>Yes</t>
        </is>
      </c>
      <c r="O1252" s="58" t="inlineStr">
        <is>
          <t>Yes</t>
        </is>
      </c>
      <c r="P1252" s="58" t="inlineStr">
        <is>
          <t>Two year</t>
        </is>
      </c>
      <c r="Q1252" s="58" t="inlineStr">
        <is>
          <t>No</t>
        </is>
      </c>
      <c r="R1252" s="58" t="inlineStr">
        <is>
          <t>Bank transfer (automatic)</t>
        </is>
      </c>
      <c r="S1252" s="123" t="n">
        <v>103.2</v>
      </c>
      <c r="T1252" s="58" t="inlineStr">
        <is>
          <t>5744.35</t>
        </is>
      </c>
      <c r="U1252" s="58" t="inlineStr">
        <is>
          <t>No</t>
        </is>
      </c>
      <c r="V1252" s="123">
        <f>IFERROR(VALUE(TRIM(T1252)),S1252*F1252)</f>
        <v/>
      </c>
      <c r="W1252" s="58">
        <f>IF(F1252&lt;=12,"0-12 mo",IF(F1252&lt;=24,"13-24 mo",IF(F1252&lt;=48,"25-48 mo","49+ mo")))</f>
        <v/>
      </c>
      <c r="X1252" s="58">
        <f>IF(S1252&lt;=35.5,"Q1 Low",IF(S1252&lt;=70.35,"Q2 Mid-Low",IF(S1252&lt;=89.85,"Q3 Mid-High","Q4 High")))</f>
        <v/>
      </c>
      <c r="Y1252" s="58">
        <f>IF(U1252="Yes",1,0)</f>
        <v/>
      </c>
      <c r="Z1252" s="58">
        <f>IF(P1252="Month-to-month",1,0)+IF(M1252="No",1,0)+IF(J1252="No",1,0)+IF(I1252="Fiber optic",1,0)+IF(Q1252="Yes",1,0)</f>
        <v/>
      </c>
    </row>
    <row r="1253" ht="15" customHeight="1" s="59">
      <c r="A1253" s="58" t="inlineStr">
        <is>
          <t>7595-EUIVN</t>
        </is>
      </c>
      <c r="B1253" s="58" t="inlineStr">
        <is>
          <t>Female</t>
        </is>
      </c>
      <c r="C1253" s="58" t="n">
        <v>0</v>
      </c>
      <c r="D1253" s="58" t="inlineStr">
        <is>
          <t>No</t>
        </is>
      </c>
      <c r="E1253" s="58" t="inlineStr">
        <is>
          <t>No</t>
        </is>
      </c>
      <c r="F1253" s="58" t="n">
        <v>1</v>
      </c>
      <c r="G1253" s="58" t="inlineStr">
        <is>
          <t>Yes</t>
        </is>
      </c>
      <c r="H1253" s="58" t="inlineStr">
        <is>
          <t>No</t>
        </is>
      </c>
      <c r="I1253" s="58" t="inlineStr">
        <is>
          <t>Fiber optic</t>
        </is>
      </c>
      <c r="J1253" s="58" t="inlineStr">
        <is>
          <t>No</t>
        </is>
      </c>
      <c r="K1253" s="58" t="inlineStr">
        <is>
          <t>Yes</t>
        </is>
      </c>
      <c r="L1253" s="58" t="inlineStr">
        <is>
          <t>No</t>
        </is>
      </c>
      <c r="M1253" s="58" t="inlineStr">
        <is>
          <t>No</t>
        </is>
      </c>
      <c r="N1253" s="58" t="inlineStr">
        <is>
          <t>No</t>
        </is>
      </c>
      <c r="O1253" s="58" t="inlineStr">
        <is>
          <t>No</t>
        </is>
      </c>
      <c r="P1253" s="58" t="inlineStr">
        <is>
          <t>Month-to-month</t>
        </is>
      </c>
      <c r="Q1253" s="58" t="inlineStr">
        <is>
          <t>No</t>
        </is>
      </c>
      <c r="R1253" s="58" t="inlineStr">
        <is>
          <t>Electronic check</t>
        </is>
      </c>
      <c r="S1253" s="123" t="n">
        <v>75.8</v>
      </c>
      <c r="T1253" s="58" t="inlineStr">
        <is>
          <t>75.8</t>
        </is>
      </c>
      <c r="U1253" s="58" t="inlineStr">
        <is>
          <t>Yes</t>
        </is>
      </c>
      <c r="V1253" s="123">
        <f>IFERROR(VALUE(TRIM(T1253)),S1253*F1253)</f>
        <v/>
      </c>
      <c r="W1253" s="58">
        <f>IF(F1253&lt;=12,"0-12 mo",IF(F1253&lt;=24,"13-24 mo",IF(F1253&lt;=48,"25-48 mo","49+ mo")))</f>
        <v/>
      </c>
      <c r="X1253" s="58">
        <f>IF(S1253&lt;=35.5,"Q1 Low",IF(S1253&lt;=70.35,"Q2 Mid-Low",IF(S1253&lt;=89.85,"Q3 Mid-High","Q4 High")))</f>
        <v/>
      </c>
      <c r="Y1253" s="58">
        <f>IF(U1253="Yes",1,0)</f>
        <v/>
      </c>
      <c r="Z1253" s="58">
        <f>IF(P1253="Month-to-month",1,0)+IF(M1253="No",1,0)+IF(J1253="No",1,0)+IF(I1253="Fiber optic",1,0)+IF(Q1253="Yes",1,0)</f>
        <v/>
      </c>
    </row>
    <row r="1254" ht="15" customHeight="1" s="59">
      <c r="A1254" s="58" t="inlineStr">
        <is>
          <t>7617-EYGLW</t>
        </is>
      </c>
      <c r="B1254" s="58" t="inlineStr">
        <is>
          <t>Male</t>
        </is>
      </c>
      <c r="C1254" s="58" t="n">
        <v>0</v>
      </c>
      <c r="D1254" s="58" t="inlineStr">
        <is>
          <t>No</t>
        </is>
      </c>
      <c r="E1254" s="58" t="inlineStr">
        <is>
          <t>No</t>
        </is>
      </c>
      <c r="F1254" s="58" t="n">
        <v>1</v>
      </c>
      <c r="G1254" s="58" t="inlineStr">
        <is>
          <t>Yes</t>
        </is>
      </c>
      <c r="H1254" s="58" t="inlineStr">
        <is>
          <t>No</t>
        </is>
      </c>
      <c r="I1254" s="58" t="inlineStr">
        <is>
          <t>No</t>
        </is>
      </c>
      <c r="J1254" s="58" t="inlineStr">
        <is>
          <t>No internet service</t>
        </is>
      </c>
      <c r="K1254" s="58" t="inlineStr">
        <is>
          <t>No internet service</t>
        </is>
      </c>
      <c r="L1254" s="58" t="inlineStr">
        <is>
          <t>No internet service</t>
        </is>
      </c>
      <c r="M1254" s="58" t="inlineStr">
        <is>
          <t>No internet service</t>
        </is>
      </c>
      <c r="N1254" s="58" t="inlineStr">
        <is>
          <t>No internet service</t>
        </is>
      </c>
      <c r="O1254" s="58" t="inlineStr">
        <is>
          <t>No internet service</t>
        </is>
      </c>
      <c r="P1254" s="58" t="inlineStr">
        <is>
          <t>Month-to-month</t>
        </is>
      </c>
      <c r="Q1254" s="58" t="inlineStr">
        <is>
          <t>No</t>
        </is>
      </c>
      <c r="R1254" s="58" t="inlineStr">
        <is>
          <t>Electronic check</t>
        </is>
      </c>
      <c r="S1254" s="123" t="n">
        <v>19.45</v>
      </c>
      <c r="T1254" s="58" t="inlineStr">
        <is>
          <t>19.45</t>
        </is>
      </c>
      <c r="U1254" s="58" t="inlineStr">
        <is>
          <t>No</t>
        </is>
      </c>
      <c r="V1254" s="123">
        <f>IFERROR(VALUE(TRIM(T1254)),S1254*F1254)</f>
        <v/>
      </c>
      <c r="W1254" s="58">
        <f>IF(F1254&lt;=12,"0-12 mo",IF(F1254&lt;=24,"13-24 mo",IF(F1254&lt;=48,"25-48 mo","49+ mo")))</f>
        <v/>
      </c>
      <c r="X1254" s="58">
        <f>IF(S1254&lt;=35.5,"Q1 Low",IF(S1254&lt;=70.35,"Q2 Mid-Low",IF(S1254&lt;=89.85,"Q3 Mid-High","Q4 High")))</f>
        <v/>
      </c>
      <c r="Y1254" s="58">
        <f>IF(U1254="Yes",1,0)</f>
        <v/>
      </c>
      <c r="Z1254" s="58">
        <f>IF(P1254="Month-to-month",1,0)+IF(M1254="No",1,0)+IF(J1254="No",1,0)+IF(I1254="Fiber optic",1,0)+IF(Q1254="Yes",1,0)</f>
        <v/>
      </c>
    </row>
    <row r="1255" ht="15" customHeight="1" s="59">
      <c r="A1255" s="58" t="inlineStr">
        <is>
          <t>2026-TGDHM</t>
        </is>
      </c>
      <c r="B1255" s="58" t="inlineStr">
        <is>
          <t>Female</t>
        </is>
      </c>
      <c r="C1255" s="58" t="n">
        <v>0</v>
      </c>
      <c r="D1255" s="58" t="inlineStr">
        <is>
          <t>No</t>
        </is>
      </c>
      <c r="E1255" s="58" t="inlineStr">
        <is>
          <t>No</t>
        </is>
      </c>
      <c r="F1255" s="58" t="n">
        <v>7</v>
      </c>
      <c r="G1255" s="58" t="inlineStr">
        <is>
          <t>Yes</t>
        </is>
      </c>
      <c r="H1255" s="58" t="inlineStr">
        <is>
          <t>No</t>
        </is>
      </c>
      <c r="I1255" s="58" t="inlineStr">
        <is>
          <t>Fiber optic</t>
        </is>
      </c>
      <c r="J1255" s="58" t="inlineStr">
        <is>
          <t>No</t>
        </is>
      </c>
      <c r="K1255" s="58" t="inlineStr">
        <is>
          <t>No</t>
        </is>
      </c>
      <c r="L1255" s="58" t="inlineStr">
        <is>
          <t>No</t>
        </is>
      </c>
      <c r="M1255" s="58" t="inlineStr">
        <is>
          <t>No</t>
        </is>
      </c>
      <c r="N1255" s="58" t="inlineStr">
        <is>
          <t>No</t>
        </is>
      </c>
      <c r="O1255" s="58" t="inlineStr">
        <is>
          <t>Yes</t>
        </is>
      </c>
      <c r="P1255" s="58" t="inlineStr">
        <is>
          <t>Month-to-month</t>
        </is>
      </c>
      <c r="Q1255" s="58" t="inlineStr">
        <is>
          <t>Yes</t>
        </is>
      </c>
      <c r="R1255" s="58" t="inlineStr">
        <is>
          <t>Electronic check</t>
        </is>
      </c>
      <c r="S1255" s="123" t="n">
        <v>79.3</v>
      </c>
      <c r="T1255" s="58" t="inlineStr">
        <is>
          <t>523.15</t>
        </is>
      </c>
      <c r="U1255" s="58" t="inlineStr">
        <is>
          <t>Yes</t>
        </is>
      </c>
      <c r="V1255" s="123">
        <f>IFERROR(VALUE(TRIM(T1255)),S1255*F1255)</f>
        <v/>
      </c>
      <c r="W1255" s="58">
        <f>IF(F1255&lt;=12,"0-12 mo",IF(F1255&lt;=24,"13-24 mo",IF(F1255&lt;=48,"25-48 mo","49+ mo")))</f>
        <v/>
      </c>
      <c r="X1255" s="58">
        <f>IF(S1255&lt;=35.5,"Q1 Low",IF(S1255&lt;=70.35,"Q2 Mid-Low",IF(S1255&lt;=89.85,"Q3 Mid-High","Q4 High")))</f>
        <v/>
      </c>
      <c r="Y1255" s="58">
        <f>IF(U1255="Yes",1,0)</f>
        <v/>
      </c>
      <c r="Z1255" s="58">
        <f>IF(P1255="Month-to-month",1,0)+IF(M1255="No",1,0)+IF(J1255="No",1,0)+IF(I1255="Fiber optic",1,0)+IF(Q1255="Yes",1,0)</f>
        <v/>
      </c>
    </row>
    <row r="1256" ht="15" customHeight="1" s="59">
      <c r="A1256" s="58" t="inlineStr">
        <is>
          <t>9220-ZNKJI</t>
        </is>
      </c>
      <c r="B1256" s="58" t="inlineStr">
        <is>
          <t>Female</t>
        </is>
      </c>
      <c r="C1256" s="58" t="n">
        <v>1</v>
      </c>
      <c r="D1256" s="58" t="inlineStr">
        <is>
          <t>Yes</t>
        </is>
      </c>
      <c r="E1256" s="58" t="inlineStr">
        <is>
          <t>No</t>
        </is>
      </c>
      <c r="F1256" s="58" t="n">
        <v>55</v>
      </c>
      <c r="G1256" s="58" t="inlineStr">
        <is>
          <t>Yes</t>
        </is>
      </c>
      <c r="H1256" s="58" t="inlineStr">
        <is>
          <t>No</t>
        </is>
      </c>
      <c r="I1256" s="58" t="inlineStr">
        <is>
          <t>Fiber optic</t>
        </is>
      </c>
      <c r="J1256" s="58" t="inlineStr">
        <is>
          <t>No</t>
        </is>
      </c>
      <c r="K1256" s="58" t="inlineStr">
        <is>
          <t>No</t>
        </is>
      </c>
      <c r="L1256" s="58" t="inlineStr">
        <is>
          <t>Yes</t>
        </is>
      </c>
      <c r="M1256" s="58" t="inlineStr">
        <is>
          <t>Yes</t>
        </is>
      </c>
      <c r="N1256" s="58" t="inlineStr">
        <is>
          <t>Yes</t>
        </is>
      </c>
      <c r="O1256" s="58" t="inlineStr">
        <is>
          <t>No</t>
        </is>
      </c>
      <c r="P1256" s="58" t="inlineStr">
        <is>
          <t>Two year</t>
        </is>
      </c>
      <c r="Q1256" s="58" t="inlineStr">
        <is>
          <t>No</t>
        </is>
      </c>
      <c r="R1256" s="58" t="inlineStr">
        <is>
          <t>Credit card (automatic)</t>
        </is>
      </c>
      <c r="S1256" s="123" t="n">
        <v>88.8</v>
      </c>
      <c r="T1256" s="58" t="inlineStr">
        <is>
          <t>4805.3</t>
        </is>
      </c>
      <c r="U1256" s="58" t="inlineStr">
        <is>
          <t>No</t>
        </is>
      </c>
      <c r="V1256" s="123">
        <f>IFERROR(VALUE(TRIM(T1256)),S1256*F1256)</f>
        <v/>
      </c>
      <c r="W1256" s="58">
        <f>IF(F1256&lt;=12,"0-12 mo",IF(F1256&lt;=24,"13-24 mo",IF(F1256&lt;=48,"25-48 mo","49+ mo")))</f>
        <v/>
      </c>
      <c r="X1256" s="58">
        <f>IF(S1256&lt;=35.5,"Q1 Low",IF(S1256&lt;=70.35,"Q2 Mid-Low",IF(S1256&lt;=89.85,"Q3 Mid-High","Q4 High")))</f>
        <v/>
      </c>
      <c r="Y1256" s="58">
        <f>IF(U1256="Yes",1,0)</f>
        <v/>
      </c>
      <c r="Z1256" s="58">
        <f>IF(P1256="Month-to-month",1,0)+IF(M1256="No",1,0)+IF(J1256="No",1,0)+IF(I1256="Fiber optic",1,0)+IF(Q1256="Yes",1,0)</f>
        <v/>
      </c>
    </row>
    <row r="1257" ht="15" customHeight="1" s="59">
      <c r="A1257" s="58" t="inlineStr">
        <is>
          <t>4030-VPZBD</t>
        </is>
      </c>
      <c r="B1257" s="58" t="inlineStr">
        <is>
          <t>Female</t>
        </is>
      </c>
      <c r="C1257" s="58" t="n">
        <v>0</v>
      </c>
      <c r="D1257" s="58" t="inlineStr">
        <is>
          <t>No</t>
        </is>
      </c>
      <c r="E1257" s="58" t="inlineStr">
        <is>
          <t>No</t>
        </is>
      </c>
      <c r="F1257" s="58" t="n">
        <v>2</v>
      </c>
      <c r="G1257" s="58" t="inlineStr">
        <is>
          <t>No</t>
        </is>
      </c>
      <c r="H1257" s="58" t="inlineStr">
        <is>
          <t>No phone service</t>
        </is>
      </c>
      <c r="I1257" s="58" t="inlineStr">
        <is>
          <t>DSL</t>
        </is>
      </c>
      <c r="J1257" s="58" t="inlineStr">
        <is>
          <t>No</t>
        </is>
      </c>
      <c r="K1257" s="58" t="inlineStr">
        <is>
          <t>No</t>
        </is>
      </c>
      <c r="L1257" s="58" t="inlineStr">
        <is>
          <t>No</t>
        </is>
      </c>
      <c r="M1257" s="58" t="inlineStr">
        <is>
          <t>Yes</t>
        </is>
      </c>
      <c r="N1257" s="58" t="inlineStr">
        <is>
          <t>No</t>
        </is>
      </c>
      <c r="O1257" s="58" t="inlineStr">
        <is>
          <t>No</t>
        </is>
      </c>
      <c r="P1257" s="58" t="inlineStr">
        <is>
          <t>Month-to-month</t>
        </is>
      </c>
      <c r="Q1257" s="58" t="inlineStr">
        <is>
          <t>Yes</t>
        </is>
      </c>
      <c r="R1257" s="58" t="inlineStr">
        <is>
          <t>Electronic check</t>
        </is>
      </c>
      <c r="S1257" s="123" t="n">
        <v>30.9</v>
      </c>
      <c r="T1257" s="58" t="inlineStr">
        <is>
          <t>59.05</t>
        </is>
      </c>
      <c r="U1257" s="58" t="inlineStr">
        <is>
          <t>Yes</t>
        </is>
      </c>
      <c r="V1257" s="123">
        <f>IFERROR(VALUE(TRIM(T1257)),S1257*F1257)</f>
        <v/>
      </c>
      <c r="W1257" s="58">
        <f>IF(F1257&lt;=12,"0-12 mo",IF(F1257&lt;=24,"13-24 mo",IF(F1257&lt;=48,"25-48 mo","49+ mo")))</f>
        <v/>
      </c>
      <c r="X1257" s="58">
        <f>IF(S1257&lt;=35.5,"Q1 Low",IF(S1257&lt;=70.35,"Q2 Mid-Low",IF(S1257&lt;=89.85,"Q3 Mid-High","Q4 High")))</f>
        <v/>
      </c>
      <c r="Y1257" s="58">
        <f>IF(U1257="Yes",1,0)</f>
        <v/>
      </c>
      <c r="Z1257" s="58">
        <f>IF(P1257="Month-to-month",1,0)+IF(M1257="No",1,0)+IF(J1257="No",1,0)+IF(I1257="Fiber optic",1,0)+IF(Q1257="Yes",1,0)</f>
        <v/>
      </c>
    </row>
    <row r="1258" ht="15" customHeight="1" s="59">
      <c r="A1258" s="58" t="inlineStr">
        <is>
          <t>2226-ICFDO</t>
        </is>
      </c>
      <c r="B1258" s="58" t="inlineStr">
        <is>
          <t>Female</t>
        </is>
      </c>
      <c r="C1258" s="58" t="n">
        <v>0</v>
      </c>
      <c r="D1258" s="58" t="inlineStr">
        <is>
          <t>Yes</t>
        </is>
      </c>
      <c r="E1258" s="58" t="inlineStr">
        <is>
          <t>Yes</t>
        </is>
      </c>
      <c r="F1258" s="58" t="n">
        <v>72</v>
      </c>
      <c r="G1258" s="58" t="inlineStr">
        <is>
          <t>Yes</t>
        </is>
      </c>
      <c r="H1258" s="58" t="inlineStr">
        <is>
          <t>Yes</t>
        </is>
      </c>
      <c r="I1258" s="58" t="inlineStr">
        <is>
          <t>DSL</t>
        </is>
      </c>
      <c r="J1258" s="58" t="inlineStr">
        <is>
          <t>Yes</t>
        </is>
      </c>
      <c r="K1258" s="58" t="inlineStr">
        <is>
          <t>No</t>
        </is>
      </c>
      <c r="L1258" s="58" t="inlineStr">
        <is>
          <t>Yes</t>
        </is>
      </c>
      <c r="M1258" s="58" t="inlineStr">
        <is>
          <t>Yes</t>
        </is>
      </c>
      <c r="N1258" s="58" t="inlineStr">
        <is>
          <t>Yes</t>
        </is>
      </c>
      <c r="O1258" s="58" t="inlineStr">
        <is>
          <t>Yes</t>
        </is>
      </c>
      <c r="P1258" s="58" t="inlineStr">
        <is>
          <t>Two year</t>
        </is>
      </c>
      <c r="Q1258" s="58" t="inlineStr">
        <is>
          <t>Yes</t>
        </is>
      </c>
      <c r="R1258" s="58" t="inlineStr">
        <is>
          <t>Credit card (automatic)</t>
        </is>
      </c>
      <c r="S1258" s="123" t="n">
        <v>85.90000000000001</v>
      </c>
      <c r="T1258" s="58" t="inlineStr">
        <is>
          <t>6110.75</t>
        </is>
      </c>
      <c r="U1258" s="58" t="inlineStr">
        <is>
          <t>No</t>
        </is>
      </c>
      <c r="V1258" s="123">
        <f>IFERROR(VALUE(TRIM(T1258)),S1258*F1258)</f>
        <v/>
      </c>
      <c r="W1258" s="58">
        <f>IF(F1258&lt;=12,"0-12 mo",IF(F1258&lt;=24,"13-24 mo",IF(F1258&lt;=48,"25-48 mo","49+ mo")))</f>
        <v/>
      </c>
      <c r="X1258" s="58">
        <f>IF(S1258&lt;=35.5,"Q1 Low",IF(S1258&lt;=70.35,"Q2 Mid-Low",IF(S1258&lt;=89.85,"Q3 Mid-High","Q4 High")))</f>
        <v/>
      </c>
      <c r="Y1258" s="58">
        <f>IF(U1258="Yes",1,0)</f>
        <v/>
      </c>
      <c r="Z1258" s="58">
        <f>IF(P1258="Month-to-month",1,0)+IF(M1258="No",1,0)+IF(J1258="No",1,0)+IF(I1258="Fiber optic",1,0)+IF(Q1258="Yes",1,0)</f>
        <v/>
      </c>
    </row>
    <row r="1259" ht="15" customHeight="1" s="59">
      <c r="A1259" s="58" t="inlineStr">
        <is>
          <t>0723-VSOBE</t>
        </is>
      </c>
      <c r="B1259" s="58" t="inlineStr">
        <is>
          <t>Female</t>
        </is>
      </c>
      <c r="C1259" s="58" t="n">
        <v>1</v>
      </c>
      <c r="D1259" s="58" t="inlineStr">
        <is>
          <t>No</t>
        </is>
      </c>
      <c r="E1259" s="58" t="inlineStr">
        <is>
          <t>No</t>
        </is>
      </c>
      <c r="F1259" s="58" t="n">
        <v>45</v>
      </c>
      <c r="G1259" s="58" t="inlineStr">
        <is>
          <t>No</t>
        </is>
      </c>
      <c r="H1259" s="58" t="inlineStr">
        <is>
          <t>No phone service</t>
        </is>
      </c>
      <c r="I1259" s="58" t="inlineStr">
        <is>
          <t>DSL</t>
        </is>
      </c>
      <c r="J1259" s="58" t="inlineStr">
        <is>
          <t>No</t>
        </is>
      </c>
      <c r="K1259" s="58" t="inlineStr">
        <is>
          <t>No</t>
        </is>
      </c>
      <c r="L1259" s="58" t="inlineStr">
        <is>
          <t>No</t>
        </is>
      </c>
      <c r="M1259" s="58" t="inlineStr">
        <is>
          <t>No</t>
        </is>
      </c>
      <c r="N1259" s="58" t="inlineStr">
        <is>
          <t>No</t>
        </is>
      </c>
      <c r="O1259" s="58" t="inlineStr">
        <is>
          <t>Yes</t>
        </is>
      </c>
      <c r="P1259" s="58" t="inlineStr">
        <is>
          <t>One year</t>
        </is>
      </c>
      <c r="Q1259" s="58" t="inlineStr">
        <is>
          <t>No</t>
        </is>
      </c>
      <c r="R1259" s="58" t="inlineStr">
        <is>
          <t>Electronic check</t>
        </is>
      </c>
      <c r="S1259" s="123" t="n">
        <v>34.2</v>
      </c>
      <c r="T1259" s="58" t="inlineStr">
        <is>
          <t>1596.6</t>
        </is>
      </c>
      <c r="U1259" s="58" t="inlineStr">
        <is>
          <t>No</t>
        </is>
      </c>
      <c r="V1259" s="123">
        <f>IFERROR(VALUE(TRIM(T1259)),S1259*F1259)</f>
        <v/>
      </c>
      <c r="W1259" s="58">
        <f>IF(F1259&lt;=12,"0-12 mo",IF(F1259&lt;=24,"13-24 mo",IF(F1259&lt;=48,"25-48 mo","49+ mo")))</f>
        <v/>
      </c>
      <c r="X1259" s="58">
        <f>IF(S1259&lt;=35.5,"Q1 Low",IF(S1259&lt;=70.35,"Q2 Mid-Low",IF(S1259&lt;=89.85,"Q3 Mid-High","Q4 High")))</f>
        <v/>
      </c>
      <c r="Y1259" s="58">
        <f>IF(U1259="Yes",1,0)</f>
        <v/>
      </c>
      <c r="Z1259" s="58">
        <f>IF(P1259="Month-to-month",1,0)+IF(M1259="No",1,0)+IF(J1259="No",1,0)+IF(I1259="Fiber optic",1,0)+IF(Q1259="Yes",1,0)</f>
        <v/>
      </c>
    </row>
    <row r="1260" ht="15" customHeight="1" s="59">
      <c r="A1260" s="58" t="inlineStr">
        <is>
          <t>5529-GIBVH</t>
        </is>
      </c>
      <c r="B1260" s="58" t="inlineStr">
        <is>
          <t>Female</t>
        </is>
      </c>
      <c r="C1260" s="58" t="n">
        <v>0</v>
      </c>
      <c r="D1260" s="58" t="inlineStr">
        <is>
          <t>No</t>
        </is>
      </c>
      <c r="E1260" s="58" t="inlineStr">
        <is>
          <t>No</t>
        </is>
      </c>
      <c r="F1260" s="58" t="n">
        <v>47</v>
      </c>
      <c r="G1260" s="58" t="inlineStr">
        <is>
          <t>Yes</t>
        </is>
      </c>
      <c r="H1260" s="58" t="inlineStr">
        <is>
          <t>No</t>
        </is>
      </c>
      <c r="I1260" s="58" t="inlineStr">
        <is>
          <t>No</t>
        </is>
      </c>
      <c r="J1260" s="58" t="inlineStr">
        <is>
          <t>No internet service</t>
        </is>
      </c>
      <c r="K1260" s="58" t="inlineStr">
        <is>
          <t>No internet service</t>
        </is>
      </c>
      <c r="L1260" s="58" t="inlineStr">
        <is>
          <t>No internet service</t>
        </is>
      </c>
      <c r="M1260" s="58" t="inlineStr">
        <is>
          <t>No internet service</t>
        </is>
      </c>
      <c r="N1260" s="58" t="inlineStr">
        <is>
          <t>No internet service</t>
        </is>
      </c>
      <c r="O1260" s="58" t="inlineStr">
        <is>
          <t>No internet service</t>
        </is>
      </c>
      <c r="P1260" s="58" t="inlineStr">
        <is>
          <t>Two year</t>
        </is>
      </c>
      <c r="Q1260" s="58" t="inlineStr">
        <is>
          <t>No</t>
        </is>
      </c>
      <c r="R1260" s="58" t="inlineStr">
        <is>
          <t>Mailed check</t>
        </is>
      </c>
      <c r="S1260" s="123" t="n">
        <v>20.15</v>
      </c>
      <c r="T1260" s="58" t="inlineStr">
        <is>
          <t>1046.2</t>
        </is>
      </c>
      <c r="U1260" s="58" t="inlineStr">
        <is>
          <t>No</t>
        </is>
      </c>
      <c r="V1260" s="123">
        <f>IFERROR(VALUE(TRIM(T1260)),S1260*F1260)</f>
        <v/>
      </c>
      <c r="W1260" s="58">
        <f>IF(F1260&lt;=12,"0-12 mo",IF(F1260&lt;=24,"13-24 mo",IF(F1260&lt;=48,"25-48 mo","49+ mo")))</f>
        <v/>
      </c>
      <c r="X1260" s="58">
        <f>IF(S1260&lt;=35.5,"Q1 Low",IF(S1260&lt;=70.35,"Q2 Mid-Low",IF(S1260&lt;=89.85,"Q3 Mid-High","Q4 High")))</f>
        <v/>
      </c>
      <c r="Y1260" s="58">
        <f>IF(U1260="Yes",1,0)</f>
        <v/>
      </c>
      <c r="Z1260" s="58">
        <f>IF(P1260="Month-to-month",1,0)+IF(M1260="No",1,0)+IF(J1260="No",1,0)+IF(I1260="Fiber optic",1,0)+IF(Q1260="Yes",1,0)</f>
        <v/>
      </c>
    </row>
    <row r="1261" ht="15" customHeight="1" s="59">
      <c r="A1261" s="58" t="inlineStr">
        <is>
          <t>4187-CINZD</t>
        </is>
      </c>
      <c r="B1261" s="58" t="inlineStr">
        <is>
          <t>Female</t>
        </is>
      </c>
      <c r="C1261" s="58" t="n">
        <v>1</v>
      </c>
      <c r="D1261" s="58" t="inlineStr">
        <is>
          <t>No</t>
        </is>
      </c>
      <c r="E1261" s="58" t="inlineStr">
        <is>
          <t>No</t>
        </is>
      </c>
      <c r="F1261" s="58" t="n">
        <v>46</v>
      </c>
      <c r="G1261" s="58" t="inlineStr">
        <is>
          <t>Yes</t>
        </is>
      </c>
      <c r="H1261" s="58" t="inlineStr">
        <is>
          <t>No</t>
        </is>
      </c>
      <c r="I1261" s="58" t="inlineStr">
        <is>
          <t>Fiber optic</t>
        </is>
      </c>
      <c r="J1261" s="58" t="inlineStr">
        <is>
          <t>No</t>
        </is>
      </c>
      <c r="K1261" s="58" t="inlineStr">
        <is>
          <t>Yes</t>
        </is>
      </c>
      <c r="L1261" s="58" t="inlineStr">
        <is>
          <t>No</t>
        </is>
      </c>
      <c r="M1261" s="58" t="inlineStr">
        <is>
          <t>No</t>
        </is>
      </c>
      <c r="N1261" s="58" t="inlineStr">
        <is>
          <t>Yes</t>
        </is>
      </c>
      <c r="O1261" s="58" t="inlineStr">
        <is>
          <t>Yes</t>
        </is>
      </c>
      <c r="P1261" s="58" t="inlineStr">
        <is>
          <t>One year</t>
        </is>
      </c>
      <c r="Q1261" s="58" t="inlineStr">
        <is>
          <t>No</t>
        </is>
      </c>
      <c r="R1261" s="58" t="inlineStr">
        <is>
          <t>Credit card (automatic)</t>
        </is>
      </c>
      <c r="S1261" s="123" t="n">
        <v>95.25</v>
      </c>
      <c r="T1261" s="58" t="inlineStr">
        <is>
          <t>4424.2</t>
        </is>
      </c>
      <c r="U1261" s="58" t="inlineStr">
        <is>
          <t>Yes</t>
        </is>
      </c>
      <c r="V1261" s="123">
        <f>IFERROR(VALUE(TRIM(T1261)),S1261*F1261)</f>
        <v/>
      </c>
      <c r="W1261" s="58">
        <f>IF(F1261&lt;=12,"0-12 mo",IF(F1261&lt;=24,"13-24 mo",IF(F1261&lt;=48,"25-48 mo","49+ mo")))</f>
        <v/>
      </c>
      <c r="X1261" s="58">
        <f>IF(S1261&lt;=35.5,"Q1 Low",IF(S1261&lt;=70.35,"Q2 Mid-Low",IF(S1261&lt;=89.85,"Q3 Mid-High","Q4 High")))</f>
        <v/>
      </c>
      <c r="Y1261" s="58">
        <f>IF(U1261="Yes",1,0)</f>
        <v/>
      </c>
      <c r="Z1261" s="58">
        <f>IF(P1261="Month-to-month",1,0)+IF(M1261="No",1,0)+IF(J1261="No",1,0)+IF(I1261="Fiber optic",1,0)+IF(Q1261="Yes",1,0)</f>
        <v/>
      </c>
    </row>
    <row r="1262" ht="15" customHeight="1" s="59">
      <c r="A1262" s="58" t="inlineStr">
        <is>
          <t>9992-UJOEL</t>
        </is>
      </c>
      <c r="B1262" s="58" t="inlineStr">
        <is>
          <t>Male</t>
        </is>
      </c>
      <c r="C1262" s="58" t="n">
        <v>0</v>
      </c>
      <c r="D1262" s="58" t="inlineStr">
        <is>
          <t>No</t>
        </is>
      </c>
      <c r="E1262" s="58" t="inlineStr">
        <is>
          <t>No</t>
        </is>
      </c>
      <c r="F1262" s="58" t="n">
        <v>2</v>
      </c>
      <c r="G1262" s="58" t="inlineStr">
        <is>
          <t>Yes</t>
        </is>
      </c>
      <c r="H1262" s="58" t="inlineStr">
        <is>
          <t>No</t>
        </is>
      </c>
      <c r="I1262" s="58" t="inlineStr">
        <is>
          <t>DSL</t>
        </is>
      </c>
      <c r="J1262" s="58" t="inlineStr">
        <is>
          <t>No</t>
        </is>
      </c>
      <c r="K1262" s="58" t="inlineStr">
        <is>
          <t>Yes</t>
        </is>
      </c>
      <c r="L1262" s="58" t="inlineStr">
        <is>
          <t>No</t>
        </is>
      </c>
      <c r="M1262" s="58" t="inlineStr">
        <is>
          <t>No</t>
        </is>
      </c>
      <c r="N1262" s="58" t="inlineStr">
        <is>
          <t>No</t>
        </is>
      </c>
      <c r="O1262" s="58" t="inlineStr">
        <is>
          <t>No</t>
        </is>
      </c>
      <c r="P1262" s="58" t="inlineStr">
        <is>
          <t>Month-to-month</t>
        </is>
      </c>
      <c r="Q1262" s="58" t="inlineStr">
        <is>
          <t>Yes</t>
        </is>
      </c>
      <c r="R1262" s="58" t="inlineStr">
        <is>
          <t>Mailed check</t>
        </is>
      </c>
      <c r="S1262" s="123" t="n">
        <v>50.3</v>
      </c>
      <c r="T1262" s="58" t="inlineStr">
        <is>
          <t>92.75</t>
        </is>
      </c>
      <c r="U1262" s="58" t="inlineStr">
        <is>
          <t>No</t>
        </is>
      </c>
      <c r="V1262" s="123">
        <f>IFERROR(VALUE(TRIM(T1262)),S1262*F1262)</f>
        <v/>
      </c>
      <c r="W1262" s="58">
        <f>IF(F1262&lt;=12,"0-12 mo",IF(F1262&lt;=24,"13-24 mo",IF(F1262&lt;=48,"25-48 mo","49+ mo")))</f>
        <v/>
      </c>
      <c r="X1262" s="58">
        <f>IF(S1262&lt;=35.5,"Q1 Low",IF(S1262&lt;=70.35,"Q2 Mid-Low",IF(S1262&lt;=89.85,"Q3 Mid-High","Q4 High")))</f>
        <v/>
      </c>
      <c r="Y1262" s="58">
        <f>IF(U1262="Yes",1,0)</f>
        <v/>
      </c>
      <c r="Z1262" s="58">
        <f>IF(P1262="Month-to-month",1,0)+IF(M1262="No",1,0)+IF(J1262="No",1,0)+IF(I1262="Fiber optic",1,0)+IF(Q1262="Yes",1,0)</f>
        <v/>
      </c>
    </row>
    <row r="1263" ht="15" customHeight="1" s="59">
      <c r="A1263" s="58" t="inlineStr">
        <is>
          <t>4741-WWJQZ</t>
        </is>
      </c>
      <c r="B1263" s="58" t="inlineStr">
        <is>
          <t>Female</t>
        </is>
      </c>
      <c r="C1263" s="58" t="n">
        <v>0</v>
      </c>
      <c r="D1263" s="58" t="inlineStr">
        <is>
          <t>Yes</t>
        </is>
      </c>
      <c r="E1263" s="58" t="inlineStr">
        <is>
          <t>No</t>
        </is>
      </c>
      <c r="F1263" s="58" t="n">
        <v>2</v>
      </c>
      <c r="G1263" s="58" t="inlineStr">
        <is>
          <t>Yes</t>
        </is>
      </c>
      <c r="H1263" s="58" t="inlineStr">
        <is>
          <t>No</t>
        </is>
      </c>
      <c r="I1263" s="58" t="inlineStr">
        <is>
          <t>Fiber optic</t>
        </is>
      </c>
      <c r="J1263" s="58" t="inlineStr">
        <is>
          <t>Yes</t>
        </is>
      </c>
      <c r="K1263" s="58" t="inlineStr">
        <is>
          <t>No</t>
        </is>
      </c>
      <c r="L1263" s="58" t="inlineStr">
        <is>
          <t>No</t>
        </is>
      </c>
      <c r="M1263" s="58" t="inlineStr">
        <is>
          <t>Yes</t>
        </is>
      </c>
      <c r="N1263" s="58" t="inlineStr">
        <is>
          <t>No</t>
        </is>
      </c>
      <c r="O1263" s="58" t="inlineStr">
        <is>
          <t>No</t>
        </is>
      </c>
      <c r="P1263" s="58" t="inlineStr">
        <is>
          <t>Month-to-month</t>
        </is>
      </c>
      <c r="Q1263" s="58" t="inlineStr">
        <is>
          <t>Yes</t>
        </is>
      </c>
      <c r="R1263" s="58" t="inlineStr">
        <is>
          <t>Electronic check</t>
        </is>
      </c>
      <c r="S1263" s="123" t="n">
        <v>80.15000000000001</v>
      </c>
      <c r="T1263" s="58" t="inlineStr">
        <is>
          <t>194.55</t>
        </is>
      </c>
      <c r="U1263" s="58" t="inlineStr">
        <is>
          <t>No</t>
        </is>
      </c>
      <c r="V1263" s="123">
        <f>IFERROR(VALUE(TRIM(T1263)),S1263*F1263)</f>
        <v/>
      </c>
      <c r="W1263" s="58">
        <f>IF(F1263&lt;=12,"0-12 mo",IF(F1263&lt;=24,"13-24 mo",IF(F1263&lt;=48,"25-48 mo","49+ mo")))</f>
        <v/>
      </c>
      <c r="X1263" s="58">
        <f>IF(S1263&lt;=35.5,"Q1 Low",IF(S1263&lt;=70.35,"Q2 Mid-Low",IF(S1263&lt;=89.85,"Q3 Mid-High","Q4 High")))</f>
        <v/>
      </c>
      <c r="Y1263" s="58">
        <f>IF(U1263="Yes",1,0)</f>
        <v/>
      </c>
      <c r="Z1263" s="58">
        <f>IF(P1263="Month-to-month",1,0)+IF(M1263="No",1,0)+IF(J1263="No",1,0)+IF(I1263="Fiber optic",1,0)+IF(Q1263="Yes",1,0)</f>
        <v/>
      </c>
    </row>
    <row r="1264" ht="15" customHeight="1" s="59">
      <c r="A1264" s="58" t="inlineStr">
        <is>
          <t>6625-UTXEW</t>
        </is>
      </c>
      <c r="B1264" s="58" t="inlineStr">
        <is>
          <t>Female</t>
        </is>
      </c>
      <c r="C1264" s="58" t="n">
        <v>0</v>
      </c>
      <c r="D1264" s="58" t="inlineStr">
        <is>
          <t>Yes</t>
        </is>
      </c>
      <c r="E1264" s="58" t="inlineStr">
        <is>
          <t>No</t>
        </is>
      </c>
      <c r="F1264" s="58" t="n">
        <v>12</v>
      </c>
      <c r="G1264" s="58" t="inlineStr">
        <is>
          <t>Yes</t>
        </is>
      </c>
      <c r="H1264" s="58" t="inlineStr">
        <is>
          <t>No</t>
        </is>
      </c>
      <c r="I1264" s="58" t="inlineStr">
        <is>
          <t>DSL</t>
        </is>
      </c>
      <c r="J1264" s="58" t="inlineStr">
        <is>
          <t>No</t>
        </is>
      </c>
      <c r="K1264" s="58" t="inlineStr">
        <is>
          <t>Yes</t>
        </is>
      </c>
      <c r="L1264" s="58" t="inlineStr">
        <is>
          <t>No</t>
        </is>
      </c>
      <c r="M1264" s="58" t="inlineStr">
        <is>
          <t>No</t>
        </is>
      </c>
      <c r="N1264" s="58" t="inlineStr">
        <is>
          <t>No</t>
        </is>
      </c>
      <c r="O1264" s="58" t="inlineStr">
        <is>
          <t>No</t>
        </is>
      </c>
      <c r="P1264" s="58" t="inlineStr">
        <is>
          <t>Month-to-month</t>
        </is>
      </c>
      <c r="Q1264" s="58" t="inlineStr">
        <is>
          <t>Yes</t>
        </is>
      </c>
      <c r="R1264" s="58" t="inlineStr">
        <is>
          <t>Electronic check</t>
        </is>
      </c>
      <c r="S1264" s="123" t="n">
        <v>51.25</v>
      </c>
      <c r="T1264" s="58" t="inlineStr">
        <is>
          <t>612.1</t>
        </is>
      </c>
      <c r="U1264" s="58" t="inlineStr">
        <is>
          <t>No</t>
        </is>
      </c>
      <c r="V1264" s="123">
        <f>IFERROR(VALUE(TRIM(T1264)),S1264*F1264)</f>
        <v/>
      </c>
      <c r="W1264" s="58">
        <f>IF(F1264&lt;=12,"0-12 mo",IF(F1264&lt;=24,"13-24 mo",IF(F1264&lt;=48,"25-48 mo","49+ mo")))</f>
        <v/>
      </c>
      <c r="X1264" s="58">
        <f>IF(S1264&lt;=35.5,"Q1 Low",IF(S1264&lt;=70.35,"Q2 Mid-Low",IF(S1264&lt;=89.85,"Q3 Mid-High","Q4 High")))</f>
        <v/>
      </c>
      <c r="Y1264" s="58">
        <f>IF(U1264="Yes",1,0)</f>
        <v/>
      </c>
      <c r="Z1264" s="58">
        <f>IF(P1264="Month-to-month",1,0)+IF(M1264="No",1,0)+IF(J1264="No",1,0)+IF(I1264="Fiber optic",1,0)+IF(Q1264="Yes",1,0)</f>
        <v/>
      </c>
    </row>
    <row r="1265" ht="15" customHeight="1" s="59">
      <c r="A1265" s="58" t="inlineStr">
        <is>
          <t>6818-WOBHJ</t>
        </is>
      </c>
      <c r="B1265" s="58" t="inlineStr">
        <is>
          <t>Female</t>
        </is>
      </c>
      <c r="C1265" s="58" t="n">
        <v>1</v>
      </c>
      <c r="D1265" s="58" t="inlineStr">
        <is>
          <t>Yes</t>
        </is>
      </c>
      <c r="E1265" s="58" t="inlineStr">
        <is>
          <t>No</t>
        </is>
      </c>
      <c r="F1265" s="58" t="n">
        <v>68</v>
      </c>
      <c r="G1265" s="58" t="inlineStr">
        <is>
          <t>Yes</t>
        </is>
      </c>
      <c r="H1265" s="58" t="inlineStr">
        <is>
          <t>Yes</t>
        </is>
      </c>
      <c r="I1265" s="58" t="inlineStr">
        <is>
          <t>Fiber optic</t>
        </is>
      </c>
      <c r="J1265" s="58" t="inlineStr">
        <is>
          <t>No</t>
        </is>
      </c>
      <c r="K1265" s="58" t="inlineStr">
        <is>
          <t>Yes</t>
        </is>
      </c>
      <c r="L1265" s="58" t="inlineStr">
        <is>
          <t>No</t>
        </is>
      </c>
      <c r="M1265" s="58" t="inlineStr">
        <is>
          <t>No</t>
        </is>
      </c>
      <c r="N1265" s="58" t="inlineStr">
        <is>
          <t>No</t>
        </is>
      </c>
      <c r="O1265" s="58" t="inlineStr">
        <is>
          <t>Yes</t>
        </is>
      </c>
      <c r="P1265" s="58" t="inlineStr">
        <is>
          <t>Month-to-month</t>
        </is>
      </c>
      <c r="Q1265" s="58" t="inlineStr">
        <is>
          <t>Yes</t>
        </is>
      </c>
      <c r="R1265" s="58" t="inlineStr">
        <is>
          <t>Bank transfer (automatic)</t>
        </is>
      </c>
      <c r="S1265" s="123" t="n">
        <v>89.59999999999999</v>
      </c>
      <c r="T1265" s="58" t="inlineStr">
        <is>
          <t>6127.6</t>
        </is>
      </c>
      <c r="U1265" s="58" t="inlineStr">
        <is>
          <t>Yes</t>
        </is>
      </c>
      <c r="V1265" s="123">
        <f>IFERROR(VALUE(TRIM(T1265)),S1265*F1265)</f>
        <v/>
      </c>
      <c r="W1265" s="58">
        <f>IF(F1265&lt;=12,"0-12 mo",IF(F1265&lt;=24,"13-24 mo",IF(F1265&lt;=48,"25-48 mo","49+ mo")))</f>
        <v/>
      </c>
      <c r="X1265" s="58">
        <f>IF(S1265&lt;=35.5,"Q1 Low",IF(S1265&lt;=70.35,"Q2 Mid-Low",IF(S1265&lt;=89.85,"Q3 Mid-High","Q4 High")))</f>
        <v/>
      </c>
      <c r="Y1265" s="58">
        <f>IF(U1265="Yes",1,0)</f>
        <v/>
      </c>
      <c r="Z1265" s="58">
        <f>IF(P1265="Month-to-month",1,0)+IF(M1265="No",1,0)+IF(J1265="No",1,0)+IF(I1265="Fiber optic",1,0)+IF(Q1265="Yes",1,0)</f>
        <v/>
      </c>
    </row>
    <row r="1266" ht="15" customHeight="1" s="59">
      <c r="A1266" s="58" t="inlineStr">
        <is>
          <t>6244-BESBM</t>
        </is>
      </c>
      <c r="B1266" s="58" t="inlineStr">
        <is>
          <t>Male</t>
        </is>
      </c>
      <c r="C1266" s="58" t="n">
        <v>0</v>
      </c>
      <c r="D1266" s="58" t="inlineStr">
        <is>
          <t>Yes</t>
        </is>
      </c>
      <c r="E1266" s="58" t="inlineStr">
        <is>
          <t>Yes</t>
        </is>
      </c>
      <c r="F1266" s="58" t="n">
        <v>69</v>
      </c>
      <c r="G1266" s="58" t="inlineStr">
        <is>
          <t>Yes</t>
        </is>
      </c>
      <c r="H1266" s="58" t="inlineStr">
        <is>
          <t>No</t>
        </is>
      </c>
      <c r="I1266" s="58" t="inlineStr">
        <is>
          <t>Fiber optic</t>
        </is>
      </c>
      <c r="J1266" s="58" t="inlineStr">
        <is>
          <t>No</t>
        </is>
      </c>
      <c r="K1266" s="58" t="inlineStr">
        <is>
          <t>No</t>
        </is>
      </c>
      <c r="L1266" s="58" t="inlineStr">
        <is>
          <t>No</t>
        </is>
      </c>
      <c r="M1266" s="58" t="inlineStr">
        <is>
          <t>Yes</t>
        </is>
      </c>
      <c r="N1266" s="58" t="inlineStr">
        <is>
          <t>Yes</t>
        </is>
      </c>
      <c r="O1266" s="58" t="inlineStr">
        <is>
          <t>Yes</t>
        </is>
      </c>
      <c r="P1266" s="58" t="inlineStr">
        <is>
          <t>Two year</t>
        </is>
      </c>
      <c r="Q1266" s="58" t="inlineStr">
        <is>
          <t>Yes</t>
        </is>
      </c>
      <c r="R1266" s="58" t="inlineStr">
        <is>
          <t>Credit card (automatic)</t>
        </is>
      </c>
      <c r="S1266" s="123" t="n">
        <v>95.2</v>
      </c>
      <c r="T1266" s="58" t="inlineStr">
        <is>
          <t>6671.7</t>
        </is>
      </c>
      <c r="U1266" s="58" t="inlineStr">
        <is>
          <t>No</t>
        </is>
      </c>
      <c r="V1266" s="123">
        <f>IFERROR(VALUE(TRIM(T1266)),S1266*F1266)</f>
        <v/>
      </c>
      <c r="W1266" s="58">
        <f>IF(F1266&lt;=12,"0-12 mo",IF(F1266&lt;=24,"13-24 mo",IF(F1266&lt;=48,"25-48 mo","49+ mo")))</f>
        <v/>
      </c>
      <c r="X1266" s="58">
        <f>IF(S1266&lt;=35.5,"Q1 Low",IF(S1266&lt;=70.35,"Q2 Mid-Low",IF(S1266&lt;=89.85,"Q3 Mid-High","Q4 High")))</f>
        <v/>
      </c>
      <c r="Y1266" s="58">
        <f>IF(U1266="Yes",1,0)</f>
        <v/>
      </c>
      <c r="Z1266" s="58">
        <f>IF(P1266="Month-to-month",1,0)+IF(M1266="No",1,0)+IF(J1266="No",1,0)+IF(I1266="Fiber optic",1,0)+IF(Q1266="Yes",1,0)</f>
        <v/>
      </c>
    </row>
    <row r="1267" ht="15" customHeight="1" s="59">
      <c r="A1267" s="58" t="inlineStr">
        <is>
          <t>1004-NOZNR</t>
        </is>
      </c>
      <c r="B1267" s="58" t="inlineStr">
        <is>
          <t>Male</t>
        </is>
      </c>
      <c r="C1267" s="58" t="n">
        <v>1</v>
      </c>
      <c r="D1267" s="58" t="inlineStr">
        <is>
          <t>No</t>
        </is>
      </c>
      <c r="E1267" s="58" t="inlineStr">
        <is>
          <t>Yes</t>
        </is>
      </c>
      <c r="F1267" s="58" t="n">
        <v>56</v>
      </c>
      <c r="G1267" s="58" t="inlineStr">
        <is>
          <t>Yes</t>
        </is>
      </c>
      <c r="H1267" s="58" t="inlineStr">
        <is>
          <t>No</t>
        </is>
      </c>
      <c r="I1267" s="58" t="inlineStr">
        <is>
          <t>Fiber optic</t>
        </is>
      </c>
      <c r="J1267" s="58" t="inlineStr">
        <is>
          <t>Yes</t>
        </is>
      </c>
      <c r="K1267" s="58" t="inlineStr">
        <is>
          <t>No</t>
        </is>
      </c>
      <c r="L1267" s="58" t="inlineStr">
        <is>
          <t>No</t>
        </is>
      </c>
      <c r="M1267" s="58" t="inlineStr">
        <is>
          <t>No</t>
        </is>
      </c>
      <c r="N1267" s="58" t="inlineStr">
        <is>
          <t>Yes</t>
        </is>
      </c>
      <c r="O1267" s="58" t="inlineStr">
        <is>
          <t>Yes</t>
        </is>
      </c>
      <c r="P1267" s="58" t="inlineStr">
        <is>
          <t>One year</t>
        </is>
      </c>
      <c r="Q1267" s="58" t="inlineStr">
        <is>
          <t>No</t>
        </is>
      </c>
      <c r="R1267" s="58" t="inlineStr">
        <is>
          <t>Credit card (automatic)</t>
        </is>
      </c>
      <c r="S1267" s="123" t="n">
        <v>94.8</v>
      </c>
      <c r="T1267" s="58" t="inlineStr">
        <is>
          <t>5264.3</t>
        </is>
      </c>
      <c r="U1267" s="58" t="inlineStr">
        <is>
          <t>No</t>
        </is>
      </c>
      <c r="V1267" s="123">
        <f>IFERROR(VALUE(TRIM(T1267)),S1267*F1267)</f>
        <v/>
      </c>
      <c r="W1267" s="58">
        <f>IF(F1267&lt;=12,"0-12 mo",IF(F1267&lt;=24,"13-24 mo",IF(F1267&lt;=48,"25-48 mo","49+ mo")))</f>
        <v/>
      </c>
      <c r="X1267" s="58">
        <f>IF(S1267&lt;=35.5,"Q1 Low",IF(S1267&lt;=70.35,"Q2 Mid-Low",IF(S1267&lt;=89.85,"Q3 Mid-High","Q4 High")))</f>
        <v/>
      </c>
      <c r="Y1267" s="58">
        <f>IF(U1267="Yes",1,0)</f>
        <v/>
      </c>
      <c r="Z1267" s="58">
        <f>IF(P1267="Month-to-month",1,0)+IF(M1267="No",1,0)+IF(J1267="No",1,0)+IF(I1267="Fiber optic",1,0)+IF(Q1267="Yes",1,0)</f>
        <v/>
      </c>
    </row>
    <row r="1268" ht="15" customHeight="1" s="59">
      <c r="A1268" s="58" t="inlineStr">
        <is>
          <t>1251-STYSZ</t>
        </is>
      </c>
      <c r="B1268" s="58" t="inlineStr">
        <is>
          <t>Female</t>
        </is>
      </c>
      <c r="C1268" s="58" t="n">
        <v>1</v>
      </c>
      <c r="D1268" s="58" t="inlineStr">
        <is>
          <t>No</t>
        </is>
      </c>
      <c r="E1268" s="58" t="inlineStr">
        <is>
          <t>No</t>
        </is>
      </c>
      <c r="F1268" s="58" t="n">
        <v>4</v>
      </c>
      <c r="G1268" s="58" t="inlineStr">
        <is>
          <t>Yes</t>
        </is>
      </c>
      <c r="H1268" s="58" t="inlineStr">
        <is>
          <t>Yes</t>
        </is>
      </c>
      <c r="I1268" s="58" t="inlineStr">
        <is>
          <t>Fiber optic</t>
        </is>
      </c>
      <c r="J1268" s="58" t="inlineStr">
        <is>
          <t>Yes</t>
        </is>
      </c>
      <c r="K1268" s="58" t="inlineStr">
        <is>
          <t>No</t>
        </is>
      </c>
      <c r="L1268" s="58" t="inlineStr">
        <is>
          <t>No</t>
        </is>
      </c>
      <c r="M1268" s="58" t="inlineStr">
        <is>
          <t>No</t>
        </is>
      </c>
      <c r="N1268" s="58" t="inlineStr">
        <is>
          <t>No</t>
        </is>
      </c>
      <c r="O1268" s="58" t="inlineStr">
        <is>
          <t>No</t>
        </is>
      </c>
      <c r="P1268" s="58" t="inlineStr">
        <is>
          <t>Month-to-month</t>
        </is>
      </c>
      <c r="Q1268" s="58" t="inlineStr">
        <is>
          <t>Yes</t>
        </is>
      </c>
      <c r="R1268" s="58" t="inlineStr">
        <is>
          <t>Electronic check</t>
        </is>
      </c>
      <c r="S1268" s="123" t="n">
        <v>80.25</v>
      </c>
      <c r="T1268" s="58" t="inlineStr">
        <is>
          <t>303.7</t>
        </is>
      </c>
      <c r="U1268" s="58" t="inlineStr">
        <is>
          <t>No</t>
        </is>
      </c>
      <c r="V1268" s="123">
        <f>IFERROR(VALUE(TRIM(T1268)),S1268*F1268)</f>
        <v/>
      </c>
      <c r="W1268" s="58">
        <f>IF(F1268&lt;=12,"0-12 mo",IF(F1268&lt;=24,"13-24 mo",IF(F1268&lt;=48,"25-48 mo","49+ mo")))</f>
        <v/>
      </c>
      <c r="X1268" s="58">
        <f>IF(S1268&lt;=35.5,"Q1 Low",IF(S1268&lt;=70.35,"Q2 Mid-Low",IF(S1268&lt;=89.85,"Q3 Mid-High","Q4 High")))</f>
        <v/>
      </c>
      <c r="Y1268" s="58">
        <f>IF(U1268="Yes",1,0)</f>
        <v/>
      </c>
      <c r="Z1268" s="58">
        <f>IF(P1268="Month-to-month",1,0)+IF(M1268="No",1,0)+IF(J1268="No",1,0)+IF(I1268="Fiber optic",1,0)+IF(Q1268="Yes",1,0)</f>
        <v/>
      </c>
    </row>
    <row r="1269" ht="15" customHeight="1" s="59">
      <c r="A1269" s="58" t="inlineStr">
        <is>
          <t>2612-PHGOX</t>
        </is>
      </c>
      <c r="B1269" s="58" t="inlineStr">
        <is>
          <t>Male</t>
        </is>
      </c>
      <c r="C1269" s="58" t="n">
        <v>0</v>
      </c>
      <c r="D1269" s="58" t="inlineStr">
        <is>
          <t>Yes</t>
        </is>
      </c>
      <c r="E1269" s="58" t="inlineStr">
        <is>
          <t>No</t>
        </is>
      </c>
      <c r="F1269" s="58" t="n">
        <v>64</v>
      </c>
      <c r="G1269" s="58" t="inlineStr">
        <is>
          <t>Yes</t>
        </is>
      </c>
      <c r="H1269" s="58" t="inlineStr">
        <is>
          <t>Yes</t>
        </is>
      </c>
      <c r="I1269" s="58" t="inlineStr">
        <is>
          <t>DSL</t>
        </is>
      </c>
      <c r="J1269" s="58" t="inlineStr">
        <is>
          <t>No</t>
        </is>
      </c>
      <c r="K1269" s="58" t="inlineStr">
        <is>
          <t>Yes</t>
        </is>
      </c>
      <c r="L1269" s="58" t="inlineStr">
        <is>
          <t>Yes</t>
        </is>
      </c>
      <c r="M1269" s="58" t="inlineStr">
        <is>
          <t>Yes</t>
        </is>
      </c>
      <c r="N1269" s="58" t="inlineStr">
        <is>
          <t>Yes</t>
        </is>
      </c>
      <c r="O1269" s="58" t="inlineStr">
        <is>
          <t>No</t>
        </is>
      </c>
      <c r="P1269" s="58" t="inlineStr">
        <is>
          <t>Two year</t>
        </is>
      </c>
      <c r="Q1269" s="58" t="inlineStr">
        <is>
          <t>Yes</t>
        </is>
      </c>
      <c r="R1269" s="58" t="inlineStr">
        <is>
          <t>Bank transfer (automatic)</t>
        </is>
      </c>
      <c r="S1269" s="123" t="n">
        <v>76.09999999999999</v>
      </c>
      <c r="T1269" s="58" t="inlineStr">
        <is>
          <t>4818.8</t>
        </is>
      </c>
      <c r="U1269" s="58" t="inlineStr">
        <is>
          <t>No</t>
        </is>
      </c>
      <c r="V1269" s="123">
        <f>IFERROR(VALUE(TRIM(T1269)),S1269*F1269)</f>
        <v/>
      </c>
      <c r="W1269" s="58">
        <f>IF(F1269&lt;=12,"0-12 mo",IF(F1269&lt;=24,"13-24 mo",IF(F1269&lt;=48,"25-48 mo","49+ mo")))</f>
        <v/>
      </c>
      <c r="X1269" s="58">
        <f>IF(S1269&lt;=35.5,"Q1 Low",IF(S1269&lt;=70.35,"Q2 Mid-Low",IF(S1269&lt;=89.85,"Q3 Mid-High","Q4 High")))</f>
        <v/>
      </c>
      <c r="Y1269" s="58">
        <f>IF(U1269="Yes",1,0)</f>
        <v/>
      </c>
      <c r="Z1269" s="58">
        <f>IF(P1269="Month-to-month",1,0)+IF(M1269="No",1,0)+IF(J1269="No",1,0)+IF(I1269="Fiber optic",1,0)+IF(Q1269="Yes",1,0)</f>
        <v/>
      </c>
    </row>
    <row r="1270" ht="15" customHeight="1" s="59">
      <c r="A1270" s="58" t="inlineStr">
        <is>
          <t>2408-TZMJL</t>
        </is>
      </c>
      <c r="B1270" s="58" t="inlineStr">
        <is>
          <t>Male</t>
        </is>
      </c>
      <c r="C1270" s="58" t="n">
        <v>0</v>
      </c>
      <c r="D1270" s="58" t="inlineStr">
        <is>
          <t>Yes</t>
        </is>
      </c>
      <c r="E1270" s="58" t="inlineStr">
        <is>
          <t>No</t>
        </is>
      </c>
      <c r="F1270" s="58" t="n">
        <v>59</v>
      </c>
      <c r="G1270" s="58" t="inlineStr">
        <is>
          <t>Yes</t>
        </is>
      </c>
      <c r="H1270" s="58" t="inlineStr">
        <is>
          <t>Yes</t>
        </is>
      </c>
      <c r="I1270" s="58" t="inlineStr">
        <is>
          <t>Fiber optic</t>
        </is>
      </c>
      <c r="J1270" s="58" t="inlineStr">
        <is>
          <t>Yes</t>
        </is>
      </c>
      <c r="K1270" s="58" t="inlineStr">
        <is>
          <t>Yes</t>
        </is>
      </c>
      <c r="L1270" s="58" t="inlineStr">
        <is>
          <t>Yes</t>
        </is>
      </c>
      <c r="M1270" s="58" t="inlineStr">
        <is>
          <t>No</t>
        </is>
      </c>
      <c r="N1270" s="58" t="inlineStr">
        <is>
          <t>Yes</t>
        </is>
      </c>
      <c r="O1270" s="58" t="inlineStr">
        <is>
          <t>Yes</t>
        </is>
      </c>
      <c r="P1270" s="58" t="inlineStr">
        <is>
          <t>One year</t>
        </is>
      </c>
      <c r="Q1270" s="58" t="inlineStr">
        <is>
          <t>Yes</t>
        </is>
      </c>
      <c r="R1270" s="58" t="inlineStr">
        <is>
          <t>Electronic check</t>
        </is>
      </c>
      <c r="S1270" s="123" t="n">
        <v>110.15</v>
      </c>
      <c r="T1270" s="58" t="inlineStr">
        <is>
          <t>6448.05</t>
        </is>
      </c>
      <c r="U1270" s="58" t="inlineStr">
        <is>
          <t>Yes</t>
        </is>
      </c>
      <c r="V1270" s="123">
        <f>IFERROR(VALUE(TRIM(T1270)),S1270*F1270)</f>
        <v/>
      </c>
      <c r="W1270" s="58">
        <f>IF(F1270&lt;=12,"0-12 mo",IF(F1270&lt;=24,"13-24 mo",IF(F1270&lt;=48,"25-48 mo","49+ mo")))</f>
        <v/>
      </c>
      <c r="X1270" s="58">
        <f>IF(S1270&lt;=35.5,"Q1 Low",IF(S1270&lt;=70.35,"Q2 Mid-Low",IF(S1270&lt;=89.85,"Q3 Mid-High","Q4 High")))</f>
        <v/>
      </c>
      <c r="Y1270" s="58">
        <f>IF(U1270="Yes",1,0)</f>
        <v/>
      </c>
      <c r="Z1270" s="58">
        <f>IF(P1270="Month-to-month",1,0)+IF(M1270="No",1,0)+IF(J1270="No",1,0)+IF(I1270="Fiber optic",1,0)+IF(Q1270="Yes",1,0)</f>
        <v/>
      </c>
    </row>
    <row r="1271" ht="15" customHeight="1" s="59">
      <c r="A1271" s="58" t="inlineStr">
        <is>
          <t>8480-PPONV</t>
        </is>
      </c>
      <c r="B1271" s="58" t="inlineStr">
        <is>
          <t>Male</t>
        </is>
      </c>
      <c r="C1271" s="58" t="n">
        <v>0</v>
      </c>
      <c r="D1271" s="58" t="inlineStr">
        <is>
          <t>Yes</t>
        </is>
      </c>
      <c r="E1271" s="58" t="inlineStr">
        <is>
          <t>Yes</t>
        </is>
      </c>
      <c r="F1271" s="58" t="n">
        <v>62</v>
      </c>
      <c r="G1271" s="58" t="inlineStr">
        <is>
          <t>Yes</t>
        </is>
      </c>
      <c r="H1271" s="58" t="inlineStr">
        <is>
          <t>Yes</t>
        </is>
      </c>
      <c r="I1271" s="58" t="inlineStr">
        <is>
          <t>Fiber optic</t>
        </is>
      </c>
      <c r="J1271" s="58" t="inlineStr">
        <is>
          <t>Yes</t>
        </is>
      </c>
      <c r="K1271" s="58" t="inlineStr">
        <is>
          <t>Yes</t>
        </is>
      </c>
      <c r="L1271" s="58" t="inlineStr">
        <is>
          <t>Yes</t>
        </is>
      </c>
      <c r="M1271" s="58" t="inlineStr">
        <is>
          <t>Yes</t>
        </is>
      </c>
      <c r="N1271" s="58" t="inlineStr">
        <is>
          <t>Yes</t>
        </is>
      </c>
      <c r="O1271" s="58" t="inlineStr">
        <is>
          <t>Yes</t>
        </is>
      </c>
      <c r="P1271" s="58" t="inlineStr">
        <is>
          <t>Two year</t>
        </is>
      </c>
      <c r="Q1271" s="58" t="inlineStr">
        <is>
          <t>No</t>
        </is>
      </c>
      <c r="R1271" s="58" t="inlineStr">
        <is>
          <t>Bank transfer (automatic)</t>
        </is>
      </c>
      <c r="S1271" s="123" t="n">
        <v>115.55</v>
      </c>
      <c r="T1271" s="58" t="inlineStr">
        <is>
          <t>7159.05</t>
        </is>
      </c>
      <c r="U1271" s="58" t="inlineStr">
        <is>
          <t>No</t>
        </is>
      </c>
      <c r="V1271" s="123">
        <f>IFERROR(VALUE(TRIM(T1271)),S1271*F1271)</f>
        <v/>
      </c>
      <c r="W1271" s="58">
        <f>IF(F1271&lt;=12,"0-12 mo",IF(F1271&lt;=24,"13-24 mo",IF(F1271&lt;=48,"25-48 mo","49+ mo")))</f>
        <v/>
      </c>
      <c r="X1271" s="58">
        <f>IF(S1271&lt;=35.5,"Q1 Low",IF(S1271&lt;=70.35,"Q2 Mid-Low",IF(S1271&lt;=89.85,"Q3 Mid-High","Q4 High")))</f>
        <v/>
      </c>
      <c r="Y1271" s="58">
        <f>IF(U1271="Yes",1,0)</f>
        <v/>
      </c>
      <c r="Z1271" s="58">
        <f>IF(P1271="Month-to-month",1,0)+IF(M1271="No",1,0)+IF(J1271="No",1,0)+IF(I1271="Fiber optic",1,0)+IF(Q1271="Yes",1,0)</f>
        <v/>
      </c>
    </row>
    <row r="1272" ht="15" customHeight="1" s="59">
      <c r="A1272" s="58" t="inlineStr">
        <is>
          <t>8780-IHCRN</t>
        </is>
      </c>
      <c r="B1272" s="58" t="inlineStr">
        <is>
          <t>Male</t>
        </is>
      </c>
      <c r="C1272" s="58" t="n">
        <v>0</v>
      </c>
      <c r="D1272" s="58" t="inlineStr">
        <is>
          <t>Yes</t>
        </is>
      </c>
      <c r="E1272" s="58" t="inlineStr">
        <is>
          <t>Yes</t>
        </is>
      </c>
      <c r="F1272" s="58" t="n">
        <v>63</v>
      </c>
      <c r="G1272" s="58" t="inlineStr">
        <is>
          <t>Yes</t>
        </is>
      </c>
      <c r="H1272" s="58" t="inlineStr">
        <is>
          <t>Yes</t>
        </is>
      </c>
      <c r="I1272" s="58" t="inlineStr">
        <is>
          <t>No</t>
        </is>
      </c>
      <c r="J1272" s="58" t="inlineStr">
        <is>
          <t>No internet service</t>
        </is>
      </c>
      <c r="K1272" s="58" t="inlineStr">
        <is>
          <t>No internet service</t>
        </is>
      </c>
      <c r="L1272" s="58" t="inlineStr">
        <is>
          <t>No internet service</t>
        </is>
      </c>
      <c r="M1272" s="58" t="inlineStr">
        <is>
          <t>No internet service</t>
        </is>
      </c>
      <c r="N1272" s="58" t="inlineStr">
        <is>
          <t>No internet service</t>
        </is>
      </c>
      <c r="O1272" s="58" t="inlineStr">
        <is>
          <t>No internet service</t>
        </is>
      </c>
      <c r="P1272" s="58" t="inlineStr">
        <is>
          <t>Two year</t>
        </is>
      </c>
      <c r="Q1272" s="58" t="inlineStr">
        <is>
          <t>No</t>
        </is>
      </c>
      <c r="R1272" s="58" t="inlineStr">
        <is>
          <t>Credit card (automatic)</t>
        </is>
      </c>
      <c r="S1272" s="123" t="n">
        <v>24.65</v>
      </c>
      <c r="T1272" s="58" t="inlineStr">
        <is>
          <t>1574.5</t>
        </is>
      </c>
      <c r="U1272" s="58" t="inlineStr">
        <is>
          <t>No</t>
        </is>
      </c>
      <c r="V1272" s="123">
        <f>IFERROR(VALUE(TRIM(T1272)),S1272*F1272)</f>
        <v/>
      </c>
      <c r="W1272" s="58">
        <f>IF(F1272&lt;=12,"0-12 mo",IF(F1272&lt;=24,"13-24 mo",IF(F1272&lt;=48,"25-48 mo","49+ mo")))</f>
        <v/>
      </c>
      <c r="X1272" s="58">
        <f>IF(S1272&lt;=35.5,"Q1 Low",IF(S1272&lt;=70.35,"Q2 Mid-Low",IF(S1272&lt;=89.85,"Q3 Mid-High","Q4 High")))</f>
        <v/>
      </c>
      <c r="Y1272" s="58">
        <f>IF(U1272="Yes",1,0)</f>
        <v/>
      </c>
      <c r="Z1272" s="58">
        <f>IF(P1272="Month-to-month",1,0)+IF(M1272="No",1,0)+IF(J1272="No",1,0)+IF(I1272="Fiber optic",1,0)+IF(Q1272="Yes",1,0)</f>
        <v/>
      </c>
    </row>
    <row r="1273" ht="15" customHeight="1" s="59">
      <c r="A1273" s="58" t="inlineStr">
        <is>
          <t>4598-ZADCK</t>
        </is>
      </c>
      <c r="B1273" s="58" t="inlineStr">
        <is>
          <t>Female</t>
        </is>
      </c>
      <c r="C1273" s="58" t="n">
        <v>0</v>
      </c>
      <c r="D1273" s="58" t="inlineStr">
        <is>
          <t>No</t>
        </is>
      </c>
      <c r="E1273" s="58" t="inlineStr">
        <is>
          <t>No</t>
        </is>
      </c>
      <c r="F1273" s="58" t="n">
        <v>53</v>
      </c>
      <c r="G1273" s="58" t="inlineStr">
        <is>
          <t>No</t>
        </is>
      </c>
      <c r="H1273" s="58" t="inlineStr">
        <is>
          <t>No phone service</t>
        </is>
      </c>
      <c r="I1273" s="58" t="inlineStr">
        <is>
          <t>DSL</t>
        </is>
      </c>
      <c r="J1273" s="58" t="inlineStr">
        <is>
          <t>Yes</t>
        </is>
      </c>
      <c r="K1273" s="58" t="inlineStr">
        <is>
          <t>Yes</t>
        </is>
      </c>
      <c r="L1273" s="58" t="inlineStr">
        <is>
          <t>Yes</t>
        </is>
      </c>
      <c r="M1273" s="58" t="inlineStr">
        <is>
          <t>Yes</t>
        </is>
      </c>
      <c r="N1273" s="58" t="inlineStr">
        <is>
          <t>Yes</t>
        </is>
      </c>
      <c r="O1273" s="58" t="inlineStr">
        <is>
          <t>No</t>
        </is>
      </c>
      <c r="P1273" s="58" t="inlineStr">
        <is>
          <t>One year</t>
        </is>
      </c>
      <c r="Q1273" s="58" t="inlineStr">
        <is>
          <t>Yes</t>
        </is>
      </c>
      <c r="R1273" s="58" t="inlineStr">
        <is>
          <t>Electronic check</t>
        </is>
      </c>
      <c r="S1273" s="123" t="n">
        <v>53.6</v>
      </c>
      <c r="T1273" s="58" t="inlineStr">
        <is>
          <t>2879.2</t>
        </is>
      </c>
      <c r="U1273" s="58" t="inlineStr">
        <is>
          <t>No</t>
        </is>
      </c>
      <c r="V1273" s="123">
        <f>IFERROR(VALUE(TRIM(T1273)),S1273*F1273)</f>
        <v/>
      </c>
      <c r="W1273" s="58">
        <f>IF(F1273&lt;=12,"0-12 mo",IF(F1273&lt;=24,"13-24 mo",IF(F1273&lt;=48,"25-48 mo","49+ mo")))</f>
        <v/>
      </c>
      <c r="X1273" s="58">
        <f>IF(S1273&lt;=35.5,"Q1 Low",IF(S1273&lt;=70.35,"Q2 Mid-Low",IF(S1273&lt;=89.85,"Q3 Mid-High","Q4 High")))</f>
        <v/>
      </c>
      <c r="Y1273" s="58">
        <f>IF(U1273="Yes",1,0)</f>
        <v/>
      </c>
      <c r="Z1273" s="58">
        <f>IF(P1273="Month-to-month",1,0)+IF(M1273="No",1,0)+IF(J1273="No",1,0)+IF(I1273="Fiber optic",1,0)+IF(Q1273="Yes",1,0)</f>
        <v/>
      </c>
    </row>
    <row r="1274" ht="15" customHeight="1" s="59">
      <c r="A1274" s="58" t="inlineStr">
        <is>
          <t>1257-SXUXQ</t>
        </is>
      </c>
      <c r="B1274" s="58" t="inlineStr">
        <is>
          <t>Male</t>
        </is>
      </c>
      <c r="C1274" s="58" t="n">
        <v>0</v>
      </c>
      <c r="D1274" s="58" t="inlineStr">
        <is>
          <t>Yes</t>
        </is>
      </c>
      <c r="E1274" s="58" t="inlineStr">
        <is>
          <t>Yes</t>
        </is>
      </c>
      <c r="F1274" s="58" t="n">
        <v>5</v>
      </c>
      <c r="G1274" s="58" t="inlineStr">
        <is>
          <t>Yes</t>
        </is>
      </c>
      <c r="H1274" s="58" t="inlineStr">
        <is>
          <t>No</t>
        </is>
      </c>
      <c r="I1274" s="58" t="inlineStr">
        <is>
          <t>No</t>
        </is>
      </c>
      <c r="J1274" s="58" t="inlineStr">
        <is>
          <t>No internet service</t>
        </is>
      </c>
      <c r="K1274" s="58" t="inlineStr">
        <is>
          <t>No internet service</t>
        </is>
      </c>
      <c r="L1274" s="58" t="inlineStr">
        <is>
          <t>No internet service</t>
        </is>
      </c>
      <c r="M1274" s="58" t="inlineStr">
        <is>
          <t>No internet service</t>
        </is>
      </c>
      <c r="N1274" s="58" t="inlineStr">
        <is>
          <t>No internet service</t>
        </is>
      </c>
      <c r="O1274" s="58" t="inlineStr">
        <is>
          <t>No internet service</t>
        </is>
      </c>
      <c r="P1274" s="58" t="inlineStr">
        <is>
          <t>Month-to-month</t>
        </is>
      </c>
      <c r="Q1274" s="58" t="inlineStr">
        <is>
          <t>No</t>
        </is>
      </c>
      <c r="R1274" s="58" t="inlineStr">
        <is>
          <t>Mailed check</t>
        </is>
      </c>
      <c r="S1274" s="123" t="n">
        <v>19.45</v>
      </c>
      <c r="T1274" s="58" t="inlineStr">
        <is>
          <t>86.05</t>
        </is>
      </c>
      <c r="U1274" s="58" t="inlineStr">
        <is>
          <t>No</t>
        </is>
      </c>
      <c r="V1274" s="123">
        <f>IFERROR(VALUE(TRIM(T1274)),S1274*F1274)</f>
        <v/>
      </c>
      <c r="W1274" s="58">
        <f>IF(F1274&lt;=12,"0-12 mo",IF(F1274&lt;=24,"13-24 mo",IF(F1274&lt;=48,"25-48 mo","49+ mo")))</f>
        <v/>
      </c>
      <c r="X1274" s="58">
        <f>IF(S1274&lt;=35.5,"Q1 Low",IF(S1274&lt;=70.35,"Q2 Mid-Low",IF(S1274&lt;=89.85,"Q3 Mid-High","Q4 High")))</f>
        <v/>
      </c>
      <c r="Y1274" s="58">
        <f>IF(U1274="Yes",1,0)</f>
        <v/>
      </c>
      <c r="Z1274" s="58">
        <f>IF(P1274="Month-to-month",1,0)+IF(M1274="No",1,0)+IF(J1274="No",1,0)+IF(I1274="Fiber optic",1,0)+IF(Q1274="Yes",1,0)</f>
        <v/>
      </c>
    </row>
    <row r="1275" ht="15" customHeight="1" s="59">
      <c r="A1275" s="58" t="inlineStr">
        <is>
          <t>9681-KYGYB</t>
        </is>
      </c>
      <c r="B1275" s="58" t="inlineStr">
        <is>
          <t>Male</t>
        </is>
      </c>
      <c r="C1275" s="58" t="n">
        <v>1</v>
      </c>
      <c r="D1275" s="58" t="inlineStr">
        <is>
          <t>Yes</t>
        </is>
      </c>
      <c r="E1275" s="58" t="inlineStr">
        <is>
          <t>No</t>
        </is>
      </c>
      <c r="F1275" s="58" t="n">
        <v>49</v>
      </c>
      <c r="G1275" s="58" t="inlineStr">
        <is>
          <t>Yes</t>
        </is>
      </c>
      <c r="H1275" s="58" t="inlineStr">
        <is>
          <t>Yes</t>
        </is>
      </c>
      <c r="I1275" s="58" t="inlineStr">
        <is>
          <t>Fiber optic</t>
        </is>
      </c>
      <c r="J1275" s="58" t="inlineStr">
        <is>
          <t>Yes</t>
        </is>
      </c>
      <c r="K1275" s="58" t="inlineStr">
        <is>
          <t>Yes</t>
        </is>
      </c>
      <c r="L1275" s="58" t="inlineStr">
        <is>
          <t>Yes</t>
        </is>
      </c>
      <c r="M1275" s="58" t="inlineStr">
        <is>
          <t>No</t>
        </is>
      </c>
      <c r="N1275" s="58" t="inlineStr">
        <is>
          <t>No</t>
        </is>
      </c>
      <c r="O1275" s="58" t="inlineStr">
        <is>
          <t>No</t>
        </is>
      </c>
      <c r="P1275" s="58" t="inlineStr">
        <is>
          <t>Month-to-month</t>
        </is>
      </c>
      <c r="Q1275" s="58" t="inlineStr">
        <is>
          <t>Yes</t>
        </is>
      </c>
      <c r="R1275" s="58" t="inlineStr">
        <is>
          <t>Electronic check</t>
        </is>
      </c>
      <c r="S1275" s="123" t="n">
        <v>88.2</v>
      </c>
      <c r="T1275" s="58" t="inlineStr">
        <is>
          <t>4159.45</t>
        </is>
      </c>
      <c r="U1275" s="58" t="inlineStr">
        <is>
          <t>No</t>
        </is>
      </c>
      <c r="V1275" s="123">
        <f>IFERROR(VALUE(TRIM(T1275)),S1275*F1275)</f>
        <v/>
      </c>
      <c r="W1275" s="58">
        <f>IF(F1275&lt;=12,"0-12 mo",IF(F1275&lt;=24,"13-24 mo",IF(F1275&lt;=48,"25-48 mo","49+ mo")))</f>
        <v/>
      </c>
      <c r="X1275" s="58">
        <f>IF(S1275&lt;=35.5,"Q1 Low",IF(S1275&lt;=70.35,"Q2 Mid-Low",IF(S1275&lt;=89.85,"Q3 Mid-High","Q4 High")))</f>
        <v/>
      </c>
      <c r="Y1275" s="58">
        <f>IF(U1275="Yes",1,0)</f>
        <v/>
      </c>
      <c r="Z1275" s="58">
        <f>IF(P1275="Month-to-month",1,0)+IF(M1275="No",1,0)+IF(J1275="No",1,0)+IF(I1275="Fiber optic",1,0)+IF(Q1275="Yes",1,0)</f>
        <v/>
      </c>
    </row>
    <row r="1276" ht="15" customHeight="1" s="59">
      <c r="A1276" s="58" t="inlineStr">
        <is>
          <t>7182-OVLBJ</t>
        </is>
      </c>
      <c r="B1276" s="58" t="inlineStr">
        <is>
          <t>Female</t>
        </is>
      </c>
      <c r="C1276" s="58" t="n">
        <v>0</v>
      </c>
      <c r="D1276" s="58" t="inlineStr">
        <is>
          <t>Yes</t>
        </is>
      </c>
      <c r="E1276" s="58" t="inlineStr">
        <is>
          <t>Yes</t>
        </is>
      </c>
      <c r="F1276" s="58" t="n">
        <v>62</v>
      </c>
      <c r="G1276" s="58" t="inlineStr">
        <is>
          <t>Yes</t>
        </is>
      </c>
      <c r="H1276" s="58" t="inlineStr">
        <is>
          <t>Yes</t>
        </is>
      </c>
      <c r="I1276" s="58" t="inlineStr">
        <is>
          <t>Fiber optic</t>
        </is>
      </c>
      <c r="J1276" s="58" t="inlineStr">
        <is>
          <t>Yes</t>
        </is>
      </c>
      <c r="K1276" s="58" t="inlineStr">
        <is>
          <t>No</t>
        </is>
      </c>
      <c r="L1276" s="58" t="inlineStr">
        <is>
          <t>No</t>
        </is>
      </c>
      <c r="M1276" s="58" t="inlineStr">
        <is>
          <t>No</t>
        </is>
      </c>
      <c r="N1276" s="58" t="inlineStr">
        <is>
          <t>Yes</t>
        </is>
      </c>
      <c r="O1276" s="58" t="inlineStr">
        <is>
          <t>Yes</t>
        </is>
      </c>
      <c r="P1276" s="58" t="inlineStr">
        <is>
          <t>Two year</t>
        </is>
      </c>
      <c r="Q1276" s="58" t="inlineStr">
        <is>
          <t>Yes</t>
        </is>
      </c>
      <c r="R1276" s="58" t="inlineStr">
        <is>
          <t>Bank transfer (automatic)</t>
        </is>
      </c>
      <c r="S1276" s="123" t="n">
        <v>101.15</v>
      </c>
      <c r="T1276" s="58" t="inlineStr">
        <is>
          <t>6638.35</t>
        </is>
      </c>
      <c r="U1276" s="58" t="inlineStr">
        <is>
          <t>No</t>
        </is>
      </c>
      <c r="V1276" s="123">
        <f>IFERROR(VALUE(TRIM(T1276)),S1276*F1276)</f>
        <v/>
      </c>
      <c r="W1276" s="58">
        <f>IF(F1276&lt;=12,"0-12 mo",IF(F1276&lt;=24,"13-24 mo",IF(F1276&lt;=48,"25-48 mo","49+ mo")))</f>
        <v/>
      </c>
      <c r="X1276" s="58">
        <f>IF(S1276&lt;=35.5,"Q1 Low",IF(S1276&lt;=70.35,"Q2 Mid-Low",IF(S1276&lt;=89.85,"Q3 Mid-High","Q4 High")))</f>
        <v/>
      </c>
      <c r="Y1276" s="58">
        <f>IF(U1276="Yes",1,0)</f>
        <v/>
      </c>
      <c r="Z1276" s="58">
        <f>IF(P1276="Month-to-month",1,0)+IF(M1276="No",1,0)+IF(J1276="No",1,0)+IF(I1276="Fiber optic",1,0)+IF(Q1276="Yes",1,0)</f>
        <v/>
      </c>
    </row>
    <row r="1277" ht="15" customHeight="1" s="59">
      <c r="A1277" s="58" t="inlineStr">
        <is>
          <t>5095-ETBRJ</t>
        </is>
      </c>
      <c r="B1277" s="58" t="inlineStr">
        <is>
          <t>Female</t>
        </is>
      </c>
      <c r="C1277" s="58" t="n">
        <v>0</v>
      </c>
      <c r="D1277" s="58" t="inlineStr">
        <is>
          <t>Yes</t>
        </is>
      </c>
      <c r="E1277" s="58" t="inlineStr">
        <is>
          <t>No</t>
        </is>
      </c>
      <c r="F1277" s="58" t="n">
        <v>55</v>
      </c>
      <c r="G1277" s="58" t="inlineStr">
        <is>
          <t>Yes</t>
        </is>
      </c>
      <c r="H1277" s="58" t="inlineStr">
        <is>
          <t>No</t>
        </is>
      </c>
      <c r="I1277" s="58" t="inlineStr">
        <is>
          <t>DSL</t>
        </is>
      </c>
      <c r="J1277" s="58" t="inlineStr">
        <is>
          <t>Yes</t>
        </is>
      </c>
      <c r="K1277" s="58" t="inlineStr">
        <is>
          <t>Yes</t>
        </is>
      </c>
      <c r="L1277" s="58" t="inlineStr">
        <is>
          <t>No</t>
        </is>
      </c>
      <c r="M1277" s="58" t="inlineStr">
        <is>
          <t>Yes</t>
        </is>
      </c>
      <c r="N1277" s="58" t="inlineStr">
        <is>
          <t>No</t>
        </is>
      </c>
      <c r="O1277" s="58" t="inlineStr">
        <is>
          <t>No</t>
        </is>
      </c>
      <c r="P1277" s="58" t="inlineStr">
        <is>
          <t>Two year</t>
        </is>
      </c>
      <c r="Q1277" s="58" t="inlineStr">
        <is>
          <t>No</t>
        </is>
      </c>
      <c r="R1277" s="58" t="inlineStr">
        <is>
          <t>Mailed check</t>
        </is>
      </c>
      <c r="S1277" s="123" t="n">
        <v>56.8</v>
      </c>
      <c r="T1277" s="58" t="inlineStr">
        <is>
          <t>3112.05</t>
        </is>
      </c>
      <c r="U1277" s="58" t="inlineStr">
        <is>
          <t>No</t>
        </is>
      </c>
      <c r="V1277" s="123">
        <f>IFERROR(VALUE(TRIM(T1277)),S1277*F1277)</f>
        <v/>
      </c>
      <c r="W1277" s="58">
        <f>IF(F1277&lt;=12,"0-12 mo",IF(F1277&lt;=24,"13-24 mo",IF(F1277&lt;=48,"25-48 mo","49+ mo")))</f>
        <v/>
      </c>
      <c r="X1277" s="58">
        <f>IF(S1277&lt;=35.5,"Q1 Low",IF(S1277&lt;=70.35,"Q2 Mid-Low",IF(S1277&lt;=89.85,"Q3 Mid-High","Q4 High")))</f>
        <v/>
      </c>
      <c r="Y1277" s="58">
        <f>IF(U1277="Yes",1,0)</f>
        <v/>
      </c>
      <c r="Z1277" s="58">
        <f>IF(P1277="Month-to-month",1,0)+IF(M1277="No",1,0)+IF(J1277="No",1,0)+IF(I1277="Fiber optic",1,0)+IF(Q1277="Yes",1,0)</f>
        <v/>
      </c>
    </row>
    <row r="1278" ht="15" customHeight="1" s="59">
      <c r="A1278" s="58" t="inlineStr">
        <is>
          <t>7005-CYUIL</t>
        </is>
      </c>
      <c r="B1278" s="58" t="inlineStr">
        <is>
          <t>Female</t>
        </is>
      </c>
      <c r="C1278" s="58" t="n">
        <v>1</v>
      </c>
      <c r="D1278" s="58" t="inlineStr">
        <is>
          <t>Yes</t>
        </is>
      </c>
      <c r="E1278" s="58" t="inlineStr">
        <is>
          <t>No</t>
        </is>
      </c>
      <c r="F1278" s="58" t="n">
        <v>71</v>
      </c>
      <c r="G1278" s="58" t="inlineStr">
        <is>
          <t>Yes</t>
        </is>
      </c>
      <c r="H1278" s="58" t="inlineStr">
        <is>
          <t>No</t>
        </is>
      </c>
      <c r="I1278" s="58" t="inlineStr">
        <is>
          <t>Fiber optic</t>
        </is>
      </c>
      <c r="J1278" s="58" t="inlineStr">
        <is>
          <t>Yes</t>
        </is>
      </c>
      <c r="K1278" s="58" t="inlineStr">
        <is>
          <t>Yes</t>
        </is>
      </c>
      <c r="L1278" s="58" t="inlineStr">
        <is>
          <t>Yes</t>
        </is>
      </c>
      <c r="M1278" s="58" t="inlineStr">
        <is>
          <t>Yes</t>
        </is>
      </c>
      <c r="N1278" s="58" t="inlineStr">
        <is>
          <t>Yes</t>
        </is>
      </c>
      <c r="O1278" s="58" t="inlineStr">
        <is>
          <t>No</t>
        </is>
      </c>
      <c r="P1278" s="58" t="inlineStr">
        <is>
          <t>Two year</t>
        </is>
      </c>
      <c r="Q1278" s="58" t="inlineStr">
        <is>
          <t>Yes</t>
        </is>
      </c>
      <c r="R1278" s="58" t="inlineStr">
        <is>
          <t>Electronic check</t>
        </is>
      </c>
      <c r="S1278" s="123" t="n">
        <v>99.40000000000001</v>
      </c>
      <c r="T1278" s="58" t="inlineStr">
        <is>
          <t>7168.25</t>
        </is>
      </c>
      <c r="U1278" s="58" t="inlineStr">
        <is>
          <t>No</t>
        </is>
      </c>
      <c r="V1278" s="123">
        <f>IFERROR(VALUE(TRIM(T1278)),S1278*F1278)</f>
        <v/>
      </c>
      <c r="W1278" s="58">
        <f>IF(F1278&lt;=12,"0-12 mo",IF(F1278&lt;=24,"13-24 mo",IF(F1278&lt;=48,"25-48 mo","49+ mo")))</f>
        <v/>
      </c>
      <c r="X1278" s="58">
        <f>IF(S1278&lt;=35.5,"Q1 Low",IF(S1278&lt;=70.35,"Q2 Mid-Low",IF(S1278&lt;=89.85,"Q3 Mid-High","Q4 High")))</f>
        <v/>
      </c>
      <c r="Y1278" s="58">
        <f>IF(U1278="Yes",1,0)</f>
        <v/>
      </c>
      <c r="Z1278" s="58">
        <f>IF(P1278="Month-to-month",1,0)+IF(M1278="No",1,0)+IF(J1278="No",1,0)+IF(I1278="Fiber optic",1,0)+IF(Q1278="Yes",1,0)</f>
        <v/>
      </c>
    </row>
    <row r="1279" ht="15" customHeight="1" s="59">
      <c r="A1279" s="58" t="inlineStr">
        <is>
          <t>4821-WQOYN</t>
        </is>
      </c>
      <c r="B1279" s="58" t="inlineStr">
        <is>
          <t>Female</t>
        </is>
      </c>
      <c r="C1279" s="58" t="n">
        <v>0</v>
      </c>
      <c r="D1279" s="58" t="inlineStr">
        <is>
          <t>Yes</t>
        </is>
      </c>
      <c r="E1279" s="58" t="inlineStr">
        <is>
          <t>Yes</t>
        </is>
      </c>
      <c r="F1279" s="58" t="n">
        <v>72</v>
      </c>
      <c r="G1279" s="58" t="inlineStr">
        <is>
          <t>Yes</t>
        </is>
      </c>
      <c r="H1279" s="58" t="inlineStr">
        <is>
          <t>No</t>
        </is>
      </c>
      <c r="I1279" s="58" t="inlineStr">
        <is>
          <t>No</t>
        </is>
      </c>
      <c r="J1279" s="58" t="inlineStr">
        <is>
          <t>No internet service</t>
        </is>
      </c>
      <c r="K1279" s="58" t="inlineStr">
        <is>
          <t>No internet service</t>
        </is>
      </c>
      <c r="L1279" s="58" t="inlineStr">
        <is>
          <t>No internet service</t>
        </is>
      </c>
      <c r="M1279" s="58" t="inlineStr">
        <is>
          <t>No internet service</t>
        </is>
      </c>
      <c r="N1279" s="58" t="inlineStr">
        <is>
          <t>No internet service</t>
        </is>
      </c>
      <c r="O1279" s="58" t="inlineStr">
        <is>
          <t>No internet service</t>
        </is>
      </c>
      <c r="P1279" s="58" t="inlineStr">
        <is>
          <t>Two year</t>
        </is>
      </c>
      <c r="Q1279" s="58" t="inlineStr">
        <is>
          <t>Yes</t>
        </is>
      </c>
      <c r="R1279" s="58" t="inlineStr">
        <is>
          <t>Credit card (automatic)</t>
        </is>
      </c>
      <c r="S1279" s="123" t="n">
        <v>20.1</v>
      </c>
      <c r="T1279" s="58" t="inlineStr">
        <is>
          <t>1326.25</t>
        </is>
      </c>
      <c r="U1279" s="58" t="inlineStr">
        <is>
          <t>No</t>
        </is>
      </c>
      <c r="V1279" s="123">
        <f>IFERROR(VALUE(TRIM(T1279)),S1279*F1279)</f>
        <v/>
      </c>
      <c r="W1279" s="58">
        <f>IF(F1279&lt;=12,"0-12 mo",IF(F1279&lt;=24,"13-24 mo",IF(F1279&lt;=48,"25-48 mo","49+ mo")))</f>
        <v/>
      </c>
      <c r="X1279" s="58">
        <f>IF(S1279&lt;=35.5,"Q1 Low",IF(S1279&lt;=70.35,"Q2 Mid-Low",IF(S1279&lt;=89.85,"Q3 Mid-High","Q4 High")))</f>
        <v/>
      </c>
      <c r="Y1279" s="58">
        <f>IF(U1279="Yes",1,0)</f>
        <v/>
      </c>
      <c r="Z1279" s="58">
        <f>IF(P1279="Month-to-month",1,0)+IF(M1279="No",1,0)+IF(J1279="No",1,0)+IF(I1279="Fiber optic",1,0)+IF(Q1279="Yes",1,0)</f>
        <v/>
      </c>
    </row>
    <row r="1280" ht="15" customHeight="1" s="59">
      <c r="A1280" s="58" t="inlineStr">
        <is>
          <t>4730-AWNAU</t>
        </is>
      </c>
      <c r="B1280" s="58" t="inlineStr">
        <is>
          <t>Male</t>
        </is>
      </c>
      <c r="C1280" s="58" t="n">
        <v>0</v>
      </c>
      <c r="D1280" s="58" t="inlineStr">
        <is>
          <t>Yes</t>
        </is>
      </c>
      <c r="E1280" s="58" t="inlineStr">
        <is>
          <t>Yes</t>
        </is>
      </c>
      <c r="F1280" s="58" t="n">
        <v>36</v>
      </c>
      <c r="G1280" s="58" t="inlineStr">
        <is>
          <t>No</t>
        </is>
      </c>
      <c r="H1280" s="58" t="inlineStr">
        <is>
          <t>No phone service</t>
        </is>
      </c>
      <c r="I1280" s="58" t="inlineStr">
        <is>
          <t>DSL</t>
        </is>
      </c>
      <c r="J1280" s="58" t="inlineStr">
        <is>
          <t>Yes</t>
        </is>
      </c>
      <c r="K1280" s="58" t="inlineStr">
        <is>
          <t>No</t>
        </is>
      </c>
      <c r="L1280" s="58" t="inlineStr">
        <is>
          <t>Yes</t>
        </is>
      </c>
      <c r="M1280" s="58" t="inlineStr">
        <is>
          <t>Yes</t>
        </is>
      </c>
      <c r="N1280" s="58" t="inlineStr">
        <is>
          <t>Yes</t>
        </is>
      </c>
      <c r="O1280" s="58" t="inlineStr">
        <is>
          <t>Yes</t>
        </is>
      </c>
      <c r="P1280" s="58" t="inlineStr">
        <is>
          <t>One year</t>
        </is>
      </c>
      <c r="Q1280" s="58" t="inlineStr">
        <is>
          <t>No</t>
        </is>
      </c>
      <c r="R1280" s="58" t="inlineStr">
        <is>
          <t>Credit card (automatic)</t>
        </is>
      </c>
      <c r="S1280" s="123" t="n">
        <v>60.7</v>
      </c>
      <c r="T1280" s="58" t="inlineStr">
        <is>
          <t>2234.55</t>
        </is>
      </c>
      <c r="U1280" s="58" t="inlineStr">
        <is>
          <t>No</t>
        </is>
      </c>
      <c r="V1280" s="123">
        <f>IFERROR(VALUE(TRIM(T1280)),S1280*F1280)</f>
        <v/>
      </c>
      <c r="W1280" s="58">
        <f>IF(F1280&lt;=12,"0-12 mo",IF(F1280&lt;=24,"13-24 mo",IF(F1280&lt;=48,"25-48 mo","49+ mo")))</f>
        <v/>
      </c>
      <c r="X1280" s="58">
        <f>IF(S1280&lt;=35.5,"Q1 Low",IF(S1280&lt;=70.35,"Q2 Mid-Low",IF(S1280&lt;=89.85,"Q3 Mid-High","Q4 High")))</f>
        <v/>
      </c>
      <c r="Y1280" s="58">
        <f>IF(U1280="Yes",1,0)</f>
        <v/>
      </c>
      <c r="Z1280" s="58">
        <f>IF(P1280="Month-to-month",1,0)+IF(M1280="No",1,0)+IF(J1280="No",1,0)+IF(I1280="Fiber optic",1,0)+IF(Q1280="Yes",1,0)</f>
        <v/>
      </c>
    </row>
    <row r="1281" ht="15" customHeight="1" s="59">
      <c r="A1281" s="58" t="inlineStr">
        <is>
          <t>3452-FLHYD</t>
        </is>
      </c>
      <c r="B1281" s="58" t="inlineStr">
        <is>
          <t>Male</t>
        </is>
      </c>
      <c r="C1281" s="58" t="n">
        <v>0</v>
      </c>
      <c r="D1281" s="58" t="inlineStr">
        <is>
          <t>Yes</t>
        </is>
      </c>
      <c r="E1281" s="58" t="inlineStr">
        <is>
          <t>No</t>
        </is>
      </c>
      <c r="F1281" s="58" t="n">
        <v>25</v>
      </c>
      <c r="G1281" s="58" t="inlineStr">
        <is>
          <t>Yes</t>
        </is>
      </c>
      <c r="H1281" s="58" t="inlineStr">
        <is>
          <t>No</t>
        </is>
      </c>
      <c r="I1281" s="58" t="inlineStr">
        <is>
          <t>No</t>
        </is>
      </c>
      <c r="J1281" s="58" t="inlineStr">
        <is>
          <t>No internet service</t>
        </is>
      </c>
      <c r="K1281" s="58" t="inlineStr">
        <is>
          <t>No internet service</t>
        </is>
      </c>
      <c r="L1281" s="58" t="inlineStr">
        <is>
          <t>No internet service</t>
        </is>
      </c>
      <c r="M1281" s="58" t="inlineStr">
        <is>
          <t>No internet service</t>
        </is>
      </c>
      <c r="N1281" s="58" t="inlineStr">
        <is>
          <t>No internet service</t>
        </is>
      </c>
      <c r="O1281" s="58" t="inlineStr">
        <is>
          <t>No internet service</t>
        </is>
      </c>
      <c r="P1281" s="58" t="inlineStr">
        <is>
          <t>One year</t>
        </is>
      </c>
      <c r="Q1281" s="58" t="inlineStr">
        <is>
          <t>Yes</t>
        </is>
      </c>
      <c r="R1281" s="58" t="inlineStr">
        <is>
          <t>Bank transfer (automatic)</t>
        </is>
      </c>
      <c r="S1281" s="123" t="n">
        <v>20.95</v>
      </c>
      <c r="T1281" s="58" t="inlineStr">
        <is>
          <t>495.15</t>
        </is>
      </c>
      <c r="U1281" s="58" t="inlineStr">
        <is>
          <t>No</t>
        </is>
      </c>
      <c r="V1281" s="123">
        <f>IFERROR(VALUE(TRIM(T1281)),S1281*F1281)</f>
        <v/>
      </c>
      <c r="W1281" s="58">
        <f>IF(F1281&lt;=12,"0-12 mo",IF(F1281&lt;=24,"13-24 mo",IF(F1281&lt;=48,"25-48 mo","49+ mo")))</f>
        <v/>
      </c>
      <c r="X1281" s="58">
        <f>IF(S1281&lt;=35.5,"Q1 Low",IF(S1281&lt;=70.35,"Q2 Mid-Low",IF(S1281&lt;=89.85,"Q3 Mid-High","Q4 High")))</f>
        <v/>
      </c>
      <c r="Y1281" s="58">
        <f>IF(U1281="Yes",1,0)</f>
        <v/>
      </c>
      <c r="Z1281" s="58">
        <f>IF(P1281="Month-to-month",1,0)+IF(M1281="No",1,0)+IF(J1281="No",1,0)+IF(I1281="Fiber optic",1,0)+IF(Q1281="Yes",1,0)</f>
        <v/>
      </c>
    </row>
    <row r="1282" ht="15" customHeight="1" s="59">
      <c r="A1282" s="58" t="inlineStr">
        <is>
          <t>2388-LAESQ</t>
        </is>
      </c>
      <c r="B1282" s="58" t="inlineStr">
        <is>
          <t>Female</t>
        </is>
      </c>
      <c r="C1282" s="58" t="n">
        <v>1</v>
      </c>
      <c r="D1282" s="58" t="inlineStr">
        <is>
          <t>Yes</t>
        </is>
      </c>
      <c r="E1282" s="58" t="inlineStr">
        <is>
          <t>No</t>
        </is>
      </c>
      <c r="F1282" s="58" t="n">
        <v>72</v>
      </c>
      <c r="G1282" s="58" t="inlineStr">
        <is>
          <t>Yes</t>
        </is>
      </c>
      <c r="H1282" s="58" t="inlineStr">
        <is>
          <t>Yes</t>
        </is>
      </c>
      <c r="I1282" s="58" t="inlineStr">
        <is>
          <t>Fiber optic</t>
        </is>
      </c>
      <c r="J1282" s="58" t="inlineStr">
        <is>
          <t>Yes</t>
        </is>
      </c>
      <c r="K1282" s="58" t="inlineStr">
        <is>
          <t>Yes</t>
        </is>
      </c>
      <c r="L1282" s="58" t="inlineStr">
        <is>
          <t>Yes</t>
        </is>
      </c>
      <c r="M1282" s="58" t="inlineStr">
        <is>
          <t>Yes</t>
        </is>
      </c>
      <c r="N1282" s="58" t="inlineStr">
        <is>
          <t>Yes</t>
        </is>
      </c>
      <c r="O1282" s="58" t="inlineStr">
        <is>
          <t>Yes</t>
        </is>
      </c>
      <c r="P1282" s="58" t="inlineStr">
        <is>
          <t>Two year</t>
        </is>
      </c>
      <c r="Q1282" s="58" t="inlineStr">
        <is>
          <t>Yes</t>
        </is>
      </c>
      <c r="R1282" s="58" t="inlineStr">
        <is>
          <t>Bank transfer (automatic)</t>
        </is>
      </c>
      <c r="S1282" s="123" t="n">
        <v>114.85</v>
      </c>
      <c r="T1282" s="58" t="inlineStr">
        <is>
          <t>8317.95</t>
        </is>
      </c>
      <c r="U1282" s="58" t="inlineStr">
        <is>
          <t>No</t>
        </is>
      </c>
      <c r="V1282" s="123">
        <f>IFERROR(VALUE(TRIM(T1282)),S1282*F1282)</f>
        <v/>
      </c>
      <c r="W1282" s="58">
        <f>IF(F1282&lt;=12,"0-12 mo",IF(F1282&lt;=24,"13-24 mo",IF(F1282&lt;=48,"25-48 mo","49+ mo")))</f>
        <v/>
      </c>
      <c r="X1282" s="58">
        <f>IF(S1282&lt;=35.5,"Q1 Low",IF(S1282&lt;=70.35,"Q2 Mid-Low",IF(S1282&lt;=89.85,"Q3 Mid-High","Q4 High")))</f>
        <v/>
      </c>
      <c r="Y1282" s="58">
        <f>IF(U1282="Yes",1,0)</f>
        <v/>
      </c>
      <c r="Z1282" s="58">
        <f>IF(P1282="Month-to-month",1,0)+IF(M1282="No",1,0)+IF(J1282="No",1,0)+IF(I1282="Fiber optic",1,0)+IF(Q1282="Yes",1,0)</f>
        <v/>
      </c>
    </row>
    <row r="1283" ht="15" customHeight="1" s="59">
      <c r="A1283" s="58" t="inlineStr">
        <is>
          <t>9531-NSBMR</t>
        </is>
      </c>
      <c r="B1283" s="58" t="inlineStr">
        <is>
          <t>Female</t>
        </is>
      </c>
      <c r="C1283" s="58" t="n">
        <v>0</v>
      </c>
      <c r="D1283" s="58" t="inlineStr">
        <is>
          <t>No</t>
        </is>
      </c>
      <c r="E1283" s="58" t="inlineStr">
        <is>
          <t>No</t>
        </is>
      </c>
      <c r="F1283" s="58" t="n">
        <v>36</v>
      </c>
      <c r="G1283" s="58" t="inlineStr">
        <is>
          <t>Yes</t>
        </is>
      </c>
      <c r="H1283" s="58" t="inlineStr">
        <is>
          <t>No</t>
        </is>
      </c>
      <c r="I1283" s="58" t="inlineStr">
        <is>
          <t>No</t>
        </is>
      </c>
      <c r="J1283" s="58" t="inlineStr">
        <is>
          <t>No internet service</t>
        </is>
      </c>
      <c r="K1283" s="58" t="inlineStr">
        <is>
          <t>No internet service</t>
        </is>
      </c>
      <c r="L1283" s="58" t="inlineStr">
        <is>
          <t>No internet service</t>
        </is>
      </c>
      <c r="M1283" s="58" t="inlineStr">
        <is>
          <t>No internet service</t>
        </is>
      </c>
      <c r="N1283" s="58" t="inlineStr">
        <is>
          <t>No internet service</t>
        </is>
      </c>
      <c r="O1283" s="58" t="inlineStr">
        <is>
          <t>No internet service</t>
        </is>
      </c>
      <c r="P1283" s="58" t="inlineStr">
        <is>
          <t>One year</t>
        </is>
      </c>
      <c r="Q1283" s="58" t="inlineStr">
        <is>
          <t>Yes</t>
        </is>
      </c>
      <c r="R1283" s="58" t="inlineStr">
        <is>
          <t>Bank transfer (automatic)</t>
        </is>
      </c>
      <c r="S1283" s="123" t="n">
        <v>19.25</v>
      </c>
      <c r="T1283" s="58" t="inlineStr">
        <is>
          <t>679.8</t>
        </is>
      </c>
      <c r="U1283" s="58" t="inlineStr">
        <is>
          <t>No</t>
        </is>
      </c>
      <c r="V1283" s="123">
        <f>IFERROR(VALUE(TRIM(T1283)),S1283*F1283)</f>
        <v/>
      </c>
      <c r="W1283" s="58">
        <f>IF(F1283&lt;=12,"0-12 mo",IF(F1283&lt;=24,"13-24 mo",IF(F1283&lt;=48,"25-48 mo","49+ mo")))</f>
        <v/>
      </c>
      <c r="X1283" s="58">
        <f>IF(S1283&lt;=35.5,"Q1 Low",IF(S1283&lt;=70.35,"Q2 Mid-Low",IF(S1283&lt;=89.85,"Q3 Mid-High","Q4 High")))</f>
        <v/>
      </c>
      <c r="Y1283" s="58">
        <f>IF(U1283="Yes",1,0)</f>
        <v/>
      </c>
      <c r="Z1283" s="58">
        <f>IF(P1283="Month-to-month",1,0)+IF(M1283="No",1,0)+IF(J1283="No",1,0)+IF(I1283="Fiber optic",1,0)+IF(Q1283="Yes",1,0)</f>
        <v/>
      </c>
    </row>
    <row r="1284" ht="15" customHeight="1" s="59">
      <c r="A1284" s="58" t="inlineStr">
        <is>
          <t>6260-ONULR</t>
        </is>
      </c>
      <c r="B1284" s="58" t="inlineStr">
        <is>
          <t>Male</t>
        </is>
      </c>
      <c r="C1284" s="58" t="n">
        <v>0</v>
      </c>
      <c r="D1284" s="58" t="inlineStr">
        <is>
          <t>No</t>
        </is>
      </c>
      <c r="E1284" s="58" t="inlineStr">
        <is>
          <t>No</t>
        </is>
      </c>
      <c r="F1284" s="58" t="n">
        <v>1</v>
      </c>
      <c r="G1284" s="58" t="inlineStr">
        <is>
          <t>Yes</t>
        </is>
      </c>
      <c r="H1284" s="58" t="inlineStr">
        <is>
          <t>No</t>
        </is>
      </c>
      <c r="I1284" s="58" t="inlineStr">
        <is>
          <t>DSL</t>
        </is>
      </c>
      <c r="J1284" s="58" t="inlineStr">
        <is>
          <t>No</t>
        </is>
      </c>
      <c r="K1284" s="58" t="inlineStr">
        <is>
          <t>No</t>
        </is>
      </c>
      <c r="L1284" s="58" t="inlineStr">
        <is>
          <t>No</t>
        </is>
      </c>
      <c r="M1284" s="58" t="inlineStr">
        <is>
          <t>No</t>
        </is>
      </c>
      <c r="N1284" s="58" t="inlineStr">
        <is>
          <t>Yes</t>
        </is>
      </c>
      <c r="O1284" s="58" t="inlineStr">
        <is>
          <t>Yes</t>
        </is>
      </c>
      <c r="P1284" s="58" t="inlineStr">
        <is>
          <t>Month-to-month</t>
        </is>
      </c>
      <c r="Q1284" s="58" t="inlineStr">
        <is>
          <t>Yes</t>
        </is>
      </c>
      <c r="R1284" s="58" t="inlineStr">
        <is>
          <t>Mailed check</t>
        </is>
      </c>
      <c r="S1284" s="123" t="n">
        <v>62.8</v>
      </c>
      <c r="T1284" s="58" t="inlineStr">
        <is>
          <t>62.8</t>
        </is>
      </c>
      <c r="U1284" s="58" t="inlineStr">
        <is>
          <t>No</t>
        </is>
      </c>
      <c r="V1284" s="123">
        <f>IFERROR(VALUE(TRIM(T1284)),S1284*F1284)</f>
        <v/>
      </c>
      <c r="W1284" s="58">
        <f>IF(F1284&lt;=12,"0-12 mo",IF(F1284&lt;=24,"13-24 mo",IF(F1284&lt;=48,"25-48 mo","49+ mo")))</f>
        <v/>
      </c>
      <c r="X1284" s="58">
        <f>IF(S1284&lt;=35.5,"Q1 Low",IF(S1284&lt;=70.35,"Q2 Mid-Low",IF(S1284&lt;=89.85,"Q3 Mid-High","Q4 High")))</f>
        <v/>
      </c>
      <c r="Y1284" s="58">
        <f>IF(U1284="Yes",1,0)</f>
        <v/>
      </c>
      <c r="Z1284" s="58">
        <f>IF(P1284="Month-to-month",1,0)+IF(M1284="No",1,0)+IF(J1284="No",1,0)+IF(I1284="Fiber optic",1,0)+IF(Q1284="Yes",1,0)</f>
        <v/>
      </c>
    </row>
    <row r="1285" ht="15" customHeight="1" s="59">
      <c r="A1285" s="58" t="inlineStr">
        <is>
          <t>4389-UEFCZ</t>
        </is>
      </c>
      <c r="B1285" s="58" t="inlineStr">
        <is>
          <t>Female</t>
        </is>
      </c>
      <c r="C1285" s="58" t="n">
        <v>0</v>
      </c>
      <c r="D1285" s="58" t="inlineStr">
        <is>
          <t>Yes</t>
        </is>
      </c>
      <c r="E1285" s="58" t="inlineStr">
        <is>
          <t>No</t>
        </is>
      </c>
      <c r="F1285" s="58" t="n">
        <v>72</v>
      </c>
      <c r="G1285" s="58" t="inlineStr">
        <is>
          <t>Yes</t>
        </is>
      </c>
      <c r="H1285" s="58" t="inlineStr">
        <is>
          <t>Yes</t>
        </is>
      </c>
      <c r="I1285" s="58" t="inlineStr">
        <is>
          <t>Fiber optic</t>
        </is>
      </c>
      <c r="J1285" s="58" t="inlineStr">
        <is>
          <t>Yes</t>
        </is>
      </c>
      <c r="K1285" s="58" t="inlineStr">
        <is>
          <t>No</t>
        </is>
      </c>
      <c r="L1285" s="58" t="inlineStr">
        <is>
          <t>Yes</t>
        </is>
      </c>
      <c r="M1285" s="58" t="inlineStr">
        <is>
          <t>No</t>
        </is>
      </c>
      <c r="N1285" s="58" t="inlineStr">
        <is>
          <t>Yes</t>
        </is>
      </c>
      <c r="O1285" s="58" t="inlineStr">
        <is>
          <t>Yes</t>
        </is>
      </c>
      <c r="P1285" s="58" t="inlineStr">
        <is>
          <t>Two year</t>
        </is>
      </c>
      <c r="Q1285" s="58" t="inlineStr">
        <is>
          <t>Yes</t>
        </is>
      </c>
      <c r="R1285" s="58" t="inlineStr">
        <is>
          <t>Electronic check</t>
        </is>
      </c>
      <c r="S1285" s="123" t="n">
        <v>105.5</v>
      </c>
      <c r="T1285" s="58" t="inlineStr">
        <is>
          <t>7544</t>
        </is>
      </c>
      <c r="U1285" s="58" t="inlineStr">
        <is>
          <t>No</t>
        </is>
      </c>
      <c r="V1285" s="123">
        <f>IFERROR(VALUE(TRIM(T1285)),S1285*F1285)</f>
        <v/>
      </c>
      <c r="W1285" s="58">
        <f>IF(F1285&lt;=12,"0-12 mo",IF(F1285&lt;=24,"13-24 mo",IF(F1285&lt;=48,"25-48 mo","49+ mo")))</f>
        <v/>
      </c>
      <c r="X1285" s="58">
        <f>IF(S1285&lt;=35.5,"Q1 Low",IF(S1285&lt;=70.35,"Q2 Mid-Low",IF(S1285&lt;=89.85,"Q3 Mid-High","Q4 High")))</f>
        <v/>
      </c>
      <c r="Y1285" s="58">
        <f>IF(U1285="Yes",1,0)</f>
        <v/>
      </c>
      <c r="Z1285" s="58">
        <f>IF(P1285="Month-to-month",1,0)+IF(M1285="No",1,0)+IF(J1285="No",1,0)+IF(I1285="Fiber optic",1,0)+IF(Q1285="Yes",1,0)</f>
        <v/>
      </c>
    </row>
    <row r="1286" ht="15" customHeight="1" s="59">
      <c r="A1286" s="58" t="inlineStr">
        <is>
          <t>8711-LOBKY</t>
        </is>
      </c>
      <c r="B1286" s="58" t="inlineStr">
        <is>
          <t>Male</t>
        </is>
      </c>
      <c r="C1286" s="58" t="n">
        <v>0</v>
      </c>
      <c r="D1286" s="58" t="inlineStr">
        <is>
          <t>Yes</t>
        </is>
      </c>
      <c r="E1286" s="58" t="inlineStr">
        <is>
          <t>Yes</t>
        </is>
      </c>
      <c r="F1286" s="58" t="n">
        <v>59</v>
      </c>
      <c r="G1286" s="58" t="inlineStr">
        <is>
          <t>Yes</t>
        </is>
      </c>
      <c r="H1286" s="58" t="inlineStr">
        <is>
          <t>No</t>
        </is>
      </c>
      <c r="I1286" s="58" t="inlineStr">
        <is>
          <t>No</t>
        </is>
      </c>
      <c r="J1286" s="58" t="inlineStr">
        <is>
          <t>No internet service</t>
        </is>
      </c>
      <c r="K1286" s="58" t="inlineStr">
        <is>
          <t>No internet service</t>
        </is>
      </c>
      <c r="L1286" s="58" t="inlineStr">
        <is>
          <t>No internet service</t>
        </is>
      </c>
      <c r="M1286" s="58" t="inlineStr">
        <is>
          <t>No internet service</t>
        </is>
      </c>
      <c r="N1286" s="58" t="inlineStr">
        <is>
          <t>No internet service</t>
        </is>
      </c>
      <c r="O1286" s="58" t="inlineStr">
        <is>
          <t>No internet service</t>
        </is>
      </c>
      <c r="P1286" s="58" t="inlineStr">
        <is>
          <t>Two year</t>
        </is>
      </c>
      <c r="Q1286" s="58" t="inlineStr">
        <is>
          <t>No</t>
        </is>
      </c>
      <c r="R1286" s="58" t="inlineStr">
        <is>
          <t>Mailed check</t>
        </is>
      </c>
      <c r="S1286" s="123" t="n">
        <v>19.85</v>
      </c>
      <c r="T1286" s="58" t="inlineStr">
        <is>
          <t>1188.25</t>
        </is>
      </c>
      <c r="U1286" s="58" t="inlineStr">
        <is>
          <t>No</t>
        </is>
      </c>
      <c r="V1286" s="123">
        <f>IFERROR(VALUE(TRIM(T1286)),S1286*F1286)</f>
        <v/>
      </c>
      <c r="W1286" s="58">
        <f>IF(F1286&lt;=12,"0-12 mo",IF(F1286&lt;=24,"13-24 mo",IF(F1286&lt;=48,"25-48 mo","49+ mo")))</f>
        <v/>
      </c>
      <c r="X1286" s="58">
        <f>IF(S1286&lt;=35.5,"Q1 Low",IF(S1286&lt;=70.35,"Q2 Mid-Low",IF(S1286&lt;=89.85,"Q3 Mid-High","Q4 High")))</f>
        <v/>
      </c>
      <c r="Y1286" s="58">
        <f>IF(U1286="Yes",1,0)</f>
        <v/>
      </c>
      <c r="Z1286" s="58">
        <f>IF(P1286="Month-to-month",1,0)+IF(M1286="No",1,0)+IF(J1286="No",1,0)+IF(I1286="Fiber optic",1,0)+IF(Q1286="Yes",1,0)</f>
        <v/>
      </c>
    </row>
    <row r="1287" ht="15" customHeight="1" s="59">
      <c r="A1287" s="58" t="inlineStr">
        <is>
          <t>9134-CEQMF</t>
        </is>
      </c>
      <c r="B1287" s="58" t="inlineStr">
        <is>
          <t>Male</t>
        </is>
      </c>
      <c r="C1287" s="58" t="n">
        <v>1</v>
      </c>
      <c r="D1287" s="58" t="inlineStr">
        <is>
          <t>Yes</t>
        </is>
      </c>
      <c r="E1287" s="58" t="inlineStr">
        <is>
          <t>No</t>
        </is>
      </c>
      <c r="F1287" s="58" t="n">
        <v>7</v>
      </c>
      <c r="G1287" s="58" t="inlineStr">
        <is>
          <t>Yes</t>
        </is>
      </c>
      <c r="H1287" s="58" t="inlineStr">
        <is>
          <t>No</t>
        </is>
      </c>
      <c r="I1287" s="58" t="inlineStr">
        <is>
          <t>Fiber optic</t>
        </is>
      </c>
      <c r="J1287" s="58" t="inlineStr">
        <is>
          <t>No</t>
        </is>
      </c>
      <c r="K1287" s="58" t="inlineStr">
        <is>
          <t>No</t>
        </is>
      </c>
      <c r="L1287" s="58" t="inlineStr">
        <is>
          <t>No</t>
        </is>
      </c>
      <c r="M1287" s="58" t="inlineStr">
        <is>
          <t>No</t>
        </is>
      </c>
      <c r="N1287" s="58" t="inlineStr">
        <is>
          <t>Yes</t>
        </is>
      </c>
      <c r="O1287" s="58" t="inlineStr">
        <is>
          <t>Yes</t>
        </is>
      </c>
      <c r="P1287" s="58" t="inlineStr">
        <is>
          <t>Month-to-month</t>
        </is>
      </c>
      <c r="Q1287" s="58" t="inlineStr">
        <is>
          <t>Yes</t>
        </is>
      </c>
      <c r="R1287" s="58" t="inlineStr">
        <is>
          <t>Electronic check</t>
        </is>
      </c>
      <c r="S1287" s="123" t="n">
        <v>89.5</v>
      </c>
      <c r="T1287" s="58" t="inlineStr">
        <is>
          <t>676.7</t>
        </is>
      </c>
      <c r="U1287" s="58" t="inlineStr">
        <is>
          <t>Yes</t>
        </is>
      </c>
      <c r="V1287" s="123">
        <f>IFERROR(VALUE(TRIM(T1287)),S1287*F1287)</f>
        <v/>
      </c>
      <c r="W1287" s="58">
        <f>IF(F1287&lt;=12,"0-12 mo",IF(F1287&lt;=24,"13-24 mo",IF(F1287&lt;=48,"25-48 mo","49+ mo")))</f>
        <v/>
      </c>
      <c r="X1287" s="58">
        <f>IF(S1287&lt;=35.5,"Q1 Low",IF(S1287&lt;=70.35,"Q2 Mid-Low",IF(S1287&lt;=89.85,"Q3 Mid-High","Q4 High")))</f>
        <v/>
      </c>
      <c r="Y1287" s="58">
        <f>IF(U1287="Yes",1,0)</f>
        <v/>
      </c>
      <c r="Z1287" s="58">
        <f>IF(P1287="Month-to-month",1,0)+IF(M1287="No",1,0)+IF(J1287="No",1,0)+IF(I1287="Fiber optic",1,0)+IF(Q1287="Yes",1,0)</f>
        <v/>
      </c>
    </row>
    <row r="1288" ht="15" customHeight="1" s="59">
      <c r="A1288" s="58" t="inlineStr">
        <is>
          <t>8985-OOPOS</t>
        </is>
      </c>
      <c r="B1288" s="58" t="inlineStr">
        <is>
          <t>Female</t>
        </is>
      </c>
      <c r="C1288" s="58" t="n">
        <v>0</v>
      </c>
      <c r="D1288" s="58" t="inlineStr">
        <is>
          <t>No</t>
        </is>
      </c>
      <c r="E1288" s="58" t="inlineStr">
        <is>
          <t>No</t>
        </is>
      </c>
      <c r="F1288" s="58" t="n">
        <v>1</v>
      </c>
      <c r="G1288" s="58" t="inlineStr">
        <is>
          <t>Yes</t>
        </is>
      </c>
      <c r="H1288" s="58" t="inlineStr">
        <is>
          <t>No</t>
        </is>
      </c>
      <c r="I1288" s="58" t="inlineStr">
        <is>
          <t>DSL</t>
        </is>
      </c>
      <c r="J1288" s="58" t="inlineStr">
        <is>
          <t>No</t>
        </is>
      </c>
      <c r="K1288" s="58" t="inlineStr">
        <is>
          <t>No</t>
        </is>
      </c>
      <c r="L1288" s="58" t="inlineStr">
        <is>
          <t>Yes</t>
        </is>
      </c>
      <c r="M1288" s="58" t="inlineStr">
        <is>
          <t>Yes</t>
        </is>
      </c>
      <c r="N1288" s="58" t="inlineStr">
        <is>
          <t>Yes</t>
        </is>
      </c>
      <c r="O1288" s="58" t="inlineStr">
        <is>
          <t>Yes</t>
        </is>
      </c>
      <c r="P1288" s="58" t="inlineStr">
        <is>
          <t>One year</t>
        </is>
      </c>
      <c r="Q1288" s="58" t="inlineStr">
        <is>
          <t>No</t>
        </is>
      </c>
      <c r="R1288" s="58" t="inlineStr">
        <is>
          <t>Credit card (automatic)</t>
        </is>
      </c>
      <c r="S1288" s="123" t="n">
        <v>74.09999999999999</v>
      </c>
      <c r="T1288" s="58" t="inlineStr">
        <is>
          <t>74.1</t>
        </is>
      </c>
      <c r="U1288" s="58" t="inlineStr">
        <is>
          <t>No</t>
        </is>
      </c>
      <c r="V1288" s="123">
        <f>IFERROR(VALUE(TRIM(T1288)),S1288*F1288)</f>
        <v/>
      </c>
      <c r="W1288" s="58">
        <f>IF(F1288&lt;=12,"0-12 mo",IF(F1288&lt;=24,"13-24 mo",IF(F1288&lt;=48,"25-48 mo","49+ mo")))</f>
        <v/>
      </c>
      <c r="X1288" s="58">
        <f>IF(S1288&lt;=35.5,"Q1 Low",IF(S1288&lt;=70.35,"Q2 Mid-Low",IF(S1288&lt;=89.85,"Q3 Mid-High","Q4 High")))</f>
        <v/>
      </c>
      <c r="Y1288" s="58">
        <f>IF(U1288="Yes",1,0)</f>
        <v/>
      </c>
      <c r="Z1288" s="58">
        <f>IF(P1288="Month-to-month",1,0)+IF(M1288="No",1,0)+IF(J1288="No",1,0)+IF(I1288="Fiber optic",1,0)+IF(Q1288="Yes",1,0)</f>
        <v/>
      </c>
    </row>
    <row r="1289" ht="15" customHeight="1" s="59">
      <c r="A1289" s="58" t="inlineStr">
        <is>
          <t>8800-ZKRFW</t>
        </is>
      </c>
      <c r="B1289" s="58" t="inlineStr">
        <is>
          <t>Female</t>
        </is>
      </c>
      <c r="C1289" s="58" t="n">
        <v>0</v>
      </c>
      <c r="D1289" s="58" t="inlineStr">
        <is>
          <t>Yes</t>
        </is>
      </c>
      <c r="E1289" s="58" t="inlineStr">
        <is>
          <t>Yes</t>
        </is>
      </c>
      <c r="F1289" s="58" t="n">
        <v>30</v>
      </c>
      <c r="G1289" s="58" t="inlineStr">
        <is>
          <t>Yes</t>
        </is>
      </c>
      <c r="H1289" s="58" t="inlineStr">
        <is>
          <t>Yes</t>
        </is>
      </c>
      <c r="I1289" s="58" t="inlineStr">
        <is>
          <t>Fiber optic</t>
        </is>
      </c>
      <c r="J1289" s="58" t="inlineStr">
        <is>
          <t>No</t>
        </is>
      </c>
      <c r="K1289" s="58" t="inlineStr">
        <is>
          <t>Yes</t>
        </is>
      </c>
      <c r="L1289" s="58" t="inlineStr">
        <is>
          <t>Yes</t>
        </is>
      </c>
      <c r="M1289" s="58" t="inlineStr">
        <is>
          <t>Yes</t>
        </is>
      </c>
      <c r="N1289" s="58" t="inlineStr">
        <is>
          <t>Yes</t>
        </is>
      </c>
      <c r="O1289" s="58" t="inlineStr">
        <is>
          <t>Yes</t>
        </is>
      </c>
      <c r="P1289" s="58" t="inlineStr">
        <is>
          <t>Month-to-month</t>
        </is>
      </c>
      <c r="Q1289" s="58" t="inlineStr">
        <is>
          <t>Yes</t>
        </is>
      </c>
      <c r="R1289" s="58" t="inlineStr">
        <is>
          <t>Electronic check</t>
        </is>
      </c>
      <c r="S1289" s="123" t="n">
        <v>107.5</v>
      </c>
      <c r="T1289" s="58" t="inlineStr">
        <is>
          <t>3242.5</t>
        </is>
      </c>
      <c r="U1289" s="58" t="inlineStr">
        <is>
          <t>No</t>
        </is>
      </c>
      <c r="V1289" s="123">
        <f>IFERROR(VALUE(TRIM(T1289)),S1289*F1289)</f>
        <v/>
      </c>
      <c r="W1289" s="58">
        <f>IF(F1289&lt;=12,"0-12 mo",IF(F1289&lt;=24,"13-24 mo",IF(F1289&lt;=48,"25-48 mo","49+ mo")))</f>
        <v/>
      </c>
      <c r="X1289" s="58">
        <f>IF(S1289&lt;=35.5,"Q1 Low",IF(S1289&lt;=70.35,"Q2 Mid-Low",IF(S1289&lt;=89.85,"Q3 Mid-High","Q4 High")))</f>
        <v/>
      </c>
      <c r="Y1289" s="58">
        <f>IF(U1289="Yes",1,0)</f>
        <v/>
      </c>
      <c r="Z1289" s="58">
        <f>IF(P1289="Month-to-month",1,0)+IF(M1289="No",1,0)+IF(J1289="No",1,0)+IF(I1289="Fiber optic",1,0)+IF(Q1289="Yes",1,0)</f>
        <v/>
      </c>
    </row>
    <row r="1290" ht="15" customHeight="1" s="59">
      <c r="A1290" s="58" t="inlineStr">
        <is>
          <t>2616-FLVQC</t>
        </is>
      </c>
      <c r="B1290" s="58" t="inlineStr">
        <is>
          <t>Male</t>
        </is>
      </c>
      <c r="C1290" s="58" t="n">
        <v>0</v>
      </c>
      <c r="D1290" s="58" t="inlineStr">
        <is>
          <t>No</t>
        </is>
      </c>
      <c r="E1290" s="58" t="inlineStr">
        <is>
          <t>No</t>
        </is>
      </c>
      <c r="F1290" s="58" t="n">
        <v>64</v>
      </c>
      <c r="G1290" s="58" t="inlineStr">
        <is>
          <t>Yes</t>
        </is>
      </c>
      <c r="H1290" s="58" t="inlineStr">
        <is>
          <t>No</t>
        </is>
      </c>
      <c r="I1290" s="58" t="inlineStr">
        <is>
          <t>No</t>
        </is>
      </c>
      <c r="J1290" s="58" t="inlineStr">
        <is>
          <t>No internet service</t>
        </is>
      </c>
      <c r="K1290" s="58" t="inlineStr">
        <is>
          <t>No internet service</t>
        </is>
      </c>
      <c r="L1290" s="58" t="inlineStr">
        <is>
          <t>No internet service</t>
        </is>
      </c>
      <c r="M1290" s="58" t="inlineStr">
        <is>
          <t>No internet service</t>
        </is>
      </c>
      <c r="N1290" s="58" t="inlineStr">
        <is>
          <t>No internet service</t>
        </is>
      </c>
      <c r="O1290" s="58" t="inlineStr">
        <is>
          <t>No internet service</t>
        </is>
      </c>
      <c r="P1290" s="58" t="inlineStr">
        <is>
          <t>Two year</t>
        </is>
      </c>
      <c r="Q1290" s="58" t="inlineStr">
        <is>
          <t>No</t>
        </is>
      </c>
      <c r="R1290" s="58" t="inlineStr">
        <is>
          <t>Mailed check</t>
        </is>
      </c>
      <c r="S1290" s="123" t="n">
        <v>19.55</v>
      </c>
      <c r="T1290" s="58" t="inlineStr">
        <is>
          <t>1240.15</t>
        </is>
      </c>
      <c r="U1290" s="58" t="inlineStr">
        <is>
          <t>No</t>
        </is>
      </c>
      <c r="V1290" s="123">
        <f>IFERROR(VALUE(TRIM(T1290)),S1290*F1290)</f>
        <v/>
      </c>
      <c r="W1290" s="58">
        <f>IF(F1290&lt;=12,"0-12 mo",IF(F1290&lt;=24,"13-24 mo",IF(F1290&lt;=48,"25-48 mo","49+ mo")))</f>
        <v/>
      </c>
      <c r="X1290" s="58">
        <f>IF(S1290&lt;=35.5,"Q1 Low",IF(S1290&lt;=70.35,"Q2 Mid-Low",IF(S1290&lt;=89.85,"Q3 Mid-High","Q4 High")))</f>
        <v/>
      </c>
      <c r="Y1290" s="58">
        <f>IF(U1290="Yes",1,0)</f>
        <v/>
      </c>
      <c r="Z1290" s="58">
        <f>IF(P1290="Month-to-month",1,0)+IF(M1290="No",1,0)+IF(J1290="No",1,0)+IF(I1290="Fiber optic",1,0)+IF(Q1290="Yes",1,0)</f>
        <v/>
      </c>
    </row>
    <row r="1291" ht="15" customHeight="1" s="59">
      <c r="A1291" s="58" t="inlineStr">
        <is>
          <t>9968-FFVVH</t>
        </is>
      </c>
      <c r="B1291" s="58" t="inlineStr">
        <is>
          <t>Male</t>
        </is>
      </c>
      <c r="C1291" s="58" t="n">
        <v>0</v>
      </c>
      <c r="D1291" s="58" t="inlineStr">
        <is>
          <t>No</t>
        </is>
      </c>
      <c r="E1291" s="58" t="inlineStr">
        <is>
          <t>No</t>
        </is>
      </c>
      <c r="F1291" s="58" t="n">
        <v>63</v>
      </c>
      <c r="G1291" s="58" t="inlineStr">
        <is>
          <t>Yes</t>
        </is>
      </c>
      <c r="H1291" s="58" t="inlineStr">
        <is>
          <t>Yes</t>
        </is>
      </c>
      <c r="I1291" s="58" t="inlineStr">
        <is>
          <t>DSL</t>
        </is>
      </c>
      <c r="J1291" s="58" t="inlineStr">
        <is>
          <t>Yes</t>
        </is>
      </c>
      <c r="K1291" s="58" t="inlineStr">
        <is>
          <t>Yes</t>
        </is>
      </c>
      <c r="L1291" s="58" t="inlineStr">
        <is>
          <t>Yes</t>
        </is>
      </c>
      <c r="M1291" s="58" t="inlineStr">
        <is>
          <t>Yes</t>
        </is>
      </c>
      <c r="N1291" s="58" t="inlineStr">
        <is>
          <t>No</t>
        </is>
      </c>
      <c r="O1291" s="58" t="inlineStr">
        <is>
          <t>No</t>
        </is>
      </c>
      <c r="P1291" s="58" t="inlineStr">
        <is>
          <t>One year</t>
        </is>
      </c>
      <c r="Q1291" s="58" t="inlineStr">
        <is>
          <t>No</t>
        </is>
      </c>
      <c r="R1291" s="58" t="inlineStr">
        <is>
          <t>Bank transfer (automatic)</t>
        </is>
      </c>
      <c r="S1291" s="123" t="n">
        <v>68.8</v>
      </c>
      <c r="T1291" s="58" t="inlineStr">
        <is>
          <t>4111.35</t>
        </is>
      </c>
      <c r="U1291" s="58" t="inlineStr">
        <is>
          <t>No</t>
        </is>
      </c>
      <c r="V1291" s="123">
        <f>IFERROR(VALUE(TRIM(T1291)),S1291*F1291)</f>
        <v/>
      </c>
      <c r="W1291" s="58">
        <f>IF(F1291&lt;=12,"0-12 mo",IF(F1291&lt;=24,"13-24 mo",IF(F1291&lt;=48,"25-48 mo","49+ mo")))</f>
        <v/>
      </c>
      <c r="X1291" s="58">
        <f>IF(S1291&lt;=35.5,"Q1 Low",IF(S1291&lt;=70.35,"Q2 Mid-Low",IF(S1291&lt;=89.85,"Q3 Mid-High","Q4 High")))</f>
        <v/>
      </c>
      <c r="Y1291" s="58">
        <f>IF(U1291="Yes",1,0)</f>
        <v/>
      </c>
      <c r="Z1291" s="58">
        <f>IF(P1291="Month-to-month",1,0)+IF(M1291="No",1,0)+IF(J1291="No",1,0)+IF(I1291="Fiber optic",1,0)+IF(Q1291="Yes",1,0)</f>
        <v/>
      </c>
    </row>
    <row r="1292" ht="15" customHeight="1" s="59">
      <c r="A1292" s="58" t="inlineStr">
        <is>
          <t>3108-PCCGG</t>
        </is>
      </c>
      <c r="B1292" s="58" t="inlineStr">
        <is>
          <t>Male</t>
        </is>
      </c>
      <c r="C1292" s="58" t="n">
        <v>1</v>
      </c>
      <c r="D1292" s="58" t="inlineStr">
        <is>
          <t>Yes</t>
        </is>
      </c>
      <c r="E1292" s="58" t="inlineStr">
        <is>
          <t>No</t>
        </is>
      </c>
      <c r="F1292" s="58" t="n">
        <v>72</v>
      </c>
      <c r="G1292" s="58" t="inlineStr">
        <is>
          <t>Yes</t>
        </is>
      </c>
      <c r="H1292" s="58" t="inlineStr">
        <is>
          <t>Yes</t>
        </is>
      </c>
      <c r="I1292" s="58" t="inlineStr">
        <is>
          <t>DSL</t>
        </is>
      </c>
      <c r="J1292" s="58" t="inlineStr">
        <is>
          <t>Yes</t>
        </is>
      </c>
      <c r="K1292" s="58" t="inlineStr">
        <is>
          <t>Yes</t>
        </is>
      </c>
      <c r="L1292" s="58" t="inlineStr">
        <is>
          <t>Yes</t>
        </is>
      </c>
      <c r="M1292" s="58" t="inlineStr">
        <is>
          <t>No</t>
        </is>
      </c>
      <c r="N1292" s="58" t="inlineStr">
        <is>
          <t>Yes</t>
        </is>
      </c>
      <c r="O1292" s="58" t="inlineStr">
        <is>
          <t>Yes</t>
        </is>
      </c>
      <c r="P1292" s="58" t="inlineStr">
        <is>
          <t>Two year</t>
        </is>
      </c>
      <c r="Q1292" s="58" t="inlineStr">
        <is>
          <t>No</t>
        </is>
      </c>
      <c r="R1292" s="58" t="inlineStr">
        <is>
          <t>Credit card (automatic)</t>
        </is>
      </c>
      <c r="S1292" s="123" t="n">
        <v>84.45</v>
      </c>
      <c r="T1292" s="58" t="inlineStr">
        <is>
          <t>5899.85</t>
        </is>
      </c>
      <c r="U1292" s="58" t="inlineStr">
        <is>
          <t>No</t>
        </is>
      </c>
      <c r="V1292" s="123">
        <f>IFERROR(VALUE(TRIM(T1292)),S1292*F1292)</f>
        <v/>
      </c>
      <c r="W1292" s="58">
        <f>IF(F1292&lt;=12,"0-12 mo",IF(F1292&lt;=24,"13-24 mo",IF(F1292&lt;=48,"25-48 mo","49+ mo")))</f>
        <v/>
      </c>
      <c r="X1292" s="58">
        <f>IF(S1292&lt;=35.5,"Q1 Low",IF(S1292&lt;=70.35,"Q2 Mid-Low",IF(S1292&lt;=89.85,"Q3 Mid-High","Q4 High")))</f>
        <v/>
      </c>
      <c r="Y1292" s="58">
        <f>IF(U1292="Yes",1,0)</f>
        <v/>
      </c>
      <c r="Z1292" s="58">
        <f>IF(P1292="Month-to-month",1,0)+IF(M1292="No",1,0)+IF(J1292="No",1,0)+IF(I1292="Fiber optic",1,0)+IF(Q1292="Yes",1,0)</f>
        <v/>
      </c>
    </row>
    <row r="1293" ht="15" customHeight="1" s="59">
      <c r="A1293" s="58" t="inlineStr">
        <is>
          <t>7993-PYKOF</t>
        </is>
      </c>
      <c r="B1293" s="58" t="inlineStr">
        <is>
          <t>Male</t>
        </is>
      </c>
      <c r="C1293" s="58" t="n">
        <v>0</v>
      </c>
      <c r="D1293" s="58" t="inlineStr">
        <is>
          <t>Yes</t>
        </is>
      </c>
      <c r="E1293" s="58" t="inlineStr">
        <is>
          <t>No</t>
        </is>
      </c>
      <c r="F1293" s="58" t="n">
        <v>8</v>
      </c>
      <c r="G1293" s="58" t="inlineStr">
        <is>
          <t>Yes</t>
        </is>
      </c>
      <c r="H1293" s="58" t="inlineStr">
        <is>
          <t>No</t>
        </is>
      </c>
      <c r="I1293" s="58" t="inlineStr">
        <is>
          <t>Fiber optic</t>
        </is>
      </c>
      <c r="J1293" s="58" t="inlineStr">
        <is>
          <t>Yes</t>
        </is>
      </c>
      <c r="K1293" s="58" t="inlineStr">
        <is>
          <t>No</t>
        </is>
      </c>
      <c r="L1293" s="58" t="inlineStr">
        <is>
          <t>No</t>
        </is>
      </c>
      <c r="M1293" s="58" t="inlineStr">
        <is>
          <t>No</t>
        </is>
      </c>
      <c r="N1293" s="58" t="inlineStr">
        <is>
          <t>No</t>
        </is>
      </c>
      <c r="O1293" s="58" t="inlineStr">
        <is>
          <t>No</t>
        </is>
      </c>
      <c r="P1293" s="58" t="inlineStr">
        <is>
          <t>Month-to-month</t>
        </is>
      </c>
      <c r="Q1293" s="58" t="inlineStr">
        <is>
          <t>No</t>
        </is>
      </c>
      <c r="R1293" s="58" t="inlineStr">
        <is>
          <t>Electronic check</t>
        </is>
      </c>
      <c r="S1293" s="123" t="n">
        <v>75</v>
      </c>
      <c r="T1293" s="58" t="inlineStr">
        <is>
          <t>632.95</t>
        </is>
      </c>
      <c r="U1293" s="58" t="inlineStr">
        <is>
          <t>Yes</t>
        </is>
      </c>
      <c r="V1293" s="123">
        <f>IFERROR(VALUE(TRIM(T1293)),S1293*F1293)</f>
        <v/>
      </c>
      <c r="W1293" s="58">
        <f>IF(F1293&lt;=12,"0-12 mo",IF(F1293&lt;=24,"13-24 mo",IF(F1293&lt;=48,"25-48 mo","49+ mo")))</f>
        <v/>
      </c>
      <c r="X1293" s="58">
        <f>IF(S1293&lt;=35.5,"Q1 Low",IF(S1293&lt;=70.35,"Q2 Mid-Low",IF(S1293&lt;=89.85,"Q3 Mid-High","Q4 High")))</f>
        <v/>
      </c>
      <c r="Y1293" s="58">
        <f>IF(U1293="Yes",1,0)</f>
        <v/>
      </c>
      <c r="Z1293" s="58">
        <f>IF(P1293="Month-to-month",1,0)+IF(M1293="No",1,0)+IF(J1293="No",1,0)+IF(I1293="Fiber optic",1,0)+IF(Q1293="Yes",1,0)</f>
        <v/>
      </c>
    </row>
    <row r="1294" ht="15" customHeight="1" s="59">
      <c r="A1294" s="58" t="inlineStr">
        <is>
          <t>8390-FESFV</t>
        </is>
      </c>
      <c r="B1294" s="58" t="inlineStr">
        <is>
          <t>Female</t>
        </is>
      </c>
      <c r="C1294" s="58" t="n">
        <v>0</v>
      </c>
      <c r="D1294" s="58" t="inlineStr">
        <is>
          <t>No</t>
        </is>
      </c>
      <c r="E1294" s="58" t="inlineStr">
        <is>
          <t>No</t>
        </is>
      </c>
      <c r="F1294" s="58" t="n">
        <v>62</v>
      </c>
      <c r="G1294" s="58" t="inlineStr">
        <is>
          <t>Yes</t>
        </is>
      </c>
      <c r="H1294" s="58" t="inlineStr">
        <is>
          <t>Yes</t>
        </is>
      </c>
      <c r="I1294" s="58" t="inlineStr">
        <is>
          <t>DSL</t>
        </is>
      </c>
      <c r="J1294" s="58" t="inlineStr">
        <is>
          <t>No</t>
        </is>
      </c>
      <c r="K1294" s="58" t="inlineStr">
        <is>
          <t>Yes</t>
        </is>
      </c>
      <c r="L1294" s="58" t="inlineStr">
        <is>
          <t>Yes</t>
        </is>
      </c>
      <c r="M1294" s="58" t="inlineStr">
        <is>
          <t>Yes</t>
        </is>
      </c>
      <c r="N1294" s="58" t="inlineStr">
        <is>
          <t>Yes</t>
        </is>
      </c>
      <c r="O1294" s="58" t="inlineStr">
        <is>
          <t>Yes</t>
        </is>
      </c>
      <c r="P1294" s="58" t="inlineStr">
        <is>
          <t>Two year</t>
        </is>
      </c>
      <c r="Q1294" s="58" t="inlineStr">
        <is>
          <t>No</t>
        </is>
      </c>
      <c r="R1294" s="58" t="inlineStr">
        <is>
          <t>Bank transfer (automatic)</t>
        </is>
      </c>
      <c r="S1294" s="123" t="n">
        <v>84.5</v>
      </c>
      <c r="T1294" s="58" t="inlineStr">
        <is>
          <t>5193.2</t>
        </is>
      </c>
      <c r="U1294" s="58" t="inlineStr">
        <is>
          <t>No</t>
        </is>
      </c>
      <c r="V1294" s="123">
        <f>IFERROR(VALUE(TRIM(T1294)),S1294*F1294)</f>
        <v/>
      </c>
      <c r="W1294" s="58">
        <f>IF(F1294&lt;=12,"0-12 mo",IF(F1294&lt;=24,"13-24 mo",IF(F1294&lt;=48,"25-48 mo","49+ mo")))</f>
        <v/>
      </c>
      <c r="X1294" s="58">
        <f>IF(S1294&lt;=35.5,"Q1 Low",IF(S1294&lt;=70.35,"Q2 Mid-Low",IF(S1294&lt;=89.85,"Q3 Mid-High","Q4 High")))</f>
        <v/>
      </c>
      <c r="Y1294" s="58">
        <f>IF(U1294="Yes",1,0)</f>
        <v/>
      </c>
      <c r="Z1294" s="58">
        <f>IF(P1294="Month-to-month",1,0)+IF(M1294="No",1,0)+IF(J1294="No",1,0)+IF(I1294="Fiber optic",1,0)+IF(Q1294="Yes",1,0)</f>
        <v/>
      </c>
    </row>
    <row r="1295" ht="15" customHeight="1" s="59">
      <c r="A1295" s="58" t="inlineStr">
        <is>
          <t>3022-BEXHZ</t>
        </is>
      </c>
      <c r="B1295" s="58" t="inlineStr">
        <is>
          <t>Male</t>
        </is>
      </c>
      <c r="C1295" s="58" t="n">
        <v>0</v>
      </c>
      <c r="D1295" s="58" t="inlineStr">
        <is>
          <t>Yes</t>
        </is>
      </c>
      <c r="E1295" s="58" t="inlineStr">
        <is>
          <t>Yes</t>
        </is>
      </c>
      <c r="F1295" s="58" t="n">
        <v>67</v>
      </c>
      <c r="G1295" s="58" t="inlineStr">
        <is>
          <t>Yes</t>
        </is>
      </c>
      <c r="H1295" s="58" t="inlineStr">
        <is>
          <t>Yes</t>
        </is>
      </c>
      <c r="I1295" s="58" t="inlineStr">
        <is>
          <t>Fiber optic</t>
        </is>
      </c>
      <c r="J1295" s="58" t="inlineStr">
        <is>
          <t>No</t>
        </is>
      </c>
      <c r="K1295" s="58" t="inlineStr">
        <is>
          <t>Yes</t>
        </is>
      </c>
      <c r="L1295" s="58" t="inlineStr">
        <is>
          <t>Yes</t>
        </is>
      </c>
      <c r="M1295" s="58" t="inlineStr">
        <is>
          <t>Yes</t>
        </is>
      </c>
      <c r="N1295" s="58" t="inlineStr">
        <is>
          <t>Yes</t>
        </is>
      </c>
      <c r="O1295" s="58" t="inlineStr">
        <is>
          <t>Yes</t>
        </is>
      </c>
      <c r="P1295" s="58" t="inlineStr">
        <is>
          <t>Two year</t>
        </is>
      </c>
      <c r="Q1295" s="58" t="inlineStr">
        <is>
          <t>Yes</t>
        </is>
      </c>
      <c r="R1295" s="58" t="inlineStr">
        <is>
          <t>Bank transfer (automatic)</t>
        </is>
      </c>
      <c r="S1295" s="123" t="n">
        <v>111.2</v>
      </c>
      <c r="T1295" s="58" t="inlineStr">
        <is>
          <t>7530.8</t>
        </is>
      </c>
      <c r="U1295" s="58" t="inlineStr">
        <is>
          <t>No</t>
        </is>
      </c>
      <c r="V1295" s="123">
        <f>IFERROR(VALUE(TRIM(T1295)),S1295*F1295)</f>
        <v/>
      </c>
      <c r="W1295" s="58">
        <f>IF(F1295&lt;=12,"0-12 mo",IF(F1295&lt;=24,"13-24 mo",IF(F1295&lt;=48,"25-48 mo","49+ mo")))</f>
        <v/>
      </c>
      <c r="X1295" s="58">
        <f>IF(S1295&lt;=35.5,"Q1 Low",IF(S1295&lt;=70.35,"Q2 Mid-Low",IF(S1295&lt;=89.85,"Q3 Mid-High","Q4 High")))</f>
        <v/>
      </c>
      <c r="Y1295" s="58">
        <f>IF(U1295="Yes",1,0)</f>
        <v/>
      </c>
      <c r="Z1295" s="58">
        <f>IF(P1295="Month-to-month",1,0)+IF(M1295="No",1,0)+IF(J1295="No",1,0)+IF(I1295="Fiber optic",1,0)+IF(Q1295="Yes",1,0)</f>
        <v/>
      </c>
    </row>
    <row r="1296" ht="15" customHeight="1" s="59">
      <c r="A1296" s="58" t="inlineStr">
        <is>
          <t>5027-XWQHA</t>
        </is>
      </c>
      <c r="B1296" s="58" t="inlineStr">
        <is>
          <t>Male</t>
        </is>
      </c>
      <c r="C1296" s="58" t="n">
        <v>0</v>
      </c>
      <c r="D1296" s="58" t="inlineStr">
        <is>
          <t>No</t>
        </is>
      </c>
      <c r="E1296" s="58" t="inlineStr">
        <is>
          <t>No</t>
        </is>
      </c>
      <c r="F1296" s="58" t="n">
        <v>6</v>
      </c>
      <c r="G1296" s="58" t="inlineStr">
        <is>
          <t>Yes</t>
        </is>
      </c>
      <c r="H1296" s="58" t="inlineStr">
        <is>
          <t>No</t>
        </is>
      </c>
      <c r="I1296" s="58" t="inlineStr">
        <is>
          <t>DSL</t>
        </is>
      </c>
      <c r="J1296" s="58" t="inlineStr">
        <is>
          <t>No</t>
        </is>
      </c>
      <c r="K1296" s="58" t="inlineStr">
        <is>
          <t>No</t>
        </is>
      </c>
      <c r="L1296" s="58" t="inlineStr">
        <is>
          <t>No</t>
        </is>
      </c>
      <c r="M1296" s="58" t="inlineStr">
        <is>
          <t>No</t>
        </is>
      </c>
      <c r="N1296" s="58" t="inlineStr">
        <is>
          <t>No</t>
        </is>
      </c>
      <c r="O1296" s="58" t="inlineStr">
        <is>
          <t>No</t>
        </is>
      </c>
      <c r="P1296" s="58" t="inlineStr">
        <is>
          <t>Month-to-month</t>
        </is>
      </c>
      <c r="Q1296" s="58" t="inlineStr">
        <is>
          <t>No</t>
        </is>
      </c>
      <c r="R1296" s="58" t="inlineStr">
        <is>
          <t>Electronic check</t>
        </is>
      </c>
      <c r="S1296" s="123" t="n">
        <v>44.75</v>
      </c>
      <c r="T1296" s="58" t="inlineStr">
        <is>
          <t>270.95</t>
        </is>
      </c>
      <c r="U1296" s="58" t="inlineStr">
        <is>
          <t>Yes</t>
        </is>
      </c>
      <c r="V1296" s="123">
        <f>IFERROR(VALUE(TRIM(T1296)),S1296*F1296)</f>
        <v/>
      </c>
      <c r="W1296" s="58">
        <f>IF(F1296&lt;=12,"0-12 mo",IF(F1296&lt;=24,"13-24 mo",IF(F1296&lt;=48,"25-48 mo","49+ mo")))</f>
        <v/>
      </c>
      <c r="X1296" s="58">
        <f>IF(S1296&lt;=35.5,"Q1 Low",IF(S1296&lt;=70.35,"Q2 Mid-Low",IF(S1296&lt;=89.85,"Q3 Mid-High","Q4 High")))</f>
        <v/>
      </c>
      <c r="Y1296" s="58">
        <f>IF(U1296="Yes",1,0)</f>
        <v/>
      </c>
      <c r="Z1296" s="58">
        <f>IF(P1296="Month-to-month",1,0)+IF(M1296="No",1,0)+IF(J1296="No",1,0)+IF(I1296="Fiber optic",1,0)+IF(Q1296="Yes",1,0)</f>
        <v/>
      </c>
    </row>
    <row r="1297" ht="15" customHeight="1" s="59">
      <c r="A1297" s="58" t="inlineStr">
        <is>
          <t>6248-TKCQV</t>
        </is>
      </c>
      <c r="B1297" s="58" t="inlineStr">
        <is>
          <t>Female</t>
        </is>
      </c>
      <c r="C1297" s="58" t="n">
        <v>0</v>
      </c>
      <c r="D1297" s="58" t="inlineStr">
        <is>
          <t>Yes</t>
        </is>
      </c>
      <c r="E1297" s="58" t="inlineStr">
        <is>
          <t>Yes</t>
        </is>
      </c>
      <c r="F1297" s="58" t="n">
        <v>70</v>
      </c>
      <c r="G1297" s="58" t="inlineStr">
        <is>
          <t>Yes</t>
        </is>
      </c>
      <c r="H1297" s="58" t="inlineStr">
        <is>
          <t>Yes</t>
        </is>
      </c>
      <c r="I1297" s="58" t="inlineStr">
        <is>
          <t>DSL</t>
        </is>
      </c>
      <c r="J1297" s="58" t="inlineStr">
        <is>
          <t>Yes</t>
        </is>
      </c>
      <c r="K1297" s="58" t="inlineStr">
        <is>
          <t>No</t>
        </is>
      </c>
      <c r="L1297" s="58" t="inlineStr">
        <is>
          <t>No</t>
        </is>
      </c>
      <c r="M1297" s="58" t="inlineStr">
        <is>
          <t>Yes</t>
        </is>
      </c>
      <c r="N1297" s="58" t="inlineStr">
        <is>
          <t>Yes</t>
        </is>
      </c>
      <c r="O1297" s="58" t="inlineStr">
        <is>
          <t>Yes</t>
        </is>
      </c>
      <c r="P1297" s="58" t="inlineStr">
        <is>
          <t>Two year</t>
        </is>
      </c>
      <c r="Q1297" s="58" t="inlineStr">
        <is>
          <t>Yes</t>
        </is>
      </c>
      <c r="R1297" s="58" t="inlineStr">
        <is>
          <t>Bank transfer (automatic)</t>
        </is>
      </c>
      <c r="S1297" s="123" t="n">
        <v>80.59999999999999</v>
      </c>
      <c r="T1297" s="58" t="inlineStr">
        <is>
          <t>5460.2</t>
        </is>
      </c>
      <c r="U1297" s="58" t="inlineStr">
        <is>
          <t>No</t>
        </is>
      </c>
      <c r="V1297" s="123">
        <f>IFERROR(VALUE(TRIM(T1297)),S1297*F1297)</f>
        <v/>
      </c>
      <c r="W1297" s="58">
        <f>IF(F1297&lt;=12,"0-12 mo",IF(F1297&lt;=24,"13-24 mo",IF(F1297&lt;=48,"25-48 mo","49+ mo")))</f>
        <v/>
      </c>
      <c r="X1297" s="58">
        <f>IF(S1297&lt;=35.5,"Q1 Low",IF(S1297&lt;=70.35,"Q2 Mid-Low",IF(S1297&lt;=89.85,"Q3 Mid-High","Q4 High")))</f>
        <v/>
      </c>
      <c r="Y1297" s="58">
        <f>IF(U1297="Yes",1,0)</f>
        <v/>
      </c>
      <c r="Z1297" s="58">
        <f>IF(P1297="Month-to-month",1,0)+IF(M1297="No",1,0)+IF(J1297="No",1,0)+IF(I1297="Fiber optic",1,0)+IF(Q1297="Yes",1,0)</f>
        <v/>
      </c>
    </row>
    <row r="1298" ht="15" customHeight="1" s="59">
      <c r="A1298" s="58" t="inlineStr">
        <is>
          <t>6729-GDNGC</t>
        </is>
      </c>
      <c r="B1298" s="58" t="inlineStr">
        <is>
          <t>Female</t>
        </is>
      </c>
      <c r="C1298" s="58" t="n">
        <v>1</v>
      </c>
      <c r="D1298" s="58" t="inlineStr">
        <is>
          <t>No</t>
        </is>
      </c>
      <c r="E1298" s="58" t="inlineStr">
        <is>
          <t>No</t>
        </is>
      </c>
      <c r="F1298" s="58" t="n">
        <v>20</v>
      </c>
      <c r="G1298" s="58" t="inlineStr">
        <is>
          <t>Yes</t>
        </is>
      </c>
      <c r="H1298" s="58" t="inlineStr">
        <is>
          <t>No</t>
        </is>
      </c>
      <c r="I1298" s="58" t="inlineStr">
        <is>
          <t>Fiber optic</t>
        </is>
      </c>
      <c r="J1298" s="58" t="inlineStr">
        <is>
          <t>No</t>
        </is>
      </c>
      <c r="K1298" s="58" t="inlineStr">
        <is>
          <t>No</t>
        </is>
      </c>
      <c r="L1298" s="58" t="inlineStr">
        <is>
          <t>No</t>
        </is>
      </c>
      <c r="M1298" s="58" t="inlineStr">
        <is>
          <t>No</t>
        </is>
      </c>
      <c r="N1298" s="58" t="inlineStr">
        <is>
          <t>Yes</t>
        </is>
      </c>
      <c r="O1298" s="58" t="inlineStr">
        <is>
          <t>No</t>
        </is>
      </c>
      <c r="P1298" s="58" t="inlineStr">
        <is>
          <t>Month-to-month</t>
        </is>
      </c>
      <c r="Q1298" s="58" t="inlineStr">
        <is>
          <t>No</t>
        </is>
      </c>
      <c r="R1298" s="58" t="inlineStr">
        <is>
          <t>Bank transfer (automatic)</t>
        </is>
      </c>
      <c r="S1298" s="123" t="n">
        <v>80.7</v>
      </c>
      <c r="T1298" s="58" t="inlineStr">
        <is>
          <t>1614.2</t>
        </is>
      </c>
      <c r="U1298" s="58" t="inlineStr">
        <is>
          <t>No</t>
        </is>
      </c>
      <c r="V1298" s="123">
        <f>IFERROR(VALUE(TRIM(T1298)),S1298*F1298)</f>
        <v/>
      </c>
      <c r="W1298" s="58">
        <f>IF(F1298&lt;=12,"0-12 mo",IF(F1298&lt;=24,"13-24 mo",IF(F1298&lt;=48,"25-48 mo","49+ mo")))</f>
        <v/>
      </c>
      <c r="X1298" s="58">
        <f>IF(S1298&lt;=35.5,"Q1 Low",IF(S1298&lt;=70.35,"Q2 Mid-Low",IF(S1298&lt;=89.85,"Q3 Mid-High","Q4 High")))</f>
        <v/>
      </c>
      <c r="Y1298" s="58">
        <f>IF(U1298="Yes",1,0)</f>
        <v/>
      </c>
      <c r="Z1298" s="58">
        <f>IF(P1298="Month-to-month",1,0)+IF(M1298="No",1,0)+IF(J1298="No",1,0)+IF(I1298="Fiber optic",1,0)+IF(Q1298="Yes",1,0)</f>
        <v/>
      </c>
    </row>
    <row r="1299" ht="15" customHeight="1" s="59">
      <c r="A1299" s="58" t="inlineStr">
        <is>
          <t>6198-ZFIOJ</t>
        </is>
      </c>
      <c r="B1299" s="58" t="inlineStr">
        <is>
          <t>Female</t>
        </is>
      </c>
      <c r="C1299" s="58" t="n">
        <v>0</v>
      </c>
      <c r="D1299" s="58" t="inlineStr">
        <is>
          <t>No</t>
        </is>
      </c>
      <c r="E1299" s="58" t="inlineStr">
        <is>
          <t>No</t>
        </is>
      </c>
      <c r="F1299" s="58" t="n">
        <v>5</v>
      </c>
      <c r="G1299" s="58" t="inlineStr">
        <is>
          <t>Yes</t>
        </is>
      </c>
      <c r="H1299" s="58" t="inlineStr">
        <is>
          <t>Yes</t>
        </is>
      </c>
      <c r="I1299" s="58" t="inlineStr">
        <is>
          <t>Fiber optic</t>
        </is>
      </c>
      <c r="J1299" s="58" t="inlineStr">
        <is>
          <t>No</t>
        </is>
      </c>
      <c r="K1299" s="58" t="inlineStr">
        <is>
          <t>No</t>
        </is>
      </c>
      <c r="L1299" s="58" t="inlineStr">
        <is>
          <t>No</t>
        </is>
      </c>
      <c r="M1299" s="58" t="inlineStr">
        <is>
          <t>No</t>
        </is>
      </c>
      <c r="N1299" s="58" t="inlineStr">
        <is>
          <t>No</t>
        </is>
      </c>
      <c r="O1299" s="58" t="inlineStr">
        <is>
          <t>No</t>
        </is>
      </c>
      <c r="P1299" s="58" t="inlineStr">
        <is>
          <t>Month-to-month</t>
        </is>
      </c>
      <c r="Q1299" s="58" t="inlineStr">
        <is>
          <t>No</t>
        </is>
      </c>
      <c r="R1299" s="58" t="inlineStr">
        <is>
          <t>Electronic check</t>
        </is>
      </c>
      <c r="S1299" s="123" t="n">
        <v>75.59999999999999</v>
      </c>
      <c r="T1299" s="58" t="inlineStr">
        <is>
          <t>402.5</t>
        </is>
      </c>
      <c r="U1299" s="58" t="inlineStr">
        <is>
          <t>No</t>
        </is>
      </c>
      <c r="V1299" s="123">
        <f>IFERROR(VALUE(TRIM(T1299)),S1299*F1299)</f>
        <v/>
      </c>
      <c r="W1299" s="58">
        <f>IF(F1299&lt;=12,"0-12 mo",IF(F1299&lt;=24,"13-24 mo",IF(F1299&lt;=48,"25-48 mo","49+ mo")))</f>
        <v/>
      </c>
      <c r="X1299" s="58">
        <f>IF(S1299&lt;=35.5,"Q1 Low",IF(S1299&lt;=70.35,"Q2 Mid-Low",IF(S1299&lt;=89.85,"Q3 Mid-High","Q4 High")))</f>
        <v/>
      </c>
      <c r="Y1299" s="58">
        <f>IF(U1299="Yes",1,0)</f>
        <v/>
      </c>
      <c r="Z1299" s="58">
        <f>IF(P1299="Month-to-month",1,0)+IF(M1299="No",1,0)+IF(J1299="No",1,0)+IF(I1299="Fiber optic",1,0)+IF(Q1299="Yes",1,0)</f>
        <v/>
      </c>
    </row>
    <row r="1300" ht="15" customHeight="1" s="59">
      <c r="A1300" s="58" t="inlineStr">
        <is>
          <t>5989-OMNJE</t>
        </is>
      </c>
      <c r="B1300" s="58" t="inlineStr">
        <is>
          <t>Female</t>
        </is>
      </c>
      <c r="C1300" s="58" t="n">
        <v>0</v>
      </c>
      <c r="D1300" s="58" t="inlineStr">
        <is>
          <t>Yes</t>
        </is>
      </c>
      <c r="E1300" s="58" t="inlineStr">
        <is>
          <t>Yes</t>
        </is>
      </c>
      <c r="F1300" s="58" t="n">
        <v>24</v>
      </c>
      <c r="G1300" s="58" t="inlineStr">
        <is>
          <t>No</t>
        </is>
      </c>
      <c r="H1300" s="58" t="inlineStr">
        <is>
          <t>No phone service</t>
        </is>
      </c>
      <c r="I1300" s="58" t="inlineStr">
        <is>
          <t>DSL</t>
        </is>
      </c>
      <c r="J1300" s="58" t="inlineStr">
        <is>
          <t>Yes</t>
        </is>
      </c>
      <c r="K1300" s="58" t="inlineStr">
        <is>
          <t>Yes</t>
        </is>
      </c>
      <c r="L1300" s="58" t="inlineStr">
        <is>
          <t>Yes</t>
        </is>
      </c>
      <c r="M1300" s="58" t="inlineStr">
        <is>
          <t>No</t>
        </is>
      </c>
      <c r="N1300" s="58" t="inlineStr">
        <is>
          <t>Yes</t>
        </is>
      </c>
      <c r="O1300" s="58" t="inlineStr">
        <is>
          <t>Yes</t>
        </is>
      </c>
      <c r="P1300" s="58" t="inlineStr">
        <is>
          <t>One year</t>
        </is>
      </c>
      <c r="Q1300" s="58" t="inlineStr">
        <is>
          <t>No</t>
        </is>
      </c>
      <c r="R1300" s="58" t="inlineStr">
        <is>
          <t>Electronic check</t>
        </is>
      </c>
      <c r="S1300" s="123" t="n">
        <v>57.6</v>
      </c>
      <c r="T1300" s="58" t="inlineStr">
        <is>
          <t>1367.75</t>
        </is>
      </c>
      <c r="U1300" s="58" t="inlineStr">
        <is>
          <t>No</t>
        </is>
      </c>
      <c r="V1300" s="123">
        <f>IFERROR(VALUE(TRIM(T1300)),S1300*F1300)</f>
        <v/>
      </c>
      <c r="W1300" s="58">
        <f>IF(F1300&lt;=12,"0-12 mo",IF(F1300&lt;=24,"13-24 mo",IF(F1300&lt;=48,"25-48 mo","49+ mo")))</f>
        <v/>
      </c>
      <c r="X1300" s="58">
        <f>IF(S1300&lt;=35.5,"Q1 Low",IF(S1300&lt;=70.35,"Q2 Mid-Low",IF(S1300&lt;=89.85,"Q3 Mid-High","Q4 High")))</f>
        <v/>
      </c>
      <c r="Y1300" s="58">
        <f>IF(U1300="Yes",1,0)</f>
        <v/>
      </c>
      <c r="Z1300" s="58">
        <f>IF(P1300="Month-to-month",1,0)+IF(M1300="No",1,0)+IF(J1300="No",1,0)+IF(I1300="Fiber optic",1,0)+IF(Q1300="Yes",1,0)</f>
        <v/>
      </c>
    </row>
    <row r="1301" ht="15" customHeight="1" s="59">
      <c r="A1301" s="58" t="inlineStr">
        <is>
          <t>4566-QVRRW</t>
        </is>
      </c>
      <c r="B1301" s="58" t="inlineStr">
        <is>
          <t>Female</t>
        </is>
      </c>
      <c r="C1301" s="58" t="n">
        <v>0</v>
      </c>
      <c r="D1301" s="58" t="inlineStr">
        <is>
          <t>Yes</t>
        </is>
      </c>
      <c r="E1301" s="58" t="inlineStr">
        <is>
          <t>No</t>
        </is>
      </c>
      <c r="F1301" s="58" t="n">
        <v>11</v>
      </c>
      <c r="G1301" s="58" t="inlineStr">
        <is>
          <t>Yes</t>
        </is>
      </c>
      <c r="H1301" s="58" t="inlineStr">
        <is>
          <t>No</t>
        </is>
      </c>
      <c r="I1301" s="58" t="inlineStr">
        <is>
          <t>DSL</t>
        </is>
      </c>
      <c r="J1301" s="58" t="inlineStr">
        <is>
          <t>No</t>
        </is>
      </c>
      <c r="K1301" s="58" t="inlineStr">
        <is>
          <t>No</t>
        </is>
      </c>
      <c r="L1301" s="58" t="inlineStr">
        <is>
          <t>No</t>
        </is>
      </c>
      <c r="M1301" s="58" t="inlineStr">
        <is>
          <t>No</t>
        </is>
      </c>
      <c r="N1301" s="58" t="inlineStr">
        <is>
          <t>No</t>
        </is>
      </c>
      <c r="O1301" s="58" t="inlineStr">
        <is>
          <t>No</t>
        </is>
      </c>
      <c r="P1301" s="58" t="inlineStr">
        <is>
          <t>Month-to-month</t>
        </is>
      </c>
      <c r="Q1301" s="58" t="inlineStr">
        <is>
          <t>Yes</t>
        </is>
      </c>
      <c r="R1301" s="58" t="inlineStr">
        <is>
          <t>Electronic check</t>
        </is>
      </c>
      <c r="S1301" s="123" t="n">
        <v>44.05</v>
      </c>
      <c r="T1301" s="58" t="inlineStr">
        <is>
          <t>483.7</t>
        </is>
      </c>
      <c r="U1301" s="58" t="inlineStr">
        <is>
          <t>Yes</t>
        </is>
      </c>
      <c r="V1301" s="123">
        <f>IFERROR(VALUE(TRIM(T1301)),S1301*F1301)</f>
        <v/>
      </c>
      <c r="W1301" s="58">
        <f>IF(F1301&lt;=12,"0-12 mo",IF(F1301&lt;=24,"13-24 mo",IF(F1301&lt;=48,"25-48 mo","49+ mo")))</f>
        <v/>
      </c>
      <c r="X1301" s="58">
        <f>IF(S1301&lt;=35.5,"Q1 Low",IF(S1301&lt;=70.35,"Q2 Mid-Low",IF(S1301&lt;=89.85,"Q3 Mid-High","Q4 High")))</f>
        <v/>
      </c>
      <c r="Y1301" s="58">
        <f>IF(U1301="Yes",1,0)</f>
        <v/>
      </c>
      <c r="Z1301" s="58">
        <f>IF(P1301="Month-to-month",1,0)+IF(M1301="No",1,0)+IF(J1301="No",1,0)+IF(I1301="Fiber optic",1,0)+IF(Q1301="Yes",1,0)</f>
        <v/>
      </c>
    </row>
    <row r="1302" ht="15" customHeight="1" s="59">
      <c r="A1302" s="58" t="inlineStr">
        <is>
          <t>1291-CUOCY</t>
        </is>
      </c>
      <c r="B1302" s="58" t="inlineStr">
        <is>
          <t>Male</t>
        </is>
      </c>
      <c r="C1302" s="58" t="n">
        <v>0</v>
      </c>
      <c r="D1302" s="58" t="inlineStr">
        <is>
          <t>Yes</t>
        </is>
      </c>
      <c r="E1302" s="58" t="inlineStr">
        <is>
          <t>No</t>
        </is>
      </c>
      <c r="F1302" s="58" t="n">
        <v>72</v>
      </c>
      <c r="G1302" s="58" t="inlineStr">
        <is>
          <t>Yes</t>
        </is>
      </c>
      <c r="H1302" s="58" t="inlineStr">
        <is>
          <t>Yes</t>
        </is>
      </c>
      <c r="I1302" s="58" t="inlineStr">
        <is>
          <t>Fiber optic</t>
        </is>
      </c>
      <c r="J1302" s="58" t="inlineStr">
        <is>
          <t>No</t>
        </is>
      </c>
      <c r="K1302" s="58" t="inlineStr">
        <is>
          <t>Yes</t>
        </is>
      </c>
      <c r="L1302" s="58" t="inlineStr">
        <is>
          <t>Yes</t>
        </is>
      </c>
      <c r="M1302" s="58" t="inlineStr">
        <is>
          <t>Yes</t>
        </is>
      </c>
      <c r="N1302" s="58" t="inlineStr">
        <is>
          <t>Yes</t>
        </is>
      </c>
      <c r="O1302" s="58" t="inlineStr">
        <is>
          <t>Yes</t>
        </is>
      </c>
      <c r="P1302" s="58" t="inlineStr">
        <is>
          <t>Two year</t>
        </is>
      </c>
      <c r="Q1302" s="58" t="inlineStr">
        <is>
          <t>Yes</t>
        </is>
      </c>
      <c r="R1302" s="58" t="inlineStr">
        <is>
          <t>Credit card (automatic)</t>
        </is>
      </c>
      <c r="S1302" s="123" t="n">
        <v>110.6</v>
      </c>
      <c r="T1302" s="58" t="inlineStr">
        <is>
          <t>7962.2</t>
        </is>
      </c>
      <c r="U1302" s="58" t="inlineStr">
        <is>
          <t>No</t>
        </is>
      </c>
      <c r="V1302" s="123">
        <f>IFERROR(VALUE(TRIM(T1302)),S1302*F1302)</f>
        <v/>
      </c>
      <c r="W1302" s="58">
        <f>IF(F1302&lt;=12,"0-12 mo",IF(F1302&lt;=24,"13-24 mo",IF(F1302&lt;=48,"25-48 mo","49+ mo")))</f>
        <v/>
      </c>
      <c r="X1302" s="58">
        <f>IF(S1302&lt;=35.5,"Q1 Low",IF(S1302&lt;=70.35,"Q2 Mid-Low",IF(S1302&lt;=89.85,"Q3 Mid-High","Q4 High")))</f>
        <v/>
      </c>
      <c r="Y1302" s="58">
        <f>IF(U1302="Yes",1,0)</f>
        <v/>
      </c>
      <c r="Z1302" s="58">
        <f>IF(P1302="Month-to-month",1,0)+IF(M1302="No",1,0)+IF(J1302="No",1,0)+IF(I1302="Fiber optic",1,0)+IF(Q1302="Yes",1,0)</f>
        <v/>
      </c>
    </row>
    <row r="1303" ht="15" customHeight="1" s="59">
      <c r="A1303" s="58" t="inlineStr">
        <is>
          <t>9795-SHUHB</t>
        </is>
      </c>
      <c r="B1303" s="58" t="inlineStr">
        <is>
          <t>Female</t>
        </is>
      </c>
      <c r="C1303" s="58" t="n">
        <v>0</v>
      </c>
      <c r="D1303" s="58" t="inlineStr">
        <is>
          <t>Yes</t>
        </is>
      </c>
      <c r="E1303" s="58" t="inlineStr">
        <is>
          <t>Yes</t>
        </is>
      </c>
      <c r="F1303" s="58" t="n">
        <v>66</v>
      </c>
      <c r="G1303" s="58" t="inlineStr">
        <is>
          <t>Yes</t>
        </is>
      </c>
      <c r="H1303" s="58" t="inlineStr">
        <is>
          <t>No</t>
        </is>
      </c>
      <c r="I1303" s="58" t="inlineStr">
        <is>
          <t>DSL</t>
        </is>
      </c>
      <c r="J1303" s="58" t="inlineStr">
        <is>
          <t>Yes</t>
        </is>
      </c>
      <c r="K1303" s="58" t="inlineStr">
        <is>
          <t>Yes</t>
        </is>
      </c>
      <c r="L1303" s="58" t="inlineStr">
        <is>
          <t>No</t>
        </is>
      </c>
      <c r="M1303" s="58" t="inlineStr">
        <is>
          <t>Yes</t>
        </is>
      </c>
      <c r="N1303" s="58" t="inlineStr">
        <is>
          <t>No</t>
        </is>
      </c>
      <c r="O1303" s="58" t="inlineStr">
        <is>
          <t>No</t>
        </is>
      </c>
      <c r="P1303" s="58" t="inlineStr">
        <is>
          <t>Two year</t>
        </is>
      </c>
      <c r="Q1303" s="58" t="inlineStr">
        <is>
          <t>Yes</t>
        </is>
      </c>
      <c r="R1303" s="58" t="inlineStr">
        <is>
          <t>Credit card (automatic)</t>
        </is>
      </c>
      <c r="S1303" s="123" t="n">
        <v>58.2</v>
      </c>
      <c r="T1303" s="58" t="inlineStr">
        <is>
          <t>3810.8</t>
        </is>
      </c>
      <c r="U1303" s="58" t="inlineStr">
        <is>
          <t>No</t>
        </is>
      </c>
      <c r="V1303" s="123">
        <f>IFERROR(VALUE(TRIM(T1303)),S1303*F1303)</f>
        <v/>
      </c>
      <c r="W1303" s="58">
        <f>IF(F1303&lt;=12,"0-12 mo",IF(F1303&lt;=24,"13-24 mo",IF(F1303&lt;=48,"25-48 mo","49+ mo")))</f>
        <v/>
      </c>
      <c r="X1303" s="58">
        <f>IF(S1303&lt;=35.5,"Q1 Low",IF(S1303&lt;=70.35,"Q2 Mid-Low",IF(S1303&lt;=89.85,"Q3 Mid-High","Q4 High")))</f>
        <v/>
      </c>
      <c r="Y1303" s="58">
        <f>IF(U1303="Yes",1,0)</f>
        <v/>
      </c>
      <c r="Z1303" s="58">
        <f>IF(P1303="Month-to-month",1,0)+IF(M1303="No",1,0)+IF(J1303="No",1,0)+IF(I1303="Fiber optic",1,0)+IF(Q1303="Yes",1,0)</f>
        <v/>
      </c>
    </row>
    <row r="1304" ht="15" customHeight="1" s="59">
      <c r="A1304" s="58" t="inlineStr">
        <is>
          <t>3230-IUALN</t>
        </is>
      </c>
      <c r="B1304" s="58" t="inlineStr">
        <is>
          <t>Female</t>
        </is>
      </c>
      <c r="C1304" s="58" t="n">
        <v>0</v>
      </c>
      <c r="D1304" s="58" t="inlineStr">
        <is>
          <t>Yes</t>
        </is>
      </c>
      <c r="E1304" s="58" t="inlineStr">
        <is>
          <t>Yes</t>
        </is>
      </c>
      <c r="F1304" s="58" t="n">
        <v>45</v>
      </c>
      <c r="G1304" s="58" t="inlineStr">
        <is>
          <t>Yes</t>
        </is>
      </c>
      <c r="H1304" s="58" t="inlineStr">
        <is>
          <t>No</t>
        </is>
      </c>
      <c r="I1304" s="58" t="inlineStr">
        <is>
          <t>DSL</t>
        </is>
      </c>
      <c r="J1304" s="58" t="inlineStr">
        <is>
          <t>Yes</t>
        </is>
      </c>
      <c r="K1304" s="58" t="inlineStr">
        <is>
          <t>No</t>
        </is>
      </c>
      <c r="L1304" s="58" t="inlineStr">
        <is>
          <t>Yes</t>
        </is>
      </c>
      <c r="M1304" s="58" t="inlineStr">
        <is>
          <t>Yes</t>
        </is>
      </c>
      <c r="N1304" s="58" t="inlineStr">
        <is>
          <t>Yes</t>
        </is>
      </c>
      <c r="O1304" s="58" t="inlineStr">
        <is>
          <t>Yes</t>
        </is>
      </c>
      <c r="P1304" s="58" t="inlineStr">
        <is>
          <t>Two year</t>
        </is>
      </c>
      <c r="Q1304" s="58" t="inlineStr">
        <is>
          <t>Yes</t>
        </is>
      </c>
      <c r="R1304" s="58" t="inlineStr">
        <is>
          <t>Mailed check</t>
        </is>
      </c>
      <c r="S1304" s="123" t="n">
        <v>81</v>
      </c>
      <c r="T1304" s="58" t="inlineStr">
        <is>
          <t>3533.6</t>
        </is>
      </c>
      <c r="U1304" s="58" t="inlineStr">
        <is>
          <t>No</t>
        </is>
      </c>
      <c r="V1304" s="123">
        <f>IFERROR(VALUE(TRIM(T1304)),S1304*F1304)</f>
        <v/>
      </c>
      <c r="W1304" s="58">
        <f>IF(F1304&lt;=12,"0-12 mo",IF(F1304&lt;=24,"13-24 mo",IF(F1304&lt;=48,"25-48 mo","49+ mo")))</f>
        <v/>
      </c>
      <c r="X1304" s="58">
        <f>IF(S1304&lt;=35.5,"Q1 Low",IF(S1304&lt;=70.35,"Q2 Mid-Low",IF(S1304&lt;=89.85,"Q3 Mid-High","Q4 High")))</f>
        <v/>
      </c>
      <c r="Y1304" s="58">
        <f>IF(U1304="Yes",1,0)</f>
        <v/>
      </c>
      <c r="Z1304" s="58">
        <f>IF(P1304="Month-to-month",1,0)+IF(M1304="No",1,0)+IF(J1304="No",1,0)+IF(I1304="Fiber optic",1,0)+IF(Q1304="Yes",1,0)</f>
        <v/>
      </c>
    </row>
    <row r="1305" ht="15" customHeight="1" s="59">
      <c r="A1305" s="58" t="inlineStr">
        <is>
          <t>0042-RLHYP</t>
        </is>
      </c>
      <c r="B1305" s="58" t="inlineStr">
        <is>
          <t>Female</t>
        </is>
      </c>
      <c r="C1305" s="58" t="n">
        <v>0</v>
      </c>
      <c r="D1305" s="58" t="inlineStr">
        <is>
          <t>Yes</t>
        </is>
      </c>
      <c r="E1305" s="58" t="inlineStr">
        <is>
          <t>Yes</t>
        </is>
      </c>
      <c r="F1305" s="58" t="n">
        <v>69</v>
      </c>
      <c r="G1305" s="58" t="inlineStr">
        <is>
          <t>Yes</t>
        </is>
      </c>
      <c r="H1305" s="58" t="inlineStr">
        <is>
          <t>No</t>
        </is>
      </c>
      <c r="I1305" s="58" t="inlineStr">
        <is>
          <t>No</t>
        </is>
      </c>
      <c r="J1305" s="58" t="inlineStr">
        <is>
          <t>No internet service</t>
        </is>
      </c>
      <c r="K1305" s="58" t="inlineStr">
        <is>
          <t>No internet service</t>
        </is>
      </c>
      <c r="L1305" s="58" t="inlineStr">
        <is>
          <t>No internet service</t>
        </is>
      </c>
      <c r="M1305" s="58" t="inlineStr">
        <is>
          <t>No internet service</t>
        </is>
      </c>
      <c r="N1305" s="58" t="inlineStr">
        <is>
          <t>No internet service</t>
        </is>
      </c>
      <c r="O1305" s="58" t="inlineStr">
        <is>
          <t>No internet service</t>
        </is>
      </c>
      <c r="P1305" s="58" t="inlineStr">
        <is>
          <t>Two year</t>
        </is>
      </c>
      <c r="Q1305" s="58" t="inlineStr">
        <is>
          <t>No</t>
        </is>
      </c>
      <c r="R1305" s="58" t="inlineStr">
        <is>
          <t>Bank transfer (automatic)</t>
        </is>
      </c>
      <c r="S1305" s="123" t="n">
        <v>19.7</v>
      </c>
      <c r="T1305" s="58" t="inlineStr">
        <is>
          <t>1396.9</t>
        </is>
      </c>
      <c r="U1305" s="58" t="inlineStr">
        <is>
          <t>No</t>
        </is>
      </c>
      <c r="V1305" s="123">
        <f>IFERROR(VALUE(TRIM(T1305)),S1305*F1305)</f>
        <v/>
      </c>
      <c r="W1305" s="58">
        <f>IF(F1305&lt;=12,"0-12 mo",IF(F1305&lt;=24,"13-24 mo",IF(F1305&lt;=48,"25-48 mo","49+ mo")))</f>
        <v/>
      </c>
      <c r="X1305" s="58">
        <f>IF(S1305&lt;=35.5,"Q1 Low",IF(S1305&lt;=70.35,"Q2 Mid-Low",IF(S1305&lt;=89.85,"Q3 Mid-High","Q4 High")))</f>
        <v/>
      </c>
      <c r="Y1305" s="58">
        <f>IF(U1305="Yes",1,0)</f>
        <v/>
      </c>
      <c r="Z1305" s="58">
        <f>IF(P1305="Month-to-month",1,0)+IF(M1305="No",1,0)+IF(J1305="No",1,0)+IF(I1305="Fiber optic",1,0)+IF(Q1305="Yes",1,0)</f>
        <v/>
      </c>
    </row>
    <row r="1306" ht="15" customHeight="1" s="59">
      <c r="A1306" s="58" t="inlineStr">
        <is>
          <t>8519-IMDHU</t>
        </is>
      </c>
      <c r="B1306" s="58" t="inlineStr">
        <is>
          <t>Male</t>
        </is>
      </c>
      <c r="C1306" s="58" t="n">
        <v>1</v>
      </c>
      <c r="D1306" s="58" t="inlineStr">
        <is>
          <t>Yes</t>
        </is>
      </c>
      <c r="E1306" s="58" t="inlineStr">
        <is>
          <t>No</t>
        </is>
      </c>
      <c r="F1306" s="58" t="n">
        <v>15</v>
      </c>
      <c r="G1306" s="58" t="inlineStr">
        <is>
          <t>Yes</t>
        </is>
      </c>
      <c r="H1306" s="58" t="inlineStr">
        <is>
          <t>Yes</t>
        </is>
      </c>
      <c r="I1306" s="58" t="inlineStr">
        <is>
          <t>Fiber optic</t>
        </is>
      </c>
      <c r="J1306" s="58" t="inlineStr">
        <is>
          <t>No</t>
        </is>
      </c>
      <c r="K1306" s="58" t="inlineStr">
        <is>
          <t>No</t>
        </is>
      </c>
      <c r="L1306" s="58" t="inlineStr">
        <is>
          <t>No</t>
        </is>
      </c>
      <c r="M1306" s="58" t="inlineStr">
        <is>
          <t>No</t>
        </is>
      </c>
      <c r="N1306" s="58" t="inlineStr">
        <is>
          <t>No</t>
        </is>
      </c>
      <c r="O1306" s="58" t="inlineStr">
        <is>
          <t>Yes</t>
        </is>
      </c>
      <c r="P1306" s="58" t="inlineStr">
        <is>
          <t>Month-to-month</t>
        </is>
      </c>
      <c r="Q1306" s="58" t="inlineStr">
        <is>
          <t>Yes</t>
        </is>
      </c>
      <c r="R1306" s="58" t="inlineStr">
        <is>
          <t>Bank transfer (automatic)</t>
        </is>
      </c>
      <c r="S1306" s="123" t="n">
        <v>85.59999999999999</v>
      </c>
      <c r="T1306" s="58" t="inlineStr">
        <is>
          <t>1345.55</t>
        </is>
      </c>
      <c r="U1306" s="58" t="inlineStr">
        <is>
          <t>Yes</t>
        </is>
      </c>
      <c r="V1306" s="123">
        <f>IFERROR(VALUE(TRIM(T1306)),S1306*F1306)</f>
        <v/>
      </c>
      <c r="W1306" s="58">
        <f>IF(F1306&lt;=12,"0-12 mo",IF(F1306&lt;=24,"13-24 mo",IF(F1306&lt;=48,"25-48 mo","49+ mo")))</f>
        <v/>
      </c>
      <c r="X1306" s="58">
        <f>IF(S1306&lt;=35.5,"Q1 Low",IF(S1306&lt;=70.35,"Q2 Mid-Low",IF(S1306&lt;=89.85,"Q3 Mid-High","Q4 High")))</f>
        <v/>
      </c>
      <c r="Y1306" s="58">
        <f>IF(U1306="Yes",1,0)</f>
        <v/>
      </c>
      <c r="Z1306" s="58">
        <f>IF(P1306="Month-to-month",1,0)+IF(M1306="No",1,0)+IF(J1306="No",1,0)+IF(I1306="Fiber optic",1,0)+IF(Q1306="Yes",1,0)</f>
        <v/>
      </c>
    </row>
    <row r="1307" ht="15" customHeight="1" s="59">
      <c r="A1307" s="58" t="inlineStr">
        <is>
          <t>4945-RVMTE</t>
        </is>
      </c>
      <c r="B1307" s="58" t="inlineStr">
        <is>
          <t>Female</t>
        </is>
      </c>
      <c r="C1307" s="58" t="n">
        <v>0</v>
      </c>
      <c r="D1307" s="58" t="inlineStr">
        <is>
          <t>No</t>
        </is>
      </c>
      <c r="E1307" s="58" t="inlineStr">
        <is>
          <t>No</t>
        </is>
      </c>
      <c r="F1307" s="58" t="n">
        <v>28</v>
      </c>
      <c r="G1307" s="58" t="inlineStr">
        <is>
          <t>Yes</t>
        </is>
      </c>
      <c r="H1307" s="58" t="inlineStr">
        <is>
          <t>No</t>
        </is>
      </c>
      <c r="I1307" s="58" t="inlineStr">
        <is>
          <t>DSL</t>
        </is>
      </c>
      <c r="J1307" s="58" t="inlineStr">
        <is>
          <t>No</t>
        </is>
      </c>
      <c r="K1307" s="58" t="inlineStr">
        <is>
          <t>No</t>
        </is>
      </c>
      <c r="L1307" s="58" t="inlineStr">
        <is>
          <t>Yes</t>
        </is>
      </c>
      <c r="M1307" s="58" t="inlineStr">
        <is>
          <t>No</t>
        </is>
      </c>
      <c r="N1307" s="58" t="inlineStr">
        <is>
          <t>Yes</t>
        </is>
      </c>
      <c r="O1307" s="58" t="inlineStr">
        <is>
          <t>No</t>
        </is>
      </c>
      <c r="P1307" s="58" t="inlineStr">
        <is>
          <t>Month-to-month</t>
        </is>
      </c>
      <c r="Q1307" s="58" t="inlineStr">
        <is>
          <t>Yes</t>
        </is>
      </c>
      <c r="R1307" s="58" t="inlineStr">
        <is>
          <t>Bank transfer (automatic)</t>
        </is>
      </c>
      <c r="S1307" s="123" t="n">
        <v>59.55</v>
      </c>
      <c r="T1307" s="58" t="inlineStr">
        <is>
          <t>1646.45</t>
        </is>
      </c>
      <c r="U1307" s="58" t="inlineStr">
        <is>
          <t>No</t>
        </is>
      </c>
      <c r="V1307" s="123">
        <f>IFERROR(VALUE(TRIM(T1307)),S1307*F1307)</f>
        <v/>
      </c>
      <c r="W1307" s="58">
        <f>IF(F1307&lt;=12,"0-12 mo",IF(F1307&lt;=24,"13-24 mo",IF(F1307&lt;=48,"25-48 mo","49+ mo")))</f>
        <v/>
      </c>
      <c r="X1307" s="58">
        <f>IF(S1307&lt;=35.5,"Q1 Low",IF(S1307&lt;=70.35,"Q2 Mid-Low",IF(S1307&lt;=89.85,"Q3 Mid-High","Q4 High")))</f>
        <v/>
      </c>
      <c r="Y1307" s="58">
        <f>IF(U1307="Yes",1,0)</f>
        <v/>
      </c>
      <c r="Z1307" s="58">
        <f>IF(P1307="Month-to-month",1,0)+IF(M1307="No",1,0)+IF(J1307="No",1,0)+IF(I1307="Fiber optic",1,0)+IF(Q1307="Yes",1,0)</f>
        <v/>
      </c>
    </row>
    <row r="1308" ht="15" customHeight="1" s="59">
      <c r="A1308" s="58" t="inlineStr">
        <is>
          <t>0201-OAMXR</t>
        </is>
      </c>
      <c r="B1308" s="58" t="inlineStr">
        <is>
          <t>Female</t>
        </is>
      </c>
      <c r="C1308" s="58" t="n">
        <v>0</v>
      </c>
      <c r="D1308" s="58" t="inlineStr">
        <is>
          <t>No</t>
        </is>
      </c>
      <c r="E1308" s="58" t="inlineStr">
        <is>
          <t>No</t>
        </is>
      </c>
      <c r="F1308" s="58" t="n">
        <v>70</v>
      </c>
      <c r="G1308" s="58" t="inlineStr">
        <is>
          <t>Yes</t>
        </is>
      </c>
      <c r="H1308" s="58" t="inlineStr">
        <is>
          <t>Yes</t>
        </is>
      </c>
      <c r="I1308" s="58" t="inlineStr">
        <is>
          <t>Fiber optic</t>
        </is>
      </c>
      <c r="J1308" s="58" t="inlineStr">
        <is>
          <t>Yes</t>
        </is>
      </c>
      <c r="K1308" s="58" t="inlineStr">
        <is>
          <t>Yes</t>
        </is>
      </c>
      <c r="L1308" s="58" t="inlineStr">
        <is>
          <t>Yes</t>
        </is>
      </c>
      <c r="M1308" s="58" t="inlineStr">
        <is>
          <t>Yes</t>
        </is>
      </c>
      <c r="N1308" s="58" t="inlineStr">
        <is>
          <t>Yes</t>
        </is>
      </c>
      <c r="O1308" s="58" t="inlineStr">
        <is>
          <t>Yes</t>
        </is>
      </c>
      <c r="P1308" s="58" t="inlineStr">
        <is>
          <t>One year</t>
        </is>
      </c>
      <c r="Q1308" s="58" t="inlineStr">
        <is>
          <t>No</t>
        </is>
      </c>
      <c r="R1308" s="58" t="inlineStr">
        <is>
          <t>Credit card (automatic)</t>
        </is>
      </c>
      <c r="S1308" s="123" t="n">
        <v>115.55</v>
      </c>
      <c r="T1308" s="58" t="inlineStr">
        <is>
          <t>8127.6</t>
        </is>
      </c>
      <c r="U1308" s="58" t="inlineStr">
        <is>
          <t>Yes</t>
        </is>
      </c>
      <c r="V1308" s="123">
        <f>IFERROR(VALUE(TRIM(T1308)),S1308*F1308)</f>
        <v/>
      </c>
      <c r="W1308" s="58">
        <f>IF(F1308&lt;=12,"0-12 mo",IF(F1308&lt;=24,"13-24 mo",IF(F1308&lt;=48,"25-48 mo","49+ mo")))</f>
        <v/>
      </c>
      <c r="X1308" s="58">
        <f>IF(S1308&lt;=35.5,"Q1 Low",IF(S1308&lt;=70.35,"Q2 Mid-Low",IF(S1308&lt;=89.85,"Q3 Mid-High","Q4 High")))</f>
        <v/>
      </c>
      <c r="Y1308" s="58">
        <f>IF(U1308="Yes",1,0)</f>
        <v/>
      </c>
      <c r="Z1308" s="58">
        <f>IF(P1308="Month-to-month",1,0)+IF(M1308="No",1,0)+IF(J1308="No",1,0)+IF(I1308="Fiber optic",1,0)+IF(Q1308="Yes",1,0)</f>
        <v/>
      </c>
    </row>
    <row r="1309" ht="15" customHeight="1" s="59">
      <c r="A1309" s="58" t="inlineStr">
        <is>
          <t>1866-NXPSP</t>
        </is>
      </c>
      <c r="B1309" s="58" t="inlineStr">
        <is>
          <t>Female</t>
        </is>
      </c>
      <c r="C1309" s="58" t="n">
        <v>0</v>
      </c>
      <c r="D1309" s="58" t="inlineStr">
        <is>
          <t>No</t>
        </is>
      </c>
      <c r="E1309" s="58" t="inlineStr">
        <is>
          <t>No</t>
        </is>
      </c>
      <c r="F1309" s="58" t="n">
        <v>36</v>
      </c>
      <c r="G1309" s="58" t="inlineStr">
        <is>
          <t>Yes</t>
        </is>
      </c>
      <c r="H1309" s="58" t="inlineStr">
        <is>
          <t>No</t>
        </is>
      </c>
      <c r="I1309" s="58" t="inlineStr">
        <is>
          <t>DSL</t>
        </is>
      </c>
      <c r="J1309" s="58" t="inlineStr">
        <is>
          <t>Yes</t>
        </is>
      </c>
      <c r="K1309" s="58" t="inlineStr">
        <is>
          <t>Yes</t>
        </is>
      </c>
      <c r="L1309" s="58" t="inlineStr">
        <is>
          <t>Yes</t>
        </is>
      </c>
      <c r="M1309" s="58" t="inlineStr">
        <is>
          <t>Yes</t>
        </is>
      </c>
      <c r="N1309" s="58" t="inlineStr">
        <is>
          <t>No</t>
        </is>
      </c>
      <c r="O1309" s="58" t="inlineStr">
        <is>
          <t>Yes</t>
        </is>
      </c>
      <c r="P1309" s="58" t="inlineStr">
        <is>
          <t>One year</t>
        </is>
      </c>
      <c r="Q1309" s="58" t="inlineStr">
        <is>
          <t>Yes</t>
        </is>
      </c>
      <c r="R1309" s="58" t="inlineStr">
        <is>
          <t>Mailed check</t>
        </is>
      </c>
      <c r="S1309" s="123" t="n">
        <v>75.55</v>
      </c>
      <c r="T1309" s="58" t="inlineStr">
        <is>
          <t>2680.15</t>
        </is>
      </c>
      <c r="U1309" s="58" t="inlineStr">
        <is>
          <t>No</t>
        </is>
      </c>
      <c r="V1309" s="123">
        <f>IFERROR(VALUE(TRIM(T1309)),S1309*F1309)</f>
        <v/>
      </c>
      <c r="W1309" s="58">
        <f>IF(F1309&lt;=12,"0-12 mo",IF(F1309&lt;=24,"13-24 mo",IF(F1309&lt;=48,"25-48 mo","49+ mo")))</f>
        <v/>
      </c>
      <c r="X1309" s="58">
        <f>IF(S1309&lt;=35.5,"Q1 Low",IF(S1309&lt;=70.35,"Q2 Mid-Low",IF(S1309&lt;=89.85,"Q3 Mid-High","Q4 High")))</f>
        <v/>
      </c>
      <c r="Y1309" s="58">
        <f>IF(U1309="Yes",1,0)</f>
        <v/>
      </c>
      <c r="Z1309" s="58">
        <f>IF(P1309="Month-to-month",1,0)+IF(M1309="No",1,0)+IF(J1309="No",1,0)+IF(I1309="Fiber optic",1,0)+IF(Q1309="Yes",1,0)</f>
        <v/>
      </c>
    </row>
    <row r="1310" ht="15" customHeight="1" s="59">
      <c r="A1310" s="58" t="inlineStr">
        <is>
          <t>3372-KWFBM</t>
        </is>
      </c>
      <c r="B1310" s="58" t="inlineStr">
        <is>
          <t>Male</t>
        </is>
      </c>
      <c r="C1310" s="58" t="n">
        <v>1</v>
      </c>
      <c r="D1310" s="58" t="inlineStr">
        <is>
          <t>No</t>
        </is>
      </c>
      <c r="E1310" s="58" t="inlineStr">
        <is>
          <t>No</t>
        </is>
      </c>
      <c r="F1310" s="58" t="n">
        <v>16</v>
      </c>
      <c r="G1310" s="58" t="inlineStr">
        <is>
          <t>Yes</t>
        </is>
      </c>
      <c r="H1310" s="58" t="inlineStr">
        <is>
          <t>Yes</t>
        </is>
      </c>
      <c r="I1310" s="58" t="inlineStr">
        <is>
          <t>Fiber optic</t>
        </is>
      </c>
      <c r="J1310" s="58" t="inlineStr">
        <is>
          <t>No</t>
        </is>
      </c>
      <c r="K1310" s="58" t="inlineStr">
        <is>
          <t>No</t>
        </is>
      </c>
      <c r="L1310" s="58" t="inlineStr">
        <is>
          <t>No</t>
        </is>
      </c>
      <c r="M1310" s="58" t="inlineStr">
        <is>
          <t>No</t>
        </is>
      </c>
      <c r="N1310" s="58" t="inlineStr">
        <is>
          <t>Yes</t>
        </is>
      </c>
      <c r="O1310" s="58" t="inlineStr">
        <is>
          <t>No</t>
        </is>
      </c>
      <c r="P1310" s="58" t="inlineStr">
        <is>
          <t>Month-to-month</t>
        </is>
      </c>
      <c r="Q1310" s="58" t="inlineStr">
        <is>
          <t>Yes</t>
        </is>
      </c>
      <c r="R1310" s="58" t="inlineStr">
        <is>
          <t>Electronic check</t>
        </is>
      </c>
      <c r="S1310" s="123" t="n">
        <v>86.59999999999999</v>
      </c>
      <c r="T1310" s="58" t="inlineStr">
        <is>
          <t>1281</t>
        </is>
      </c>
      <c r="U1310" s="58" t="inlineStr">
        <is>
          <t>Yes</t>
        </is>
      </c>
      <c r="V1310" s="123">
        <f>IFERROR(VALUE(TRIM(T1310)),S1310*F1310)</f>
        <v/>
      </c>
      <c r="W1310" s="58">
        <f>IF(F1310&lt;=12,"0-12 mo",IF(F1310&lt;=24,"13-24 mo",IF(F1310&lt;=48,"25-48 mo","49+ mo")))</f>
        <v/>
      </c>
      <c r="X1310" s="58">
        <f>IF(S1310&lt;=35.5,"Q1 Low",IF(S1310&lt;=70.35,"Q2 Mid-Low",IF(S1310&lt;=89.85,"Q3 Mid-High","Q4 High")))</f>
        <v/>
      </c>
      <c r="Y1310" s="58">
        <f>IF(U1310="Yes",1,0)</f>
        <v/>
      </c>
      <c r="Z1310" s="58">
        <f>IF(P1310="Month-to-month",1,0)+IF(M1310="No",1,0)+IF(J1310="No",1,0)+IF(I1310="Fiber optic",1,0)+IF(Q1310="Yes",1,0)</f>
        <v/>
      </c>
    </row>
    <row r="1311" ht="15" customHeight="1" s="59">
      <c r="A1311" s="58" t="inlineStr">
        <is>
          <t>7831-QGOXH</t>
        </is>
      </c>
      <c r="B1311" s="58" t="inlineStr">
        <is>
          <t>Female</t>
        </is>
      </c>
      <c r="C1311" s="58" t="n">
        <v>0</v>
      </c>
      <c r="D1311" s="58" t="inlineStr">
        <is>
          <t>No</t>
        </is>
      </c>
      <c r="E1311" s="58" t="inlineStr">
        <is>
          <t>No</t>
        </is>
      </c>
      <c r="F1311" s="58" t="n">
        <v>18</v>
      </c>
      <c r="G1311" s="58" t="inlineStr">
        <is>
          <t>Yes</t>
        </is>
      </c>
      <c r="H1311" s="58" t="inlineStr">
        <is>
          <t>Yes</t>
        </is>
      </c>
      <c r="I1311" s="58" t="inlineStr">
        <is>
          <t>Fiber optic</t>
        </is>
      </c>
      <c r="J1311" s="58" t="inlineStr">
        <is>
          <t>No</t>
        </is>
      </c>
      <c r="K1311" s="58" t="inlineStr">
        <is>
          <t>No</t>
        </is>
      </c>
      <c r="L1311" s="58" t="inlineStr">
        <is>
          <t>No</t>
        </is>
      </c>
      <c r="M1311" s="58" t="inlineStr">
        <is>
          <t>No</t>
        </is>
      </c>
      <c r="N1311" s="58" t="inlineStr">
        <is>
          <t>Yes</t>
        </is>
      </c>
      <c r="O1311" s="58" t="inlineStr">
        <is>
          <t>No</t>
        </is>
      </c>
      <c r="P1311" s="58" t="inlineStr">
        <is>
          <t>Month-to-month</t>
        </is>
      </c>
      <c r="Q1311" s="58" t="inlineStr">
        <is>
          <t>Yes</t>
        </is>
      </c>
      <c r="R1311" s="58" t="inlineStr">
        <is>
          <t>Electronic check</t>
        </is>
      </c>
      <c r="S1311" s="123" t="n">
        <v>85.2</v>
      </c>
      <c r="T1311" s="58" t="inlineStr">
        <is>
          <t>1553.9</t>
        </is>
      </c>
      <c r="U1311" s="58" t="inlineStr">
        <is>
          <t>Yes</t>
        </is>
      </c>
      <c r="V1311" s="123">
        <f>IFERROR(VALUE(TRIM(T1311)),S1311*F1311)</f>
        <v/>
      </c>
      <c r="W1311" s="58">
        <f>IF(F1311&lt;=12,"0-12 mo",IF(F1311&lt;=24,"13-24 mo",IF(F1311&lt;=48,"25-48 mo","49+ mo")))</f>
        <v/>
      </c>
      <c r="X1311" s="58">
        <f>IF(S1311&lt;=35.5,"Q1 Low",IF(S1311&lt;=70.35,"Q2 Mid-Low",IF(S1311&lt;=89.85,"Q3 Mid-High","Q4 High")))</f>
        <v/>
      </c>
      <c r="Y1311" s="58">
        <f>IF(U1311="Yes",1,0)</f>
        <v/>
      </c>
      <c r="Z1311" s="58">
        <f>IF(P1311="Month-to-month",1,0)+IF(M1311="No",1,0)+IF(J1311="No",1,0)+IF(I1311="Fiber optic",1,0)+IF(Q1311="Yes",1,0)</f>
        <v/>
      </c>
    </row>
    <row r="1312" ht="15" customHeight="1" s="59">
      <c r="A1312" s="58" t="inlineStr">
        <is>
          <t>6393-WRYZE</t>
        </is>
      </c>
      <c r="B1312" s="58" t="inlineStr">
        <is>
          <t>Female</t>
        </is>
      </c>
      <c r="C1312" s="58" t="n">
        <v>0</v>
      </c>
      <c r="D1312" s="58" t="inlineStr">
        <is>
          <t>Yes</t>
        </is>
      </c>
      <c r="E1312" s="58" t="inlineStr">
        <is>
          <t>No</t>
        </is>
      </c>
      <c r="F1312" s="58" t="n">
        <v>34</v>
      </c>
      <c r="G1312" s="58" t="inlineStr">
        <is>
          <t>Yes</t>
        </is>
      </c>
      <c r="H1312" s="58" t="inlineStr">
        <is>
          <t>Yes</t>
        </is>
      </c>
      <c r="I1312" s="58" t="inlineStr">
        <is>
          <t>Fiber optic</t>
        </is>
      </c>
      <c r="J1312" s="58" t="inlineStr">
        <is>
          <t>No</t>
        </is>
      </c>
      <c r="K1312" s="58" t="inlineStr">
        <is>
          <t>No</t>
        </is>
      </c>
      <c r="L1312" s="58" t="inlineStr">
        <is>
          <t>No</t>
        </is>
      </c>
      <c r="M1312" s="58" t="inlineStr">
        <is>
          <t>No</t>
        </is>
      </c>
      <c r="N1312" s="58" t="inlineStr">
        <is>
          <t>Yes</t>
        </is>
      </c>
      <c r="O1312" s="58" t="inlineStr">
        <is>
          <t>Yes</t>
        </is>
      </c>
      <c r="P1312" s="58" t="inlineStr">
        <is>
          <t>Month-to-month</t>
        </is>
      </c>
      <c r="Q1312" s="58" t="inlineStr">
        <is>
          <t>Yes</t>
        </is>
      </c>
      <c r="R1312" s="58" t="inlineStr">
        <is>
          <t>Electronic check</t>
        </is>
      </c>
      <c r="S1312" s="123" t="n">
        <v>97.65000000000001</v>
      </c>
      <c r="T1312" s="58" t="inlineStr">
        <is>
          <t>3207.55</t>
        </is>
      </c>
      <c r="U1312" s="58" t="inlineStr">
        <is>
          <t>Yes</t>
        </is>
      </c>
      <c r="V1312" s="123">
        <f>IFERROR(VALUE(TRIM(T1312)),S1312*F1312)</f>
        <v/>
      </c>
      <c r="W1312" s="58">
        <f>IF(F1312&lt;=12,"0-12 mo",IF(F1312&lt;=24,"13-24 mo",IF(F1312&lt;=48,"25-48 mo","49+ mo")))</f>
        <v/>
      </c>
      <c r="X1312" s="58">
        <f>IF(S1312&lt;=35.5,"Q1 Low",IF(S1312&lt;=70.35,"Q2 Mid-Low",IF(S1312&lt;=89.85,"Q3 Mid-High","Q4 High")))</f>
        <v/>
      </c>
      <c r="Y1312" s="58">
        <f>IF(U1312="Yes",1,0)</f>
        <v/>
      </c>
      <c r="Z1312" s="58">
        <f>IF(P1312="Month-to-month",1,0)+IF(M1312="No",1,0)+IF(J1312="No",1,0)+IF(I1312="Fiber optic",1,0)+IF(Q1312="Yes",1,0)</f>
        <v/>
      </c>
    </row>
    <row r="1313" ht="15" customHeight="1" s="59">
      <c r="A1313" s="58" t="inlineStr">
        <is>
          <t>3941-XTSKM</t>
        </is>
      </c>
      <c r="B1313" s="58" t="inlineStr">
        <is>
          <t>Male</t>
        </is>
      </c>
      <c r="C1313" s="58" t="n">
        <v>0</v>
      </c>
      <c r="D1313" s="58" t="inlineStr">
        <is>
          <t>Yes</t>
        </is>
      </c>
      <c r="E1313" s="58" t="inlineStr">
        <is>
          <t>Yes</t>
        </is>
      </c>
      <c r="F1313" s="58" t="n">
        <v>42</v>
      </c>
      <c r="G1313" s="58" t="inlineStr">
        <is>
          <t>No</t>
        </is>
      </c>
      <c r="H1313" s="58" t="inlineStr">
        <is>
          <t>No phone service</t>
        </is>
      </c>
      <c r="I1313" s="58" t="inlineStr">
        <is>
          <t>DSL</t>
        </is>
      </c>
      <c r="J1313" s="58" t="inlineStr">
        <is>
          <t>No</t>
        </is>
      </c>
      <c r="K1313" s="58" t="inlineStr">
        <is>
          <t>Yes</t>
        </is>
      </c>
      <c r="L1313" s="58" t="inlineStr">
        <is>
          <t>Yes</t>
        </is>
      </c>
      <c r="M1313" s="58" t="inlineStr">
        <is>
          <t>No</t>
        </is>
      </c>
      <c r="N1313" s="58" t="inlineStr">
        <is>
          <t>No</t>
        </is>
      </c>
      <c r="O1313" s="58" t="inlineStr">
        <is>
          <t>Yes</t>
        </is>
      </c>
      <c r="P1313" s="58" t="inlineStr">
        <is>
          <t>One year</t>
        </is>
      </c>
      <c r="Q1313" s="58" t="inlineStr">
        <is>
          <t>Yes</t>
        </is>
      </c>
      <c r="R1313" s="58" t="inlineStr">
        <is>
          <t>Credit card (automatic)</t>
        </is>
      </c>
      <c r="S1313" s="123" t="n">
        <v>45.1</v>
      </c>
      <c r="T1313" s="58" t="inlineStr">
        <is>
          <t>2049.05</t>
        </is>
      </c>
      <c r="U1313" s="58" t="inlineStr">
        <is>
          <t>No</t>
        </is>
      </c>
      <c r="V1313" s="123">
        <f>IFERROR(VALUE(TRIM(T1313)),S1313*F1313)</f>
        <v/>
      </c>
      <c r="W1313" s="58">
        <f>IF(F1313&lt;=12,"0-12 mo",IF(F1313&lt;=24,"13-24 mo",IF(F1313&lt;=48,"25-48 mo","49+ mo")))</f>
        <v/>
      </c>
      <c r="X1313" s="58">
        <f>IF(S1313&lt;=35.5,"Q1 Low",IF(S1313&lt;=70.35,"Q2 Mid-Low",IF(S1313&lt;=89.85,"Q3 Mid-High","Q4 High")))</f>
        <v/>
      </c>
      <c r="Y1313" s="58">
        <f>IF(U1313="Yes",1,0)</f>
        <v/>
      </c>
      <c r="Z1313" s="58">
        <f>IF(P1313="Month-to-month",1,0)+IF(M1313="No",1,0)+IF(J1313="No",1,0)+IF(I1313="Fiber optic",1,0)+IF(Q1313="Yes",1,0)</f>
        <v/>
      </c>
    </row>
    <row r="1314" ht="15" customHeight="1" s="59">
      <c r="A1314" s="58" t="inlineStr">
        <is>
          <t>1661-CZBAU</t>
        </is>
      </c>
      <c r="B1314" s="58" t="inlineStr">
        <is>
          <t>Male</t>
        </is>
      </c>
      <c r="C1314" s="58" t="n">
        <v>0</v>
      </c>
      <c r="D1314" s="58" t="inlineStr">
        <is>
          <t>No</t>
        </is>
      </c>
      <c r="E1314" s="58" t="inlineStr">
        <is>
          <t>No</t>
        </is>
      </c>
      <c r="F1314" s="58" t="n">
        <v>48</v>
      </c>
      <c r="G1314" s="58" t="inlineStr">
        <is>
          <t>Yes</t>
        </is>
      </c>
      <c r="H1314" s="58" t="inlineStr">
        <is>
          <t>Yes</t>
        </is>
      </c>
      <c r="I1314" s="58" t="inlineStr">
        <is>
          <t>DSL</t>
        </is>
      </c>
      <c r="J1314" s="58" t="inlineStr">
        <is>
          <t>Yes</t>
        </is>
      </c>
      <c r="K1314" s="58" t="inlineStr">
        <is>
          <t>No</t>
        </is>
      </c>
      <c r="L1314" s="58" t="inlineStr">
        <is>
          <t>No</t>
        </is>
      </c>
      <c r="M1314" s="58" t="inlineStr">
        <is>
          <t>Yes</t>
        </is>
      </c>
      <c r="N1314" s="58" t="inlineStr">
        <is>
          <t>No</t>
        </is>
      </c>
      <c r="O1314" s="58" t="inlineStr">
        <is>
          <t>Yes</t>
        </is>
      </c>
      <c r="P1314" s="58" t="inlineStr">
        <is>
          <t>One year</t>
        </is>
      </c>
      <c r="Q1314" s="58" t="inlineStr">
        <is>
          <t>Yes</t>
        </is>
      </c>
      <c r="R1314" s="58" t="inlineStr">
        <is>
          <t>Bank transfer (automatic)</t>
        </is>
      </c>
      <c r="S1314" s="123" t="n">
        <v>70.95</v>
      </c>
      <c r="T1314" s="58" t="inlineStr">
        <is>
          <t>3629.2</t>
        </is>
      </c>
      <c r="U1314" s="58" t="inlineStr">
        <is>
          <t>No</t>
        </is>
      </c>
      <c r="V1314" s="123">
        <f>IFERROR(VALUE(TRIM(T1314)),S1314*F1314)</f>
        <v/>
      </c>
      <c r="W1314" s="58">
        <f>IF(F1314&lt;=12,"0-12 mo",IF(F1314&lt;=24,"13-24 mo",IF(F1314&lt;=48,"25-48 mo","49+ mo")))</f>
        <v/>
      </c>
      <c r="X1314" s="58">
        <f>IF(S1314&lt;=35.5,"Q1 Low",IF(S1314&lt;=70.35,"Q2 Mid-Low",IF(S1314&lt;=89.85,"Q3 Mid-High","Q4 High")))</f>
        <v/>
      </c>
      <c r="Y1314" s="58">
        <f>IF(U1314="Yes",1,0)</f>
        <v/>
      </c>
      <c r="Z1314" s="58">
        <f>IF(P1314="Month-to-month",1,0)+IF(M1314="No",1,0)+IF(J1314="No",1,0)+IF(I1314="Fiber optic",1,0)+IF(Q1314="Yes",1,0)</f>
        <v/>
      </c>
    </row>
    <row r="1315" ht="15" customHeight="1" s="59">
      <c r="A1315" s="58" t="inlineStr">
        <is>
          <t>6599-RCLCJ</t>
        </is>
      </c>
      <c r="B1315" s="58" t="inlineStr">
        <is>
          <t>Male</t>
        </is>
      </c>
      <c r="C1315" s="58" t="n">
        <v>0</v>
      </c>
      <c r="D1315" s="58" t="inlineStr">
        <is>
          <t>Yes</t>
        </is>
      </c>
      <c r="E1315" s="58" t="inlineStr">
        <is>
          <t>No</t>
        </is>
      </c>
      <c r="F1315" s="58" t="n">
        <v>47</v>
      </c>
      <c r="G1315" s="58" t="inlineStr">
        <is>
          <t>Yes</t>
        </is>
      </c>
      <c r="H1315" s="58" t="inlineStr">
        <is>
          <t>Yes</t>
        </is>
      </c>
      <c r="I1315" s="58" t="inlineStr">
        <is>
          <t>Fiber optic</t>
        </is>
      </c>
      <c r="J1315" s="58" t="inlineStr">
        <is>
          <t>No</t>
        </is>
      </c>
      <c r="K1315" s="58" t="inlineStr">
        <is>
          <t>Yes</t>
        </is>
      </c>
      <c r="L1315" s="58" t="inlineStr">
        <is>
          <t>Yes</t>
        </is>
      </c>
      <c r="M1315" s="58" t="inlineStr">
        <is>
          <t>Yes</t>
        </is>
      </c>
      <c r="N1315" s="58" t="inlineStr">
        <is>
          <t>Yes</t>
        </is>
      </c>
      <c r="O1315" s="58" t="inlineStr">
        <is>
          <t>Yes</t>
        </is>
      </c>
      <c r="P1315" s="58" t="inlineStr">
        <is>
          <t>Month-to-month</t>
        </is>
      </c>
      <c r="Q1315" s="58" t="inlineStr">
        <is>
          <t>Yes</t>
        </is>
      </c>
      <c r="R1315" s="58" t="inlineStr">
        <is>
          <t>Electronic check</t>
        </is>
      </c>
      <c r="S1315" s="123" t="n">
        <v>109.55</v>
      </c>
      <c r="T1315" s="58" t="inlineStr">
        <is>
          <t>5124.55</t>
        </is>
      </c>
      <c r="U1315" s="58" t="inlineStr">
        <is>
          <t>Yes</t>
        </is>
      </c>
      <c r="V1315" s="123">
        <f>IFERROR(VALUE(TRIM(T1315)),S1315*F1315)</f>
        <v/>
      </c>
      <c r="W1315" s="58">
        <f>IF(F1315&lt;=12,"0-12 mo",IF(F1315&lt;=24,"13-24 mo",IF(F1315&lt;=48,"25-48 mo","49+ mo")))</f>
        <v/>
      </c>
      <c r="X1315" s="58">
        <f>IF(S1315&lt;=35.5,"Q1 Low",IF(S1315&lt;=70.35,"Q2 Mid-Low",IF(S1315&lt;=89.85,"Q3 Mid-High","Q4 High")))</f>
        <v/>
      </c>
      <c r="Y1315" s="58">
        <f>IF(U1315="Yes",1,0)</f>
        <v/>
      </c>
      <c r="Z1315" s="58">
        <f>IF(P1315="Month-to-month",1,0)+IF(M1315="No",1,0)+IF(J1315="No",1,0)+IF(I1315="Fiber optic",1,0)+IF(Q1315="Yes",1,0)</f>
        <v/>
      </c>
    </row>
    <row r="1316" ht="15" customHeight="1" s="59">
      <c r="A1316" s="58" t="inlineStr">
        <is>
          <t>9831-BPFRI</t>
        </is>
      </c>
      <c r="B1316" s="58" t="inlineStr">
        <is>
          <t>Female</t>
        </is>
      </c>
      <c r="C1316" s="58" t="n">
        <v>0</v>
      </c>
      <c r="D1316" s="58" t="inlineStr">
        <is>
          <t>Yes</t>
        </is>
      </c>
      <c r="E1316" s="58" t="inlineStr">
        <is>
          <t>Yes</t>
        </is>
      </c>
      <c r="F1316" s="58" t="n">
        <v>39</v>
      </c>
      <c r="G1316" s="58" t="inlineStr">
        <is>
          <t>Yes</t>
        </is>
      </c>
      <c r="H1316" s="58" t="inlineStr">
        <is>
          <t>Yes</t>
        </is>
      </c>
      <c r="I1316" s="58" t="inlineStr">
        <is>
          <t>Fiber optic</t>
        </is>
      </c>
      <c r="J1316" s="58" t="inlineStr">
        <is>
          <t>No</t>
        </is>
      </c>
      <c r="K1316" s="58" t="inlineStr">
        <is>
          <t>Yes</t>
        </is>
      </c>
      <c r="L1316" s="58" t="inlineStr">
        <is>
          <t>Yes</t>
        </is>
      </c>
      <c r="M1316" s="58" t="inlineStr">
        <is>
          <t>Yes</t>
        </is>
      </c>
      <c r="N1316" s="58" t="inlineStr">
        <is>
          <t>No</t>
        </is>
      </c>
      <c r="O1316" s="58" t="inlineStr">
        <is>
          <t>No</t>
        </is>
      </c>
      <c r="P1316" s="58" t="inlineStr">
        <is>
          <t>One year</t>
        </is>
      </c>
      <c r="Q1316" s="58" t="inlineStr">
        <is>
          <t>Yes</t>
        </is>
      </c>
      <c r="R1316" s="58" t="inlineStr">
        <is>
          <t>Electronic check</t>
        </is>
      </c>
      <c r="S1316" s="123" t="n">
        <v>89.55</v>
      </c>
      <c r="T1316" s="58" t="inlineStr">
        <is>
          <t>3474.45</t>
        </is>
      </c>
      <c r="U1316" s="58" t="inlineStr">
        <is>
          <t>Yes</t>
        </is>
      </c>
      <c r="V1316" s="123">
        <f>IFERROR(VALUE(TRIM(T1316)),S1316*F1316)</f>
        <v/>
      </c>
      <c r="W1316" s="58">
        <f>IF(F1316&lt;=12,"0-12 mo",IF(F1316&lt;=24,"13-24 mo",IF(F1316&lt;=48,"25-48 mo","49+ mo")))</f>
        <v/>
      </c>
      <c r="X1316" s="58">
        <f>IF(S1316&lt;=35.5,"Q1 Low",IF(S1316&lt;=70.35,"Q2 Mid-Low",IF(S1316&lt;=89.85,"Q3 Mid-High","Q4 High")))</f>
        <v/>
      </c>
      <c r="Y1316" s="58">
        <f>IF(U1316="Yes",1,0)</f>
        <v/>
      </c>
      <c r="Z1316" s="58">
        <f>IF(P1316="Month-to-month",1,0)+IF(M1316="No",1,0)+IF(J1316="No",1,0)+IF(I1316="Fiber optic",1,0)+IF(Q1316="Yes",1,0)</f>
        <v/>
      </c>
    </row>
    <row r="1317" ht="15" customHeight="1" s="59">
      <c r="A1317" s="58" t="inlineStr">
        <is>
          <t>5158-RIVOP</t>
        </is>
      </c>
      <c r="B1317" s="58" t="inlineStr">
        <is>
          <t>Female</t>
        </is>
      </c>
      <c r="C1317" s="58" t="n">
        <v>0</v>
      </c>
      <c r="D1317" s="58" t="inlineStr">
        <is>
          <t>Yes</t>
        </is>
      </c>
      <c r="E1317" s="58" t="inlineStr">
        <is>
          <t>Yes</t>
        </is>
      </c>
      <c r="F1317" s="58" t="n">
        <v>11</v>
      </c>
      <c r="G1317" s="58" t="inlineStr">
        <is>
          <t>Yes</t>
        </is>
      </c>
      <c r="H1317" s="58" t="inlineStr">
        <is>
          <t>No</t>
        </is>
      </c>
      <c r="I1317" s="58" t="inlineStr">
        <is>
          <t>No</t>
        </is>
      </c>
      <c r="J1317" s="58" t="inlineStr">
        <is>
          <t>No internet service</t>
        </is>
      </c>
      <c r="K1317" s="58" t="inlineStr">
        <is>
          <t>No internet service</t>
        </is>
      </c>
      <c r="L1317" s="58" t="inlineStr">
        <is>
          <t>No internet service</t>
        </is>
      </c>
      <c r="M1317" s="58" t="inlineStr">
        <is>
          <t>No internet service</t>
        </is>
      </c>
      <c r="N1317" s="58" t="inlineStr">
        <is>
          <t>No internet service</t>
        </is>
      </c>
      <c r="O1317" s="58" t="inlineStr">
        <is>
          <t>No internet service</t>
        </is>
      </c>
      <c r="P1317" s="58" t="inlineStr">
        <is>
          <t>Two year</t>
        </is>
      </c>
      <c r="Q1317" s="58" t="inlineStr">
        <is>
          <t>No</t>
        </is>
      </c>
      <c r="R1317" s="58" t="inlineStr">
        <is>
          <t>Credit card (automatic)</t>
        </is>
      </c>
      <c r="S1317" s="123" t="n">
        <v>20.9</v>
      </c>
      <c r="T1317" s="58" t="inlineStr">
        <is>
          <t>202.3</t>
        </is>
      </c>
      <c r="U1317" s="58" t="inlineStr">
        <is>
          <t>No</t>
        </is>
      </c>
      <c r="V1317" s="123">
        <f>IFERROR(VALUE(TRIM(T1317)),S1317*F1317)</f>
        <v/>
      </c>
      <c r="W1317" s="58">
        <f>IF(F1317&lt;=12,"0-12 mo",IF(F1317&lt;=24,"13-24 mo",IF(F1317&lt;=48,"25-48 mo","49+ mo")))</f>
        <v/>
      </c>
      <c r="X1317" s="58">
        <f>IF(S1317&lt;=35.5,"Q1 Low",IF(S1317&lt;=70.35,"Q2 Mid-Low",IF(S1317&lt;=89.85,"Q3 Mid-High","Q4 High")))</f>
        <v/>
      </c>
      <c r="Y1317" s="58">
        <f>IF(U1317="Yes",1,0)</f>
        <v/>
      </c>
      <c r="Z1317" s="58">
        <f>IF(P1317="Month-to-month",1,0)+IF(M1317="No",1,0)+IF(J1317="No",1,0)+IF(I1317="Fiber optic",1,0)+IF(Q1317="Yes",1,0)</f>
        <v/>
      </c>
    </row>
    <row r="1318" ht="15" customHeight="1" s="59">
      <c r="A1318" s="58" t="inlineStr">
        <is>
          <t>9788-YTFGE</t>
        </is>
      </c>
      <c r="B1318" s="58" t="inlineStr">
        <is>
          <t>Male</t>
        </is>
      </c>
      <c r="C1318" s="58" t="n">
        <v>0</v>
      </c>
      <c r="D1318" s="58" t="inlineStr">
        <is>
          <t>No</t>
        </is>
      </c>
      <c r="E1318" s="58" t="inlineStr">
        <is>
          <t>No</t>
        </is>
      </c>
      <c r="F1318" s="58" t="n">
        <v>7</v>
      </c>
      <c r="G1318" s="58" t="inlineStr">
        <is>
          <t>Yes</t>
        </is>
      </c>
      <c r="H1318" s="58" t="inlineStr">
        <is>
          <t>No</t>
        </is>
      </c>
      <c r="I1318" s="58" t="inlineStr">
        <is>
          <t>No</t>
        </is>
      </c>
      <c r="J1318" s="58" t="inlineStr">
        <is>
          <t>No internet service</t>
        </is>
      </c>
      <c r="K1318" s="58" t="inlineStr">
        <is>
          <t>No internet service</t>
        </is>
      </c>
      <c r="L1318" s="58" t="inlineStr">
        <is>
          <t>No internet service</t>
        </is>
      </c>
      <c r="M1318" s="58" t="inlineStr">
        <is>
          <t>No internet service</t>
        </is>
      </c>
      <c r="N1318" s="58" t="inlineStr">
        <is>
          <t>No internet service</t>
        </is>
      </c>
      <c r="O1318" s="58" t="inlineStr">
        <is>
          <t>No internet service</t>
        </is>
      </c>
      <c r="P1318" s="58" t="inlineStr">
        <is>
          <t>Month-to-month</t>
        </is>
      </c>
      <c r="Q1318" s="58" t="inlineStr">
        <is>
          <t>Yes</t>
        </is>
      </c>
      <c r="R1318" s="58" t="inlineStr">
        <is>
          <t>Mailed check</t>
        </is>
      </c>
      <c r="S1318" s="123" t="n">
        <v>19.95</v>
      </c>
      <c r="T1318" s="58" t="inlineStr">
        <is>
          <t>147.5</t>
        </is>
      </c>
      <c r="U1318" s="58" t="inlineStr">
        <is>
          <t>No</t>
        </is>
      </c>
      <c r="V1318" s="123">
        <f>IFERROR(VALUE(TRIM(T1318)),S1318*F1318)</f>
        <v/>
      </c>
      <c r="W1318" s="58">
        <f>IF(F1318&lt;=12,"0-12 mo",IF(F1318&lt;=24,"13-24 mo",IF(F1318&lt;=48,"25-48 mo","49+ mo")))</f>
        <v/>
      </c>
      <c r="X1318" s="58">
        <f>IF(S1318&lt;=35.5,"Q1 Low",IF(S1318&lt;=70.35,"Q2 Mid-Low",IF(S1318&lt;=89.85,"Q3 Mid-High","Q4 High")))</f>
        <v/>
      </c>
      <c r="Y1318" s="58">
        <f>IF(U1318="Yes",1,0)</f>
        <v/>
      </c>
      <c r="Z1318" s="58">
        <f>IF(P1318="Month-to-month",1,0)+IF(M1318="No",1,0)+IF(J1318="No",1,0)+IF(I1318="Fiber optic",1,0)+IF(Q1318="Yes",1,0)</f>
        <v/>
      </c>
    </row>
    <row r="1319" ht="15" customHeight="1" s="59">
      <c r="A1319" s="58" t="inlineStr">
        <is>
          <t>9277-JOOMO</t>
        </is>
      </c>
      <c r="B1319" s="58" t="inlineStr">
        <is>
          <t>Female</t>
        </is>
      </c>
      <c r="C1319" s="58" t="n">
        <v>0</v>
      </c>
      <c r="D1319" s="58" t="inlineStr">
        <is>
          <t>No</t>
        </is>
      </c>
      <c r="E1319" s="58" t="inlineStr">
        <is>
          <t>No</t>
        </is>
      </c>
      <c r="F1319" s="58" t="n">
        <v>3</v>
      </c>
      <c r="G1319" s="58" t="inlineStr">
        <is>
          <t>Yes</t>
        </is>
      </c>
      <c r="H1319" s="58" t="inlineStr">
        <is>
          <t>Yes</t>
        </is>
      </c>
      <c r="I1319" s="58" t="inlineStr">
        <is>
          <t>No</t>
        </is>
      </c>
      <c r="J1319" s="58" t="inlineStr">
        <is>
          <t>No internet service</t>
        </is>
      </c>
      <c r="K1319" s="58" t="inlineStr">
        <is>
          <t>No internet service</t>
        </is>
      </c>
      <c r="L1319" s="58" t="inlineStr">
        <is>
          <t>No internet service</t>
        </is>
      </c>
      <c r="M1319" s="58" t="inlineStr">
        <is>
          <t>No internet service</t>
        </is>
      </c>
      <c r="N1319" s="58" t="inlineStr">
        <is>
          <t>No internet service</t>
        </is>
      </c>
      <c r="O1319" s="58" t="inlineStr">
        <is>
          <t>No internet service</t>
        </is>
      </c>
      <c r="P1319" s="58" t="inlineStr">
        <is>
          <t>Month-to-month</t>
        </is>
      </c>
      <c r="Q1319" s="58" t="inlineStr">
        <is>
          <t>No</t>
        </is>
      </c>
      <c r="R1319" s="58" t="inlineStr">
        <is>
          <t>Mailed check</t>
        </is>
      </c>
      <c r="S1319" s="123" t="n">
        <v>24.6</v>
      </c>
      <c r="T1319" s="58" t="inlineStr">
        <is>
          <t>86.35</t>
        </is>
      </c>
      <c r="U1319" s="58" t="inlineStr">
        <is>
          <t>No</t>
        </is>
      </c>
      <c r="V1319" s="123">
        <f>IFERROR(VALUE(TRIM(T1319)),S1319*F1319)</f>
        <v/>
      </c>
      <c r="W1319" s="58">
        <f>IF(F1319&lt;=12,"0-12 mo",IF(F1319&lt;=24,"13-24 mo",IF(F1319&lt;=48,"25-48 mo","49+ mo")))</f>
        <v/>
      </c>
      <c r="X1319" s="58">
        <f>IF(S1319&lt;=35.5,"Q1 Low",IF(S1319&lt;=70.35,"Q2 Mid-Low",IF(S1319&lt;=89.85,"Q3 Mid-High","Q4 High")))</f>
        <v/>
      </c>
      <c r="Y1319" s="58">
        <f>IF(U1319="Yes",1,0)</f>
        <v/>
      </c>
      <c r="Z1319" s="58">
        <f>IF(P1319="Month-to-month",1,0)+IF(M1319="No",1,0)+IF(J1319="No",1,0)+IF(I1319="Fiber optic",1,0)+IF(Q1319="Yes",1,0)</f>
        <v/>
      </c>
    </row>
    <row r="1320" ht="15" customHeight="1" s="59">
      <c r="A1320" s="58" t="inlineStr">
        <is>
          <t>1907-YLNYW</t>
        </is>
      </c>
      <c r="B1320" s="58" t="inlineStr">
        <is>
          <t>Male</t>
        </is>
      </c>
      <c r="C1320" s="58" t="n">
        <v>0</v>
      </c>
      <c r="D1320" s="58" t="inlineStr">
        <is>
          <t>No</t>
        </is>
      </c>
      <c r="E1320" s="58" t="inlineStr">
        <is>
          <t>No</t>
        </is>
      </c>
      <c r="F1320" s="58" t="n">
        <v>8</v>
      </c>
      <c r="G1320" s="58" t="inlineStr">
        <is>
          <t>Yes</t>
        </is>
      </c>
      <c r="H1320" s="58" t="inlineStr">
        <is>
          <t>No</t>
        </is>
      </c>
      <c r="I1320" s="58" t="inlineStr">
        <is>
          <t>DSL</t>
        </is>
      </c>
      <c r="J1320" s="58" t="inlineStr">
        <is>
          <t>Yes</t>
        </is>
      </c>
      <c r="K1320" s="58" t="inlineStr">
        <is>
          <t>No</t>
        </is>
      </c>
      <c r="L1320" s="58" t="inlineStr">
        <is>
          <t>Yes</t>
        </is>
      </c>
      <c r="M1320" s="58" t="inlineStr">
        <is>
          <t>No</t>
        </is>
      </c>
      <c r="N1320" s="58" t="inlineStr">
        <is>
          <t>No</t>
        </is>
      </c>
      <c r="O1320" s="58" t="inlineStr">
        <is>
          <t>Yes</t>
        </is>
      </c>
      <c r="P1320" s="58" t="inlineStr">
        <is>
          <t>Month-to-month</t>
        </is>
      </c>
      <c r="Q1320" s="58" t="inlineStr">
        <is>
          <t>Yes</t>
        </is>
      </c>
      <c r="R1320" s="58" t="inlineStr">
        <is>
          <t>Electronic check</t>
        </is>
      </c>
      <c r="S1320" s="123" t="n">
        <v>66.7</v>
      </c>
      <c r="T1320" s="58" t="inlineStr">
        <is>
          <t>579</t>
        </is>
      </c>
      <c r="U1320" s="58" t="inlineStr">
        <is>
          <t>No</t>
        </is>
      </c>
      <c r="V1320" s="123">
        <f>IFERROR(VALUE(TRIM(T1320)),S1320*F1320)</f>
        <v/>
      </c>
      <c r="W1320" s="58">
        <f>IF(F1320&lt;=12,"0-12 mo",IF(F1320&lt;=24,"13-24 mo",IF(F1320&lt;=48,"25-48 mo","49+ mo")))</f>
        <v/>
      </c>
      <c r="X1320" s="58">
        <f>IF(S1320&lt;=35.5,"Q1 Low",IF(S1320&lt;=70.35,"Q2 Mid-Low",IF(S1320&lt;=89.85,"Q3 Mid-High","Q4 High")))</f>
        <v/>
      </c>
      <c r="Y1320" s="58">
        <f>IF(U1320="Yes",1,0)</f>
        <v/>
      </c>
      <c r="Z1320" s="58">
        <f>IF(P1320="Month-to-month",1,0)+IF(M1320="No",1,0)+IF(J1320="No",1,0)+IF(I1320="Fiber optic",1,0)+IF(Q1320="Yes",1,0)</f>
        <v/>
      </c>
    </row>
    <row r="1321" ht="15" customHeight="1" s="59">
      <c r="A1321" s="58" t="inlineStr">
        <is>
          <t>1725-MIMXW</t>
        </is>
      </c>
      <c r="B1321" s="58" t="inlineStr">
        <is>
          <t>Male</t>
        </is>
      </c>
      <c r="C1321" s="58" t="n">
        <v>0</v>
      </c>
      <c r="D1321" s="58" t="inlineStr">
        <is>
          <t>No</t>
        </is>
      </c>
      <c r="E1321" s="58" t="inlineStr">
        <is>
          <t>Yes</t>
        </is>
      </c>
      <c r="F1321" s="58" t="n">
        <v>1</v>
      </c>
      <c r="G1321" s="58" t="inlineStr">
        <is>
          <t>Yes</t>
        </is>
      </c>
      <c r="H1321" s="58" t="inlineStr">
        <is>
          <t>No</t>
        </is>
      </c>
      <c r="I1321" s="58" t="inlineStr">
        <is>
          <t>No</t>
        </is>
      </c>
      <c r="J1321" s="58" t="inlineStr">
        <is>
          <t>No internet service</t>
        </is>
      </c>
      <c r="K1321" s="58" t="inlineStr">
        <is>
          <t>No internet service</t>
        </is>
      </c>
      <c r="L1321" s="58" t="inlineStr">
        <is>
          <t>No internet service</t>
        </is>
      </c>
      <c r="M1321" s="58" t="inlineStr">
        <is>
          <t>No internet service</t>
        </is>
      </c>
      <c r="N1321" s="58" t="inlineStr">
        <is>
          <t>No internet service</t>
        </is>
      </c>
      <c r="O1321" s="58" t="inlineStr">
        <is>
          <t>No internet service</t>
        </is>
      </c>
      <c r="P1321" s="58" t="inlineStr">
        <is>
          <t>Month-to-month</t>
        </is>
      </c>
      <c r="Q1321" s="58" t="inlineStr">
        <is>
          <t>Yes</t>
        </is>
      </c>
      <c r="R1321" s="58" t="inlineStr">
        <is>
          <t>Mailed check</t>
        </is>
      </c>
      <c r="S1321" s="123" t="n">
        <v>19.45</v>
      </c>
      <c r="T1321" s="58" t="inlineStr">
        <is>
          <t>19.45</t>
        </is>
      </c>
      <c r="U1321" s="58" t="inlineStr">
        <is>
          <t>Yes</t>
        </is>
      </c>
      <c r="V1321" s="123">
        <f>IFERROR(VALUE(TRIM(T1321)),S1321*F1321)</f>
        <v/>
      </c>
      <c r="W1321" s="58">
        <f>IF(F1321&lt;=12,"0-12 mo",IF(F1321&lt;=24,"13-24 mo",IF(F1321&lt;=48,"25-48 mo","49+ mo")))</f>
        <v/>
      </c>
      <c r="X1321" s="58">
        <f>IF(S1321&lt;=35.5,"Q1 Low",IF(S1321&lt;=70.35,"Q2 Mid-Low",IF(S1321&lt;=89.85,"Q3 Mid-High","Q4 High")))</f>
        <v/>
      </c>
      <c r="Y1321" s="58">
        <f>IF(U1321="Yes",1,0)</f>
        <v/>
      </c>
      <c r="Z1321" s="58">
        <f>IF(P1321="Month-to-month",1,0)+IF(M1321="No",1,0)+IF(J1321="No",1,0)+IF(I1321="Fiber optic",1,0)+IF(Q1321="Yes",1,0)</f>
        <v/>
      </c>
    </row>
    <row r="1322" ht="15" customHeight="1" s="59">
      <c r="A1322" s="58" t="inlineStr">
        <is>
          <t>8947-YRTDV</t>
        </is>
      </c>
      <c r="B1322" s="58" t="inlineStr">
        <is>
          <t>Male</t>
        </is>
      </c>
      <c r="C1322" s="58" t="n">
        <v>0</v>
      </c>
      <c r="D1322" s="58" t="inlineStr">
        <is>
          <t>Yes</t>
        </is>
      </c>
      <c r="E1322" s="58" t="inlineStr">
        <is>
          <t>Yes</t>
        </is>
      </c>
      <c r="F1322" s="58" t="n">
        <v>32</v>
      </c>
      <c r="G1322" s="58" t="inlineStr">
        <is>
          <t>Yes</t>
        </is>
      </c>
      <c r="H1322" s="58" t="inlineStr">
        <is>
          <t>No</t>
        </is>
      </c>
      <c r="I1322" s="58" t="inlineStr">
        <is>
          <t>Fiber optic</t>
        </is>
      </c>
      <c r="J1322" s="58" t="inlineStr">
        <is>
          <t>Yes</t>
        </is>
      </c>
      <c r="K1322" s="58" t="inlineStr">
        <is>
          <t>Yes</t>
        </is>
      </c>
      <c r="L1322" s="58" t="inlineStr">
        <is>
          <t>Yes</t>
        </is>
      </c>
      <c r="M1322" s="58" t="inlineStr">
        <is>
          <t>No</t>
        </is>
      </c>
      <c r="N1322" s="58" t="inlineStr">
        <is>
          <t>No</t>
        </is>
      </c>
      <c r="O1322" s="58" t="inlineStr">
        <is>
          <t>Yes</t>
        </is>
      </c>
      <c r="P1322" s="58" t="inlineStr">
        <is>
          <t>One year</t>
        </is>
      </c>
      <c r="Q1322" s="58" t="inlineStr">
        <is>
          <t>No</t>
        </is>
      </c>
      <c r="R1322" s="58" t="inlineStr">
        <is>
          <t>Mailed check</t>
        </is>
      </c>
      <c r="S1322" s="123" t="n">
        <v>94.8</v>
      </c>
      <c r="T1322" s="58" t="inlineStr">
        <is>
          <t>3131.55</t>
        </is>
      </c>
      <c r="U1322" s="58" t="inlineStr">
        <is>
          <t>No</t>
        </is>
      </c>
      <c r="V1322" s="123">
        <f>IFERROR(VALUE(TRIM(T1322)),S1322*F1322)</f>
        <v/>
      </c>
      <c r="W1322" s="58">
        <f>IF(F1322&lt;=12,"0-12 mo",IF(F1322&lt;=24,"13-24 mo",IF(F1322&lt;=48,"25-48 mo","49+ mo")))</f>
        <v/>
      </c>
      <c r="X1322" s="58">
        <f>IF(S1322&lt;=35.5,"Q1 Low",IF(S1322&lt;=70.35,"Q2 Mid-Low",IF(S1322&lt;=89.85,"Q3 Mid-High","Q4 High")))</f>
        <v/>
      </c>
      <c r="Y1322" s="58">
        <f>IF(U1322="Yes",1,0)</f>
        <v/>
      </c>
      <c r="Z1322" s="58">
        <f>IF(P1322="Month-to-month",1,0)+IF(M1322="No",1,0)+IF(J1322="No",1,0)+IF(I1322="Fiber optic",1,0)+IF(Q1322="Yes",1,0)</f>
        <v/>
      </c>
    </row>
    <row r="1323" ht="15" customHeight="1" s="59">
      <c r="A1323" s="58" t="inlineStr">
        <is>
          <t>3161-ONRWK</t>
        </is>
      </c>
      <c r="B1323" s="58" t="inlineStr">
        <is>
          <t>Male</t>
        </is>
      </c>
      <c r="C1323" s="58" t="n">
        <v>0</v>
      </c>
      <c r="D1323" s="58" t="inlineStr">
        <is>
          <t>Yes</t>
        </is>
      </c>
      <c r="E1323" s="58" t="inlineStr">
        <is>
          <t>Yes</t>
        </is>
      </c>
      <c r="F1323" s="58" t="n">
        <v>60</v>
      </c>
      <c r="G1323" s="58" t="inlineStr">
        <is>
          <t>Yes</t>
        </is>
      </c>
      <c r="H1323" s="58" t="inlineStr">
        <is>
          <t>No</t>
        </is>
      </c>
      <c r="I1323" s="58" t="inlineStr">
        <is>
          <t>DSL</t>
        </is>
      </c>
      <c r="J1323" s="58" t="inlineStr">
        <is>
          <t>Yes</t>
        </is>
      </c>
      <c r="K1323" s="58" t="inlineStr">
        <is>
          <t>Yes</t>
        </is>
      </c>
      <c r="L1323" s="58" t="inlineStr">
        <is>
          <t>Yes</t>
        </is>
      </c>
      <c r="M1323" s="58" t="inlineStr">
        <is>
          <t>Yes</t>
        </is>
      </c>
      <c r="N1323" s="58" t="inlineStr">
        <is>
          <t>No</t>
        </is>
      </c>
      <c r="O1323" s="58" t="inlineStr">
        <is>
          <t>No</t>
        </is>
      </c>
      <c r="P1323" s="58" t="inlineStr">
        <is>
          <t>One year</t>
        </is>
      </c>
      <c r="Q1323" s="58" t="inlineStr">
        <is>
          <t>Yes</t>
        </is>
      </c>
      <c r="R1323" s="58" t="inlineStr">
        <is>
          <t>Bank transfer (automatic)</t>
        </is>
      </c>
      <c r="S1323" s="123" t="n">
        <v>65.84999999999999</v>
      </c>
      <c r="T1323" s="58" t="inlineStr">
        <is>
          <t>3928.3</t>
        </is>
      </c>
      <c r="U1323" s="58" t="inlineStr">
        <is>
          <t>No</t>
        </is>
      </c>
      <c r="V1323" s="123">
        <f>IFERROR(VALUE(TRIM(T1323)),S1323*F1323)</f>
        <v/>
      </c>
      <c r="W1323" s="58">
        <f>IF(F1323&lt;=12,"0-12 mo",IF(F1323&lt;=24,"13-24 mo",IF(F1323&lt;=48,"25-48 mo","49+ mo")))</f>
        <v/>
      </c>
      <c r="X1323" s="58">
        <f>IF(S1323&lt;=35.5,"Q1 Low",IF(S1323&lt;=70.35,"Q2 Mid-Low",IF(S1323&lt;=89.85,"Q3 Mid-High","Q4 High")))</f>
        <v/>
      </c>
      <c r="Y1323" s="58">
        <f>IF(U1323="Yes",1,0)</f>
        <v/>
      </c>
      <c r="Z1323" s="58">
        <f>IF(P1323="Month-to-month",1,0)+IF(M1323="No",1,0)+IF(J1323="No",1,0)+IF(I1323="Fiber optic",1,0)+IF(Q1323="Yes",1,0)</f>
        <v/>
      </c>
    </row>
    <row r="1324" ht="15" customHeight="1" s="59">
      <c r="A1324" s="58" t="inlineStr">
        <is>
          <t>0114-RSRRW</t>
        </is>
      </c>
      <c r="B1324" s="58" t="inlineStr">
        <is>
          <t>Female</t>
        </is>
      </c>
      <c r="C1324" s="58" t="n">
        <v>0</v>
      </c>
      <c r="D1324" s="58" t="inlineStr">
        <is>
          <t>Yes</t>
        </is>
      </c>
      <c r="E1324" s="58" t="inlineStr">
        <is>
          <t>No</t>
        </is>
      </c>
      <c r="F1324" s="58" t="n">
        <v>10</v>
      </c>
      <c r="G1324" s="58" t="inlineStr">
        <is>
          <t>Yes</t>
        </is>
      </c>
      <c r="H1324" s="58" t="inlineStr">
        <is>
          <t>No</t>
        </is>
      </c>
      <c r="I1324" s="58" t="inlineStr">
        <is>
          <t>No</t>
        </is>
      </c>
      <c r="J1324" s="58" t="inlineStr">
        <is>
          <t>No internet service</t>
        </is>
      </c>
      <c r="K1324" s="58" t="inlineStr">
        <is>
          <t>No internet service</t>
        </is>
      </c>
      <c r="L1324" s="58" t="inlineStr">
        <is>
          <t>No internet service</t>
        </is>
      </c>
      <c r="M1324" s="58" t="inlineStr">
        <is>
          <t>No internet service</t>
        </is>
      </c>
      <c r="N1324" s="58" t="inlineStr">
        <is>
          <t>No internet service</t>
        </is>
      </c>
      <c r="O1324" s="58" t="inlineStr">
        <is>
          <t>No internet service</t>
        </is>
      </c>
      <c r="P1324" s="58" t="inlineStr">
        <is>
          <t>Month-to-month</t>
        </is>
      </c>
      <c r="Q1324" s="58" t="inlineStr">
        <is>
          <t>Yes</t>
        </is>
      </c>
      <c r="R1324" s="58" t="inlineStr">
        <is>
          <t>Bank transfer (automatic)</t>
        </is>
      </c>
      <c r="S1324" s="123" t="n">
        <v>19.95</v>
      </c>
      <c r="T1324" s="58" t="inlineStr">
        <is>
          <t>187.75</t>
        </is>
      </c>
      <c r="U1324" s="58" t="inlineStr">
        <is>
          <t>No</t>
        </is>
      </c>
      <c r="V1324" s="123">
        <f>IFERROR(VALUE(TRIM(T1324)),S1324*F1324)</f>
        <v/>
      </c>
      <c r="W1324" s="58">
        <f>IF(F1324&lt;=12,"0-12 mo",IF(F1324&lt;=24,"13-24 mo",IF(F1324&lt;=48,"25-48 mo","49+ mo")))</f>
        <v/>
      </c>
      <c r="X1324" s="58">
        <f>IF(S1324&lt;=35.5,"Q1 Low",IF(S1324&lt;=70.35,"Q2 Mid-Low",IF(S1324&lt;=89.85,"Q3 Mid-High","Q4 High")))</f>
        <v/>
      </c>
      <c r="Y1324" s="58">
        <f>IF(U1324="Yes",1,0)</f>
        <v/>
      </c>
      <c r="Z1324" s="58">
        <f>IF(P1324="Month-to-month",1,0)+IF(M1324="No",1,0)+IF(J1324="No",1,0)+IF(I1324="Fiber optic",1,0)+IF(Q1324="Yes",1,0)</f>
        <v/>
      </c>
    </row>
    <row r="1325" ht="15" customHeight="1" s="59">
      <c r="A1325" s="58" t="inlineStr">
        <is>
          <t>4565-NLZBV</t>
        </is>
      </c>
      <c r="B1325" s="58" t="inlineStr">
        <is>
          <t>Female</t>
        </is>
      </c>
      <c r="C1325" s="58" t="n">
        <v>0</v>
      </c>
      <c r="D1325" s="58" t="inlineStr">
        <is>
          <t>Yes</t>
        </is>
      </c>
      <c r="E1325" s="58" t="inlineStr">
        <is>
          <t>No</t>
        </is>
      </c>
      <c r="F1325" s="58" t="n">
        <v>71</v>
      </c>
      <c r="G1325" s="58" t="inlineStr">
        <is>
          <t>Yes</t>
        </is>
      </c>
      <c r="H1325" s="58" t="inlineStr">
        <is>
          <t>Yes</t>
        </is>
      </c>
      <c r="I1325" s="58" t="inlineStr">
        <is>
          <t>No</t>
        </is>
      </c>
      <c r="J1325" s="58" t="inlineStr">
        <is>
          <t>No internet service</t>
        </is>
      </c>
      <c r="K1325" s="58" t="inlineStr">
        <is>
          <t>No internet service</t>
        </is>
      </c>
      <c r="L1325" s="58" t="inlineStr">
        <is>
          <t>No internet service</t>
        </is>
      </c>
      <c r="M1325" s="58" t="inlineStr">
        <is>
          <t>No internet service</t>
        </is>
      </c>
      <c r="N1325" s="58" t="inlineStr">
        <is>
          <t>No internet service</t>
        </is>
      </c>
      <c r="O1325" s="58" t="inlineStr">
        <is>
          <t>No internet service</t>
        </is>
      </c>
      <c r="P1325" s="58" t="inlineStr">
        <is>
          <t>Two year</t>
        </is>
      </c>
      <c r="Q1325" s="58" t="inlineStr">
        <is>
          <t>Yes</t>
        </is>
      </c>
      <c r="R1325" s="58" t="inlineStr">
        <is>
          <t>Bank transfer (automatic)</t>
        </is>
      </c>
      <c r="S1325" s="123" t="n">
        <v>24.65</v>
      </c>
      <c r="T1325" s="58" t="inlineStr">
        <is>
          <t>1710.15</t>
        </is>
      </c>
      <c r="U1325" s="58" t="inlineStr">
        <is>
          <t>No</t>
        </is>
      </c>
      <c r="V1325" s="123">
        <f>IFERROR(VALUE(TRIM(T1325)),S1325*F1325)</f>
        <v/>
      </c>
      <c r="W1325" s="58">
        <f>IF(F1325&lt;=12,"0-12 mo",IF(F1325&lt;=24,"13-24 mo",IF(F1325&lt;=48,"25-48 mo","49+ mo")))</f>
        <v/>
      </c>
      <c r="X1325" s="58">
        <f>IF(S1325&lt;=35.5,"Q1 Low",IF(S1325&lt;=70.35,"Q2 Mid-Low",IF(S1325&lt;=89.85,"Q3 Mid-High","Q4 High")))</f>
        <v/>
      </c>
      <c r="Y1325" s="58">
        <f>IF(U1325="Yes",1,0)</f>
        <v/>
      </c>
      <c r="Z1325" s="58">
        <f>IF(P1325="Month-to-month",1,0)+IF(M1325="No",1,0)+IF(J1325="No",1,0)+IF(I1325="Fiber optic",1,0)+IF(Q1325="Yes",1,0)</f>
        <v/>
      </c>
    </row>
    <row r="1326" ht="15" customHeight="1" s="59">
      <c r="A1326" s="58" t="inlineStr">
        <is>
          <t>0031-PVLZI</t>
        </is>
      </c>
      <c r="B1326" s="58" t="inlineStr">
        <is>
          <t>Female</t>
        </is>
      </c>
      <c r="C1326" s="58" t="n">
        <v>0</v>
      </c>
      <c r="D1326" s="58" t="inlineStr">
        <is>
          <t>Yes</t>
        </is>
      </c>
      <c r="E1326" s="58" t="inlineStr">
        <is>
          <t>Yes</t>
        </is>
      </c>
      <c r="F1326" s="58" t="n">
        <v>4</v>
      </c>
      <c r="G1326" s="58" t="inlineStr">
        <is>
          <t>Yes</t>
        </is>
      </c>
      <c r="H1326" s="58" t="inlineStr">
        <is>
          <t>No</t>
        </is>
      </c>
      <c r="I1326" s="58" t="inlineStr">
        <is>
          <t>No</t>
        </is>
      </c>
      <c r="J1326" s="58" t="inlineStr">
        <is>
          <t>No internet service</t>
        </is>
      </c>
      <c r="K1326" s="58" t="inlineStr">
        <is>
          <t>No internet service</t>
        </is>
      </c>
      <c r="L1326" s="58" t="inlineStr">
        <is>
          <t>No internet service</t>
        </is>
      </c>
      <c r="M1326" s="58" t="inlineStr">
        <is>
          <t>No internet service</t>
        </is>
      </c>
      <c r="N1326" s="58" t="inlineStr">
        <is>
          <t>No internet service</t>
        </is>
      </c>
      <c r="O1326" s="58" t="inlineStr">
        <is>
          <t>No internet service</t>
        </is>
      </c>
      <c r="P1326" s="58" t="inlineStr">
        <is>
          <t>Month-to-month</t>
        </is>
      </c>
      <c r="Q1326" s="58" t="inlineStr">
        <is>
          <t>No</t>
        </is>
      </c>
      <c r="R1326" s="58" t="inlineStr">
        <is>
          <t>Mailed check</t>
        </is>
      </c>
      <c r="S1326" s="123" t="n">
        <v>20.35</v>
      </c>
      <c r="T1326" s="58" t="inlineStr">
        <is>
          <t>76.35</t>
        </is>
      </c>
      <c r="U1326" s="58" t="inlineStr">
        <is>
          <t>Yes</t>
        </is>
      </c>
      <c r="V1326" s="123">
        <f>IFERROR(VALUE(TRIM(T1326)),S1326*F1326)</f>
        <v/>
      </c>
      <c r="W1326" s="58">
        <f>IF(F1326&lt;=12,"0-12 mo",IF(F1326&lt;=24,"13-24 mo",IF(F1326&lt;=48,"25-48 mo","49+ mo")))</f>
        <v/>
      </c>
      <c r="X1326" s="58">
        <f>IF(S1326&lt;=35.5,"Q1 Low",IF(S1326&lt;=70.35,"Q2 Mid-Low",IF(S1326&lt;=89.85,"Q3 Mid-High","Q4 High")))</f>
        <v/>
      </c>
      <c r="Y1326" s="58">
        <f>IF(U1326="Yes",1,0)</f>
        <v/>
      </c>
      <c r="Z1326" s="58">
        <f>IF(P1326="Month-to-month",1,0)+IF(M1326="No",1,0)+IF(J1326="No",1,0)+IF(I1326="Fiber optic",1,0)+IF(Q1326="Yes",1,0)</f>
        <v/>
      </c>
    </row>
    <row r="1327" ht="15" customHeight="1" s="59">
      <c r="A1327" s="58" t="inlineStr">
        <is>
          <t>7206-GZCDC</t>
        </is>
      </c>
      <c r="B1327" s="58" t="inlineStr">
        <is>
          <t>Female</t>
        </is>
      </c>
      <c r="C1327" s="58" t="n">
        <v>1</v>
      </c>
      <c r="D1327" s="58" t="inlineStr">
        <is>
          <t>No</t>
        </is>
      </c>
      <c r="E1327" s="58" t="inlineStr">
        <is>
          <t>No</t>
        </is>
      </c>
      <c r="F1327" s="58" t="n">
        <v>1</v>
      </c>
      <c r="G1327" s="58" t="inlineStr">
        <is>
          <t>Yes</t>
        </is>
      </c>
      <c r="H1327" s="58" t="inlineStr">
        <is>
          <t>No</t>
        </is>
      </c>
      <c r="I1327" s="58" t="inlineStr">
        <is>
          <t>Fiber optic</t>
        </is>
      </c>
      <c r="J1327" s="58" t="inlineStr">
        <is>
          <t>No</t>
        </is>
      </c>
      <c r="K1327" s="58" t="inlineStr">
        <is>
          <t>No</t>
        </is>
      </c>
      <c r="L1327" s="58" t="inlineStr">
        <is>
          <t>No</t>
        </is>
      </c>
      <c r="M1327" s="58" t="inlineStr">
        <is>
          <t>No</t>
        </is>
      </c>
      <c r="N1327" s="58" t="inlineStr">
        <is>
          <t>No</t>
        </is>
      </c>
      <c r="O1327" s="58" t="inlineStr">
        <is>
          <t>No</t>
        </is>
      </c>
      <c r="P1327" s="58" t="inlineStr">
        <is>
          <t>Month-to-month</t>
        </is>
      </c>
      <c r="Q1327" s="58" t="inlineStr">
        <is>
          <t>Yes</t>
        </is>
      </c>
      <c r="R1327" s="58" t="inlineStr">
        <is>
          <t>Electronic check</t>
        </is>
      </c>
      <c r="S1327" s="123" t="n">
        <v>69.25</v>
      </c>
      <c r="T1327" s="58" t="inlineStr">
        <is>
          <t>69.25</t>
        </is>
      </c>
      <c r="U1327" s="58" t="inlineStr">
        <is>
          <t>Yes</t>
        </is>
      </c>
      <c r="V1327" s="123">
        <f>IFERROR(VALUE(TRIM(T1327)),S1327*F1327)</f>
        <v/>
      </c>
      <c r="W1327" s="58">
        <f>IF(F1327&lt;=12,"0-12 mo",IF(F1327&lt;=24,"13-24 mo",IF(F1327&lt;=48,"25-48 mo","49+ mo")))</f>
        <v/>
      </c>
      <c r="X1327" s="58">
        <f>IF(S1327&lt;=35.5,"Q1 Low",IF(S1327&lt;=70.35,"Q2 Mid-Low",IF(S1327&lt;=89.85,"Q3 Mid-High","Q4 High")))</f>
        <v/>
      </c>
      <c r="Y1327" s="58">
        <f>IF(U1327="Yes",1,0)</f>
        <v/>
      </c>
      <c r="Z1327" s="58">
        <f>IF(P1327="Month-to-month",1,0)+IF(M1327="No",1,0)+IF(J1327="No",1,0)+IF(I1327="Fiber optic",1,0)+IF(Q1327="Yes",1,0)</f>
        <v/>
      </c>
    </row>
    <row r="1328" ht="15" customHeight="1" s="59">
      <c r="A1328" s="58" t="inlineStr">
        <is>
          <t>6682-VCIXC</t>
        </is>
      </c>
      <c r="B1328" s="58" t="inlineStr">
        <is>
          <t>Female</t>
        </is>
      </c>
      <c r="C1328" s="58" t="n">
        <v>0</v>
      </c>
      <c r="D1328" s="58" t="inlineStr">
        <is>
          <t>Yes</t>
        </is>
      </c>
      <c r="E1328" s="58" t="inlineStr">
        <is>
          <t>Yes</t>
        </is>
      </c>
      <c r="F1328" s="58" t="n">
        <v>43</v>
      </c>
      <c r="G1328" s="58" t="inlineStr">
        <is>
          <t>No</t>
        </is>
      </c>
      <c r="H1328" s="58" t="inlineStr">
        <is>
          <t>No phone service</t>
        </is>
      </c>
      <c r="I1328" s="58" t="inlineStr">
        <is>
          <t>DSL</t>
        </is>
      </c>
      <c r="J1328" s="58" t="inlineStr">
        <is>
          <t>Yes</t>
        </is>
      </c>
      <c r="K1328" s="58" t="inlineStr">
        <is>
          <t>Yes</t>
        </is>
      </c>
      <c r="L1328" s="58" t="inlineStr">
        <is>
          <t>No</t>
        </is>
      </c>
      <c r="M1328" s="58" t="inlineStr">
        <is>
          <t>Yes</t>
        </is>
      </c>
      <c r="N1328" s="58" t="inlineStr">
        <is>
          <t>Yes</t>
        </is>
      </c>
      <c r="O1328" s="58" t="inlineStr">
        <is>
          <t>No</t>
        </is>
      </c>
      <c r="P1328" s="58" t="inlineStr">
        <is>
          <t>One year</t>
        </is>
      </c>
      <c r="Q1328" s="58" t="inlineStr">
        <is>
          <t>Yes</t>
        </is>
      </c>
      <c r="R1328" s="58" t="inlineStr">
        <is>
          <t>Bank transfer (automatic)</t>
        </is>
      </c>
      <c r="S1328" s="123" t="n">
        <v>51.25</v>
      </c>
      <c r="T1328" s="58" t="inlineStr">
        <is>
          <t>2151.6</t>
        </is>
      </c>
      <c r="U1328" s="58" t="inlineStr">
        <is>
          <t>No</t>
        </is>
      </c>
      <c r="V1328" s="123">
        <f>IFERROR(VALUE(TRIM(T1328)),S1328*F1328)</f>
        <v/>
      </c>
      <c r="W1328" s="58">
        <f>IF(F1328&lt;=12,"0-12 mo",IF(F1328&lt;=24,"13-24 mo",IF(F1328&lt;=48,"25-48 mo","49+ mo")))</f>
        <v/>
      </c>
      <c r="X1328" s="58">
        <f>IF(S1328&lt;=35.5,"Q1 Low",IF(S1328&lt;=70.35,"Q2 Mid-Low",IF(S1328&lt;=89.85,"Q3 Mid-High","Q4 High")))</f>
        <v/>
      </c>
      <c r="Y1328" s="58">
        <f>IF(U1328="Yes",1,0)</f>
        <v/>
      </c>
      <c r="Z1328" s="58">
        <f>IF(P1328="Month-to-month",1,0)+IF(M1328="No",1,0)+IF(J1328="No",1,0)+IF(I1328="Fiber optic",1,0)+IF(Q1328="Yes",1,0)</f>
        <v/>
      </c>
    </row>
    <row r="1329" ht="15" customHeight="1" s="59">
      <c r="A1329" s="58" t="inlineStr">
        <is>
          <t>4791-QRGMF</t>
        </is>
      </c>
      <c r="B1329" s="58" t="inlineStr">
        <is>
          <t>Male</t>
        </is>
      </c>
      <c r="C1329" s="58" t="n">
        <v>0</v>
      </c>
      <c r="D1329" s="58" t="inlineStr">
        <is>
          <t>Yes</t>
        </is>
      </c>
      <c r="E1329" s="58" t="inlineStr">
        <is>
          <t>No</t>
        </is>
      </c>
      <c r="F1329" s="58" t="n">
        <v>59</v>
      </c>
      <c r="G1329" s="58" t="inlineStr">
        <is>
          <t>Yes</t>
        </is>
      </c>
      <c r="H1329" s="58" t="inlineStr">
        <is>
          <t>Yes</t>
        </is>
      </c>
      <c r="I1329" s="58" t="inlineStr">
        <is>
          <t>Fiber optic</t>
        </is>
      </c>
      <c r="J1329" s="58" t="inlineStr">
        <is>
          <t>No</t>
        </is>
      </c>
      <c r="K1329" s="58" t="inlineStr">
        <is>
          <t>No</t>
        </is>
      </c>
      <c r="L1329" s="58" t="inlineStr">
        <is>
          <t>Yes</t>
        </is>
      </c>
      <c r="M1329" s="58" t="inlineStr">
        <is>
          <t>No</t>
        </is>
      </c>
      <c r="N1329" s="58" t="inlineStr">
        <is>
          <t>Yes</t>
        </is>
      </c>
      <c r="O1329" s="58" t="inlineStr">
        <is>
          <t>Yes</t>
        </is>
      </c>
      <c r="P1329" s="58" t="inlineStr">
        <is>
          <t>One year</t>
        </is>
      </c>
      <c r="Q1329" s="58" t="inlineStr">
        <is>
          <t>Yes</t>
        </is>
      </c>
      <c r="R1329" s="58" t="inlineStr">
        <is>
          <t>Bank transfer (automatic)</t>
        </is>
      </c>
      <c r="S1329" s="123" t="n">
        <v>99.5</v>
      </c>
      <c r="T1329" s="58" t="inlineStr">
        <is>
          <t>5961.1</t>
        </is>
      </c>
      <c r="U1329" s="58" t="inlineStr">
        <is>
          <t>Yes</t>
        </is>
      </c>
      <c r="V1329" s="123">
        <f>IFERROR(VALUE(TRIM(T1329)),S1329*F1329)</f>
        <v/>
      </c>
      <c r="W1329" s="58">
        <f>IF(F1329&lt;=12,"0-12 mo",IF(F1329&lt;=24,"13-24 mo",IF(F1329&lt;=48,"25-48 mo","49+ mo")))</f>
        <v/>
      </c>
      <c r="X1329" s="58">
        <f>IF(S1329&lt;=35.5,"Q1 Low",IF(S1329&lt;=70.35,"Q2 Mid-Low",IF(S1329&lt;=89.85,"Q3 Mid-High","Q4 High")))</f>
        <v/>
      </c>
      <c r="Y1329" s="58">
        <f>IF(U1329="Yes",1,0)</f>
        <v/>
      </c>
      <c r="Z1329" s="58">
        <f>IF(P1329="Month-to-month",1,0)+IF(M1329="No",1,0)+IF(J1329="No",1,0)+IF(I1329="Fiber optic",1,0)+IF(Q1329="Yes",1,0)</f>
        <v/>
      </c>
    </row>
    <row r="1330" ht="15" customHeight="1" s="59">
      <c r="A1330" s="58" t="inlineStr">
        <is>
          <t>6475-VHUIZ</t>
        </is>
      </c>
      <c r="B1330" s="58" t="inlineStr">
        <is>
          <t>Female</t>
        </is>
      </c>
      <c r="C1330" s="58" t="n">
        <v>0</v>
      </c>
      <c r="D1330" s="58" t="inlineStr">
        <is>
          <t>Yes</t>
        </is>
      </c>
      <c r="E1330" s="58" t="inlineStr">
        <is>
          <t>No</t>
        </is>
      </c>
      <c r="F1330" s="58" t="n">
        <v>23</v>
      </c>
      <c r="G1330" s="58" t="inlineStr">
        <is>
          <t>Yes</t>
        </is>
      </c>
      <c r="H1330" s="58" t="inlineStr">
        <is>
          <t>No</t>
        </is>
      </c>
      <c r="I1330" s="58" t="inlineStr">
        <is>
          <t>DSL</t>
        </is>
      </c>
      <c r="J1330" s="58" t="inlineStr">
        <is>
          <t>No</t>
        </is>
      </c>
      <c r="K1330" s="58" t="inlineStr">
        <is>
          <t>No</t>
        </is>
      </c>
      <c r="L1330" s="58" t="inlineStr">
        <is>
          <t>Yes</t>
        </is>
      </c>
      <c r="M1330" s="58" t="inlineStr">
        <is>
          <t>Yes</t>
        </is>
      </c>
      <c r="N1330" s="58" t="inlineStr">
        <is>
          <t>No</t>
        </is>
      </c>
      <c r="O1330" s="58" t="inlineStr">
        <is>
          <t>No</t>
        </is>
      </c>
      <c r="P1330" s="58" t="inlineStr">
        <is>
          <t>Month-to-month</t>
        </is>
      </c>
      <c r="Q1330" s="58" t="inlineStr">
        <is>
          <t>No</t>
        </is>
      </c>
      <c r="R1330" s="58" t="inlineStr">
        <is>
          <t>Electronic check</t>
        </is>
      </c>
      <c r="S1330" s="123" t="n">
        <v>54.25</v>
      </c>
      <c r="T1330" s="58" t="inlineStr">
        <is>
          <t>1221.55</t>
        </is>
      </c>
      <c r="U1330" s="58" t="inlineStr">
        <is>
          <t>No</t>
        </is>
      </c>
      <c r="V1330" s="123">
        <f>IFERROR(VALUE(TRIM(T1330)),S1330*F1330)</f>
        <v/>
      </c>
      <c r="W1330" s="58">
        <f>IF(F1330&lt;=12,"0-12 mo",IF(F1330&lt;=24,"13-24 mo",IF(F1330&lt;=48,"25-48 mo","49+ mo")))</f>
        <v/>
      </c>
      <c r="X1330" s="58">
        <f>IF(S1330&lt;=35.5,"Q1 Low",IF(S1330&lt;=70.35,"Q2 Mid-Low",IF(S1330&lt;=89.85,"Q3 Mid-High","Q4 High")))</f>
        <v/>
      </c>
      <c r="Y1330" s="58">
        <f>IF(U1330="Yes",1,0)</f>
        <v/>
      </c>
      <c r="Z1330" s="58">
        <f>IF(P1330="Month-to-month",1,0)+IF(M1330="No",1,0)+IF(J1330="No",1,0)+IF(I1330="Fiber optic",1,0)+IF(Q1330="Yes",1,0)</f>
        <v/>
      </c>
    </row>
    <row r="1331" ht="15" customHeight="1" s="59">
      <c r="A1331" s="58" t="inlineStr">
        <is>
          <t>3910-MRQOY</t>
        </is>
      </c>
      <c r="B1331" s="58" t="inlineStr">
        <is>
          <t>Female</t>
        </is>
      </c>
      <c r="C1331" s="58" t="n">
        <v>0</v>
      </c>
      <c r="D1331" s="58" t="inlineStr">
        <is>
          <t>Yes</t>
        </is>
      </c>
      <c r="E1331" s="58" t="inlineStr">
        <is>
          <t>No</t>
        </is>
      </c>
      <c r="F1331" s="58" t="n">
        <v>72</v>
      </c>
      <c r="G1331" s="58" t="inlineStr">
        <is>
          <t>Yes</t>
        </is>
      </c>
      <c r="H1331" s="58" t="inlineStr">
        <is>
          <t>No</t>
        </is>
      </c>
      <c r="I1331" s="58" t="inlineStr">
        <is>
          <t>No</t>
        </is>
      </c>
      <c r="J1331" s="58" t="inlineStr">
        <is>
          <t>No internet service</t>
        </is>
      </c>
      <c r="K1331" s="58" t="inlineStr">
        <is>
          <t>No internet service</t>
        </is>
      </c>
      <c r="L1331" s="58" t="inlineStr">
        <is>
          <t>No internet service</t>
        </is>
      </c>
      <c r="M1331" s="58" t="inlineStr">
        <is>
          <t>No internet service</t>
        </is>
      </c>
      <c r="N1331" s="58" t="inlineStr">
        <is>
          <t>No internet service</t>
        </is>
      </c>
      <c r="O1331" s="58" t="inlineStr">
        <is>
          <t>No internet service</t>
        </is>
      </c>
      <c r="P1331" s="58" t="inlineStr">
        <is>
          <t>Two year</t>
        </is>
      </c>
      <c r="Q1331" s="58" t="inlineStr">
        <is>
          <t>No</t>
        </is>
      </c>
      <c r="R1331" s="58" t="inlineStr">
        <is>
          <t>Bank transfer (automatic)</t>
        </is>
      </c>
      <c r="S1331" s="123" t="n">
        <v>19.4</v>
      </c>
      <c r="T1331" s="58" t="inlineStr">
        <is>
          <t>1496.45</t>
        </is>
      </c>
      <c r="U1331" s="58" t="inlineStr">
        <is>
          <t>No</t>
        </is>
      </c>
      <c r="V1331" s="123">
        <f>IFERROR(VALUE(TRIM(T1331)),S1331*F1331)</f>
        <v/>
      </c>
      <c r="W1331" s="58">
        <f>IF(F1331&lt;=12,"0-12 mo",IF(F1331&lt;=24,"13-24 mo",IF(F1331&lt;=48,"25-48 mo","49+ mo")))</f>
        <v/>
      </c>
      <c r="X1331" s="58">
        <f>IF(S1331&lt;=35.5,"Q1 Low",IF(S1331&lt;=70.35,"Q2 Mid-Low",IF(S1331&lt;=89.85,"Q3 Mid-High","Q4 High")))</f>
        <v/>
      </c>
      <c r="Y1331" s="58">
        <f>IF(U1331="Yes",1,0)</f>
        <v/>
      </c>
      <c r="Z1331" s="58">
        <f>IF(P1331="Month-to-month",1,0)+IF(M1331="No",1,0)+IF(J1331="No",1,0)+IF(I1331="Fiber optic",1,0)+IF(Q1331="Yes",1,0)</f>
        <v/>
      </c>
    </row>
    <row r="1332" ht="15" customHeight="1" s="59">
      <c r="A1332" s="58" t="inlineStr">
        <is>
          <t>0661-WCQNQ</t>
        </is>
      </c>
      <c r="B1332" s="58" t="inlineStr">
        <is>
          <t>Male</t>
        </is>
      </c>
      <c r="C1332" s="58" t="n">
        <v>0</v>
      </c>
      <c r="D1332" s="58" t="inlineStr">
        <is>
          <t>Yes</t>
        </is>
      </c>
      <c r="E1332" s="58" t="inlineStr">
        <is>
          <t>No</t>
        </is>
      </c>
      <c r="F1332" s="58" t="n">
        <v>22</v>
      </c>
      <c r="G1332" s="58" t="inlineStr">
        <is>
          <t>Yes</t>
        </is>
      </c>
      <c r="H1332" s="58" t="inlineStr">
        <is>
          <t>No</t>
        </is>
      </c>
      <c r="I1332" s="58" t="inlineStr">
        <is>
          <t>DSL</t>
        </is>
      </c>
      <c r="J1332" s="58" t="inlineStr">
        <is>
          <t>Yes</t>
        </is>
      </c>
      <c r="K1332" s="58" t="inlineStr">
        <is>
          <t>No</t>
        </is>
      </c>
      <c r="L1332" s="58" t="inlineStr">
        <is>
          <t>No</t>
        </is>
      </c>
      <c r="M1332" s="58" t="inlineStr">
        <is>
          <t>Yes</t>
        </is>
      </c>
      <c r="N1332" s="58" t="inlineStr">
        <is>
          <t>No</t>
        </is>
      </c>
      <c r="O1332" s="58" t="inlineStr">
        <is>
          <t>No</t>
        </is>
      </c>
      <c r="P1332" s="58" t="inlineStr">
        <is>
          <t>One year</t>
        </is>
      </c>
      <c r="Q1332" s="58" t="inlineStr">
        <is>
          <t>Yes</t>
        </is>
      </c>
      <c r="R1332" s="58" t="inlineStr">
        <is>
          <t>Credit card (automatic)</t>
        </is>
      </c>
      <c r="S1332" s="123" t="n">
        <v>56.25</v>
      </c>
      <c r="T1332" s="58" t="inlineStr">
        <is>
          <t>1292.2</t>
        </is>
      </c>
      <c r="U1332" s="58" t="inlineStr">
        <is>
          <t>No</t>
        </is>
      </c>
      <c r="V1332" s="123">
        <f>IFERROR(VALUE(TRIM(T1332)),S1332*F1332)</f>
        <v/>
      </c>
      <c r="W1332" s="58">
        <f>IF(F1332&lt;=12,"0-12 mo",IF(F1332&lt;=24,"13-24 mo",IF(F1332&lt;=48,"25-48 mo","49+ mo")))</f>
        <v/>
      </c>
      <c r="X1332" s="58">
        <f>IF(S1332&lt;=35.5,"Q1 Low",IF(S1332&lt;=70.35,"Q2 Mid-Low",IF(S1332&lt;=89.85,"Q3 Mid-High","Q4 High")))</f>
        <v/>
      </c>
      <c r="Y1332" s="58">
        <f>IF(U1332="Yes",1,0)</f>
        <v/>
      </c>
      <c r="Z1332" s="58">
        <f>IF(P1332="Month-to-month",1,0)+IF(M1332="No",1,0)+IF(J1332="No",1,0)+IF(I1332="Fiber optic",1,0)+IF(Q1332="Yes",1,0)</f>
        <v/>
      </c>
    </row>
    <row r="1333" ht="15" customHeight="1" s="59">
      <c r="A1333" s="58" t="inlineStr">
        <is>
          <t>7537-RBWEA</t>
        </is>
      </c>
      <c r="B1333" s="58" t="inlineStr">
        <is>
          <t>Female</t>
        </is>
      </c>
      <c r="C1333" s="58" t="n">
        <v>0</v>
      </c>
      <c r="D1333" s="58" t="inlineStr">
        <is>
          <t>No</t>
        </is>
      </c>
      <c r="E1333" s="58" t="inlineStr">
        <is>
          <t>No</t>
        </is>
      </c>
      <c r="F1333" s="58" t="n">
        <v>1</v>
      </c>
      <c r="G1333" s="58" t="inlineStr">
        <is>
          <t>No</t>
        </is>
      </c>
      <c r="H1333" s="58" t="inlineStr">
        <is>
          <t>No phone service</t>
        </is>
      </c>
      <c r="I1333" s="58" t="inlineStr">
        <is>
          <t>DSL</t>
        </is>
      </c>
      <c r="J1333" s="58" t="inlineStr">
        <is>
          <t>No</t>
        </is>
      </c>
      <c r="K1333" s="58" t="inlineStr">
        <is>
          <t>No</t>
        </is>
      </c>
      <c r="L1333" s="58" t="inlineStr">
        <is>
          <t>No</t>
        </is>
      </c>
      <c r="M1333" s="58" t="inlineStr">
        <is>
          <t>No</t>
        </is>
      </c>
      <c r="N1333" s="58" t="inlineStr">
        <is>
          <t>No</t>
        </is>
      </c>
      <c r="O1333" s="58" t="inlineStr">
        <is>
          <t>No</t>
        </is>
      </c>
      <c r="P1333" s="58" t="inlineStr">
        <is>
          <t>Month-to-month</t>
        </is>
      </c>
      <c r="Q1333" s="58" t="inlineStr">
        <is>
          <t>Yes</t>
        </is>
      </c>
      <c r="R1333" s="58" t="inlineStr">
        <is>
          <t>Mailed check</t>
        </is>
      </c>
      <c r="S1333" s="123" t="n">
        <v>25.15</v>
      </c>
      <c r="T1333" s="58" t="inlineStr">
        <is>
          <t>25.15</t>
        </is>
      </c>
      <c r="U1333" s="58" t="inlineStr">
        <is>
          <t>No</t>
        </is>
      </c>
      <c r="V1333" s="123">
        <f>IFERROR(VALUE(TRIM(T1333)),S1333*F1333)</f>
        <v/>
      </c>
      <c r="W1333" s="58">
        <f>IF(F1333&lt;=12,"0-12 mo",IF(F1333&lt;=24,"13-24 mo",IF(F1333&lt;=48,"25-48 mo","49+ mo")))</f>
        <v/>
      </c>
      <c r="X1333" s="58">
        <f>IF(S1333&lt;=35.5,"Q1 Low",IF(S1333&lt;=70.35,"Q2 Mid-Low",IF(S1333&lt;=89.85,"Q3 Mid-High","Q4 High")))</f>
        <v/>
      </c>
      <c r="Y1333" s="58">
        <f>IF(U1333="Yes",1,0)</f>
        <v/>
      </c>
      <c r="Z1333" s="58">
        <f>IF(P1333="Month-to-month",1,0)+IF(M1333="No",1,0)+IF(J1333="No",1,0)+IF(I1333="Fiber optic",1,0)+IF(Q1333="Yes",1,0)</f>
        <v/>
      </c>
    </row>
    <row r="1334" ht="15" customHeight="1" s="59">
      <c r="A1334" s="58" t="inlineStr">
        <is>
          <t>4656-CAURT</t>
        </is>
      </c>
      <c r="B1334" s="58" t="inlineStr">
        <is>
          <t>Male</t>
        </is>
      </c>
      <c r="C1334" s="58" t="n">
        <v>0</v>
      </c>
      <c r="D1334" s="58" t="inlineStr">
        <is>
          <t>No</t>
        </is>
      </c>
      <c r="E1334" s="58" t="inlineStr">
        <is>
          <t>No</t>
        </is>
      </c>
      <c r="F1334" s="58" t="n">
        <v>69</v>
      </c>
      <c r="G1334" s="58" t="inlineStr">
        <is>
          <t>Yes</t>
        </is>
      </c>
      <c r="H1334" s="58" t="inlineStr">
        <is>
          <t>Yes</t>
        </is>
      </c>
      <c r="I1334" s="58" t="inlineStr">
        <is>
          <t>No</t>
        </is>
      </c>
      <c r="J1334" s="58" t="inlineStr">
        <is>
          <t>No internet service</t>
        </is>
      </c>
      <c r="K1334" s="58" t="inlineStr">
        <is>
          <t>No internet service</t>
        </is>
      </c>
      <c r="L1334" s="58" t="inlineStr">
        <is>
          <t>No internet service</t>
        </is>
      </c>
      <c r="M1334" s="58" t="inlineStr">
        <is>
          <t>No internet service</t>
        </is>
      </c>
      <c r="N1334" s="58" t="inlineStr">
        <is>
          <t>No internet service</t>
        </is>
      </c>
      <c r="O1334" s="58" t="inlineStr">
        <is>
          <t>No internet service</t>
        </is>
      </c>
      <c r="P1334" s="58" t="inlineStr">
        <is>
          <t>Two year</t>
        </is>
      </c>
      <c r="Q1334" s="58" t="inlineStr">
        <is>
          <t>No</t>
        </is>
      </c>
      <c r="R1334" s="58" t="inlineStr">
        <is>
          <t>Bank transfer (automatic)</t>
        </is>
      </c>
      <c r="S1334" s="123" t="n">
        <v>23.95</v>
      </c>
      <c r="T1334" s="58" t="inlineStr">
        <is>
          <t>1713.1</t>
        </is>
      </c>
      <c r="U1334" s="58" t="inlineStr">
        <is>
          <t>No</t>
        </is>
      </c>
      <c r="V1334" s="123">
        <f>IFERROR(VALUE(TRIM(T1334)),S1334*F1334)</f>
        <v/>
      </c>
      <c r="W1334" s="58">
        <f>IF(F1334&lt;=12,"0-12 mo",IF(F1334&lt;=24,"13-24 mo",IF(F1334&lt;=48,"25-48 mo","49+ mo")))</f>
        <v/>
      </c>
      <c r="X1334" s="58">
        <f>IF(S1334&lt;=35.5,"Q1 Low",IF(S1334&lt;=70.35,"Q2 Mid-Low",IF(S1334&lt;=89.85,"Q3 Mid-High","Q4 High")))</f>
        <v/>
      </c>
      <c r="Y1334" s="58">
        <f>IF(U1334="Yes",1,0)</f>
        <v/>
      </c>
      <c r="Z1334" s="58">
        <f>IF(P1334="Month-to-month",1,0)+IF(M1334="No",1,0)+IF(J1334="No",1,0)+IF(I1334="Fiber optic",1,0)+IF(Q1334="Yes",1,0)</f>
        <v/>
      </c>
    </row>
    <row r="1335" ht="15" customHeight="1" s="59">
      <c r="A1335" s="58" t="inlineStr">
        <is>
          <t>0121-SNYRK</t>
        </is>
      </c>
      <c r="B1335" s="58" t="inlineStr">
        <is>
          <t>Male</t>
        </is>
      </c>
      <c r="C1335" s="58" t="n">
        <v>0</v>
      </c>
      <c r="D1335" s="58" t="inlineStr">
        <is>
          <t>No</t>
        </is>
      </c>
      <c r="E1335" s="58" t="inlineStr">
        <is>
          <t>No</t>
        </is>
      </c>
      <c r="F1335" s="58" t="n">
        <v>50</v>
      </c>
      <c r="G1335" s="58" t="inlineStr">
        <is>
          <t>No</t>
        </is>
      </c>
      <c r="H1335" s="58" t="inlineStr">
        <is>
          <t>No phone service</t>
        </is>
      </c>
      <c r="I1335" s="58" t="inlineStr">
        <is>
          <t>DSL</t>
        </is>
      </c>
      <c r="J1335" s="58" t="inlineStr">
        <is>
          <t>Yes</t>
        </is>
      </c>
      <c r="K1335" s="58" t="inlineStr">
        <is>
          <t>No</t>
        </is>
      </c>
      <c r="L1335" s="58" t="inlineStr">
        <is>
          <t>No</t>
        </is>
      </c>
      <c r="M1335" s="58" t="inlineStr">
        <is>
          <t>Yes</t>
        </is>
      </c>
      <c r="N1335" s="58" t="inlineStr">
        <is>
          <t>No</t>
        </is>
      </c>
      <c r="O1335" s="58" t="inlineStr">
        <is>
          <t>No</t>
        </is>
      </c>
      <c r="P1335" s="58" t="inlineStr">
        <is>
          <t>One year</t>
        </is>
      </c>
      <c r="Q1335" s="58" t="inlineStr">
        <is>
          <t>Yes</t>
        </is>
      </c>
      <c r="R1335" s="58" t="inlineStr">
        <is>
          <t>Mailed check</t>
        </is>
      </c>
      <c r="S1335" s="123" t="n">
        <v>35.4</v>
      </c>
      <c r="T1335" s="58" t="inlineStr">
        <is>
          <t>1748.9</t>
        </is>
      </c>
      <c r="U1335" s="58" t="inlineStr">
        <is>
          <t>No</t>
        </is>
      </c>
      <c r="V1335" s="123">
        <f>IFERROR(VALUE(TRIM(T1335)),S1335*F1335)</f>
        <v/>
      </c>
      <c r="W1335" s="58">
        <f>IF(F1335&lt;=12,"0-12 mo",IF(F1335&lt;=24,"13-24 mo",IF(F1335&lt;=48,"25-48 mo","49+ mo")))</f>
        <v/>
      </c>
      <c r="X1335" s="58">
        <f>IF(S1335&lt;=35.5,"Q1 Low",IF(S1335&lt;=70.35,"Q2 Mid-Low",IF(S1335&lt;=89.85,"Q3 Mid-High","Q4 High")))</f>
        <v/>
      </c>
      <c r="Y1335" s="58">
        <f>IF(U1335="Yes",1,0)</f>
        <v/>
      </c>
      <c r="Z1335" s="58">
        <f>IF(P1335="Month-to-month",1,0)+IF(M1335="No",1,0)+IF(J1335="No",1,0)+IF(I1335="Fiber optic",1,0)+IF(Q1335="Yes",1,0)</f>
        <v/>
      </c>
    </row>
    <row r="1336" ht="15" customHeight="1" s="59">
      <c r="A1336" s="58" t="inlineStr">
        <is>
          <t>1768-ZAIFU</t>
        </is>
      </c>
      <c r="B1336" s="58" t="inlineStr">
        <is>
          <t>Female</t>
        </is>
      </c>
      <c r="C1336" s="58" t="n">
        <v>1</v>
      </c>
      <c r="D1336" s="58" t="inlineStr">
        <is>
          <t>No</t>
        </is>
      </c>
      <c r="E1336" s="58" t="inlineStr">
        <is>
          <t>No</t>
        </is>
      </c>
      <c r="F1336" s="58" t="n">
        <v>1</v>
      </c>
      <c r="G1336" s="58" t="inlineStr">
        <is>
          <t>No</t>
        </is>
      </c>
      <c r="H1336" s="58" t="inlineStr">
        <is>
          <t>No phone service</t>
        </is>
      </c>
      <c r="I1336" s="58" t="inlineStr">
        <is>
          <t>DSL</t>
        </is>
      </c>
      <c r="J1336" s="58" t="inlineStr">
        <is>
          <t>No</t>
        </is>
      </c>
      <c r="K1336" s="58" t="inlineStr">
        <is>
          <t>No</t>
        </is>
      </c>
      <c r="L1336" s="58" t="inlineStr">
        <is>
          <t>No</t>
        </is>
      </c>
      <c r="M1336" s="58" t="inlineStr">
        <is>
          <t>No</t>
        </is>
      </c>
      <c r="N1336" s="58" t="inlineStr">
        <is>
          <t>No</t>
        </is>
      </c>
      <c r="O1336" s="58" t="inlineStr">
        <is>
          <t>No</t>
        </is>
      </c>
      <c r="P1336" s="58" t="inlineStr">
        <is>
          <t>Month-to-month</t>
        </is>
      </c>
      <c r="Q1336" s="58" t="inlineStr">
        <is>
          <t>Yes</t>
        </is>
      </c>
      <c r="R1336" s="58" t="inlineStr">
        <is>
          <t>Electronic check</t>
        </is>
      </c>
      <c r="S1336" s="123" t="n">
        <v>25.2</v>
      </c>
      <c r="T1336" s="58" t="inlineStr">
        <is>
          <t>25.2</t>
        </is>
      </c>
      <c r="U1336" s="58" t="inlineStr">
        <is>
          <t>Yes</t>
        </is>
      </c>
      <c r="V1336" s="123">
        <f>IFERROR(VALUE(TRIM(T1336)),S1336*F1336)</f>
        <v/>
      </c>
      <c r="W1336" s="58">
        <f>IF(F1336&lt;=12,"0-12 mo",IF(F1336&lt;=24,"13-24 mo",IF(F1336&lt;=48,"25-48 mo","49+ mo")))</f>
        <v/>
      </c>
      <c r="X1336" s="58">
        <f>IF(S1336&lt;=35.5,"Q1 Low",IF(S1336&lt;=70.35,"Q2 Mid-Low",IF(S1336&lt;=89.85,"Q3 Mid-High","Q4 High")))</f>
        <v/>
      </c>
      <c r="Y1336" s="58">
        <f>IF(U1336="Yes",1,0)</f>
        <v/>
      </c>
      <c r="Z1336" s="58">
        <f>IF(P1336="Month-to-month",1,0)+IF(M1336="No",1,0)+IF(J1336="No",1,0)+IF(I1336="Fiber optic",1,0)+IF(Q1336="Yes",1,0)</f>
        <v/>
      </c>
    </row>
    <row r="1337" ht="15" customHeight="1" s="59">
      <c r="A1337" s="58" t="inlineStr">
        <is>
          <t>4671-LXRDQ</t>
        </is>
      </c>
      <c r="B1337" s="58" t="inlineStr">
        <is>
          <t>Male</t>
        </is>
      </c>
      <c r="C1337" s="58" t="n">
        <v>0</v>
      </c>
      <c r="D1337" s="58" t="inlineStr">
        <is>
          <t>No</t>
        </is>
      </c>
      <c r="E1337" s="58" t="inlineStr">
        <is>
          <t>No</t>
        </is>
      </c>
      <c r="F1337" s="58" t="n">
        <v>2</v>
      </c>
      <c r="G1337" s="58" t="inlineStr">
        <is>
          <t>Yes</t>
        </is>
      </c>
      <c r="H1337" s="58" t="inlineStr">
        <is>
          <t>No</t>
        </is>
      </c>
      <c r="I1337" s="58" t="inlineStr">
        <is>
          <t>DSL</t>
        </is>
      </c>
      <c r="J1337" s="58" t="inlineStr">
        <is>
          <t>No</t>
        </is>
      </c>
      <c r="K1337" s="58" t="inlineStr">
        <is>
          <t>No</t>
        </is>
      </c>
      <c r="L1337" s="58" t="inlineStr">
        <is>
          <t>No</t>
        </is>
      </c>
      <c r="M1337" s="58" t="inlineStr">
        <is>
          <t>No</t>
        </is>
      </c>
      <c r="N1337" s="58" t="inlineStr">
        <is>
          <t>No</t>
        </is>
      </c>
      <c r="O1337" s="58" t="inlineStr">
        <is>
          <t>No</t>
        </is>
      </c>
      <c r="P1337" s="58" t="inlineStr">
        <is>
          <t>Month-to-month</t>
        </is>
      </c>
      <c r="Q1337" s="58" t="inlineStr">
        <is>
          <t>Yes</t>
        </is>
      </c>
      <c r="R1337" s="58" t="inlineStr">
        <is>
          <t>Mailed check</t>
        </is>
      </c>
      <c r="S1337" s="123" t="n">
        <v>45</v>
      </c>
      <c r="T1337" s="58" t="inlineStr">
        <is>
          <t>96.45</t>
        </is>
      </c>
      <c r="U1337" s="58" t="inlineStr">
        <is>
          <t>Yes</t>
        </is>
      </c>
      <c r="V1337" s="123">
        <f>IFERROR(VALUE(TRIM(T1337)),S1337*F1337)</f>
        <v/>
      </c>
      <c r="W1337" s="58">
        <f>IF(F1337&lt;=12,"0-12 mo",IF(F1337&lt;=24,"13-24 mo",IF(F1337&lt;=48,"25-48 mo","49+ mo")))</f>
        <v/>
      </c>
      <c r="X1337" s="58">
        <f>IF(S1337&lt;=35.5,"Q1 Low",IF(S1337&lt;=70.35,"Q2 Mid-Low",IF(S1337&lt;=89.85,"Q3 Mid-High","Q4 High")))</f>
        <v/>
      </c>
      <c r="Y1337" s="58">
        <f>IF(U1337="Yes",1,0)</f>
        <v/>
      </c>
      <c r="Z1337" s="58">
        <f>IF(P1337="Month-to-month",1,0)+IF(M1337="No",1,0)+IF(J1337="No",1,0)+IF(I1337="Fiber optic",1,0)+IF(Q1337="Yes",1,0)</f>
        <v/>
      </c>
    </row>
    <row r="1338" ht="15" customHeight="1" s="59">
      <c r="A1338" s="58" t="inlineStr">
        <is>
          <t>3733-LSYCE</t>
        </is>
      </c>
      <c r="B1338" s="58" t="inlineStr">
        <is>
          <t>Female</t>
        </is>
      </c>
      <c r="C1338" s="58" t="n">
        <v>0</v>
      </c>
      <c r="D1338" s="58" t="inlineStr">
        <is>
          <t>Yes</t>
        </is>
      </c>
      <c r="E1338" s="58" t="inlineStr">
        <is>
          <t>No</t>
        </is>
      </c>
      <c r="F1338" s="58" t="n">
        <v>15</v>
      </c>
      <c r="G1338" s="58" t="inlineStr">
        <is>
          <t>Yes</t>
        </is>
      </c>
      <c r="H1338" s="58" t="inlineStr">
        <is>
          <t>No</t>
        </is>
      </c>
      <c r="I1338" s="58" t="inlineStr">
        <is>
          <t>Fiber optic</t>
        </is>
      </c>
      <c r="J1338" s="58" t="inlineStr">
        <is>
          <t>No</t>
        </is>
      </c>
      <c r="K1338" s="58" t="inlineStr">
        <is>
          <t>Yes</t>
        </is>
      </c>
      <c r="L1338" s="58" t="inlineStr">
        <is>
          <t>No</t>
        </is>
      </c>
      <c r="M1338" s="58" t="inlineStr">
        <is>
          <t>No</t>
        </is>
      </c>
      <c r="N1338" s="58" t="inlineStr">
        <is>
          <t>No</t>
        </is>
      </c>
      <c r="O1338" s="58" t="inlineStr">
        <is>
          <t>No</t>
        </is>
      </c>
      <c r="P1338" s="58" t="inlineStr">
        <is>
          <t>Month-to-month</t>
        </is>
      </c>
      <c r="Q1338" s="58" t="inlineStr">
        <is>
          <t>No</t>
        </is>
      </c>
      <c r="R1338" s="58" t="inlineStr">
        <is>
          <t>Bank transfer (automatic)</t>
        </is>
      </c>
      <c r="S1338" s="123" t="n">
        <v>75.34999999999999</v>
      </c>
      <c r="T1338" s="58" t="inlineStr">
        <is>
          <t>1114.55</t>
        </is>
      </c>
      <c r="U1338" s="58" t="inlineStr">
        <is>
          <t>No</t>
        </is>
      </c>
      <c r="V1338" s="123">
        <f>IFERROR(VALUE(TRIM(T1338)),S1338*F1338)</f>
        <v/>
      </c>
      <c r="W1338" s="58">
        <f>IF(F1338&lt;=12,"0-12 mo",IF(F1338&lt;=24,"13-24 mo",IF(F1338&lt;=48,"25-48 mo","49+ mo")))</f>
        <v/>
      </c>
      <c r="X1338" s="58">
        <f>IF(S1338&lt;=35.5,"Q1 Low",IF(S1338&lt;=70.35,"Q2 Mid-Low",IF(S1338&lt;=89.85,"Q3 Mid-High","Q4 High")))</f>
        <v/>
      </c>
      <c r="Y1338" s="58">
        <f>IF(U1338="Yes",1,0)</f>
        <v/>
      </c>
      <c r="Z1338" s="58">
        <f>IF(P1338="Month-to-month",1,0)+IF(M1338="No",1,0)+IF(J1338="No",1,0)+IF(I1338="Fiber optic",1,0)+IF(Q1338="Yes",1,0)</f>
        <v/>
      </c>
    </row>
    <row r="1339" ht="15" customHeight="1" s="59">
      <c r="A1339" s="58" t="inlineStr">
        <is>
          <t>6265-FRMTQ</t>
        </is>
      </c>
      <c r="B1339" s="58" t="inlineStr">
        <is>
          <t>Male</t>
        </is>
      </c>
      <c r="C1339" s="58" t="n">
        <v>0</v>
      </c>
      <c r="D1339" s="58" t="inlineStr">
        <is>
          <t>No</t>
        </is>
      </c>
      <c r="E1339" s="58" t="inlineStr">
        <is>
          <t>No</t>
        </is>
      </c>
      <c r="F1339" s="58" t="n">
        <v>31</v>
      </c>
      <c r="G1339" s="58" t="inlineStr">
        <is>
          <t>Yes</t>
        </is>
      </c>
      <c r="H1339" s="58" t="inlineStr">
        <is>
          <t>No</t>
        </is>
      </c>
      <c r="I1339" s="58" t="inlineStr">
        <is>
          <t>No</t>
        </is>
      </c>
      <c r="J1339" s="58" t="inlineStr">
        <is>
          <t>No internet service</t>
        </is>
      </c>
      <c r="K1339" s="58" t="inlineStr">
        <is>
          <t>No internet service</t>
        </is>
      </c>
      <c r="L1339" s="58" t="inlineStr">
        <is>
          <t>No internet service</t>
        </is>
      </c>
      <c r="M1339" s="58" t="inlineStr">
        <is>
          <t>No internet service</t>
        </is>
      </c>
      <c r="N1339" s="58" t="inlineStr">
        <is>
          <t>No internet service</t>
        </is>
      </c>
      <c r="O1339" s="58" t="inlineStr">
        <is>
          <t>No internet service</t>
        </is>
      </c>
      <c r="P1339" s="58" t="inlineStr">
        <is>
          <t>Two year</t>
        </is>
      </c>
      <c r="Q1339" s="58" t="inlineStr">
        <is>
          <t>No</t>
        </is>
      </c>
      <c r="R1339" s="58" t="inlineStr">
        <is>
          <t>Bank transfer (automatic)</t>
        </is>
      </c>
      <c r="S1339" s="123" t="n">
        <v>20.4</v>
      </c>
      <c r="T1339" s="58" t="inlineStr">
        <is>
          <t>609.1</t>
        </is>
      </c>
      <c r="U1339" s="58" t="inlineStr">
        <is>
          <t>No</t>
        </is>
      </c>
      <c r="V1339" s="123">
        <f>IFERROR(VALUE(TRIM(T1339)),S1339*F1339)</f>
        <v/>
      </c>
      <c r="W1339" s="58">
        <f>IF(F1339&lt;=12,"0-12 mo",IF(F1339&lt;=24,"13-24 mo",IF(F1339&lt;=48,"25-48 mo","49+ mo")))</f>
        <v/>
      </c>
      <c r="X1339" s="58">
        <f>IF(S1339&lt;=35.5,"Q1 Low",IF(S1339&lt;=70.35,"Q2 Mid-Low",IF(S1339&lt;=89.85,"Q3 Mid-High","Q4 High")))</f>
        <v/>
      </c>
      <c r="Y1339" s="58">
        <f>IF(U1339="Yes",1,0)</f>
        <v/>
      </c>
      <c r="Z1339" s="58">
        <f>IF(P1339="Month-to-month",1,0)+IF(M1339="No",1,0)+IF(J1339="No",1,0)+IF(I1339="Fiber optic",1,0)+IF(Q1339="Yes",1,0)</f>
        <v/>
      </c>
    </row>
    <row r="1340" ht="15" customHeight="1" s="59">
      <c r="A1340" s="58" t="inlineStr">
        <is>
          <t>1934-SJVJK</t>
        </is>
      </c>
      <c r="B1340" s="58" t="inlineStr">
        <is>
          <t>Male</t>
        </is>
      </c>
      <c r="C1340" s="58" t="n">
        <v>0</v>
      </c>
      <c r="D1340" s="58" t="inlineStr">
        <is>
          <t>No</t>
        </is>
      </c>
      <c r="E1340" s="58" t="inlineStr">
        <is>
          <t>No</t>
        </is>
      </c>
      <c r="F1340" s="58" t="n">
        <v>1</v>
      </c>
      <c r="G1340" s="58" t="inlineStr">
        <is>
          <t>Yes</t>
        </is>
      </c>
      <c r="H1340" s="58" t="inlineStr">
        <is>
          <t>No</t>
        </is>
      </c>
      <c r="I1340" s="58" t="inlineStr">
        <is>
          <t>No</t>
        </is>
      </c>
      <c r="J1340" s="58" t="inlineStr">
        <is>
          <t>No internet service</t>
        </is>
      </c>
      <c r="K1340" s="58" t="inlineStr">
        <is>
          <t>No internet service</t>
        </is>
      </c>
      <c r="L1340" s="58" t="inlineStr">
        <is>
          <t>No internet service</t>
        </is>
      </c>
      <c r="M1340" s="58" t="inlineStr">
        <is>
          <t>No internet service</t>
        </is>
      </c>
      <c r="N1340" s="58" t="inlineStr">
        <is>
          <t>No internet service</t>
        </is>
      </c>
      <c r="O1340" s="58" t="inlineStr">
        <is>
          <t>No internet service</t>
        </is>
      </c>
      <c r="P1340" s="58" t="inlineStr">
        <is>
          <t>Month-to-month</t>
        </is>
      </c>
      <c r="Q1340" s="58" t="inlineStr">
        <is>
          <t>No</t>
        </is>
      </c>
      <c r="R1340" s="58" t="inlineStr">
        <is>
          <t>Mailed check</t>
        </is>
      </c>
      <c r="S1340" s="123" t="n">
        <v>20.15</v>
      </c>
      <c r="T1340" s="58" t="inlineStr">
        <is>
          <t>20.15</t>
        </is>
      </c>
      <c r="U1340" s="58" t="inlineStr">
        <is>
          <t>Yes</t>
        </is>
      </c>
      <c r="V1340" s="123">
        <f>IFERROR(VALUE(TRIM(T1340)),S1340*F1340)</f>
        <v/>
      </c>
      <c r="W1340" s="58">
        <f>IF(F1340&lt;=12,"0-12 mo",IF(F1340&lt;=24,"13-24 mo",IF(F1340&lt;=48,"25-48 mo","49+ mo")))</f>
        <v/>
      </c>
      <c r="X1340" s="58">
        <f>IF(S1340&lt;=35.5,"Q1 Low",IF(S1340&lt;=70.35,"Q2 Mid-Low",IF(S1340&lt;=89.85,"Q3 Mid-High","Q4 High")))</f>
        <v/>
      </c>
      <c r="Y1340" s="58">
        <f>IF(U1340="Yes",1,0)</f>
        <v/>
      </c>
      <c r="Z1340" s="58">
        <f>IF(P1340="Month-to-month",1,0)+IF(M1340="No",1,0)+IF(J1340="No",1,0)+IF(I1340="Fiber optic",1,0)+IF(Q1340="Yes",1,0)</f>
        <v/>
      </c>
    </row>
    <row r="1341" ht="15" customHeight="1" s="59">
      <c r="A1341" s="58" t="inlineStr">
        <is>
          <t>3838-OZURD</t>
        </is>
      </c>
      <c r="B1341" s="58" t="inlineStr">
        <is>
          <t>Male</t>
        </is>
      </c>
      <c r="C1341" s="58" t="n">
        <v>0</v>
      </c>
      <c r="D1341" s="58" t="inlineStr">
        <is>
          <t>Yes</t>
        </is>
      </c>
      <c r="E1341" s="58" t="inlineStr">
        <is>
          <t>No</t>
        </is>
      </c>
      <c r="F1341" s="58" t="n">
        <v>66</v>
      </c>
      <c r="G1341" s="58" t="inlineStr">
        <is>
          <t>Yes</t>
        </is>
      </c>
      <c r="H1341" s="58" t="inlineStr">
        <is>
          <t>Yes</t>
        </is>
      </c>
      <c r="I1341" s="58" t="inlineStr">
        <is>
          <t>Fiber optic</t>
        </is>
      </c>
      <c r="J1341" s="58" t="inlineStr">
        <is>
          <t>No</t>
        </is>
      </c>
      <c r="K1341" s="58" t="inlineStr">
        <is>
          <t>Yes</t>
        </is>
      </c>
      <c r="L1341" s="58" t="inlineStr">
        <is>
          <t>Yes</t>
        </is>
      </c>
      <c r="M1341" s="58" t="inlineStr">
        <is>
          <t>No</t>
        </is>
      </c>
      <c r="N1341" s="58" t="inlineStr">
        <is>
          <t>Yes</t>
        </is>
      </c>
      <c r="O1341" s="58" t="inlineStr">
        <is>
          <t>Yes</t>
        </is>
      </c>
      <c r="P1341" s="58" t="inlineStr">
        <is>
          <t>Month-to-month</t>
        </is>
      </c>
      <c r="Q1341" s="58" t="inlineStr">
        <is>
          <t>Yes</t>
        </is>
      </c>
      <c r="R1341" s="58" t="inlineStr">
        <is>
          <t>Credit card (automatic)</t>
        </is>
      </c>
      <c r="S1341" s="123" t="n">
        <v>105</v>
      </c>
      <c r="T1341" s="58" t="inlineStr">
        <is>
          <t>7133.25</t>
        </is>
      </c>
      <c r="U1341" s="58" t="inlineStr">
        <is>
          <t>Yes</t>
        </is>
      </c>
      <c r="V1341" s="123">
        <f>IFERROR(VALUE(TRIM(T1341)),S1341*F1341)</f>
        <v/>
      </c>
      <c r="W1341" s="58">
        <f>IF(F1341&lt;=12,"0-12 mo",IF(F1341&lt;=24,"13-24 mo",IF(F1341&lt;=48,"25-48 mo","49+ mo")))</f>
        <v/>
      </c>
      <c r="X1341" s="58">
        <f>IF(S1341&lt;=35.5,"Q1 Low",IF(S1341&lt;=70.35,"Q2 Mid-Low",IF(S1341&lt;=89.85,"Q3 Mid-High","Q4 High")))</f>
        <v/>
      </c>
      <c r="Y1341" s="58">
        <f>IF(U1341="Yes",1,0)</f>
        <v/>
      </c>
      <c r="Z1341" s="58">
        <f>IF(P1341="Month-to-month",1,0)+IF(M1341="No",1,0)+IF(J1341="No",1,0)+IF(I1341="Fiber optic",1,0)+IF(Q1341="Yes",1,0)</f>
        <v/>
      </c>
    </row>
    <row r="1342" ht="15" customHeight="1" s="59">
      <c r="A1342" s="58" t="inlineStr">
        <is>
          <t>1371-DWPAZ</t>
        </is>
      </c>
      <c r="B1342" s="58" t="inlineStr">
        <is>
          <t>Female</t>
        </is>
      </c>
      <c r="C1342" s="58" t="n">
        <v>0</v>
      </c>
      <c r="D1342" s="58" t="inlineStr">
        <is>
          <t>Yes</t>
        </is>
      </c>
      <c r="E1342" s="58" t="inlineStr">
        <is>
          <t>Yes</t>
        </is>
      </c>
      <c r="F1342" s="58" t="n">
        <v>0</v>
      </c>
      <c r="G1342" s="58" t="inlineStr">
        <is>
          <t>No</t>
        </is>
      </c>
      <c r="H1342" s="58" t="inlineStr">
        <is>
          <t>No phone service</t>
        </is>
      </c>
      <c r="I1342" s="58" t="inlineStr">
        <is>
          <t>DSL</t>
        </is>
      </c>
      <c r="J1342" s="58" t="inlineStr">
        <is>
          <t>Yes</t>
        </is>
      </c>
      <c r="K1342" s="58" t="inlineStr">
        <is>
          <t>Yes</t>
        </is>
      </c>
      <c r="L1342" s="58" t="inlineStr">
        <is>
          <t>Yes</t>
        </is>
      </c>
      <c r="M1342" s="58" t="inlineStr">
        <is>
          <t>Yes</t>
        </is>
      </c>
      <c r="N1342" s="58" t="inlineStr">
        <is>
          <t>Yes</t>
        </is>
      </c>
      <c r="O1342" s="58" t="inlineStr">
        <is>
          <t>No</t>
        </is>
      </c>
      <c r="P1342" s="58" t="inlineStr">
        <is>
          <t>Two year</t>
        </is>
      </c>
      <c r="Q1342" s="58" t="inlineStr">
        <is>
          <t>No</t>
        </is>
      </c>
      <c r="R1342" s="58" t="inlineStr">
        <is>
          <t>Credit card (automatic)</t>
        </is>
      </c>
      <c r="S1342" s="123" t="n">
        <v>56.05</v>
      </c>
      <c r="T1342" s="58" t="inlineStr">
        <is>
          <t xml:space="preserve"> </t>
        </is>
      </c>
      <c r="U1342" s="58" t="inlineStr">
        <is>
          <t>No</t>
        </is>
      </c>
      <c r="V1342" s="123">
        <f>IFERROR(VALUE(TRIM(T1342)),S1342*F1342)</f>
        <v/>
      </c>
      <c r="W1342" s="58">
        <f>IF(F1342&lt;=12,"0-12 mo",IF(F1342&lt;=24,"13-24 mo",IF(F1342&lt;=48,"25-48 mo","49+ mo")))</f>
        <v/>
      </c>
      <c r="X1342" s="58">
        <f>IF(S1342&lt;=35.5,"Q1 Low",IF(S1342&lt;=70.35,"Q2 Mid-Low",IF(S1342&lt;=89.85,"Q3 Mid-High","Q4 High")))</f>
        <v/>
      </c>
      <c r="Y1342" s="58">
        <f>IF(U1342="Yes",1,0)</f>
        <v/>
      </c>
      <c r="Z1342" s="58">
        <f>IF(P1342="Month-to-month",1,0)+IF(M1342="No",1,0)+IF(J1342="No",1,0)+IF(I1342="Fiber optic",1,0)+IF(Q1342="Yes",1,0)</f>
        <v/>
      </c>
    </row>
    <row r="1343" ht="15" customHeight="1" s="59">
      <c r="A1343" s="58" t="inlineStr">
        <is>
          <t>9269-CQOOL</t>
        </is>
      </c>
      <c r="B1343" s="58" t="inlineStr">
        <is>
          <t>Male</t>
        </is>
      </c>
      <c r="C1343" s="58" t="n">
        <v>0</v>
      </c>
      <c r="D1343" s="58" t="inlineStr">
        <is>
          <t>No</t>
        </is>
      </c>
      <c r="E1343" s="58" t="inlineStr">
        <is>
          <t>Yes</t>
        </is>
      </c>
      <c r="F1343" s="58" t="n">
        <v>3</v>
      </c>
      <c r="G1343" s="58" t="inlineStr">
        <is>
          <t>Yes</t>
        </is>
      </c>
      <c r="H1343" s="58" t="inlineStr">
        <is>
          <t>No</t>
        </is>
      </c>
      <c r="I1343" s="58" t="inlineStr">
        <is>
          <t>DSL</t>
        </is>
      </c>
      <c r="J1343" s="58" t="inlineStr">
        <is>
          <t>No</t>
        </is>
      </c>
      <c r="K1343" s="58" t="inlineStr">
        <is>
          <t>No</t>
        </is>
      </c>
      <c r="L1343" s="58" t="inlineStr">
        <is>
          <t>No</t>
        </is>
      </c>
      <c r="M1343" s="58" t="inlineStr">
        <is>
          <t>No</t>
        </is>
      </c>
      <c r="N1343" s="58" t="inlineStr">
        <is>
          <t>Yes</t>
        </is>
      </c>
      <c r="O1343" s="58" t="inlineStr">
        <is>
          <t>No</t>
        </is>
      </c>
      <c r="P1343" s="58" t="inlineStr">
        <is>
          <t>Month-to-month</t>
        </is>
      </c>
      <c r="Q1343" s="58" t="inlineStr">
        <is>
          <t>Yes</t>
        </is>
      </c>
      <c r="R1343" s="58" t="inlineStr">
        <is>
          <t>Credit card (automatic)</t>
        </is>
      </c>
      <c r="S1343" s="123" t="n">
        <v>54.7</v>
      </c>
      <c r="T1343" s="58" t="inlineStr">
        <is>
          <t>169.45</t>
        </is>
      </c>
      <c r="U1343" s="58" t="inlineStr">
        <is>
          <t>Yes</t>
        </is>
      </c>
      <c r="V1343" s="123">
        <f>IFERROR(VALUE(TRIM(T1343)),S1343*F1343)</f>
        <v/>
      </c>
      <c r="W1343" s="58">
        <f>IF(F1343&lt;=12,"0-12 mo",IF(F1343&lt;=24,"13-24 mo",IF(F1343&lt;=48,"25-48 mo","49+ mo")))</f>
        <v/>
      </c>
      <c r="X1343" s="58">
        <f>IF(S1343&lt;=35.5,"Q1 Low",IF(S1343&lt;=70.35,"Q2 Mid-Low",IF(S1343&lt;=89.85,"Q3 Mid-High","Q4 High")))</f>
        <v/>
      </c>
      <c r="Y1343" s="58">
        <f>IF(U1343="Yes",1,0)</f>
        <v/>
      </c>
      <c r="Z1343" s="58">
        <f>IF(P1343="Month-to-month",1,0)+IF(M1343="No",1,0)+IF(J1343="No",1,0)+IF(I1343="Fiber optic",1,0)+IF(Q1343="Yes",1,0)</f>
        <v/>
      </c>
    </row>
    <row r="1344" ht="15" customHeight="1" s="59">
      <c r="A1344" s="58" t="inlineStr">
        <is>
          <t>2017-CCBLH</t>
        </is>
      </c>
      <c r="B1344" s="58" t="inlineStr">
        <is>
          <t>Female</t>
        </is>
      </c>
      <c r="C1344" s="58" t="n">
        <v>0</v>
      </c>
      <c r="D1344" s="58" t="inlineStr">
        <is>
          <t>No</t>
        </is>
      </c>
      <c r="E1344" s="58" t="inlineStr">
        <is>
          <t>No</t>
        </is>
      </c>
      <c r="F1344" s="58" t="n">
        <v>8</v>
      </c>
      <c r="G1344" s="58" t="inlineStr">
        <is>
          <t>Yes</t>
        </is>
      </c>
      <c r="H1344" s="58" t="inlineStr">
        <is>
          <t>No</t>
        </is>
      </c>
      <c r="I1344" s="58" t="inlineStr">
        <is>
          <t>No</t>
        </is>
      </c>
      <c r="J1344" s="58" t="inlineStr">
        <is>
          <t>No internet service</t>
        </is>
      </c>
      <c r="K1344" s="58" t="inlineStr">
        <is>
          <t>No internet service</t>
        </is>
      </c>
      <c r="L1344" s="58" t="inlineStr">
        <is>
          <t>No internet service</t>
        </is>
      </c>
      <c r="M1344" s="58" t="inlineStr">
        <is>
          <t>No internet service</t>
        </is>
      </c>
      <c r="N1344" s="58" t="inlineStr">
        <is>
          <t>No internet service</t>
        </is>
      </c>
      <c r="O1344" s="58" t="inlineStr">
        <is>
          <t>No internet service</t>
        </is>
      </c>
      <c r="P1344" s="58" t="inlineStr">
        <is>
          <t>Two year</t>
        </is>
      </c>
      <c r="Q1344" s="58" t="inlineStr">
        <is>
          <t>No</t>
        </is>
      </c>
      <c r="R1344" s="58" t="inlineStr">
        <is>
          <t>Mailed check</t>
        </is>
      </c>
      <c r="S1344" s="123" t="n">
        <v>20</v>
      </c>
      <c r="T1344" s="58" t="inlineStr">
        <is>
          <t>141.6</t>
        </is>
      </c>
      <c r="U1344" s="58" t="inlineStr">
        <is>
          <t>No</t>
        </is>
      </c>
      <c r="V1344" s="123">
        <f>IFERROR(VALUE(TRIM(T1344)),S1344*F1344)</f>
        <v/>
      </c>
      <c r="W1344" s="58">
        <f>IF(F1344&lt;=12,"0-12 mo",IF(F1344&lt;=24,"13-24 mo",IF(F1344&lt;=48,"25-48 mo","49+ mo")))</f>
        <v/>
      </c>
      <c r="X1344" s="58">
        <f>IF(S1344&lt;=35.5,"Q1 Low",IF(S1344&lt;=70.35,"Q2 Mid-Low",IF(S1344&lt;=89.85,"Q3 Mid-High","Q4 High")))</f>
        <v/>
      </c>
      <c r="Y1344" s="58">
        <f>IF(U1344="Yes",1,0)</f>
        <v/>
      </c>
      <c r="Z1344" s="58">
        <f>IF(P1344="Month-to-month",1,0)+IF(M1344="No",1,0)+IF(J1344="No",1,0)+IF(I1344="Fiber optic",1,0)+IF(Q1344="Yes",1,0)</f>
        <v/>
      </c>
    </row>
    <row r="1345" ht="15" customHeight="1" s="59">
      <c r="A1345" s="58" t="inlineStr">
        <is>
          <t>7690-KPNCU</t>
        </is>
      </c>
      <c r="B1345" s="58" t="inlineStr">
        <is>
          <t>Male</t>
        </is>
      </c>
      <c r="C1345" s="58" t="n">
        <v>0</v>
      </c>
      <c r="D1345" s="58" t="inlineStr">
        <is>
          <t>Yes</t>
        </is>
      </c>
      <c r="E1345" s="58" t="inlineStr">
        <is>
          <t>Yes</t>
        </is>
      </c>
      <c r="F1345" s="58" t="n">
        <v>64</v>
      </c>
      <c r="G1345" s="58" t="inlineStr">
        <is>
          <t>Yes</t>
        </is>
      </c>
      <c r="H1345" s="58" t="inlineStr">
        <is>
          <t>No</t>
        </is>
      </c>
      <c r="I1345" s="58" t="inlineStr">
        <is>
          <t>DSL</t>
        </is>
      </c>
      <c r="J1345" s="58" t="inlineStr">
        <is>
          <t>Yes</t>
        </is>
      </c>
      <c r="K1345" s="58" t="inlineStr">
        <is>
          <t>No</t>
        </is>
      </c>
      <c r="L1345" s="58" t="inlineStr">
        <is>
          <t>Yes</t>
        </is>
      </c>
      <c r="M1345" s="58" t="inlineStr">
        <is>
          <t>No</t>
        </is>
      </c>
      <c r="N1345" s="58" t="inlineStr">
        <is>
          <t>Yes</t>
        </is>
      </c>
      <c r="O1345" s="58" t="inlineStr">
        <is>
          <t>Yes</t>
        </is>
      </c>
      <c r="P1345" s="58" t="inlineStr">
        <is>
          <t>One year</t>
        </is>
      </c>
      <c r="Q1345" s="58" t="inlineStr">
        <is>
          <t>Yes</t>
        </is>
      </c>
      <c r="R1345" s="58" t="inlineStr">
        <is>
          <t>Credit card (automatic)</t>
        </is>
      </c>
      <c r="S1345" s="123" t="n">
        <v>73.05</v>
      </c>
      <c r="T1345" s="58" t="inlineStr">
        <is>
          <t>4688.65</t>
        </is>
      </c>
      <c r="U1345" s="58" t="inlineStr">
        <is>
          <t>No</t>
        </is>
      </c>
      <c r="V1345" s="123">
        <f>IFERROR(VALUE(TRIM(T1345)),S1345*F1345)</f>
        <v/>
      </c>
      <c r="W1345" s="58">
        <f>IF(F1345&lt;=12,"0-12 mo",IF(F1345&lt;=24,"13-24 mo",IF(F1345&lt;=48,"25-48 mo","49+ mo")))</f>
        <v/>
      </c>
      <c r="X1345" s="58">
        <f>IF(S1345&lt;=35.5,"Q1 Low",IF(S1345&lt;=70.35,"Q2 Mid-Low",IF(S1345&lt;=89.85,"Q3 Mid-High","Q4 High")))</f>
        <v/>
      </c>
      <c r="Y1345" s="58">
        <f>IF(U1345="Yes",1,0)</f>
        <v/>
      </c>
      <c r="Z1345" s="58">
        <f>IF(P1345="Month-to-month",1,0)+IF(M1345="No",1,0)+IF(J1345="No",1,0)+IF(I1345="Fiber optic",1,0)+IF(Q1345="Yes",1,0)</f>
        <v/>
      </c>
    </row>
    <row r="1346" ht="15" customHeight="1" s="59">
      <c r="A1346" s="58" t="inlineStr">
        <is>
          <t>0536-BGFMZ</t>
        </is>
      </c>
      <c r="B1346" s="58" t="inlineStr">
        <is>
          <t>Female</t>
        </is>
      </c>
      <c r="C1346" s="58" t="n">
        <v>0</v>
      </c>
      <c r="D1346" s="58" t="inlineStr">
        <is>
          <t>Yes</t>
        </is>
      </c>
      <c r="E1346" s="58" t="inlineStr">
        <is>
          <t>No</t>
        </is>
      </c>
      <c r="F1346" s="58" t="n">
        <v>28</v>
      </c>
      <c r="G1346" s="58" t="inlineStr">
        <is>
          <t>Yes</t>
        </is>
      </c>
      <c r="H1346" s="58" t="inlineStr">
        <is>
          <t>No</t>
        </is>
      </c>
      <c r="I1346" s="58" t="inlineStr">
        <is>
          <t>No</t>
        </is>
      </c>
      <c r="J1346" s="58" t="inlineStr">
        <is>
          <t>No internet service</t>
        </is>
      </c>
      <c r="K1346" s="58" t="inlineStr">
        <is>
          <t>No internet service</t>
        </is>
      </c>
      <c r="L1346" s="58" t="inlineStr">
        <is>
          <t>No internet service</t>
        </is>
      </c>
      <c r="M1346" s="58" t="inlineStr">
        <is>
          <t>No internet service</t>
        </is>
      </c>
      <c r="N1346" s="58" t="inlineStr">
        <is>
          <t>No internet service</t>
        </is>
      </c>
      <c r="O1346" s="58" t="inlineStr">
        <is>
          <t>No internet service</t>
        </is>
      </c>
      <c r="P1346" s="58" t="inlineStr">
        <is>
          <t>Month-to-month</t>
        </is>
      </c>
      <c r="Q1346" s="58" t="inlineStr">
        <is>
          <t>No</t>
        </is>
      </c>
      <c r="R1346" s="58" t="inlineStr">
        <is>
          <t>Mailed check</t>
        </is>
      </c>
      <c r="S1346" s="123" t="n">
        <v>20.5</v>
      </c>
      <c r="T1346" s="58" t="inlineStr">
        <is>
          <t>563.05</t>
        </is>
      </c>
      <c r="U1346" s="58" t="inlineStr">
        <is>
          <t>No</t>
        </is>
      </c>
      <c r="V1346" s="123">
        <f>IFERROR(VALUE(TRIM(T1346)),S1346*F1346)</f>
        <v/>
      </c>
      <c r="W1346" s="58">
        <f>IF(F1346&lt;=12,"0-12 mo",IF(F1346&lt;=24,"13-24 mo",IF(F1346&lt;=48,"25-48 mo","49+ mo")))</f>
        <v/>
      </c>
      <c r="X1346" s="58">
        <f>IF(S1346&lt;=35.5,"Q1 Low",IF(S1346&lt;=70.35,"Q2 Mid-Low",IF(S1346&lt;=89.85,"Q3 Mid-High","Q4 High")))</f>
        <v/>
      </c>
      <c r="Y1346" s="58">
        <f>IF(U1346="Yes",1,0)</f>
        <v/>
      </c>
      <c r="Z1346" s="58">
        <f>IF(P1346="Month-to-month",1,0)+IF(M1346="No",1,0)+IF(J1346="No",1,0)+IF(I1346="Fiber optic",1,0)+IF(Q1346="Yes",1,0)</f>
        <v/>
      </c>
    </row>
    <row r="1347" ht="15" customHeight="1" s="59">
      <c r="A1347" s="58" t="inlineStr">
        <is>
          <t>2293-IJWPS</t>
        </is>
      </c>
      <c r="B1347" s="58" t="inlineStr">
        <is>
          <t>Female</t>
        </is>
      </c>
      <c r="C1347" s="58" t="n">
        <v>0</v>
      </c>
      <c r="D1347" s="58" t="inlineStr">
        <is>
          <t>Yes</t>
        </is>
      </c>
      <c r="E1347" s="58" t="inlineStr">
        <is>
          <t>No</t>
        </is>
      </c>
      <c r="F1347" s="58" t="n">
        <v>57</v>
      </c>
      <c r="G1347" s="58" t="inlineStr">
        <is>
          <t>Yes</t>
        </is>
      </c>
      <c r="H1347" s="58" t="inlineStr">
        <is>
          <t>Yes</t>
        </is>
      </c>
      <c r="I1347" s="58" t="inlineStr">
        <is>
          <t>Fiber optic</t>
        </is>
      </c>
      <c r="J1347" s="58" t="inlineStr">
        <is>
          <t>No</t>
        </is>
      </c>
      <c r="K1347" s="58" t="inlineStr">
        <is>
          <t>No</t>
        </is>
      </c>
      <c r="L1347" s="58" t="inlineStr">
        <is>
          <t>Yes</t>
        </is>
      </c>
      <c r="M1347" s="58" t="inlineStr">
        <is>
          <t>No</t>
        </is>
      </c>
      <c r="N1347" s="58" t="inlineStr">
        <is>
          <t>Yes</t>
        </is>
      </c>
      <c r="O1347" s="58" t="inlineStr">
        <is>
          <t>Yes</t>
        </is>
      </c>
      <c r="P1347" s="58" t="inlineStr">
        <is>
          <t>One year</t>
        </is>
      </c>
      <c r="Q1347" s="58" t="inlineStr">
        <is>
          <t>Yes</t>
        </is>
      </c>
      <c r="R1347" s="58" t="inlineStr">
        <is>
          <t>Credit card (automatic)</t>
        </is>
      </c>
      <c r="S1347" s="123" t="n">
        <v>100.75</v>
      </c>
      <c r="T1347" s="58" t="inlineStr">
        <is>
          <t>5985</t>
        </is>
      </c>
      <c r="U1347" s="58" t="inlineStr">
        <is>
          <t>No</t>
        </is>
      </c>
      <c r="V1347" s="123">
        <f>IFERROR(VALUE(TRIM(T1347)),S1347*F1347)</f>
        <v/>
      </c>
      <c r="W1347" s="58">
        <f>IF(F1347&lt;=12,"0-12 mo",IF(F1347&lt;=24,"13-24 mo",IF(F1347&lt;=48,"25-48 mo","49+ mo")))</f>
        <v/>
      </c>
      <c r="X1347" s="58">
        <f>IF(S1347&lt;=35.5,"Q1 Low",IF(S1347&lt;=70.35,"Q2 Mid-Low",IF(S1347&lt;=89.85,"Q3 Mid-High","Q4 High")))</f>
        <v/>
      </c>
      <c r="Y1347" s="58">
        <f>IF(U1347="Yes",1,0)</f>
        <v/>
      </c>
      <c r="Z1347" s="58">
        <f>IF(P1347="Month-to-month",1,0)+IF(M1347="No",1,0)+IF(J1347="No",1,0)+IF(I1347="Fiber optic",1,0)+IF(Q1347="Yes",1,0)</f>
        <v/>
      </c>
    </row>
    <row r="1348" ht="15" customHeight="1" s="59">
      <c r="A1348" s="58" t="inlineStr">
        <is>
          <t>2845-HSJCY</t>
        </is>
      </c>
      <c r="B1348" s="58" t="inlineStr">
        <is>
          <t>Female</t>
        </is>
      </c>
      <c r="C1348" s="58" t="n">
        <v>0</v>
      </c>
      <c r="D1348" s="58" t="inlineStr">
        <is>
          <t>Yes</t>
        </is>
      </c>
      <c r="E1348" s="58" t="inlineStr">
        <is>
          <t>Yes</t>
        </is>
      </c>
      <c r="F1348" s="58" t="n">
        <v>14</v>
      </c>
      <c r="G1348" s="58" t="inlineStr">
        <is>
          <t>Yes</t>
        </is>
      </c>
      <c r="H1348" s="58" t="inlineStr">
        <is>
          <t>Yes</t>
        </is>
      </c>
      <c r="I1348" s="58" t="inlineStr">
        <is>
          <t>Fiber optic</t>
        </is>
      </c>
      <c r="J1348" s="58" t="inlineStr">
        <is>
          <t>No</t>
        </is>
      </c>
      <c r="K1348" s="58" t="inlineStr">
        <is>
          <t>No</t>
        </is>
      </c>
      <c r="L1348" s="58" t="inlineStr">
        <is>
          <t>Yes</t>
        </is>
      </c>
      <c r="M1348" s="58" t="inlineStr">
        <is>
          <t>No</t>
        </is>
      </c>
      <c r="N1348" s="58" t="inlineStr">
        <is>
          <t>No</t>
        </is>
      </c>
      <c r="O1348" s="58" t="inlineStr">
        <is>
          <t>Yes</t>
        </is>
      </c>
      <c r="P1348" s="58" t="inlineStr">
        <is>
          <t>Month-to-month</t>
        </is>
      </c>
      <c r="Q1348" s="58" t="inlineStr">
        <is>
          <t>Yes</t>
        </is>
      </c>
      <c r="R1348" s="58" t="inlineStr">
        <is>
          <t>Electronic check</t>
        </is>
      </c>
      <c r="S1348" s="123" t="n">
        <v>87.25</v>
      </c>
      <c r="T1348" s="58" t="inlineStr">
        <is>
          <t>1258.6</t>
        </is>
      </c>
      <c r="U1348" s="58" t="inlineStr">
        <is>
          <t>Yes</t>
        </is>
      </c>
      <c r="V1348" s="123">
        <f>IFERROR(VALUE(TRIM(T1348)),S1348*F1348)</f>
        <v/>
      </c>
      <c r="W1348" s="58">
        <f>IF(F1348&lt;=12,"0-12 mo",IF(F1348&lt;=24,"13-24 mo",IF(F1348&lt;=48,"25-48 mo","49+ mo")))</f>
        <v/>
      </c>
      <c r="X1348" s="58">
        <f>IF(S1348&lt;=35.5,"Q1 Low",IF(S1348&lt;=70.35,"Q2 Mid-Low",IF(S1348&lt;=89.85,"Q3 Mid-High","Q4 High")))</f>
        <v/>
      </c>
      <c r="Y1348" s="58">
        <f>IF(U1348="Yes",1,0)</f>
        <v/>
      </c>
      <c r="Z1348" s="58">
        <f>IF(P1348="Month-to-month",1,0)+IF(M1348="No",1,0)+IF(J1348="No",1,0)+IF(I1348="Fiber optic",1,0)+IF(Q1348="Yes",1,0)</f>
        <v/>
      </c>
    </row>
    <row r="1349" ht="15" customHeight="1" s="59">
      <c r="A1349" s="58" t="inlineStr">
        <is>
          <t>5469-NUJUR</t>
        </is>
      </c>
      <c r="B1349" s="58" t="inlineStr">
        <is>
          <t>Male</t>
        </is>
      </c>
      <c r="C1349" s="58" t="n">
        <v>0</v>
      </c>
      <c r="D1349" s="58" t="inlineStr">
        <is>
          <t>No</t>
        </is>
      </c>
      <c r="E1349" s="58" t="inlineStr">
        <is>
          <t>No</t>
        </is>
      </c>
      <c r="F1349" s="58" t="n">
        <v>19</v>
      </c>
      <c r="G1349" s="58" t="inlineStr">
        <is>
          <t>Yes</t>
        </is>
      </c>
      <c r="H1349" s="58" t="inlineStr">
        <is>
          <t>No</t>
        </is>
      </c>
      <c r="I1349" s="58" t="inlineStr">
        <is>
          <t>No</t>
        </is>
      </c>
      <c r="J1349" s="58" t="inlineStr">
        <is>
          <t>No internet service</t>
        </is>
      </c>
      <c r="K1349" s="58" t="inlineStr">
        <is>
          <t>No internet service</t>
        </is>
      </c>
      <c r="L1349" s="58" t="inlineStr">
        <is>
          <t>No internet service</t>
        </is>
      </c>
      <c r="M1349" s="58" t="inlineStr">
        <is>
          <t>No internet service</t>
        </is>
      </c>
      <c r="N1349" s="58" t="inlineStr">
        <is>
          <t>No internet service</t>
        </is>
      </c>
      <c r="O1349" s="58" t="inlineStr">
        <is>
          <t>No internet service</t>
        </is>
      </c>
      <c r="P1349" s="58" t="inlineStr">
        <is>
          <t>Two year</t>
        </is>
      </c>
      <c r="Q1349" s="58" t="inlineStr">
        <is>
          <t>Yes</t>
        </is>
      </c>
      <c r="R1349" s="58" t="inlineStr">
        <is>
          <t>Mailed check</t>
        </is>
      </c>
      <c r="S1349" s="123" t="n">
        <v>19.95</v>
      </c>
      <c r="T1349" s="58" t="inlineStr">
        <is>
          <t>373.5</t>
        </is>
      </c>
      <c r="U1349" s="58" t="inlineStr">
        <is>
          <t>No</t>
        </is>
      </c>
      <c r="V1349" s="123">
        <f>IFERROR(VALUE(TRIM(T1349)),S1349*F1349)</f>
        <v/>
      </c>
      <c r="W1349" s="58">
        <f>IF(F1349&lt;=12,"0-12 mo",IF(F1349&lt;=24,"13-24 mo",IF(F1349&lt;=48,"25-48 mo","49+ mo")))</f>
        <v/>
      </c>
      <c r="X1349" s="58">
        <f>IF(S1349&lt;=35.5,"Q1 Low",IF(S1349&lt;=70.35,"Q2 Mid-Low",IF(S1349&lt;=89.85,"Q3 Mid-High","Q4 High")))</f>
        <v/>
      </c>
      <c r="Y1349" s="58">
        <f>IF(U1349="Yes",1,0)</f>
        <v/>
      </c>
      <c r="Z1349" s="58">
        <f>IF(P1349="Month-to-month",1,0)+IF(M1349="No",1,0)+IF(J1349="No",1,0)+IF(I1349="Fiber optic",1,0)+IF(Q1349="Yes",1,0)</f>
        <v/>
      </c>
    </row>
    <row r="1350" ht="15" customHeight="1" s="59">
      <c r="A1350" s="58" t="inlineStr">
        <is>
          <t>1184-PJVDB</t>
        </is>
      </c>
      <c r="B1350" s="58" t="inlineStr">
        <is>
          <t>Male</t>
        </is>
      </c>
      <c r="C1350" s="58" t="n">
        <v>0</v>
      </c>
      <c r="D1350" s="58" t="inlineStr">
        <is>
          <t>Yes</t>
        </is>
      </c>
      <c r="E1350" s="58" t="inlineStr">
        <is>
          <t>No</t>
        </is>
      </c>
      <c r="F1350" s="58" t="n">
        <v>10</v>
      </c>
      <c r="G1350" s="58" t="inlineStr">
        <is>
          <t>Yes</t>
        </is>
      </c>
      <c r="H1350" s="58" t="inlineStr">
        <is>
          <t>No</t>
        </is>
      </c>
      <c r="I1350" s="58" t="inlineStr">
        <is>
          <t>Fiber optic</t>
        </is>
      </c>
      <c r="J1350" s="58" t="inlineStr">
        <is>
          <t>No</t>
        </is>
      </c>
      <c r="K1350" s="58" t="inlineStr">
        <is>
          <t>No</t>
        </is>
      </c>
      <c r="L1350" s="58" t="inlineStr">
        <is>
          <t>No</t>
        </is>
      </c>
      <c r="M1350" s="58" t="inlineStr">
        <is>
          <t>No</t>
        </is>
      </c>
      <c r="N1350" s="58" t="inlineStr">
        <is>
          <t>Yes</t>
        </is>
      </c>
      <c r="O1350" s="58" t="inlineStr">
        <is>
          <t>No</t>
        </is>
      </c>
      <c r="P1350" s="58" t="inlineStr">
        <is>
          <t>Month-to-month</t>
        </is>
      </c>
      <c r="Q1350" s="58" t="inlineStr">
        <is>
          <t>Yes</t>
        </is>
      </c>
      <c r="R1350" s="58" t="inlineStr">
        <is>
          <t>Electronic check</t>
        </is>
      </c>
      <c r="S1350" s="123" t="n">
        <v>79.95</v>
      </c>
      <c r="T1350" s="58" t="inlineStr">
        <is>
          <t>857.2</t>
        </is>
      </c>
      <c r="U1350" s="58" t="inlineStr">
        <is>
          <t>Yes</t>
        </is>
      </c>
      <c r="V1350" s="123">
        <f>IFERROR(VALUE(TRIM(T1350)),S1350*F1350)</f>
        <v/>
      </c>
      <c r="W1350" s="58">
        <f>IF(F1350&lt;=12,"0-12 mo",IF(F1350&lt;=24,"13-24 mo",IF(F1350&lt;=48,"25-48 mo","49+ mo")))</f>
        <v/>
      </c>
      <c r="X1350" s="58">
        <f>IF(S1350&lt;=35.5,"Q1 Low",IF(S1350&lt;=70.35,"Q2 Mid-Low",IF(S1350&lt;=89.85,"Q3 Mid-High","Q4 High")))</f>
        <v/>
      </c>
      <c r="Y1350" s="58">
        <f>IF(U1350="Yes",1,0)</f>
        <v/>
      </c>
      <c r="Z1350" s="58">
        <f>IF(P1350="Month-to-month",1,0)+IF(M1350="No",1,0)+IF(J1350="No",1,0)+IF(I1350="Fiber optic",1,0)+IF(Q1350="Yes",1,0)</f>
        <v/>
      </c>
    </row>
    <row r="1351" ht="15" customHeight="1" s="59">
      <c r="A1351" s="58" t="inlineStr">
        <is>
          <t>2625-TRCZQ</t>
        </is>
      </c>
      <c r="B1351" s="58" t="inlineStr">
        <is>
          <t>Female</t>
        </is>
      </c>
      <c r="C1351" s="58" t="n">
        <v>0</v>
      </c>
      <c r="D1351" s="58" t="inlineStr">
        <is>
          <t>Yes</t>
        </is>
      </c>
      <c r="E1351" s="58" t="inlineStr">
        <is>
          <t>No</t>
        </is>
      </c>
      <c r="F1351" s="58" t="n">
        <v>51</v>
      </c>
      <c r="G1351" s="58" t="inlineStr">
        <is>
          <t>No</t>
        </is>
      </c>
      <c r="H1351" s="58" t="inlineStr">
        <is>
          <t>No phone service</t>
        </is>
      </c>
      <c r="I1351" s="58" t="inlineStr">
        <is>
          <t>DSL</t>
        </is>
      </c>
      <c r="J1351" s="58" t="inlineStr">
        <is>
          <t>No</t>
        </is>
      </c>
      <c r="K1351" s="58" t="inlineStr">
        <is>
          <t>Yes</t>
        </is>
      </c>
      <c r="L1351" s="58" t="inlineStr">
        <is>
          <t>No</t>
        </is>
      </c>
      <c r="M1351" s="58" t="inlineStr">
        <is>
          <t>No</t>
        </is>
      </c>
      <c r="N1351" s="58" t="inlineStr">
        <is>
          <t>Yes</t>
        </is>
      </c>
      <c r="O1351" s="58" t="inlineStr">
        <is>
          <t>Yes</t>
        </is>
      </c>
      <c r="P1351" s="58" t="inlineStr">
        <is>
          <t>Month-to-month</t>
        </is>
      </c>
      <c r="Q1351" s="58" t="inlineStr">
        <is>
          <t>Yes</t>
        </is>
      </c>
      <c r="R1351" s="58" t="inlineStr">
        <is>
          <t>Electronic check</t>
        </is>
      </c>
      <c r="S1351" s="123" t="n">
        <v>49.65</v>
      </c>
      <c r="T1351" s="58" t="inlineStr">
        <is>
          <t>2553.35</t>
        </is>
      </c>
      <c r="U1351" s="58" t="inlineStr">
        <is>
          <t>No</t>
        </is>
      </c>
      <c r="V1351" s="123">
        <f>IFERROR(VALUE(TRIM(T1351)),S1351*F1351)</f>
        <v/>
      </c>
      <c r="W1351" s="58">
        <f>IF(F1351&lt;=12,"0-12 mo",IF(F1351&lt;=24,"13-24 mo",IF(F1351&lt;=48,"25-48 mo","49+ mo")))</f>
        <v/>
      </c>
      <c r="X1351" s="58">
        <f>IF(S1351&lt;=35.5,"Q1 Low",IF(S1351&lt;=70.35,"Q2 Mid-Low",IF(S1351&lt;=89.85,"Q3 Mid-High","Q4 High")))</f>
        <v/>
      </c>
      <c r="Y1351" s="58">
        <f>IF(U1351="Yes",1,0)</f>
        <v/>
      </c>
      <c r="Z1351" s="58">
        <f>IF(P1351="Month-to-month",1,0)+IF(M1351="No",1,0)+IF(J1351="No",1,0)+IF(I1351="Fiber optic",1,0)+IF(Q1351="Yes",1,0)</f>
        <v/>
      </c>
    </row>
    <row r="1352" ht="15" customHeight="1" s="59">
      <c r="A1352" s="58" t="inlineStr">
        <is>
          <t>4102-HLENU</t>
        </is>
      </c>
      <c r="B1352" s="58" t="inlineStr">
        <is>
          <t>Female</t>
        </is>
      </c>
      <c r="C1352" s="58" t="n">
        <v>0</v>
      </c>
      <c r="D1352" s="58" t="inlineStr">
        <is>
          <t>Yes</t>
        </is>
      </c>
      <c r="E1352" s="58" t="inlineStr">
        <is>
          <t>No</t>
        </is>
      </c>
      <c r="F1352" s="58" t="n">
        <v>67</v>
      </c>
      <c r="G1352" s="58" t="inlineStr">
        <is>
          <t>Yes</t>
        </is>
      </c>
      <c r="H1352" s="58" t="inlineStr">
        <is>
          <t>Yes</t>
        </is>
      </c>
      <c r="I1352" s="58" t="inlineStr">
        <is>
          <t>DSL</t>
        </is>
      </c>
      <c r="J1352" s="58" t="inlineStr">
        <is>
          <t>Yes</t>
        </is>
      </c>
      <c r="K1352" s="58" t="inlineStr">
        <is>
          <t>Yes</t>
        </is>
      </c>
      <c r="L1352" s="58" t="inlineStr">
        <is>
          <t>Yes</t>
        </is>
      </c>
      <c r="M1352" s="58" t="inlineStr">
        <is>
          <t>No</t>
        </is>
      </c>
      <c r="N1352" s="58" t="inlineStr">
        <is>
          <t>No</t>
        </is>
      </c>
      <c r="O1352" s="58" t="inlineStr">
        <is>
          <t>No</t>
        </is>
      </c>
      <c r="P1352" s="58" t="inlineStr">
        <is>
          <t>Two year</t>
        </is>
      </c>
      <c r="Q1352" s="58" t="inlineStr">
        <is>
          <t>No</t>
        </is>
      </c>
      <c r="R1352" s="58" t="inlineStr">
        <is>
          <t>Mailed check</t>
        </is>
      </c>
      <c r="S1352" s="123" t="n">
        <v>65.65000000000001</v>
      </c>
      <c r="T1352" s="58" t="inlineStr">
        <is>
          <t>4322.85</t>
        </is>
      </c>
      <c r="U1352" s="58" t="inlineStr">
        <is>
          <t>No</t>
        </is>
      </c>
      <c r="V1352" s="123">
        <f>IFERROR(VALUE(TRIM(T1352)),S1352*F1352)</f>
        <v/>
      </c>
      <c r="W1352" s="58">
        <f>IF(F1352&lt;=12,"0-12 mo",IF(F1352&lt;=24,"13-24 mo",IF(F1352&lt;=48,"25-48 mo","49+ mo")))</f>
        <v/>
      </c>
      <c r="X1352" s="58">
        <f>IF(S1352&lt;=35.5,"Q1 Low",IF(S1352&lt;=70.35,"Q2 Mid-Low",IF(S1352&lt;=89.85,"Q3 Mid-High","Q4 High")))</f>
        <v/>
      </c>
      <c r="Y1352" s="58">
        <f>IF(U1352="Yes",1,0)</f>
        <v/>
      </c>
      <c r="Z1352" s="58">
        <f>IF(P1352="Month-to-month",1,0)+IF(M1352="No",1,0)+IF(J1352="No",1,0)+IF(I1352="Fiber optic",1,0)+IF(Q1352="Yes",1,0)</f>
        <v/>
      </c>
    </row>
    <row r="1353" ht="15" customHeight="1" s="59">
      <c r="A1353" s="58" t="inlineStr">
        <is>
          <t>7266-GSSJX</t>
        </is>
      </c>
      <c r="B1353" s="58" t="inlineStr">
        <is>
          <t>Male</t>
        </is>
      </c>
      <c r="C1353" s="58" t="n">
        <v>0</v>
      </c>
      <c r="D1353" s="58" t="inlineStr">
        <is>
          <t>Yes</t>
        </is>
      </c>
      <c r="E1353" s="58" t="inlineStr">
        <is>
          <t>Yes</t>
        </is>
      </c>
      <c r="F1353" s="58" t="n">
        <v>11</v>
      </c>
      <c r="G1353" s="58" t="inlineStr">
        <is>
          <t>Yes</t>
        </is>
      </c>
      <c r="H1353" s="58" t="inlineStr">
        <is>
          <t>No</t>
        </is>
      </c>
      <c r="I1353" s="58" t="inlineStr">
        <is>
          <t>No</t>
        </is>
      </c>
      <c r="J1353" s="58" t="inlineStr">
        <is>
          <t>No internet service</t>
        </is>
      </c>
      <c r="K1353" s="58" t="inlineStr">
        <is>
          <t>No internet service</t>
        </is>
      </c>
      <c r="L1353" s="58" t="inlineStr">
        <is>
          <t>No internet service</t>
        </is>
      </c>
      <c r="M1353" s="58" t="inlineStr">
        <is>
          <t>No internet service</t>
        </is>
      </c>
      <c r="N1353" s="58" t="inlineStr">
        <is>
          <t>No internet service</t>
        </is>
      </c>
      <c r="O1353" s="58" t="inlineStr">
        <is>
          <t>No internet service</t>
        </is>
      </c>
      <c r="P1353" s="58" t="inlineStr">
        <is>
          <t>Month-to-month</t>
        </is>
      </c>
      <c r="Q1353" s="58" t="inlineStr">
        <is>
          <t>Yes</t>
        </is>
      </c>
      <c r="R1353" s="58" t="inlineStr">
        <is>
          <t>Electronic check</t>
        </is>
      </c>
      <c r="S1353" s="123" t="n">
        <v>20.45</v>
      </c>
      <c r="T1353" s="58" t="inlineStr">
        <is>
          <t>250.8</t>
        </is>
      </c>
      <c r="U1353" s="58" t="inlineStr">
        <is>
          <t>No</t>
        </is>
      </c>
      <c r="V1353" s="123">
        <f>IFERROR(VALUE(TRIM(T1353)),S1353*F1353)</f>
        <v/>
      </c>
      <c r="W1353" s="58">
        <f>IF(F1353&lt;=12,"0-12 mo",IF(F1353&lt;=24,"13-24 mo",IF(F1353&lt;=48,"25-48 mo","49+ mo")))</f>
        <v/>
      </c>
      <c r="X1353" s="58">
        <f>IF(S1353&lt;=35.5,"Q1 Low",IF(S1353&lt;=70.35,"Q2 Mid-Low",IF(S1353&lt;=89.85,"Q3 Mid-High","Q4 High")))</f>
        <v/>
      </c>
      <c r="Y1353" s="58">
        <f>IF(U1353="Yes",1,0)</f>
        <v/>
      </c>
      <c r="Z1353" s="58">
        <f>IF(P1353="Month-to-month",1,0)+IF(M1353="No",1,0)+IF(J1353="No",1,0)+IF(I1353="Fiber optic",1,0)+IF(Q1353="Yes",1,0)</f>
        <v/>
      </c>
    </row>
    <row r="1354" ht="15" customHeight="1" s="59">
      <c r="A1354" s="58" t="inlineStr">
        <is>
          <t>7722-VJRQD</t>
        </is>
      </c>
      <c r="B1354" s="58" t="inlineStr">
        <is>
          <t>Male</t>
        </is>
      </c>
      <c r="C1354" s="58" t="n">
        <v>0</v>
      </c>
      <c r="D1354" s="58" t="inlineStr">
        <is>
          <t>Yes</t>
        </is>
      </c>
      <c r="E1354" s="58" t="inlineStr">
        <is>
          <t>Yes</t>
        </is>
      </c>
      <c r="F1354" s="58" t="n">
        <v>72</v>
      </c>
      <c r="G1354" s="58" t="inlineStr">
        <is>
          <t>No</t>
        </is>
      </c>
      <c r="H1354" s="58" t="inlineStr">
        <is>
          <t>No phone service</t>
        </is>
      </c>
      <c r="I1354" s="58" t="inlineStr">
        <is>
          <t>DSL</t>
        </is>
      </c>
      <c r="J1354" s="58" t="inlineStr">
        <is>
          <t>Yes</t>
        </is>
      </c>
      <c r="K1354" s="58" t="inlineStr">
        <is>
          <t>No</t>
        </is>
      </c>
      <c r="L1354" s="58" t="inlineStr">
        <is>
          <t>Yes</t>
        </is>
      </c>
      <c r="M1354" s="58" t="inlineStr">
        <is>
          <t>Yes</t>
        </is>
      </c>
      <c r="N1354" s="58" t="inlineStr">
        <is>
          <t>Yes</t>
        </is>
      </c>
      <c r="O1354" s="58" t="inlineStr">
        <is>
          <t>Yes</t>
        </is>
      </c>
      <c r="P1354" s="58" t="inlineStr">
        <is>
          <t>Two year</t>
        </is>
      </c>
      <c r="Q1354" s="58" t="inlineStr">
        <is>
          <t>No</t>
        </is>
      </c>
      <c r="R1354" s="58" t="inlineStr">
        <is>
          <t>Bank transfer (automatic)</t>
        </is>
      </c>
      <c r="S1354" s="123" t="n">
        <v>60.95</v>
      </c>
      <c r="T1354" s="58" t="inlineStr">
        <is>
          <t>4549.05</t>
        </is>
      </c>
      <c r="U1354" s="58" t="inlineStr">
        <is>
          <t>No</t>
        </is>
      </c>
      <c r="V1354" s="123">
        <f>IFERROR(VALUE(TRIM(T1354)),S1354*F1354)</f>
        <v/>
      </c>
      <c r="W1354" s="58">
        <f>IF(F1354&lt;=12,"0-12 mo",IF(F1354&lt;=24,"13-24 mo",IF(F1354&lt;=48,"25-48 mo","49+ mo")))</f>
        <v/>
      </c>
      <c r="X1354" s="58">
        <f>IF(S1354&lt;=35.5,"Q1 Low",IF(S1354&lt;=70.35,"Q2 Mid-Low",IF(S1354&lt;=89.85,"Q3 Mid-High","Q4 High")))</f>
        <v/>
      </c>
      <c r="Y1354" s="58">
        <f>IF(U1354="Yes",1,0)</f>
        <v/>
      </c>
      <c r="Z1354" s="58">
        <f>IF(P1354="Month-to-month",1,0)+IF(M1354="No",1,0)+IF(J1354="No",1,0)+IF(I1354="Fiber optic",1,0)+IF(Q1354="Yes",1,0)</f>
        <v/>
      </c>
    </row>
    <row r="1355" ht="15" customHeight="1" s="59">
      <c r="A1355" s="58" t="inlineStr">
        <is>
          <t>7073-QETQY</t>
        </is>
      </c>
      <c r="B1355" s="58" t="inlineStr">
        <is>
          <t>Male</t>
        </is>
      </c>
      <c r="C1355" s="58" t="n">
        <v>0</v>
      </c>
      <c r="D1355" s="58" t="inlineStr">
        <is>
          <t>Yes</t>
        </is>
      </c>
      <c r="E1355" s="58" t="inlineStr">
        <is>
          <t>Yes</t>
        </is>
      </c>
      <c r="F1355" s="58" t="n">
        <v>66</v>
      </c>
      <c r="G1355" s="58" t="inlineStr">
        <is>
          <t>Yes</t>
        </is>
      </c>
      <c r="H1355" s="58" t="inlineStr">
        <is>
          <t>No</t>
        </is>
      </c>
      <c r="I1355" s="58" t="inlineStr">
        <is>
          <t>No</t>
        </is>
      </c>
      <c r="J1355" s="58" t="inlineStr">
        <is>
          <t>No internet service</t>
        </is>
      </c>
      <c r="K1355" s="58" t="inlineStr">
        <is>
          <t>No internet service</t>
        </is>
      </c>
      <c r="L1355" s="58" t="inlineStr">
        <is>
          <t>No internet service</t>
        </is>
      </c>
      <c r="M1355" s="58" t="inlineStr">
        <is>
          <t>No internet service</t>
        </is>
      </c>
      <c r="N1355" s="58" t="inlineStr">
        <is>
          <t>No internet service</t>
        </is>
      </c>
      <c r="O1355" s="58" t="inlineStr">
        <is>
          <t>No internet service</t>
        </is>
      </c>
      <c r="P1355" s="58" t="inlineStr">
        <is>
          <t>One year</t>
        </is>
      </c>
      <c r="Q1355" s="58" t="inlineStr">
        <is>
          <t>Yes</t>
        </is>
      </c>
      <c r="R1355" s="58" t="inlineStr">
        <is>
          <t>Electronic check</t>
        </is>
      </c>
      <c r="S1355" s="123" t="n">
        <v>20.35</v>
      </c>
      <c r="T1355" s="58" t="inlineStr">
        <is>
          <t>1359.5</t>
        </is>
      </c>
      <c r="U1355" s="58" t="inlineStr">
        <is>
          <t>No</t>
        </is>
      </c>
      <c r="V1355" s="123">
        <f>IFERROR(VALUE(TRIM(T1355)),S1355*F1355)</f>
        <v/>
      </c>
      <c r="W1355" s="58">
        <f>IF(F1355&lt;=12,"0-12 mo",IF(F1355&lt;=24,"13-24 mo",IF(F1355&lt;=48,"25-48 mo","49+ mo")))</f>
        <v/>
      </c>
      <c r="X1355" s="58">
        <f>IF(S1355&lt;=35.5,"Q1 Low",IF(S1355&lt;=70.35,"Q2 Mid-Low",IF(S1355&lt;=89.85,"Q3 Mid-High","Q4 High")))</f>
        <v/>
      </c>
      <c r="Y1355" s="58">
        <f>IF(U1355="Yes",1,0)</f>
        <v/>
      </c>
      <c r="Z1355" s="58">
        <f>IF(P1355="Month-to-month",1,0)+IF(M1355="No",1,0)+IF(J1355="No",1,0)+IF(I1355="Fiber optic",1,0)+IF(Q1355="Yes",1,0)</f>
        <v/>
      </c>
    </row>
    <row r="1356" ht="15" customHeight="1" s="59">
      <c r="A1356" s="58" t="inlineStr">
        <is>
          <t>9415-DPEWS</t>
        </is>
      </c>
      <c r="B1356" s="58" t="inlineStr">
        <is>
          <t>Female</t>
        </is>
      </c>
      <c r="C1356" s="58" t="n">
        <v>0</v>
      </c>
      <c r="D1356" s="58" t="inlineStr">
        <is>
          <t>No</t>
        </is>
      </c>
      <c r="E1356" s="58" t="inlineStr">
        <is>
          <t>No</t>
        </is>
      </c>
      <c r="F1356" s="58" t="n">
        <v>18</v>
      </c>
      <c r="G1356" s="58" t="inlineStr">
        <is>
          <t>Yes</t>
        </is>
      </c>
      <c r="H1356" s="58" t="inlineStr">
        <is>
          <t>Yes</t>
        </is>
      </c>
      <c r="I1356" s="58" t="inlineStr">
        <is>
          <t>Fiber optic</t>
        </is>
      </c>
      <c r="J1356" s="58" t="inlineStr">
        <is>
          <t>No</t>
        </is>
      </c>
      <c r="K1356" s="58" t="inlineStr">
        <is>
          <t>No</t>
        </is>
      </c>
      <c r="L1356" s="58" t="inlineStr">
        <is>
          <t>No</t>
        </is>
      </c>
      <c r="M1356" s="58" t="inlineStr">
        <is>
          <t>Yes</t>
        </is>
      </c>
      <c r="N1356" s="58" t="inlineStr">
        <is>
          <t>Yes</t>
        </is>
      </c>
      <c r="O1356" s="58" t="inlineStr">
        <is>
          <t>No</t>
        </is>
      </c>
      <c r="P1356" s="58" t="inlineStr">
        <is>
          <t>Month-to-month</t>
        </is>
      </c>
      <c r="Q1356" s="58" t="inlineStr">
        <is>
          <t>Yes</t>
        </is>
      </c>
      <c r="R1356" s="58" t="inlineStr">
        <is>
          <t>Electronic check</t>
        </is>
      </c>
      <c r="S1356" s="123" t="n">
        <v>88.34999999999999</v>
      </c>
      <c r="T1356" s="58" t="inlineStr">
        <is>
          <t>1639.3</t>
        </is>
      </c>
      <c r="U1356" s="58" t="inlineStr">
        <is>
          <t>Yes</t>
        </is>
      </c>
      <c r="V1356" s="123">
        <f>IFERROR(VALUE(TRIM(T1356)),S1356*F1356)</f>
        <v/>
      </c>
      <c r="W1356" s="58">
        <f>IF(F1356&lt;=12,"0-12 mo",IF(F1356&lt;=24,"13-24 mo",IF(F1356&lt;=48,"25-48 mo","49+ mo")))</f>
        <v/>
      </c>
      <c r="X1356" s="58">
        <f>IF(S1356&lt;=35.5,"Q1 Low",IF(S1356&lt;=70.35,"Q2 Mid-Low",IF(S1356&lt;=89.85,"Q3 Mid-High","Q4 High")))</f>
        <v/>
      </c>
      <c r="Y1356" s="58">
        <f>IF(U1356="Yes",1,0)</f>
        <v/>
      </c>
      <c r="Z1356" s="58">
        <f>IF(P1356="Month-to-month",1,0)+IF(M1356="No",1,0)+IF(J1356="No",1,0)+IF(I1356="Fiber optic",1,0)+IF(Q1356="Yes",1,0)</f>
        <v/>
      </c>
    </row>
    <row r="1357" ht="15" customHeight="1" s="59">
      <c r="A1357" s="58" t="inlineStr">
        <is>
          <t>5624-RYAMH</t>
        </is>
      </c>
      <c r="B1357" s="58" t="inlineStr">
        <is>
          <t>Female</t>
        </is>
      </c>
      <c r="C1357" s="58" t="n">
        <v>0</v>
      </c>
      <c r="D1357" s="58" t="inlineStr">
        <is>
          <t>No</t>
        </is>
      </c>
      <c r="E1357" s="58" t="inlineStr">
        <is>
          <t>No</t>
        </is>
      </c>
      <c r="F1357" s="58" t="n">
        <v>9</v>
      </c>
      <c r="G1357" s="58" t="inlineStr">
        <is>
          <t>Yes</t>
        </is>
      </c>
      <c r="H1357" s="58" t="inlineStr">
        <is>
          <t>No</t>
        </is>
      </c>
      <c r="I1357" s="58" t="inlineStr">
        <is>
          <t>No</t>
        </is>
      </c>
      <c r="J1357" s="58" t="inlineStr">
        <is>
          <t>No internet service</t>
        </is>
      </c>
      <c r="K1357" s="58" t="inlineStr">
        <is>
          <t>No internet service</t>
        </is>
      </c>
      <c r="L1357" s="58" t="inlineStr">
        <is>
          <t>No internet service</t>
        </is>
      </c>
      <c r="M1357" s="58" t="inlineStr">
        <is>
          <t>No internet service</t>
        </is>
      </c>
      <c r="N1357" s="58" t="inlineStr">
        <is>
          <t>No internet service</t>
        </is>
      </c>
      <c r="O1357" s="58" t="inlineStr">
        <is>
          <t>No internet service</t>
        </is>
      </c>
      <c r="P1357" s="58" t="inlineStr">
        <is>
          <t>Month-to-month</t>
        </is>
      </c>
      <c r="Q1357" s="58" t="inlineStr">
        <is>
          <t>Yes</t>
        </is>
      </c>
      <c r="R1357" s="58" t="inlineStr">
        <is>
          <t>Electronic check</t>
        </is>
      </c>
      <c r="S1357" s="123" t="n">
        <v>19.5</v>
      </c>
      <c r="T1357" s="58" t="inlineStr">
        <is>
          <t>178.85</t>
        </is>
      </c>
      <c r="U1357" s="58" t="inlineStr">
        <is>
          <t>No</t>
        </is>
      </c>
      <c r="V1357" s="123">
        <f>IFERROR(VALUE(TRIM(T1357)),S1357*F1357)</f>
        <v/>
      </c>
      <c r="W1357" s="58">
        <f>IF(F1357&lt;=12,"0-12 mo",IF(F1357&lt;=24,"13-24 mo",IF(F1357&lt;=48,"25-48 mo","49+ mo")))</f>
        <v/>
      </c>
      <c r="X1357" s="58">
        <f>IF(S1357&lt;=35.5,"Q1 Low",IF(S1357&lt;=70.35,"Q2 Mid-Low",IF(S1357&lt;=89.85,"Q3 Mid-High","Q4 High")))</f>
        <v/>
      </c>
      <c r="Y1357" s="58">
        <f>IF(U1357="Yes",1,0)</f>
        <v/>
      </c>
      <c r="Z1357" s="58">
        <f>IF(P1357="Month-to-month",1,0)+IF(M1357="No",1,0)+IF(J1357="No",1,0)+IF(I1357="Fiber optic",1,0)+IF(Q1357="Yes",1,0)</f>
        <v/>
      </c>
    </row>
    <row r="1358" ht="15" customHeight="1" s="59">
      <c r="A1358" s="58" t="inlineStr">
        <is>
          <t>0196-JTUQI</t>
        </is>
      </c>
      <c r="B1358" s="58" t="inlineStr">
        <is>
          <t>Female</t>
        </is>
      </c>
      <c r="C1358" s="58" t="n">
        <v>0</v>
      </c>
      <c r="D1358" s="58" t="inlineStr">
        <is>
          <t>No</t>
        </is>
      </c>
      <c r="E1358" s="58" t="inlineStr">
        <is>
          <t>No</t>
        </is>
      </c>
      <c r="F1358" s="58" t="n">
        <v>9</v>
      </c>
      <c r="G1358" s="58" t="inlineStr">
        <is>
          <t>Yes</t>
        </is>
      </c>
      <c r="H1358" s="58" t="inlineStr">
        <is>
          <t>Yes</t>
        </is>
      </c>
      <c r="I1358" s="58" t="inlineStr">
        <is>
          <t>Fiber optic</t>
        </is>
      </c>
      <c r="J1358" s="58" t="inlineStr">
        <is>
          <t>No</t>
        </is>
      </c>
      <c r="K1358" s="58" t="inlineStr">
        <is>
          <t>No</t>
        </is>
      </c>
      <c r="L1358" s="58" t="inlineStr">
        <is>
          <t>No</t>
        </is>
      </c>
      <c r="M1358" s="58" t="inlineStr">
        <is>
          <t>No</t>
        </is>
      </c>
      <c r="N1358" s="58" t="inlineStr">
        <is>
          <t>No</t>
        </is>
      </c>
      <c r="O1358" s="58" t="inlineStr">
        <is>
          <t>No</t>
        </is>
      </c>
      <c r="P1358" s="58" t="inlineStr">
        <is>
          <t>Month-to-month</t>
        </is>
      </c>
      <c r="Q1358" s="58" t="inlineStr">
        <is>
          <t>Yes</t>
        </is>
      </c>
      <c r="R1358" s="58" t="inlineStr">
        <is>
          <t>Credit card (automatic)</t>
        </is>
      </c>
      <c r="S1358" s="123" t="n">
        <v>75.2</v>
      </c>
      <c r="T1358" s="58" t="inlineStr">
        <is>
          <t>633.85</t>
        </is>
      </c>
      <c r="U1358" s="58" t="inlineStr">
        <is>
          <t>No</t>
        </is>
      </c>
      <c r="V1358" s="123">
        <f>IFERROR(VALUE(TRIM(T1358)),S1358*F1358)</f>
        <v/>
      </c>
      <c r="W1358" s="58">
        <f>IF(F1358&lt;=12,"0-12 mo",IF(F1358&lt;=24,"13-24 mo",IF(F1358&lt;=48,"25-48 mo","49+ mo")))</f>
        <v/>
      </c>
      <c r="X1358" s="58">
        <f>IF(S1358&lt;=35.5,"Q1 Low",IF(S1358&lt;=70.35,"Q2 Mid-Low",IF(S1358&lt;=89.85,"Q3 Mid-High","Q4 High")))</f>
        <v/>
      </c>
      <c r="Y1358" s="58">
        <f>IF(U1358="Yes",1,0)</f>
        <v/>
      </c>
      <c r="Z1358" s="58">
        <f>IF(P1358="Month-to-month",1,0)+IF(M1358="No",1,0)+IF(J1358="No",1,0)+IF(I1358="Fiber optic",1,0)+IF(Q1358="Yes",1,0)</f>
        <v/>
      </c>
    </row>
    <row r="1359" ht="15" customHeight="1" s="59">
      <c r="A1359" s="58" t="inlineStr">
        <is>
          <t>7130-YXBRO</t>
        </is>
      </c>
      <c r="B1359" s="58" t="inlineStr">
        <is>
          <t>Male</t>
        </is>
      </c>
      <c r="C1359" s="58" t="n">
        <v>0</v>
      </c>
      <c r="D1359" s="58" t="inlineStr">
        <is>
          <t>Yes</t>
        </is>
      </c>
      <c r="E1359" s="58" t="inlineStr">
        <is>
          <t>No</t>
        </is>
      </c>
      <c r="F1359" s="58" t="n">
        <v>48</v>
      </c>
      <c r="G1359" s="58" t="inlineStr">
        <is>
          <t>Yes</t>
        </is>
      </c>
      <c r="H1359" s="58" t="inlineStr">
        <is>
          <t>Yes</t>
        </is>
      </c>
      <c r="I1359" s="58" t="inlineStr">
        <is>
          <t>Fiber optic</t>
        </is>
      </c>
      <c r="J1359" s="58" t="inlineStr">
        <is>
          <t>Yes</t>
        </is>
      </c>
      <c r="K1359" s="58" t="inlineStr">
        <is>
          <t>Yes</t>
        </is>
      </c>
      <c r="L1359" s="58" t="inlineStr">
        <is>
          <t>Yes</t>
        </is>
      </c>
      <c r="M1359" s="58" t="inlineStr">
        <is>
          <t>No</t>
        </is>
      </c>
      <c r="N1359" s="58" t="inlineStr">
        <is>
          <t>Yes</t>
        </is>
      </c>
      <c r="O1359" s="58" t="inlineStr">
        <is>
          <t>Yes</t>
        </is>
      </c>
      <c r="P1359" s="58" t="inlineStr">
        <is>
          <t>Month-to-month</t>
        </is>
      </c>
      <c r="Q1359" s="58" t="inlineStr">
        <is>
          <t>Yes</t>
        </is>
      </c>
      <c r="R1359" s="58" t="inlineStr">
        <is>
          <t>Bank transfer (automatic)</t>
        </is>
      </c>
      <c r="S1359" s="123" t="n">
        <v>111.45</v>
      </c>
      <c r="T1359" s="58" t="inlineStr">
        <is>
          <t>5315.1</t>
        </is>
      </c>
      <c r="U1359" s="58" t="inlineStr">
        <is>
          <t>No</t>
        </is>
      </c>
      <c r="V1359" s="123">
        <f>IFERROR(VALUE(TRIM(T1359)),S1359*F1359)</f>
        <v/>
      </c>
      <c r="W1359" s="58">
        <f>IF(F1359&lt;=12,"0-12 mo",IF(F1359&lt;=24,"13-24 mo",IF(F1359&lt;=48,"25-48 mo","49+ mo")))</f>
        <v/>
      </c>
      <c r="X1359" s="58">
        <f>IF(S1359&lt;=35.5,"Q1 Low",IF(S1359&lt;=70.35,"Q2 Mid-Low",IF(S1359&lt;=89.85,"Q3 Mid-High","Q4 High")))</f>
        <v/>
      </c>
      <c r="Y1359" s="58">
        <f>IF(U1359="Yes",1,0)</f>
        <v/>
      </c>
      <c r="Z1359" s="58">
        <f>IF(P1359="Month-to-month",1,0)+IF(M1359="No",1,0)+IF(J1359="No",1,0)+IF(I1359="Fiber optic",1,0)+IF(Q1359="Yes",1,0)</f>
        <v/>
      </c>
    </row>
    <row r="1360" ht="15" customHeight="1" s="59">
      <c r="A1360" s="58" t="inlineStr">
        <is>
          <t>9272-LSVYH</t>
        </is>
      </c>
      <c r="B1360" s="58" t="inlineStr">
        <is>
          <t>Male</t>
        </is>
      </c>
      <c r="C1360" s="58" t="n">
        <v>0</v>
      </c>
      <c r="D1360" s="58" t="inlineStr">
        <is>
          <t>No</t>
        </is>
      </c>
      <c r="E1360" s="58" t="inlineStr">
        <is>
          <t>No</t>
        </is>
      </c>
      <c r="F1360" s="58" t="n">
        <v>10</v>
      </c>
      <c r="G1360" s="58" t="inlineStr">
        <is>
          <t>Yes</t>
        </is>
      </c>
      <c r="H1360" s="58" t="inlineStr">
        <is>
          <t>No</t>
        </is>
      </c>
      <c r="I1360" s="58" t="inlineStr">
        <is>
          <t>Fiber optic</t>
        </is>
      </c>
      <c r="J1360" s="58" t="inlineStr">
        <is>
          <t>No</t>
        </is>
      </c>
      <c r="K1360" s="58" t="inlineStr">
        <is>
          <t>No</t>
        </is>
      </c>
      <c r="L1360" s="58" t="inlineStr">
        <is>
          <t>No</t>
        </is>
      </c>
      <c r="M1360" s="58" t="inlineStr">
        <is>
          <t>No</t>
        </is>
      </c>
      <c r="N1360" s="58" t="inlineStr">
        <is>
          <t>No</t>
        </is>
      </c>
      <c r="O1360" s="58" t="inlineStr">
        <is>
          <t>No</t>
        </is>
      </c>
      <c r="P1360" s="58" t="inlineStr">
        <is>
          <t>Month-to-month</t>
        </is>
      </c>
      <c r="Q1360" s="58" t="inlineStr">
        <is>
          <t>No</t>
        </is>
      </c>
      <c r="R1360" s="58" t="inlineStr">
        <is>
          <t>Mailed check</t>
        </is>
      </c>
      <c r="S1360" s="123" t="n">
        <v>70.15000000000001</v>
      </c>
      <c r="T1360" s="58" t="inlineStr">
        <is>
          <t>735.5</t>
        </is>
      </c>
      <c r="U1360" s="58" t="inlineStr">
        <is>
          <t>No</t>
        </is>
      </c>
      <c r="V1360" s="123">
        <f>IFERROR(VALUE(TRIM(T1360)),S1360*F1360)</f>
        <v/>
      </c>
      <c r="W1360" s="58">
        <f>IF(F1360&lt;=12,"0-12 mo",IF(F1360&lt;=24,"13-24 mo",IF(F1360&lt;=48,"25-48 mo","49+ mo")))</f>
        <v/>
      </c>
      <c r="X1360" s="58">
        <f>IF(S1360&lt;=35.5,"Q1 Low",IF(S1360&lt;=70.35,"Q2 Mid-Low",IF(S1360&lt;=89.85,"Q3 Mid-High","Q4 High")))</f>
        <v/>
      </c>
      <c r="Y1360" s="58">
        <f>IF(U1360="Yes",1,0)</f>
        <v/>
      </c>
      <c r="Z1360" s="58">
        <f>IF(P1360="Month-to-month",1,0)+IF(M1360="No",1,0)+IF(J1360="No",1,0)+IF(I1360="Fiber optic",1,0)+IF(Q1360="Yes",1,0)</f>
        <v/>
      </c>
    </row>
    <row r="1361" ht="15" customHeight="1" s="59">
      <c r="A1361" s="58" t="inlineStr">
        <is>
          <t>7943-RQCHR</t>
        </is>
      </c>
      <c r="B1361" s="58" t="inlineStr">
        <is>
          <t>Female</t>
        </is>
      </c>
      <c r="C1361" s="58" t="n">
        <v>0</v>
      </c>
      <c r="D1361" s="58" t="inlineStr">
        <is>
          <t>No</t>
        </is>
      </c>
      <c r="E1361" s="58" t="inlineStr">
        <is>
          <t>No</t>
        </is>
      </c>
      <c r="F1361" s="58" t="n">
        <v>9</v>
      </c>
      <c r="G1361" s="58" t="inlineStr">
        <is>
          <t>Yes</t>
        </is>
      </c>
      <c r="H1361" s="58" t="inlineStr">
        <is>
          <t>Yes</t>
        </is>
      </c>
      <c r="I1361" s="58" t="inlineStr">
        <is>
          <t>Fiber optic</t>
        </is>
      </c>
      <c r="J1361" s="58" t="inlineStr">
        <is>
          <t>No</t>
        </is>
      </c>
      <c r="K1361" s="58" t="inlineStr">
        <is>
          <t>No</t>
        </is>
      </c>
      <c r="L1361" s="58" t="inlineStr">
        <is>
          <t>No</t>
        </is>
      </c>
      <c r="M1361" s="58" t="inlineStr">
        <is>
          <t>No</t>
        </is>
      </c>
      <c r="N1361" s="58" t="inlineStr">
        <is>
          <t>Yes</t>
        </is>
      </c>
      <c r="O1361" s="58" t="inlineStr">
        <is>
          <t>Yes</t>
        </is>
      </c>
      <c r="P1361" s="58" t="inlineStr">
        <is>
          <t>Month-to-month</t>
        </is>
      </c>
      <c r="Q1361" s="58" t="inlineStr">
        <is>
          <t>Yes</t>
        </is>
      </c>
      <c r="R1361" s="58" t="inlineStr">
        <is>
          <t>Electronic check</t>
        </is>
      </c>
      <c r="S1361" s="123" t="n">
        <v>94.75</v>
      </c>
      <c r="T1361" s="58" t="inlineStr">
        <is>
          <t>889.9</t>
        </is>
      </c>
      <c r="U1361" s="58" t="inlineStr">
        <is>
          <t>Yes</t>
        </is>
      </c>
      <c r="V1361" s="123">
        <f>IFERROR(VALUE(TRIM(T1361)),S1361*F1361)</f>
        <v/>
      </c>
      <c r="W1361" s="58">
        <f>IF(F1361&lt;=12,"0-12 mo",IF(F1361&lt;=24,"13-24 mo",IF(F1361&lt;=48,"25-48 mo","49+ mo")))</f>
        <v/>
      </c>
      <c r="X1361" s="58">
        <f>IF(S1361&lt;=35.5,"Q1 Low",IF(S1361&lt;=70.35,"Q2 Mid-Low",IF(S1361&lt;=89.85,"Q3 Mid-High","Q4 High")))</f>
        <v/>
      </c>
      <c r="Y1361" s="58">
        <f>IF(U1361="Yes",1,0)</f>
        <v/>
      </c>
      <c r="Z1361" s="58">
        <f>IF(P1361="Month-to-month",1,0)+IF(M1361="No",1,0)+IF(J1361="No",1,0)+IF(I1361="Fiber optic",1,0)+IF(Q1361="Yes",1,0)</f>
        <v/>
      </c>
    </row>
    <row r="1362" ht="15" customHeight="1" s="59">
      <c r="A1362" s="58" t="inlineStr">
        <is>
          <t>3793-MMFUH</t>
        </is>
      </c>
      <c r="B1362" s="58" t="inlineStr">
        <is>
          <t>Female</t>
        </is>
      </c>
      <c r="C1362" s="58" t="n">
        <v>1</v>
      </c>
      <c r="D1362" s="58" t="inlineStr">
        <is>
          <t>No</t>
        </is>
      </c>
      <c r="E1362" s="58" t="inlineStr">
        <is>
          <t>No</t>
        </is>
      </c>
      <c r="F1362" s="58" t="n">
        <v>13</v>
      </c>
      <c r="G1362" s="58" t="inlineStr">
        <is>
          <t>Yes</t>
        </is>
      </c>
      <c r="H1362" s="58" t="inlineStr">
        <is>
          <t>Yes</t>
        </is>
      </c>
      <c r="I1362" s="58" t="inlineStr">
        <is>
          <t>Fiber optic</t>
        </is>
      </c>
      <c r="J1362" s="58" t="inlineStr">
        <is>
          <t>No</t>
        </is>
      </c>
      <c r="K1362" s="58" t="inlineStr">
        <is>
          <t>No</t>
        </is>
      </c>
      <c r="L1362" s="58" t="inlineStr">
        <is>
          <t>No</t>
        </is>
      </c>
      <c r="M1362" s="58" t="inlineStr">
        <is>
          <t>No</t>
        </is>
      </c>
      <c r="N1362" s="58" t="inlineStr">
        <is>
          <t>Yes</t>
        </is>
      </c>
      <c r="O1362" s="58" t="inlineStr">
        <is>
          <t>Yes</t>
        </is>
      </c>
      <c r="P1362" s="58" t="inlineStr">
        <is>
          <t>Month-to-month</t>
        </is>
      </c>
      <c r="Q1362" s="58" t="inlineStr">
        <is>
          <t>Yes</t>
        </is>
      </c>
      <c r="R1362" s="58" t="inlineStr">
        <is>
          <t>Electronic check</t>
        </is>
      </c>
      <c r="S1362" s="123" t="n">
        <v>95.05</v>
      </c>
      <c r="T1362" s="58" t="inlineStr">
        <is>
          <t>1290</t>
        </is>
      </c>
      <c r="U1362" s="58" t="inlineStr">
        <is>
          <t>Yes</t>
        </is>
      </c>
      <c r="V1362" s="123">
        <f>IFERROR(VALUE(TRIM(T1362)),S1362*F1362)</f>
        <v/>
      </c>
      <c r="W1362" s="58">
        <f>IF(F1362&lt;=12,"0-12 mo",IF(F1362&lt;=24,"13-24 mo",IF(F1362&lt;=48,"25-48 mo","49+ mo")))</f>
        <v/>
      </c>
      <c r="X1362" s="58">
        <f>IF(S1362&lt;=35.5,"Q1 Low",IF(S1362&lt;=70.35,"Q2 Mid-Low",IF(S1362&lt;=89.85,"Q3 Mid-High","Q4 High")))</f>
        <v/>
      </c>
      <c r="Y1362" s="58">
        <f>IF(U1362="Yes",1,0)</f>
        <v/>
      </c>
      <c r="Z1362" s="58">
        <f>IF(P1362="Month-to-month",1,0)+IF(M1362="No",1,0)+IF(J1362="No",1,0)+IF(I1362="Fiber optic",1,0)+IF(Q1362="Yes",1,0)</f>
        <v/>
      </c>
    </row>
    <row r="1363" ht="15" customHeight="1" s="59">
      <c r="A1363" s="58" t="inlineStr">
        <is>
          <t>3249-ZPQRG</t>
        </is>
      </c>
      <c r="B1363" s="58" t="inlineStr">
        <is>
          <t>Male</t>
        </is>
      </c>
      <c r="C1363" s="58" t="n">
        <v>0</v>
      </c>
      <c r="D1363" s="58" t="inlineStr">
        <is>
          <t>No</t>
        </is>
      </c>
      <c r="E1363" s="58" t="inlineStr">
        <is>
          <t>No</t>
        </is>
      </c>
      <c r="F1363" s="58" t="n">
        <v>4</v>
      </c>
      <c r="G1363" s="58" t="inlineStr">
        <is>
          <t>Yes</t>
        </is>
      </c>
      <c r="H1363" s="58" t="inlineStr">
        <is>
          <t>Yes</t>
        </is>
      </c>
      <c r="I1363" s="58" t="inlineStr">
        <is>
          <t>Fiber optic</t>
        </is>
      </c>
      <c r="J1363" s="58" t="inlineStr">
        <is>
          <t>No</t>
        </is>
      </c>
      <c r="K1363" s="58" t="inlineStr">
        <is>
          <t>Yes</t>
        </is>
      </c>
      <c r="L1363" s="58" t="inlineStr">
        <is>
          <t>No</t>
        </is>
      </c>
      <c r="M1363" s="58" t="inlineStr">
        <is>
          <t>No</t>
        </is>
      </c>
      <c r="N1363" s="58" t="inlineStr">
        <is>
          <t>No</t>
        </is>
      </c>
      <c r="O1363" s="58" t="inlineStr">
        <is>
          <t>No</t>
        </is>
      </c>
      <c r="P1363" s="58" t="inlineStr">
        <is>
          <t>Month-to-month</t>
        </is>
      </c>
      <c r="Q1363" s="58" t="inlineStr">
        <is>
          <t>No</t>
        </is>
      </c>
      <c r="R1363" s="58" t="inlineStr">
        <is>
          <t>Electronic check</t>
        </is>
      </c>
      <c r="S1363" s="123" t="n">
        <v>78.45</v>
      </c>
      <c r="T1363" s="58" t="inlineStr">
        <is>
          <t>330.05</t>
        </is>
      </c>
      <c r="U1363" s="58" t="inlineStr">
        <is>
          <t>Yes</t>
        </is>
      </c>
      <c r="V1363" s="123">
        <f>IFERROR(VALUE(TRIM(T1363)),S1363*F1363)</f>
        <v/>
      </c>
      <c r="W1363" s="58">
        <f>IF(F1363&lt;=12,"0-12 mo",IF(F1363&lt;=24,"13-24 mo",IF(F1363&lt;=48,"25-48 mo","49+ mo")))</f>
        <v/>
      </c>
      <c r="X1363" s="58">
        <f>IF(S1363&lt;=35.5,"Q1 Low",IF(S1363&lt;=70.35,"Q2 Mid-Low",IF(S1363&lt;=89.85,"Q3 Mid-High","Q4 High")))</f>
        <v/>
      </c>
      <c r="Y1363" s="58">
        <f>IF(U1363="Yes",1,0)</f>
        <v/>
      </c>
      <c r="Z1363" s="58">
        <f>IF(P1363="Month-to-month",1,0)+IF(M1363="No",1,0)+IF(J1363="No",1,0)+IF(I1363="Fiber optic",1,0)+IF(Q1363="Yes",1,0)</f>
        <v/>
      </c>
    </row>
    <row r="1364" ht="15" customHeight="1" s="59">
      <c r="A1364" s="58" t="inlineStr">
        <is>
          <t>2568-BRGYX</t>
        </is>
      </c>
      <c r="B1364" s="58" t="inlineStr">
        <is>
          <t>Male</t>
        </is>
      </c>
      <c r="C1364" s="58" t="n">
        <v>0</v>
      </c>
      <c r="D1364" s="58" t="inlineStr">
        <is>
          <t>No</t>
        </is>
      </c>
      <c r="E1364" s="58" t="inlineStr">
        <is>
          <t>No</t>
        </is>
      </c>
      <c r="F1364" s="58" t="n">
        <v>4</v>
      </c>
      <c r="G1364" s="58" t="inlineStr">
        <is>
          <t>Yes</t>
        </is>
      </c>
      <c r="H1364" s="58" t="inlineStr">
        <is>
          <t>No</t>
        </is>
      </c>
      <c r="I1364" s="58" t="inlineStr">
        <is>
          <t>Fiber optic</t>
        </is>
      </c>
      <c r="J1364" s="58" t="inlineStr">
        <is>
          <t>No</t>
        </is>
      </c>
      <c r="K1364" s="58" t="inlineStr">
        <is>
          <t>No</t>
        </is>
      </c>
      <c r="L1364" s="58" t="inlineStr">
        <is>
          <t>No</t>
        </is>
      </c>
      <c r="M1364" s="58" t="inlineStr">
        <is>
          <t>No</t>
        </is>
      </c>
      <c r="N1364" s="58" t="inlineStr">
        <is>
          <t>No</t>
        </is>
      </c>
      <c r="O1364" s="58" t="inlineStr">
        <is>
          <t>No</t>
        </is>
      </c>
      <c r="P1364" s="58" t="inlineStr">
        <is>
          <t>Month-to-month</t>
        </is>
      </c>
      <c r="Q1364" s="58" t="inlineStr">
        <is>
          <t>Yes</t>
        </is>
      </c>
      <c r="R1364" s="58" t="inlineStr">
        <is>
          <t>Electronic check</t>
        </is>
      </c>
      <c r="S1364" s="123" t="n">
        <v>70.2</v>
      </c>
      <c r="T1364" s="58" t="inlineStr">
        <is>
          <t>237.95</t>
        </is>
      </c>
      <c r="U1364" s="58" t="inlineStr">
        <is>
          <t>Yes</t>
        </is>
      </c>
      <c r="V1364" s="123">
        <f>IFERROR(VALUE(TRIM(T1364)),S1364*F1364)</f>
        <v/>
      </c>
      <c r="W1364" s="58">
        <f>IF(F1364&lt;=12,"0-12 mo",IF(F1364&lt;=24,"13-24 mo",IF(F1364&lt;=48,"25-48 mo","49+ mo")))</f>
        <v/>
      </c>
      <c r="X1364" s="58">
        <f>IF(S1364&lt;=35.5,"Q1 Low",IF(S1364&lt;=70.35,"Q2 Mid-Low",IF(S1364&lt;=89.85,"Q3 Mid-High","Q4 High")))</f>
        <v/>
      </c>
      <c r="Y1364" s="58">
        <f>IF(U1364="Yes",1,0)</f>
        <v/>
      </c>
      <c r="Z1364" s="58">
        <f>IF(P1364="Month-to-month",1,0)+IF(M1364="No",1,0)+IF(J1364="No",1,0)+IF(I1364="Fiber optic",1,0)+IF(Q1364="Yes",1,0)</f>
        <v/>
      </c>
    </row>
    <row r="1365" ht="15" customHeight="1" s="59">
      <c r="A1365" s="58" t="inlineStr">
        <is>
          <t>3084-DOWLE</t>
        </is>
      </c>
      <c r="B1365" s="58" t="inlineStr">
        <is>
          <t>Female</t>
        </is>
      </c>
      <c r="C1365" s="58" t="n">
        <v>0</v>
      </c>
      <c r="D1365" s="58" t="inlineStr">
        <is>
          <t>Yes</t>
        </is>
      </c>
      <c r="E1365" s="58" t="inlineStr">
        <is>
          <t>No</t>
        </is>
      </c>
      <c r="F1365" s="58" t="n">
        <v>72</v>
      </c>
      <c r="G1365" s="58" t="inlineStr">
        <is>
          <t>Yes</t>
        </is>
      </c>
      <c r="H1365" s="58" t="inlineStr">
        <is>
          <t>Yes</t>
        </is>
      </c>
      <c r="I1365" s="58" t="inlineStr">
        <is>
          <t>DSL</t>
        </is>
      </c>
      <c r="J1365" s="58" t="inlineStr">
        <is>
          <t>Yes</t>
        </is>
      </c>
      <c r="K1365" s="58" t="inlineStr">
        <is>
          <t>Yes</t>
        </is>
      </c>
      <c r="L1365" s="58" t="inlineStr">
        <is>
          <t>Yes</t>
        </is>
      </c>
      <c r="M1365" s="58" t="inlineStr">
        <is>
          <t>Yes</t>
        </is>
      </c>
      <c r="N1365" s="58" t="inlineStr">
        <is>
          <t>Yes</t>
        </is>
      </c>
      <c r="O1365" s="58" t="inlineStr">
        <is>
          <t>Yes</t>
        </is>
      </c>
      <c r="P1365" s="58" t="inlineStr">
        <is>
          <t>Two year</t>
        </is>
      </c>
      <c r="Q1365" s="58" t="inlineStr">
        <is>
          <t>No</t>
        </is>
      </c>
      <c r="R1365" s="58" t="inlineStr">
        <is>
          <t>Bank transfer (automatic)</t>
        </is>
      </c>
      <c r="S1365" s="123" t="n">
        <v>92</v>
      </c>
      <c r="T1365" s="58" t="inlineStr">
        <is>
          <t>6474.4</t>
        </is>
      </c>
      <c r="U1365" s="58" t="inlineStr">
        <is>
          <t>No</t>
        </is>
      </c>
      <c r="V1365" s="123">
        <f>IFERROR(VALUE(TRIM(T1365)),S1365*F1365)</f>
        <v/>
      </c>
      <c r="W1365" s="58">
        <f>IF(F1365&lt;=12,"0-12 mo",IF(F1365&lt;=24,"13-24 mo",IF(F1365&lt;=48,"25-48 mo","49+ mo")))</f>
        <v/>
      </c>
      <c r="X1365" s="58">
        <f>IF(S1365&lt;=35.5,"Q1 Low",IF(S1365&lt;=70.35,"Q2 Mid-Low",IF(S1365&lt;=89.85,"Q3 Mid-High","Q4 High")))</f>
        <v/>
      </c>
      <c r="Y1365" s="58">
        <f>IF(U1365="Yes",1,0)</f>
        <v/>
      </c>
      <c r="Z1365" s="58">
        <f>IF(P1365="Month-to-month",1,0)+IF(M1365="No",1,0)+IF(J1365="No",1,0)+IF(I1365="Fiber optic",1,0)+IF(Q1365="Yes",1,0)</f>
        <v/>
      </c>
    </row>
    <row r="1366" ht="15" customHeight="1" s="59">
      <c r="A1366" s="58" t="inlineStr">
        <is>
          <t>1084-MNSMJ</t>
        </is>
      </c>
      <c r="B1366" s="58" t="inlineStr">
        <is>
          <t>Female</t>
        </is>
      </c>
      <c r="C1366" s="58" t="n">
        <v>0</v>
      </c>
      <c r="D1366" s="58" t="inlineStr">
        <is>
          <t>Yes</t>
        </is>
      </c>
      <c r="E1366" s="58" t="inlineStr">
        <is>
          <t>Yes</t>
        </is>
      </c>
      <c r="F1366" s="58" t="n">
        <v>51</v>
      </c>
      <c r="G1366" s="58" t="inlineStr">
        <is>
          <t>Yes</t>
        </is>
      </c>
      <c r="H1366" s="58" t="inlineStr">
        <is>
          <t>No</t>
        </is>
      </c>
      <c r="I1366" s="58" t="inlineStr">
        <is>
          <t>DSL</t>
        </is>
      </c>
      <c r="J1366" s="58" t="inlineStr">
        <is>
          <t>Yes</t>
        </is>
      </c>
      <c r="K1366" s="58" t="inlineStr">
        <is>
          <t>Yes</t>
        </is>
      </c>
      <c r="L1366" s="58" t="inlineStr">
        <is>
          <t>Yes</t>
        </is>
      </c>
      <c r="M1366" s="58" t="inlineStr">
        <is>
          <t>Yes</t>
        </is>
      </c>
      <c r="N1366" s="58" t="inlineStr">
        <is>
          <t>Yes</t>
        </is>
      </c>
      <c r="O1366" s="58" t="inlineStr">
        <is>
          <t>Yes</t>
        </is>
      </c>
      <c r="P1366" s="58" t="inlineStr">
        <is>
          <t>Two year</t>
        </is>
      </c>
      <c r="Q1366" s="58" t="inlineStr">
        <is>
          <t>No</t>
        </is>
      </c>
      <c r="R1366" s="58" t="inlineStr">
        <is>
          <t>Credit card (automatic)</t>
        </is>
      </c>
      <c r="S1366" s="123" t="n">
        <v>85.5</v>
      </c>
      <c r="T1366" s="58" t="inlineStr">
        <is>
          <t>4421.95</t>
        </is>
      </c>
      <c r="U1366" s="58" t="inlineStr">
        <is>
          <t>No</t>
        </is>
      </c>
      <c r="V1366" s="123">
        <f>IFERROR(VALUE(TRIM(T1366)),S1366*F1366)</f>
        <v/>
      </c>
      <c r="W1366" s="58">
        <f>IF(F1366&lt;=12,"0-12 mo",IF(F1366&lt;=24,"13-24 mo",IF(F1366&lt;=48,"25-48 mo","49+ mo")))</f>
        <v/>
      </c>
      <c r="X1366" s="58">
        <f>IF(S1366&lt;=35.5,"Q1 Low",IF(S1366&lt;=70.35,"Q2 Mid-Low",IF(S1366&lt;=89.85,"Q3 Mid-High","Q4 High")))</f>
        <v/>
      </c>
      <c r="Y1366" s="58">
        <f>IF(U1366="Yes",1,0)</f>
        <v/>
      </c>
      <c r="Z1366" s="58">
        <f>IF(P1366="Month-to-month",1,0)+IF(M1366="No",1,0)+IF(J1366="No",1,0)+IF(I1366="Fiber optic",1,0)+IF(Q1366="Yes",1,0)</f>
        <v/>
      </c>
    </row>
    <row r="1367" ht="15" customHeight="1" s="59">
      <c r="A1367" s="58" t="inlineStr">
        <is>
          <t>7721-JXEAW</t>
        </is>
      </c>
      <c r="B1367" s="58" t="inlineStr">
        <is>
          <t>Male</t>
        </is>
      </c>
      <c r="C1367" s="58" t="n">
        <v>0</v>
      </c>
      <c r="D1367" s="58" t="inlineStr">
        <is>
          <t>Yes</t>
        </is>
      </c>
      <c r="E1367" s="58" t="inlineStr">
        <is>
          <t>No</t>
        </is>
      </c>
      <c r="F1367" s="58" t="n">
        <v>59</v>
      </c>
      <c r="G1367" s="58" t="inlineStr">
        <is>
          <t>No</t>
        </is>
      </c>
      <c r="H1367" s="58" t="inlineStr">
        <is>
          <t>No phone service</t>
        </is>
      </c>
      <c r="I1367" s="58" t="inlineStr">
        <is>
          <t>DSL</t>
        </is>
      </c>
      <c r="J1367" s="58" t="inlineStr">
        <is>
          <t>No</t>
        </is>
      </c>
      <c r="K1367" s="58" t="inlineStr">
        <is>
          <t>Yes</t>
        </is>
      </c>
      <c r="L1367" s="58" t="inlineStr">
        <is>
          <t>No</t>
        </is>
      </c>
      <c r="M1367" s="58" t="inlineStr">
        <is>
          <t>No</t>
        </is>
      </c>
      <c r="N1367" s="58" t="inlineStr">
        <is>
          <t>No</t>
        </is>
      </c>
      <c r="O1367" s="58" t="inlineStr">
        <is>
          <t>Yes</t>
        </is>
      </c>
      <c r="P1367" s="58" t="inlineStr">
        <is>
          <t>Month-to-month</t>
        </is>
      </c>
      <c r="Q1367" s="58" t="inlineStr">
        <is>
          <t>Yes</t>
        </is>
      </c>
      <c r="R1367" s="58" t="inlineStr">
        <is>
          <t>Bank transfer (automatic)</t>
        </is>
      </c>
      <c r="S1367" s="123" t="n">
        <v>41.05</v>
      </c>
      <c r="T1367" s="58" t="inlineStr">
        <is>
          <t>2452.7</t>
        </is>
      </c>
      <c r="U1367" s="58" t="inlineStr">
        <is>
          <t>Yes</t>
        </is>
      </c>
      <c r="V1367" s="123">
        <f>IFERROR(VALUE(TRIM(T1367)),S1367*F1367)</f>
        <v/>
      </c>
      <c r="W1367" s="58">
        <f>IF(F1367&lt;=12,"0-12 mo",IF(F1367&lt;=24,"13-24 mo",IF(F1367&lt;=48,"25-48 mo","49+ mo")))</f>
        <v/>
      </c>
      <c r="X1367" s="58">
        <f>IF(S1367&lt;=35.5,"Q1 Low",IF(S1367&lt;=70.35,"Q2 Mid-Low",IF(S1367&lt;=89.85,"Q3 Mid-High","Q4 High")))</f>
        <v/>
      </c>
      <c r="Y1367" s="58">
        <f>IF(U1367="Yes",1,0)</f>
        <v/>
      </c>
      <c r="Z1367" s="58">
        <f>IF(P1367="Month-to-month",1,0)+IF(M1367="No",1,0)+IF(J1367="No",1,0)+IF(I1367="Fiber optic",1,0)+IF(Q1367="Yes",1,0)</f>
        <v/>
      </c>
    </row>
    <row r="1368" ht="15" customHeight="1" s="59">
      <c r="A1368" s="58" t="inlineStr">
        <is>
          <t>7249-WBIYX</t>
        </is>
      </c>
      <c r="B1368" s="58" t="inlineStr">
        <is>
          <t>Male</t>
        </is>
      </c>
      <c r="C1368" s="58" t="n">
        <v>0</v>
      </c>
      <c r="D1368" s="58" t="inlineStr">
        <is>
          <t>Yes</t>
        </is>
      </c>
      <c r="E1368" s="58" t="inlineStr">
        <is>
          <t>No</t>
        </is>
      </c>
      <c r="F1368" s="58" t="n">
        <v>10</v>
      </c>
      <c r="G1368" s="58" t="inlineStr">
        <is>
          <t>Yes</t>
        </is>
      </c>
      <c r="H1368" s="58" t="inlineStr">
        <is>
          <t>Yes</t>
        </is>
      </c>
      <c r="I1368" s="58" t="inlineStr">
        <is>
          <t>Fiber optic</t>
        </is>
      </c>
      <c r="J1368" s="58" t="inlineStr">
        <is>
          <t>No</t>
        </is>
      </c>
      <c r="K1368" s="58" t="inlineStr">
        <is>
          <t>No</t>
        </is>
      </c>
      <c r="L1368" s="58" t="inlineStr">
        <is>
          <t>No</t>
        </is>
      </c>
      <c r="M1368" s="58" t="inlineStr">
        <is>
          <t>No</t>
        </is>
      </c>
      <c r="N1368" s="58" t="inlineStr">
        <is>
          <t>Yes</t>
        </is>
      </c>
      <c r="O1368" s="58" t="inlineStr">
        <is>
          <t>No</t>
        </is>
      </c>
      <c r="P1368" s="58" t="inlineStr">
        <is>
          <t>Month-to-month</t>
        </is>
      </c>
      <c r="Q1368" s="58" t="inlineStr">
        <is>
          <t>Yes</t>
        </is>
      </c>
      <c r="R1368" s="58" t="inlineStr">
        <is>
          <t>Electronic check</t>
        </is>
      </c>
      <c r="S1368" s="123" t="n">
        <v>85.59999999999999</v>
      </c>
      <c r="T1368" s="58" t="inlineStr">
        <is>
          <t>813.85</t>
        </is>
      </c>
      <c r="U1368" s="58" t="inlineStr">
        <is>
          <t>Yes</t>
        </is>
      </c>
      <c r="V1368" s="123">
        <f>IFERROR(VALUE(TRIM(T1368)),S1368*F1368)</f>
        <v/>
      </c>
      <c r="W1368" s="58">
        <f>IF(F1368&lt;=12,"0-12 mo",IF(F1368&lt;=24,"13-24 mo",IF(F1368&lt;=48,"25-48 mo","49+ mo")))</f>
        <v/>
      </c>
      <c r="X1368" s="58">
        <f>IF(S1368&lt;=35.5,"Q1 Low",IF(S1368&lt;=70.35,"Q2 Mid-Low",IF(S1368&lt;=89.85,"Q3 Mid-High","Q4 High")))</f>
        <v/>
      </c>
      <c r="Y1368" s="58">
        <f>IF(U1368="Yes",1,0)</f>
        <v/>
      </c>
      <c r="Z1368" s="58">
        <f>IF(P1368="Month-to-month",1,0)+IF(M1368="No",1,0)+IF(J1368="No",1,0)+IF(I1368="Fiber optic",1,0)+IF(Q1368="Yes",1,0)</f>
        <v/>
      </c>
    </row>
    <row r="1369" ht="15" customHeight="1" s="59">
      <c r="A1369" s="58" t="inlineStr">
        <is>
          <t>4238-HFHSN</t>
        </is>
      </c>
      <c r="B1369" s="58" t="inlineStr">
        <is>
          <t>Male</t>
        </is>
      </c>
      <c r="C1369" s="58" t="n">
        <v>1</v>
      </c>
      <c r="D1369" s="58" t="inlineStr">
        <is>
          <t>Yes</t>
        </is>
      </c>
      <c r="E1369" s="58" t="inlineStr">
        <is>
          <t>No</t>
        </is>
      </c>
      <c r="F1369" s="58" t="n">
        <v>61</v>
      </c>
      <c r="G1369" s="58" t="inlineStr">
        <is>
          <t>Yes</t>
        </is>
      </c>
      <c r="H1369" s="58" t="inlineStr">
        <is>
          <t>Yes</t>
        </is>
      </c>
      <c r="I1369" s="58" t="inlineStr">
        <is>
          <t>Fiber optic</t>
        </is>
      </c>
      <c r="J1369" s="58" t="inlineStr">
        <is>
          <t>No</t>
        </is>
      </c>
      <c r="K1369" s="58" t="inlineStr">
        <is>
          <t>Yes</t>
        </is>
      </c>
      <c r="L1369" s="58" t="inlineStr">
        <is>
          <t>No</t>
        </is>
      </c>
      <c r="M1369" s="58" t="inlineStr">
        <is>
          <t>No</t>
        </is>
      </c>
      <c r="N1369" s="58" t="inlineStr">
        <is>
          <t>No</t>
        </is>
      </c>
      <c r="O1369" s="58" t="inlineStr">
        <is>
          <t>No</t>
        </is>
      </c>
      <c r="P1369" s="58" t="inlineStr">
        <is>
          <t>Month-to-month</t>
        </is>
      </c>
      <c r="Q1369" s="58" t="inlineStr">
        <is>
          <t>Yes</t>
        </is>
      </c>
      <c r="R1369" s="58" t="inlineStr">
        <is>
          <t>Electronic check</t>
        </is>
      </c>
      <c r="S1369" s="123" t="n">
        <v>82.15000000000001</v>
      </c>
      <c r="T1369" s="58" t="inlineStr">
        <is>
          <t>4904.85</t>
        </is>
      </c>
      <c r="U1369" s="58" t="inlineStr">
        <is>
          <t>No</t>
        </is>
      </c>
      <c r="V1369" s="123">
        <f>IFERROR(VALUE(TRIM(T1369)),S1369*F1369)</f>
        <v/>
      </c>
      <c r="W1369" s="58">
        <f>IF(F1369&lt;=12,"0-12 mo",IF(F1369&lt;=24,"13-24 mo",IF(F1369&lt;=48,"25-48 mo","49+ mo")))</f>
        <v/>
      </c>
      <c r="X1369" s="58">
        <f>IF(S1369&lt;=35.5,"Q1 Low",IF(S1369&lt;=70.35,"Q2 Mid-Low",IF(S1369&lt;=89.85,"Q3 Mid-High","Q4 High")))</f>
        <v/>
      </c>
      <c r="Y1369" s="58">
        <f>IF(U1369="Yes",1,0)</f>
        <v/>
      </c>
      <c r="Z1369" s="58">
        <f>IF(P1369="Month-to-month",1,0)+IF(M1369="No",1,0)+IF(J1369="No",1,0)+IF(I1369="Fiber optic",1,0)+IF(Q1369="Yes",1,0)</f>
        <v/>
      </c>
    </row>
    <row r="1370" ht="15" customHeight="1" s="59">
      <c r="A1370" s="58" t="inlineStr">
        <is>
          <t>6250-CGGUN</t>
        </is>
      </c>
      <c r="B1370" s="58" t="inlineStr">
        <is>
          <t>Male</t>
        </is>
      </c>
      <c r="C1370" s="58" t="n">
        <v>0</v>
      </c>
      <c r="D1370" s="58" t="inlineStr">
        <is>
          <t>No</t>
        </is>
      </c>
      <c r="E1370" s="58" t="inlineStr">
        <is>
          <t>No</t>
        </is>
      </c>
      <c r="F1370" s="58" t="n">
        <v>54</v>
      </c>
      <c r="G1370" s="58" t="inlineStr">
        <is>
          <t>Yes</t>
        </is>
      </c>
      <c r="H1370" s="58" t="inlineStr">
        <is>
          <t>No</t>
        </is>
      </c>
      <c r="I1370" s="58" t="inlineStr">
        <is>
          <t>Fiber optic</t>
        </is>
      </c>
      <c r="J1370" s="58" t="inlineStr">
        <is>
          <t>Yes</t>
        </is>
      </c>
      <c r="K1370" s="58" t="inlineStr">
        <is>
          <t>No</t>
        </is>
      </c>
      <c r="L1370" s="58" t="inlineStr">
        <is>
          <t>Yes</t>
        </is>
      </c>
      <c r="M1370" s="58" t="inlineStr">
        <is>
          <t>Yes</t>
        </is>
      </c>
      <c r="N1370" s="58" t="inlineStr">
        <is>
          <t>No</t>
        </is>
      </c>
      <c r="O1370" s="58" t="inlineStr">
        <is>
          <t>No</t>
        </is>
      </c>
      <c r="P1370" s="58" t="inlineStr">
        <is>
          <t>One year</t>
        </is>
      </c>
      <c r="Q1370" s="58" t="inlineStr">
        <is>
          <t>No</t>
        </is>
      </c>
      <c r="R1370" s="58" t="inlineStr">
        <is>
          <t>Electronic check</t>
        </is>
      </c>
      <c r="S1370" s="123" t="n">
        <v>84.40000000000001</v>
      </c>
      <c r="T1370" s="58" t="inlineStr">
        <is>
          <t>4484.05</t>
        </is>
      </c>
      <c r="U1370" s="58" t="inlineStr">
        <is>
          <t>No</t>
        </is>
      </c>
      <c r="V1370" s="123">
        <f>IFERROR(VALUE(TRIM(T1370)),S1370*F1370)</f>
        <v/>
      </c>
      <c r="W1370" s="58">
        <f>IF(F1370&lt;=12,"0-12 mo",IF(F1370&lt;=24,"13-24 mo",IF(F1370&lt;=48,"25-48 mo","49+ mo")))</f>
        <v/>
      </c>
      <c r="X1370" s="58">
        <f>IF(S1370&lt;=35.5,"Q1 Low",IF(S1370&lt;=70.35,"Q2 Mid-Low",IF(S1370&lt;=89.85,"Q3 Mid-High","Q4 High")))</f>
        <v/>
      </c>
      <c r="Y1370" s="58">
        <f>IF(U1370="Yes",1,0)</f>
        <v/>
      </c>
      <c r="Z1370" s="58">
        <f>IF(P1370="Month-to-month",1,0)+IF(M1370="No",1,0)+IF(J1370="No",1,0)+IF(I1370="Fiber optic",1,0)+IF(Q1370="Yes",1,0)</f>
        <v/>
      </c>
    </row>
    <row r="1371" ht="15" customHeight="1" s="59">
      <c r="A1371" s="58" t="inlineStr">
        <is>
          <t>5478-JJVZK</t>
        </is>
      </c>
      <c r="B1371" s="58" t="inlineStr">
        <is>
          <t>Female</t>
        </is>
      </c>
      <c r="C1371" s="58" t="n">
        <v>0</v>
      </c>
      <c r="D1371" s="58" t="inlineStr">
        <is>
          <t>No</t>
        </is>
      </c>
      <c r="E1371" s="58" t="inlineStr">
        <is>
          <t>No</t>
        </is>
      </c>
      <c r="F1371" s="58" t="n">
        <v>33</v>
      </c>
      <c r="G1371" s="58" t="inlineStr">
        <is>
          <t>Yes</t>
        </is>
      </c>
      <c r="H1371" s="58" t="inlineStr">
        <is>
          <t>Yes</t>
        </is>
      </c>
      <c r="I1371" s="58" t="inlineStr">
        <is>
          <t>DSL</t>
        </is>
      </c>
      <c r="J1371" s="58" t="inlineStr">
        <is>
          <t>Yes</t>
        </is>
      </c>
      <c r="K1371" s="58" t="inlineStr">
        <is>
          <t>Yes</t>
        </is>
      </c>
      <c r="L1371" s="58" t="inlineStr">
        <is>
          <t>No</t>
        </is>
      </c>
      <c r="M1371" s="58" t="inlineStr">
        <is>
          <t>No</t>
        </is>
      </c>
      <c r="N1371" s="58" t="inlineStr">
        <is>
          <t>No</t>
        </is>
      </c>
      <c r="O1371" s="58" t="inlineStr">
        <is>
          <t>No</t>
        </is>
      </c>
      <c r="P1371" s="58" t="inlineStr">
        <is>
          <t>Month-to-month</t>
        </is>
      </c>
      <c r="Q1371" s="58" t="inlineStr">
        <is>
          <t>Yes</t>
        </is>
      </c>
      <c r="R1371" s="58" t="inlineStr">
        <is>
          <t>Mailed check</t>
        </is>
      </c>
      <c r="S1371" s="123" t="n">
        <v>60.9</v>
      </c>
      <c r="T1371" s="58" t="inlineStr">
        <is>
          <t>2033.85</t>
        </is>
      </c>
      <c r="U1371" s="58" t="inlineStr">
        <is>
          <t>No</t>
        </is>
      </c>
      <c r="V1371" s="123">
        <f>IFERROR(VALUE(TRIM(T1371)),S1371*F1371)</f>
        <v/>
      </c>
      <c r="W1371" s="58">
        <f>IF(F1371&lt;=12,"0-12 mo",IF(F1371&lt;=24,"13-24 mo",IF(F1371&lt;=48,"25-48 mo","49+ mo")))</f>
        <v/>
      </c>
      <c r="X1371" s="58">
        <f>IF(S1371&lt;=35.5,"Q1 Low",IF(S1371&lt;=70.35,"Q2 Mid-Low",IF(S1371&lt;=89.85,"Q3 Mid-High","Q4 High")))</f>
        <v/>
      </c>
      <c r="Y1371" s="58">
        <f>IF(U1371="Yes",1,0)</f>
        <v/>
      </c>
      <c r="Z1371" s="58">
        <f>IF(P1371="Month-to-month",1,0)+IF(M1371="No",1,0)+IF(J1371="No",1,0)+IF(I1371="Fiber optic",1,0)+IF(Q1371="Yes",1,0)</f>
        <v/>
      </c>
    </row>
    <row r="1372" ht="15" customHeight="1" s="59">
      <c r="A1372" s="58" t="inlineStr">
        <is>
          <t>7596-IIWYC</t>
        </is>
      </c>
      <c r="B1372" s="58" t="inlineStr">
        <is>
          <t>Female</t>
        </is>
      </c>
      <c r="C1372" s="58" t="n">
        <v>0</v>
      </c>
      <c r="D1372" s="58" t="inlineStr">
        <is>
          <t>No</t>
        </is>
      </c>
      <c r="E1372" s="58" t="inlineStr">
        <is>
          <t>No</t>
        </is>
      </c>
      <c r="F1372" s="58" t="n">
        <v>27</v>
      </c>
      <c r="G1372" s="58" t="inlineStr">
        <is>
          <t>Yes</t>
        </is>
      </c>
      <c r="H1372" s="58" t="inlineStr">
        <is>
          <t>No</t>
        </is>
      </c>
      <c r="I1372" s="58" t="inlineStr">
        <is>
          <t>No</t>
        </is>
      </c>
      <c r="J1372" s="58" t="inlineStr">
        <is>
          <t>No internet service</t>
        </is>
      </c>
      <c r="K1372" s="58" t="inlineStr">
        <is>
          <t>No internet service</t>
        </is>
      </c>
      <c r="L1372" s="58" t="inlineStr">
        <is>
          <t>No internet service</t>
        </is>
      </c>
      <c r="M1372" s="58" t="inlineStr">
        <is>
          <t>No internet service</t>
        </is>
      </c>
      <c r="N1372" s="58" t="inlineStr">
        <is>
          <t>No internet service</t>
        </is>
      </c>
      <c r="O1372" s="58" t="inlineStr">
        <is>
          <t>No internet service</t>
        </is>
      </c>
      <c r="P1372" s="58" t="inlineStr">
        <is>
          <t>Two year</t>
        </is>
      </c>
      <c r="Q1372" s="58" t="inlineStr">
        <is>
          <t>Yes</t>
        </is>
      </c>
      <c r="R1372" s="58" t="inlineStr">
        <is>
          <t>Bank transfer (automatic)</t>
        </is>
      </c>
      <c r="S1372" s="123" t="n">
        <v>20.25</v>
      </c>
      <c r="T1372" s="58" t="inlineStr">
        <is>
          <t>538.2</t>
        </is>
      </c>
      <c r="U1372" s="58" t="inlineStr">
        <is>
          <t>No</t>
        </is>
      </c>
      <c r="V1372" s="123">
        <f>IFERROR(VALUE(TRIM(T1372)),S1372*F1372)</f>
        <v/>
      </c>
      <c r="W1372" s="58">
        <f>IF(F1372&lt;=12,"0-12 mo",IF(F1372&lt;=24,"13-24 mo",IF(F1372&lt;=48,"25-48 mo","49+ mo")))</f>
        <v/>
      </c>
      <c r="X1372" s="58">
        <f>IF(S1372&lt;=35.5,"Q1 Low",IF(S1372&lt;=70.35,"Q2 Mid-Low",IF(S1372&lt;=89.85,"Q3 Mid-High","Q4 High")))</f>
        <v/>
      </c>
      <c r="Y1372" s="58">
        <f>IF(U1372="Yes",1,0)</f>
        <v/>
      </c>
      <c r="Z1372" s="58">
        <f>IF(P1372="Month-to-month",1,0)+IF(M1372="No",1,0)+IF(J1372="No",1,0)+IF(I1372="Fiber optic",1,0)+IF(Q1372="Yes",1,0)</f>
        <v/>
      </c>
    </row>
    <row r="1373" ht="15" customHeight="1" s="59">
      <c r="A1373" s="58" t="inlineStr">
        <is>
          <t>6567-HOOPW</t>
        </is>
      </c>
      <c r="B1373" s="58" t="inlineStr">
        <is>
          <t>Female</t>
        </is>
      </c>
      <c r="C1373" s="58" t="n">
        <v>1</v>
      </c>
      <c r="D1373" s="58" t="inlineStr">
        <is>
          <t>No</t>
        </is>
      </c>
      <c r="E1373" s="58" t="inlineStr">
        <is>
          <t>No</t>
        </is>
      </c>
      <c r="F1373" s="58" t="n">
        <v>1</v>
      </c>
      <c r="G1373" s="58" t="inlineStr">
        <is>
          <t>Yes</t>
        </is>
      </c>
      <c r="H1373" s="58" t="inlineStr">
        <is>
          <t>No</t>
        </is>
      </c>
      <c r="I1373" s="58" t="inlineStr">
        <is>
          <t>Fiber optic</t>
        </is>
      </c>
      <c r="J1373" s="58" t="inlineStr">
        <is>
          <t>No</t>
        </is>
      </c>
      <c r="K1373" s="58" t="inlineStr">
        <is>
          <t>No</t>
        </is>
      </c>
      <c r="L1373" s="58" t="inlineStr">
        <is>
          <t>No</t>
        </is>
      </c>
      <c r="M1373" s="58" t="inlineStr">
        <is>
          <t>No</t>
        </is>
      </c>
      <c r="N1373" s="58" t="inlineStr">
        <is>
          <t>Yes</t>
        </is>
      </c>
      <c r="O1373" s="58" t="inlineStr">
        <is>
          <t>No</t>
        </is>
      </c>
      <c r="P1373" s="58" t="inlineStr">
        <is>
          <t>Month-to-month</t>
        </is>
      </c>
      <c r="Q1373" s="58" t="inlineStr">
        <is>
          <t>Yes</t>
        </is>
      </c>
      <c r="R1373" s="58" t="inlineStr">
        <is>
          <t>Electronic check</t>
        </is>
      </c>
      <c r="S1373" s="123" t="n">
        <v>79.2</v>
      </c>
      <c r="T1373" s="58" t="inlineStr">
        <is>
          <t>79.2</t>
        </is>
      </c>
      <c r="U1373" s="58" t="inlineStr">
        <is>
          <t>Yes</t>
        </is>
      </c>
      <c r="V1373" s="123">
        <f>IFERROR(VALUE(TRIM(T1373)),S1373*F1373)</f>
        <v/>
      </c>
      <c r="W1373" s="58">
        <f>IF(F1373&lt;=12,"0-12 mo",IF(F1373&lt;=24,"13-24 mo",IF(F1373&lt;=48,"25-48 mo","49+ mo")))</f>
        <v/>
      </c>
      <c r="X1373" s="58">
        <f>IF(S1373&lt;=35.5,"Q1 Low",IF(S1373&lt;=70.35,"Q2 Mid-Low",IF(S1373&lt;=89.85,"Q3 Mid-High","Q4 High")))</f>
        <v/>
      </c>
      <c r="Y1373" s="58">
        <f>IF(U1373="Yes",1,0)</f>
        <v/>
      </c>
      <c r="Z1373" s="58">
        <f>IF(P1373="Month-to-month",1,0)+IF(M1373="No",1,0)+IF(J1373="No",1,0)+IF(I1373="Fiber optic",1,0)+IF(Q1373="Yes",1,0)</f>
        <v/>
      </c>
    </row>
    <row r="1374" ht="15" customHeight="1" s="59">
      <c r="A1374" s="58" t="inlineStr">
        <is>
          <t>9793-WECQC</t>
        </is>
      </c>
      <c r="B1374" s="58" t="inlineStr">
        <is>
          <t>Male</t>
        </is>
      </c>
      <c r="C1374" s="58" t="n">
        <v>0</v>
      </c>
      <c r="D1374" s="58" t="inlineStr">
        <is>
          <t>No</t>
        </is>
      </c>
      <c r="E1374" s="58" t="inlineStr">
        <is>
          <t>No</t>
        </is>
      </c>
      <c r="F1374" s="58" t="n">
        <v>23</v>
      </c>
      <c r="G1374" s="58" t="inlineStr">
        <is>
          <t>Yes</t>
        </is>
      </c>
      <c r="H1374" s="58" t="inlineStr">
        <is>
          <t>No</t>
        </is>
      </c>
      <c r="I1374" s="58" t="inlineStr">
        <is>
          <t>Fiber optic</t>
        </is>
      </c>
      <c r="J1374" s="58" t="inlineStr">
        <is>
          <t>No</t>
        </is>
      </c>
      <c r="K1374" s="58" t="inlineStr">
        <is>
          <t>Yes</t>
        </is>
      </c>
      <c r="L1374" s="58" t="inlineStr">
        <is>
          <t>No</t>
        </is>
      </c>
      <c r="M1374" s="58" t="inlineStr">
        <is>
          <t>No</t>
        </is>
      </c>
      <c r="N1374" s="58" t="inlineStr">
        <is>
          <t>Yes</t>
        </is>
      </c>
      <c r="O1374" s="58" t="inlineStr">
        <is>
          <t>Yes</t>
        </is>
      </c>
      <c r="P1374" s="58" t="inlineStr">
        <is>
          <t>Month-to-month</t>
        </is>
      </c>
      <c r="Q1374" s="58" t="inlineStr">
        <is>
          <t>No</t>
        </is>
      </c>
      <c r="R1374" s="58" t="inlineStr">
        <is>
          <t>Mailed check</t>
        </is>
      </c>
      <c r="S1374" s="123" t="n">
        <v>95.3</v>
      </c>
      <c r="T1374" s="58" t="inlineStr">
        <is>
          <t>2192.9</t>
        </is>
      </c>
      <c r="U1374" s="58" t="inlineStr">
        <is>
          <t>No</t>
        </is>
      </c>
      <c r="V1374" s="123">
        <f>IFERROR(VALUE(TRIM(T1374)),S1374*F1374)</f>
        <v/>
      </c>
      <c r="W1374" s="58">
        <f>IF(F1374&lt;=12,"0-12 mo",IF(F1374&lt;=24,"13-24 mo",IF(F1374&lt;=48,"25-48 mo","49+ mo")))</f>
        <v/>
      </c>
      <c r="X1374" s="58">
        <f>IF(S1374&lt;=35.5,"Q1 Low",IF(S1374&lt;=70.35,"Q2 Mid-Low",IF(S1374&lt;=89.85,"Q3 Mid-High","Q4 High")))</f>
        <v/>
      </c>
      <c r="Y1374" s="58">
        <f>IF(U1374="Yes",1,0)</f>
        <v/>
      </c>
      <c r="Z1374" s="58">
        <f>IF(P1374="Month-to-month",1,0)+IF(M1374="No",1,0)+IF(J1374="No",1,0)+IF(I1374="Fiber optic",1,0)+IF(Q1374="Yes",1,0)</f>
        <v/>
      </c>
    </row>
    <row r="1375" ht="15" customHeight="1" s="59">
      <c r="A1375" s="58" t="inlineStr">
        <is>
          <t>4291-HPAXL</t>
        </is>
      </c>
      <c r="B1375" s="58" t="inlineStr">
        <is>
          <t>Male</t>
        </is>
      </c>
      <c r="C1375" s="58" t="n">
        <v>0</v>
      </c>
      <c r="D1375" s="58" t="inlineStr">
        <is>
          <t>No</t>
        </is>
      </c>
      <c r="E1375" s="58" t="inlineStr">
        <is>
          <t>Yes</t>
        </is>
      </c>
      <c r="F1375" s="58" t="n">
        <v>1</v>
      </c>
      <c r="G1375" s="58" t="inlineStr">
        <is>
          <t>Yes</t>
        </is>
      </c>
      <c r="H1375" s="58" t="inlineStr">
        <is>
          <t>No</t>
        </is>
      </c>
      <c r="I1375" s="58" t="inlineStr">
        <is>
          <t>No</t>
        </is>
      </c>
      <c r="J1375" s="58" t="inlineStr">
        <is>
          <t>No internet service</t>
        </is>
      </c>
      <c r="K1375" s="58" t="inlineStr">
        <is>
          <t>No internet service</t>
        </is>
      </c>
      <c r="L1375" s="58" t="inlineStr">
        <is>
          <t>No internet service</t>
        </is>
      </c>
      <c r="M1375" s="58" t="inlineStr">
        <is>
          <t>No internet service</t>
        </is>
      </c>
      <c r="N1375" s="58" t="inlineStr">
        <is>
          <t>No internet service</t>
        </is>
      </c>
      <c r="O1375" s="58" t="inlineStr">
        <is>
          <t>No internet service</t>
        </is>
      </c>
      <c r="P1375" s="58" t="inlineStr">
        <is>
          <t>Month-to-month</t>
        </is>
      </c>
      <c r="Q1375" s="58" t="inlineStr">
        <is>
          <t>No</t>
        </is>
      </c>
      <c r="R1375" s="58" t="inlineStr">
        <is>
          <t>Mailed check</t>
        </is>
      </c>
      <c r="S1375" s="123" t="n">
        <v>19.85</v>
      </c>
      <c r="T1375" s="58" t="inlineStr">
        <is>
          <t>19.85</t>
        </is>
      </c>
      <c r="U1375" s="58" t="inlineStr">
        <is>
          <t>No</t>
        </is>
      </c>
      <c r="V1375" s="123">
        <f>IFERROR(VALUE(TRIM(T1375)),S1375*F1375)</f>
        <v/>
      </c>
      <c r="W1375" s="58">
        <f>IF(F1375&lt;=12,"0-12 mo",IF(F1375&lt;=24,"13-24 mo",IF(F1375&lt;=48,"25-48 mo","49+ mo")))</f>
        <v/>
      </c>
      <c r="X1375" s="58">
        <f>IF(S1375&lt;=35.5,"Q1 Low",IF(S1375&lt;=70.35,"Q2 Mid-Low",IF(S1375&lt;=89.85,"Q3 Mid-High","Q4 High")))</f>
        <v/>
      </c>
      <c r="Y1375" s="58">
        <f>IF(U1375="Yes",1,0)</f>
        <v/>
      </c>
      <c r="Z1375" s="58">
        <f>IF(P1375="Month-to-month",1,0)+IF(M1375="No",1,0)+IF(J1375="No",1,0)+IF(I1375="Fiber optic",1,0)+IF(Q1375="Yes",1,0)</f>
        <v/>
      </c>
    </row>
    <row r="1376" ht="15" customHeight="1" s="59">
      <c r="A1376" s="58" t="inlineStr">
        <is>
          <t>8999-YPYBV</t>
        </is>
      </c>
      <c r="B1376" s="58" t="inlineStr">
        <is>
          <t>Male</t>
        </is>
      </c>
      <c r="C1376" s="58" t="n">
        <v>0</v>
      </c>
      <c r="D1376" s="58" t="inlineStr">
        <is>
          <t>Yes</t>
        </is>
      </c>
      <c r="E1376" s="58" t="inlineStr">
        <is>
          <t>Yes</t>
        </is>
      </c>
      <c r="F1376" s="58" t="n">
        <v>45</v>
      </c>
      <c r="G1376" s="58" t="inlineStr">
        <is>
          <t>Yes</t>
        </is>
      </c>
      <c r="H1376" s="58" t="inlineStr">
        <is>
          <t>No</t>
        </is>
      </c>
      <c r="I1376" s="58" t="inlineStr">
        <is>
          <t>DSL</t>
        </is>
      </c>
      <c r="J1376" s="58" t="inlineStr">
        <is>
          <t>Yes</t>
        </is>
      </c>
      <c r="K1376" s="58" t="inlineStr">
        <is>
          <t>Yes</t>
        </is>
      </c>
      <c r="L1376" s="58" t="inlineStr">
        <is>
          <t>Yes</t>
        </is>
      </c>
      <c r="M1376" s="58" t="inlineStr">
        <is>
          <t>Yes</t>
        </is>
      </c>
      <c r="N1376" s="58" t="inlineStr">
        <is>
          <t>Yes</t>
        </is>
      </c>
      <c r="O1376" s="58" t="inlineStr">
        <is>
          <t>Yes</t>
        </is>
      </c>
      <c r="P1376" s="58" t="inlineStr">
        <is>
          <t>Two year</t>
        </is>
      </c>
      <c r="Q1376" s="58" t="inlineStr">
        <is>
          <t>Yes</t>
        </is>
      </c>
      <c r="R1376" s="58" t="inlineStr">
        <is>
          <t>Mailed check</t>
        </is>
      </c>
      <c r="S1376" s="123" t="n">
        <v>84.34999999999999</v>
      </c>
      <c r="T1376" s="58" t="inlineStr">
        <is>
          <t>3858.05</t>
        </is>
      </c>
      <c r="U1376" s="58" t="inlineStr">
        <is>
          <t>No</t>
        </is>
      </c>
      <c r="V1376" s="123">
        <f>IFERROR(VALUE(TRIM(T1376)),S1376*F1376)</f>
        <v/>
      </c>
      <c r="W1376" s="58">
        <f>IF(F1376&lt;=12,"0-12 mo",IF(F1376&lt;=24,"13-24 mo",IF(F1376&lt;=48,"25-48 mo","49+ mo")))</f>
        <v/>
      </c>
      <c r="X1376" s="58">
        <f>IF(S1376&lt;=35.5,"Q1 Low",IF(S1376&lt;=70.35,"Q2 Mid-Low",IF(S1376&lt;=89.85,"Q3 Mid-High","Q4 High")))</f>
        <v/>
      </c>
      <c r="Y1376" s="58">
        <f>IF(U1376="Yes",1,0)</f>
        <v/>
      </c>
      <c r="Z1376" s="58">
        <f>IF(P1376="Month-to-month",1,0)+IF(M1376="No",1,0)+IF(J1376="No",1,0)+IF(I1376="Fiber optic",1,0)+IF(Q1376="Yes",1,0)</f>
        <v/>
      </c>
    </row>
    <row r="1377" ht="15" customHeight="1" s="59">
      <c r="A1377" s="58" t="inlineStr">
        <is>
          <t>1839-FBNFR</t>
        </is>
      </c>
      <c r="B1377" s="58" t="inlineStr">
        <is>
          <t>Female</t>
        </is>
      </c>
      <c r="C1377" s="58" t="n">
        <v>0</v>
      </c>
      <c r="D1377" s="58" t="inlineStr">
        <is>
          <t>Yes</t>
        </is>
      </c>
      <c r="E1377" s="58" t="inlineStr">
        <is>
          <t>Yes</t>
        </is>
      </c>
      <c r="F1377" s="58" t="n">
        <v>39</v>
      </c>
      <c r="G1377" s="58" t="inlineStr">
        <is>
          <t>Yes</t>
        </is>
      </c>
      <c r="H1377" s="58" t="inlineStr">
        <is>
          <t>No</t>
        </is>
      </c>
      <c r="I1377" s="58" t="inlineStr">
        <is>
          <t>No</t>
        </is>
      </c>
      <c r="J1377" s="58" t="inlineStr">
        <is>
          <t>No internet service</t>
        </is>
      </c>
      <c r="K1377" s="58" t="inlineStr">
        <is>
          <t>No internet service</t>
        </is>
      </c>
      <c r="L1377" s="58" t="inlineStr">
        <is>
          <t>No internet service</t>
        </is>
      </c>
      <c r="M1377" s="58" t="inlineStr">
        <is>
          <t>No internet service</t>
        </is>
      </c>
      <c r="N1377" s="58" t="inlineStr">
        <is>
          <t>No internet service</t>
        </is>
      </c>
      <c r="O1377" s="58" t="inlineStr">
        <is>
          <t>No internet service</t>
        </is>
      </c>
      <c r="P1377" s="58" t="inlineStr">
        <is>
          <t>Two year</t>
        </is>
      </c>
      <c r="Q1377" s="58" t="inlineStr">
        <is>
          <t>Yes</t>
        </is>
      </c>
      <c r="R1377" s="58" t="inlineStr">
        <is>
          <t>Bank transfer (automatic)</t>
        </is>
      </c>
      <c r="S1377" s="123" t="n">
        <v>19.85</v>
      </c>
      <c r="T1377" s="58" t="inlineStr">
        <is>
          <t>854.8</t>
        </is>
      </c>
      <c r="U1377" s="58" t="inlineStr">
        <is>
          <t>No</t>
        </is>
      </c>
      <c r="V1377" s="123">
        <f>IFERROR(VALUE(TRIM(T1377)),S1377*F1377)</f>
        <v/>
      </c>
      <c r="W1377" s="58">
        <f>IF(F1377&lt;=12,"0-12 mo",IF(F1377&lt;=24,"13-24 mo",IF(F1377&lt;=48,"25-48 mo","49+ mo")))</f>
        <v/>
      </c>
      <c r="X1377" s="58">
        <f>IF(S1377&lt;=35.5,"Q1 Low",IF(S1377&lt;=70.35,"Q2 Mid-Low",IF(S1377&lt;=89.85,"Q3 Mid-High","Q4 High")))</f>
        <v/>
      </c>
      <c r="Y1377" s="58">
        <f>IF(U1377="Yes",1,0)</f>
        <v/>
      </c>
      <c r="Z1377" s="58">
        <f>IF(P1377="Month-to-month",1,0)+IF(M1377="No",1,0)+IF(J1377="No",1,0)+IF(I1377="Fiber optic",1,0)+IF(Q1377="Yes",1,0)</f>
        <v/>
      </c>
    </row>
    <row r="1378" ht="15" customHeight="1" s="59">
      <c r="A1378" s="58" t="inlineStr">
        <is>
          <t>3164-AALRN</t>
        </is>
      </c>
      <c r="B1378" s="58" t="inlineStr">
        <is>
          <t>Male</t>
        </is>
      </c>
      <c r="C1378" s="58" t="n">
        <v>0</v>
      </c>
      <c r="D1378" s="58" t="inlineStr">
        <is>
          <t>No</t>
        </is>
      </c>
      <c r="E1378" s="58" t="inlineStr">
        <is>
          <t>No</t>
        </is>
      </c>
      <c r="F1378" s="58" t="n">
        <v>5</v>
      </c>
      <c r="G1378" s="58" t="inlineStr">
        <is>
          <t>Yes</t>
        </is>
      </c>
      <c r="H1378" s="58" t="inlineStr">
        <is>
          <t>No</t>
        </is>
      </c>
      <c r="I1378" s="58" t="inlineStr">
        <is>
          <t>DSL</t>
        </is>
      </c>
      <c r="J1378" s="58" t="inlineStr">
        <is>
          <t>No</t>
        </is>
      </c>
      <c r="K1378" s="58" t="inlineStr">
        <is>
          <t>No</t>
        </is>
      </c>
      <c r="L1378" s="58" t="inlineStr">
        <is>
          <t>Yes</t>
        </is>
      </c>
      <c r="M1378" s="58" t="inlineStr">
        <is>
          <t>No</t>
        </is>
      </c>
      <c r="N1378" s="58" t="inlineStr">
        <is>
          <t>Yes</t>
        </is>
      </c>
      <c r="O1378" s="58" t="inlineStr">
        <is>
          <t>Yes</t>
        </is>
      </c>
      <c r="P1378" s="58" t="inlineStr">
        <is>
          <t>One year</t>
        </is>
      </c>
      <c r="Q1378" s="58" t="inlineStr">
        <is>
          <t>Yes</t>
        </is>
      </c>
      <c r="R1378" s="58" t="inlineStr">
        <is>
          <t>Mailed check</t>
        </is>
      </c>
      <c r="S1378" s="123" t="n">
        <v>70</v>
      </c>
      <c r="T1378" s="58" t="inlineStr">
        <is>
          <t>347.4</t>
        </is>
      </c>
      <c r="U1378" s="58" t="inlineStr">
        <is>
          <t>Yes</t>
        </is>
      </c>
      <c r="V1378" s="123">
        <f>IFERROR(VALUE(TRIM(T1378)),S1378*F1378)</f>
        <v/>
      </c>
      <c r="W1378" s="58">
        <f>IF(F1378&lt;=12,"0-12 mo",IF(F1378&lt;=24,"13-24 mo",IF(F1378&lt;=48,"25-48 mo","49+ mo")))</f>
        <v/>
      </c>
      <c r="X1378" s="58">
        <f>IF(S1378&lt;=35.5,"Q1 Low",IF(S1378&lt;=70.35,"Q2 Mid-Low",IF(S1378&lt;=89.85,"Q3 Mid-High","Q4 High")))</f>
        <v/>
      </c>
      <c r="Y1378" s="58">
        <f>IF(U1378="Yes",1,0)</f>
        <v/>
      </c>
      <c r="Z1378" s="58">
        <f>IF(P1378="Month-to-month",1,0)+IF(M1378="No",1,0)+IF(J1378="No",1,0)+IF(I1378="Fiber optic",1,0)+IF(Q1378="Yes",1,0)</f>
        <v/>
      </c>
    </row>
    <row r="1379" ht="15" customHeight="1" s="59">
      <c r="A1379" s="58" t="inlineStr">
        <is>
          <t>3071-MVJCD</t>
        </is>
      </c>
      <c r="B1379" s="58" t="inlineStr">
        <is>
          <t>Male</t>
        </is>
      </c>
      <c r="C1379" s="58" t="n">
        <v>0</v>
      </c>
      <c r="D1379" s="58" t="inlineStr">
        <is>
          <t>Yes</t>
        </is>
      </c>
      <c r="E1379" s="58" t="inlineStr">
        <is>
          <t>Yes</t>
        </is>
      </c>
      <c r="F1379" s="58" t="n">
        <v>72</v>
      </c>
      <c r="G1379" s="58" t="inlineStr">
        <is>
          <t>Yes</t>
        </is>
      </c>
      <c r="H1379" s="58" t="inlineStr">
        <is>
          <t>Yes</t>
        </is>
      </c>
      <c r="I1379" s="58" t="inlineStr">
        <is>
          <t>DSL</t>
        </is>
      </c>
      <c r="J1379" s="58" t="inlineStr">
        <is>
          <t>Yes</t>
        </is>
      </c>
      <c r="K1379" s="58" t="inlineStr">
        <is>
          <t>Yes</t>
        </is>
      </c>
      <c r="L1379" s="58" t="inlineStr">
        <is>
          <t>Yes</t>
        </is>
      </c>
      <c r="M1379" s="58" t="inlineStr">
        <is>
          <t>Yes</t>
        </is>
      </c>
      <c r="N1379" s="58" t="inlineStr">
        <is>
          <t>Yes</t>
        </is>
      </c>
      <c r="O1379" s="58" t="inlineStr">
        <is>
          <t>No</t>
        </is>
      </c>
      <c r="P1379" s="58" t="inlineStr">
        <is>
          <t>Two year</t>
        </is>
      </c>
      <c r="Q1379" s="58" t="inlineStr">
        <is>
          <t>No</t>
        </is>
      </c>
      <c r="R1379" s="58" t="inlineStr">
        <is>
          <t>Bank transfer (automatic)</t>
        </is>
      </c>
      <c r="S1379" s="123" t="n">
        <v>82.3</v>
      </c>
      <c r="T1379" s="58" t="inlineStr">
        <is>
          <t>5815.15</t>
        </is>
      </c>
      <c r="U1379" s="58" t="inlineStr">
        <is>
          <t>No</t>
        </is>
      </c>
      <c r="V1379" s="123">
        <f>IFERROR(VALUE(TRIM(T1379)),S1379*F1379)</f>
        <v/>
      </c>
      <c r="W1379" s="58">
        <f>IF(F1379&lt;=12,"0-12 mo",IF(F1379&lt;=24,"13-24 mo",IF(F1379&lt;=48,"25-48 mo","49+ mo")))</f>
        <v/>
      </c>
      <c r="X1379" s="58">
        <f>IF(S1379&lt;=35.5,"Q1 Low",IF(S1379&lt;=70.35,"Q2 Mid-Low",IF(S1379&lt;=89.85,"Q3 Mid-High","Q4 High")))</f>
        <v/>
      </c>
      <c r="Y1379" s="58">
        <f>IF(U1379="Yes",1,0)</f>
        <v/>
      </c>
      <c r="Z1379" s="58">
        <f>IF(P1379="Month-to-month",1,0)+IF(M1379="No",1,0)+IF(J1379="No",1,0)+IF(I1379="Fiber optic",1,0)+IF(Q1379="Yes",1,0)</f>
        <v/>
      </c>
    </row>
    <row r="1380" ht="15" customHeight="1" s="59">
      <c r="A1380" s="58" t="inlineStr">
        <is>
          <t>1697-BCSHV</t>
        </is>
      </c>
      <c r="B1380" s="58" t="inlineStr">
        <is>
          <t>Female</t>
        </is>
      </c>
      <c r="C1380" s="58" t="n">
        <v>0</v>
      </c>
      <c r="D1380" s="58" t="inlineStr">
        <is>
          <t>Yes</t>
        </is>
      </c>
      <c r="E1380" s="58" t="inlineStr">
        <is>
          <t>Yes</t>
        </is>
      </c>
      <c r="F1380" s="58" t="n">
        <v>58</v>
      </c>
      <c r="G1380" s="58" t="inlineStr">
        <is>
          <t>Yes</t>
        </is>
      </c>
      <c r="H1380" s="58" t="inlineStr">
        <is>
          <t>Yes</t>
        </is>
      </c>
      <c r="I1380" s="58" t="inlineStr">
        <is>
          <t>DSL</t>
        </is>
      </c>
      <c r="J1380" s="58" t="inlineStr">
        <is>
          <t>No</t>
        </is>
      </c>
      <c r="K1380" s="58" t="inlineStr">
        <is>
          <t>Yes</t>
        </is>
      </c>
      <c r="L1380" s="58" t="inlineStr">
        <is>
          <t>No</t>
        </is>
      </c>
      <c r="M1380" s="58" t="inlineStr">
        <is>
          <t>No</t>
        </is>
      </c>
      <c r="N1380" s="58" t="inlineStr">
        <is>
          <t>Yes</t>
        </is>
      </c>
      <c r="O1380" s="58" t="inlineStr">
        <is>
          <t>No</t>
        </is>
      </c>
      <c r="P1380" s="58" t="inlineStr">
        <is>
          <t>Month-to-month</t>
        </is>
      </c>
      <c r="Q1380" s="58" t="inlineStr">
        <is>
          <t>Yes</t>
        </is>
      </c>
      <c r="R1380" s="58" t="inlineStr">
        <is>
          <t>Bank transfer (automatic)</t>
        </is>
      </c>
      <c r="S1380" s="123" t="n">
        <v>66.8</v>
      </c>
      <c r="T1380" s="58" t="inlineStr">
        <is>
          <t>3970.4</t>
        </is>
      </c>
      <c r="U1380" s="58" t="inlineStr">
        <is>
          <t>No</t>
        </is>
      </c>
      <c r="V1380" s="123">
        <f>IFERROR(VALUE(TRIM(T1380)),S1380*F1380)</f>
        <v/>
      </c>
      <c r="W1380" s="58">
        <f>IF(F1380&lt;=12,"0-12 mo",IF(F1380&lt;=24,"13-24 mo",IF(F1380&lt;=48,"25-48 mo","49+ mo")))</f>
        <v/>
      </c>
      <c r="X1380" s="58">
        <f>IF(S1380&lt;=35.5,"Q1 Low",IF(S1380&lt;=70.35,"Q2 Mid-Low",IF(S1380&lt;=89.85,"Q3 Mid-High","Q4 High")))</f>
        <v/>
      </c>
      <c r="Y1380" s="58">
        <f>IF(U1380="Yes",1,0)</f>
        <v/>
      </c>
      <c r="Z1380" s="58">
        <f>IF(P1380="Month-to-month",1,0)+IF(M1380="No",1,0)+IF(J1380="No",1,0)+IF(I1380="Fiber optic",1,0)+IF(Q1380="Yes",1,0)</f>
        <v/>
      </c>
    </row>
    <row r="1381" ht="15" customHeight="1" s="59">
      <c r="A1381" s="58" t="inlineStr">
        <is>
          <t>0562-KBDVM</t>
        </is>
      </c>
      <c r="B1381" s="58" t="inlineStr">
        <is>
          <t>Female</t>
        </is>
      </c>
      <c r="C1381" s="58" t="n">
        <v>0</v>
      </c>
      <c r="D1381" s="58" t="inlineStr">
        <is>
          <t>No</t>
        </is>
      </c>
      <c r="E1381" s="58" t="inlineStr">
        <is>
          <t>No</t>
        </is>
      </c>
      <c r="F1381" s="58" t="n">
        <v>70</v>
      </c>
      <c r="G1381" s="58" t="inlineStr">
        <is>
          <t>No</t>
        </is>
      </c>
      <c r="H1381" s="58" t="inlineStr">
        <is>
          <t>No phone service</t>
        </is>
      </c>
      <c r="I1381" s="58" t="inlineStr">
        <is>
          <t>DSL</t>
        </is>
      </c>
      <c r="J1381" s="58" t="inlineStr">
        <is>
          <t>Yes</t>
        </is>
      </c>
      <c r="K1381" s="58" t="inlineStr">
        <is>
          <t>Yes</t>
        </is>
      </c>
      <c r="L1381" s="58" t="inlineStr">
        <is>
          <t>Yes</t>
        </is>
      </c>
      <c r="M1381" s="58" t="inlineStr">
        <is>
          <t>Yes</t>
        </is>
      </c>
      <c r="N1381" s="58" t="inlineStr">
        <is>
          <t>No</t>
        </is>
      </c>
      <c r="O1381" s="58" t="inlineStr">
        <is>
          <t>No</t>
        </is>
      </c>
      <c r="P1381" s="58" t="inlineStr">
        <is>
          <t>Two year</t>
        </is>
      </c>
      <c r="Q1381" s="58" t="inlineStr">
        <is>
          <t>Yes</t>
        </is>
      </c>
      <c r="R1381" s="58" t="inlineStr">
        <is>
          <t>Bank transfer (automatic)</t>
        </is>
      </c>
      <c r="S1381" s="123" t="n">
        <v>44.6</v>
      </c>
      <c r="T1381" s="58" t="inlineStr">
        <is>
          <t>3058.15</t>
        </is>
      </c>
      <c r="U1381" s="58" t="inlineStr">
        <is>
          <t>No</t>
        </is>
      </c>
      <c r="V1381" s="123">
        <f>IFERROR(VALUE(TRIM(T1381)),S1381*F1381)</f>
        <v/>
      </c>
      <c r="W1381" s="58">
        <f>IF(F1381&lt;=12,"0-12 mo",IF(F1381&lt;=24,"13-24 mo",IF(F1381&lt;=48,"25-48 mo","49+ mo")))</f>
        <v/>
      </c>
      <c r="X1381" s="58">
        <f>IF(S1381&lt;=35.5,"Q1 Low",IF(S1381&lt;=70.35,"Q2 Mid-Low",IF(S1381&lt;=89.85,"Q3 Mid-High","Q4 High")))</f>
        <v/>
      </c>
      <c r="Y1381" s="58">
        <f>IF(U1381="Yes",1,0)</f>
        <v/>
      </c>
      <c r="Z1381" s="58">
        <f>IF(P1381="Month-to-month",1,0)+IF(M1381="No",1,0)+IF(J1381="No",1,0)+IF(I1381="Fiber optic",1,0)+IF(Q1381="Yes",1,0)</f>
        <v/>
      </c>
    </row>
    <row r="1382" ht="15" customHeight="1" s="59">
      <c r="A1382" s="58" t="inlineStr">
        <is>
          <t>1131-SUEKT</t>
        </is>
      </c>
      <c r="B1382" s="58" t="inlineStr">
        <is>
          <t>Male</t>
        </is>
      </c>
      <c r="C1382" s="58" t="n">
        <v>0</v>
      </c>
      <c r="D1382" s="58" t="inlineStr">
        <is>
          <t>Yes</t>
        </is>
      </c>
      <c r="E1382" s="58" t="inlineStr">
        <is>
          <t>Yes</t>
        </is>
      </c>
      <c r="F1382" s="58" t="n">
        <v>61</v>
      </c>
      <c r="G1382" s="58" t="inlineStr">
        <is>
          <t>Yes</t>
        </is>
      </c>
      <c r="H1382" s="58" t="inlineStr">
        <is>
          <t>No</t>
        </is>
      </c>
      <c r="I1382" s="58" t="inlineStr">
        <is>
          <t>Fiber optic</t>
        </is>
      </c>
      <c r="J1382" s="58" t="inlineStr">
        <is>
          <t>No</t>
        </is>
      </c>
      <c r="K1382" s="58" t="inlineStr">
        <is>
          <t>Yes</t>
        </is>
      </c>
      <c r="L1382" s="58" t="inlineStr">
        <is>
          <t>No</t>
        </is>
      </c>
      <c r="M1382" s="58" t="inlineStr">
        <is>
          <t>Yes</t>
        </is>
      </c>
      <c r="N1382" s="58" t="inlineStr">
        <is>
          <t>Yes</t>
        </is>
      </c>
      <c r="O1382" s="58" t="inlineStr">
        <is>
          <t>Yes</t>
        </is>
      </c>
      <c r="P1382" s="58" t="inlineStr">
        <is>
          <t>One year</t>
        </is>
      </c>
      <c r="Q1382" s="58" t="inlineStr">
        <is>
          <t>Yes</t>
        </is>
      </c>
      <c r="R1382" s="58" t="inlineStr">
        <is>
          <t>Bank transfer (automatic)</t>
        </is>
      </c>
      <c r="S1382" s="123" t="n">
        <v>98.45</v>
      </c>
      <c r="T1382" s="58" t="inlineStr">
        <is>
          <t>6145.2</t>
        </is>
      </c>
      <c r="U1382" s="58" t="inlineStr">
        <is>
          <t>No</t>
        </is>
      </c>
      <c r="V1382" s="123">
        <f>IFERROR(VALUE(TRIM(T1382)),S1382*F1382)</f>
        <v/>
      </c>
      <c r="W1382" s="58">
        <f>IF(F1382&lt;=12,"0-12 mo",IF(F1382&lt;=24,"13-24 mo",IF(F1382&lt;=48,"25-48 mo","49+ mo")))</f>
        <v/>
      </c>
      <c r="X1382" s="58">
        <f>IF(S1382&lt;=35.5,"Q1 Low",IF(S1382&lt;=70.35,"Q2 Mid-Low",IF(S1382&lt;=89.85,"Q3 Mid-High","Q4 High")))</f>
        <v/>
      </c>
      <c r="Y1382" s="58">
        <f>IF(U1382="Yes",1,0)</f>
        <v/>
      </c>
      <c r="Z1382" s="58">
        <f>IF(P1382="Month-to-month",1,0)+IF(M1382="No",1,0)+IF(J1382="No",1,0)+IF(I1382="Fiber optic",1,0)+IF(Q1382="Yes",1,0)</f>
        <v/>
      </c>
    </row>
    <row r="1383" ht="15" customHeight="1" s="59">
      <c r="A1383" s="58" t="inlineStr">
        <is>
          <t>3717-OEAUQ</t>
        </is>
      </c>
      <c r="B1383" s="58" t="inlineStr">
        <is>
          <t>Male</t>
        </is>
      </c>
      <c r="C1383" s="58" t="n">
        <v>0</v>
      </c>
      <c r="D1383" s="58" t="inlineStr">
        <is>
          <t>No</t>
        </is>
      </c>
      <c r="E1383" s="58" t="inlineStr">
        <is>
          <t>No</t>
        </is>
      </c>
      <c r="F1383" s="58" t="n">
        <v>2</v>
      </c>
      <c r="G1383" s="58" t="inlineStr">
        <is>
          <t>Yes</t>
        </is>
      </c>
      <c r="H1383" s="58" t="inlineStr">
        <is>
          <t>No</t>
        </is>
      </c>
      <c r="I1383" s="58" t="inlineStr">
        <is>
          <t>Fiber optic</t>
        </is>
      </c>
      <c r="J1383" s="58" t="inlineStr">
        <is>
          <t>No</t>
        </is>
      </c>
      <c r="K1383" s="58" t="inlineStr">
        <is>
          <t>No</t>
        </is>
      </c>
      <c r="L1383" s="58" t="inlineStr">
        <is>
          <t>No</t>
        </is>
      </c>
      <c r="M1383" s="58" t="inlineStr">
        <is>
          <t>No</t>
        </is>
      </c>
      <c r="N1383" s="58" t="inlineStr">
        <is>
          <t>No</t>
        </is>
      </c>
      <c r="O1383" s="58" t="inlineStr">
        <is>
          <t>No</t>
        </is>
      </c>
      <c r="P1383" s="58" t="inlineStr">
        <is>
          <t>Month-to-month</t>
        </is>
      </c>
      <c r="Q1383" s="58" t="inlineStr">
        <is>
          <t>No</t>
        </is>
      </c>
      <c r="R1383" s="58" t="inlineStr">
        <is>
          <t>Mailed check</t>
        </is>
      </c>
      <c r="S1383" s="123" t="n">
        <v>70.7</v>
      </c>
      <c r="T1383" s="58" t="inlineStr">
        <is>
          <t>129.2</t>
        </is>
      </c>
      <c r="U1383" s="58" t="inlineStr">
        <is>
          <t>No</t>
        </is>
      </c>
      <c r="V1383" s="123">
        <f>IFERROR(VALUE(TRIM(T1383)),S1383*F1383)</f>
        <v/>
      </c>
      <c r="W1383" s="58">
        <f>IF(F1383&lt;=12,"0-12 mo",IF(F1383&lt;=24,"13-24 mo",IF(F1383&lt;=48,"25-48 mo","49+ mo")))</f>
        <v/>
      </c>
      <c r="X1383" s="58">
        <f>IF(S1383&lt;=35.5,"Q1 Low",IF(S1383&lt;=70.35,"Q2 Mid-Low",IF(S1383&lt;=89.85,"Q3 Mid-High","Q4 High")))</f>
        <v/>
      </c>
      <c r="Y1383" s="58">
        <f>IF(U1383="Yes",1,0)</f>
        <v/>
      </c>
      <c r="Z1383" s="58">
        <f>IF(P1383="Month-to-month",1,0)+IF(M1383="No",1,0)+IF(J1383="No",1,0)+IF(I1383="Fiber optic",1,0)+IF(Q1383="Yes",1,0)</f>
        <v/>
      </c>
    </row>
    <row r="1384" ht="15" customHeight="1" s="59">
      <c r="A1384" s="58" t="inlineStr">
        <is>
          <t>4538-WNTMJ</t>
        </is>
      </c>
      <c r="B1384" s="58" t="inlineStr">
        <is>
          <t>Female</t>
        </is>
      </c>
      <c r="C1384" s="58" t="n">
        <v>0</v>
      </c>
      <c r="D1384" s="58" t="inlineStr">
        <is>
          <t>Yes</t>
        </is>
      </c>
      <c r="E1384" s="58" t="inlineStr">
        <is>
          <t>Yes</t>
        </is>
      </c>
      <c r="F1384" s="58" t="n">
        <v>46</v>
      </c>
      <c r="G1384" s="58" t="inlineStr">
        <is>
          <t>Yes</t>
        </is>
      </c>
      <c r="H1384" s="58" t="inlineStr">
        <is>
          <t>Yes</t>
        </is>
      </c>
      <c r="I1384" s="58" t="inlineStr">
        <is>
          <t>No</t>
        </is>
      </c>
      <c r="J1384" s="58" t="inlineStr">
        <is>
          <t>No internet service</t>
        </is>
      </c>
      <c r="K1384" s="58" t="inlineStr">
        <is>
          <t>No internet service</t>
        </is>
      </c>
      <c r="L1384" s="58" t="inlineStr">
        <is>
          <t>No internet service</t>
        </is>
      </c>
      <c r="M1384" s="58" t="inlineStr">
        <is>
          <t>No internet service</t>
        </is>
      </c>
      <c r="N1384" s="58" t="inlineStr">
        <is>
          <t>No internet service</t>
        </is>
      </c>
      <c r="O1384" s="58" t="inlineStr">
        <is>
          <t>No internet service</t>
        </is>
      </c>
      <c r="P1384" s="58" t="inlineStr">
        <is>
          <t>One year</t>
        </is>
      </c>
      <c r="Q1384" s="58" t="inlineStr">
        <is>
          <t>No</t>
        </is>
      </c>
      <c r="R1384" s="58" t="inlineStr">
        <is>
          <t>Mailed check</t>
        </is>
      </c>
      <c r="S1384" s="123" t="n">
        <v>24.95</v>
      </c>
      <c r="T1384" s="58" t="inlineStr">
        <is>
          <t>1165.9</t>
        </is>
      </c>
      <c r="U1384" s="58" t="inlineStr">
        <is>
          <t>No</t>
        </is>
      </c>
      <c r="V1384" s="123">
        <f>IFERROR(VALUE(TRIM(T1384)),S1384*F1384)</f>
        <v/>
      </c>
      <c r="W1384" s="58">
        <f>IF(F1384&lt;=12,"0-12 mo",IF(F1384&lt;=24,"13-24 mo",IF(F1384&lt;=48,"25-48 mo","49+ mo")))</f>
        <v/>
      </c>
      <c r="X1384" s="58">
        <f>IF(S1384&lt;=35.5,"Q1 Low",IF(S1384&lt;=70.35,"Q2 Mid-Low",IF(S1384&lt;=89.85,"Q3 Mid-High","Q4 High")))</f>
        <v/>
      </c>
      <c r="Y1384" s="58">
        <f>IF(U1384="Yes",1,0)</f>
        <v/>
      </c>
      <c r="Z1384" s="58">
        <f>IF(P1384="Month-to-month",1,0)+IF(M1384="No",1,0)+IF(J1384="No",1,0)+IF(I1384="Fiber optic",1,0)+IF(Q1384="Yes",1,0)</f>
        <v/>
      </c>
    </row>
    <row r="1385" ht="15" customHeight="1" s="59">
      <c r="A1385" s="58" t="inlineStr">
        <is>
          <t>3334-CTHOL</t>
        </is>
      </c>
      <c r="B1385" s="58" t="inlineStr">
        <is>
          <t>Female</t>
        </is>
      </c>
      <c r="C1385" s="58" t="n">
        <v>0</v>
      </c>
      <c r="D1385" s="58" t="inlineStr">
        <is>
          <t>No</t>
        </is>
      </c>
      <c r="E1385" s="58" t="inlineStr">
        <is>
          <t>No</t>
        </is>
      </c>
      <c r="F1385" s="58" t="n">
        <v>1</v>
      </c>
      <c r="G1385" s="58" t="inlineStr">
        <is>
          <t>Yes</t>
        </is>
      </c>
      <c r="H1385" s="58" t="inlineStr">
        <is>
          <t>Yes</t>
        </is>
      </c>
      <c r="I1385" s="58" t="inlineStr">
        <is>
          <t>DSL</t>
        </is>
      </c>
      <c r="J1385" s="58" t="inlineStr">
        <is>
          <t>No</t>
        </is>
      </c>
      <c r="K1385" s="58" t="inlineStr">
        <is>
          <t>No</t>
        </is>
      </c>
      <c r="L1385" s="58" t="inlineStr">
        <is>
          <t>No</t>
        </is>
      </c>
      <c r="M1385" s="58" t="inlineStr">
        <is>
          <t>No</t>
        </is>
      </c>
      <c r="N1385" s="58" t="inlineStr">
        <is>
          <t>No</t>
        </is>
      </c>
      <c r="O1385" s="58" t="inlineStr">
        <is>
          <t>No</t>
        </is>
      </c>
      <c r="P1385" s="58" t="inlineStr">
        <is>
          <t>Month-to-month</t>
        </is>
      </c>
      <c r="Q1385" s="58" t="inlineStr">
        <is>
          <t>Yes</t>
        </is>
      </c>
      <c r="R1385" s="58" t="inlineStr">
        <is>
          <t>Bank transfer (automatic)</t>
        </is>
      </c>
      <c r="S1385" s="123" t="n">
        <v>49.95</v>
      </c>
      <c r="T1385" s="58" t="inlineStr">
        <is>
          <t>49.95</t>
        </is>
      </c>
      <c r="U1385" s="58" t="inlineStr">
        <is>
          <t>Yes</t>
        </is>
      </c>
      <c r="V1385" s="123">
        <f>IFERROR(VALUE(TRIM(T1385)),S1385*F1385)</f>
        <v/>
      </c>
      <c r="W1385" s="58">
        <f>IF(F1385&lt;=12,"0-12 mo",IF(F1385&lt;=24,"13-24 mo",IF(F1385&lt;=48,"25-48 mo","49+ mo")))</f>
        <v/>
      </c>
      <c r="X1385" s="58">
        <f>IF(S1385&lt;=35.5,"Q1 Low",IF(S1385&lt;=70.35,"Q2 Mid-Low",IF(S1385&lt;=89.85,"Q3 Mid-High","Q4 High")))</f>
        <v/>
      </c>
      <c r="Y1385" s="58">
        <f>IF(U1385="Yes",1,0)</f>
        <v/>
      </c>
      <c r="Z1385" s="58">
        <f>IF(P1385="Month-to-month",1,0)+IF(M1385="No",1,0)+IF(J1385="No",1,0)+IF(I1385="Fiber optic",1,0)+IF(Q1385="Yes",1,0)</f>
        <v/>
      </c>
    </row>
    <row r="1386" ht="15" customHeight="1" s="59">
      <c r="A1386" s="58" t="inlineStr">
        <is>
          <t>4704-ERYFC</t>
        </is>
      </c>
      <c r="B1386" s="58" t="inlineStr">
        <is>
          <t>Female</t>
        </is>
      </c>
      <c r="C1386" s="58" t="n">
        <v>0</v>
      </c>
      <c r="D1386" s="58" t="inlineStr">
        <is>
          <t>Yes</t>
        </is>
      </c>
      <c r="E1386" s="58" t="inlineStr">
        <is>
          <t>No</t>
        </is>
      </c>
      <c r="F1386" s="58" t="n">
        <v>22</v>
      </c>
      <c r="G1386" s="58" t="inlineStr">
        <is>
          <t>Yes</t>
        </is>
      </c>
      <c r="H1386" s="58" t="inlineStr">
        <is>
          <t>No</t>
        </is>
      </c>
      <c r="I1386" s="58" t="inlineStr">
        <is>
          <t>Fiber optic</t>
        </is>
      </c>
      <c r="J1386" s="58" t="inlineStr">
        <is>
          <t>No</t>
        </is>
      </c>
      <c r="K1386" s="58" t="inlineStr">
        <is>
          <t>No</t>
        </is>
      </c>
      <c r="L1386" s="58" t="inlineStr">
        <is>
          <t>No</t>
        </is>
      </c>
      <c r="M1386" s="58" t="inlineStr">
        <is>
          <t>No</t>
        </is>
      </c>
      <c r="N1386" s="58" t="inlineStr">
        <is>
          <t>No</t>
        </is>
      </c>
      <c r="O1386" s="58" t="inlineStr">
        <is>
          <t>No</t>
        </is>
      </c>
      <c r="P1386" s="58" t="inlineStr">
        <is>
          <t>Month-to-month</t>
        </is>
      </c>
      <c r="Q1386" s="58" t="inlineStr">
        <is>
          <t>Yes</t>
        </is>
      </c>
      <c r="R1386" s="58" t="inlineStr">
        <is>
          <t>Electronic check</t>
        </is>
      </c>
      <c r="S1386" s="123" t="n">
        <v>69.25</v>
      </c>
      <c r="T1386" s="58" t="inlineStr">
        <is>
          <t>1554</t>
        </is>
      </c>
      <c r="U1386" s="58" t="inlineStr">
        <is>
          <t>Yes</t>
        </is>
      </c>
      <c r="V1386" s="123">
        <f>IFERROR(VALUE(TRIM(T1386)),S1386*F1386)</f>
        <v/>
      </c>
      <c r="W1386" s="58">
        <f>IF(F1386&lt;=12,"0-12 mo",IF(F1386&lt;=24,"13-24 mo",IF(F1386&lt;=48,"25-48 mo","49+ mo")))</f>
        <v/>
      </c>
      <c r="X1386" s="58">
        <f>IF(S1386&lt;=35.5,"Q1 Low",IF(S1386&lt;=70.35,"Q2 Mid-Low",IF(S1386&lt;=89.85,"Q3 Mid-High","Q4 High")))</f>
        <v/>
      </c>
      <c r="Y1386" s="58">
        <f>IF(U1386="Yes",1,0)</f>
        <v/>
      </c>
      <c r="Z1386" s="58">
        <f>IF(P1386="Month-to-month",1,0)+IF(M1386="No",1,0)+IF(J1386="No",1,0)+IF(I1386="Fiber optic",1,0)+IF(Q1386="Yes",1,0)</f>
        <v/>
      </c>
    </row>
    <row r="1387" ht="15" customHeight="1" s="59">
      <c r="A1387" s="58" t="inlineStr">
        <is>
          <t>9432-RUVSL</t>
        </is>
      </c>
      <c r="B1387" s="58" t="inlineStr">
        <is>
          <t>Female</t>
        </is>
      </c>
      <c r="C1387" s="58" t="n">
        <v>0</v>
      </c>
      <c r="D1387" s="58" t="inlineStr">
        <is>
          <t>No</t>
        </is>
      </c>
      <c r="E1387" s="58" t="inlineStr">
        <is>
          <t>No</t>
        </is>
      </c>
      <c r="F1387" s="58" t="n">
        <v>48</v>
      </c>
      <c r="G1387" s="58" t="inlineStr">
        <is>
          <t>Yes</t>
        </is>
      </c>
      <c r="H1387" s="58" t="inlineStr">
        <is>
          <t>No</t>
        </is>
      </c>
      <c r="I1387" s="58" t="inlineStr">
        <is>
          <t>Fiber optic</t>
        </is>
      </c>
      <c r="J1387" s="58" t="inlineStr">
        <is>
          <t>Yes</t>
        </is>
      </c>
      <c r="K1387" s="58" t="inlineStr">
        <is>
          <t>No</t>
        </is>
      </c>
      <c r="L1387" s="58" t="inlineStr">
        <is>
          <t>Yes</t>
        </is>
      </c>
      <c r="M1387" s="58" t="inlineStr">
        <is>
          <t>Yes</t>
        </is>
      </c>
      <c r="N1387" s="58" t="inlineStr">
        <is>
          <t>Yes</t>
        </is>
      </c>
      <c r="O1387" s="58" t="inlineStr">
        <is>
          <t>Yes</t>
        </is>
      </c>
      <c r="P1387" s="58" t="inlineStr">
        <is>
          <t>Two year</t>
        </is>
      </c>
      <c r="Q1387" s="58" t="inlineStr">
        <is>
          <t>Yes</t>
        </is>
      </c>
      <c r="R1387" s="58" t="inlineStr">
        <is>
          <t>Credit card (automatic)</t>
        </is>
      </c>
      <c r="S1387" s="123" t="n">
        <v>102.5</v>
      </c>
      <c r="T1387" s="58" t="inlineStr">
        <is>
          <t>4904.25</t>
        </is>
      </c>
      <c r="U1387" s="58" t="inlineStr">
        <is>
          <t>No</t>
        </is>
      </c>
      <c r="V1387" s="123">
        <f>IFERROR(VALUE(TRIM(T1387)),S1387*F1387)</f>
        <v/>
      </c>
      <c r="W1387" s="58">
        <f>IF(F1387&lt;=12,"0-12 mo",IF(F1387&lt;=24,"13-24 mo",IF(F1387&lt;=48,"25-48 mo","49+ mo")))</f>
        <v/>
      </c>
      <c r="X1387" s="58">
        <f>IF(S1387&lt;=35.5,"Q1 Low",IF(S1387&lt;=70.35,"Q2 Mid-Low",IF(S1387&lt;=89.85,"Q3 Mid-High","Q4 High")))</f>
        <v/>
      </c>
      <c r="Y1387" s="58">
        <f>IF(U1387="Yes",1,0)</f>
        <v/>
      </c>
      <c r="Z1387" s="58">
        <f>IF(P1387="Month-to-month",1,0)+IF(M1387="No",1,0)+IF(J1387="No",1,0)+IF(I1387="Fiber optic",1,0)+IF(Q1387="Yes",1,0)</f>
        <v/>
      </c>
    </row>
    <row r="1388" ht="15" customHeight="1" s="59">
      <c r="A1388" s="58" t="inlineStr">
        <is>
          <t>8060-HIWJJ</t>
        </is>
      </c>
      <c r="B1388" s="58" t="inlineStr">
        <is>
          <t>Male</t>
        </is>
      </c>
      <c r="C1388" s="58" t="n">
        <v>0</v>
      </c>
      <c r="D1388" s="58" t="inlineStr">
        <is>
          <t>No</t>
        </is>
      </c>
      <c r="E1388" s="58" t="inlineStr">
        <is>
          <t>No</t>
        </is>
      </c>
      <c r="F1388" s="58" t="n">
        <v>64</v>
      </c>
      <c r="G1388" s="58" t="inlineStr">
        <is>
          <t>Yes</t>
        </is>
      </c>
      <c r="H1388" s="58" t="inlineStr">
        <is>
          <t>Yes</t>
        </is>
      </c>
      <c r="I1388" s="58" t="inlineStr">
        <is>
          <t>DSL</t>
        </is>
      </c>
      <c r="J1388" s="58" t="inlineStr">
        <is>
          <t>No</t>
        </is>
      </c>
      <c r="K1388" s="58" t="inlineStr">
        <is>
          <t>Yes</t>
        </is>
      </c>
      <c r="L1388" s="58" t="inlineStr">
        <is>
          <t>Yes</t>
        </is>
      </c>
      <c r="M1388" s="58" t="inlineStr">
        <is>
          <t>Yes</t>
        </is>
      </c>
      <c r="N1388" s="58" t="inlineStr">
        <is>
          <t>Yes</t>
        </is>
      </c>
      <c r="O1388" s="58" t="inlineStr">
        <is>
          <t>Yes</t>
        </is>
      </c>
      <c r="P1388" s="58" t="inlineStr">
        <is>
          <t>Two year</t>
        </is>
      </c>
      <c r="Q1388" s="58" t="inlineStr">
        <is>
          <t>No</t>
        </is>
      </c>
      <c r="R1388" s="58" t="inlineStr">
        <is>
          <t>Credit card (automatic)</t>
        </is>
      </c>
      <c r="S1388" s="123" t="n">
        <v>86.55</v>
      </c>
      <c r="T1388" s="58" t="inlineStr">
        <is>
          <t>5632.55</t>
        </is>
      </c>
      <c r="U1388" s="58" t="inlineStr">
        <is>
          <t>No</t>
        </is>
      </c>
      <c r="V1388" s="123">
        <f>IFERROR(VALUE(TRIM(T1388)),S1388*F1388)</f>
        <v/>
      </c>
      <c r="W1388" s="58">
        <f>IF(F1388&lt;=12,"0-12 mo",IF(F1388&lt;=24,"13-24 mo",IF(F1388&lt;=48,"25-48 mo","49+ mo")))</f>
        <v/>
      </c>
      <c r="X1388" s="58">
        <f>IF(S1388&lt;=35.5,"Q1 Low",IF(S1388&lt;=70.35,"Q2 Mid-Low",IF(S1388&lt;=89.85,"Q3 Mid-High","Q4 High")))</f>
        <v/>
      </c>
      <c r="Y1388" s="58">
        <f>IF(U1388="Yes",1,0)</f>
        <v/>
      </c>
      <c r="Z1388" s="58">
        <f>IF(P1388="Month-to-month",1,0)+IF(M1388="No",1,0)+IF(J1388="No",1,0)+IF(I1388="Fiber optic",1,0)+IF(Q1388="Yes",1,0)</f>
        <v/>
      </c>
    </row>
    <row r="1389" ht="15" customHeight="1" s="59">
      <c r="A1389" s="58" t="inlineStr">
        <is>
          <t>7684-XSZIY</t>
        </is>
      </c>
      <c r="B1389" s="58" t="inlineStr">
        <is>
          <t>Male</t>
        </is>
      </c>
      <c r="C1389" s="58" t="n">
        <v>0</v>
      </c>
      <c r="D1389" s="58" t="inlineStr">
        <is>
          <t>Yes</t>
        </is>
      </c>
      <c r="E1389" s="58" t="inlineStr">
        <is>
          <t>Yes</t>
        </is>
      </c>
      <c r="F1389" s="58" t="n">
        <v>72</v>
      </c>
      <c r="G1389" s="58" t="inlineStr">
        <is>
          <t>Yes</t>
        </is>
      </c>
      <c r="H1389" s="58" t="inlineStr">
        <is>
          <t>Yes</t>
        </is>
      </c>
      <c r="I1389" s="58" t="inlineStr">
        <is>
          <t>No</t>
        </is>
      </c>
      <c r="J1389" s="58" t="inlineStr">
        <is>
          <t>No internet service</t>
        </is>
      </c>
      <c r="K1389" s="58" t="inlineStr">
        <is>
          <t>No internet service</t>
        </is>
      </c>
      <c r="L1389" s="58" t="inlineStr">
        <is>
          <t>No internet service</t>
        </is>
      </c>
      <c r="M1389" s="58" t="inlineStr">
        <is>
          <t>No internet service</t>
        </is>
      </c>
      <c r="N1389" s="58" t="inlineStr">
        <is>
          <t>No internet service</t>
        </is>
      </c>
      <c r="O1389" s="58" t="inlineStr">
        <is>
          <t>No internet service</t>
        </is>
      </c>
      <c r="P1389" s="58" t="inlineStr">
        <is>
          <t>Two year</t>
        </is>
      </c>
      <c r="Q1389" s="58" t="inlineStr">
        <is>
          <t>No</t>
        </is>
      </c>
      <c r="R1389" s="58" t="inlineStr">
        <is>
          <t>Bank transfer (automatic)</t>
        </is>
      </c>
      <c r="S1389" s="123" t="n">
        <v>24.3</v>
      </c>
      <c r="T1389" s="58" t="inlineStr">
        <is>
          <t>1643.25</t>
        </is>
      </c>
      <c r="U1389" s="58" t="inlineStr">
        <is>
          <t>No</t>
        </is>
      </c>
      <c r="V1389" s="123">
        <f>IFERROR(VALUE(TRIM(T1389)),S1389*F1389)</f>
        <v/>
      </c>
      <c r="W1389" s="58">
        <f>IF(F1389&lt;=12,"0-12 mo",IF(F1389&lt;=24,"13-24 mo",IF(F1389&lt;=48,"25-48 mo","49+ mo")))</f>
        <v/>
      </c>
      <c r="X1389" s="58">
        <f>IF(S1389&lt;=35.5,"Q1 Low",IF(S1389&lt;=70.35,"Q2 Mid-Low",IF(S1389&lt;=89.85,"Q3 Mid-High","Q4 High")))</f>
        <v/>
      </c>
      <c r="Y1389" s="58">
        <f>IF(U1389="Yes",1,0)</f>
        <v/>
      </c>
      <c r="Z1389" s="58">
        <f>IF(P1389="Month-to-month",1,0)+IF(M1389="No",1,0)+IF(J1389="No",1,0)+IF(I1389="Fiber optic",1,0)+IF(Q1389="Yes",1,0)</f>
        <v/>
      </c>
    </row>
    <row r="1390" ht="15" customHeight="1" s="59">
      <c r="A1390" s="58" t="inlineStr">
        <is>
          <t>9089-UOWJG</t>
        </is>
      </c>
      <c r="B1390" s="58" t="inlineStr">
        <is>
          <t>Female</t>
        </is>
      </c>
      <c r="C1390" s="58" t="n">
        <v>0</v>
      </c>
      <c r="D1390" s="58" t="inlineStr">
        <is>
          <t>Yes</t>
        </is>
      </c>
      <c r="E1390" s="58" t="inlineStr">
        <is>
          <t>Yes</t>
        </is>
      </c>
      <c r="F1390" s="58" t="n">
        <v>12</v>
      </c>
      <c r="G1390" s="58" t="inlineStr">
        <is>
          <t>Yes</t>
        </is>
      </c>
      <c r="H1390" s="58" t="inlineStr">
        <is>
          <t>No</t>
        </is>
      </c>
      <c r="I1390" s="58" t="inlineStr">
        <is>
          <t>DSL</t>
        </is>
      </c>
      <c r="J1390" s="58" t="inlineStr">
        <is>
          <t>No</t>
        </is>
      </c>
      <c r="K1390" s="58" t="inlineStr">
        <is>
          <t>No</t>
        </is>
      </c>
      <c r="L1390" s="58" t="inlineStr">
        <is>
          <t>Yes</t>
        </is>
      </c>
      <c r="M1390" s="58" t="inlineStr">
        <is>
          <t>No</t>
        </is>
      </c>
      <c r="N1390" s="58" t="inlineStr">
        <is>
          <t>Yes</t>
        </is>
      </c>
      <c r="O1390" s="58" t="inlineStr">
        <is>
          <t>No</t>
        </is>
      </c>
      <c r="P1390" s="58" t="inlineStr">
        <is>
          <t>Month-to-month</t>
        </is>
      </c>
      <c r="Q1390" s="58" t="inlineStr">
        <is>
          <t>Yes</t>
        </is>
      </c>
      <c r="R1390" s="58" t="inlineStr">
        <is>
          <t>Credit card (automatic)</t>
        </is>
      </c>
      <c r="S1390" s="123" t="n">
        <v>58.35</v>
      </c>
      <c r="T1390" s="58" t="inlineStr">
        <is>
          <t>740.55</t>
        </is>
      </c>
      <c r="U1390" s="58" t="inlineStr">
        <is>
          <t>No</t>
        </is>
      </c>
      <c r="V1390" s="123">
        <f>IFERROR(VALUE(TRIM(T1390)),S1390*F1390)</f>
        <v/>
      </c>
      <c r="W1390" s="58">
        <f>IF(F1390&lt;=12,"0-12 mo",IF(F1390&lt;=24,"13-24 mo",IF(F1390&lt;=48,"25-48 mo","49+ mo")))</f>
        <v/>
      </c>
      <c r="X1390" s="58">
        <f>IF(S1390&lt;=35.5,"Q1 Low",IF(S1390&lt;=70.35,"Q2 Mid-Low",IF(S1390&lt;=89.85,"Q3 Mid-High","Q4 High")))</f>
        <v/>
      </c>
      <c r="Y1390" s="58">
        <f>IF(U1390="Yes",1,0)</f>
        <v/>
      </c>
      <c r="Z1390" s="58">
        <f>IF(P1390="Month-to-month",1,0)+IF(M1390="No",1,0)+IF(J1390="No",1,0)+IF(I1390="Fiber optic",1,0)+IF(Q1390="Yes",1,0)</f>
        <v/>
      </c>
    </row>
    <row r="1391" ht="15" customHeight="1" s="59">
      <c r="A1391" s="58" t="inlineStr">
        <is>
          <t>8621-MNIHH</t>
        </is>
      </c>
      <c r="B1391" s="58" t="inlineStr">
        <is>
          <t>Female</t>
        </is>
      </c>
      <c r="C1391" s="58" t="n">
        <v>1</v>
      </c>
      <c r="D1391" s="58" t="inlineStr">
        <is>
          <t>Yes</t>
        </is>
      </c>
      <c r="E1391" s="58" t="inlineStr">
        <is>
          <t>No</t>
        </is>
      </c>
      <c r="F1391" s="58" t="n">
        <v>34</v>
      </c>
      <c r="G1391" s="58" t="inlineStr">
        <is>
          <t>Yes</t>
        </is>
      </c>
      <c r="H1391" s="58" t="inlineStr">
        <is>
          <t>Yes</t>
        </is>
      </c>
      <c r="I1391" s="58" t="inlineStr">
        <is>
          <t>Fiber optic</t>
        </is>
      </c>
      <c r="J1391" s="58" t="inlineStr">
        <is>
          <t>No</t>
        </is>
      </c>
      <c r="K1391" s="58" t="inlineStr">
        <is>
          <t>Yes</t>
        </is>
      </c>
      <c r="L1391" s="58" t="inlineStr">
        <is>
          <t>Yes</t>
        </is>
      </c>
      <c r="M1391" s="58" t="inlineStr">
        <is>
          <t>No</t>
        </is>
      </c>
      <c r="N1391" s="58" t="inlineStr">
        <is>
          <t>No</t>
        </is>
      </c>
      <c r="O1391" s="58" t="inlineStr">
        <is>
          <t>Yes</t>
        </is>
      </c>
      <c r="P1391" s="58" t="inlineStr">
        <is>
          <t>Month-to-month</t>
        </is>
      </c>
      <c r="Q1391" s="58" t="inlineStr">
        <is>
          <t>Yes</t>
        </is>
      </c>
      <c r="R1391" s="58" t="inlineStr">
        <is>
          <t>Electronic check</t>
        </is>
      </c>
      <c r="S1391" s="123" t="n">
        <v>94.25</v>
      </c>
      <c r="T1391" s="58" t="inlineStr">
        <is>
          <t>3217.55</t>
        </is>
      </c>
      <c r="U1391" s="58" t="inlineStr">
        <is>
          <t>Yes</t>
        </is>
      </c>
      <c r="V1391" s="123">
        <f>IFERROR(VALUE(TRIM(T1391)),S1391*F1391)</f>
        <v/>
      </c>
      <c r="W1391" s="58">
        <f>IF(F1391&lt;=12,"0-12 mo",IF(F1391&lt;=24,"13-24 mo",IF(F1391&lt;=48,"25-48 mo","49+ mo")))</f>
        <v/>
      </c>
      <c r="X1391" s="58">
        <f>IF(S1391&lt;=35.5,"Q1 Low",IF(S1391&lt;=70.35,"Q2 Mid-Low",IF(S1391&lt;=89.85,"Q3 Mid-High","Q4 High")))</f>
        <v/>
      </c>
      <c r="Y1391" s="58">
        <f>IF(U1391="Yes",1,0)</f>
        <v/>
      </c>
      <c r="Z1391" s="58">
        <f>IF(P1391="Month-to-month",1,0)+IF(M1391="No",1,0)+IF(J1391="No",1,0)+IF(I1391="Fiber optic",1,0)+IF(Q1391="Yes",1,0)</f>
        <v/>
      </c>
    </row>
    <row r="1392" ht="15" customHeight="1" s="59">
      <c r="A1392" s="58" t="inlineStr">
        <is>
          <t>8039-ACLPL</t>
        </is>
      </c>
      <c r="B1392" s="58" t="inlineStr">
        <is>
          <t>Female</t>
        </is>
      </c>
      <c r="C1392" s="58" t="n">
        <v>0</v>
      </c>
      <c r="D1392" s="58" t="inlineStr">
        <is>
          <t>Yes</t>
        </is>
      </c>
      <c r="E1392" s="58" t="inlineStr">
        <is>
          <t>Yes</t>
        </is>
      </c>
      <c r="F1392" s="58" t="n">
        <v>72</v>
      </c>
      <c r="G1392" s="58" t="inlineStr">
        <is>
          <t>Yes</t>
        </is>
      </c>
      <c r="H1392" s="58" t="inlineStr">
        <is>
          <t>No</t>
        </is>
      </c>
      <c r="I1392" s="58" t="inlineStr">
        <is>
          <t>DSL</t>
        </is>
      </c>
      <c r="J1392" s="58" t="inlineStr">
        <is>
          <t>Yes</t>
        </is>
      </c>
      <c r="K1392" s="58" t="inlineStr">
        <is>
          <t>Yes</t>
        </is>
      </c>
      <c r="L1392" s="58" t="inlineStr">
        <is>
          <t>Yes</t>
        </is>
      </c>
      <c r="M1392" s="58" t="inlineStr">
        <is>
          <t>No</t>
        </is>
      </c>
      <c r="N1392" s="58" t="inlineStr">
        <is>
          <t>No</t>
        </is>
      </c>
      <c r="O1392" s="58" t="inlineStr">
        <is>
          <t>Yes</t>
        </is>
      </c>
      <c r="P1392" s="58" t="inlineStr">
        <is>
          <t>Two year</t>
        </is>
      </c>
      <c r="Q1392" s="58" t="inlineStr">
        <is>
          <t>No</t>
        </is>
      </c>
      <c r="R1392" s="58" t="inlineStr">
        <is>
          <t>Credit card (automatic)</t>
        </is>
      </c>
      <c r="S1392" s="123" t="n">
        <v>68.75</v>
      </c>
      <c r="T1392" s="58" t="inlineStr">
        <is>
          <t>4888.2</t>
        </is>
      </c>
      <c r="U1392" s="58" t="inlineStr">
        <is>
          <t>No</t>
        </is>
      </c>
      <c r="V1392" s="123">
        <f>IFERROR(VALUE(TRIM(T1392)),S1392*F1392)</f>
        <v/>
      </c>
      <c r="W1392" s="58">
        <f>IF(F1392&lt;=12,"0-12 mo",IF(F1392&lt;=24,"13-24 mo",IF(F1392&lt;=48,"25-48 mo","49+ mo")))</f>
        <v/>
      </c>
      <c r="X1392" s="58">
        <f>IF(S1392&lt;=35.5,"Q1 Low",IF(S1392&lt;=70.35,"Q2 Mid-Low",IF(S1392&lt;=89.85,"Q3 Mid-High","Q4 High")))</f>
        <v/>
      </c>
      <c r="Y1392" s="58">
        <f>IF(U1392="Yes",1,0)</f>
        <v/>
      </c>
      <c r="Z1392" s="58">
        <f>IF(P1392="Month-to-month",1,0)+IF(M1392="No",1,0)+IF(J1392="No",1,0)+IF(I1392="Fiber optic",1,0)+IF(Q1392="Yes",1,0)</f>
        <v/>
      </c>
    </row>
    <row r="1393" ht="15" customHeight="1" s="59">
      <c r="A1393" s="58" t="inlineStr">
        <is>
          <t>9885-AIBVB</t>
        </is>
      </c>
      <c r="B1393" s="58" t="inlineStr">
        <is>
          <t>Male</t>
        </is>
      </c>
      <c r="C1393" s="58" t="n">
        <v>0</v>
      </c>
      <c r="D1393" s="58" t="inlineStr">
        <is>
          <t>Yes</t>
        </is>
      </c>
      <c r="E1393" s="58" t="inlineStr">
        <is>
          <t>No</t>
        </is>
      </c>
      <c r="F1393" s="58" t="n">
        <v>29</v>
      </c>
      <c r="G1393" s="58" t="inlineStr">
        <is>
          <t>Yes</t>
        </is>
      </c>
      <c r="H1393" s="58" t="inlineStr">
        <is>
          <t>Yes</t>
        </is>
      </c>
      <c r="I1393" s="58" t="inlineStr">
        <is>
          <t>Fiber optic</t>
        </is>
      </c>
      <c r="J1393" s="58" t="inlineStr">
        <is>
          <t>No</t>
        </is>
      </c>
      <c r="K1393" s="58" t="inlineStr">
        <is>
          <t>Yes</t>
        </is>
      </c>
      <c r="L1393" s="58" t="inlineStr">
        <is>
          <t>Yes</t>
        </is>
      </c>
      <c r="M1393" s="58" t="inlineStr">
        <is>
          <t>No</t>
        </is>
      </c>
      <c r="N1393" s="58" t="inlineStr">
        <is>
          <t>No</t>
        </is>
      </c>
      <c r="O1393" s="58" t="inlineStr">
        <is>
          <t>No</t>
        </is>
      </c>
      <c r="P1393" s="58" t="inlineStr">
        <is>
          <t>Month-to-month</t>
        </is>
      </c>
      <c r="Q1393" s="58" t="inlineStr">
        <is>
          <t>Yes</t>
        </is>
      </c>
      <c r="R1393" s="58" t="inlineStr">
        <is>
          <t>Electronic check</t>
        </is>
      </c>
      <c r="S1393" s="123" t="n">
        <v>85.8</v>
      </c>
      <c r="T1393" s="58" t="inlineStr">
        <is>
          <t>2440.25</t>
        </is>
      </c>
      <c r="U1393" s="58" t="inlineStr">
        <is>
          <t>No</t>
        </is>
      </c>
      <c r="V1393" s="123">
        <f>IFERROR(VALUE(TRIM(T1393)),S1393*F1393)</f>
        <v/>
      </c>
      <c r="W1393" s="58">
        <f>IF(F1393&lt;=12,"0-12 mo",IF(F1393&lt;=24,"13-24 mo",IF(F1393&lt;=48,"25-48 mo","49+ mo")))</f>
        <v/>
      </c>
      <c r="X1393" s="58">
        <f>IF(S1393&lt;=35.5,"Q1 Low",IF(S1393&lt;=70.35,"Q2 Mid-Low",IF(S1393&lt;=89.85,"Q3 Mid-High","Q4 High")))</f>
        <v/>
      </c>
      <c r="Y1393" s="58">
        <f>IF(U1393="Yes",1,0)</f>
        <v/>
      </c>
      <c r="Z1393" s="58">
        <f>IF(P1393="Month-to-month",1,0)+IF(M1393="No",1,0)+IF(J1393="No",1,0)+IF(I1393="Fiber optic",1,0)+IF(Q1393="Yes",1,0)</f>
        <v/>
      </c>
    </row>
    <row r="1394" ht="15" customHeight="1" s="59">
      <c r="A1394" s="58" t="inlineStr">
        <is>
          <t>1934-MKPXS</t>
        </is>
      </c>
      <c r="B1394" s="58" t="inlineStr">
        <is>
          <t>Male</t>
        </is>
      </c>
      <c r="C1394" s="58" t="n">
        <v>0</v>
      </c>
      <c r="D1394" s="58" t="inlineStr">
        <is>
          <t>Yes</t>
        </is>
      </c>
      <c r="E1394" s="58" t="inlineStr">
        <is>
          <t>Yes</t>
        </is>
      </c>
      <c r="F1394" s="58" t="n">
        <v>33</v>
      </c>
      <c r="G1394" s="58" t="inlineStr">
        <is>
          <t>Yes</t>
        </is>
      </c>
      <c r="H1394" s="58" t="inlineStr">
        <is>
          <t>No</t>
        </is>
      </c>
      <c r="I1394" s="58" t="inlineStr">
        <is>
          <t>No</t>
        </is>
      </c>
      <c r="J1394" s="58" t="inlineStr">
        <is>
          <t>No internet service</t>
        </is>
      </c>
      <c r="K1394" s="58" t="inlineStr">
        <is>
          <t>No internet service</t>
        </is>
      </c>
      <c r="L1394" s="58" t="inlineStr">
        <is>
          <t>No internet service</t>
        </is>
      </c>
      <c r="M1394" s="58" t="inlineStr">
        <is>
          <t>No internet service</t>
        </is>
      </c>
      <c r="N1394" s="58" t="inlineStr">
        <is>
          <t>No internet service</t>
        </is>
      </c>
      <c r="O1394" s="58" t="inlineStr">
        <is>
          <t>No internet service</t>
        </is>
      </c>
      <c r="P1394" s="58" t="inlineStr">
        <is>
          <t>One year</t>
        </is>
      </c>
      <c r="Q1394" s="58" t="inlineStr">
        <is>
          <t>No</t>
        </is>
      </c>
      <c r="R1394" s="58" t="inlineStr">
        <is>
          <t>Credit card (automatic)</t>
        </is>
      </c>
      <c r="S1394" s="123" t="n">
        <v>20.1</v>
      </c>
      <c r="T1394" s="58" t="inlineStr">
        <is>
          <t>620.55</t>
        </is>
      </c>
      <c r="U1394" s="58" t="inlineStr">
        <is>
          <t>No</t>
        </is>
      </c>
      <c r="V1394" s="123">
        <f>IFERROR(VALUE(TRIM(T1394)),S1394*F1394)</f>
        <v/>
      </c>
      <c r="W1394" s="58">
        <f>IF(F1394&lt;=12,"0-12 mo",IF(F1394&lt;=24,"13-24 mo",IF(F1394&lt;=48,"25-48 mo","49+ mo")))</f>
        <v/>
      </c>
      <c r="X1394" s="58">
        <f>IF(S1394&lt;=35.5,"Q1 Low",IF(S1394&lt;=70.35,"Q2 Mid-Low",IF(S1394&lt;=89.85,"Q3 Mid-High","Q4 High")))</f>
        <v/>
      </c>
      <c r="Y1394" s="58">
        <f>IF(U1394="Yes",1,0)</f>
        <v/>
      </c>
      <c r="Z1394" s="58">
        <f>IF(P1394="Month-to-month",1,0)+IF(M1394="No",1,0)+IF(J1394="No",1,0)+IF(I1394="Fiber optic",1,0)+IF(Q1394="Yes",1,0)</f>
        <v/>
      </c>
    </row>
    <row r="1395" ht="15" customHeight="1" s="59">
      <c r="A1395" s="58" t="inlineStr">
        <is>
          <t>2592-YKDIF</t>
        </is>
      </c>
      <c r="B1395" s="58" t="inlineStr">
        <is>
          <t>Female</t>
        </is>
      </c>
      <c r="C1395" s="58" t="n">
        <v>0</v>
      </c>
      <c r="D1395" s="58" t="inlineStr">
        <is>
          <t>No</t>
        </is>
      </c>
      <c r="E1395" s="58" t="inlineStr">
        <is>
          <t>No</t>
        </is>
      </c>
      <c r="F1395" s="58" t="n">
        <v>1</v>
      </c>
      <c r="G1395" s="58" t="inlineStr">
        <is>
          <t>Yes</t>
        </is>
      </c>
      <c r="H1395" s="58" t="inlineStr">
        <is>
          <t>No</t>
        </is>
      </c>
      <c r="I1395" s="58" t="inlineStr">
        <is>
          <t>No</t>
        </is>
      </c>
      <c r="J1395" s="58" t="inlineStr">
        <is>
          <t>No internet service</t>
        </is>
      </c>
      <c r="K1395" s="58" t="inlineStr">
        <is>
          <t>No internet service</t>
        </is>
      </c>
      <c r="L1395" s="58" t="inlineStr">
        <is>
          <t>No internet service</t>
        </is>
      </c>
      <c r="M1395" s="58" t="inlineStr">
        <is>
          <t>No internet service</t>
        </is>
      </c>
      <c r="N1395" s="58" t="inlineStr">
        <is>
          <t>No internet service</t>
        </is>
      </c>
      <c r="O1395" s="58" t="inlineStr">
        <is>
          <t>No internet service</t>
        </is>
      </c>
      <c r="P1395" s="58" t="inlineStr">
        <is>
          <t>Month-to-month</t>
        </is>
      </c>
      <c r="Q1395" s="58" t="inlineStr">
        <is>
          <t>No</t>
        </is>
      </c>
      <c r="R1395" s="58" t="inlineStr">
        <is>
          <t>Mailed check</t>
        </is>
      </c>
      <c r="S1395" s="123" t="n">
        <v>20.35</v>
      </c>
      <c r="T1395" s="58" t="inlineStr">
        <is>
          <t>20.35</t>
        </is>
      </c>
      <c r="U1395" s="58" t="inlineStr">
        <is>
          <t>No</t>
        </is>
      </c>
      <c r="V1395" s="123">
        <f>IFERROR(VALUE(TRIM(T1395)),S1395*F1395)</f>
        <v/>
      </c>
      <c r="W1395" s="58">
        <f>IF(F1395&lt;=12,"0-12 mo",IF(F1395&lt;=24,"13-24 mo",IF(F1395&lt;=48,"25-48 mo","49+ mo")))</f>
        <v/>
      </c>
      <c r="X1395" s="58">
        <f>IF(S1395&lt;=35.5,"Q1 Low",IF(S1395&lt;=70.35,"Q2 Mid-Low",IF(S1395&lt;=89.85,"Q3 Mid-High","Q4 High")))</f>
        <v/>
      </c>
      <c r="Y1395" s="58">
        <f>IF(U1395="Yes",1,0)</f>
        <v/>
      </c>
      <c r="Z1395" s="58">
        <f>IF(P1395="Month-to-month",1,0)+IF(M1395="No",1,0)+IF(J1395="No",1,0)+IF(I1395="Fiber optic",1,0)+IF(Q1395="Yes",1,0)</f>
        <v/>
      </c>
    </row>
    <row r="1396" ht="15" customHeight="1" s="59">
      <c r="A1396" s="58" t="inlineStr">
        <is>
          <t>2272-JKMSI</t>
        </is>
      </c>
      <c r="B1396" s="58" t="inlineStr">
        <is>
          <t>Female</t>
        </is>
      </c>
      <c r="C1396" s="58" t="n">
        <v>0</v>
      </c>
      <c r="D1396" s="58" t="inlineStr">
        <is>
          <t>Yes</t>
        </is>
      </c>
      <c r="E1396" s="58" t="inlineStr">
        <is>
          <t>Yes</t>
        </is>
      </c>
      <c r="F1396" s="58" t="n">
        <v>62</v>
      </c>
      <c r="G1396" s="58" t="inlineStr">
        <is>
          <t>Yes</t>
        </is>
      </c>
      <c r="H1396" s="58" t="inlineStr">
        <is>
          <t>Yes</t>
        </is>
      </c>
      <c r="I1396" s="58" t="inlineStr">
        <is>
          <t>Fiber optic</t>
        </is>
      </c>
      <c r="J1396" s="58" t="inlineStr">
        <is>
          <t>No</t>
        </is>
      </c>
      <c r="K1396" s="58" t="inlineStr">
        <is>
          <t>Yes</t>
        </is>
      </c>
      <c r="L1396" s="58" t="inlineStr">
        <is>
          <t>Yes</t>
        </is>
      </c>
      <c r="M1396" s="58" t="inlineStr">
        <is>
          <t>Yes</t>
        </is>
      </c>
      <c r="N1396" s="58" t="inlineStr">
        <is>
          <t>Yes</t>
        </is>
      </c>
      <c r="O1396" s="58" t="inlineStr">
        <is>
          <t>Yes</t>
        </is>
      </c>
      <c r="P1396" s="58" t="inlineStr">
        <is>
          <t>One year</t>
        </is>
      </c>
      <c r="Q1396" s="58" t="inlineStr">
        <is>
          <t>Yes</t>
        </is>
      </c>
      <c r="R1396" s="58" t="inlineStr">
        <is>
          <t>Electronic check</t>
        </is>
      </c>
      <c r="S1396" s="123" t="n">
        <v>110.8</v>
      </c>
      <c r="T1396" s="58" t="inlineStr">
        <is>
          <t>6840.95</t>
        </is>
      </c>
      <c r="U1396" s="58" t="inlineStr">
        <is>
          <t>No</t>
        </is>
      </c>
      <c r="V1396" s="123">
        <f>IFERROR(VALUE(TRIM(T1396)),S1396*F1396)</f>
        <v/>
      </c>
      <c r="W1396" s="58">
        <f>IF(F1396&lt;=12,"0-12 mo",IF(F1396&lt;=24,"13-24 mo",IF(F1396&lt;=48,"25-48 mo","49+ mo")))</f>
        <v/>
      </c>
      <c r="X1396" s="58">
        <f>IF(S1396&lt;=35.5,"Q1 Low",IF(S1396&lt;=70.35,"Q2 Mid-Low",IF(S1396&lt;=89.85,"Q3 Mid-High","Q4 High")))</f>
        <v/>
      </c>
      <c r="Y1396" s="58">
        <f>IF(U1396="Yes",1,0)</f>
        <v/>
      </c>
      <c r="Z1396" s="58">
        <f>IF(P1396="Month-to-month",1,0)+IF(M1396="No",1,0)+IF(J1396="No",1,0)+IF(I1396="Fiber optic",1,0)+IF(Q1396="Yes",1,0)</f>
        <v/>
      </c>
    </row>
    <row r="1397" ht="15" customHeight="1" s="59">
      <c r="A1397" s="58" t="inlineStr">
        <is>
          <t>0471-LVHGK</t>
        </is>
      </c>
      <c r="B1397" s="58" t="inlineStr">
        <is>
          <t>Male</t>
        </is>
      </c>
      <c r="C1397" s="58" t="n">
        <v>0</v>
      </c>
      <c r="D1397" s="58" t="inlineStr">
        <is>
          <t>Yes</t>
        </is>
      </c>
      <c r="E1397" s="58" t="inlineStr">
        <is>
          <t>No</t>
        </is>
      </c>
      <c r="F1397" s="58" t="n">
        <v>41</v>
      </c>
      <c r="G1397" s="58" t="inlineStr">
        <is>
          <t>Yes</t>
        </is>
      </c>
      <c r="H1397" s="58" t="inlineStr">
        <is>
          <t>Yes</t>
        </is>
      </c>
      <c r="I1397" s="58" t="inlineStr">
        <is>
          <t>DSL</t>
        </is>
      </c>
      <c r="J1397" s="58" t="inlineStr">
        <is>
          <t>No</t>
        </is>
      </c>
      <c r="K1397" s="58" t="inlineStr">
        <is>
          <t>No</t>
        </is>
      </c>
      <c r="L1397" s="58" t="inlineStr">
        <is>
          <t>Yes</t>
        </is>
      </c>
      <c r="M1397" s="58" t="inlineStr">
        <is>
          <t>No</t>
        </is>
      </c>
      <c r="N1397" s="58" t="inlineStr">
        <is>
          <t>Yes</t>
        </is>
      </c>
      <c r="O1397" s="58" t="inlineStr">
        <is>
          <t>Yes</t>
        </is>
      </c>
      <c r="P1397" s="58" t="inlineStr">
        <is>
          <t>One year</t>
        </is>
      </c>
      <c r="Q1397" s="58" t="inlineStr">
        <is>
          <t>Yes</t>
        </is>
      </c>
      <c r="R1397" s="58" t="inlineStr">
        <is>
          <t>Electronic check</t>
        </is>
      </c>
      <c r="S1397" s="123" t="n">
        <v>73</v>
      </c>
      <c r="T1397" s="58" t="inlineStr">
        <is>
          <t>3001.2</t>
        </is>
      </c>
      <c r="U1397" s="58" t="inlineStr">
        <is>
          <t>Yes</t>
        </is>
      </c>
      <c r="V1397" s="123">
        <f>IFERROR(VALUE(TRIM(T1397)),S1397*F1397)</f>
        <v/>
      </c>
      <c r="W1397" s="58">
        <f>IF(F1397&lt;=12,"0-12 mo",IF(F1397&lt;=24,"13-24 mo",IF(F1397&lt;=48,"25-48 mo","49+ mo")))</f>
        <v/>
      </c>
      <c r="X1397" s="58">
        <f>IF(S1397&lt;=35.5,"Q1 Low",IF(S1397&lt;=70.35,"Q2 Mid-Low",IF(S1397&lt;=89.85,"Q3 Mid-High","Q4 High")))</f>
        <v/>
      </c>
      <c r="Y1397" s="58">
        <f>IF(U1397="Yes",1,0)</f>
        <v/>
      </c>
      <c r="Z1397" s="58">
        <f>IF(P1397="Month-to-month",1,0)+IF(M1397="No",1,0)+IF(J1397="No",1,0)+IF(I1397="Fiber optic",1,0)+IF(Q1397="Yes",1,0)</f>
        <v/>
      </c>
    </row>
    <row r="1398" ht="15" customHeight="1" s="59">
      <c r="A1398" s="58" t="inlineStr">
        <is>
          <t>9518-RWHZL</t>
        </is>
      </c>
      <c r="B1398" s="58" t="inlineStr">
        <is>
          <t>Female</t>
        </is>
      </c>
      <c r="C1398" s="58" t="n">
        <v>0</v>
      </c>
      <c r="D1398" s="58" t="inlineStr">
        <is>
          <t>No</t>
        </is>
      </c>
      <c r="E1398" s="58" t="inlineStr">
        <is>
          <t>No</t>
        </is>
      </c>
      <c r="F1398" s="58" t="n">
        <v>64</v>
      </c>
      <c r="G1398" s="58" t="inlineStr">
        <is>
          <t>Yes</t>
        </is>
      </c>
      <c r="H1398" s="58" t="inlineStr">
        <is>
          <t>Yes</t>
        </is>
      </c>
      <c r="I1398" s="58" t="inlineStr">
        <is>
          <t>Fiber optic</t>
        </is>
      </c>
      <c r="J1398" s="58" t="inlineStr">
        <is>
          <t>No</t>
        </is>
      </c>
      <c r="K1398" s="58" t="inlineStr">
        <is>
          <t>No</t>
        </is>
      </c>
      <c r="L1398" s="58" t="inlineStr">
        <is>
          <t>Yes</t>
        </is>
      </c>
      <c r="M1398" s="58" t="inlineStr">
        <is>
          <t>No</t>
        </is>
      </c>
      <c r="N1398" s="58" t="inlineStr">
        <is>
          <t>Yes</t>
        </is>
      </c>
      <c r="O1398" s="58" t="inlineStr">
        <is>
          <t>Yes</t>
        </is>
      </c>
      <c r="P1398" s="58" t="inlineStr">
        <is>
          <t>One year</t>
        </is>
      </c>
      <c r="Q1398" s="58" t="inlineStr">
        <is>
          <t>Yes</t>
        </is>
      </c>
      <c r="R1398" s="58" t="inlineStr">
        <is>
          <t>Credit card (automatic)</t>
        </is>
      </c>
      <c r="S1398" s="123" t="n">
        <v>100.05</v>
      </c>
      <c r="T1398" s="58" t="inlineStr">
        <is>
          <t>6254.2</t>
        </is>
      </c>
      <c r="U1398" s="58" t="inlineStr">
        <is>
          <t>Yes</t>
        </is>
      </c>
      <c r="V1398" s="123">
        <f>IFERROR(VALUE(TRIM(T1398)),S1398*F1398)</f>
        <v/>
      </c>
      <c r="W1398" s="58">
        <f>IF(F1398&lt;=12,"0-12 mo",IF(F1398&lt;=24,"13-24 mo",IF(F1398&lt;=48,"25-48 mo","49+ mo")))</f>
        <v/>
      </c>
      <c r="X1398" s="58">
        <f>IF(S1398&lt;=35.5,"Q1 Low",IF(S1398&lt;=70.35,"Q2 Mid-Low",IF(S1398&lt;=89.85,"Q3 Mid-High","Q4 High")))</f>
        <v/>
      </c>
      <c r="Y1398" s="58">
        <f>IF(U1398="Yes",1,0)</f>
        <v/>
      </c>
      <c r="Z1398" s="58">
        <f>IF(P1398="Month-to-month",1,0)+IF(M1398="No",1,0)+IF(J1398="No",1,0)+IF(I1398="Fiber optic",1,0)+IF(Q1398="Yes",1,0)</f>
        <v/>
      </c>
    </row>
    <row r="1399" ht="15" customHeight="1" s="59">
      <c r="A1399" s="58" t="inlineStr">
        <is>
          <t>8714-CTZJW</t>
        </is>
      </c>
      <c r="B1399" s="58" t="inlineStr">
        <is>
          <t>Female</t>
        </is>
      </c>
      <c r="C1399" s="58" t="n">
        <v>0</v>
      </c>
      <c r="D1399" s="58" t="inlineStr">
        <is>
          <t>No</t>
        </is>
      </c>
      <c r="E1399" s="58" t="inlineStr">
        <is>
          <t>No</t>
        </is>
      </c>
      <c r="F1399" s="58" t="n">
        <v>4</v>
      </c>
      <c r="G1399" s="58" t="inlineStr">
        <is>
          <t>Yes</t>
        </is>
      </c>
      <c r="H1399" s="58" t="inlineStr">
        <is>
          <t>No</t>
        </is>
      </c>
      <c r="I1399" s="58" t="inlineStr">
        <is>
          <t>Fiber optic</t>
        </is>
      </c>
      <c r="J1399" s="58" t="inlineStr">
        <is>
          <t>No</t>
        </is>
      </c>
      <c r="K1399" s="58" t="inlineStr">
        <is>
          <t>No</t>
        </is>
      </c>
      <c r="L1399" s="58" t="inlineStr">
        <is>
          <t>Yes</t>
        </is>
      </c>
      <c r="M1399" s="58" t="inlineStr">
        <is>
          <t>No</t>
        </is>
      </c>
      <c r="N1399" s="58" t="inlineStr">
        <is>
          <t>No</t>
        </is>
      </c>
      <c r="O1399" s="58" t="inlineStr">
        <is>
          <t>Yes</t>
        </is>
      </c>
      <c r="P1399" s="58" t="inlineStr">
        <is>
          <t>Month-to-month</t>
        </is>
      </c>
      <c r="Q1399" s="58" t="inlineStr">
        <is>
          <t>Yes</t>
        </is>
      </c>
      <c r="R1399" s="58" t="inlineStr">
        <is>
          <t>Credit card (automatic)</t>
        </is>
      </c>
      <c r="S1399" s="123" t="n">
        <v>82.84999999999999</v>
      </c>
      <c r="T1399" s="58" t="inlineStr">
        <is>
          <t>319.6</t>
        </is>
      </c>
      <c r="U1399" s="58" t="inlineStr">
        <is>
          <t>No</t>
        </is>
      </c>
      <c r="V1399" s="123">
        <f>IFERROR(VALUE(TRIM(T1399)),S1399*F1399)</f>
        <v/>
      </c>
      <c r="W1399" s="58">
        <f>IF(F1399&lt;=12,"0-12 mo",IF(F1399&lt;=24,"13-24 mo",IF(F1399&lt;=48,"25-48 mo","49+ mo")))</f>
        <v/>
      </c>
      <c r="X1399" s="58">
        <f>IF(S1399&lt;=35.5,"Q1 Low",IF(S1399&lt;=70.35,"Q2 Mid-Low",IF(S1399&lt;=89.85,"Q3 Mid-High","Q4 High")))</f>
        <v/>
      </c>
      <c r="Y1399" s="58">
        <f>IF(U1399="Yes",1,0)</f>
        <v/>
      </c>
      <c r="Z1399" s="58">
        <f>IF(P1399="Month-to-month",1,0)+IF(M1399="No",1,0)+IF(J1399="No",1,0)+IF(I1399="Fiber optic",1,0)+IF(Q1399="Yes",1,0)</f>
        <v/>
      </c>
    </row>
    <row r="1400" ht="15" customHeight="1" s="59">
      <c r="A1400" s="58" t="inlineStr">
        <is>
          <t>3569-EDBPQ</t>
        </is>
      </c>
      <c r="B1400" s="58" t="inlineStr">
        <is>
          <t>Female</t>
        </is>
      </c>
      <c r="C1400" s="58" t="n">
        <v>0</v>
      </c>
      <c r="D1400" s="58" t="inlineStr">
        <is>
          <t>No</t>
        </is>
      </c>
      <c r="E1400" s="58" t="inlineStr">
        <is>
          <t>No</t>
        </is>
      </c>
      <c r="F1400" s="58" t="n">
        <v>24</v>
      </c>
      <c r="G1400" s="58" t="inlineStr">
        <is>
          <t>Yes</t>
        </is>
      </c>
      <c r="H1400" s="58" t="inlineStr">
        <is>
          <t>Yes</t>
        </is>
      </c>
      <c r="I1400" s="58" t="inlineStr">
        <is>
          <t>Fiber optic</t>
        </is>
      </c>
      <c r="J1400" s="58" t="inlineStr">
        <is>
          <t>Yes</t>
        </is>
      </c>
      <c r="K1400" s="58" t="inlineStr">
        <is>
          <t>No</t>
        </is>
      </c>
      <c r="L1400" s="58" t="inlineStr">
        <is>
          <t>No</t>
        </is>
      </c>
      <c r="M1400" s="58" t="inlineStr">
        <is>
          <t>Yes</t>
        </is>
      </c>
      <c r="N1400" s="58" t="inlineStr">
        <is>
          <t>No</t>
        </is>
      </c>
      <c r="O1400" s="58" t="inlineStr">
        <is>
          <t>No</t>
        </is>
      </c>
      <c r="P1400" s="58" t="inlineStr">
        <is>
          <t>Month-to-month</t>
        </is>
      </c>
      <c r="Q1400" s="58" t="inlineStr">
        <is>
          <t>Yes</t>
        </is>
      </c>
      <c r="R1400" s="58" t="inlineStr">
        <is>
          <t>Electronic check</t>
        </is>
      </c>
      <c r="S1400" s="123" t="n">
        <v>84.34999999999999</v>
      </c>
      <c r="T1400" s="58" t="inlineStr">
        <is>
          <t>1938.05</t>
        </is>
      </c>
      <c r="U1400" s="58" t="inlineStr">
        <is>
          <t>No</t>
        </is>
      </c>
      <c r="V1400" s="123">
        <f>IFERROR(VALUE(TRIM(T1400)),S1400*F1400)</f>
        <v/>
      </c>
      <c r="W1400" s="58">
        <f>IF(F1400&lt;=12,"0-12 mo",IF(F1400&lt;=24,"13-24 mo",IF(F1400&lt;=48,"25-48 mo","49+ mo")))</f>
        <v/>
      </c>
      <c r="X1400" s="58">
        <f>IF(S1400&lt;=35.5,"Q1 Low",IF(S1400&lt;=70.35,"Q2 Mid-Low",IF(S1400&lt;=89.85,"Q3 Mid-High","Q4 High")))</f>
        <v/>
      </c>
      <c r="Y1400" s="58">
        <f>IF(U1400="Yes",1,0)</f>
        <v/>
      </c>
      <c r="Z1400" s="58">
        <f>IF(P1400="Month-to-month",1,0)+IF(M1400="No",1,0)+IF(J1400="No",1,0)+IF(I1400="Fiber optic",1,0)+IF(Q1400="Yes",1,0)</f>
        <v/>
      </c>
    </row>
    <row r="1401" ht="15" customHeight="1" s="59">
      <c r="A1401" s="58" t="inlineStr">
        <is>
          <t>3131-NWVFJ</t>
        </is>
      </c>
      <c r="B1401" s="58" t="inlineStr">
        <is>
          <t>Female</t>
        </is>
      </c>
      <c r="C1401" s="58" t="n">
        <v>0</v>
      </c>
      <c r="D1401" s="58" t="inlineStr">
        <is>
          <t>Yes</t>
        </is>
      </c>
      <c r="E1401" s="58" t="inlineStr">
        <is>
          <t>Yes</t>
        </is>
      </c>
      <c r="F1401" s="58" t="n">
        <v>14</v>
      </c>
      <c r="G1401" s="58" t="inlineStr">
        <is>
          <t>Yes</t>
        </is>
      </c>
      <c r="H1401" s="58" t="inlineStr">
        <is>
          <t>No</t>
        </is>
      </c>
      <c r="I1401" s="58" t="inlineStr">
        <is>
          <t>No</t>
        </is>
      </c>
      <c r="J1401" s="58" t="inlineStr">
        <is>
          <t>No internet service</t>
        </is>
      </c>
      <c r="K1401" s="58" t="inlineStr">
        <is>
          <t>No internet service</t>
        </is>
      </c>
      <c r="L1401" s="58" t="inlineStr">
        <is>
          <t>No internet service</t>
        </is>
      </c>
      <c r="M1401" s="58" t="inlineStr">
        <is>
          <t>No internet service</t>
        </is>
      </c>
      <c r="N1401" s="58" t="inlineStr">
        <is>
          <t>No internet service</t>
        </is>
      </c>
      <c r="O1401" s="58" t="inlineStr">
        <is>
          <t>No internet service</t>
        </is>
      </c>
      <c r="P1401" s="58" t="inlineStr">
        <is>
          <t>One year</t>
        </is>
      </c>
      <c r="Q1401" s="58" t="inlineStr">
        <is>
          <t>No</t>
        </is>
      </c>
      <c r="R1401" s="58" t="inlineStr">
        <is>
          <t>Mailed check</t>
        </is>
      </c>
      <c r="S1401" s="123" t="n">
        <v>19.55</v>
      </c>
      <c r="T1401" s="58" t="inlineStr">
        <is>
          <t>294.5</t>
        </is>
      </c>
      <c r="U1401" s="58" t="inlineStr">
        <is>
          <t>No</t>
        </is>
      </c>
      <c r="V1401" s="123">
        <f>IFERROR(VALUE(TRIM(T1401)),S1401*F1401)</f>
        <v/>
      </c>
      <c r="W1401" s="58">
        <f>IF(F1401&lt;=12,"0-12 mo",IF(F1401&lt;=24,"13-24 mo",IF(F1401&lt;=48,"25-48 mo","49+ mo")))</f>
        <v/>
      </c>
      <c r="X1401" s="58">
        <f>IF(S1401&lt;=35.5,"Q1 Low",IF(S1401&lt;=70.35,"Q2 Mid-Low",IF(S1401&lt;=89.85,"Q3 Mid-High","Q4 High")))</f>
        <v/>
      </c>
      <c r="Y1401" s="58">
        <f>IF(U1401="Yes",1,0)</f>
        <v/>
      </c>
      <c r="Z1401" s="58">
        <f>IF(P1401="Month-to-month",1,0)+IF(M1401="No",1,0)+IF(J1401="No",1,0)+IF(I1401="Fiber optic",1,0)+IF(Q1401="Yes",1,0)</f>
        <v/>
      </c>
    </row>
    <row r="1402" ht="15" customHeight="1" s="59">
      <c r="A1402" s="58" t="inlineStr">
        <is>
          <t>7521-YXVZY</t>
        </is>
      </c>
      <c r="B1402" s="58" t="inlineStr">
        <is>
          <t>Male</t>
        </is>
      </c>
      <c r="C1402" s="58" t="n">
        <v>0</v>
      </c>
      <c r="D1402" s="58" t="inlineStr">
        <is>
          <t>No</t>
        </is>
      </c>
      <c r="E1402" s="58" t="inlineStr">
        <is>
          <t>Yes</t>
        </is>
      </c>
      <c r="F1402" s="58" t="n">
        <v>3</v>
      </c>
      <c r="G1402" s="58" t="inlineStr">
        <is>
          <t>Yes</t>
        </is>
      </c>
      <c r="H1402" s="58" t="inlineStr">
        <is>
          <t>No</t>
        </is>
      </c>
      <c r="I1402" s="58" t="inlineStr">
        <is>
          <t>No</t>
        </is>
      </c>
      <c r="J1402" s="58" t="inlineStr">
        <is>
          <t>No internet service</t>
        </is>
      </c>
      <c r="K1402" s="58" t="inlineStr">
        <is>
          <t>No internet service</t>
        </is>
      </c>
      <c r="L1402" s="58" t="inlineStr">
        <is>
          <t>No internet service</t>
        </is>
      </c>
      <c r="M1402" s="58" t="inlineStr">
        <is>
          <t>No internet service</t>
        </is>
      </c>
      <c r="N1402" s="58" t="inlineStr">
        <is>
          <t>No internet service</t>
        </is>
      </c>
      <c r="O1402" s="58" t="inlineStr">
        <is>
          <t>No internet service</t>
        </is>
      </c>
      <c r="P1402" s="58" t="inlineStr">
        <is>
          <t>Month-to-month</t>
        </is>
      </c>
      <c r="Q1402" s="58" t="inlineStr">
        <is>
          <t>No</t>
        </is>
      </c>
      <c r="R1402" s="58" t="inlineStr">
        <is>
          <t>Mailed check</t>
        </is>
      </c>
      <c r="S1402" s="123" t="n">
        <v>19.95</v>
      </c>
      <c r="T1402" s="58" t="inlineStr">
        <is>
          <t>58.3</t>
        </is>
      </c>
      <c r="U1402" s="58" t="inlineStr">
        <is>
          <t>No</t>
        </is>
      </c>
      <c r="V1402" s="123">
        <f>IFERROR(VALUE(TRIM(T1402)),S1402*F1402)</f>
        <v/>
      </c>
      <c r="W1402" s="58">
        <f>IF(F1402&lt;=12,"0-12 mo",IF(F1402&lt;=24,"13-24 mo",IF(F1402&lt;=48,"25-48 mo","49+ mo")))</f>
        <v/>
      </c>
      <c r="X1402" s="58">
        <f>IF(S1402&lt;=35.5,"Q1 Low",IF(S1402&lt;=70.35,"Q2 Mid-Low",IF(S1402&lt;=89.85,"Q3 Mid-High","Q4 High")))</f>
        <v/>
      </c>
      <c r="Y1402" s="58">
        <f>IF(U1402="Yes",1,0)</f>
        <v/>
      </c>
      <c r="Z1402" s="58">
        <f>IF(P1402="Month-to-month",1,0)+IF(M1402="No",1,0)+IF(J1402="No",1,0)+IF(I1402="Fiber optic",1,0)+IF(Q1402="Yes",1,0)</f>
        <v/>
      </c>
    </row>
    <row r="1403" ht="15" customHeight="1" s="59">
      <c r="A1403" s="58" t="inlineStr">
        <is>
          <t>5419-CONWX</t>
        </is>
      </c>
      <c r="B1403" s="58" t="inlineStr">
        <is>
          <t>Female</t>
        </is>
      </c>
      <c r="C1403" s="58" t="n">
        <v>1</v>
      </c>
      <c r="D1403" s="58" t="inlineStr">
        <is>
          <t>No</t>
        </is>
      </c>
      <c r="E1403" s="58" t="inlineStr">
        <is>
          <t>No</t>
        </is>
      </c>
      <c r="F1403" s="58" t="n">
        <v>4</v>
      </c>
      <c r="G1403" s="58" t="inlineStr">
        <is>
          <t>Yes</t>
        </is>
      </c>
      <c r="H1403" s="58" t="inlineStr">
        <is>
          <t>No</t>
        </is>
      </c>
      <c r="I1403" s="58" t="inlineStr">
        <is>
          <t>Fiber optic</t>
        </is>
      </c>
      <c r="J1403" s="58" t="inlineStr">
        <is>
          <t>No</t>
        </is>
      </c>
      <c r="K1403" s="58" t="inlineStr">
        <is>
          <t>Yes</t>
        </is>
      </c>
      <c r="L1403" s="58" t="inlineStr">
        <is>
          <t>Yes</t>
        </is>
      </c>
      <c r="M1403" s="58" t="inlineStr">
        <is>
          <t>No</t>
        </is>
      </c>
      <c r="N1403" s="58" t="inlineStr">
        <is>
          <t>Yes</t>
        </is>
      </c>
      <c r="O1403" s="58" t="inlineStr">
        <is>
          <t>Yes</t>
        </is>
      </c>
      <c r="P1403" s="58" t="inlineStr">
        <is>
          <t>Month-to-month</t>
        </is>
      </c>
      <c r="Q1403" s="58" t="inlineStr">
        <is>
          <t>Yes</t>
        </is>
      </c>
      <c r="R1403" s="58" t="inlineStr">
        <is>
          <t>Credit card (automatic)</t>
        </is>
      </c>
      <c r="S1403" s="123" t="n">
        <v>99.8</v>
      </c>
      <c r="T1403" s="58" t="inlineStr">
        <is>
          <t>442.85</t>
        </is>
      </c>
      <c r="U1403" s="58" t="inlineStr">
        <is>
          <t>Yes</t>
        </is>
      </c>
      <c r="V1403" s="123">
        <f>IFERROR(VALUE(TRIM(T1403)),S1403*F1403)</f>
        <v/>
      </c>
      <c r="W1403" s="58">
        <f>IF(F1403&lt;=12,"0-12 mo",IF(F1403&lt;=24,"13-24 mo",IF(F1403&lt;=48,"25-48 mo","49+ mo")))</f>
        <v/>
      </c>
      <c r="X1403" s="58">
        <f>IF(S1403&lt;=35.5,"Q1 Low",IF(S1403&lt;=70.35,"Q2 Mid-Low",IF(S1403&lt;=89.85,"Q3 Mid-High","Q4 High")))</f>
        <v/>
      </c>
      <c r="Y1403" s="58">
        <f>IF(U1403="Yes",1,0)</f>
        <v/>
      </c>
      <c r="Z1403" s="58">
        <f>IF(P1403="Month-to-month",1,0)+IF(M1403="No",1,0)+IF(J1403="No",1,0)+IF(I1403="Fiber optic",1,0)+IF(Q1403="Yes",1,0)</f>
        <v/>
      </c>
    </row>
    <row r="1404" ht="15" customHeight="1" s="59">
      <c r="A1404" s="58" t="inlineStr">
        <is>
          <t>6240-EURKS</t>
        </is>
      </c>
      <c r="B1404" s="58" t="inlineStr">
        <is>
          <t>Female</t>
        </is>
      </c>
      <c r="C1404" s="58" t="n">
        <v>0</v>
      </c>
      <c r="D1404" s="58" t="inlineStr">
        <is>
          <t>No</t>
        </is>
      </c>
      <c r="E1404" s="58" t="inlineStr">
        <is>
          <t>Yes</t>
        </is>
      </c>
      <c r="F1404" s="58" t="n">
        <v>18</v>
      </c>
      <c r="G1404" s="58" t="inlineStr">
        <is>
          <t>No</t>
        </is>
      </c>
      <c r="H1404" s="58" t="inlineStr">
        <is>
          <t>No phone service</t>
        </is>
      </c>
      <c r="I1404" s="58" t="inlineStr">
        <is>
          <t>DSL</t>
        </is>
      </c>
      <c r="J1404" s="58" t="inlineStr">
        <is>
          <t>No</t>
        </is>
      </c>
      <c r="K1404" s="58" t="inlineStr">
        <is>
          <t>No</t>
        </is>
      </c>
      <c r="L1404" s="58" t="inlineStr">
        <is>
          <t>No</t>
        </is>
      </c>
      <c r="M1404" s="58" t="inlineStr">
        <is>
          <t>No</t>
        </is>
      </c>
      <c r="N1404" s="58" t="inlineStr">
        <is>
          <t>No</t>
        </is>
      </c>
      <c r="O1404" s="58" t="inlineStr">
        <is>
          <t>Yes</t>
        </is>
      </c>
      <c r="P1404" s="58" t="inlineStr">
        <is>
          <t>Month-to-month</t>
        </is>
      </c>
      <c r="Q1404" s="58" t="inlineStr">
        <is>
          <t>Yes</t>
        </is>
      </c>
      <c r="R1404" s="58" t="inlineStr">
        <is>
          <t>Electronic check</t>
        </is>
      </c>
      <c r="S1404" s="123" t="n">
        <v>35</v>
      </c>
      <c r="T1404" s="58" t="inlineStr">
        <is>
          <t>553</t>
        </is>
      </c>
      <c r="U1404" s="58" t="inlineStr">
        <is>
          <t>Yes</t>
        </is>
      </c>
      <c r="V1404" s="123">
        <f>IFERROR(VALUE(TRIM(T1404)),S1404*F1404)</f>
        <v/>
      </c>
      <c r="W1404" s="58">
        <f>IF(F1404&lt;=12,"0-12 mo",IF(F1404&lt;=24,"13-24 mo",IF(F1404&lt;=48,"25-48 mo","49+ mo")))</f>
        <v/>
      </c>
      <c r="X1404" s="58">
        <f>IF(S1404&lt;=35.5,"Q1 Low",IF(S1404&lt;=70.35,"Q2 Mid-Low",IF(S1404&lt;=89.85,"Q3 Mid-High","Q4 High")))</f>
        <v/>
      </c>
      <c r="Y1404" s="58">
        <f>IF(U1404="Yes",1,0)</f>
        <v/>
      </c>
      <c r="Z1404" s="58">
        <f>IF(P1404="Month-to-month",1,0)+IF(M1404="No",1,0)+IF(J1404="No",1,0)+IF(I1404="Fiber optic",1,0)+IF(Q1404="Yes",1,0)</f>
        <v/>
      </c>
    </row>
    <row r="1405" ht="15" customHeight="1" s="59">
      <c r="A1405" s="58" t="inlineStr">
        <is>
          <t>2373-NTKOD</t>
        </is>
      </c>
      <c r="B1405" s="58" t="inlineStr">
        <is>
          <t>Male</t>
        </is>
      </c>
      <c r="C1405" s="58" t="n">
        <v>0</v>
      </c>
      <c r="D1405" s="58" t="inlineStr">
        <is>
          <t>No</t>
        </is>
      </c>
      <c r="E1405" s="58" t="inlineStr">
        <is>
          <t>No</t>
        </is>
      </c>
      <c r="F1405" s="58" t="n">
        <v>8</v>
      </c>
      <c r="G1405" s="58" t="inlineStr">
        <is>
          <t>Yes</t>
        </is>
      </c>
      <c r="H1405" s="58" t="inlineStr">
        <is>
          <t>No</t>
        </is>
      </c>
      <c r="I1405" s="58" t="inlineStr">
        <is>
          <t>DSL</t>
        </is>
      </c>
      <c r="J1405" s="58" t="inlineStr">
        <is>
          <t>No</t>
        </is>
      </c>
      <c r="K1405" s="58" t="inlineStr">
        <is>
          <t>No</t>
        </is>
      </c>
      <c r="L1405" s="58" t="inlineStr">
        <is>
          <t>No</t>
        </is>
      </c>
      <c r="M1405" s="58" t="inlineStr">
        <is>
          <t>No</t>
        </is>
      </c>
      <c r="N1405" s="58" t="inlineStr">
        <is>
          <t>Yes</t>
        </is>
      </c>
      <c r="O1405" s="58" t="inlineStr">
        <is>
          <t>Yes</t>
        </is>
      </c>
      <c r="P1405" s="58" t="inlineStr">
        <is>
          <t>Month-to-month</t>
        </is>
      </c>
      <c r="Q1405" s="58" t="inlineStr">
        <is>
          <t>Yes</t>
        </is>
      </c>
      <c r="R1405" s="58" t="inlineStr">
        <is>
          <t>Electronic check</t>
        </is>
      </c>
      <c r="S1405" s="123" t="n">
        <v>66.25</v>
      </c>
      <c r="T1405" s="58" t="inlineStr">
        <is>
          <t>546.45</t>
        </is>
      </c>
      <c r="U1405" s="58" t="inlineStr">
        <is>
          <t>No</t>
        </is>
      </c>
      <c r="V1405" s="123">
        <f>IFERROR(VALUE(TRIM(T1405)),S1405*F1405)</f>
        <v/>
      </c>
      <c r="W1405" s="58">
        <f>IF(F1405&lt;=12,"0-12 mo",IF(F1405&lt;=24,"13-24 mo",IF(F1405&lt;=48,"25-48 mo","49+ mo")))</f>
        <v/>
      </c>
      <c r="X1405" s="58">
        <f>IF(S1405&lt;=35.5,"Q1 Low",IF(S1405&lt;=70.35,"Q2 Mid-Low",IF(S1405&lt;=89.85,"Q3 Mid-High","Q4 High")))</f>
        <v/>
      </c>
      <c r="Y1405" s="58">
        <f>IF(U1405="Yes",1,0)</f>
        <v/>
      </c>
      <c r="Z1405" s="58">
        <f>IF(P1405="Month-to-month",1,0)+IF(M1405="No",1,0)+IF(J1405="No",1,0)+IF(I1405="Fiber optic",1,0)+IF(Q1405="Yes",1,0)</f>
        <v/>
      </c>
    </row>
    <row r="1406" ht="15" customHeight="1" s="59">
      <c r="A1406" s="58" t="inlineStr">
        <is>
          <t>1970-KKFWL</t>
        </is>
      </c>
      <c r="B1406" s="58" t="inlineStr">
        <is>
          <t>Female</t>
        </is>
      </c>
      <c r="C1406" s="58" t="n">
        <v>0</v>
      </c>
      <c r="D1406" s="58" t="inlineStr">
        <is>
          <t>No</t>
        </is>
      </c>
      <c r="E1406" s="58" t="inlineStr">
        <is>
          <t>No</t>
        </is>
      </c>
      <c r="F1406" s="58" t="n">
        <v>35</v>
      </c>
      <c r="G1406" s="58" t="inlineStr">
        <is>
          <t>Yes</t>
        </is>
      </c>
      <c r="H1406" s="58" t="inlineStr">
        <is>
          <t>Yes</t>
        </is>
      </c>
      <c r="I1406" s="58" t="inlineStr">
        <is>
          <t>No</t>
        </is>
      </c>
      <c r="J1406" s="58" t="inlineStr">
        <is>
          <t>No internet service</t>
        </is>
      </c>
      <c r="K1406" s="58" t="inlineStr">
        <is>
          <t>No internet service</t>
        </is>
      </c>
      <c r="L1406" s="58" t="inlineStr">
        <is>
          <t>No internet service</t>
        </is>
      </c>
      <c r="M1406" s="58" t="inlineStr">
        <is>
          <t>No internet service</t>
        </is>
      </c>
      <c r="N1406" s="58" t="inlineStr">
        <is>
          <t>No internet service</t>
        </is>
      </c>
      <c r="O1406" s="58" t="inlineStr">
        <is>
          <t>No internet service</t>
        </is>
      </c>
      <c r="P1406" s="58" t="inlineStr">
        <is>
          <t>Two year</t>
        </is>
      </c>
      <c r="Q1406" s="58" t="inlineStr">
        <is>
          <t>No</t>
        </is>
      </c>
      <c r="R1406" s="58" t="inlineStr">
        <is>
          <t>Bank transfer (automatic)</t>
        </is>
      </c>
      <c r="S1406" s="123" t="n">
        <v>23.3</v>
      </c>
      <c r="T1406" s="58" t="inlineStr">
        <is>
          <t>797.1</t>
        </is>
      </c>
      <c r="U1406" s="58" t="inlineStr">
        <is>
          <t>No</t>
        </is>
      </c>
      <c r="V1406" s="123">
        <f>IFERROR(VALUE(TRIM(T1406)),S1406*F1406)</f>
        <v/>
      </c>
      <c r="W1406" s="58">
        <f>IF(F1406&lt;=12,"0-12 mo",IF(F1406&lt;=24,"13-24 mo",IF(F1406&lt;=48,"25-48 mo","49+ mo")))</f>
        <v/>
      </c>
      <c r="X1406" s="58">
        <f>IF(S1406&lt;=35.5,"Q1 Low",IF(S1406&lt;=70.35,"Q2 Mid-Low",IF(S1406&lt;=89.85,"Q3 Mid-High","Q4 High")))</f>
        <v/>
      </c>
      <c r="Y1406" s="58">
        <f>IF(U1406="Yes",1,0)</f>
        <v/>
      </c>
      <c r="Z1406" s="58">
        <f>IF(P1406="Month-to-month",1,0)+IF(M1406="No",1,0)+IF(J1406="No",1,0)+IF(I1406="Fiber optic",1,0)+IF(Q1406="Yes",1,0)</f>
        <v/>
      </c>
    </row>
    <row r="1407" ht="15" customHeight="1" s="59">
      <c r="A1407" s="58" t="inlineStr">
        <is>
          <t>6960-HVYXR</t>
        </is>
      </c>
      <c r="B1407" s="58" t="inlineStr">
        <is>
          <t>Female</t>
        </is>
      </c>
      <c r="C1407" s="58" t="n">
        <v>0</v>
      </c>
      <c r="D1407" s="58" t="inlineStr">
        <is>
          <t>No</t>
        </is>
      </c>
      <c r="E1407" s="58" t="inlineStr">
        <is>
          <t>No</t>
        </is>
      </c>
      <c r="F1407" s="58" t="n">
        <v>1</v>
      </c>
      <c r="G1407" s="58" t="inlineStr">
        <is>
          <t>Yes</t>
        </is>
      </c>
      <c r="H1407" s="58" t="inlineStr">
        <is>
          <t>Yes</t>
        </is>
      </c>
      <c r="I1407" s="58" t="inlineStr">
        <is>
          <t>Fiber optic</t>
        </is>
      </c>
      <c r="J1407" s="58" t="inlineStr">
        <is>
          <t>No</t>
        </is>
      </c>
      <c r="K1407" s="58" t="inlineStr">
        <is>
          <t>No</t>
        </is>
      </c>
      <c r="L1407" s="58" t="inlineStr">
        <is>
          <t>No</t>
        </is>
      </c>
      <c r="M1407" s="58" t="inlineStr">
        <is>
          <t>No</t>
        </is>
      </c>
      <c r="N1407" s="58" t="inlineStr">
        <is>
          <t>No</t>
        </is>
      </c>
      <c r="O1407" s="58" t="inlineStr">
        <is>
          <t>No</t>
        </is>
      </c>
      <c r="P1407" s="58" t="inlineStr">
        <is>
          <t>Month-to-month</t>
        </is>
      </c>
      <c r="Q1407" s="58" t="inlineStr">
        <is>
          <t>No</t>
        </is>
      </c>
      <c r="R1407" s="58" t="inlineStr">
        <is>
          <t>Electronic check</t>
        </is>
      </c>
      <c r="S1407" s="123" t="n">
        <v>76</v>
      </c>
      <c r="T1407" s="58" t="inlineStr">
        <is>
          <t>76</t>
        </is>
      </c>
      <c r="U1407" s="58" t="inlineStr">
        <is>
          <t>Yes</t>
        </is>
      </c>
      <c r="V1407" s="123">
        <f>IFERROR(VALUE(TRIM(T1407)),S1407*F1407)</f>
        <v/>
      </c>
      <c r="W1407" s="58">
        <f>IF(F1407&lt;=12,"0-12 mo",IF(F1407&lt;=24,"13-24 mo",IF(F1407&lt;=48,"25-48 mo","49+ mo")))</f>
        <v/>
      </c>
      <c r="X1407" s="58">
        <f>IF(S1407&lt;=35.5,"Q1 Low",IF(S1407&lt;=70.35,"Q2 Mid-Low",IF(S1407&lt;=89.85,"Q3 Mid-High","Q4 High")))</f>
        <v/>
      </c>
      <c r="Y1407" s="58">
        <f>IF(U1407="Yes",1,0)</f>
        <v/>
      </c>
      <c r="Z1407" s="58">
        <f>IF(P1407="Month-to-month",1,0)+IF(M1407="No",1,0)+IF(J1407="No",1,0)+IF(I1407="Fiber optic",1,0)+IF(Q1407="Yes",1,0)</f>
        <v/>
      </c>
    </row>
    <row r="1408" ht="15" customHeight="1" s="59">
      <c r="A1408" s="58" t="inlineStr">
        <is>
          <t>9337-SRRNI</t>
        </is>
      </c>
      <c r="B1408" s="58" t="inlineStr">
        <is>
          <t>Male</t>
        </is>
      </c>
      <c r="C1408" s="58" t="n">
        <v>0</v>
      </c>
      <c r="D1408" s="58" t="inlineStr">
        <is>
          <t>No</t>
        </is>
      </c>
      <c r="E1408" s="58" t="inlineStr">
        <is>
          <t>Yes</t>
        </is>
      </c>
      <c r="F1408" s="58" t="n">
        <v>66</v>
      </c>
      <c r="G1408" s="58" t="inlineStr">
        <is>
          <t>Yes</t>
        </is>
      </c>
      <c r="H1408" s="58" t="inlineStr">
        <is>
          <t>Yes</t>
        </is>
      </c>
      <c r="I1408" s="58" t="inlineStr">
        <is>
          <t>No</t>
        </is>
      </c>
      <c r="J1408" s="58" t="inlineStr">
        <is>
          <t>No internet service</t>
        </is>
      </c>
      <c r="K1408" s="58" t="inlineStr">
        <is>
          <t>No internet service</t>
        </is>
      </c>
      <c r="L1408" s="58" t="inlineStr">
        <is>
          <t>No internet service</t>
        </is>
      </c>
      <c r="M1408" s="58" t="inlineStr">
        <is>
          <t>No internet service</t>
        </is>
      </c>
      <c r="N1408" s="58" t="inlineStr">
        <is>
          <t>No internet service</t>
        </is>
      </c>
      <c r="O1408" s="58" t="inlineStr">
        <is>
          <t>No internet service</t>
        </is>
      </c>
      <c r="P1408" s="58" t="inlineStr">
        <is>
          <t>Two year</t>
        </is>
      </c>
      <c r="Q1408" s="58" t="inlineStr">
        <is>
          <t>Yes</t>
        </is>
      </c>
      <c r="R1408" s="58" t="inlineStr">
        <is>
          <t>Credit card (automatic)</t>
        </is>
      </c>
      <c r="S1408" s="123" t="n">
        <v>25.3</v>
      </c>
      <c r="T1408" s="58" t="inlineStr">
        <is>
          <t>1673.8</t>
        </is>
      </c>
      <c r="U1408" s="58" t="inlineStr">
        <is>
          <t>No</t>
        </is>
      </c>
      <c r="V1408" s="123">
        <f>IFERROR(VALUE(TRIM(T1408)),S1408*F1408)</f>
        <v/>
      </c>
      <c r="W1408" s="58">
        <f>IF(F1408&lt;=12,"0-12 mo",IF(F1408&lt;=24,"13-24 mo",IF(F1408&lt;=48,"25-48 mo","49+ mo")))</f>
        <v/>
      </c>
      <c r="X1408" s="58">
        <f>IF(S1408&lt;=35.5,"Q1 Low",IF(S1408&lt;=70.35,"Q2 Mid-Low",IF(S1408&lt;=89.85,"Q3 Mid-High","Q4 High")))</f>
        <v/>
      </c>
      <c r="Y1408" s="58">
        <f>IF(U1408="Yes",1,0)</f>
        <v/>
      </c>
      <c r="Z1408" s="58">
        <f>IF(P1408="Month-to-month",1,0)+IF(M1408="No",1,0)+IF(J1408="No",1,0)+IF(I1408="Fiber optic",1,0)+IF(Q1408="Yes",1,0)</f>
        <v/>
      </c>
    </row>
    <row r="1409" ht="15" customHeight="1" s="59">
      <c r="A1409" s="58" t="inlineStr">
        <is>
          <t>0895-UADGO</t>
        </is>
      </c>
      <c r="B1409" s="58" t="inlineStr">
        <is>
          <t>Male</t>
        </is>
      </c>
      <c r="C1409" s="58" t="n">
        <v>0</v>
      </c>
      <c r="D1409" s="58" t="inlineStr">
        <is>
          <t>No</t>
        </is>
      </c>
      <c r="E1409" s="58" t="inlineStr">
        <is>
          <t>Yes</t>
        </is>
      </c>
      <c r="F1409" s="58" t="n">
        <v>8</v>
      </c>
      <c r="G1409" s="58" t="inlineStr">
        <is>
          <t>No</t>
        </is>
      </c>
      <c r="H1409" s="58" t="inlineStr">
        <is>
          <t>No phone service</t>
        </is>
      </c>
      <c r="I1409" s="58" t="inlineStr">
        <is>
          <t>DSL</t>
        </is>
      </c>
      <c r="J1409" s="58" t="inlineStr">
        <is>
          <t>Yes</t>
        </is>
      </c>
      <c r="K1409" s="58" t="inlineStr">
        <is>
          <t>No</t>
        </is>
      </c>
      <c r="L1409" s="58" t="inlineStr">
        <is>
          <t>No</t>
        </is>
      </c>
      <c r="M1409" s="58" t="inlineStr">
        <is>
          <t>Yes</t>
        </is>
      </c>
      <c r="N1409" s="58" t="inlineStr">
        <is>
          <t>No</t>
        </is>
      </c>
      <c r="O1409" s="58" t="inlineStr">
        <is>
          <t>Yes</t>
        </is>
      </c>
      <c r="P1409" s="58" t="inlineStr">
        <is>
          <t>Two year</t>
        </is>
      </c>
      <c r="Q1409" s="58" t="inlineStr">
        <is>
          <t>Yes</t>
        </is>
      </c>
      <c r="R1409" s="58" t="inlineStr">
        <is>
          <t>Mailed check</t>
        </is>
      </c>
      <c r="S1409" s="123" t="n">
        <v>44.55</v>
      </c>
      <c r="T1409" s="58" t="inlineStr">
        <is>
          <t>343.45</t>
        </is>
      </c>
      <c r="U1409" s="58" t="inlineStr">
        <is>
          <t>No</t>
        </is>
      </c>
      <c r="V1409" s="123">
        <f>IFERROR(VALUE(TRIM(T1409)),S1409*F1409)</f>
        <v/>
      </c>
      <c r="W1409" s="58">
        <f>IF(F1409&lt;=12,"0-12 mo",IF(F1409&lt;=24,"13-24 mo",IF(F1409&lt;=48,"25-48 mo","49+ mo")))</f>
        <v/>
      </c>
      <c r="X1409" s="58">
        <f>IF(S1409&lt;=35.5,"Q1 Low",IF(S1409&lt;=70.35,"Q2 Mid-Low",IF(S1409&lt;=89.85,"Q3 Mid-High","Q4 High")))</f>
        <v/>
      </c>
      <c r="Y1409" s="58">
        <f>IF(U1409="Yes",1,0)</f>
        <v/>
      </c>
      <c r="Z1409" s="58">
        <f>IF(P1409="Month-to-month",1,0)+IF(M1409="No",1,0)+IF(J1409="No",1,0)+IF(I1409="Fiber optic",1,0)+IF(Q1409="Yes",1,0)</f>
        <v/>
      </c>
    </row>
    <row r="1410" ht="15" customHeight="1" s="59">
      <c r="A1410" s="58" t="inlineStr">
        <is>
          <t>5678-VFNEQ</t>
        </is>
      </c>
      <c r="B1410" s="58" t="inlineStr">
        <is>
          <t>Female</t>
        </is>
      </c>
      <c r="C1410" s="58" t="n">
        <v>0</v>
      </c>
      <c r="D1410" s="58" t="inlineStr">
        <is>
          <t>Yes</t>
        </is>
      </c>
      <c r="E1410" s="58" t="inlineStr">
        <is>
          <t>No</t>
        </is>
      </c>
      <c r="F1410" s="58" t="n">
        <v>71</v>
      </c>
      <c r="G1410" s="58" t="inlineStr">
        <is>
          <t>Yes</t>
        </is>
      </c>
      <c r="H1410" s="58" t="inlineStr">
        <is>
          <t>Yes</t>
        </is>
      </c>
      <c r="I1410" s="58" t="inlineStr">
        <is>
          <t>Fiber optic</t>
        </is>
      </c>
      <c r="J1410" s="58" t="inlineStr">
        <is>
          <t>Yes</t>
        </is>
      </c>
      <c r="K1410" s="58" t="inlineStr">
        <is>
          <t>No</t>
        </is>
      </c>
      <c r="L1410" s="58" t="inlineStr">
        <is>
          <t>Yes</t>
        </is>
      </c>
      <c r="M1410" s="58" t="inlineStr">
        <is>
          <t>No</t>
        </is>
      </c>
      <c r="N1410" s="58" t="inlineStr">
        <is>
          <t>Yes</t>
        </is>
      </c>
      <c r="O1410" s="58" t="inlineStr">
        <is>
          <t>Yes</t>
        </is>
      </c>
      <c r="P1410" s="58" t="inlineStr">
        <is>
          <t>One year</t>
        </is>
      </c>
      <c r="Q1410" s="58" t="inlineStr">
        <is>
          <t>Yes</t>
        </is>
      </c>
      <c r="R1410" s="58" t="inlineStr">
        <is>
          <t>Credit card (automatic)</t>
        </is>
      </c>
      <c r="S1410" s="123" t="n">
        <v>104.1</v>
      </c>
      <c r="T1410" s="58" t="inlineStr">
        <is>
          <t>7412.25</t>
        </is>
      </c>
      <c r="U1410" s="58" t="inlineStr">
        <is>
          <t>No</t>
        </is>
      </c>
      <c r="V1410" s="123">
        <f>IFERROR(VALUE(TRIM(T1410)),S1410*F1410)</f>
        <v/>
      </c>
      <c r="W1410" s="58">
        <f>IF(F1410&lt;=12,"0-12 mo",IF(F1410&lt;=24,"13-24 mo",IF(F1410&lt;=48,"25-48 mo","49+ mo")))</f>
        <v/>
      </c>
      <c r="X1410" s="58">
        <f>IF(S1410&lt;=35.5,"Q1 Low",IF(S1410&lt;=70.35,"Q2 Mid-Low",IF(S1410&lt;=89.85,"Q3 Mid-High","Q4 High")))</f>
        <v/>
      </c>
      <c r="Y1410" s="58">
        <f>IF(U1410="Yes",1,0)</f>
        <v/>
      </c>
      <c r="Z1410" s="58">
        <f>IF(P1410="Month-to-month",1,0)+IF(M1410="No",1,0)+IF(J1410="No",1,0)+IF(I1410="Fiber optic",1,0)+IF(Q1410="Yes",1,0)</f>
        <v/>
      </c>
    </row>
    <row r="1411" ht="15" customHeight="1" s="59">
      <c r="A1411" s="58" t="inlineStr">
        <is>
          <t>5977-CKHON</t>
        </is>
      </c>
      <c r="B1411" s="58" t="inlineStr">
        <is>
          <t>Female</t>
        </is>
      </c>
      <c r="C1411" s="58" t="n">
        <v>0</v>
      </c>
      <c r="D1411" s="58" t="inlineStr">
        <is>
          <t>Yes</t>
        </is>
      </c>
      <c r="E1411" s="58" t="inlineStr">
        <is>
          <t>Yes</t>
        </is>
      </c>
      <c r="F1411" s="58" t="n">
        <v>43</v>
      </c>
      <c r="G1411" s="58" t="inlineStr">
        <is>
          <t>Yes</t>
        </is>
      </c>
      <c r="H1411" s="58" t="inlineStr">
        <is>
          <t>Yes</t>
        </is>
      </c>
      <c r="I1411" s="58" t="inlineStr">
        <is>
          <t>Fiber optic</t>
        </is>
      </c>
      <c r="J1411" s="58" t="inlineStr">
        <is>
          <t>No</t>
        </is>
      </c>
      <c r="K1411" s="58" t="inlineStr">
        <is>
          <t>No</t>
        </is>
      </c>
      <c r="L1411" s="58" t="inlineStr">
        <is>
          <t>Yes</t>
        </is>
      </c>
      <c r="M1411" s="58" t="inlineStr">
        <is>
          <t>No</t>
        </is>
      </c>
      <c r="N1411" s="58" t="inlineStr">
        <is>
          <t>No</t>
        </is>
      </c>
      <c r="O1411" s="58" t="inlineStr">
        <is>
          <t>Yes</t>
        </is>
      </c>
      <c r="P1411" s="58" t="inlineStr">
        <is>
          <t>Month-to-month</t>
        </is>
      </c>
      <c r="Q1411" s="58" t="inlineStr">
        <is>
          <t>Yes</t>
        </is>
      </c>
      <c r="R1411" s="58" t="inlineStr">
        <is>
          <t>Bank transfer (automatic)</t>
        </is>
      </c>
      <c r="S1411" s="123" t="n">
        <v>92.55</v>
      </c>
      <c r="T1411" s="58" t="inlineStr">
        <is>
          <t>4039</t>
        </is>
      </c>
      <c r="U1411" s="58" t="inlineStr">
        <is>
          <t>No</t>
        </is>
      </c>
      <c r="V1411" s="123">
        <f>IFERROR(VALUE(TRIM(T1411)),S1411*F1411)</f>
        <v/>
      </c>
      <c r="W1411" s="58">
        <f>IF(F1411&lt;=12,"0-12 mo",IF(F1411&lt;=24,"13-24 mo",IF(F1411&lt;=48,"25-48 mo","49+ mo")))</f>
        <v/>
      </c>
      <c r="X1411" s="58">
        <f>IF(S1411&lt;=35.5,"Q1 Low",IF(S1411&lt;=70.35,"Q2 Mid-Low",IF(S1411&lt;=89.85,"Q3 Mid-High","Q4 High")))</f>
        <v/>
      </c>
      <c r="Y1411" s="58">
        <f>IF(U1411="Yes",1,0)</f>
        <v/>
      </c>
      <c r="Z1411" s="58">
        <f>IF(P1411="Month-to-month",1,0)+IF(M1411="No",1,0)+IF(J1411="No",1,0)+IF(I1411="Fiber optic",1,0)+IF(Q1411="Yes",1,0)</f>
        <v/>
      </c>
    </row>
    <row r="1412" ht="15" customHeight="1" s="59">
      <c r="A1412" s="58" t="inlineStr">
        <is>
          <t>7024-OHCCK</t>
        </is>
      </c>
      <c r="B1412" s="58" t="inlineStr">
        <is>
          <t>Female</t>
        </is>
      </c>
      <c r="C1412" s="58" t="n">
        <v>1</v>
      </c>
      <c r="D1412" s="58" t="inlineStr">
        <is>
          <t>No</t>
        </is>
      </c>
      <c r="E1412" s="58" t="inlineStr">
        <is>
          <t>No</t>
        </is>
      </c>
      <c r="F1412" s="58" t="n">
        <v>2</v>
      </c>
      <c r="G1412" s="58" t="inlineStr">
        <is>
          <t>Yes</t>
        </is>
      </c>
      <c r="H1412" s="58" t="inlineStr">
        <is>
          <t>Yes</t>
        </is>
      </c>
      <c r="I1412" s="58" t="inlineStr">
        <is>
          <t>Fiber optic</t>
        </is>
      </c>
      <c r="J1412" s="58" t="inlineStr">
        <is>
          <t>No</t>
        </is>
      </c>
      <c r="K1412" s="58" t="inlineStr">
        <is>
          <t>No</t>
        </is>
      </c>
      <c r="L1412" s="58" t="inlineStr">
        <is>
          <t>No</t>
        </is>
      </c>
      <c r="M1412" s="58" t="inlineStr">
        <is>
          <t>No</t>
        </is>
      </c>
      <c r="N1412" s="58" t="inlineStr">
        <is>
          <t>Yes</t>
        </is>
      </c>
      <c r="O1412" s="58" t="inlineStr">
        <is>
          <t>Yes</t>
        </is>
      </c>
      <c r="P1412" s="58" t="inlineStr">
        <is>
          <t>Month-to-month</t>
        </is>
      </c>
      <c r="Q1412" s="58" t="inlineStr">
        <is>
          <t>Yes</t>
        </is>
      </c>
      <c r="R1412" s="58" t="inlineStr">
        <is>
          <t>Electronic check</t>
        </is>
      </c>
      <c r="S1412" s="123" t="n">
        <v>93.84999999999999</v>
      </c>
      <c r="T1412" s="58" t="inlineStr">
        <is>
          <t>170.85</t>
        </is>
      </c>
      <c r="U1412" s="58" t="inlineStr">
        <is>
          <t>Yes</t>
        </is>
      </c>
      <c r="V1412" s="123">
        <f>IFERROR(VALUE(TRIM(T1412)),S1412*F1412)</f>
        <v/>
      </c>
      <c r="W1412" s="58">
        <f>IF(F1412&lt;=12,"0-12 mo",IF(F1412&lt;=24,"13-24 mo",IF(F1412&lt;=48,"25-48 mo","49+ mo")))</f>
        <v/>
      </c>
      <c r="X1412" s="58">
        <f>IF(S1412&lt;=35.5,"Q1 Low",IF(S1412&lt;=70.35,"Q2 Mid-Low",IF(S1412&lt;=89.85,"Q3 Mid-High","Q4 High")))</f>
        <v/>
      </c>
      <c r="Y1412" s="58">
        <f>IF(U1412="Yes",1,0)</f>
        <v/>
      </c>
      <c r="Z1412" s="58">
        <f>IF(P1412="Month-to-month",1,0)+IF(M1412="No",1,0)+IF(J1412="No",1,0)+IF(I1412="Fiber optic",1,0)+IF(Q1412="Yes",1,0)</f>
        <v/>
      </c>
    </row>
    <row r="1413" ht="15" customHeight="1" s="59">
      <c r="A1413" s="58" t="inlineStr">
        <is>
          <t>2692-BUCFV</t>
        </is>
      </c>
      <c r="B1413" s="58" t="inlineStr">
        <is>
          <t>Male</t>
        </is>
      </c>
      <c r="C1413" s="58" t="n">
        <v>1</v>
      </c>
      <c r="D1413" s="58" t="inlineStr">
        <is>
          <t>No</t>
        </is>
      </c>
      <c r="E1413" s="58" t="inlineStr">
        <is>
          <t>No</t>
        </is>
      </c>
      <c r="F1413" s="58" t="n">
        <v>29</v>
      </c>
      <c r="G1413" s="58" t="inlineStr">
        <is>
          <t>Yes</t>
        </is>
      </c>
      <c r="H1413" s="58" t="inlineStr">
        <is>
          <t>No</t>
        </is>
      </c>
      <c r="I1413" s="58" t="inlineStr">
        <is>
          <t>Fiber optic</t>
        </is>
      </c>
      <c r="J1413" s="58" t="inlineStr">
        <is>
          <t>No</t>
        </is>
      </c>
      <c r="K1413" s="58" t="inlineStr">
        <is>
          <t>Yes</t>
        </is>
      </c>
      <c r="L1413" s="58" t="inlineStr">
        <is>
          <t>Yes</t>
        </is>
      </c>
      <c r="M1413" s="58" t="inlineStr">
        <is>
          <t>No</t>
        </is>
      </c>
      <c r="N1413" s="58" t="inlineStr">
        <is>
          <t>Yes</t>
        </is>
      </c>
      <c r="O1413" s="58" t="inlineStr">
        <is>
          <t>Yes</t>
        </is>
      </c>
      <c r="P1413" s="58" t="inlineStr">
        <is>
          <t>Month-to-month</t>
        </is>
      </c>
      <c r="Q1413" s="58" t="inlineStr">
        <is>
          <t>Yes</t>
        </is>
      </c>
      <c r="R1413" s="58" t="inlineStr">
        <is>
          <t>Bank transfer (automatic)</t>
        </is>
      </c>
      <c r="S1413" s="123" t="n">
        <v>101.45</v>
      </c>
      <c r="T1413" s="58" t="inlineStr">
        <is>
          <t>2948.6</t>
        </is>
      </c>
      <c r="U1413" s="58" t="inlineStr">
        <is>
          <t>No</t>
        </is>
      </c>
      <c r="V1413" s="123">
        <f>IFERROR(VALUE(TRIM(T1413)),S1413*F1413)</f>
        <v/>
      </c>
      <c r="W1413" s="58">
        <f>IF(F1413&lt;=12,"0-12 mo",IF(F1413&lt;=24,"13-24 mo",IF(F1413&lt;=48,"25-48 mo","49+ mo")))</f>
        <v/>
      </c>
      <c r="X1413" s="58">
        <f>IF(S1413&lt;=35.5,"Q1 Low",IF(S1413&lt;=70.35,"Q2 Mid-Low",IF(S1413&lt;=89.85,"Q3 Mid-High","Q4 High")))</f>
        <v/>
      </c>
      <c r="Y1413" s="58">
        <f>IF(U1413="Yes",1,0)</f>
        <v/>
      </c>
      <c r="Z1413" s="58">
        <f>IF(P1413="Month-to-month",1,0)+IF(M1413="No",1,0)+IF(J1413="No",1,0)+IF(I1413="Fiber optic",1,0)+IF(Q1413="Yes",1,0)</f>
        <v/>
      </c>
    </row>
    <row r="1414" ht="15" customHeight="1" s="59">
      <c r="A1414" s="58" t="inlineStr">
        <is>
          <t>7861-UVUFT</t>
        </is>
      </c>
      <c r="B1414" s="58" t="inlineStr">
        <is>
          <t>Female</t>
        </is>
      </c>
      <c r="C1414" s="58" t="n">
        <v>0</v>
      </c>
      <c r="D1414" s="58" t="inlineStr">
        <is>
          <t>Yes</t>
        </is>
      </c>
      <c r="E1414" s="58" t="inlineStr">
        <is>
          <t>No</t>
        </is>
      </c>
      <c r="F1414" s="58" t="n">
        <v>15</v>
      </c>
      <c r="G1414" s="58" t="inlineStr">
        <is>
          <t>Yes</t>
        </is>
      </c>
      <c r="H1414" s="58" t="inlineStr">
        <is>
          <t>No</t>
        </is>
      </c>
      <c r="I1414" s="58" t="inlineStr">
        <is>
          <t>Fiber optic</t>
        </is>
      </c>
      <c r="J1414" s="58" t="inlineStr">
        <is>
          <t>No</t>
        </is>
      </c>
      <c r="K1414" s="58" t="inlineStr">
        <is>
          <t>No</t>
        </is>
      </c>
      <c r="L1414" s="58" t="inlineStr">
        <is>
          <t>Yes</t>
        </is>
      </c>
      <c r="M1414" s="58" t="inlineStr">
        <is>
          <t>No</t>
        </is>
      </c>
      <c r="N1414" s="58" t="inlineStr">
        <is>
          <t>Yes</t>
        </is>
      </c>
      <c r="O1414" s="58" t="inlineStr">
        <is>
          <t>No</t>
        </is>
      </c>
      <c r="P1414" s="58" t="inlineStr">
        <is>
          <t>Month-to-month</t>
        </is>
      </c>
      <c r="Q1414" s="58" t="inlineStr">
        <is>
          <t>Yes</t>
        </is>
      </c>
      <c r="R1414" s="58" t="inlineStr">
        <is>
          <t>Electronic check</t>
        </is>
      </c>
      <c r="S1414" s="123" t="n">
        <v>84.3</v>
      </c>
      <c r="T1414" s="58" t="inlineStr">
        <is>
          <t>1308.4</t>
        </is>
      </c>
      <c r="U1414" s="58" t="inlineStr">
        <is>
          <t>Yes</t>
        </is>
      </c>
      <c r="V1414" s="123">
        <f>IFERROR(VALUE(TRIM(T1414)),S1414*F1414)</f>
        <v/>
      </c>
      <c r="W1414" s="58">
        <f>IF(F1414&lt;=12,"0-12 mo",IF(F1414&lt;=24,"13-24 mo",IF(F1414&lt;=48,"25-48 mo","49+ mo")))</f>
        <v/>
      </c>
      <c r="X1414" s="58">
        <f>IF(S1414&lt;=35.5,"Q1 Low",IF(S1414&lt;=70.35,"Q2 Mid-Low",IF(S1414&lt;=89.85,"Q3 Mid-High","Q4 High")))</f>
        <v/>
      </c>
      <c r="Y1414" s="58">
        <f>IF(U1414="Yes",1,0)</f>
        <v/>
      </c>
      <c r="Z1414" s="58">
        <f>IF(P1414="Month-to-month",1,0)+IF(M1414="No",1,0)+IF(J1414="No",1,0)+IF(I1414="Fiber optic",1,0)+IF(Q1414="Yes",1,0)</f>
        <v/>
      </c>
    </row>
    <row r="1415" ht="15" customHeight="1" s="59">
      <c r="A1415" s="58" t="inlineStr">
        <is>
          <t>1830-GGFNM</t>
        </is>
      </c>
      <c r="B1415" s="58" t="inlineStr">
        <is>
          <t>Male</t>
        </is>
      </c>
      <c r="C1415" s="58" t="n">
        <v>0</v>
      </c>
      <c r="D1415" s="58" t="inlineStr">
        <is>
          <t>Yes</t>
        </is>
      </c>
      <c r="E1415" s="58" t="inlineStr">
        <is>
          <t>Yes</t>
        </is>
      </c>
      <c r="F1415" s="58" t="n">
        <v>65</v>
      </c>
      <c r="G1415" s="58" t="inlineStr">
        <is>
          <t>Yes</t>
        </is>
      </c>
      <c r="H1415" s="58" t="inlineStr">
        <is>
          <t>Yes</t>
        </is>
      </c>
      <c r="I1415" s="58" t="inlineStr">
        <is>
          <t>Fiber optic</t>
        </is>
      </c>
      <c r="J1415" s="58" t="inlineStr">
        <is>
          <t>Yes</t>
        </is>
      </c>
      <c r="K1415" s="58" t="inlineStr">
        <is>
          <t>Yes</t>
        </is>
      </c>
      <c r="L1415" s="58" t="inlineStr">
        <is>
          <t>Yes</t>
        </is>
      </c>
      <c r="M1415" s="58" t="inlineStr">
        <is>
          <t>Yes</t>
        </is>
      </c>
      <c r="N1415" s="58" t="inlineStr">
        <is>
          <t>No</t>
        </is>
      </c>
      <c r="O1415" s="58" t="inlineStr">
        <is>
          <t>No</t>
        </is>
      </c>
      <c r="P1415" s="58" t="inlineStr">
        <is>
          <t>Two year</t>
        </is>
      </c>
      <c r="Q1415" s="58" t="inlineStr">
        <is>
          <t>No</t>
        </is>
      </c>
      <c r="R1415" s="58" t="inlineStr">
        <is>
          <t>Credit card (automatic)</t>
        </is>
      </c>
      <c r="S1415" s="123" t="n">
        <v>94.55</v>
      </c>
      <c r="T1415" s="58" t="inlineStr">
        <is>
          <t>6078.75</t>
        </is>
      </c>
      <c r="U1415" s="58" t="inlineStr">
        <is>
          <t>No</t>
        </is>
      </c>
      <c r="V1415" s="123">
        <f>IFERROR(VALUE(TRIM(T1415)),S1415*F1415)</f>
        <v/>
      </c>
      <c r="W1415" s="58">
        <f>IF(F1415&lt;=12,"0-12 mo",IF(F1415&lt;=24,"13-24 mo",IF(F1415&lt;=48,"25-48 mo","49+ mo")))</f>
        <v/>
      </c>
      <c r="X1415" s="58">
        <f>IF(S1415&lt;=35.5,"Q1 Low",IF(S1415&lt;=70.35,"Q2 Mid-Low",IF(S1415&lt;=89.85,"Q3 Mid-High","Q4 High")))</f>
        <v/>
      </c>
      <c r="Y1415" s="58">
        <f>IF(U1415="Yes",1,0)</f>
        <v/>
      </c>
      <c r="Z1415" s="58">
        <f>IF(P1415="Month-to-month",1,0)+IF(M1415="No",1,0)+IF(J1415="No",1,0)+IF(I1415="Fiber optic",1,0)+IF(Q1415="Yes",1,0)</f>
        <v/>
      </c>
    </row>
    <row r="1416" ht="15" customHeight="1" s="59">
      <c r="A1416" s="58" t="inlineStr">
        <is>
          <t>5302-BDJNT</t>
        </is>
      </c>
      <c r="B1416" s="58" t="inlineStr">
        <is>
          <t>Male</t>
        </is>
      </c>
      <c r="C1416" s="58" t="n">
        <v>0</v>
      </c>
      <c r="D1416" s="58" t="inlineStr">
        <is>
          <t>No</t>
        </is>
      </c>
      <c r="E1416" s="58" t="inlineStr">
        <is>
          <t>No</t>
        </is>
      </c>
      <c r="F1416" s="58" t="n">
        <v>35</v>
      </c>
      <c r="G1416" s="58" t="inlineStr">
        <is>
          <t>Yes</t>
        </is>
      </c>
      <c r="H1416" s="58" t="inlineStr">
        <is>
          <t>Yes</t>
        </is>
      </c>
      <c r="I1416" s="58" t="inlineStr">
        <is>
          <t>Fiber optic</t>
        </is>
      </c>
      <c r="J1416" s="58" t="inlineStr">
        <is>
          <t>No</t>
        </is>
      </c>
      <c r="K1416" s="58" t="inlineStr">
        <is>
          <t>No</t>
        </is>
      </c>
      <c r="L1416" s="58" t="inlineStr">
        <is>
          <t>Yes</t>
        </is>
      </c>
      <c r="M1416" s="58" t="inlineStr">
        <is>
          <t>Yes</t>
        </is>
      </c>
      <c r="N1416" s="58" t="inlineStr">
        <is>
          <t>Yes</t>
        </is>
      </c>
      <c r="O1416" s="58" t="inlineStr">
        <is>
          <t>No</t>
        </is>
      </c>
      <c r="P1416" s="58" t="inlineStr">
        <is>
          <t>Month-to-month</t>
        </is>
      </c>
      <c r="Q1416" s="58" t="inlineStr">
        <is>
          <t>No</t>
        </is>
      </c>
      <c r="R1416" s="58" t="inlineStr">
        <is>
          <t>Electronic check</t>
        </is>
      </c>
      <c r="S1416" s="123" t="n">
        <v>95.5</v>
      </c>
      <c r="T1416" s="58" t="inlineStr">
        <is>
          <t>3418.2</t>
        </is>
      </c>
      <c r="U1416" s="58" t="inlineStr">
        <is>
          <t>No</t>
        </is>
      </c>
      <c r="V1416" s="123">
        <f>IFERROR(VALUE(TRIM(T1416)),S1416*F1416)</f>
        <v/>
      </c>
      <c r="W1416" s="58">
        <f>IF(F1416&lt;=12,"0-12 mo",IF(F1416&lt;=24,"13-24 mo",IF(F1416&lt;=48,"25-48 mo","49+ mo")))</f>
        <v/>
      </c>
      <c r="X1416" s="58">
        <f>IF(S1416&lt;=35.5,"Q1 Low",IF(S1416&lt;=70.35,"Q2 Mid-Low",IF(S1416&lt;=89.85,"Q3 Mid-High","Q4 High")))</f>
        <v/>
      </c>
      <c r="Y1416" s="58">
        <f>IF(U1416="Yes",1,0)</f>
        <v/>
      </c>
      <c r="Z1416" s="58">
        <f>IF(P1416="Month-to-month",1,0)+IF(M1416="No",1,0)+IF(J1416="No",1,0)+IF(I1416="Fiber optic",1,0)+IF(Q1416="Yes",1,0)</f>
        <v/>
      </c>
    </row>
    <row r="1417" ht="15" customHeight="1" s="59">
      <c r="A1417" s="58" t="inlineStr">
        <is>
          <t>5223-UZAVK</t>
        </is>
      </c>
      <c r="B1417" s="58" t="inlineStr">
        <is>
          <t>Male</t>
        </is>
      </c>
      <c r="C1417" s="58" t="n">
        <v>0</v>
      </c>
      <c r="D1417" s="58" t="inlineStr">
        <is>
          <t>No</t>
        </is>
      </c>
      <c r="E1417" s="58" t="inlineStr">
        <is>
          <t>No</t>
        </is>
      </c>
      <c r="F1417" s="58" t="n">
        <v>64</v>
      </c>
      <c r="G1417" s="58" t="inlineStr">
        <is>
          <t>Yes</t>
        </is>
      </c>
      <c r="H1417" s="58" t="inlineStr">
        <is>
          <t>No</t>
        </is>
      </c>
      <c r="I1417" s="58" t="inlineStr">
        <is>
          <t>Fiber optic</t>
        </is>
      </c>
      <c r="J1417" s="58" t="inlineStr">
        <is>
          <t>Yes</t>
        </is>
      </c>
      <c r="K1417" s="58" t="inlineStr">
        <is>
          <t>Yes</t>
        </is>
      </c>
      <c r="L1417" s="58" t="inlineStr">
        <is>
          <t>No</t>
        </is>
      </c>
      <c r="M1417" s="58" t="inlineStr">
        <is>
          <t>No</t>
        </is>
      </c>
      <c r="N1417" s="58" t="inlineStr">
        <is>
          <t>Yes</t>
        </is>
      </c>
      <c r="O1417" s="58" t="inlineStr">
        <is>
          <t>Yes</t>
        </is>
      </c>
      <c r="P1417" s="58" t="inlineStr">
        <is>
          <t>One year</t>
        </is>
      </c>
      <c r="Q1417" s="58" t="inlineStr">
        <is>
          <t>Yes</t>
        </is>
      </c>
      <c r="R1417" s="58" t="inlineStr">
        <is>
          <t>Credit card (automatic)</t>
        </is>
      </c>
      <c r="S1417" s="123" t="n">
        <v>100.3</v>
      </c>
      <c r="T1417" s="58" t="inlineStr">
        <is>
          <t>6603.8</t>
        </is>
      </c>
      <c r="U1417" s="58" t="inlineStr">
        <is>
          <t>No</t>
        </is>
      </c>
      <c r="V1417" s="123">
        <f>IFERROR(VALUE(TRIM(T1417)),S1417*F1417)</f>
        <v/>
      </c>
      <c r="W1417" s="58">
        <f>IF(F1417&lt;=12,"0-12 mo",IF(F1417&lt;=24,"13-24 mo",IF(F1417&lt;=48,"25-48 mo","49+ mo")))</f>
        <v/>
      </c>
      <c r="X1417" s="58">
        <f>IF(S1417&lt;=35.5,"Q1 Low",IF(S1417&lt;=70.35,"Q2 Mid-Low",IF(S1417&lt;=89.85,"Q3 Mid-High","Q4 High")))</f>
        <v/>
      </c>
      <c r="Y1417" s="58">
        <f>IF(U1417="Yes",1,0)</f>
        <v/>
      </c>
      <c r="Z1417" s="58">
        <f>IF(P1417="Month-to-month",1,0)+IF(M1417="No",1,0)+IF(J1417="No",1,0)+IF(I1417="Fiber optic",1,0)+IF(Q1417="Yes",1,0)</f>
        <v/>
      </c>
    </row>
    <row r="1418" ht="15" customHeight="1" s="59">
      <c r="A1418" s="58" t="inlineStr">
        <is>
          <t>4859-ZSRDZ</t>
        </is>
      </c>
      <c r="B1418" s="58" t="inlineStr">
        <is>
          <t>Female</t>
        </is>
      </c>
      <c r="C1418" s="58" t="n">
        <v>0</v>
      </c>
      <c r="D1418" s="58" t="inlineStr">
        <is>
          <t>Yes</t>
        </is>
      </c>
      <c r="E1418" s="58" t="inlineStr">
        <is>
          <t>Yes</t>
        </is>
      </c>
      <c r="F1418" s="58" t="n">
        <v>58</v>
      </c>
      <c r="G1418" s="58" t="inlineStr">
        <is>
          <t>No</t>
        </is>
      </c>
      <c r="H1418" s="58" t="inlineStr">
        <is>
          <t>No phone service</t>
        </is>
      </c>
      <c r="I1418" s="58" t="inlineStr">
        <is>
          <t>DSL</t>
        </is>
      </c>
      <c r="J1418" s="58" t="inlineStr">
        <is>
          <t>No</t>
        </is>
      </c>
      <c r="K1418" s="58" t="inlineStr">
        <is>
          <t>No</t>
        </is>
      </c>
      <c r="L1418" s="58" t="inlineStr">
        <is>
          <t>Yes</t>
        </is>
      </c>
      <c r="M1418" s="58" t="inlineStr">
        <is>
          <t>Yes</t>
        </is>
      </c>
      <c r="N1418" s="58" t="inlineStr">
        <is>
          <t>Yes</t>
        </is>
      </c>
      <c r="O1418" s="58" t="inlineStr">
        <is>
          <t>Yes</t>
        </is>
      </c>
      <c r="P1418" s="58" t="inlineStr">
        <is>
          <t>Two year</t>
        </is>
      </c>
      <c r="Q1418" s="58" t="inlineStr">
        <is>
          <t>Yes</t>
        </is>
      </c>
      <c r="R1418" s="58" t="inlineStr">
        <is>
          <t>Credit card (automatic)</t>
        </is>
      </c>
      <c r="S1418" s="123" t="n">
        <v>55.5</v>
      </c>
      <c r="T1418" s="58" t="inlineStr">
        <is>
          <t>3166.9</t>
        </is>
      </c>
      <c r="U1418" s="58" t="inlineStr">
        <is>
          <t>No</t>
        </is>
      </c>
      <c r="V1418" s="123">
        <f>IFERROR(VALUE(TRIM(T1418)),S1418*F1418)</f>
        <v/>
      </c>
      <c r="W1418" s="58">
        <f>IF(F1418&lt;=12,"0-12 mo",IF(F1418&lt;=24,"13-24 mo",IF(F1418&lt;=48,"25-48 mo","49+ mo")))</f>
        <v/>
      </c>
      <c r="X1418" s="58">
        <f>IF(S1418&lt;=35.5,"Q1 Low",IF(S1418&lt;=70.35,"Q2 Mid-Low",IF(S1418&lt;=89.85,"Q3 Mid-High","Q4 High")))</f>
        <v/>
      </c>
      <c r="Y1418" s="58">
        <f>IF(U1418="Yes",1,0)</f>
        <v/>
      </c>
      <c r="Z1418" s="58">
        <f>IF(P1418="Month-to-month",1,0)+IF(M1418="No",1,0)+IF(J1418="No",1,0)+IF(I1418="Fiber optic",1,0)+IF(Q1418="Yes",1,0)</f>
        <v/>
      </c>
    </row>
    <row r="1419" ht="15" customHeight="1" s="59">
      <c r="A1419" s="58" t="inlineStr">
        <is>
          <t>5651-WYIPH</t>
        </is>
      </c>
      <c r="B1419" s="58" t="inlineStr">
        <is>
          <t>Female</t>
        </is>
      </c>
      <c r="C1419" s="58" t="n">
        <v>1</v>
      </c>
      <c r="D1419" s="58" t="inlineStr">
        <is>
          <t>No</t>
        </is>
      </c>
      <c r="E1419" s="58" t="inlineStr">
        <is>
          <t>No</t>
        </is>
      </c>
      <c r="F1419" s="58" t="n">
        <v>18</v>
      </c>
      <c r="G1419" s="58" t="inlineStr">
        <is>
          <t>Yes</t>
        </is>
      </c>
      <c r="H1419" s="58" t="inlineStr">
        <is>
          <t>No</t>
        </is>
      </c>
      <c r="I1419" s="58" t="inlineStr">
        <is>
          <t>DSL</t>
        </is>
      </c>
      <c r="J1419" s="58" t="inlineStr">
        <is>
          <t>No</t>
        </is>
      </c>
      <c r="K1419" s="58" t="inlineStr">
        <is>
          <t>Yes</t>
        </is>
      </c>
      <c r="L1419" s="58" t="inlineStr">
        <is>
          <t>No</t>
        </is>
      </c>
      <c r="M1419" s="58" t="inlineStr">
        <is>
          <t>No</t>
        </is>
      </c>
      <c r="N1419" s="58" t="inlineStr">
        <is>
          <t>No</t>
        </is>
      </c>
      <c r="O1419" s="58" t="inlineStr">
        <is>
          <t>No</t>
        </is>
      </c>
      <c r="P1419" s="58" t="inlineStr">
        <is>
          <t>Month-to-month</t>
        </is>
      </c>
      <c r="Q1419" s="58" t="inlineStr">
        <is>
          <t>Yes</t>
        </is>
      </c>
      <c r="R1419" s="58" t="inlineStr">
        <is>
          <t>Credit card (automatic)</t>
        </is>
      </c>
      <c r="S1419" s="123" t="n">
        <v>49.85</v>
      </c>
      <c r="T1419" s="58" t="inlineStr">
        <is>
          <t>865.75</t>
        </is>
      </c>
      <c r="U1419" s="58" t="inlineStr">
        <is>
          <t>No</t>
        </is>
      </c>
      <c r="V1419" s="123">
        <f>IFERROR(VALUE(TRIM(T1419)),S1419*F1419)</f>
        <v/>
      </c>
      <c r="W1419" s="58">
        <f>IF(F1419&lt;=12,"0-12 mo",IF(F1419&lt;=24,"13-24 mo",IF(F1419&lt;=48,"25-48 mo","49+ mo")))</f>
        <v/>
      </c>
      <c r="X1419" s="58">
        <f>IF(S1419&lt;=35.5,"Q1 Low",IF(S1419&lt;=70.35,"Q2 Mid-Low",IF(S1419&lt;=89.85,"Q3 Mid-High","Q4 High")))</f>
        <v/>
      </c>
      <c r="Y1419" s="58">
        <f>IF(U1419="Yes",1,0)</f>
        <v/>
      </c>
      <c r="Z1419" s="58">
        <f>IF(P1419="Month-to-month",1,0)+IF(M1419="No",1,0)+IF(J1419="No",1,0)+IF(I1419="Fiber optic",1,0)+IF(Q1419="Yes",1,0)</f>
        <v/>
      </c>
    </row>
    <row r="1420" ht="15" customHeight="1" s="59">
      <c r="A1420" s="58" t="inlineStr">
        <is>
          <t>9350-VLHMB</t>
        </is>
      </c>
      <c r="B1420" s="58" t="inlineStr">
        <is>
          <t>Male</t>
        </is>
      </c>
      <c r="C1420" s="58" t="n">
        <v>0</v>
      </c>
      <c r="D1420" s="58" t="inlineStr">
        <is>
          <t>Yes</t>
        </is>
      </c>
      <c r="E1420" s="58" t="inlineStr">
        <is>
          <t>Yes</t>
        </is>
      </c>
      <c r="F1420" s="58" t="n">
        <v>67</v>
      </c>
      <c r="G1420" s="58" t="inlineStr">
        <is>
          <t>Yes</t>
        </is>
      </c>
      <c r="H1420" s="58" t="inlineStr">
        <is>
          <t>Yes</t>
        </is>
      </c>
      <c r="I1420" s="58" t="inlineStr">
        <is>
          <t>Fiber optic</t>
        </is>
      </c>
      <c r="J1420" s="58" t="inlineStr">
        <is>
          <t>No</t>
        </is>
      </c>
      <c r="K1420" s="58" t="inlineStr">
        <is>
          <t>Yes</t>
        </is>
      </c>
      <c r="L1420" s="58" t="inlineStr">
        <is>
          <t>No</t>
        </is>
      </c>
      <c r="M1420" s="58" t="inlineStr">
        <is>
          <t>No</t>
        </is>
      </c>
      <c r="N1420" s="58" t="inlineStr">
        <is>
          <t>No</t>
        </is>
      </c>
      <c r="O1420" s="58" t="inlineStr">
        <is>
          <t>Yes</t>
        </is>
      </c>
      <c r="P1420" s="58" t="inlineStr">
        <is>
          <t>Month-to-month</t>
        </is>
      </c>
      <c r="Q1420" s="58" t="inlineStr">
        <is>
          <t>Yes</t>
        </is>
      </c>
      <c r="R1420" s="58" t="inlineStr">
        <is>
          <t>Bank transfer (automatic)</t>
        </is>
      </c>
      <c r="S1420" s="123" t="n">
        <v>89.55</v>
      </c>
      <c r="T1420" s="58" t="inlineStr">
        <is>
          <t>6373.1</t>
        </is>
      </c>
      <c r="U1420" s="58" t="inlineStr">
        <is>
          <t>No</t>
        </is>
      </c>
      <c r="V1420" s="123">
        <f>IFERROR(VALUE(TRIM(T1420)),S1420*F1420)</f>
        <v/>
      </c>
      <c r="W1420" s="58">
        <f>IF(F1420&lt;=12,"0-12 mo",IF(F1420&lt;=24,"13-24 mo",IF(F1420&lt;=48,"25-48 mo","49+ mo")))</f>
        <v/>
      </c>
      <c r="X1420" s="58">
        <f>IF(S1420&lt;=35.5,"Q1 Low",IF(S1420&lt;=70.35,"Q2 Mid-Low",IF(S1420&lt;=89.85,"Q3 Mid-High","Q4 High")))</f>
        <v/>
      </c>
      <c r="Y1420" s="58">
        <f>IF(U1420="Yes",1,0)</f>
        <v/>
      </c>
      <c r="Z1420" s="58">
        <f>IF(P1420="Month-to-month",1,0)+IF(M1420="No",1,0)+IF(J1420="No",1,0)+IF(I1420="Fiber optic",1,0)+IF(Q1420="Yes",1,0)</f>
        <v/>
      </c>
    </row>
    <row r="1421" ht="15" customHeight="1" s="59">
      <c r="A1421" s="58" t="inlineStr">
        <is>
          <t>3498-LZGQZ</t>
        </is>
      </c>
      <c r="B1421" s="58" t="inlineStr">
        <is>
          <t>Male</t>
        </is>
      </c>
      <c r="C1421" s="58" t="n">
        <v>0</v>
      </c>
      <c r="D1421" s="58" t="inlineStr">
        <is>
          <t>Yes</t>
        </is>
      </c>
      <c r="E1421" s="58" t="inlineStr">
        <is>
          <t>Yes</t>
        </is>
      </c>
      <c r="F1421" s="58" t="n">
        <v>63</v>
      </c>
      <c r="G1421" s="58" t="inlineStr">
        <is>
          <t>Yes</t>
        </is>
      </c>
      <c r="H1421" s="58" t="inlineStr">
        <is>
          <t>No</t>
        </is>
      </c>
      <c r="I1421" s="58" t="inlineStr">
        <is>
          <t>No</t>
        </is>
      </c>
      <c r="J1421" s="58" t="inlineStr">
        <is>
          <t>No internet service</t>
        </is>
      </c>
      <c r="K1421" s="58" t="inlineStr">
        <is>
          <t>No internet service</t>
        </is>
      </c>
      <c r="L1421" s="58" t="inlineStr">
        <is>
          <t>No internet service</t>
        </is>
      </c>
      <c r="M1421" s="58" t="inlineStr">
        <is>
          <t>No internet service</t>
        </is>
      </c>
      <c r="N1421" s="58" t="inlineStr">
        <is>
          <t>No internet service</t>
        </is>
      </c>
      <c r="O1421" s="58" t="inlineStr">
        <is>
          <t>No internet service</t>
        </is>
      </c>
      <c r="P1421" s="58" t="inlineStr">
        <is>
          <t>Two year</t>
        </is>
      </c>
      <c r="Q1421" s="58" t="inlineStr">
        <is>
          <t>Yes</t>
        </is>
      </c>
      <c r="R1421" s="58" t="inlineStr">
        <is>
          <t>Mailed check</t>
        </is>
      </c>
      <c r="S1421" s="123" t="n">
        <v>19.15</v>
      </c>
      <c r="T1421" s="58" t="inlineStr">
        <is>
          <t>1177.05</t>
        </is>
      </c>
      <c r="U1421" s="58" t="inlineStr">
        <is>
          <t>No</t>
        </is>
      </c>
      <c r="V1421" s="123">
        <f>IFERROR(VALUE(TRIM(T1421)),S1421*F1421)</f>
        <v/>
      </c>
      <c r="W1421" s="58">
        <f>IF(F1421&lt;=12,"0-12 mo",IF(F1421&lt;=24,"13-24 mo",IF(F1421&lt;=48,"25-48 mo","49+ mo")))</f>
        <v/>
      </c>
      <c r="X1421" s="58">
        <f>IF(S1421&lt;=35.5,"Q1 Low",IF(S1421&lt;=70.35,"Q2 Mid-Low",IF(S1421&lt;=89.85,"Q3 Mid-High","Q4 High")))</f>
        <v/>
      </c>
      <c r="Y1421" s="58">
        <f>IF(U1421="Yes",1,0)</f>
        <v/>
      </c>
      <c r="Z1421" s="58">
        <f>IF(P1421="Month-to-month",1,0)+IF(M1421="No",1,0)+IF(J1421="No",1,0)+IF(I1421="Fiber optic",1,0)+IF(Q1421="Yes",1,0)</f>
        <v/>
      </c>
    </row>
    <row r="1422" ht="15" customHeight="1" s="59">
      <c r="A1422" s="58" t="inlineStr">
        <is>
          <t>8785-CJSHH</t>
        </is>
      </c>
      <c r="B1422" s="58" t="inlineStr">
        <is>
          <t>Female</t>
        </is>
      </c>
      <c r="C1422" s="58" t="n">
        <v>0</v>
      </c>
      <c r="D1422" s="58" t="inlineStr">
        <is>
          <t>Yes</t>
        </is>
      </c>
      <c r="E1422" s="58" t="inlineStr">
        <is>
          <t>No</t>
        </is>
      </c>
      <c r="F1422" s="58" t="n">
        <v>60</v>
      </c>
      <c r="G1422" s="58" t="inlineStr">
        <is>
          <t>Yes</t>
        </is>
      </c>
      <c r="H1422" s="58" t="inlineStr">
        <is>
          <t>Yes</t>
        </is>
      </c>
      <c r="I1422" s="58" t="inlineStr">
        <is>
          <t>Fiber optic</t>
        </is>
      </c>
      <c r="J1422" s="58" t="inlineStr">
        <is>
          <t>No</t>
        </is>
      </c>
      <c r="K1422" s="58" t="inlineStr">
        <is>
          <t>Yes</t>
        </is>
      </c>
      <c r="L1422" s="58" t="inlineStr">
        <is>
          <t>No</t>
        </is>
      </c>
      <c r="M1422" s="58" t="inlineStr">
        <is>
          <t>No</t>
        </is>
      </c>
      <c r="N1422" s="58" t="inlineStr">
        <is>
          <t>Yes</t>
        </is>
      </c>
      <c r="O1422" s="58" t="inlineStr">
        <is>
          <t>Yes</t>
        </is>
      </c>
      <c r="P1422" s="58" t="inlineStr">
        <is>
          <t>Month-to-month</t>
        </is>
      </c>
      <c r="Q1422" s="58" t="inlineStr">
        <is>
          <t>Yes</t>
        </is>
      </c>
      <c r="R1422" s="58" t="inlineStr">
        <is>
          <t>Electronic check</t>
        </is>
      </c>
      <c r="S1422" s="123" t="n">
        <v>99.8</v>
      </c>
      <c r="T1422" s="58" t="inlineStr">
        <is>
          <t>5985.75</t>
        </is>
      </c>
      <c r="U1422" s="58" t="inlineStr">
        <is>
          <t>No</t>
        </is>
      </c>
      <c r="V1422" s="123">
        <f>IFERROR(VALUE(TRIM(T1422)),S1422*F1422)</f>
        <v/>
      </c>
      <c r="W1422" s="58">
        <f>IF(F1422&lt;=12,"0-12 mo",IF(F1422&lt;=24,"13-24 mo",IF(F1422&lt;=48,"25-48 mo","49+ mo")))</f>
        <v/>
      </c>
      <c r="X1422" s="58">
        <f>IF(S1422&lt;=35.5,"Q1 Low",IF(S1422&lt;=70.35,"Q2 Mid-Low",IF(S1422&lt;=89.85,"Q3 Mid-High","Q4 High")))</f>
        <v/>
      </c>
      <c r="Y1422" s="58">
        <f>IF(U1422="Yes",1,0)</f>
        <v/>
      </c>
      <c r="Z1422" s="58">
        <f>IF(P1422="Month-to-month",1,0)+IF(M1422="No",1,0)+IF(J1422="No",1,0)+IF(I1422="Fiber optic",1,0)+IF(Q1422="Yes",1,0)</f>
        <v/>
      </c>
    </row>
    <row r="1423" ht="15" customHeight="1" s="59">
      <c r="A1423" s="58" t="inlineStr">
        <is>
          <t>5357-TZHPP</t>
        </is>
      </c>
      <c r="B1423" s="58" t="inlineStr">
        <is>
          <t>Male</t>
        </is>
      </c>
      <c r="C1423" s="58" t="n">
        <v>1</v>
      </c>
      <c r="D1423" s="58" t="inlineStr">
        <is>
          <t>No</t>
        </is>
      </c>
      <c r="E1423" s="58" t="inlineStr">
        <is>
          <t>No</t>
        </is>
      </c>
      <c r="F1423" s="58" t="n">
        <v>9</v>
      </c>
      <c r="G1423" s="58" t="inlineStr">
        <is>
          <t>Yes</t>
        </is>
      </c>
      <c r="H1423" s="58" t="inlineStr">
        <is>
          <t>Yes</t>
        </is>
      </c>
      <c r="I1423" s="58" t="inlineStr">
        <is>
          <t>Fiber optic</t>
        </is>
      </c>
      <c r="J1423" s="58" t="inlineStr">
        <is>
          <t>No</t>
        </is>
      </c>
      <c r="K1423" s="58" t="inlineStr">
        <is>
          <t>No</t>
        </is>
      </c>
      <c r="L1423" s="58" t="inlineStr">
        <is>
          <t>No</t>
        </is>
      </c>
      <c r="M1423" s="58" t="inlineStr">
        <is>
          <t>No</t>
        </is>
      </c>
      <c r="N1423" s="58" t="inlineStr">
        <is>
          <t>No</t>
        </is>
      </c>
      <c r="O1423" s="58" t="inlineStr">
        <is>
          <t>Yes</t>
        </is>
      </c>
      <c r="P1423" s="58" t="inlineStr">
        <is>
          <t>Month-to-month</t>
        </is>
      </c>
      <c r="Q1423" s="58" t="inlineStr">
        <is>
          <t>Yes</t>
        </is>
      </c>
      <c r="R1423" s="58" t="inlineStr">
        <is>
          <t>Credit card (automatic)</t>
        </is>
      </c>
      <c r="S1423" s="123" t="n">
        <v>84.40000000000001</v>
      </c>
      <c r="T1423" s="58" t="inlineStr">
        <is>
          <t>732.5</t>
        </is>
      </c>
      <c r="U1423" s="58" t="inlineStr">
        <is>
          <t>Yes</t>
        </is>
      </c>
      <c r="V1423" s="123">
        <f>IFERROR(VALUE(TRIM(T1423)),S1423*F1423)</f>
        <v/>
      </c>
      <c r="W1423" s="58">
        <f>IF(F1423&lt;=12,"0-12 mo",IF(F1423&lt;=24,"13-24 mo",IF(F1423&lt;=48,"25-48 mo","49+ mo")))</f>
        <v/>
      </c>
      <c r="X1423" s="58">
        <f>IF(S1423&lt;=35.5,"Q1 Low",IF(S1423&lt;=70.35,"Q2 Mid-Low",IF(S1423&lt;=89.85,"Q3 Mid-High","Q4 High")))</f>
        <v/>
      </c>
      <c r="Y1423" s="58">
        <f>IF(U1423="Yes",1,0)</f>
        <v/>
      </c>
      <c r="Z1423" s="58">
        <f>IF(P1423="Month-to-month",1,0)+IF(M1423="No",1,0)+IF(J1423="No",1,0)+IF(I1423="Fiber optic",1,0)+IF(Q1423="Yes",1,0)</f>
        <v/>
      </c>
    </row>
    <row r="1424" ht="15" customHeight="1" s="59">
      <c r="A1424" s="58" t="inlineStr">
        <is>
          <t>3870-SPZSI</t>
        </is>
      </c>
      <c r="B1424" s="58" t="inlineStr">
        <is>
          <t>Female</t>
        </is>
      </c>
      <c r="C1424" s="58" t="n">
        <v>0</v>
      </c>
      <c r="D1424" s="58" t="inlineStr">
        <is>
          <t>Yes</t>
        </is>
      </c>
      <c r="E1424" s="58" t="inlineStr">
        <is>
          <t>Yes</t>
        </is>
      </c>
      <c r="F1424" s="58" t="n">
        <v>70</v>
      </c>
      <c r="G1424" s="58" t="inlineStr">
        <is>
          <t>Yes</t>
        </is>
      </c>
      <c r="H1424" s="58" t="inlineStr">
        <is>
          <t>Yes</t>
        </is>
      </c>
      <c r="I1424" s="58" t="inlineStr">
        <is>
          <t>Fiber optic</t>
        </is>
      </c>
      <c r="J1424" s="58" t="inlineStr">
        <is>
          <t>Yes</t>
        </is>
      </c>
      <c r="K1424" s="58" t="inlineStr">
        <is>
          <t>Yes</t>
        </is>
      </c>
      <c r="L1424" s="58" t="inlineStr">
        <is>
          <t>Yes</t>
        </is>
      </c>
      <c r="M1424" s="58" t="inlineStr">
        <is>
          <t>Yes</t>
        </is>
      </c>
      <c r="N1424" s="58" t="inlineStr">
        <is>
          <t>Yes</t>
        </is>
      </c>
      <c r="O1424" s="58" t="inlineStr">
        <is>
          <t>Yes</t>
        </is>
      </c>
      <c r="P1424" s="58" t="inlineStr">
        <is>
          <t>Two year</t>
        </is>
      </c>
      <c r="Q1424" s="58" t="inlineStr">
        <is>
          <t>Yes</t>
        </is>
      </c>
      <c r="R1424" s="58" t="inlineStr">
        <is>
          <t>Credit card (automatic)</t>
        </is>
      </c>
      <c r="S1424" s="123" t="n">
        <v>113.05</v>
      </c>
      <c r="T1424" s="58" t="inlineStr">
        <is>
          <t>7869.05</t>
        </is>
      </c>
      <c r="U1424" s="58" t="inlineStr">
        <is>
          <t>No</t>
        </is>
      </c>
      <c r="V1424" s="123">
        <f>IFERROR(VALUE(TRIM(T1424)),S1424*F1424)</f>
        <v/>
      </c>
      <c r="W1424" s="58">
        <f>IF(F1424&lt;=12,"0-12 mo",IF(F1424&lt;=24,"13-24 mo",IF(F1424&lt;=48,"25-48 mo","49+ mo")))</f>
        <v/>
      </c>
      <c r="X1424" s="58">
        <f>IF(S1424&lt;=35.5,"Q1 Low",IF(S1424&lt;=70.35,"Q2 Mid-Low",IF(S1424&lt;=89.85,"Q3 Mid-High","Q4 High")))</f>
        <v/>
      </c>
      <c r="Y1424" s="58">
        <f>IF(U1424="Yes",1,0)</f>
        <v/>
      </c>
      <c r="Z1424" s="58">
        <f>IF(P1424="Month-to-month",1,0)+IF(M1424="No",1,0)+IF(J1424="No",1,0)+IF(I1424="Fiber optic",1,0)+IF(Q1424="Yes",1,0)</f>
        <v/>
      </c>
    </row>
    <row r="1425" ht="15" customHeight="1" s="59">
      <c r="A1425" s="58" t="inlineStr">
        <is>
          <t>0680-DFNNY</t>
        </is>
      </c>
      <c r="B1425" s="58" t="inlineStr">
        <is>
          <t>Male</t>
        </is>
      </c>
      <c r="C1425" s="58" t="n">
        <v>0</v>
      </c>
      <c r="D1425" s="58" t="inlineStr">
        <is>
          <t>Yes</t>
        </is>
      </c>
      <c r="E1425" s="58" t="inlineStr">
        <is>
          <t>No</t>
        </is>
      </c>
      <c r="F1425" s="58" t="n">
        <v>15</v>
      </c>
      <c r="G1425" s="58" t="inlineStr">
        <is>
          <t>Yes</t>
        </is>
      </c>
      <c r="H1425" s="58" t="inlineStr">
        <is>
          <t>Yes</t>
        </is>
      </c>
      <c r="I1425" s="58" t="inlineStr">
        <is>
          <t>Fiber optic</t>
        </is>
      </c>
      <c r="J1425" s="58" t="inlineStr">
        <is>
          <t>No</t>
        </is>
      </c>
      <c r="K1425" s="58" t="inlineStr">
        <is>
          <t>No</t>
        </is>
      </c>
      <c r="L1425" s="58" t="inlineStr">
        <is>
          <t>Yes</t>
        </is>
      </c>
      <c r="M1425" s="58" t="inlineStr">
        <is>
          <t>No</t>
        </is>
      </c>
      <c r="N1425" s="58" t="inlineStr">
        <is>
          <t>Yes</t>
        </is>
      </c>
      <c r="O1425" s="58" t="inlineStr">
        <is>
          <t>Yes</t>
        </is>
      </c>
      <c r="P1425" s="58" t="inlineStr">
        <is>
          <t>Month-to-month</t>
        </is>
      </c>
      <c r="Q1425" s="58" t="inlineStr">
        <is>
          <t>Yes</t>
        </is>
      </c>
      <c r="R1425" s="58" t="inlineStr">
        <is>
          <t>Electronic check</t>
        </is>
      </c>
      <c r="S1425" s="123" t="n">
        <v>101.1</v>
      </c>
      <c r="T1425" s="58" t="inlineStr">
        <is>
          <t>1504.05</t>
        </is>
      </c>
      <c r="U1425" s="58" t="inlineStr">
        <is>
          <t>Yes</t>
        </is>
      </c>
      <c r="V1425" s="123">
        <f>IFERROR(VALUE(TRIM(T1425)),S1425*F1425)</f>
        <v/>
      </c>
      <c r="W1425" s="58">
        <f>IF(F1425&lt;=12,"0-12 mo",IF(F1425&lt;=24,"13-24 mo",IF(F1425&lt;=48,"25-48 mo","49+ mo")))</f>
        <v/>
      </c>
      <c r="X1425" s="58">
        <f>IF(S1425&lt;=35.5,"Q1 Low",IF(S1425&lt;=70.35,"Q2 Mid-Low",IF(S1425&lt;=89.85,"Q3 Mid-High","Q4 High")))</f>
        <v/>
      </c>
      <c r="Y1425" s="58">
        <f>IF(U1425="Yes",1,0)</f>
        <v/>
      </c>
      <c r="Z1425" s="58">
        <f>IF(P1425="Month-to-month",1,0)+IF(M1425="No",1,0)+IF(J1425="No",1,0)+IF(I1425="Fiber optic",1,0)+IF(Q1425="Yes",1,0)</f>
        <v/>
      </c>
    </row>
    <row r="1426" ht="15" customHeight="1" s="59">
      <c r="A1426" s="58" t="inlineStr">
        <is>
          <t>7560-QRBXH</t>
        </is>
      </c>
      <c r="B1426" s="58" t="inlineStr">
        <is>
          <t>Female</t>
        </is>
      </c>
      <c r="C1426" s="58" t="n">
        <v>0</v>
      </c>
      <c r="D1426" s="58" t="inlineStr">
        <is>
          <t>No</t>
        </is>
      </c>
      <c r="E1426" s="58" t="inlineStr">
        <is>
          <t>Yes</t>
        </is>
      </c>
      <c r="F1426" s="58" t="n">
        <v>48</v>
      </c>
      <c r="G1426" s="58" t="inlineStr">
        <is>
          <t>Yes</t>
        </is>
      </c>
      <c r="H1426" s="58" t="inlineStr">
        <is>
          <t>No</t>
        </is>
      </c>
      <c r="I1426" s="58" t="inlineStr">
        <is>
          <t>No</t>
        </is>
      </c>
      <c r="J1426" s="58" t="inlineStr">
        <is>
          <t>No internet service</t>
        </is>
      </c>
      <c r="K1426" s="58" t="inlineStr">
        <is>
          <t>No internet service</t>
        </is>
      </c>
      <c r="L1426" s="58" t="inlineStr">
        <is>
          <t>No internet service</t>
        </is>
      </c>
      <c r="M1426" s="58" t="inlineStr">
        <is>
          <t>No internet service</t>
        </is>
      </c>
      <c r="N1426" s="58" t="inlineStr">
        <is>
          <t>No internet service</t>
        </is>
      </c>
      <c r="O1426" s="58" t="inlineStr">
        <is>
          <t>No internet service</t>
        </is>
      </c>
      <c r="P1426" s="58" t="inlineStr">
        <is>
          <t>One year</t>
        </is>
      </c>
      <c r="Q1426" s="58" t="inlineStr">
        <is>
          <t>No</t>
        </is>
      </c>
      <c r="R1426" s="58" t="inlineStr">
        <is>
          <t>Mailed check</t>
        </is>
      </c>
      <c r="S1426" s="123" t="n">
        <v>19.95</v>
      </c>
      <c r="T1426" s="58" t="inlineStr">
        <is>
          <t>936.7</t>
        </is>
      </c>
      <c r="U1426" s="58" t="inlineStr">
        <is>
          <t>No</t>
        </is>
      </c>
      <c r="V1426" s="123">
        <f>IFERROR(VALUE(TRIM(T1426)),S1426*F1426)</f>
        <v/>
      </c>
      <c r="W1426" s="58">
        <f>IF(F1426&lt;=12,"0-12 mo",IF(F1426&lt;=24,"13-24 mo",IF(F1426&lt;=48,"25-48 mo","49+ mo")))</f>
        <v/>
      </c>
      <c r="X1426" s="58">
        <f>IF(S1426&lt;=35.5,"Q1 Low",IF(S1426&lt;=70.35,"Q2 Mid-Low",IF(S1426&lt;=89.85,"Q3 Mid-High","Q4 High")))</f>
        <v/>
      </c>
      <c r="Y1426" s="58">
        <f>IF(U1426="Yes",1,0)</f>
        <v/>
      </c>
      <c r="Z1426" s="58">
        <f>IF(P1426="Month-to-month",1,0)+IF(M1426="No",1,0)+IF(J1426="No",1,0)+IF(I1426="Fiber optic",1,0)+IF(Q1426="Yes",1,0)</f>
        <v/>
      </c>
    </row>
    <row r="1427" ht="15" customHeight="1" s="59">
      <c r="A1427" s="58" t="inlineStr">
        <is>
          <t>7077-XJMET</t>
        </is>
      </c>
      <c r="B1427" s="58" t="inlineStr">
        <is>
          <t>Male</t>
        </is>
      </c>
      <c r="C1427" s="58" t="n">
        <v>0</v>
      </c>
      <c r="D1427" s="58" t="inlineStr">
        <is>
          <t>Yes</t>
        </is>
      </c>
      <c r="E1427" s="58" t="inlineStr">
        <is>
          <t>No</t>
        </is>
      </c>
      <c r="F1427" s="58" t="n">
        <v>12</v>
      </c>
      <c r="G1427" s="58" t="inlineStr">
        <is>
          <t>Yes</t>
        </is>
      </c>
      <c r="H1427" s="58" t="inlineStr">
        <is>
          <t>No</t>
        </is>
      </c>
      <c r="I1427" s="58" t="inlineStr">
        <is>
          <t>DSL</t>
        </is>
      </c>
      <c r="J1427" s="58" t="inlineStr">
        <is>
          <t>No</t>
        </is>
      </c>
      <c r="K1427" s="58" t="inlineStr">
        <is>
          <t>No</t>
        </is>
      </c>
      <c r="L1427" s="58" t="inlineStr">
        <is>
          <t>Yes</t>
        </is>
      </c>
      <c r="M1427" s="58" t="inlineStr">
        <is>
          <t>Yes</t>
        </is>
      </c>
      <c r="N1427" s="58" t="inlineStr">
        <is>
          <t>Yes</t>
        </is>
      </c>
      <c r="O1427" s="58" t="inlineStr">
        <is>
          <t>Yes</t>
        </is>
      </c>
      <c r="P1427" s="58" t="inlineStr">
        <is>
          <t>Month-to-month</t>
        </is>
      </c>
      <c r="Q1427" s="58" t="inlineStr">
        <is>
          <t>Yes</t>
        </is>
      </c>
      <c r="R1427" s="58" t="inlineStr">
        <is>
          <t>Electronic check</t>
        </is>
      </c>
      <c r="S1427" s="123" t="n">
        <v>74.15000000000001</v>
      </c>
      <c r="T1427" s="58" t="inlineStr">
        <is>
          <t>741.4</t>
        </is>
      </c>
      <c r="U1427" s="58" t="inlineStr">
        <is>
          <t>No</t>
        </is>
      </c>
      <c r="V1427" s="123">
        <f>IFERROR(VALUE(TRIM(T1427)),S1427*F1427)</f>
        <v/>
      </c>
      <c r="W1427" s="58">
        <f>IF(F1427&lt;=12,"0-12 mo",IF(F1427&lt;=24,"13-24 mo",IF(F1427&lt;=48,"25-48 mo","49+ mo")))</f>
        <v/>
      </c>
      <c r="X1427" s="58">
        <f>IF(S1427&lt;=35.5,"Q1 Low",IF(S1427&lt;=70.35,"Q2 Mid-Low",IF(S1427&lt;=89.85,"Q3 Mid-High","Q4 High")))</f>
        <v/>
      </c>
      <c r="Y1427" s="58">
        <f>IF(U1427="Yes",1,0)</f>
        <v/>
      </c>
      <c r="Z1427" s="58">
        <f>IF(P1427="Month-to-month",1,0)+IF(M1427="No",1,0)+IF(J1427="No",1,0)+IF(I1427="Fiber optic",1,0)+IF(Q1427="Yes",1,0)</f>
        <v/>
      </c>
    </row>
    <row r="1428" ht="15" customHeight="1" s="59">
      <c r="A1428" s="58" t="inlineStr">
        <is>
          <t>8752-GHJFU</t>
        </is>
      </c>
      <c r="B1428" s="58" t="inlineStr">
        <is>
          <t>Male</t>
        </is>
      </c>
      <c r="C1428" s="58" t="n">
        <v>1</v>
      </c>
      <c r="D1428" s="58" t="inlineStr">
        <is>
          <t>Yes</t>
        </is>
      </c>
      <c r="E1428" s="58" t="inlineStr">
        <is>
          <t>No</t>
        </is>
      </c>
      <c r="F1428" s="58" t="n">
        <v>71</v>
      </c>
      <c r="G1428" s="58" t="inlineStr">
        <is>
          <t>Yes</t>
        </is>
      </c>
      <c r="H1428" s="58" t="inlineStr">
        <is>
          <t>Yes</t>
        </is>
      </c>
      <c r="I1428" s="58" t="inlineStr">
        <is>
          <t>Fiber optic</t>
        </is>
      </c>
      <c r="J1428" s="58" t="inlineStr">
        <is>
          <t>Yes</t>
        </is>
      </c>
      <c r="K1428" s="58" t="inlineStr">
        <is>
          <t>Yes</t>
        </is>
      </c>
      <c r="L1428" s="58" t="inlineStr">
        <is>
          <t>Yes</t>
        </is>
      </c>
      <c r="M1428" s="58" t="inlineStr">
        <is>
          <t>Yes</t>
        </is>
      </c>
      <c r="N1428" s="58" t="inlineStr">
        <is>
          <t>No</t>
        </is>
      </c>
      <c r="O1428" s="58" t="inlineStr">
        <is>
          <t>No</t>
        </is>
      </c>
      <c r="P1428" s="58" t="inlineStr">
        <is>
          <t>One year</t>
        </is>
      </c>
      <c r="Q1428" s="58" t="inlineStr">
        <is>
          <t>Yes</t>
        </is>
      </c>
      <c r="R1428" s="58" t="inlineStr">
        <is>
          <t>Electronic check</t>
        </is>
      </c>
      <c r="S1428" s="123" t="n">
        <v>92</v>
      </c>
      <c r="T1428" s="58" t="inlineStr">
        <is>
          <t>6585.2</t>
        </is>
      </c>
      <c r="U1428" s="58" t="inlineStr">
        <is>
          <t>No</t>
        </is>
      </c>
      <c r="V1428" s="123">
        <f>IFERROR(VALUE(TRIM(T1428)),S1428*F1428)</f>
        <v/>
      </c>
      <c r="W1428" s="58">
        <f>IF(F1428&lt;=12,"0-12 mo",IF(F1428&lt;=24,"13-24 mo",IF(F1428&lt;=48,"25-48 mo","49+ mo")))</f>
        <v/>
      </c>
      <c r="X1428" s="58">
        <f>IF(S1428&lt;=35.5,"Q1 Low",IF(S1428&lt;=70.35,"Q2 Mid-Low",IF(S1428&lt;=89.85,"Q3 Mid-High","Q4 High")))</f>
        <v/>
      </c>
      <c r="Y1428" s="58">
        <f>IF(U1428="Yes",1,0)</f>
        <v/>
      </c>
      <c r="Z1428" s="58">
        <f>IF(P1428="Month-to-month",1,0)+IF(M1428="No",1,0)+IF(J1428="No",1,0)+IF(I1428="Fiber optic",1,0)+IF(Q1428="Yes",1,0)</f>
        <v/>
      </c>
    </row>
    <row r="1429" ht="15" customHeight="1" s="59">
      <c r="A1429" s="58" t="inlineStr">
        <is>
          <t>6896-SRVYQ</t>
        </is>
      </c>
      <c r="B1429" s="58" t="inlineStr">
        <is>
          <t>Male</t>
        </is>
      </c>
      <c r="C1429" s="58" t="n">
        <v>1</v>
      </c>
      <c r="D1429" s="58" t="inlineStr">
        <is>
          <t>No</t>
        </is>
      </c>
      <c r="E1429" s="58" t="inlineStr">
        <is>
          <t>No</t>
        </is>
      </c>
      <c r="F1429" s="58" t="n">
        <v>44</v>
      </c>
      <c r="G1429" s="58" t="inlineStr">
        <is>
          <t>Yes</t>
        </is>
      </c>
      <c r="H1429" s="58" t="inlineStr">
        <is>
          <t>No</t>
        </is>
      </c>
      <c r="I1429" s="58" t="inlineStr">
        <is>
          <t>Fiber optic</t>
        </is>
      </c>
      <c r="J1429" s="58" t="inlineStr">
        <is>
          <t>No</t>
        </is>
      </c>
      <c r="K1429" s="58" t="inlineStr">
        <is>
          <t>No</t>
        </is>
      </c>
      <c r="L1429" s="58" t="inlineStr">
        <is>
          <t>Yes</t>
        </is>
      </c>
      <c r="M1429" s="58" t="inlineStr">
        <is>
          <t>No</t>
        </is>
      </c>
      <c r="N1429" s="58" t="inlineStr">
        <is>
          <t>No</t>
        </is>
      </c>
      <c r="O1429" s="58" t="inlineStr">
        <is>
          <t>No</t>
        </is>
      </c>
      <c r="P1429" s="58" t="inlineStr">
        <is>
          <t>Month-to-month</t>
        </is>
      </c>
      <c r="Q1429" s="58" t="inlineStr">
        <is>
          <t>No</t>
        </is>
      </c>
      <c r="R1429" s="58" t="inlineStr">
        <is>
          <t>Electronic check</t>
        </is>
      </c>
      <c r="S1429" s="123" t="n">
        <v>73.84999999999999</v>
      </c>
      <c r="T1429" s="58" t="inlineStr">
        <is>
          <t>3122.4</t>
        </is>
      </c>
      <c r="U1429" s="58" t="inlineStr">
        <is>
          <t>No</t>
        </is>
      </c>
      <c r="V1429" s="123">
        <f>IFERROR(VALUE(TRIM(T1429)),S1429*F1429)</f>
        <v/>
      </c>
      <c r="W1429" s="58">
        <f>IF(F1429&lt;=12,"0-12 mo",IF(F1429&lt;=24,"13-24 mo",IF(F1429&lt;=48,"25-48 mo","49+ mo")))</f>
        <v/>
      </c>
      <c r="X1429" s="58">
        <f>IF(S1429&lt;=35.5,"Q1 Low",IF(S1429&lt;=70.35,"Q2 Mid-Low",IF(S1429&lt;=89.85,"Q3 Mid-High","Q4 High")))</f>
        <v/>
      </c>
      <c r="Y1429" s="58">
        <f>IF(U1429="Yes",1,0)</f>
        <v/>
      </c>
      <c r="Z1429" s="58">
        <f>IF(P1429="Month-to-month",1,0)+IF(M1429="No",1,0)+IF(J1429="No",1,0)+IF(I1429="Fiber optic",1,0)+IF(Q1429="Yes",1,0)</f>
        <v/>
      </c>
    </row>
    <row r="1430" ht="15" customHeight="1" s="59">
      <c r="A1430" s="58" t="inlineStr">
        <is>
          <t>7767-UXAGJ</t>
        </is>
      </c>
      <c r="B1430" s="58" t="inlineStr">
        <is>
          <t>Male</t>
        </is>
      </c>
      <c r="C1430" s="58" t="n">
        <v>0</v>
      </c>
      <c r="D1430" s="58" t="inlineStr">
        <is>
          <t>No</t>
        </is>
      </c>
      <c r="E1430" s="58" t="inlineStr">
        <is>
          <t>No</t>
        </is>
      </c>
      <c r="F1430" s="58" t="n">
        <v>1</v>
      </c>
      <c r="G1430" s="58" t="inlineStr">
        <is>
          <t>Yes</t>
        </is>
      </c>
      <c r="H1430" s="58" t="inlineStr">
        <is>
          <t>Yes</t>
        </is>
      </c>
      <c r="I1430" s="58" t="inlineStr">
        <is>
          <t>DSL</t>
        </is>
      </c>
      <c r="J1430" s="58" t="inlineStr">
        <is>
          <t>No</t>
        </is>
      </c>
      <c r="K1430" s="58" t="inlineStr">
        <is>
          <t>No</t>
        </is>
      </c>
      <c r="L1430" s="58" t="inlineStr">
        <is>
          <t>No</t>
        </is>
      </c>
      <c r="M1430" s="58" t="inlineStr">
        <is>
          <t>No</t>
        </is>
      </c>
      <c r="N1430" s="58" t="inlineStr">
        <is>
          <t>No</t>
        </is>
      </c>
      <c r="O1430" s="58" t="inlineStr">
        <is>
          <t>No</t>
        </is>
      </c>
      <c r="P1430" s="58" t="inlineStr">
        <is>
          <t>Month-to-month</t>
        </is>
      </c>
      <c r="Q1430" s="58" t="inlineStr">
        <is>
          <t>Yes</t>
        </is>
      </c>
      <c r="R1430" s="58" t="inlineStr">
        <is>
          <t>Electronic check</t>
        </is>
      </c>
      <c r="S1430" s="123" t="n">
        <v>50.45</v>
      </c>
      <c r="T1430" s="58" t="inlineStr">
        <is>
          <t>50.45</t>
        </is>
      </c>
      <c r="U1430" s="58" t="inlineStr">
        <is>
          <t>Yes</t>
        </is>
      </c>
      <c r="V1430" s="123">
        <f>IFERROR(VALUE(TRIM(T1430)),S1430*F1430)</f>
        <v/>
      </c>
      <c r="W1430" s="58">
        <f>IF(F1430&lt;=12,"0-12 mo",IF(F1430&lt;=24,"13-24 mo",IF(F1430&lt;=48,"25-48 mo","49+ mo")))</f>
        <v/>
      </c>
      <c r="X1430" s="58">
        <f>IF(S1430&lt;=35.5,"Q1 Low",IF(S1430&lt;=70.35,"Q2 Mid-Low",IF(S1430&lt;=89.85,"Q3 Mid-High","Q4 High")))</f>
        <v/>
      </c>
      <c r="Y1430" s="58">
        <f>IF(U1430="Yes",1,0)</f>
        <v/>
      </c>
      <c r="Z1430" s="58">
        <f>IF(P1430="Month-to-month",1,0)+IF(M1430="No",1,0)+IF(J1430="No",1,0)+IF(I1430="Fiber optic",1,0)+IF(Q1430="Yes",1,0)</f>
        <v/>
      </c>
    </row>
    <row r="1431" ht="15" customHeight="1" s="59">
      <c r="A1431" s="58" t="inlineStr">
        <is>
          <t>4652-ODEVH</t>
        </is>
      </c>
      <c r="B1431" s="58" t="inlineStr">
        <is>
          <t>Male</t>
        </is>
      </c>
      <c r="C1431" s="58" t="n">
        <v>0</v>
      </c>
      <c r="D1431" s="58" t="inlineStr">
        <is>
          <t>Yes</t>
        </is>
      </c>
      <c r="E1431" s="58" t="inlineStr">
        <is>
          <t>Yes</t>
        </is>
      </c>
      <c r="F1431" s="58" t="n">
        <v>45</v>
      </c>
      <c r="G1431" s="58" t="inlineStr">
        <is>
          <t>Yes</t>
        </is>
      </c>
      <c r="H1431" s="58" t="inlineStr">
        <is>
          <t>Yes</t>
        </is>
      </c>
      <c r="I1431" s="58" t="inlineStr">
        <is>
          <t>No</t>
        </is>
      </c>
      <c r="J1431" s="58" t="inlineStr">
        <is>
          <t>No internet service</t>
        </is>
      </c>
      <c r="K1431" s="58" t="inlineStr">
        <is>
          <t>No internet service</t>
        </is>
      </c>
      <c r="L1431" s="58" t="inlineStr">
        <is>
          <t>No internet service</t>
        </is>
      </c>
      <c r="M1431" s="58" t="inlineStr">
        <is>
          <t>No internet service</t>
        </is>
      </c>
      <c r="N1431" s="58" t="inlineStr">
        <is>
          <t>No internet service</t>
        </is>
      </c>
      <c r="O1431" s="58" t="inlineStr">
        <is>
          <t>No internet service</t>
        </is>
      </c>
      <c r="P1431" s="58" t="inlineStr">
        <is>
          <t>Two year</t>
        </is>
      </c>
      <c r="Q1431" s="58" t="inlineStr">
        <is>
          <t>No</t>
        </is>
      </c>
      <c r="R1431" s="58" t="inlineStr">
        <is>
          <t>Mailed check</t>
        </is>
      </c>
      <c r="S1431" s="123" t="n">
        <v>24.45</v>
      </c>
      <c r="T1431" s="58" t="inlineStr">
        <is>
          <t>1088.25</t>
        </is>
      </c>
      <c r="U1431" s="58" t="inlineStr">
        <is>
          <t>No</t>
        </is>
      </c>
      <c r="V1431" s="123">
        <f>IFERROR(VALUE(TRIM(T1431)),S1431*F1431)</f>
        <v/>
      </c>
      <c r="W1431" s="58">
        <f>IF(F1431&lt;=12,"0-12 mo",IF(F1431&lt;=24,"13-24 mo",IF(F1431&lt;=48,"25-48 mo","49+ mo")))</f>
        <v/>
      </c>
      <c r="X1431" s="58">
        <f>IF(S1431&lt;=35.5,"Q1 Low",IF(S1431&lt;=70.35,"Q2 Mid-Low",IF(S1431&lt;=89.85,"Q3 Mid-High","Q4 High")))</f>
        <v/>
      </c>
      <c r="Y1431" s="58">
        <f>IF(U1431="Yes",1,0)</f>
        <v/>
      </c>
      <c r="Z1431" s="58">
        <f>IF(P1431="Month-to-month",1,0)+IF(M1431="No",1,0)+IF(J1431="No",1,0)+IF(I1431="Fiber optic",1,0)+IF(Q1431="Yes",1,0)</f>
        <v/>
      </c>
    </row>
    <row r="1432" ht="15" customHeight="1" s="59">
      <c r="A1432" s="58" t="inlineStr">
        <is>
          <t>6510-UPNKS</t>
        </is>
      </c>
      <c r="B1432" s="58" t="inlineStr">
        <is>
          <t>Female</t>
        </is>
      </c>
      <c r="C1432" s="58" t="n">
        <v>0</v>
      </c>
      <c r="D1432" s="58" t="inlineStr">
        <is>
          <t>No</t>
        </is>
      </c>
      <c r="E1432" s="58" t="inlineStr">
        <is>
          <t>No</t>
        </is>
      </c>
      <c r="F1432" s="58" t="n">
        <v>23</v>
      </c>
      <c r="G1432" s="58" t="inlineStr">
        <is>
          <t>Yes</t>
        </is>
      </c>
      <c r="H1432" s="58" t="inlineStr">
        <is>
          <t>Yes</t>
        </is>
      </c>
      <c r="I1432" s="58" t="inlineStr">
        <is>
          <t>No</t>
        </is>
      </c>
      <c r="J1432" s="58" t="inlineStr">
        <is>
          <t>No internet service</t>
        </is>
      </c>
      <c r="K1432" s="58" t="inlineStr">
        <is>
          <t>No internet service</t>
        </is>
      </c>
      <c r="L1432" s="58" t="inlineStr">
        <is>
          <t>No internet service</t>
        </is>
      </c>
      <c r="M1432" s="58" t="inlineStr">
        <is>
          <t>No internet service</t>
        </is>
      </c>
      <c r="N1432" s="58" t="inlineStr">
        <is>
          <t>No internet service</t>
        </is>
      </c>
      <c r="O1432" s="58" t="inlineStr">
        <is>
          <t>No internet service</t>
        </is>
      </c>
      <c r="P1432" s="58" t="inlineStr">
        <is>
          <t>One year</t>
        </is>
      </c>
      <c r="Q1432" s="58" t="inlineStr">
        <is>
          <t>No</t>
        </is>
      </c>
      <c r="R1432" s="58" t="inlineStr">
        <is>
          <t>Credit card (automatic)</t>
        </is>
      </c>
      <c r="S1432" s="123" t="n">
        <v>24.8</v>
      </c>
      <c r="T1432" s="58" t="inlineStr">
        <is>
          <t>615.35</t>
        </is>
      </c>
      <c r="U1432" s="58" t="inlineStr">
        <is>
          <t>No</t>
        </is>
      </c>
      <c r="V1432" s="123">
        <f>IFERROR(VALUE(TRIM(T1432)),S1432*F1432)</f>
        <v/>
      </c>
      <c r="W1432" s="58">
        <f>IF(F1432&lt;=12,"0-12 mo",IF(F1432&lt;=24,"13-24 mo",IF(F1432&lt;=48,"25-48 mo","49+ mo")))</f>
        <v/>
      </c>
      <c r="X1432" s="58">
        <f>IF(S1432&lt;=35.5,"Q1 Low",IF(S1432&lt;=70.35,"Q2 Mid-Low",IF(S1432&lt;=89.85,"Q3 Mid-High","Q4 High")))</f>
        <v/>
      </c>
      <c r="Y1432" s="58">
        <f>IF(U1432="Yes",1,0)</f>
        <v/>
      </c>
      <c r="Z1432" s="58">
        <f>IF(P1432="Month-to-month",1,0)+IF(M1432="No",1,0)+IF(J1432="No",1,0)+IF(I1432="Fiber optic",1,0)+IF(Q1432="Yes",1,0)</f>
        <v/>
      </c>
    </row>
    <row r="1433" ht="15" customHeight="1" s="59">
      <c r="A1433" s="58" t="inlineStr">
        <is>
          <t>6718-BDGHG</t>
        </is>
      </c>
      <c r="B1433" s="58" t="inlineStr">
        <is>
          <t>Female</t>
        </is>
      </c>
      <c r="C1433" s="58" t="n">
        <v>0</v>
      </c>
      <c r="D1433" s="58" t="inlineStr">
        <is>
          <t>Yes</t>
        </is>
      </c>
      <c r="E1433" s="58" t="inlineStr">
        <is>
          <t>No</t>
        </is>
      </c>
      <c r="F1433" s="58" t="n">
        <v>43</v>
      </c>
      <c r="G1433" s="58" t="inlineStr">
        <is>
          <t>Yes</t>
        </is>
      </c>
      <c r="H1433" s="58" t="inlineStr">
        <is>
          <t>Yes</t>
        </is>
      </c>
      <c r="I1433" s="58" t="inlineStr">
        <is>
          <t>DSL</t>
        </is>
      </c>
      <c r="J1433" s="58" t="inlineStr">
        <is>
          <t>No</t>
        </is>
      </c>
      <c r="K1433" s="58" t="inlineStr">
        <is>
          <t>No</t>
        </is>
      </c>
      <c r="L1433" s="58" t="inlineStr">
        <is>
          <t>No</t>
        </is>
      </c>
      <c r="M1433" s="58" t="inlineStr">
        <is>
          <t>Yes</t>
        </is>
      </c>
      <c r="N1433" s="58" t="inlineStr">
        <is>
          <t>Yes</t>
        </is>
      </c>
      <c r="O1433" s="58" t="inlineStr">
        <is>
          <t>No</t>
        </is>
      </c>
      <c r="P1433" s="58" t="inlineStr">
        <is>
          <t>One year</t>
        </is>
      </c>
      <c r="Q1433" s="58" t="inlineStr">
        <is>
          <t>Yes</t>
        </is>
      </c>
      <c r="R1433" s="58" t="inlineStr">
        <is>
          <t>Bank transfer (automatic)</t>
        </is>
      </c>
      <c r="S1433" s="123" t="n">
        <v>64.84999999999999</v>
      </c>
      <c r="T1433" s="58" t="inlineStr">
        <is>
          <t>2908.2</t>
        </is>
      </c>
      <c r="U1433" s="58" t="inlineStr">
        <is>
          <t>No</t>
        </is>
      </c>
      <c r="V1433" s="123">
        <f>IFERROR(VALUE(TRIM(T1433)),S1433*F1433)</f>
        <v/>
      </c>
      <c r="W1433" s="58">
        <f>IF(F1433&lt;=12,"0-12 mo",IF(F1433&lt;=24,"13-24 mo",IF(F1433&lt;=48,"25-48 mo","49+ mo")))</f>
        <v/>
      </c>
      <c r="X1433" s="58">
        <f>IF(S1433&lt;=35.5,"Q1 Low",IF(S1433&lt;=70.35,"Q2 Mid-Low",IF(S1433&lt;=89.85,"Q3 Mid-High","Q4 High")))</f>
        <v/>
      </c>
      <c r="Y1433" s="58">
        <f>IF(U1433="Yes",1,0)</f>
        <v/>
      </c>
      <c r="Z1433" s="58">
        <f>IF(P1433="Month-to-month",1,0)+IF(M1433="No",1,0)+IF(J1433="No",1,0)+IF(I1433="Fiber optic",1,0)+IF(Q1433="Yes",1,0)</f>
        <v/>
      </c>
    </row>
    <row r="1434" ht="15" customHeight="1" s="59">
      <c r="A1434" s="58" t="inlineStr">
        <is>
          <t>9046-DQMTP</t>
        </is>
      </c>
      <c r="B1434" s="58" t="inlineStr">
        <is>
          <t>Male</t>
        </is>
      </c>
      <c r="C1434" s="58" t="n">
        <v>0</v>
      </c>
      <c r="D1434" s="58" t="inlineStr">
        <is>
          <t>No</t>
        </is>
      </c>
      <c r="E1434" s="58" t="inlineStr">
        <is>
          <t>No</t>
        </is>
      </c>
      <c r="F1434" s="58" t="n">
        <v>35</v>
      </c>
      <c r="G1434" s="58" t="inlineStr">
        <is>
          <t>Yes</t>
        </is>
      </c>
      <c r="H1434" s="58" t="inlineStr">
        <is>
          <t>No</t>
        </is>
      </c>
      <c r="I1434" s="58" t="inlineStr">
        <is>
          <t>No</t>
        </is>
      </c>
      <c r="J1434" s="58" t="inlineStr">
        <is>
          <t>No internet service</t>
        </is>
      </c>
      <c r="K1434" s="58" t="inlineStr">
        <is>
          <t>No internet service</t>
        </is>
      </c>
      <c r="L1434" s="58" t="inlineStr">
        <is>
          <t>No internet service</t>
        </is>
      </c>
      <c r="M1434" s="58" t="inlineStr">
        <is>
          <t>No internet service</t>
        </is>
      </c>
      <c r="N1434" s="58" t="inlineStr">
        <is>
          <t>No internet service</t>
        </is>
      </c>
      <c r="O1434" s="58" t="inlineStr">
        <is>
          <t>No internet service</t>
        </is>
      </c>
      <c r="P1434" s="58" t="inlineStr">
        <is>
          <t>Month-to-month</t>
        </is>
      </c>
      <c r="Q1434" s="58" t="inlineStr">
        <is>
          <t>No</t>
        </is>
      </c>
      <c r="R1434" s="58" t="inlineStr">
        <is>
          <t>Bank transfer (automatic)</t>
        </is>
      </c>
      <c r="S1434" s="123" t="n">
        <v>20.75</v>
      </c>
      <c r="T1434" s="58" t="inlineStr">
        <is>
          <t>739.9</t>
        </is>
      </c>
      <c r="U1434" s="58" t="inlineStr">
        <is>
          <t>No</t>
        </is>
      </c>
      <c r="V1434" s="123">
        <f>IFERROR(VALUE(TRIM(T1434)),S1434*F1434)</f>
        <v/>
      </c>
      <c r="W1434" s="58">
        <f>IF(F1434&lt;=12,"0-12 mo",IF(F1434&lt;=24,"13-24 mo",IF(F1434&lt;=48,"25-48 mo","49+ mo")))</f>
        <v/>
      </c>
      <c r="X1434" s="58">
        <f>IF(S1434&lt;=35.5,"Q1 Low",IF(S1434&lt;=70.35,"Q2 Mid-Low",IF(S1434&lt;=89.85,"Q3 Mid-High","Q4 High")))</f>
        <v/>
      </c>
      <c r="Y1434" s="58">
        <f>IF(U1434="Yes",1,0)</f>
        <v/>
      </c>
      <c r="Z1434" s="58">
        <f>IF(P1434="Month-to-month",1,0)+IF(M1434="No",1,0)+IF(J1434="No",1,0)+IF(I1434="Fiber optic",1,0)+IF(Q1434="Yes",1,0)</f>
        <v/>
      </c>
    </row>
    <row r="1435" ht="15" customHeight="1" s="59">
      <c r="A1435" s="58" t="inlineStr">
        <is>
          <t>6439-LAJXL</t>
        </is>
      </c>
      <c r="B1435" s="58" t="inlineStr">
        <is>
          <t>Male</t>
        </is>
      </c>
      <c r="C1435" s="58" t="n">
        <v>0</v>
      </c>
      <c r="D1435" s="58" t="inlineStr">
        <is>
          <t>Yes</t>
        </is>
      </c>
      <c r="E1435" s="58" t="inlineStr">
        <is>
          <t>No</t>
        </is>
      </c>
      <c r="F1435" s="58" t="n">
        <v>9</v>
      </c>
      <c r="G1435" s="58" t="inlineStr">
        <is>
          <t>Yes</t>
        </is>
      </c>
      <c r="H1435" s="58" t="inlineStr">
        <is>
          <t>No</t>
        </is>
      </c>
      <c r="I1435" s="58" t="inlineStr">
        <is>
          <t>DSL</t>
        </is>
      </c>
      <c r="J1435" s="58" t="inlineStr">
        <is>
          <t>Yes</t>
        </is>
      </c>
      <c r="K1435" s="58" t="inlineStr">
        <is>
          <t>Yes</t>
        </is>
      </c>
      <c r="L1435" s="58" t="inlineStr">
        <is>
          <t>No</t>
        </is>
      </c>
      <c r="M1435" s="58" t="inlineStr">
        <is>
          <t>Yes</t>
        </is>
      </c>
      <c r="N1435" s="58" t="inlineStr">
        <is>
          <t>Yes</t>
        </is>
      </c>
      <c r="O1435" s="58" t="inlineStr">
        <is>
          <t>No</t>
        </is>
      </c>
      <c r="P1435" s="58" t="inlineStr">
        <is>
          <t>Month-to-month</t>
        </is>
      </c>
      <c r="Q1435" s="58" t="inlineStr">
        <is>
          <t>Yes</t>
        </is>
      </c>
      <c r="R1435" s="58" t="inlineStr">
        <is>
          <t>Mailed check</t>
        </is>
      </c>
      <c r="S1435" s="123" t="n">
        <v>68.95</v>
      </c>
      <c r="T1435" s="58" t="inlineStr">
        <is>
          <t>593.85</t>
        </is>
      </c>
      <c r="U1435" s="58" t="inlineStr">
        <is>
          <t>No</t>
        </is>
      </c>
      <c r="V1435" s="123">
        <f>IFERROR(VALUE(TRIM(T1435)),S1435*F1435)</f>
        <v/>
      </c>
      <c r="W1435" s="58">
        <f>IF(F1435&lt;=12,"0-12 mo",IF(F1435&lt;=24,"13-24 mo",IF(F1435&lt;=48,"25-48 mo","49+ mo")))</f>
        <v/>
      </c>
      <c r="X1435" s="58">
        <f>IF(S1435&lt;=35.5,"Q1 Low",IF(S1435&lt;=70.35,"Q2 Mid-Low",IF(S1435&lt;=89.85,"Q3 Mid-High","Q4 High")))</f>
        <v/>
      </c>
      <c r="Y1435" s="58">
        <f>IF(U1435="Yes",1,0)</f>
        <v/>
      </c>
      <c r="Z1435" s="58">
        <f>IF(P1435="Month-to-month",1,0)+IF(M1435="No",1,0)+IF(J1435="No",1,0)+IF(I1435="Fiber optic",1,0)+IF(Q1435="Yes",1,0)</f>
        <v/>
      </c>
    </row>
    <row r="1436" ht="15" customHeight="1" s="59">
      <c r="A1436" s="58" t="inlineStr">
        <is>
          <t>1571-SAVHK</t>
        </is>
      </c>
      <c r="B1436" s="58" t="inlineStr">
        <is>
          <t>Male</t>
        </is>
      </c>
      <c r="C1436" s="58" t="n">
        <v>0</v>
      </c>
      <c r="D1436" s="58" t="inlineStr">
        <is>
          <t>No</t>
        </is>
      </c>
      <c r="E1436" s="58" t="inlineStr">
        <is>
          <t>No</t>
        </is>
      </c>
      <c r="F1436" s="58" t="n">
        <v>12</v>
      </c>
      <c r="G1436" s="58" t="inlineStr">
        <is>
          <t>Yes</t>
        </is>
      </c>
      <c r="H1436" s="58" t="inlineStr">
        <is>
          <t>Yes</t>
        </is>
      </c>
      <c r="I1436" s="58" t="inlineStr">
        <is>
          <t>Fiber optic</t>
        </is>
      </c>
      <c r="J1436" s="58" t="inlineStr">
        <is>
          <t>No</t>
        </is>
      </c>
      <c r="K1436" s="58" t="inlineStr">
        <is>
          <t>No</t>
        </is>
      </c>
      <c r="L1436" s="58" t="inlineStr">
        <is>
          <t>No</t>
        </is>
      </c>
      <c r="M1436" s="58" t="inlineStr">
        <is>
          <t>Yes</t>
        </is>
      </c>
      <c r="N1436" s="58" t="inlineStr">
        <is>
          <t>Yes</t>
        </is>
      </c>
      <c r="O1436" s="58" t="inlineStr">
        <is>
          <t>Yes</t>
        </is>
      </c>
      <c r="P1436" s="58" t="inlineStr">
        <is>
          <t>Month-to-month</t>
        </is>
      </c>
      <c r="Q1436" s="58" t="inlineStr">
        <is>
          <t>Yes</t>
        </is>
      </c>
      <c r="R1436" s="58" t="inlineStr">
        <is>
          <t>Mailed check</t>
        </is>
      </c>
      <c r="S1436" s="123" t="n">
        <v>99.95</v>
      </c>
      <c r="T1436" s="58" t="inlineStr">
        <is>
          <t>1132.75</t>
        </is>
      </c>
      <c r="U1436" s="58" t="inlineStr">
        <is>
          <t>Yes</t>
        </is>
      </c>
      <c r="V1436" s="123">
        <f>IFERROR(VALUE(TRIM(T1436)),S1436*F1436)</f>
        <v/>
      </c>
      <c r="W1436" s="58">
        <f>IF(F1436&lt;=12,"0-12 mo",IF(F1436&lt;=24,"13-24 mo",IF(F1436&lt;=48,"25-48 mo","49+ mo")))</f>
        <v/>
      </c>
      <c r="X1436" s="58">
        <f>IF(S1436&lt;=35.5,"Q1 Low",IF(S1436&lt;=70.35,"Q2 Mid-Low",IF(S1436&lt;=89.85,"Q3 Mid-High","Q4 High")))</f>
        <v/>
      </c>
      <c r="Y1436" s="58">
        <f>IF(U1436="Yes",1,0)</f>
        <v/>
      </c>
      <c r="Z1436" s="58">
        <f>IF(P1436="Month-to-month",1,0)+IF(M1436="No",1,0)+IF(J1436="No",1,0)+IF(I1436="Fiber optic",1,0)+IF(Q1436="Yes",1,0)</f>
        <v/>
      </c>
    </row>
    <row r="1437" ht="15" customHeight="1" s="59">
      <c r="A1437" s="58" t="inlineStr">
        <is>
          <t>9052-VKDUW</t>
        </is>
      </c>
      <c r="B1437" s="58" t="inlineStr">
        <is>
          <t>Female</t>
        </is>
      </c>
      <c r="C1437" s="58" t="n">
        <v>1</v>
      </c>
      <c r="D1437" s="58" t="inlineStr">
        <is>
          <t>Yes</t>
        </is>
      </c>
      <c r="E1437" s="58" t="inlineStr">
        <is>
          <t>No</t>
        </is>
      </c>
      <c r="F1437" s="58" t="n">
        <v>65</v>
      </c>
      <c r="G1437" s="58" t="inlineStr">
        <is>
          <t>Yes</t>
        </is>
      </c>
      <c r="H1437" s="58" t="inlineStr">
        <is>
          <t>Yes</t>
        </is>
      </c>
      <c r="I1437" s="58" t="inlineStr">
        <is>
          <t>Fiber optic</t>
        </is>
      </c>
      <c r="J1437" s="58" t="inlineStr">
        <is>
          <t>Yes</t>
        </is>
      </c>
      <c r="K1437" s="58" t="inlineStr">
        <is>
          <t>Yes</t>
        </is>
      </c>
      <c r="L1437" s="58" t="inlineStr">
        <is>
          <t>Yes</t>
        </is>
      </c>
      <c r="M1437" s="58" t="inlineStr">
        <is>
          <t>No</t>
        </is>
      </c>
      <c r="N1437" s="58" t="inlineStr">
        <is>
          <t>Yes</t>
        </is>
      </c>
      <c r="O1437" s="58" t="inlineStr">
        <is>
          <t>Yes</t>
        </is>
      </c>
      <c r="P1437" s="58" t="inlineStr">
        <is>
          <t>Month-to-month</t>
        </is>
      </c>
      <c r="Q1437" s="58" t="inlineStr">
        <is>
          <t>Yes</t>
        </is>
      </c>
      <c r="R1437" s="58" t="inlineStr">
        <is>
          <t>Credit card (automatic)</t>
        </is>
      </c>
      <c r="S1437" s="123" t="n">
        <v>109.4</v>
      </c>
      <c r="T1437" s="58" t="inlineStr">
        <is>
          <t>7227.45</t>
        </is>
      </c>
      <c r="U1437" s="58" t="inlineStr">
        <is>
          <t>No</t>
        </is>
      </c>
      <c r="V1437" s="123">
        <f>IFERROR(VALUE(TRIM(T1437)),S1437*F1437)</f>
        <v/>
      </c>
      <c r="W1437" s="58">
        <f>IF(F1437&lt;=12,"0-12 mo",IF(F1437&lt;=24,"13-24 mo",IF(F1437&lt;=48,"25-48 mo","49+ mo")))</f>
        <v/>
      </c>
      <c r="X1437" s="58">
        <f>IF(S1437&lt;=35.5,"Q1 Low",IF(S1437&lt;=70.35,"Q2 Mid-Low",IF(S1437&lt;=89.85,"Q3 Mid-High","Q4 High")))</f>
        <v/>
      </c>
      <c r="Y1437" s="58">
        <f>IF(U1437="Yes",1,0)</f>
        <v/>
      </c>
      <c r="Z1437" s="58">
        <f>IF(P1437="Month-to-month",1,0)+IF(M1437="No",1,0)+IF(J1437="No",1,0)+IF(I1437="Fiber optic",1,0)+IF(Q1437="Yes",1,0)</f>
        <v/>
      </c>
    </row>
    <row r="1438" ht="15" customHeight="1" s="59">
      <c r="A1438" s="58" t="inlineStr">
        <is>
          <t>9546-CQJSU</t>
        </is>
      </c>
      <c r="B1438" s="58" t="inlineStr">
        <is>
          <t>Female</t>
        </is>
      </c>
      <c r="C1438" s="58" t="n">
        <v>0</v>
      </c>
      <c r="D1438" s="58" t="inlineStr">
        <is>
          <t>No</t>
        </is>
      </c>
      <c r="E1438" s="58" t="inlineStr">
        <is>
          <t>No</t>
        </is>
      </c>
      <c r="F1438" s="58" t="n">
        <v>2</v>
      </c>
      <c r="G1438" s="58" t="inlineStr">
        <is>
          <t>Yes</t>
        </is>
      </c>
      <c r="H1438" s="58" t="inlineStr">
        <is>
          <t>Yes</t>
        </is>
      </c>
      <c r="I1438" s="58" t="inlineStr">
        <is>
          <t>Fiber optic</t>
        </is>
      </c>
      <c r="J1438" s="58" t="inlineStr">
        <is>
          <t>No</t>
        </is>
      </c>
      <c r="K1438" s="58" t="inlineStr">
        <is>
          <t>No</t>
        </is>
      </c>
      <c r="L1438" s="58" t="inlineStr">
        <is>
          <t>Yes</t>
        </is>
      </c>
      <c r="M1438" s="58" t="inlineStr">
        <is>
          <t>No</t>
        </is>
      </c>
      <c r="N1438" s="58" t="inlineStr">
        <is>
          <t>Yes</t>
        </is>
      </c>
      <c r="O1438" s="58" t="inlineStr">
        <is>
          <t>No</t>
        </is>
      </c>
      <c r="P1438" s="58" t="inlineStr">
        <is>
          <t>Month-to-month</t>
        </is>
      </c>
      <c r="Q1438" s="58" t="inlineStr">
        <is>
          <t>Yes</t>
        </is>
      </c>
      <c r="R1438" s="58" t="inlineStr">
        <is>
          <t>Electronic check</t>
        </is>
      </c>
      <c r="S1438" s="123" t="n">
        <v>91.40000000000001</v>
      </c>
      <c r="T1438" s="58" t="inlineStr">
        <is>
          <t>193.6</t>
        </is>
      </c>
      <c r="U1438" s="58" t="inlineStr">
        <is>
          <t>Yes</t>
        </is>
      </c>
      <c r="V1438" s="123">
        <f>IFERROR(VALUE(TRIM(T1438)),S1438*F1438)</f>
        <v/>
      </c>
      <c r="W1438" s="58">
        <f>IF(F1438&lt;=12,"0-12 mo",IF(F1438&lt;=24,"13-24 mo",IF(F1438&lt;=48,"25-48 mo","49+ mo")))</f>
        <v/>
      </c>
      <c r="X1438" s="58">
        <f>IF(S1438&lt;=35.5,"Q1 Low",IF(S1438&lt;=70.35,"Q2 Mid-Low",IF(S1438&lt;=89.85,"Q3 Mid-High","Q4 High")))</f>
        <v/>
      </c>
      <c r="Y1438" s="58">
        <f>IF(U1438="Yes",1,0)</f>
        <v/>
      </c>
      <c r="Z1438" s="58">
        <f>IF(P1438="Month-to-month",1,0)+IF(M1438="No",1,0)+IF(J1438="No",1,0)+IF(I1438="Fiber optic",1,0)+IF(Q1438="Yes",1,0)</f>
        <v/>
      </c>
    </row>
    <row r="1439" ht="15" customHeight="1" s="59">
      <c r="A1439" s="58" t="inlineStr">
        <is>
          <t>1666-JZPZT</t>
        </is>
      </c>
      <c r="B1439" s="58" t="inlineStr">
        <is>
          <t>Male</t>
        </is>
      </c>
      <c r="C1439" s="58" t="n">
        <v>0</v>
      </c>
      <c r="D1439" s="58" t="inlineStr">
        <is>
          <t>No</t>
        </is>
      </c>
      <c r="E1439" s="58" t="inlineStr">
        <is>
          <t>No</t>
        </is>
      </c>
      <c r="F1439" s="58" t="n">
        <v>27</v>
      </c>
      <c r="G1439" s="58" t="inlineStr">
        <is>
          <t>Yes</t>
        </is>
      </c>
      <c r="H1439" s="58" t="inlineStr">
        <is>
          <t>Yes</t>
        </is>
      </c>
      <c r="I1439" s="58" t="inlineStr">
        <is>
          <t>DSL</t>
        </is>
      </c>
      <c r="J1439" s="58" t="inlineStr">
        <is>
          <t>No</t>
        </is>
      </c>
      <c r="K1439" s="58" t="inlineStr">
        <is>
          <t>No</t>
        </is>
      </c>
      <c r="L1439" s="58" t="inlineStr">
        <is>
          <t>No</t>
        </is>
      </c>
      <c r="M1439" s="58" t="inlineStr">
        <is>
          <t>No</t>
        </is>
      </c>
      <c r="N1439" s="58" t="inlineStr">
        <is>
          <t>No</t>
        </is>
      </c>
      <c r="O1439" s="58" t="inlineStr">
        <is>
          <t>No</t>
        </is>
      </c>
      <c r="P1439" s="58" t="inlineStr">
        <is>
          <t>Month-to-month</t>
        </is>
      </c>
      <c r="Q1439" s="58" t="inlineStr">
        <is>
          <t>No</t>
        </is>
      </c>
      <c r="R1439" s="58" t="inlineStr">
        <is>
          <t>Mailed check</t>
        </is>
      </c>
      <c r="S1439" s="123" t="n">
        <v>49</v>
      </c>
      <c r="T1439" s="58" t="inlineStr">
        <is>
          <t>1291.35</t>
        </is>
      </c>
      <c r="U1439" s="58" t="inlineStr">
        <is>
          <t>No</t>
        </is>
      </c>
      <c r="V1439" s="123">
        <f>IFERROR(VALUE(TRIM(T1439)),S1439*F1439)</f>
        <v/>
      </c>
      <c r="W1439" s="58">
        <f>IF(F1439&lt;=12,"0-12 mo",IF(F1439&lt;=24,"13-24 mo",IF(F1439&lt;=48,"25-48 mo","49+ mo")))</f>
        <v/>
      </c>
      <c r="X1439" s="58">
        <f>IF(S1439&lt;=35.5,"Q1 Low",IF(S1439&lt;=70.35,"Q2 Mid-Low",IF(S1439&lt;=89.85,"Q3 Mid-High","Q4 High")))</f>
        <v/>
      </c>
      <c r="Y1439" s="58">
        <f>IF(U1439="Yes",1,0)</f>
        <v/>
      </c>
      <c r="Z1439" s="58">
        <f>IF(P1439="Month-to-month",1,0)+IF(M1439="No",1,0)+IF(J1439="No",1,0)+IF(I1439="Fiber optic",1,0)+IF(Q1439="Yes",1,0)</f>
        <v/>
      </c>
    </row>
    <row r="1440" ht="15" customHeight="1" s="59">
      <c r="A1440" s="58" t="inlineStr">
        <is>
          <t>5777-KJIRB</t>
        </is>
      </c>
      <c r="B1440" s="58" t="inlineStr">
        <is>
          <t>Female</t>
        </is>
      </c>
      <c r="C1440" s="58" t="n">
        <v>0</v>
      </c>
      <c r="D1440" s="58" t="inlineStr">
        <is>
          <t>No</t>
        </is>
      </c>
      <c r="E1440" s="58" t="inlineStr">
        <is>
          <t>No</t>
        </is>
      </c>
      <c r="F1440" s="58" t="n">
        <v>40</v>
      </c>
      <c r="G1440" s="58" t="inlineStr">
        <is>
          <t>Yes</t>
        </is>
      </c>
      <c r="H1440" s="58" t="inlineStr">
        <is>
          <t>No</t>
        </is>
      </c>
      <c r="I1440" s="58" t="inlineStr">
        <is>
          <t>DSL</t>
        </is>
      </c>
      <c r="J1440" s="58" t="inlineStr">
        <is>
          <t>No</t>
        </is>
      </c>
      <c r="K1440" s="58" t="inlineStr">
        <is>
          <t>No</t>
        </is>
      </c>
      <c r="L1440" s="58" t="inlineStr">
        <is>
          <t>Yes</t>
        </is>
      </c>
      <c r="M1440" s="58" t="inlineStr">
        <is>
          <t>No</t>
        </is>
      </c>
      <c r="N1440" s="58" t="inlineStr">
        <is>
          <t>No</t>
        </is>
      </c>
      <c r="O1440" s="58" t="inlineStr">
        <is>
          <t>No</t>
        </is>
      </c>
      <c r="P1440" s="58" t="inlineStr">
        <is>
          <t>One year</t>
        </is>
      </c>
      <c r="Q1440" s="58" t="inlineStr">
        <is>
          <t>Yes</t>
        </is>
      </c>
      <c r="R1440" s="58" t="inlineStr">
        <is>
          <t>Mailed check</t>
        </is>
      </c>
      <c r="S1440" s="123" t="n">
        <v>50.25</v>
      </c>
      <c r="T1440" s="58" t="inlineStr">
        <is>
          <t>2023.55</t>
        </is>
      </c>
      <c r="U1440" s="58" t="inlineStr">
        <is>
          <t>No</t>
        </is>
      </c>
      <c r="V1440" s="123">
        <f>IFERROR(VALUE(TRIM(T1440)),S1440*F1440)</f>
        <v/>
      </c>
      <c r="W1440" s="58">
        <f>IF(F1440&lt;=12,"0-12 mo",IF(F1440&lt;=24,"13-24 mo",IF(F1440&lt;=48,"25-48 mo","49+ mo")))</f>
        <v/>
      </c>
      <c r="X1440" s="58">
        <f>IF(S1440&lt;=35.5,"Q1 Low",IF(S1440&lt;=70.35,"Q2 Mid-Low",IF(S1440&lt;=89.85,"Q3 Mid-High","Q4 High")))</f>
        <v/>
      </c>
      <c r="Y1440" s="58">
        <f>IF(U1440="Yes",1,0)</f>
        <v/>
      </c>
      <c r="Z1440" s="58">
        <f>IF(P1440="Month-to-month",1,0)+IF(M1440="No",1,0)+IF(J1440="No",1,0)+IF(I1440="Fiber optic",1,0)+IF(Q1440="Yes",1,0)</f>
        <v/>
      </c>
    </row>
    <row r="1441" ht="15" customHeight="1" s="59">
      <c r="A1441" s="58" t="inlineStr">
        <is>
          <t>0506-LVNGN</t>
        </is>
      </c>
      <c r="B1441" s="58" t="inlineStr">
        <is>
          <t>Female</t>
        </is>
      </c>
      <c r="C1441" s="58" t="n">
        <v>1</v>
      </c>
      <c r="D1441" s="58" t="inlineStr">
        <is>
          <t>No</t>
        </is>
      </c>
      <c r="E1441" s="58" t="inlineStr">
        <is>
          <t>No</t>
        </is>
      </c>
      <c r="F1441" s="58" t="n">
        <v>5</v>
      </c>
      <c r="G1441" s="58" t="inlineStr">
        <is>
          <t>Yes</t>
        </is>
      </c>
      <c r="H1441" s="58" t="inlineStr">
        <is>
          <t>No</t>
        </is>
      </c>
      <c r="I1441" s="58" t="inlineStr">
        <is>
          <t>Fiber optic</t>
        </is>
      </c>
      <c r="J1441" s="58" t="inlineStr">
        <is>
          <t>No</t>
        </is>
      </c>
      <c r="K1441" s="58" t="inlineStr">
        <is>
          <t>No</t>
        </is>
      </c>
      <c r="L1441" s="58" t="inlineStr">
        <is>
          <t>Yes</t>
        </is>
      </c>
      <c r="M1441" s="58" t="inlineStr">
        <is>
          <t>No</t>
        </is>
      </c>
      <c r="N1441" s="58" t="inlineStr">
        <is>
          <t>No</t>
        </is>
      </c>
      <c r="O1441" s="58" t="inlineStr">
        <is>
          <t>No</t>
        </is>
      </c>
      <c r="P1441" s="58" t="inlineStr">
        <is>
          <t>Month-to-month</t>
        </is>
      </c>
      <c r="Q1441" s="58" t="inlineStr">
        <is>
          <t>Yes</t>
        </is>
      </c>
      <c r="R1441" s="58" t="inlineStr">
        <is>
          <t>Credit card (automatic)</t>
        </is>
      </c>
      <c r="S1441" s="123" t="n">
        <v>75.55</v>
      </c>
      <c r="T1441" s="58" t="inlineStr">
        <is>
          <t>349.65</t>
        </is>
      </c>
      <c r="U1441" s="58" t="inlineStr">
        <is>
          <t>Yes</t>
        </is>
      </c>
      <c r="V1441" s="123">
        <f>IFERROR(VALUE(TRIM(T1441)),S1441*F1441)</f>
        <v/>
      </c>
      <c r="W1441" s="58">
        <f>IF(F1441&lt;=12,"0-12 mo",IF(F1441&lt;=24,"13-24 mo",IF(F1441&lt;=48,"25-48 mo","49+ mo")))</f>
        <v/>
      </c>
      <c r="X1441" s="58">
        <f>IF(S1441&lt;=35.5,"Q1 Low",IF(S1441&lt;=70.35,"Q2 Mid-Low",IF(S1441&lt;=89.85,"Q3 Mid-High","Q4 High")))</f>
        <v/>
      </c>
      <c r="Y1441" s="58">
        <f>IF(U1441="Yes",1,0)</f>
        <v/>
      </c>
      <c r="Z1441" s="58">
        <f>IF(P1441="Month-to-month",1,0)+IF(M1441="No",1,0)+IF(J1441="No",1,0)+IF(I1441="Fiber optic",1,0)+IF(Q1441="Yes",1,0)</f>
        <v/>
      </c>
    </row>
    <row r="1442" ht="15" customHeight="1" s="59">
      <c r="A1442" s="58" t="inlineStr">
        <is>
          <t>7677-SJJJK</t>
        </is>
      </c>
      <c r="B1442" s="58" t="inlineStr">
        <is>
          <t>Male</t>
        </is>
      </c>
      <c r="C1442" s="58" t="n">
        <v>0</v>
      </c>
      <c r="D1442" s="58" t="inlineStr">
        <is>
          <t>Yes</t>
        </is>
      </c>
      <c r="E1442" s="58" t="inlineStr">
        <is>
          <t>Yes</t>
        </is>
      </c>
      <c r="F1442" s="58" t="n">
        <v>8</v>
      </c>
      <c r="G1442" s="58" t="inlineStr">
        <is>
          <t>Yes</t>
        </is>
      </c>
      <c r="H1442" s="58" t="inlineStr">
        <is>
          <t>No</t>
        </is>
      </c>
      <c r="I1442" s="58" t="inlineStr">
        <is>
          <t>No</t>
        </is>
      </c>
      <c r="J1442" s="58" t="inlineStr">
        <is>
          <t>No internet service</t>
        </is>
      </c>
      <c r="K1442" s="58" t="inlineStr">
        <is>
          <t>No internet service</t>
        </is>
      </c>
      <c r="L1442" s="58" t="inlineStr">
        <is>
          <t>No internet service</t>
        </is>
      </c>
      <c r="M1442" s="58" t="inlineStr">
        <is>
          <t>No internet service</t>
        </is>
      </c>
      <c r="N1442" s="58" t="inlineStr">
        <is>
          <t>No internet service</t>
        </is>
      </c>
      <c r="O1442" s="58" t="inlineStr">
        <is>
          <t>No internet service</t>
        </is>
      </c>
      <c r="P1442" s="58" t="inlineStr">
        <is>
          <t>One year</t>
        </is>
      </c>
      <c r="Q1442" s="58" t="inlineStr">
        <is>
          <t>No</t>
        </is>
      </c>
      <c r="R1442" s="58" t="inlineStr">
        <is>
          <t>Credit card (automatic)</t>
        </is>
      </c>
      <c r="S1442" s="123" t="n">
        <v>19.9</v>
      </c>
      <c r="T1442" s="58" t="inlineStr">
        <is>
          <t>153.95</t>
        </is>
      </c>
      <c r="U1442" s="58" t="inlineStr">
        <is>
          <t>No</t>
        </is>
      </c>
      <c r="V1442" s="123">
        <f>IFERROR(VALUE(TRIM(T1442)),S1442*F1442)</f>
        <v/>
      </c>
      <c r="W1442" s="58">
        <f>IF(F1442&lt;=12,"0-12 mo",IF(F1442&lt;=24,"13-24 mo",IF(F1442&lt;=48,"25-48 mo","49+ mo")))</f>
        <v/>
      </c>
      <c r="X1442" s="58">
        <f>IF(S1442&lt;=35.5,"Q1 Low",IF(S1442&lt;=70.35,"Q2 Mid-Low",IF(S1442&lt;=89.85,"Q3 Mid-High","Q4 High")))</f>
        <v/>
      </c>
      <c r="Y1442" s="58">
        <f>IF(U1442="Yes",1,0)</f>
        <v/>
      </c>
      <c r="Z1442" s="58">
        <f>IF(P1442="Month-to-month",1,0)+IF(M1442="No",1,0)+IF(J1442="No",1,0)+IF(I1442="Fiber optic",1,0)+IF(Q1442="Yes",1,0)</f>
        <v/>
      </c>
    </row>
    <row r="1443" ht="15" customHeight="1" s="59">
      <c r="A1443" s="58" t="inlineStr">
        <is>
          <t>2480-EJWYP</t>
        </is>
      </c>
      <c r="B1443" s="58" t="inlineStr">
        <is>
          <t>Female</t>
        </is>
      </c>
      <c r="C1443" s="58" t="n">
        <v>1</v>
      </c>
      <c r="D1443" s="58" t="inlineStr">
        <is>
          <t>Yes</t>
        </is>
      </c>
      <c r="E1443" s="58" t="inlineStr">
        <is>
          <t>No</t>
        </is>
      </c>
      <c r="F1443" s="58" t="n">
        <v>58</v>
      </c>
      <c r="G1443" s="58" t="inlineStr">
        <is>
          <t>Yes</t>
        </is>
      </c>
      <c r="H1443" s="58" t="inlineStr">
        <is>
          <t>Yes</t>
        </is>
      </c>
      <c r="I1443" s="58" t="inlineStr">
        <is>
          <t>Fiber optic</t>
        </is>
      </c>
      <c r="J1443" s="58" t="inlineStr">
        <is>
          <t>No</t>
        </is>
      </c>
      <c r="K1443" s="58" t="inlineStr">
        <is>
          <t>Yes</t>
        </is>
      </c>
      <c r="L1443" s="58" t="inlineStr">
        <is>
          <t>No</t>
        </is>
      </c>
      <c r="M1443" s="58" t="inlineStr">
        <is>
          <t>No</t>
        </is>
      </c>
      <c r="N1443" s="58" t="inlineStr">
        <is>
          <t>Yes</t>
        </is>
      </c>
      <c r="O1443" s="58" t="inlineStr">
        <is>
          <t>Yes</t>
        </is>
      </c>
      <c r="P1443" s="58" t="inlineStr">
        <is>
          <t>One year</t>
        </is>
      </c>
      <c r="Q1443" s="58" t="inlineStr">
        <is>
          <t>Yes</t>
        </is>
      </c>
      <c r="R1443" s="58" t="inlineStr">
        <is>
          <t>Bank transfer (automatic)</t>
        </is>
      </c>
      <c r="S1443" s="123" t="n">
        <v>97.8</v>
      </c>
      <c r="T1443" s="58" t="inlineStr">
        <is>
          <t>5458.8</t>
        </is>
      </c>
      <c r="U1443" s="58" t="inlineStr">
        <is>
          <t>No</t>
        </is>
      </c>
      <c r="V1443" s="123">
        <f>IFERROR(VALUE(TRIM(T1443)),S1443*F1443)</f>
        <v/>
      </c>
      <c r="W1443" s="58">
        <f>IF(F1443&lt;=12,"0-12 mo",IF(F1443&lt;=24,"13-24 mo",IF(F1443&lt;=48,"25-48 mo","49+ mo")))</f>
        <v/>
      </c>
      <c r="X1443" s="58">
        <f>IF(S1443&lt;=35.5,"Q1 Low",IF(S1443&lt;=70.35,"Q2 Mid-Low",IF(S1443&lt;=89.85,"Q3 Mid-High","Q4 High")))</f>
        <v/>
      </c>
      <c r="Y1443" s="58">
        <f>IF(U1443="Yes",1,0)</f>
        <v/>
      </c>
      <c r="Z1443" s="58">
        <f>IF(P1443="Month-to-month",1,0)+IF(M1443="No",1,0)+IF(J1443="No",1,0)+IF(I1443="Fiber optic",1,0)+IF(Q1443="Yes",1,0)</f>
        <v/>
      </c>
    </row>
    <row r="1444" ht="15" customHeight="1" s="59">
      <c r="A1444" s="58" t="inlineStr">
        <is>
          <t>3253-HKOKL</t>
        </is>
      </c>
      <c r="B1444" s="58" t="inlineStr">
        <is>
          <t>Female</t>
        </is>
      </c>
      <c r="C1444" s="58" t="n">
        <v>0</v>
      </c>
      <c r="D1444" s="58" t="inlineStr">
        <is>
          <t>Yes</t>
        </is>
      </c>
      <c r="E1444" s="58" t="inlineStr">
        <is>
          <t>Yes</t>
        </is>
      </c>
      <c r="F1444" s="58" t="n">
        <v>52</v>
      </c>
      <c r="G1444" s="58" t="inlineStr">
        <is>
          <t>Yes</t>
        </is>
      </c>
      <c r="H1444" s="58" t="inlineStr">
        <is>
          <t>No</t>
        </is>
      </c>
      <c r="I1444" s="58" t="inlineStr">
        <is>
          <t>Fiber optic</t>
        </is>
      </c>
      <c r="J1444" s="58" t="inlineStr">
        <is>
          <t>Yes</t>
        </is>
      </c>
      <c r="K1444" s="58" t="inlineStr">
        <is>
          <t>No</t>
        </is>
      </c>
      <c r="L1444" s="58" t="inlineStr">
        <is>
          <t>Yes</t>
        </is>
      </c>
      <c r="M1444" s="58" t="inlineStr">
        <is>
          <t>No</t>
        </is>
      </c>
      <c r="N1444" s="58" t="inlineStr">
        <is>
          <t>Yes</t>
        </is>
      </c>
      <c r="O1444" s="58" t="inlineStr">
        <is>
          <t>Yes</t>
        </is>
      </c>
      <c r="P1444" s="58" t="inlineStr">
        <is>
          <t>One year</t>
        </is>
      </c>
      <c r="Q1444" s="58" t="inlineStr">
        <is>
          <t>No</t>
        </is>
      </c>
      <c r="R1444" s="58" t="inlineStr">
        <is>
          <t>Electronic check</t>
        </is>
      </c>
      <c r="S1444" s="123" t="n">
        <v>100.3</v>
      </c>
      <c r="T1444" s="58" t="inlineStr">
        <is>
          <t>5244.45</t>
        </is>
      </c>
      <c r="U1444" s="58" t="inlineStr">
        <is>
          <t>No</t>
        </is>
      </c>
      <c r="V1444" s="123">
        <f>IFERROR(VALUE(TRIM(T1444)),S1444*F1444)</f>
        <v/>
      </c>
      <c r="W1444" s="58">
        <f>IF(F1444&lt;=12,"0-12 mo",IF(F1444&lt;=24,"13-24 mo",IF(F1444&lt;=48,"25-48 mo","49+ mo")))</f>
        <v/>
      </c>
      <c r="X1444" s="58">
        <f>IF(S1444&lt;=35.5,"Q1 Low",IF(S1444&lt;=70.35,"Q2 Mid-Low",IF(S1444&lt;=89.85,"Q3 Mid-High","Q4 High")))</f>
        <v/>
      </c>
      <c r="Y1444" s="58">
        <f>IF(U1444="Yes",1,0)</f>
        <v/>
      </c>
      <c r="Z1444" s="58">
        <f>IF(P1444="Month-to-month",1,0)+IF(M1444="No",1,0)+IF(J1444="No",1,0)+IF(I1444="Fiber optic",1,0)+IF(Q1444="Yes",1,0)</f>
        <v/>
      </c>
    </row>
    <row r="1445" ht="15" customHeight="1" s="59">
      <c r="A1445" s="58" t="inlineStr">
        <is>
          <t>7055-HNEOJ</t>
        </is>
      </c>
      <c r="B1445" s="58" t="inlineStr">
        <is>
          <t>Male</t>
        </is>
      </c>
      <c r="C1445" s="58" t="n">
        <v>0</v>
      </c>
      <c r="D1445" s="58" t="inlineStr">
        <is>
          <t>Yes</t>
        </is>
      </c>
      <c r="E1445" s="58" t="inlineStr">
        <is>
          <t>No</t>
        </is>
      </c>
      <c r="F1445" s="58" t="n">
        <v>3</v>
      </c>
      <c r="G1445" s="58" t="inlineStr">
        <is>
          <t>Yes</t>
        </is>
      </c>
      <c r="H1445" s="58" t="inlineStr">
        <is>
          <t>No</t>
        </is>
      </c>
      <c r="I1445" s="58" t="inlineStr">
        <is>
          <t>DSL</t>
        </is>
      </c>
      <c r="J1445" s="58" t="inlineStr">
        <is>
          <t>No</t>
        </is>
      </c>
      <c r="K1445" s="58" t="inlineStr">
        <is>
          <t>No</t>
        </is>
      </c>
      <c r="L1445" s="58" t="inlineStr">
        <is>
          <t>Yes</t>
        </is>
      </c>
      <c r="M1445" s="58" t="inlineStr">
        <is>
          <t>Yes</t>
        </is>
      </c>
      <c r="N1445" s="58" t="inlineStr">
        <is>
          <t>No</t>
        </is>
      </c>
      <c r="O1445" s="58" t="inlineStr">
        <is>
          <t>No</t>
        </is>
      </c>
      <c r="P1445" s="58" t="inlineStr">
        <is>
          <t>Month-to-month</t>
        </is>
      </c>
      <c r="Q1445" s="58" t="inlineStr">
        <is>
          <t>Yes</t>
        </is>
      </c>
      <c r="R1445" s="58" t="inlineStr">
        <is>
          <t>Mailed check</t>
        </is>
      </c>
      <c r="S1445" s="123" t="n">
        <v>55.8</v>
      </c>
      <c r="T1445" s="58" t="inlineStr">
        <is>
          <t>154.55</t>
        </is>
      </c>
      <c r="U1445" s="58" t="inlineStr">
        <is>
          <t>No</t>
        </is>
      </c>
      <c r="V1445" s="123">
        <f>IFERROR(VALUE(TRIM(T1445)),S1445*F1445)</f>
        <v/>
      </c>
      <c r="W1445" s="58">
        <f>IF(F1445&lt;=12,"0-12 mo",IF(F1445&lt;=24,"13-24 mo",IF(F1445&lt;=48,"25-48 mo","49+ mo")))</f>
        <v/>
      </c>
      <c r="X1445" s="58">
        <f>IF(S1445&lt;=35.5,"Q1 Low",IF(S1445&lt;=70.35,"Q2 Mid-Low",IF(S1445&lt;=89.85,"Q3 Mid-High","Q4 High")))</f>
        <v/>
      </c>
      <c r="Y1445" s="58">
        <f>IF(U1445="Yes",1,0)</f>
        <v/>
      </c>
      <c r="Z1445" s="58">
        <f>IF(P1445="Month-to-month",1,0)+IF(M1445="No",1,0)+IF(J1445="No",1,0)+IF(I1445="Fiber optic",1,0)+IF(Q1445="Yes",1,0)</f>
        <v/>
      </c>
    </row>
    <row r="1446" ht="15" customHeight="1" s="59">
      <c r="A1446" s="58" t="inlineStr">
        <is>
          <t>5514-YQENT</t>
        </is>
      </c>
      <c r="B1446" s="58" t="inlineStr">
        <is>
          <t>Male</t>
        </is>
      </c>
      <c r="C1446" s="58" t="n">
        <v>0</v>
      </c>
      <c r="D1446" s="58" t="inlineStr">
        <is>
          <t>No</t>
        </is>
      </c>
      <c r="E1446" s="58" t="inlineStr">
        <is>
          <t>Yes</t>
        </is>
      </c>
      <c r="F1446" s="58" t="n">
        <v>41</v>
      </c>
      <c r="G1446" s="58" t="inlineStr">
        <is>
          <t>Yes</t>
        </is>
      </c>
      <c r="H1446" s="58" t="inlineStr">
        <is>
          <t>No</t>
        </is>
      </c>
      <c r="I1446" s="58" t="inlineStr">
        <is>
          <t>Fiber optic</t>
        </is>
      </c>
      <c r="J1446" s="58" t="inlineStr">
        <is>
          <t>Yes</t>
        </is>
      </c>
      <c r="K1446" s="58" t="inlineStr">
        <is>
          <t>Yes</t>
        </is>
      </c>
      <c r="L1446" s="58" t="inlineStr">
        <is>
          <t>Yes</t>
        </is>
      </c>
      <c r="M1446" s="58" t="inlineStr">
        <is>
          <t>Yes</t>
        </is>
      </c>
      <c r="N1446" s="58" t="inlineStr">
        <is>
          <t>Yes</t>
        </is>
      </c>
      <c r="O1446" s="58" t="inlineStr">
        <is>
          <t>Yes</t>
        </is>
      </c>
      <c r="P1446" s="58" t="inlineStr">
        <is>
          <t>Two year</t>
        </is>
      </c>
      <c r="Q1446" s="58" t="inlineStr">
        <is>
          <t>Yes</t>
        </is>
      </c>
      <c r="R1446" s="58" t="inlineStr">
        <is>
          <t>Electronic check</t>
        </is>
      </c>
      <c r="S1446" s="123" t="n">
        <v>111.15</v>
      </c>
      <c r="T1446" s="58" t="inlineStr">
        <is>
          <t>4507.15</t>
        </is>
      </c>
      <c r="U1446" s="58" t="inlineStr">
        <is>
          <t>No</t>
        </is>
      </c>
      <c r="V1446" s="123">
        <f>IFERROR(VALUE(TRIM(T1446)),S1446*F1446)</f>
        <v/>
      </c>
      <c r="W1446" s="58">
        <f>IF(F1446&lt;=12,"0-12 mo",IF(F1446&lt;=24,"13-24 mo",IF(F1446&lt;=48,"25-48 mo","49+ mo")))</f>
        <v/>
      </c>
      <c r="X1446" s="58">
        <f>IF(S1446&lt;=35.5,"Q1 Low",IF(S1446&lt;=70.35,"Q2 Mid-Low",IF(S1446&lt;=89.85,"Q3 Mid-High","Q4 High")))</f>
        <v/>
      </c>
      <c r="Y1446" s="58">
        <f>IF(U1446="Yes",1,0)</f>
        <v/>
      </c>
      <c r="Z1446" s="58">
        <f>IF(P1446="Month-to-month",1,0)+IF(M1446="No",1,0)+IF(J1446="No",1,0)+IF(I1446="Fiber optic",1,0)+IF(Q1446="Yes",1,0)</f>
        <v/>
      </c>
    </row>
    <row r="1447" ht="15" customHeight="1" s="59">
      <c r="A1447" s="58" t="inlineStr">
        <is>
          <t>3211-AAPKX</t>
        </is>
      </c>
      <c r="B1447" s="58" t="inlineStr">
        <is>
          <t>Male</t>
        </is>
      </c>
      <c r="C1447" s="58" t="n">
        <v>0</v>
      </c>
      <c r="D1447" s="58" t="inlineStr">
        <is>
          <t>No</t>
        </is>
      </c>
      <c r="E1447" s="58" t="inlineStr">
        <is>
          <t>No</t>
        </is>
      </c>
      <c r="F1447" s="58" t="n">
        <v>20</v>
      </c>
      <c r="G1447" s="58" t="inlineStr">
        <is>
          <t>Yes</t>
        </is>
      </c>
      <c r="H1447" s="58" t="inlineStr">
        <is>
          <t>Yes</t>
        </is>
      </c>
      <c r="I1447" s="58" t="inlineStr">
        <is>
          <t>Fiber optic</t>
        </is>
      </c>
      <c r="J1447" s="58" t="inlineStr">
        <is>
          <t>No</t>
        </is>
      </c>
      <c r="K1447" s="58" t="inlineStr">
        <is>
          <t>No</t>
        </is>
      </c>
      <c r="L1447" s="58" t="inlineStr">
        <is>
          <t>No</t>
        </is>
      </c>
      <c r="M1447" s="58" t="inlineStr">
        <is>
          <t>Yes</t>
        </is>
      </c>
      <c r="N1447" s="58" t="inlineStr">
        <is>
          <t>Yes</t>
        </is>
      </c>
      <c r="O1447" s="58" t="inlineStr">
        <is>
          <t>Yes</t>
        </is>
      </c>
      <c r="P1447" s="58" t="inlineStr">
        <is>
          <t>Month-to-month</t>
        </is>
      </c>
      <c r="Q1447" s="58" t="inlineStr">
        <is>
          <t>Yes</t>
        </is>
      </c>
      <c r="R1447" s="58" t="inlineStr">
        <is>
          <t>Mailed check</t>
        </is>
      </c>
      <c r="S1447" s="123" t="n">
        <v>98.55</v>
      </c>
      <c r="T1447" s="58" t="inlineStr">
        <is>
          <t>2031.95</t>
        </is>
      </c>
      <c r="U1447" s="58" t="inlineStr">
        <is>
          <t>No</t>
        </is>
      </c>
      <c r="V1447" s="123">
        <f>IFERROR(VALUE(TRIM(T1447)),S1447*F1447)</f>
        <v/>
      </c>
      <c r="W1447" s="58">
        <f>IF(F1447&lt;=12,"0-12 mo",IF(F1447&lt;=24,"13-24 mo",IF(F1447&lt;=48,"25-48 mo","49+ mo")))</f>
        <v/>
      </c>
      <c r="X1447" s="58">
        <f>IF(S1447&lt;=35.5,"Q1 Low",IF(S1447&lt;=70.35,"Q2 Mid-Low",IF(S1447&lt;=89.85,"Q3 Mid-High","Q4 High")))</f>
        <v/>
      </c>
      <c r="Y1447" s="58">
        <f>IF(U1447="Yes",1,0)</f>
        <v/>
      </c>
      <c r="Z1447" s="58">
        <f>IF(P1447="Month-to-month",1,0)+IF(M1447="No",1,0)+IF(J1447="No",1,0)+IF(I1447="Fiber optic",1,0)+IF(Q1447="Yes",1,0)</f>
        <v/>
      </c>
    </row>
    <row r="1448" ht="15" customHeight="1" s="59">
      <c r="A1448" s="58" t="inlineStr">
        <is>
          <t>8445-DNBAE</t>
        </is>
      </c>
      <c r="B1448" s="58" t="inlineStr">
        <is>
          <t>Male</t>
        </is>
      </c>
      <c r="C1448" s="58" t="n">
        <v>0</v>
      </c>
      <c r="D1448" s="58" t="inlineStr">
        <is>
          <t>No</t>
        </is>
      </c>
      <c r="E1448" s="58" t="inlineStr">
        <is>
          <t>Yes</t>
        </is>
      </c>
      <c r="F1448" s="58" t="n">
        <v>1</v>
      </c>
      <c r="G1448" s="58" t="inlineStr">
        <is>
          <t>Yes</t>
        </is>
      </c>
      <c r="H1448" s="58" t="inlineStr">
        <is>
          <t>Yes</t>
        </is>
      </c>
      <c r="I1448" s="58" t="inlineStr">
        <is>
          <t>DSL</t>
        </is>
      </c>
      <c r="J1448" s="58" t="inlineStr">
        <is>
          <t>No</t>
        </is>
      </c>
      <c r="K1448" s="58" t="inlineStr">
        <is>
          <t>No</t>
        </is>
      </c>
      <c r="L1448" s="58" t="inlineStr">
        <is>
          <t>No</t>
        </is>
      </c>
      <c r="M1448" s="58" t="inlineStr">
        <is>
          <t>No</t>
        </is>
      </c>
      <c r="N1448" s="58" t="inlineStr">
        <is>
          <t>No</t>
        </is>
      </c>
      <c r="O1448" s="58" t="inlineStr">
        <is>
          <t>No</t>
        </is>
      </c>
      <c r="P1448" s="58" t="inlineStr">
        <is>
          <t>Month-to-month</t>
        </is>
      </c>
      <c r="Q1448" s="58" t="inlineStr">
        <is>
          <t>Yes</t>
        </is>
      </c>
      <c r="R1448" s="58" t="inlineStr">
        <is>
          <t>Electronic check</t>
        </is>
      </c>
      <c r="S1448" s="123" t="n">
        <v>50.05</v>
      </c>
      <c r="T1448" s="58" t="inlineStr">
        <is>
          <t>50.05</t>
        </is>
      </c>
      <c r="U1448" s="58" t="inlineStr">
        <is>
          <t>No</t>
        </is>
      </c>
      <c r="V1448" s="123">
        <f>IFERROR(VALUE(TRIM(T1448)),S1448*F1448)</f>
        <v/>
      </c>
      <c r="W1448" s="58">
        <f>IF(F1448&lt;=12,"0-12 mo",IF(F1448&lt;=24,"13-24 mo",IF(F1448&lt;=48,"25-48 mo","49+ mo")))</f>
        <v/>
      </c>
      <c r="X1448" s="58">
        <f>IF(S1448&lt;=35.5,"Q1 Low",IF(S1448&lt;=70.35,"Q2 Mid-Low",IF(S1448&lt;=89.85,"Q3 Mid-High","Q4 High")))</f>
        <v/>
      </c>
      <c r="Y1448" s="58">
        <f>IF(U1448="Yes",1,0)</f>
        <v/>
      </c>
      <c r="Z1448" s="58">
        <f>IF(P1448="Month-to-month",1,0)+IF(M1448="No",1,0)+IF(J1448="No",1,0)+IF(I1448="Fiber optic",1,0)+IF(Q1448="Yes",1,0)</f>
        <v/>
      </c>
    </row>
    <row r="1449" ht="15" customHeight="1" s="59">
      <c r="A1449" s="58" t="inlineStr">
        <is>
          <t>2951-QOQTK</t>
        </is>
      </c>
      <c r="B1449" s="58" t="inlineStr">
        <is>
          <t>Male</t>
        </is>
      </c>
      <c r="C1449" s="58" t="n">
        <v>0</v>
      </c>
      <c r="D1449" s="58" t="inlineStr">
        <is>
          <t>No</t>
        </is>
      </c>
      <c r="E1449" s="58" t="inlineStr">
        <is>
          <t>Yes</t>
        </is>
      </c>
      <c r="F1449" s="58" t="n">
        <v>4</v>
      </c>
      <c r="G1449" s="58" t="inlineStr">
        <is>
          <t>Yes</t>
        </is>
      </c>
      <c r="H1449" s="58" t="inlineStr">
        <is>
          <t>Yes</t>
        </is>
      </c>
      <c r="I1449" s="58" t="inlineStr">
        <is>
          <t>Fiber optic</t>
        </is>
      </c>
      <c r="J1449" s="58" t="inlineStr">
        <is>
          <t>No</t>
        </is>
      </c>
      <c r="K1449" s="58" t="inlineStr">
        <is>
          <t>No</t>
        </is>
      </c>
      <c r="L1449" s="58" t="inlineStr">
        <is>
          <t>No</t>
        </is>
      </c>
      <c r="M1449" s="58" t="inlineStr">
        <is>
          <t>Yes</t>
        </is>
      </c>
      <c r="N1449" s="58" t="inlineStr">
        <is>
          <t>No</t>
        </is>
      </c>
      <c r="O1449" s="58" t="inlineStr">
        <is>
          <t>No</t>
        </is>
      </c>
      <c r="P1449" s="58" t="inlineStr">
        <is>
          <t>Month-to-month</t>
        </is>
      </c>
      <c r="Q1449" s="58" t="inlineStr">
        <is>
          <t>No</t>
        </is>
      </c>
      <c r="R1449" s="58" t="inlineStr">
        <is>
          <t>Credit card (automatic)</t>
        </is>
      </c>
      <c r="S1449" s="123" t="n">
        <v>80.8</v>
      </c>
      <c r="T1449" s="58" t="inlineStr">
        <is>
          <t>332.45</t>
        </is>
      </c>
      <c r="U1449" s="58" t="inlineStr">
        <is>
          <t>Yes</t>
        </is>
      </c>
      <c r="V1449" s="123">
        <f>IFERROR(VALUE(TRIM(T1449)),S1449*F1449)</f>
        <v/>
      </c>
      <c r="W1449" s="58">
        <f>IF(F1449&lt;=12,"0-12 mo",IF(F1449&lt;=24,"13-24 mo",IF(F1449&lt;=48,"25-48 mo","49+ mo")))</f>
        <v/>
      </c>
      <c r="X1449" s="58">
        <f>IF(S1449&lt;=35.5,"Q1 Low",IF(S1449&lt;=70.35,"Q2 Mid-Low",IF(S1449&lt;=89.85,"Q3 Mid-High","Q4 High")))</f>
        <v/>
      </c>
      <c r="Y1449" s="58">
        <f>IF(U1449="Yes",1,0)</f>
        <v/>
      </c>
      <c r="Z1449" s="58">
        <f>IF(P1449="Month-to-month",1,0)+IF(M1449="No",1,0)+IF(J1449="No",1,0)+IF(I1449="Fiber optic",1,0)+IF(Q1449="Yes",1,0)</f>
        <v/>
      </c>
    </row>
    <row r="1450" ht="15" customHeight="1" s="59">
      <c r="A1450" s="58" t="inlineStr">
        <is>
          <t>2958-NHPPS</t>
        </is>
      </c>
      <c r="B1450" s="58" t="inlineStr">
        <is>
          <t>Male</t>
        </is>
      </c>
      <c r="C1450" s="58" t="n">
        <v>0</v>
      </c>
      <c r="D1450" s="58" t="inlineStr">
        <is>
          <t>No</t>
        </is>
      </c>
      <c r="E1450" s="58" t="inlineStr">
        <is>
          <t>No</t>
        </is>
      </c>
      <c r="F1450" s="58" t="n">
        <v>23</v>
      </c>
      <c r="G1450" s="58" t="inlineStr">
        <is>
          <t>Yes</t>
        </is>
      </c>
      <c r="H1450" s="58" t="inlineStr">
        <is>
          <t>No</t>
        </is>
      </c>
      <c r="I1450" s="58" t="inlineStr">
        <is>
          <t>No</t>
        </is>
      </c>
      <c r="J1450" s="58" t="inlineStr">
        <is>
          <t>No internet service</t>
        </is>
      </c>
      <c r="K1450" s="58" t="inlineStr">
        <is>
          <t>No internet service</t>
        </is>
      </c>
      <c r="L1450" s="58" t="inlineStr">
        <is>
          <t>No internet service</t>
        </is>
      </c>
      <c r="M1450" s="58" t="inlineStr">
        <is>
          <t>No internet service</t>
        </is>
      </c>
      <c r="N1450" s="58" t="inlineStr">
        <is>
          <t>No internet service</t>
        </is>
      </c>
      <c r="O1450" s="58" t="inlineStr">
        <is>
          <t>No internet service</t>
        </is>
      </c>
      <c r="P1450" s="58" t="inlineStr">
        <is>
          <t>Month-to-month</t>
        </is>
      </c>
      <c r="Q1450" s="58" t="inlineStr">
        <is>
          <t>No</t>
        </is>
      </c>
      <c r="R1450" s="58" t="inlineStr">
        <is>
          <t>Electronic check</t>
        </is>
      </c>
      <c r="S1450" s="123" t="n">
        <v>20.85</v>
      </c>
      <c r="T1450" s="58" t="inlineStr">
        <is>
          <t>473.9</t>
        </is>
      </c>
      <c r="U1450" s="58" t="inlineStr">
        <is>
          <t>No</t>
        </is>
      </c>
      <c r="V1450" s="123">
        <f>IFERROR(VALUE(TRIM(T1450)),S1450*F1450)</f>
        <v/>
      </c>
      <c r="W1450" s="58">
        <f>IF(F1450&lt;=12,"0-12 mo",IF(F1450&lt;=24,"13-24 mo",IF(F1450&lt;=48,"25-48 mo","49+ mo")))</f>
        <v/>
      </c>
      <c r="X1450" s="58">
        <f>IF(S1450&lt;=35.5,"Q1 Low",IF(S1450&lt;=70.35,"Q2 Mid-Low",IF(S1450&lt;=89.85,"Q3 Mid-High","Q4 High")))</f>
        <v/>
      </c>
      <c r="Y1450" s="58">
        <f>IF(U1450="Yes",1,0)</f>
        <v/>
      </c>
      <c r="Z1450" s="58">
        <f>IF(P1450="Month-to-month",1,0)+IF(M1450="No",1,0)+IF(J1450="No",1,0)+IF(I1450="Fiber optic",1,0)+IF(Q1450="Yes",1,0)</f>
        <v/>
      </c>
    </row>
    <row r="1451" ht="15" customHeight="1" s="59">
      <c r="A1451" s="58" t="inlineStr">
        <is>
          <t>6806-YDEUL</t>
        </is>
      </c>
      <c r="B1451" s="58" t="inlineStr">
        <is>
          <t>Female</t>
        </is>
      </c>
      <c r="C1451" s="58" t="n">
        <v>1</v>
      </c>
      <c r="D1451" s="58" t="inlineStr">
        <is>
          <t>No</t>
        </is>
      </c>
      <c r="E1451" s="58" t="inlineStr">
        <is>
          <t>No</t>
        </is>
      </c>
      <c r="F1451" s="58" t="n">
        <v>6</v>
      </c>
      <c r="G1451" s="58" t="inlineStr">
        <is>
          <t>Yes</t>
        </is>
      </c>
      <c r="H1451" s="58" t="inlineStr">
        <is>
          <t>No</t>
        </is>
      </c>
      <c r="I1451" s="58" t="inlineStr">
        <is>
          <t>No</t>
        </is>
      </c>
      <c r="J1451" s="58" t="inlineStr">
        <is>
          <t>No internet service</t>
        </is>
      </c>
      <c r="K1451" s="58" t="inlineStr">
        <is>
          <t>No internet service</t>
        </is>
      </c>
      <c r="L1451" s="58" t="inlineStr">
        <is>
          <t>No internet service</t>
        </is>
      </c>
      <c r="M1451" s="58" t="inlineStr">
        <is>
          <t>No internet service</t>
        </is>
      </c>
      <c r="N1451" s="58" t="inlineStr">
        <is>
          <t>No internet service</t>
        </is>
      </c>
      <c r="O1451" s="58" t="inlineStr">
        <is>
          <t>No internet service</t>
        </is>
      </c>
      <c r="P1451" s="58" t="inlineStr">
        <is>
          <t>Month-to-month</t>
        </is>
      </c>
      <c r="Q1451" s="58" t="inlineStr">
        <is>
          <t>No</t>
        </is>
      </c>
      <c r="R1451" s="58" t="inlineStr">
        <is>
          <t>Bank transfer (automatic)</t>
        </is>
      </c>
      <c r="S1451" s="123" t="n">
        <v>19.5</v>
      </c>
      <c r="T1451" s="58" t="inlineStr">
        <is>
          <t>106.8</t>
        </is>
      </c>
      <c r="U1451" s="58" t="inlineStr">
        <is>
          <t>No</t>
        </is>
      </c>
      <c r="V1451" s="123">
        <f>IFERROR(VALUE(TRIM(T1451)),S1451*F1451)</f>
        <v/>
      </c>
      <c r="W1451" s="58">
        <f>IF(F1451&lt;=12,"0-12 mo",IF(F1451&lt;=24,"13-24 mo",IF(F1451&lt;=48,"25-48 mo","49+ mo")))</f>
        <v/>
      </c>
      <c r="X1451" s="58">
        <f>IF(S1451&lt;=35.5,"Q1 Low",IF(S1451&lt;=70.35,"Q2 Mid-Low",IF(S1451&lt;=89.85,"Q3 Mid-High","Q4 High")))</f>
        <v/>
      </c>
      <c r="Y1451" s="58">
        <f>IF(U1451="Yes",1,0)</f>
        <v/>
      </c>
      <c r="Z1451" s="58">
        <f>IF(P1451="Month-to-month",1,0)+IF(M1451="No",1,0)+IF(J1451="No",1,0)+IF(I1451="Fiber optic",1,0)+IF(Q1451="Yes",1,0)</f>
        <v/>
      </c>
    </row>
    <row r="1452" ht="15" customHeight="1" s="59">
      <c r="A1452" s="58" t="inlineStr">
        <is>
          <t>1735-XMJVH</t>
        </is>
      </c>
      <c r="B1452" s="58" t="inlineStr">
        <is>
          <t>Male</t>
        </is>
      </c>
      <c r="C1452" s="58" t="n">
        <v>0</v>
      </c>
      <c r="D1452" s="58" t="inlineStr">
        <is>
          <t>Yes</t>
        </is>
      </c>
      <c r="E1452" s="58" t="inlineStr">
        <is>
          <t>Yes</t>
        </is>
      </c>
      <c r="F1452" s="58" t="n">
        <v>8</v>
      </c>
      <c r="G1452" s="58" t="inlineStr">
        <is>
          <t>Yes</t>
        </is>
      </c>
      <c r="H1452" s="58" t="inlineStr">
        <is>
          <t>No</t>
        </is>
      </c>
      <c r="I1452" s="58" t="inlineStr">
        <is>
          <t>No</t>
        </is>
      </c>
      <c r="J1452" s="58" t="inlineStr">
        <is>
          <t>No internet service</t>
        </is>
      </c>
      <c r="K1452" s="58" t="inlineStr">
        <is>
          <t>No internet service</t>
        </is>
      </c>
      <c r="L1452" s="58" t="inlineStr">
        <is>
          <t>No internet service</t>
        </is>
      </c>
      <c r="M1452" s="58" t="inlineStr">
        <is>
          <t>No internet service</t>
        </is>
      </c>
      <c r="N1452" s="58" t="inlineStr">
        <is>
          <t>No internet service</t>
        </is>
      </c>
      <c r="O1452" s="58" t="inlineStr">
        <is>
          <t>No internet service</t>
        </is>
      </c>
      <c r="P1452" s="58" t="inlineStr">
        <is>
          <t>Month-to-month</t>
        </is>
      </c>
      <c r="Q1452" s="58" t="inlineStr">
        <is>
          <t>Yes</t>
        </is>
      </c>
      <c r="R1452" s="58" t="inlineStr">
        <is>
          <t>Mailed check</t>
        </is>
      </c>
      <c r="S1452" s="123" t="n">
        <v>19.35</v>
      </c>
      <c r="T1452" s="58" t="inlineStr">
        <is>
          <t>152.6</t>
        </is>
      </c>
      <c r="U1452" s="58" t="inlineStr">
        <is>
          <t>No</t>
        </is>
      </c>
      <c r="V1452" s="123">
        <f>IFERROR(VALUE(TRIM(T1452)),S1452*F1452)</f>
        <v/>
      </c>
      <c r="W1452" s="58">
        <f>IF(F1452&lt;=12,"0-12 mo",IF(F1452&lt;=24,"13-24 mo",IF(F1452&lt;=48,"25-48 mo","49+ mo")))</f>
        <v/>
      </c>
      <c r="X1452" s="58">
        <f>IF(S1452&lt;=35.5,"Q1 Low",IF(S1452&lt;=70.35,"Q2 Mid-Low",IF(S1452&lt;=89.85,"Q3 Mid-High","Q4 High")))</f>
        <v/>
      </c>
      <c r="Y1452" s="58">
        <f>IF(U1452="Yes",1,0)</f>
        <v/>
      </c>
      <c r="Z1452" s="58">
        <f>IF(P1452="Month-to-month",1,0)+IF(M1452="No",1,0)+IF(J1452="No",1,0)+IF(I1452="Fiber optic",1,0)+IF(Q1452="Yes",1,0)</f>
        <v/>
      </c>
    </row>
    <row r="1453" ht="15" customHeight="1" s="59">
      <c r="A1453" s="58" t="inlineStr">
        <is>
          <t>6890-PFRQX</t>
        </is>
      </c>
      <c r="B1453" s="58" t="inlineStr">
        <is>
          <t>Male</t>
        </is>
      </c>
      <c r="C1453" s="58" t="n">
        <v>0</v>
      </c>
      <c r="D1453" s="58" t="inlineStr">
        <is>
          <t>No</t>
        </is>
      </c>
      <c r="E1453" s="58" t="inlineStr">
        <is>
          <t>No</t>
        </is>
      </c>
      <c r="F1453" s="58" t="n">
        <v>18</v>
      </c>
      <c r="G1453" s="58" t="inlineStr">
        <is>
          <t>Yes</t>
        </is>
      </c>
      <c r="H1453" s="58" t="inlineStr">
        <is>
          <t>Yes</t>
        </is>
      </c>
      <c r="I1453" s="58" t="inlineStr">
        <is>
          <t>DSL</t>
        </is>
      </c>
      <c r="J1453" s="58" t="inlineStr">
        <is>
          <t>Yes</t>
        </is>
      </c>
      <c r="K1453" s="58" t="inlineStr">
        <is>
          <t>No</t>
        </is>
      </c>
      <c r="L1453" s="58" t="inlineStr">
        <is>
          <t>Yes</t>
        </is>
      </c>
      <c r="M1453" s="58" t="inlineStr">
        <is>
          <t>No</t>
        </is>
      </c>
      <c r="N1453" s="58" t="inlineStr">
        <is>
          <t>Yes</t>
        </is>
      </c>
      <c r="O1453" s="58" t="inlineStr">
        <is>
          <t>No</t>
        </is>
      </c>
      <c r="P1453" s="58" t="inlineStr">
        <is>
          <t>Month-to-month</t>
        </is>
      </c>
      <c r="Q1453" s="58" t="inlineStr">
        <is>
          <t>No</t>
        </is>
      </c>
      <c r="R1453" s="58" t="inlineStr">
        <is>
          <t>Mailed check</t>
        </is>
      </c>
      <c r="S1453" s="123" t="n">
        <v>69.5</v>
      </c>
      <c r="T1453" s="58" t="inlineStr">
        <is>
          <t>1199.4</t>
        </is>
      </c>
      <c r="U1453" s="58" t="inlineStr">
        <is>
          <t>No</t>
        </is>
      </c>
      <c r="V1453" s="123">
        <f>IFERROR(VALUE(TRIM(T1453)),S1453*F1453)</f>
        <v/>
      </c>
      <c r="W1453" s="58">
        <f>IF(F1453&lt;=12,"0-12 mo",IF(F1453&lt;=24,"13-24 mo",IF(F1453&lt;=48,"25-48 mo","49+ mo")))</f>
        <v/>
      </c>
      <c r="X1453" s="58">
        <f>IF(S1453&lt;=35.5,"Q1 Low",IF(S1453&lt;=70.35,"Q2 Mid-Low",IF(S1453&lt;=89.85,"Q3 Mid-High","Q4 High")))</f>
        <v/>
      </c>
      <c r="Y1453" s="58">
        <f>IF(U1453="Yes",1,0)</f>
        <v/>
      </c>
      <c r="Z1453" s="58">
        <f>IF(P1453="Month-to-month",1,0)+IF(M1453="No",1,0)+IF(J1453="No",1,0)+IF(I1453="Fiber optic",1,0)+IF(Q1453="Yes",1,0)</f>
        <v/>
      </c>
    </row>
    <row r="1454" ht="15" customHeight="1" s="59">
      <c r="A1454" s="58" t="inlineStr">
        <is>
          <t>0222-CNVPT</t>
        </is>
      </c>
      <c r="B1454" s="58" t="inlineStr">
        <is>
          <t>Male</t>
        </is>
      </c>
      <c r="C1454" s="58" t="n">
        <v>1</v>
      </c>
      <c r="D1454" s="58" t="inlineStr">
        <is>
          <t>No</t>
        </is>
      </c>
      <c r="E1454" s="58" t="inlineStr">
        <is>
          <t>No</t>
        </is>
      </c>
      <c r="F1454" s="58" t="n">
        <v>52</v>
      </c>
      <c r="G1454" s="58" t="inlineStr">
        <is>
          <t>No</t>
        </is>
      </c>
      <c r="H1454" s="58" t="inlineStr">
        <is>
          <t>No phone service</t>
        </is>
      </c>
      <c r="I1454" s="58" t="inlineStr">
        <is>
          <t>DSL</t>
        </is>
      </c>
      <c r="J1454" s="58" t="inlineStr">
        <is>
          <t>Yes</t>
        </is>
      </c>
      <c r="K1454" s="58" t="inlineStr">
        <is>
          <t>No</t>
        </is>
      </c>
      <c r="L1454" s="58" t="inlineStr">
        <is>
          <t>No</t>
        </is>
      </c>
      <c r="M1454" s="58" t="inlineStr">
        <is>
          <t>No</t>
        </is>
      </c>
      <c r="N1454" s="58" t="inlineStr">
        <is>
          <t>Yes</t>
        </is>
      </c>
      <c r="O1454" s="58" t="inlineStr">
        <is>
          <t>Yes</t>
        </is>
      </c>
      <c r="P1454" s="58" t="inlineStr">
        <is>
          <t>Month-to-month</t>
        </is>
      </c>
      <c r="Q1454" s="58" t="inlineStr">
        <is>
          <t>Yes</t>
        </is>
      </c>
      <c r="R1454" s="58" t="inlineStr">
        <is>
          <t>Credit card (automatic)</t>
        </is>
      </c>
      <c r="S1454" s="123" t="n">
        <v>48.8</v>
      </c>
      <c r="T1454" s="58" t="inlineStr">
        <is>
          <t>2555.05</t>
        </is>
      </c>
      <c r="U1454" s="58" t="inlineStr">
        <is>
          <t>No</t>
        </is>
      </c>
      <c r="V1454" s="123">
        <f>IFERROR(VALUE(TRIM(T1454)),S1454*F1454)</f>
        <v/>
      </c>
      <c r="W1454" s="58">
        <f>IF(F1454&lt;=12,"0-12 mo",IF(F1454&lt;=24,"13-24 mo",IF(F1454&lt;=48,"25-48 mo","49+ mo")))</f>
        <v/>
      </c>
      <c r="X1454" s="58">
        <f>IF(S1454&lt;=35.5,"Q1 Low",IF(S1454&lt;=70.35,"Q2 Mid-Low",IF(S1454&lt;=89.85,"Q3 Mid-High","Q4 High")))</f>
        <v/>
      </c>
      <c r="Y1454" s="58">
        <f>IF(U1454="Yes",1,0)</f>
        <v/>
      </c>
      <c r="Z1454" s="58">
        <f>IF(P1454="Month-to-month",1,0)+IF(M1454="No",1,0)+IF(J1454="No",1,0)+IF(I1454="Fiber optic",1,0)+IF(Q1454="Yes",1,0)</f>
        <v/>
      </c>
    </row>
    <row r="1455" ht="15" customHeight="1" s="59">
      <c r="A1455" s="58" t="inlineStr">
        <is>
          <t>5899-OUVKV</t>
        </is>
      </c>
      <c r="B1455" s="58" t="inlineStr">
        <is>
          <t>Male</t>
        </is>
      </c>
      <c r="C1455" s="58" t="n">
        <v>0</v>
      </c>
      <c r="D1455" s="58" t="inlineStr">
        <is>
          <t>No</t>
        </is>
      </c>
      <c r="E1455" s="58" t="inlineStr">
        <is>
          <t>No</t>
        </is>
      </c>
      <c r="F1455" s="58" t="n">
        <v>31</v>
      </c>
      <c r="G1455" s="58" t="inlineStr">
        <is>
          <t>Yes</t>
        </is>
      </c>
      <c r="H1455" s="58" t="inlineStr">
        <is>
          <t>No</t>
        </is>
      </c>
      <c r="I1455" s="58" t="inlineStr">
        <is>
          <t>Fiber optic</t>
        </is>
      </c>
      <c r="J1455" s="58" t="inlineStr">
        <is>
          <t>No</t>
        </is>
      </c>
      <c r="K1455" s="58" t="inlineStr">
        <is>
          <t>Yes</t>
        </is>
      </c>
      <c r="L1455" s="58" t="inlineStr">
        <is>
          <t>No</t>
        </is>
      </c>
      <c r="M1455" s="58" t="inlineStr">
        <is>
          <t>No</t>
        </is>
      </c>
      <c r="N1455" s="58" t="inlineStr">
        <is>
          <t>Yes</t>
        </is>
      </c>
      <c r="O1455" s="58" t="inlineStr">
        <is>
          <t>Yes</t>
        </is>
      </c>
      <c r="P1455" s="58" t="inlineStr">
        <is>
          <t>Month-to-month</t>
        </is>
      </c>
      <c r="Q1455" s="58" t="inlineStr">
        <is>
          <t>Yes</t>
        </is>
      </c>
      <c r="R1455" s="58" t="inlineStr">
        <is>
          <t>Electronic check</t>
        </is>
      </c>
      <c r="S1455" s="123" t="n">
        <v>94.5</v>
      </c>
      <c r="T1455" s="58" t="inlineStr">
        <is>
          <t>2979.2</t>
        </is>
      </c>
      <c r="U1455" s="58" t="inlineStr">
        <is>
          <t>No</t>
        </is>
      </c>
      <c r="V1455" s="123">
        <f>IFERROR(VALUE(TRIM(T1455)),S1455*F1455)</f>
        <v/>
      </c>
      <c r="W1455" s="58">
        <f>IF(F1455&lt;=12,"0-12 mo",IF(F1455&lt;=24,"13-24 mo",IF(F1455&lt;=48,"25-48 mo","49+ mo")))</f>
        <v/>
      </c>
      <c r="X1455" s="58">
        <f>IF(S1455&lt;=35.5,"Q1 Low",IF(S1455&lt;=70.35,"Q2 Mid-Low",IF(S1455&lt;=89.85,"Q3 Mid-High","Q4 High")))</f>
        <v/>
      </c>
      <c r="Y1455" s="58">
        <f>IF(U1455="Yes",1,0)</f>
        <v/>
      </c>
      <c r="Z1455" s="58">
        <f>IF(P1455="Month-to-month",1,0)+IF(M1455="No",1,0)+IF(J1455="No",1,0)+IF(I1455="Fiber optic",1,0)+IF(Q1455="Yes",1,0)</f>
        <v/>
      </c>
    </row>
    <row r="1456" ht="15" customHeight="1" s="59">
      <c r="A1456" s="58" t="inlineStr">
        <is>
          <t>8681-ICONS</t>
        </is>
      </c>
      <c r="B1456" s="58" t="inlineStr">
        <is>
          <t>Male</t>
        </is>
      </c>
      <c r="C1456" s="58" t="n">
        <v>0</v>
      </c>
      <c r="D1456" s="58" t="inlineStr">
        <is>
          <t>Yes</t>
        </is>
      </c>
      <c r="E1456" s="58" t="inlineStr">
        <is>
          <t>Yes</t>
        </is>
      </c>
      <c r="F1456" s="58" t="n">
        <v>29</v>
      </c>
      <c r="G1456" s="58" t="inlineStr">
        <is>
          <t>Yes</t>
        </is>
      </c>
      <c r="H1456" s="58" t="inlineStr">
        <is>
          <t>No</t>
        </is>
      </c>
      <c r="I1456" s="58" t="inlineStr">
        <is>
          <t>No</t>
        </is>
      </c>
      <c r="J1456" s="58" t="inlineStr">
        <is>
          <t>No internet service</t>
        </is>
      </c>
      <c r="K1456" s="58" t="inlineStr">
        <is>
          <t>No internet service</t>
        </is>
      </c>
      <c r="L1456" s="58" t="inlineStr">
        <is>
          <t>No internet service</t>
        </is>
      </c>
      <c r="M1456" s="58" t="inlineStr">
        <is>
          <t>No internet service</t>
        </is>
      </c>
      <c r="N1456" s="58" t="inlineStr">
        <is>
          <t>No internet service</t>
        </is>
      </c>
      <c r="O1456" s="58" t="inlineStr">
        <is>
          <t>No internet service</t>
        </is>
      </c>
      <c r="P1456" s="58" t="inlineStr">
        <is>
          <t>Month-to-month</t>
        </is>
      </c>
      <c r="Q1456" s="58" t="inlineStr">
        <is>
          <t>Yes</t>
        </is>
      </c>
      <c r="R1456" s="58" t="inlineStr">
        <is>
          <t>Mailed check</t>
        </is>
      </c>
      <c r="S1456" s="123" t="n">
        <v>20.65</v>
      </c>
      <c r="T1456" s="58" t="inlineStr">
        <is>
          <t>654.85</t>
        </is>
      </c>
      <c r="U1456" s="58" t="inlineStr">
        <is>
          <t>No</t>
        </is>
      </c>
      <c r="V1456" s="123">
        <f>IFERROR(VALUE(TRIM(T1456)),S1456*F1456)</f>
        <v/>
      </c>
      <c r="W1456" s="58">
        <f>IF(F1456&lt;=12,"0-12 mo",IF(F1456&lt;=24,"13-24 mo",IF(F1456&lt;=48,"25-48 mo","49+ mo")))</f>
        <v/>
      </c>
      <c r="X1456" s="58">
        <f>IF(S1456&lt;=35.5,"Q1 Low",IF(S1456&lt;=70.35,"Q2 Mid-Low",IF(S1456&lt;=89.85,"Q3 Mid-High","Q4 High")))</f>
        <v/>
      </c>
      <c r="Y1456" s="58">
        <f>IF(U1456="Yes",1,0)</f>
        <v/>
      </c>
      <c r="Z1456" s="58">
        <f>IF(P1456="Month-to-month",1,0)+IF(M1456="No",1,0)+IF(J1456="No",1,0)+IF(I1456="Fiber optic",1,0)+IF(Q1456="Yes",1,0)</f>
        <v/>
      </c>
    </row>
    <row r="1457" ht="15" customHeight="1" s="59">
      <c r="A1457" s="58" t="inlineStr">
        <is>
          <t>1621-YNCJH</t>
        </is>
      </c>
      <c r="B1457" s="58" t="inlineStr">
        <is>
          <t>Female</t>
        </is>
      </c>
      <c r="C1457" s="58" t="n">
        <v>0</v>
      </c>
      <c r="D1457" s="58" t="inlineStr">
        <is>
          <t>Yes</t>
        </is>
      </c>
      <c r="E1457" s="58" t="inlineStr">
        <is>
          <t>No</t>
        </is>
      </c>
      <c r="F1457" s="58" t="n">
        <v>36</v>
      </c>
      <c r="G1457" s="58" t="inlineStr">
        <is>
          <t>Yes</t>
        </is>
      </c>
      <c r="H1457" s="58" t="inlineStr">
        <is>
          <t>Yes</t>
        </is>
      </c>
      <c r="I1457" s="58" t="inlineStr">
        <is>
          <t>Fiber optic</t>
        </is>
      </c>
      <c r="J1457" s="58" t="inlineStr">
        <is>
          <t>Yes</t>
        </is>
      </c>
      <c r="K1457" s="58" t="inlineStr">
        <is>
          <t>Yes</t>
        </is>
      </c>
      <c r="L1457" s="58" t="inlineStr">
        <is>
          <t>Yes</t>
        </is>
      </c>
      <c r="M1457" s="58" t="inlineStr">
        <is>
          <t>Yes</t>
        </is>
      </c>
      <c r="N1457" s="58" t="inlineStr">
        <is>
          <t>No</t>
        </is>
      </c>
      <c r="O1457" s="58" t="inlineStr">
        <is>
          <t>Yes</t>
        </is>
      </c>
      <c r="P1457" s="58" t="inlineStr">
        <is>
          <t>Two year</t>
        </is>
      </c>
      <c r="Q1457" s="58" t="inlineStr">
        <is>
          <t>Yes</t>
        </is>
      </c>
      <c r="R1457" s="58" t="inlineStr">
        <is>
          <t>Credit card (automatic)</t>
        </is>
      </c>
      <c r="S1457" s="123" t="n">
        <v>106.05</v>
      </c>
      <c r="T1457" s="58" t="inlineStr">
        <is>
          <t>3834.4</t>
        </is>
      </c>
      <c r="U1457" s="58" t="inlineStr">
        <is>
          <t>No</t>
        </is>
      </c>
      <c r="V1457" s="123">
        <f>IFERROR(VALUE(TRIM(T1457)),S1457*F1457)</f>
        <v/>
      </c>
      <c r="W1457" s="58">
        <f>IF(F1457&lt;=12,"0-12 mo",IF(F1457&lt;=24,"13-24 mo",IF(F1457&lt;=48,"25-48 mo","49+ mo")))</f>
        <v/>
      </c>
      <c r="X1457" s="58">
        <f>IF(S1457&lt;=35.5,"Q1 Low",IF(S1457&lt;=70.35,"Q2 Mid-Low",IF(S1457&lt;=89.85,"Q3 Mid-High","Q4 High")))</f>
        <v/>
      </c>
      <c r="Y1457" s="58">
        <f>IF(U1457="Yes",1,0)</f>
        <v/>
      </c>
      <c r="Z1457" s="58">
        <f>IF(P1457="Month-to-month",1,0)+IF(M1457="No",1,0)+IF(J1457="No",1,0)+IF(I1457="Fiber optic",1,0)+IF(Q1457="Yes",1,0)</f>
        <v/>
      </c>
    </row>
    <row r="1458" ht="15" customHeight="1" s="59">
      <c r="A1458" s="58" t="inlineStr">
        <is>
          <t>3473-XIIIT</t>
        </is>
      </c>
      <c r="B1458" s="58" t="inlineStr">
        <is>
          <t>Female</t>
        </is>
      </c>
      <c r="C1458" s="58" t="n">
        <v>0</v>
      </c>
      <c r="D1458" s="58" t="inlineStr">
        <is>
          <t>Yes</t>
        </is>
      </c>
      <c r="E1458" s="58" t="inlineStr">
        <is>
          <t>No</t>
        </is>
      </c>
      <c r="F1458" s="58" t="n">
        <v>16</v>
      </c>
      <c r="G1458" s="58" t="inlineStr">
        <is>
          <t>Yes</t>
        </is>
      </c>
      <c r="H1458" s="58" t="inlineStr">
        <is>
          <t>Yes</t>
        </is>
      </c>
      <c r="I1458" s="58" t="inlineStr">
        <is>
          <t>Fiber optic</t>
        </is>
      </c>
      <c r="J1458" s="58" t="inlineStr">
        <is>
          <t>No</t>
        </is>
      </c>
      <c r="K1458" s="58" t="inlineStr">
        <is>
          <t>Yes</t>
        </is>
      </c>
      <c r="L1458" s="58" t="inlineStr">
        <is>
          <t>No</t>
        </is>
      </c>
      <c r="M1458" s="58" t="inlineStr">
        <is>
          <t>No</t>
        </is>
      </c>
      <c r="N1458" s="58" t="inlineStr">
        <is>
          <t>Yes</t>
        </is>
      </c>
      <c r="O1458" s="58" t="inlineStr">
        <is>
          <t>Yes</t>
        </is>
      </c>
      <c r="P1458" s="58" t="inlineStr">
        <is>
          <t>Month-to-month</t>
        </is>
      </c>
      <c r="Q1458" s="58" t="inlineStr">
        <is>
          <t>Yes</t>
        </is>
      </c>
      <c r="R1458" s="58" t="inlineStr">
        <is>
          <t>Electronic check</t>
        </is>
      </c>
      <c r="S1458" s="123" t="n">
        <v>100</v>
      </c>
      <c r="T1458" s="58" t="inlineStr">
        <is>
          <t>1534.75</t>
        </is>
      </c>
      <c r="U1458" s="58" t="inlineStr">
        <is>
          <t>Yes</t>
        </is>
      </c>
      <c r="V1458" s="123">
        <f>IFERROR(VALUE(TRIM(T1458)),S1458*F1458)</f>
        <v/>
      </c>
      <c r="W1458" s="58">
        <f>IF(F1458&lt;=12,"0-12 mo",IF(F1458&lt;=24,"13-24 mo",IF(F1458&lt;=48,"25-48 mo","49+ mo")))</f>
        <v/>
      </c>
      <c r="X1458" s="58">
        <f>IF(S1458&lt;=35.5,"Q1 Low",IF(S1458&lt;=70.35,"Q2 Mid-Low",IF(S1458&lt;=89.85,"Q3 Mid-High","Q4 High")))</f>
        <v/>
      </c>
      <c r="Y1458" s="58">
        <f>IF(U1458="Yes",1,0)</f>
        <v/>
      </c>
      <c r="Z1458" s="58">
        <f>IF(P1458="Month-to-month",1,0)+IF(M1458="No",1,0)+IF(J1458="No",1,0)+IF(I1458="Fiber optic",1,0)+IF(Q1458="Yes",1,0)</f>
        <v/>
      </c>
    </row>
    <row r="1459" ht="15" customHeight="1" s="59">
      <c r="A1459" s="58" t="inlineStr">
        <is>
          <t>6362-QHAFM</t>
        </is>
      </c>
      <c r="B1459" s="58" t="inlineStr">
        <is>
          <t>Male</t>
        </is>
      </c>
      <c r="C1459" s="58" t="n">
        <v>0</v>
      </c>
      <c r="D1459" s="58" t="inlineStr">
        <is>
          <t>Yes</t>
        </is>
      </c>
      <c r="E1459" s="58" t="inlineStr">
        <is>
          <t>No</t>
        </is>
      </c>
      <c r="F1459" s="58" t="n">
        <v>42</v>
      </c>
      <c r="G1459" s="58" t="inlineStr">
        <is>
          <t>Yes</t>
        </is>
      </c>
      <c r="H1459" s="58" t="inlineStr">
        <is>
          <t>Yes</t>
        </is>
      </c>
      <c r="I1459" s="58" t="inlineStr">
        <is>
          <t>Fiber optic</t>
        </is>
      </c>
      <c r="J1459" s="58" t="inlineStr">
        <is>
          <t>No</t>
        </is>
      </c>
      <c r="K1459" s="58" t="inlineStr">
        <is>
          <t>No</t>
        </is>
      </c>
      <c r="L1459" s="58" t="inlineStr">
        <is>
          <t>Yes</t>
        </is>
      </c>
      <c r="M1459" s="58" t="inlineStr">
        <is>
          <t>Yes</t>
        </is>
      </c>
      <c r="N1459" s="58" t="inlineStr">
        <is>
          <t>Yes</t>
        </is>
      </c>
      <c r="O1459" s="58" t="inlineStr">
        <is>
          <t>Yes</t>
        </is>
      </c>
      <c r="P1459" s="58" t="inlineStr">
        <is>
          <t>One year</t>
        </is>
      </c>
      <c r="Q1459" s="58" t="inlineStr">
        <is>
          <t>Yes</t>
        </is>
      </c>
      <c r="R1459" s="58" t="inlineStr">
        <is>
          <t>Electronic check</t>
        </is>
      </c>
      <c r="S1459" s="123" t="n">
        <v>108.3</v>
      </c>
      <c r="T1459" s="58" t="inlineStr">
        <is>
          <t>4586.15</t>
        </is>
      </c>
      <c r="U1459" s="58" t="inlineStr">
        <is>
          <t>No</t>
        </is>
      </c>
      <c r="V1459" s="123">
        <f>IFERROR(VALUE(TRIM(T1459)),S1459*F1459)</f>
        <v/>
      </c>
      <c r="W1459" s="58">
        <f>IF(F1459&lt;=12,"0-12 mo",IF(F1459&lt;=24,"13-24 mo",IF(F1459&lt;=48,"25-48 mo","49+ mo")))</f>
        <v/>
      </c>
      <c r="X1459" s="58">
        <f>IF(S1459&lt;=35.5,"Q1 Low",IF(S1459&lt;=70.35,"Q2 Mid-Low",IF(S1459&lt;=89.85,"Q3 Mid-High","Q4 High")))</f>
        <v/>
      </c>
      <c r="Y1459" s="58">
        <f>IF(U1459="Yes",1,0)</f>
        <v/>
      </c>
      <c r="Z1459" s="58">
        <f>IF(P1459="Month-to-month",1,0)+IF(M1459="No",1,0)+IF(J1459="No",1,0)+IF(I1459="Fiber optic",1,0)+IF(Q1459="Yes",1,0)</f>
        <v/>
      </c>
    </row>
    <row r="1460" ht="15" customHeight="1" s="59">
      <c r="A1460" s="58" t="inlineStr">
        <is>
          <t>7893-IXHRQ</t>
        </is>
      </c>
      <c r="B1460" s="58" t="inlineStr">
        <is>
          <t>Male</t>
        </is>
      </c>
      <c r="C1460" s="58" t="n">
        <v>0</v>
      </c>
      <c r="D1460" s="58" t="inlineStr">
        <is>
          <t>No</t>
        </is>
      </c>
      <c r="E1460" s="58" t="inlineStr">
        <is>
          <t>No</t>
        </is>
      </c>
      <c r="F1460" s="58" t="n">
        <v>1</v>
      </c>
      <c r="G1460" s="58" t="inlineStr">
        <is>
          <t>Yes</t>
        </is>
      </c>
      <c r="H1460" s="58" t="inlineStr">
        <is>
          <t>No</t>
        </is>
      </c>
      <c r="I1460" s="58" t="inlineStr">
        <is>
          <t>No</t>
        </is>
      </c>
      <c r="J1460" s="58" t="inlineStr">
        <is>
          <t>No internet service</t>
        </is>
      </c>
      <c r="K1460" s="58" t="inlineStr">
        <is>
          <t>No internet service</t>
        </is>
      </c>
      <c r="L1460" s="58" t="inlineStr">
        <is>
          <t>No internet service</t>
        </is>
      </c>
      <c r="M1460" s="58" t="inlineStr">
        <is>
          <t>No internet service</t>
        </is>
      </c>
      <c r="N1460" s="58" t="inlineStr">
        <is>
          <t>No internet service</t>
        </is>
      </c>
      <c r="O1460" s="58" t="inlineStr">
        <is>
          <t>No internet service</t>
        </is>
      </c>
      <c r="P1460" s="58" t="inlineStr">
        <is>
          <t>Month-to-month</t>
        </is>
      </c>
      <c r="Q1460" s="58" t="inlineStr">
        <is>
          <t>No</t>
        </is>
      </c>
      <c r="R1460" s="58" t="inlineStr">
        <is>
          <t>Electronic check</t>
        </is>
      </c>
      <c r="S1460" s="123" t="n">
        <v>20.55</v>
      </c>
      <c r="T1460" s="58" t="inlineStr">
        <is>
          <t>20.55</t>
        </is>
      </c>
      <c r="U1460" s="58" t="inlineStr">
        <is>
          <t>Yes</t>
        </is>
      </c>
      <c r="V1460" s="123">
        <f>IFERROR(VALUE(TRIM(T1460)),S1460*F1460)</f>
        <v/>
      </c>
      <c r="W1460" s="58">
        <f>IF(F1460&lt;=12,"0-12 mo",IF(F1460&lt;=24,"13-24 mo",IF(F1460&lt;=48,"25-48 mo","49+ mo")))</f>
        <v/>
      </c>
      <c r="X1460" s="58">
        <f>IF(S1460&lt;=35.5,"Q1 Low",IF(S1460&lt;=70.35,"Q2 Mid-Low",IF(S1460&lt;=89.85,"Q3 Mid-High","Q4 High")))</f>
        <v/>
      </c>
      <c r="Y1460" s="58">
        <f>IF(U1460="Yes",1,0)</f>
        <v/>
      </c>
      <c r="Z1460" s="58">
        <f>IF(P1460="Month-to-month",1,0)+IF(M1460="No",1,0)+IF(J1460="No",1,0)+IF(I1460="Fiber optic",1,0)+IF(Q1460="Yes",1,0)</f>
        <v/>
      </c>
    </row>
    <row r="1461" ht="15" customHeight="1" s="59">
      <c r="A1461" s="58" t="inlineStr">
        <is>
          <t>3070-BDOQC</t>
        </is>
      </c>
      <c r="B1461" s="58" t="inlineStr">
        <is>
          <t>Female</t>
        </is>
      </c>
      <c r="C1461" s="58" t="n">
        <v>0</v>
      </c>
      <c r="D1461" s="58" t="inlineStr">
        <is>
          <t>No</t>
        </is>
      </c>
      <c r="E1461" s="58" t="inlineStr">
        <is>
          <t>No</t>
        </is>
      </c>
      <c r="F1461" s="58" t="n">
        <v>60</v>
      </c>
      <c r="G1461" s="58" t="inlineStr">
        <is>
          <t>Yes</t>
        </is>
      </c>
      <c r="H1461" s="58" t="inlineStr">
        <is>
          <t>No</t>
        </is>
      </c>
      <c r="I1461" s="58" t="inlineStr">
        <is>
          <t>Fiber optic</t>
        </is>
      </c>
      <c r="J1461" s="58" t="inlineStr">
        <is>
          <t>No</t>
        </is>
      </c>
      <c r="K1461" s="58" t="inlineStr">
        <is>
          <t>Yes</t>
        </is>
      </c>
      <c r="L1461" s="58" t="inlineStr">
        <is>
          <t>Yes</t>
        </is>
      </c>
      <c r="M1461" s="58" t="inlineStr">
        <is>
          <t>No</t>
        </is>
      </c>
      <c r="N1461" s="58" t="inlineStr">
        <is>
          <t>Yes</t>
        </is>
      </c>
      <c r="O1461" s="58" t="inlineStr">
        <is>
          <t>Yes</t>
        </is>
      </c>
      <c r="P1461" s="58" t="inlineStr">
        <is>
          <t>Two year</t>
        </is>
      </c>
      <c r="Q1461" s="58" t="inlineStr">
        <is>
          <t>Yes</t>
        </is>
      </c>
      <c r="R1461" s="58" t="inlineStr">
        <is>
          <t>Electronic check</t>
        </is>
      </c>
      <c r="S1461" s="123" t="n">
        <v>99.65000000000001</v>
      </c>
      <c r="T1461" s="58" t="inlineStr">
        <is>
          <t>5941.05</t>
        </is>
      </c>
      <c r="U1461" s="58" t="inlineStr">
        <is>
          <t>No</t>
        </is>
      </c>
      <c r="V1461" s="123">
        <f>IFERROR(VALUE(TRIM(T1461)),S1461*F1461)</f>
        <v/>
      </c>
      <c r="W1461" s="58">
        <f>IF(F1461&lt;=12,"0-12 mo",IF(F1461&lt;=24,"13-24 mo",IF(F1461&lt;=48,"25-48 mo","49+ mo")))</f>
        <v/>
      </c>
      <c r="X1461" s="58">
        <f>IF(S1461&lt;=35.5,"Q1 Low",IF(S1461&lt;=70.35,"Q2 Mid-Low",IF(S1461&lt;=89.85,"Q3 Mid-High","Q4 High")))</f>
        <v/>
      </c>
      <c r="Y1461" s="58">
        <f>IF(U1461="Yes",1,0)</f>
        <v/>
      </c>
      <c r="Z1461" s="58">
        <f>IF(P1461="Month-to-month",1,0)+IF(M1461="No",1,0)+IF(J1461="No",1,0)+IF(I1461="Fiber optic",1,0)+IF(Q1461="Yes",1,0)</f>
        <v/>
      </c>
    </row>
    <row r="1462" ht="15" customHeight="1" s="59">
      <c r="A1462" s="58" t="inlineStr">
        <is>
          <t>2952-QAYZF</t>
        </is>
      </c>
      <c r="B1462" s="58" t="inlineStr">
        <is>
          <t>Male</t>
        </is>
      </c>
      <c r="C1462" s="58" t="n">
        <v>0</v>
      </c>
      <c r="D1462" s="58" t="inlineStr">
        <is>
          <t>No</t>
        </is>
      </c>
      <c r="E1462" s="58" t="inlineStr">
        <is>
          <t>No</t>
        </is>
      </c>
      <c r="F1462" s="58" t="n">
        <v>5</v>
      </c>
      <c r="G1462" s="58" t="inlineStr">
        <is>
          <t>Yes</t>
        </is>
      </c>
      <c r="H1462" s="58" t="inlineStr">
        <is>
          <t>Yes</t>
        </is>
      </c>
      <c r="I1462" s="58" t="inlineStr">
        <is>
          <t>Fiber optic</t>
        </is>
      </c>
      <c r="J1462" s="58" t="inlineStr">
        <is>
          <t>No</t>
        </is>
      </c>
      <c r="K1462" s="58" t="inlineStr">
        <is>
          <t>Yes</t>
        </is>
      </c>
      <c r="L1462" s="58" t="inlineStr">
        <is>
          <t>Yes</t>
        </is>
      </c>
      <c r="M1462" s="58" t="inlineStr">
        <is>
          <t>No</t>
        </is>
      </c>
      <c r="N1462" s="58" t="inlineStr">
        <is>
          <t>No</t>
        </is>
      </c>
      <c r="O1462" s="58" t="inlineStr">
        <is>
          <t>No</t>
        </is>
      </c>
      <c r="P1462" s="58" t="inlineStr">
        <is>
          <t>Month-to-month</t>
        </is>
      </c>
      <c r="Q1462" s="58" t="inlineStr">
        <is>
          <t>Yes</t>
        </is>
      </c>
      <c r="R1462" s="58" t="inlineStr">
        <is>
          <t>Electronic check</t>
        </is>
      </c>
      <c r="S1462" s="123" t="n">
        <v>85.3</v>
      </c>
      <c r="T1462" s="58" t="inlineStr">
        <is>
          <t>424.15</t>
        </is>
      </c>
      <c r="U1462" s="58" t="inlineStr">
        <is>
          <t>Yes</t>
        </is>
      </c>
      <c r="V1462" s="123">
        <f>IFERROR(VALUE(TRIM(T1462)),S1462*F1462)</f>
        <v/>
      </c>
      <c r="W1462" s="58">
        <f>IF(F1462&lt;=12,"0-12 mo",IF(F1462&lt;=24,"13-24 mo",IF(F1462&lt;=48,"25-48 mo","49+ mo")))</f>
        <v/>
      </c>
      <c r="X1462" s="58">
        <f>IF(S1462&lt;=35.5,"Q1 Low",IF(S1462&lt;=70.35,"Q2 Mid-Low",IF(S1462&lt;=89.85,"Q3 Mid-High","Q4 High")))</f>
        <v/>
      </c>
      <c r="Y1462" s="58">
        <f>IF(U1462="Yes",1,0)</f>
        <v/>
      </c>
      <c r="Z1462" s="58">
        <f>IF(P1462="Month-to-month",1,0)+IF(M1462="No",1,0)+IF(J1462="No",1,0)+IF(I1462="Fiber optic",1,0)+IF(Q1462="Yes",1,0)</f>
        <v/>
      </c>
    </row>
    <row r="1463" ht="15" customHeight="1" s="59">
      <c r="A1463" s="58" t="inlineStr">
        <is>
          <t>6234-PFPXL</t>
        </is>
      </c>
      <c r="B1463" s="58" t="inlineStr">
        <is>
          <t>Male</t>
        </is>
      </c>
      <c r="C1463" s="58" t="n">
        <v>0</v>
      </c>
      <c r="D1463" s="58" t="inlineStr">
        <is>
          <t>Yes</t>
        </is>
      </c>
      <c r="E1463" s="58" t="inlineStr">
        <is>
          <t>No</t>
        </is>
      </c>
      <c r="F1463" s="58" t="n">
        <v>22</v>
      </c>
      <c r="G1463" s="58" t="inlineStr">
        <is>
          <t>Yes</t>
        </is>
      </c>
      <c r="H1463" s="58" t="inlineStr">
        <is>
          <t>Yes</t>
        </is>
      </c>
      <c r="I1463" s="58" t="inlineStr">
        <is>
          <t>Fiber optic</t>
        </is>
      </c>
      <c r="J1463" s="58" t="inlineStr">
        <is>
          <t>Yes</t>
        </is>
      </c>
      <c r="K1463" s="58" t="inlineStr">
        <is>
          <t>No</t>
        </is>
      </c>
      <c r="L1463" s="58" t="inlineStr">
        <is>
          <t>No</t>
        </is>
      </c>
      <c r="M1463" s="58" t="inlineStr">
        <is>
          <t>Yes</t>
        </is>
      </c>
      <c r="N1463" s="58" t="inlineStr">
        <is>
          <t>Yes</t>
        </is>
      </c>
      <c r="O1463" s="58" t="inlineStr">
        <is>
          <t>No</t>
        </is>
      </c>
      <c r="P1463" s="58" t="inlineStr">
        <is>
          <t>Month-to-month</t>
        </is>
      </c>
      <c r="Q1463" s="58" t="inlineStr">
        <is>
          <t>No</t>
        </is>
      </c>
      <c r="R1463" s="58" t="inlineStr">
        <is>
          <t>Credit card (automatic)</t>
        </is>
      </c>
      <c r="S1463" s="123" t="n">
        <v>95.90000000000001</v>
      </c>
      <c r="T1463" s="58" t="inlineStr">
        <is>
          <t>2234.95</t>
        </is>
      </c>
      <c r="U1463" s="58" t="inlineStr">
        <is>
          <t>No</t>
        </is>
      </c>
      <c r="V1463" s="123">
        <f>IFERROR(VALUE(TRIM(T1463)),S1463*F1463)</f>
        <v/>
      </c>
      <c r="W1463" s="58">
        <f>IF(F1463&lt;=12,"0-12 mo",IF(F1463&lt;=24,"13-24 mo",IF(F1463&lt;=48,"25-48 mo","49+ mo")))</f>
        <v/>
      </c>
      <c r="X1463" s="58">
        <f>IF(S1463&lt;=35.5,"Q1 Low",IF(S1463&lt;=70.35,"Q2 Mid-Low",IF(S1463&lt;=89.85,"Q3 Mid-High","Q4 High")))</f>
        <v/>
      </c>
      <c r="Y1463" s="58">
        <f>IF(U1463="Yes",1,0)</f>
        <v/>
      </c>
      <c r="Z1463" s="58">
        <f>IF(P1463="Month-to-month",1,0)+IF(M1463="No",1,0)+IF(J1463="No",1,0)+IF(I1463="Fiber optic",1,0)+IF(Q1463="Yes",1,0)</f>
        <v/>
      </c>
    </row>
    <row r="1464" ht="15" customHeight="1" s="59">
      <c r="A1464" s="58" t="inlineStr">
        <is>
          <t>9824-QCJPK</t>
        </is>
      </c>
      <c r="B1464" s="58" t="inlineStr">
        <is>
          <t>Male</t>
        </is>
      </c>
      <c r="C1464" s="58" t="n">
        <v>0</v>
      </c>
      <c r="D1464" s="58" t="inlineStr">
        <is>
          <t>Yes</t>
        </is>
      </c>
      <c r="E1464" s="58" t="inlineStr">
        <is>
          <t>No</t>
        </is>
      </c>
      <c r="F1464" s="58" t="n">
        <v>36</v>
      </c>
      <c r="G1464" s="58" t="inlineStr">
        <is>
          <t>Yes</t>
        </is>
      </c>
      <c r="H1464" s="58" t="inlineStr">
        <is>
          <t>No</t>
        </is>
      </c>
      <c r="I1464" s="58" t="inlineStr">
        <is>
          <t>No</t>
        </is>
      </c>
      <c r="J1464" s="58" t="inlineStr">
        <is>
          <t>No internet service</t>
        </is>
      </c>
      <c r="K1464" s="58" t="inlineStr">
        <is>
          <t>No internet service</t>
        </is>
      </c>
      <c r="L1464" s="58" t="inlineStr">
        <is>
          <t>No internet service</t>
        </is>
      </c>
      <c r="M1464" s="58" t="inlineStr">
        <is>
          <t>No internet service</t>
        </is>
      </c>
      <c r="N1464" s="58" t="inlineStr">
        <is>
          <t>No internet service</t>
        </is>
      </c>
      <c r="O1464" s="58" t="inlineStr">
        <is>
          <t>No internet service</t>
        </is>
      </c>
      <c r="P1464" s="58" t="inlineStr">
        <is>
          <t>One year</t>
        </is>
      </c>
      <c r="Q1464" s="58" t="inlineStr">
        <is>
          <t>No</t>
        </is>
      </c>
      <c r="R1464" s="58" t="inlineStr">
        <is>
          <t>Mailed check</t>
        </is>
      </c>
      <c r="S1464" s="123" t="n">
        <v>20</v>
      </c>
      <c r="T1464" s="58" t="inlineStr">
        <is>
          <t>666.75</t>
        </is>
      </c>
      <c r="U1464" s="58" t="inlineStr">
        <is>
          <t>No</t>
        </is>
      </c>
      <c r="V1464" s="123">
        <f>IFERROR(VALUE(TRIM(T1464)),S1464*F1464)</f>
        <v/>
      </c>
      <c r="W1464" s="58">
        <f>IF(F1464&lt;=12,"0-12 mo",IF(F1464&lt;=24,"13-24 mo",IF(F1464&lt;=48,"25-48 mo","49+ mo")))</f>
        <v/>
      </c>
      <c r="X1464" s="58">
        <f>IF(S1464&lt;=35.5,"Q1 Low",IF(S1464&lt;=70.35,"Q2 Mid-Low",IF(S1464&lt;=89.85,"Q3 Mid-High","Q4 High")))</f>
        <v/>
      </c>
      <c r="Y1464" s="58">
        <f>IF(U1464="Yes",1,0)</f>
        <v/>
      </c>
      <c r="Z1464" s="58">
        <f>IF(P1464="Month-to-month",1,0)+IF(M1464="No",1,0)+IF(J1464="No",1,0)+IF(I1464="Fiber optic",1,0)+IF(Q1464="Yes",1,0)</f>
        <v/>
      </c>
    </row>
    <row r="1465" ht="15" customHeight="1" s="59">
      <c r="A1465" s="58" t="inlineStr">
        <is>
          <t>4763-PGDPO</t>
        </is>
      </c>
      <c r="B1465" s="58" t="inlineStr">
        <is>
          <t>Female</t>
        </is>
      </c>
      <c r="C1465" s="58" t="n">
        <v>0</v>
      </c>
      <c r="D1465" s="58" t="inlineStr">
        <is>
          <t>No</t>
        </is>
      </c>
      <c r="E1465" s="58" t="inlineStr">
        <is>
          <t>No</t>
        </is>
      </c>
      <c r="F1465" s="58" t="n">
        <v>4</v>
      </c>
      <c r="G1465" s="58" t="inlineStr">
        <is>
          <t>Yes</t>
        </is>
      </c>
      <c r="H1465" s="58" t="inlineStr">
        <is>
          <t>No</t>
        </is>
      </c>
      <c r="I1465" s="58" t="inlineStr">
        <is>
          <t>Fiber optic</t>
        </is>
      </c>
      <c r="J1465" s="58" t="inlineStr">
        <is>
          <t>No</t>
        </is>
      </c>
      <c r="K1465" s="58" t="inlineStr">
        <is>
          <t>No</t>
        </is>
      </c>
      <c r="L1465" s="58" t="inlineStr">
        <is>
          <t>No</t>
        </is>
      </c>
      <c r="M1465" s="58" t="inlineStr">
        <is>
          <t>No</t>
        </is>
      </c>
      <c r="N1465" s="58" t="inlineStr">
        <is>
          <t>No</t>
        </is>
      </c>
      <c r="O1465" s="58" t="inlineStr">
        <is>
          <t>No</t>
        </is>
      </c>
      <c r="P1465" s="58" t="inlineStr">
        <is>
          <t>Month-to-month</t>
        </is>
      </c>
      <c r="Q1465" s="58" t="inlineStr">
        <is>
          <t>No</t>
        </is>
      </c>
      <c r="R1465" s="58" t="inlineStr">
        <is>
          <t>Electronic check</t>
        </is>
      </c>
      <c r="S1465" s="123" t="n">
        <v>70.40000000000001</v>
      </c>
      <c r="T1465" s="58" t="inlineStr">
        <is>
          <t>281</t>
        </is>
      </c>
      <c r="U1465" s="58" t="inlineStr">
        <is>
          <t>Yes</t>
        </is>
      </c>
      <c r="V1465" s="123">
        <f>IFERROR(VALUE(TRIM(T1465)),S1465*F1465)</f>
        <v/>
      </c>
      <c r="W1465" s="58">
        <f>IF(F1465&lt;=12,"0-12 mo",IF(F1465&lt;=24,"13-24 mo",IF(F1465&lt;=48,"25-48 mo","49+ mo")))</f>
        <v/>
      </c>
      <c r="X1465" s="58">
        <f>IF(S1465&lt;=35.5,"Q1 Low",IF(S1465&lt;=70.35,"Q2 Mid-Low",IF(S1465&lt;=89.85,"Q3 Mid-High","Q4 High")))</f>
        <v/>
      </c>
      <c r="Y1465" s="58">
        <f>IF(U1465="Yes",1,0)</f>
        <v/>
      </c>
      <c r="Z1465" s="58">
        <f>IF(P1465="Month-to-month",1,0)+IF(M1465="No",1,0)+IF(J1465="No",1,0)+IF(I1465="Fiber optic",1,0)+IF(Q1465="Yes",1,0)</f>
        <v/>
      </c>
    </row>
    <row r="1466" ht="15" customHeight="1" s="59">
      <c r="A1466" s="58" t="inlineStr">
        <is>
          <t>4283-IVYCI</t>
        </is>
      </c>
      <c r="B1466" s="58" t="inlineStr">
        <is>
          <t>Male</t>
        </is>
      </c>
      <c r="C1466" s="58" t="n">
        <v>0</v>
      </c>
      <c r="D1466" s="58" t="inlineStr">
        <is>
          <t>No</t>
        </is>
      </c>
      <c r="E1466" s="58" t="inlineStr">
        <is>
          <t>No</t>
        </is>
      </c>
      <c r="F1466" s="58" t="n">
        <v>9</v>
      </c>
      <c r="G1466" s="58" t="inlineStr">
        <is>
          <t>Yes</t>
        </is>
      </c>
      <c r="H1466" s="58" t="inlineStr">
        <is>
          <t>No</t>
        </is>
      </c>
      <c r="I1466" s="58" t="inlineStr">
        <is>
          <t>DSL</t>
        </is>
      </c>
      <c r="J1466" s="58" t="inlineStr">
        <is>
          <t>Yes</t>
        </is>
      </c>
      <c r="K1466" s="58" t="inlineStr">
        <is>
          <t>No</t>
        </is>
      </c>
      <c r="L1466" s="58" t="inlineStr">
        <is>
          <t>No</t>
        </is>
      </c>
      <c r="M1466" s="58" t="inlineStr">
        <is>
          <t>Yes</t>
        </is>
      </c>
      <c r="N1466" s="58" t="inlineStr">
        <is>
          <t>No</t>
        </is>
      </c>
      <c r="O1466" s="58" t="inlineStr">
        <is>
          <t>Yes</t>
        </is>
      </c>
      <c r="P1466" s="58" t="inlineStr">
        <is>
          <t>Month-to-month</t>
        </is>
      </c>
      <c r="Q1466" s="58" t="inlineStr">
        <is>
          <t>No</t>
        </is>
      </c>
      <c r="R1466" s="58" t="inlineStr">
        <is>
          <t>Mailed check</t>
        </is>
      </c>
      <c r="S1466" s="123" t="n">
        <v>64.95</v>
      </c>
      <c r="T1466" s="58" t="inlineStr">
        <is>
          <t>547.8</t>
        </is>
      </c>
      <c r="U1466" s="58" t="inlineStr">
        <is>
          <t>No</t>
        </is>
      </c>
      <c r="V1466" s="123">
        <f>IFERROR(VALUE(TRIM(T1466)),S1466*F1466)</f>
        <v/>
      </c>
      <c r="W1466" s="58">
        <f>IF(F1466&lt;=12,"0-12 mo",IF(F1466&lt;=24,"13-24 mo",IF(F1466&lt;=48,"25-48 mo","49+ mo")))</f>
        <v/>
      </c>
      <c r="X1466" s="58">
        <f>IF(S1466&lt;=35.5,"Q1 Low",IF(S1466&lt;=70.35,"Q2 Mid-Low",IF(S1466&lt;=89.85,"Q3 Mid-High","Q4 High")))</f>
        <v/>
      </c>
      <c r="Y1466" s="58">
        <f>IF(U1466="Yes",1,0)</f>
        <v/>
      </c>
      <c r="Z1466" s="58">
        <f>IF(P1466="Month-to-month",1,0)+IF(M1466="No",1,0)+IF(J1466="No",1,0)+IF(I1466="Fiber optic",1,0)+IF(Q1466="Yes",1,0)</f>
        <v/>
      </c>
    </row>
    <row r="1467" ht="15" customHeight="1" s="59">
      <c r="A1467" s="58" t="inlineStr">
        <is>
          <t>1866-OBPNR</t>
        </is>
      </c>
      <c r="B1467" s="58" t="inlineStr">
        <is>
          <t>Male</t>
        </is>
      </c>
      <c r="C1467" s="58" t="n">
        <v>0</v>
      </c>
      <c r="D1467" s="58" t="inlineStr">
        <is>
          <t>Yes</t>
        </is>
      </c>
      <c r="E1467" s="58" t="inlineStr">
        <is>
          <t>Yes</t>
        </is>
      </c>
      <c r="F1467" s="58" t="n">
        <v>1</v>
      </c>
      <c r="G1467" s="58" t="inlineStr">
        <is>
          <t>Yes</t>
        </is>
      </c>
      <c r="H1467" s="58" t="inlineStr">
        <is>
          <t>No</t>
        </is>
      </c>
      <c r="I1467" s="58" t="inlineStr">
        <is>
          <t>Fiber optic</t>
        </is>
      </c>
      <c r="J1467" s="58" t="inlineStr">
        <is>
          <t>No</t>
        </is>
      </c>
      <c r="K1467" s="58" t="inlineStr">
        <is>
          <t>Yes</t>
        </is>
      </c>
      <c r="L1467" s="58" t="inlineStr">
        <is>
          <t>No</t>
        </is>
      </c>
      <c r="M1467" s="58" t="inlineStr">
        <is>
          <t>No</t>
        </is>
      </c>
      <c r="N1467" s="58" t="inlineStr">
        <is>
          <t>No</t>
        </is>
      </c>
      <c r="O1467" s="58" t="inlineStr">
        <is>
          <t>No</t>
        </is>
      </c>
      <c r="P1467" s="58" t="inlineStr">
        <is>
          <t>Month-to-month</t>
        </is>
      </c>
      <c r="Q1467" s="58" t="inlineStr">
        <is>
          <t>No</t>
        </is>
      </c>
      <c r="R1467" s="58" t="inlineStr">
        <is>
          <t>Credit card (automatic)</t>
        </is>
      </c>
      <c r="S1467" s="123" t="n">
        <v>74.59999999999999</v>
      </c>
      <c r="T1467" s="58" t="inlineStr">
        <is>
          <t>74.6</t>
        </is>
      </c>
      <c r="U1467" s="58" t="inlineStr">
        <is>
          <t>No</t>
        </is>
      </c>
      <c r="V1467" s="123">
        <f>IFERROR(VALUE(TRIM(T1467)),S1467*F1467)</f>
        <v/>
      </c>
      <c r="W1467" s="58">
        <f>IF(F1467&lt;=12,"0-12 mo",IF(F1467&lt;=24,"13-24 mo",IF(F1467&lt;=48,"25-48 mo","49+ mo")))</f>
        <v/>
      </c>
      <c r="X1467" s="58">
        <f>IF(S1467&lt;=35.5,"Q1 Low",IF(S1467&lt;=70.35,"Q2 Mid-Low",IF(S1467&lt;=89.85,"Q3 Mid-High","Q4 High")))</f>
        <v/>
      </c>
      <c r="Y1467" s="58">
        <f>IF(U1467="Yes",1,0)</f>
        <v/>
      </c>
      <c r="Z1467" s="58">
        <f>IF(P1467="Month-to-month",1,0)+IF(M1467="No",1,0)+IF(J1467="No",1,0)+IF(I1467="Fiber optic",1,0)+IF(Q1467="Yes",1,0)</f>
        <v/>
      </c>
    </row>
    <row r="1468" ht="15" customHeight="1" s="59">
      <c r="A1468" s="58" t="inlineStr">
        <is>
          <t>8205-MQUGY</t>
        </is>
      </c>
      <c r="B1468" s="58" t="inlineStr">
        <is>
          <t>Male</t>
        </is>
      </c>
      <c r="C1468" s="58" t="n">
        <v>0</v>
      </c>
      <c r="D1468" s="58" t="inlineStr">
        <is>
          <t>Yes</t>
        </is>
      </c>
      <c r="E1468" s="58" t="inlineStr">
        <is>
          <t>Yes</t>
        </is>
      </c>
      <c r="F1468" s="58" t="n">
        <v>12</v>
      </c>
      <c r="G1468" s="58" t="inlineStr">
        <is>
          <t>Yes</t>
        </is>
      </c>
      <c r="H1468" s="58" t="inlineStr">
        <is>
          <t>No</t>
        </is>
      </c>
      <c r="I1468" s="58" t="inlineStr">
        <is>
          <t>DSL</t>
        </is>
      </c>
      <c r="J1468" s="58" t="inlineStr">
        <is>
          <t>Yes</t>
        </is>
      </c>
      <c r="K1468" s="58" t="inlineStr">
        <is>
          <t>No</t>
        </is>
      </c>
      <c r="L1468" s="58" t="inlineStr">
        <is>
          <t>No</t>
        </is>
      </c>
      <c r="M1468" s="58" t="inlineStr">
        <is>
          <t>No</t>
        </is>
      </c>
      <c r="N1468" s="58" t="inlineStr">
        <is>
          <t>No</t>
        </is>
      </c>
      <c r="O1468" s="58" t="inlineStr">
        <is>
          <t>No</t>
        </is>
      </c>
      <c r="P1468" s="58" t="inlineStr">
        <is>
          <t>Month-to-month</t>
        </is>
      </c>
      <c r="Q1468" s="58" t="inlineStr">
        <is>
          <t>Yes</t>
        </is>
      </c>
      <c r="R1468" s="58" t="inlineStr">
        <is>
          <t>Electronic check</t>
        </is>
      </c>
      <c r="S1468" s="123" t="n">
        <v>49.2</v>
      </c>
      <c r="T1468" s="58" t="inlineStr">
        <is>
          <t>571.15</t>
        </is>
      </c>
      <c r="U1468" s="58" t="inlineStr">
        <is>
          <t>No</t>
        </is>
      </c>
      <c r="V1468" s="123">
        <f>IFERROR(VALUE(TRIM(T1468)),S1468*F1468)</f>
        <v/>
      </c>
      <c r="W1468" s="58">
        <f>IF(F1468&lt;=12,"0-12 mo",IF(F1468&lt;=24,"13-24 mo",IF(F1468&lt;=48,"25-48 mo","49+ mo")))</f>
        <v/>
      </c>
      <c r="X1468" s="58">
        <f>IF(S1468&lt;=35.5,"Q1 Low",IF(S1468&lt;=70.35,"Q2 Mid-Low",IF(S1468&lt;=89.85,"Q3 Mid-High","Q4 High")))</f>
        <v/>
      </c>
      <c r="Y1468" s="58">
        <f>IF(U1468="Yes",1,0)</f>
        <v/>
      </c>
      <c r="Z1468" s="58">
        <f>IF(P1468="Month-to-month",1,0)+IF(M1468="No",1,0)+IF(J1468="No",1,0)+IF(I1468="Fiber optic",1,0)+IF(Q1468="Yes",1,0)</f>
        <v/>
      </c>
    </row>
    <row r="1469" ht="15" customHeight="1" s="59">
      <c r="A1469" s="58" t="inlineStr">
        <is>
          <t>8970-ANWXO</t>
        </is>
      </c>
      <c r="B1469" s="58" t="inlineStr">
        <is>
          <t>Female</t>
        </is>
      </c>
      <c r="C1469" s="58" t="n">
        <v>0</v>
      </c>
      <c r="D1469" s="58" t="inlineStr">
        <is>
          <t>No</t>
        </is>
      </c>
      <c r="E1469" s="58" t="inlineStr">
        <is>
          <t>No</t>
        </is>
      </c>
      <c r="F1469" s="58" t="n">
        <v>23</v>
      </c>
      <c r="G1469" s="58" t="inlineStr">
        <is>
          <t>Yes</t>
        </is>
      </c>
      <c r="H1469" s="58" t="inlineStr">
        <is>
          <t>Yes</t>
        </is>
      </c>
      <c r="I1469" s="58" t="inlineStr">
        <is>
          <t>DSL</t>
        </is>
      </c>
      <c r="J1469" s="58" t="inlineStr">
        <is>
          <t>No</t>
        </is>
      </c>
      <c r="K1469" s="58" t="inlineStr">
        <is>
          <t>No</t>
        </is>
      </c>
      <c r="L1469" s="58" t="inlineStr">
        <is>
          <t>No</t>
        </is>
      </c>
      <c r="M1469" s="58" t="inlineStr">
        <is>
          <t>Yes</t>
        </is>
      </c>
      <c r="N1469" s="58" t="inlineStr">
        <is>
          <t>Yes</t>
        </is>
      </c>
      <c r="O1469" s="58" t="inlineStr">
        <is>
          <t>Yes</t>
        </is>
      </c>
      <c r="P1469" s="58" t="inlineStr">
        <is>
          <t>One year</t>
        </is>
      </c>
      <c r="Q1469" s="58" t="inlineStr">
        <is>
          <t>Yes</t>
        </is>
      </c>
      <c r="R1469" s="58" t="inlineStr">
        <is>
          <t>Mailed check</t>
        </is>
      </c>
      <c r="S1469" s="123" t="n">
        <v>73.75</v>
      </c>
      <c r="T1469" s="58" t="inlineStr">
        <is>
          <t>1756.6</t>
        </is>
      </c>
      <c r="U1469" s="58" t="inlineStr">
        <is>
          <t>No</t>
        </is>
      </c>
      <c r="V1469" s="123">
        <f>IFERROR(VALUE(TRIM(T1469)),S1469*F1469)</f>
        <v/>
      </c>
      <c r="W1469" s="58">
        <f>IF(F1469&lt;=12,"0-12 mo",IF(F1469&lt;=24,"13-24 mo",IF(F1469&lt;=48,"25-48 mo","49+ mo")))</f>
        <v/>
      </c>
      <c r="X1469" s="58">
        <f>IF(S1469&lt;=35.5,"Q1 Low",IF(S1469&lt;=70.35,"Q2 Mid-Low",IF(S1469&lt;=89.85,"Q3 Mid-High","Q4 High")))</f>
        <v/>
      </c>
      <c r="Y1469" s="58">
        <f>IF(U1469="Yes",1,0)</f>
        <v/>
      </c>
      <c r="Z1469" s="58">
        <f>IF(P1469="Month-to-month",1,0)+IF(M1469="No",1,0)+IF(J1469="No",1,0)+IF(I1469="Fiber optic",1,0)+IF(Q1469="Yes",1,0)</f>
        <v/>
      </c>
    </row>
    <row r="1470" ht="15" customHeight="1" s="59">
      <c r="A1470" s="58" t="inlineStr">
        <is>
          <t>9480-BQJEI</t>
        </is>
      </c>
      <c r="B1470" s="58" t="inlineStr">
        <is>
          <t>Male</t>
        </is>
      </c>
      <c r="C1470" s="58" t="n">
        <v>0</v>
      </c>
      <c r="D1470" s="58" t="inlineStr">
        <is>
          <t>No</t>
        </is>
      </c>
      <c r="E1470" s="58" t="inlineStr">
        <is>
          <t>No</t>
        </is>
      </c>
      <c r="F1470" s="58" t="n">
        <v>62</v>
      </c>
      <c r="G1470" s="58" t="inlineStr">
        <is>
          <t>Yes</t>
        </is>
      </c>
      <c r="H1470" s="58" t="inlineStr">
        <is>
          <t>Yes</t>
        </is>
      </c>
      <c r="I1470" s="58" t="inlineStr">
        <is>
          <t>Fiber optic</t>
        </is>
      </c>
      <c r="J1470" s="58" t="inlineStr">
        <is>
          <t>Yes</t>
        </is>
      </c>
      <c r="K1470" s="58" t="inlineStr">
        <is>
          <t>Yes</t>
        </is>
      </c>
      <c r="L1470" s="58" t="inlineStr">
        <is>
          <t>No</t>
        </is>
      </c>
      <c r="M1470" s="58" t="inlineStr">
        <is>
          <t>No</t>
        </is>
      </c>
      <c r="N1470" s="58" t="inlineStr">
        <is>
          <t>No</t>
        </is>
      </c>
      <c r="O1470" s="58" t="inlineStr">
        <is>
          <t>Yes</t>
        </is>
      </c>
      <c r="P1470" s="58" t="inlineStr">
        <is>
          <t>One year</t>
        </is>
      </c>
      <c r="Q1470" s="58" t="inlineStr">
        <is>
          <t>Yes</t>
        </is>
      </c>
      <c r="R1470" s="58" t="inlineStr">
        <is>
          <t>Bank transfer (automatic)</t>
        </is>
      </c>
      <c r="S1470" s="123" t="n">
        <v>92.3</v>
      </c>
      <c r="T1470" s="58" t="inlineStr">
        <is>
          <t>5731.45</t>
        </is>
      </c>
      <c r="U1470" s="58" t="inlineStr">
        <is>
          <t>No</t>
        </is>
      </c>
      <c r="V1470" s="123">
        <f>IFERROR(VALUE(TRIM(T1470)),S1470*F1470)</f>
        <v/>
      </c>
      <c r="W1470" s="58">
        <f>IF(F1470&lt;=12,"0-12 mo",IF(F1470&lt;=24,"13-24 mo",IF(F1470&lt;=48,"25-48 mo","49+ mo")))</f>
        <v/>
      </c>
      <c r="X1470" s="58">
        <f>IF(S1470&lt;=35.5,"Q1 Low",IF(S1470&lt;=70.35,"Q2 Mid-Low",IF(S1470&lt;=89.85,"Q3 Mid-High","Q4 High")))</f>
        <v/>
      </c>
      <c r="Y1470" s="58">
        <f>IF(U1470="Yes",1,0)</f>
        <v/>
      </c>
      <c r="Z1470" s="58">
        <f>IF(P1470="Month-to-month",1,0)+IF(M1470="No",1,0)+IF(J1470="No",1,0)+IF(I1470="Fiber optic",1,0)+IF(Q1470="Yes",1,0)</f>
        <v/>
      </c>
    </row>
    <row r="1471" ht="15" customHeight="1" s="59">
      <c r="A1471" s="58" t="inlineStr">
        <is>
          <t>5394-SVGJV</t>
        </is>
      </c>
      <c r="B1471" s="58" t="inlineStr">
        <is>
          <t>Male</t>
        </is>
      </c>
      <c r="C1471" s="58" t="n">
        <v>0</v>
      </c>
      <c r="D1471" s="58" t="inlineStr">
        <is>
          <t>No</t>
        </is>
      </c>
      <c r="E1471" s="58" t="inlineStr">
        <is>
          <t>No</t>
        </is>
      </c>
      <c r="F1471" s="58" t="n">
        <v>37</v>
      </c>
      <c r="G1471" s="58" t="inlineStr">
        <is>
          <t>Yes</t>
        </is>
      </c>
      <c r="H1471" s="58" t="inlineStr">
        <is>
          <t>Yes</t>
        </is>
      </c>
      <c r="I1471" s="58" t="inlineStr">
        <is>
          <t>Fiber optic</t>
        </is>
      </c>
      <c r="J1471" s="58" t="inlineStr">
        <is>
          <t>No</t>
        </is>
      </c>
      <c r="K1471" s="58" t="inlineStr">
        <is>
          <t>No</t>
        </is>
      </c>
      <c r="L1471" s="58" t="inlineStr">
        <is>
          <t>No</t>
        </is>
      </c>
      <c r="M1471" s="58" t="inlineStr">
        <is>
          <t>Yes</t>
        </is>
      </c>
      <c r="N1471" s="58" t="inlineStr">
        <is>
          <t>Yes</t>
        </is>
      </c>
      <c r="O1471" s="58" t="inlineStr">
        <is>
          <t>Yes</t>
        </is>
      </c>
      <c r="P1471" s="58" t="inlineStr">
        <is>
          <t>Month-to-month</t>
        </is>
      </c>
      <c r="Q1471" s="58" t="inlineStr">
        <is>
          <t>No</t>
        </is>
      </c>
      <c r="R1471" s="58" t="inlineStr">
        <is>
          <t>Bank transfer (automatic)</t>
        </is>
      </c>
      <c r="S1471" s="123" t="n">
        <v>98.8</v>
      </c>
      <c r="T1471" s="58" t="inlineStr">
        <is>
          <t>3475.55</t>
        </is>
      </c>
      <c r="U1471" s="58" t="inlineStr">
        <is>
          <t>Yes</t>
        </is>
      </c>
      <c r="V1471" s="123">
        <f>IFERROR(VALUE(TRIM(T1471)),S1471*F1471)</f>
        <v/>
      </c>
      <c r="W1471" s="58">
        <f>IF(F1471&lt;=12,"0-12 mo",IF(F1471&lt;=24,"13-24 mo",IF(F1471&lt;=48,"25-48 mo","49+ mo")))</f>
        <v/>
      </c>
      <c r="X1471" s="58">
        <f>IF(S1471&lt;=35.5,"Q1 Low",IF(S1471&lt;=70.35,"Q2 Mid-Low",IF(S1471&lt;=89.85,"Q3 Mid-High","Q4 High")))</f>
        <v/>
      </c>
      <c r="Y1471" s="58">
        <f>IF(U1471="Yes",1,0)</f>
        <v/>
      </c>
      <c r="Z1471" s="58">
        <f>IF(P1471="Month-to-month",1,0)+IF(M1471="No",1,0)+IF(J1471="No",1,0)+IF(I1471="Fiber optic",1,0)+IF(Q1471="Yes",1,0)</f>
        <v/>
      </c>
    </row>
    <row r="1472" ht="15" customHeight="1" s="59">
      <c r="A1472" s="58" t="inlineStr">
        <is>
          <t>6979-TNDEU</t>
        </is>
      </c>
      <c r="B1472" s="58" t="inlineStr">
        <is>
          <t>Female</t>
        </is>
      </c>
      <c r="C1472" s="58" t="n">
        <v>0</v>
      </c>
      <c r="D1472" s="58" t="inlineStr">
        <is>
          <t>No</t>
        </is>
      </c>
      <c r="E1472" s="58" t="inlineStr">
        <is>
          <t>No</t>
        </is>
      </c>
      <c r="F1472" s="58" t="n">
        <v>8</v>
      </c>
      <c r="G1472" s="58" t="inlineStr">
        <is>
          <t>Yes</t>
        </is>
      </c>
      <c r="H1472" s="58" t="inlineStr">
        <is>
          <t>No</t>
        </is>
      </c>
      <c r="I1472" s="58" t="inlineStr">
        <is>
          <t>No</t>
        </is>
      </c>
      <c r="J1472" s="58" t="inlineStr">
        <is>
          <t>No internet service</t>
        </is>
      </c>
      <c r="K1472" s="58" t="inlineStr">
        <is>
          <t>No internet service</t>
        </is>
      </c>
      <c r="L1472" s="58" t="inlineStr">
        <is>
          <t>No internet service</t>
        </is>
      </c>
      <c r="M1472" s="58" t="inlineStr">
        <is>
          <t>No internet service</t>
        </is>
      </c>
      <c r="N1472" s="58" t="inlineStr">
        <is>
          <t>No internet service</t>
        </is>
      </c>
      <c r="O1472" s="58" t="inlineStr">
        <is>
          <t>No internet service</t>
        </is>
      </c>
      <c r="P1472" s="58" t="inlineStr">
        <is>
          <t>Month-to-month</t>
        </is>
      </c>
      <c r="Q1472" s="58" t="inlineStr">
        <is>
          <t>No</t>
        </is>
      </c>
      <c r="R1472" s="58" t="inlineStr">
        <is>
          <t>Mailed check</t>
        </is>
      </c>
      <c r="S1472" s="123" t="n">
        <v>19.2</v>
      </c>
      <c r="T1472" s="58" t="inlineStr">
        <is>
          <t>156.85</t>
        </is>
      </c>
      <c r="U1472" s="58" t="inlineStr">
        <is>
          <t>No</t>
        </is>
      </c>
      <c r="V1472" s="123">
        <f>IFERROR(VALUE(TRIM(T1472)),S1472*F1472)</f>
        <v/>
      </c>
      <c r="W1472" s="58">
        <f>IF(F1472&lt;=12,"0-12 mo",IF(F1472&lt;=24,"13-24 mo",IF(F1472&lt;=48,"25-48 mo","49+ mo")))</f>
        <v/>
      </c>
      <c r="X1472" s="58">
        <f>IF(S1472&lt;=35.5,"Q1 Low",IF(S1472&lt;=70.35,"Q2 Mid-Low",IF(S1472&lt;=89.85,"Q3 Mid-High","Q4 High")))</f>
        <v/>
      </c>
      <c r="Y1472" s="58">
        <f>IF(U1472="Yes",1,0)</f>
        <v/>
      </c>
      <c r="Z1472" s="58">
        <f>IF(P1472="Month-to-month",1,0)+IF(M1472="No",1,0)+IF(J1472="No",1,0)+IF(I1472="Fiber optic",1,0)+IF(Q1472="Yes",1,0)</f>
        <v/>
      </c>
    </row>
    <row r="1473" ht="15" customHeight="1" s="59">
      <c r="A1473" s="58" t="inlineStr">
        <is>
          <t>9777-WJJPR</t>
        </is>
      </c>
      <c r="B1473" s="58" t="inlineStr">
        <is>
          <t>Male</t>
        </is>
      </c>
      <c r="C1473" s="58" t="n">
        <v>0</v>
      </c>
      <c r="D1473" s="58" t="inlineStr">
        <is>
          <t>Yes</t>
        </is>
      </c>
      <c r="E1473" s="58" t="inlineStr">
        <is>
          <t>No</t>
        </is>
      </c>
      <c r="F1473" s="58" t="n">
        <v>31</v>
      </c>
      <c r="G1473" s="58" t="inlineStr">
        <is>
          <t>Yes</t>
        </is>
      </c>
      <c r="H1473" s="58" t="inlineStr">
        <is>
          <t>Yes</t>
        </is>
      </c>
      <c r="I1473" s="58" t="inlineStr">
        <is>
          <t>Fiber optic</t>
        </is>
      </c>
      <c r="J1473" s="58" t="inlineStr">
        <is>
          <t>No</t>
        </is>
      </c>
      <c r="K1473" s="58" t="inlineStr">
        <is>
          <t>No</t>
        </is>
      </c>
      <c r="L1473" s="58" t="inlineStr">
        <is>
          <t>Yes</t>
        </is>
      </c>
      <c r="M1473" s="58" t="inlineStr">
        <is>
          <t>No</t>
        </is>
      </c>
      <c r="N1473" s="58" t="inlineStr">
        <is>
          <t>Yes</t>
        </is>
      </c>
      <c r="O1473" s="58" t="inlineStr">
        <is>
          <t>No</t>
        </is>
      </c>
      <c r="P1473" s="58" t="inlineStr">
        <is>
          <t>Month-to-month</t>
        </is>
      </c>
      <c r="Q1473" s="58" t="inlineStr">
        <is>
          <t>No</t>
        </is>
      </c>
      <c r="R1473" s="58" t="inlineStr">
        <is>
          <t>Credit card (automatic)</t>
        </is>
      </c>
      <c r="S1473" s="123" t="n">
        <v>88.65000000000001</v>
      </c>
      <c r="T1473" s="58" t="inlineStr">
        <is>
          <t>2683.2</t>
        </is>
      </c>
      <c r="U1473" s="58" t="inlineStr">
        <is>
          <t>No</t>
        </is>
      </c>
      <c r="V1473" s="123">
        <f>IFERROR(VALUE(TRIM(T1473)),S1473*F1473)</f>
        <v/>
      </c>
      <c r="W1473" s="58">
        <f>IF(F1473&lt;=12,"0-12 mo",IF(F1473&lt;=24,"13-24 mo",IF(F1473&lt;=48,"25-48 mo","49+ mo")))</f>
        <v/>
      </c>
      <c r="X1473" s="58">
        <f>IF(S1473&lt;=35.5,"Q1 Low",IF(S1473&lt;=70.35,"Q2 Mid-Low",IF(S1473&lt;=89.85,"Q3 Mid-High","Q4 High")))</f>
        <v/>
      </c>
      <c r="Y1473" s="58">
        <f>IF(U1473="Yes",1,0)</f>
        <v/>
      </c>
      <c r="Z1473" s="58">
        <f>IF(P1473="Month-to-month",1,0)+IF(M1473="No",1,0)+IF(J1473="No",1,0)+IF(I1473="Fiber optic",1,0)+IF(Q1473="Yes",1,0)</f>
        <v/>
      </c>
    </row>
    <row r="1474" ht="15" customHeight="1" s="59">
      <c r="A1474" s="58" t="inlineStr">
        <is>
          <t>9283-LZQOH</t>
        </is>
      </c>
      <c r="B1474" s="58" t="inlineStr">
        <is>
          <t>Male</t>
        </is>
      </c>
      <c r="C1474" s="58" t="n">
        <v>0</v>
      </c>
      <c r="D1474" s="58" t="inlineStr">
        <is>
          <t>Yes</t>
        </is>
      </c>
      <c r="E1474" s="58" t="inlineStr">
        <is>
          <t>Yes</t>
        </is>
      </c>
      <c r="F1474" s="58" t="n">
        <v>13</v>
      </c>
      <c r="G1474" s="58" t="inlineStr">
        <is>
          <t>Yes</t>
        </is>
      </c>
      <c r="H1474" s="58" t="inlineStr">
        <is>
          <t>Yes</t>
        </is>
      </c>
      <c r="I1474" s="58" t="inlineStr">
        <is>
          <t>Fiber optic</t>
        </is>
      </c>
      <c r="J1474" s="58" t="inlineStr">
        <is>
          <t>No</t>
        </is>
      </c>
      <c r="K1474" s="58" t="inlineStr">
        <is>
          <t>No</t>
        </is>
      </c>
      <c r="L1474" s="58" t="inlineStr">
        <is>
          <t>No</t>
        </is>
      </c>
      <c r="M1474" s="58" t="inlineStr">
        <is>
          <t>No</t>
        </is>
      </c>
      <c r="N1474" s="58" t="inlineStr">
        <is>
          <t>No</t>
        </is>
      </c>
      <c r="O1474" s="58" t="inlineStr">
        <is>
          <t>No</t>
        </is>
      </c>
      <c r="P1474" s="58" t="inlineStr">
        <is>
          <t>Month-to-month</t>
        </is>
      </c>
      <c r="Q1474" s="58" t="inlineStr">
        <is>
          <t>Yes</t>
        </is>
      </c>
      <c r="R1474" s="58" t="inlineStr">
        <is>
          <t>Credit card (automatic)</t>
        </is>
      </c>
      <c r="S1474" s="123" t="n">
        <v>74.40000000000001</v>
      </c>
      <c r="T1474" s="58" t="inlineStr">
        <is>
          <t>896.75</t>
        </is>
      </c>
      <c r="U1474" s="58" t="inlineStr">
        <is>
          <t>Yes</t>
        </is>
      </c>
      <c r="V1474" s="123">
        <f>IFERROR(VALUE(TRIM(T1474)),S1474*F1474)</f>
        <v/>
      </c>
      <c r="W1474" s="58">
        <f>IF(F1474&lt;=12,"0-12 mo",IF(F1474&lt;=24,"13-24 mo",IF(F1474&lt;=48,"25-48 mo","49+ mo")))</f>
        <v/>
      </c>
      <c r="X1474" s="58">
        <f>IF(S1474&lt;=35.5,"Q1 Low",IF(S1474&lt;=70.35,"Q2 Mid-Low",IF(S1474&lt;=89.85,"Q3 Mid-High","Q4 High")))</f>
        <v/>
      </c>
      <c r="Y1474" s="58">
        <f>IF(U1474="Yes",1,0)</f>
        <v/>
      </c>
      <c r="Z1474" s="58">
        <f>IF(P1474="Month-to-month",1,0)+IF(M1474="No",1,0)+IF(J1474="No",1,0)+IF(I1474="Fiber optic",1,0)+IF(Q1474="Yes",1,0)</f>
        <v/>
      </c>
    </row>
    <row r="1475" ht="15" customHeight="1" s="59">
      <c r="A1475" s="58" t="inlineStr">
        <is>
          <t>7079-QRCBC</t>
        </is>
      </c>
      <c r="B1475" s="58" t="inlineStr">
        <is>
          <t>Female</t>
        </is>
      </c>
      <c r="C1475" s="58" t="n">
        <v>0</v>
      </c>
      <c r="D1475" s="58" t="inlineStr">
        <is>
          <t>No</t>
        </is>
      </c>
      <c r="E1475" s="58" t="inlineStr">
        <is>
          <t>No</t>
        </is>
      </c>
      <c r="F1475" s="58" t="n">
        <v>24</v>
      </c>
      <c r="G1475" s="58" t="inlineStr">
        <is>
          <t>Yes</t>
        </is>
      </c>
      <c r="H1475" s="58" t="inlineStr">
        <is>
          <t>Yes</t>
        </is>
      </c>
      <c r="I1475" s="58" t="inlineStr">
        <is>
          <t>Fiber optic</t>
        </is>
      </c>
      <c r="J1475" s="58" t="inlineStr">
        <is>
          <t>No</t>
        </is>
      </c>
      <c r="K1475" s="58" t="inlineStr">
        <is>
          <t>No</t>
        </is>
      </c>
      <c r="L1475" s="58" t="inlineStr">
        <is>
          <t>Yes</t>
        </is>
      </c>
      <c r="M1475" s="58" t="inlineStr">
        <is>
          <t>No</t>
        </is>
      </c>
      <c r="N1475" s="58" t="inlineStr">
        <is>
          <t>Yes</t>
        </is>
      </c>
      <c r="O1475" s="58" t="inlineStr">
        <is>
          <t>Yes</t>
        </is>
      </c>
      <c r="P1475" s="58" t="inlineStr">
        <is>
          <t>Month-to-month</t>
        </is>
      </c>
      <c r="Q1475" s="58" t="inlineStr">
        <is>
          <t>Yes</t>
        </is>
      </c>
      <c r="R1475" s="58" t="inlineStr">
        <is>
          <t>Electronic check</t>
        </is>
      </c>
      <c r="S1475" s="123" t="n">
        <v>98.75</v>
      </c>
      <c r="T1475" s="58" t="inlineStr">
        <is>
          <t>2407.3</t>
        </is>
      </c>
      <c r="U1475" s="58" t="inlineStr">
        <is>
          <t>Yes</t>
        </is>
      </c>
      <c r="V1475" s="123">
        <f>IFERROR(VALUE(TRIM(T1475)),S1475*F1475)</f>
        <v/>
      </c>
      <c r="W1475" s="58">
        <f>IF(F1475&lt;=12,"0-12 mo",IF(F1475&lt;=24,"13-24 mo",IF(F1475&lt;=48,"25-48 mo","49+ mo")))</f>
        <v/>
      </c>
      <c r="X1475" s="58">
        <f>IF(S1475&lt;=35.5,"Q1 Low",IF(S1475&lt;=70.35,"Q2 Mid-Low",IF(S1475&lt;=89.85,"Q3 Mid-High","Q4 High")))</f>
        <v/>
      </c>
      <c r="Y1475" s="58">
        <f>IF(U1475="Yes",1,0)</f>
        <v/>
      </c>
      <c r="Z1475" s="58">
        <f>IF(P1475="Month-to-month",1,0)+IF(M1475="No",1,0)+IF(J1475="No",1,0)+IF(I1475="Fiber optic",1,0)+IF(Q1475="Yes",1,0)</f>
        <v/>
      </c>
    </row>
    <row r="1476" ht="15" customHeight="1" s="59">
      <c r="A1476" s="58" t="inlineStr">
        <is>
          <t>9495-SKLKD</t>
        </is>
      </c>
      <c r="B1476" s="58" t="inlineStr">
        <is>
          <t>Male</t>
        </is>
      </c>
      <c r="C1476" s="58" t="n">
        <v>0</v>
      </c>
      <c r="D1476" s="58" t="inlineStr">
        <is>
          <t>Yes</t>
        </is>
      </c>
      <c r="E1476" s="58" t="inlineStr">
        <is>
          <t>Yes</t>
        </is>
      </c>
      <c r="F1476" s="58" t="n">
        <v>45</v>
      </c>
      <c r="G1476" s="58" t="inlineStr">
        <is>
          <t>Yes</t>
        </is>
      </c>
      <c r="H1476" s="58" t="inlineStr">
        <is>
          <t>Yes</t>
        </is>
      </c>
      <c r="I1476" s="58" t="inlineStr">
        <is>
          <t>Fiber optic</t>
        </is>
      </c>
      <c r="J1476" s="58" t="inlineStr">
        <is>
          <t>No</t>
        </is>
      </c>
      <c r="K1476" s="58" t="inlineStr">
        <is>
          <t>Yes</t>
        </is>
      </c>
      <c r="L1476" s="58" t="inlineStr">
        <is>
          <t>Yes</t>
        </is>
      </c>
      <c r="M1476" s="58" t="inlineStr">
        <is>
          <t>No</t>
        </is>
      </c>
      <c r="N1476" s="58" t="inlineStr">
        <is>
          <t>No</t>
        </is>
      </c>
      <c r="O1476" s="58" t="inlineStr">
        <is>
          <t>Yes</t>
        </is>
      </c>
      <c r="P1476" s="58" t="inlineStr">
        <is>
          <t>Month-to-month</t>
        </is>
      </c>
      <c r="Q1476" s="58" t="inlineStr">
        <is>
          <t>Yes</t>
        </is>
      </c>
      <c r="R1476" s="58" t="inlineStr">
        <is>
          <t>Bank transfer (automatic)</t>
        </is>
      </c>
      <c r="S1476" s="123" t="n">
        <v>95.95</v>
      </c>
      <c r="T1476" s="58" t="inlineStr">
        <is>
          <t>4456.65</t>
        </is>
      </c>
      <c r="U1476" s="58" t="inlineStr">
        <is>
          <t>No</t>
        </is>
      </c>
      <c r="V1476" s="123">
        <f>IFERROR(VALUE(TRIM(T1476)),S1476*F1476)</f>
        <v/>
      </c>
      <c r="W1476" s="58">
        <f>IF(F1476&lt;=12,"0-12 mo",IF(F1476&lt;=24,"13-24 mo",IF(F1476&lt;=48,"25-48 mo","49+ mo")))</f>
        <v/>
      </c>
      <c r="X1476" s="58">
        <f>IF(S1476&lt;=35.5,"Q1 Low",IF(S1476&lt;=70.35,"Q2 Mid-Low",IF(S1476&lt;=89.85,"Q3 Mid-High","Q4 High")))</f>
        <v/>
      </c>
      <c r="Y1476" s="58">
        <f>IF(U1476="Yes",1,0)</f>
        <v/>
      </c>
      <c r="Z1476" s="58">
        <f>IF(P1476="Month-to-month",1,0)+IF(M1476="No",1,0)+IF(J1476="No",1,0)+IF(I1476="Fiber optic",1,0)+IF(Q1476="Yes",1,0)</f>
        <v/>
      </c>
    </row>
    <row r="1477" ht="15" customHeight="1" s="59">
      <c r="A1477" s="58" t="inlineStr">
        <is>
          <t>6048-UWKAL</t>
        </is>
      </c>
      <c r="B1477" s="58" t="inlineStr">
        <is>
          <t>Female</t>
        </is>
      </c>
      <c r="C1477" s="58" t="n">
        <v>1</v>
      </c>
      <c r="D1477" s="58" t="inlineStr">
        <is>
          <t>Yes</t>
        </is>
      </c>
      <c r="E1477" s="58" t="inlineStr">
        <is>
          <t>No</t>
        </is>
      </c>
      <c r="F1477" s="58" t="n">
        <v>69</v>
      </c>
      <c r="G1477" s="58" t="inlineStr">
        <is>
          <t>Yes</t>
        </is>
      </c>
      <c r="H1477" s="58" t="inlineStr">
        <is>
          <t>Yes</t>
        </is>
      </c>
      <c r="I1477" s="58" t="inlineStr">
        <is>
          <t>Fiber optic</t>
        </is>
      </c>
      <c r="J1477" s="58" t="inlineStr">
        <is>
          <t>No</t>
        </is>
      </c>
      <c r="K1477" s="58" t="inlineStr">
        <is>
          <t>Yes</t>
        </is>
      </c>
      <c r="L1477" s="58" t="inlineStr">
        <is>
          <t>No</t>
        </is>
      </c>
      <c r="M1477" s="58" t="inlineStr">
        <is>
          <t>Yes</t>
        </is>
      </c>
      <c r="N1477" s="58" t="inlineStr">
        <is>
          <t>Yes</t>
        </is>
      </c>
      <c r="O1477" s="58" t="inlineStr">
        <is>
          <t>Yes</t>
        </is>
      </c>
      <c r="P1477" s="58" t="inlineStr">
        <is>
          <t>Two year</t>
        </is>
      </c>
      <c r="Q1477" s="58" t="inlineStr">
        <is>
          <t>No</t>
        </is>
      </c>
      <c r="R1477" s="58" t="inlineStr">
        <is>
          <t>Credit card (automatic)</t>
        </is>
      </c>
      <c r="S1477" s="123" t="n">
        <v>105.4</v>
      </c>
      <c r="T1477" s="58" t="inlineStr">
        <is>
          <t>6998.95</t>
        </is>
      </c>
      <c r="U1477" s="58" t="inlineStr">
        <is>
          <t>No</t>
        </is>
      </c>
      <c r="V1477" s="123">
        <f>IFERROR(VALUE(TRIM(T1477)),S1477*F1477)</f>
        <v/>
      </c>
      <c r="W1477" s="58">
        <f>IF(F1477&lt;=12,"0-12 mo",IF(F1477&lt;=24,"13-24 mo",IF(F1477&lt;=48,"25-48 mo","49+ mo")))</f>
        <v/>
      </c>
      <c r="X1477" s="58">
        <f>IF(S1477&lt;=35.5,"Q1 Low",IF(S1477&lt;=70.35,"Q2 Mid-Low",IF(S1477&lt;=89.85,"Q3 Mid-High","Q4 High")))</f>
        <v/>
      </c>
      <c r="Y1477" s="58">
        <f>IF(U1477="Yes",1,0)</f>
        <v/>
      </c>
      <c r="Z1477" s="58">
        <f>IF(P1477="Month-to-month",1,0)+IF(M1477="No",1,0)+IF(J1477="No",1,0)+IF(I1477="Fiber optic",1,0)+IF(Q1477="Yes",1,0)</f>
        <v/>
      </c>
    </row>
    <row r="1478" ht="15" customHeight="1" s="59">
      <c r="A1478" s="58" t="inlineStr">
        <is>
          <t>5067-DGXLL</t>
        </is>
      </c>
      <c r="B1478" s="58" t="inlineStr">
        <is>
          <t>Male</t>
        </is>
      </c>
      <c r="C1478" s="58" t="n">
        <v>0</v>
      </c>
      <c r="D1478" s="58" t="inlineStr">
        <is>
          <t>No</t>
        </is>
      </c>
      <c r="E1478" s="58" t="inlineStr">
        <is>
          <t>No</t>
        </is>
      </c>
      <c r="F1478" s="58" t="n">
        <v>2</v>
      </c>
      <c r="G1478" s="58" t="inlineStr">
        <is>
          <t>Yes</t>
        </is>
      </c>
      <c r="H1478" s="58" t="inlineStr">
        <is>
          <t>No</t>
        </is>
      </c>
      <c r="I1478" s="58" t="inlineStr">
        <is>
          <t>No</t>
        </is>
      </c>
      <c r="J1478" s="58" t="inlineStr">
        <is>
          <t>No internet service</t>
        </is>
      </c>
      <c r="K1478" s="58" t="inlineStr">
        <is>
          <t>No internet service</t>
        </is>
      </c>
      <c r="L1478" s="58" t="inlineStr">
        <is>
          <t>No internet service</t>
        </is>
      </c>
      <c r="M1478" s="58" t="inlineStr">
        <is>
          <t>No internet service</t>
        </is>
      </c>
      <c r="N1478" s="58" t="inlineStr">
        <is>
          <t>No internet service</t>
        </is>
      </c>
      <c r="O1478" s="58" t="inlineStr">
        <is>
          <t>No internet service</t>
        </is>
      </c>
      <c r="P1478" s="58" t="inlineStr">
        <is>
          <t>Month-to-month</t>
        </is>
      </c>
      <c r="Q1478" s="58" t="inlineStr">
        <is>
          <t>No</t>
        </is>
      </c>
      <c r="R1478" s="58" t="inlineStr">
        <is>
          <t>Mailed check</t>
        </is>
      </c>
      <c r="S1478" s="123" t="n">
        <v>20.25</v>
      </c>
      <c r="T1478" s="58" t="inlineStr">
        <is>
          <t>36.8</t>
        </is>
      </c>
      <c r="U1478" s="58" t="inlineStr">
        <is>
          <t>No</t>
        </is>
      </c>
      <c r="V1478" s="123">
        <f>IFERROR(VALUE(TRIM(T1478)),S1478*F1478)</f>
        <v/>
      </c>
      <c r="W1478" s="58">
        <f>IF(F1478&lt;=12,"0-12 mo",IF(F1478&lt;=24,"13-24 mo",IF(F1478&lt;=48,"25-48 mo","49+ mo")))</f>
        <v/>
      </c>
      <c r="X1478" s="58">
        <f>IF(S1478&lt;=35.5,"Q1 Low",IF(S1478&lt;=70.35,"Q2 Mid-Low",IF(S1478&lt;=89.85,"Q3 Mid-High","Q4 High")))</f>
        <v/>
      </c>
      <c r="Y1478" s="58">
        <f>IF(U1478="Yes",1,0)</f>
        <v/>
      </c>
      <c r="Z1478" s="58">
        <f>IF(P1478="Month-to-month",1,0)+IF(M1478="No",1,0)+IF(J1478="No",1,0)+IF(I1478="Fiber optic",1,0)+IF(Q1478="Yes",1,0)</f>
        <v/>
      </c>
    </row>
    <row r="1479" ht="15" customHeight="1" s="59">
      <c r="A1479" s="58" t="inlineStr">
        <is>
          <t>5469-CTCWN</t>
        </is>
      </c>
      <c r="B1479" s="58" t="inlineStr">
        <is>
          <t>Male</t>
        </is>
      </c>
      <c r="C1479" s="58" t="n">
        <v>0</v>
      </c>
      <c r="D1479" s="58" t="inlineStr">
        <is>
          <t>Yes</t>
        </is>
      </c>
      <c r="E1479" s="58" t="inlineStr">
        <is>
          <t>Yes</t>
        </is>
      </c>
      <c r="F1479" s="58" t="n">
        <v>61</v>
      </c>
      <c r="G1479" s="58" t="inlineStr">
        <is>
          <t>Yes</t>
        </is>
      </c>
      <c r="H1479" s="58" t="inlineStr">
        <is>
          <t>Yes</t>
        </is>
      </c>
      <c r="I1479" s="58" t="inlineStr">
        <is>
          <t>Fiber optic</t>
        </is>
      </c>
      <c r="J1479" s="58" t="inlineStr">
        <is>
          <t>Yes</t>
        </is>
      </c>
      <c r="K1479" s="58" t="inlineStr">
        <is>
          <t>Yes</t>
        </is>
      </c>
      <c r="L1479" s="58" t="inlineStr">
        <is>
          <t>No</t>
        </is>
      </c>
      <c r="M1479" s="58" t="inlineStr">
        <is>
          <t>No</t>
        </is>
      </c>
      <c r="N1479" s="58" t="inlineStr">
        <is>
          <t>Yes</t>
        </is>
      </c>
      <c r="O1479" s="58" t="inlineStr">
        <is>
          <t>Yes</t>
        </is>
      </c>
      <c r="P1479" s="58" t="inlineStr">
        <is>
          <t>One year</t>
        </is>
      </c>
      <c r="Q1479" s="58" t="inlineStr">
        <is>
          <t>Yes</t>
        </is>
      </c>
      <c r="R1479" s="58" t="inlineStr">
        <is>
          <t>Electronic check</t>
        </is>
      </c>
      <c r="S1479" s="123" t="n">
        <v>106</v>
      </c>
      <c r="T1479" s="58" t="inlineStr">
        <is>
          <t>6547.7</t>
        </is>
      </c>
      <c r="U1479" s="58" t="inlineStr">
        <is>
          <t>Yes</t>
        </is>
      </c>
      <c r="V1479" s="123">
        <f>IFERROR(VALUE(TRIM(T1479)),S1479*F1479)</f>
        <v/>
      </c>
      <c r="W1479" s="58">
        <f>IF(F1479&lt;=12,"0-12 mo",IF(F1479&lt;=24,"13-24 mo",IF(F1479&lt;=48,"25-48 mo","49+ mo")))</f>
        <v/>
      </c>
      <c r="X1479" s="58">
        <f>IF(S1479&lt;=35.5,"Q1 Low",IF(S1479&lt;=70.35,"Q2 Mid-Low",IF(S1479&lt;=89.85,"Q3 Mid-High","Q4 High")))</f>
        <v/>
      </c>
      <c r="Y1479" s="58">
        <f>IF(U1479="Yes",1,0)</f>
        <v/>
      </c>
      <c r="Z1479" s="58">
        <f>IF(P1479="Month-to-month",1,0)+IF(M1479="No",1,0)+IF(J1479="No",1,0)+IF(I1479="Fiber optic",1,0)+IF(Q1479="Yes",1,0)</f>
        <v/>
      </c>
    </row>
    <row r="1480" ht="15" customHeight="1" s="59">
      <c r="A1480" s="58" t="inlineStr">
        <is>
          <t>9851-QXEEQ</t>
        </is>
      </c>
      <c r="B1480" s="58" t="inlineStr">
        <is>
          <t>Male</t>
        </is>
      </c>
      <c r="C1480" s="58" t="n">
        <v>0</v>
      </c>
      <c r="D1480" s="58" t="inlineStr">
        <is>
          <t>No</t>
        </is>
      </c>
      <c r="E1480" s="58" t="inlineStr">
        <is>
          <t>No</t>
        </is>
      </c>
      <c r="F1480" s="58" t="n">
        <v>41</v>
      </c>
      <c r="G1480" s="58" t="inlineStr">
        <is>
          <t>Yes</t>
        </is>
      </c>
      <c r="H1480" s="58" t="inlineStr">
        <is>
          <t>Yes</t>
        </is>
      </c>
      <c r="I1480" s="58" t="inlineStr">
        <is>
          <t>Fiber optic</t>
        </is>
      </c>
      <c r="J1480" s="58" t="inlineStr">
        <is>
          <t>No</t>
        </is>
      </c>
      <c r="K1480" s="58" t="inlineStr">
        <is>
          <t>Yes</t>
        </is>
      </c>
      <c r="L1480" s="58" t="inlineStr">
        <is>
          <t>Yes</t>
        </is>
      </c>
      <c r="M1480" s="58" t="inlineStr">
        <is>
          <t>No</t>
        </is>
      </c>
      <c r="N1480" s="58" t="inlineStr">
        <is>
          <t>Yes</t>
        </is>
      </c>
      <c r="O1480" s="58" t="inlineStr">
        <is>
          <t>Yes</t>
        </is>
      </c>
      <c r="P1480" s="58" t="inlineStr">
        <is>
          <t>Month-to-month</t>
        </is>
      </c>
      <c r="Q1480" s="58" t="inlineStr">
        <is>
          <t>Yes</t>
        </is>
      </c>
      <c r="R1480" s="58" t="inlineStr">
        <is>
          <t>Electronic check</t>
        </is>
      </c>
      <c r="S1480" s="123" t="n">
        <v>104.7</v>
      </c>
      <c r="T1480" s="58" t="inlineStr">
        <is>
          <t>4346.4</t>
        </is>
      </c>
      <c r="U1480" s="58" t="inlineStr">
        <is>
          <t>Yes</t>
        </is>
      </c>
      <c r="V1480" s="123">
        <f>IFERROR(VALUE(TRIM(T1480)),S1480*F1480)</f>
        <v/>
      </c>
      <c r="W1480" s="58">
        <f>IF(F1480&lt;=12,"0-12 mo",IF(F1480&lt;=24,"13-24 mo",IF(F1480&lt;=48,"25-48 mo","49+ mo")))</f>
        <v/>
      </c>
      <c r="X1480" s="58">
        <f>IF(S1480&lt;=35.5,"Q1 Low",IF(S1480&lt;=70.35,"Q2 Mid-Low",IF(S1480&lt;=89.85,"Q3 Mid-High","Q4 High")))</f>
        <v/>
      </c>
      <c r="Y1480" s="58">
        <f>IF(U1480="Yes",1,0)</f>
        <v/>
      </c>
      <c r="Z1480" s="58">
        <f>IF(P1480="Month-to-month",1,0)+IF(M1480="No",1,0)+IF(J1480="No",1,0)+IF(I1480="Fiber optic",1,0)+IF(Q1480="Yes",1,0)</f>
        <v/>
      </c>
    </row>
    <row r="1481" ht="15" customHeight="1" s="59">
      <c r="A1481" s="58" t="inlineStr">
        <is>
          <t>6281-FKEWS</t>
        </is>
      </c>
      <c r="B1481" s="58" t="inlineStr">
        <is>
          <t>Female</t>
        </is>
      </c>
      <c r="C1481" s="58" t="n">
        <v>0</v>
      </c>
      <c r="D1481" s="58" t="inlineStr">
        <is>
          <t>No</t>
        </is>
      </c>
      <c r="E1481" s="58" t="inlineStr">
        <is>
          <t>No</t>
        </is>
      </c>
      <c r="F1481" s="58" t="n">
        <v>44</v>
      </c>
      <c r="G1481" s="58" t="inlineStr">
        <is>
          <t>No</t>
        </is>
      </c>
      <c r="H1481" s="58" t="inlineStr">
        <is>
          <t>No phone service</t>
        </is>
      </c>
      <c r="I1481" s="58" t="inlineStr">
        <is>
          <t>DSL</t>
        </is>
      </c>
      <c r="J1481" s="58" t="inlineStr">
        <is>
          <t>No</t>
        </is>
      </c>
      <c r="K1481" s="58" t="inlineStr">
        <is>
          <t>No</t>
        </is>
      </c>
      <c r="L1481" s="58" t="inlineStr">
        <is>
          <t>Yes</t>
        </is>
      </c>
      <c r="M1481" s="58" t="inlineStr">
        <is>
          <t>No</t>
        </is>
      </c>
      <c r="N1481" s="58" t="inlineStr">
        <is>
          <t>Yes</t>
        </is>
      </c>
      <c r="O1481" s="58" t="inlineStr">
        <is>
          <t>Yes</t>
        </is>
      </c>
      <c r="P1481" s="58" t="inlineStr">
        <is>
          <t>One year</t>
        </is>
      </c>
      <c r="Q1481" s="58" t="inlineStr">
        <is>
          <t>Yes</t>
        </is>
      </c>
      <c r="R1481" s="58" t="inlineStr">
        <is>
          <t>Electronic check</t>
        </is>
      </c>
      <c r="S1481" s="123" t="n">
        <v>49.05</v>
      </c>
      <c r="T1481" s="58" t="inlineStr">
        <is>
          <t>2265</t>
        </is>
      </c>
      <c r="U1481" s="58" t="inlineStr">
        <is>
          <t>No</t>
        </is>
      </c>
      <c r="V1481" s="123">
        <f>IFERROR(VALUE(TRIM(T1481)),S1481*F1481)</f>
        <v/>
      </c>
      <c r="W1481" s="58">
        <f>IF(F1481&lt;=12,"0-12 mo",IF(F1481&lt;=24,"13-24 mo",IF(F1481&lt;=48,"25-48 mo","49+ mo")))</f>
        <v/>
      </c>
      <c r="X1481" s="58">
        <f>IF(S1481&lt;=35.5,"Q1 Low",IF(S1481&lt;=70.35,"Q2 Mid-Low",IF(S1481&lt;=89.85,"Q3 Mid-High","Q4 High")))</f>
        <v/>
      </c>
      <c r="Y1481" s="58">
        <f>IF(U1481="Yes",1,0)</f>
        <v/>
      </c>
      <c r="Z1481" s="58">
        <f>IF(P1481="Month-to-month",1,0)+IF(M1481="No",1,0)+IF(J1481="No",1,0)+IF(I1481="Fiber optic",1,0)+IF(Q1481="Yes",1,0)</f>
        <v/>
      </c>
    </row>
    <row r="1482" ht="15" customHeight="1" s="59">
      <c r="A1482" s="58" t="inlineStr">
        <is>
          <t>8898-KASCD</t>
        </is>
      </c>
      <c r="B1482" s="58" t="inlineStr">
        <is>
          <t>Male</t>
        </is>
      </c>
      <c r="C1482" s="58" t="n">
        <v>0</v>
      </c>
      <c r="D1482" s="58" t="inlineStr">
        <is>
          <t>No</t>
        </is>
      </c>
      <c r="E1482" s="58" t="inlineStr">
        <is>
          <t>No</t>
        </is>
      </c>
      <c r="F1482" s="58" t="n">
        <v>39</v>
      </c>
      <c r="G1482" s="58" t="inlineStr">
        <is>
          <t>No</t>
        </is>
      </c>
      <c r="H1482" s="58" t="inlineStr">
        <is>
          <t>No phone service</t>
        </is>
      </c>
      <c r="I1482" s="58" t="inlineStr">
        <is>
          <t>DSL</t>
        </is>
      </c>
      <c r="J1482" s="58" t="inlineStr">
        <is>
          <t>No</t>
        </is>
      </c>
      <c r="K1482" s="58" t="inlineStr">
        <is>
          <t>No</t>
        </is>
      </c>
      <c r="L1482" s="58" t="inlineStr">
        <is>
          <t>Yes</t>
        </is>
      </c>
      <c r="M1482" s="58" t="inlineStr">
        <is>
          <t>Yes</t>
        </is>
      </c>
      <c r="N1482" s="58" t="inlineStr">
        <is>
          <t>No</t>
        </is>
      </c>
      <c r="O1482" s="58" t="inlineStr">
        <is>
          <t>No</t>
        </is>
      </c>
      <c r="P1482" s="58" t="inlineStr">
        <is>
          <t>One year</t>
        </is>
      </c>
      <c r="Q1482" s="58" t="inlineStr">
        <is>
          <t>No</t>
        </is>
      </c>
      <c r="R1482" s="58" t="inlineStr">
        <is>
          <t>Mailed check</t>
        </is>
      </c>
      <c r="S1482" s="123" t="n">
        <v>35.55</v>
      </c>
      <c r="T1482" s="58" t="inlineStr">
        <is>
          <t>1309.15</t>
        </is>
      </c>
      <c r="U1482" s="58" t="inlineStr">
        <is>
          <t>No</t>
        </is>
      </c>
      <c r="V1482" s="123">
        <f>IFERROR(VALUE(TRIM(T1482)),S1482*F1482)</f>
        <v/>
      </c>
      <c r="W1482" s="58">
        <f>IF(F1482&lt;=12,"0-12 mo",IF(F1482&lt;=24,"13-24 mo",IF(F1482&lt;=48,"25-48 mo","49+ mo")))</f>
        <v/>
      </c>
      <c r="X1482" s="58">
        <f>IF(S1482&lt;=35.5,"Q1 Low",IF(S1482&lt;=70.35,"Q2 Mid-Low",IF(S1482&lt;=89.85,"Q3 Mid-High","Q4 High")))</f>
        <v/>
      </c>
      <c r="Y1482" s="58">
        <f>IF(U1482="Yes",1,0)</f>
        <v/>
      </c>
      <c r="Z1482" s="58">
        <f>IF(P1482="Month-to-month",1,0)+IF(M1482="No",1,0)+IF(J1482="No",1,0)+IF(I1482="Fiber optic",1,0)+IF(Q1482="Yes",1,0)</f>
        <v/>
      </c>
    </row>
    <row r="1483" ht="15" customHeight="1" s="59">
      <c r="A1483" s="58" t="inlineStr">
        <is>
          <t>9242-TKFSV</t>
        </is>
      </c>
      <c r="B1483" s="58" t="inlineStr">
        <is>
          <t>Male</t>
        </is>
      </c>
      <c r="C1483" s="58" t="n">
        <v>0</v>
      </c>
      <c r="D1483" s="58" t="inlineStr">
        <is>
          <t>Yes</t>
        </is>
      </c>
      <c r="E1483" s="58" t="inlineStr">
        <is>
          <t>Yes</t>
        </is>
      </c>
      <c r="F1483" s="58" t="n">
        <v>72</v>
      </c>
      <c r="G1483" s="58" t="inlineStr">
        <is>
          <t>No</t>
        </is>
      </c>
      <c r="H1483" s="58" t="inlineStr">
        <is>
          <t>No phone service</t>
        </is>
      </c>
      <c r="I1483" s="58" t="inlineStr">
        <is>
          <t>DSL</t>
        </is>
      </c>
      <c r="J1483" s="58" t="inlineStr">
        <is>
          <t>Yes</t>
        </is>
      </c>
      <c r="K1483" s="58" t="inlineStr">
        <is>
          <t>Yes</t>
        </is>
      </c>
      <c r="L1483" s="58" t="inlineStr">
        <is>
          <t>Yes</t>
        </is>
      </c>
      <c r="M1483" s="58" t="inlineStr">
        <is>
          <t>Yes</t>
        </is>
      </c>
      <c r="N1483" s="58" t="inlineStr">
        <is>
          <t>Yes</t>
        </is>
      </c>
      <c r="O1483" s="58" t="inlineStr">
        <is>
          <t>Yes</t>
        </is>
      </c>
      <c r="P1483" s="58" t="inlineStr">
        <is>
          <t>Two year</t>
        </is>
      </c>
      <c r="Q1483" s="58" t="inlineStr">
        <is>
          <t>Yes</t>
        </is>
      </c>
      <c r="R1483" s="58" t="inlineStr">
        <is>
          <t>Credit card (automatic)</t>
        </is>
      </c>
      <c r="S1483" s="123" t="n">
        <v>65.09999999999999</v>
      </c>
      <c r="T1483" s="58" t="inlineStr">
        <is>
          <t>4754.3</t>
        </is>
      </c>
      <c r="U1483" s="58" t="inlineStr">
        <is>
          <t>No</t>
        </is>
      </c>
      <c r="V1483" s="123">
        <f>IFERROR(VALUE(TRIM(T1483)),S1483*F1483)</f>
        <v/>
      </c>
      <c r="W1483" s="58">
        <f>IF(F1483&lt;=12,"0-12 mo",IF(F1483&lt;=24,"13-24 mo",IF(F1483&lt;=48,"25-48 mo","49+ mo")))</f>
        <v/>
      </c>
      <c r="X1483" s="58">
        <f>IF(S1483&lt;=35.5,"Q1 Low",IF(S1483&lt;=70.35,"Q2 Mid-Low",IF(S1483&lt;=89.85,"Q3 Mid-High","Q4 High")))</f>
        <v/>
      </c>
      <c r="Y1483" s="58">
        <f>IF(U1483="Yes",1,0)</f>
        <v/>
      </c>
      <c r="Z1483" s="58">
        <f>IF(P1483="Month-to-month",1,0)+IF(M1483="No",1,0)+IF(J1483="No",1,0)+IF(I1483="Fiber optic",1,0)+IF(Q1483="Yes",1,0)</f>
        <v/>
      </c>
    </row>
    <row r="1484" ht="15" customHeight="1" s="59">
      <c r="A1484" s="58" t="inlineStr">
        <is>
          <t>9290-SHCMB</t>
        </is>
      </c>
      <c r="B1484" s="58" t="inlineStr">
        <is>
          <t>Female</t>
        </is>
      </c>
      <c r="C1484" s="58" t="n">
        <v>1</v>
      </c>
      <c r="D1484" s="58" t="inlineStr">
        <is>
          <t>No</t>
        </is>
      </c>
      <c r="E1484" s="58" t="inlineStr">
        <is>
          <t>No</t>
        </is>
      </c>
      <c r="F1484" s="58" t="n">
        <v>13</v>
      </c>
      <c r="G1484" s="58" t="inlineStr">
        <is>
          <t>Yes</t>
        </is>
      </c>
      <c r="H1484" s="58" t="inlineStr">
        <is>
          <t>No</t>
        </is>
      </c>
      <c r="I1484" s="58" t="inlineStr">
        <is>
          <t>Fiber optic</t>
        </is>
      </c>
      <c r="J1484" s="58" t="inlineStr">
        <is>
          <t>No</t>
        </is>
      </c>
      <c r="K1484" s="58" t="inlineStr">
        <is>
          <t>No</t>
        </is>
      </c>
      <c r="L1484" s="58" t="inlineStr">
        <is>
          <t>Yes</t>
        </is>
      </c>
      <c r="M1484" s="58" t="inlineStr">
        <is>
          <t>No</t>
        </is>
      </c>
      <c r="N1484" s="58" t="inlineStr">
        <is>
          <t>Yes</t>
        </is>
      </c>
      <c r="O1484" s="58" t="inlineStr">
        <is>
          <t>Yes</t>
        </is>
      </c>
      <c r="P1484" s="58" t="inlineStr">
        <is>
          <t>Month-to-month</t>
        </is>
      </c>
      <c r="Q1484" s="58" t="inlineStr">
        <is>
          <t>Yes</t>
        </is>
      </c>
      <c r="R1484" s="58" t="inlineStr">
        <is>
          <t>Electronic check</t>
        </is>
      </c>
      <c r="S1484" s="123" t="n">
        <v>96.84999999999999</v>
      </c>
      <c r="T1484" s="58" t="inlineStr">
        <is>
          <t>1235.55</t>
        </is>
      </c>
      <c r="U1484" s="58" t="inlineStr">
        <is>
          <t>No</t>
        </is>
      </c>
      <c r="V1484" s="123">
        <f>IFERROR(VALUE(TRIM(T1484)),S1484*F1484)</f>
        <v/>
      </c>
      <c r="W1484" s="58">
        <f>IF(F1484&lt;=12,"0-12 mo",IF(F1484&lt;=24,"13-24 mo",IF(F1484&lt;=48,"25-48 mo","49+ mo")))</f>
        <v/>
      </c>
      <c r="X1484" s="58">
        <f>IF(S1484&lt;=35.5,"Q1 Low",IF(S1484&lt;=70.35,"Q2 Mid-Low",IF(S1484&lt;=89.85,"Q3 Mid-High","Q4 High")))</f>
        <v/>
      </c>
      <c r="Y1484" s="58">
        <f>IF(U1484="Yes",1,0)</f>
        <v/>
      </c>
      <c r="Z1484" s="58">
        <f>IF(P1484="Month-to-month",1,0)+IF(M1484="No",1,0)+IF(J1484="No",1,0)+IF(I1484="Fiber optic",1,0)+IF(Q1484="Yes",1,0)</f>
        <v/>
      </c>
    </row>
    <row r="1485" ht="15" customHeight="1" s="59">
      <c r="A1485" s="58" t="inlineStr">
        <is>
          <t>0743-HNPFG</t>
        </is>
      </c>
      <c r="B1485" s="58" t="inlineStr">
        <is>
          <t>Female</t>
        </is>
      </c>
      <c r="C1485" s="58" t="n">
        <v>0</v>
      </c>
      <c r="D1485" s="58" t="inlineStr">
        <is>
          <t>Yes</t>
        </is>
      </c>
      <c r="E1485" s="58" t="inlineStr">
        <is>
          <t>Yes</t>
        </is>
      </c>
      <c r="F1485" s="58" t="n">
        <v>51</v>
      </c>
      <c r="G1485" s="58" t="inlineStr">
        <is>
          <t>Yes</t>
        </is>
      </c>
      <c r="H1485" s="58" t="inlineStr">
        <is>
          <t>No</t>
        </is>
      </c>
      <c r="I1485" s="58" t="inlineStr">
        <is>
          <t>DSL</t>
        </is>
      </c>
      <c r="J1485" s="58" t="inlineStr">
        <is>
          <t>Yes</t>
        </is>
      </c>
      <c r="K1485" s="58" t="inlineStr">
        <is>
          <t>Yes</t>
        </is>
      </c>
      <c r="L1485" s="58" t="inlineStr">
        <is>
          <t>No</t>
        </is>
      </c>
      <c r="M1485" s="58" t="inlineStr">
        <is>
          <t>Yes</t>
        </is>
      </c>
      <c r="N1485" s="58" t="inlineStr">
        <is>
          <t>No</t>
        </is>
      </c>
      <c r="O1485" s="58" t="inlineStr">
        <is>
          <t>Yes</t>
        </is>
      </c>
      <c r="P1485" s="58" t="inlineStr">
        <is>
          <t>One year</t>
        </is>
      </c>
      <c r="Q1485" s="58" t="inlineStr">
        <is>
          <t>Yes</t>
        </is>
      </c>
      <c r="R1485" s="58" t="inlineStr">
        <is>
          <t>Credit card (automatic)</t>
        </is>
      </c>
      <c r="S1485" s="123" t="n">
        <v>69.75</v>
      </c>
      <c r="T1485" s="58" t="inlineStr">
        <is>
          <t>3562.5</t>
        </is>
      </c>
      <c r="U1485" s="58" t="inlineStr">
        <is>
          <t>No</t>
        </is>
      </c>
      <c r="V1485" s="123">
        <f>IFERROR(VALUE(TRIM(T1485)),S1485*F1485)</f>
        <v/>
      </c>
      <c r="W1485" s="58">
        <f>IF(F1485&lt;=12,"0-12 mo",IF(F1485&lt;=24,"13-24 mo",IF(F1485&lt;=48,"25-48 mo","49+ mo")))</f>
        <v/>
      </c>
      <c r="X1485" s="58">
        <f>IF(S1485&lt;=35.5,"Q1 Low",IF(S1485&lt;=70.35,"Q2 Mid-Low",IF(S1485&lt;=89.85,"Q3 Mid-High","Q4 High")))</f>
        <v/>
      </c>
      <c r="Y1485" s="58">
        <f>IF(U1485="Yes",1,0)</f>
        <v/>
      </c>
      <c r="Z1485" s="58">
        <f>IF(P1485="Month-to-month",1,0)+IF(M1485="No",1,0)+IF(J1485="No",1,0)+IF(I1485="Fiber optic",1,0)+IF(Q1485="Yes",1,0)</f>
        <v/>
      </c>
    </row>
    <row r="1486" ht="15" customHeight="1" s="59">
      <c r="A1486" s="58" t="inlineStr">
        <is>
          <t>2277-BKJKN</t>
        </is>
      </c>
      <c r="B1486" s="58" t="inlineStr">
        <is>
          <t>Female</t>
        </is>
      </c>
      <c r="C1486" s="58" t="n">
        <v>1</v>
      </c>
      <c r="D1486" s="58" t="inlineStr">
        <is>
          <t>Yes</t>
        </is>
      </c>
      <c r="E1486" s="58" t="inlineStr">
        <is>
          <t>No</t>
        </is>
      </c>
      <c r="F1486" s="58" t="n">
        <v>71</v>
      </c>
      <c r="G1486" s="58" t="inlineStr">
        <is>
          <t>Yes</t>
        </is>
      </c>
      <c r="H1486" s="58" t="inlineStr">
        <is>
          <t>No</t>
        </is>
      </c>
      <c r="I1486" s="58" t="inlineStr">
        <is>
          <t>Fiber optic</t>
        </is>
      </c>
      <c r="J1486" s="58" t="inlineStr">
        <is>
          <t>No</t>
        </is>
      </c>
      <c r="K1486" s="58" t="inlineStr">
        <is>
          <t>Yes</t>
        </is>
      </c>
      <c r="L1486" s="58" t="inlineStr">
        <is>
          <t>Yes</t>
        </is>
      </c>
      <c r="M1486" s="58" t="inlineStr">
        <is>
          <t>No</t>
        </is>
      </c>
      <c r="N1486" s="58" t="inlineStr">
        <is>
          <t>Yes</t>
        </is>
      </c>
      <c r="O1486" s="58" t="inlineStr">
        <is>
          <t>Yes</t>
        </is>
      </c>
      <c r="P1486" s="58" t="inlineStr">
        <is>
          <t>Two year</t>
        </is>
      </c>
      <c r="Q1486" s="58" t="inlineStr">
        <is>
          <t>Yes</t>
        </is>
      </c>
      <c r="R1486" s="58" t="inlineStr">
        <is>
          <t>Electronic check</t>
        </is>
      </c>
      <c r="S1486" s="123" t="n">
        <v>99.2</v>
      </c>
      <c r="T1486" s="58" t="inlineStr">
        <is>
          <t>7213.75</t>
        </is>
      </c>
      <c r="U1486" s="58" t="inlineStr">
        <is>
          <t>No</t>
        </is>
      </c>
      <c r="V1486" s="123">
        <f>IFERROR(VALUE(TRIM(T1486)),S1486*F1486)</f>
        <v/>
      </c>
      <c r="W1486" s="58">
        <f>IF(F1486&lt;=12,"0-12 mo",IF(F1486&lt;=24,"13-24 mo",IF(F1486&lt;=48,"25-48 mo","49+ mo")))</f>
        <v/>
      </c>
      <c r="X1486" s="58">
        <f>IF(S1486&lt;=35.5,"Q1 Low",IF(S1486&lt;=70.35,"Q2 Mid-Low",IF(S1486&lt;=89.85,"Q3 Mid-High","Q4 High")))</f>
        <v/>
      </c>
      <c r="Y1486" s="58">
        <f>IF(U1486="Yes",1,0)</f>
        <v/>
      </c>
      <c r="Z1486" s="58">
        <f>IF(P1486="Month-to-month",1,0)+IF(M1486="No",1,0)+IF(J1486="No",1,0)+IF(I1486="Fiber optic",1,0)+IF(Q1486="Yes",1,0)</f>
        <v/>
      </c>
    </row>
    <row r="1487" ht="15" customHeight="1" s="59">
      <c r="A1487" s="58" t="inlineStr">
        <is>
          <t>9809-IMGCQ</t>
        </is>
      </c>
      <c r="B1487" s="58" t="inlineStr">
        <is>
          <t>Male</t>
        </is>
      </c>
      <c r="C1487" s="58" t="n">
        <v>1</v>
      </c>
      <c r="D1487" s="58" t="inlineStr">
        <is>
          <t>No</t>
        </is>
      </c>
      <c r="E1487" s="58" t="inlineStr">
        <is>
          <t>No</t>
        </is>
      </c>
      <c r="F1487" s="58" t="n">
        <v>22</v>
      </c>
      <c r="G1487" s="58" t="inlineStr">
        <is>
          <t>Yes</t>
        </is>
      </c>
      <c r="H1487" s="58" t="inlineStr">
        <is>
          <t>Yes</t>
        </is>
      </c>
      <c r="I1487" s="58" t="inlineStr">
        <is>
          <t>Fiber optic</t>
        </is>
      </c>
      <c r="J1487" s="58" t="inlineStr">
        <is>
          <t>No</t>
        </is>
      </c>
      <c r="K1487" s="58" t="inlineStr">
        <is>
          <t>No</t>
        </is>
      </c>
      <c r="L1487" s="58" t="inlineStr">
        <is>
          <t>No</t>
        </is>
      </c>
      <c r="M1487" s="58" t="inlineStr">
        <is>
          <t>No</t>
        </is>
      </c>
      <c r="N1487" s="58" t="inlineStr">
        <is>
          <t>Yes</t>
        </is>
      </c>
      <c r="O1487" s="58" t="inlineStr">
        <is>
          <t>Yes</t>
        </is>
      </c>
      <c r="P1487" s="58" t="inlineStr">
        <is>
          <t>Month-to-month</t>
        </is>
      </c>
      <c r="Q1487" s="58" t="inlineStr">
        <is>
          <t>Yes</t>
        </is>
      </c>
      <c r="R1487" s="58" t="inlineStr">
        <is>
          <t>Electronic check</t>
        </is>
      </c>
      <c r="S1487" s="123" t="n">
        <v>96.7</v>
      </c>
      <c r="T1487" s="58" t="inlineStr">
        <is>
          <t>2082.95</t>
        </is>
      </c>
      <c r="U1487" s="58" t="inlineStr">
        <is>
          <t>Yes</t>
        </is>
      </c>
      <c r="V1487" s="123">
        <f>IFERROR(VALUE(TRIM(T1487)),S1487*F1487)</f>
        <v/>
      </c>
      <c r="W1487" s="58">
        <f>IF(F1487&lt;=12,"0-12 mo",IF(F1487&lt;=24,"13-24 mo",IF(F1487&lt;=48,"25-48 mo","49+ mo")))</f>
        <v/>
      </c>
      <c r="X1487" s="58">
        <f>IF(S1487&lt;=35.5,"Q1 Low",IF(S1487&lt;=70.35,"Q2 Mid-Low",IF(S1487&lt;=89.85,"Q3 Mid-High","Q4 High")))</f>
        <v/>
      </c>
      <c r="Y1487" s="58">
        <f>IF(U1487="Yes",1,0)</f>
        <v/>
      </c>
      <c r="Z1487" s="58">
        <f>IF(P1487="Month-to-month",1,0)+IF(M1487="No",1,0)+IF(J1487="No",1,0)+IF(I1487="Fiber optic",1,0)+IF(Q1487="Yes",1,0)</f>
        <v/>
      </c>
    </row>
    <row r="1488" ht="15" customHeight="1" s="59">
      <c r="A1488" s="58" t="inlineStr">
        <is>
          <t>5208-HFSBT</t>
        </is>
      </c>
      <c r="B1488" s="58" t="inlineStr">
        <is>
          <t>Female</t>
        </is>
      </c>
      <c r="C1488" s="58" t="n">
        <v>0</v>
      </c>
      <c r="D1488" s="58" t="inlineStr">
        <is>
          <t>No</t>
        </is>
      </c>
      <c r="E1488" s="58" t="inlineStr">
        <is>
          <t>No</t>
        </is>
      </c>
      <c r="F1488" s="58" t="n">
        <v>2</v>
      </c>
      <c r="G1488" s="58" t="inlineStr">
        <is>
          <t>Yes</t>
        </is>
      </c>
      <c r="H1488" s="58" t="inlineStr">
        <is>
          <t>No</t>
        </is>
      </c>
      <c r="I1488" s="58" t="inlineStr">
        <is>
          <t>DSL</t>
        </is>
      </c>
      <c r="J1488" s="58" t="inlineStr">
        <is>
          <t>No</t>
        </is>
      </c>
      <c r="K1488" s="58" t="inlineStr">
        <is>
          <t>Yes</t>
        </is>
      </c>
      <c r="L1488" s="58" t="inlineStr">
        <is>
          <t>No</t>
        </is>
      </c>
      <c r="M1488" s="58" t="inlineStr">
        <is>
          <t>Yes</t>
        </is>
      </c>
      <c r="N1488" s="58" t="inlineStr">
        <is>
          <t>No</t>
        </is>
      </c>
      <c r="O1488" s="58" t="inlineStr">
        <is>
          <t>No</t>
        </is>
      </c>
      <c r="P1488" s="58" t="inlineStr">
        <is>
          <t>Month-to-month</t>
        </is>
      </c>
      <c r="Q1488" s="58" t="inlineStr">
        <is>
          <t>Yes</t>
        </is>
      </c>
      <c r="R1488" s="58" t="inlineStr">
        <is>
          <t>Credit card (automatic)</t>
        </is>
      </c>
      <c r="S1488" s="123" t="n">
        <v>55.05</v>
      </c>
      <c r="T1488" s="58" t="inlineStr">
        <is>
          <t>102.75</t>
        </is>
      </c>
      <c r="U1488" s="58" t="inlineStr">
        <is>
          <t>Yes</t>
        </is>
      </c>
      <c r="V1488" s="123">
        <f>IFERROR(VALUE(TRIM(T1488)),S1488*F1488)</f>
        <v/>
      </c>
      <c r="W1488" s="58">
        <f>IF(F1488&lt;=12,"0-12 mo",IF(F1488&lt;=24,"13-24 mo",IF(F1488&lt;=48,"25-48 mo","49+ mo")))</f>
        <v/>
      </c>
      <c r="X1488" s="58">
        <f>IF(S1488&lt;=35.5,"Q1 Low",IF(S1488&lt;=70.35,"Q2 Mid-Low",IF(S1488&lt;=89.85,"Q3 Mid-High","Q4 High")))</f>
        <v/>
      </c>
      <c r="Y1488" s="58">
        <f>IF(U1488="Yes",1,0)</f>
        <v/>
      </c>
      <c r="Z1488" s="58">
        <f>IF(P1488="Month-to-month",1,0)+IF(M1488="No",1,0)+IF(J1488="No",1,0)+IF(I1488="Fiber optic",1,0)+IF(Q1488="Yes",1,0)</f>
        <v/>
      </c>
    </row>
    <row r="1489" ht="15" customHeight="1" s="59">
      <c r="A1489" s="58" t="inlineStr">
        <is>
          <t>5035-PGZXH</t>
        </is>
      </c>
      <c r="B1489" s="58" t="inlineStr">
        <is>
          <t>Female</t>
        </is>
      </c>
      <c r="C1489" s="58" t="n">
        <v>0</v>
      </c>
      <c r="D1489" s="58" t="inlineStr">
        <is>
          <t>No</t>
        </is>
      </c>
      <c r="E1489" s="58" t="inlineStr">
        <is>
          <t>No</t>
        </is>
      </c>
      <c r="F1489" s="58" t="n">
        <v>56</v>
      </c>
      <c r="G1489" s="58" t="inlineStr">
        <is>
          <t>Yes</t>
        </is>
      </c>
      <c r="H1489" s="58" t="inlineStr">
        <is>
          <t>Yes</t>
        </is>
      </c>
      <c r="I1489" s="58" t="inlineStr">
        <is>
          <t>Fiber optic</t>
        </is>
      </c>
      <c r="J1489" s="58" t="inlineStr">
        <is>
          <t>No</t>
        </is>
      </c>
      <c r="K1489" s="58" t="inlineStr">
        <is>
          <t>Yes</t>
        </is>
      </c>
      <c r="L1489" s="58" t="inlineStr">
        <is>
          <t>Yes</t>
        </is>
      </c>
      <c r="M1489" s="58" t="inlineStr">
        <is>
          <t>No</t>
        </is>
      </c>
      <c r="N1489" s="58" t="inlineStr">
        <is>
          <t>Yes</t>
        </is>
      </c>
      <c r="O1489" s="58" t="inlineStr">
        <is>
          <t>Yes</t>
        </is>
      </c>
      <c r="P1489" s="58" t="inlineStr">
        <is>
          <t>One year</t>
        </is>
      </c>
      <c r="Q1489" s="58" t="inlineStr">
        <is>
          <t>Yes</t>
        </is>
      </c>
      <c r="R1489" s="58" t="inlineStr">
        <is>
          <t>Electronic check</t>
        </is>
      </c>
      <c r="S1489" s="123" t="n">
        <v>106.8</v>
      </c>
      <c r="T1489" s="58" t="inlineStr">
        <is>
          <t>5914.4</t>
        </is>
      </c>
      <c r="U1489" s="58" t="inlineStr">
        <is>
          <t>No</t>
        </is>
      </c>
      <c r="V1489" s="123">
        <f>IFERROR(VALUE(TRIM(T1489)),S1489*F1489)</f>
        <v/>
      </c>
      <c r="W1489" s="58">
        <f>IF(F1489&lt;=12,"0-12 mo",IF(F1489&lt;=24,"13-24 mo",IF(F1489&lt;=48,"25-48 mo","49+ mo")))</f>
        <v/>
      </c>
      <c r="X1489" s="58">
        <f>IF(S1489&lt;=35.5,"Q1 Low",IF(S1489&lt;=70.35,"Q2 Mid-Low",IF(S1489&lt;=89.85,"Q3 Mid-High","Q4 High")))</f>
        <v/>
      </c>
      <c r="Y1489" s="58">
        <f>IF(U1489="Yes",1,0)</f>
        <v/>
      </c>
      <c r="Z1489" s="58">
        <f>IF(P1489="Month-to-month",1,0)+IF(M1489="No",1,0)+IF(J1489="No",1,0)+IF(I1489="Fiber optic",1,0)+IF(Q1489="Yes",1,0)</f>
        <v/>
      </c>
    </row>
    <row r="1490" ht="15" customHeight="1" s="59">
      <c r="A1490" s="58" t="inlineStr">
        <is>
          <t>8695-WDYEA</t>
        </is>
      </c>
      <c r="B1490" s="58" t="inlineStr">
        <is>
          <t>Male</t>
        </is>
      </c>
      <c r="C1490" s="58" t="n">
        <v>0</v>
      </c>
      <c r="D1490" s="58" t="inlineStr">
        <is>
          <t>No</t>
        </is>
      </c>
      <c r="E1490" s="58" t="inlineStr">
        <is>
          <t>No</t>
        </is>
      </c>
      <c r="F1490" s="58" t="n">
        <v>1</v>
      </c>
      <c r="G1490" s="58" t="inlineStr">
        <is>
          <t>Yes</t>
        </is>
      </c>
      <c r="H1490" s="58" t="inlineStr">
        <is>
          <t>No</t>
        </is>
      </c>
      <c r="I1490" s="58" t="inlineStr">
        <is>
          <t>DSL</t>
        </is>
      </c>
      <c r="J1490" s="58" t="inlineStr">
        <is>
          <t>Yes</t>
        </is>
      </c>
      <c r="K1490" s="58" t="inlineStr">
        <is>
          <t>No</t>
        </is>
      </c>
      <c r="L1490" s="58" t="inlineStr">
        <is>
          <t>No</t>
        </is>
      </c>
      <c r="M1490" s="58" t="inlineStr">
        <is>
          <t>No</t>
        </is>
      </c>
      <c r="N1490" s="58" t="inlineStr">
        <is>
          <t>No</t>
        </is>
      </c>
      <c r="O1490" s="58" t="inlineStr">
        <is>
          <t>No</t>
        </is>
      </c>
      <c r="P1490" s="58" t="inlineStr">
        <is>
          <t>Month-to-month</t>
        </is>
      </c>
      <c r="Q1490" s="58" t="inlineStr">
        <is>
          <t>No</t>
        </is>
      </c>
      <c r="R1490" s="58" t="inlineStr">
        <is>
          <t>Mailed check</t>
        </is>
      </c>
      <c r="S1490" s="123" t="n">
        <v>51.25</v>
      </c>
      <c r="T1490" s="58" t="inlineStr">
        <is>
          <t>51.25</t>
        </is>
      </c>
      <c r="U1490" s="58" t="inlineStr">
        <is>
          <t>No</t>
        </is>
      </c>
      <c r="V1490" s="123">
        <f>IFERROR(VALUE(TRIM(T1490)),S1490*F1490)</f>
        <v/>
      </c>
      <c r="W1490" s="58">
        <f>IF(F1490&lt;=12,"0-12 mo",IF(F1490&lt;=24,"13-24 mo",IF(F1490&lt;=48,"25-48 mo","49+ mo")))</f>
        <v/>
      </c>
      <c r="X1490" s="58">
        <f>IF(S1490&lt;=35.5,"Q1 Low",IF(S1490&lt;=70.35,"Q2 Mid-Low",IF(S1490&lt;=89.85,"Q3 Mid-High","Q4 High")))</f>
        <v/>
      </c>
      <c r="Y1490" s="58">
        <f>IF(U1490="Yes",1,0)</f>
        <v/>
      </c>
      <c r="Z1490" s="58">
        <f>IF(P1490="Month-to-month",1,0)+IF(M1490="No",1,0)+IF(J1490="No",1,0)+IF(I1490="Fiber optic",1,0)+IF(Q1490="Yes",1,0)</f>
        <v/>
      </c>
    </row>
    <row r="1491" ht="15" customHeight="1" s="59">
      <c r="A1491" s="58" t="inlineStr">
        <is>
          <t>6543-JXSOO</t>
        </is>
      </c>
      <c r="B1491" s="58" t="inlineStr">
        <is>
          <t>Female</t>
        </is>
      </c>
      <c r="C1491" s="58" t="n">
        <v>0</v>
      </c>
      <c r="D1491" s="58" t="inlineStr">
        <is>
          <t>Yes</t>
        </is>
      </c>
      <c r="E1491" s="58" t="inlineStr">
        <is>
          <t>Yes</t>
        </is>
      </c>
      <c r="F1491" s="58" t="n">
        <v>23</v>
      </c>
      <c r="G1491" s="58" t="inlineStr">
        <is>
          <t>Yes</t>
        </is>
      </c>
      <c r="H1491" s="58" t="inlineStr">
        <is>
          <t>No</t>
        </is>
      </c>
      <c r="I1491" s="58" t="inlineStr">
        <is>
          <t>DSL</t>
        </is>
      </c>
      <c r="J1491" s="58" t="inlineStr">
        <is>
          <t>Yes</t>
        </is>
      </c>
      <c r="K1491" s="58" t="inlineStr">
        <is>
          <t>Yes</t>
        </is>
      </c>
      <c r="L1491" s="58" t="inlineStr">
        <is>
          <t>No</t>
        </is>
      </c>
      <c r="M1491" s="58" t="inlineStr">
        <is>
          <t>Yes</t>
        </is>
      </c>
      <c r="N1491" s="58" t="inlineStr">
        <is>
          <t>No</t>
        </is>
      </c>
      <c r="O1491" s="58" t="inlineStr">
        <is>
          <t>No</t>
        </is>
      </c>
      <c r="P1491" s="58" t="inlineStr">
        <is>
          <t>One year</t>
        </is>
      </c>
      <c r="Q1491" s="58" t="inlineStr">
        <is>
          <t>Yes</t>
        </is>
      </c>
      <c r="R1491" s="58" t="inlineStr">
        <is>
          <t>Mailed check</t>
        </is>
      </c>
      <c r="S1491" s="123" t="n">
        <v>57.75</v>
      </c>
      <c r="T1491" s="58" t="inlineStr">
        <is>
          <t>1282.85</t>
        </is>
      </c>
      <c r="U1491" s="58" t="inlineStr">
        <is>
          <t>No</t>
        </is>
      </c>
      <c r="V1491" s="123">
        <f>IFERROR(VALUE(TRIM(T1491)),S1491*F1491)</f>
        <v/>
      </c>
      <c r="W1491" s="58">
        <f>IF(F1491&lt;=12,"0-12 mo",IF(F1491&lt;=24,"13-24 mo",IF(F1491&lt;=48,"25-48 mo","49+ mo")))</f>
        <v/>
      </c>
      <c r="X1491" s="58">
        <f>IF(S1491&lt;=35.5,"Q1 Low",IF(S1491&lt;=70.35,"Q2 Mid-Low",IF(S1491&lt;=89.85,"Q3 Mid-High","Q4 High")))</f>
        <v/>
      </c>
      <c r="Y1491" s="58">
        <f>IF(U1491="Yes",1,0)</f>
        <v/>
      </c>
      <c r="Z1491" s="58">
        <f>IF(P1491="Month-to-month",1,0)+IF(M1491="No",1,0)+IF(J1491="No",1,0)+IF(I1491="Fiber optic",1,0)+IF(Q1491="Yes",1,0)</f>
        <v/>
      </c>
    </row>
    <row r="1492" ht="15" customHeight="1" s="59">
      <c r="A1492" s="58" t="inlineStr">
        <is>
          <t>8016-ZMGMO</t>
        </is>
      </c>
      <c r="B1492" s="58" t="inlineStr">
        <is>
          <t>Female</t>
        </is>
      </c>
      <c r="C1492" s="58" t="n">
        <v>1</v>
      </c>
      <c r="D1492" s="58" t="inlineStr">
        <is>
          <t>Yes</t>
        </is>
      </c>
      <c r="E1492" s="58" t="inlineStr">
        <is>
          <t>No</t>
        </is>
      </c>
      <c r="F1492" s="58" t="n">
        <v>66</v>
      </c>
      <c r="G1492" s="58" t="inlineStr">
        <is>
          <t>Yes</t>
        </is>
      </c>
      <c r="H1492" s="58" t="inlineStr">
        <is>
          <t>Yes</t>
        </is>
      </c>
      <c r="I1492" s="58" t="inlineStr">
        <is>
          <t>DSL</t>
        </is>
      </c>
      <c r="J1492" s="58" t="inlineStr">
        <is>
          <t>No</t>
        </is>
      </c>
      <c r="K1492" s="58" t="inlineStr">
        <is>
          <t>Yes</t>
        </is>
      </c>
      <c r="L1492" s="58" t="inlineStr">
        <is>
          <t>Yes</t>
        </is>
      </c>
      <c r="M1492" s="58" t="inlineStr">
        <is>
          <t>No</t>
        </is>
      </c>
      <c r="N1492" s="58" t="inlineStr">
        <is>
          <t>Yes</t>
        </is>
      </c>
      <c r="O1492" s="58" t="inlineStr">
        <is>
          <t>No</t>
        </is>
      </c>
      <c r="P1492" s="58" t="inlineStr">
        <is>
          <t>One year</t>
        </is>
      </c>
      <c r="Q1492" s="58" t="inlineStr">
        <is>
          <t>Yes</t>
        </is>
      </c>
      <c r="R1492" s="58" t="inlineStr">
        <is>
          <t>Bank transfer (automatic)</t>
        </is>
      </c>
      <c r="S1492" s="123" t="n">
        <v>70.84999999999999</v>
      </c>
      <c r="T1492" s="58" t="inlineStr">
        <is>
          <t>4738.85</t>
        </is>
      </c>
      <c r="U1492" s="58" t="inlineStr">
        <is>
          <t>No</t>
        </is>
      </c>
      <c r="V1492" s="123">
        <f>IFERROR(VALUE(TRIM(T1492)),S1492*F1492)</f>
        <v/>
      </c>
      <c r="W1492" s="58">
        <f>IF(F1492&lt;=12,"0-12 mo",IF(F1492&lt;=24,"13-24 mo",IF(F1492&lt;=48,"25-48 mo","49+ mo")))</f>
        <v/>
      </c>
      <c r="X1492" s="58">
        <f>IF(S1492&lt;=35.5,"Q1 Low",IF(S1492&lt;=70.35,"Q2 Mid-Low",IF(S1492&lt;=89.85,"Q3 Mid-High","Q4 High")))</f>
        <v/>
      </c>
      <c r="Y1492" s="58">
        <f>IF(U1492="Yes",1,0)</f>
        <v/>
      </c>
      <c r="Z1492" s="58">
        <f>IF(P1492="Month-to-month",1,0)+IF(M1492="No",1,0)+IF(J1492="No",1,0)+IF(I1492="Fiber optic",1,0)+IF(Q1492="Yes",1,0)</f>
        <v/>
      </c>
    </row>
    <row r="1493" ht="15" customHeight="1" s="59">
      <c r="A1493" s="58" t="inlineStr">
        <is>
          <t>8605-ITULD</t>
        </is>
      </c>
      <c r="B1493" s="58" t="inlineStr">
        <is>
          <t>Female</t>
        </is>
      </c>
      <c r="C1493" s="58" t="n">
        <v>0</v>
      </c>
      <c r="D1493" s="58" t="inlineStr">
        <is>
          <t>No</t>
        </is>
      </c>
      <c r="E1493" s="58" t="inlineStr">
        <is>
          <t>No</t>
        </is>
      </c>
      <c r="F1493" s="58" t="n">
        <v>1</v>
      </c>
      <c r="G1493" s="58" t="inlineStr">
        <is>
          <t>Yes</t>
        </is>
      </c>
      <c r="H1493" s="58" t="inlineStr">
        <is>
          <t>No</t>
        </is>
      </c>
      <c r="I1493" s="58" t="inlineStr">
        <is>
          <t>No</t>
        </is>
      </c>
      <c r="J1493" s="58" t="inlineStr">
        <is>
          <t>No internet service</t>
        </is>
      </c>
      <c r="K1493" s="58" t="inlineStr">
        <is>
          <t>No internet service</t>
        </is>
      </c>
      <c r="L1493" s="58" t="inlineStr">
        <is>
          <t>No internet service</t>
        </is>
      </c>
      <c r="M1493" s="58" t="inlineStr">
        <is>
          <t>No internet service</t>
        </is>
      </c>
      <c r="N1493" s="58" t="inlineStr">
        <is>
          <t>No internet service</t>
        </is>
      </c>
      <c r="O1493" s="58" t="inlineStr">
        <is>
          <t>No internet service</t>
        </is>
      </c>
      <c r="P1493" s="58" t="inlineStr">
        <is>
          <t>Month-to-month</t>
        </is>
      </c>
      <c r="Q1493" s="58" t="inlineStr">
        <is>
          <t>No</t>
        </is>
      </c>
      <c r="R1493" s="58" t="inlineStr">
        <is>
          <t>Mailed check</t>
        </is>
      </c>
      <c r="S1493" s="123" t="n">
        <v>19.55</v>
      </c>
      <c r="T1493" s="58" t="inlineStr">
        <is>
          <t>19.55</t>
        </is>
      </c>
      <c r="U1493" s="58" t="inlineStr">
        <is>
          <t>No</t>
        </is>
      </c>
      <c r="V1493" s="123">
        <f>IFERROR(VALUE(TRIM(T1493)),S1493*F1493)</f>
        <v/>
      </c>
      <c r="W1493" s="58">
        <f>IF(F1493&lt;=12,"0-12 mo",IF(F1493&lt;=24,"13-24 mo",IF(F1493&lt;=48,"25-48 mo","49+ mo")))</f>
        <v/>
      </c>
      <c r="X1493" s="58">
        <f>IF(S1493&lt;=35.5,"Q1 Low",IF(S1493&lt;=70.35,"Q2 Mid-Low",IF(S1493&lt;=89.85,"Q3 Mid-High","Q4 High")))</f>
        <v/>
      </c>
      <c r="Y1493" s="58">
        <f>IF(U1493="Yes",1,0)</f>
        <v/>
      </c>
      <c r="Z1493" s="58">
        <f>IF(P1493="Month-to-month",1,0)+IF(M1493="No",1,0)+IF(J1493="No",1,0)+IF(I1493="Fiber optic",1,0)+IF(Q1493="Yes",1,0)</f>
        <v/>
      </c>
    </row>
    <row r="1494" ht="15" customHeight="1" s="59">
      <c r="A1494" s="58" t="inlineStr">
        <is>
          <t>3254-YRILK</t>
        </is>
      </c>
      <c r="B1494" s="58" t="inlineStr">
        <is>
          <t>Male</t>
        </is>
      </c>
      <c r="C1494" s="58" t="n">
        <v>1</v>
      </c>
      <c r="D1494" s="58" t="inlineStr">
        <is>
          <t>No</t>
        </is>
      </c>
      <c r="E1494" s="58" t="inlineStr">
        <is>
          <t>No</t>
        </is>
      </c>
      <c r="F1494" s="58" t="n">
        <v>19</v>
      </c>
      <c r="G1494" s="58" t="inlineStr">
        <is>
          <t>Yes</t>
        </is>
      </c>
      <c r="H1494" s="58" t="inlineStr">
        <is>
          <t>Yes</t>
        </is>
      </c>
      <c r="I1494" s="58" t="inlineStr">
        <is>
          <t>Fiber optic</t>
        </is>
      </c>
      <c r="J1494" s="58" t="inlineStr">
        <is>
          <t>No</t>
        </is>
      </c>
      <c r="K1494" s="58" t="inlineStr">
        <is>
          <t>Yes</t>
        </is>
      </c>
      <c r="L1494" s="58" t="inlineStr">
        <is>
          <t>No</t>
        </is>
      </c>
      <c r="M1494" s="58" t="inlineStr">
        <is>
          <t>No</t>
        </is>
      </c>
      <c r="N1494" s="58" t="inlineStr">
        <is>
          <t>Yes</t>
        </is>
      </c>
      <c r="O1494" s="58" t="inlineStr">
        <is>
          <t>No</t>
        </is>
      </c>
      <c r="P1494" s="58" t="inlineStr">
        <is>
          <t>Month-to-month</t>
        </is>
      </c>
      <c r="Q1494" s="58" t="inlineStr">
        <is>
          <t>Yes</t>
        </is>
      </c>
      <c r="R1494" s="58" t="inlineStr">
        <is>
          <t>Electronic check</t>
        </is>
      </c>
      <c r="S1494" s="123" t="n">
        <v>88.2</v>
      </c>
      <c r="T1494" s="58" t="inlineStr">
        <is>
          <t>1775.8</t>
        </is>
      </c>
      <c r="U1494" s="58" t="inlineStr">
        <is>
          <t>Yes</t>
        </is>
      </c>
      <c r="V1494" s="123">
        <f>IFERROR(VALUE(TRIM(T1494)),S1494*F1494)</f>
        <v/>
      </c>
      <c r="W1494" s="58">
        <f>IF(F1494&lt;=12,"0-12 mo",IF(F1494&lt;=24,"13-24 mo",IF(F1494&lt;=48,"25-48 mo","49+ mo")))</f>
        <v/>
      </c>
      <c r="X1494" s="58">
        <f>IF(S1494&lt;=35.5,"Q1 Low",IF(S1494&lt;=70.35,"Q2 Mid-Low",IF(S1494&lt;=89.85,"Q3 Mid-High","Q4 High")))</f>
        <v/>
      </c>
      <c r="Y1494" s="58">
        <f>IF(U1494="Yes",1,0)</f>
        <v/>
      </c>
      <c r="Z1494" s="58">
        <f>IF(P1494="Month-to-month",1,0)+IF(M1494="No",1,0)+IF(J1494="No",1,0)+IF(I1494="Fiber optic",1,0)+IF(Q1494="Yes",1,0)</f>
        <v/>
      </c>
    </row>
    <row r="1495" ht="15" customHeight="1" s="59">
      <c r="A1495" s="58" t="inlineStr">
        <is>
          <t>6416-YJTTB</t>
        </is>
      </c>
      <c r="B1495" s="58" t="inlineStr">
        <is>
          <t>Male</t>
        </is>
      </c>
      <c r="C1495" s="58" t="n">
        <v>0</v>
      </c>
      <c r="D1495" s="58" t="inlineStr">
        <is>
          <t>No</t>
        </is>
      </c>
      <c r="E1495" s="58" t="inlineStr">
        <is>
          <t>No</t>
        </is>
      </c>
      <c r="F1495" s="58" t="n">
        <v>11</v>
      </c>
      <c r="G1495" s="58" t="inlineStr">
        <is>
          <t>Yes</t>
        </is>
      </c>
      <c r="H1495" s="58" t="inlineStr">
        <is>
          <t>No</t>
        </is>
      </c>
      <c r="I1495" s="58" t="inlineStr">
        <is>
          <t>Fiber optic</t>
        </is>
      </c>
      <c r="J1495" s="58" t="inlineStr">
        <is>
          <t>Yes</t>
        </is>
      </c>
      <c r="K1495" s="58" t="inlineStr">
        <is>
          <t>No</t>
        </is>
      </c>
      <c r="L1495" s="58" t="inlineStr">
        <is>
          <t>Yes</t>
        </is>
      </c>
      <c r="M1495" s="58" t="inlineStr">
        <is>
          <t>No</t>
        </is>
      </c>
      <c r="N1495" s="58" t="inlineStr">
        <is>
          <t>No</t>
        </is>
      </c>
      <c r="O1495" s="58" t="inlineStr">
        <is>
          <t>No</t>
        </is>
      </c>
      <c r="P1495" s="58" t="inlineStr">
        <is>
          <t>Month-to-month</t>
        </is>
      </c>
      <c r="Q1495" s="58" t="inlineStr">
        <is>
          <t>Yes</t>
        </is>
      </c>
      <c r="R1495" s="58" t="inlineStr">
        <is>
          <t>Bank transfer (automatic)</t>
        </is>
      </c>
      <c r="S1495" s="123" t="n">
        <v>79.5</v>
      </c>
      <c r="T1495" s="58" t="inlineStr">
        <is>
          <t>795.65</t>
        </is>
      </c>
      <c r="U1495" s="58" t="inlineStr">
        <is>
          <t>No</t>
        </is>
      </c>
      <c r="V1495" s="123">
        <f>IFERROR(VALUE(TRIM(T1495)),S1495*F1495)</f>
        <v/>
      </c>
      <c r="W1495" s="58">
        <f>IF(F1495&lt;=12,"0-12 mo",IF(F1495&lt;=24,"13-24 mo",IF(F1495&lt;=48,"25-48 mo","49+ mo")))</f>
        <v/>
      </c>
      <c r="X1495" s="58">
        <f>IF(S1495&lt;=35.5,"Q1 Low",IF(S1495&lt;=70.35,"Q2 Mid-Low",IF(S1495&lt;=89.85,"Q3 Mid-High","Q4 High")))</f>
        <v/>
      </c>
      <c r="Y1495" s="58">
        <f>IF(U1495="Yes",1,0)</f>
        <v/>
      </c>
      <c r="Z1495" s="58">
        <f>IF(P1495="Month-to-month",1,0)+IF(M1495="No",1,0)+IF(J1495="No",1,0)+IF(I1495="Fiber optic",1,0)+IF(Q1495="Yes",1,0)</f>
        <v/>
      </c>
    </row>
    <row r="1496" ht="15" customHeight="1" s="59">
      <c r="A1496" s="58" t="inlineStr">
        <is>
          <t>2667-WYLWJ</t>
        </is>
      </c>
      <c r="B1496" s="58" t="inlineStr">
        <is>
          <t>Female</t>
        </is>
      </c>
      <c r="C1496" s="58" t="n">
        <v>0</v>
      </c>
      <c r="D1496" s="58" t="inlineStr">
        <is>
          <t>Yes</t>
        </is>
      </c>
      <c r="E1496" s="58" t="inlineStr">
        <is>
          <t>Yes</t>
        </is>
      </c>
      <c r="F1496" s="58" t="n">
        <v>8</v>
      </c>
      <c r="G1496" s="58" t="inlineStr">
        <is>
          <t>Yes</t>
        </is>
      </c>
      <c r="H1496" s="58" t="inlineStr">
        <is>
          <t>No</t>
        </is>
      </c>
      <c r="I1496" s="58" t="inlineStr">
        <is>
          <t>No</t>
        </is>
      </c>
      <c r="J1496" s="58" t="inlineStr">
        <is>
          <t>No internet service</t>
        </is>
      </c>
      <c r="K1496" s="58" t="inlineStr">
        <is>
          <t>No internet service</t>
        </is>
      </c>
      <c r="L1496" s="58" t="inlineStr">
        <is>
          <t>No internet service</t>
        </is>
      </c>
      <c r="M1496" s="58" t="inlineStr">
        <is>
          <t>No internet service</t>
        </is>
      </c>
      <c r="N1496" s="58" t="inlineStr">
        <is>
          <t>No internet service</t>
        </is>
      </c>
      <c r="O1496" s="58" t="inlineStr">
        <is>
          <t>No internet service</t>
        </is>
      </c>
      <c r="P1496" s="58" t="inlineStr">
        <is>
          <t>One year</t>
        </is>
      </c>
      <c r="Q1496" s="58" t="inlineStr">
        <is>
          <t>Yes</t>
        </is>
      </c>
      <c r="R1496" s="58" t="inlineStr">
        <is>
          <t>Mailed check</t>
        </is>
      </c>
      <c r="S1496" s="123" t="n">
        <v>19.75</v>
      </c>
      <c r="T1496" s="58" t="inlineStr">
        <is>
          <t>145</t>
        </is>
      </c>
      <c r="U1496" s="58" t="inlineStr">
        <is>
          <t>Yes</t>
        </is>
      </c>
      <c r="V1496" s="123">
        <f>IFERROR(VALUE(TRIM(T1496)),S1496*F1496)</f>
        <v/>
      </c>
      <c r="W1496" s="58">
        <f>IF(F1496&lt;=12,"0-12 mo",IF(F1496&lt;=24,"13-24 mo",IF(F1496&lt;=48,"25-48 mo","49+ mo")))</f>
        <v/>
      </c>
      <c r="X1496" s="58">
        <f>IF(S1496&lt;=35.5,"Q1 Low",IF(S1496&lt;=70.35,"Q2 Mid-Low",IF(S1496&lt;=89.85,"Q3 Mid-High","Q4 High")))</f>
        <v/>
      </c>
      <c r="Y1496" s="58">
        <f>IF(U1496="Yes",1,0)</f>
        <v/>
      </c>
      <c r="Z1496" s="58">
        <f>IF(P1496="Month-to-month",1,0)+IF(M1496="No",1,0)+IF(J1496="No",1,0)+IF(I1496="Fiber optic",1,0)+IF(Q1496="Yes",1,0)</f>
        <v/>
      </c>
    </row>
    <row r="1497" ht="15" customHeight="1" s="59">
      <c r="A1497" s="58" t="inlineStr">
        <is>
          <t>4472-VESGY</t>
        </is>
      </c>
      <c r="B1497" s="58" t="inlineStr">
        <is>
          <t>Female</t>
        </is>
      </c>
      <c r="C1497" s="58" t="n">
        <v>0</v>
      </c>
      <c r="D1497" s="58" t="inlineStr">
        <is>
          <t>Yes</t>
        </is>
      </c>
      <c r="E1497" s="58" t="inlineStr">
        <is>
          <t>Yes</t>
        </is>
      </c>
      <c r="F1497" s="58" t="n">
        <v>52</v>
      </c>
      <c r="G1497" s="58" t="inlineStr">
        <is>
          <t>Yes</t>
        </is>
      </c>
      <c r="H1497" s="58" t="inlineStr">
        <is>
          <t>Yes</t>
        </is>
      </c>
      <c r="I1497" s="58" t="inlineStr">
        <is>
          <t>Fiber optic</t>
        </is>
      </c>
      <c r="J1497" s="58" t="inlineStr">
        <is>
          <t>Yes</t>
        </is>
      </c>
      <c r="K1497" s="58" t="inlineStr">
        <is>
          <t>Yes</t>
        </is>
      </c>
      <c r="L1497" s="58" t="inlineStr">
        <is>
          <t>Yes</t>
        </is>
      </c>
      <c r="M1497" s="58" t="inlineStr">
        <is>
          <t>No</t>
        </is>
      </c>
      <c r="N1497" s="58" t="inlineStr">
        <is>
          <t>No</t>
        </is>
      </c>
      <c r="O1497" s="58" t="inlineStr">
        <is>
          <t>Yes</t>
        </is>
      </c>
      <c r="P1497" s="58" t="inlineStr">
        <is>
          <t>Month-to-month</t>
        </is>
      </c>
      <c r="Q1497" s="58" t="inlineStr">
        <is>
          <t>No</t>
        </is>
      </c>
      <c r="R1497" s="58" t="inlineStr">
        <is>
          <t>Bank transfer (automatic)</t>
        </is>
      </c>
      <c r="S1497" s="123" t="n">
        <v>98.15000000000001</v>
      </c>
      <c r="T1497" s="58" t="inlineStr">
        <is>
          <t>4993.4</t>
        </is>
      </c>
      <c r="U1497" s="58" t="inlineStr">
        <is>
          <t>No</t>
        </is>
      </c>
      <c r="V1497" s="123">
        <f>IFERROR(VALUE(TRIM(T1497)),S1497*F1497)</f>
        <v/>
      </c>
      <c r="W1497" s="58">
        <f>IF(F1497&lt;=12,"0-12 mo",IF(F1497&lt;=24,"13-24 mo",IF(F1497&lt;=48,"25-48 mo","49+ mo")))</f>
        <v/>
      </c>
      <c r="X1497" s="58">
        <f>IF(S1497&lt;=35.5,"Q1 Low",IF(S1497&lt;=70.35,"Q2 Mid-Low",IF(S1497&lt;=89.85,"Q3 Mid-High","Q4 High")))</f>
        <v/>
      </c>
      <c r="Y1497" s="58">
        <f>IF(U1497="Yes",1,0)</f>
        <v/>
      </c>
      <c r="Z1497" s="58">
        <f>IF(P1497="Month-to-month",1,0)+IF(M1497="No",1,0)+IF(J1497="No",1,0)+IF(I1497="Fiber optic",1,0)+IF(Q1497="Yes",1,0)</f>
        <v/>
      </c>
    </row>
    <row r="1498" ht="15" customHeight="1" s="59">
      <c r="A1498" s="58" t="inlineStr">
        <is>
          <t>3195-TQDZX</t>
        </is>
      </c>
      <c r="B1498" s="58" t="inlineStr">
        <is>
          <t>Male</t>
        </is>
      </c>
      <c r="C1498" s="58" t="n">
        <v>0</v>
      </c>
      <c r="D1498" s="58" t="inlineStr">
        <is>
          <t>No</t>
        </is>
      </c>
      <c r="E1498" s="58" t="inlineStr">
        <is>
          <t>No</t>
        </is>
      </c>
      <c r="F1498" s="58" t="n">
        <v>3</v>
      </c>
      <c r="G1498" s="58" t="inlineStr">
        <is>
          <t>Yes</t>
        </is>
      </c>
      <c r="H1498" s="58" t="inlineStr">
        <is>
          <t>No</t>
        </is>
      </c>
      <c r="I1498" s="58" t="inlineStr">
        <is>
          <t>No</t>
        </is>
      </c>
      <c r="J1498" s="58" t="inlineStr">
        <is>
          <t>No internet service</t>
        </is>
      </c>
      <c r="K1498" s="58" t="inlineStr">
        <is>
          <t>No internet service</t>
        </is>
      </c>
      <c r="L1498" s="58" t="inlineStr">
        <is>
          <t>No internet service</t>
        </is>
      </c>
      <c r="M1498" s="58" t="inlineStr">
        <is>
          <t>No internet service</t>
        </is>
      </c>
      <c r="N1498" s="58" t="inlineStr">
        <is>
          <t>No internet service</t>
        </is>
      </c>
      <c r="O1498" s="58" t="inlineStr">
        <is>
          <t>No internet service</t>
        </is>
      </c>
      <c r="P1498" s="58" t="inlineStr">
        <is>
          <t>Month-to-month</t>
        </is>
      </c>
      <c r="Q1498" s="58" t="inlineStr">
        <is>
          <t>Yes</t>
        </is>
      </c>
      <c r="R1498" s="58" t="inlineStr">
        <is>
          <t>Electronic check</t>
        </is>
      </c>
      <c r="S1498" s="123" t="n">
        <v>20.25</v>
      </c>
      <c r="T1498" s="58" t="inlineStr">
        <is>
          <t>61.45</t>
        </is>
      </c>
      <c r="U1498" s="58" t="inlineStr">
        <is>
          <t>No</t>
        </is>
      </c>
      <c r="V1498" s="123">
        <f>IFERROR(VALUE(TRIM(T1498)),S1498*F1498)</f>
        <v/>
      </c>
      <c r="W1498" s="58">
        <f>IF(F1498&lt;=12,"0-12 mo",IF(F1498&lt;=24,"13-24 mo",IF(F1498&lt;=48,"25-48 mo","49+ mo")))</f>
        <v/>
      </c>
      <c r="X1498" s="58">
        <f>IF(S1498&lt;=35.5,"Q1 Low",IF(S1498&lt;=70.35,"Q2 Mid-Low",IF(S1498&lt;=89.85,"Q3 Mid-High","Q4 High")))</f>
        <v/>
      </c>
      <c r="Y1498" s="58">
        <f>IF(U1498="Yes",1,0)</f>
        <v/>
      </c>
      <c r="Z1498" s="58">
        <f>IF(P1498="Month-to-month",1,0)+IF(M1498="No",1,0)+IF(J1498="No",1,0)+IF(I1498="Fiber optic",1,0)+IF(Q1498="Yes",1,0)</f>
        <v/>
      </c>
    </row>
    <row r="1499" ht="15" customHeight="1" s="59">
      <c r="A1499" s="58" t="inlineStr">
        <is>
          <t>3128-YOVTD</t>
        </is>
      </c>
      <c r="B1499" s="58" t="inlineStr">
        <is>
          <t>Female</t>
        </is>
      </c>
      <c r="C1499" s="58" t="n">
        <v>0</v>
      </c>
      <c r="D1499" s="58" t="inlineStr">
        <is>
          <t>Yes</t>
        </is>
      </c>
      <c r="E1499" s="58" t="inlineStr">
        <is>
          <t>Yes</t>
        </is>
      </c>
      <c r="F1499" s="58" t="n">
        <v>51</v>
      </c>
      <c r="G1499" s="58" t="inlineStr">
        <is>
          <t>Yes</t>
        </is>
      </c>
      <c r="H1499" s="58" t="inlineStr">
        <is>
          <t>No</t>
        </is>
      </c>
      <c r="I1499" s="58" t="inlineStr">
        <is>
          <t>Fiber optic</t>
        </is>
      </c>
      <c r="J1499" s="58" t="inlineStr">
        <is>
          <t>Yes</t>
        </is>
      </c>
      <c r="K1499" s="58" t="inlineStr">
        <is>
          <t>Yes</t>
        </is>
      </c>
      <c r="L1499" s="58" t="inlineStr">
        <is>
          <t>No</t>
        </is>
      </c>
      <c r="M1499" s="58" t="inlineStr">
        <is>
          <t>No</t>
        </is>
      </c>
      <c r="N1499" s="58" t="inlineStr">
        <is>
          <t>No</t>
        </is>
      </c>
      <c r="O1499" s="58" t="inlineStr">
        <is>
          <t>No</t>
        </is>
      </c>
      <c r="P1499" s="58" t="inlineStr">
        <is>
          <t>Month-to-month</t>
        </is>
      </c>
      <c r="Q1499" s="58" t="inlineStr">
        <is>
          <t>Yes</t>
        </is>
      </c>
      <c r="R1499" s="58" t="inlineStr">
        <is>
          <t>Bank transfer (automatic)</t>
        </is>
      </c>
      <c r="S1499" s="123" t="n">
        <v>79.15000000000001</v>
      </c>
      <c r="T1499" s="58" t="inlineStr">
        <is>
          <t>4018.55</t>
        </is>
      </c>
      <c r="U1499" s="58" t="inlineStr">
        <is>
          <t>No</t>
        </is>
      </c>
      <c r="V1499" s="123">
        <f>IFERROR(VALUE(TRIM(T1499)),S1499*F1499)</f>
        <v/>
      </c>
      <c r="W1499" s="58">
        <f>IF(F1499&lt;=12,"0-12 mo",IF(F1499&lt;=24,"13-24 mo",IF(F1499&lt;=48,"25-48 mo","49+ mo")))</f>
        <v/>
      </c>
      <c r="X1499" s="58">
        <f>IF(S1499&lt;=35.5,"Q1 Low",IF(S1499&lt;=70.35,"Q2 Mid-Low",IF(S1499&lt;=89.85,"Q3 Mid-High","Q4 High")))</f>
        <v/>
      </c>
      <c r="Y1499" s="58">
        <f>IF(U1499="Yes",1,0)</f>
        <v/>
      </c>
      <c r="Z1499" s="58">
        <f>IF(P1499="Month-to-month",1,0)+IF(M1499="No",1,0)+IF(J1499="No",1,0)+IF(I1499="Fiber optic",1,0)+IF(Q1499="Yes",1,0)</f>
        <v/>
      </c>
    </row>
    <row r="1500" ht="15" customHeight="1" s="59">
      <c r="A1500" s="58" t="inlineStr">
        <is>
          <t>0529-ONKER</t>
        </is>
      </c>
      <c r="B1500" s="58" t="inlineStr">
        <is>
          <t>Male</t>
        </is>
      </c>
      <c r="C1500" s="58" t="n">
        <v>1</v>
      </c>
      <c r="D1500" s="58" t="inlineStr">
        <is>
          <t>No</t>
        </is>
      </c>
      <c r="E1500" s="58" t="inlineStr">
        <is>
          <t>No</t>
        </is>
      </c>
      <c r="F1500" s="58" t="n">
        <v>15</v>
      </c>
      <c r="G1500" s="58" t="inlineStr">
        <is>
          <t>Yes</t>
        </is>
      </c>
      <c r="H1500" s="58" t="inlineStr">
        <is>
          <t>Yes</t>
        </is>
      </c>
      <c r="I1500" s="58" t="inlineStr">
        <is>
          <t>Fiber optic</t>
        </is>
      </c>
      <c r="J1500" s="58" t="inlineStr">
        <is>
          <t>No</t>
        </is>
      </c>
      <c r="K1500" s="58" t="inlineStr">
        <is>
          <t>No</t>
        </is>
      </c>
      <c r="L1500" s="58" t="inlineStr">
        <is>
          <t>No</t>
        </is>
      </c>
      <c r="M1500" s="58" t="inlineStr">
        <is>
          <t>No</t>
        </is>
      </c>
      <c r="N1500" s="58" t="inlineStr">
        <is>
          <t>No</t>
        </is>
      </c>
      <c r="O1500" s="58" t="inlineStr">
        <is>
          <t>No</t>
        </is>
      </c>
      <c r="P1500" s="58" t="inlineStr">
        <is>
          <t>Month-to-month</t>
        </is>
      </c>
      <c r="Q1500" s="58" t="inlineStr">
        <is>
          <t>No</t>
        </is>
      </c>
      <c r="R1500" s="58" t="inlineStr">
        <is>
          <t>Electronic check</t>
        </is>
      </c>
      <c r="S1500" s="123" t="n">
        <v>75.65000000000001</v>
      </c>
      <c r="T1500" s="58" t="inlineStr">
        <is>
          <t>1146.65</t>
        </is>
      </c>
      <c r="U1500" s="58" t="inlineStr">
        <is>
          <t>Yes</t>
        </is>
      </c>
      <c r="V1500" s="123">
        <f>IFERROR(VALUE(TRIM(T1500)),S1500*F1500)</f>
        <v/>
      </c>
      <c r="W1500" s="58">
        <f>IF(F1500&lt;=12,"0-12 mo",IF(F1500&lt;=24,"13-24 mo",IF(F1500&lt;=48,"25-48 mo","49+ mo")))</f>
        <v/>
      </c>
      <c r="X1500" s="58">
        <f>IF(S1500&lt;=35.5,"Q1 Low",IF(S1500&lt;=70.35,"Q2 Mid-Low",IF(S1500&lt;=89.85,"Q3 Mid-High","Q4 High")))</f>
        <v/>
      </c>
      <c r="Y1500" s="58">
        <f>IF(U1500="Yes",1,0)</f>
        <v/>
      </c>
      <c r="Z1500" s="58">
        <f>IF(P1500="Month-to-month",1,0)+IF(M1500="No",1,0)+IF(J1500="No",1,0)+IF(I1500="Fiber optic",1,0)+IF(Q1500="Yes",1,0)</f>
        <v/>
      </c>
    </row>
    <row r="1501" ht="15" customHeight="1" s="59">
      <c r="A1501" s="58" t="inlineStr">
        <is>
          <t>1728-CXQBE</t>
        </is>
      </c>
      <c r="B1501" s="58" t="inlineStr">
        <is>
          <t>Male</t>
        </is>
      </c>
      <c r="C1501" s="58" t="n">
        <v>1</v>
      </c>
      <c r="D1501" s="58" t="inlineStr">
        <is>
          <t>Yes</t>
        </is>
      </c>
      <c r="E1501" s="58" t="inlineStr">
        <is>
          <t>No</t>
        </is>
      </c>
      <c r="F1501" s="58" t="n">
        <v>64</v>
      </c>
      <c r="G1501" s="58" t="inlineStr">
        <is>
          <t>Yes</t>
        </is>
      </c>
      <c r="H1501" s="58" t="inlineStr">
        <is>
          <t>Yes</t>
        </is>
      </c>
      <c r="I1501" s="58" t="inlineStr">
        <is>
          <t>Fiber optic</t>
        </is>
      </c>
      <c r="J1501" s="58" t="inlineStr">
        <is>
          <t>No</t>
        </is>
      </c>
      <c r="K1501" s="58" t="inlineStr">
        <is>
          <t>Yes</t>
        </is>
      </c>
      <c r="L1501" s="58" t="inlineStr">
        <is>
          <t>Yes</t>
        </is>
      </c>
      <c r="M1501" s="58" t="inlineStr">
        <is>
          <t>No</t>
        </is>
      </c>
      <c r="N1501" s="58" t="inlineStr">
        <is>
          <t>No</t>
        </is>
      </c>
      <c r="O1501" s="58" t="inlineStr">
        <is>
          <t>Yes</t>
        </is>
      </c>
      <c r="P1501" s="58" t="inlineStr">
        <is>
          <t>Month-to-month</t>
        </is>
      </c>
      <c r="Q1501" s="58" t="inlineStr">
        <is>
          <t>Yes</t>
        </is>
      </c>
      <c r="R1501" s="58" t="inlineStr">
        <is>
          <t>Electronic check</t>
        </is>
      </c>
      <c r="S1501" s="123" t="n">
        <v>94.25</v>
      </c>
      <c r="T1501" s="58" t="inlineStr">
        <is>
          <t>6081.4</t>
        </is>
      </c>
      <c r="U1501" s="58" t="inlineStr">
        <is>
          <t>No</t>
        </is>
      </c>
      <c r="V1501" s="123">
        <f>IFERROR(VALUE(TRIM(T1501)),S1501*F1501)</f>
        <v/>
      </c>
      <c r="W1501" s="58">
        <f>IF(F1501&lt;=12,"0-12 mo",IF(F1501&lt;=24,"13-24 mo",IF(F1501&lt;=48,"25-48 mo","49+ mo")))</f>
        <v/>
      </c>
      <c r="X1501" s="58">
        <f>IF(S1501&lt;=35.5,"Q1 Low",IF(S1501&lt;=70.35,"Q2 Mid-Low",IF(S1501&lt;=89.85,"Q3 Mid-High","Q4 High")))</f>
        <v/>
      </c>
      <c r="Y1501" s="58">
        <f>IF(U1501="Yes",1,0)</f>
        <v/>
      </c>
      <c r="Z1501" s="58">
        <f>IF(P1501="Month-to-month",1,0)+IF(M1501="No",1,0)+IF(J1501="No",1,0)+IF(I1501="Fiber optic",1,0)+IF(Q1501="Yes",1,0)</f>
        <v/>
      </c>
    </row>
    <row r="1502" ht="15" customHeight="1" s="59">
      <c r="A1502" s="58" t="inlineStr">
        <is>
          <t>7041-TXQJH</t>
        </is>
      </c>
      <c r="B1502" s="58" t="inlineStr">
        <is>
          <t>Female</t>
        </is>
      </c>
      <c r="C1502" s="58" t="n">
        <v>0</v>
      </c>
      <c r="D1502" s="58" t="inlineStr">
        <is>
          <t>No</t>
        </is>
      </c>
      <c r="E1502" s="58" t="inlineStr">
        <is>
          <t>No</t>
        </is>
      </c>
      <c r="F1502" s="58" t="n">
        <v>37</v>
      </c>
      <c r="G1502" s="58" t="inlineStr">
        <is>
          <t>No</t>
        </is>
      </c>
      <c r="H1502" s="58" t="inlineStr">
        <is>
          <t>No phone service</t>
        </is>
      </c>
      <c r="I1502" s="58" t="inlineStr">
        <is>
          <t>DSL</t>
        </is>
      </c>
      <c r="J1502" s="58" t="inlineStr">
        <is>
          <t>No</t>
        </is>
      </c>
      <c r="K1502" s="58" t="inlineStr">
        <is>
          <t>No</t>
        </is>
      </c>
      <c r="L1502" s="58" t="inlineStr">
        <is>
          <t>Yes</t>
        </is>
      </c>
      <c r="M1502" s="58" t="inlineStr">
        <is>
          <t>No</t>
        </is>
      </c>
      <c r="N1502" s="58" t="inlineStr">
        <is>
          <t>No</t>
        </is>
      </c>
      <c r="O1502" s="58" t="inlineStr">
        <is>
          <t>Yes</t>
        </is>
      </c>
      <c r="P1502" s="58" t="inlineStr">
        <is>
          <t>Month-to-month</t>
        </is>
      </c>
      <c r="Q1502" s="58" t="inlineStr">
        <is>
          <t>Yes</t>
        </is>
      </c>
      <c r="R1502" s="58" t="inlineStr">
        <is>
          <t>Credit card (automatic)</t>
        </is>
      </c>
      <c r="S1502" s="123" t="n">
        <v>40.2</v>
      </c>
      <c r="T1502" s="58" t="inlineStr">
        <is>
          <t>1478.85</t>
        </is>
      </c>
      <c r="U1502" s="58" t="inlineStr">
        <is>
          <t>No</t>
        </is>
      </c>
      <c r="V1502" s="123">
        <f>IFERROR(VALUE(TRIM(T1502)),S1502*F1502)</f>
        <v/>
      </c>
      <c r="W1502" s="58">
        <f>IF(F1502&lt;=12,"0-12 mo",IF(F1502&lt;=24,"13-24 mo",IF(F1502&lt;=48,"25-48 mo","49+ mo")))</f>
        <v/>
      </c>
      <c r="X1502" s="58">
        <f>IF(S1502&lt;=35.5,"Q1 Low",IF(S1502&lt;=70.35,"Q2 Mid-Low",IF(S1502&lt;=89.85,"Q3 Mid-High","Q4 High")))</f>
        <v/>
      </c>
      <c r="Y1502" s="58">
        <f>IF(U1502="Yes",1,0)</f>
        <v/>
      </c>
      <c r="Z1502" s="58">
        <f>IF(P1502="Month-to-month",1,0)+IF(M1502="No",1,0)+IF(J1502="No",1,0)+IF(I1502="Fiber optic",1,0)+IF(Q1502="Yes",1,0)</f>
        <v/>
      </c>
    </row>
    <row r="1503" ht="15" customHeight="1" s="59">
      <c r="A1503" s="58" t="inlineStr">
        <is>
          <t>5014-GSOUQ</t>
        </is>
      </c>
      <c r="B1503" s="58" t="inlineStr">
        <is>
          <t>Male</t>
        </is>
      </c>
      <c r="C1503" s="58" t="n">
        <v>0</v>
      </c>
      <c r="D1503" s="58" t="inlineStr">
        <is>
          <t>No</t>
        </is>
      </c>
      <c r="E1503" s="58" t="inlineStr">
        <is>
          <t>No</t>
        </is>
      </c>
      <c r="F1503" s="58" t="n">
        <v>13</v>
      </c>
      <c r="G1503" s="58" t="inlineStr">
        <is>
          <t>Yes</t>
        </is>
      </c>
      <c r="H1503" s="58" t="inlineStr">
        <is>
          <t>No</t>
        </is>
      </c>
      <c r="I1503" s="58" t="inlineStr">
        <is>
          <t>No</t>
        </is>
      </c>
      <c r="J1503" s="58" t="inlineStr">
        <is>
          <t>No internet service</t>
        </is>
      </c>
      <c r="K1503" s="58" t="inlineStr">
        <is>
          <t>No internet service</t>
        </is>
      </c>
      <c r="L1503" s="58" t="inlineStr">
        <is>
          <t>No internet service</t>
        </is>
      </c>
      <c r="M1503" s="58" t="inlineStr">
        <is>
          <t>No internet service</t>
        </is>
      </c>
      <c r="N1503" s="58" t="inlineStr">
        <is>
          <t>No internet service</t>
        </is>
      </c>
      <c r="O1503" s="58" t="inlineStr">
        <is>
          <t>No internet service</t>
        </is>
      </c>
      <c r="P1503" s="58" t="inlineStr">
        <is>
          <t>Two year</t>
        </is>
      </c>
      <c r="Q1503" s="58" t="inlineStr">
        <is>
          <t>No</t>
        </is>
      </c>
      <c r="R1503" s="58" t="inlineStr">
        <is>
          <t>Mailed check</t>
        </is>
      </c>
      <c r="S1503" s="123" t="n">
        <v>19.95</v>
      </c>
      <c r="T1503" s="58" t="inlineStr">
        <is>
          <t>243.65</t>
        </is>
      </c>
      <c r="U1503" s="58" t="inlineStr">
        <is>
          <t>No</t>
        </is>
      </c>
      <c r="V1503" s="123">
        <f>IFERROR(VALUE(TRIM(T1503)),S1503*F1503)</f>
        <v/>
      </c>
      <c r="W1503" s="58">
        <f>IF(F1503&lt;=12,"0-12 mo",IF(F1503&lt;=24,"13-24 mo",IF(F1503&lt;=48,"25-48 mo","49+ mo")))</f>
        <v/>
      </c>
      <c r="X1503" s="58">
        <f>IF(S1503&lt;=35.5,"Q1 Low",IF(S1503&lt;=70.35,"Q2 Mid-Low",IF(S1503&lt;=89.85,"Q3 Mid-High","Q4 High")))</f>
        <v/>
      </c>
      <c r="Y1503" s="58">
        <f>IF(U1503="Yes",1,0)</f>
        <v/>
      </c>
      <c r="Z1503" s="58">
        <f>IF(P1503="Month-to-month",1,0)+IF(M1503="No",1,0)+IF(J1503="No",1,0)+IF(I1503="Fiber optic",1,0)+IF(Q1503="Yes",1,0)</f>
        <v/>
      </c>
    </row>
    <row r="1504" ht="15" customHeight="1" s="59">
      <c r="A1504" s="58" t="inlineStr">
        <is>
          <t>5724-BIDBU</t>
        </is>
      </c>
      <c r="B1504" s="58" t="inlineStr">
        <is>
          <t>Male</t>
        </is>
      </c>
      <c r="C1504" s="58" t="n">
        <v>0</v>
      </c>
      <c r="D1504" s="58" t="inlineStr">
        <is>
          <t>Yes</t>
        </is>
      </c>
      <c r="E1504" s="58" t="inlineStr">
        <is>
          <t>No</t>
        </is>
      </c>
      <c r="F1504" s="58" t="n">
        <v>49</v>
      </c>
      <c r="G1504" s="58" t="inlineStr">
        <is>
          <t>Yes</t>
        </is>
      </c>
      <c r="H1504" s="58" t="inlineStr">
        <is>
          <t>Yes</t>
        </is>
      </c>
      <c r="I1504" s="58" t="inlineStr">
        <is>
          <t>DSL</t>
        </is>
      </c>
      <c r="J1504" s="58" t="inlineStr">
        <is>
          <t>Yes</t>
        </is>
      </c>
      <c r="K1504" s="58" t="inlineStr">
        <is>
          <t>No</t>
        </is>
      </c>
      <c r="L1504" s="58" t="inlineStr">
        <is>
          <t>No</t>
        </is>
      </c>
      <c r="M1504" s="58" t="inlineStr">
        <is>
          <t>No</t>
        </is>
      </c>
      <c r="N1504" s="58" t="inlineStr">
        <is>
          <t>No</t>
        </is>
      </c>
      <c r="O1504" s="58" t="inlineStr">
        <is>
          <t>No</t>
        </is>
      </c>
      <c r="P1504" s="58" t="inlineStr">
        <is>
          <t>One year</t>
        </is>
      </c>
      <c r="Q1504" s="58" t="inlineStr">
        <is>
          <t>Yes</t>
        </is>
      </c>
      <c r="R1504" s="58" t="inlineStr">
        <is>
          <t>Electronic check</t>
        </is>
      </c>
      <c r="S1504" s="123" t="n">
        <v>55.35</v>
      </c>
      <c r="T1504" s="58" t="inlineStr">
        <is>
          <t>2633.95</t>
        </is>
      </c>
      <c r="U1504" s="58" t="inlineStr">
        <is>
          <t>No</t>
        </is>
      </c>
      <c r="V1504" s="123">
        <f>IFERROR(VALUE(TRIM(T1504)),S1504*F1504)</f>
        <v/>
      </c>
      <c r="W1504" s="58">
        <f>IF(F1504&lt;=12,"0-12 mo",IF(F1504&lt;=24,"13-24 mo",IF(F1504&lt;=48,"25-48 mo","49+ mo")))</f>
        <v/>
      </c>
      <c r="X1504" s="58">
        <f>IF(S1504&lt;=35.5,"Q1 Low",IF(S1504&lt;=70.35,"Q2 Mid-Low",IF(S1504&lt;=89.85,"Q3 Mid-High","Q4 High")))</f>
        <v/>
      </c>
      <c r="Y1504" s="58">
        <f>IF(U1504="Yes",1,0)</f>
        <v/>
      </c>
      <c r="Z1504" s="58">
        <f>IF(P1504="Month-to-month",1,0)+IF(M1504="No",1,0)+IF(J1504="No",1,0)+IF(I1504="Fiber optic",1,0)+IF(Q1504="Yes",1,0)</f>
        <v/>
      </c>
    </row>
    <row r="1505" ht="15" customHeight="1" s="59">
      <c r="A1505" s="58" t="inlineStr">
        <is>
          <t>0481-SUMCB</t>
        </is>
      </c>
      <c r="B1505" s="58" t="inlineStr">
        <is>
          <t>Female</t>
        </is>
      </c>
      <c r="C1505" s="58" t="n">
        <v>1</v>
      </c>
      <c r="D1505" s="58" t="inlineStr">
        <is>
          <t>No</t>
        </is>
      </c>
      <c r="E1505" s="58" t="inlineStr">
        <is>
          <t>No</t>
        </is>
      </c>
      <c r="F1505" s="58" t="n">
        <v>45</v>
      </c>
      <c r="G1505" s="58" t="inlineStr">
        <is>
          <t>Yes</t>
        </is>
      </c>
      <c r="H1505" s="58" t="inlineStr">
        <is>
          <t>Yes</t>
        </is>
      </c>
      <c r="I1505" s="58" t="inlineStr">
        <is>
          <t>Fiber optic</t>
        </is>
      </c>
      <c r="J1505" s="58" t="inlineStr">
        <is>
          <t>No</t>
        </is>
      </c>
      <c r="K1505" s="58" t="inlineStr">
        <is>
          <t>No</t>
        </is>
      </c>
      <c r="L1505" s="58" t="inlineStr">
        <is>
          <t>Yes</t>
        </is>
      </c>
      <c r="M1505" s="58" t="inlineStr">
        <is>
          <t>No</t>
        </is>
      </c>
      <c r="N1505" s="58" t="inlineStr">
        <is>
          <t>Yes</t>
        </is>
      </c>
      <c r="O1505" s="58" t="inlineStr">
        <is>
          <t>Yes</t>
        </is>
      </c>
      <c r="P1505" s="58" t="inlineStr">
        <is>
          <t>One year</t>
        </is>
      </c>
      <c r="Q1505" s="58" t="inlineStr">
        <is>
          <t>Yes</t>
        </is>
      </c>
      <c r="R1505" s="58" t="inlineStr">
        <is>
          <t>Bank transfer (automatic)</t>
        </is>
      </c>
      <c r="S1505" s="123" t="n">
        <v>102.15</v>
      </c>
      <c r="T1505" s="58" t="inlineStr">
        <is>
          <t>4735.35</t>
        </is>
      </c>
      <c r="U1505" s="58" t="inlineStr">
        <is>
          <t>No</t>
        </is>
      </c>
      <c r="V1505" s="123">
        <f>IFERROR(VALUE(TRIM(T1505)),S1505*F1505)</f>
        <v/>
      </c>
      <c r="W1505" s="58">
        <f>IF(F1505&lt;=12,"0-12 mo",IF(F1505&lt;=24,"13-24 mo",IF(F1505&lt;=48,"25-48 mo","49+ mo")))</f>
        <v/>
      </c>
      <c r="X1505" s="58">
        <f>IF(S1505&lt;=35.5,"Q1 Low",IF(S1505&lt;=70.35,"Q2 Mid-Low",IF(S1505&lt;=89.85,"Q3 Mid-High","Q4 High")))</f>
        <v/>
      </c>
      <c r="Y1505" s="58">
        <f>IF(U1505="Yes",1,0)</f>
        <v/>
      </c>
      <c r="Z1505" s="58">
        <f>IF(P1505="Month-to-month",1,0)+IF(M1505="No",1,0)+IF(J1505="No",1,0)+IF(I1505="Fiber optic",1,0)+IF(Q1505="Yes",1,0)</f>
        <v/>
      </c>
    </row>
    <row r="1506" ht="15" customHeight="1" s="59">
      <c r="A1506" s="58" t="inlineStr">
        <is>
          <t>1769-GRUIK</t>
        </is>
      </c>
      <c r="B1506" s="58" t="inlineStr">
        <is>
          <t>Female</t>
        </is>
      </c>
      <c r="C1506" s="58" t="n">
        <v>0</v>
      </c>
      <c r="D1506" s="58" t="inlineStr">
        <is>
          <t>No</t>
        </is>
      </c>
      <c r="E1506" s="58" t="inlineStr">
        <is>
          <t>No</t>
        </is>
      </c>
      <c r="F1506" s="58" t="n">
        <v>18</v>
      </c>
      <c r="G1506" s="58" t="inlineStr">
        <is>
          <t>Yes</t>
        </is>
      </c>
      <c r="H1506" s="58" t="inlineStr">
        <is>
          <t>No</t>
        </is>
      </c>
      <c r="I1506" s="58" t="inlineStr">
        <is>
          <t>Fiber optic</t>
        </is>
      </c>
      <c r="J1506" s="58" t="inlineStr">
        <is>
          <t>No</t>
        </is>
      </c>
      <c r="K1506" s="58" t="inlineStr">
        <is>
          <t>No</t>
        </is>
      </c>
      <c r="L1506" s="58" t="inlineStr">
        <is>
          <t>No</t>
        </is>
      </c>
      <c r="M1506" s="58" t="inlineStr">
        <is>
          <t>No</t>
        </is>
      </c>
      <c r="N1506" s="58" t="inlineStr">
        <is>
          <t>No</t>
        </is>
      </c>
      <c r="O1506" s="58" t="inlineStr">
        <is>
          <t>No</t>
        </is>
      </c>
      <c r="P1506" s="58" t="inlineStr">
        <is>
          <t>Month-to-month</t>
        </is>
      </c>
      <c r="Q1506" s="58" t="inlineStr">
        <is>
          <t>Yes</t>
        </is>
      </c>
      <c r="R1506" s="58" t="inlineStr">
        <is>
          <t>Electronic check</t>
        </is>
      </c>
      <c r="S1506" s="123" t="n">
        <v>71.09999999999999</v>
      </c>
      <c r="T1506" s="58" t="inlineStr">
        <is>
          <t>1247.75</t>
        </is>
      </c>
      <c r="U1506" s="58" t="inlineStr">
        <is>
          <t>No</t>
        </is>
      </c>
      <c r="V1506" s="123">
        <f>IFERROR(VALUE(TRIM(T1506)),S1506*F1506)</f>
        <v/>
      </c>
      <c r="W1506" s="58">
        <f>IF(F1506&lt;=12,"0-12 mo",IF(F1506&lt;=24,"13-24 mo",IF(F1506&lt;=48,"25-48 mo","49+ mo")))</f>
        <v/>
      </c>
      <c r="X1506" s="58">
        <f>IF(S1506&lt;=35.5,"Q1 Low",IF(S1506&lt;=70.35,"Q2 Mid-Low",IF(S1506&lt;=89.85,"Q3 Mid-High","Q4 High")))</f>
        <v/>
      </c>
      <c r="Y1506" s="58">
        <f>IF(U1506="Yes",1,0)</f>
        <v/>
      </c>
      <c r="Z1506" s="58">
        <f>IF(P1506="Month-to-month",1,0)+IF(M1506="No",1,0)+IF(J1506="No",1,0)+IF(I1506="Fiber optic",1,0)+IF(Q1506="Yes",1,0)</f>
        <v/>
      </c>
    </row>
    <row r="1507" ht="15" customHeight="1" s="59">
      <c r="A1507" s="58" t="inlineStr">
        <is>
          <t>5240-IJOQT</t>
        </is>
      </c>
      <c r="B1507" s="58" t="inlineStr">
        <is>
          <t>Male</t>
        </is>
      </c>
      <c r="C1507" s="58" t="n">
        <v>1</v>
      </c>
      <c r="D1507" s="58" t="inlineStr">
        <is>
          <t>No</t>
        </is>
      </c>
      <c r="E1507" s="58" t="inlineStr">
        <is>
          <t>No</t>
        </is>
      </c>
      <c r="F1507" s="58" t="n">
        <v>1</v>
      </c>
      <c r="G1507" s="58" t="inlineStr">
        <is>
          <t>Yes</t>
        </is>
      </c>
      <c r="H1507" s="58" t="inlineStr">
        <is>
          <t>Yes</t>
        </is>
      </c>
      <c r="I1507" s="58" t="inlineStr">
        <is>
          <t>Fiber optic</t>
        </is>
      </c>
      <c r="J1507" s="58" t="inlineStr">
        <is>
          <t>No</t>
        </is>
      </c>
      <c r="K1507" s="58" t="inlineStr">
        <is>
          <t>No</t>
        </is>
      </c>
      <c r="L1507" s="58" t="inlineStr">
        <is>
          <t>No</t>
        </is>
      </c>
      <c r="M1507" s="58" t="inlineStr">
        <is>
          <t>No</t>
        </is>
      </c>
      <c r="N1507" s="58" t="inlineStr">
        <is>
          <t>No</t>
        </is>
      </c>
      <c r="O1507" s="58" t="inlineStr">
        <is>
          <t>No</t>
        </is>
      </c>
      <c r="P1507" s="58" t="inlineStr">
        <is>
          <t>Month-to-month</t>
        </is>
      </c>
      <c r="Q1507" s="58" t="inlineStr">
        <is>
          <t>Yes</t>
        </is>
      </c>
      <c r="R1507" s="58" t="inlineStr">
        <is>
          <t>Electronic check</t>
        </is>
      </c>
      <c r="S1507" s="123" t="n">
        <v>74.7</v>
      </c>
      <c r="T1507" s="58" t="inlineStr">
        <is>
          <t>74.7</t>
        </is>
      </c>
      <c r="U1507" s="58" t="inlineStr">
        <is>
          <t>Yes</t>
        </is>
      </c>
      <c r="V1507" s="123">
        <f>IFERROR(VALUE(TRIM(T1507)),S1507*F1507)</f>
        <v/>
      </c>
      <c r="W1507" s="58">
        <f>IF(F1507&lt;=12,"0-12 mo",IF(F1507&lt;=24,"13-24 mo",IF(F1507&lt;=48,"25-48 mo","49+ mo")))</f>
        <v/>
      </c>
      <c r="X1507" s="58">
        <f>IF(S1507&lt;=35.5,"Q1 Low",IF(S1507&lt;=70.35,"Q2 Mid-Low",IF(S1507&lt;=89.85,"Q3 Mid-High","Q4 High")))</f>
        <v/>
      </c>
      <c r="Y1507" s="58">
        <f>IF(U1507="Yes",1,0)</f>
        <v/>
      </c>
      <c r="Z1507" s="58">
        <f>IF(P1507="Month-to-month",1,0)+IF(M1507="No",1,0)+IF(J1507="No",1,0)+IF(I1507="Fiber optic",1,0)+IF(Q1507="Yes",1,0)</f>
        <v/>
      </c>
    </row>
    <row r="1508" ht="15" customHeight="1" s="59">
      <c r="A1508" s="58" t="inlineStr">
        <is>
          <t>8819-WFGGJ</t>
        </is>
      </c>
      <c r="B1508" s="58" t="inlineStr">
        <is>
          <t>Male</t>
        </is>
      </c>
      <c r="C1508" s="58" t="n">
        <v>0</v>
      </c>
      <c r="D1508" s="58" t="inlineStr">
        <is>
          <t>Yes</t>
        </is>
      </c>
      <c r="E1508" s="58" t="inlineStr">
        <is>
          <t>No</t>
        </is>
      </c>
      <c r="F1508" s="58" t="n">
        <v>68</v>
      </c>
      <c r="G1508" s="58" t="inlineStr">
        <is>
          <t>No</t>
        </is>
      </c>
      <c r="H1508" s="58" t="inlineStr">
        <is>
          <t>No phone service</t>
        </is>
      </c>
      <c r="I1508" s="58" t="inlineStr">
        <is>
          <t>DSL</t>
        </is>
      </c>
      <c r="J1508" s="58" t="inlineStr">
        <is>
          <t>Yes</t>
        </is>
      </c>
      <c r="K1508" s="58" t="inlineStr">
        <is>
          <t>No</t>
        </is>
      </c>
      <c r="L1508" s="58" t="inlineStr">
        <is>
          <t>Yes</t>
        </is>
      </c>
      <c r="M1508" s="58" t="inlineStr">
        <is>
          <t>No</t>
        </is>
      </c>
      <c r="N1508" s="58" t="inlineStr">
        <is>
          <t>Yes</t>
        </is>
      </c>
      <c r="O1508" s="58" t="inlineStr">
        <is>
          <t>Yes</t>
        </is>
      </c>
      <c r="P1508" s="58" t="inlineStr">
        <is>
          <t>Two year</t>
        </is>
      </c>
      <c r="Q1508" s="58" t="inlineStr">
        <is>
          <t>Yes</t>
        </is>
      </c>
      <c r="R1508" s="58" t="inlineStr">
        <is>
          <t>Bank transfer (automatic)</t>
        </is>
      </c>
      <c r="S1508" s="123" t="n">
        <v>54.1</v>
      </c>
      <c r="T1508" s="58" t="inlineStr">
        <is>
          <t>3794.5</t>
        </is>
      </c>
      <c r="U1508" s="58" t="inlineStr">
        <is>
          <t>No</t>
        </is>
      </c>
      <c r="V1508" s="123">
        <f>IFERROR(VALUE(TRIM(T1508)),S1508*F1508)</f>
        <v/>
      </c>
      <c r="W1508" s="58">
        <f>IF(F1508&lt;=12,"0-12 mo",IF(F1508&lt;=24,"13-24 mo",IF(F1508&lt;=48,"25-48 mo","49+ mo")))</f>
        <v/>
      </c>
      <c r="X1508" s="58">
        <f>IF(S1508&lt;=35.5,"Q1 Low",IF(S1508&lt;=70.35,"Q2 Mid-Low",IF(S1508&lt;=89.85,"Q3 Mid-High","Q4 High")))</f>
        <v/>
      </c>
      <c r="Y1508" s="58">
        <f>IF(U1508="Yes",1,0)</f>
        <v/>
      </c>
      <c r="Z1508" s="58">
        <f>IF(P1508="Month-to-month",1,0)+IF(M1508="No",1,0)+IF(J1508="No",1,0)+IF(I1508="Fiber optic",1,0)+IF(Q1508="Yes",1,0)</f>
        <v/>
      </c>
    </row>
    <row r="1509" ht="15" customHeight="1" s="59">
      <c r="A1509" s="58" t="inlineStr">
        <is>
          <t>7427-AUFPY</t>
        </is>
      </c>
      <c r="B1509" s="58" t="inlineStr">
        <is>
          <t>Male</t>
        </is>
      </c>
      <c r="C1509" s="58" t="n">
        <v>0</v>
      </c>
      <c r="D1509" s="58" t="inlineStr">
        <is>
          <t>No</t>
        </is>
      </c>
      <c r="E1509" s="58" t="inlineStr">
        <is>
          <t>No</t>
        </is>
      </c>
      <c r="F1509" s="58" t="n">
        <v>54</v>
      </c>
      <c r="G1509" s="58" t="inlineStr">
        <is>
          <t>Yes</t>
        </is>
      </c>
      <c r="H1509" s="58" t="inlineStr">
        <is>
          <t>No</t>
        </is>
      </c>
      <c r="I1509" s="58" t="inlineStr">
        <is>
          <t>No</t>
        </is>
      </c>
      <c r="J1509" s="58" t="inlineStr">
        <is>
          <t>No internet service</t>
        </is>
      </c>
      <c r="K1509" s="58" t="inlineStr">
        <is>
          <t>No internet service</t>
        </is>
      </c>
      <c r="L1509" s="58" t="inlineStr">
        <is>
          <t>No internet service</t>
        </is>
      </c>
      <c r="M1509" s="58" t="inlineStr">
        <is>
          <t>No internet service</t>
        </is>
      </c>
      <c r="N1509" s="58" t="inlineStr">
        <is>
          <t>No internet service</t>
        </is>
      </c>
      <c r="O1509" s="58" t="inlineStr">
        <is>
          <t>No internet service</t>
        </is>
      </c>
      <c r="P1509" s="58" t="inlineStr">
        <is>
          <t>Two year</t>
        </is>
      </c>
      <c r="Q1509" s="58" t="inlineStr">
        <is>
          <t>No</t>
        </is>
      </c>
      <c r="R1509" s="58" t="inlineStr">
        <is>
          <t>Credit card (automatic)</t>
        </is>
      </c>
      <c r="S1509" s="123" t="n">
        <v>19.65</v>
      </c>
      <c r="T1509" s="58" t="inlineStr">
        <is>
          <t>1008.7</t>
        </is>
      </c>
      <c r="U1509" s="58" t="inlineStr">
        <is>
          <t>No</t>
        </is>
      </c>
      <c r="V1509" s="123">
        <f>IFERROR(VALUE(TRIM(T1509)),S1509*F1509)</f>
        <v/>
      </c>
      <c r="W1509" s="58">
        <f>IF(F1509&lt;=12,"0-12 mo",IF(F1509&lt;=24,"13-24 mo",IF(F1509&lt;=48,"25-48 mo","49+ mo")))</f>
        <v/>
      </c>
      <c r="X1509" s="58">
        <f>IF(S1509&lt;=35.5,"Q1 Low",IF(S1509&lt;=70.35,"Q2 Mid-Low",IF(S1509&lt;=89.85,"Q3 Mid-High","Q4 High")))</f>
        <v/>
      </c>
      <c r="Y1509" s="58">
        <f>IF(U1509="Yes",1,0)</f>
        <v/>
      </c>
      <c r="Z1509" s="58">
        <f>IF(P1509="Month-to-month",1,0)+IF(M1509="No",1,0)+IF(J1509="No",1,0)+IF(I1509="Fiber optic",1,0)+IF(Q1509="Yes",1,0)</f>
        <v/>
      </c>
    </row>
    <row r="1510" ht="15" customHeight="1" s="59">
      <c r="A1510" s="58" t="inlineStr">
        <is>
          <t>2811-POVEX</t>
        </is>
      </c>
      <c r="B1510" s="58" t="inlineStr">
        <is>
          <t>Female</t>
        </is>
      </c>
      <c r="C1510" s="58" t="n">
        <v>1</v>
      </c>
      <c r="D1510" s="58" t="inlineStr">
        <is>
          <t>Yes</t>
        </is>
      </c>
      <c r="E1510" s="58" t="inlineStr">
        <is>
          <t>Yes</t>
        </is>
      </c>
      <c r="F1510" s="58" t="n">
        <v>23</v>
      </c>
      <c r="G1510" s="58" t="inlineStr">
        <is>
          <t>Yes</t>
        </is>
      </c>
      <c r="H1510" s="58" t="inlineStr">
        <is>
          <t>No</t>
        </is>
      </c>
      <c r="I1510" s="58" t="inlineStr">
        <is>
          <t>Fiber optic</t>
        </is>
      </c>
      <c r="J1510" s="58" t="inlineStr">
        <is>
          <t>No</t>
        </is>
      </c>
      <c r="K1510" s="58" t="inlineStr">
        <is>
          <t>Yes</t>
        </is>
      </c>
      <c r="L1510" s="58" t="inlineStr">
        <is>
          <t>Yes</t>
        </is>
      </c>
      <c r="M1510" s="58" t="inlineStr">
        <is>
          <t>No</t>
        </is>
      </c>
      <c r="N1510" s="58" t="inlineStr">
        <is>
          <t>No</t>
        </is>
      </c>
      <c r="O1510" s="58" t="inlineStr">
        <is>
          <t>Yes</t>
        </is>
      </c>
      <c r="P1510" s="58" t="inlineStr">
        <is>
          <t>Month-to-month</t>
        </is>
      </c>
      <c r="Q1510" s="58" t="inlineStr">
        <is>
          <t>Yes</t>
        </is>
      </c>
      <c r="R1510" s="58" t="inlineStr">
        <is>
          <t>Bank transfer (automatic)</t>
        </is>
      </c>
      <c r="S1510" s="123" t="n">
        <v>88.45</v>
      </c>
      <c r="T1510" s="58" t="inlineStr">
        <is>
          <t>2130.55</t>
        </is>
      </c>
      <c r="U1510" s="58" t="inlineStr">
        <is>
          <t>No</t>
        </is>
      </c>
      <c r="V1510" s="123">
        <f>IFERROR(VALUE(TRIM(T1510)),S1510*F1510)</f>
        <v/>
      </c>
      <c r="W1510" s="58">
        <f>IF(F1510&lt;=12,"0-12 mo",IF(F1510&lt;=24,"13-24 mo",IF(F1510&lt;=48,"25-48 mo","49+ mo")))</f>
        <v/>
      </c>
      <c r="X1510" s="58">
        <f>IF(S1510&lt;=35.5,"Q1 Low",IF(S1510&lt;=70.35,"Q2 Mid-Low",IF(S1510&lt;=89.85,"Q3 Mid-High","Q4 High")))</f>
        <v/>
      </c>
      <c r="Y1510" s="58">
        <f>IF(U1510="Yes",1,0)</f>
        <v/>
      </c>
      <c r="Z1510" s="58">
        <f>IF(P1510="Month-to-month",1,0)+IF(M1510="No",1,0)+IF(J1510="No",1,0)+IF(I1510="Fiber optic",1,0)+IF(Q1510="Yes",1,0)</f>
        <v/>
      </c>
    </row>
    <row r="1511" ht="15" customHeight="1" s="59">
      <c r="A1511" s="58" t="inlineStr">
        <is>
          <t>1092-GANHU</t>
        </is>
      </c>
      <c r="B1511" s="58" t="inlineStr">
        <is>
          <t>Male</t>
        </is>
      </c>
      <c r="C1511" s="58" t="n">
        <v>0</v>
      </c>
      <c r="D1511" s="58" t="inlineStr">
        <is>
          <t>No</t>
        </is>
      </c>
      <c r="E1511" s="58" t="inlineStr">
        <is>
          <t>No</t>
        </is>
      </c>
      <c r="F1511" s="58" t="n">
        <v>17</v>
      </c>
      <c r="G1511" s="58" t="inlineStr">
        <is>
          <t>Yes</t>
        </is>
      </c>
      <c r="H1511" s="58" t="inlineStr">
        <is>
          <t>No</t>
        </is>
      </c>
      <c r="I1511" s="58" t="inlineStr">
        <is>
          <t>Fiber optic</t>
        </is>
      </c>
      <c r="J1511" s="58" t="inlineStr">
        <is>
          <t>No</t>
        </is>
      </c>
      <c r="K1511" s="58" t="inlineStr">
        <is>
          <t>No</t>
        </is>
      </c>
      <c r="L1511" s="58" t="inlineStr">
        <is>
          <t>Yes</t>
        </is>
      </c>
      <c r="M1511" s="58" t="inlineStr">
        <is>
          <t>No</t>
        </is>
      </c>
      <c r="N1511" s="58" t="inlineStr">
        <is>
          <t>No</t>
        </is>
      </c>
      <c r="O1511" s="58" t="inlineStr">
        <is>
          <t>No</t>
        </is>
      </c>
      <c r="P1511" s="58" t="inlineStr">
        <is>
          <t>Month-to-month</t>
        </is>
      </c>
      <c r="Q1511" s="58" t="inlineStr">
        <is>
          <t>Yes</t>
        </is>
      </c>
      <c r="R1511" s="58" t="inlineStr">
        <is>
          <t>Electronic check</t>
        </is>
      </c>
      <c r="S1511" s="123" t="n">
        <v>76.65000000000001</v>
      </c>
      <c r="T1511" s="58" t="inlineStr">
        <is>
          <t>1313.55</t>
        </is>
      </c>
      <c r="U1511" s="58" t="inlineStr">
        <is>
          <t>Yes</t>
        </is>
      </c>
      <c r="V1511" s="123">
        <f>IFERROR(VALUE(TRIM(T1511)),S1511*F1511)</f>
        <v/>
      </c>
      <c r="W1511" s="58">
        <f>IF(F1511&lt;=12,"0-12 mo",IF(F1511&lt;=24,"13-24 mo",IF(F1511&lt;=48,"25-48 mo","49+ mo")))</f>
        <v/>
      </c>
      <c r="X1511" s="58">
        <f>IF(S1511&lt;=35.5,"Q1 Low",IF(S1511&lt;=70.35,"Q2 Mid-Low",IF(S1511&lt;=89.85,"Q3 Mid-High","Q4 High")))</f>
        <v/>
      </c>
      <c r="Y1511" s="58">
        <f>IF(U1511="Yes",1,0)</f>
        <v/>
      </c>
      <c r="Z1511" s="58">
        <f>IF(P1511="Month-to-month",1,0)+IF(M1511="No",1,0)+IF(J1511="No",1,0)+IF(I1511="Fiber optic",1,0)+IF(Q1511="Yes",1,0)</f>
        <v/>
      </c>
    </row>
    <row r="1512" ht="15" customHeight="1" s="59">
      <c r="A1512" s="58" t="inlineStr">
        <is>
          <t>7898-PDWQE</t>
        </is>
      </c>
      <c r="B1512" s="58" t="inlineStr">
        <is>
          <t>Male</t>
        </is>
      </c>
      <c r="C1512" s="58" t="n">
        <v>0</v>
      </c>
      <c r="D1512" s="58" t="inlineStr">
        <is>
          <t>Yes</t>
        </is>
      </c>
      <c r="E1512" s="58" t="inlineStr">
        <is>
          <t>No</t>
        </is>
      </c>
      <c r="F1512" s="58" t="n">
        <v>71</v>
      </c>
      <c r="G1512" s="58" t="inlineStr">
        <is>
          <t>Yes</t>
        </is>
      </c>
      <c r="H1512" s="58" t="inlineStr">
        <is>
          <t>Yes</t>
        </is>
      </c>
      <c r="I1512" s="58" t="inlineStr">
        <is>
          <t>DSL</t>
        </is>
      </c>
      <c r="J1512" s="58" t="inlineStr">
        <is>
          <t>Yes</t>
        </is>
      </c>
      <c r="K1512" s="58" t="inlineStr">
        <is>
          <t>Yes</t>
        </is>
      </c>
      <c r="L1512" s="58" t="inlineStr">
        <is>
          <t>Yes</t>
        </is>
      </c>
      <c r="M1512" s="58" t="inlineStr">
        <is>
          <t>Yes</t>
        </is>
      </c>
      <c r="N1512" s="58" t="inlineStr">
        <is>
          <t>No</t>
        </is>
      </c>
      <c r="O1512" s="58" t="inlineStr">
        <is>
          <t>Yes</t>
        </is>
      </c>
      <c r="P1512" s="58" t="inlineStr">
        <is>
          <t>Two year</t>
        </is>
      </c>
      <c r="Q1512" s="58" t="inlineStr">
        <is>
          <t>No</t>
        </is>
      </c>
      <c r="R1512" s="58" t="inlineStr">
        <is>
          <t>Credit card (automatic)</t>
        </is>
      </c>
      <c r="S1512" s="123" t="n">
        <v>80.40000000000001</v>
      </c>
      <c r="T1512" s="58" t="inlineStr">
        <is>
          <t>5727.15</t>
        </is>
      </c>
      <c r="U1512" s="58" t="inlineStr">
        <is>
          <t>No</t>
        </is>
      </c>
      <c r="V1512" s="123">
        <f>IFERROR(VALUE(TRIM(T1512)),S1512*F1512)</f>
        <v/>
      </c>
      <c r="W1512" s="58">
        <f>IF(F1512&lt;=12,"0-12 mo",IF(F1512&lt;=24,"13-24 mo",IF(F1512&lt;=48,"25-48 mo","49+ mo")))</f>
        <v/>
      </c>
      <c r="X1512" s="58">
        <f>IF(S1512&lt;=35.5,"Q1 Low",IF(S1512&lt;=70.35,"Q2 Mid-Low",IF(S1512&lt;=89.85,"Q3 Mid-High","Q4 High")))</f>
        <v/>
      </c>
      <c r="Y1512" s="58">
        <f>IF(U1512="Yes",1,0)</f>
        <v/>
      </c>
      <c r="Z1512" s="58">
        <f>IF(P1512="Month-to-month",1,0)+IF(M1512="No",1,0)+IF(J1512="No",1,0)+IF(I1512="Fiber optic",1,0)+IF(Q1512="Yes",1,0)</f>
        <v/>
      </c>
    </row>
    <row r="1513" ht="15" customHeight="1" s="59">
      <c r="A1513" s="58" t="inlineStr">
        <is>
          <t>9972-EWRJS</t>
        </is>
      </c>
      <c r="B1513" s="58" t="inlineStr">
        <is>
          <t>Female</t>
        </is>
      </c>
      <c r="C1513" s="58" t="n">
        <v>0</v>
      </c>
      <c r="D1513" s="58" t="inlineStr">
        <is>
          <t>Yes</t>
        </is>
      </c>
      <c r="E1513" s="58" t="inlineStr">
        <is>
          <t>Yes</t>
        </is>
      </c>
      <c r="F1513" s="58" t="n">
        <v>67</v>
      </c>
      <c r="G1513" s="58" t="inlineStr">
        <is>
          <t>Yes</t>
        </is>
      </c>
      <c r="H1513" s="58" t="inlineStr">
        <is>
          <t>No</t>
        </is>
      </c>
      <c r="I1513" s="58" t="inlineStr">
        <is>
          <t>No</t>
        </is>
      </c>
      <c r="J1513" s="58" t="inlineStr">
        <is>
          <t>No internet service</t>
        </is>
      </c>
      <c r="K1513" s="58" t="inlineStr">
        <is>
          <t>No internet service</t>
        </is>
      </c>
      <c r="L1513" s="58" t="inlineStr">
        <is>
          <t>No internet service</t>
        </is>
      </c>
      <c r="M1513" s="58" t="inlineStr">
        <is>
          <t>No internet service</t>
        </is>
      </c>
      <c r="N1513" s="58" t="inlineStr">
        <is>
          <t>No internet service</t>
        </is>
      </c>
      <c r="O1513" s="58" t="inlineStr">
        <is>
          <t>No internet service</t>
        </is>
      </c>
      <c r="P1513" s="58" t="inlineStr">
        <is>
          <t>Two year</t>
        </is>
      </c>
      <c r="Q1513" s="58" t="inlineStr">
        <is>
          <t>Yes</t>
        </is>
      </c>
      <c r="R1513" s="58" t="inlineStr">
        <is>
          <t>Bank transfer (automatic)</t>
        </is>
      </c>
      <c r="S1513" s="123" t="n">
        <v>19.25</v>
      </c>
      <c r="T1513" s="58" t="inlineStr">
        <is>
          <t>1372.9</t>
        </is>
      </c>
      <c r="U1513" s="58" t="inlineStr">
        <is>
          <t>No</t>
        </is>
      </c>
      <c r="V1513" s="123">
        <f>IFERROR(VALUE(TRIM(T1513)),S1513*F1513)</f>
        <v/>
      </c>
      <c r="W1513" s="58">
        <f>IF(F1513&lt;=12,"0-12 mo",IF(F1513&lt;=24,"13-24 mo",IF(F1513&lt;=48,"25-48 mo","49+ mo")))</f>
        <v/>
      </c>
      <c r="X1513" s="58">
        <f>IF(S1513&lt;=35.5,"Q1 Low",IF(S1513&lt;=70.35,"Q2 Mid-Low",IF(S1513&lt;=89.85,"Q3 Mid-High","Q4 High")))</f>
        <v/>
      </c>
      <c r="Y1513" s="58">
        <f>IF(U1513="Yes",1,0)</f>
        <v/>
      </c>
      <c r="Z1513" s="58">
        <f>IF(P1513="Month-to-month",1,0)+IF(M1513="No",1,0)+IF(J1513="No",1,0)+IF(I1513="Fiber optic",1,0)+IF(Q1513="Yes",1,0)</f>
        <v/>
      </c>
    </row>
    <row r="1514" ht="15" customHeight="1" s="59">
      <c r="A1514" s="58" t="inlineStr">
        <is>
          <t>9314-IJWSQ</t>
        </is>
      </c>
      <c r="B1514" s="58" t="inlineStr">
        <is>
          <t>Female</t>
        </is>
      </c>
      <c r="C1514" s="58" t="n">
        <v>0</v>
      </c>
      <c r="D1514" s="58" t="inlineStr">
        <is>
          <t>Yes</t>
        </is>
      </c>
      <c r="E1514" s="58" t="inlineStr">
        <is>
          <t>Yes</t>
        </is>
      </c>
      <c r="F1514" s="58" t="n">
        <v>14</v>
      </c>
      <c r="G1514" s="58" t="inlineStr">
        <is>
          <t>Yes</t>
        </is>
      </c>
      <c r="H1514" s="58" t="inlineStr">
        <is>
          <t>Yes</t>
        </is>
      </c>
      <c r="I1514" s="58" t="inlineStr">
        <is>
          <t>Fiber optic</t>
        </is>
      </c>
      <c r="J1514" s="58" t="inlineStr">
        <is>
          <t>No</t>
        </is>
      </c>
      <c r="K1514" s="58" t="inlineStr">
        <is>
          <t>No</t>
        </is>
      </c>
      <c r="L1514" s="58" t="inlineStr">
        <is>
          <t>No</t>
        </is>
      </c>
      <c r="M1514" s="58" t="inlineStr">
        <is>
          <t>No</t>
        </is>
      </c>
      <c r="N1514" s="58" t="inlineStr">
        <is>
          <t>Yes</t>
        </is>
      </c>
      <c r="O1514" s="58" t="inlineStr">
        <is>
          <t>No</t>
        </is>
      </c>
      <c r="P1514" s="58" t="inlineStr">
        <is>
          <t>Month-to-month</t>
        </is>
      </c>
      <c r="Q1514" s="58" t="inlineStr">
        <is>
          <t>Yes</t>
        </is>
      </c>
      <c r="R1514" s="58" t="inlineStr">
        <is>
          <t>Electronic check</t>
        </is>
      </c>
      <c r="S1514" s="123" t="n">
        <v>84.8</v>
      </c>
      <c r="T1514" s="58" t="inlineStr">
        <is>
          <t>1203.9</t>
        </is>
      </c>
      <c r="U1514" s="58" t="inlineStr">
        <is>
          <t>No</t>
        </is>
      </c>
      <c r="V1514" s="123">
        <f>IFERROR(VALUE(TRIM(T1514)),S1514*F1514)</f>
        <v/>
      </c>
      <c r="W1514" s="58">
        <f>IF(F1514&lt;=12,"0-12 mo",IF(F1514&lt;=24,"13-24 mo",IF(F1514&lt;=48,"25-48 mo","49+ mo")))</f>
        <v/>
      </c>
      <c r="X1514" s="58">
        <f>IF(S1514&lt;=35.5,"Q1 Low",IF(S1514&lt;=70.35,"Q2 Mid-Low",IF(S1514&lt;=89.85,"Q3 Mid-High","Q4 High")))</f>
        <v/>
      </c>
      <c r="Y1514" s="58">
        <f>IF(U1514="Yes",1,0)</f>
        <v/>
      </c>
      <c r="Z1514" s="58">
        <f>IF(P1514="Month-to-month",1,0)+IF(M1514="No",1,0)+IF(J1514="No",1,0)+IF(I1514="Fiber optic",1,0)+IF(Q1514="Yes",1,0)</f>
        <v/>
      </c>
    </row>
    <row r="1515" ht="15" customHeight="1" s="59">
      <c r="A1515" s="58" t="inlineStr">
        <is>
          <t>0661-XEYAN</t>
        </is>
      </c>
      <c r="B1515" s="58" t="inlineStr">
        <is>
          <t>Female</t>
        </is>
      </c>
      <c r="C1515" s="58" t="n">
        <v>1</v>
      </c>
      <c r="D1515" s="58" t="inlineStr">
        <is>
          <t>No</t>
        </is>
      </c>
      <c r="E1515" s="58" t="inlineStr">
        <is>
          <t>No</t>
        </is>
      </c>
      <c r="F1515" s="58" t="n">
        <v>1</v>
      </c>
      <c r="G1515" s="58" t="inlineStr">
        <is>
          <t>No</t>
        </is>
      </c>
      <c r="H1515" s="58" t="inlineStr">
        <is>
          <t>No phone service</t>
        </is>
      </c>
      <c r="I1515" s="58" t="inlineStr">
        <is>
          <t>DSL</t>
        </is>
      </c>
      <c r="J1515" s="58" t="inlineStr">
        <is>
          <t>No</t>
        </is>
      </c>
      <c r="K1515" s="58" t="inlineStr">
        <is>
          <t>No</t>
        </is>
      </c>
      <c r="L1515" s="58" t="inlineStr">
        <is>
          <t>No</t>
        </is>
      </c>
      <c r="M1515" s="58" t="inlineStr">
        <is>
          <t>No</t>
        </is>
      </c>
      <c r="N1515" s="58" t="inlineStr">
        <is>
          <t>No</t>
        </is>
      </c>
      <c r="O1515" s="58" t="inlineStr">
        <is>
          <t>No</t>
        </is>
      </c>
      <c r="P1515" s="58" t="inlineStr">
        <is>
          <t>Month-to-month</t>
        </is>
      </c>
      <c r="Q1515" s="58" t="inlineStr">
        <is>
          <t>Yes</t>
        </is>
      </c>
      <c r="R1515" s="58" t="inlineStr">
        <is>
          <t>Mailed check</t>
        </is>
      </c>
      <c r="S1515" s="123" t="n">
        <v>25.8</v>
      </c>
      <c r="T1515" s="58" t="inlineStr">
        <is>
          <t>25.8</t>
        </is>
      </c>
      <c r="U1515" s="58" t="inlineStr">
        <is>
          <t>Yes</t>
        </is>
      </c>
      <c r="V1515" s="123">
        <f>IFERROR(VALUE(TRIM(T1515)),S1515*F1515)</f>
        <v/>
      </c>
      <c r="W1515" s="58">
        <f>IF(F1515&lt;=12,"0-12 mo",IF(F1515&lt;=24,"13-24 mo",IF(F1515&lt;=48,"25-48 mo","49+ mo")))</f>
        <v/>
      </c>
      <c r="X1515" s="58">
        <f>IF(S1515&lt;=35.5,"Q1 Low",IF(S1515&lt;=70.35,"Q2 Mid-Low",IF(S1515&lt;=89.85,"Q3 Mid-High","Q4 High")))</f>
        <v/>
      </c>
      <c r="Y1515" s="58">
        <f>IF(U1515="Yes",1,0)</f>
        <v/>
      </c>
      <c r="Z1515" s="58">
        <f>IF(P1515="Month-to-month",1,0)+IF(M1515="No",1,0)+IF(J1515="No",1,0)+IF(I1515="Fiber optic",1,0)+IF(Q1515="Yes",1,0)</f>
        <v/>
      </c>
    </row>
    <row r="1516" ht="15" customHeight="1" s="59">
      <c r="A1516" s="58" t="inlineStr">
        <is>
          <t>5799-JRCZO</t>
        </is>
      </c>
      <c r="B1516" s="58" t="inlineStr">
        <is>
          <t>Female</t>
        </is>
      </c>
      <c r="C1516" s="58" t="n">
        <v>0</v>
      </c>
      <c r="D1516" s="58" t="inlineStr">
        <is>
          <t>No</t>
        </is>
      </c>
      <c r="E1516" s="58" t="inlineStr">
        <is>
          <t>Yes</t>
        </is>
      </c>
      <c r="F1516" s="58" t="n">
        <v>63</v>
      </c>
      <c r="G1516" s="58" t="inlineStr">
        <is>
          <t>Yes</t>
        </is>
      </c>
      <c r="H1516" s="58" t="inlineStr">
        <is>
          <t>No</t>
        </is>
      </c>
      <c r="I1516" s="58" t="inlineStr">
        <is>
          <t>No</t>
        </is>
      </c>
      <c r="J1516" s="58" t="inlineStr">
        <is>
          <t>No internet service</t>
        </is>
      </c>
      <c r="K1516" s="58" t="inlineStr">
        <is>
          <t>No internet service</t>
        </is>
      </c>
      <c r="L1516" s="58" t="inlineStr">
        <is>
          <t>No internet service</t>
        </is>
      </c>
      <c r="M1516" s="58" t="inlineStr">
        <is>
          <t>No internet service</t>
        </is>
      </c>
      <c r="N1516" s="58" t="inlineStr">
        <is>
          <t>No internet service</t>
        </is>
      </c>
      <c r="O1516" s="58" t="inlineStr">
        <is>
          <t>No internet service</t>
        </is>
      </c>
      <c r="P1516" s="58" t="inlineStr">
        <is>
          <t>Two year</t>
        </is>
      </c>
      <c r="Q1516" s="58" t="inlineStr">
        <is>
          <t>No</t>
        </is>
      </c>
      <c r="R1516" s="58" t="inlineStr">
        <is>
          <t>Credit card (automatic)</t>
        </is>
      </c>
      <c r="S1516" s="123" t="n">
        <v>19.5</v>
      </c>
      <c r="T1516" s="58" t="inlineStr">
        <is>
          <t>1215.1</t>
        </is>
      </c>
      <c r="U1516" s="58" t="inlineStr">
        <is>
          <t>No</t>
        </is>
      </c>
      <c r="V1516" s="123">
        <f>IFERROR(VALUE(TRIM(T1516)),S1516*F1516)</f>
        <v/>
      </c>
      <c r="W1516" s="58">
        <f>IF(F1516&lt;=12,"0-12 mo",IF(F1516&lt;=24,"13-24 mo",IF(F1516&lt;=48,"25-48 mo","49+ mo")))</f>
        <v/>
      </c>
      <c r="X1516" s="58">
        <f>IF(S1516&lt;=35.5,"Q1 Low",IF(S1516&lt;=70.35,"Q2 Mid-Low",IF(S1516&lt;=89.85,"Q3 Mid-High","Q4 High")))</f>
        <v/>
      </c>
      <c r="Y1516" s="58">
        <f>IF(U1516="Yes",1,0)</f>
        <v/>
      </c>
      <c r="Z1516" s="58">
        <f>IF(P1516="Month-to-month",1,0)+IF(M1516="No",1,0)+IF(J1516="No",1,0)+IF(I1516="Fiber optic",1,0)+IF(Q1516="Yes",1,0)</f>
        <v/>
      </c>
    </row>
    <row r="1517" ht="15" customHeight="1" s="59">
      <c r="A1517" s="58" t="inlineStr">
        <is>
          <t>1921-KYSAY</t>
        </is>
      </c>
      <c r="B1517" s="58" t="inlineStr">
        <is>
          <t>Female</t>
        </is>
      </c>
      <c r="C1517" s="58" t="n">
        <v>0</v>
      </c>
      <c r="D1517" s="58" t="inlineStr">
        <is>
          <t>No</t>
        </is>
      </c>
      <c r="E1517" s="58" t="inlineStr">
        <is>
          <t>No</t>
        </is>
      </c>
      <c r="F1517" s="58" t="n">
        <v>41</v>
      </c>
      <c r="G1517" s="58" t="inlineStr">
        <is>
          <t>Yes</t>
        </is>
      </c>
      <c r="H1517" s="58" t="inlineStr">
        <is>
          <t>Yes</t>
        </is>
      </c>
      <c r="I1517" s="58" t="inlineStr">
        <is>
          <t>DSL</t>
        </is>
      </c>
      <c r="J1517" s="58" t="inlineStr">
        <is>
          <t>No</t>
        </is>
      </c>
      <c r="K1517" s="58" t="inlineStr">
        <is>
          <t>No</t>
        </is>
      </c>
      <c r="L1517" s="58" t="inlineStr">
        <is>
          <t>Yes</t>
        </is>
      </c>
      <c r="M1517" s="58" t="inlineStr">
        <is>
          <t>Yes</t>
        </is>
      </c>
      <c r="N1517" s="58" t="inlineStr">
        <is>
          <t>No</t>
        </is>
      </c>
      <c r="O1517" s="58" t="inlineStr">
        <is>
          <t>Yes</t>
        </is>
      </c>
      <c r="P1517" s="58" t="inlineStr">
        <is>
          <t>One year</t>
        </is>
      </c>
      <c r="Q1517" s="58" t="inlineStr">
        <is>
          <t>Yes</t>
        </is>
      </c>
      <c r="R1517" s="58" t="inlineStr">
        <is>
          <t>Electronic check</t>
        </is>
      </c>
      <c r="S1517" s="123" t="n">
        <v>68.59999999999999</v>
      </c>
      <c r="T1517" s="58" t="inlineStr">
        <is>
          <t>2877.05</t>
        </is>
      </c>
      <c r="U1517" s="58" t="inlineStr">
        <is>
          <t>No</t>
        </is>
      </c>
      <c r="V1517" s="123">
        <f>IFERROR(VALUE(TRIM(T1517)),S1517*F1517)</f>
        <v/>
      </c>
      <c r="W1517" s="58">
        <f>IF(F1517&lt;=12,"0-12 mo",IF(F1517&lt;=24,"13-24 mo",IF(F1517&lt;=48,"25-48 mo","49+ mo")))</f>
        <v/>
      </c>
      <c r="X1517" s="58">
        <f>IF(S1517&lt;=35.5,"Q1 Low",IF(S1517&lt;=70.35,"Q2 Mid-Low",IF(S1517&lt;=89.85,"Q3 Mid-High","Q4 High")))</f>
        <v/>
      </c>
      <c r="Y1517" s="58">
        <f>IF(U1517="Yes",1,0)</f>
        <v/>
      </c>
      <c r="Z1517" s="58">
        <f>IF(P1517="Month-to-month",1,0)+IF(M1517="No",1,0)+IF(J1517="No",1,0)+IF(I1517="Fiber optic",1,0)+IF(Q1517="Yes",1,0)</f>
        <v/>
      </c>
    </row>
    <row r="1518" ht="15" customHeight="1" s="59">
      <c r="A1518" s="58" t="inlineStr">
        <is>
          <t>6198-RTPMF</t>
        </is>
      </c>
      <c r="B1518" s="58" t="inlineStr">
        <is>
          <t>Female</t>
        </is>
      </c>
      <c r="C1518" s="58" t="n">
        <v>0</v>
      </c>
      <c r="D1518" s="58" t="inlineStr">
        <is>
          <t>Yes</t>
        </is>
      </c>
      <c r="E1518" s="58" t="inlineStr">
        <is>
          <t>No</t>
        </is>
      </c>
      <c r="F1518" s="58" t="n">
        <v>17</v>
      </c>
      <c r="G1518" s="58" t="inlineStr">
        <is>
          <t>Yes</t>
        </is>
      </c>
      <c r="H1518" s="58" t="inlineStr">
        <is>
          <t>Yes</t>
        </is>
      </c>
      <c r="I1518" s="58" t="inlineStr">
        <is>
          <t>Fiber optic</t>
        </is>
      </c>
      <c r="J1518" s="58" t="inlineStr">
        <is>
          <t>No</t>
        </is>
      </c>
      <c r="K1518" s="58" t="inlineStr">
        <is>
          <t>No</t>
        </is>
      </c>
      <c r="L1518" s="58" t="inlineStr">
        <is>
          <t>No</t>
        </is>
      </c>
      <c r="M1518" s="58" t="inlineStr">
        <is>
          <t>No</t>
        </is>
      </c>
      <c r="N1518" s="58" t="inlineStr">
        <is>
          <t>Yes</t>
        </is>
      </c>
      <c r="O1518" s="58" t="inlineStr">
        <is>
          <t>Yes</t>
        </is>
      </c>
      <c r="P1518" s="58" t="inlineStr">
        <is>
          <t>Month-to-month</t>
        </is>
      </c>
      <c r="Q1518" s="58" t="inlineStr">
        <is>
          <t>No</t>
        </is>
      </c>
      <c r="R1518" s="58" t="inlineStr">
        <is>
          <t>Electronic check</t>
        </is>
      </c>
      <c r="S1518" s="123" t="n">
        <v>92.59999999999999</v>
      </c>
      <c r="T1518" s="58" t="inlineStr">
        <is>
          <t>1579.7</t>
        </is>
      </c>
      <c r="U1518" s="58" t="inlineStr">
        <is>
          <t>No</t>
        </is>
      </c>
      <c r="V1518" s="123">
        <f>IFERROR(VALUE(TRIM(T1518)),S1518*F1518)</f>
        <v/>
      </c>
      <c r="W1518" s="58">
        <f>IF(F1518&lt;=12,"0-12 mo",IF(F1518&lt;=24,"13-24 mo",IF(F1518&lt;=48,"25-48 mo","49+ mo")))</f>
        <v/>
      </c>
      <c r="X1518" s="58">
        <f>IF(S1518&lt;=35.5,"Q1 Low",IF(S1518&lt;=70.35,"Q2 Mid-Low",IF(S1518&lt;=89.85,"Q3 Mid-High","Q4 High")))</f>
        <v/>
      </c>
      <c r="Y1518" s="58">
        <f>IF(U1518="Yes",1,0)</f>
        <v/>
      </c>
      <c r="Z1518" s="58">
        <f>IF(P1518="Month-to-month",1,0)+IF(M1518="No",1,0)+IF(J1518="No",1,0)+IF(I1518="Fiber optic",1,0)+IF(Q1518="Yes",1,0)</f>
        <v/>
      </c>
    </row>
    <row r="1519" ht="15" customHeight="1" s="59">
      <c r="A1519" s="58" t="inlineStr">
        <is>
          <t>2924-KHUVI</t>
        </is>
      </c>
      <c r="B1519" s="58" t="inlineStr">
        <is>
          <t>Male</t>
        </is>
      </c>
      <c r="C1519" s="58" t="n">
        <v>0</v>
      </c>
      <c r="D1519" s="58" t="inlineStr">
        <is>
          <t>Yes</t>
        </is>
      </c>
      <c r="E1519" s="58" t="inlineStr">
        <is>
          <t>No</t>
        </is>
      </c>
      <c r="F1519" s="58" t="n">
        <v>56</v>
      </c>
      <c r="G1519" s="58" t="inlineStr">
        <is>
          <t>Yes</t>
        </is>
      </c>
      <c r="H1519" s="58" t="inlineStr">
        <is>
          <t>Yes</t>
        </is>
      </c>
      <c r="I1519" s="58" t="inlineStr">
        <is>
          <t>Fiber optic</t>
        </is>
      </c>
      <c r="J1519" s="58" t="inlineStr">
        <is>
          <t>Yes</t>
        </is>
      </c>
      <c r="K1519" s="58" t="inlineStr">
        <is>
          <t>No</t>
        </is>
      </c>
      <c r="L1519" s="58" t="inlineStr">
        <is>
          <t>No</t>
        </is>
      </c>
      <c r="M1519" s="58" t="inlineStr">
        <is>
          <t>No</t>
        </is>
      </c>
      <c r="N1519" s="58" t="inlineStr">
        <is>
          <t>Yes</t>
        </is>
      </c>
      <c r="O1519" s="58" t="inlineStr">
        <is>
          <t>Yes</t>
        </is>
      </c>
      <c r="P1519" s="58" t="inlineStr">
        <is>
          <t>One year</t>
        </is>
      </c>
      <c r="Q1519" s="58" t="inlineStr">
        <is>
          <t>Yes</t>
        </is>
      </c>
      <c r="R1519" s="58" t="inlineStr">
        <is>
          <t>Electronic check</t>
        </is>
      </c>
      <c r="S1519" s="123" t="n">
        <v>100.55</v>
      </c>
      <c r="T1519" s="58" t="inlineStr">
        <is>
          <t>5514.95</t>
        </is>
      </c>
      <c r="U1519" s="58" t="inlineStr">
        <is>
          <t>No</t>
        </is>
      </c>
      <c r="V1519" s="123">
        <f>IFERROR(VALUE(TRIM(T1519)),S1519*F1519)</f>
        <v/>
      </c>
      <c r="W1519" s="58">
        <f>IF(F1519&lt;=12,"0-12 mo",IF(F1519&lt;=24,"13-24 mo",IF(F1519&lt;=48,"25-48 mo","49+ mo")))</f>
        <v/>
      </c>
      <c r="X1519" s="58">
        <f>IF(S1519&lt;=35.5,"Q1 Low",IF(S1519&lt;=70.35,"Q2 Mid-Low",IF(S1519&lt;=89.85,"Q3 Mid-High","Q4 High")))</f>
        <v/>
      </c>
      <c r="Y1519" s="58">
        <f>IF(U1519="Yes",1,0)</f>
        <v/>
      </c>
      <c r="Z1519" s="58">
        <f>IF(P1519="Month-to-month",1,0)+IF(M1519="No",1,0)+IF(J1519="No",1,0)+IF(I1519="Fiber optic",1,0)+IF(Q1519="Yes",1,0)</f>
        <v/>
      </c>
    </row>
    <row r="1520" ht="15" customHeight="1" s="59">
      <c r="A1520" s="58" t="inlineStr">
        <is>
          <t>1925-GMVBW</t>
        </is>
      </c>
      <c r="B1520" s="58" t="inlineStr">
        <is>
          <t>Female</t>
        </is>
      </c>
      <c r="C1520" s="58" t="n">
        <v>0</v>
      </c>
      <c r="D1520" s="58" t="inlineStr">
        <is>
          <t>No</t>
        </is>
      </c>
      <c r="E1520" s="58" t="inlineStr">
        <is>
          <t>No</t>
        </is>
      </c>
      <c r="F1520" s="58" t="n">
        <v>5</v>
      </c>
      <c r="G1520" s="58" t="inlineStr">
        <is>
          <t>Yes</t>
        </is>
      </c>
      <c r="H1520" s="58" t="inlineStr">
        <is>
          <t>No</t>
        </is>
      </c>
      <c r="I1520" s="58" t="inlineStr">
        <is>
          <t>No</t>
        </is>
      </c>
      <c r="J1520" s="58" t="inlineStr">
        <is>
          <t>No internet service</t>
        </is>
      </c>
      <c r="K1520" s="58" t="inlineStr">
        <is>
          <t>No internet service</t>
        </is>
      </c>
      <c r="L1520" s="58" t="inlineStr">
        <is>
          <t>No internet service</t>
        </is>
      </c>
      <c r="M1520" s="58" t="inlineStr">
        <is>
          <t>No internet service</t>
        </is>
      </c>
      <c r="N1520" s="58" t="inlineStr">
        <is>
          <t>No internet service</t>
        </is>
      </c>
      <c r="O1520" s="58" t="inlineStr">
        <is>
          <t>No internet service</t>
        </is>
      </c>
      <c r="P1520" s="58" t="inlineStr">
        <is>
          <t>Month-to-month</t>
        </is>
      </c>
      <c r="Q1520" s="58" t="inlineStr">
        <is>
          <t>No</t>
        </is>
      </c>
      <c r="R1520" s="58" t="inlineStr">
        <is>
          <t>Credit card (automatic)</t>
        </is>
      </c>
      <c r="S1520" s="123" t="n">
        <v>20.55</v>
      </c>
      <c r="T1520" s="58" t="inlineStr">
        <is>
          <t>96.1</t>
        </is>
      </c>
      <c r="U1520" s="58" t="inlineStr">
        <is>
          <t>No</t>
        </is>
      </c>
      <c r="V1520" s="123">
        <f>IFERROR(VALUE(TRIM(T1520)),S1520*F1520)</f>
        <v/>
      </c>
      <c r="W1520" s="58">
        <f>IF(F1520&lt;=12,"0-12 mo",IF(F1520&lt;=24,"13-24 mo",IF(F1520&lt;=48,"25-48 mo","49+ mo")))</f>
        <v/>
      </c>
      <c r="X1520" s="58">
        <f>IF(S1520&lt;=35.5,"Q1 Low",IF(S1520&lt;=70.35,"Q2 Mid-Low",IF(S1520&lt;=89.85,"Q3 Mid-High","Q4 High")))</f>
        <v/>
      </c>
      <c r="Y1520" s="58">
        <f>IF(U1520="Yes",1,0)</f>
        <v/>
      </c>
      <c r="Z1520" s="58">
        <f>IF(P1520="Month-to-month",1,0)+IF(M1520="No",1,0)+IF(J1520="No",1,0)+IF(I1520="Fiber optic",1,0)+IF(Q1520="Yes",1,0)</f>
        <v/>
      </c>
    </row>
    <row r="1521" ht="15" customHeight="1" s="59">
      <c r="A1521" s="58" t="inlineStr">
        <is>
          <t>7881-EVUAD</t>
        </is>
      </c>
      <c r="B1521" s="58" t="inlineStr">
        <is>
          <t>Female</t>
        </is>
      </c>
      <c r="C1521" s="58" t="n">
        <v>0</v>
      </c>
      <c r="D1521" s="58" t="inlineStr">
        <is>
          <t>No</t>
        </is>
      </c>
      <c r="E1521" s="58" t="inlineStr">
        <is>
          <t>No</t>
        </is>
      </c>
      <c r="F1521" s="58" t="n">
        <v>2</v>
      </c>
      <c r="G1521" s="58" t="inlineStr">
        <is>
          <t>No</t>
        </is>
      </c>
      <c r="H1521" s="58" t="inlineStr">
        <is>
          <t>No phone service</t>
        </is>
      </c>
      <c r="I1521" s="58" t="inlineStr">
        <is>
          <t>DSL</t>
        </is>
      </c>
      <c r="J1521" s="58" t="inlineStr">
        <is>
          <t>Yes</t>
        </is>
      </c>
      <c r="K1521" s="58" t="inlineStr">
        <is>
          <t>Yes</t>
        </is>
      </c>
      <c r="L1521" s="58" t="inlineStr">
        <is>
          <t>No</t>
        </is>
      </c>
      <c r="M1521" s="58" t="inlineStr">
        <is>
          <t>No</t>
        </is>
      </c>
      <c r="N1521" s="58" t="inlineStr">
        <is>
          <t>No</t>
        </is>
      </c>
      <c r="O1521" s="58" t="inlineStr">
        <is>
          <t>Yes</t>
        </is>
      </c>
      <c r="P1521" s="58" t="inlineStr">
        <is>
          <t>Month-to-month</t>
        </is>
      </c>
      <c r="Q1521" s="58" t="inlineStr">
        <is>
          <t>Yes</t>
        </is>
      </c>
      <c r="R1521" s="58" t="inlineStr">
        <is>
          <t>Electronic check</t>
        </is>
      </c>
      <c r="S1521" s="123" t="n">
        <v>42.6</v>
      </c>
      <c r="T1521" s="58" t="inlineStr">
        <is>
          <t>72.4</t>
        </is>
      </c>
      <c r="U1521" s="58" t="inlineStr">
        <is>
          <t>Yes</t>
        </is>
      </c>
      <c r="V1521" s="123">
        <f>IFERROR(VALUE(TRIM(T1521)),S1521*F1521)</f>
        <v/>
      </c>
      <c r="W1521" s="58">
        <f>IF(F1521&lt;=12,"0-12 mo",IF(F1521&lt;=24,"13-24 mo",IF(F1521&lt;=48,"25-48 mo","49+ mo")))</f>
        <v/>
      </c>
      <c r="X1521" s="58">
        <f>IF(S1521&lt;=35.5,"Q1 Low",IF(S1521&lt;=70.35,"Q2 Mid-Low",IF(S1521&lt;=89.85,"Q3 Mid-High","Q4 High")))</f>
        <v/>
      </c>
      <c r="Y1521" s="58">
        <f>IF(U1521="Yes",1,0)</f>
        <v/>
      </c>
      <c r="Z1521" s="58">
        <f>IF(P1521="Month-to-month",1,0)+IF(M1521="No",1,0)+IF(J1521="No",1,0)+IF(I1521="Fiber optic",1,0)+IF(Q1521="Yes",1,0)</f>
        <v/>
      </c>
    </row>
    <row r="1522" ht="15" customHeight="1" s="59">
      <c r="A1522" s="58" t="inlineStr">
        <is>
          <t>6184-DYUOB</t>
        </is>
      </c>
      <c r="B1522" s="58" t="inlineStr">
        <is>
          <t>Female</t>
        </is>
      </c>
      <c r="C1522" s="58" t="n">
        <v>0</v>
      </c>
      <c r="D1522" s="58" t="inlineStr">
        <is>
          <t>Yes</t>
        </is>
      </c>
      <c r="E1522" s="58" t="inlineStr">
        <is>
          <t>No</t>
        </is>
      </c>
      <c r="F1522" s="58" t="n">
        <v>3</v>
      </c>
      <c r="G1522" s="58" t="inlineStr">
        <is>
          <t>Yes</t>
        </is>
      </c>
      <c r="H1522" s="58" t="inlineStr">
        <is>
          <t>No</t>
        </is>
      </c>
      <c r="I1522" s="58" t="inlineStr">
        <is>
          <t>No</t>
        </is>
      </c>
      <c r="J1522" s="58" t="inlineStr">
        <is>
          <t>No internet service</t>
        </is>
      </c>
      <c r="K1522" s="58" t="inlineStr">
        <is>
          <t>No internet service</t>
        </is>
      </c>
      <c r="L1522" s="58" t="inlineStr">
        <is>
          <t>No internet service</t>
        </is>
      </c>
      <c r="M1522" s="58" t="inlineStr">
        <is>
          <t>No internet service</t>
        </is>
      </c>
      <c r="N1522" s="58" t="inlineStr">
        <is>
          <t>No internet service</t>
        </is>
      </c>
      <c r="O1522" s="58" t="inlineStr">
        <is>
          <t>No internet service</t>
        </is>
      </c>
      <c r="P1522" s="58" t="inlineStr">
        <is>
          <t>Month-to-month</t>
        </is>
      </c>
      <c r="Q1522" s="58" t="inlineStr">
        <is>
          <t>Yes</t>
        </is>
      </c>
      <c r="R1522" s="58" t="inlineStr">
        <is>
          <t>Mailed check</t>
        </is>
      </c>
      <c r="S1522" s="123" t="n">
        <v>19.6</v>
      </c>
      <c r="T1522" s="58" t="inlineStr">
        <is>
          <t>55.25</t>
        </is>
      </c>
      <c r="U1522" s="58" t="inlineStr">
        <is>
          <t>No</t>
        </is>
      </c>
      <c r="V1522" s="123">
        <f>IFERROR(VALUE(TRIM(T1522)),S1522*F1522)</f>
        <v/>
      </c>
      <c r="W1522" s="58">
        <f>IF(F1522&lt;=12,"0-12 mo",IF(F1522&lt;=24,"13-24 mo",IF(F1522&lt;=48,"25-48 mo","49+ mo")))</f>
        <v/>
      </c>
      <c r="X1522" s="58">
        <f>IF(S1522&lt;=35.5,"Q1 Low",IF(S1522&lt;=70.35,"Q2 Mid-Low",IF(S1522&lt;=89.85,"Q3 Mid-High","Q4 High")))</f>
        <v/>
      </c>
      <c r="Y1522" s="58">
        <f>IF(U1522="Yes",1,0)</f>
        <v/>
      </c>
      <c r="Z1522" s="58">
        <f>IF(P1522="Month-to-month",1,0)+IF(M1522="No",1,0)+IF(J1522="No",1,0)+IF(I1522="Fiber optic",1,0)+IF(Q1522="Yes",1,0)</f>
        <v/>
      </c>
    </row>
    <row r="1523" ht="15" customHeight="1" s="59">
      <c r="A1523" s="58" t="inlineStr">
        <is>
          <t>9207-ZPANB</t>
        </is>
      </c>
      <c r="B1523" s="58" t="inlineStr">
        <is>
          <t>Male</t>
        </is>
      </c>
      <c r="C1523" s="58" t="n">
        <v>0</v>
      </c>
      <c r="D1523" s="58" t="inlineStr">
        <is>
          <t>No</t>
        </is>
      </c>
      <c r="E1523" s="58" t="inlineStr">
        <is>
          <t>No</t>
        </is>
      </c>
      <c r="F1523" s="58" t="n">
        <v>37</v>
      </c>
      <c r="G1523" s="58" t="inlineStr">
        <is>
          <t>Yes</t>
        </is>
      </c>
      <c r="H1523" s="58" t="inlineStr">
        <is>
          <t>Yes</t>
        </is>
      </c>
      <c r="I1523" s="58" t="inlineStr">
        <is>
          <t>DSL</t>
        </is>
      </c>
      <c r="J1523" s="58" t="inlineStr">
        <is>
          <t>Yes</t>
        </is>
      </c>
      <c r="K1523" s="58" t="inlineStr">
        <is>
          <t>Yes</t>
        </is>
      </c>
      <c r="L1523" s="58" t="inlineStr">
        <is>
          <t>Yes</t>
        </is>
      </c>
      <c r="M1523" s="58" t="inlineStr">
        <is>
          <t>Yes</t>
        </is>
      </c>
      <c r="N1523" s="58" t="inlineStr">
        <is>
          <t>No</t>
        </is>
      </c>
      <c r="O1523" s="58" t="inlineStr">
        <is>
          <t>No</t>
        </is>
      </c>
      <c r="P1523" s="58" t="inlineStr">
        <is>
          <t>One year</t>
        </is>
      </c>
      <c r="Q1523" s="58" t="inlineStr">
        <is>
          <t>No</t>
        </is>
      </c>
      <c r="R1523" s="58" t="inlineStr">
        <is>
          <t>Electronic check</t>
        </is>
      </c>
      <c r="S1523" s="123" t="n">
        <v>67.45</v>
      </c>
      <c r="T1523" s="58" t="inlineStr">
        <is>
          <t>2443.3</t>
        </is>
      </c>
      <c r="U1523" s="58" t="inlineStr">
        <is>
          <t>No</t>
        </is>
      </c>
      <c r="V1523" s="123">
        <f>IFERROR(VALUE(TRIM(T1523)),S1523*F1523)</f>
        <v/>
      </c>
      <c r="W1523" s="58">
        <f>IF(F1523&lt;=12,"0-12 mo",IF(F1523&lt;=24,"13-24 mo",IF(F1523&lt;=48,"25-48 mo","49+ mo")))</f>
        <v/>
      </c>
      <c r="X1523" s="58">
        <f>IF(S1523&lt;=35.5,"Q1 Low",IF(S1523&lt;=70.35,"Q2 Mid-Low",IF(S1523&lt;=89.85,"Q3 Mid-High","Q4 High")))</f>
        <v/>
      </c>
      <c r="Y1523" s="58">
        <f>IF(U1523="Yes",1,0)</f>
        <v/>
      </c>
      <c r="Z1523" s="58">
        <f>IF(P1523="Month-to-month",1,0)+IF(M1523="No",1,0)+IF(J1523="No",1,0)+IF(I1523="Fiber optic",1,0)+IF(Q1523="Yes",1,0)</f>
        <v/>
      </c>
    </row>
    <row r="1524" ht="15" customHeight="1" s="59">
      <c r="A1524" s="58" t="inlineStr">
        <is>
          <t>5766-XQXMQ</t>
        </is>
      </c>
      <c r="B1524" s="58" t="inlineStr">
        <is>
          <t>Female</t>
        </is>
      </c>
      <c r="C1524" s="58" t="n">
        <v>0</v>
      </c>
      <c r="D1524" s="58" t="inlineStr">
        <is>
          <t>No</t>
        </is>
      </c>
      <c r="E1524" s="58" t="inlineStr">
        <is>
          <t>No</t>
        </is>
      </c>
      <c r="F1524" s="58" t="n">
        <v>29</v>
      </c>
      <c r="G1524" s="58" t="inlineStr">
        <is>
          <t>Yes</t>
        </is>
      </c>
      <c r="H1524" s="58" t="inlineStr">
        <is>
          <t>No</t>
        </is>
      </c>
      <c r="I1524" s="58" t="inlineStr">
        <is>
          <t>DSL</t>
        </is>
      </c>
      <c r="J1524" s="58" t="inlineStr">
        <is>
          <t>Yes</t>
        </is>
      </c>
      <c r="K1524" s="58" t="inlineStr">
        <is>
          <t>Yes</t>
        </is>
      </c>
      <c r="L1524" s="58" t="inlineStr">
        <is>
          <t>Yes</t>
        </is>
      </c>
      <c r="M1524" s="58" t="inlineStr">
        <is>
          <t>No</t>
        </is>
      </c>
      <c r="N1524" s="58" t="inlineStr">
        <is>
          <t>No</t>
        </is>
      </c>
      <c r="O1524" s="58" t="inlineStr">
        <is>
          <t>Yes</t>
        </is>
      </c>
      <c r="P1524" s="58" t="inlineStr">
        <is>
          <t>Month-to-month</t>
        </is>
      </c>
      <c r="Q1524" s="58" t="inlineStr">
        <is>
          <t>Yes</t>
        </is>
      </c>
      <c r="R1524" s="58" t="inlineStr">
        <is>
          <t>Bank transfer (automatic)</t>
        </is>
      </c>
      <c r="S1524" s="123" t="n">
        <v>68.84999999999999</v>
      </c>
      <c r="T1524" s="58" t="inlineStr">
        <is>
          <t>1970.5</t>
        </is>
      </c>
      <c r="U1524" s="58" t="inlineStr">
        <is>
          <t>Yes</t>
        </is>
      </c>
      <c r="V1524" s="123">
        <f>IFERROR(VALUE(TRIM(T1524)),S1524*F1524)</f>
        <v/>
      </c>
      <c r="W1524" s="58">
        <f>IF(F1524&lt;=12,"0-12 mo",IF(F1524&lt;=24,"13-24 mo",IF(F1524&lt;=48,"25-48 mo","49+ mo")))</f>
        <v/>
      </c>
      <c r="X1524" s="58">
        <f>IF(S1524&lt;=35.5,"Q1 Low",IF(S1524&lt;=70.35,"Q2 Mid-Low",IF(S1524&lt;=89.85,"Q3 Mid-High","Q4 High")))</f>
        <v/>
      </c>
      <c r="Y1524" s="58">
        <f>IF(U1524="Yes",1,0)</f>
        <v/>
      </c>
      <c r="Z1524" s="58">
        <f>IF(P1524="Month-to-month",1,0)+IF(M1524="No",1,0)+IF(J1524="No",1,0)+IF(I1524="Fiber optic",1,0)+IF(Q1524="Yes",1,0)</f>
        <v/>
      </c>
    </row>
    <row r="1525" ht="15" customHeight="1" s="59">
      <c r="A1525" s="58" t="inlineStr">
        <is>
          <t>9327-QSDED</t>
        </is>
      </c>
      <c r="B1525" s="58" t="inlineStr">
        <is>
          <t>Male</t>
        </is>
      </c>
      <c r="C1525" s="58" t="n">
        <v>0</v>
      </c>
      <c r="D1525" s="58" t="inlineStr">
        <is>
          <t>No</t>
        </is>
      </c>
      <c r="E1525" s="58" t="inlineStr">
        <is>
          <t>No</t>
        </is>
      </c>
      <c r="F1525" s="58" t="n">
        <v>8</v>
      </c>
      <c r="G1525" s="58" t="inlineStr">
        <is>
          <t>Yes</t>
        </is>
      </c>
      <c r="H1525" s="58" t="inlineStr">
        <is>
          <t>No</t>
        </is>
      </c>
      <c r="I1525" s="58" t="inlineStr">
        <is>
          <t>DSL</t>
        </is>
      </c>
      <c r="J1525" s="58" t="inlineStr">
        <is>
          <t>No</t>
        </is>
      </c>
      <c r="K1525" s="58" t="inlineStr">
        <is>
          <t>No</t>
        </is>
      </c>
      <c r="L1525" s="58" t="inlineStr">
        <is>
          <t>No</t>
        </is>
      </c>
      <c r="M1525" s="58" t="inlineStr">
        <is>
          <t>No</t>
        </is>
      </c>
      <c r="N1525" s="58" t="inlineStr">
        <is>
          <t>No</t>
        </is>
      </c>
      <c r="O1525" s="58" t="inlineStr">
        <is>
          <t>No</t>
        </is>
      </c>
      <c r="P1525" s="58" t="inlineStr">
        <is>
          <t>Month-to-month</t>
        </is>
      </c>
      <c r="Q1525" s="58" t="inlineStr">
        <is>
          <t>No</t>
        </is>
      </c>
      <c r="R1525" s="58" t="inlineStr">
        <is>
          <t>Mailed check</t>
        </is>
      </c>
      <c r="S1525" s="123" t="n">
        <v>43.55</v>
      </c>
      <c r="T1525" s="58" t="inlineStr">
        <is>
          <t>335.4</t>
        </is>
      </c>
      <c r="U1525" s="58" t="inlineStr">
        <is>
          <t>No</t>
        </is>
      </c>
      <c r="V1525" s="123">
        <f>IFERROR(VALUE(TRIM(T1525)),S1525*F1525)</f>
        <v/>
      </c>
      <c r="W1525" s="58">
        <f>IF(F1525&lt;=12,"0-12 mo",IF(F1525&lt;=24,"13-24 mo",IF(F1525&lt;=48,"25-48 mo","49+ mo")))</f>
        <v/>
      </c>
      <c r="X1525" s="58">
        <f>IF(S1525&lt;=35.5,"Q1 Low",IF(S1525&lt;=70.35,"Q2 Mid-Low",IF(S1525&lt;=89.85,"Q3 Mid-High","Q4 High")))</f>
        <v/>
      </c>
      <c r="Y1525" s="58">
        <f>IF(U1525="Yes",1,0)</f>
        <v/>
      </c>
      <c r="Z1525" s="58">
        <f>IF(P1525="Month-to-month",1,0)+IF(M1525="No",1,0)+IF(J1525="No",1,0)+IF(I1525="Fiber optic",1,0)+IF(Q1525="Yes",1,0)</f>
        <v/>
      </c>
    </row>
    <row r="1526" ht="15" customHeight="1" s="59">
      <c r="A1526" s="58" t="inlineStr">
        <is>
          <t>1656-DRSMG</t>
        </is>
      </c>
      <c r="B1526" s="58" t="inlineStr">
        <is>
          <t>Female</t>
        </is>
      </c>
      <c r="C1526" s="58" t="n">
        <v>0</v>
      </c>
      <c r="D1526" s="58" t="inlineStr">
        <is>
          <t>No</t>
        </is>
      </c>
      <c r="E1526" s="58" t="inlineStr">
        <is>
          <t>No</t>
        </is>
      </c>
      <c r="F1526" s="58" t="n">
        <v>63</v>
      </c>
      <c r="G1526" s="58" t="inlineStr">
        <is>
          <t>Yes</t>
        </is>
      </c>
      <c r="H1526" s="58" t="inlineStr">
        <is>
          <t>Yes</t>
        </is>
      </c>
      <c r="I1526" s="58" t="inlineStr">
        <is>
          <t>Fiber optic</t>
        </is>
      </c>
      <c r="J1526" s="58" t="inlineStr">
        <is>
          <t>No</t>
        </is>
      </c>
      <c r="K1526" s="58" t="inlineStr">
        <is>
          <t>Yes</t>
        </is>
      </c>
      <c r="L1526" s="58" t="inlineStr">
        <is>
          <t>Yes</t>
        </is>
      </c>
      <c r="M1526" s="58" t="inlineStr">
        <is>
          <t>Yes</t>
        </is>
      </c>
      <c r="N1526" s="58" t="inlineStr">
        <is>
          <t>Yes</t>
        </is>
      </c>
      <c r="O1526" s="58" t="inlineStr">
        <is>
          <t>Yes</t>
        </is>
      </c>
      <c r="P1526" s="58" t="inlineStr">
        <is>
          <t>Month-to-month</t>
        </is>
      </c>
      <c r="Q1526" s="58" t="inlineStr">
        <is>
          <t>Yes</t>
        </is>
      </c>
      <c r="R1526" s="58" t="inlineStr">
        <is>
          <t>Credit card (automatic)</t>
        </is>
      </c>
      <c r="S1526" s="123" t="n">
        <v>109.85</v>
      </c>
      <c r="T1526" s="58" t="inlineStr">
        <is>
          <t>7002.95</t>
        </is>
      </c>
      <c r="U1526" s="58" t="inlineStr">
        <is>
          <t>No</t>
        </is>
      </c>
      <c r="V1526" s="123">
        <f>IFERROR(VALUE(TRIM(T1526)),S1526*F1526)</f>
        <v/>
      </c>
      <c r="W1526" s="58">
        <f>IF(F1526&lt;=12,"0-12 mo",IF(F1526&lt;=24,"13-24 mo",IF(F1526&lt;=48,"25-48 mo","49+ mo")))</f>
        <v/>
      </c>
      <c r="X1526" s="58">
        <f>IF(S1526&lt;=35.5,"Q1 Low",IF(S1526&lt;=70.35,"Q2 Mid-Low",IF(S1526&lt;=89.85,"Q3 Mid-High","Q4 High")))</f>
        <v/>
      </c>
      <c r="Y1526" s="58">
        <f>IF(U1526="Yes",1,0)</f>
        <v/>
      </c>
      <c r="Z1526" s="58">
        <f>IF(P1526="Month-to-month",1,0)+IF(M1526="No",1,0)+IF(J1526="No",1,0)+IF(I1526="Fiber optic",1,0)+IF(Q1526="Yes",1,0)</f>
        <v/>
      </c>
    </row>
    <row r="1527" ht="15" customHeight="1" s="59">
      <c r="A1527" s="58" t="inlineStr">
        <is>
          <t>3012-VFFMN</t>
        </is>
      </c>
      <c r="B1527" s="58" t="inlineStr">
        <is>
          <t>Female</t>
        </is>
      </c>
      <c r="C1527" s="58" t="n">
        <v>0</v>
      </c>
      <c r="D1527" s="58" t="inlineStr">
        <is>
          <t>Yes</t>
        </is>
      </c>
      <c r="E1527" s="58" t="inlineStr">
        <is>
          <t>Yes</t>
        </is>
      </c>
      <c r="F1527" s="58" t="n">
        <v>7</v>
      </c>
      <c r="G1527" s="58" t="inlineStr">
        <is>
          <t>Yes</t>
        </is>
      </c>
      <c r="H1527" s="58" t="inlineStr">
        <is>
          <t>No</t>
        </is>
      </c>
      <c r="I1527" s="58" t="inlineStr">
        <is>
          <t>No</t>
        </is>
      </c>
      <c r="J1527" s="58" t="inlineStr">
        <is>
          <t>No internet service</t>
        </is>
      </c>
      <c r="K1527" s="58" t="inlineStr">
        <is>
          <t>No internet service</t>
        </is>
      </c>
      <c r="L1527" s="58" t="inlineStr">
        <is>
          <t>No internet service</t>
        </is>
      </c>
      <c r="M1527" s="58" t="inlineStr">
        <is>
          <t>No internet service</t>
        </is>
      </c>
      <c r="N1527" s="58" t="inlineStr">
        <is>
          <t>No internet service</t>
        </is>
      </c>
      <c r="O1527" s="58" t="inlineStr">
        <is>
          <t>No internet service</t>
        </is>
      </c>
      <c r="P1527" s="58" t="inlineStr">
        <is>
          <t>Month-to-month</t>
        </is>
      </c>
      <c r="Q1527" s="58" t="inlineStr">
        <is>
          <t>No</t>
        </is>
      </c>
      <c r="R1527" s="58" t="inlineStr">
        <is>
          <t>Mailed check</t>
        </is>
      </c>
      <c r="S1527" s="123" t="n">
        <v>20.65</v>
      </c>
      <c r="T1527" s="58" t="inlineStr">
        <is>
          <t>158.95</t>
        </is>
      </c>
      <c r="U1527" s="58" t="inlineStr">
        <is>
          <t>No</t>
        </is>
      </c>
      <c r="V1527" s="123">
        <f>IFERROR(VALUE(TRIM(T1527)),S1527*F1527)</f>
        <v/>
      </c>
      <c r="W1527" s="58">
        <f>IF(F1527&lt;=12,"0-12 mo",IF(F1527&lt;=24,"13-24 mo",IF(F1527&lt;=48,"25-48 mo","49+ mo")))</f>
        <v/>
      </c>
      <c r="X1527" s="58">
        <f>IF(S1527&lt;=35.5,"Q1 Low",IF(S1527&lt;=70.35,"Q2 Mid-Low",IF(S1527&lt;=89.85,"Q3 Mid-High","Q4 High")))</f>
        <v/>
      </c>
      <c r="Y1527" s="58">
        <f>IF(U1527="Yes",1,0)</f>
        <v/>
      </c>
      <c r="Z1527" s="58">
        <f>IF(P1527="Month-to-month",1,0)+IF(M1527="No",1,0)+IF(J1527="No",1,0)+IF(I1527="Fiber optic",1,0)+IF(Q1527="Yes",1,0)</f>
        <v/>
      </c>
    </row>
    <row r="1528" ht="15" customHeight="1" s="59">
      <c r="A1528" s="58" t="inlineStr">
        <is>
          <t>2984-AFWNC</t>
        </is>
      </c>
      <c r="B1528" s="58" t="inlineStr">
        <is>
          <t>Female</t>
        </is>
      </c>
      <c r="C1528" s="58" t="n">
        <v>0</v>
      </c>
      <c r="D1528" s="58" t="inlineStr">
        <is>
          <t>No</t>
        </is>
      </c>
      <c r="E1528" s="58" t="inlineStr">
        <is>
          <t>No</t>
        </is>
      </c>
      <c r="F1528" s="58" t="n">
        <v>3</v>
      </c>
      <c r="G1528" s="58" t="inlineStr">
        <is>
          <t>Yes</t>
        </is>
      </c>
      <c r="H1528" s="58" t="inlineStr">
        <is>
          <t>No</t>
        </is>
      </c>
      <c r="I1528" s="58" t="inlineStr">
        <is>
          <t>Fiber optic</t>
        </is>
      </c>
      <c r="J1528" s="58" t="inlineStr">
        <is>
          <t>No</t>
        </is>
      </c>
      <c r="K1528" s="58" t="inlineStr">
        <is>
          <t>Yes</t>
        </is>
      </c>
      <c r="L1528" s="58" t="inlineStr">
        <is>
          <t>No</t>
        </is>
      </c>
      <c r="M1528" s="58" t="inlineStr">
        <is>
          <t>No</t>
        </is>
      </c>
      <c r="N1528" s="58" t="inlineStr">
        <is>
          <t>Yes</t>
        </is>
      </c>
      <c r="O1528" s="58" t="inlineStr">
        <is>
          <t>Yes</t>
        </is>
      </c>
      <c r="P1528" s="58" t="inlineStr">
        <is>
          <t>Month-to-month</t>
        </is>
      </c>
      <c r="Q1528" s="58" t="inlineStr">
        <is>
          <t>No</t>
        </is>
      </c>
      <c r="R1528" s="58" t="inlineStr">
        <is>
          <t>Electronic check</t>
        </is>
      </c>
      <c r="S1528" s="123" t="n">
        <v>95.40000000000001</v>
      </c>
      <c r="T1528" s="58" t="inlineStr">
        <is>
          <t>293.15</t>
        </is>
      </c>
      <c r="U1528" s="58" t="inlineStr">
        <is>
          <t>No</t>
        </is>
      </c>
      <c r="V1528" s="123">
        <f>IFERROR(VALUE(TRIM(T1528)),S1528*F1528)</f>
        <v/>
      </c>
      <c r="W1528" s="58">
        <f>IF(F1528&lt;=12,"0-12 mo",IF(F1528&lt;=24,"13-24 mo",IF(F1528&lt;=48,"25-48 mo","49+ mo")))</f>
        <v/>
      </c>
      <c r="X1528" s="58">
        <f>IF(S1528&lt;=35.5,"Q1 Low",IF(S1528&lt;=70.35,"Q2 Mid-Low",IF(S1528&lt;=89.85,"Q3 Mid-High","Q4 High")))</f>
        <v/>
      </c>
      <c r="Y1528" s="58">
        <f>IF(U1528="Yes",1,0)</f>
        <v/>
      </c>
      <c r="Z1528" s="58">
        <f>IF(P1528="Month-to-month",1,0)+IF(M1528="No",1,0)+IF(J1528="No",1,0)+IF(I1528="Fiber optic",1,0)+IF(Q1528="Yes",1,0)</f>
        <v/>
      </c>
    </row>
    <row r="1529" ht="15" customHeight="1" s="59">
      <c r="A1529" s="58" t="inlineStr">
        <is>
          <t>0640-YJTPY</t>
        </is>
      </c>
      <c r="B1529" s="58" t="inlineStr">
        <is>
          <t>Male</t>
        </is>
      </c>
      <c r="C1529" s="58" t="n">
        <v>0</v>
      </c>
      <c r="D1529" s="58" t="inlineStr">
        <is>
          <t>Yes</t>
        </is>
      </c>
      <c r="E1529" s="58" t="inlineStr">
        <is>
          <t>Yes</t>
        </is>
      </c>
      <c r="F1529" s="58" t="n">
        <v>72</v>
      </c>
      <c r="G1529" s="58" t="inlineStr">
        <is>
          <t>Yes</t>
        </is>
      </c>
      <c r="H1529" s="58" t="inlineStr">
        <is>
          <t>No</t>
        </is>
      </c>
      <c r="I1529" s="58" t="inlineStr">
        <is>
          <t>No</t>
        </is>
      </c>
      <c r="J1529" s="58" t="inlineStr">
        <is>
          <t>No internet service</t>
        </is>
      </c>
      <c r="K1529" s="58" t="inlineStr">
        <is>
          <t>No internet service</t>
        </is>
      </c>
      <c r="L1529" s="58" t="inlineStr">
        <is>
          <t>No internet service</t>
        </is>
      </c>
      <c r="M1529" s="58" t="inlineStr">
        <is>
          <t>No internet service</t>
        </is>
      </c>
      <c r="N1529" s="58" t="inlineStr">
        <is>
          <t>No internet service</t>
        </is>
      </c>
      <c r="O1529" s="58" t="inlineStr">
        <is>
          <t>No internet service</t>
        </is>
      </c>
      <c r="P1529" s="58" t="inlineStr">
        <is>
          <t>Two year</t>
        </is>
      </c>
      <c r="Q1529" s="58" t="inlineStr">
        <is>
          <t>No</t>
        </is>
      </c>
      <c r="R1529" s="58" t="inlineStr">
        <is>
          <t>Bank transfer (automatic)</t>
        </is>
      </c>
      <c r="S1529" s="123" t="n">
        <v>21</v>
      </c>
      <c r="T1529" s="58" t="inlineStr">
        <is>
          <t>1493.75</t>
        </is>
      </c>
      <c r="U1529" s="58" t="inlineStr">
        <is>
          <t>No</t>
        </is>
      </c>
      <c r="V1529" s="123">
        <f>IFERROR(VALUE(TRIM(T1529)),S1529*F1529)</f>
        <v/>
      </c>
      <c r="W1529" s="58">
        <f>IF(F1529&lt;=12,"0-12 mo",IF(F1529&lt;=24,"13-24 mo",IF(F1529&lt;=48,"25-48 mo","49+ mo")))</f>
        <v/>
      </c>
      <c r="X1529" s="58">
        <f>IF(S1529&lt;=35.5,"Q1 Low",IF(S1529&lt;=70.35,"Q2 Mid-Low",IF(S1529&lt;=89.85,"Q3 Mid-High","Q4 High")))</f>
        <v/>
      </c>
      <c r="Y1529" s="58">
        <f>IF(U1529="Yes",1,0)</f>
        <v/>
      </c>
      <c r="Z1529" s="58">
        <f>IF(P1529="Month-to-month",1,0)+IF(M1529="No",1,0)+IF(J1529="No",1,0)+IF(I1529="Fiber optic",1,0)+IF(Q1529="Yes",1,0)</f>
        <v/>
      </c>
    </row>
    <row r="1530" ht="15" customHeight="1" s="59">
      <c r="A1530" s="58" t="inlineStr">
        <is>
          <t>8096-LOIST</t>
        </is>
      </c>
      <c r="B1530" s="58" t="inlineStr">
        <is>
          <t>Female</t>
        </is>
      </c>
      <c r="C1530" s="58" t="n">
        <v>0</v>
      </c>
      <c r="D1530" s="58" t="inlineStr">
        <is>
          <t>No</t>
        </is>
      </c>
      <c r="E1530" s="58" t="inlineStr">
        <is>
          <t>No</t>
        </is>
      </c>
      <c r="F1530" s="58" t="n">
        <v>19</v>
      </c>
      <c r="G1530" s="58" t="inlineStr">
        <is>
          <t>Yes</t>
        </is>
      </c>
      <c r="H1530" s="58" t="inlineStr">
        <is>
          <t>No</t>
        </is>
      </c>
      <c r="I1530" s="58" t="inlineStr">
        <is>
          <t>DSL</t>
        </is>
      </c>
      <c r="J1530" s="58" t="inlineStr">
        <is>
          <t>No</t>
        </is>
      </c>
      <c r="K1530" s="58" t="inlineStr">
        <is>
          <t>No</t>
        </is>
      </c>
      <c r="L1530" s="58" t="inlineStr">
        <is>
          <t>No</t>
        </is>
      </c>
      <c r="M1530" s="58" t="inlineStr">
        <is>
          <t>No</t>
        </is>
      </c>
      <c r="N1530" s="58" t="inlineStr">
        <is>
          <t>No</t>
        </is>
      </c>
      <c r="O1530" s="58" t="inlineStr">
        <is>
          <t>Yes</t>
        </is>
      </c>
      <c r="P1530" s="58" t="inlineStr">
        <is>
          <t>Month-to-month</t>
        </is>
      </c>
      <c r="Q1530" s="58" t="inlineStr">
        <is>
          <t>Yes</t>
        </is>
      </c>
      <c r="R1530" s="58" t="inlineStr">
        <is>
          <t>Electronic check</t>
        </is>
      </c>
      <c r="S1530" s="123" t="n">
        <v>56.2</v>
      </c>
      <c r="T1530" s="58" t="inlineStr">
        <is>
          <t>1093.4</t>
        </is>
      </c>
      <c r="U1530" s="58" t="inlineStr">
        <is>
          <t>No</t>
        </is>
      </c>
      <c r="V1530" s="123">
        <f>IFERROR(VALUE(TRIM(T1530)),S1530*F1530)</f>
        <v/>
      </c>
      <c r="W1530" s="58">
        <f>IF(F1530&lt;=12,"0-12 mo",IF(F1530&lt;=24,"13-24 mo",IF(F1530&lt;=48,"25-48 mo","49+ mo")))</f>
        <v/>
      </c>
      <c r="X1530" s="58">
        <f>IF(S1530&lt;=35.5,"Q1 Low",IF(S1530&lt;=70.35,"Q2 Mid-Low",IF(S1530&lt;=89.85,"Q3 Mid-High","Q4 High")))</f>
        <v/>
      </c>
      <c r="Y1530" s="58">
        <f>IF(U1530="Yes",1,0)</f>
        <v/>
      </c>
      <c r="Z1530" s="58">
        <f>IF(P1530="Month-to-month",1,0)+IF(M1530="No",1,0)+IF(J1530="No",1,0)+IF(I1530="Fiber optic",1,0)+IF(Q1530="Yes",1,0)</f>
        <v/>
      </c>
    </row>
    <row r="1531" ht="15" customHeight="1" s="59">
      <c r="A1531" s="58" t="inlineStr">
        <is>
          <t>9764-REAFF</t>
        </is>
      </c>
      <c r="B1531" s="58" t="inlineStr">
        <is>
          <t>Female</t>
        </is>
      </c>
      <c r="C1531" s="58" t="n">
        <v>0</v>
      </c>
      <c r="D1531" s="58" t="inlineStr">
        <is>
          <t>Yes</t>
        </is>
      </c>
      <c r="E1531" s="58" t="inlineStr">
        <is>
          <t>No</t>
        </is>
      </c>
      <c r="F1531" s="58" t="n">
        <v>59</v>
      </c>
      <c r="G1531" s="58" t="inlineStr">
        <is>
          <t>Yes</t>
        </is>
      </c>
      <c r="H1531" s="58" t="inlineStr">
        <is>
          <t>No</t>
        </is>
      </c>
      <c r="I1531" s="58" t="inlineStr">
        <is>
          <t>No</t>
        </is>
      </c>
      <c r="J1531" s="58" t="inlineStr">
        <is>
          <t>No internet service</t>
        </is>
      </c>
      <c r="K1531" s="58" t="inlineStr">
        <is>
          <t>No internet service</t>
        </is>
      </c>
      <c r="L1531" s="58" t="inlineStr">
        <is>
          <t>No internet service</t>
        </is>
      </c>
      <c r="M1531" s="58" t="inlineStr">
        <is>
          <t>No internet service</t>
        </is>
      </c>
      <c r="N1531" s="58" t="inlineStr">
        <is>
          <t>No internet service</t>
        </is>
      </c>
      <c r="O1531" s="58" t="inlineStr">
        <is>
          <t>No internet service</t>
        </is>
      </c>
      <c r="P1531" s="58" t="inlineStr">
        <is>
          <t>Two year</t>
        </is>
      </c>
      <c r="Q1531" s="58" t="inlineStr">
        <is>
          <t>No</t>
        </is>
      </c>
      <c r="R1531" s="58" t="inlineStr">
        <is>
          <t>Bank transfer (automatic)</t>
        </is>
      </c>
      <c r="S1531" s="123" t="n">
        <v>18.4</v>
      </c>
      <c r="T1531" s="58" t="inlineStr">
        <is>
          <t>1057.85</t>
        </is>
      </c>
      <c r="U1531" s="58" t="inlineStr">
        <is>
          <t>No</t>
        </is>
      </c>
      <c r="V1531" s="123">
        <f>IFERROR(VALUE(TRIM(T1531)),S1531*F1531)</f>
        <v/>
      </c>
      <c r="W1531" s="58">
        <f>IF(F1531&lt;=12,"0-12 mo",IF(F1531&lt;=24,"13-24 mo",IF(F1531&lt;=48,"25-48 mo","49+ mo")))</f>
        <v/>
      </c>
      <c r="X1531" s="58">
        <f>IF(S1531&lt;=35.5,"Q1 Low",IF(S1531&lt;=70.35,"Q2 Mid-Low",IF(S1531&lt;=89.85,"Q3 Mid-High","Q4 High")))</f>
        <v/>
      </c>
      <c r="Y1531" s="58">
        <f>IF(U1531="Yes",1,0)</f>
        <v/>
      </c>
      <c r="Z1531" s="58">
        <f>IF(P1531="Month-to-month",1,0)+IF(M1531="No",1,0)+IF(J1531="No",1,0)+IF(I1531="Fiber optic",1,0)+IF(Q1531="Yes",1,0)</f>
        <v/>
      </c>
    </row>
    <row r="1532" ht="15" customHeight="1" s="59">
      <c r="A1532" s="58" t="inlineStr">
        <is>
          <t>3703-VAVCL</t>
        </is>
      </c>
      <c r="B1532" s="58" t="inlineStr">
        <is>
          <t>Male</t>
        </is>
      </c>
      <c r="C1532" s="58" t="n">
        <v>0</v>
      </c>
      <c r="D1532" s="58" t="inlineStr">
        <is>
          <t>Yes</t>
        </is>
      </c>
      <c r="E1532" s="58" t="inlineStr">
        <is>
          <t>Yes</t>
        </is>
      </c>
      <c r="F1532" s="58" t="n">
        <v>2</v>
      </c>
      <c r="G1532" s="58" t="inlineStr">
        <is>
          <t>Yes</t>
        </is>
      </c>
      <c r="H1532" s="58" t="inlineStr">
        <is>
          <t>No</t>
        </is>
      </c>
      <c r="I1532" s="58" t="inlineStr">
        <is>
          <t>Fiber optic</t>
        </is>
      </c>
      <c r="J1532" s="58" t="inlineStr">
        <is>
          <t>No</t>
        </is>
      </c>
      <c r="K1532" s="58" t="inlineStr">
        <is>
          <t>No</t>
        </is>
      </c>
      <c r="L1532" s="58" t="inlineStr">
        <is>
          <t>Yes</t>
        </is>
      </c>
      <c r="M1532" s="58" t="inlineStr">
        <is>
          <t>Yes</t>
        </is>
      </c>
      <c r="N1532" s="58" t="inlineStr">
        <is>
          <t>No</t>
        </is>
      </c>
      <c r="O1532" s="58" t="inlineStr">
        <is>
          <t>Yes</t>
        </is>
      </c>
      <c r="P1532" s="58" t="inlineStr">
        <is>
          <t>Month-to-month</t>
        </is>
      </c>
      <c r="Q1532" s="58" t="inlineStr">
        <is>
          <t>No</t>
        </is>
      </c>
      <c r="R1532" s="58" t="inlineStr">
        <is>
          <t>Credit card (automatic)</t>
        </is>
      </c>
      <c r="S1532" s="123" t="n">
        <v>90</v>
      </c>
      <c r="T1532" s="58" t="inlineStr">
        <is>
          <t>190.05</t>
        </is>
      </c>
      <c r="U1532" s="58" t="inlineStr">
        <is>
          <t>Yes</t>
        </is>
      </c>
      <c r="V1532" s="123">
        <f>IFERROR(VALUE(TRIM(T1532)),S1532*F1532)</f>
        <v/>
      </c>
      <c r="W1532" s="58">
        <f>IF(F1532&lt;=12,"0-12 mo",IF(F1532&lt;=24,"13-24 mo",IF(F1532&lt;=48,"25-48 mo","49+ mo")))</f>
        <v/>
      </c>
      <c r="X1532" s="58">
        <f>IF(S1532&lt;=35.5,"Q1 Low",IF(S1532&lt;=70.35,"Q2 Mid-Low",IF(S1532&lt;=89.85,"Q3 Mid-High","Q4 High")))</f>
        <v/>
      </c>
      <c r="Y1532" s="58">
        <f>IF(U1532="Yes",1,0)</f>
        <v/>
      </c>
      <c r="Z1532" s="58">
        <f>IF(P1532="Month-to-month",1,0)+IF(M1532="No",1,0)+IF(J1532="No",1,0)+IF(I1532="Fiber optic",1,0)+IF(Q1532="Yes",1,0)</f>
        <v/>
      </c>
    </row>
    <row r="1533" ht="15" customHeight="1" s="59">
      <c r="A1533" s="58" t="inlineStr">
        <is>
          <t>7107-UBYKY</t>
        </is>
      </c>
      <c r="B1533" s="58" t="inlineStr">
        <is>
          <t>Female</t>
        </is>
      </c>
      <c r="C1533" s="58" t="n">
        <v>0</v>
      </c>
      <c r="D1533" s="58" t="inlineStr">
        <is>
          <t>Yes</t>
        </is>
      </c>
      <c r="E1533" s="58" t="inlineStr">
        <is>
          <t>Yes</t>
        </is>
      </c>
      <c r="F1533" s="58" t="n">
        <v>35</v>
      </c>
      <c r="G1533" s="58" t="inlineStr">
        <is>
          <t>Yes</t>
        </is>
      </c>
      <c r="H1533" s="58" t="inlineStr">
        <is>
          <t>Yes</t>
        </is>
      </c>
      <c r="I1533" s="58" t="inlineStr">
        <is>
          <t>No</t>
        </is>
      </c>
      <c r="J1533" s="58" t="inlineStr">
        <is>
          <t>No internet service</t>
        </is>
      </c>
      <c r="K1533" s="58" t="inlineStr">
        <is>
          <t>No internet service</t>
        </is>
      </c>
      <c r="L1533" s="58" t="inlineStr">
        <is>
          <t>No internet service</t>
        </is>
      </c>
      <c r="M1533" s="58" t="inlineStr">
        <is>
          <t>No internet service</t>
        </is>
      </c>
      <c r="N1533" s="58" t="inlineStr">
        <is>
          <t>No internet service</t>
        </is>
      </c>
      <c r="O1533" s="58" t="inlineStr">
        <is>
          <t>No internet service</t>
        </is>
      </c>
      <c r="P1533" s="58" t="inlineStr">
        <is>
          <t>Month-to-month</t>
        </is>
      </c>
      <c r="Q1533" s="58" t="inlineStr">
        <is>
          <t>Yes</t>
        </is>
      </c>
      <c r="R1533" s="58" t="inlineStr">
        <is>
          <t>Electronic check</t>
        </is>
      </c>
      <c r="S1533" s="123" t="n">
        <v>25.75</v>
      </c>
      <c r="T1533" s="58" t="inlineStr">
        <is>
          <t>882.55</t>
        </is>
      </c>
      <c r="U1533" s="58" t="inlineStr">
        <is>
          <t>No</t>
        </is>
      </c>
      <c r="V1533" s="123">
        <f>IFERROR(VALUE(TRIM(T1533)),S1533*F1533)</f>
        <v/>
      </c>
      <c r="W1533" s="58">
        <f>IF(F1533&lt;=12,"0-12 mo",IF(F1533&lt;=24,"13-24 mo",IF(F1533&lt;=48,"25-48 mo","49+ mo")))</f>
        <v/>
      </c>
      <c r="X1533" s="58">
        <f>IF(S1533&lt;=35.5,"Q1 Low",IF(S1533&lt;=70.35,"Q2 Mid-Low",IF(S1533&lt;=89.85,"Q3 Mid-High","Q4 High")))</f>
        <v/>
      </c>
      <c r="Y1533" s="58">
        <f>IF(U1533="Yes",1,0)</f>
        <v/>
      </c>
      <c r="Z1533" s="58">
        <f>IF(P1533="Month-to-month",1,0)+IF(M1533="No",1,0)+IF(J1533="No",1,0)+IF(I1533="Fiber optic",1,0)+IF(Q1533="Yes",1,0)</f>
        <v/>
      </c>
    </row>
    <row r="1534" ht="15" customHeight="1" s="59">
      <c r="A1534" s="58" t="inlineStr">
        <is>
          <t>4881-GQJTW</t>
        </is>
      </c>
      <c r="B1534" s="58" t="inlineStr">
        <is>
          <t>Male</t>
        </is>
      </c>
      <c r="C1534" s="58" t="n">
        <v>0</v>
      </c>
      <c r="D1534" s="58" t="inlineStr">
        <is>
          <t>No</t>
        </is>
      </c>
      <c r="E1534" s="58" t="inlineStr">
        <is>
          <t>No</t>
        </is>
      </c>
      <c r="F1534" s="58" t="n">
        <v>14</v>
      </c>
      <c r="G1534" s="58" t="inlineStr">
        <is>
          <t>Yes</t>
        </is>
      </c>
      <c r="H1534" s="58" t="inlineStr">
        <is>
          <t>No</t>
        </is>
      </c>
      <c r="I1534" s="58" t="inlineStr">
        <is>
          <t>No</t>
        </is>
      </c>
      <c r="J1534" s="58" t="inlineStr">
        <is>
          <t>No internet service</t>
        </is>
      </c>
      <c r="K1534" s="58" t="inlineStr">
        <is>
          <t>No internet service</t>
        </is>
      </c>
      <c r="L1534" s="58" t="inlineStr">
        <is>
          <t>No internet service</t>
        </is>
      </c>
      <c r="M1534" s="58" t="inlineStr">
        <is>
          <t>No internet service</t>
        </is>
      </c>
      <c r="N1534" s="58" t="inlineStr">
        <is>
          <t>No internet service</t>
        </is>
      </c>
      <c r="O1534" s="58" t="inlineStr">
        <is>
          <t>No internet service</t>
        </is>
      </c>
      <c r="P1534" s="58" t="inlineStr">
        <is>
          <t>Month-to-month</t>
        </is>
      </c>
      <c r="Q1534" s="58" t="inlineStr">
        <is>
          <t>No</t>
        </is>
      </c>
      <c r="R1534" s="58" t="inlineStr">
        <is>
          <t>Credit card (automatic)</t>
        </is>
      </c>
      <c r="S1534" s="123" t="n">
        <v>19.6</v>
      </c>
      <c r="T1534" s="58" t="inlineStr">
        <is>
          <t>300.4</t>
        </is>
      </c>
      <c r="U1534" s="58" t="inlineStr">
        <is>
          <t>No</t>
        </is>
      </c>
      <c r="V1534" s="123">
        <f>IFERROR(VALUE(TRIM(T1534)),S1534*F1534)</f>
        <v/>
      </c>
      <c r="W1534" s="58">
        <f>IF(F1534&lt;=12,"0-12 mo",IF(F1534&lt;=24,"13-24 mo",IF(F1534&lt;=48,"25-48 mo","49+ mo")))</f>
        <v/>
      </c>
      <c r="X1534" s="58">
        <f>IF(S1534&lt;=35.5,"Q1 Low",IF(S1534&lt;=70.35,"Q2 Mid-Low",IF(S1534&lt;=89.85,"Q3 Mid-High","Q4 High")))</f>
        <v/>
      </c>
      <c r="Y1534" s="58">
        <f>IF(U1534="Yes",1,0)</f>
        <v/>
      </c>
      <c r="Z1534" s="58">
        <f>IF(P1534="Month-to-month",1,0)+IF(M1534="No",1,0)+IF(J1534="No",1,0)+IF(I1534="Fiber optic",1,0)+IF(Q1534="Yes",1,0)</f>
        <v/>
      </c>
    </row>
    <row r="1535" ht="15" customHeight="1" s="59">
      <c r="A1535" s="58" t="inlineStr">
        <is>
          <t>8519-QJGJD</t>
        </is>
      </c>
      <c r="B1535" s="58" t="inlineStr">
        <is>
          <t>Female</t>
        </is>
      </c>
      <c r="C1535" s="58" t="n">
        <v>0</v>
      </c>
      <c r="D1535" s="58" t="inlineStr">
        <is>
          <t>No</t>
        </is>
      </c>
      <c r="E1535" s="58" t="inlineStr">
        <is>
          <t>No</t>
        </is>
      </c>
      <c r="F1535" s="58" t="n">
        <v>14</v>
      </c>
      <c r="G1535" s="58" t="inlineStr">
        <is>
          <t>Yes</t>
        </is>
      </c>
      <c r="H1535" s="58" t="inlineStr">
        <is>
          <t>No</t>
        </is>
      </c>
      <c r="I1535" s="58" t="inlineStr">
        <is>
          <t>Fiber optic</t>
        </is>
      </c>
      <c r="J1535" s="58" t="inlineStr">
        <is>
          <t>No</t>
        </is>
      </c>
      <c r="K1535" s="58" t="inlineStr">
        <is>
          <t>No</t>
        </is>
      </c>
      <c r="L1535" s="58" t="inlineStr">
        <is>
          <t>Yes</t>
        </is>
      </c>
      <c r="M1535" s="58" t="inlineStr">
        <is>
          <t>No</t>
        </is>
      </c>
      <c r="N1535" s="58" t="inlineStr">
        <is>
          <t>No</t>
        </is>
      </c>
      <c r="O1535" s="58" t="inlineStr">
        <is>
          <t>No</t>
        </is>
      </c>
      <c r="P1535" s="58" t="inlineStr">
        <is>
          <t>Month-to-month</t>
        </is>
      </c>
      <c r="Q1535" s="58" t="inlineStr">
        <is>
          <t>No</t>
        </is>
      </c>
      <c r="R1535" s="58" t="inlineStr">
        <is>
          <t>Electronic check</t>
        </is>
      </c>
      <c r="S1535" s="123" t="n">
        <v>75.34999999999999</v>
      </c>
      <c r="T1535" s="58" t="inlineStr">
        <is>
          <t>1025.95</t>
        </is>
      </c>
      <c r="U1535" s="58" t="inlineStr">
        <is>
          <t>Yes</t>
        </is>
      </c>
      <c r="V1535" s="123">
        <f>IFERROR(VALUE(TRIM(T1535)),S1535*F1535)</f>
        <v/>
      </c>
      <c r="W1535" s="58">
        <f>IF(F1535&lt;=12,"0-12 mo",IF(F1535&lt;=24,"13-24 mo",IF(F1535&lt;=48,"25-48 mo","49+ mo")))</f>
        <v/>
      </c>
      <c r="X1535" s="58">
        <f>IF(S1535&lt;=35.5,"Q1 Low",IF(S1535&lt;=70.35,"Q2 Mid-Low",IF(S1535&lt;=89.85,"Q3 Mid-High","Q4 High")))</f>
        <v/>
      </c>
      <c r="Y1535" s="58">
        <f>IF(U1535="Yes",1,0)</f>
        <v/>
      </c>
      <c r="Z1535" s="58">
        <f>IF(P1535="Month-to-month",1,0)+IF(M1535="No",1,0)+IF(J1535="No",1,0)+IF(I1535="Fiber optic",1,0)+IF(Q1535="Yes",1,0)</f>
        <v/>
      </c>
    </row>
    <row r="1536" ht="15" customHeight="1" s="59">
      <c r="A1536" s="58" t="inlineStr">
        <is>
          <t>7876-DNYAP</t>
        </is>
      </c>
      <c r="B1536" s="58" t="inlineStr">
        <is>
          <t>Female</t>
        </is>
      </c>
      <c r="C1536" s="58" t="n">
        <v>0</v>
      </c>
      <c r="D1536" s="58" t="inlineStr">
        <is>
          <t>Yes</t>
        </is>
      </c>
      <c r="E1536" s="58" t="inlineStr">
        <is>
          <t>Yes</t>
        </is>
      </c>
      <c r="F1536" s="58" t="n">
        <v>69</v>
      </c>
      <c r="G1536" s="58" t="inlineStr">
        <is>
          <t>Yes</t>
        </is>
      </c>
      <c r="H1536" s="58" t="inlineStr">
        <is>
          <t>No</t>
        </is>
      </c>
      <c r="I1536" s="58" t="inlineStr">
        <is>
          <t>No</t>
        </is>
      </c>
      <c r="J1536" s="58" t="inlineStr">
        <is>
          <t>No internet service</t>
        </is>
      </c>
      <c r="K1536" s="58" t="inlineStr">
        <is>
          <t>No internet service</t>
        </is>
      </c>
      <c r="L1536" s="58" t="inlineStr">
        <is>
          <t>No internet service</t>
        </is>
      </c>
      <c r="M1536" s="58" t="inlineStr">
        <is>
          <t>No internet service</t>
        </is>
      </c>
      <c r="N1536" s="58" t="inlineStr">
        <is>
          <t>No internet service</t>
        </is>
      </c>
      <c r="O1536" s="58" t="inlineStr">
        <is>
          <t>No internet service</t>
        </is>
      </c>
      <c r="P1536" s="58" t="inlineStr">
        <is>
          <t>Two year</t>
        </is>
      </c>
      <c r="Q1536" s="58" t="inlineStr">
        <is>
          <t>No</t>
        </is>
      </c>
      <c r="R1536" s="58" t="inlineStr">
        <is>
          <t>Credit card (automatic)</t>
        </is>
      </c>
      <c r="S1536" s="123" t="n">
        <v>19.8</v>
      </c>
      <c r="T1536" s="58" t="inlineStr">
        <is>
          <t>1436.95</t>
        </is>
      </c>
      <c r="U1536" s="58" t="inlineStr">
        <is>
          <t>No</t>
        </is>
      </c>
      <c r="V1536" s="123">
        <f>IFERROR(VALUE(TRIM(T1536)),S1536*F1536)</f>
        <v/>
      </c>
      <c r="W1536" s="58">
        <f>IF(F1536&lt;=12,"0-12 mo",IF(F1536&lt;=24,"13-24 mo",IF(F1536&lt;=48,"25-48 mo","49+ mo")))</f>
        <v/>
      </c>
      <c r="X1536" s="58">
        <f>IF(S1536&lt;=35.5,"Q1 Low",IF(S1536&lt;=70.35,"Q2 Mid-Low",IF(S1536&lt;=89.85,"Q3 Mid-High","Q4 High")))</f>
        <v/>
      </c>
      <c r="Y1536" s="58">
        <f>IF(U1536="Yes",1,0)</f>
        <v/>
      </c>
      <c r="Z1536" s="58">
        <f>IF(P1536="Month-to-month",1,0)+IF(M1536="No",1,0)+IF(J1536="No",1,0)+IF(I1536="Fiber optic",1,0)+IF(Q1536="Yes",1,0)</f>
        <v/>
      </c>
    </row>
    <row r="1537" ht="15" customHeight="1" s="59">
      <c r="A1537" s="58" t="inlineStr">
        <is>
          <t>7905-NJMXS</t>
        </is>
      </c>
      <c r="B1537" s="58" t="inlineStr">
        <is>
          <t>Male</t>
        </is>
      </c>
      <c r="C1537" s="58" t="n">
        <v>1</v>
      </c>
      <c r="D1537" s="58" t="inlineStr">
        <is>
          <t>Yes</t>
        </is>
      </c>
      <c r="E1537" s="58" t="inlineStr">
        <is>
          <t>No</t>
        </is>
      </c>
      <c r="F1537" s="58" t="n">
        <v>7</v>
      </c>
      <c r="G1537" s="58" t="inlineStr">
        <is>
          <t>Yes</t>
        </is>
      </c>
      <c r="H1537" s="58" t="inlineStr">
        <is>
          <t>Yes</t>
        </is>
      </c>
      <c r="I1537" s="58" t="inlineStr">
        <is>
          <t>DSL</t>
        </is>
      </c>
      <c r="J1537" s="58" t="inlineStr">
        <is>
          <t>Yes</t>
        </is>
      </c>
      <c r="K1537" s="58" t="inlineStr">
        <is>
          <t>Yes</t>
        </is>
      </c>
      <c r="L1537" s="58" t="inlineStr">
        <is>
          <t>No</t>
        </is>
      </c>
      <c r="M1537" s="58" t="inlineStr">
        <is>
          <t>Yes</t>
        </is>
      </c>
      <c r="N1537" s="58" t="inlineStr">
        <is>
          <t>No</t>
        </is>
      </c>
      <c r="O1537" s="58" t="inlineStr">
        <is>
          <t>No</t>
        </is>
      </c>
      <c r="P1537" s="58" t="inlineStr">
        <is>
          <t>Month-to-month</t>
        </is>
      </c>
      <c r="Q1537" s="58" t="inlineStr">
        <is>
          <t>No</t>
        </is>
      </c>
      <c r="R1537" s="58" t="inlineStr">
        <is>
          <t>Electronic check</t>
        </is>
      </c>
      <c r="S1537" s="123" t="n">
        <v>64.2</v>
      </c>
      <c r="T1537" s="58" t="inlineStr">
        <is>
          <t>475</t>
        </is>
      </c>
      <c r="U1537" s="58" t="inlineStr">
        <is>
          <t>No</t>
        </is>
      </c>
      <c r="V1537" s="123">
        <f>IFERROR(VALUE(TRIM(T1537)),S1537*F1537)</f>
        <v/>
      </c>
      <c r="W1537" s="58">
        <f>IF(F1537&lt;=12,"0-12 mo",IF(F1537&lt;=24,"13-24 mo",IF(F1537&lt;=48,"25-48 mo","49+ mo")))</f>
        <v/>
      </c>
      <c r="X1537" s="58">
        <f>IF(S1537&lt;=35.5,"Q1 Low",IF(S1537&lt;=70.35,"Q2 Mid-Low",IF(S1537&lt;=89.85,"Q3 Mid-High","Q4 High")))</f>
        <v/>
      </c>
      <c r="Y1537" s="58">
        <f>IF(U1537="Yes",1,0)</f>
        <v/>
      </c>
      <c r="Z1537" s="58">
        <f>IF(P1537="Month-to-month",1,0)+IF(M1537="No",1,0)+IF(J1537="No",1,0)+IF(I1537="Fiber optic",1,0)+IF(Q1537="Yes",1,0)</f>
        <v/>
      </c>
    </row>
    <row r="1538" ht="15" customHeight="1" s="59">
      <c r="A1538" s="58" t="inlineStr">
        <is>
          <t>2882-WDTBA</t>
        </is>
      </c>
      <c r="B1538" s="58" t="inlineStr">
        <is>
          <t>Male</t>
        </is>
      </c>
      <c r="C1538" s="58" t="n">
        <v>0</v>
      </c>
      <c r="D1538" s="58" t="inlineStr">
        <is>
          <t>Yes</t>
        </is>
      </c>
      <c r="E1538" s="58" t="inlineStr">
        <is>
          <t>Yes</t>
        </is>
      </c>
      <c r="F1538" s="58" t="n">
        <v>69</v>
      </c>
      <c r="G1538" s="58" t="inlineStr">
        <is>
          <t>Yes</t>
        </is>
      </c>
      <c r="H1538" s="58" t="inlineStr">
        <is>
          <t>No</t>
        </is>
      </c>
      <c r="I1538" s="58" t="inlineStr">
        <is>
          <t>DSL</t>
        </is>
      </c>
      <c r="J1538" s="58" t="inlineStr">
        <is>
          <t>Yes</t>
        </is>
      </c>
      <c r="K1538" s="58" t="inlineStr">
        <is>
          <t>Yes</t>
        </is>
      </c>
      <c r="L1538" s="58" t="inlineStr">
        <is>
          <t>Yes</t>
        </is>
      </c>
      <c r="M1538" s="58" t="inlineStr">
        <is>
          <t>Yes</t>
        </is>
      </c>
      <c r="N1538" s="58" t="inlineStr">
        <is>
          <t>Yes</t>
        </is>
      </c>
      <c r="O1538" s="58" t="inlineStr">
        <is>
          <t>No</t>
        </is>
      </c>
      <c r="P1538" s="58" t="inlineStr">
        <is>
          <t>Two year</t>
        </is>
      </c>
      <c r="Q1538" s="58" t="inlineStr">
        <is>
          <t>Yes</t>
        </is>
      </c>
      <c r="R1538" s="58" t="inlineStr">
        <is>
          <t>Bank transfer (automatic)</t>
        </is>
      </c>
      <c r="S1538" s="123" t="n">
        <v>75.75</v>
      </c>
      <c r="T1538" s="58" t="inlineStr">
        <is>
          <t>5388.15</t>
        </is>
      </c>
      <c r="U1538" s="58" t="inlineStr">
        <is>
          <t>No</t>
        </is>
      </c>
      <c r="V1538" s="123">
        <f>IFERROR(VALUE(TRIM(T1538)),S1538*F1538)</f>
        <v/>
      </c>
      <c r="W1538" s="58">
        <f>IF(F1538&lt;=12,"0-12 mo",IF(F1538&lt;=24,"13-24 mo",IF(F1538&lt;=48,"25-48 mo","49+ mo")))</f>
        <v/>
      </c>
      <c r="X1538" s="58">
        <f>IF(S1538&lt;=35.5,"Q1 Low",IF(S1538&lt;=70.35,"Q2 Mid-Low",IF(S1538&lt;=89.85,"Q3 Mid-High","Q4 High")))</f>
        <v/>
      </c>
      <c r="Y1538" s="58">
        <f>IF(U1538="Yes",1,0)</f>
        <v/>
      </c>
      <c r="Z1538" s="58">
        <f>IF(P1538="Month-to-month",1,0)+IF(M1538="No",1,0)+IF(J1538="No",1,0)+IF(I1538="Fiber optic",1,0)+IF(Q1538="Yes",1,0)</f>
        <v/>
      </c>
    </row>
    <row r="1539" ht="15" customHeight="1" s="59">
      <c r="A1539" s="58" t="inlineStr">
        <is>
          <t>2091-GPPIQ</t>
        </is>
      </c>
      <c r="B1539" s="58" t="inlineStr">
        <is>
          <t>Female</t>
        </is>
      </c>
      <c r="C1539" s="58" t="n">
        <v>0</v>
      </c>
      <c r="D1539" s="58" t="inlineStr">
        <is>
          <t>Yes</t>
        </is>
      </c>
      <c r="E1539" s="58" t="inlineStr">
        <is>
          <t>Yes</t>
        </is>
      </c>
      <c r="F1539" s="58" t="n">
        <v>72</v>
      </c>
      <c r="G1539" s="58" t="inlineStr">
        <is>
          <t>Yes</t>
        </is>
      </c>
      <c r="H1539" s="58" t="inlineStr">
        <is>
          <t>Yes</t>
        </is>
      </c>
      <c r="I1539" s="58" t="inlineStr">
        <is>
          <t>DSL</t>
        </is>
      </c>
      <c r="J1539" s="58" t="inlineStr">
        <is>
          <t>No</t>
        </is>
      </c>
      <c r="K1539" s="58" t="inlineStr">
        <is>
          <t>Yes</t>
        </is>
      </c>
      <c r="L1539" s="58" t="inlineStr">
        <is>
          <t>No</t>
        </is>
      </c>
      <c r="M1539" s="58" t="inlineStr">
        <is>
          <t>Yes</t>
        </is>
      </c>
      <c r="N1539" s="58" t="inlineStr">
        <is>
          <t>Yes</t>
        </is>
      </c>
      <c r="O1539" s="58" t="inlineStr">
        <is>
          <t>Yes</t>
        </is>
      </c>
      <c r="P1539" s="58" t="inlineStr">
        <is>
          <t>Two year</t>
        </is>
      </c>
      <c r="Q1539" s="58" t="inlineStr">
        <is>
          <t>Yes</t>
        </is>
      </c>
      <c r="R1539" s="58" t="inlineStr">
        <is>
          <t>Electronic check</t>
        </is>
      </c>
      <c r="S1539" s="123" t="n">
        <v>78.95</v>
      </c>
      <c r="T1539" s="58" t="inlineStr">
        <is>
          <t>5730.15</t>
        </is>
      </c>
      <c r="U1539" s="58" t="inlineStr">
        <is>
          <t>No</t>
        </is>
      </c>
      <c r="V1539" s="123">
        <f>IFERROR(VALUE(TRIM(T1539)),S1539*F1539)</f>
        <v/>
      </c>
      <c r="W1539" s="58">
        <f>IF(F1539&lt;=12,"0-12 mo",IF(F1539&lt;=24,"13-24 mo",IF(F1539&lt;=48,"25-48 mo","49+ mo")))</f>
        <v/>
      </c>
      <c r="X1539" s="58">
        <f>IF(S1539&lt;=35.5,"Q1 Low",IF(S1539&lt;=70.35,"Q2 Mid-Low",IF(S1539&lt;=89.85,"Q3 Mid-High","Q4 High")))</f>
        <v/>
      </c>
      <c r="Y1539" s="58">
        <f>IF(U1539="Yes",1,0)</f>
        <v/>
      </c>
      <c r="Z1539" s="58">
        <f>IF(P1539="Month-to-month",1,0)+IF(M1539="No",1,0)+IF(J1539="No",1,0)+IF(I1539="Fiber optic",1,0)+IF(Q1539="Yes",1,0)</f>
        <v/>
      </c>
    </row>
    <row r="1540" ht="15" customHeight="1" s="59">
      <c r="A1540" s="58" t="inlineStr">
        <is>
          <t>6326-MTTXK</t>
        </is>
      </c>
      <c r="B1540" s="58" t="inlineStr">
        <is>
          <t>Male</t>
        </is>
      </c>
      <c r="C1540" s="58" t="n">
        <v>0</v>
      </c>
      <c r="D1540" s="58" t="inlineStr">
        <is>
          <t>No</t>
        </is>
      </c>
      <c r="E1540" s="58" t="inlineStr">
        <is>
          <t>No</t>
        </is>
      </c>
      <c r="F1540" s="58" t="n">
        <v>8</v>
      </c>
      <c r="G1540" s="58" t="inlineStr">
        <is>
          <t>Yes</t>
        </is>
      </c>
      <c r="H1540" s="58" t="inlineStr">
        <is>
          <t>Yes</t>
        </is>
      </c>
      <c r="I1540" s="58" t="inlineStr">
        <is>
          <t>Fiber optic</t>
        </is>
      </c>
      <c r="J1540" s="58" t="inlineStr">
        <is>
          <t>No</t>
        </is>
      </c>
      <c r="K1540" s="58" t="inlineStr">
        <is>
          <t>Yes</t>
        </is>
      </c>
      <c r="L1540" s="58" t="inlineStr">
        <is>
          <t>No</t>
        </is>
      </c>
      <c r="M1540" s="58" t="inlineStr">
        <is>
          <t>No</t>
        </is>
      </c>
      <c r="N1540" s="58" t="inlineStr">
        <is>
          <t>Yes</t>
        </is>
      </c>
      <c r="O1540" s="58" t="inlineStr">
        <is>
          <t>Yes</t>
        </is>
      </c>
      <c r="P1540" s="58" t="inlineStr">
        <is>
          <t>Month-to-month</t>
        </is>
      </c>
      <c r="Q1540" s="58" t="inlineStr">
        <is>
          <t>No</t>
        </is>
      </c>
      <c r="R1540" s="58" t="inlineStr">
        <is>
          <t>Electronic check</t>
        </is>
      </c>
      <c r="S1540" s="123" t="n">
        <v>100.85</v>
      </c>
      <c r="T1540" s="58" t="inlineStr">
        <is>
          <t>819.55</t>
        </is>
      </c>
      <c r="U1540" s="58" t="inlineStr">
        <is>
          <t>Yes</t>
        </is>
      </c>
      <c r="V1540" s="123">
        <f>IFERROR(VALUE(TRIM(T1540)),S1540*F1540)</f>
        <v/>
      </c>
      <c r="W1540" s="58">
        <f>IF(F1540&lt;=12,"0-12 mo",IF(F1540&lt;=24,"13-24 mo",IF(F1540&lt;=48,"25-48 mo","49+ mo")))</f>
        <v/>
      </c>
      <c r="X1540" s="58">
        <f>IF(S1540&lt;=35.5,"Q1 Low",IF(S1540&lt;=70.35,"Q2 Mid-Low",IF(S1540&lt;=89.85,"Q3 Mid-High","Q4 High")))</f>
        <v/>
      </c>
      <c r="Y1540" s="58">
        <f>IF(U1540="Yes",1,0)</f>
        <v/>
      </c>
      <c r="Z1540" s="58">
        <f>IF(P1540="Month-to-month",1,0)+IF(M1540="No",1,0)+IF(J1540="No",1,0)+IF(I1540="Fiber optic",1,0)+IF(Q1540="Yes",1,0)</f>
        <v/>
      </c>
    </row>
    <row r="1541" ht="15" customHeight="1" s="59">
      <c r="A1541" s="58" t="inlineStr">
        <is>
          <t>5071-FBJFS</t>
        </is>
      </c>
      <c r="B1541" s="58" t="inlineStr">
        <is>
          <t>Female</t>
        </is>
      </c>
      <c r="C1541" s="58" t="n">
        <v>0</v>
      </c>
      <c r="D1541" s="58" t="inlineStr">
        <is>
          <t>Yes</t>
        </is>
      </c>
      <c r="E1541" s="58" t="inlineStr">
        <is>
          <t>Yes</t>
        </is>
      </c>
      <c r="F1541" s="58" t="n">
        <v>4</v>
      </c>
      <c r="G1541" s="58" t="inlineStr">
        <is>
          <t>Yes</t>
        </is>
      </c>
      <c r="H1541" s="58" t="inlineStr">
        <is>
          <t>No</t>
        </is>
      </c>
      <c r="I1541" s="58" t="inlineStr">
        <is>
          <t>DSL</t>
        </is>
      </c>
      <c r="J1541" s="58" t="inlineStr">
        <is>
          <t>Yes</t>
        </is>
      </c>
      <c r="K1541" s="58" t="inlineStr">
        <is>
          <t>No</t>
        </is>
      </c>
      <c r="L1541" s="58" t="inlineStr">
        <is>
          <t>No</t>
        </is>
      </c>
      <c r="M1541" s="58" t="inlineStr">
        <is>
          <t>No</t>
        </is>
      </c>
      <c r="N1541" s="58" t="inlineStr">
        <is>
          <t>No</t>
        </is>
      </c>
      <c r="O1541" s="58" t="inlineStr">
        <is>
          <t>No</t>
        </is>
      </c>
      <c r="P1541" s="58" t="inlineStr">
        <is>
          <t>Month-to-month</t>
        </is>
      </c>
      <c r="Q1541" s="58" t="inlineStr">
        <is>
          <t>No</t>
        </is>
      </c>
      <c r="R1541" s="58" t="inlineStr">
        <is>
          <t>Electronic check</t>
        </is>
      </c>
      <c r="S1541" s="123" t="n">
        <v>50.3</v>
      </c>
      <c r="T1541" s="58" t="inlineStr">
        <is>
          <t>217.1</t>
        </is>
      </c>
      <c r="U1541" s="58" t="inlineStr">
        <is>
          <t>No</t>
        </is>
      </c>
      <c r="V1541" s="123">
        <f>IFERROR(VALUE(TRIM(T1541)),S1541*F1541)</f>
        <v/>
      </c>
      <c r="W1541" s="58">
        <f>IF(F1541&lt;=12,"0-12 mo",IF(F1541&lt;=24,"13-24 mo",IF(F1541&lt;=48,"25-48 mo","49+ mo")))</f>
        <v/>
      </c>
      <c r="X1541" s="58">
        <f>IF(S1541&lt;=35.5,"Q1 Low",IF(S1541&lt;=70.35,"Q2 Mid-Low",IF(S1541&lt;=89.85,"Q3 Mid-High","Q4 High")))</f>
        <v/>
      </c>
      <c r="Y1541" s="58">
        <f>IF(U1541="Yes",1,0)</f>
        <v/>
      </c>
      <c r="Z1541" s="58">
        <f>IF(P1541="Month-to-month",1,0)+IF(M1541="No",1,0)+IF(J1541="No",1,0)+IF(I1541="Fiber optic",1,0)+IF(Q1541="Yes",1,0)</f>
        <v/>
      </c>
    </row>
    <row r="1542" ht="15" customHeight="1" s="59">
      <c r="A1542" s="58" t="inlineStr">
        <is>
          <t>2796-UUZZO</t>
        </is>
      </c>
      <c r="B1542" s="58" t="inlineStr">
        <is>
          <t>Male</t>
        </is>
      </c>
      <c r="C1542" s="58" t="n">
        <v>0</v>
      </c>
      <c r="D1542" s="58" t="inlineStr">
        <is>
          <t>Yes</t>
        </is>
      </c>
      <c r="E1542" s="58" t="inlineStr">
        <is>
          <t>Yes</t>
        </is>
      </c>
      <c r="F1542" s="58" t="n">
        <v>63</v>
      </c>
      <c r="G1542" s="58" t="inlineStr">
        <is>
          <t>Yes</t>
        </is>
      </c>
      <c r="H1542" s="58" t="inlineStr">
        <is>
          <t>No</t>
        </is>
      </c>
      <c r="I1542" s="58" t="inlineStr">
        <is>
          <t>Fiber optic</t>
        </is>
      </c>
      <c r="J1542" s="58" t="inlineStr">
        <is>
          <t>No</t>
        </is>
      </c>
      <c r="K1542" s="58" t="inlineStr">
        <is>
          <t>Yes</t>
        </is>
      </c>
      <c r="L1542" s="58" t="inlineStr">
        <is>
          <t>Yes</t>
        </is>
      </c>
      <c r="M1542" s="58" t="inlineStr">
        <is>
          <t>No</t>
        </is>
      </c>
      <c r="N1542" s="58" t="inlineStr">
        <is>
          <t>No</t>
        </is>
      </c>
      <c r="O1542" s="58" t="inlineStr">
        <is>
          <t>No</t>
        </is>
      </c>
      <c r="P1542" s="58" t="inlineStr">
        <is>
          <t>Month-to-month</t>
        </is>
      </c>
      <c r="Q1542" s="58" t="inlineStr">
        <is>
          <t>Yes</t>
        </is>
      </c>
      <c r="R1542" s="58" t="inlineStr">
        <is>
          <t>Credit card (automatic)</t>
        </is>
      </c>
      <c r="S1542" s="123" t="n">
        <v>80.3</v>
      </c>
      <c r="T1542" s="58" t="inlineStr">
        <is>
          <t>4896.35</t>
        </is>
      </c>
      <c r="U1542" s="58" t="inlineStr">
        <is>
          <t>No</t>
        </is>
      </c>
      <c r="V1542" s="123">
        <f>IFERROR(VALUE(TRIM(T1542)),S1542*F1542)</f>
        <v/>
      </c>
      <c r="W1542" s="58">
        <f>IF(F1542&lt;=12,"0-12 mo",IF(F1542&lt;=24,"13-24 mo",IF(F1542&lt;=48,"25-48 mo","49+ mo")))</f>
        <v/>
      </c>
      <c r="X1542" s="58">
        <f>IF(S1542&lt;=35.5,"Q1 Low",IF(S1542&lt;=70.35,"Q2 Mid-Low",IF(S1542&lt;=89.85,"Q3 Mid-High","Q4 High")))</f>
        <v/>
      </c>
      <c r="Y1542" s="58">
        <f>IF(U1542="Yes",1,0)</f>
        <v/>
      </c>
      <c r="Z1542" s="58">
        <f>IF(P1542="Month-to-month",1,0)+IF(M1542="No",1,0)+IF(J1542="No",1,0)+IF(I1542="Fiber optic",1,0)+IF(Q1542="Yes",1,0)</f>
        <v/>
      </c>
    </row>
    <row r="1543" ht="15" customHeight="1" s="59">
      <c r="A1543" s="58" t="inlineStr">
        <is>
          <t>2429-AYKKO</t>
        </is>
      </c>
      <c r="B1543" s="58" t="inlineStr">
        <is>
          <t>Male</t>
        </is>
      </c>
      <c r="C1543" s="58" t="n">
        <v>0</v>
      </c>
      <c r="D1543" s="58" t="inlineStr">
        <is>
          <t>No</t>
        </is>
      </c>
      <c r="E1543" s="58" t="inlineStr">
        <is>
          <t>No</t>
        </is>
      </c>
      <c r="F1543" s="58" t="n">
        <v>72</v>
      </c>
      <c r="G1543" s="58" t="inlineStr">
        <is>
          <t>Yes</t>
        </is>
      </c>
      <c r="H1543" s="58" t="inlineStr">
        <is>
          <t>No</t>
        </is>
      </c>
      <c r="I1543" s="58" t="inlineStr">
        <is>
          <t>No</t>
        </is>
      </c>
      <c r="J1543" s="58" t="inlineStr">
        <is>
          <t>No internet service</t>
        </is>
      </c>
      <c r="K1543" s="58" t="inlineStr">
        <is>
          <t>No internet service</t>
        </is>
      </c>
      <c r="L1543" s="58" t="inlineStr">
        <is>
          <t>No internet service</t>
        </is>
      </c>
      <c r="M1543" s="58" t="inlineStr">
        <is>
          <t>No internet service</t>
        </is>
      </c>
      <c r="N1543" s="58" t="inlineStr">
        <is>
          <t>No internet service</t>
        </is>
      </c>
      <c r="O1543" s="58" t="inlineStr">
        <is>
          <t>No internet service</t>
        </is>
      </c>
      <c r="P1543" s="58" t="inlineStr">
        <is>
          <t>Two year</t>
        </is>
      </c>
      <c r="Q1543" s="58" t="inlineStr">
        <is>
          <t>No</t>
        </is>
      </c>
      <c r="R1543" s="58" t="inlineStr">
        <is>
          <t>Bank transfer (automatic)</t>
        </is>
      </c>
      <c r="S1543" s="123" t="n">
        <v>19.85</v>
      </c>
      <c r="T1543" s="58" t="inlineStr">
        <is>
          <t>1434.1</t>
        </is>
      </c>
      <c r="U1543" s="58" t="inlineStr">
        <is>
          <t>No</t>
        </is>
      </c>
      <c r="V1543" s="123">
        <f>IFERROR(VALUE(TRIM(T1543)),S1543*F1543)</f>
        <v/>
      </c>
      <c r="W1543" s="58">
        <f>IF(F1543&lt;=12,"0-12 mo",IF(F1543&lt;=24,"13-24 mo",IF(F1543&lt;=48,"25-48 mo","49+ mo")))</f>
        <v/>
      </c>
      <c r="X1543" s="58">
        <f>IF(S1543&lt;=35.5,"Q1 Low",IF(S1543&lt;=70.35,"Q2 Mid-Low",IF(S1543&lt;=89.85,"Q3 Mid-High","Q4 High")))</f>
        <v/>
      </c>
      <c r="Y1543" s="58">
        <f>IF(U1543="Yes",1,0)</f>
        <v/>
      </c>
      <c r="Z1543" s="58">
        <f>IF(P1543="Month-to-month",1,0)+IF(M1543="No",1,0)+IF(J1543="No",1,0)+IF(I1543="Fiber optic",1,0)+IF(Q1543="Yes",1,0)</f>
        <v/>
      </c>
    </row>
    <row r="1544" ht="15" customHeight="1" s="59">
      <c r="A1544" s="58" t="inlineStr">
        <is>
          <t>9798-OPFEM</t>
        </is>
      </c>
      <c r="B1544" s="58" t="inlineStr">
        <is>
          <t>Female</t>
        </is>
      </c>
      <c r="C1544" s="58" t="n">
        <v>0</v>
      </c>
      <c r="D1544" s="58" t="inlineStr">
        <is>
          <t>No</t>
        </is>
      </c>
      <c r="E1544" s="58" t="inlineStr">
        <is>
          <t>No</t>
        </is>
      </c>
      <c r="F1544" s="58" t="n">
        <v>46</v>
      </c>
      <c r="G1544" s="58" t="inlineStr">
        <is>
          <t>Yes</t>
        </is>
      </c>
      <c r="H1544" s="58" t="inlineStr">
        <is>
          <t>No</t>
        </is>
      </c>
      <c r="I1544" s="58" t="inlineStr">
        <is>
          <t>No</t>
        </is>
      </c>
      <c r="J1544" s="58" t="inlineStr">
        <is>
          <t>No internet service</t>
        </is>
      </c>
      <c r="K1544" s="58" t="inlineStr">
        <is>
          <t>No internet service</t>
        </is>
      </c>
      <c r="L1544" s="58" t="inlineStr">
        <is>
          <t>No internet service</t>
        </is>
      </c>
      <c r="M1544" s="58" t="inlineStr">
        <is>
          <t>No internet service</t>
        </is>
      </c>
      <c r="N1544" s="58" t="inlineStr">
        <is>
          <t>No internet service</t>
        </is>
      </c>
      <c r="O1544" s="58" t="inlineStr">
        <is>
          <t>No internet service</t>
        </is>
      </c>
      <c r="P1544" s="58" t="inlineStr">
        <is>
          <t>Two year</t>
        </is>
      </c>
      <c r="Q1544" s="58" t="inlineStr">
        <is>
          <t>Yes</t>
        </is>
      </c>
      <c r="R1544" s="58" t="inlineStr">
        <is>
          <t>Electronic check</t>
        </is>
      </c>
      <c r="S1544" s="123" t="n">
        <v>21.1</v>
      </c>
      <c r="T1544" s="58" t="inlineStr">
        <is>
          <t>937.1</t>
        </is>
      </c>
      <c r="U1544" s="58" t="inlineStr">
        <is>
          <t>No</t>
        </is>
      </c>
      <c r="V1544" s="123">
        <f>IFERROR(VALUE(TRIM(T1544)),S1544*F1544)</f>
        <v/>
      </c>
      <c r="W1544" s="58">
        <f>IF(F1544&lt;=12,"0-12 mo",IF(F1544&lt;=24,"13-24 mo",IF(F1544&lt;=48,"25-48 mo","49+ mo")))</f>
        <v/>
      </c>
      <c r="X1544" s="58">
        <f>IF(S1544&lt;=35.5,"Q1 Low",IF(S1544&lt;=70.35,"Q2 Mid-Low",IF(S1544&lt;=89.85,"Q3 Mid-High","Q4 High")))</f>
        <v/>
      </c>
      <c r="Y1544" s="58">
        <f>IF(U1544="Yes",1,0)</f>
        <v/>
      </c>
      <c r="Z1544" s="58">
        <f>IF(P1544="Month-to-month",1,0)+IF(M1544="No",1,0)+IF(J1544="No",1,0)+IF(I1544="Fiber optic",1,0)+IF(Q1544="Yes",1,0)</f>
        <v/>
      </c>
    </row>
    <row r="1545" ht="15" customHeight="1" s="59">
      <c r="A1545" s="58" t="inlineStr">
        <is>
          <t>0330-IVZHA</t>
        </is>
      </c>
      <c r="B1545" s="58" t="inlineStr">
        <is>
          <t>Female</t>
        </is>
      </c>
      <c r="C1545" s="58" t="n">
        <v>0</v>
      </c>
      <c r="D1545" s="58" t="inlineStr">
        <is>
          <t>Yes</t>
        </is>
      </c>
      <c r="E1545" s="58" t="inlineStr">
        <is>
          <t>No</t>
        </is>
      </c>
      <c r="F1545" s="58" t="n">
        <v>5</v>
      </c>
      <c r="G1545" s="58" t="inlineStr">
        <is>
          <t>Yes</t>
        </is>
      </c>
      <c r="H1545" s="58" t="inlineStr">
        <is>
          <t>No</t>
        </is>
      </c>
      <c r="I1545" s="58" t="inlineStr">
        <is>
          <t>Fiber optic</t>
        </is>
      </c>
      <c r="J1545" s="58" t="inlineStr">
        <is>
          <t>No</t>
        </is>
      </c>
      <c r="K1545" s="58" t="inlineStr">
        <is>
          <t>No</t>
        </is>
      </c>
      <c r="L1545" s="58" t="inlineStr">
        <is>
          <t>No</t>
        </is>
      </c>
      <c r="M1545" s="58" t="inlineStr">
        <is>
          <t>No</t>
        </is>
      </c>
      <c r="N1545" s="58" t="inlineStr">
        <is>
          <t>No</t>
        </is>
      </c>
      <c r="O1545" s="58" t="inlineStr">
        <is>
          <t>No</t>
        </is>
      </c>
      <c r="P1545" s="58" t="inlineStr">
        <is>
          <t>Month-to-month</t>
        </is>
      </c>
      <c r="Q1545" s="58" t="inlineStr">
        <is>
          <t>No</t>
        </is>
      </c>
      <c r="R1545" s="58" t="inlineStr">
        <is>
          <t>Electronic check</t>
        </is>
      </c>
      <c r="S1545" s="123" t="n">
        <v>69.95</v>
      </c>
      <c r="T1545" s="58" t="inlineStr">
        <is>
          <t>330.15</t>
        </is>
      </c>
      <c r="U1545" s="58" t="inlineStr">
        <is>
          <t>Yes</t>
        </is>
      </c>
      <c r="V1545" s="123">
        <f>IFERROR(VALUE(TRIM(T1545)),S1545*F1545)</f>
        <v/>
      </c>
      <c r="W1545" s="58">
        <f>IF(F1545&lt;=12,"0-12 mo",IF(F1545&lt;=24,"13-24 mo",IF(F1545&lt;=48,"25-48 mo","49+ mo")))</f>
        <v/>
      </c>
      <c r="X1545" s="58">
        <f>IF(S1545&lt;=35.5,"Q1 Low",IF(S1545&lt;=70.35,"Q2 Mid-Low",IF(S1545&lt;=89.85,"Q3 Mid-High","Q4 High")))</f>
        <v/>
      </c>
      <c r="Y1545" s="58">
        <f>IF(U1545="Yes",1,0)</f>
        <v/>
      </c>
      <c r="Z1545" s="58">
        <f>IF(P1545="Month-to-month",1,0)+IF(M1545="No",1,0)+IF(J1545="No",1,0)+IF(I1545="Fiber optic",1,0)+IF(Q1545="Yes",1,0)</f>
        <v/>
      </c>
    </row>
    <row r="1546" ht="15" customHeight="1" s="59">
      <c r="A1546" s="58" t="inlineStr">
        <is>
          <t>3794-NFNCH</t>
        </is>
      </c>
      <c r="B1546" s="58" t="inlineStr">
        <is>
          <t>Male</t>
        </is>
      </c>
      <c r="C1546" s="58" t="n">
        <v>0</v>
      </c>
      <c r="D1546" s="58" t="inlineStr">
        <is>
          <t>Yes</t>
        </is>
      </c>
      <c r="E1546" s="58" t="inlineStr">
        <is>
          <t>No</t>
        </is>
      </c>
      <c r="F1546" s="58" t="n">
        <v>30</v>
      </c>
      <c r="G1546" s="58" t="inlineStr">
        <is>
          <t>Yes</t>
        </is>
      </c>
      <c r="H1546" s="58" t="inlineStr">
        <is>
          <t>No</t>
        </is>
      </c>
      <c r="I1546" s="58" t="inlineStr">
        <is>
          <t>DSL</t>
        </is>
      </c>
      <c r="J1546" s="58" t="inlineStr">
        <is>
          <t>No</t>
        </is>
      </c>
      <c r="K1546" s="58" t="inlineStr">
        <is>
          <t>No</t>
        </is>
      </c>
      <c r="L1546" s="58" t="inlineStr">
        <is>
          <t>Yes</t>
        </is>
      </c>
      <c r="M1546" s="58" t="inlineStr">
        <is>
          <t>No</t>
        </is>
      </c>
      <c r="N1546" s="58" t="inlineStr">
        <is>
          <t>No</t>
        </is>
      </c>
      <c r="O1546" s="58" t="inlineStr">
        <is>
          <t>No</t>
        </is>
      </c>
      <c r="P1546" s="58" t="inlineStr">
        <is>
          <t>Month-to-month</t>
        </is>
      </c>
      <c r="Q1546" s="58" t="inlineStr">
        <is>
          <t>Yes</t>
        </is>
      </c>
      <c r="R1546" s="58" t="inlineStr">
        <is>
          <t>Mailed check</t>
        </is>
      </c>
      <c r="S1546" s="123" t="n">
        <v>50</v>
      </c>
      <c r="T1546" s="58" t="inlineStr">
        <is>
          <t>1474.9</t>
        </is>
      </c>
      <c r="U1546" s="58" t="inlineStr">
        <is>
          <t>No</t>
        </is>
      </c>
      <c r="V1546" s="123">
        <f>IFERROR(VALUE(TRIM(T1546)),S1546*F1546)</f>
        <v/>
      </c>
      <c r="W1546" s="58">
        <f>IF(F1546&lt;=12,"0-12 mo",IF(F1546&lt;=24,"13-24 mo",IF(F1546&lt;=48,"25-48 mo","49+ mo")))</f>
        <v/>
      </c>
      <c r="X1546" s="58">
        <f>IF(S1546&lt;=35.5,"Q1 Low",IF(S1546&lt;=70.35,"Q2 Mid-Low",IF(S1546&lt;=89.85,"Q3 Mid-High","Q4 High")))</f>
        <v/>
      </c>
      <c r="Y1546" s="58">
        <f>IF(U1546="Yes",1,0)</f>
        <v/>
      </c>
      <c r="Z1546" s="58">
        <f>IF(P1546="Month-to-month",1,0)+IF(M1546="No",1,0)+IF(J1546="No",1,0)+IF(I1546="Fiber optic",1,0)+IF(Q1546="Yes",1,0)</f>
        <v/>
      </c>
    </row>
    <row r="1547" ht="15" customHeight="1" s="59">
      <c r="A1547" s="58" t="inlineStr">
        <is>
          <t>5193-QLVZB</t>
        </is>
      </c>
      <c r="B1547" s="58" t="inlineStr">
        <is>
          <t>Male</t>
        </is>
      </c>
      <c r="C1547" s="58" t="n">
        <v>0</v>
      </c>
      <c r="D1547" s="58" t="inlineStr">
        <is>
          <t>No</t>
        </is>
      </c>
      <c r="E1547" s="58" t="inlineStr">
        <is>
          <t>No</t>
        </is>
      </c>
      <c r="F1547" s="58" t="n">
        <v>63</v>
      </c>
      <c r="G1547" s="58" t="inlineStr">
        <is>
          <t>Yes</t>
        </is>
      </c>
      <c r="H1547" s="58" t="inlineStr">
        <is>
          <t>Yes</t>
        </is>
      </c>
      <c r="I1547" s="58" t="inlineStr">
        <is>
          <t>Fiber optic</t>
        </is>
      </c>
      <c r="J1547" s="58" t="inlineStr">
        <is>
          <t>No</t>
        </is>
      </c>
      <c r="K1547" s="58" t="inlineStr">
        <is>
          <t>Yes</t>
        </is>
      </c>
      <c r="L1547" s="58" t="inlineStr">
        <is>
          <t>Yes</t>
        </is>
      </c>
      <c r="M1547" s="58" t="inlineStr">
        <is>
          <t>No</t>
        </is>
      </c>
      <c r="N1547" s="58" t="inlineStr">
        <is>
          <t>Yes</t>
        </is>
      </c>
      <c r="O1547" s="58" t="inlineStr">
        <is>
          <t>Yes</t>
        </is>
      </c>
      <c r="P1547" s="58" t="inlineStr">
        <is>
          <t>Two year</t>
        </is>
      </c>
      <c r="Q1547" s="58" t="inlineStr">
        <is>
          <t>Yes</t>
        </is>
      </c>
      <c r="R1547" s="58" t="inlineStr">
        <is>
          <t>Bank transfer (automatic)</t>
        </is>
      </c>
      <c r="S1547" s="123" t="n">
        <v>104.75</v>
      </c>
      <c r="T1547" s="58" t="inlineStr">
        <is>
          <t>6536.5</t>
        </is>
      </c>
      <c r="U1547" s="58" t="inlineStr">
        <is>
          <t>No</t>
        </is>
      </c>
      <c r="V1547" s="123">
        <f>IFERROR(VALUE(TRIM(T1547)),S1547*F1547)</f>
        <v/>
      </c>
      <c r="W1547" s="58">
        <f>IF(F1547&lt;=12,"0-12 mo",IF(F1547&lt;=24,"13-24 mo",IF(F1547&lt;=48,"25-48 mo","49+ mo")))</f>
        <v/>
      </c>
      <c r="X1547" s="58">
        <f>IF(S1547&lt;=35.5,"Q1 Low",IF(S1547&lt;=70.35,"Q2 Mid-Low",IF(S1547&lt;=89.85,"Q3 Mid-High","Q4 High")))</f>
        <v/>
      </c>
      <c r="Y1547" s="58">
        <f>IF(U1547="Yes",1,0)</f>
        <v/>
      </c>
      <c r="Z1547" s="58">
        <f>IF(P1547="Month-to-month",1,0)+IF(M1547="No",1,0)+IF(J1547="No",1,0)+IF(I1547="Fiber optic",1,0)+IF(Q1547="Yes",1,0)</f>
        <v/>
      </c>
    </row>
    <row r="1548" ht="15" customHeight="1" s="59">
      <c r="A1548" s="58" t="inlineStr">
        <is>
          <t>7114-AEOZE</t>
        </is>
      </c>
      <c r="B1548" s="58" t="inlineStr">
        <is>
          <t>Female</t>
        </is>
      </c>
      <c r="C1548" s="58" t="n">
        <v>0</v>
      </c>
      <c r="D1548" s="58" t="inlineStr">
        <is>
          <t>No</t>
        </is>
      </c>
      <c r="E1548" s="58" t="inlineStr">
        <is>
          <t>No</t>
        </is>
      </c>
      <c r="F1548" s="58" t="n">
        <v>60</v>
      </c>
      <c r="G1548" s="58" t="inlineStr">
        <is>
          <t>Yes</t>
        </is>
      </c>
      <c r="H1548" s="58" t="inlineStr">
        <is>
          <t>No</t>
        </is>
      </c>
      <c r="I1548" s="58" t="inlineStr">
        <is>
          <t>No</t>
        </is>
      </c>
      <c r="J1548" s="58" t="inlineStr">
        <is>
          <t>No internet service</t>
        </is>
      </c>
      <c r="K1548" s="58" t="inlineStr">
        <is>
          <t>No internet service</t>
        </is>
      </c>
      <c r="L1548" s="58" t="inlineStr">
        <is>
          <t>No internet service</t>
        </is>
      </c>
      <c r="M1548" s="58" t="inlineStr">
        <is>
          <t>No internet service</t>
        </is>
      </c>
      <c r="N1548" s="58" t="inlineStr">
        <is>
          <t>No internet service</t>
        </is>
      </c>
      <c r="O1548" s="58" t="inlineStr">
        <is>
          <t>No internet service</t>
        </is>
      </c>
      <c r="P1548" s="58" t="inlineStr">
        <is>
          <t>Two year</t>
        </is>
      </c>
      <c r="Q1548" s="58" t="inlineStr">
        <is>
          <t>No</t>
        </is>
      </c>
      <c r="R1548" s="58" t="inlineStr">
        <is>
          <t>Bank transfer (automatic)</t>
        </is>
      </c>
      <c r="S1548" s="123" t="n">
        <v>19.85</v>
      </c>
      <c r="T1548" s="58" t="inlineStr">
        <is>
          <t>1128.1</t>
        </is>
      </c>
      <c r="U1548" s="58" t="inlineStr">
        <is>
          <t>No</t>
        </is>
      </c>
      <c r="V1548" s="123">
        <f>IFERROR(VALUE(TRIM(T1548)),S1548*F1548)</f>
        <v/>
      </c>
      <c r="W1548" s="58">
        <f>IF(F1548&lt;=12,"0-12 mo",IF(F1548&lt;=24,"13-24 mo",IF(F1548&lt;=48,"25-48 mo","49+ mo")))</f>
        <v/>
      </c>
      <c r="X1548" s="58">
        <f>IF(S1548&lt;=35.5,"Q1 Low",IF(S1548&lt;=70.35,"Q2 Mid-Low",IF(S1548&lt;=89.85,"Q3 Mid-High","Q4 High")))</f>
        <v/>
      </c>
      <c r="Y1548" s="58">
        <f>IF(U1548="Yes",1,0)</f>
        <v/>
      </c>
      <c r="Z1548" s="58">
        <f>IF(P1548="Month-to-month",1,0)+IF(M1548="No",1,0)+IF(J1548="No",1,0)+IF(I1548="Fiber optic",1,0)+IF(Q1548="Yes",1,0)</f>
        <v/>
      </c>
    </row>
    <row r="1549" ht="15" customHeight="1" s="59">
      <c r="A1549" s="58" t="inlineStr">
        <is>
          <t>2886-KEFUM</t>
        </is>
      </c>
      <c r="B1549" s="58" t="inlineStr">
        <is>
          <t>Female</t>
        </is>
      </c>
      <c r="C1549" s="58" t="n">
        <v>0</v>
      </c>
      <c r="D1549" s="58" t="inlineStr">
        <is>
          <t>Yes</t>
        </is>
      </c>
      <c r="E1549" s="58" t="inlineStr">
        <is>
          <t>No</t>
        </is>
      </c>
      <c r="F1549" s="58" t="n">
        <v>63</v>
      </c>
      <c r="G1549" s="58" t="inlineStr">
        <is>
          <t>Yes</t>
        </is>
      </c>
      <c r="H1549" s="58" t="inlineStr">
        <is>
          <t>Yes</t>
        </is>
      </c>
      <c r="I1549" s="58" t="inlineStr">
        <is>
          <t>Fiber optic</t>
        </is>
      </c>
      <c r="J1549" s="58" t="inlineStr">
        <is>
          <t>No</t>
        </is>
      </c>
      <c r="K1549" s="58" t="inlineStr">
        <is>
          <t>Yes</t>
        </is>
      </c>
      <c r="L1549" s="58" t="inlineStr">
        <is>
          <t>Yes</t>
        </is>
      </c>
      <c r="M1549" s="58" t="inlineStr">
        <is>
          <t>No</t>
        </is>
      </c>
      <c r="N1549" s="58" t="inlineStr">
        <is>
          <t>Yes</t>
        </is>
      </c>
      <c r="O1549" s="58" t="inlineStr">
        <is>
          <t>Yes</t>
        </is>
      </c>
      <c r="P1549" s="58" t="inlineStr">
        <is>
          <t>One year</t>
        </is>
      </c>
      <c r="Q1549" s="58" t="inlineStr">
        <is>
          <t>Yes</t>
        </is>
      </c>
      <c r="R1549" s="58" t="inlineStr">
        <is>
          <t>Electronic check</t>
        </is>
      </c>
      <c r="S1549" s="123" t="n">
        <v>107.5</v>
      </c>
      <c r="T1549" s="58" t="inlineStr">
        <is>
          <t>6873.75</t>
        </is>
      </c>
      <c r="U1549" s="58" t="inlineStr">
        <is>
          <t>Yes</t>
        </is>
      </c>
      <c r="V1549" s="123">
        <f>IFERROR(VALUE(TRIM(T1549)),S1549*F1549)</f>
        <v/>
      </c>
      <c r="W1549" s="58">
        <f>IF(F1549&lt;=12,"0-12 mo",IF(F1549&lt;=24,"13-24 mo",IF(F1549&lt;=48,"25-48 mo","49+ mo")))</f>
        <v/>
      </c>
      <c r="X1549" s="58">
        <f>IF(S1549&lt;=35.5,"Q1 Low",IF(S1549&lt;=70.35,"Q2 Mid-Low",IF(S1549&lt;=89.85,"Q3 Mid-High","Q4 High")))</f>
        <v/>
      </c>
      <c r="Y1549" s="58">
        <f>IF(U1549="Yes",1,0)</f>
        <v/>
      </c>
      <c r="Z1549" s="58">
        <f>IF(P1549="Month-to-month",1,0)+IF(M1549="No",1,0)+IF(J1549="No",1,0)+IF(I1549="Fiber optic",1,0)+IF(Q1549="Yes",1,0)</f>
        <v/>
      </c>
    </row>
    <row r="1550" ht="15" customHeight="1" s="59">
      <c r="A1550" s="58" t="inlineStr">
        <is>
          <t>5522-NYKPB</t>
        </is>
      </c>
      <c r="B1550" s="58" t="inlineStr">
        <is>
          <t>Male</t>
        </is>
      </c>
      <c r="C1550" s="58" t="n">
        <v>0</v>
      </c>
      <c r="D1550" s="58" t="inlineStr">
        <is>
          <t>Yes</t>
        </is>
      </c>
      <c r="E1550" s="58" t="inlineStr">
        <is>
          <t>Yes</t>
        </is>
      </c>
      <c r="F1550" s="58" t="n">
        <v>25</v>
      </c>
      <c r="G1550" s="58" t="inlineStr">
        <is>
          <t>Yes</t>
        </is>
      </c>
      <c r="H1550" s="58" t="inlineStr">
        <is>
          <t>No</t>
        </is>
      </c>
      <c r="I1550" s="58" t="inlineStr">
        <is>
          <t>Fiber optic</t>
        </is>
      </c>
      <c r="J1550" s="58" t="inlineStr">
        <is>
          <t>No</t>
        </is>
      </c>
      <c r="K1550" s="58" t="inlineStr">
        <is>
          <t>No</t>
        </is>
      </c>
      <c r="L1550" s="58" t="inlineStr">
        <is>
          <t>No</t>
        </is>
      </c>
      <c r="M1550" s="58" t="inlineStr">
        <is>
          <t>Yes</t>
        </is>
      </c>
      <c r="N1550" s="58" t="inlineStr">
        <is>
          <t>Yes</t>
        </is>
      </c>
      <c r="O1550" s="58" t="inlineStr">
        <is>
          <t>No</t>
        </is>
      </c>
      <c r="P1550" s="58" t="inlineStr">
        <is>
          <t>Month-to-month</t>
        </is>
      </c>
      <c r="Q1550" s="58" t="inlineStr">
        <is>
          <t>No</t>
        </is>
      </c>
      <c r="R1550" s="58" t="inlineStr">
        <is>
          <t>Electronic check</t>
        </is>
      </c>
      <c r="S1550" s="123" t="n">
        <v>85.90000000000001</v>
      </c>
      <c r="T1550" s="58" t="inlineStr">
        <is>
          <t>2199.05</t>
        </is>
      </c>
      <c r="U1550" s="58" t="inlineStr">
        <is>
          <t>No</t>
        </is>
      </c>
      <c r="V1550" s="123">
        <f>IFERROR(VALUE(TRIM(T1550)),S1550*F1550)</f>
        <v/>
      </c>
      <c r="W1550" s="58">
        <f>IF(F1550&lt;=12,"0-12 mo",IF(F1550&lt;=24,"13-24 mo",IF(F1550&lt;=48,"25-48 mo","49+ mo")))</f>
        <v/>
      </c>
      <c r="X1550" s="58">
        <f>IF(S1550&lt;=35.5,"Q1 Low",IF(S1550&lt;=70.35,"Q2 Mid-Low",IF(S1550&lt;=89.85,"Q3 Mid-High","Q4 High")))</f>
        <v/>
      </c>
      <c r="Y1550" s="58">
        <f>IF(U1550="Yes",1,0)</f>
        <v/>
      </c>
      <c r="Z1550" s="58">
        <f>IF(P1550="Month-to-month",1,0)+IF(M1550="No",1,0)+IF(J1550="No",1,0)+IF(I1550="Fiber optic",1,0)+IF(Q1550="Yes",1,0)</f>
        <v/>
      </c>
    </row>
    <row r="1551" ht="15" customHeight="1" s="59">
      <c r="A1551" s="58" t="inlineStr">
        <is>
          <t>4237-RLAQD</t>
        </is>
      </c>
      <c r="B1551" s="58" t="inlineStr">
        <is>
          <t>Male</t>
        </is>
      </c>
      <c r="C1551" s="58" t="n">
        <v>0</v>
      </c>
      <c r="D1551" s="58" t="inlineStr">
        <is>
          <t>No</t>
        </is>
      </c>
      <c r="E1551" s="58" t="inlineStr">
        <is>
          <t>No</t>
        </is>
      </c>
      <c r="F1551" s="58" t="n">
        <v>1</v>
      </c>
      <c r="G1551" s="58" t="inlineStr">
        <is>
          <t>Yes</t>
        </is>
      </c>
      <c r="H1551" s="58" t="inlineStr">
        <is>
          <t>No</t>
        </is>
      </c>
      <c r="I1551" s="58" t="inlineStr">
        <is>
          <t>DSL</t>
        </is>
      </c>
      <c r="J1551" s="58" t="inlineStr">
        <is>
          <t>No</t>
        </is>
      </c>
      <c r="K1551" s="58" t="inlineStr">
        <is>
          <t>No</t>
        </is>
      </c>
      <c r="L1551" s="58" t="inlineStr">
        <is>
          <t>No</t>
        </is>
      </c>
      <c r="M1551" s="58" t="inlineStr">
        <is>
          <t>No</t>
        </is>
      </c>
      <c r="N1551" s="58" t="inlineStr">
        <is>
          <t>No</t>
        </is>
      </c>
      <c r="O1551" s="58" t="inlineStr">
        <is>
          <t>No</t>
        </is>
      </c>
      <c r="P1551" s="58" t="inlineStr">
        <is>
          <t>Month-to-month</t>
        </is>
      </c>
      <c r="Q1551" s="58" t="inlineStr">
        <is>
          <t>Yes</t>
        </is>
      </c>
      <c r="R1551" s="58" t="inlineStr">
        <is>
          <t>Mailed check</t>
        </is>
      </c>
      <c r="S1551" s="123" t="n">
        <v>45.85</v>
      </c>
      <c r="T1551" s="58" t="inlineStr">
        <is>
          <t>45.85</t>
        </is>
      </c>
      <c r="U1551" s="58" t="inlineStr">
        <is>
          <t>Yes</t>
        </is>
      </c>
      <c r="V1551" s="123">
        <f>IFERROR(VALUE(TRIM(T1551)),S1551*F1551)</f>
        <v/>
      </c>
      <c r="W1551" s="58">
        <f>IF(F1551&lt;=12,"0-12 mo",IF(F1551&lt;=24,"13-24 mo",IF(F1551&lt;=48,"25-48 mo","49+ mo")))</f>
        <v/>
      </c>
      <c r="X1551" s="58">
        <f>IF(S1551&lt;=35.5,"Q1 Low",IF(S1551&lt;=70.35,"Q2 Mid-Low",IF(S1551&lt;=89.85,"Q3 Mid-High","Q4 High")))</f>
        <v/>
      </c>
      <c r="Y1551" s="58">
        <f>IF(U1551="Yes",1,0)</f>
        <v/>
      </c>
      <c r="Z1551" s="58">
        <f>IF(P1551="Month-to-month",1,0)+IF(M1551="No",1,0)+IF(J1551="No",1,0)+IF(I1551="Fiber optic",1,0)+IF(Q1551="Yes",1,0)</f>
        <v/>
      </c>
    </row>
    <row r="1552" ht="15" customHeight="1" s="59">
      <c r="A1552" s="58" t="inlineStr">
        <is>
          <t>9957-YODKZ</t>
        </is>
      </c>
      <c r="B1552" s="58" t="inlineStr">
        <is>
          <t>Male</t>
        </is>
      </c>
      <c r="C1552" s="58" t="n">
        <v>1</v>
      </c>
      <c r="D1552" s="58" t="inlineStr">
        <is>
          <t>Yes</t>
        </is>
      </c>
      <c r="E1552" s="58" t="inlineStr">
        <is>
          <t>No</t>
        </is>
      </c>
      <c r="F1552" s="58" t="n">
        <v>6</v>
      </c>
      <c r="G1552" s="58" t="inlineStr">
        <is>
          <t>Yes</t>
        </is>
      </c>
      <c r="H1552" s="58" t="inlineStr">
        <is>
          <t>Yes</t>
        </is>
      </c>
      <c r="I1552" s="58" t="inlineStr">
        <is>
          <t>Fiber optic</t>
        </is>
      </c>
      <c r="J1552" s="58" t="inlineStr">
        <is>
          <t>No</t>
        </is>
      </c>
      <c r="K1552" s="58" t="inlineStr">
        <is>
          <t>No</t>
        </is>
      </c>
      <c r="L1552" s="58" t="inlineStr">
        <is>
          <t>Yes</t>
        </is>
      </c>
      <c r="M1552" s="58" t="inlineStr">
        <is>
          <t>No</t>
        </is>
      </c>
      <c r="N1552" s="58" t="inlineStr">
        <is>
          <t>No</t>
        </is>
      </c>
      <c r="O1552" s="58" t="inlineStr">
        <is>
          <t>No</t>
        </is>
      </c>
      <c r="P1552" s="58" t="inlineStr">
        <is>
          <t>Month-to-month</t>
        </is>
      </c>
      <c r="Q1552" s="58" t="inlineStr">
        <is>
          <t>Yes</t>
        </is>
      </c>
      <c r="R1552" s="58" t="inlineStr">
        <is>
          <t>Electronic check</t>
        </is>
      </c>
      <c r="S1552" s="123" t="n">
        <v>80.8</v>
      </c>
      <c r="T1552" s="58" t="inlineStr">
        <is>
          <t>457.1</t>
        </is>
      </c>
      <c r="U1552" s="58" t="inlineStr">
        <is>
          <t>No</t>
        </is>
      </c>
      <c r="V1552" s="123">
        <f>IFERROR(VALUE(TRIM(T1552)),S1552*F1552)</f>
        <v/>
      </c>
      <c r="W1552" s="58">
        <f>IF(F1552&lt;=12,"0-12 mo",IF(F1552&lt;=24,"13-24 mo",IF(F1552&lt;=48,"25-48 mo","49+ mo")))</f>
        <v/>
      </c>
      <c r="X1552" s="58">
        <f>IF(S1552&lt;=35.5,"Q1 Low",IF(S1552&lt;=70.35,"Q2 Mid-Low",IF(S1552&lt;=89.85,"Q3 Mid-High","Q4 High")))</f>
        <v/>
      </c>
      <c r="Y1552" s="58">
        <f>IF(U1552="Yes",1,0)</f>
        <v/>
      </c>
      <c r="Z1552" s="58">
        <f>IF(P1552="Month-to-month",1,0)+IF(M1552="No",1,0)+IF(J1552="No",1,0)+IF(I1552="Fiber optic",1,0)+IF(Q1552="Yes",1,0)</f>
        <v/>
      </c>
    </row>
    <row r="1553" ht="15" customHeight="1" s="59">
      <c r="A1553" s="58" t="inlineStr">
        <is>
          <t>6518-KZXCB</t>
        </is>
      </c>
      <c r="B1553" s="58" t="inlineStr">
        <is>
          <t>Male</t>
        </is>
      </c>
      <c r="C1553" s="58" t="n">
        <v>0</v>
      </c>
      <c r="D1553" s="58" t="inlineStr">
        <is>
          <t>No</t>
        </is>
      </c>
      <c r="E1553" s="58" t="inlineStr">
        <is>
          <t>No</t>
        </is>
      </c>
      <c r="F1553" s="58" t="n">
        <v>22</v>
      </c>
      <c r="G1553" s="58" t="inlineStr">
        <is>
          <t>Yes</t>
        </is>
      </c>
      <c r="H1553" s="58" t="inlineStr">
        <is>
          <t>Yes</t>
        </is>
      </c>
      <c r="I1553" s="58" t="inlineStr">
        <is>
          <t>No</t>
        </is>
      </c>
      <c r="J1553" s="58" t="inlineStr">
        <is>
          <t>No internet service</t>
        </is>
      </c>
      <c r="K1553" s="58" t="inlineStr">
        <is>
          <t>No internet service</t>
        </is>
      </c>
      <c r="L1553" s="58" t="inlineStr">
        <is>
          <t>No internet service</t>
        </is>
      </c>
      <c r="M1553" s="58" t="inlineStr">
        <is>
          <t>No internet service</t>
        </is>
      </c>
      <c r="N1553" s="58" t="inlineStr">
        <is>
          <t>No internet service</t>
        </is>
      </c>
      <c r="O1553" s="58" t="inlineStr">
        <is>
          <t>No internet service</t>
        </is>
      </c>
      <c r="P1553" s="58" t="inlineStr">
        <is>
          <t>Two year</t>
        </is>
      </c>
      <c r="Q1553" s="58" t="inlineStr">
        <is>
          <t>No</t>
        </is>
      </c>
      <c r="R1553" s="58" t="inlineStr">
        <is>
          <t>Mailed check</t>
        </is>
      </c>
      <c r="S1553" s="123" t="n">
        <v>25.25</v>
      </c>
      <c r="T1553" s="58" t="inlineStr">
        <is>
          <t>566.5</t>
        </is>
      </c>
      <c r="U1553" s="58" t="inlineStr">
        <is>
          <t>No</t>
        </is>
      </c>
      <c r="V1553" s="123">
        <f>IFERROR(VALUE(TRIM(T1553)),S1553*F1553)</f>
        <v/>
      </c>
      <c r="W1553" s="58">
        <f>IF(F1553&lt;=12,"0-12 mo",IF(F1553&lt;=24,"13-24 mo",IF(F1553&lt;=48,"25-48 mo","49+ mo")))</f>
        <v/>
      </c>
      <c r="X1553" s="58">
        <f>IF(S1553&lt;=35.5,"Q1 Low",IF(S1553&lt;=70.35,"Q2 Mid-Low",IF(S1553&lt;=89.85,"Q3 Mid-High","Q4 High")))</f>
        <v/>
      </c>
      <c r="Y1553" s="58">
        <f>IF(U1553="Yes",1,0)</f>
        <v/>
      </c>
      <c r="Z1553" s="58">
        <f>IF(P1553="Month-to-month",1,0)+IF(M1553="No",1,0)+IF(J1553="No",1,0)+IF(I1553="Fiber optic",1,0)+IF(Q1553="Yes",1,0)</f>
        <v/>
      </c>
    </row>
    <row r="1554" ht="15" customHeight="1" s="59">
      <c r="A1554" s="58" t="inlineStr">
        <is>
          <t>2245-ADZFJ</t>
        </is>
      </c>
      <c r="B1554" s="58" t="inlineStr">
        <is>
          <t>Female</t>
        </is>
      </c>
      <c r="C1554" s="58" t="n">
        <v>0</v>
      </c>
      <c r="D1554" s="58" t="inlineStr">
        <is>
          <t>Yes</t>
        </is>
      </c>
      <c r="E1554" s="58" t="inlineStr">
        <is>
          <t>Yes</t>
        </is>
      </c>
      <c r="F1554" s="58" t="n">
        <v>31</v>
      </c>
      <c r="G1554" s="58" t="inlineStr">
        <is>
          <t>Yes</t>
        </is>
      </c>
      <c r="H1554" s="58" t="inlineStr">
        <is>
          <t>Yes</t>
        </is>
      </c>
      <c r="I1554" s="58" t="inlineStr">
        <is>
          <t>DSL</t>
        </is>
      </c>
      <c r="J1554" s="58" t="inlineStr">
        <is>
          <t>No</t>
        </is>
      </c>
      <c r="K1554" s="58" t="inlineStr">
        <is>
          <t>Yes</t>
        </is>
      </c>
      <c r="L1554" s="58" t="inlineStr">
        <is>
          <t>No</t>
        </is>
      </c>
      <c r="M1554" s="58" t="inlineStr">
        <is>
          <t>Yes</t>
        </is>
      </c>
      <c r="N1554" s="58" t="inlineStr">
        <is>
          <t>Yes</t>
        </is>
      </c>
      <c r="O1554" s="58" t="inlineStr">
        <is>
          <t>Yes</t>
        </is>
      </c>
      <c r="P1554" s="58" t="inlineStr">
        <is>
          <t>Two year</t>
        </is>
      </c>
      <c r="Q1554" s="58" t="inlineStr">
        <is>
          <t>No</t>
        </is>
      </c>
      <c r="R1554" s="58" t="inlineStr">
        <is>
          <t>Bank transfer (automatic)</t>
        </is>
      </c>
      <c r="S1554" s="123" t="n">
        <v>80.55</v>
      </c>
      <c r="T1554" s="58" t="inlineStr">
        <is>
          <t>2471.6</t>
        </is>
      </c>
      <c r="U1554" s="58" t="inlineStr">
        <is>
          <t>No</t>
        </is>
      </c>
      <c r="V1554" s="123">
        <f>IFERROR(VALUE(TRIM(T1554)),S1554*F1554)</f>
        <v/>
      </c>
      <c r="W1554" s="58">
        <f>IF(F1554&lt;=12,"0-12 mo",IF(F1554&lt;=24,"13-24 mo",IF(F1554&lt;=48,"25-48 mo","49+ mo")))</f>
        <v/>
      </c>
      <c r="X1554" s="58">
        <f>IF(S1554&lt;=35.5,"Q1 Low",IF(S1554&lt;=70.35,"Q2 Mid-Low",IF(S1554&lt;=89.85,"Q3 Mid-High","Q4 High")))</f>
        <v/>
      </c>
      <c r="Y1554" s="58">
        <f>IF(U1554="Yes",1,0)</f>
        <v/>
      </c>
      <c r="Z1554" s="58">
        <f>IF(P1554="Month-to-month",1,0)+IF(M1554="No",1,0)+IF(J1554="No",1,0)+IF(I1554="Fiber optic",1,0)+IF(Q1554="Yes",1,0)</f>
        <v/>
      </c>
    </row>
    <row r="1555" ht="15" customHeight="1" s="59">
      <c r="A1555" s="58" t="inlineStr">
        <is>
          <t>7776-QGYJC</t>
        </is>
      </c>
      <c r="B1555" s="58" t="inlineStr">
        <is>
          <t>Female</t>
        </is>
      </c>
      <c r="C1555" s="58" t="n">
        <v>0</v>
      </c>
      <c r="D1555" s="58" t="inlineStr">
        <is>
          <t>Yes</t>
        </is>
      </c>
      <c r="E1555" s="58" t="inlineStr">
        <is>
          <t>Yes</t>
        </is>
      </c>
      <c r="F1555" s="58" t="n">
        <v>39</v>
      </c>
      <c r="G1555" s="58" t="inlineStr">
        <is>
          <t>Yes</t>
        </is>
      </c>
      <c r="H1555" s="58" t="inlineStr">
        <is>
          <t>No</t>
        </is>
      </c>
      <c r="I1555" s="58" t="inlineStr">
        <is>
          <t>Fiber optic</t>
        </is>
      </c>
      <c r="J1555" s="58" t="inlineStr">
        <is>
          <t>No</t>
        </is>
      </c>
      <c r="K1555" s="58" t="inlineStr">
        <is>
          <t>No</t>
        </is>
      </c>
      <c r="L1555" s="58" t="inlineStr">
        <is>
          <t>Yes</t>
        </is>
      </c>
      <c r="M1555" s="58" t="inlineStr">
        <is>
          <t>Yes</t>
        </is>
      </c>
      <c r="N1555" s="58" t="inlineStr">
        <is>
          <t>No</t>
        </is>
      </c>
      <c r="O1555" s="58" t="inlineStr">
        <is>
          <t>No</t>
        </is>
      </c>
      <c r="P1555" s="58" t="inlineStr">
        <is>
          <t>Month-to-month</t>
        </is>
      </c>
      <c r="Q1555" s="58" t="inlineStr">
        <is>
          <t>Yes</t>
        </is>
      </c>
      <c r="R1555" s="58" t="inlineStr">
        <is>
          <t>Bank transfer (automatic)</t>
        </is>
      </c>
      <c r="S1555" s="123" t="n">
        <v>81.5</v>
      </c>
      <c r="T1555" s="58" t="inlineStr">
        <is>
          <t>3107.3</t>
        </is>
      </c>
      <c r="U1555" s="58" t="inlineStr">
        <is>
          <t>No</t>
        </is>
      </c>
      <c r="V1555" s="123">
        <f>IFERROR(VALUE(TRIM(T1555)),S1555*F1555)</f>
        <v/>
      </c>
      <c r="W1555" s="58">
        <f>IF(F1555&lt;=12,"0-12 mo",IF(F1555&lt;=24,"13-24 mo",IF(F1555&lt;=48,"25-48 mo","49+ mo")))</f>
        <v/>
      </c>
      <c r="X1555" s="58">
        <f>IF(S1555&lt;=35.5,"Q1 Low",IF(S1555&lt;=70.35,"Q2 Mid-Low",IF(S1555&lt;=89.85,"Q3 Mid-High","Q4 High")))</f>
        <v/>
      </c>
      <c r="Y1555" s="58">
        <f>IF(U1555="Yes",1,0)</f>
        <v/>
      </c>
      <c r="Z1555" s="58">
        <f>IF(P1555="Month-to-month",1,0)+IF(M1555="No",1,0)+IF(J1555="No",1,0)+IF(I1555="Fiber optic",1,0)+IF(Q1555="Yes",1,0)</f>
        <v/>
      </c>
    </row>
    <row r="1556" ht="15" customHeight="1" s="59">
      <c r="A1556" s="58" t="inlineStr">
        <is>
          <t>9313-QOLTZ</t>
        </is>
      </c>
      <c r="B1556" s="58" t="inlineStr">
        <is>
          <t>Male</t>
        </is>
      </c>
      <c r="C1556" s="58" t="n">
        <v>0</v>
      </c>
      <c r="D1556" s="58" t="inlineStr">
        <is>
          <t>No</t>
        </is>
      </c>
      <c r="E1556" s="58" t="inlineStr">
        <is>
          <t>No</t>
        </is>
      </c>
      <c r="F1556" s="58" t="n">
        <v>26</v>
      </c>
      <c r="G1556" s="58" t="inlineStr">
        <is>
          <t>Yes</t>
        </is>
      </c>
      <c r="H1556" s="58" t="inlineStr">
        <is>
          <t>No</t>
        </is>
      </c>
      <c r="I1556" s="58" t="inlineStr">
        <is>
          <t>No</t>
        </is>
      </c>
      <c r="J1556" s="58" t="inlineStr">
        <is>
          <t>No internet service</t>
        </is>
      </c>
      <c r="K1556" s="58" t="inlineStr">
        <is>
          <t>No internet service</t>
        </is>
      </c>
      <c r="L1556" s="58" t="inlineStr">
        <is>
          <t>No internet service</t>
        </is>
      </c>
      <c r="M1556" s="58" t="inlineStr">
        <is>
          <t>No internet service</t>
        </is>
      </c>
      <c r="N1556" s="58" t="inlineStr">
        <is>
          <t>No internet service</t>
        </is>
      </c>
      <c r="O1556" s="58" t="inlineStr">
        <is>
          <t>No internet service</t>
        </is>
      </c>
      <c r="P1556" s="58" t="inlineStr">
        <is>
          <t>Month-to-month</t>
        </is>
      </c>
      <c r="Q1556" s="58" t="inlineStr">
        <is>
          <t>No</t>
        </is>
      </c>
      <c r="R1556" s="58" t="inlineStr">
        <is>
          <t>Mailed check</t>
        </is>
      </c>
      <c r="S1556" s="123" t="n">
        <v>20.9</v>
      </c>
      <c r="T1556" s="58" t="inlineStr">
        <is>
          <t>518.3</t>
        </is>
      </c>
      <c r="U1556" s="58" t="inlineStr">
        <is>
          <t>No</t>
        </is>
      </c>
      <c r="V1556" s="123">
        <f>IFERROR(VALUE(TRIM(T1556)),S1556*F1556)</f>
        <v/>
      </c>
      <c r="W1556" s="58">
        <f>IF(F1556&lt;=12,"0-12 mo",IF(F1556&lt;=24,"13-24 mo",IF(F1556&lt;=48,"25-48 mo","49+ mo")))</f>
        <v/>
      </c>
      <c r="X1556" s="58">
        <f>IF(S1556&lt;=35.5,"Q1 Low",IF(S1556&lt;=70.35,"Q2 Mid-Low",IF(S1556&lt;=89.85,"Q3 Mid-High","Q4 High")))</f>
        <v/>
      </c>
      <c r="Y1556" s="58">
        <f>IF(U1556="Yes",1,0)</f>
        <v/>
      </c>
      <c r="Z1556" s="58">
        <f>IF(P1556="Month-to-month",1,0)+IF(M1556="No",1,0)+IF(J1556="No",1,0)+IF(I1556="Fiber optic",1,0)+IF(Q1556="Yes",1,0)</f>
        <v/>
      </c>
    </row>
    <row r="1557" ht="15" customHeight="1" s="59">
      <c r="A1557" s="58" t="inlineStr">
        <is>
          <t>9651-GTSAQ</t>
        </is>
      </c>
      <c r="B1557" s="58" t="inlineStr">
        <is>
          <t>Female</t>
        </is>
      </c>
      <c r="C1557" s="58" t="n">
        <v>0</v>
      </c>
      <c r="D1557" s="58" t="inlineStr">
        <is>
          <t>Yes</t>
        </is>
      </c>
      <c r="E1557" s="58" t="inlineStr">
        <is>
          <t>No</t>
        </is>
      </c>
      <c r="F1557" s="58" t="n">
        <v>53</v>
      </c>
      <c r="G1557" s="58" t="inlineStr">
        <is>
          <t>Yes</t>
        </is>
      </c>
      <c r="H1557" s="58" t="inlineStr">
        <is>
          <t>No</t>
        </is>
      </c>
      <c r="I1557" s="58" t="inlineStr">
        <is>
          <t>Fiber optic</t>
        </is>
      </c>
      <c r="J1557" s="58" t="inlineStr">
        <is>
          <t>Yes</t>
        </is>
      </c>
      <c r="K1557" s="58" t="inlineStr">
        <is>
          <t>Yes</t>
        </is>
      </c>
      <c r="L1557" s="58" t="inlineStr">
        <is>
          <t>Yes</t>
        </is>
      </c>
      <c r="M1557" s="58" t="inlineStr">
        <is>
          <t>No</t>
        </is>
      </c>
      <c r="N1557" s="58" t="inlineStr">
        <is>
          <t>Yes</t>
        </is>
      </c>
      <c r="O1557" s="58" t="inlineStr">
        <is>
          <t>Yes</t>
        </is>
      </c>
      <c r="P1557" s="58" t="inlineStr">
        <is>
          <t>One year</t>
        </is>
      </c>
      <c r="Q1557" s="58" t="inlineStr">
        <is>
          <t>Yes</t>
        </is>
      </c>
      <c r="R1557" s="58" t="inlineStr">
        <is>
          <t>Bank transfer (automatic)</t>
        </is>
      </c>
      <c r="S1557" s="123" t="n">
        <v>106.1</v>
      </c>
      <c r="T1557" s="58" t="inlineStr">
        <is>
          <t>5769.75</t>
        </is>
      </c>
      <c r="U1557" s="58" t="inlineStr">
        <is>
          <t>Yes</t>
        </is>
      </c>
      <c r="V1557" s="123">
        <f>IFERROR(VALUE(TRIM(T1557)),S1557*F1557)</f>
        <v/>
      </c>
      <c r="W1557" s="58">
        <f>IF(F1557&lt;=12,"0-12 mo",IF(F1557&lt;=24,"13-24 mo",IF(F1557&lt;=48,"25-48 mo","49+ mo")))</f>
        <v/>
      </c>
      <c r="X1557" s="58">
        <f>IF(S1557&lt;=35.5,"Q1 Low",IF(S1557&lt;=70.35,"Q2 Mid-Low",IF(S1557&lt;=89.85,"Q3 Mid-High","Q4 High")))</f>
        <v/>
      </c>
      <c r="Y1557" s="58">
        <f>IF(U1557="Yes",1,0)</f>
        <v/>
      </c>
      <c r="Z1557" s="58">
        <f>IF(P1557="Month-to-month",1,0)+IF(M1557="No",1,0)+IF(J1557="No",1,0)+IF(I1557="Fiber optic",1,0)+IF(Q1557="Yes",1,0)</f>
        <v/>
      </c>
    </row>
    <row r="1558" ht="15" customHeight="1" s="59">
      <c r="A1558" s="58" t="inlineStr">
        <is>
          <t>3186-BAXNB</t>
        </is>
      </c>
      <c r="B1558" s="58" t="inlineStr">
        <is>
          <t>Female</t>
        </is>
      </c>
      <c r="C1558" s="58" t="n">
        <v>0</v>
      </c>
      <c r="D1558" s="58" t="inlineStr">
        <is>
          <t>No</t>
        </is>
      </c>
      <c r="E1558" s="58" t="inlineStr">
        <is>
          <t>No</t>
        </is>
      </c>
      <c r="F1558" s="58" t="n">
        <v>1</v>
      </c>
      <c r="G1558" s="58" t="inlineStr">
        <is>
          <t>Yes</t>
        </is>
      </c>
      <c r="H1558" s="58" t="inlineStr">
        <is>
          <t>No</t>
        </is>
      </c>
      <c r="I1558" s="58" t="inlineStr">
        <is>
          <t>Fiber optic</t>
        </is>
      </c>
      <c r="J1558" s="58" t="inlineStr">
        <is>
          <t>No</t>
        </is>
      </c>
      <c r="K1558" s="58" t="inlineStr">
        <is>
          <t>Yes</t>
        </is>
      </c>
      <c r="L1558" s="58" t="inlineStr">
        <is>
          <t>No</t>
        </is>
      </c>
      <c r="M1558" s="58" t="inlineStr">
        <is>
          <t>Yes</t>
        </is>
      </c>
      <c r="N1558" s="58" t="inlineStr">
        <is>
          <t>Yes</t>
        </is>
      </c>
      <c r="O1558" s="58" t="inlineStr">
        <is>
          <t>No</t>
        </is>
      </c>
      <c r="P1558" s="58" t="inlineStr">
        <is>
          <t>Month-to-month</t>
        </is>
      </c>
      <c r="Q1558" s="58" t="inlineStr">
        <is>
          <t>No</t>
        </is>
      </c>
      <c r="R1558" s="58" t="inlineStr">
        <is>
          <t>Electronic check</t>
        </is>
      </c>
      <c r="S1558" s="123" t="n">
        <v>91.7</v>
      </c>
      <c r="T1558" s="58" t="inlineStr">
        <is>
          <t>91.7</t>
        </is>
      </c>
      <c r="U1558" s="58" t="inlineStr">
        <is>
          <t>Yes</t>
        </is>
      </c>
      <c r="V1558" s="123">
        <f>IFERROR(VALUE(TRIM(T1558)),S1558*F1558)</f>
        <v/>
      </c>
      <c r="W1558" s="58">
        <f>IF(F1558&lt;=12,"0-12 mo",IF(F1558&lt;=24,"13-24 mo",IF(F1558&lt;=48,"25-48 mo","49+ mo")))</f>
        <v/>
      </c>
      <c r="X1558" s="58">
        <f>IF(S1558&lt;=35.5,"Q1 Low",IF(S1558&lt;=70.35,"Q2 Mid-Low",IF(S1558&lt;=89.85,"Q3 Mid-High","Q4 High")))</f>
        <v/>
      </c>
      <c r="Y1558" s="58">
        <f>IF(U1558="Yes",1,0)</f>
        <v/>
      </c>
      <c r="Z1558" s="58">
        <f>IF(P1558="Month-to-month",1,0)+IF(M1558="No",1,0)+IF(J1558="No",1,0)+IF(I1558="Fiber optic",1,0)+IF(Q1558="Yes",1,0)</f>
        <v/>
      </c>
    </row>
    <row r="1559" ht="15" customHeight="1" s="59">
      <c r="A1559" s="58" t="inlineStr">
        <is>
          <t>4672-FOTSD</t>
        </is>
      </c>
      <c r="B1559" s="58" t="inlineStr">
        <is>
          <t>Male</t>
        </is>
      </c>
      <c r="C1559" s="58" t="n">
        <v>0</v>
      </c>
      <c r="D1559" s="58" t="inlineStr">
        <is>
          <t>No</t>
        </is>
      </c>
      <c r="E1559" s="58" t="inlineStr">
        <is>
          <t>No</t>
        </is>
      </c>
      <c r="F1559" s="58" t="n">
        <v>12</v>
      </c>
      <c r="G1559" s="58" t="inlineStr">
        <is>
          <t>Yes</t>
        </is>
      </c>
      <c r="H1559" s="58" t="inlineStr">
        <is>
          <t>Yes</t>
        </is>
      </c>
      <c r="I1559" s="58" t="inlineStr">
        <is>
          <t>DSL</t>
        </is>
      </c>
      <c r="J1559" s="58" t="inlineStr">
        <is>
          <t>Yes</t>
        </is>
      </c>
      <c r="K1559" s="58" t="inlineStr">
        <is>
          <t>Yes</t>
        </is>
      </c>
      <c r="L1559" s="58" t="inlineStr">
        <is>
          <t>No</t>
        </is>
      </c>
      <c r="M1559" s="58" t="inlineStr">
        <is>
          <t>Yes</t>
        </is>
      </c>
      <c r="N1559" s="58" t="inlineStr">
        <is>
          <t>No</t>
        </is>
      </c>
      <c r="O1559" s="58" t="inlineStr">
        <is>
          <t>No</t>
        </is>
      </c>
      <c r="P1559" s="58" t="inlineStr">
        <is>
          <t>Month-to-month</t>
        </is>
      </c>
      <c r="Q1559" s="58" t="inlineStr">
        <is>
          <t>Yes</t>
        </is>
      </c>
      <c r="R1559" s="58" t="inlineStr">
        <is>
          <t>Electronic check</t>
        </is>
      </c>
      <c r="S1559" s="123" t="n">
        <v>67.25</v>
      </c>
      <c r="T1559" s="58" t="inlineStr">
        <is>
          <t>832.3</t>
        </is>
      </c>
      <c r="U1559" s="58" t="inlineStr">
        <is>
          <t>No</t>
        </is>
      </c>
      <c r="V1559" s="123">
        <f>IFERROR(VALUE(TRIM(T1559)),S1559*F1559)</f>
        <v/>
      </c>
      <c r="W1559" s="58">
        <f>IF(F1559&lt;=12,"0-12 mo",IF(F1559&lt;=24,"13-24 mo",IF(F1559&lt;=48,"25-48 mo","49+ mo")))</f>
        <v/>
      </c>
      <c r="X1559" s="58">
        <f>IF(S1559&lt;=35.5,"Q1 Low",IF(S1559&lt;=70.35,"Q2 Mid-Low",IF(S1559&lt;=89.85,"Q3 Mid-High","Q4 High")))</f>
        <v/>
      </c>
      <c r="Y1559" s="58">
        <f>IF(U1559="Yes",1,0)</f>
        <v/>
      </c>
      <c r="Z1559" s="58">
        <f>IF(P1559="Month-to-month",1,0)+IF(M1559="No",1,0)+IF(J1559="No",1,0)+IF(I1559="Fiber optic",1,0)+IF(Q1559="Yes",1,0)</f>
        <v/>
      </c>
    </row>
    <row r="1560" ht="15" customHeight="1" s="59">
      <c r="A1560" s="58" t="inlineStr">
        <is>
          <t>0637-YLETY</t>
        </is>
      </c>
      <c r="B1560" s="58" t="inlineStr">
        <is>
          <t>Female</t>
        </is>
      </c>
      <c r="C1560" s="58" t="n">
        <v>0</v>
      </c>
      <c r="D1560" s="58" t="inlineStr">
        <is>
          <t>No</t>
        </is>
      </c>
      <c r="E1560" s="58" t="inlineStr">
        <is>
          <t>No</t>
        </is>
      </c>
      <c r="F1560" s="58" t="n">
        <v>16</v>
      </c>
      <c r="G1560" s="58" t="inlineStr">
        <is>
          <t>Yes</t>
        </is>
      </c>
      <c r="H1560" s="58" t="inlineStr">
        <is>
          <t>Yes</t>
        </is>
      </c>
      <c r="I1560" s="58" t="inlineStr">
        <is>
          <t>Fiber optic</t>
        </is>
      </c>
      <c r="J1560" s="58" t="inlineStr">
        <is>
          <t>No</t>
        </is>
      </c>
      <c r="K1560" s="58" t="inlineStr">
        <is>
          <t>Yes</t>
        </is>
      </c>
      <c r="L1560" s="58" t="inlineStr">
        <is>
          <t>Yes</t>
        </is>
      </c>
      <c r="M1560" s="58" t="inlineStr">
        <is>
          <t>No</t>
        </is>
      </c>
      <c r="N1560" s="58" t="inlineStr">
        <is>
          <t>No</t>
        </is>
      </c>
      <c r="O1560" s="58" t="inlineStr">
        <is>
          <t>Yes</t>
        </is>
      </c>
      <c r="P1560" s="58" t="inlineStr">
        <is>
          <t>Month-to-month</t>
        </is>
      </c>
      <c r="Q1560" s="58" t="inlineStr">
        <is>
          <t>Yes</t>
        </is>
      </c>
      <c r="R1560" s="58" t="inlineStr">
        <is>
          <t>Credit card (automatic)</t>
        </is>
      </c>
      <c r="S1560" s="123" t="n">
        <v>95.59999999999999</v>
      </c>
      <c r="T1560" s="58" t="inlineStr">
        <is>
          <t>1555.65</t>
        </is>
      </c>
      <c r="U1560" s="58" t="inlineStr">
        <is>
          <t>Yes</t>
        </is>
      </c>
      <c r="V1560" s="123">
        <f>IFERROR(VALUE(TRIM(T1560)),S1560*F1560)</f>
        <v/>
      </c>
      <c r="W1560" s="58">
        <f>IF(F1560&lt;=12,"0-12 mo",IF(F1560&lt;=24,"13-24 mo",IF(F1560&lt;=48,"25-48 mo","49+ mo")))</f>
        <v/>
      </c>
      <c r="X1560" s="58">
        <f>IF(S1560&lt;=35.5,"Q1 Low",IF(S1560&lt;=70.35,"Q2 Mid-Low",IF(S1560&lt;=89.85,"Q3 Mid-High","Q4 High")))</f>
        <v/>
      </c>
      <c r="Y1560" s="58">
        <f>IF(U1560="Yes",1,0)</f>
        <v/>
      </c>
      <c r="Z1560" s="58">
        <f>IF(P1560="Month-to-month",1,0)+IF(M1560="No",1,0)+IF(J1560="No",1,0)+IF(I1560="Fiber optic",1,0)+IF(Q1560="Yes",1,0)</f>
        <v/>
      </c>
    </row>
    <row r="1561" ht="15" customHeight="1" s="59">
      <c r="A1561" s="58" t="inlineStr">
        <is>
          <t>9818-XQCUV</t>
        </is>
      </c>
      <c r="B1561" s="58" t="inlineStr">
        <is>
          <t>Female</t>
        </is>
      </c>
      <c r="C1561" s="58" t="n">
        <v>0</v>
      </c>
      <c r="D1561" s="58" t="inlineStr">
        <is>
          <t>No</t>
        </is>
      </c>
      <c r="E1561" s="58" t="inlineStr">
        <is>
          <t>No</t>
        </is>
      </c>
      <c r="F1561" s="58" t="n">
        <v>2</v>
      </c>
      <c r="G1561" s="58" t="inlineStr">
        <is>
          <t>Yes</t>
        </is>
      </c>
      <c r="H1561" s="58" t="inlineStr">
        <is>
          <t>No</t>
        </is>
      </c>
      <c r="I1561" s="58" t="inlineStr">
        <is>
          <t>No</t>
        </is>
      </c>
      <c r="J1561" s="58" t="inlineStr">
        <is>
          <t>No internet service</t>
        </is>
      </c>
      <c r="K1561" s="58" t="inlineStr">
        <is>
          <t>No internet service</t>
        </is>
      </c>
      <c r="L1561" s="58" t="inlineStr">
        <is>
          <t>No internet service</t>
        </is>
      </c>
      <c r="M1561" s="58" t="inlineStr">
        <is>
          <t>No internet service</t>
        </is>
      </c>
      <c r="N1561" s="58" t="inlineStr">
        <is>
          <t>No internet service</t>
        </is>
      </c>
      <c r="O1561" s="58" t="inlineStr">
        <is>
          <t>No internet service</t>
        </is>
      </c>
      <c r="P1561" s="58" t="inlineStr">
        <is>
          <t>Month-to-month</t>
        </is>
      </c>
      <c r="Q1561" s="58" t="inlineStr">
        <is>
          <t>No</t>
        </is>
      </c>
      <c r="R1561" s="58" t="inlineStr">
        <is>
          <t>Mailed check</t>
        </is>
      </c>
      <c r="S1561" s="123" t="n">
        <v>20.35</v>
      </c>
      <c r="T1561" s="58" t="inlineStr">
        <is>
          <t>45.3</t>
        </is>
      </c>
      <c r="U1561" s="58" t="inlineStr">
        <is>
          <t>No</t>
        </is>
      </c>
      <c r="V1561" s="123">
        <f>IFERROR(VALUE(TRIM(T1561)),S1561*F1561)</f>
        <v/>
      </c>
      <c r="W1561" s="58">
        <f>IF(F1561&lt;=12,"0-12 mo",IF(F1561&lt;=24,"13-24 mo",IF(F1561&lt;=48,"25-48 mo","49+ mo")))</f>
        <v/>
      </c>
      <c r="X1561" s="58">
        <f>IF(S1561&lt;=35.5,"Q1 Low",IF(S1561&lt;=70.35,"Q2 Mid-Low",IF(S1561&lt;=89.85,"Q3 Mid-High","Q4 High")))</f>
        <v/>
      </c>
      <c r="Y1561" s="58">
        <f>IF(U1561="Yes",1,0)</f>
        <v/>
      </c>
      <c r="Z1561" s="58">
        <f>IF(P1561="Month-to-month",1,0)+IF(M1561="No",1,0)+IF(J1561="No",1,0)+IF(I1561="Fiber optic",1,0)+IF(Q1561="Yes",1,0)</f>
        <v/>
      </c>
    </row>
    <row r="1562" ht="15" customHeight="1" s="59">
      <c r="A1562" s="58" t="inlineStr">
        <is>
          <t>7338-ERIVA</t>
        </is>
      </c>
      <c r="B1562" s="58" t="inlineStr">
        <is>
          <t>Male</t>
        </is>
      </c>
      <c r="C1562" s="58" t="n">
        <v>0</v>
      </c>
      <c r="D1562" s="58" t="inlineStr">
        <is>
          <t>No</t>
        </is>
      </c>
      <c r="E1562" s="58" t="inlineStr">
        <is>
          <t>Yes</t>
        </is>
      </c>
      <c r="F1562" s="58" t="n">
        <v>39</v>
      </c>
      <c r="G1562" s="58" t="inlineStr">
        <is>
          <t>No</t>
        </is>
      </c>
      <c r="H1562" s="58" t="inlineStr">
        <is>
          <t>No phone service</t>
        </is>
      </c>
      <c r="I1562" s="58" t="inlineStr">
        <is>
          <t>DSL</t>
        </is>
      </c>
      <c r="J1562" s="58" t="inlineStr">
        <is>
          <t>Yes</t>
        </is>
      </c>
      <c r="K1562" s="58" t="inlineStr">
        <is>
          <t>No</t>
        </is>
      </c>
      <c r="L1562" s="58" t="inlineStr">
        <is>
          <t>No</t>
        </is>
      </c>
      <c r="M1562" s="58" t="inlineStr">
        <is>
          <t>Yes</t>
        </is>
      </c>
      <c r="N1562" s="58" t="inlineStr">
        <is>
          <t>Yes</t>
        </is>
      </c>
      <c r="O1562" s="58" t="inlineStr">
        <is>
          <t>No</t>
        </is>
      </c>
      <c r="P1562" s="58" t="inlineStr">
        <is>
          <t>One year</t>
        </is>
      </c>
      <c r="Q1562" s="58" t="inlineStr">
        <is>
          <t>No</t>
        </is>
      </c>
      <c r="R1562" s="58" t="inlineStr">
        <is>
          <t>Bank transfer (automatic)</t>
        </is>
      </c>
      <c r="S1562" s="123" t="n">
        <v>45.05</v>
      </c>
      <c r="T1562" s="58" t="inlineStr">
        <is>
          <t>1790.6</t>
        </is>
      </c>
      <c r="U1562" s="58" t="inlineStr">
        <is>
          <t>No</t>
        </is>
      </c>
      <c r="V1562" s="123">
        <f>IFERROR(VALUE(TRIM(T1562)),S1562*F1562)</f>
        <v/>
      </c>
      <c r="W1562" s="58">
        <f>IF(F1562&lt;=12,"0-12 mo",IF(F1562&lt;=24,"13-24 mo",IF(F1562&lt;=48,"25-48 mo","49+ mo")))</f>
        <v/>
      </c>
      <c r="X1562" s="58">
        <f>IF(S1562&lt;=35.5,"Q1 Low",IF(S1562&lt;=70.35,"Q2 Mid-Low",IF(S1562&lt;=89.85,"Q3 Mid-High","Q4 High")))</f>
        <v/>
      </c>
      <c r="Y1562" s="58">
        <f>IF(U1562="Yes",1,0)</f>
        <v/>
      </c>
      <c r="Z1562" s="58">
        <f>IF(P1562="Month-to-month",1,0)+IF(M1562="No",1,0)+IF(J1562="No",1,0)+IF(I1562="Fiber optic",1,0)+IF(Q1562="Yes",1,0)</f>
        <v/>
      </c>
    </row>
    <row r="1563" ht="15" customHeight="1" s="59">
      <c r="A1563" s="58" t="inlineStr">
        <is>
          <t>1157-BQCUW</t>
        </is>
      </c>
      <c r="B1563" s="58" t="inlineStr">
        <is>
          <t>Male</t>
        </is>
      </c>
      <c r="C1563" s="58" t="n">
        <v>0</v>
      </c>
      <c r="D1563" s="58" t="inlineStr">
        <is>
          <t>No</t>
        </is>
      </c>
      <c r="E1563" s="58" t="inlineStr">
        <is>
          <t>No</t>
        </is>
      </c>
      <c r="F1563" s="58" t="n">
        <v>1</v>
      </c>
      <c r="G1563" s="58" t="inlineStr">
        <is>
          <t>Yes</t>
        </is>
      </c>
      <c r="H1563" s="58" t="inlineStr">
        <is>
          <t>Yes</t>
        </is>
      </c>
      <c r="I1563" s="58" t="inlineStr">
        <is>
          <t>Fiber optic</t>
        </is>
      </c>
      <c r="J1563" s="58" t="inlineStr">
        <is>
          <t>No</t>
        </is>
      </c>
      <c r="K1563" s="58" t="inlineStr">
        <is>
          <t>No</t>
        </is>
      </c>
      <c r="L1563" s="58" t="inlineStr">
        <is>
          <t>No</t>
        </is>
      </c>
      <c r="M1563" s="58" t="inlineStr">
        <is>
          <t>No</t>
        </is>
      </c>
      <c r="N1563" s="58" t="inlineStr">
        <is>
          <t>No</t>
        </is>
      </c>
      <c r="O1563" s="58" t="inlineStr">
        <is>
          <t>No</t>
        </is>
      </c>
      <c r="P1563" s="58" t="inlineStr">
        <is>
          <t>Month-to-month</t>
        </is>
      </c>
      <c r="Q1563" s="58" t="inlineStr">
        <is>
          <t>Yes</t>
        </is>
      </c>
      <c r="R1563" s="58" t="inlineStr">
        <is>
          <t>Electronic check</t>
        </is>
      </c>
      <c r="S1563" s="123" t="n">
        <v>74.95</v>
      </c>
      <c r="T1563" s="58" t="inlineStr">
        <is>
          <t>74.95</t>
        </is>
      </c>
      <c r="U1563" s="58" t="inlineStr">
        <is>
          <t>Yes</t>
        </is>
      </c>
      <c r="V1563" s="123">
        <f>IFERROR(VALUE(TRIM(T1563)),S1563*F1563)</f>
        <v/>
      </c>
      <c r="W1563" s="58">
        <f>IF(F1563&lt;=12,"0-12 mo",IF(F1563&lt;=24,"13-24 mo",IF(F1563&lt;=48,"25-48 mo","49+ mo")))</f>
        <v/>
      </c>
      <c r="X1563" s="58">
        <f>IF(S1563&lt;=35.5,"Q1 Low",IF(S1563&lt;=70.35,"Q2 Mid-Low",IF(S1563&lt;=89.85,"Q3 Mid-High","Q4 High")))</f>
        <v/>
      </c>
      <c r="Y1563" s="58">
        <f>IF(U1563="Yes",1,0)</f>
        <v/>
      </c>
      <c r="Z1563" s="58">
        <f>IF(P1563="Month-to-month",1,0)+IF(M1563="No",1,0)+IF(J1563="No",1,0)+IF(I1563="Fiber optic",1,0)+IF(Q1563="Yes",1,0)</f>
        <v/>
      </c>
    </row>
    <row r="1564" ht="15" customHeight="1" s="59">
      <c r="A1564" s="58" t="inlineStr">
        <is>
          <t>8259-NFJTV</t>
        </is>
      </c>
      <c r="B1564" s="58" t="inlineStr">
        <is>
          <t>Female</t>
        </is>
      </c>
      <c r="C1564" s="58" t="n">
        <v>0</v>
      </c>
      <c r="D1564" s="58" t="inlineStr">
        <is>
          <t>Yes</t>
        </is>
      </c>
      <c r="E1564" s="58" t="inlineStr">
        <is>
          <t>Yes</t>
        </is>
      </c>
      <c r="F1564" s="58" t="n">
        <v>7</v>
      </c>
      <c r="G1564" s="58" t="inlineStr">
        <is>
          <t>No</t>
        </is>
      </c>
      <c r="H1564" s="58" t="inlineStr">
        <is>
          <t>No phone service</t>
        </is>
      </c>
      <c r="I1564" s="58" t="inlineStr">
        <is>
          <t>DSL</t>
        </is>
      </c>
      <c r="J1564" s="58" t="inlineStr">
        <is>
          <t>Yes</t>
        </is>
      </c>
      <c r="K1564" s="58" t="inlineStr">
        <is>
          <t>No</t>
        </is>
      </c>
      <c r="L1564" s="58" t="inlineStr">
        <is>
          <t>No</t>
        </is>
      </c>
      <c r="M1564" s="58" t="inlineStr">
        <is>
          <t>Yes</t>
        </is>
      </c>
      <c r="N1564" s="58" t="inlineStr">
        <is>
          <t>No</t>
        </is>
      </c>
      <c r="O1564" s="58" t="inlineStr">
        <is>
          <t>No</t>
        </is>
      </c>
      <c r="P1564" s="58" t="inlineStr">
        <is>
          <t>Month-to-month</t>
        </is>
      </c>
      <c r="Q1564" s="58" t="inlineStr">
        <is>
          <t>No</t>
        </is>
      </c>
      <c r="R1564" s="58" t="inlineStr">
        <is>
          <t>Mailed check</t>
        </is>
      </c>
      <c r="S1564" s="123" t="n">
        <v>34.65</v>
      </c>
      <c r="T1564" s="58" t="inlineStr">
        <is>
          <t>246.6</t>
        </is>
      </c>
      <c r="U1564" s="58" t="inlineStr">
        <is>
          <t>No</t>
        </is>
      </c>
      <c r="V1564" s="123">
        <f>IFERROR(VALUE(TRIM(T1564)),S1564*F1564)</f>
        <v/>
      </c>
      <c r="W1564" s="58">
        <f>IF(F1564&lt;=12,"0-12 mo",IF(F1564&lt;=24,"13-24 mo",IF(F1564&lt;=48,"25-48 mo","49+ mo")))</f>
        <v/>
      </c>
      <c r="X1564" s="58">
        <f>IF(S1564&lt;=35.5,"Q1 Low",IF(S1564&lt;=70.35,"Q2 Mid-Low",IF(S1564&lt;=89.85,"Q3 Mid-High","Q4 High")))</f>
        <v/>
      </c>
      <c r="Y1564" s="58">
        <f>IF(U1564="Yes",1,0)</f>
        <v/>
      </c>
      <c r="Z1564" s="58">
        <f>IF(P1564="Month-to-month",1,0)+IF(M1564="No",1,0)+IF(J1564="No",1,0)+IF(I1564="Fiber optic",1,0)+IF(Q1564="Yes",1,0)</f>
        <v/>
      </c>
    </row>
    <row r="1565" ht="15" customHeight="1" s="59">
      <c r="A1565" s="58" t="inlineStr">
        <is>
          <t>3223-DWFIO</t>
        </is>
      </c>
      <c r="B1565" s="58" t="inlineStr">
        <is>
          <t>Male</t>
        </is>
      </c>
      <c r="C1565" s="58" t="n">
        <v>1</v>
      </c>
      <c r="D1565" s="58" t="inlineStr">
        <is>
          <t>No</t>
        </is>
      </c>
      <c r="E1565" s="58" t="inlineStr">
        <is>
          <t>No</t>
        </is>
      </c>
      <c r="F1565" s="58" t="n">
        <v>4</v>
      </c>
      <c r="G1565" s="58" t="inlineStr">
        <is>
          <t>Yes</t>
        </is>
      </c>
      <c r="H1565" s="58" t="inlineStr">
        <is>
          <t>No</t>
        </is>
      </c>
      <c r="I1565" s="58" t="inlineStr">
        <is>
          <t>Fiber optic</t>
        </is>
      </c>
      <c r="J1565" s="58" t="inlineStr">
        <is>
          <t>No</t>
        </is>
      </c>
      <c r="K1565" s="58" t="inlineStr">
        <is>
          <t>No</t>
        </is>
      </c>
      <c r="L1565" s="58" t="inlineStr">
        <is>
          <t>No</t>
        </is>
      </c>
      <c r="M1565" s="58" t="inlineStr">
        <is>
          <t>No</t>
        </is>
      </c>
      <c r="N1565" s="58" t="inlineStr">
        <is>
          <t>No</t>
        </is>
      </c>
      <c r="O1565" s="58" t="inlineStr">
        <is>
          <t>No</t>
        </is>
      </c>
      <c r="P1565" s="58" t="inlineStr">
        <is>
          <t>Month-to-month</t>
        </is>
      </c>
      <c r="Q1565" s="58" t="inlineStr">
        <is>
          <t>No</t>
        </is>
      </c>
      <c r="R1565" s="58" t="inlineStr">
        <is>
          <t>Electronic check</t>
        </is>
      </c>
      <c r="S1565" s="123" t="n">
        <v>69.34999999999999</v>
      </c>
      <c r="T1565" s="58" t="inlineStr">
        <is>
          <t>261.65</t>
        </is>
      </c>
      <c r="U1565" s="58" t="inlineStr">
        <is>
          <t>No</t>
        </is>
      </c>
      <c r="V1565" s="123">
        <f>IFERROR(VALUE(TRIM(T1565)),S1565*F1565)</f>
        <v/>
      </c>
      <c r="W1565" s="58">
        <f>IF(F1565&lt;=12,"0-12 mo",IF(F1565&lt;=24,"13-24 mo",IF(F1565&lt;=48,"25-48 mo","49+ mo")))</f>
        <v/>
      </c>
      <c r="X1565" s="58">
        <f>IF(S1565&lt;=35.5,"Q1 Low",IF(S1565&lt;=70.35,"Q2 Mid-Low",IF(S1565&lt;=89.85,"Q3 Mid-High","Q4 High")))</f>
        <v/>
      </c>
      <c r="Y1565" s="58">
        <f>IF(U1565="Yes",1,0)</f>
        <v/>
      </c>
      <c r="Z1565" s="58">
        <f>IF(P1565="Month-to-month",1,0)+IF(M1565="No",1,0)+IF(J1565="No",1,0)+IF(I1565="Fiber optic",1,0)+IF(Q1565="Yes",1,0)</f>
        <v/>
      </c>
    </row>
    <row r="1566" ht="15" customHeight="1" s="59">
      <c r="A1566" s="58" t="inlineStr">
        <is>
          <t>2660-EMUBI</t>
        </is>
      </c>
      <c r="B1566" s="58" t="inlineStr">
        <is>
          <t>Male</t>
        </is>
      </c>
      <c r="C1566" s="58" t="n">
        <v>1</v>
      </c>
      <c r="D1566" s="58" t="inlineStr">
        <is>
          <t>No</t>
        </is>
      </c>
      <c r="E1566" s="58" t="inlineStr">
        <is>
          <t>No</t>
        </is>
      </c>
      <c r="F1566" s="58" t="n">
        <v>10</v>
      </c>
      <c r="G1566" s="58" t="inlineStr">
        <is>
          <t>Yes</t>
        </is>
      </c>
      <c r="H1566" s="58" t="inlineStr">
        <is>
          <t>Yes</t>
        </is>
      </c>
      <c r="I1566" s="58" t="inlineStr">
        <is>
          <t>Fiber optic</t>
        </is>
      </c>
      <c r="J1566" s="58" t="inlineStr">
        <is>
          <t>No</t>
        </is>
      </c>
      <c r="K1566" s="58" t="inlineStr">
        <is>
          <t>No</t>
        </is>
      </c>
      <c r="L1566" s="58" t="inlineStr">
        <is>
          <t>No</t>
        </is>
      </c>
      <c r="M1566" s="58" t="inlineStr">
        <is>
          <t>No</t>
        </is>
      </c>
      <c r="N1566" s="58" t="inlineStr">
        <is>
          <t>Yes</t>
        </is>
      </c>
      <c r="O1566" s="58" t="inlineStr">
        <is>
          <t>Yes</t>
        </is>
      </c>
      <c r="P1566" s="58" t="inlineStr">
        <is>
          <t>Month-to-month</t>
        </is>
      </c>
      <c r="Q1566" s="58" t="inlineStr">
        <is>
          <t>Yes</t>
        </is>
      </c>
      <c r="R1566" s="58" t="inlineStr">
        <is>
          <t>Electronic check</t>
        </is>
      </c>
      <c r="S1566" s="123" t="n">
        <v>95.34999999999999</v>
      </c>
      <c r="T1566" s="58" t="inlineStr">
        <is>
          <t>898.35</t>
        </is>
      </c>
      <c r="U1566" s="58" t="inlineStr">
        <is>
          <t>Yes</t>
        </is>
      </c>
      <c r="V1566" s="123">
        <f>IFERROR(VALUE(TRIM(T1566)),S1566*F1566)</f>
        <v/>
      </c>
      <c r="W1566" s="58">
        <f>IF(F1566&lt;=12,"0-12 mo",IF(F1566&lt;=24,"13-24 mo",IF(F1566&lt;=48,"25-48 mo","49+ mo")))</f>
        <v/>
      </c>
      <c r="X1566" s="58">
        <f>IF(S1566&lt;=35.5,"Q1 Low",IF(S1566&lt;=70.35,"Q2 Mid-Low",IF(S1566&lt;=89.85,"Q3 Mid-High","Q4 High")))</f>
        <v/>
      </c>
      <c r="Y1566" s="58">
        <f>IF(U1566="Yes",1,0)</f>
        <v/>
      </c>
      <c r="Z1566" s="58">
        <f>IF(P1566="Month-to-month",1,0)+IF(M1566="No",1,0)+IF(J1566="No",1,0)+IF(I1566="Fiber optic",1,0)+IF(Q1566="Yes",1,0)</f>
        <v/>
      </c>
    </row>
    <row r="1567" ht="15" customHeight="1" s="59">
      <c r="A1567" s="58" t="inlineStr">
        <is>
          <t>6968-GMKPR</t>
        </is>
      </c>
      <c r="B1567" s="58" t="inlineStr">
        <is>
          <t>Female</t>
        </is>
      </c>
      <c r="C1567" s="58" t="n">
        <v>0</v>
      </c>
      <c r="D1567" s="58" t="inlineStr">
        <is>
          <t>No</t>
        </is>
      </c>
      <c r="E1567" s="58" t="inlineStr">
        <is>
          <t>No</t>
        </is>
      </c>
      <c r="F1567" s="58" t="n">
        <v>55</v>
      </c>
      <c r="G1567" s="58" t="inlineStr">
        <is>
          <t>Yes</t>
        </is>
      </c>
      <c r="H1567" s="58" t="inlineStr">
        <is>
          <t>No</t>
        </is>
      </c>
      <c r="I1567" s="58" t="inlineStr">
        <is>
          <t>Fiber optic</t>
        </is>
      </c>
      <c r="J1567" s="58" t="inlineStr">
        <is>
          <t>No</t>
        </is>
      </c>
      <c r="K1567" s="58" t="inlineStr">
        <is>
          <t>Yes</t>
        </is>
      </c>
      <c r="L1567" s="58" t="inlineStr">
        <is>
          <t>Yes</t>
        </is>
      </c>
      <c r="M1567" s="58" t="inlineStr">
        <is>
          <t>No</t>
        </is>
      </c>
      <c r="N1567" s="58" t="inlineStr">
        <is>
          <t>No</t>
        </is>
      </c>
      <c r="O1567" s="58" t="inlineStr">
        <is>
          <t>No</t>
        </is>
      </c>
      <c r="P1567" s="58" t="inlineStr">
        <is>
          <t>Month-to-month</t>
        </is>
      </c>
      <c r="Q1567" s="58" t="inlineStr">
        <is>
          <t>Yes</t>
        </is>
      </c>
      <c r="R1567" s="58" t="inlineStr">
        <is>
          <t>Electronic check</t>
        </is>
      </c>
      <c r="S1567" s="123" t="n">
        <v>81.55</v>
      </c>
      <c r="T1567" s="58" t="inlineStr">
        <is>
          <t>4509.5</t>
        </is>
      </c>
      <c r="U1567" s="58" t="inlineStr">
        <is>
          <t>No</t>
        </is>
      </c>
      <c r="V1567" s="123">
        <f>IFERROR(VALUE(TRIM(T1567)),S1567*F1567)</f>
        <v/>
      </c>
      <c r="W1567" s="58">
        <f>IF(F1567&lt;=12,"0-12 mo",IF(F1567&lt;=24,"13-24 mo",IF(F1567&lt;=48,"25-48 mo","49+ mo")))</f>
        <v/>
      </c>
      <c r="X1567" s="58">
        <f>IF(S1567&lt;=35.5,"Q1 Low",IF(S1567&lt;=70.35,"Q2 Mid-Low",IF(S1567&lt;=89.85,"Q3 Mid-High","Q4 High")))</f>
        <v/>
      </c>
      <c r="Y1567" s="58">
        <f>IF(U1567="Yes",1,0)</f>
        <v/>
      </c>
      <c r="Z1567" s="58">
        <f>IF(P1567="Month-to-month",1,0)+IF(M1567="No",1,0)+IF(J1567="No",1,0)+IF(I1567="Fiber optic",1,0)+IF(Q1567="Yes",1,0)</f>
        <v/>
      </c>
    </row>
    <row r="1568" ht="15" customHeight="1" s="59">
      <c r="A1568" s="58" t="inlineStr">
        <is>
          <t>4751-ERMAN</t>
        </is>
      </c>
      <c r="B1568" s="58" t="inlineStr">
        <is>
          <t>Male</t>
        </is>
      </c>
      <c r="C1568" s="58" t="n">
        <v>0</v>
      </c>
      <c r="D1568" s="58" t="inlineStr">
        <is>
          <t>Yes</t>
        </is>
      </c>
      <c r="E1568" s="58" t="inlineStr">
        <is>
          <t>Yes</t>
        </is>
      </c>
      <c r="F1568" s="58" t="n">
        <v>72</v>
      </c>
      <c r="G1568" s="58" t="inlineStr">
        <is>
          <t>Yes</t>
        </is>
      </c>
      <c r="H1568" s="58" t="inlineStr">
        <is>
          <t>No</t>
        </is>
      </c>
      <c r="I1568" s="58" t="inlineStr">
        <is>
          <t>DSL</t>
        </is>
      </c>
      <c r="J1568" s="58" t="inlineStr">
        <is>
          <t>No</t>
        </is>
      </c>
      <c r="K1568" s="58" t="inlineStr">
        <is>
          <t>Yes</t>
        </is>
      </c>
      <c r="L1568" s="58" t="inlineStr">
        <is>
          <t>Yes</t>
        </is>
      </c>
      <c r="M1568" s="58" t="inlineStr">
        <is>
          <t>No</t>
        </is>
      </c>
      <c r="N1568" s="58" t="inlineStr">
        <is>
          <t>Yes</t>
        </is>
      </c>
      <c r="O1568" s="58" t="inlineStr">
        <is>
          <t>Yes</t>
        </is>
      </c>
      <c r="P1568" s="58" t="inlineStr">
        <is>
          <t>Two year</t>
        </is>
      </c>
      <c r="Q1568" s="58" t="inlineStr">
        <is>
          <t>Yes</t>
        </is>
      </c>
      <c r="R1568" s="58" t="inlineStr">
        <is>
          <t>Bank transfer (automatic)</t>
        </is>
      </c>
      <c r="S1568" s="123" t="n">
        <v>75.40000000000001</v>
      </c>
      <c r="T1568" s="58" t="inlineStr">
        <is>
          <t>5480.25</t>
        </is>
      </c>
      <c r="U1568" s="58" t="inlineStr">
        <is>
          <t>No</t>
        </is>
      </c>
      <c r="V1568" s="123">
        <f>IFERROR(VALUE(TRIM(T1568)),S1568*F1568)</f>
        <v/>
      </c>
      <c r="W1568" s="58">
        <f>IF(F1568&lt;=12,"0-12 mo",IF(F1568&lt;=24,"13-24 mo",IF(F1568&lt;=48,"25-48 mo","49+ mo")))</f>
        <v/>
      </c>
      <c r="X1568" s="58">
        <f>IF(S1568&lt;=35.5,"Q1 Low",IF(S1568&lt;=70.35,"Q2 Mid-Low",IF(S1568&lt;=89.85,"Q3 Mid-High","Q4 High")))</f>
        <v/>
      </c>
      <c r="Y1568" s="58">
        <f>IF(U1568="Yes",1,0)</f>
        <v/>
      </c>
      <c r="Z1568" s="58">
        <f>IF(P1568="Month-to-month",1,0)+IF(M1568="No",1,0)+IF(J1568="No",1,0)+IF(I1568="Fiber optic",1,0)+IF(Q1568="Yes",1,0)</f>
        <v/>
      </c>
    </row>
    <row r="1569" ht="15" customHeight="1" s="59">
      <c r="A1569" s="58" t="inlineStr">
        <is>
          <t>1436-ZMJAN</t>
        </is>
      </c>
      <c r="B1569" s="58" t="inlineStr">
        <is>
          <t>Female</t>
        </is>
      </c>
      <c r="C1569" s="58" t="n">
        <v>0</v>
      </c>
      <c r="D1569" s="58" t="inlineStr">
        <is>
          <t>Yes</t>
        </is>
      </c>
      <c r="E1569" s="58" t="inlineStr">
        <is>
          <t>No</t>
        </is>
      </c>
      <c r="F1569" s="58" t="n">
        <v>10</v>
      </c>
      <c r="G1569" s="58" t="inlineStr">
        <is>
          <t>Yes</t>
        </is>
      </c>
      <c r="H1569" s="58" t="inlineStr">
        <is>
          <t>No</t>
        </is>
      </c>
      <c r="I1569" s="58" t="inlineStr">
        <is>
          <t>DSL</t>
        </is>
      </c>
      <c r="J1569" s="58" t="inlineStr">
        <is>
          <t>No</t>
        </is>
      </c>
      <c r="K1569" s="58" t="inlineStr">
        <is>
          <t>No</t>
        </is>
      </c>
      <c r="L1569" s="58" t="inlineStr">
        <is>
          <t>Yes</t>
        </is>
      </c>
      <c r="M1569" s="58" t="inlineStr">
        <is>
          <t>No</t>
        </is>
      </c>
      <c r="N1569" s="58" t="inlineStr">
        <is>
          <t>Yes</t>
        </is>
      </c>
      <c r="O1569" s="58" t="inlineStr">
        <is>
          <t>Yes</t>
        </is>
      </c>
      <c r="P1569" s="58" t="inlineStr">
        <is>
          <t>Month-to-month</t>
        </is>
      </c>
      <c r="Q1569" s="58" t="inlineStr">
        <is>
          <t>Yes</t>
        </is>
      </c>
      <c r="R1569" s="58" t="inlineStr">
        <is>
          <t>Credit card (automatic)</t>
        </is>
      </c>
      <c r="S1569" s="123" t="n">
        <v>67.8</v>
      </c>
      <c r="T1569" s="58" t="inlineStr">
        <is>
          <t>653.15</t>
        </is>
      </c>
      <c r="U1569" s="58" t="inlineStr">
        <is>
          <t>No</t>
        </is>
      </c>
      <c r="V1569" s="123">
        <f>IFERROR(VALUE(TRIM(T1569)),S1569*F1569)</f>
        <v/>
      </c>
      <c r="W1569" s="58">
        <f>IF(F1569&lt;=12,"0-12 mo",IF(F1569&lt;=24,"13-24 mo",IF(F1569&lt;=48,"25-48 mo","49+ mo")))</f>
        <v/>
      </c>
      <c r="X1569" s="58">
        <f>IF(S1569&lt;=35.5,"Q1 Low",IF(S1569&lt;=70.35,"Q2 Mid-Low",IF(S1569&lt;=89.85,"Q3 Mid-High","Q4 High")))</f>
        <v/>
      </c>
      <c r="Y1569" s="58">
        <f>IF(U1569="Yes",1,0)</f>
        <v/>
      </c>
      <c r="Z1569" s="58">
        <f>IF(P1569="Month-to-month",1,0)+IF(M1569="No",1,0)+IF(J1569="No",1,0)+IF(I1569="Fiber optic",1,0)+IF(Q1569="Yes",1,0)</f>
        <v/>
      </c>
    </row>
    <row r="1570" ht="15" customHeight="1" s="59">
      <c r="A1570" s="58" t="inlineStr">
        <is>
          <t>3292-PBZEJ</t>
        </is>
      </c>
      <c r="B1570" s="58" t="inlineStr">
        <is>
          <t>Male</t>
        </is>
      </c>
      <c r="C1570" s="58" t="n">
        <v>1</v>
      </c>
      <c r="D1570" s="58" t="inlineStr">
        <is>
          <t>No</t>
        </is>
      </c>
      <c r="E1570" s="58" t="inlineStr">
        <is>
          <t>No</t>
        </is>
      </c>
      <c r="F1570" s="58" t="n">
        <v>11</v>
      </c>
      <c r="G1570" s="58" t="inlineStr">
        <is>
          <t>Yes</t>
        </is>
      </c>
      <c r="H1570" s="58" t="inlineStr">
        <is>
          <t>Yes</t>
        </is>
      </c>
      <c r="I1570" s="58" t="inlineStr">
        <is>
          <t>Fiber optic</t>
        </is>
      </c>
      <c r="J1570" s="58" t="inlineStr">
        <is>
          <t>No</t>
        </is>
      </c>
      <c r="K1570" s="58" t="inlineStr">
        <is>
          <t>Yes</t>
        </is>
      </c>
      <c r="L1570" s="58" t="inlineStr">
        <is>
          <t>Yes</t>
        </is>
      </c>
      <c r="M1570" s="58" t="inlineStr">
        <is>
          <t>Yes</t>
        </is>
      </c>
      <c r="N1570" s="58" t="inlineStr">
        <is>
          <t>Yes</t>
        </is>
      </c>
      <c r="O1570" s="58" t="inlineStr">
        <is>
          <t>Yes</t>
        </is>
      </c>
      <c r="P1570" s="58" t="inlineStr">
        <is>
          <t>Month-to-month</t>
        </is>
      </c>
      <c r="Q1570" s="58" t="inlineStr">
        <is>
          <t>Yes</t>
        </is>
      </c>
      <c r="R1570" s="58" t="inlineStr">
        <is>
          <t>Electronic check</t>
        </is>
      </c>
      <c r="S1570" s="123" t="n">
        <v>111.4</v>
      </c>
      <c r="T1570" s="58" t="inlineStr">
        <is>
          <t>1183.05</t>
        </is>
      </c>
      <c r="U1570" s="58" t="inlineStr">
        <is>
          <t>No</t>
        </is>
      </c>
      <c r="V1570" s="123">
        <f>IFERROR(VALUE(TRIM(T1570)),S1570*F1570)</f>
        <v/>
      </c>
      <c r="W1570" s="58">
        <f>IF(F1570&lt;=12,"0-12 mo",IF(F1570&lt;=24,"13-24 mo",IF(F1570&lt;=48,"25-48 mo","49+ mo")))</f>
        <v/>
      </c>
      <c r="X1570" s="58">
        <f>IF(S1570&lt;=35.5,"Q1 Low",IF(S1570&lt;=70.35,"Q2 Mid-Low",IF(S1570&lt;=89.85,"Q3 Mid-High","Q4 High")))</f>
        <v/>
      </c>
      <c r="Y1570" s="58">
        <f>IF(U1570="Yes",1,0)</f>
        <v/>
      </c>
      <c r="Z1570" s="58">
        <f>IF(P1570="Month-to-month",1,0)+IF(M1570="No",1,0)+IF(J1570="No",1,0)+IF(I1570="Fiber optic",1,0)+IF(Q1570="Yes",1,0)</f>
        <v/>
      </c>
    </row>
    <row r="1571" ht="15" customHeight="1" s="59">
      <c r="A1571" s="58" t="inlineStr">
        <is>
          <t>0799-DDIHE</t>
        </is>
      </c>
      <c r="B1571" s="58" t="inlineStr">
        <is>
          <t>Female</t>
        </is>
      </c>
      <c r="C1571" s="58" t="n">
        <v>0</v>
      </c>
      <c r="D1571" s="58" t="inlineStr">
        <is>
          <t>Yes</t>
        </is>
      </c>
      <c r="E1571" s="58" t="inlineStr">
        <is>
          <t>Yes</t>
        </is>
      </c>
      <c r="F1571" s="58" t="n">
        <v>15</v>
      </c>
      <c r="G1571" s="58" t="inlineStr">
        <is>
          <t>Yes</t>
        </is>
      </c>
      <c r="H1571" s="58" t="inlineStr">
        <is>
          <t>No</t>
        </is>
      </c>
      <c r="I1571" s="58" t="inlineStr">
        <is>
          <t>DSL</t>
        </is>
      </c>
      <c r="J1571" s="58" t="inlineStr">
        <is>
          <t>No</t>
        </is>
      </c>
      <c r="K1571" s="58" t="inlineStr">
        <is>
          <t>No</t>
        </is>
      </c>
      <c r="L1571" s="58" t="inlineStr">
        <is>
          <t>No</t>
        </is>
      </c>
      <c r="M1571" s="58" t="inlineStr">
        <is>
          <t>No</t>
        </is>
      </c>
      <c r="N1571" s="58" t="inlineStr">
        <is>
          <t>No</t>
        </is>
      </c>
      <c r="O1571" s="58" t="inlineStr">
        <is>
          <t>No</t>
        </is>
      </c>
      <c r="P1571" s="58" t="inlineStr">
        <is>
          <t>Month-to-month</t>
        </is>
      </c>
      <c r="Q1571" s="58" t="inlineStr">
        <is>
          <t>No</t>
        </is>
      </c>
      <c r="R1571" s="58" t="inlineStr">
        <is>
          <t>Electronic check</t>
        </is>
      </c>
      <c r="S1571" s="123" t="n">
        <v>46.3</v>
      </c>
      <c r="T1571" s="58" t="inlineStr">
        <is>
          <t>639.45</t>
        </is>
      </c>
      <c r="U1571" s="58" t="inlineStr">
        <is>
          <t>No</t>
        </is>
      </c>
      <c r="V1571" s="123">
        <f>IFERROR(VALUE(TRIM(T1571)),S1571*F1571)</f>
        <v/>
      </c>
      <c r="W1571" s="58">
        <f>IF(F1571&lt;=12,"0-12 mo",IF(F1571&lt;=24,"13-24 mo",IF(F1571&lt;=48,"25-48 mo","49+ mo")))</f>
        <v/>
      </c>
      <c r="X1571" s="58">
        <f>IF(S1571&lt;=35.5,"Q1 Low",IF(S1571&lt;=70.35,"Q2 Mid-Low",IF(S1571&lt;=89.85,"Q3 Mid-High","Q4 High")))</f>
        <v/>
      </c>
      <c r="Y1571" s="58">
        <f>IF(U1571="Yes",1,0)</f>
        <v/>
      </c>
      <c r="Z1571" s="58">
        <f>IF(P1571="Month-to-month",1,0)+IF(M1571="No",1,0)+IF(J1571="No",1,0)+IF(I1571="Fiber optic",1,0)+IF(Q1571="Yes",1,0)</f>
        <v/>
      </c>
    </row>
    <row r="1572" ht="15" customHeight="1" s="59">
      <c r="A1572" s="58" t="inlineStr">
        <is>
          <t>3070-FNFZQ</t>
        </is>
      </c>
      <c r="B1572" s="58" t="inlineStr">
        <is>
          <t>Female</t>
        </is>
      </c>
      <c r="C1572" s="58" t="n">
        <v>0</v>
      </c>
      <c r="D1572" s="58" t="inlineStr">
        <is>
          <t>Yes</t>
        </is>
      </c>
      <c r="E1572" s="58" t="inlineStr">
        <is>
          <t>Yes</t>
        </is>
      </c>
      <c r="F1572" s="58" t="n">
        <v>23</v>
      </c>
      <c r="G1572" s="58" t="inlineStr">
        <is>
          <t>Yes</t>
        </is>
      </c>
      <c r="H1572" s="58" t="inlineStr">
        <is>
          <t>No</t>
        </is>
      </c>
      <c r="I1572" s="58" t="inlineStr">
        <is>
          <t>No</t>
        </is>
      </c>
      <c r="J1572" s="58" t="inlineStr">
        <is>
          <t>No internet service</t>
        </is>
      </c>
      <c r="K1572" s="58" t="inlineStr">
        <is>
          <t>No internet service</t>
        </is>
      </c>
      <c r="L1572" s="58" t="inlineStr">
        <is>
          <t>No internet service</t>
        </is>
      </c>
      <c r="M1572" s="58" t="inlineStr">
        <is>
          <t>No internet service</t>
        </is>
      </c>
      <c r="N1572" s="58" t="inlineStr">
        <is>
          <t>No internet service</t>
        </is>
      </c>
      <c r="O1572" s="58" t="inlineStr">
        <is>
          <t>No internet service</t>
        </is>
      </c>
      <c r="P1572" s="58" t="inlineStr">
        <is>
          <t>Two year</t>
        </is>
      </c>
      <c r="Q1572" s="58" t="inlineStr">
        <is>
          <t>No</t>
        </is>
      </c>
      <c r="R1572" s="58" t="inlineStr">
        <is>
          <t>Bank transfer (automatic)</t>
        </is>
      </c>
      <c r="S1572" s="123" t="n">
        <v>20.4</v>
      </c>
      <c r="T1572" s="58" t="inlineStr">
        <is>
          <t>478.75</t>
        </is>
      </c>
      <c r="U1572" s="58" t="inlineStr">
        <is>
          <t>No</t>
        </is>
      </c>
      <c r="V1572" s="123">
        <f>IFERROR(VALUE(TRIM(T1572)),S1572*F1572)</f>
        <v/>
      </c>
      <c r="W1572" s="58">
        <f>IF(F1572&lt;=12,"0-12 mo",IF(F1572&lt;=24,"13-24 mo",IF(F1572&lt;=48,"25-48 mo","49+ mo")))</f>
        <v/>
      </c>
      <c r="X1572" s="58">
        <f>IF(S1572&lt;=35.5,"Q1 Low",IF(S1572&lt;=70.35,"Q2 Mid-Low",IF(S1572&lt;=89.85,"Q3 Mid-High","Q4 High")))</f>
        <v/>
      </c>
      <c r="Y1572" s="58">
        <f>IF(U1572="Yes",1,0)</f>
        <v/>
      </c>
      <c r="Z1572" s="58">
        <f>IF(P1572="Month-to-month",1,0)+IF(M1572="No",1,0)+IF(J1572="No",1,0)+IF(I1572="Fiber optic",1,0)+IF(Q1572="Yes",1,0)</f>
        <v/>
      </c>
    </row>
    <row r="1573" ht="15" customHeight="1" s="59">
      <c r="A1573" s="58" t="inlineStr">
        <is>
          <t>2812-SFXMJ</t>
        </is>
      </c>
      <c r="B1573" s="58" t="inlineStr">
        <is>
          <t>Male</t>
        </is>
      </c>
      <c r="C1573" s="58" t="n">
        <v>0</v>
      </c>
      <c r="D1573" s="58" t="inlineStr">
        <is>
          <t>No</t>
        </is>
      </c>
      <c r="E1573" s="58" t="inlineStr">
        <is>
          <t>Yes</t>
        </is>
      </c>
      <c r="F1573" s="58" t="n">
        <v>1</v>
      </c>
      <c r="G1573" s="58" t="inlineStr">
        <is>
          <t>Yes</t>
        </is>
      </c>
      <c r="H1573" s="58" t="inlineStr">
        <is>
          <t>No</t>
        </is>
      </c>
      <c r="I1573" s="58" t="inlineStr">
        <is>
          <t>No</t>
        </is>
      </c>
      <c r="J1573" s="58" t="inlineStr">
        <is>
          <t>No internet service</t>
        </is>
      </c>
      <c r="K1573" s="58" t="inlineStr">
        <is>
          <t>No internet service</t>
        </is>
      </c>
      <c r="L1573" s="58" t="inlineStr">
        <is>
          <t>No internet service</t>
        </is>
      </c>
      <c r="M1573" s="58" t="inlineStr">
        <is>
          <t>No internet service</t>
        </is>
      </c>
      <c r="N1573" s="58" t="inlineStr">
        <is>
          <t>No internet service</t>
        </is>
      </c>
      <c r="O1573" s="58" t="inlineStr">
        <is>
          <t>No internet service</t>
        </is>
      </c>
      <c r="P1573" s="58" t="inlineStr">
        <is>
          <t>Month-to-month</t>
        </is>
      </c>
      <c r="Q1573" s="58" t="inlineStr">
        <is>
          <t>No</t>
        </is>
      </c>
      <c r="R1573" s="58" t="inlineStr">
        <is>
          <t>Mailed check</t>
        </is>
      </c>
      <c r="S1573" s="123" t="n">
        <v>20.05</v>
      </c>
      <c r="T1573" s="58" t="inlineStr">
        <is>
          <t>20.05</t>
        </is>
      </c>
      <c r="U1573" s="58" t="inlineStr">
        <is>
          <t>No</t>
        </is>
      </c>
      <c r="V1573" s="123">
        <f>IFERROR(VALUE(TRIM(T1573)),S1573*F1573)</f>
        <v/>
      </c>
      <c r="W1573" s="58">
        <f>IF(F1573&lt;=12,"0-12 mo",IF(F1573&lt;=24,"13-24 mo",IF(F1573&lt;=48,"25-48 mo","49+ mo")))</f>
        <v/>
      </c>
      <c r="X1573" s="58">
        <f>IF(S1573&lt;=35.5,"Q1 Low",IF(S1573&lt;=70.35,"Q2 Mid-Low",IF(S1573&lt;=89.85,"Q3 Mid-High","Q4 High")))</f>
        <v/>
      </c>
      <c r="Y1573" s="58">
        <f>IF(U1573="Yes",1,0)</f>
        <v/>
      </c>
      <c r="Z1573" s="58">
        <f>IF(P1573="Month-to-month",1,0)+IF(M1573="No",1,0)+IF(J1573="No",1,0)+IF(I1573="Fiber optic",1,0)+IF(Q1573="Yes",1,0)</f>
        <v/>
      </c>
    </row>
    <row r="1574" ht="15" customHeight="1" s="59">
      <c r="A1574" s="58" t="inlineStr">
        <is>
          <t>7675-OZCZG</t>
        </is>
      </c>
      <c r="B1574" s="58" t="inlineStr">
        <is>
          <t>Female</t>
        </is>
      </c>
      <c r="C1574" s="58" t="n">
        <v>1</v>
      </c>
      <c r="D1574" s="58" t="inlineStr">
        <is>
          <t>No</t>
        </is>
      </c>
      <c r="E1574" s="58" t="inlineStr">
        <is>
          <t>No</t>
        </is>
      </c>
      <c r="F1574" s="58" t="n">
        <v>3</v>
      </c>
      <c r="G1574" s="58" t="inlineStr">
        <is>
          <t>Yes</t>
        </is>
      </c>
      <c r="H1574" s="58" t="inlineStr">
        <is>
          <t>No</t>
        </is>
      </c>
      <c r="I1574" s="58" t="inlineStr">
        <is>
          <t>DSL</t>
        </is>
      </c>
      <c r="J1574" s="58" t="inlineStr">
        <is>
          <t>No</t>
        </is>
      </c>
      <c r="K1574" s="58" t="inlineStr">
        <is>
          <t>No</t>
        </is>
      </c>
      <c r="L1574" s="58" t="inlineStr">
        <is>
          <t>No</t>
        </is>
      </c>
      <c r="M1574" s="58" t="inlineStr">
        <is>
          <t>No</t>
        </is>
      </c>
      <c r="N1574" s="58" t="inlineStr">
        <is>
          <t>No</t>
        </is>
      </c>
      <c r="O1574" s="58" t="inlineStr">
        <is>
          <t>No</t>
        </is>
      </c>
      <c r="P1574" s="58" t="inlineStr">
        <is>
          <t>Month-to-month</t>
        </is>
      </c>
      <c r="Q1574" s="58" t="inlineStr">
        <is>
          <t>No</t>
        </is>
      </c>
      <c r="R1574" s="58" t="inlineStr">
        <is>
          <t>Electronic check</t>
        </is>
      </c>
      <c r="S1574" s="123" t="n">
        <v>45</v>
      </c>
      <c r="T1574" s="58" t="inlineStr">
        <is>
          <t>127.1</t>
        </is>
      </c>
      <c r="U1574" s="58" t="inlineStr">
        <is>
          <t>Yes</t>
        </is>
      </c>
      <c r="V1574" s="123">
        <f>IFERROR(VALUE(TRIM(T1574)),S1574*F1574)</f>
        <v/>
      </c>
      <c r="W1574" s="58">
        <f>IF(F1574&lt;=12,"0-12 mo",IF(F1574&lt;=24,"13-24 mo",IF(F1574&lt;=48,"25-48 mo","49+ mo")))</f>
        <v/>
      </c>
      <c r="X1574" s="58">
        <f>IF(S1574&lt;=35.5,"Q1 Low",IF(S1574&lt;=70.35,"Q2 Mid-Low",IF(S1574&lt;=89.85,"Q3 Mid-High","Q4 High")))</f>
        <v/>
      </c>
      <c r="Y1574" s="58">
        <f>IF(U1574="Yes",1,0)</f>
        <v/>
      </c>
      <c r="Z1574" s="58">
        <f>IF(P1574="Month-to-month",1,0)+IF(M1574="No",1,0)+IF(J1574="No",1,0)+IF(I1574="Fiber optic",1,0)+IF(Q1574="Yes",1,0)</f>
        <v/>
      </c>
    </row>
    <row r="1575" ht="15" customHeight="1" s="59">
      <c r="A1575" s="58" t="inlineStr">
        <is>
          <t>5014-WUQMG</t>
        </is>
      </c>
      <c r="B1575" s="58" t="inlineStr">
        <is>
          <t>Male</t>
        </is>
      </c>
      <c r="C1575" s="58" t="n">
        <v>0</v>
      </c>
      <c r="D1575" s="58" t="inlineStr">
        <is>
          <t>Yes</t>
        </is>
      </c>
      <c r="E1575" s="58" t="inlineStr">
        <is>
          <t>Yes</t>
        </is>
      </c>
      <c r="F1575" s="58" t="n">
        <v>47</v>
      </c>
      <c r="G1575" s="58" t="inlineStr">
        <is>
          <t>Yes</t>
        </is>
      </c>
      <c r="H1575" s="58" t="inlineStr">
        <is>
          <t>No</t>
        </is>
      </c>
      <c r="I1575" s="58" t="inlineStr">
        <is>
          <t>Fiber optic</t>
        </is>
      </c>
      <c r="J1575" s="58" t="inlineStr">
        <is>
          <t>Yes</t>
        </is>
      </c>
      <c r="K1575" s="58" t="inlineStr">
        <is>
          <t>Yes</t>
        </is>
      </c>
      <c r="L1575" s="58" t="inlineStr">
        <is>
          <t>Yes</t>
        </is>
      </c>
      <c r="M1575" s="58" t="inlineStr">
        <is>
          <t>No</t>
        </is>
      </c>
      <c r="N1575" s="58" t="inlineStr">
        <is>
          <t>No</t>
        </is>
      </c>
      <c r="O1575" s="58" t="inlineStr">
        <is>
          <t>Yes</t>
        </is>
      </c>
      <c r="P1575" s="58" t="inlineStr">
        <is>
          <t>One year</t>
        </is>
      </c>
      <c r="Q1575" s="58" t="inlineStr">
        <is>
          <t>Yes</t>
        </is>
      </c>
      <c r="R1575" s="58" t="inlineStr">
        <is>
          <t>Electronic check</t>
        </is>
      </c>
      <c r="S1575" s="123" t="n">
        <v>96.09999999999999</v>
      </c>
      <c r="T1575" s="58" t="inlineStr">
        <is>
          <t>4391.45</t>
        </is>
      </c>
      <c r="U1575" s="58" t="inlineStr">
        <is>
          <t>No</t>
        </is>
      </c>
      <c r="V1575" s="123">
        <f>IFERROR(VALUE(TRIM(T1575)),S1575*F1575)</f>
        <v/>
      </c>
      <c r="W1575" s="58">
        <f>IF(F1575&lt;=12,"0-12 mo",IF(F1575&lt;=24,"13-24 mo",IF(F1575&lt;=48,"25-48 mo","49+ mo")))</f>
        <v/>
      </c>
      <c r="X1575" s="58">
        <f>IF(S1575&lt;=35.5,"Q1 Low",IF(S1575&lt;=70.35,"Q2 Mid-Low",IF(S1575&lt;=89.85,"Q3 Mid-High","Q4 High")))</f>
        <v/>
      </c>
      <c r="Y1575" s="58">
        <f>IF(U1575="Yes",1,0)</f>
        <v/>
      </c>
      <c r="Z1575" s="58">
        <f>IF(P1575="Month-to-month",1,0)+IF(M1575="No",1,0)+IF(J1575="No",1,0)+IF(I1575="Fiber optic",1,0)+IF(Q1575="Yes",1,0)</f>
        <v/>
      </c>
    </row>
    <row r="1576" ht="15" customHeight="1" s="59">
      <c r="A1576" s="58" t="inlineStr">
        <is>
          <t>5312-TSZVC</t>
        </is>
      </c>
      <c r="B1576" s="58" t="inlineStr">
        <is>
          <t>Female</t>
        </is>
      </c>
      <c r="C1576" s="58" t="n">
        <v>0</v>
      </c>
      <c r="D1576" s="58" t="inlineStr">
        <is>
          <t>No</t>
        </is>
      </c>
      <c r="E1576" s="58" t="inlineStr">
        <is>
          <t>Yes</t>
        </is>
      </c>
      <c r="F1576" s="58" t="n">
        <v>15</v>
      </c>
      <c r="G1576" s="58" t="inlineStr">
        <is>
          <t>Yes</t>
        </is>
      </c>
      <c r="H1576" s="58" t="inlineStr">
        <is>
          <t>No</t>
        </is>
      </c>
      <c r="I1576" s="58" t="inlineStr">
        <is>
          <t>No</t>
        </is>
      </c>
      <c r="J1576" s="58" t="inlineStr">
        <is>
          <t>No internet service</t>
        </is>
      </c>
      <c r="K1576" s="58" t="inlineStr">
        <is>
          <t>No internet service</t>
        </is>
      </c>
      <c r="L1576" s="58" t="inlineStr">
        <is>
          <t>No internet service</t>
        </is>
      </c>
      <c r="M1576" s="58" t="inlineStr">
        <is>
          <t>No internet service</t>
        </is>
      </c>
      <c r="N1576" s="58" t="inlineStr">
        <is>
          <t>No internet service</t>
        </is>
      </c>
      <c r="O1576" s="58" t="inlineStr">
        <is>
          <t>No internet service</t>
        </is>
      </c>
      <c r="P1576" s="58" t="inlineStr">
        <is>
          <t>One year</t>
        </is>
      </c>
      <c r="Q1576" s="58" t="inlineStr">
        <is>
          <t>No</t>
        </is>
      </c>
      <c r="R1576" s="58" t="inlineStr">
        <is>
          <t>Mailed check</t>
        </is>
      </c>
      <c r="S1576" s="123" t="n">
        <v>19.65</v>
      </c>
      <c r="T1576" s="58" t="inlineStr">
        <is>
          <t>270.6</t>
        </is>
      </c>
      <c r="U1576" s="58" t="inlineStr">
        <is>
          <t>No</t>
        </is>
      </c>
      <c r="V1576" s="123">
        <f>IFERROR(VALUE(TRIM(T1576)),S1576*F1576)</f>
        <v/>
      </c>
      <c r="W1576" s="58">
        <f>IF(F1576&lt;=12,"0-12 mo",IF(F1576&lt;=24,"13-24 mo",IF(F1576&lt;=48,"25-48 mo","49+ mo")))</f>
        <v/>
      </c>
      <c r="X1576" s="58">
        <f>IF(S1576&lt;=35.5,"Q1 Low",IF(S1576&lt;=70.35,"Q2 Mid-Low",IF(S1576&lt;=89.85,"Q3 Mid-High","Q4 High")))</f>
        <v/>
      </c>
      <c r="Y1576" s="58">
        <f>IF(U1576="Yes",1,0)</f>
        <v/>
      </c>
      <c r="Z1576" s="58">
        <f>IF(P1576="Month-to-month",1,0)+IF(M1576="No",1,0)+IF(J1576="No",1,0)+IF(I1576="Fiber optic",1,0)+IF(Q1576="Yes",1,0)</f>
        <v/>
      </c>
    </row>
    <row r="1577" ht="15" customHeight="1" s="59">
      <c r="A1577" s="58" t="inlineStr">
        <is>
          <t>2003-CKLOR</t>
        </is>
      </c>
      <c r="B1577" s="58" t="inlineStr">
        <is>
          <t>Male</t>
        </is>
      </c>
      <c r="C1577" s="58" t="n">
        <v>0</v>
      </c>
      <c r="D1577" s="58" t="inlineStr">
        <is>
          <t>No</t>
        </is>
      </c>
      <c r="E1577" s="58" t="inlineStr">
        <is>
          <t>No</t>
        </is>
      </c>
      <c r="F1577" s="58" t="n">
        <v>66</v>
      </c>
      <c r="G1577" s="58" t="inlineStr">
        <is>
          <t>Yes</t>
        </is>
      </c>
      <c r="H1577" s="58" t="inlineStr">
        <is>
          <t>No</t>
        </is>
      </c>
      <c r="I1577" s="58" t="inlineStr">
        <is>
          <t>Fiber optic</t>
        </is>
      </c>
      <c r="J1577" s="58" t="inlineStr">
        <is>
          <t>No</t>
        </is>
      </c>
      <c r="K1577" s="58" t="inlineStr">
        <is>
          <t>Yes</t>
        </is>
      </c>
      <c r="L1577" s="58" t="inlineStr">
        <is>
          <t>Yes</t>
        </is>
      </c>
      <c r="M1577" s="58" t="inlineStr">
        <is>
          <t>No</t>
        </is>
      </c>
      <c r="N1577" s="58" t="inlineStr">
        <is>
          <t>Yes</t>
        </is>
      </c>
      <c r="O1577" s="58" t="inlineStr">
        <is>
          <t>Yes</t>
        </is>
      </c>
      <c r="P1577" s="58" t="inlineStr">
        <is>
          <t>Month-to-month</t>
        </is>
      </c>
      <c r="Q1577" s="58" t="inlineStr">
        <is>
          <t>No</t>
        </is>
      </c>
      <c r="R1577" s="58" t="inlineStr">
        <is>
          <t>Electronic check</t>
        </is>
      </c>
      <c r="S1577" s="123" t="n">
        <v>99.5</v>
      </c>
      <c r="T1577" s="58" t="inlineStr">
        <is>
          <t>6710.5</t>
        </is>
      </c>
      <c r="U1577" s="58" t="inlineStr">
        <is>
          <t>Yes</t>
        </is>
      </c>
      <c r="V1577" s="123">
        <f>IFERROR(VALUE(TRIM(T1577)),S1577*F1577)</f>
        <v/>
      </c>
      <c r="W1577" s="58">
        <f>IF(F1577&lt;=12,"0-12 mo",IF(F1577&lt;=24,"13-24 mo",IF(F1577&lt;=48,"25-48 mo","49+ mo")))</f>
        <v/>
      </c>
      <c r="X1577" s="58">
        <f>IF(S1577&lt;=35.5,"Q1 Low",IF(S1577&lt;=70.35,"Q2 Mid-Low",IF(S1577&lt;=89.85,"Q3 Mid-High","Q4 High")))</f>
        <v/>
      </c>
      <c r="Y1577" s="58">
        <f>IF(U1577="Yes",1,0)</f>
        <v/>
      </c>
      <c r="Z1577" s="58">
        <f>IF(P1577="Month-to-month",1,0)+IF(M1577="No",1,0)+IF(J1577="No",1,0)+IF(I1577="Fiber optic",1,0)+IF(Q1577="Yes",1,0)</f>
        <v/>
      </c>
    </row>
    <row r="1578" ht="15" customHeight="1" s="59">
      <c r="A1578" s="58" t="inlineStr">
        <is>
          <t>0993-OSGPT</t>
        </is>
      </c>
      <c r="B1578" s="58" t="inlineStr">
        <is>
          <t>Female</t>
        </is>
      </c>
      <c r="C1578" s="58" t="n">
        <v>1</v>
      </c>
      <c r="D1578" s="58" t="inlineStr">
        <is>
          <t>Yes</t>
        </is>
      </c>
      <c r="E1578" s="58" t="inlineStr">
        <is>
          <t>No</t>
        </is>
      </c>
      <c r="F1578" s="58" t="n">
        <v>68</v>
      </c>
      <c r="G1578" s="58" t="inlineStr">
        <is>
          <t>Yes</t>
        </is>
      </c>
      <c r="H1578" s="58" t="inlineStr">
        <is>
          <t>No</t>
        </is>
      </c>
      <c r="I1578" s="58" t="inlineStr">
        <is>
          <t>DSL</t>
        </is>
      </c>
      <c r="J1578" s="58" t="inlineStr">
        <is>
          <t>No</t>
        </is>
      </c>
      <c r="K1578" s="58" t="inlineStr">
        <is>
          <t>Yes</t>
        </is>
      </c>
      <c r="L1578" s="58" t="inlineStr">
        <is>
          <t>Yes</t>
        </is>
      </c>
      <c r="M1578" s="58" t="inlineStr">
        <is>
          <t>Yes</t>
        </is>
      </c>
      <c r="N1578" s="58" t="inlineStr">
        <is>
          <t>No</t>
        </is>
      </c>
      <c r="O1578" s="58" t="inlineStr">
        <is>
          <t>No</t>
        </is>
      </c>
      <c r="P1578" s="58" t="inlineStr">
        <is>
          <t>One year</t>
        </is>
      </c>
      <c r="Q1578" s="58" t="inlineStr">
        <is>
          <t>Yes</t>
        </is>
      </c>
      <c r="R1578" s="58" t="inlineStr">
        <is>
          <t>Bank transfer (automatic)</t>
        </is>
      </c>
      <c r="S1578" s="123" t="n">
        <v>60.65</v>
      </c>
      <c r="T1578" s="58" t="inlineStr">
        <is>
          <t>3975.9</t>
        </is>
      </c>
      <c r="U1578" s="58" t="inlineStr">
        <is>
          <t>No</t>
        </is>
      </c>
      <c r="V1578" s="123">
        <f>IFERROR(VALUE(TRIM(T1578)),S1578*F1578)</f>
        <v/>
      </c>
      <c r="W1578" s="58">
        <f>IF(F1578&lt;=12,"0-12 mo",IF(F1578&lt;=24,"13-24 mo",IF(F1578&lt;=48,"25-48 mo","49+ mo")))</f>
        <v/>
      </c>
      <c r="X1578" s="58">
        <f>IF(S1578&lt;=35.5,"Q1 Low",IF(S1578&lt;=70.35,"Q2 Mid-Low",IF(S1578&lt;=89.85,"Q3 Mid-High","Q4 High")))</f>
        <v/>
      </c>
      <c r="Y1578" s="58">
        <f>IF(U1578="Yes",1,0)</f>
        <v/>
      </c>
      <c r="Z1578" s="58">
        <f>IF(P1578="Month-to-month",1,0)+IF(M1578="No",1,0)+IF(J1578="No",1,0)+IF(I1578="Fiber optic",1,0)+IF(Q1578="Yes",1,0)</f>
        <v/>
      </c>
    </row>
    <row r="1579" ht="15" customHeight="1" s="59">
      <c r="A1579" s="58" t="inlineStr">
        <is>
          <t>9254-RBFON</t>
        </is>
      </c>
      <c r="B1579" s="58" t="inlineStr">
        <is>
          <t>Female</t>
        </is>
      </c>
      <c r="C1579" s="58" t="n">
        <v>0</v>
      </c>
      <c r="D1579" s="58" t="inlineStr">
        <is>
          <t>Yes</t>
        </is>
      </c>
      <c r="E1579" s="58" t="inlineStr">
        <is>
          <t>Yes</t>
        </is>
      </c>
      <c r="F1579" s="58" t="n">
        <v>17</v>
      </c>
      <c r="G1579" s="58" t="inlineStr">
        <is>
          <t>Yes</t>
        </is>
      </c>
      <c r="H1579" s="58" t="inlineStr">
        <is>
          <t>No</t>
        </is>
      </c>
      <c r="I1579" s="58" t="inlineStr">
        <is>
          <t>Fiber optic</t>
        </is>
      </c>
      <c r="J1579" s="58" t="inlineStr">
        <is>
          <t>No</t>
        </is>
      </c>
      <c r="K1579" s="58" t="inlineStr">
        <is>
          <t>No</t>
        </is>
      </c>
      <c r="L1579" s="58" t="inlineStr">
        <is>
          <t>Yes</t>
        </is>
      </c>
      <c r="M1579" s="58" t="inlineStr">
        <is>
          <t>Yes</t>
        </is>
      </c>
      <c r="N1579" s="58" t="inlineStr">
        <is>
          <t>Yes</t>
        </is>
      </c>
      <c r="O1579" s="58" t="inlineStr">
        <is>
          <t>Yes</t>
        </is>
      </c>
      <c r="P1579" s="58" t="inlineStr">
        <is>
          <t>One year</t>
        </is>
      </c>
      <c r="Q1579" s="58" t="inlineStr">
        <is>
          <t>No</t>
        </is>
      </c>
      <c r="R1579" s="58" t="inlineStr">
        <is>
          <t>Bank transfer (automatic)</t>
        </is>
      </c>
      <c r="S1579" s="123" t="n">
        <v>98.59999999999999</v>
      </c>
      <c r="T1579" s="58" t="inlineStr">
        <is>
          <t>1704.95</t>
        </is>
      </c>
      <c r="U1579" s="58" t="inlineStr">
        <is>
          <t>Yes</t>
        </is>
      </c>
      <c r="V1579" s="123">
        <f>IFERROR(VALUE(TRIM(T1579)),S1579*F1579)</f>
        <v/>
      </c>
      <c r="W1579" s="58">
        <f>IF(F1579&lt;=12,"0-12 mo",IF(F1579&lt;=24,"13-24 mo",IF(F1579&lt;=48,"25-48 mo","49+ mo")))</f>
        <v/>
      </c>
      <c r="X1579" s="58">
        <f>IF(S1579&lt;=35.5,"Q1 Low",IF(S1579&lt;=70.35,"Q2 Mid-Low",IF(S1579&lt;=89.85,"Q3 Mid-High","Q4 High")))</f>
        <v/>
      </c>
      <c r="Y1579" s="58">
        <f>IF(U1579="Yes",1,0)</f>
        <v/>
      </c>
      <c r="Z1579" s="58">
        <f>IF(P1579="Month-to-month",1,0)+IF(M1579="No",1,0)+IF(J1579="No",1,0)+IF(I1579="Fiber optic",1,0)+IF(Q1579="Yes",1,0)</f>
        <v/>
      </c>
    </row>
    <row r="1580" ht="15" customHeight="1" s="59">
      <c r="A1580" s="58" t="inlineStr">
        <is>
          <t>1205-WNWPJ</t>
        </is>
      </c>
      <c r="B1580" s="58" t="inlineStr">
        <is>
          <t>Female</t>
        </is>
      </c>
      <c r="C1580" s="58" t="n">
        <v>0</v>
      </c>
      <c r="D1580" s="58" t="inlineStr">
        <is>
          <t>No</t>
        </is>
      </c>
      <c r="E1580" s="58" t="inlineStr">
        <is>
          <t>No</t>
        </is>
      </c>
      <c r="F1580" s="58" t="n">
        <v>7</v>
      </c>
      <c r="G1580" s="58" t="inlineStr">
        <is>
          <t>Yes</t>
        </is>
      </c>
      <c r="H1580" s="58" t="inlineStr">
        <is>
          <t>No</t>
        </is>
      </c>
      <c r="I1580" s="58" t="inlineStr">
        <is>
          <t>DSL</t>
        </is>
      </c>
      <c r="J1580" s="58" t="inlineStr">
        <is>
          <t>No</t>
        </is>
      </c>
      <c r="K1580" s="58" t="inlineStr">
        <is>
          <t>No</t>
        </is>
      </c>
      <c r="L1580" s="58" t="inlineStr">
        <is>
          <t>No</t>
        </is>
      </c>
      <c r="M1580" s="58" t="inlineStr">
        <is>
          <t>Yes</t>
        </is>
      </c>
      <c r="N1580" s="58" t="inlineStr">
        <is>
          <t>Yes</t>
        </is>
      </c>
      <c r="O1580" s="58" t="inlineStr">
        <is>
          <t>No</t>
        </is>
      </c>
      <c r="P1580" s="58" t="inlineStr">
        <is>
          <t>Month-to-month</t>
        </is>
      </c>
      <c r="Q1580" s="58" t="inlineStr">
        <is>
          <t>Yes</t>
        </is>
      </c>
      <c r="R1580" s="58" t="inlineStr">
        <is>
          <t>Mailed check</t>
        </is>
      </c>
      <c r="S1580" s="123" t="n">
        <v>59.5</v>
      </c>
      <c r="T1580" s="58" t="inlineStr">
        <is>
          <t>415.95</t>
        </is>
      </c>
      <c r="U1580" s="58" t="inlineStr">
        <is>
          <t>Yes</t>
        </is>
      </c>
      <c r="V1580" s="123">
        <f>IFERROR(VALUE(TRIM(T1580)),S1580*F1580)</f>
        <v/>
      </c>
      <c r="W1580" s="58">
        <f>IF(F1580&lt;=12,"0-12 mo",IF(F1580&lt;=24,"13-24 mo",IF(F1580&lt;=48,"25-48 mo","49+ mo")))</f>
        <v/>
      </c>
      <c r="X1580" s="58">
        <f>IF(S1580&lt;=35.5,"Q1 Low",IF(S1580&lt;=70.35,"Q2 Mid-Low",IF(S1580&lt;=89.85,"Q3 Mid-High","Q4 High")))</f>
        <v/>
      </c>
      <c r="Y1580" s="58">
        <f>IF(U1580="Yes",1,0)</f>
        <v/>
      </c>
      <c r="Z1580" s="58">
        <f>IF(P1580="Month-to-month",1,0)+IF(M1580="No",1,0)+IF(J1580="No",1,0)+IF(I1580="Fiber optic",1,0)+IF(Q1580="Yes",1,0)</f>
        <v/>
      </c>
    </row>
    <row r="1581" ht="15" customHeight="1" s="59">
      <c r="A1581" s="58" t="inlineStr">
        <is>
          <t>9391-EOYLI</t>
        </is>
      </c>
      <c r="B1581" s="58" t="inlineStr">
        <is>
          <t>Male</t>
        </is>
      </c>
      <c r="C1581" s="58" t="n">
        <v>1</v>
      </c>
      <c r="D1581" s="58" t="inlineStr">
        <is>
          <t>Yes</t>
        </is>
      </c>
      <c r="E1581" s="58" t="inlineStr">
        <is>
          <t>No</t>
        </is>
      </c>
      <c r="F1581" s="58" t="n">
        <v>12</v>
      </c>
      <c r="G1581" s="58" t="inlineStr">
        <is>
          <t>Yes</t>
        </is>
      </c>
      <c r="H1581" s="58" t="inlineStr">
        <is>
          <t>No</t>
        </is>
      </c>
      <c r="I1581" s="58" t="inlineStr">
        <is>
          <t>Fiber optic</t>
        </is>
      </c>
      <c r="J1581" s="58" t="inlineStr">
        <is>
          <t>No</t>
        </is>
      </c>
      <c r="K1581" s="58" t="inlineStr">
        <is>
          <t>No</t>
        </is>
      </c>
      <c r="L1581" s="58" t="inlineStr">
        <is>
          <t>No</t>
        </is>
      </c>
      <c r="M1581" s="58" t="inlineStr">
        <is>
          <t>No</t>
        </is>
      </c>
      <c r="N1581" s="58" t="inlineStr">
        <is>
          <t>No</t>
        </is>
      </c>
      <c r="O1581" s="58" t="inlineStr">
        <is>
          <t>Yes</t>
        </is>
      </c>
      <c r="P1581" s="58" t="inlineStr">
        <is>
          <t>Month-to-month</t>
        </is>
      </c>
      <c r="Q1581" s="58" t="inlineStr">
        <is>
          <t>Yes</t>
        </is>
      </c>
      <c r="R1581" s="58" t="inlineStr">
        <is>
          <t>Electronic check</t>
        </is>
      </c>
      <c r="S1581" s="123" t="n">
        <v>80.45</v>
      </c>
      <c r="T1581" s="58" t="inlineStr">
        <is>
          <t>950.2</t>
        </is>
      </c>
      <c r="U1581" s="58" t="inlineStr">
        <is>
          <t>Yes</t>
        </is>
      </c>
      <c r="V1581" s="123">
        <f>IFERROR(VALUE(TRIM(T1581)),S1581*F1581)</f>
        <v/>
      </c>
      <c r="W1581" s="58">
        <f>IF(F1581&lt;=12,"0-12 mo",IF(F1581&lt;=24,"13-24 mo",IF(F1581&lt;=48,"25-48 mo","49+ mo")))</f>
        <v/>
      </c>
      <c r="X1581" s="58">
        <f>IF(S1581&lt;=35.5,"Q1 Low",IF(S1581&lt;=70.35,"Q2 Mid-Low",IF(S1581&lt;=89.85,"Q3 Mid-High","Q4 High")))</f>
        <v/>
      </c>
      <c r="Y1581" s="58">
        <f>IF(U1581="Yes",1,0)</f>
        <v/>
      </c>
      <c r="Z1581" s="58">
        <f>IF(P1581="Month-to-month",1,0)+IF(M1581="No",1,0)+IF(J1581="No",1,0)+IF(I1581="Fiber optic",1,0)+IF(Q1581="Yes",1,0)</f>
        <v/>
      </c>
    </row>
    <row r="1582" ht="15" customHeight="1" s="59">
      <c r="A1582" s="58" t="inlineStr">
        <is>
          <t>7108-DGVUU</t>
        </is>
      </c>
      <c r="B1582" s="58" t="inlineStr">
        <is>
          <t>Female</t>
        </is>
      </c>
      <c r="C1582" s="58" t="n">
        <v>1</v>
      </c>
      <c r="D1582" s="58" t="inlineStr">
        <is>
          <t>Yes</t>
        </is>
      </c>
      <c r="E1582" s="58" t="inlineStr">
        <is>
          <t>No</t>
        </is>
      </c>
      <c r="F1582" s="58" t="n">
        <v>21</v>
      </c>
      <c r="G1582" s="58" t="inlineStr">
        <is>
          <t>Yes</t>
        </is>
      </c>
      <c r="H1582" s="58" t="inlineStr">
        <is>
          <t>Yes</t>
        </is>
      </c>
      <c r="I1582" s="58" t="inlineStr">
        <is>
          <t>DSL</t>
        </is>
      </c>
      <c r="J1582" s="58" t="inlineStr">
        <is>
          <t>No</t>
        </is>
      </c>
      <c r="K1582" s="58" t="inlineStr">
        <is>
          <t>Yes</t>
        </is>
      </c>
      <c r="L1582" s="58" t="inlineStr">
        <is>
          <t>Yes</t>
        </is>
      </c>
      <c r="M1582" s="58" t="inlineStr">
        <is>
          <t>No</t>
        </is>
      </c>
      <c r="N1582" s="58" t="inlineStr">
        <is>
          <t>No</t>
        </is>
      </c>
      <c r="O1582" s="58" t="inlineStr">
        <is>
          <t>Yes</t>
        </is>
      </c>
      <c r="P1582" s="58" t="inlineStr">
        <is>
          <t>One year</t>
        </is>
      </c>
      <c r="Q1582" s="58" t="inlineStr">
        <is>
          <t>No</t>
        </is>
      </c>
      <c r="R1582" s="58" t="inlineStr">
        <is>
          <t>Bank transfer (automatic)</t>
        </is>
      </c>
      <c r="S1582" s="123" t="n">
        <v>71.7</v>
      </c>
      <c r="T1582" s="58" t="inlineStr">
        <is>
          <t>1497.05</t>
        </is>
      </c>
      <c r="U1582" s="58" t="inlineStr">
        <is>
          <t>No</t>
        </is>
      </c>
      <c r="V1582" s="123">
        <f>IFERROR(VALUE(TRIM(T1582)),S1582*F1582)</f>
        <v/>
      </c>
      <c r="W1582" s="58">
        <f>IF(F1582&lt;=12,"0-12 mo",IF(F1582&lt;=24,"13-24 mo",IF(F1582&lt;=48,"25-48 mo","49+ mo")))</f>
        <v/>
      </c>
      <c r="X1582" s="58">
        <f>IF(S1582&lt;=35.5,"Q1 Low",IF(S1582&lt;=70.35,"Q2 Mid-Low",IF(S1582&lt;=89.85,"Q3 Mid-High","Q4 High")))</f>
        <v/>
      </c>
      <c r="Y1582" s="58">
        <f>IF(U1582="Yes",1,0)</f>
        <v/>
      </c>
      <c r="Z1582" s="58">
        <f>IF(P1582="Month-to-month",1,0)+IF(M1582="No",1,0)+IF(J1582="No",1,0)+IF(I1582="Fiber optic",1,0)+IF(Q1582="Yes",1,0)</f>
        <v/>
      </c>
    </row>
    <row r="1583" ht="15" customHeight="1" s="59">
      <c r="A1583" s="58" t="inlineStr">
        <is>
          <t>2782-JEEBU</t>
        </is>
      </c>
      <c r="B1583" s="58" t="inlineStr">
        <is>
          <t>Male</t>
        </is>
      </c>
      <c r="C1583" s="58" t="n">
        <v>0</v>
      </c>
      <c r="D1583" s="58" t="inlineStr">
        <is>
          <t>No</t>
        </is>
      </c>
      <c r="E1583" s="58" t="inlineStr">
        <is>
          <t>No</t>
        </is>
      </c>
      <c r="F1583" s="58" t="n">
        <v>21</v>
      </c>
      <c r="G1583" s="58" t="inlineStr">
        <is>
          <t>No</t>
        </is>
      </c>
      <c r="H1583" s="58" t="inlineStr">
        <is>
          <t>No phone service</t>
        </is>
      </c>
      <c r="I1583" s="58" t="inlineStr">
        <is>
          <t>DSL</t>
        </is>
      </c>
      <c r="J1583" s="58" t="inlineStr">
        <is>
          <t>No</t>
        </is>
      </c>
      <c r="K1583" s="58" t="inlineStr">
        <is>
          <t>Yes</t>
        </is>
      </c>
      <c r="L1583" s="58" t="inlineStr">
        <is>
          <t>No</t>
        </is>
      </c>
      <c r="M1583" s="58" t="inlineStr">
        <is>
          <t>Yes</t>
        </is>
      </c>
      <c r="N1583" s="58" t="inlineStr">
        <is>
          <t>No</t>
        </is>
      </c>
      <c r="O1583" s="58" t="inlineStr">
        <is>
          <t>No</t>
        </is>
      </c>
      <c r="P1583" s="58" t="inlineStr">
        <is>
          <t>Month-to-month</t>
        </is>
      </c>
      <c r="Q1583" s="58" t="inlineStr">
        <is>
          <t>Yes</t>
        </is>
      </c>
      <c r="R1583" s="58" t="inlineStr">
        <is>
          <t>Mailed check</t>
        </is>
      </c>
      <c r="S1583" s="123" t="n">
        <v>36</v>
      </c>
      <c r="T1583" s="58" t="inlineStr">
        <is>
          <t>780.15</t>
        </is>
      </c>
      <c r="U1583" s="58" t="inlineStr">
        <is>
          <t>No</t>
        </is>
      </c>
      <c r="V1583" s="123">
        <f>IFERROR(VALUE(TRIM(T1583)),S1583*F1583)</f>
        <v/>
      </c>
      <c r="W1583" s="58">
        <f>IF(F1583&lt;=12,"0-12 mo",IF(F1583&lt;=24,"13-24 mo",IF(F1583&lt;=48,"25-48 mo","49+ mo")))</f>
        <v/>
      </c>
      <c r="X1583" s="58">
        <f>IF(S1583&lt;=35.5,"Q1 Low",IF(S1583&lt;=70.35,"Q2 Mid-Low",IF(S1583&lt;=89.85,"Q3 Mid-High","Q4 High")))</f>
        <v/>
      </c>
      <c r="Y1583" s="58">
        <f>IF(U1583="Yes",1,0)</f>
        <v/>
      </c>
      <c r="Z1583" s="58">
        <f>IF(P1583="Month-to-month",1,0)+IF(M1583="No",1,0)+IF(J1583="No",1,0)+IF(I1583="Fiber optic",1,0)+IF(Q1583="Yes",1,0)</f>
        <v/>
      </c>
    </row>
    <row r="1584" ht="15" customHeight="1" s="59">
      <c r="A1584" s="58" t="inlineStr">
        <is>
          <t>5127-BZENZ</t>
        </is>
      </c>
      <c r="B1584" s="58" t="inlineStr">
        <is>
          <t>Female</t>
        </is>
      </c>
      <c r="C1584" s="58" t="n">
        <v>0</v>
      </c>
      <c r="D1584" s="58" t="inlineStr">
        <is>
          <t>Yes</t>
        </is>
      </c>
      <c r="E1584" s="58" t="inlineStr">
        <is>
          <t>Yes</t>
        </is>
      </c>
      <c r="F1584" s="58" t="n">
        <v>56</v>
      </c>
      <c r="G1584" s="58" t="inlineStr">
        <is>
          <t>Yes</t>
        </is>
      </c>
      <c r="H1584" s="58" t="inlineStr">
        <is>
          <t>Yes</t>
        </is>
      </c>
      <c r="I1584" s="58" t="inlineStr">
        <is>
          <t>DSL</t>
        </is>
      </c>
      <c r="J1584" s="58" t="inlineStr">
        <is>
          <t>Yes</t>
        </is>
      </c>
      <c r="K1584" s="58" t="inlineStr">
        <is>
          <t>No</t>
        </is>
      </c>
      <c r="L1584" s="58" t="inlineStr">
        <is>
          <t>No</t>
        </is>
      </c>
      <c r="M1584" s="58" t="inlineStr">
        <is>
          <t>No</t>
        </is>
      </c>
      <c r="N1584" s="58" t="inlineStr">
        <is>
          <t>Yes</t>
        </is>
      </c>
      <c r="O1584" s="58" t="inlineStr">
        <is>
          <t>No</t>
        </is>
      </c>
      <c r="P1584" s="58" t="inlineStr">
        <is>
          <t>One year</t>
        </is>
      </c>
      <c r="Q1584" s="58" t="inlineStr">
        <is>
          <t>No</t>
        </is>
      </c>
      <c r="R1584" s="58" t="inlineStr">
        <is>
          <t>Bank transfer (automatic)</t>
        </is>
      </c>
      <c r="S1584" s="123" t="n">
        <v>65.2</v>
      </c>
      <c r="T1584" s="58" t="inlineStr">
        <is>
          <t>3512.15</t>
        </is>
      </c>
      <c r="U1584" s="58" t="inlineStr">
        <is>
          <t>No</t>
        </is>
      </c>
      <c r="V1584" s="123">
        <f>IFERROR(VALUE(TRIM(T1584)),S1584*F1584)</f>
        <v/>
      </c>
      <c r="W1584" s="58">
        <f>IF(F1584&lt;=12,"0-12 mo",IF(F1584&lt;=24,"13-24 mo",IF(F1584&lt;=48,"25-48 mo","49+ mo")))</f>
        <v/>
      </c>
      <c r="X1584" s="58">
        <f>IF(S1584&lt;=35.5,"Q1 Low",IF(S1584&lt;=70.35,"Q2 Mid-Low",IF(S1584&lt;=89.85,"Q3 Mid-High","Q4 High")))</f>
        <v/>
      </c>
      <c r="Y1584" s="58">
        <f>IF(U1584="Yes",1,0)</f>
        <v/>
      </c>
      <c r="Z1584" s="58">
        <f>IF(P1584="Month-to-month",1,0)+IF(M1584="No",1,0)+IF(J1584="No",1,0)+IF(I1584="Fiber optic",1,0)+IF(Q1584="Yes",1,0)</f>
        <v/>
      </c>
    </row>
    <row r="1585" ht="15" customHeight="1" s="59">
      <c r="A1585" s="58" t="inlineStr">
        <is>
          <t>2720-FVBQP</t>
        </is>
      </c>
      <c r="B1585" s="58" t="inlineStr">
        <is>
          <t>Female</t>
        </is>
      </c>
      <c r="C1585" s="58" t="n">
        <v>0</v>
      </c>
      <c r="D1585" s="58" t="inlineStr">
        <is>
          <t>Yes</t>
        </is>
      </c>
      <c r="E1585" s="58" t="inlineStr">
        <is>
          <t>Yes</t>
        </is>
      </c>
      <c r="F1585" s="58" t="n">
        <v>6</v>
      </c>
      <c r="G1585" s="58" t="inlineStr">
        <is>
          <t>Yes</t>
        </is>
      </c>
      <c r="H1585" s="58" t="inlineStr">
        <is>
          <t>Yes</t>
        </is>
      </c>
      <c r="I1585" s="58" t="inlineStr">
        <is>
          <t>DSL</t>
        </is>
      </c>
      <c r="J1585" s="58" t="inlineStr">
        <is>
          <t>No</t>
        </is>
      </c>
      <c r="K1585" s="58" t="inlineStr">
        <is>
          <t>No</t>
        </is>
      </c>
      <c r="L1585" s="58" t="inlineStr">
        <is>
          <t>No</t>
        </is>
      </c>
      <c r="M1585" s="58" t="inlineStr">
        <is>
          <t>No</t>
        </is>
      </c>
      <c r="N1585" s="58" t="inlineStr">
        <is>
          <t>No</t>
        </is>
      </c>
      <c r="O1585" s="58" t="inlineStr">
        <is>
          <t>No</t>
        </is>
      </c>
      <c r="P1585" s="58" t="inlineStr">
        <is>
          <t>Month-to-month</t>
        </is>
      </c>
      <c r="Q1585" s="58" t="inlineStr">
        <is>
          <t>Yes</t>
        </is>
      </c>
      <c r="R1585" s="58" t="inlineStr">
        <is>
          <t>Credit card (automatic)</t>
        </is>
      </c>
      <c r="S1585" s="123" t="n">
        <v>48.95</v>
      </c>
      <c r="T1585" s="58" t="inlineStr">
        <is>
          <t>273.25</t>
        </is>
      </c>
      <c r="U1585" s="58" t="inlineStr">
        <is>
          <t>No</t>
        </is>
      </c>
      <c r="V1585" s="123">
        <f>IFERROR(VALUE(TRIM(T1585)),S1585*F1585)</f>
        <v/>
      </c>
      <c r="W1585" s="58">
        <f>IF(F1585&lt;=12,"0-12 mo",IF(F1585&lt;=24,"13-24 mo",IF(F1585&lt;=48,"25-48 mo","49+ mo")))</f>
        <v/>
      </c>
      <c r="X1585" s="58">
        <f>IF(S1585&lt;=35.5,"Q1 Low",IF(S1585&lt;=70.35,"Q2 Mid-Low",IF(S1585&lt;=89.85,"Q3 Mid-High","Q4 High")))</f>
        <v/>
      </c>
      <c r="Y1585" s="58">
        <f>IF(U1585="Yes",1,0)</f>
        <v/>
      </c>
      <c r="Z1585" s="58">
        <f>IF(P1585="Month-to-month",1,0)+IF(M1585="No",1,0)+IF(J1585="No",1,0)+IF(I1585="Fiber optic",1,0)+IF(Q1585="Yes",1,0)</f>
        <v/>
      </c>
    </row>
    <row r="1586" ht="15" customHeight="1" s="59">
      <c r="A1586" s="58" t="inlineStr">
        <is>
          <t>9906-NHHVC</t>
        </is>
      </c>
      <c r="B1586" s="58" t="inlineStr">
        <is>
          <t>Female</t>
        </is>
      </c>
      <c r="C1586" s="58" t="n">
        <v>1</v>
      </c>
      <c r="D1586" s="58" t="inlineStr">
        <is>
          <t>No</t>
        </is>
      </c>
      <c r="E1586" s="58" t="inlineStr">
        <is>
          <t>No</t>
        </is>
      </c>
      <c r="F1586" s="58" t="n">
        <v>65</v>
      </c>
      <c r="G1586" s="58" t="inlineStr">
        <is>
          <t>No</t>
        </is>
      </c>
      <c r="H1586" s="58" t="inlineStr">
        <is>
          <t>No phone service</t>
        </is>
      </c>
      <c r="I1586" s="58" t="inlineStr">
        <is>
          <t>DSL</t>
        </is>
      </c>
      <c r="J1586" s="58" t="inlineStr">
        <is>
          <t>No</t>
        </is>
      </c>
      <c r="K1586" s="58" t="inlineStr">
        <is>
          <t>Yes</t>
        </is>
      </c>
      <c r="L1586" s="58" t="inlineStr">
        <is>
          <t>Yes</t>
        </is>
      </c>
      <c r="M1586" s="58" t="inlineStr">
        <is>
          <t>No</t>
        </is>
      </c>
      <c r="N1586" s="58" t="inlineStr">
        <is>
          <t>Yes</t>
        </is>
      </c>
      <c r="O1586" s="58" t="inlineStr">
        <is>
          <t>Yes</t>
        </is>
      </c>
      <c r="P1586" s="58" t="inlineStr">
        <is>
          <t>Two year</t>
        </is>
      </c>
      <c r="Q1586" s="58" t="inlineStr">
        <is>
          <t>Yes</t>
        </is>
      </c>
      <c r="R1586" s="58" t="inlineStr">
        <is>
          <t>Bank transfer (automatic)</t>
        </is>
      </c>
      <c r="S1586" s="123" t="n">
        <v>53.5</v>
      </c>
      <c r="T1586" s="58" t="inlineStr">
        <is>
          <t>3517.9</t>
        </is>
      </c>
      <c r="U1586" s="58" t="inlineStr">
        <is>
          <t>No</t>
        </is>
      </c>
      <c r="V1586" s="123">
        <f>IFERROR(VALUE(TRIM(T1586)),S1586*F1586)</f>
        <v/>
      </c>
      <c r="W1586" s="58">
        <f>IF(F1586&lt;=12,"0-12 mo",IF(F1586&lt;=24,"13-24 mo",IF(F1586&lt;=48,"25-48 mo","49+ mo")))</f>
        <v/>
      </c>
      <c r="X1586" s="58">
        <f>IF(S1586&lt;=35.5,"Q1 Low",IF(S1586&lt;=70.35,"Q2 Mid-Low",IF(S1586&lt;=89.85,"Q3 Mid-High","Q4 High")))</f>
        <v/>
      </c>
      <c r="Y1586" s="58">
        <f>IF(U1586="Yes",1,0)</f>
        <v/>
      </c>
      <c r="Z1586" s="58">
        <f>IF(P1586="Month-to-month",1,0)+IF(M1586="No",1,0)+IF(J1586="No",1,0)+IF(I1586="Fiber optic",1,0)+IF(Q1586="Yes",1,0)</f>
        <v/>
      </c>
    </row>
    <row r="1587" ht="15" customHeight="1" s="59">
      <c r="A1587" s="58" t="inlineStr">
        <is>
          <t>4522-XRWWI</t>
        </is>
      </c>
      <c r="B1587" s="58" t="inlineStr">
        <is>
          <t>Male</t>
        </is>
      </c>
      <c r="C1587" s="58" t="n">
        <v>0</v>
      </c>
      <c r="D1587" s="58" t="inlineStr">
        <is>
          <t>Yes</t>
        </is>
      </c>
      <c r="E1587" s="58" t="inlineStr">
        <is>
          <t>No</t>
        </is>
      </c>
      <c r="F1587" s="58" t="n">
        <v>42</v>
      </c>
      <c r="G1587" s="58" t="inlineStr">
        <is>
          <t>Yes</t>
        </is>
      </c>
      <c r="H1587" s="58" t="inlineStr">
        <is>
          <t>Yes</t>
        </is>
      </c>
      <c r="I1587" s="58" t="inlineStr">
        <is>
          <t>DSL</t>
        </is>
      </c>
      <c r="J1587" s="58" t="inlineStr">
        <is>
          <t>Yes</t>
        </is>
      </c>
      <c r="K1587" s="58" t="inlineStr">
        <is>
          <t>No</t>
        </is>
      </c>
      <c r="L1587" s="58" t="inlineStr">
        <is>
          <t>No</t>
        </is>
      </c>
      <c r="M1587" s="58" t="inlineStr">
        <is>
          <t>Yes</t>
        </is>
      </c>
      <c r="N1587" s="58" t="inlineStr">
        <is>
          <t>Yes</t>
        </is>
      </c>
      <c r="O1587" s="58" t="inlineStr">
        <is>
          <t>Yes</t>
        </is>
      </c>
      <c r="P1587" s="58" t="inlineStr">
        <is>
          <t>One year</t>
        </is>
      </c>
      <c r="Q1587" s="58" t="inlineStr">
        <is>
          <t>No</t>
        </is>
      </c>
      <c r="R1587" s="58" t="inlineStr">
        <is>
          <t>Credit card (automatic)</t>
        </is>
      </c>
      <c r="S1587" s="123" t="n">
        <v>80.45</v>
      </c>
      <c r="T1587" s="58" t="inlineStr">
        <is>
          <t>3375.9</t>
        </is>
      </c>
      <c r="U1587" s="58" t="inlineStr">
        <is>
          <t>No</t>
        </is>
      </c>
      <c r="V1587" s="123">
        <f>IFERROR(VALUE(TRIM(T1587)),S1587*F1587)</f>
        <v/>
      </c>
      <c r="W1587" s="58">
        <f>IF(F1587&lt;=12,"0-12 mo",IF(F1587&lt;=24,"13-24 mo",IF(F1587&lt;=48,"25-48 mo","49+ mo")))</f>
        <v/>
      </c>
      <c r="X1587" s="58">
        <f>IF(S1587&lt;=35.5,"Q1 Low",IF(S1587&lt;=70.35,"Q2 Mid-Low",IF(S1587&lt;=89.85,"Q3 Mid-High","Q4 High")))</f>
        <v/>
      </c>
      <c r="Y1587" s="58">
        <f>IF(U1587="Yes",1,0)</f>
        <v/>
      </c>
      <c r="Z1587" s="58">
        <f>IF(P1587="Month-to-month",1,0)+IF(M1587="No",1,0)+IF(J1587="No",1,0)+IF(I1587="Fiber optic",1,0)+IF(Q1587="Yes",1,0)</f>
        <v/>
      </c>
    </row>
    <row r="1588" ht="15" customHeight="1" s="59">
      <c r="A1588" s="58" t="inlineStr">
        <is>
          <t>3766-EJLFL</t>
        </is>
      </c>
      <c r="B1588" s="58" t="inlineStr">
        <is>
          <t>Female</t>
        </is>
      </c>
      <c r="C1588" s="58" t="n">
        <v>0</v>
      </c>
      <c r="D1588" s="58" t="inlineStr">
        <is>
          <t>Yes</t>
        </is>
      </c>
      <c r="E1588" s="58" t="inlineStr">
        <is>
          <t>Yes</t>
        </is>
      </c>
      <c r="F1588" s="58" t="n">
        <v>68</v>
      </c>
      <c r="G1588" s="58" t="inlineStr">
        <is>
          <t>Yes</t>
        </is>
      </c>
      <c r="H1588" s="58" t="inlineStr">
        <is>
          <t>Yes</t>
        </is>
      </c>
      <c r="I1588" s="58" t="inlineStr">
        <is>
          <t>Fiber optic</t>
        </is>
      </c>
      <c r="J1588" s="58" t="inlineStr">
        <is>
          <t>Yes</t>
        </is>
      </c>
      <c r="K1588" s="58" t="inlineStr">
        <is>
          <t>No</t>
        </is>
      </c>
      <c r="L1588" s="58" t="inlineStr">
        <is>
          <t>Yes</t>
        </is>
      </c>
      <c r="M1588" s="58" t="inlineStr">
        <is>
          <t>Yes</t>
        </is>
      </c>
      <c r="N1588" s="58" t="inlineStr">
        <is>
          <t>Yes</t>
        </is>
      </c>
      <c r="O1588" s="58" t="inlineStr">
        <is>
          <t>Yes</t>
        </is>
      </c>
      <c r="P1588" s="58" t="inlineStr">
        <is>
          <t>Two year</t>
        </is>
      </c>
      <c r="Q1588" s="58" t="inlineStr">
        <is>
          <t>Yes</t>
        </is>
      </c>
      <c r="R1588" s="58" t="inlineStr">
        <is>
          <t>Bank transfer (automatic)</t>
        </is>
      </c>
      <c r="S1588" s="123" t="n">
        <v>109.05</v>
      </c>
      <c r="T1588" s="58" t="inlineStr">
        <is>
          <t>7508.55</t>
        </is>
      </c>
      <c r="U1588" s="58" t="inlineStr">
        <is>
          <t>No</t>
        </is>
      </c>
      <c r="V1588" s="123">
        <f>IFERROR(VALUE(TRIM(T1588)),S1588*F1588)</f>
        <v/>
      </c>
      <c r="W1588" s="58">
        <f>IF(F1588&lt;=12,"0-12 mo",IF(F1588&lt;=24,"13-24 mo",IF(F1588&lt;=48,"25-48 mo","49+ mo")))</f>
        <v/>
      </c>
      <c r="X1588" s="58">
        <f>IF(S1588&lt;=35.5,"Q1 Low",IF(S1588&lt;=70.35,"Q2 Mid-Low",IF(S1588&lt;=89.85,"Q3 Mid-High","Q4 High")))</f>
        <v/>
      </c>
      <c r="Y1588" s="58">
        <f>IF(U1588="Yes",1,0)</f>
        <v/>
      </c>
      <c r="Z1588" s="58">
        <f>IF(P1588="Month-to-month",1,0)+IF(M1588="No",1,0)+IF(J1588="No",1,0)+IF(I1588="Fiber optic",1,0)+IF(Q1588="Yes",1,0)</f>
        <v/>
      </c>
    </row>
    <row r="1589" ht="15" customHeight="1" s="59">
      <c r="A1589" s="58" t="inlineStr">
        <is>
          <t>5939-SXWHM</t>
        </is>
      </c>
      <c r="B1589" s="58" t="inlineStr">
        <is>
          <t>Male</t>
        </is>
      </c>
      <c r="C1589" s="58" t="n">
        <v>0</v>
      </c>
      <c r="D1589" s="58" t="inlineStr">
        <is>
          <t>Yes</t>
        </is>
      </c>
      <c r="E1589" s="58" t="inlineStr">
        <is>
          <t>Yes</t>
        </is>
      </c>
      <c r="F1589" s="58" t="n">
        <v>48</v>
      </c>
      <c r="G1589" s="58" t="inlineStr">
        <is>
          <t>Yes</t>
        </is>
      </c>
      <c r="H1589" s="58" t="inlineStr">
        <is>
          <t>Yes</t>
        </is>
      </c>
      <c r="I1589" s="58" t="inlineStr">
        <is>
          <t>No</t>
        </is>
      </c>
      <c r="J1589" s="58" t="inlineStr">
        <is>
          <t>No internet service</t>
        </is>
      </c>
      <c r="K1589" s="58" t="inlineStr">
        <is>
          <t>No internet service</t>
        </is>
      </c>
      <c r="L1589" s="58" t="inlineStr">
        <is>
          <t>No internet service</t>
        </is>
      </c>
      <c r="M1589" s="58" t="inlineStr">
        <is>
          <t>No internet service</t>
        </is>
      </c>
      <c r="N1589" s="58" t="inlineStr">
        <is>
          <t>No internet service</t>
        </is>
      </c>
      <c r="O1589" s="58" t="inlineStr">
        <is>
          <t>No internet service</t>
        </is>
      </c>
      <c r="P1589" s="58" t="inlineStr">
        <is>
          <t>Two year</t>
        </is>
      </c>
      <c r="Q1589" s="58" t="inlineStr">
        <is>
          <t>No</t>
        </is>
      </c>
      <c r="R1589" s="58" t="inlineStr">
        <is>
          <t>Bank transfer (automatic)</t>
        </is>
      </c>
      <c r="S1589" s="123" t="n">
        <v>26.3</v>
      </c>
      <c r="T1589" s="58" t="inlineStr">
        <is>
          <t>1245.05</t>
        </is>
      </c>
      <c r="U1589" s="58" t="inlineStr">
        <is>
          <t>No</t>
        </is>
      </c>
      <c r="V1589" s="123">
        <f>IFERROR(VALUE(TRIM(T1589)),S1589*F1589)</f>
        <v/>
      </c>
      <c r="W1589" s="58">
        <f>IF(F1589&lt;=12,"0-12 mo",IF(F1589&lt;=24,"13-24 mo",IF(F1589&lt;=48,"25-48 mo","49+ mo")))</f>
        <v/>
      </c>
      <c r="X1589" s="58">
        <f>IF(S1589&lt;=35.5,"Q1 Low",IF(S1589&lt;=70.35,"Q2 Mid-Low",IF(S1589&lt;=89.85,"Q3 Mid-High","Q4 High")))</f>
        <v/>
      </c>
      <c r="Y1589" s="58">
        <f>IF(U1589="Yes",1,0)</f>
        <v/>
      </c>
      <c r="Z1589" s="58">
        <f>IF(P1589="Month-to-month",1,0)+IF(M1589="No",1,0)+IF(J1589="No",1,0)+IF(I1589="Fiber optic",1,0)+IF(Q1589="Yes",1,0)</f>
        <v/>
      </c>
    </row>
    <row r="1590" ht="15" customHeight="1" s="59">
      <c r="A1590" s="58" t="inlineStr">
        <is>
          <t>8152-UOBNY</t>
        </is>
      </c>
      <c r="B1590" s="58" t="inlineStr">
        <is>
          <t>Female</t>
        </is>
      </c>
      <c r="C1590" s="58" t="n">
        <v>1</v>
      </c>
      <c r="D1590" s="58" t="inlineStr">
        <is>
          <t>No</t>
        </is>
      </c>
      <c r="E1590" s="58" t="inlineStr">
        <is>
          <t>No</t>
        </is>
      </c>
      <c r="F1590" s="58" t="n">
        <v>50</v>
      </c>
      <c r="G1590" s="58" t="inlineStr">
        <is>
          <t>Yes</t>
        </is>
      </c>
      <c r="H1590" s="58" t="inlineStr">
        <is>
          <t>Yes</t>
        </is>
      </c>
      <c r="I1590" s="58" t="inlineStr">
        <is>
          <t>Fiber optic</t>
        </is>
      </c>
      <c r="J1590" s="58" t="inlineStr">
        <is>
          <t>No</t>
        </is>
      </c>
      <c r="K1590" s="58" t="inlineStr">
        <is>
          <t>Yes</t>
        </is>
      </c>
      <c r="L1590" s="58" t="inlineStr">
        <is>
          <t>No</t>
        </is>
      </c>
      <c r="M1590" s="58" t="inlineStr">
        <is>
          <t>Yes</t>
        </is>
      </c>
      <c r="N1590" s="58" t="inlineStr">
        <is>
          <t>Yes</t>
        </is>
      </c>
      <c r="O1590" s="58" t="inlineStr">
        <is>
          <t>Yes</t>
        </is>
      </c>
      <c r="P1590" s="58" t="inlineStr">
        <is>
          <t>One year</t>
        </is>
      </c>
      <c r="Q1590" s="58" t="inlineStr">
        <is>
          <t>Yes</t>
        </is>
      </c>
      <c r="R1590" s="58" t="inlineStr">
        <is>
          <t>Electronic check</t>
        </is>
      </c>
      <c r="S1590" s="123" t="n">
        <v>106.8</v>
      </c>
      <c r="T1590" s="58" t="inlineStr">
        <is>
          <t>5347.95</t>
        </is>
      </c>
      <c r="U1590" s="58" t="inlineStr">
        <is>
          <t>No</t>
        </is>
      </c>
      <c r="V1590" s="123">
        <f>IFERROR(VALUE(TRIM(T1590)),S1590*F1590)</f>
        <v/>
      </c>
      <c r="W1590" s="58">
        <f>IF(F1590&lt;=12,"0-12 mo",IF(F1590&lt;=24,"13-24 mo",IF(F1590&lt;=48,"25-48 mo","49+ mo")))</f>
        <v/>
      </c>
      <c r="X1590" s="58">
        <f>IF(S1590&lt;=35.5,"Q1 Low",IF(S1590&lt;=70.35,"Q2 Mid-Low",IF(S1590&lt;=89.85,"Q3 Mid-High","Q4 High")))</f>
        <v/>
      </c>
      <c r="Y1590" s="58">
        <f>IF(U1590="Yes",1,0)</f>
        <v/>
      </c>
      <c r="Z1590" s="58">
        <f>IF(P1590="Month-to-month",1,0)+IF(M1590="No",1,0)+IF(J1590="No",1,0)+IF(I1590="Fiber optic",1,0)+IF(Q1590="Yes",1,0)</f>
        <v/>
      </c>
    </row>
    <row r="1591" ht="15" customHeight="1" s="59">
      <c r="A1591" s="58" t="inlineStr">
        <is>
          <t>7351-KYHQH</t>
        </is>
      </c>
      <c r="B1591" s="58" t="inlineStr">
        <is>
          <t>Female</t>
        </is>
      </c>
      <c r="C1591" s="58" t="n">
        <v>1</v>
      </c>
      <c r="D1591" s="58" t="inlineStr">
        <is>
          <t>No</t>
        </is>
      </c>
      <c r="E1591" s="58" t="inlineStr">
        <is>
          <t>No</t>
        </is>
      </c>
      <c r="F1591" s="58" t="n">
        <v>7</v>
      </c>
      <c r="G1591" s="58" t="inlineStr">
        <is>
          <t>Yes</t>
        </is>
      </c>
      <c r="H1591" s="58" t="inlineStr">
        <is>
          <t>No</t>
        </is>
      </c>
      <c r="I1591" s="58" t="inlineStr">
        <is>
          <t>DSL</t>
        </is>
      </c>
      <c r="J1591" s="58" t="inlineStr">
        <is>
          <t>No</t>
        </is>
      </c>
      <c r="K1591" s="58" t="inlineStr">
        <is>
          <t>Yes</t>
        </is>
      </c>
      <c r="L1591" s="58" t="inlineStr">
        <is>
          <t>Yes</t>
        </is>
      </c>
      <c r="M1591" s="58" t="inlineStr">
        <is>
          <t>No</t>
        </is>
      </c>
      <c r="N1591" s="58" t="inlineStr">
        <is>
          <t>Yes</t>
        </is>
      </c>
      <c r="O1591" s="58" t="inlineStr">
        <is>
          <t>No</t>
        </is>
      </c>
      <c r="P1591" s="58" t="inlineStr">
        <is>
          <t>Month-to-month</t>
        </is>
      </c>
      <c r="Q1591" s="58" t="inlineStr">
        <is>
          <t>Yes</t>
        </is>
      </c>
      <c r="R1591" s="58" t="inlineStr">
        <is>
          <t>Electronic check</t>
        </is>
      </c>
      <c r="S1591" s="123" t="n">
        <v>64.95</v>
      </c>
      <c r="T1591" s="58" t="inlineStr">
        <is>
          <t>493.65</t>
        </is>
      </c>
      <c r="U1591" s="58" t="inlineStr">
        <is>
          <t>No</t>
        </is>
      </c>
      <c r="V1591" s="123">
        <f>IFERROR(VALUE(TRIM(T1591)),S1591*F1591)</f>
        <v/>
      </c>
      <c r="W1591" s="58">
        <f>IF(F1591&lt;=12,"0-12 mo",IF(F1591&lt;=24,"13-24 mo",IF(F1591&lt;=48,"25-48 mo","49+ mo")))</f>
        <v/>
      </c>
      <c r="X1591" s="58">
        <f>IF(S1591&lt;=35.5,"Q1 Low",IF(S1591&lt;=70.35,"Q2 Mid-Low",IF(S1591&lt;=89.85,"Q3 Mid-High","Q4 High")))</f>
        <v/>
      </c>
      <c r="Y1591" s="58">
        <f>IF(U1591="Yes",1,0)</f>
        <v/>
      </c>
      <c r="Z1591" s="58">
        <f>IF(P1591="Month-to-month",1,0)+IF(M1591="No",1,0)+IF(J1591="No",1,0)+IF(I1591="Fiber optic",1,0)+IF(Q1591="Yes",1,0)</f>
        <v/>
      </c>
    </row>
    <row r="1592" ht="15" customHeight="1" s="59">
      <c r="A1592" s="58" t="inlineStr">
        <is>
          <t>7643-RCHXS</t>
        </is>
      </c>
      <c r="B1592" s="58" t="inlineStr">
        <is>
          <t>Female</t>
        </is>
      </c>
      <c r="C1592" s="58" t="n">
        <v>0</v>
      </c>
      <c r="D1592" s="58" t="inlineStr">
        <is>
          <t>Yes</t>
        </is>
      </c>
      <c r="E1592" s="58" t="inlineStr">
        <is>
          <t>Yes</t>
        </is>
      </c>
      <c r="F1592" s="58" t="n">
        <v>63</v>
      </c>
      <c r="G1592" s="58" t="inlineStr">
        <is>
          <t>Yes</t>
        </is>
      </c>
      <c r="H1592" s="58" t="inlineStr">
        <is>
          <t>No</t>
        </is>
      </c>
      <c r="I1592" s="58" t="inlineStr">
        <is>
          <t>No</t>
        </is>
      </c>
      <c r="J1592" s="58" t="inlineStr">
        <is>
          <t>No internet service</t>
        </is>
      </c>
      <c r="K1592" s="58" t="inlineStr">
        <is>
          <t>No internet service</t>
        </is>
      </c>
      <c r="L1592" s="58" t="inlineStr">
        <is>
          <t>No internet service</t>
        </is>
      </c>
      <c r="M1592" s="58" t="inlineStr">
        <is>
          <t>No internet service</t>
        </is>
      </c>
      <c r="N1592" s="58" t="inlineStr">
        <is>
          <t>No internet service</t>
        </is>
      </c>
      <c r="O1592" s="58" t="inlineStr">
        <is>
          <t>No internet service</t>
        </is>
      </c>
      <c r="P1592" s="58" t="inlineStr">
        <is>
          <t>Two year</t>
        </is>
      </c>
      <c r="Q1592" s="58" t="inlineStr">
        <is>
          <t>No</t>
        </is>
      </c>
      <c r="R1592" s="58" t="inlineStr">
        <is>
          <t>Electronic check</t>
        </is>
      </c>
      <c r="S1592" s="123" t="n">
        <v>19.35</v>
      </c>
      <c r="T1592" s="58" t="inlineStr">
        <is>
          <t>1263.85</t>
        </is>
      </c>
      <c r="U1592" s="58" t="inlineStr">
        <is>
          <t>No</t>
        </is>
      </c>
      <c r="V1592" s="123">
        <f>IFERROR(VALUE(TRIM(T1592)),S1592*F1592)</f>
        <v/>
      </c>
      <c r="W1592" s="58">
        <f>IF(F1592&lt;=12,"0-12 mo",IF(F1592&lt;=24,"13-24 mo",IF(F1592&lt;=48,"25-48 mo","49+ mo")))</f>
        <v/>
      </c>
      <c r="X1592" s="58">
        <f>IF(S1592&lt;=35.5,"Q1 Low",IF(S1592&lt;=70.35,"Q2 Mid-Low",IF(S1592&lt;=89.85,"Q3 Mid-High","Q4 High")))</f>
        <v/>
      </c>
      <c r="Y1592" s="58">
        <f>IF(U1592="Yes",1,0)</f>
        <v/>
      </c>
      <c r="Z1592" s="58">
        <f>IF(P1592="Month-to-month",1,0)+IF(M1592="No",1,0)+IF(J1592="No",1,0)+IF(I1592="Fiber optic",1,0)+IF(Q1592="Yes",1,0)</f>
        <v/>
      </c>
    </row>
    <row r="1593" ht="15" customHeight="1" s="59">
      <c r="A1593" s="58" t="inlineStr">
        <is>
          <t>8246-SHFGA</t>
        </is>
      </c>
      <c r="B1593" s="58" t="inlineStr">
        <is>
          <t>Male</t>
        </is>
      </c>
      <c r="C1593" s="58" t="n">
        <v>0</v>
      </c>
      <c r="D1593" s="58" t="inlineStr">
        <is>
          <t>No</t>
        </is>
      </c>
      <c r="E1593" s="58" t="inlineStr">
        <is>
          <t>No</t>
        </is>
      </c>
      <c r="F1593" s="58" t="n">
        <v>17</v>
      </c>
      <c r="G1593" s="58" t="inlineStr">
        <is>
          <t>Yes</t>
        </is>
      </c>
      <c r="H1593" s="58" t="inlineStr">
        <is>
          <t>No</t>
        </is>
      </c>
      <c r="I1593" s="58" t="inlineStr">
        <is>
          <t>No</t>
        </is>
      </c>
      <c r="J1593" s="58" t="inlineStr">
        <is>
          <t>No internet service</t>
        </is>
      </c>
      <c r="K1593" s="58" t="inlineStr">
        <is>
          <t>No internet service</t>
        </is>
      </c>
      <c r="L1593" s="58" t="inlineStr">
        <is>
          <t>No internet service</t>
        </is>
      </c>
      <c r="M1593" s="58" t="inlineStr">
        <is>
          <t>No internet service</t>
        </is>
      </c>
      <c r="N1593" s="58" t="inlineStr">
        <is>
          <t>No internet service</t>
        </is>
      </c>
      <c r="O1593" s="58" t="inlineStr">
        <is>
          <t>No internet service</t>
        </is>
      </c>
      <c r="P1593" s="58" t="inlineStr">
        <is>
          <t>Month-to-month</t>
        </is>
      </c>
      <c r="Q1593" s="58" t="inlineStr">
        <is>
          <t>No</t>
        </is>
      </c>
      <c r="R1593" s="58" t="inlineStr">
        <is>
          <t>Credit card (automatic)</t>
        </is>
      </c>
      <c r="S1593" s="123" t="n">
        <v>21.1</v>
      </c>
      <c r="T1593" s="58" t="inlineStr">
        <is>
          <t>385.55</t>
        </is>
      </c>
      <c r="U1593" s="58" t="inlineStr">
        <is>
          <t>No</t>
        </is>
      </c>
      <c r="V1593" s="123">
        <f>IFERROR(VALUE(TRIM(T1593)),S1593*F1593)</f>
        <v/>
      </c>
      <c r="W1593" s="58">
        <f>IF(F1593&lt;=12,"0-12 mo",IF(F1593&lt;=24,"13-24 mo",IF(F1593&lt;=48,"25-48 mo","49+ mo")))</f>
        <v/>
      </c>
      <c r="X1593" s="58">
        <f>IF(S1593&lt;=35.5,"Q1 Low",IF(S1593&lt;=70.35,"Q2 Mid-Low",IF(S1593&lt;=89.85,"Q3 Mid-High","Q4 High")))</f>
        <v/>
      </c>
      <c r="Y1593" s="58">
        <f>IF(U1593="Yes",1,0)</f>
        <v/>
      </c>
      <c r="Z1593" s="58">
        <f>IF(P1593="Month-to-month",1,0)+IF(M1593="No",1,0)+IF(J1593="No",1,0)+IF(I1593="Fiber optic",1,0)+IF(Q1593="Yes",1,0)</f>
        <v/>
      </c>
    </row>
    <row r="1594" ht="15" customHeight="1" s="59">
      <c r="A1594" s="58" t="inlineStr">
        <is>
          <t>8387-MOJJT</t>
        </is>
      </c>
      <c r="B1594" s="58" t="inlineStr">
        <is>
          <t>Female</t>
        </is>
      </c>
      <c r="C1594" s="58" t="n">
        <v>0</v>
      </c>
      <c r="D1594" s="58" t="inlineStr">
        <is>
          <t>Yes</t>
        </is>
      </c>
      <c r="E1594" s="58" t="inlineStr">
        <is>
          <t>Yes</t>
        </is>
      </c>
      <c r="F1594" s="58" t="n">
        <v>42</v>
      </c>
      <c r="G1594" s="58" t="inlineStr">
        <is>
          <t>Yes</t>
        </is>
      </c>
      <c r="H1594" s="58" t="inlineStr">
        <is>
          <t>No</t>
        </is>
      </c>
      <c r="I1594" s="58" t="inlineStr">
        <is>
          <t>Fiber optic</t>
        </is>
      </c>
      <c r="J1594" s="58" t="inlineStr">
        <is>
          <t>No</t>
        </is>
      </c>
      <c r="K1594" s="58" t="inlineStr">
        <is>
          <t>No</t>
        </is>
      </c>
      <c r="L1594" s="58" t="inlineStr">
        <is>
          <t>No</t>
        </is>
      </c>
      <c r="M1594" s="58" t="inlineStr">
        <is>
          <t>No</t>
        </is>
      </c>
      <c r="N1594" s="58" t="inlineStr">
        <is>
          <t>Yes</t>
        </is>
      </c>
      <c r="O1594" s="58" t="inlineStr">
        <is>
          <t>No</t>
        </is>
      </c>
      <c r="P1594" s="58" t="inlineStr">
        <is>
          <t>Month-to-month</t>
        </is>
      </c>
      <c r="Q1594" s="58" t="inlineStr">
        <is>
          <t>Yes</t>
        </is>
      </c>
      <c r="R1594" s="58" t="inlineStr">
        <is>
          <t>Credit card (automatic)</t>
        </is>
      </c>
      <c r="S1594" s="123" t="n">
        <v>77.95</v>
      </c>
      <c r="T1594" s="58" t="inlineStr">
        <is>
          <t>3384</t>
        </is>
      </c>
      <c r="U1594" s="58" t="inlineStr">
        <is>
          <t>Yes</t>
        </is>
      </c>
      <c r="V1594" s="123">
        <f>IFERROR(VALUE(TRIM(T1594)),S1594*F1594)</f>
        <v/>
      </c>
      <c r="W1594" s="58">
        <f>IF(F1594&lt;=12,"0-12 mo",IF(F1594&lt;=24,"13-24 mo",IF(F1594&lt;=48,"25-48 mo","49+ mo")))</f>
        <v/>
      </c>
      <c r="X1594" s="58">
        <f>IF(S1594&lt;=35.5,"Q1 Low",IF(S1594&lt;=70.35,"Q2 Mid-Low",IF(S1594&lt;=89.85,"Q3 Mid-High","Q4 High")))</f>
        <v/>
      </c>
      <c r="Y1594" s="58">
        <f>IF(U1594="Yes",1,0)</f>
        <v/>
      </c>
      <c r="Z1594" s="58">
        <f>IF(P1594="Month-to-month",1,0)+IF(M1594="No",1,0)+IF(J1594="No",1,0)+IF(I1594="Fiber optic",1,0)+IF(Q1594="Yes",1,0)</f>
        <v/>
      </c>
    </row>
    <row r="1595" ht="15" customHeight="1" s="59">
      <c r="A1595" s="58" t="inlineStr">
        <is>
          <t>0620-XEFWH</t>
        </is>
      </c>
      <c r="B1595" s="58" t="inlineStr">
        <is>
          <t>Male</t>
        </is>
      </c>
      <c r="C1595" s="58" t="n">
        <v>0</v>
      </c>
      <c r="D1595" s="58" t="inlineStr">
        <is>
          <t>Yes</t>
        </is>
      </c>
      <c r="E1595" s="58" t="inlineStr">
        <is>
          <t>Yes</t>
        </is>
      </c>
      <c r="F1595" s="58" t="n">
        <v>4</v>
      </c>
      <c r="G1595" s="58" t="inlineStr">
        <is>
          <t>Yes</t>
        </is>
      </c>
      <c r="H1595" s="58" t="inlineStr">
        <is>
          <t>No</t>
        </is>
      </c>
      <c r="I1595" s="58" t="inlineStr">
        <is>
          <t>No</t>
        </is>
      </c>
      <c r="J1595" s="58" t="inlineStr">
        <is>
          <t>No internet service</t>
        </is>
      </c>
      <c r="K1595" s="58" t="inlineStr">
        <is>
          <t>No internet service</t>
        </is>
      </c>
      <c r="L1595" s="58" t="inlineStr">
        <is>
          <t>No internet service</t>
        </is>
      </c>
      <c r="M1595" s="58" t="inlineStr">
        <is>
          <t>No internet service</t>
        </is>
      </c>
      <c r="N1595" s="58" t="inlineStr">
        <is>
          <t>No internet service</t>
        </is>
      </c>
      <c r="O1595" s="58" t="inlineStr">
        <is>
          <t>No internet service</t>
        </is>
      </c>
      <c r="P1595" s="58" t="inlineStr">
        <is>
          <t>Month-to-month</t>
        </is>
      </c>
      <c r="Q1595" s="58" t="inlineStr">
        <is>
          <t>No</t>
        </is>
      </c>
      <c r="R1595" s="58" t="inlineStr">
        <is>
          <t>Mailed check</t>
        </is>
      </c>
      <c r="S1595" s="123" t="n">
        <v>18.85</v>
      </c>
      <c r="T1595" s="58" t="inlineStr">
        <is>
          <t>84.2</t>
        </is>
      </c>
      <c r="U1595" s="58" t="inlineStr">
        <is>
          <t>No</t>
        </is>
      </c>
      <c r="V1595" s="123">
        <f>IFERROR(VALUE(TRIM(T1595)),S1595*F1595)</f>
        <v/>
      </c>
      <c r="W1595" s="58">
        <f>IF(F1595&lt;=12,"0-12 mo",IF(F1595&lt;=24,"13-24 mo",IF(F1595&lt;=48,"25-48 mo","49+ mo")))</f>
        <v/>
      </c>
      <c r="X1595" s="58">
        <f>IF(S1595&lt;=35.5,"Q1 Low",IF(S1595&lt;=70.35,"Q2 Mid-Low",IF(S1595&lt;=89.85,"Q3 Mid-High","Q4 High")))</f>
        <v/>
      </c>
      <c r="Y1595" s="58">
        <f>IF(U1595="Yes",1,0)</f>
        <v/>
      </c>
      <c r="Z1595" s="58">
        <f>IF(P1595="Month-to-month",1,0)+IF(M1595="No",1,0)+IF(J1595="No",1,0)+IF(I1595="Fiber optic",1,0)+IF(Q1595="Yes",1,0)</f>
        <v/>
      </c>
    </row>
    <row r="1596" ht="15" customHeight="1" s="59">
      <c r="A1596" s="58" t="inlineStr">
        <is>
          <t>6485-QXWWE</t>
        </is>
      </c>
      <c r="B1596" s="58" t="inlineStr">
        <is>
          <t>Female</t>
        </is>
      </c>
      <c r="C1596" s="58" t="n">
        <v>0</v>
      </c>
      <c r="D1596" s="58" t="inlineStr">
        <is>
          <t>No</t>
        </is>
      </c>
      <c r="E1596" s="58" t="inlineStr">
        <is>
          <t>Yes</t>
        </is>
      </c>
      <c r="F1596" s="58" t="n">
        <v>62</v>
      </c>
      <c r="G1596" s="58" t="inlineStr">
        <is>
          <t>Yes</t>
        </is>
      </c>
      <c r="H1596" s="58" t="inlineStr">
        <is>
          <t>Yes</t>
        </is>
      </c>
      <c r="I1596" s="58" t="inlineStr">
        <is>
          <t>No</t>
        </is>
      </c>
      <c r="J1596" s="58" t="inlineStr">
        <is>
          <t>No internet service</t>
        </is>
      </c>
      <c r="K1596" s="58" t="inlineStr">
        <is>
          <t>No internet service</t>
        </is>
      </c>
      <c r="L1596" s="58" t="inlineStr">
        <is>
          <t>No internet service</t>
        </is>
      </c>
      <c r="M1596" s="58" t="inlineStr">
        <is>
          <t>No internet service</t>
        </is>
      </c>
      <c r="N1596" s="58" t="inlineStr">
        <is>
          <t>No internet service</t>
        </is>
      </c>
      <c r="O1596" s="58" t="inlineStr">
        <is>
          <t>No internet service</t>
        </is>
      </c>
      <c r="P1596" s="58" t="inlineStr">
        <is>
          <t>Two year</t>
        </is>
      </c>
      <c r="Q1596" s="58" t="inlineStr">
        <is>
          <t>No</t>
        </is>
      </c>
      <c r="R1596" s="58" t="inlineStr">
        <is>
          <t>Bank transfer (automatic)</t>
        </is>
      </c>
      <c r="S1596" s="123" t="n">
        <v>26</v>
      </c>
      <c r="T1596" s="58" t="inlineStr">
        <is>
          <t>1638.7</t>
        </is>
      </c>
      <c r="U1596" s="58" t="inlineStr">
        <is>
          <t>No</t>
        </is>
      </c>
      <c r="V1596" s="123">
        <f>IFERROR(VALUE(TRIM(T1596)),S1596*F1596)</f>
        <v/>
      </c>
      <c r="W1596" s="58">
        <f>IF(F1596&lt;=12,"0-12 mo",IF(F1596&lt;=24,"13-24 mo",IF(F1596&lt;=48,"25-48 mo","49+ mo")))</f>
        <v/>
      </c>
      <c r="X1596" s="58">
        <f>IF(S1596&lt;=35.5,"Q1 Low",IF(S1596&lt;=70.35,"Q2 Mid-Low",IF(S1596&lt;=89.85,"Q3 Mid-High","Q4 High")))</f>
        <v/>
      </c>
      <c r="Y1596" s="58">
        <f>IF(U1596="Yes",1,0)</f>
        <v/>
      </c>
      <c r="Z1596" s="58">
        <f>IF(P1596="Month-to-month",1,0)+IF(M1596="No",1,0)+IF(J1596="No",1,0)+IF(I1596="Fiber optic",1,0)+IF(Q1596="Yes",1,0)</f>
        <v/>
      </c>
    </row>
    <row r="1597" ht="15" customHeight="1" s="59">
      <c r="A1597" s="58" t="inlineStr">
        <is>
          <t>2761-OCIAX</t>
        </is>
      </c>
      <c r="B1597" s="58" t="inlineStr">
        <is>
          <t>Male</t>
        </is>
      </c>
      <c r="C1597" s="58" t="n">
        <v>1</v>
      </c>
      <c r="D1597" s="58" t="inlineStr">
        <is>
          <t>No</t>
        </is>
      </c>
      <c r="E1597" s="58" t="inlineStr">
        <is>
          <t>No</t>
        </is>
      </c>
      <c r="F1597" s="58" t="n">
        <v>2</v>
      </c>
      <c r="G1597" s="58" t="inlineStr">
        <is>
          <t>Yes</t>
        </is>
      </c>
      <c r="H1597" s="58" t="inlineStr">
        <is>
          <t>No</t>
        </is>
      </c>
      <c r="I1597" s="58" t="inlineStr">
        <is>
          <t>Fiber optic</t>
        </is>
      </c>
      <c r="J1597" s="58" t="inlineStr">
        <is>
          <t>No</t>
        </is>
      </c>
      <c r="K1597" s="58" t="inlineStr">
        <is>
          <t>Yes</t>
        </is>
      </c>
      <c r="L1597" s="58" t="inlineStr">
        <is>
          <t>No</t>
        </is>
      </c>
      <c r="M1597" s="58" t="inlineStr">
        <is>
          <t>No</t>
        </is>
      </c>
      <c r="N1597" s="58" t="inlineStr">
        <is>
          <t>No</t>
        </is>
      </c>
      <c r="O1597" s="58" t="inlineStr">
        <is>
          <t>No</t>
        </is>
      </c>
      <c r="P1597" s="58" t="inlineStr">
        <is>
          <t>Month-to-month</t>
        </is>
      </c>
      <c r="Q1597" s="58" t="inlineStr">
        <is>
          <t>Yes</t>
        </is>
      </c>
      <c r="R1597" s="58" t="inlineStr">
        <is>
          <t>Electronic check</t>
        </is>
      </c>
      <c r="S1597" s="123" t="n">
        <v>74.7</v>
      </c>
      <c r="T1597" s="58" t="inlineStr">
        <is>
          <t>165.4</t>
        </is>
      </c>
      <c r="U1597" s="58" t="inlineStr">
        <is>
          <t>Yes</t>
        </is>
      </c>
      <c r="V1597" s="123">
        <f>IFERROR(VALUE(TRIM(T1597)),S1597*F1597)</f>
        <v/>
      </c>
      <c r="W1597" s="58">
        <f>IF(F1597&lt;=12,"0-12 mo",IF(F1597&lt;=24,"13-24 mo",IF(F1597&lt;=48,"25-48 mo","49+ mo")))</f>
        <v/>
      </c>
      <c r="X1597" s="58">
        <f>IF(S1597&lt;=35.5,"Q1 Low",IF(S1597&lt;=70.35,"Q2 Mid-Low",IF(S1597&lt;=89.85,"Q3 Mid-High","Q4 High")))</f>
        <v/>
      </c>
      <c r="Y1597" s="58">
        <f>IF(U1597="Yes",1,0)</f>
        <v/>
      </c>
      <c r="Z1597" s="58">
        <f>IF(P1597="Month-to-month",1,0)+IF(M1597="No",1,0)+IF(J1597="No",1,0)+IF(I1597="Fiber optic",1,0)+IF(Q1597="Yes",1,0)</f>
        <v/>
      </c>
    </row>
    <row r="1598" ht="15" customHeight="1" s="59">
      <c r="A1598" s="58" t="inlineStr">
        <is>
          <t>7321-VGNKU</t>
        </is>
      </c>
      <c r="B1598" s="58" t="inlineStr">
        <is>
          <t>Female</t>
        </is>
      </c>
      <c r="C1598" s="58" t="n">
        <v>0</v>
      </c>
      <c r="D1598" s="58" t="inlineStr">
        <is>
          <t>Yes</t>
        </is>
      </c>
      <c r="E1598" s="58" t="inlineStr">
        <is>
          <t>No</t>
        </is>
      </c>
      <c r="F1598" s="58" t="n">
        <v>2</v>
      </c>
      <c r="G1598" s="58" t="inlineStr">
        <is>
          <t>Yes</t>
        </is>
      </c>
      <c r="H1598" s="58" t="inlineStr">
        <is>
          <t>No</t>
        </is>
      </c>
      <c r="I1598" s="58" t="inlineStr">
        <is>
          <t>Fiber optic</t>
        </is>
      </c>
      <c r="J1598" s="58" t="inlineStr">
        <is>
          <t>No</t>
        </is>
      </c>
      <c r="K1598" s="58" t="inlineStr">
        <is>
          <t>No</t>
        </is>
      </c>
      <c r="L1598" s="58" t="inlineStr">
        <is>
          <t>No</t>
        </is>
      </c>
      <c r="M1598" s="58" t="inlineStr">
        <is>
          <t>No</t>
        </is>
      </c>
      <c r="N1598" s="58" t="inlineStr">
        <is>
          <t>No</t>
        </is>
      </c>
      <c r="O1598" s="58" t="inlineStr">
        <is>
          <t>No</t>
        </is>
      </c>
      <c r="P1598" s="58" t="inlineStr">
        <is>
          <t>Month-to-month</t>
        </is>
      </c>
      <c r="Q1598" s="58" t="inlineStr">
        <is>
          <t>Yes</t>
        </is>
      </c>
      <c r="R1598" s="58" t="inlineStr">
        <is>
          <t>Electronic check</t>
        </is>
      </c>
      <c r="S1598" s="123" t="n">
        <v>70.34999999999999</v>
      </c>
      <c r="T1598" s="58" t="inlineStr">
        <is>
          <t>120.25</t>
        </is>
      </c>
      <c r="U1598" s="58" t="inlineStr">
        <is>
          <t>No</t>
        </is>
      </c>
      <c r="V1598" s="123">
        <f>IFERROR(VALUE(TRIM(T1598)),S1598*F1598)</f>
        <v/>
      </c>
      <c r="W1598" s="58">
        <f>IF(F1598&lt;=12,"0-12 mo",IF(F1598&lt;=24,"13-24 mo",IF(F1598&lt;=48,"25-48 mo","49+ mo")))</f>
        <v/>
      </c>
      <c r="X1598" s="58">
        <f>IF(S1598&lt;=35.5,"Q1 Low",IF(S1598&lt;=70.35,"Q2 Mid-Low",IF(S1598&lt;=89.85,"Q3 Mid-High","Q4 High")))</f>
        <v/>
      </c>
      <c r="Y1598" s="58">
        <f>IF(U1598="Yes",1,0)</f>
        <v/>
      </c>
      <c r="Z1598" s="58">
        <f>IF(P1598="Month-to-month",1,0)+IF(M1598="No",1,0)+IF(J1598="No",1,0)+IF(I1598="Fiber optic",1,0)+IF(Q1598="Yes",1,0)</f>
        <v/>
      </c>
    </row>
    <row r="1599" ht="15" customHeight="1" s="59">
      <c r="A1599" s="58" t="inlineStr">
        <is>
          <t>5327-CNLUQ</t>
        </is>
      </c>
      <c r="B1599" s="58" t="inlineStr">
        <is>
          <t>Male</t>
        </is>
      </c>
      <c r="C1599" s="58" t="n">
        <v>0</v>
      </c>
      <c r="D1599" s="58" t="inlineStr">
        <is>
          <t>Yes</t>
        </is>
      </c>
      <c r="E1599" s="58" t="inlineStr">
        <is>
          <t>No</t>
        </is>
      </c>
      <c r="F1599" s="58" t="n">
        <v>48</v>
      </c>
      <c r="G1599" s="58" t="inlineStr">
        <is>
          <t>Yes</t>
        </is>
      </c>
      <c r="H1599" s="58" t="inlineStr">
        <is>
          <t>Yes</t>
        </is>
      </c>
      <c r="I1599" s="58" t="inlineStr">
        <is>
          <t>Fiber optic</t>
        </is>
      </c>
      <c r="J1599" s="58" t="inlineStr">
        <is>
          <t>Yes</t>
        </is>
      </c>
      <c r="K1599" s="58" t="inlineStr">
        <is>
          <t>Yes</t>
        </is>
      </c>
      <c r="L1599" s="58" t="inlineStr">
        <is>
          <t>Yes</t>
        </is>
      </c>
      <c r="M1599" s="58" t="inlineStr">
        <is>
          <t>No</t>
        </is>
      </c>
      <c r="N1599" s="58" t="inlineStr">
        <is>
          <t>Yes</t>
        </is>
      </c>
      <c r="O1599" s="58" t="inlineStr">
        <is>
          <t>No</t>
        </is>
      </c>
      <c r="P1599" s="58" t="inlineStr">
        <is>
          <t>Two year</t>
        </is>
      </c>
      <c r="Q1599" s="58" t="inlineStr">
        <is>
          <t>Yes</t>
        </is>
      </c>
      <c r="R1599" s="58" t="inlineStr">
        <is>
          <t>Bank transfer (automatic)</t>
        </is>
      </c>
      <c r="S1599" s="123" t="n">
        <v>96.90000000000001</v>
      </c>
      <c r="T1599" s="58" t="inlineStr">
        <is>
          <t>4473.45</t>
        </is>
      </c>
      <c r="U1599" s="58" t="inlineStr">
        <is>
          <t>No</t>
        </is>
      </c>
      <c r="V1599" s="123">
        <f>IFERROR(VALUE(TRIM(T1599)),S1599*F1599)</f>
        <v/>
      </c>
      <c r="W1599" s="58">
        <f>IF(F1599&lt;=12,"0-12 mo",IF(F1599&lt;=24,"13-24 mo",IF(F1599&lt;=48,"25-48 mo","49+ mo")))</f>
        <v/>
      </c>
      <c r="X1599" s="58">
        <f>IF(S1599&lt;=35.5,"Q1 Low",IF(S1599&lt;=70.35,"Q2 Mid-Low",IF(S1599&lt;=89.85,"Q3 Mid-High","Q4 High")))</f>
        <v/>
      </c>
      <c r="Y1599" s="58">
        <f>IF(U1599="Yes",1,0)</f>
        <v/>
      </c>
      <c r="Z1599" s="58">
        <f>IF(P1599="Month-to-month",1,0)+IF(M1599="No",1,0)+IF(J1599="No",1,0)+IF(I1599="Fiber optic",1,0)+IF(Q1599="Yes",1,0)</f>
        <v/>
      </c>
    </row>
    <row r="1600" ht="15" customHeight="1" s="59">
      <c r="A1600" s="58" t="inlineStr">
        <is>
          <t>7552-KEYGT</t>
        </is>
      </c>
      <c r="B1600" s="58" t="inlineStr">
        <is>
          <t>Male</t>
        </is>
      </c>
      <c r="C1600" s="58" t="n">
        <v>0</v>
      </c>
      <c r="D1600" s="58" t="inlineStr">
        <is>
          <t>Yes</t>
        </is>
      </c>
      <c r="E1600" s="58" t="inlineStr">
        <is>
          <t>No</t>
        </is>
      </c>
      <c r="F1600" s="58" t="n">
        <v>27</v>
      </c>
      <c r="G1600" s="58" t="inlineStr">
        <is>
          <t>Yes</t>
        </is>
      </c>
      <c r="H1600" s="58" t="inlineStr">
        <is>
          <t>No</t>
        </is>
      </c>
      <c r="I1600" s="58" t="inlineStr">
        <is>
          <t>No</t>
        </is>
      </c>
      <c r="J1600" s="58" t="inlineStr">
        <is>
          <t>No internet service</t>
        </is>
      </c>
      <c r="K1600" s="58" t="inlineStr">
        <is>
          <t>No internet service</t>
        </is>
      </c>
      <c r="L1600" s="58" t="inlineStr">
        <is>
          <t>No internet service</t>
        </is>
      </c>
      <c r="M1600" s="58" t="inlineStr">
        <is>
          <t>No internet service</t>
        </is>
      </c>
      <c r="N1600" s="58" t="inlineStr">
        <is>
          <t>No internet service</t>
        </is>
      </c>
      <c r="O1600" s="58" t="inlineStr">
        <is>
          <t>No internet service</t>
        </is>
      </c>
      <c r="P1600" s="58" t="inlineStr">
        <is>
          <t>Two year</t>
        </is>
      </c>
      <c r="Q1600" s="58" t="inlineStr">
        <is>
          <t>No</t>
        </is>
      </c>
      <c r="R1600" s="58" t="inlineStr">
        <is>
          <t>Bank transfer (automatic)</t>
        </is>
      </c>
      <c r="S1600" s="123" t="n">
        <v>19.55</v>
      </c>
      <c r="T1600" s="58" t="inlineStr">
        <is>
          <t>520.55</t>
        </is>
      </c>
      <c r="U1600" s="58" t="inlineStr">
        <is>
          <t>No</t>
        </is>
      </c>
      <c r="V1600" s="123">
        <f>IFERROR(VALUE(TRIM(T1600)),S1600*F1600)</f>
        <v/>
      </c>
      <c r="W1600" s="58">
        <f>IF(F1600&lt;=12,"0-12 mo",IF(F1600&lt;=24,"13-24 mo",IF(F1600&lt;=48,"25-48 mo","49+ mo")))</f>
        <v/>
      </c>
      <c r="X1600" s="58">
        <f>IF(S1600&lt;=35.5,"Q1 Low",IF(S1600&lt;=70.35,"Q2 Mid-Low",IF(S1600&lt;=89.85,"Q3 Mid-High","Q4 High")))</f>
        <v/>
      </c>
      <c r="Y1600" s="58">
        <f>IF(U1600="Yes",1,0)</f>
        <v/>
      </c>
      <c r="Z1600" s="58">
        <f>IF(P1600="Month-to-month",1,0)+IF(M1600="No",1,0)+IF(J1600="No",1,0)+IF(I1600="Fiber optic",1,0)+IF(Q1600="Yes",1,0)</f>
        <v/>
      </c>
    </row>
    <row r="1601" ht="15" customHeight="1" s="59">
      <c r="A1601" s="58" t="inlineStr">
        <is>
          <t>5816-JMLGY</t>
        </is>
      </c>
      <c r="B1601" s="58" t="inlineStr">
        <is>
          <t>Female</t>
        </is>
      </c>
      <c r="C1601" s="58" t="n">
        <v>0</v>
      </c>
      <c r="D1601" s="58" t="inlineStr">
        <is>
          <t>Yes</t>
        </is>
      </c>
      <c r="E1601" s="58" t="inlineStr">
        <is>
          <t>Yes</t>
        </is>
      </c>
      <c r="F1601" s="58" t="n">
        <v>70</v>
      </c>
      <c r="G1601" s="58" t="inlineStr">
        <is>
          <t>Yes</t>
        </is>
      </c>
      <c r="H1601" s="58" t="inlineStr">
        <is>
          <t>No</t>
        </is>
      </c>
      <c r="I1601" s="58" t="inlineStr">
        <is>
          <t>DSL</t>
        </is>
      </c>
      <c r="J1601" s="58" t="inlineStr">
        <is>
          <t>No</t>
        </is>
      </c>
      <c r="K1601" s="58" t="inlineStr">
        <is>
          <t>Yes</t>
        </is>
      </c>
      <c r="L1601" s="58" t="inlineStr">
        <is>
          <t>Yes</t>
        </is>
      </c>
      <c r="M1601" s="58" t="inlineStr">
        <is>
          <t>Yes</t>
        </is>
      </c>
      <c r="N1601" s="58" t="inlineStr">
        <is>
          <t>Yes</t>
        </is>
      </c>
      <c r="O1601" s="58" t="inlineStr">
        <is>
          <t>Yes</t>
        </is>
      </c>
      <c r="P1601" s="58" t="inlineStr">
        <is>
          <t>Two year</t>
        </is>
      </c>
      <c r="Q1601" s="58" t="inlineStr">
        <is>
          <t>Yes</t>
        </is>
      </c>
      <c r="R1601" s="58" t="inlineStr">
        <is>
          <t>Bank transfer (automatic)</t>
        </is>
      </c>
      <c r="S1601" s="123" t="n">
        <v>80.40000000000001</v>
      </c>
      <c r="T1601" s="58" t="inlineStr">
        <is>
          <t>5717.85</t>
        </is>
      </c>
      <c r="U1601" s="58" t="inlineStr">
        <is>
          <t>No</t>
        </is>
      </c>
      <c r="V1601" s="123">
        <f>IFERROR(VALUE(TRIM(T1601)),S1601*F1601)</f>
        <v/>
      </c>
      <c r="W1601" s="58">
        <f>IF(F1601&lt;=12,"0-12 mo",IF(F1601&lt;=24,"13-24 mo",IF(F1601&lt;=48,"25-48 mo","49+ mo")))</f>
        <v/>
      </c>
      <c r="X1601" s="58">
        <f>IF(S1601&lt;=35.5,"Q1 Low",IF(S1601&lt;=70.35,"Q2 Mid-Low",IF(S1601&lt;=89.85,"Q3 Mid-High","Q4 High")))</f>
        <v/>
      </c>
      <c r="Y1601" s="58">
        <f>IF(U1601="Yes",1,0)</f>
        <v/>
      </c>
      <c r="Z1601" s="58">
        <f>IF(P1601="Month-to-month",1,0)+IF(M1601="No",1,0)+IF(J1601="No",1,0)+IF(I1601="Fiber optic",1,0)+IF(Q1601="Yes",1,0)</f>
        <v/>
      </c>
    </row>
    <row r="1602" ht="15" customHeight="1" s="59">
      <c r="A1602" s="58" t="inlineStr">
        <is>
          <t>3068-OMWZA</t>
        </is>
      </c>
      <c r="B1602" s="58" t="inlineStr">
        <is>
          <t>Male</t>
        </is>
      </c>
      <c r="C1602" s="58" t="n">
        <v>1</v>
      </c>
      <c r="D1602" s="58" t="inlineStr">
        <is>
          <t>No</t>
        </is>
      </c>
      <c r="E1602" s="58" t="inlineStr">
        <is>
          <t>No</t>
        </is>
      </c>
      <c r="F1602" s="58" t="n">
        <v>1</v>
      </c>
      <c r="G1602" s="58" t="inlineStr">
        <is>
          <t>Yes</t>
        </is>
      </c>
      <c r="H1602" s="58" t="inlineStr">
        <is>
          <t>Yes</t>
        </is>
      </c>
      <c r="I1602" s="58" t="inlineStr">
        <is>
          <t>Fiber optic</t>
        </is>
      </c>
      <c r="J1602" s="58" t="inlineStr">
        <is>
          <t>No</t>
        </is>
      </c>
      <c r="K1602" s="58" t="inlineStr">
        <is>
          <t>No</t>
        </is>
      </c>
      <c r="L1602" s="58" t="inlineStr">
        <is>
          <t>Yes</t>
        </is>
      </c>
      <c r="M1602" s="58" t="inlineStr">
        <is>
          <t>No</t>
        </is>
      </c>
      <c r="N1602" s="58" t="inlineStr">
        <is>
          <t>Yes</t>
        </is>
      </c>
      <c r="O1602" s="58" t="inlineStr">
        <is>
          <t>No</t>
        </is>
      </c>
      <c r="P1602" s="58" t="inlineStr">
        <is>
          <t>Month-to-month</t>
        </is>
      </c>
      <c r="Q1602" s="58" t="inlineStr">
        <is>
          <t>Yes</t>
        </is>
      </c>
      <c r="R1602" s="58" t="inlineStr">
        <is>
          <t>Electronic check</t>
        </is>
      </c>
      <c r="S1602" s="123" t="n">
        <v>88.8</v>
      </c>
      <c r="T1602" s="58" t="inlineStr">
        <is>
          <t>88.8</t>
        </is>
      </c>
      <c r="U1602" s="58" t="inlineStr">
        <is>
          <t>Yes</t>
        </is>
      </c>
      <c r="V1602" s="123">
        <f>IFERROR(VALUE(TRIM(T1602)),S1602*F1602)</f>
        <v/>
      </c>
      <c r="W1602" s="58">
        <f>IF(F1602&lt;=12,"0-12 mo",IF(F1602&lt;=24,"13-24 mo",IF(F1602&lt;=48,"25-48 mo","49+ mo")))</f>
        <v/>
      </c>
      <c r="X1602" s="58">
        <f>IF(S1602&lt;=35.5,"Q1 Low",IF(S1602&lt;=70.35,"Q2 Mid-Low",IF(S1602&lt;=89.85,"Q3 Mid-High","Q4 High")))</f>
        <v/>
      </c>
      <c r="Y1602" s="58">
        <f>IF(U1602="Yes",1,0)</f>
        <v/>
      </c>
      <c r="Z1602" s="58">
        <f>IF(P1602="Month-to-month",1,0)+IF(M1602="No",1,0)+IF(J1602="No",1,0)+IF(I1602="Fiber optic",1,0)+IF(Q1602="Yes",1,0)</f>
        <v/>
      </c>
    </row>
    <row r="1603" ht="15" customHeight="1" s="59">
      <c r="A1603" s="58" t="inlineStr">
        <is>
          <t>2927-QRRQV</t>
        </is>
      </c>
      <c r="B1603" s="58" t="inlineStr">
        <is>
          <t>Male</t>
        </is>
      </c>
      <c r="C1603" s="58" t="n">
        <v>0</v>
      </c>
      <c r="D1603" s="58" t="inlineStr">
        <is>
          <t>Yes</t>
        </is>
      </c>
      <c r="E1603" s="58" t="inlineStr">
        <is>
          <t>No</t>
        </is>
      </c>
      <c r="F1603" s="58" t="n">
        <v>46</v>
      </c>
      <c r="G1603" s="58" t="inlineStr">
        <is>
          <t>Yes</t>
        </is>
      </c>
      <c r="H1603" s="58" t="inlineStr">
        <is>
          <t>Yes</t>
        </is>
      </c>
      <c r="I1603" s="58" t="inlineStr">
        <is>
          <t>Fiber optic</t>
        </is>
      </c>
      <c r="J1603" s="58" t="inlineStr">
        <is>
          <t>No</t>
        </is>
      </c>
      <c r="K1603" s="58" t="inlineStr">
        <is>
          <t>Yes</t>
        </is>
      </c>
      <c r="L1603" s="58" t="inlineStr">
        <is>
          <t>Yes</t>
        </is>
      </c>
      <c r="M1603" s="58" t="inlineStr">
        <is>
          <t>No</t>
        </is>
      </c>
      <c r="N1603" s="58" t="inlineStr">
        <is>
          <t>Yes</t>
        </is>
      </c>
      <c r="O1603" s="58" t="inlineStr">
        <is>
          <t>No</t>
        </is>
      </c>
      <c r="P1603" s="58" t="inlineStr">
        <is>
          <t>One year</t>
        </is>
      </c>
      <c r="Q1603" s="58" t="inlineStr">
        <is>
          <t>Yes</t>
        </is>
      </c>
      <c r="R1603" s="58" t="inlineStr">
        <is>
          <t>Electronic check</t>
        </is>
      </c>
      <c r="S1603" s="123" t="n">
        <v>94.65000000000001</v>
      </c>
      <c r="T1603" s="58" t="inlineStr">
        <is>
          <t>4312.5</t>
        </is>
      </c>
      <c r="U1603" s="58" t="inlineStr">
        <is>
          <t>No</t>
        </is>
      </c>
      <c r="V1603" s="123">
        <f>IFERROR(VALUE(TRIM(T1603)),S1603*F1603)</f>
        <v/>
      </c>
      <c r="W1603" s="58">
        <f>IF(F1603&lt;=12,"0-12 mo",IF(F1603&lt;=24,"13-24 mo",IF(F1603&lt;=48,"25-48 mo","49+ mo")))</f>
        <v/>
      </c>
      <c r="X1603" s="58">
        <f>IF(S1603&lt;=35.5,"Q1 Low",IF(S1603&lt;=70.35,"Q2 Mid-Low",IF(S1603&lt;=89.85,"Q3 Mid-High","Q4 High")))</f>
        <v/>
      </c>
      <c r="Y1603" s="58">
        <f>IF(U1603="Yes",1,0)</f>
        <v/>
      </c>
      <c r="Z1603" s="58">
        <f>IF(P1603="Month-to-month",1,0)+IF(M1603="No",1,0)+IF(J1603="No",1,0)+IF(I1603="Fiber optic",1,0)+IF(Q1603="Yes",1,0)</f>
        <v/>
      </c>
    </row>
    <row r="1604" ht="15" customHeight="1" s="59">
      <c r="A1604" s="58" t="inlineStr">
        <is>
          <t>6032-KRXXO</t>
        </is>
      </c>
      <c r="B1604" s="58" t="inlineStr">
        <is>
          <t>Male</t>
        </is>
      </c>
      <c r="C1604" s="58" t="n">
        <v>0</v>
      </c>
      <c r="D1604" s="58" t="inlineStr">
        <is>
          <t>No</t>
        </is>
      </c>
      <c r="E1604" s="58" t="inlineStr">
        <is>
          <t>No</t>
        </is>
      </c>
      <c r="F1604" s="58" t="n">
        <v>30</v>
      </c>
      <c r="G1604" s="58" t="inlineStr">
        <is>
          <t>Yes</t>
        </is>
      </c>
      <c r="H1604" s="58" t="inlineStr">
        <is>
          <t>No</t>
        </is>
      </c>
      <c r="I1604" s="58" t="inlineStr">
        <is>
          <t>Fiber optic</t>
        </is>
      </c>
      <c r="J1604" s="58" t="inlineStr">
        <is>
          <t>No</t>
        </is>
      </c>
      <c r="K1604" s="58" t="inlineStr">
        <is>
          <t>No</t>
        </is>
      </c>
      <c r="L1604" s="58" t="inlineStr">
        <is>
          <t>No</t>
        </is>
      </c>
      <c r="M1604" s="58" t="inlineStr">
        <is>
          <t>No</t>
        </is>
      </c>
      <c r="N1604" s="58" t="inlineStr">
        <is>
          <t>Yes</t>
        </is>
      </c>
      <c r="O1604" s="58" t="inlineStr">
        <is>
          <t>Yes</t>
        </is>
      </c>
      <c r="P1604" s="58" t="inlineStr">
        <is>
          <t>Month-to-month</t>
        </is>
      </c>
      <c r="Q1604" s="58" t="inlineStr">
        <is>
          <t>Yes</t>
        </is>
      </c>
      <c r="R1604" s="58" t="inlineStr">
        <is>
          <t>Electronic check</t>
        </is>
      </c>
      <c r="S1604" s="123" t="n">
        <v>90.25</v>
      </c>
      <c r="T1604" s="58" t="inlineStr">
        <is>
          <t>2755.35</t>
        </is>
      </c>
      <c r="U1604" s="58" t="inlineStr">
        <is>
          <t>Yes</t>
        </is>
      </c>
      <c r="V1604" s="123">
        <f>IFERROR(VALUE(TRIM(T1604)),S1604*F1604)</f>
        <v/>
      </c>
      <c r="W1604" s="58">
        <f>IF(F1604&lt;=12,"0-12 mo",IF(F1604&lt;=24,"13-24 mo",IF(F1604&lt;=48,"25-48 mo","49+ mo")))</f>
        <v/>
      </c>
      <c r="X1604" s="58">
        <f>IF(S1604&lt;=35.5,"Q1 Low",IF(S1604&lt;=70.35,"Q2 Mid-Low",IF(S1604&lt;=89.85,"Q3 Mid-High","Q4 High")))</f>
        <v/>
      </c>
      <c r="Y1604" s="58">
        <f>IF(U1604="Yes",1,0)</f>
        <v/>
      </c>
      <c r="Z1604" s="58">
        <f>IF(P1604="Month-to-month",1,0)+IF(M1604="No",1,0)+IF(J1604="No",1,0)+IF(I1604="Fiber optic",1,0)+IF(Q1604="Yes",1,0)</f>
        <v/>
      </c>
    </row>
    <row r="1605" ht="15" customHeight="1" s="59">
      <c r="A1605" s="58" t="inlineStr">
        <is>
          <t>7459-RRWQZ</t>
        </is>
      </c>
      <c r="B1605" s="58" t="inlineStr">
        <is>
          <t>Female</t>
        </is>
      </c>
      <c r="C1605" s="58" t="n">
        <v>0</v>
      </c>
      <c r="D1605" s="58" t="inlineStr">
        <is>
          <t>No</t>
        </is>
      </c>
      <c r="E1605" s="58" t="inlineStr">
        <is>
          <t>No</t>
        </is>
      </c>
      <c r="F1605" s="58" t="n">
        <v>15</v>
      </c>
      <c r="G1605" s="58" t="inlineStr">
        <is>
          <t>Yes</t>
        </is>
      </c>
      <c r="H1605" s="58" t="inlineStr">
        <is>
          <t>Yes</t>
        </is>
      </c>
      <c r="I1605" s="58" t="inlineStr">
        <is>
          <t>DSL</t>
        </is>
      </c>
      <c r="J1605" s="58" t="inlineStr">
        <is>
          <t>Yes</t>
        </is>
      </c>
      <c r="K1605" s="58" t="inlineStr">
        <is>
          <t>No</t>
        </is>
      </c>
      <c r="L1605" s="58" t="inlineStr">
        <is>
          <t>No</t>
        </is>
      </c>
      <c r="M1605" s="58" t="inlineStr">
        <is>
          <t>No</t>
        </is>
      </c>
      <c r="N1605" s="58" t="inlineStr">
        <is>
          <t>No</t>
        </is>
      </c>
      <c r="O1605" s="58" t="inlineStr">
        <is>
          <t>Yes</t>
        </is>
      </c>
      <c r="P1605" s="58" t="inlineStr">
        <is>
          <t>Month-to-month</t>
        </is>
      </c>
      <c r="Q1605" s="58" t="inlineStr">
        <is>
          <t>Yes</t>
        </is>
      </c>
      <c r="R1605" s="58" t="inlineStr">
        <is>
          <t>Bank transfer (automatic)</t>
        </is>
      </c>
      <c r="S1605" s="123" t="n">
        <v>64.65000000000001</v>
      </c>
      <c r="T1605" s="58" t="inlineStr">
        <is>
          <t>994.55</t>
        </is>
      </c>
      <c r="U1605" s="58" t="inlineStr">
        <is>
          <t>Yes</t>
        </is>
      </c>
      <c r="V1605" s="123">
        <f>IFERROR(VALUE(TRIM(T1605)),S1605*F1605)</f>
        <v/>
      </c>
      <c r="W1605" s="58">
        <f>IF(F1605&lt;=12,"0-12 mo",IF(F1605&lt;=24,"13-24 mo",IF(F1605&lt;=48,"25-48 mo","49+ mo")))</f>
        <v/>
      </c>
      <c r="X1605" s="58">
        <f>IF(S1605&lt;=35.5,"Q1 Low",IF(S1605&lt;=70.35,"Q2 Mid-Low",IF(S1605&lt;=89.85,"Q3 Mid-High","Q4 High")))</f>
        <v/>
      </c>
      <c r="Y1605" s="58">
        <f>IF(U1605="Yes",1,0)</f>
        <v/>
      </c>
      <c r="Z1605" s="58">
        <f>IF(P1605="Month-to-month",1,0)+IF(M1605="No",1,0)+IF(J1605="No",1,0)+IF(I1605="Fiber optic",1,0)+IF(Q1605="Yes",1,0)</f>
        <v/>
      </c>
    </row>
    <row r="1606" ht="15" customHeight="1" s="59">
      <c r="A1606" s="58" t="inlineStr">
        <is>
          <t>6265-SXWBU</t>
        </is>
      </c>
      <c r="B1606" s="58" t="inlineStr">
        <is>
          <t>Male</t>
        </is>
      </c>
      <c r="C1606" s="58" t="n">
        <v>0</v>
      </c>
      <c r="D1606" s="58" t="inlineStr">
        <is>
          <t>Yes</t>
        </is>
      </c>
      <c r="E1606" s="58" t="inlineStr">
        <is>
          <t>Yes</t>
        </is>
      </c>
      <c r="F1606" s="58" t="n">
        <v>69</v>
      </c>
      <c r="G1606" s="58" t="inlineStr">
        <is>
          <t>Yes</t>
        </is>
      </c>
      <c r="H1606" s="58" t="inlineStr">
        <is>
          <t>Yes</t>
        </is>
      </c>
      <c r="I1606" s="58" t="inlineStr">
        <is>
          <t>Fiber optic</t>
        </is>
      </c>
      <c r="J1606" s="58" t="inlineStr">
        <is>
          <t>No</t>
        </is>
      </c>
      <c r="K1606" s="58" t="inlineStr">
        <is>
          <t>Yes</t>
        </is>
      </c>
      <c r="L1606" s="58" t="inlineStr">
        <is>
          <t>Yes</t>
        </is>
      </c>
      <c r="M1606" s="58" t="inlineStr">
        <is>
          <t>No</t>
        </is>
      </c>
      <c r="N1606" s="58" t="inlineStr">
        <is>
          <t>Yes</t>
        </is>
      </c>
      <c r="O1606" s="58" t="inlineStr">
        <is>
          <t>No</t>
        </is>
      </c>
      <c r="P1606" s="58" t="inlineStr">
        <is>
          <t>One year</t>
        </is>
      </c>
      <c r="Q1606" s="58" t="inlineStr">
        <is>
          <t>No</t>
        </is>
      </c>
      <c r="R1606" s="58" t="inlineStr">
        <is>
          <t>Credit card (automatic)</t>
        </is>
      </c>
      <c r="S1606" s="123" t="n">
        <v>95.75</v>
      </c>
      <c r="T1606" s="58" t="inlineStr">
        <is>
          <t>6511.25</t>
        </is>
      </c>
      <c r="U1606" s="58" t="inlineStr">
        <is>
          <t>No</t>
        </is>
      </c>
      <c r="V1606" s="123">
        <f>IFERROR(VALUE(TRIM(T1606)),S1606*F1606)</f>
        <v/>
      </c>
      <c r="W1606" s="58">
        <f>IF(F1606&lt;=12,"0-12 mo",IF(F1606&lt;=24,"13-24 mo",IF(F1606&lt;=48,"25-48 mo","49+ mo")))</f>
        <v/>
      </c>
      <c r="X1606" s="58">
        <f>IF(S1606&lt;=35.5,"Q1 Low",IF(S1606&lt;=70.35,"Q2 Mid-Low",IF(S1606&lt;=89.85,"Q3 Mid-High","Q4 High")))</f>
        <v/>
      </c>
      <c r="Y1606" s="58">
        <f>IF(U1606="Yes",1,0)</f>
        <v/>
      </c>
      <c r="Z1606" s="58">
        <f>IF(P1606="Month-to-month",1,0)+IF(M1606="No",1,0)+IF(J1606="No",1,0)+IF(I1606="Fiber optic",1,0)+IF(Q1606="Yes",1,0)</f>
        <v/>
      </c>
    </row>
    <row r="1607" ht="15" customHeight="1" s="59">
      <c r="A1607" s="58" t="inlineStr">
        <is>
          <t>7941-RCJOW</t>
        </is>
      </c>
      <c r="B1607" s="58" t="inlineStr">
        <is>
          <t>Male</t>
        </is>
      </c>
      <c r="C1607" s="58" t="n">
        <v>0</v>
      </c>
      <c r="D1607" s="58" t="inlineStr">
        <is>
          <t>No</t>
        </is>
      </c>
      <c r="E1607" s="58" t="inlineStr">
        <is>
          <t>No</t>
        </is>
      </c>
      <c r="F1607" s="58" t="n">
        <v>65</v>
      </c>
      <c r="G1607" s="58" t="inlineStr">
        <is>
          <t>Yes</t>
        </is>
      </c>
      <c r="H1607" s="58" t="inlineStr">
        <is>
          <t>No</t>
        </is>
      </c>
      <c r="I1607" s="58" t="inlineStr">
        <is>
          <t>No</t>
        </is>
      </c>
      <c r="J1607" s="58" t="inlineStr">
        <is>
          <t>No internet service</t>
        </is>
      </c>
      <c r="K1607" s="58" t="inlineStr">
        <is>
          <t>No internet service</t>
        </is>
      </c>
      <c r="L1607" s="58" t="inlineStr">
        <is>
          <t>No internet service</t>
        </is>
      </c>
      <c r="M1607" s="58" t="inlineStr">
        <is>
          <t>No internet service</t>
        </is>
      </c>
      <c r="N1607" s="58" t="inlineStr">
        <is>
          <t>No internet service</t>
        </is>
      </c>
      <c r="O1607" s="58" t="inlineStr">
        <is>
          <t>No internet service</t>
        </is>
      </c>
      <c r="P1607" s="58" t="inlineStr">
        <is>
          <t>Two year</t>
        </is>
      </c>
      <c r="Q1607" s="58" t="inlineStr">
        <is>
          <t>Yes</t>
        </is>
      </c>
      <c r="R1607" s="58" t="inlineStr">
        <is>
          <t>Credit card (automatic)</t>
        </is>
      </c>
      <c r="S1607" s="123" t="n">
        <v>19.55</v>
      </c>
      <c r="T1607" s="58" t="inlineStr">
        <is>
          <t>1218.65</t>
        </is>
      </c>
      <c r="U1607" s="58" t="inlineStr">
        <is>
          <t>No</t>
        </is>
      </c>
      <c r="V1607" s="123">
        <f>IFERROR(VALUE(TRIM(T1607)),S1607*F1607)</f>
        <v/>
      </c>
      <c r="W1607" s="58">
        <f>IF(F1607&lt;=12,"0-12 mo",IF(F1607&lt;=24,"13-24 mo",IF(F1607&lt;=48,"25-48 mo","49+ mo")))</f>
        <v/>
      </c>
      <c r="X1607" s="58">
        <f>IF(S1607&lt;=35.5,"Q1 Low",IF(S1607&lt;=70.35,"Q2 Mid-Low",IF(S1607&lt;=89.85,"Q3 Mid-High","Q4 High")))</f>
        <v/>
      </c>
      <c r="Y1607" s="58">
        <f>IF(U1607="Yes",1,0)</f>
        <v/>
      </c>
      <c r="Z1607" s="58">
        <f>IF(P1607="Month-to-month",1,0)+IF(M1607="No",1,0)+IF(J1607="No",1,0)+IF(I1607="Fiber optic",1,0)+IF(Q1607="Yes",1,0)</f>
        <v/>
      </c>
    </row>
    <row r="1608" ht="15" customHeight="1" s="59">
      <c r="A1608" s="58" t="inlineStr">
        <is>
          <t>6374-NTQLP</t>
        </is>
      </c>
      <c r="B1608" s="58" t="inlineStr">
        <is>
          <t>Male</t>
        </is>
      </c>
      <c r="C1608" s="58" t="n">
        <v>1</v>
      </c>
      <c r="D1608" s="58" t="inlineStr">
        <is>
          <t>Yes</t>
        </is>
      </c>
      <c r="E1608" s="58" t="inlineStr">
        <is>
          <t>Yes</t>
        </is>
      </c>
      <c r="F1608" s="58" t="n">
        <v>72</v>
      </c>
      <c r="G1608" s="58" t="inlineStr">
        <is>
          <t>Yes</t>
        </is>
      </c>
      <c r="H1608" s="58" t="inlineStr">
        <is>
          <t>No</t>
        </is>
      </c>
      <c r="I1608" s="58" t="inlineStr">
        <is>
          <t>Fiber optic</t>
        </is>
      </c>
      <c r="J1608" s="58" t="inlineStr">
        <is>
          <t>Yes</t>
        </is>
      </c>
      <c r="K1608" s="58" t="inlineStr">
        <is>
          <t>No</t>
        </is>
      </c>
      <c r="L1608" s="58" t="inlineStr">
        <is>
          <t>Yes</t>
        </is>
      </c>
      <c r="M1608" s="58" t="inlineStr">
        <is>
          <t>Yes</t>
        </is>
      </c>
      <c r="N1608" s="58" t="inlineStr">
        <is>
          <t>Yes</t>
        </is>
      </c>
      <c r="O1608" s="58" t="inlineStr">
        <is>
          <t>Yes</t>
        </is>
      </c>
      <c r="P1608" s="58" t="inlineStr">
        <is>
          <t>Two year</t>
        </is>
      </c>
      <c r="Q1608" s="58" t="inlineStr">
        <is>
          <t>Yes</t>
        </is>
      </c>
      <c r="R1608" s="58" t="inlineStr">
        <is>
          <t>Credit card (automatic)</t>
        </is>
      </c>
      <c r="S1608" s="123" t="n">
        <v>104.1</v>
      </c>
      <c r="T1608" s="58" t="inlineStr">
        <is>
          <t>7447.7</t>
        </is>
      </c>
      <c r="U1608" s="58" t="inlineStr">
        <is>
          <t>No</t>
        </is>
      </c>
      <c r="V1608" s="123">
        <f>IFERROR(VALUE(TRIM(T1608)),S1608*F1608)</f>
        <v/>
      </c>
      <c r="W1608" s="58">
        <f>IF(F1608&lt;=12,"0-12 mo",IF(F1608&lt;=24,"13-24 mo",IF(F1608&lt;=48,"25-48 mo","49+ mo")))</f>
        <v/>
      </c>
      <c r="X1608" s="58">
        <f>IF(S1608&lt;=35.5,"Q1 Low",IF(S1608&lt;=70.35,"Q2 Mid-Low",IF(S1608&lt;=89.85,"Q3 Mid-High","Q4 High")))</f>
        <v/>
      </c>
      <c r="Y1608" s="58">
        <f>IF(U1608="Yes",1,0)</f>
        <v/>
      </c>
      <c r="Z1608" s="58">
        <f>IF(P1608="Month-to-month",1,0)+IF(M1608="No",1,0)+IF(J1608="No",1,0)+IF(I1608="Fiber optic",1,0)+IF(Q1608="Yes",1,0)</f>
        <v/>
      </c>
    </row>
    <row r="1609" ht="15" customHeight="1" s="59">
      <c r="A1609" s="58" t="inlineStr">
        <is>
          <t>4154-AQUGT</t>
        </is>
      </c>
      <c r="B1609" s="58" t="inlineStr">
        <is>
          <t>Male</t>
        </is>
      </c>
      <c r="C1609" s="58" t="n">
        <v>1</v>
      </c>
      <c r="D1609" s="58" t="inlineStr">
        <is>
          <t>Yes</t>
        </is>
      </c>
      <c r="E1609" s="58" t="inlineStr">
        <is>
          <t>No</t>
        </is>
      </c>
      <c r="F1609" s="58" t="n">
        <v>13</v>
      </c>
      <c r="G1609" s="58" t="inlineStr">
        <is>
          <t>Yes</t>
        </is>
      </c>
      <c r="H1609" s="58" t="inlineStr">
        <is>
          <t>No</t>
        </is>
      </c>
      <c r="I1609" s="58" t="inlineStr">
        <is>
          <t>Fiber optic</t>
        </is>
      </c>
      <c r="J1609" s="58" t="inlineStr">
        <is>
          <t>No</t>
        </is>
      </c>
      <c r="K1609" s="58" t="inlineStr">
        <is>
          <t>Yes</t>
        </is>
      </c>
      <c r="L1609" s="58" t="inlineStr">
        <is>
          <t>No</t>
        </is>
      </c>
      <c r="M1609" s="58" t="inlineStr">
        <is>
          <t>Yes</t>
        </is>
      </c>
      <c r="N1609" s="58" t="inlineStr">
        <is>
          <t>No</t>
        </is>
      </c>
      <c r="O1609" s="58" t="inlineStr">
        <is>
          <t>Yes</t>
        </is>
      </c>
      <c r="P1609" s="58" t="inlineStr">
        <is>
          <t>Month-to-month</t>
        </is>
      </c>
      <c r="Q1609" s="58" t="inlineStr">
        <is>
          <t>Yes</t>
        </is>
      </c>
      <c r="R1609" s="58" t="inlineStr">
        <is>
          <t>Bank transfer (automatic)</t>
        </is>
      </c>
      <c r="S1609" s="123" t="n">
        <v>89.05</v>
      </c>
      <c r="T1609" s="58" t="inlineStr">
        <is>
          <t>1169.35</t>
        </is>
      </c>
      <c r="U1609" s="58" t="inlineStr">
        <is>
          <t>Yes</t>
        </is>
      </c>
      <c r="V1609" s="123">
        <f>IFERROR(VALUE(TRIM(T1609)),S1609*F1609)</f>
        <v/>
      </c>
      <c r="W1609" s="58">
        <f>IF(F1609&lt;=12,"0-12 mo",IF(F1609&lt;=24,"13-24 mo",IF(F1609&lt;=48,"25-48 mo","49+ mo")))</f>
        <v/>
      </c>
      <c r="X1609" s="58">
        <f>IF(S1609&lt;=35.5,"Q1 Low",IF(S1609&lt;=70.35,"Q2 Mid-Low",IF(S1609&lt;=89.85,"Q3 Mid-High","Q4 High")))</f>
        <v/>
      </c>
      <c r="Y1609" s="58">
        <f>IF(U1609="Yes",1,0)</f>
        <v/>
      </c>
      <c r="Z1609" s="58">
        <f>IF(P1609="Month-to-month",1,0)+IF(M1609="No",1,0)+IF(J1609="No",1,0)+IF(I1609="Fiber optic",1,0)+IF(Q1609="Yes",1,0)</f>
        <v/>
      </c>
    </row>
    <row r="1610" ht="15" customHeight="1" s="59">
      <c r="A1610" s="58" t="inlineStr">
        <is>
          <t>2387-KDZQY</t>
        </is>
      </c>
      <c r="B1610" s="58" t="inlineStr">
        <is>
          <t>Male</t>
        </is>
      </c>
      <c r="C1610" s="58" t="n">
        <v>0</v>
      </c>
      <c r="D1610" s="58" t="inlineStr">
        <is>
          <t>No</t>
        </is>
      </c>
      <c r="E1610" s="58" t="inlineStr">
        <is>
          <t>No</t>
        </is>
      </c>
      <c r="F1610" s="58" t="n">
        <v>17</v>
      </c>
      <c r="G1610" s="58" t="inlineStr">
        <is>
          <t>Yes</t>
        </is>
      </c>
      <c r="H1610" s="58" t="inlineStr">
        <is>
          <t>No</t>
        </is>
      </c>
      <c r="I1610" s="58" t="inlineStr">
        <is>
          <t>No</t>
        </is>
      </c>
      <c r="J1610" s="58" t="inlineStr">
        <is>
          <t>No internet service</t>
        </is>
      </c>
      <c r="K1610" s="58" t="inlineStr">
        <is>
          <t>No internet service</t>
        </is>
      </c>
      <c r="L1610" s="58" t="inlineStr">
        <is>
          <t>No internet service</t>
        </is>
      </c>
      <c r="M1610" s="58" t="inlineStr">
        <is>
          <t>No internet service</t>
        </is>
      </c>
      <c r="N1610" s="58" t="inlineStr">
        <is>
          <t>No internet service</t>
        </is>
      </c>
      <c r="O1610" s="58" t="inlineStr">
        <is>
          <t>No internet service</t>
        </is>
      </c>
      <c r="P1610" s="58" t="inlineStr">
        <is>
          <t>One year</t>
        </is>
      </c>
      <c r="Q1610" s="58" t="inlineStr">
        <is>
          <t>Yes</t>
        </is>
      </c>
      <c r="R1610" s="58" t="inlineStr">
        <is>
          <t>Mailed check</t>
        </is>
      </c>
      <c r="S1610" s="123" t="n">
        <v>20.1</v>
      </c>
      <c r="T1610" s="58" t="inlineStr">
        <is>
          <t>279.5</t>
        </is>
      </c>
      <c r="U1610" s="58" t="inlineStr">
        <is>
          <t>No</t>
        </is>
      </c>
      <c r="V1610" s="123">
        <f>IFERROR(VALUE(TRIM(T1610)),S1610*F1610)</f>
        <v/>
      </c>
      <c r="W1610" s="58">
        <f>IF(F1610&lt;=12,"0-12 mo",IF(F1610&lt;=24,"13-24 mo",IF(F1610&lt;=48,"25-48 mo","49+ mo")))</f>
        <v/>
      </c>
      <c r="X1610" s="58">
        <f>IF(S1610&lt;=35.5,"Q1 Low",IF(S1610&lt;=70.35,"Q2 Mid-Low",IF(S1610&lt;=89.85,"Q3 Mid-High","Q4 High")))</f>
        <v/>
      </c>
      <c r="Y1610" s="58">
        <f>IF(U1610="Yes",1,0)</f>
        <v/>
      </c>
      <c r="Z1610" s="58">
        <f>IF(P1610="Month-to-month",1,0)+IF(M1610="No",1,0)+IF(J1610="No",1,0)+IF(I1610="Fiber optic",1,0)+IF(Q1610="Yes",1,0)</f>
        <v/>
      </c>
    </row>
    <row r="1611" ht="15" customHeight="1" s="59">
      <c r="A1611" s="58" t="inlineStr">
        <is>
          <t>3584-WKTTW</t>
        </is>
      </c>
      <c r="B1611" s="58" t="inlineStr">
        <is>
          <t>Male</t>
        </is>
      </c>
      <c r="C1611" s="58" t="n">
        <v>0</v>
      </c>
      <c r="D1611" s="58" t="inlineStr">
        <is>
          <t>Yes</t>
        </is>
      </c>
      <c r="E1611" s="58" t="inlineStr">
        <is>
          <t>No</t>
        </is>
      </c>
      <c r="F1611" s="58" t="n">
        <v>51</v>
      </c>
      <c r="G1611" s="58" t="inlineStr">
        <is>
          <t>Yes</t>
        </is>
      </c>
      <c r="H1611" s="58" t="inlineStr">
        <is>
          <t>Yes</t>
        </is>
      </c>
      <c r="I1611" s="58" t="inlineStr">
        <is>
          <t>Fiber optic</t>
        </is>
      </c>
      <c r="J1611" s="58" t="inlineStr">
        <is>
          <t>Yes</t>
        </is>
      </c>
      <c r="K1611" s="58" t="inlineStr">
        <is>
          <t>No</t>
        </is>
      </c>
      <c r="L1611" s="58" t="inlineStr">
        <is>
          <t>Yes</t>
        </is>
      </c>
      <c r="M1611" s="58" t="inlineStr">
        <is>
          <t>Yes</t>
        </is>
      </c>
      <c r="N1611" s="58" t="inlineStr">
        <is>
          <t>Yes</t>
        </is>
      </c>
      <c r="O1611" s="58" t="inlineStr">
        <is>
          <t>Yes</t>
        </is>
      </c>
      <c r="P1611" s="58" t="inlineStr">
        <is>
          <t>One year</t>
        </is>
      </c>
      <c r="Q1611" s="58" t="inlineStr">
        <is>
          <t>Yes</t>
        </is>
      </c>
      <c r="R1611" s="58" t="inlineStr">
        <is>
          <t>Electronic check</t>
        </is>
      </c>
      <c r="S1611" s="123" t="n">
        <v>111.55</v>
      </c>
      <c r="T1611" s="58" t="inlineStr">
        <is>
          <t>5720.35</t>
        </is>
      </c>
      <c r="U1611" s="58" t="inlineStr">
        <is>
          <t>No</t>
        </is>
      </c>
      <c r="V1611" s="123">
        <f>IFERROR(VALUE(TRIM(T1611)),S1611*F1611)</f>
        <v/>
      </c>
      <c r="W1611" s="58">
        <f>IF(F1611&lt;=12,"0-12 mo",IF(F1611&lt;=24,"13-24 mo",IF(F1611&lt;=48,"25-48 mo","49+ mo")))</f>
        <v/>
      </c>
      <c r="X1611" s="58">
        <f>IF(S1611&lt;=35.5,"Q1 Low",IF(S1611&lt;=70.35,"Q2 Mid-Low",IF(S1611&lt;=89.85,"Q3 Mid-High","Q4 High")))</f>
        <v/>
      </c>
      <c r="Y1611" s="58">
        <f>IF(U1611="Yes",1,0)</f>
        <v/>
      </c>
      <c r="Z1611" s="58">
        <f>IF(P1611="Month-to-month",1,0)+IF(M1611="No",1,0)+IF(J1611="No",1,0)+IF(I1611="Fiber optic",1,0)+IF(Q1611="Yes",1,0)</f>
        <v/>
      </c>
    </row>
    <row r="1612" ht="15" customHeight="1" s="59">
      <c r="A1612" s="58" t="inlineStr">
        <is>
          <t>3399-BMLVW</t>
        </is>
      </c>
      <c r="B1612" s="58" t="inlineStr">
        <is>
          <t>Male</t>
        </is>
      </c>
      <c r="C1612" s="58" t="n">
        <v>0</v>
      </c>
      <c r="D1612" s="58" t="inlineStr">
        <is>
          <t>Yes</t>
        </is>
      </c>
      <c r="E1612" s="58" t="inlineStr">
        <is>
          <t>Yes</t>
        </is>
      </c>
      <c r="F1612" s="58" t="n">
        <v>51</v>
      </c>
      <c r="G1612" s="58" t="inlineStr">
        <is>
          <t>Yes</t>
        </is>
      </c>
      <c r="H1612" s="58" t="inlineStr">
        <is>
          <t>No</t>
        </is>
      </c>
      <c r="I1612" s="58" t="inlineStr">
        <is>
          <t>DSL</t>
        </is>
      </c>
      <c r="J1612" s="58" t="inlineStr">
        <is>
          <t>Yes</t>
        </is>
      </c>
      <c r="K1612" s="58" t="inlineStr">
        <is>
          <t>Yes</t>
        </is>
      </c>
      <c r="L1612" s="58" t="inlineStr">
        <is>
          <t>No</t>
        </is>
      </c>
      <c r="M1612" s="58" t="inlineStr">
        <is>
          <t>Yes</t>
        </is>
      </c>
      <c r="N1612" s="58" t="inlineStr">
        <is>
          <t>No</t>
        </is>
      </c>
      <c r="O1612" s="58" t="inlineStr">
        <is>
          <t>No</t>
        </is>
      </c>
      <c r="P1612" s="58" t="inlineStr">
        <is>
          <t>Two year</t>
        </is>
      </c>
      <c r="Q1612" s="58" t="inlineStr">
        <is>
          <t>No</t>
        </is>
      </c>
      <c r="R1612" s="58" t="inlineStr">
        <is>
          <t>Credit card (automatic)</t>
        </is>
      </c>
      <c r="S1612" s="123" t="n">
        <v>60.5</v>
      </c>
      <c r="T1612" s="58" t="inlineStr">
        <is>
          <t>3121.45</t>
        </is>
      </c>
      <c r="U1612" s="58" t="inlineStr">
        <is>
          <t>No</t>
        </is>
      </c>
      <c r="V1612" s="123">
        <f>IFERROR(VALUE(TRIM(T1612)),S1612*F1612)</f>
        <v/>
      </c>
      <c r="W1612" s="58">
        <f>IF(F1612&lt;=12,"0-12 mo",IF(F1612&lt;=24,"13-24 mo",IF(F1612&lt;=48,"25-48 mo","49+ mo")))</f>
        <v/>
      </c>
      <c r="X1612" s="58">
        <f>IF(S1612&lt;=35.5,"Q1 Low",IF(S1612&lt;=70.35,"Q2 Mid-Low",IF(S1612&lt;=89.85,"Q3 Mid-High","Q4 High")))</f>
        <v/>
      </c>
      <c r="Y1612" s="58">
        <f>IF(U1612="Yes",1,0)</f>
        <v/>
      </c>
      <c r="Z1612" s="58">
        <f>IF(P1612="Month-to-month",1,0)+IF(M1612="No",1,0)+IF(J1612="No",1,0)+IF(I1612="Fiber optic",1,0)+IF(Q1612="Yes",1,0)</f>
        <v/>
      </c>
    </row>
    <row r="1613" ht="15" customHeight="1" s="59">
      <c r="A1613" s="58" t="inlineStr">
        <is>
          <t>1971-DTCZB</t>
        </is>
      </c>
      <c r="B1613" s="58" t="inlineStr">
        <is>
          <t>Female</t>
        </is>
      </c>
      <c r="C1613" s="58" t="n">
        <v>0</v>
      </c>
      <c r="D1613" s="58" t="inlineStr">
        <is>
          <t>Yes</t>
        </is>
      </c>
      <c r="E1613" s="58" t="inlineStr">
        <is>
          <t>No</t>
        </is>
      </c>
      <c r="F1613" s="58" t="n">
        <v>72</v>
      </c>
      <c r="G1613" s="58" t="inlineStr">
        <is>
          <t>Yes</t>
        </is>
      </c>
      <c r="H1613" s="58" t="inlineStr">
        <is>
          <t>Yes</t>
        </is>
      </c>
      <c r="I1613" s="58" t="inlineStr">
        <is>
          <t>DSL</t>
        </is>
      </c>
      <c r="J1613" s="58" t="inlineStr">
        <is>
          <t>Yes</t>
        </is>
      </c>
      <c r="K1613" s="58" t="inlineStr">
        <is>
          <t>Yes</t>
        </is>
      </c>
      <c r="L1613" s="58" t="inlineStr">
        <is>
          <t>Yes</t>
        </is>
      </c>
      <c r="M1613" s="58" t="inlineStr">
        <is>
          <t>Yes</t>
        </is>
      </c>
      <c r="N1613" s="58" t="inlineStr">
        <is>
          <t>Yes</t>
        </is>
      </c>
      <c r="O1613" s="58" t="inlineStr">
        <is>
          <t>Yes</t>
        </is>
      </c>
      <c r="P1613" s="58" t="inlineStr">
        <is>
          <t>Two year</t>
        </is>
      </c>
      <c r="Q1613" s="58" t="inlineStr">
        <is>
          <t>Yes</t>
        </is>
      </c>
      <c r="R1613" s="58" t="inlineStr">
        <is>
          <t>Bank transfer (automatic)</t>
        </is>
      </c>
      <c r="S1613" s="123" t="n">
        <v>90.95</v>
      </c>
      <c r="T1613" s="58" t="inlineStr">
        <is>
          <t>6468.6</t>
        </is>
      </c>
      <c r="U1613" s="58" t="inlineStr">
        <is>
          <t>No</t>
        </is>
      </c>
      <c r="V1613" s="123">
        <f>IFERROR(VALUE(TRIM(T1613)),S1613*F1613)</f>
        <v/>
      </c>
      <c r="W1613" s="58">
        <f>IF(F1613&lt;=12,"0-12 mo",IF(F1613&lt;=24,"13-24 mo",IF(F1613&lt;=48,"25-48 mo","49+ mo")))</f>
        <v/>
      </c>
      <c r="X1613" s="58">
        <f>IF(S1613&lt;=35.5,"Q1 Low",IF(S1613&lt;=70.35,"Q2 Mid-Low",IF(S1613&lt;=89.85,"Q3 Mid-High","Q4 High")))</f>
        <v/>
      </c>
      <c r="Y1613" s="58">
        <f>IF(U1613="Yes",1,0)</f>
        <v/>
      </c>
      <c r="Z1613" s="58">
        <f>IF(P1613="Month-to-month",1,0)+IF(M1613="No",1,0)+IF(J1613="No",1,0)+IF(I1613="Fiber optic",1,0)+IF(Q1613="Yes",1,0)</f>
        <v/>
      </c>
    </row>
    <row r="1614" ht="15" customHeight="1" s="59">
      <c r="A1614" s="58" t="inlineStr">
        <is>
          <t>3092-IGHWF</t>
        </is>
      </c>
      <c r="B1614" s="58" t="inlineStr">
        <is>
          <t>Male</t>
        </is>
      </c>
      <c r="C1614" s="58" t="n">
        <v>0</v>
      </c>
      <c r="D1614" s="58" t="inlineStr">
        <is>
          <t>Yes</t>
        </is>
      </c>
      <c r="E1614" s="58" t="inlineStr">
        <is>
          <t>Yes</t>
        </is>
      </c>
      <c r="F1614" s="58" t="n">
        <v>67</v>
      </c>
      <c r="G1614" s="58" t="inlineStr">
        <is>
          <t>Yes</t>
        </is>
      </c>
      <c r="H1614" s="58" t="inlineStr">
        <is>
          <t>Yes</t>
        </is>
      </c>
      <c r="I1614" s="58" t="inlineStr">
        <is>
          <t>Fiber optic</t>
        </is>
      </c>
      <c r="J1614" s="58" t="inlineStr">
        <is>
          <t>No</t>
        </is>
      </c>
      <c r="K1614" s="58" t="inlineStr">
        <is>
          <t>Yes</t>
        </is>
      </c>
      <c r="L1614" s="58" t="inlineStr">
        <is>
          <t>Yes</t>
        </is>
      </c>
      <c r="M1614" s="58" t="inlineStr">
        <is>
          <t>No</t>
        </is>
      </c>
      <c r="N1614" s="58" t="inlineStr">
        <is>
          <t>No</t>
        </is>
      </c>
      <c r="O1614" s="58" t="inlineStr">
        <is>
          <t>No</t>
        </is>
      </c>
      <c r="P1614" s="58" t="inlineStr">
        <is>
          <t>One year</t>
        </is>
      </c>
      <c r="Q1614" s="58" t="inlineStr">
        <is>
          <t>No</t>
        </is>
      </c>
      <c r="R1614" s="58" t="inlineStr">
        <is>
          <t>Electronic check</t>
        </is>
      </c>
      <c r="S1614" s="123" t="n">
        <v>87.40000000000001</v>
      </c>
      <c r="T1614" s="58" t="inlineStr">
        <is>
          <t>5918.8</t>
        </is>
      </c>
      <c r="U1614" s="58" t="inlineStr">
        <is>
          <t>Yes</t>
        </is>
      </c>
      <c r="V1614" s="123">
        <f>IFERROR(VALUE(TRIM(T1614)),S1614*F1614)</f>
        <v/>
      </c>
      <c r="W1614" s="58">
        <f>IF(F1614&lt;=12,"0-12 mo",IF(F1614&lt;=24,"13-24 mo",IF(F1614&lt;=48,"25-48 mo","49+ mo")))</f>
        <v/>
      </c>
      <c r="X1614" s="58">
        <f>IF(S1614&lt;=35.5,"Q1 Low",IF(S1614&lt;=70.35,"Q2 Mid-Low",IF(S1614&lt;=89.85,"Q3 Mid-High","Q4 High")))</f>
        <v/>
      </c>
      <c r="Y1614" s="58">
        <f>IF(U1614="Yes",1,0)</f>
        <v/>
      </c>
      <c r="Z1614" s="58">
        <f>IF(P1614="Month-to-month",1,0)+IF(M1614="No",1,0)+IF(J1614="No",1,0)+IF(I1614="Fiber optic",1,0)+IF(Q1614="Yes",1,0)</f>
        <v/>
      </c>
    </row>
    <row r="1615" ht="15" customHeight="1" s="59">
      <c r="A1615" s="58" t="inlineStr">
        <is>
          <t>3374-PZLXD</t>
        </is>
      </c>
      <c r="B1615" s="58" t="inlineStr">
        <is>
          <t>Male</t>
        </is>
      </c>
      <c r="C1615" s="58" t="n">
        <v>0</v>
      </c>
      <c r="D1615" s="58" t="inlineStr">
        <is>
          <t>No</t>
        </is>
      </c>
      <c r="E1615" s="58" t="inlineStr">
        <is>
          <t>No</t>
        </is>
      </c>
      <c r="F1615" s="58" t="n">
        <v>34</v>
      </c>
      <c r="G1615" s="58" t="inlineStr">
        <is>
          <t>Yes</t>
        </is>
      </c>
      <c r="H1615" s="58" t="inlineStr">
        <is>
          <t>No</t>
        </is>
      </c>
      <c r="I1615" s="58" t="inlineStr">
        <is>
          <t>No</t>
        </is>
      </c>
      <c r="J1615" s="58" t="inlineStr">
        <is>
          <t>No internet service</t>
        </is>
      </c>
      <c r="K1615" s="58" t="inlineStr">
        <is>
          <t>No internet service</t>
        </is>
      </c>
      <c r="L1615" s="58" t="inlineStr">
        <is>
          <t>No internet service</t>
        </is>
      </c>
      <c r="M1615" s="58" t="inlineStr">
        <is>
          <t>No internet service</t>
        </is>
      </c>
      <c r="N1615" s="58" t="inlineStr">
        <is>
          <t>No internet service</t>
        </is>
      </c>
      <c r="O1615" s="58" t="inlineStr">
        <is>
          <t>No internet service</t>
        </is>
      </c>
      <c r="P1615" s="58" t="inlineStr">
        <is>
          <t>Month-to-month</t>
        </is>
      </c>
      <c r="Q1615" s="58" t="inlineStr">
        <is>
          <t>No</t>
        </is>
      </c>
      <c r="R1615" s="58" t="inlineStr">
        <is>
          <t>Mailed check</t>
        </is>
      </c>
      <c r="S1615" s="123" t="n">
        <v>19.7</v>
      </c>
      <c r="T1615" s="58" t="inlineStr">
        <is>
          <t>675.6</t>
        </is>
      </c>
      <c r="U1615" s="58" t="inlineStr">
        <is>
          <t>No</t>
        </is>
      </c>
      <c r="V1615" s="123">
        <f>IFERROR(VALUE(TRIM(T1615)),S1615*F1615)</f>
        <v/>
      </c>
      <c r="W1615" s="58">
        <f>IF(F1615&lt;=12,"0-12 mo",IF(F1615&lt;=24,"13-24 mo",IF(F1615&lt;=48,"25-48 mo","49+ mo")))</f>
        <v/>
      </c>
      <c r="X1615" s="58">
        <f>IF(S1615&lt;=35.5,"Q1 Low",IF(S1615&lt;=70.35,"Q2 Mid-Low",IF(S1615&lt;=89.85,"Q3 Mid-High","Q4 High")))</f>
        <v/>
      </c>
      <c r="Y1615" s="58">
        <f>IF(U1615="Yes",1,0)</f>
        <v/>
      </c>
      <c r="Z1615" s="58">
        <f>IF(P1615="Month-to-month",1,0)+IF(M1615="No",1,0)+IF(J1615="No",1,0)+IF(I1615="Fiber optic",1,0)+IF(Q1615="Yes",1,0)</f>
        <v/>
      </c>
    </row>
    <row r="1616" ht="15" customHeight="1" s="59">
      <c r="A1616" s="58" t="inlineStr">
        <is>
          <t>3813-DHBBB</t>
        </is>
      </c>
      <c r="B1616" s="58" t="inlineStr">
        <is>
          <t>Male</t>
        </is>
      </c>
      <c r="C1616" s="58" t="n">
        <v>0</v>
      </c>
      <c r="D1616" s="58" t="inlineStr">
        <is>
          <t>Yes</t>
        </is>
      </c>
      <c r="E1616" s="58" t="inlineStr">
        <is>
          <t>No</t>
        </is>
      </c>
      <c r="F1616" s="58" t="n">
        <v>67</v>
      </c>
      <c r="G1616" s="58" t="inlineStr">
        <is>
          <t>No</t>
        </is>
      </c>
      <c r="H1616" s="58" t="inlineStr">
        <is>
          <t>No phone service</t>
        </is>
      </c>
      <c r="I1616" s="58" t="inlineStr">
        <is>
          <t>DSL</t>
        </is>
      </c>
      <c r="J1616" s="58" t="inlineStr">
        <is>
          <t>Yes</t>
        </is>
      </c>
      <c r="K1616" s="58" t="inlineStr">
        <is>
          <t>Yes</t>
        </is>
      </c>
      <c r="L1616" s="58" t="inlineStr">
        <is>
          <t>No</t>
        </is>
      </c>
      <c r="M1616" s="58" t="inlineStr">
        <is>
          <t>Yes</t>
        </is>
      </c>
      <c r="N1616" s="58" t="inlineStr">
        <is>
          <t>No</t>
        </is>
      </c>
      <c r="O1616" s="58" t="inlineStr">
        <is>
          <t>Yes</t>
        </is>
      </c>
      <c r="P1616" s="58" t="inlineStr">
        <is>
          <t>Two year</t>
        </is>
      </c>
      <c r="Q1616" s="58" t="inlineStr">
        <is>
          <t>Yes</t>
        </is>
      </c>
      <c r="R1616" s="58" t="inlineStr">
        <is>
          <t>Bank transfer (automatic)</t>
        </is>
      </c>
      <c r="S1616" s="123" t="n">
        <v>50.95</v>
      </c>
      <c r="T1616" s="58" t="inlineStr">
        <is>
          <t>3521.7</t>
        </is>
      </c>
      <c r="U1616" s="58" t="inlineStr">
        <is>
          <t>No</t>
        </is>
      </c>
      <c r="V1616" s="123">
        <f>IFERROR(VALUE(TRIM(T1616)),S1616*F1616)</f>
        <v/>
      </c>
      <c r="W1616" s="58">
        <f>IF(F1616&lt;=12,"0-12 mo",IF(F1616&lt;=24,"13-24 mo",IF(F1616&lt;=48,"25-48 mo","49+ mo")))</f>
        <v/>
      </c>
      <c r="X1616" s="58">
        <f>IF(S1616&lt;=35.5,"Q1 Low",IF(S1616&lt;=70.35,"Q2 Mid-Low",IF(S1616&lt;=89.85,"Q3 Mid-High","Q4 High")))</f>
        <v/>
      </c>
      <c r="Y1616" s="58">
        <f>IF(U1616="Yes",1,0)</f>
        <v/>
      </c>
      <c r="Z1616" s="58">
        <f>IF(P1616="Month-to-month",1,0)+IF(M1616="No",1,0)+IF(J1616="No",1,0)+IF(I1616="Fiber optic",1,0)+IF(Q1616="Yes",1,0)</f>
        <v/>
      </c>
    </row>
    <row r="1617" ht="15" customHeight="1" s="59">
      <c r="A1617" s="58" t="inlineStr">
        <is>
          <t>2812-REYAT</t>
        </is>
      </c>
      <c r="B1617" s="58" t="inlineStr">
        <is>
          <t>Female</t>
        </is>
      </c>
      <c r="C1617" s="58" t="n">
        <v>0</v>
      </c>
      <c r="D1617" s="58" t="inlineStr">
        <is>
          <t>Yes</t>
        </is>
      </c>
      <c r="E1617" s="58" t="inlineStr">
        <is>
          <t>No</t>
        </is>
      </c>
      <c r="F1617" s="58" t="n">
        <v>49</v>
      </c>
      <c r="G1617" s="58" t="inlineStr">
        <is>
          <t>Yes</t>
        </is>
      </c>
      <c r="H1617" s="58" t="inlineStr">
        <is>
          <t>No</t>
        </is>
      </c>
      <c r="I1617" s="58" t="inlineStr">
        <is>
          <t>No</t>
        </is>
      </c>
      <c r="J1617" s="58" t="inlineStr">
        <is>
          <t>No internet service</t>
        </is>
      </c>
      <c r="K1617" s="58" t="inlineStr">
        <is>
          <t>No internet service</t>
        </is>
      </c>
      <c r="L1617" s="58" t="inlineStr">
        <is>
          <t>No internet service</t>
        </is>
      </c>
      <c r="M1617" s="58" t="inlineStr">
        <is>
          <t>No internet service</t>
        </is>
      </c>
      <c r="N1617" s="58" t="inlineStr">
        <is>
          <t>No internet service</t>
        </is>
      </c>
      <c r="O1617" s="58" t="inlineStr">
        <is>
          <t>No internet service</t>
        </is>
      </c>
      <c r="P1617" s="58" t="inlineStr">
        <is>
          <t>One year</t>
        </is>
      </c>
      <c r="Q1617" s="58" t="inlineStr">
        <is>
          <t>Yes</t>
        </is>
      </c>
      <c r="R1617" s="58" t="inlineStr">
        <is>
          <t>Bank transfer (automatic)</t>
        </is>
      </c>
      <c r="S1617" s="123" t="n">
        <v>20.05</v>
      </c>
      <c r="T1617" s="58" t="inlineStr">
        <is>
          <t>923.1</t>
        </is>
      </c>
      <c r="U1617" s="58" t="inlineStr">
        <is>
          <t>No</t>
        </is>
      </c>
      <c r="V1617" s="123">
        <f>IFERROR(VALUE(TRIM(T1617)),S1617*F1617)</f>
        <v/>
      </c>
      <c r="W1617" s="58">
        <f>IF(F1617&lt;=12,"0-12 mo",IF(F1617&lt;=24,"13-24 mo",IF(F1617&lt;=48,"25-48 mo","49+ mo")))</f>
        <v/>
      </c>
      <c r="X1617" s="58">
        <f>IF(S1617&lt;=35.5,"Q1 Low",IF(S1617&lt;=70.35,"Q2 Mid-Low",IF(S1617&lt;=89.85,"Q3 Mid-High","Q4 High")))</f>
        <v/>
      </c>
      <c r="Y1617" s="58">
        <f>IF(U1617="Yes",1,0)</f>
        <v/>
      </c>
      <c r="Z1617" s="58">
        <f>IF(P1617="Month-to-month",1,0)+IF(M1617="No",1,0)+IF(J1617="No",1,0)+IF(I1617="Fiber optic",1,0)+IF(Q1617="Yes",1,0)</f>
        <v/>
      </c>
    </row>
    <row r="1618" ht="15" customHeight="1" s="59">
      <c r="A1618" s="58" t="inlineStr">
        <is>
          <t>6518-PPLMZ</t>
        </is>
      </c>
      <c r="B1618" s="58" t="inlineStr">
        <is>
          <t>Male</t>
        </is>
      </c>
      <c r="C1618" s="58" t="n">
        <v>0</v>
      </c>
      <c r="D1618" s="58" t="inlineStr">
        <is>
          <t>Yes</t>
        </is>
      </c>
      <c r="E1618" s="58" t="inlineStr">
        <is>
          <t>Yes</t>
        </is>
      </c>
      <c r="F1618" s="58" t="n">
        <v>53</v>
      </c>
      <c r="G1618" s="58" t="inlineStr">
        <is>
          <t>Yes</t>
        </is>
      </c>
      <c r="H1618" s="58" t="inlineStr">
        <is>
          <t>No</t>
        </is>
      </c>
      <c r="I1618" s="58" t="inlineStr">
        <is>
          <t>No</t>
        </is>
      </c>
      <c r="J1618" s="58" t="inlineStr">
        <is>
          <t>No internet service</t>
        </is>
      </c>
      <c r="K1618" s="58" t="inlineStr">
        <is>
          <t>No internet service</t>
        </is>
      </c>
      <c r="L1618" s="58" t="inlineStr">
        <is>
          <t>No internet service</t>
        </is>
      </c>
      <c r="M1618" s="58" t="inlineStr">
        <is>
          <t>No internet service</t>
        </is>
      </c>
      <c r="N1618" s="58" t="inlineStr">
        <is>
          <t>No internet service</t>
        </is>
      </c>
      <c r="O1618" s="58" t="inlineStr">
        <is>
          <t>No internet service</t>
        </is>
      </c>
      <c r="P1618" s="58" t="inlineStr">
        <is>
          <t>Two year</t>
        </is>
      </c>
      <c r="Q1618" s="58" t="inlineStr">
        <is>
          <t>Yes</t>
        </is>
      </c>
      <c r="R1618" s="58" t="inlineStr">
        <is>
          <t>Mailed check</t>
        </is>
      </c>
      <c r="S1618" s="123" t="n">
        <v>19.4</v>
      </c>
      <c r="T1618" s="58" t="inlineStr">
        <is>
          <t>1110.35</t>
        </is>
      </c>
      <c r="U1618" s="58" t="inlineStr">
        <is>
          <t>No</t>
        </is>
      </c>
      <c r="V1618" s="123">
        <f>IFERROR(VALUE(TRIM(T1618)),S1618*F1618)</f>
        <v/>
      </c>
      <c r="W1618" s="58">
        <f>IF(F1618&lt;=12,"0-12 mo",IF(F1618&lt;=24,"13-24 mo",IF(F1618&lt;=48,"25-48 mo","49+ mo")))</f>
        <v/>
      </c>
      <c r="X1618" s="58">
        <f>IF(S1618&lt;=35.5,"Q1 Low",IF(S1618&lt;=70.35,"Q2 Mid-Low",IF(S1618&lt;=89.85,"Q3 Mid-High","Q4 High")))</f>
        <v/>
      </c>
      <c r="Y1618" s="58">
        <f>IF(U1618="Yes",1,0)</f>
        <v/>
      </c>
      <c r="Z1618" s="58">
        <f>IF(P1618="Month-to-month",1,0)+IF(M1618="No",1,0)+IF(J1618="No",1,0)+IF(I1618="Fiber optic",1,0)+IF(Q1618="Yes",1,0)</f>
        <v/>
      </c>
    </row>
    <row r="1619" ht="15" customHeight="1" s="59">
      <c r="A1619" s="58" t="inlineStr">
        <is>
          <t>4939-KYYPY</t>
        </is>
      </c>
      <c r="B1619" s="58" t="inlineStr">
        <is>
          <t>Male</t>
        </is>
      </c>
      <c r="C1619" s="58" t="n">
        <v>0</v>
      </c>
      <c r="D1619" s="58" t="inlineStr">
        <is>
          <t>No</t>
        </is>
      </c>
      <c r="E1619" s="58" t="inlineStr">
        <is>
          <t>No</t>
        </is>
      </c>
      <c r="F1619" s="58" t="n">
        <v>27</v>
      </c>
      <c r="G1619" s="58" t="inlineStr">
        <is>
          <t>Yes</t>
        </is>
      </c>
      <c r="H1619" s="58" t="inlineStr">
        <is>
          <t>Yes</t>
        </is>
      </c>
      <c r="I1619" s="58" t="inlineStr">
        <is>
          <t>DSL</t>
        </is>
      </c>
      <c r="J1619" s="58" t="inlineStr">
        <is>
          <t>No</t>
        </is>
      </c>
      <c r="K1619" s="58" t="inlineStr">
        <is>
          <t>No</t>
        </is>
      </c>
      <c r="L1619" s="58" t="inlineStr">
        <is>
          <t>Yes</t>
        </is>
      </c>
      <c r="M1619" s="58" t="inlineStr">
        <is>
          <t>Yes</t>
        </is>
      </c>
      <c r="N1619" s="58" t="inlineStr">
        <is>
          <t>No</t>
        </is>
      </c>
      <c r="O1619" s="58" t="inlineStr">
        <is>
          <t>No</t>
        </is>
      </c>
      <c r="P1619" s="58" t="inlineStr">
        <is>
          <t>Month-to-month</t>
        </is>
      </c>
      <c r="Q1619" s="58" t="inlineStr">
        <is>
          <t>No</t>
        </is>
      </c>
      <c r="R1619" s="58" t="inlineStr">
        <is>
          <t>Electronic check</t>
        </is>
      </c>
      <c r="S1619" s="123" t="n">
        <v>59.45</v>
      </c>
      <c r="T1619" s="58" t="inlineStr">
        <is>
          <t>1611.65</t>
        </is>
      </c>
      <c r="U1619" s="58" t="inlineStr">
        <is>
          <t>No</t>
        </is>
      </c>
      <c r="V1619" s="123">
        <f>IFERROR(VALUE(TRIM(T1619)),S1619*F1619)</f>
        <v/>
      </c>
      <c r="W1619" s="58">
        <f>IF(F1619&lt;=12,"0-12 mo",IF(F1619&lt;=24,"13-24 mo",IF(F1619&lt;=48,"25-48 mo","49+ mo")))</f>
        <v/>
      </c>
      <c r="X1619" s="58">
        <f>IF(S1619&lt;=35.5,"Q1 Low",IF(S1619&lt;=70.35,"Q2 Mid-Low",IF(S1619&lt;=89.85,"Q3 Mid-High","Q4 High")))</f>
        <v/>
      </c>
      <c r="Y1619" s="58">
        <f>IF(U1619="Yes",1,0)</f>
        <v/>
      </c>
      <c r="Z1619" s="58">
        <f>IF(P1619="Month-to-month",1,0)+IF(M1619="No",1,0)+IF(J1619="No",1,0)+IF(I1619="Fiber optic",1,0)+IF(Q1619="Yes",1,0)</f>
        <v/>
      </c>
    </row>
    <row r="1620" ht="15" customHeight="1" s="59">
      <c r="A1620" s="58" t="inlineStr">
        <is>
          <t>8017-LXHFA</t>
        </is>
      </c>
      <c r="B1620" s="58" t="inlineStr">
        <is>
          <t>Female</t>
        </is>
      </c>
      <c r="C1620" s="58" t="n">
        <v>1</v>
      </c>
      <c r="D1620" s="58" t="inlineStr">
        <is>
          <t>No</t>
        </is>
      </c>
      <c r="E1620" s="58" t="inlineStr">
        <is>
          <t>No</t>
        </is>
      </c>
      <c r="F1620" s="58" t="n">
        <v>23</v>
      </c>
      <c r="G1620" s="58" t="inlineStr">
        <is>
          <t>Yes</t>
        </is>
      </c>
      <c r="H1620" s="58" t="inlineStr">
        <is>
          <t>No</t>
        </is>
      </c>
      <c r="I1620" s="58" t="inlineStr">
        <is>
          <t>Fiber optic</t>
        </is>
      </c>
      <c r="J1620" s="58" t="inlineStr">
        <is>
          <t>No</t>
        </is>
      </c>
      <c r="K1620" s="58" t="inlineStr">
        <is>
          <t>Yes</t>
        </is>
      </c>
      <c r="L1620" s="58" t="inlineStr">
        <is>
          <t>No</t>
        </is>
      </c>
      <c r="M1620" s="58" t="inlineStr">
        <is>
          <t>No</t>
        </is>
      </c>
      <c r="N1620" s="58" t="inlineStr">
        <is>
          <t>Yes</t>
        </is>
      </c>
      <c r="O1620" s="58" t="inlineStr">
        <is>
          <t>Yes</t>
        </is>
      </c>
      <c r="P1620" s="58" t="inlineStr">
        <is>
          <t>Month-to-month</t>
        </is>
      </c>
      <c r="Q1620" s="58" t="inlineStr">
        <is>
          <t>Yes</t>
        </is>
      </c>
      <c r="R1620" s="58" t="inlineStr">
        <is>
          <t>Electronic check</t>
        </is>
      </c>
      <c r="S1620" s="123" t="n">
        <v>94.75</v>
      </c>
      <c r="T1620" s="58" t="inlineStr">
        <is>
          <t>2293.6</t>
        </is>
      </c>
      <c r="U1620" s="58" t="inlineStr">
        <is>
          <t>Yes</t>
        </is>
      </c>
      <c r="V1620" s="123">
        <f>IFERROR(VALUE(TRIM(T1620)),S1620*F1620)</f>
        <v/>
      </c>
      <c r="W1620" s="58">
        <f>IF(F1620&lt;=12,"0-12 mo",IF(F1620&lt;=24,"13-24 mo",IF(F1620&lt;=48,"25-48 mo","49+ mo")))</f>
        <v/>
      </c>
      <c r="X1620" s="58">
        <f>IF(S1620&lt;=35.5,"Q1 Low",IF(S1620&lt;=70.35,"Q2 Mid-Low",IF(S1620&lt;=89.85,"Q3 Mid-High","Q4 High")))</f>
        <v/>
      </c>
      <c r="Y1620" s="58">
        <f>IF(U1620="Yes",1,0)</f>
        <v/>
      </c>
      <c r="Z1620" s="58">
        <f>IF(P1620="Month-to-month",1,0)+IF(M1620="No",1,0)+IF(J1620="No",1,0)+IF(I1620="Fiber optic",1,0)+IF(Q1620="Yes",1,0)</f>
        <v/>
      </c>
    </row>
    <row r="1621" ht="15" customHeight="1" s="59">
      <c r="A1621" s="58" t="inlineStr">
        <is>
          <t>5930-GBIWP</t>
        </is>
      </c>
      <c r="B1621" s="58" t="inlineStr">
        <is>
          <t>Male</t>
        </is>
      </c>
      <c r="C1621" s="58" t="n">
        <v>0</v>
      </c>
      <c r="D1621" s="58" t="inlineStr">
        <is>
          <t>No</t>
        </is>
      </c>
      <c r="E1621" s="58" t="inlineStr">
        <is>
          <t>No</t>
        </is>
      </c>
      <c r="F1621" s="58" t="n">
        <v>69</v>
      </c>
      <c r="G1621" s="58" t="inlineStr">
        <is>
          <t>Yes</t>
        </is>
      </c>
      <c r="H1621" s="58" t="inlineStr">
        <is>
          <t>Yes</t>
        </is>
      </c>
      <c r="I1621" s="58" t="inlineStr">
        <is>
          <t>DSL</t>
        </is>
      </c>
      <c r="J1621" s="58" t="inlineStr">
        <is>
          <t>Yes</t>
        </is>
      </c>
      <c r="K1621" s="58" t="inlineStr">
        <is>
          <t>Yes</t>
        </is>
      </c>
      <c r="L1621" s="58" t="inlineStr">
        <is>
          <t>Yes</t>
        </is>
      </c>
      <c r="M1621" s="58" t="inlineStr">
        <is>
          <t>Yes</t>
        </is>
      </c>
      <c r="N1621" s="58" t="inlineStr">
        <is>
          <t>No</t>
        </is>
      </c>
      <c r="O1621" s="58" t="inlineStr">
        <is>
          <t>Yes</t>
        </is>
      </c>
      <c r="P1621" s="58" t="inlineStr">
        <is>
          <t>Two year</t>
        </is>
      </c>
      <c r="Q1621" s="58" t="inlineStr">
        <is>
          <t>Yes</t>
        </is>
      </c>
      <c r="R1621" s="58" t="inlineStr">
        <is>
          <t>Credit card (automatic)</t>
        </is>
      </c>
      <c r="S1621" s="123" t="n">
        <v>81.5</v>
      </c>
      <c r="T1621" s="58" t="inlineStr">
        <is>
          <t>5553.25</t>
        </is>
      </c>
      <c r="U1621" s="58" t="inlineStr">
        <is>
          <t>No</t>
        </is>
      </c>
      <c r="V1621" s="123">
        <f>IFERROR(VALUE(TRIM(T1621)),S1621*F1621)</f>
        <v/>
      </c>
      <c r="W1621" s="58">
        <f>IF(F1621&lt;=12,"0-12 mo",IF(F1621&lt;=24,"13-24 mo",IF(F1621&lt;=48,"25-48 mo","49+ mo")))</f>
        <v/>
      </c>
      <c r="X1621" s="58">
        <f>IF(S1621&lt;=35.5,"Q1 Low",IF(S1621&lt;=70.35,"Q2 Mid-Low",IF(S1621&lt;=89.85,"Q3 Mid-High","Q4 High")))</f>
        <v/>
      </c>
      <c r="Y1621" s="58">
        <f>IF(U1621="Yes",1,0)</f>
        <v/>
      </c>
      <c r="Z1621" s="58">
        <f>IF(P1621="Month-to-month",1,0)+IF(M1621="No",1,0)+IF(J1621="No",1,0)+IF(I1621="Fiber optic",1,0)+IF(Q1621="Yes",1,0)</f>
        <v/>
      </c>
    </row>
    <row r="1622" ht="15" customHeight="1" s="59">
      <c r="A1622" s="58" t="inlineStr">
        <is>
          <t>6022-KOUQO</t>
        </is>
      </c>
      <c r="B1622" s="58" t="inlineStr">
        <is>
          <t>Female</t>
        </is>
      </c>
      <c r="C1622" s="58" t="n">
        <v>0</v>
      </c>
      <c r="D1622" s="58" t="inlineStr">
        <is>
          <t>Yes</t>
        </is>
      </c>
      <c r="E1622" s="58" t="inlineStr">
        <is>
          <t>Yes</t>
        </is>
      </c>
      <c r="F1622" s="58" t="n">
        <v>2</v>
      </c>
      <c r="G1622" s="58" t="inlineStr">
        <is>
          <t>No</t>
        </is>
      </c>
      <c r="H1622" s="58" t="inlineStr">
        <is>
          <t>No phone service</t>
        </is>
      </c>
      <c r="I1622" s="58" t="inlineStr">
        <is>
          <t>DSL</t>
        </is>
      </c>
      <c r="J1622" s="58" t="inlineStr">
        <is>
          <t>No</t>
        </is>
      </c>
      <c r="K1622" s="58" t="inlineStr">
        <is>
          <t>No</t>
        </is>
      </c>
      <c r="L1622" s="58" t="inlineStr">
        <is>
          <t>No</t>
        </is>
      </c>
      <c r="M1622" s="58" t="inlineStr">
        <is>
          <t>Yes</t>
        </is>
      </c>
      <c r="N1622" s="58" t="inlineStr">
        <is>
          <t>No</t>
        </is>
      </c>
      <c r="O1622" s="58" t="inlineStr">
        <is>
          <t>No</t>
        </is>
      </c>
      <c r="P1622" s="58" t="inlineStr">
        <is>
          <t>Month-to-month</t>
        </is>
      </c>
      <c r="Q1622" s="58" t="inlineStr">
        <is>
          <t>No</t>
        </is>
      </c>
      <c r="R1622" s="58" t="inlineStr">
        <is>
          <t>Bank transfer (automatic)</t>
        </is>
      </c>
      <c r="S1622" s="123" t="n">
        <v>29.05</v>
      </c>
      <c r="T1622" s="58" t="inlineStr">
        <is>
          <t>44.75</t>
        </is>
      </c>
      <c r="U1622" s="58" t="inlineStr">
        <is>
          <t>No</t>
        </is>
      </c>
      <c r="V1622" s="123">
        <f>IFERROR(VALUE(TRIM(T1622)),S1622*F1622)</f>
        <v/>
      </c>
      <c r="W1622" s="58">
        <f>IF(F1622&lt;=12,"0-12 mo",IF(F1622&lt;=24,"13-24 mo",IF(F1622&lt;=48,"25-48 mo","49+ mo")))</f>
        <v/>
      </c>
      <c r="X1622" s="58">
        <f>IF(S1622&lt;=35.5,"Q1 Low",IF(S1622&lt;=70.35,"Q2 Mid-Low",IF(S1622&lt;=89.85,"Q3 Mid-High","Q4 High")))</f>
        <v/>
      </c>
      <c r="Y1622" s="58">
        <f>IF(U1622="Yes",1,0)</f>
        <v/>
      </c>
      <c r="Z1622" s="58">
        <f>IF(P1622="Month-to-month",1,0)+IF(M1622="No",1,0)+IF(J1622="No",1,0)+IF(I1622="Fiber optic",1,0)+IF(Q1622="Yes",1,0)</f>
        <v/>
      </c>
    </row>
    <row r="1623" ht="15" customHeight="1" s="59">
      <c r="A1623" s="58" t="inlineStr">
        <is>
          <t>6352-TWCAU</t>
        </is>
      </c>
      <c r="B1623" s="58" t="inlineStr">
        <is>
          <t>Female</t>
        </is>
      </c>
      <c r="C1623" s="58" t="n">
        <v>0</v>
      </c>
      <c r="D1623" s="58" t="inlineStr">
        <is>
          <t>No</t>
        </is>
      </c>
      <c r="E1623" s="58" t="inlineStr">
        <is>
          <t>No</t>
        </is>
      </c>
      <c r="F1623" s="58" t="n">
        <v>35</v>
      </c>
      <c r="G1623" s="58" t="inlineStr">
        <is>
          <t>Yes</t>
        </is>
      </c>
      <c r="H1623" s="58" t="inlineStr">
        <is>
          <t>Yes</t>
        </is>
      </c>
      <c r="I1623" s="58" t="inlineStr">
        <is>
          <t>Fiber optic</t>
        </is>
      </c>
      <c r="J1623" s="58" t="inlineStr">
        <is>
          <t>No</t>
        </is>
      </c>
      <c r="K1623" s="58" t="inlineStr">
        <is>
          <t>No</t>
        </is>
      </c>
      <c r="L1623" s="58" t="inlineStr">
        <is>
          <t>No</t>
        </is>
      </c>
      <c r="M1623" s="58" t="inlineStr">
        <is>
          <t>No</t>
        </is>
      </c>
      <c r="N1623" s="58" t="inlineStr">
        <is>
          <t>Yes</t>
        </is>
      </c>
      <c r="O1623" s="58" t="inlineStr">
        <is>
          <t>No</t>
        </is>
      </c>
      <c r="P1623" s="58" t="inlineStr">
        <is>
          <t>Month-to-month</t>
        </is>
      </c>
      <c r="Q1623" s="58" t="inlineStr">
        <is>
          <t>Yes</t>
        </is>
      </c>
      <c r="R1623" s="58" t="inlineStr">
        <is>
          <t>Electronic check</t>
        </is>
      </c>
      <c r="S1623" s="123" t="n">
        <v>86.45</v>
      </c>
      <c r="T1623" s="58" t="inlineStr">
        <is>
          <t>3029.1</t>
        </is>
      </c>
      <c r="U1623" s="58" t="inlineStr">
        <is>
          <t>Yes</t>
        </is>
      </c>
      <c r="V1623" s="123">
        <f>IFERROR(VALUE(TRIM(T1623)),S1623*F1623)</f>
        <v/>
      </c>
      <c r="W1623" s="58">
        <f>IF(F1623&lt;=12,"0-12 mo",IF(F1623&lt;=24,"13-24 mo",IF(F1623&lt;=48,"25-48 mo","49+ mo")))</f>
        <v/>
      </c>
      <c r="X1623" s="58">
        <f>IF(S1623&lt;=35.5,"Q1 Low",IF(S1623&lt;=70.35,"Q2 Mid-Low",IF(S1623&lt;=89.85,"Q3 Mid-High","Q4 High")))</f>
        <v/>
      </c>
      <c r="Y1623" s="58">
        <f>IF(U1623="Yes",1,0)</f>
        <v/>
      </c>
      <c r="Z1623" s="58">
        <f>IF(P1623="Month-to-month",1,0)+IF(M1623="No",1,0)+IF(J1623="No",1,0)+IF(I1623="Fiber optic",1,0)+IF(Q1623="Yes",1,0)</f>
        <v/>
      </c>
    </row>
    <row r="1624" ht="15" customHeight="1" s="59">
      <c r="A1624" s="58" t="inlineStr">
        <is>
          <t>2361-UPSND</t>
        </is>
      </c>
      <c r="B1624" s="58" t="inlineStr">
        <is>
          <t>Female</t>
        </is>
      </c>
      <c r="C1624" s="58" t="n">
        <v>0</v>
      </c>
      <c r="D1624" s="58" t="inlineStr">
        <is>
          <t>Yes</t>
        </is>
      </c>
      <c r="E1624" s="58" t="inlineStr">
        <is>
          <t>No</t>
        </is>
      </c>
      <c r="F1624" s="58" t="n">
        <v>46</v>
      </c>
      <c r="G1624" s="58" t="inlineStr">
        <is>
          <t>Yes</t>
        </is>
      </c>
      <c r="H1624" s="58" t="inlineStr">
        <is>
          <t>No</t>
        </is>
      </c>
      <c r="I1624" s="58" t="inlineStr">
        <is>
          <t>DSL</t>
        </is>
      </c>
      <c r="J1624" s="58" t="inlineStr">
        <is>
          <t>Yes</t>
        </is>
      </c>
      <c r="K1624" s="58" t="inlineStr">
        <is>
          <t>Yes</t>
        </is>
      </c>
      <c r="L1624" s="58" t="inlineStr">
        <is>
          <t>No</t>
        </is>
      </c>
      <c r="M1624" s="58" t="inlineStr">
        <is>
          <t>Yes</t>
        </is>
      </c>
      <c r="N1624" s="58" t="inlineStr">
        <is>
          <t>No</t>
        </is>
      </c>
      <c r="O1624" s="58" t="inlineStr">
        <is>
          <t>Yes</t>
        </is>
      </c>
      <c r="P1624" s="58" t="inlineStr">
        <is>
          <t>One year</t>
        </is>
      </c>
      <c r="Q1624" s="58" t="inlineStr">
        <is>
          <t>No</t>
        </is>
      </c>
      <c r="R1624" s="58" t="inlineStr">
        <is>
          <t>Mailed check</t>
        </is>
      </c>
      <c r="S1624" s="123" t="n">
        <v>70.59999999999999</v>
      </c>
      <c r="T1624" s="58" t="inlineStr">
        <is>
          <t>3231.05</t>
        </is>
      </c>
      <c r="U1624" s="58" t="inlineStr">
        <is>
          <t>No</t>
        </is>
      </c>
      <c r="V1624" s="123">
        <f>IFERROR(VALUE(TRIM(T1624)),S1624*F1624)</f>
        <v/>
      </c>
      <c r="W1624" s="58">
        <f>IF(F1624&lt;=12,"0-12 mo",IF(F1624&lt;=24,"13-24 mo",IF(F1624&lt;=48,"25-48 mo","49+ mo")))</f>
        <v/>
      </c>
      <c r="X1624" s="58">
        <f>IF(S1624&lt;=35.5,"Q1 Low",IF(S1624&lt;=70.35,"Q2 Mid-Low",IF(S1624&lt;=89.85,"Q3 Mid-High","Q4 High")))</f>
        <v/>
      </c>
      <c r="Y1624" s="58">
        <f>IF(U1624="Yes",1,0)</f>
        <v/>
      </c>
      <c r="Z1624" s="58">
        <f>IF(P1624="Month-to-month",1,0)+IF(M1624="No",1,0)+IF(J1624="No",1,0)+IF(I1624="Fiber optic",1,0)+IF(Q1624="Yes",1,0)</f>
        <v/>
      </c>
    </row>
    <row r="1625" ht="15" customHeight="1" s="59">
      <c r="A1625" s="58" t="inlineStr">
        <is>
          <t>6035-RIIOM</t>
        </is>
      </c>
      <c r="B1625" s="58" t="inlineStr">
        <is>
          <t>Female</t>
        </is>
      </c>
      <c r="C1625" s="58" t="n">
        <v>0</v>
      </c>
      <c r="D1625" s="58" t="inlineStr">
        <is>
          <t>No</t>
        </is>
      </c>
      <c r="E1625" s="58" t="inlineStr">
        <is>
          <t>No</t>
        </is>
      </c>
      <c r="F1625" s="58" t="n">
        <v>54</v>
      </c>
      <c r="G1625" s="58" t="inlineStr">
        <is>
          <t>Yes</t>
        </is>
      </c>
      <c r="H1625" s="58" t="inlineStr">
        <is>
          <t>Yes</t>
        </is>
      </c>
      <c r="I1625" s="58" t="inlineStr">
        <is>
          <t>Fiber optic</t>
        </is>
      </c>
      <c r="J1625" s="58" t="inlineStr">
        <is>
          <t>No</t>
        </is>
      </c>
      <c r="K1625" s="58" t="inlineStr">
        <is>
          <t>Yes</t>
        </is>
      </c>
      <c r="L1625" s="58" t="inlineStr">
        <is>
          <t>No</t>
        </is>
      </c>
      <c r="M1625" s="58" t="inlineStr">
        <is>
          <t>No</t>
        </is>
      </c>
      <c r="N1625" s="58" t="inlineStr">
        <is>
          <t>Yes</t>
        </is>
      </c>
      <c r="O1625" s="58" t="inlineStr">
        <is>
          <t>Yes</t>
        </is>
      </c>
      <c r="P1625" s="58" t="inlineStr">
        <is>
          <t>Two year</t>
        </is>
      </c>
      <c r="Q1625" s="58" t="inlineStr">
        <is>
          <t>Yes</t>
        </is>
      </c>
      <c r="R1625" s="58" t="inlineStr">
        <is>
          <t>Bank transfer (automatic)</t>
        </is>
      </c>
      <c r="S1625" s="123" t="n">
        <v>97.2</v>
      </c>
      <c r="T1625" s="58" t="inlineStr">
        <is>
          <t>5129.45</t>
        </is>
      </c>
      <c r="U1625" s="58" t="inlineStr">
        <is>
          <t>No</t>
        </is>
      </c>
      <c r="V1625" s="123">
        <f>IFERROR(VALUE(TRIM(T1625)),S1625*F1625)</f>
        <v/>
      </c>
      <c r="W1625" s="58">
        <f>IF(F1625&lt;=12,"0-12 mo",IF(F1625&lt;=24,"13-24 mo",IF(F1625&lt;=48,"25-48 mo","49+ mo")))</f>
        <v/>
      </c>
      <c r="X1625" s="58">
        <f>IF(S1625&lt;=35.5,"Q1 Low",IF(S1625&lt;=70.35,"Q2 Mid-Low",IF(S1625&lt;=89.85,"Q3 Mid-High","Q4 High")))</f>
        <v/>
      </c>
      <c r="Y1625" s="58">
        <f>IF(U1625="Yes",1,0)</f>
        <v/>
      </c>
      <c r="Z1625" s="58">
        <f>IF(P1625="Month-to-month",1,0)+IF(M1625="No",1,0)+IF(J1625="No",1,0)+IF(I1625="Fiber optic",1,0)+IF(Q1625="Yes",1,0)</f>
        <v/>
      </c>
    </row>
    <row r="1626" ht="15" customHeight="1" s="59">
      <c r="A1626" s="58" t="inlineStr">
        <is>
          <t>2929-QNSRW</t>
        </is>
      </c>
      <c r="B1626" s="58" t="inlineStr">
        <is>
          <t>Female</t>
        </is>
      </c>
      <c r="C1626" s="58" t="n">
        <v>0</v>
      </c>
      <c r="D1626" s="58" t="inlineStr">
        <is>
          <t>Yes</t>
        </is>
      </c>
      <c r="E1626" s="58" t="inlineStr">
        <is>
          <t>No</t>
        </is>
      </c>
      <c r="F1626" s="58" t="n">
        <v>56</v>
      </c>
      <c r="G1626" s="58" t="inlineStr">
        <is>
          <t>Yes</t>
        </is>
      </c>
      <c r="H1626" s="58" t="inlineStr">
        <is>
          <t>Yes</t>
        </is>
      </c>
      <c r="I1626" s="58" t="inlineStr">
        <is>
          <t>Fiber optic</t>
        </is>
      </c>
      <c r="J1626" s="58" t="inlineStr">
        <is>
          <t>No</t>
        </is>
      </c>
      <c r="K1626" s="58" t="inlineStr">
        <is>
          <t>Yes</t>
        </is>
      </c>
      <c r="L1626" s="58" t="inlineStr">
        <is>
          <t>No</t>
        </is>
      </c>
      <c r="M1626" s="58" t="inlineStr">
        <is>
          <t>No</t>
        </is>
      </c>
      <c r="N1626" s="58" t="inlineStr">
        <is>
          <t>Yes</t>
        </is>
      </c>
      <c r="O1626" s="58" t="inlineStr">
        <is>
          <t>Yes</t>
        </is>
      </c>
      <c r="P1626" s="58" t="inlineStr">
        <is>
          <t>One year</t>
        </is>
      </c>
      <c r="Q1626" s="58" t="inlineStr">
        <is>
          <t>Yes</t>
        </is>
      </c>
      <c r="R1626" s="58" t="inlineStr">
        <is>
          <t>Electronic check</t>
        </is>
      </c>
      <c r="S1626" s="123" t="n">
        <v>98.25</v>
      </c>
      <c r="T1626" s="58" t="inlineStr">
        <is>
          <t>5508.35</t>
        </is>
      </c>
      <c r="U1626" s="58" t="inlineStr">
        <is>
          <t>Yes</t>
        </is>
      </c>
      <c r="V1626" s="123">
        <f>IFERROR(VALUE(TRIM(T1626)),S1626*F1626)</f>
        <v/>
      </c>
      <c r="W1626" s="58">
        <f>IF(F1626&lt;=12,"0-12 mo",IF(F1626&lt;=24,"13-24 mo",IF(F1626&lt;=48,"25-48 mo","49+ mo")))</f>
        <v/>
      </c>
      <c r="X1626" s="58">
        <f>IF(S1626&lt;=35.5,"Q1 Low",IF(S1626&lt;=70.35,"Q2 Mid-Low",IF(S1626&lt;=89.85,"Q3 Mid-High","Q4 High")))</f>
        <v/>
      </c>
      <c r="Y1626" s="58">
        <f>IF(U1626="Yes",1,0)</f>
        <v/>
      </c>
      <c r="Z1626" s="58">
        <f>IF(P1626="Month-to-month",1,0)+IF(M1626="No",1,0)+IF(J1626="No",1,0)+IF(I1626="Fiber optic",1,0)+IF(Q1626="Yes",1,0)</f>
        <v/>
      </c>
    </row>
    <row r="1627" ht="15" customHeight="1" s="59">
      <c r="A1627" s="58" t="inlineStr">
        <is>
          <t>1262-OPMFY</t>
        </is>
      </c>
      <c r="B1627" s="58" t="inlineStr">
        <is>
          <t>Female</t>
        </is>
      </c>
      <c r="C1627" s="58" t="n">
        <v>0</v>
      </c>
      <c r="D1627" s="58" t="inlineStr">
        <is>
          <t>Yes</t>
        </is>
      </c>
      <c r="E1627" s="58" t="inlineStr">
        <is>
          <t>No</t>
        </is>
      </c>
      <c r="F1627" s="58" t="n">
        <v>9</v>
      </c>
      <c r="G1627" s="58" t="inlineStr">
        <is>
          <t>Yes</t>
        </is>
      </c>
      <c r="H1627" s="58" t="inlineStr">
        <is>
          <t>No</t>
        </is>
      </c>
      <c r="I1627" s="58" t="inlineStr">
        <is>
          <t>Fiber optic</t>
        </is>
      </c>
      <c r="J1627" s="58" t="inlineStr">
        <is>
          <t>No</t>
        </is>
      </c>
      <c r="K1627" s="58" t="inlineStr">
        <is>
          <t>No</t>
        </is>
      </c>
      <c r="L1627" s="58" t="inlineStr">
        <is>
          <t>Yes</t>
        </is>
      </c>
      <c r="M1627" s="58" t="inlineStr">
        <is>
          <t>No</t>
        </is>
      </c>
      <c r="N1627" s="58" t="inlineStr">
        <is>
          <t>No</t>
        </is>
      </c>
      <c r="O1627" s="58" t="inlineStr">
        <is>
          <t>No</t>
        </is>
      </c>
      <c r="P1627" s="58" t="inlineStr">
        <is>
          <t>Month-to-month</t>
        </is>
      </c>
      <c r="Q1627" s="58" t="inlineStr">
        <is>
          <t>Yes</t>
        </is>
      </c>
      <c r="R1627" s="58" t="inlineStr">
        <is>
          <t>Bank transfer (automatic)</t>
        </is>
      </c>
      <c r="S1627" s="123" t="n">
        <v>75.75</v>
      </c>
      <c r="T1627" s="58" t="inlineStr">
        <is>
          <t>655.9</t>
        </is>
      </c>
      <c r="U1627" s="58" t="inlineStr">
        <is>
          <t>Yes</t>
        </is>
      </c>
      <c r="V1627" s="123">
        <f>IFERROR(VALUE(TRIM(T1627)),S1627*F1627)</f>
        <v/>
      </c>
      <c r="W1627" s="58">
        <f>IF(F1627&lt;=12,"0-12 mo",IF(F1627&lt;=24,"13-24 mo",IF(F1627&lt;=48,"25-48 mo","49+ mo")))</f>
        <v/>
      </c>
      <c r="X1627" s="58">
        <f>IF(S1627&lt;=35.5,"Q1 Low",IF(S1627&lt;=70.35,"Q2 Mid-Low",IF(S1627&lt;=89.85,"Q3 Mid-High","Q4 High")))</f>
        <v/>
      </c>
      <c r="Y1627" s="58">
        <f>IF(U1627="Yes",1,0)</f>
        <v/>
      </c>
      <c r="Z1627" s="58">
        <f>IF(P1627="Month-to-month",1,0)+IF(M1627="No",1,0)+IF(J1627="No",1,0)+IF(I1627="Fiber optic",1,0)+IF(Q1627="Yes",1,0)</f>
        <v/>
      </c>
    </row>
    <row r="1628" ht="15" customHeight="1" s="59">
      <c r="A1628" s="58" t="inlineStr">
        <is>
          <t>9504-DSHWM</t>
        </is>
      </c>
      <c r="B1628" s="58" t="inlineStr">
        <is>
          <t>Male</t>
        </is>
      </c>
      <c r="C1628" s="58" t="n">
        <v>0</v>
      </c>
      <c r="D1628" s="58" t="inlineStr">
        <is>
          <t>No</t>
        </is>
      </c>
      <c r="E1628" s="58" t="inlineStr">
        <is>
          <t>No</t>
        </is>
      </c>
      <c r="F1628" s="58" t="n">
        <v>20</v>
      </c>
      <c r="G1628" s="58" t="inlineStr">
        <is>
          <t>Yes</t>
        </is>
      </c>
      <c r="H1628" s="58" t="inlineStr">
        <is>
          <t>Yes</t>
        </is>
      </c>
      <c r="I1628" s="58" t="inlineStr">
        <is>
          <t>DSL</t>
        </is>
      </c>
      <c r="J1628" s="58" t="inlineStr">
        <is>
          <t>Yes</t>
        </is>
      </c>
      <c r="K1628" s="58" t="inlineStr">
        <is>
          <t>No</t>
        </is>
      </c>
      <c r="L1628" s="58" t="inlineStr">
        <is>
          <t>No</t>
        </is>
      </c>
      <c r="M1628" s="58" t="inlineStr">
        <is>
          <t>Yes</t>
        </is>
      </c>
      <c r="N1628" s="58" t="inlineStr">
        <is>
          <t>No</t>
        </is>
      </c>
      <c r="O1628" s="58" t="inlineStr">
        <is>
          <t>No</t>
        </is>
      </c>
      <c r="P1628" s="58" t="inlineStr">
        <is>
          <t>Month-to-month</t>
        </is>
      </c>
      <c r="Q1628" s="58" t="inlineStr">
        <is>
          <t>No</t>
        </is>
      </c>
      <c r="R1628" s="58" t="inlineStr">
        <is>
          <t>Bank transfer (automatic)</t>
        </is>
      </c>
      <c r="S1628" s="123" t="n">
        <v>59.2</v>
      </c>
      <c r="T1628" s="58" t="inlineStr">
        <is>
          <t>1191.2</t>
        </is>
      </c>
      <c r="U1628" s="58" t="inlineStr">
        <is>
          <t>No</t>
        </is>
      </c>
      <c r="V1628" s="123">
        <f>IFERROR(VALUE(TRIM(T1628)),S1628*F1628)</f>
        <v/>
      </c>
      <c r="W1628" s="58">
        <f>IF(F1628&lt;=12,"0-12 mo",IF(F1628&lt;=24,"13-24 mo",IF(F1628&lt;=48,"25-48 mo","49+ mo")))</f>
        <v/>
      </c>
      <c r="X1628" s="58">
        <f>IF(S1628&lt;=35.5,"Q1 Low",IF(S1628&lt;=70.35,"Q2 Mid-Low",IF(S1628&lt;=89.85,"Q3 Mid-High","Q4 High")))</f>
        <v/>
      </c>
      <c r="Y1628" s="58">
        <f>IF(U1628="Yes",1,0)</f>
        <v/>
      </c>
      <c r="Z1628" s="58">
        <f>IF(P1628="Month-to-month",1,0)+IF(M1628="No",1,0)+IF(J1628="No",1,0)+IF(I1628="Fiber optic",1,0)+IF(Q1628="Yes",1,0)</f>
        <v/>
      </c>
    </row>
    <row r="1629" ht="15" customHeight="1" s="59">
      <c r="A1629" s="58" t="inlineStr">
        <is>
          <t>5035-BVCXS</t>
        </is>
      </c>
      <c r="B1629" s="58" t="inlineStr">
        <is>
          <t>Male</t>
        </is>
      </c>
      <c r="C1629" s="58" t="n">
        <v>0</v>
      </c>
      <c r="D1629" s="58" t="inlineStr">
        <is>
          <t>No</t>
        </is>
      </c>
      <c r="E1629" s="58" t="inlineStr">
        <is>
          <t>No</t>
        </is>
      </c>
      <c r="F1629" s="58" t="n">
        <v>11</v>
      </c>
      <c r="G1629" s="58" t="inlineStr">
        <is>
          <t>Yes</t>
        </is>
      </c>
      <c r="H1629" s="58" t="inlineStr">
        <is>
          <t>No</t>
        </is>
      </c>
      <c r="I1629" s="58" t="inlineStr">
        <is>
          <t>Fiber optic</t>
        </is>
      </c>
      <c r="J1629" s="58" t="inlineStr">
        <is>
          <t>No</t>
        </is>
      </c>
      <c r="K1629" s="58" t="inlineStr">
        <is>
          <t>Yes</t>
        </is>
      </c>
      <c r="L1629" s="58" t="inlineStr">
        <is>
          <t>No</t>
        </is>
      </c>
      <c r="M1629" s="58" t="inlineStr">
        <is>
          <t>No</t>
        </is>
      </c>
      <c r="N1629" s="58" t="inlineStr">
        <is>
          <t>No</t>
        </is>
      </c>
      <c r="O1629" s="58" t="inlineStr">
        <is>
          <t>No</t>
        </is>
      </c>
      <c r="P1629" s="58" t="inlineStr">
        <is>
          <t>Month-to-month</t>
        </is>
      </c>
      <c r="Q1629" s="58" t="inlineStr">
        <is>
          <t>Yes</t>
        </is>
      </c>
      <c r="R1629" s="58" t="inlineStr">
        <is>
          <t>Mailed check</t>
        </is>
      </c>
      <c r="S1629" s="123" t="n">
        <v>75.90000000000001</v>
      </c>
      <c r="T1629" s="58" t="inlineStr">
        <is>
          <t>866.4</t>
        </is>
      </c>
      <c r="U1629" s="58" t="inlineStr">
        <is>
          <t>No</t>
        </is>
      </c>
      <c r="V1629" s="123">
        <f>IFERROR(VALUE(TRIM(T1629)),S1629*F1629)</f>
        <v/>
      </c>
      <c r="W1629" s="58">
        <f>IF(F1629&lt;=12,"0-12 mo",IF(F1629&lt;=24,"13-24 mo",IF(F1629&lt;=48,"25-48 mo","49+ mo")))</f>
        <v/>
      </c>
      <c r="X1629" s="58">
        <f>IF(S1629&lt;=35.5,"Q1 Low",IF(S1629&lt;=70.35,"Q2 Mid-Low",IF(S1629&lt;=89.85,"Q3 Mid-High","Q4 High")))</f>
        <v/>
      </c>
      <c r="Y1629" s="58">
        <f>IF(U1629="Yes",1,0)</f>
        <v/>
      </c>
      <c r="Z1629" s="58">
        <f>IF(P1629="Month-to-month",1,0)+IF(M1629="No",1,0)+IF(J1629="No",1,0)+IF(I1629="Fiber optic",1,0)+IF(Q1629="Yes",1,0)</f>
        <v/>
      </c>
    </row>
    <row r="1630" ht="15" customHeight="1" s="59">
      <c r="A1630" s="58" t="inlineStr">
        <is>
          <t>6267-DCFFZ</t>
        </is>
      </c>
      <c r="B1630" s="58" t="inlineStr">
        <is>
          <t>Female</t>
        </is>
      </c>
      <c r="C1630" s="58" t="n">
        <v>1</v>
      </c>
      <c r="D1630" s="58" t="inlineStr">
        <is>
          <t>Yes</t>
        </is>
      </c>
      <c r="E1630" s="58" t="inlineStr">
        <is>
          <t>No</t>
        </is>
      </c>
      <c r="F1630" s="58" t="n">
        <v>30</v>
      </c>
      <c r="G1630" s="58" t="inlineStr">
        <is>
          <t>Yes</t>
        </is>
      </c>
      <c r="H1630" s="58" t="inlineStr">
        <is>
          <t>Yes</t>
        </is>
      </c>
      <c r="I1630" s="58" t="inlineStr">
        <is>
          <t>Fiber optic</t>
        </is>
      </c>
      <c r="J1630" s="58" t="inlineStr">
        <is>
          <t>No</t>
        </is>
      </c>
      <c r="K1630" s="58" t="inlineStr">
        <is>
          <t>Yes</t>
        </is>
      </c>
      <c r="L1630" s="58" t="inlineStr">
        <is>
          <t>No</t>
        </is>
      </c>
      <c r="M1630" s="58" t="inlineStr">
        <is>
          <t>No</t>
        </is>
      </c>
      <c r="N1630" s="58" t="inlineStr">
        <is>
          <t>Yes</t>
        </is>
      </c>
      <c r="O1630" s="58" t="inlineStr">
        <is>
          <t>No</t>
        </is>
      </c>
      <c r="P1630" s="58" t="inlineStr">
        <is>
          <t>Month-to-month</t>
        </is>
      </c>
      <c r="Q1630" s="58" t="inlineStr">
        <is>
          <t>Yes</t>
        </is>
      </c>
      <c r="R1630" s="58" t="inlineStr">
        <is>
          <t>Electronic check</t>
        </is>
      </c>
      <c r="S1630" s="123" t="n">
        <v>90.05</v>
      </c>
      <c r="T1630" s="58" t="inlineStr">
        <is>
          <t>2627.2</t>
        </is>
      </c>
      <c r="U1630" s="58" t="inlineStr">
        <is>
          <t>No</t>
        </is>
      </c>
      <c r="V1630" s="123">
        <f>IFERROR(VALUE(TRIM(T1630)),S1630*F1630)</f>
        <v/>
      </c>
      <c r="W1630" s="58">
        <f>IF(F1630&lt;=12,"0-12 mo",IF(F1630&lt;=24,"13-24 mo",IF(F1630&lt;=48,"25-48 mo","49+ mo")))</f>
        <v/>
      </c>
      <c r="X1630" s="58">
        <f>IF(S1630&lt;=35.5,"Q1 Low",IF(S1630&lt;=70.35,"Q2 Mid-Low",IF(S1630&lt;=89.85,"Q3 Mid-High","Q4 High")))</f>
        <v/>
      </c>
      <c r="Y1630" s="58">
        <f>IF(U1630="Yes",1,0)</f>
        <v/>
      </c>
      <c r="Z1630" s="58">
        <f>IF(P1630="Month-to-month",1,0)+IF(M1630="No",1,0)+IF(J1630="No",1,0)+IF(I1630="Fiber optic",1,0)+IF(Q1630="Yes",1,0)</f>
        <v/>
      </c>
    </row>
    <row r="1631" ht="15" customHeight="1" s="59">
      <c r="A1631" s="58" t="inlineStr">
        <is>
          <t>3533-UVMOM</t>
        </is>
      </c>
      <c r="B1631" s="58" t="inlineStr">
        <is>
          <t>Male</t>
        </is>
      </c>
      <c r="C1631" s="58" t="n">
        <v>0</v>
      </c>
      <c r="D1631" s="58" t="inlineStr">
        <is>
          <t>Yes</t>
        </is>
      </c>
      <c r="E1631" s="58" t="inlineStr">
        <is>
          <t>No</t>
        </is>
      </c>
      <c r="F1631" s="58" t="n">
        <v>68</v>
      </c>
      <c r="G1631" s="58" t="inlineStr">
        <is>
          <t>Yes</t>
        </is>
      </c>
      <c r="H1631" s="58" t="inlineStr">
        <is>
          <t>No</t>
        </is>
      </c>
      <c r="I1631" s="58" t="inlineStr">
        <is>
          <t>DSL</t>
        </is>
      </c>
      <c r="J1631" s="58" t="inlineStr">
        <is>
          <t>Yes</t>
        </is>
      </c>
      <c r="K1631" s="58" t="inlineStr">
        <is>
          <t>Yes</t>
        </is>
      </c>
      <c r="L1631" s="58" t="inlineStr">
        <is>
          <t>Yes</t>
        </is>
      </c>
      <c r="M1631" s="58" t="inlineStr">
        <is>
          <t>No</t>
        </is>
      </c>
      <c r="N1631" s="58" t="inlineStr">
        <is>
          <t>No</t>
        </is>
      </c>
      <c r="O1631" s="58" t="inlineStr">
        <is>
          <t>Yes</t>
        </is>
      </c>
      <c r="P1631" s="58" t="inlineStr">
        <is>
          <t>Two year</t>
        </is>
      </c>
      <c r="Q1631" s="58" t="inlineStr">
        <is>
          <t>No</t>
        </is>
      </c>
      <c r="R1631" s="58" t="inlineStr">
        <is>
          <t>Bank transfer (automatic)</t>
        </is>
      </c>
      <c r="S1631" s="123" t="n">
        <v>70.95</v>
      </c>
      <c r="T1631" s="58" t="inlineStr">
        <is>
          <t>4741.45</t>
        </is>
      </c>
      <c r="U1631" s="58" t="inlineStr">
        <is>
          <t>No</t>
        </is>
      </c>
      <c r="V1631" s="123">
        <f>IFERROR(VALUE(TRIM(T1631)),S1631*F1631)</f>
        <v/>
      </c>
      <c r="W1631" s="58">
        <f>IF(F1631&lt;=12,"0-12 mo",IF(F1631&lt;=24,"13-24 mo",IF(F1631&lt;=48,"25-48 mo","49+ mo")))</f>
        <v/>
      </c>
      <c r="X1631" s="58">
        <f>IF(S1631&lt;=35.5,"Q1 Low",IF(S1631&lt;=70.35,"Q2 Mid-Low",IF(S1631&lt;=89.85,"Q3 Mid-High","Q4 High")))</f>
        <v/>
      </c>
      <c r="Y1631" s="58">
        <f>IF(U1631="Yes",1,0)</f>
        <v/>
      </c>
      <c r="Z1631" s="58">
        <f>IF(P1631="Month-to-month",1,0)+IF(M1631="No",1,0)+IF(J1631="No",1,0)+IF(I1631="Fiber optic",1,0)+IF(Q1631="Yes",1,0)</f>
        <v/>
      </c>
    </row>
    <row r="1632" ht="15" customHeight="1" s="59">
      <c r="A1632" s="58" t="inlineStr">
        <is>
          <t>2439-LYPMQ</t>
        </is>
      </c>
      <c r="B1632" s="58" t="inlineStr">
        <is>
          <t>Male</t>
        </is>
      </c>
      <c r="C1632" s="58" t="n">
        <v>1</v>
      </c>
      <c r="D1632" s="58" t="inlineStr">
        <is>
          <t>Yes</t>
        </is>
      </c>
      <c r="E1632" s="58" t="inlineStr">
        <is>
          <t>No</t>
        </is>
      </c>
      <c r="F1632" s="58" t="n">
        <v>38</v>
      </c>
      <c r="G1632" s="58" t="inlineStr">
        <is>
          <t>Yes</t>
        </is>
      </c>
      <c r="H1632" s="58" t="inlineStr">
        <is>
          <t>Yes</t>
        </is>
      </c>
      <c r="I1632" s="58" t="inlineStr">
        <is>
          <t>Fiber optic</t>
        </is>
      </c>
      <c r="J1632" s="58" t="inlineStr">
        <is>
          <t>No</t>
        </is>
      </c>
      <c r="K1632" s="58" t="inlineStr">
        <is>
          <t>Yes</t>
        </is>
      </c>
      <c r="L1632" s="58" t="inlineStr">
        <is>
          <t>Yes</t>
        </is>
      </c>
      <c r="M1632" s="58" t="inlineStr">
        <is>
          <t>No</t>
        </is>
      </c>
      <c r="N1632" s="58" t="inlineStr">
        <is>
          <t>Yes</t>
        </is>
      </c>
      <c r="O1632" s="58" t="inlineStr">
        <is>
          <t>Yes</t>
        </is>
      </c>
      <c r="P1632" s="58" t="inlineStr">
        <is>
          <t>Month-to-month</t>
        </is>
      </c>
      <c r="Q1632" s="58" t="inlineStr">
        <is>
          <t>Yes</t>
        </is>
      </c>
      <c r="R1632" s="58" t="inlineStr">
        <is>
          <t>Electronic check</t>
        </is>
      </c>
      <c r="S1632" s="123" t="n">
        <v>102.6</v>
      </c>
      <c r="T1632" s="58" t="inlineStr">
        <is>
          <t>4009.2</t>
        </is>
      </c>
      <c r="U1632" s="58" t="inlineStr">
        <is>
          <t>No</t>
        </is>
      </c>
      <c r="V1632" s="123">
        <f>IFERROR(VALUE(TRIM(T1632)),S1632*F1632)</f>
        <v/>
      </c>
      <c r="W1632" s="58">
        <f>IF(F1632&lt;=12,"0-12 mo",IF(F1632&lt;=24,"13-24 mo",IF(F1632&lt;=48,"25-48 mo","49+ mo")))</f>
        <v/>
      </c>
      <c r="X1632" s="58">
        <f>IF(S1632&lt;=35.5,"Q1 Low",IF(S1632&lt;=70.35,"Q2 Mid-Low",IF(S1632&lt;=89.85,"Q3 Mid-High","Q4 High")))</f>
        <v/>
      </c>
      <c r="Y1632" s="58">
        <f>IF(U1632="Yes",1,0)</f>
        <v/>
      </c>
      <c r="Z1632" s="58">
        <f>IF(P1632="Month-to-month",1,0)+IF(M1632="No",1,0)+IF(J1632="No",1,0)+IF(I1632="Fiber optic",1,0)+IF(Q1632="Yes",1,0)</f>
        <v/>
      </c>
    </row>
    <row r="1633" ht="15" customHeight="1" s="59">
      <c r="A1633" s="58" t="inlineStr">
        <is>
          <t>4248-QPAVC</t>
        </is>
      </c>
      <c r="B1633" s="58" t="inlineStr">
        <is>
          <t>Female</t>
        </is>
      </c>
      <c r="C1633" s="58" t="n">
        <v>1</v>
      </c>
      <c r="D1633" s="58" t="inlineStr">
        <is>
          <t>Yes</t>
        </is>
      </c>
      <c r="E1633" s="58" t="inlineStr">
        <is>
          <t>No</t>
        </is>
      </c>
      <c r="F1633" s="58" t="n">
        <v>17</v>
      </c>
      <c r="G1633" s="58" t="inlineStr">
        <is>
          <t>Yes</t>
        </is>
      </c>
      <c r="H1633" s="58" t="inlineStr">
        <is>
          <t>Yes</t>
        </is>
      </c>
      <c r="I1633" s="58" t="inlineStr">
        <is>
          <t>Fiber optic</t>
        </is>
      </c>
      <c r="J1633" s="58" t="inlineStr">
        <is>
          <t>Yes</t>
        </is>
      </c>
      <c r="K1633" s="58" t="inlineStr">
        <is>
          <t>No</t>
        </is>
      </c>
      <c r="L1633" s="58" t="inlineStr">
        <is>
          <t>Yes</t>
        </is>
      </c>
      <c r="M1633" s="58" t="inlineStr">
        <is>
          <t>No</t>
        </is>
      </c>
      <c r="N1633" s="58" t="inlineStr">
        <is>
          <t>No</t>
        </is>
      </c>
      <c r="O1633" s="58" t="inlineStr">
        <is>
          <t>No</t>
        </is>
      </c>
      <c r="P1633" s="58" t="inlineStr">
        <is>
          <t>Month-to-month</t>
        </is>
      </c>
      <c r="Q1633" s="58" t="inlineStr">
        <is>
          <t>Yes</t>
        </is>
      </c>
      <c r="R1633" s="58" t="inlineStr">
        <is>
          <t>Bank transfer (automatic)</t>
        </is>
      </c>
      <c r="S1633" s="123" t="n">
        <v>85.34999999999999</v>
      </c>
      <c r="T1633" s="58" t="inlineStr">
        <is>
          <t>1463.45</t>
        </is>
      </c>
      <c r="U1633" s="58" t="inlineStr">
        <is>
          <t>Yes</t>
        </is>
      </c>
      <c r="V1633" s="123">
        <f>IFERROR(VALUE(TRIM(T1633)),S1633*F1633)</f>
        <v/>
      </c>
      <c r="W1633" s="58">
        <f>IF(F1633&lt;=12,"0-12 mo",IF(F1633&lt;=24,"13-24 mo",IF(F1633&lt;=48,"25-48 mo","49+ mo")))</f>
        <v/>
      </c>
      <c r="X1633" s="58">
        <f>IF(S1633&lt;=35.5,"Q1 Low",IF(S1633&lt;=70.35,"Q2 Mid-Low",IF(S1633&lt;=89.85,"Q3 Mid-High","Q4 High")))</f>
        <v/>
      </c>
      <c r="Y1633" s="58">
        <f>IF(U1633="Yes",1,0)</f>
        <v/>
      </c>
      <c r="Z1633" s="58">
        <f>IF(P1633="Month-to-month",1,0)+IF(M1633="No",1,0)+IF(J1633="No",1,0)+IF(I1633="Fiber optic",1,0)+IF(Q1633="Yes",1,0)</f>
        <v/>
      </c>
    </row>
    <row r="1634" ht="15" customHeight="1" s="59">
      <c r="A1634" s="58" t="inlineStr">
        <is>
          <t>1899-VXWXM</t>
        </is>
      </c>
      <c r="B1634" s="58" t="inlineStr">
        <is>
          <t>Male</t>
        </is>
      </c>
      <c r="C1634" s="58" t="n">
        <v>0</v>
      </c>
      <c r="D1634" s="58" t="inlineStr">
        <is>
          <t>No</t>
        </is>
      </c>
      <c r="E1634" s="58" t="inlineStr">
        <is>
          <t>No</t>
        </is>
      </c>
      <c r="F1634" s="58" t="n">
        <v>48</v>
      </c>
      <c r="G1634" s="58" t="inlineStr">
        <is>
          <t>Yes</t>
        </is>
      </c>
      <c r="H1634" s="58" t="inlineStr">
        <is>
          <t>Yes</t>
        </is>
      </c>
      <c r="I1634" s="58" t="inlineStr">
        <is>
          <t>Fiber optic</t>
        </is>
      </c>
      <c r="J1634" s="58" t="inlineStr">
        <is>
          <t>No</t>
        </is>
      </c>
      <c r="K1634" s="58" t="inlineStr">
        <is>
          <t>Yes</t>
        </is>
      </c>
      <c r="L1634" s="58" t="inlineStr">
        <is>
          <t>Yes</t>
        </is>
      </c>
      <c r="M1634" s="58" t="inlineStr">
        <is>
          <t>No</t>
        </is>
      </c>
      <c r="N1634" s="58" t="inlineStr">
        <is>
          <t>Yes</t>
        </is>
      </c>
      <c r="O1634" s="58" t="inlineStr">
        <is>
          <t>Yes</t>
        </is>
      </c>
      <c r="P1634" s="58" t="inlineStr">
        <is>
          <t>One year</t>
        </is>
      </c>
      <c r="Q1634" s="58" t="inlineStr">
        <is>
          <t>Yes</t>
        </is>
      </c>
      <c r="R1634" s="58" t="inlineStr">
        <is>
          <t>Credit card (automatic)</t>
        </is>
      </c>
      <c r="S1634" s="123" t="n">
        <v>106.1</v>
      </c>
      <c r="T1634" s="58" t="inlineStr">
        <is>
          <t>5082.8</t>
        </is>
      </c>
      <c r="U1634" s="58" t="inlineStr">
        <is>
          <t>Yes</t>
        </is>
      </c>
      <c r="V1634" s="123">
        <f>IFERROR(VALUE(TRIM(T1634)),S1634*F1634)</f>
        <v/>
      </c>
      <c r="W1634" s="58">
        <f>IF(F1634&lt;=12,"0-12 mo",IF(F1634&lt;=24,"13-24 mo",IF(F1634&lt;=48,"25-48 mo","49+ mo")))</f>
        <v/>
      </c>
      <c r="X1634" s="58">
        <f>IF(S1634&lt;=35.5,"Q1 Low",IF(S1634&lt;=70.35,"Q2 Mid-Low",IF(S1634&lt;=89.85,"Q3 Mid-High","Q4 High")))</f>
        <v/>
      </c>
      <c r="Y1634" s="58">
        <f>IF(U1634="Yes",1,0)</f>
        <v/>
      </c>
      <c r="Z1634" s="58">
        <f>IF(P1634="Month-to-month",1,0)+IF(M1634="No",1,0)+IF(J1634="No",1,0)+IF(I1634="Fiber optic",1,0)+IF(Q1634="Yes",1,0)</f>
        <v/>
      </c>
    </row>
    <row r="1635" ht="15" customHeight="1" s="59">
      <c r="A1635" s="58" t="inlineStr">
        <is>
          <t>1478-VPOAD</t>
        </is>
      </c>
      <c r="B1635" s="58" t="inlineStr">
        <is>
          <t>Female</t>
        </is>
      </c>
      <c r="C1635" s="58" t="n">
        <v>0</v>
      </c>
      <c r="D1635" s="58" t="inlineStr">
        <is>
          <t>No</t>
        </is>
      </c>
      <c r="E1635" s="58" t="inlineStr">
        <is>
          <t>No</t>
        </is>
      </c>
      <c r="F1635" s="58" t="n">
        <v>1</v>
      </c>
      <c r="G1635" s="58" t="inlineStr">
        <is>
          <t>Yes</t>
        </is>
      </c>
      <c r="H1635" s="58" t="inlineStr">
        <is>
          <t>No</t>
        </is>
      </c>
      <c r="I1635" s="58" t="inlineStr">
        <is>
          <t>DSL</t>
        </is>
      </c>
      <c r="J1635" s="58" t="inlineStr">
        <is>
          <t>No</t>
        </is>
      </c>
      <c r="K1635" s="58" t="inlineStr">
        <is>
          <t>No</t>
        </is>
      </c>
      <c r="L1635" s="58" t="inlineStr">
        <is>
          <t>No</t>
        </is>
      </c>
      <c r="M1635" s="58" t="inlineStr">
        <is>
          <t>No</t>
        </is>
      </c>
      <c r="N1635" s="58" t="inlineStr">
        <is>
          <t>No</t>
        </is>
      </c>
      <c r="O1635" s="58" t="inlineStr">
        <is>
          <t>No</t>
        </is>
      </c>
      <c r="P1635" s="58" t="inlineStr">
        <is>
          <t>Month-to-month</t>
        </is>
      </c>
      <c r="Q1635" s="58" t="inlineStr">
        <is>
          <t>No</t>
        </is>
      </c>
      <c r="R1635" s="58" t="inlineStr">
        <is>
          <t>Electronic check</t>
        </is>
      </c>
      <c r="S1635" s="123" t="n">
        <v>43.8</v>
      </c>
      <c r="T1635" s="58" t="inlineStr">
        <is>
          <t>43.8</t>
        </is>
      </c>
      <c r="U1635" s="58" t="inlineStr">
        <is>
          <t>No</t>
        </is>
      </c>
      <c r="V1635" s="123">
        <f>IFERROR(VALUE(TRIM(T1635)),S1635*F1635)</f>
        <v/>
      </c>
      <c r="W1635" s="58">
        <f>IF(F1635&lt;=12,"0-12 mo",IF(F1635&lt;=24,"13-24 mo",IF(F1635&lt;=48,"25-48 mo","49+ mo")))</f>
        <v/>
      </c>
      <c r="X1635" s="58">
        <f>IF(S1635&lt;=35.5,"Q1 Low",IF(S1635&lt;=70.35,"Q2 Mid-Low",IF(S1635&lt;=89.85,"Q3 Mid-High","Q4 High")))</f>
        <v/>
      </c>
      <c r="Y1635" s="58">
        <f>IF(U1635="Yes",1,0)</f>
        <v/>
      </c>
      <c r="Z1635" s="58">
        <f>IF(P1635="Month-to-month",1,0)+IF(M1635="No",1,0)+IF(J1635="No",1,0)+IF(I1635="Fiber optic",1,0)+IF(Q1635="Yes",1,0)</f>
        <v/>
      </c>
    </row>
    <row r="1636" ht="15" customHeight="1" s="59">
      <c r="A1636" s="58" t="inlineStr">
        <is>
          <t>9995-HOTOH</t>
        </is>
      </c>
      <c r="B1636" s="58" t="inlineStr">
        <is>
          <t>Male</t>
        </is>
      </c>
      <c r="C1636" s="58" t="n">
        <v>0</v>
      </c>
      <c r="D1636" s="58" t="inlineStr">
        <is>
          <t>Yes</t>
        </is>
      </c>
      <c r="E1636" s="58" t="inlineStr">
        <is>
          <t>Yes</t>
        </is>
      </c>
      <c r="F1636" s="58" t="n">
        <v>63</v>
      </c>
      <c r="G1636" s="58" t="inlineStr">
        <is>
          <t>No</t>
        </is>
      </c>
      <c r="H1636" s="58" t="inlineStr">
        <is>
          <t>No phone service</t>
        </is>
      </c>
      <c r="I1636" s="58" t="inlineStr">
        <is>
          <t>DSL</t>
        </is>
      </c>
      <c r="J1636" s="58" t="inlineStr">
        <is>
          <t>Yes</t>
        </is>
      </c>
      <c r="K1636" s="58" t="inlineStr">
        <is>
          <t>Yes</t>
        </is>
      </c>
      <c r="L1636" s="58" t="inlineStr">
        <is>
          <t>Yes</t>
        </is>
      </c>
      <c r="M1636" s="58" t="inlineStr">
        <is>
          <t>No</t>
        </is>
      </c>
      <c r="N1636" s="58" t="inlineStr">
        <is>
          <t>Yes</t>
        </is>
      </c>
      <c r="O1636" s="58" t="inlineStr">
        <is>
          <t>Yes</t>
        </is>
      </c>
      <c r="P1636" s="58" t="inlineStr">
        <is>
          <t>Two year</t>
        </is>
      </c>
      <c r="Q1636" s="58" t="inlineStr">
        <is>
          <t>No</t>
        </is>
      </c>
      <c r="R1636" s="58" t="inlineStr">
        <is>
          <t>Electronic check</t>
        </is>
      </c>
      <c r="S1636" s="123" t="n">
        <v>59</v>
      </c>
      <c r="T1636" s="58" t="inlineStr">
        <is>
          <t>3707.6</t>
        </is>
      </c>
      <c r="U1636" s="58" t="inlineStr">
        <is>
          <t>No</t>
        </is>
      </c>
      <c r="V1636" s="123">
        <f>IFERROR(VALUE(TRIM(T1636)),S1636*F1636)</f>
        <v/>
      </c>
      <c r="W1636" s="58">
        <f>IF(F1636&lt;=12,"0-12 mo",IF(F1636&lt;=24,"13-24 mo",IF(F1636&lt;=48,"25-48 mo","49+ mo")))</f>
        <v/>
      </c>
      <c r="X1636" s="58">
        <f>IF(S1636&lt;=35.5,"Q1 Low",IF(S1636&lt;=70.35,"Q2 Mid-Low",IF(S1636&lt;=89.85,"Q3 Mid-High","Q4 High")))</f>
        <v/>
      </c>
      <c r="Y1636" s="58">
        <f>IF(U1636="Yes",1,0)</f>
        <v/>
      </c>
      <c r="Z1636" s="58">
        <f>IF(P1636="Month-to-month",1,0)+IF(M1636="No",1,0)+IF(J1636="No",1,0)+IF(I1636="Fiber optic",1,0)+IF(Q1636="Yes",1,0)</f>
        <v/>
      </c>
    </row>
    <row r="1637" ht="15" customHeight="1" s="59">
      <c r="A1637" s="58" t="inlineStr">
        <is>
          <t>2988-PLAHS</t>
        </is>
      </c>
      <c r="B1637" s="58" t="inlineStr">
        <is>
          <t>Female</t>
        </is>
      </c>
      <c r="C1637" s="58" t="n">
        <v>0</v>
      </c>
      <c r="D1637" s="58" t="inlineStr">
        <is>
          <t>No</t>
        </is>
      </c>
      <c r="E1637" s="58" t="inlineStr">
        <is>
          <t>No</t>
        </is>
      </c>
      <c r="F1637" s="58" t="n">
        <v>3</v>
      </c>
      <c r="G1637" s="58" t="inlineStr">
        <is>
          <t>Yes</t>
        </is>
      </c>
      <c r="H1637" s="58" t="inlineStr">
        <is>
          <t>No</t>
        </is>
      </c>
      <c r="I1637" s="58" t="inlineStr">
        <is>
          <t>DSL</t>
        </is>
      </c>
      <c r="J1637" s="58" t="inlineStr">
        <is>
          <t>No</t>
        </is>
      </c>
      <c r="K1637" s="58" t="inlineStr">
        <is>
          <t>No</t>
        </is>
      </c>
      <c r="L1637" s="58" t="inlineStr">
        <is>
          <t>Yes</t>
        </is>
      </c>
      <c r="M1637" s="58" t="inlineStr">
        <is>
          <t>No</t>
        </is>
      </c>
      <c r="N1637" s="58" t="inlineStr">
        <is>
          <t>Yes</t>
        </is>
      </c>
      <c r="O1637" s="58" t="inlineStr">
        <is>
          <t>Yes</t>
        </is>
      </c>
      <c r="P1637" s="58" t="inlineStr">
        <is>
          <t>One year</t>
        </is>
      </c>
      <c r="Q1637" s="58" t="inlineStr">
        <is>
          <t>Yes</t>
        </is>
      </c>
      <c r="R1637" s="58" t="inlineStr">
        <is>
          <t>Electronic check</t>
        </is>
      </c>
      <c r="S1637" s="123" t="n">
        <v>69.95</v>
      </c>
      <c r="T1637" s="58" t="inlineStr">
        <is>
          <t>220.45</t>
        </is>
      </c>
      <c r="U1637" s="58" t="inlineStr">
        <is>
          <t>No</t>
        </is>
      </c>
      <c r="V1637" s="123">
        <f>IFERROR(VALUE(TRIM(T1637)),S1637*F1637)</f>
        <v/>
      </c>
      <c r="W1637" s="58">
        <f>IF(F1637&lt;=12,"0-12 mo",IF(F1637&lt;=24,"13-24 mo",IF(F1637&lt;=48,"25-48 mo","49+ mo")))</f>
        <v/>
      </c>
      <c r="X1637" s="58">
        <f>IF(S1637&lt;=35.5,"Q1 Low",IF(S1637&lt;=70.35,"Q2 Mid-Low",IF(S1637&lt;=89.85,"Q3 Mid-High","Q4 High")))</f>
        <v/>
      </c>
      <c r="Y1637" s="58">
        <f>IF(U1637="Yes",1,0)</f>
        <v/>
      </c>
      <c r="Z1637" s="58">
        <f>IF(P1637="Month-to-month",1,0)+IF(M1637="No",1,0)+IF(J1637="No",1,0)+IF(I1637="Fiber optic",1,0)+IF(Q1637="Yes",1,0)</f>
        <v/>
      </c>
    </row>
    <row r="1638" ht="15" customHeight="1" s="59">
      <c r="A1638" s="58" t="inlineStr">
        <is>
          <t>1371-OJCEK</t>
        </is>
      </c>
      <c r="B1638" s="58" t="inlineStr">
        <is>
          <t>Female</t>
        </is>
      </c>
      <c r="C1638" s="58" t="n">
        <v>0</v>
      </c>
      <c r="D1638" s="58" t="inlineStr">
        <is>
          <t>No</t>
        </is>
      </c>
      <c r="E1638" s="58" t="inlineStr">
        <is>
          <t>No</t>
        </is>
      </c>
      <c r="F1638" s="58" t="n">
        <v>48</v>
      </c>
      <c r="G1638" s="58" t="inlineStr">
        <is>
          <t>Yes</t>
        </is>
      </c>
      <c r="H1638" s="58" t="inlineStr">
        <is>
          <t>Yes</t>
        </is>
      </c>
      <c r="I1638" s="58" t="inlineStr">
        <is>
          <t>No</t>
        </is>
      </c>
      <c r="J1638" s="58" t="inlineStr">
        <is>
          <t>No internet service</t>
        </is>
      </c>
      <c r="K1638" s="58" t="inlineStr">
        <is>
          <t>No internet service</t>
        </is>
      </c>
      <c r="L1638" s="58" t="inlineStr">
        <is>
          <t>No internet service</t>
        </is>
      </c>
      <c r="M1638" s="58" t="inlineStr">
        <is>
          <t>No internet service</t>
        </is>
      </c>
      <c r="N1638" s="58" t="inlineStr">
        <is>
          <t>No internet service</t>
        </is>
      </c>
      <c r="O1638" s="58" t="inlineStr">
        <is>
          <t>No internet service</t>
        </is>
      </c>
      <c r="P1638" s="58" t="inlineStr">
        <is>
          <t>One year</t>
        </is>
      </c>
      <c r="Q1638" s="58" t="inlineStr">
        <is>
          <t>No</t>
        </is>
      </c>
      <c r="R1638" s="58" t="inlineStr">
        <is>
          <t>Bank transfer (automatic)</t>
        </is>
      </c>
      <c r="S1638" s="123" t="n">
        <v>24.35</v>
      </c>
      <c r="T1638" s="58" t="inlineStr">
        <is>
          <t>1133.7</t>
        </is>
      </c>
      <c r="U1638" s="58" t="inlineStr">
        <is>
          <t>No</t>
        </is>
      </c>
      <c r="V1638" s="123">
        <f>IFERROR(VALUE(TRIM(T1638)),S1638*F1638)</f>
        <v/>
      </c>
      <c r="W1638" s="58">
        <f>IF(F1638&lt;=12,"0-12 mo",IF(F1638&lt;=24,"13-24 mo",IF(F1638&lt;=48,"25-48 mo","49+ mo")))</f>
        <v/>
      </c>
      <c r="X1638" s="58">
        <f>IF(S1638&lt;=35.5,"Q1 Low",IF(S1638&lt;=70.35,"Q2 Mid-Low",IF(S1638&lt;=89.85,"Q3 Mid-High","Q4 High")))</f>
        <v/>
      </c>
      <c r="Y1638" s="58">
        <f>IF(U1638="Yes",1,0)</f>
        <v/>
      </c>
      <c r="Z1638" s="58">
        <f>IF(P1638="Month-to-month",1,0)+IF(M1638="No",1,0)+IF(J1638="No",1,0)+IF(I1638="Fiber optic",1,0)+IF(Q1638="Yes",1,0)</f>
        <v/>
      </c>
    </row>
    <row r="1639" ht="15" customHeight="1" s="59">
      <c r="A1639" s="58" t="inlineStr">
        <is>
          <t>4999-IEZLT</t>
        </is>
      </c>
      <c r="B1639" s="58" t="inlineStr">
        <is>
          <t>Male</t>
        </is>
      </c>
      <c r="C1639" s="58" t="n">
        <v>0</v>
      </c>
      <c r="D1639" s="58" t="inlineStr">
        <is>
          <t>No</t>
        </is>
      </c>
      <c r="E1639" s="58" t="inlineStr">
        <is>
          <t>No</t>
        </is>
      </c>
      <c r="F1639" s="58" t="n">
        <v>66</v>
      </c>
      <c r="G1639" s="58" t="inlineStr">
        <is>
          <t>No</t>
        </is>
      </c>
      <c r="H1639" s="58" t="inlineStr">
        <is>
          <t>No phone service</t>
        </is>
      </c>
      <c r="I1639" s="58" t="inlineStr">
        <is>
          <t>DSL</t>
        </is>
      </c>
      <c r="J1639" s="58" t="inlineStr">
        <is>
          <t>No</t>
        </is>
      </c>
      <c r="K1639" s="58" t="inlineStr">
        <is>
          <t>No</t>
        </is>
      </c>
      <c r="L1639" s="58" t="inlineStr">
        <is>
          <t>No</t>
        </is>
      </c>
      <c r="M1639" s="58" t="inlineStr">
        <is>
          <t>Yes</t>
        </is>
      </c>
      <c r="N1639" s="58" t="inlineStr">
        <is>
          <t>No</t>
        </is>
      </c>
      <c r="O1639" s="58" t="inlineStr">
        <is>
          <t>No</t>
        </is>
      </c>
      <c r="P1639" s="58" t="inlineStr">
        <is>
          <t>One year</t>
        </is>
      </c>
      <c r="Q1639" s="58" t="inlineStr">
        <is>
          <t>No</t>
        </is>
      </c>
      <c r="R1639" s="58" t="inlineStr">
        <is>
          <t>Credit card (automatic)</t>
        </is>
      </c>
      <c r="S1639" s="123" t="n">
        <v>29.45</v>
      </c>
      <c r="T1639" s="58" t="inlineStr">
        <is>
          <t>1983.15</t>
        </is>
      </c>
      <c r="U1639" s="58" t="inlineStr">
        <is>
          <t>No</t>
        </is>
      </c>
      <c r="V1639" s="123">
        <f>IFERROR(VALUE(TRIM(T1639)),S1639*F1639)</f>
        <v/>
      </c>
      <c r="W1639" s="58">
        <f>IF(F1639&lt;=12,"0-12 mo",IF(F1639&lt;=24,"13-24 mo",IF(F1639&lt;=48,"25-48 mo","49+ mo")))</f>
        <v/>
      </c>
      <c r="X1639" s="58">
        <f>IF(S1639&lt;=35.5,"Q1 Low",IF(S1639&lt;=70.35,"Q2 Mid-Low",IF(S1639&lt;=89.85,"Q3 Mid-High","Q4 High")))</f>
        <v/>
      </c>
      <c r="Y1639" s="58">
        <f>IF(U1639="Yes",1,0)</f>
        <v/>
      </c>
      <c r="Z1639" s="58">
        <f>IF(P1639="Month-to-month",1,0)+IF(M1639="No",1,0)+IF(J1639="No",1,0)+IF(I1639="Fiber optic",1,0)+IF(Q1639="Yes",1,0)</f>
        <v/>
      </c>
    </row>
    <row r="1640" ht="15" customHeight="1" s="59">
      <c r="A1640" s="58" t="inlineStr">
        <is>
          <t>8883-ANODQ</t>
        </is>
      </c>
      <c r="B1640" s="58" t="inlineStr">
        <is>
          <t>Female</t>
        </is>
      </c>
      <c r="C1640" s="58" t="n">
        <v>0</v>
      </c>
      <c r="D1640" s="58" t="inlineStr">
        <is>
          <t>Yes</t>
        </is>
      </c>
      <c r="E1640" s="58" t="inlineStr">
        <is>
          <t>Yes</t>
        </is>
      </c>
      <c r="F1640" s="58" t="n">
        <v>68</v>
      </c>
      <c r="G1640" s="58" t="inlineStr">
        <is>
          <t>Yes</t>
        </is>
      </c>
      <c r="H1640" s="58" t="inlineStr">
        <is>
          <t>Yes</t>
        </is>
      </c>
      <c r="I1640" s="58" t="inlineStr">
        <is>
          <t>Fiber optic</t>
        </is>
      </c>
      <c r="J1640" s="58" t="inlineStr">
        <is>
          <t>No</t>
        </is>
      </c>
      <c r="K1640" s="58" t="inlineStr">
        <is>
          <t>Yes</t>
        </is>
      </c>
      <c r="L1640" s="58" t="inlineStr">
        <is>
          <t>Yes</t>
        </is>
      </c>
      <c r="M1640" s="58" t="inlineStr">
        <is>
          <t>No</t>
        </is>
      </c>
      <c r="N1640" s="58" t="inlineStr">
        <is>
          <t>No</t>
        </is>
      </c>
      <c r="O1640" s="58" t="inlineStr">
        <is>
          <t>No</t>
        </is>
      </c>
      <c r="P1640" s="58" t="inlineStr">
        <is>
          <t>Two year</t>
        </is>
      </c>
      <c r="Q1640" s="58" t="inlineStr">
        <is>
          <t>Yes</t>
        </is>
      </c>
      <c r="R1640" s="58" t="inlineStr">
        <is>
          <t>Credit card (automatic)</t>
        </is>
      </c>
      <c r="S1640" s="123" t="n">
        <v>84.40000000000001</v>
      </c>
      <c r="T1640" s="58" t="inlineStr">
        <is>
          <t>5746.75</t>
        </is>
      </c>
      <c r="U1640" s="58" t="inlineStr">
        <is>
          <t>No</t>
        </is>
      </c>
      <c r="V1640" s="123">
        <f>IFERROR(VALUE(TRIM(T1640)),S1640*F1640)</f>
        <v/>
      </c>
      <c r="W1640" s="58">
        <f>IF(F1640&lt;=12,"0-12 mo",IF(F1640&lt;=24,"13-24 mo",IF(F1640&lt;=48,"25-48 mo","49+ mo")))</f>
        <v/>
      </c>
      <c r="X1640" s="58">
        <f>IF(S1640&lt;=35.5,"Q1 Low",IF(S1640&lt;=70.35,"Q2 Mid-Low",IF(S1640&lt;=89.85,"Q3 Mid-High","Q4 High")))</f>
        <v/>
      </c>
      <c r="Y1640" s="58">
        <f>IF(U1640="Yes",1,0)</f>
        <v/>
      </c>
      <c r="Z1640" s="58">
        <f>IF(P1640="Month-to-month",1,0)+IF(M1640="No",1,0)+IF(J1640="No",1,0)+IF(I1640="Fiber optic",1,0)+IF(Q1640="Yes",1,0)</f>
        <v/>
      </c>
    </row>
    <row r="1641" ht="15" customHeight="1" s="59">
      <c r="A1641" s="58" t="inlineStr">
        <is>
          <t>4690-LLKUA</t>
        </is>
      </c>
      <c r="B1641" s="58" t="inlineStr">
        <is>
          <t>Male</t>
        </is>
      </c>
      <c r="C1641" s="58" t="n">
        <v>1</v>
      </c>
      <c r="D1641" s="58" t="inlineStr">
        <is>
          <t>No</t>
        </is>
      </c>
      <c r="E1641" s="58" t="inlineStr">
        <is>
          <t>No</t>
        </is>
      </c>
      <c r="F1641" s="58" t="n">
        <v>17</v>
      </c>
      <c r="G1641" s="58" t="inlineStr">
        <is>
          <t>Yes</t>
        </is>
      </c>
      <c r="H1641" s="58" t="inlineStr">
        <is>
          <t>No</t>
        </is>
      </c>
      <c r="I1641" s="58" t="inlineStr">
        <is>
          <t>DSL</t>
        </is>
      </c>
      <c r="J1641" s="58" t="inlineStr">
        <is>
          <t>No</t>
        </is>
      </c>
      <c r="K1641" s="58" t="inlineStr">
        <is>
          <t>No</t>
        </is>
      </c>
      <c r="L1641" s="58" t="inlineStr">
        <is>
          <t>No</t>
        </is>
      </c>
      <c r="M1641" s="58" t="inlineStr">
        <is>
          <t>No</t>
        </is>
      </c>
      <c r="N1641" s="58" t="inlineStr">
        <is>
          <t>No</t>
        </is>
      </c>
      <c r="O1641" s="58" t="inlineStr">
        <is>
          <t>No</t>
        </is>
      </c>
      <c r="P1641" s="58" t="inlineStr">
        <is>
          <t>Month-to-month</t>
        </is>
      </c>
      <c r="Q1641" s="58" t="inlineStr">
        <is>
          <t>Yes</t>
        </is>
      </c>
      <c r="R1641" s="58" t="inlineStr">
        <is>
          <t>Electronic check</t>
        </is>
      </c>
      <c r="S1641" s="123" t="n">
        <v>45.05</v>
      </c>
      <c r="T1641" s="58" t="inlineStr">
        <is>
          <t>770.6</t>
        </is>
      </c>
      <c r="U1641" s="58" t="inlineStr">
        <is>
          <t>Yes</t>
        </is>
      </c>
      <c r="V1641" s="123">
        <f>IFERROR(VALUE(TRIM(T1641)),S1641*F1641)</f>
        <v/>
      </c>
      <c r="W1641" s="58">
        <f>IF(F1641&lt;=12,"0-12 mo",IF(F1641&lt;=24,"13-24 mo",IF(F1641&lt;=48,"25-48 mo","49+ mo")))</f>
        <v/>
      </c>
      <c r="X1641" s="58">
        <f>IF(S1641&lt;=35.5,"Q1 Low",IF(S1641&lt;=70.35,"Q2 Mid-Low",IF(S1641&lt;=89.85,"Q3 Mid-High","Q4 High")))</f>
        <v/>
      </c>
      <c r="Y1641" s="58">
        <f>IF(U1641="Yes",1,0)</f>
        <v/>
      </c>
      <c r="Z1641" s="58">
        <f>IF(P1641="Month-to-month",1,0)+IF(M1641="No",1,0)+IF(J1641="No",1,0)+IF(I1641="Fiber optic",1,0)+IF(Q1641="Yes",1,0)</f>
        <v/>
      </c>
    </row>
    <row r="1642" ht="15" customHeight="1" s="59">
      <c r="A1642" s="58" t="inlineStr">
        <is>
          <t>2351-RRBUE</t>
        </is>
      </c>
      <c r="B1642" s="58" t="inlineStr">
        <is>
          <t>Female</t>
        </is>
      </c>
      <c r="C1642" s="58" t="n">
        <v>0</v>
      </c>
      <c r="D1642" s="58" t="inlineStr">
        <is>
          <t>Yes</t>
        </is>
      </c>
      <c r="E1642" s="58" t="inlineStr">
        <is>
          <t>Yes</t>
        </is>
      </c>
      <c r="F1642" s="58" t="n">
        <v>7</v>
      </c>
      <c r="G1642" s="58" t="inlineStr">
        <is>
          <t>Yes</t>
        </is>
      </c>
      <c r="H1642" s="58" t="inlineStr">
        <is>
          <t>No</t>
        </is>
      </c>
      <c r="I1642" s="58" t="inlineStr">
        <is>
          <t>No</t>
        </is>
      </c>
      <c r="J1642" s="58" t="inlineStr">
        <is>
          <t>No internet service</t>
        </is>
      </c>
      <c r="K1642" s="58" t="inlineStr">
        <is>
          <t>No internet service</t>
        </is>
      </c>
      <c r="L1642" s="58" t="inlineStr">
        <is>
          <t>No internet service</t>
        </is>
      </c>
      <c r="M1642" s="58" t="inlineStr">
        <is>
          <t>No internet service</t>
        </is>
      </c>
      <c r="N1642" s="58" t="inlineStr">
        <is>
          <t>No internet service</t>
        </is>
      </c>
      <c r="O1642" s="58" t="inlineStr">
        <is>
          <t>No internet service</t>
        </is>
      </c>
      <c r="P1642" s="58" t="inlineStr">
        <is>
          <t>One year</t>
        </is>
      </c>
      <c r="Q1642" s="58" t="inlineStr">
        <is>
          <t>No</t>
        </is>
      </c>
      <c r="R1642" s="58" t="inlineStr">
        <is>
          <t>Mailed check</t>
        </is>
      </c>
      <c r="S1642" s="123" t="n">
        <v>20.65</v>
      </c>
      <c r="T1642" s="58" t="inlineStr">
        <is>
          <t>134.05</t>
        </is>
      </c>
      <c r="U1642" s="58" t="inlineStr">
        <is>
          <t>No</t>
        </is>
      </c>
      <c r="V1642" s="123">
        <f>IFERROR(VALUE(TRIM(T1642)),S1642*F1642)</f>
        <v/>
      </c>
      <c r="W1642" s="58">
        <f>IF(F1642&lt;=12,"0-12 mo",IF(F1642&lt;=24,"13-24 mo",IF(F1642&lt;=48,"25-48 mo","49+ mo")))</f>
        <v/>
      </c>
      <c r="X1642" s="58">
        <f>IF(S1642&lt;=35.5,"Q1 Low",IF(S1642&lt;=70.35,"Q2 Mid-Low",IF(S1642&lt;=89.85,"Q3 Mid-High","Q4 High")))</f>
        <v/>
      </c>
      <c r="Y1642" s="58">
        <f>IF(U1642="Yes",1,0)</f>
        <v/>
      </c>
      <c r="Z1642" s="58">
        <f>IF(P1642="Month-to-month",1,0)+IF(M1642="No",1,0)+IF(J1642="No",1,0)+IF(I1642="Fiber optic",1,0)+IF(Q1642="Yes",1,0)</f>
        <v/>
      </c>
    </row>
    <row r="1643" ht="15" customHeight="1" s="59">
      <c r="A1643" s="58" t="inlineStr">
        <is>
          <t>5980-BDHPY</t>
        </is>
      </c>
      <c r="B1643" s="58" t="inlineStr">
        <is>
          <t>Male</t>
        </is>
      </c>
      <c r="C1643" s="58" t="n">
        <v>0</v>
      </c>
      <c r="D1643" s="58" t="inlineStr">
        <is>
          <t>Yes</t>
        </is>
      </c>
      <c r="E1643" s="58" t="inlineStr">
        <is>
          <t>No</t>
        </is>
      </c>
      <c r="F1643" s="58" t="n">
        <v>72</v>
      </c>
      <c r="G1643" s="58" t="inlineStr">
        <is>
          <t>Yes</t>
        </is>
      </c>
      <c r="H1643" s="58" t="inlineStr">
        <is>
          <t>Yes</t>
        </is>
      </c>
      <c r="I1643" s="58" t="inlineStr">
        <is>
          <t>DSL</t>
        </is>
      </c>
      <c r="J1643" s="58" t="inlineStr">
        <is>
          <t>Yes</t>
        </is>
      </c>
      <c r="K1643" s="58" t="inlineStr">
        <is>
          <t>Yes</t>
        </is>
      </c>
      <c r="L1643" s="58" t="inlineStr">
        <is>
          <t>Yes</t>
        </is>
      </c>
      <c r="M1643" s="58" t="inlineStr">
        <is>
          <t>Yes</t>
        </is>
      </c>
      <c r="N1643" s="58" t="inlineStr">
        <is>
          <t>Yes</t>
        </is>
      </c>
      <c r="O1643" s="58" t="inlineStr">
        <is>
          <t>Yes</t>
        </is>
      </c>
      <c r="P1643" s="58" t="inlineStr">
        <is>
          <t>Two year</t>
        </is>
      </c>
      <c r="Q1643" s="58" t="inlineStr">
        <is>
          <t>Yes</t>
        </is>
      </c>
      <c r="R1643" s="58" t="inlineStr">
        <is>
          <t>Bank transfer (automatic)</t>
        </is>
      </c>
      <c r="S1643" s="123" t="n">
        <v>87.09999999999999</v>
      </c>
      <c r="T1643" s="58" t="inlineStr">
        <is>
          <t>6230.1</t>
        </is>
      </c>
      <c r="U1643" s="58" t="inlineStr">
        <is>
          <t>No</t>
        </is>
      </c>
      <c r="V1643" s="123">
        <f>IFERROR(VALUE(TRIM(T1643)),S1643*F1643)</f>
        <v/>
      </c>
      <c r="W1643" s="58">
        <f>IF(F1643&lt;=12,"0-12 mo",IF(F1643&lt;=24,"13-24 mo",IF(F1643&lt;=48,"25-48 mo","49+ mo")))</f>
        <v/>
      </c>
      <c r="X1643" s="58">
        <f>IF(S1643&lt;=35.5,"Q1 Low",IF(S1643&lt;=70.35,"Q2 Mid-Low",IF(S1643&lt;=89.85,"Q3 Mid-High","Q4 High")))</f>
        <v/>
      </c>
      <c r="Y1643" s="58">
        <f>IF(U1643="Yes",1,0)</f>
        <v/>
      </c>
      <c r="Z1643" s="58">
        <f>IF(P1643="Month-to-month",1,0)+IF(M1643="No",1,0)+IF(J1643="No",1,0)+IF(I1643="Fiber optic",1,0)+IF(Q1643="Yes",1,0)</f>
        <v/>
      </c>
    </row>
    <row r="1644" ht="15" customHeight="1" s="59">
      <c r="A1644" s="58" t="inlineStr">
        <is>
          <t>1498-DQNRX</t>
        </is>
      </c>
      <c r="B1644" s="58" t="inlineStr">
        <is>
          <t>Female</t>
        </is>
      </c>
      <c r="C1644" s="58" t="n">
        <v>0</v>
      </c>
      <c r="D1644" s="58" t="inlineStr">
        <is>
          <t>Yes</t>
        </is>
      </c>
      <c r="E1644" s="58" t="inlineStr">
        <is>
          <t>No</t>
        </is>
      </c>
      <c r="F1644" s="58" t="n">
        <v>29</v>
      </c>
      <c r="G1644" s="58" t="inlineStr">
        <is>
          <t>Yes</t>
        </is>
      </c>
      <c r="H1644" s="58" t="inlineStr">
        <is>
          <t>No</t>
        </is>
      </c>
      <c r="I1644" s="58" t="inlineStr">
        <is>
          <t>No</t>
        </is>
      </c>
      <c r="J1644" s="58" t="inlineStr">
        <is>
          <t>No internet service</t>
        </is>
      </c>
      <c r="K1644" s="58" t="inlineStr">
        <is>
          <t>No internet service</t>
        </is>
      </c>
      <c r="L1644" s="58" t="inlineStr">
        <is>
          <t>No internet service</t>
        </is>
      </c>
      <c r="M1644" s="58" t="inlineStr">
        <is>
          <t>No internet service</t>
        </is>
      </c>
      <c r="N1644" s="58" t="inlineStr">
        <is>
          <t>No internet service</t>
        </is>
      </c>
      <c r="O1644" s="58" t="inlineStr">
        <is>
          <t>No internet service</t>
        </is>
      </c>
      <c r="P1644" s="58" t="inlineStr">
        <is>
          <t>Month-to-month</t>
        </is>
      </c>
      <c r="Q1644" s="58" t="inlineStr">
        <is>
          <t>No</t>
        </is>
      </c>
      <c r="R1644" s="58" t="inlineStr">
        <is>
          <t>Mailed check</t>
        </is>
      </c>
      <c r="S1644" s="123" t="n">
        <v>19.85</v>
      </c>
      <c r="T1644" s="58" t="inlineStr">
        <is>
          <t>573.05</t>
        </is>
      </c>
      <c r="U1644" s="58" t="inlineStr">
        <is>
          <t>No</t>
        </is>
      </c>
      <c r="V1644" s="123">
        <f>IFERROR(VALUE(TRIM(T1644)),S1644*F1644)</f>
        <v/>
      </c>
      <c r="W1644" s="58">
        <f>IF(F1644&lt;=12,"0-12 mo",IF(F1644&lt;=24,"13-24 mo",IF(F1644&lt;=48,"25-48 mo","49+ mo")))</f>
        <v/>
      </c>
      <c r="X1644" s="58">
        <f>IF(S1644&lt;=35.5,"Q1 Low",IF(S1644&lt;=70.35,"Q2 Mid-Low",IF(S1644&lt;=89.85,"Q3 Mid-High","Q4 High")))</f>
        <v/>
      </c>
      <c r="Y1644" s="58">
        <f>IF(U1644="Yes",1,0)</f>
        <v/>
      </c>
      <c r="Z1644" s="58">
        <f>IF(P1644="Month-to-month",1,0)+IF(M1644="No",1,0)+IF(J1644="No",1,0)+IF(I1644="Fiber optic",1,0)+IF(Q1644="Yes",1,0)</f>
        <v/>
      </c>
    </row>
    <row r="1645" ht="15" customHeight="1" s="59">
      <c r="A1645" s="58" t="inlineStr">
        <is>
          <t>9469-WEJBT</t>
        </is>
      </c>
      <c r="B1645" s="58" t="inlineStr">
        <is>
          <t>Male</t>
        </is>
      </c>
      <c r="C1645" s="58" t="n">
        <v>0</v>
      </c>
      <c r="D1645" s="58" t="inlineStr">
        <is>
          <t>Yes</t>
        </is>
      </c>
      <c r="E1645" s="58" t="inlineStr">
        <is>
          <t>No</t>
        </is>
      </c>
      <c r="F1645" s="58" t="n">
        <v>37</v>
      </c>
      <c r="G1645" s="58" t="inlineStr">
        <is>
          <t>Yes</t>
        </is>
      </c>
      <c r="H1645" s="58" t="inlineStr">
        <is>
          <t>No</t>
        </is>
      </c>
      <c r="I1645" s="58" t="inlineStr">
        <is>
          <t>Fiber optic</t>
        </is>
      </c>
      <c r="J1645" s="58" t="inlineStr">
        <is>
          <t>No</t>
        </is>
      </c>
      <c r="K1645" s="58" t="inlineStr">
        <is>
          <t>No</t>
        </is>
      </c>
      <c r="L1645" s="58" t="inlineStr">
        <is>
          <t>Yes</t>
        </is>
      </c>
      <c r="M1645" s="58" t="inlineStr">
        <is>
          <t>Yes</t>
        </is>
      </c>
      <c r="N1645" s="58" t="inlineStr">
        <is>
          <t>No</t>
        </is>
      </c>
      <c r="O1645" s="58" t="inlineStr">
        <is>
          <t>Yes</t>
        </is>
      </c>
      <c r="P1645" s="58" t="inlineStr">
        <is>
          <t>Month-to-month</t>
        </is>
      </c>
      <c r="Q1645" s="58" t="inlineStr">
        <is>
          <t>Yes</t>
        </is>
      </c>
      <c r="R1645" s="58" t="inlineStr">
        <is>
          <t>Electronic check</t>
        </is>
      </c>
      <c r="S1645" s="123" t="n">
        <v>90.34999999999999</v>
      </c>
      <c r="T1645" s="58" t="inlineStr">
        <is>
          <t>3419.3</t>
        </is>
      </c>
      <c r="U1645" s="58" t="inlineStr">
        <is>
          <t>No</t>
        </is>
      </c>
      <c r="V1645" s="123">
        <f>IFERROR(VALUE(TRIM(T1645)),S1645*F1645)</f>
        <v/>
      </c>
      <c r="W1645" s="58">
        <f>IF(F1645&lt;=12,"0-12 mo",IF(F1645&lt;=24,"13-24 mo",IF(F1645&lt;=48,"25-48 mo","49+ mo")))</f>
        <v/>
      </c>
      <c r="X1645" s="58">
        <f>IF(S1645&lt;=35.5,"Q1 Low",IF(S1645&lt;=70.35,"Q2 Mid-Low",IF(S1645&lt;=89.85,"Q3 Mid-High","Q4 High")))</f>
        <v/>
      </c>
      <c r="Y1645" s="58">
        <f>IF(U1645="Yes",1,0)</f>
        <v/>
      </c>
      <c r="Z1645" s="58">
        <f>IF(P1645="Month-to-month",1,0)+IF(M1645="No",1,0)+IF(J1645="No",1,0)+IF(I1645="Fiber optic",1,0)+IF(Q1645="Yes",1,0)</f>
        <v/>
      </c>
    </row>
    <row r="1646" ht="15" customHeight="1" s="59">
      <c r="A1646" s="58" t="inlineStr">
        <is>
          <t>3331-HQDTW</t>
        </is>
      </c>
      <c r="B1646" s="58" t="inlineStr">
        <is>
          <t>Female</t>
        </is>
      </c>
      <c r="C1646" s="58" t="n">
        <v>0</v>
      </c>
      <c r="D1646" s="58" t="inlineStr">
        <is>
          <t>No</t>
        </is>
      </c>
      <c r="E1646" s="58" t="inlineStr">
        <is>
          <t>No</t>
        </is>
      </c>
      <c r="F1646" s="58" t="n">
        <v>34</v>
      </c>
      <c r="G1646" s="58" t="inlineStr">
        <is>
          <t>Yes</t>
        </is>
      </c>
      <c r="H1646" s="58" t="inlineStr">
        <is>
          <t>Yes</t>
        </is>
      </c>
      <c r="I1646" s="58" t="inlineStr">
        <is>
          <t>Fiber optic</t>
        </is>
      </c>
      <c r="J1646" s="58" t="inlineStr">
        <is>
          <t>Yes</t>
        </is>
      </c>
      <c r="K1646" s="58" t="inlineStr">
        <is>
          <t>Yes</t>
        </is>
      </c>
      <c r="L1646" s="58" t="inlineStr">
        <is>
          <t>Yes</t>
        </is>
      </c>
      <c r="M1646" s="58" t="inlineStr">
        <is>
          <t>No</t>
        </is>
      </c>
      <c r="N1646" s="58" t="inlineStr">
        <is>
          <t>Yes</t>
        </is>
      </c>
      <c r="O1646" s="58" t="inlineStr">
        <is>
          <t>Yes</t>
        </is>
      </c>
      <c r="P1646" s="58" t="inlineStr">
        <is>
          <t>Month-to-month</t>
        </is>
      </c>
      <c r="Q1646" s="58" t="inlineStr">
        <is>
          <t>Yes</t>
        </is>
      </c>
      <c r="R1646" s="58" t="inlineStr">
        <is>
          <t>Mailed check</t>
        </is>
      </c>
      <c r="S1646" s="123" t="n">
        <v>109.8</v>
      </c>
      <c r="T1646" s="58" t="inlineStr">
        <is>
          <t>3587.25</t>
        </is>
      </c>
      <c r="U1646" s="58" t="inlineStr">
        <is>
          <t>Yes</t>
        </is>
      </c>
      <c r="V1646" s="123">
        <f>IFERROR(VALUE(TRIM(T1646)),S1646*F1646)</f>
        <v/>
      </c>
      <c r="W1646" s="58">
        <f>IF(F1646&lt;=12,"0-12 mo",IF(F1646&lt;=24,"13-24 mo",IF(F1646&lt;=48,"25-48 mo","49+ mo")))</f>
        <v/>
      </c>
      <c r="X1646" s="58">
        <f>IF(S1646&lt;=35.5,"Q1 Low",IF(S1646&lt;=70.35,"Q2 Mid-Low",IF(S1646&lt;=89.85,"Q3 Mid-High","Q4 High")))</f>
        <v/>
      </c>
      <c r="Y1646" s="58">
        <f>IF(U1646="Yes",1,0)</f>
        <v/>
      </c>
      <c r="Z1646" s="58">
        <f>IF(P1646="Month-to-month",1,0)+IF(M1646="No",1,0)+IF(J1646="No",1,0)+IF(I1646="Fiber optic",1,0)+IF(Q1646="Yes",1,0)</f>
        <v/>
      </c>
    </row>
    <row r="1647" ht="15" customHeight="1" s="59">
      <c r="A1647" s="58" t="inlineStr">
        <is>
          <t>9490-DFPMD</t>
        </is>
      </c>
      <c r="B1647" s="58" t="inlineStr">
        <is>
          <t>Female</t>
        </is>
      </c>
      <c r="C1647" s="58" t="n">
        <v>1</v>
      </c>
      <c r="D1647" s="58" t="inlineStr">
        <is>
          <t>No</t>
        </is>
      </c>
      <c r="E1647" s="58" t="inlineStr">
        <is>
          <t>No</t>
        </is>
      </c>
      <c r="F1647" s="58" t="n">
        <v>42</v>
      </c>
      <c r="G1647" s="58" t="inlineStr">
        <is>
          <t>Yes</t>
        </is>
      </c>
      <c r="H1647" s="58" t="inlineStr">
        <is>
          <t>Yes</t>
        </is>
      </c>
      <c r="I1647" s="58" t="inlineStr">
        <is>
          <t>Fiber optic</t>
        </is>
      </c>
      <c r="J1647" s="58" t="inlineStr">
        <is>
          <t>No</t>
        </is>
      </c>
      <c r="K1647" s="58" t="inlineStr">
        <is>
          <t>No</t>
        </is>
      </c>
      <c r="L1647" s="58" t="inlineStr">
        <is>
          <t>No</t>
        </is>
      </c>
      <c r="M1647" s="58" t="inlineStr">
        <is>
          <t>No</t>
        </is>
      </c>
      <c r="N1647" s="58" t="inlineStr">
        <is>
          <t>Yes</t>
        </is>
      </c>
      <c r="O1647" s="58" t="inlineStr">
        <is>
          <t>No</t>
        </is>
      </c>
      <c r="P1647" s="58" t="inlineStr">
        <is>
          <t>Month-to-month</t>
        </is>
      </c>
      <c r="Q1647" s="58" t="inlineStr">
        <is>
          <t>Yes</t>
        </is>
      </c>
      <c r="R1647" s="58" t="inlineStr">
        <is>
          <t>Electronic check</t>
        </is>
      </c>
      <c r="S1647" s="123" t="n">
        <v>84.65000000000001</v>
      </c>
      <c r="T1647" s="58" t="inlineStr">
        <is>
          <t>3541.35</t>
        </is>
      </c>
      <c r="U1647" s="58" t="inlineStr">
        <is>
          <t>Yes</t>
        </is>
      </c>
      <c r="V1647" s="123">
        <f>IFERROR(VALUE(TRIM(T1647)),S1647*F1647)</f>
        <v/>
      </c>
      <c r="W1647" s="58">
        <f>IF(F1647&lt;=12,"0-12 mo",IF(F1647&lt;=24,"13-24 mo",IF(F1647&lt;=48,"25-48 mo","49+ mo")))</f>
        <v/>
      </c>
      <c r="X1647" s="58">
        <f>IF(S1647&lt;=35.5,"Q1 Low",IF(S1647&lt;=70.35,"Q2 Mid-Low",IF(S1647&lt;=89.85,"Q3 Mid-High","Q4 High")))</f>
        <v/>
      </c>
      <c r="Y1647" s="58">
        <f>IF(U1647="Yes",1,0)</f>
        <v/>
      </c>
      <c r="Z1647" s="58">
        <f>IF(P1647="Month-to-month",1,0)+IF(M1647="No",1,0)+IF(J1647="No",1,0)+IF(I1647="Fiber optic",1,0)+IF(Q1647="Yes",1,0)</f>
        <v/>
      </c>
    </row>
    <row r="1648" ht="15" customHeight="1" s="59">
      <c r="A1648" s="58" t="inlineStr">
        <is>
          <t>2581-VKIRT</t>
        </is>
      </c>
      <c r="B1648" s="58" t="inlineStr">
        <is>
          <t>Female</t>
        </is>
      </c>
      <c r="C1648" s="58" t="n">
        <v>0</v>
      </c>
      <c r="D1648" s="58" t="inlineStr">
        <is>
          <t>Yes</t>
        </is>
      </c>
      <c r="E1648" s="58" t="inlineStr">
        <is>
          <t>Yes</t>
        </is>
      </c>
      <c r="F1648" s="58" t="n">
        <v>59</v>
      </c>
      <c r="G1648" s="58" t="inlineStr">
        <is>
          <t>Yes</t>
        </is>
      </c>
      <c r="H1648" s="58" t="inlineStr">
        <is>
          <t>Yes</t>
        </is>
      </c>
      <c r="I1648" s="58" t="inlineStr">
        <is>
          <t>DSL</t>
        </is>
      </c>
      <c r="J1648" s="58" t="inlineStr">
        <is>
          <t>Yes</t>
        </is>
      </c>
      <c r="K1648" s="58" t="inlineStr">
        <is>
          <t>Yes</t>
        </is>
      </c>
      <c r="L1648" s="58" t="inlineStr">
        <is>
          <t>No</t>
        </is>
      </c>
      <c r="M1648" s="58" t="inlineStr">
        <is>
          <t>Yes</t>
        </is>
      </c>
      <c r="N1648" s="58" t="inlineStr">
        <is>
          <t>No</t>
        </is>
      </c>
      <c r="O1648" s="58" t="inlineStr">
        <is>
          <t>No</t>
        </is>
      </c>
      <c r="P1648" s="58" t="inlineStr">
        <is>
          <t>One year</t>
        </is>
      </c>
      <c r="Q1648" s="58" t="inlineStr">
        <is>
          <t>No</t>
        </is>
      </c>
      <c r="R1648" s="58" t="inlineStr">
        <is>
          <t>Mailed check</t>
        </is>
      </c>
      <c r="S1648" s="123" t="n">
        <v>65.5</v>
      </c>
      <c r="T1648" s="58" t="inlineStr">
        <is>
          <t>3801.3</t>
        </is>
      </c>
      <c r="U1648" s="58" t="inlineStr">
        <is>
          <t>No</t>
        </is>
      </c>
      <c r="V1648" s="123">
        <f>IFERROR(VALUE(TRIM(T1648)),S1648*F1648)</f>
        <v/>
      </c>
      <c r="W1648" s="58">
        <f>IF(F1648&lt;=12,"0-12 mo",IF(F1648&lt;=24,"13-24 mo",IF(F1648&lt;=48,"25-48 mo","49+ mo")))</f>
        <v/>
      </c>
      <c r="X1648" s="58">
        <f>IF(S1648&lt;=35.5,"Q1 Low",IF(S1648&lt;=70.35,"Q2 Mid-Low",IF(S1648&lt;=89.85,"Q3 Mid-High","Q4 High")))</f>
        <v/>
      </c>
      <c r="Y1648" s="58">
        <f>IF(U1648="Yes",1,0)</f>
        <v/>
      </c>
      <c r="Z1648" s="58">
        <f>IF(P1648="Month-to-month",1,0)+IF(M1648="No",1,0)+IF(J1648="No",1,0)+IF(I1648="Fiber optic",1,0)+IF(Q1648="Yes",1,0)</f>
        <v/>
      </c>
    </row>
    <row r="1649" ht="15" customHeight="1" s="59">
      <c r="A1649" s="58" t="inlineStr">
        <is>
          <t>5442-XSDCW</t>
        </is>
      </c>
      <c r="B1649" s="58" t="inlineStr">
        <is>
          <t>Male</t>
        </is>
      </c>
      <c r="C1649" s="58" t="n">
        <v>0</v>
      </c>
      <c r="D1649" s="58" t="inlineStr">
        <is>
          <t>Yes</t>
        </is>
      </c>
      <c r="E1649" s="58" t="inlineStr">
        <is>
          <t>Yes</t>
        </is>
      </c>
      <c r="F1649" s="58" t="n">
        <v>11</v>
      </c>
      <c r="G1649" s="58" t="inlineStr">
        <is>
          <t>Yes</t>
        </is>
      </c>
      <c r="H1649" s="58" t="inlineStr">
        <is>
          <t>No</t>
        </is>
      </c>
      <c r="I1649" s="58" t="inlineStr">
        <is>
          <t>Fiber optic</t>
        </is>
      </c>
      <c r="J1649" s="58" t="inlineStr">
        <is>
          <t>No</t>
        </is>
      </c>
      <c r="K1649" s="58" t="inlineStr">
        <is>
          <t>No</t>
        </is>
      </c>
      <c r="L1649" s="58" t="inlineStr">
        <is>
          <t>No</t>
        </is>
      </c>
      <c r="M1649" s="58" t="inlineStr">
        <is>
          <t>No</t>
        </is>
      </c>
      <c r="N1649" s="58" t="inlineStr">
        <is>
          <t>Yes</t>
        </is>
      </c>
      <c r="O1649" s="58" t="inlineStr">
        <is>
          <t>No</t>
        </is>
      </c>
      <c r="P1649" s="58" t="inlineStr">
        <is>
          <t>Month-to-month</t>
        </is>
      </c>
      <c r="Q1649" s="58" t="inlineStr">
        <is>
          <t>Yes</t>
        </is>
      </c>
      <c r="R1649" s="58" t="inlineStr">
        <is>
          <t>Bank transfer (automatic)</t>
        </is>
      </c>
      <c r="S1649" s="123" t="n">
        <v>79.5</v>
      </c>
      <c r="T1649" s="58" t="inlineStr">
        <is>
          <t>868.5</t>
        </is>
      </c>
      <c r="U1649" s="58" t="inlineStr">
        <is>
          <t>Yes</t>
        </is>
      </c>
      <c r="V1649" s="123">
        <f>IFERROR(VALUE(TRIM(T1649)),S1649*F1649)</f>
        <v/>
      </c>
      <c r="W1649" s="58">
        <f>IF(F1649&lt;=12,"0-12 mo",IF(F1649&lt;=24,"13-24 mo",IF(F1649&lt;=48,"25-48 mo","49+ mo")))</f>
        <v/>
      </c>
      <c r="X1649" s="58">
        <f>IF(S1649&lt;=35.5,"Q1 Low",IF(S1649&lt;=70.35,"Q2 Mid-Low",IF(S1649&lt;=89.85,"Q3 Mid-High","Q4 High")))</f>
        <v/>
      </c>
      <c r="Y1649" s="58">
        <f>IF(U1649="Yes",1,0)</f>
        <v/>
      </c>
      <c r="Z1649" s="58">
        <f>IF(P1649="Month-to-month",1,0)+IF(M1649="No",1,0)+IF(J1649="No",1,0)+IF(I1649="Fiber optic",1,0)+IF(Q1649="Yes",1,0)</f>
        <v/>
      </c>
    </row>
    <row r="1650" ht="15" customHeight="1" s="59">
      <c r="A1650" s="58" t="inlineStr">
        <is>
          <t>7426-WEIJX</t>
        </is>
      </c>
      <c r="B1650" s="58" t="inlineStr">
        <is>
          <t>Male</t>
        </is>
      </c>
      <c r="C1650" s="58" t="n">
        <v>1</v>
      </c>
      <c r="D1650" s="58" t="inlineStr">
        <is>
          <t>Yes</t>
        </is>
      </c>
      <c r="E1650" s="58" t="inlineStr">
        <is>
          <t>Yes</t>
        </is>
      </c>
      <c r="F1650" s="58" t="n">
        <v>60</v>
      </c>
      <c r="G1650" s="58" t="inlineStr">
        <is>
          <t>Yes</t>
        </is>
      </c>
      <c r="H1650" s="58" t="inlineStr">
        <is>
          <t>Yes</t>
        </is>
      </c>
      <c r="I1650" s="58" t="inlineStr">
        <is>
          <t>Fiber optic</t>
        </is>
      </c>
      <c r="J1650" s="58" t="inlineStr">
        <is>
          <t>Yes</t>
        </is>
      </c>
      <c r="K1650" s="58" t="inlineStr">
        <is>
          <t>No</t>
        </is>
      </c>
      <c r="L1650" s="58" t="inlineStr">
        <is>
          <t>No</t>
        </is>
      </c>
      <c r="M1650" s="58" t="inlineStr">
        <is>
          <t>No</t>
        </is>
      </c>
      <c r="N1650" s="58" t="inlineStr">
        <is>
          <t>No</t>
        </is>
      </c>
      <c r="O1650" s="58" t="inlineStr">
        <is>
          <t>No</t>
        </is>
      </c>
      <c r="P1650" s="58" t="inlineStr">
        <is>
          <t>Month-to-month</t>
        </is>
      </c>
      <c r="Q1650" s="58" t="inlineStr">
        <is>
          <t>Yes</t>
        </is>
      </c>
      <c r="R1650" s="58" t="inlineStr">
        <is>
          <t>Electronic check</t>
        </is>
      </c>
      <c r="S1650" s="123" t="n">
        <v>80.95</v>
      </c>
      <c r="T1650" s="58" t="inlineStr">
        <is>
          <t>4859.1</t>
        </is>
      </c>
      <c r="U1650" s="58" t="inlineStr">
        <is>
          <t>No</t>
        </is>
      </c>
      <c r="V1650" s="123">
        <f>IFERROR(VALUE(TRIM(T1650)),S1650*F1650)</f>
        <v/>
      </c>
      <c r="W1650" s="58">
        <f>IF(F1650&lt;=12,"0-12 mo",IF(F1650&lt;=24,"13-24 mo",IF(F1650&lt;=48,"25-48 mo","49+ mo")))</f>
        <v/>
      </c>
      <c r="X1650" s="58">
        <f>IF(S1650&lt;=35.5,"Q1 Low",IF(S1650&lt;=70.35,"Q2 Mid-Low",IF(S1650&lt;=89.85,"Q3 Mid-High","Q4 High")))</f>
        <v/>
      </c>
      <c r="Y1650" s="58">
        <f>IF(U1650="Yes",1,0)</f>
        <v/>
      </c>
      <c r="Z1650" s="58">
        <f>IF(P1650="Month-to-month",1,0)+IF(M1650="No",1,0)+IF(J1650="No",1,0)+IF(I1650="Fiber optic",1,0)+IF(Q1650="Yes",1,0)</f>
        <v/>
      </c>
    </row>
    <row r="1651" ht="15" customHeight="1" s="59">
      <c r="A1651" s="58" t="inlineStr">
        <is>
          <t>2851-MMUTZ</t>
        </is>
      </c>
      <c r="B1651" s="58" t="inlineStr">
        <is>
          <t>Female</t>
        </is>
      </c>
      <c r="C1651" s="58" t="n">
        <v>0</v>
      </c>
      <c r="D1651" s="58" t="inlineStr">
        <is>
          <t>No</t>
        </is>
      </c>
      <c r="E1651" s="58" t="inlineStr">
        <is>
          <t>No</t>
        </is>
      </c>
      <c r="F1651" s="58" t="n">
        <v>27</v>
      </c>
      <c r="G1651" s="58" t="inlineStr">
        <is>
          <t>Yes</t>
        </is>
      </c>
      <c r="H1651" s="58" t="inlineStr">
        <is>
          <t>No</t>
        </is>
      </c>
      <c r="I1651" s="58" t="inlineStr">
        <is>
          <t>DSL</t>
        </is>
      </c>
      <c r="J1651" s="58" t="inlineStr">
        <is>
          <t>No</t>
        </is>
      </c>
      <c r="K1651" s="58" t="inlineStr">
        <is>
          <t>Yes</t>
        </is>
      </c>
      <c r="L1651" s="58" t="inlineStr">
        <is>
          <t>No</t>
        </is>
      </c>
      <c r="M1651" s="58" t="inlineStr">
        <is>
          <t>Yes</t>
        </is>
      </c>
      <c r="N1651" s="58" t="inlineStr">
        <is>
          <t>No</t>
        </is>
      </c>
      <c r="O1651" s="58" t="inlineStr">
        <is>
          <t>No</t>
        </is>
      </c>
      <c r="P1651" s="58" t="inlineStr">
        <is>
          <t>Month-to-month</t>
        </is>
      </c>
      <c r="Q1651" s="58" t="inlineStr">
        <is>
          <t>Yes</t>
        </is>
      </c>
      <c r="R1651" s="58" t="inlineStr">
        <is>
          <t>Mailed check</t>
        </is>
      </c>
      <c r="S1651" s="123" t="n">
        <v>56.15</v>
      </c>
      <c r="T1651" s="58" t="inlineStr">
        <is>
          <t>1439.35</t>
        </is>
      </c>
      <c r="U1651" s="58" t="inlineStr">
        <is>
          <t>No</t>
        </is>
      </c>
      <c r="V1651" s="123">
        <f>IFERROR(VALUE(TRIM(T1651)),S1651*F1651)</f>
        <v/>
      </c>
      <c r="W1651" s="58">
        <f>IF(F1651&lt;=12,"0-12 mo",IF(F1651&lt;=24,"13-24 mo",IF(F1651&lt;=48,"25-48 mo","49+ mo")))</f>
        <v/>
      </c>
      <c r="X1651" s="58">
        <f>IF(S1651&lt;=35.5,"Q1 Low",IF(S1651&lt;=70.35,"Q2 Mid-Low",IF(S1651&lt;=89.85,"Q3 Mid-High","Q4 High")))</f>
        <v/>
      </c>
      <c r="Y1651" s="58">
        <f>IF(U1651="Yes",1,0)</f>
        <v/>
      </c>
      <c r="Z1651" s="58">
        <f>IF(P1651="Month-to-month",1,0)+IF(M1651="No",1,0)+IF(J1651="No",1,0)+IF(I1651="Fiber optic",1,0)+IF(Q1651="Yes",1,0)</f>
        <v/>
      </c>
    </row>
    <row r="1652" ht="15" customHeight="1" s="59">
      <c r="A1652" s="58" t="inlineStr">
        <is>
          <t>3049-NDXFL</t>
        </is>
      </c>
      <c r="B1652" s="58" t="inlineStr">
        <is>
          <t>Female</t>
        </is>
      </c>
      <c r="C1652" s="58" t="n">
        <v>0</v>
      </c>
      <c r="D1652" s="58" t="inlineStr">
        <is>
          <t>No</t>
        </is>
      </c>
      <c r="E1652" s="58" t="inlineStr">
        <is>
          <t>No</t>
        </is>
      </c>
      <c r="F1652" s="58" t="n">
        <v>1</v>
      </c>
      <c r="G1652" s="58" t="inlineStr">
        <is>
          <t>Yes</t>
        </is>
      </c>
      <c r="H1652" s="58" t="inlineStr">
        <is>
          <t>Yes</t>
        </is>
      </c>
      <c r="I1652" s="58" t="inlineStr">
        <is>
          <t>Fiber optic</t>
        </is>
      </c>
      <c r="J1652" s="58" t="inlineStr">
        <is>
          <t>No</t>
        </is>
      </c>
      <c r="K1652" s="58" t="inlineStr">
        <is>
          <t>No</t>
        </is>
      </c>
      <c r="L1652" s="58" t="inlineStr">
        <is>
          <t>No</t>
        </is>
      </c>
      <c r="M1652" s="58" t="inlineStr">
        <is>
          <t>No</t>
        </is>
      </c>
      <c r="N1652" s="58" t="inlineStr">
        <is>
          <t>No</t>
        </is>
      </c>
      <c r="O1652" s="58" t="inlineStr">
        <is>
          <t>Yes</t>
        </is>
      </c>
      <c r="P1652" s="58" t="inlineStr">
        <is>
          <t>Month-to-month</t>
        </is>
      </c>
      <c r="Q1652" s="58" t="inlineStr">
        <is>
          <t>No</t>
        </is>
      </c>
      <c r="R1652" s="58" t="inlineStr">
        <is>
          <t>Mailed check</t>
        </is>
      </c>
      <c r="S1652" s="123" t="n">
        <v>85.8</v>
      </c>
      <c r="T1652" s="58" t="inlineStr">
        <is>
          <t>85.8</t>
        </is>
      </c>
      <c r="U1652" s="58" t="inlineStr">
        <is>
          <t>Yes</t>
        </is>
      </c>
      <c r="V1652" s="123">
        <f>IFERROR(VALUE(TRIM(T1652)),S1652*F1652)</f>
        <v/>
      </c>
      <c r="W1652" s="58">
        <f>IF(F1652&lt;=12,"0-12 mo",IF(F1652&lt;=24,"13-24 mo",IF(F1652&lt;=48,"25-48 mo","49+ mo")))</f>
        <v/>
      </c>
      <c r="X1652" s="58">
        <f>IF(S1652&lt;=35.5,"Q1 Low",IF(S1652&lt;=70.35,"Q2 Mid-Low",IF(S1652&lt;=89.85,"Q3 Mid-High","Q4 High")))</f>
        <v/>
      </c>
      <c r="Y1652" s="58">
        <f>IF(U1652="Yes",1,0)</f>
        <v/>
      </c>
      <c r="Z1652" s="58">
        <f>IF(P1652="Month-to-month",1,0)+IF(M1652="No",1,0)+IF(J1652="No",1,0)+IF(I1652="Fiber optic",1,0)+IF(Q1652="Yes",1,0)</f>
        <v/>
      </c>
    </row>
    <row r="1653" ht="15" customHeight="1" s="59">
      <c r="A1653" s="58" t="inlineStr">
        <is>
          <t>8580-AECUZ</t>
        </is>
      </c>
      <c r="B1653" s="58" t="inlineStr">
        <is>
          <t>Male</t>
        </is>
      </c>
      <c r="C1653" s="58" t="n">
        <v>1</v>
      </c>
      <c r="D1653" s="58" t="inlineStr">
        <is>
          <t>No</t>
        </is>
      </c>
      <c r="E1653" s="58" t="inlineStr">
        <is>
          <t>No</t>
        </is>
      </c>
      <c r="F1653" s="58" t="n">
        <v>1</v>
      </c>
      <c r="G1653" s="58" t="inlineStr">
        <is>
          <t>Yes</t>
        </is>
      </c>
      <c r="H1653" s="58" t="inlineStr">
        <is>
          <t>No</t>
        </is>
      </c>
      <c r="I1653" s="58" t="inlineStr">
        <is>
          <t>Fiber optic</t>
        </is>
      </c>
      <c r="J1653" s="58" t="inlineStr">
        <is>
          <t>No</t>
        </is>
      </c>
      <c r="K1653" s="58" t="inlineStr">
        <is>
          <t>No</t>
        </is>
      </c>
      <c r="L1653" s="58" t="inlineStr">
        <is>
          <t>No</t>
        </is>
      </c>
      <c r="M1653" s="58" t="inlineStr">
        <is>
          <t>No</t>
        </is>
      </c>
      <c r="N1653" s="58" t="inlineStr">
        <is>
          <t>Yes</t>
        </is>
      </c>
      <c r="O1653" s="58" t="inlineStr">
        <is>
          <t>No</t>
        </is>
      </c>
      <c r="P1653" s="58" t="inlineStr">
        <is>
          <t>Month-to-month</t>
        </is>
      </c>
      <c r="Q1653" s="58" t="inlineStr">
        <is>
          <t>Yes</t>
        </is>
      </c>
      <c r="R1653" s="58" t="inlineStr">
        <is>
          <t>Electronic check</t>
        </is>
      </c>
      <c r="S1653" s="123" t="n">
        <v>79.09999999999999</v>
      </c>
      <c r="T1653" s="58" t="inlineStr">
        <is>
          <t>79.1</t>
        </is>
      </c>
      <c r="U1653" s="58" t="inlineStr">
        <is>
          <t>Yes</t>
        </is>
      </c>
      <c r="V1653" s="123">
        <f>IFERROR(VALUE(TRIM(T1653)),S1653*F1653)</f>
        <v/>
      </c>
      <c r="W1653" s="58">
        <f>IF(F1653&lt;=12,"0-12 mo",IF(F1653&lt;=24,"13-24 mo",IF(F1653&lt;=48,"25-48 mo","49+ mo")))</f>
        <v/>
      </c>
      <c r="X1653" s="58">
        <f>IF(S1653&lt;=35.5,"Q1 Low",IF(S1653&lt;=70.35,"Q2 Mid-Low",IF(S1653&lt;=89.85,"Q3 Mid-High","Q4 High")))</f>
        <v/>
      </c>
      <c r="Y1653" s="58">
        <f>IF(U1653="Yes",1,0)</f>
        <v/>
      </c>
      <c r="Z1653" s="58">
        <f>IF(P1653="Month-to-month",1,0)+IF(M1653="No",1,0)+IF(J1653="No",1,0)+IF(I1653="Fiber optic",1,0)+IF(Q1653="Yes",1,0)</f>
        <v/>
      </c>
    </row>
    <row r="1654" ht="15" customHeight="1" s="59">
      <c r="A1654" s="58" t="inlineStr">
        <is>
          <t>3307-TLCUD</t>
        </is>
      </c>
      <c r="B1654" s="58" t="inlineStr">
        <is>
          <t>Male</t>
        </is>
      </c>
      <c r="C1654" s="58" t="n">
        <v>0</v>
      </c>
      <c r="D1654" s="58" t="inlineStr">
        <is>
          <t>Yes</t>
        </is>
      </c>
      <c r="E1654" s="58" t="inlineStr">
        <is>
          <t>No</t>
        </is>
      </c>
      <c r="F1654" s="58" t="n">
        <v>17</v>
      </c>
      <c r="G1654" s="58" t="inlineStr">
        <is>
          <t>No</t>
        </is>
      </c>
      <c r="H1654" s="58" t="inlineStr">
        <is>
          <t>No phone service</t>
        </is>
      </c>
      <c r="I1654" s="58" t="inlineStr">
        <is>
          <t>DSL</t>
        </is>
      </c>
      <c r="J1654" s="58" t="inlineStr">
        <is>
          <t>Yes</t>
        </is>
      </c>
      <c r="K1654" s="58" t="inlineStr">
        <is>
          <t>No</t>
        </is>
      </c>
      <c r="L1654" s="58" t="inlineStr">
        <is>
          <t>Yes</t>
        </is>
      </c>
      <c r="M1654" s="58" t="inlineStr">
        <is>
          <t>No</t>
        </is>
      </c>
      <c r="N1654" s="58" t="inlineStr">
        <is>
          <t>No</t>
        </is>
      </c>
      <c r="O1654" s="58" t="inlineStr">
        <is>
          <t>No</t>
        </is>
      </c>
      <c r="P1654" s="58" t="inlineStr">
        <is>
          <t>Month-to-month</t>
        </is>
      </c>
      <c r="Q1654" s="58" t="inlineStr">
        <is>
          <t>No</t>
        </is>
      </c>
      <c r="R1654" s="58" t="inlineStr">
        <is>
          <t>Mailed check</t>
        </is>
      </c>
      <c r="S1654" s="123" t="n">
        <v>34.4</v>
      </c>
      <c r="T1654" s="58" t="inlineStr">
        <is>
          <t>592.75</t>
        </is>
      </c>
      <c r="U1654" s="58" t="inlineStr">
        <is>
          <t>No</t>
        </is>
      </c>
      <c r="V1654" s="123">
        <f>IFERROR(VALUE(TRIM(T1654)),S1654*F1654)</f>
        <v/>
      </c>
      <c r="W1654" s="58">
        <f>IF(F1654&lt;=12,"0-12 mo",IF(F1654&lt;=24,"13-24 mo",IF(F1654&lt;=48,"25-48 mo","49+ mo")))</f>
        <v/>
      </c>
      <c r="X1654" s="58">
        <f>IF(S1654&lt;=35.5,"Q1 Low",IF(S1654&lt;=70.35,"Q2 Mid-Low",IF(S1654&lt;=89.85,"Q3 Mid-High","Q4 High")))</f>
        <v/>
      </c>
      <c r="Y1654" s="58">
        <f>IF(U1654="Yes",1,0)</f>
        <v/>
      </c>
      <c r="Z1654" s="58">
        <f>IF(P1654="Month-to-month",1,0)+IF(M1654="No",1,0)+IF(J1654="No",1,0)+IF(I1654="Fiber optic",1,0)+IF(Q1654="Yes",1,0)</f>
        <v/>
      </c>
    </row>
    <row r="1655" ht="15" customHeight="1" s="59">
      <c r="A1655" s="58" t="inlineStr">
        <is>
          <t>6625-FLENO</t>
        </is>
      </c>
      <c r="B1655" s="58" t="inlineStr">
        <is>
          <t>Male</t>
        </is>
      </c>
      <c r="C1655" s="58" t="n">
        <v>0</v>
      </c>
      <c r="D1655" s="58" t="inlineStr">
        <is>
          <t>Yes</t>
        </is>
      </c>
      <c r="E1655" s="58" t="inlineStr">
        <is>
          <t>No</t>
        </is>
      </c>
      <c r="F1655" s="58" t="n">
        <v>58</v>
      </c>
      <c r="G1655" s="58" t="inlineStr">
        <is>
          <t>Yes</t>
        </is>
      </c>
      <c r="H1655" s="58" t="inlineStr">
        <is>
          <t>No</t>
        </is>
      </c>
      <c r="I1655" s="58" t="inlineStr">
        <is>
          <t>No</t>
        </is>
      </c>
      <c r="J1655" s="58" t="inlineStr">
        <is>
          <t>No internet service</t>
        </is>
      </c>
      <c r="K1655" s="58" t="inlineStr">
        <is>
          <t>No internet service</t>
        </is>
      </c>
      <c r="L1655" s="58" t="inlineStr">
        <is>
          <t>No internet service</t>
        </is>
      </c>
      <c r="M1655" s="58" t="inlineStr">
        <is>
          <t>No internet service</t>
        </is>
      </c>
      <c r="N1655" s="58" t="inlineStr">
        <is>
          <t>No internet service</t>
        </is>
      </c>
      <c r="O1655" s="58" t="inlineStr">
        <is>
          <t>No internet service</t>
        </is>
      </c>
      <c r="P1655" s="58" t="inlineStr">
        <is>
          <t>Two year</t>
        </is>
      </c>
      <c r="Q1655" s="58" t="inlineStr">
        <is>
          <t>No</t>
        </is>
      </c>
      <c r="R1655" s="58" t="inlineStr">
        <is>
          <t>Mailed check</t>
        </is>
      </c>
      <c r="S1655" s="123" t="n">
        <v>20.75</v>
      </c>
      <c r="T1655" s="58" t="inlineStr">
        <is>
          <t>1185.95</t>
        </is>
      </c>
      <c r="U1655" s="58" t="inlineStr">
        <is>
          <t>No</t>
        </is>
      </c>
      <c r="V1655" s="123">
        <f>IFERROR(VALUE(TRIM(T1655)),S1655*F1655)</f>
        <v/>
      </c>
      <c r="W1655" s="58">
        <f>IF(F1655&lt;=12,"0-12 mo",IF(F1655&lt;=24,"13-24 mo",IF(F1655&lt;=48,"25-48 mo","49+ mo")))</f>
        <v/>
      </c>
      <c r="X1655" s="58">
        <f>IF(S1655&lt;=35.5,"Q1 Low",IF(S1655&lt;=70.35,"Q2 Mid-Low",IF(S1655&lt;=89.85,"Q3 Mid-High","Q4 High")))</f>
        <v/>
      </c>
      <c r="Y1655" s="58">
        <f>IF(U1655="Yes",1,0)</f>
        <v/>
      </c>
      <c r="Z1655" s="58">
        <f>IF(P1655="Month-to-month",1,0)+IF(M1655="No",1,0)+IF(J1655="No",1,0)+IF(I1655="Fiber optic",1,0)+IF(Q1655="Yes",1,0)</f>
        <v/>
      </c>
    </row>
    <row r="1656" ht="15" customHeight="1" s="59">
      <c r="A1656" s="58" t="inlineStr">
        <is>
          <t>2967-MXRAV</t>
        </is>
      </c>
      <c r="B1656" s="58" t="inlineStr">
        <is>
          <t>Male</t>
        </is>
      </c>
      <c r="C1656" s="58" t="n">
        <v>0</v>
      </c>
      <c r="D1656" s="58" t="inlineStr">
        <is>
          <t>Yes</t>
        </is>
      </c>
      <c r="E1656" s="58" t="inlineStr">
        <is>
          <t>Yes</t>
        </is>
      </c>
      <c r="F1656" s="58" t="n">
        <v>1</v>
      </c>
      <c r="G1656" s="58" t="inlineStr">
        <is>
          <t>Yes</t>
        </is>
      </c>
      <c r="H1656" s="58" t="inlineStr">
        <is>
          <t>No</t>
        </is>
      </c>
      <c r="I1656" s="58" t="inlineStr">
        <is>
          <t>No</t>
        </is>
      </c>
      <c r="J1656" s="58" t="inlineStr">
        <is>
          <t>No internet service</t>
        </is>
      </c>
      <c r="K1656" s="58" t="inlineStr">
        <is>
          <t>No internet service</t>
        </is>
      </c>
      <c r="L1656" s="58" t="inlineStr">
        <is>
          <t>No internet service</t>
        </is>
      </c>
      <c r="M1656" s="58" t="inlineStr">
        <is>
          <t>No internet service</t>
        </is>
      </c>
      <c r="N1656" s="58" t="inlineStr">
        <is>
          <t>No internet service</t>
        </is>
      </c>
      <c r="O1656" s="58" t="inlineStr">
        <is>
          <t>No internet service</t>
        </is>
      </c>
      <c r="P1656" s="58" t="inlineStr">
        <is>
          <t>One year</t>
        </is>
      </c>
      <c r="Q1656" s="58" t="inlineStr">
        <is>
          <t>No</t>
        </is>
      </c>
      <c r="R1656" s="58" t="inlineStr">
        <is>
          <t>Mailed check</t>
        </is>
      </c>
      <c r="S1656" s="123" t="n">
        <v>18.8</v>
      </c>
      <c r="T1656" s="58" t="inlineStr">
        <is>
          <t>18.8</t>
        </is>
      </c>
      <c r="U1656" s="58" t="inlineStr">
        <is>
          <t>No</t>
        </is>
      </c>
      <c r="V1656" s="123">
        <f>IFERROR(VALUE(TRIM(T1656)),S1656*F1656)</f>
        <v/>
      </c>
      <c r="W1656" s="58">
        <f>IF(F1656&lt;=12,"0-12 mo",IF(F1656&lt;=24,"13-24 mo",IF(F1656&lt;=48,"25-48 mo","49+ mo")))</f>
        <v/>
      </c>
      <c r="X1656" s="58">
        <f>IF(S1656&lt;=35.5,"Q1 Low",IF(S1656&lt;=70.35,"Q2 Mid-Low",IF(S1656&lt;=89.85,"Q3 Mid-High","Q4 High")))</f>
        <v/>
      </c>
      <c r="Y1656" s="58">
        <f>IF(U1656="Yes",1,0)</f>
        <v/>
      </c>
      <c r="Z1656" s="58">
        <f>IF(P1656="Month-to-month",1,0)+IF(M1656="No",1,0)+IF(J1656="No",1,0)+IF(I1656="Fiber optic",1,0)+IF(Q1656="Yes",1,0)</f>
        <v/>
      </c>
    </row>
    <row r="1657" ht="15" customHeight="1" s="59">
      <c r="A1657" s="58" t="inlineStr">
        <is>
          <t>7963-GQRMY</t>
        </is>
      </c>
      <c r="B1657" s="58" t="inlineStr">
        <is>
          <t>Female</t>
        </is>
      </c>
      <c r="C1657" s="58" t="n">
        <v>0</v>
      </c>
      <c r="D1657" s="58" t="inlineStr">
        <is>
          <t>Yes</t>
        </is>
      </c>
      <c r="E1657" s="58" t="inlineStr">
        <is>
          <t>Yes</t>
        </is>
      </c>
      <c r="F1657" s="58" t="n">
        <v>3</v>
      </c>
      <c r="G1657" s="58" t="inlineStr">
        <is>
          <t>Yes</t>
        </is>
      </c>
      <c r="H1657" s="58" t="inlineStr">
        <is>
          <t>No</t>
        </is>
      </c>
      <c r="I1657" s="58" t="inlineStr">
        <is>
          <t>DSL</t>
        </is>
      </c>
      <c r="J1657" s="58" t="inlineStr">
        <is>
          <t>No</t>
        </is>
      </c>
      <c r="K1657" s="58" t="inlineStr">
        <is>
          <t>No</t>
        </is>
      </c>
      <c r="L1657" s="58" t="inlineStr">
        <is>
          <t>No</t>
        </is>
      </c>
      <c r="M1657" s="58" t="inlineStr">
        <is>
          <t>No</t>
        </is>
      </c>
      <c r="N1657" s="58" t="inlineStr">
        <is>
          <t>No</t>
        </is>
      </c>
      <c r="O1657" s="58" t="inlineStr">
        <is>
          <t>No</t>
        </is>
      </c>
      <c r="P1657" s="58" t="inlineStr">
        <is>
          <t>Month-to-month</t>
        </is>
      </c>
      <c r="Q1657" s="58" t="inlineStr">
        <is>
          <t>No</t>
        </is>
      </c>
      <c r="R1657" s="58" t="inlineStr">
        <is>
          <t>Mailed check</t>
        </is>
      </c>
      <c r="S1657" s="123" t="n">
        <v>44.3</v>
      </c>
      <c r="T1657" s="58" t="inlineStr">
        <is>
          <t>134.5</t>
        </is>
      </c>
      <c r="U1657" s="58" t="inlineStr">
        <is>
          <t>Yes</t>
        </is>
      </c>
      <c r="V1657" s="123">
        <f>IFERROR(VALUE(TRIM(T1657)),S1657*F1657)</f>
        <v/>
      </c>
      <c r="W1657" s="58">
        <f>IF(F1657&lt;=12,"0-12 mo",IF(F1657&lt;=24,"13-24 mo",IF(F1657&lt;=48,"25-48 mo","49+ mo")))</f>
        <v/>
      </c>
      <c r="X1657" s="58">
        <f>IF(S1657&lt;=35.5,"Q1 Low",IF(S1657&lt;=70.35,"Q2 Mid-Low",IF(S1657&lt;=89.85,"Q3 Mid-High","Q4 High")))</f>
        <v/>
      </c>
      <c r="Y1657" s="58">
        <f>IF(U1657="Yes",1,0)</f>
        <v/>
      </c>
      <c r="Z1657" s="58">
        <f>IF(P1657="Month-to-month",1,0)+IF(M1657="No",1,0)+IF(J1657="No",1,0)+IF(I1657="Fiber optic",1,0)+IF(Q1657="Yes",1,0)</f>
        <v/>
      </c>
    </row>
    <row r="1658" ht="15" customHeight="1" s="59">
      <c r="A1658" s="58" t="inlineStr">
        <is>
          <t>8189-HBVRW</t>
        </is>
      </c>
      <c r="B1658" s="58" t="inlineStr">
        <is>
          <t>Female</t>
        </is>
      </c>
      <c r="C1658" s="58" t="n">
        <v>0</v>
      </c>
      <c r="D1658" s="58" t="inlineStr">
        <is>
          <t>No</t>
        </is>
      </c>
      <c r="E1658" s="58" t="inlineStr">
        <is>
          <t>No</t>
        </is>
      </c>
      <c r="F1658" s="58" t="n">
        <v>53</v>
      </c>
      <c r="G1658" s="58" t="inlineStr">
        <is>
          <t>Yes</t>
        </is>
      </c>
      <c r="H1658" s="58" t="inlineStr">
        <is>
          <t>Yes</t>
        </is>
      </c>
      <c r="I1658" s="58" t="inlineStr">
        <is>
          <t>Fiber optic</t>
        </is>
      </c>
      <c r="J1658" s="58" t="inlineStr">
        <is>
          <t>Yes</t>
        </is>
      </c>
      <c r="K1658" s="58" t="inlineStr">
        <is>
          <t>Yes</t>
        </is>
      </c>
      <c r="L1658" s="58" t="inlineStr">
        <is>
          <t>Yes</t>
        </is>
      </c>
      <c r="M1658" s="58" t="inlineStr">
        <is>
          <t>No</t>
        </is>
      </c>
      <c r="N1658" s="58" t="inlineStr">
        <is>
          <t>No</t>
        </is>
      </c>
      <c r="O1658" s="58" t="inlineStr">
        <is>
          <t>No</t>
        </is>
      </c>
      <c r="P1658" s="58" t="inlineStr">
        <is>
          <t>Month-to-month</t>
        </is>
      </c>
      <c r="Q1658" s="58" t="inlineStr">
        <is>
          <t>No</t>
        </is>
      </c>
      <c r="R1658" s="58" t="inlineStr">
        <is>
          <t>Electronic check</t>
        </is>
      </c>
      <c r="S1658" s="123" t="n">
        <v>90.8</v>
      </c>
      <c r="T1658" s="58" t="inlineStr">
        <is>
          <t>4921.2</t>
        </is>
      </c>
      <c r="U1658" s="58" t="inlineStr">
        <is>
          <t>No</t>
        </is>
      </c>
      <c r="V1658" s="123">
        <f>IFERROR(VALUE(TRIM(T1658)),S1658*F1658)</f>
        <v/>
      </c>
      <c r="W1658" s="58">
        <f>IF(F1658&lt;=12,"0-12 mo",IF(F1658&lt;=24,"13-24 mo",IF(F1658&lt;=48,"25-48 mo","49+ mo")))</f>
        <v/>
      </c>
      <c r="X1658" s="58">
        <f>IF(S1658&lt;=35.5,"Q1 Low",IF(S1658&lt;=70.35,"Q2 Mid-Low",IF(S1658&lt;=89.85,"Q3 Mid-High","Q4 High")))</f>
        <v/>
      </c>
      <c r="Y1658" s="58">
        <f>IF(U1658="Yes",1,0)</f>
        <v/>
      </c>
      <c r="Z1658" s="58">
        <f>IF(P1658="Month-to-month",1,0)+IF(M1658="No",1,0)+IF(J1658="No",1,0)+IF(I1658="Fiber optic",1,0)+IF(Q1658="Yes",1,0)</f>
        <v/>
      </c>
    </row>
    <row r="1659" ht="15" customHeight="1" s="59">
      <c r="A1659" s="58" t="inlineStr">
        <is>
          <t>4163-KIUHY</t>
        </is>
      </c>
      <c r="B1659" s="58" t="inlineStr">
        <is>
          <t>Male</t>
        </is>
      </c>
      <c r="C1659" s="58" t="n">
        <v>0</v>
      </c>
      <c r="D1659" s="58" t="inlineStr">
        <is>
          <t>No</t>
        </is>
      </c>
      <c r="E1659" s="58" t="inlineStr">
        <is>
          <t>No</t>
        </is>
      </c>
      <c r="F1659" s="58" t="n">
        <v>35</v>
      </c>
      <c r="G1659" s="58" t="inlineStr">
        <is>
          <t>Yes</t>
        </is>
      </c>
      <c r="H1659" s="58" t="inlineStr">
        <is>
          <t>Yes</t>
        </is>
      </c>
      <c r="I1659" s="58" t="inlineStr">
        <is>
          <t>No</t>
        </is>
      </c>
      <c r="J1659" s="58" t="inlineStr">
        <is>
          <t>No internet service</t>
        </is>
      </c>
      <c r="K1659" s="58" t="inlineStr">
        <is>
          <t>No internet service</t>
        </is>
      </c>
      <c r="L1659" s="58" t="inlineStr">
        <is>
          <t>No internet service</t>
        </is>
      </c>
      <c r="M1659" s="58" t="inlineStr">
        <is>
          <t>No internet service</t>
        </is>
      </c>
      <c r="N1659" s="58" t="inlineStr">
        <is>
          <t>No internet service</t>
        </is>
      </c>
      <c r="O1659" s="58" t="inlineStr">
        <is>
          <t>No internet service</t>
        </is>
      </c>
      <c r="P1659" s="58" t="inlineStr">
        <is>
          <t>Month-to-month</t>
        </is>
      </c>
      <c r="Q1659" s="58" t="inlineStr">
        <is>
          <t>Yes</t>
        </is>
      </c>
      <c r="R1659" s="58" t="inlineStr">
        <is>
          <t>Electronic check</t>
        </is>
      </c>
      <c r="S1659" s="123" t="n">
        <v>25.6</v>
      </c>
      <c r="T1659" s="58" t="inlineStr">
        <is>
          <t>901.25</t>
        </is>
      </c>
      <c r="U1659" s="58" t="inlineStr">
        <is>
          <t>No</t>
        </is>
      </c>
      <c r="V1659" s="123">
        <f>IFERROR(VALUE(TRIM(T1659)),S1659*F1659)</f>
        <v/>
      </c>
      <c r="W1659" s="58">
        <f>IF(F1659&lt;=12,"0-12 mo",IF(F1659&lt;=24,"13-24 mo",IF(F1659&lt;=48,"25-48 mo","49+ mo")))</f>
        <v/>
      </c>
      <c r="X1659" s="58">
        <f>IF(S1659&lt;=35.5,"Q1 Low",IF(S1659&lt;=70.35,"Q2 Mid-Low",IF(S1659&lt;=89.85,"Q3 Mid-High","Q4 High")))</f>
        <v/>
      </c>
      <c r="Y1659" s="58">
        <f>IF(U1659="Yes",1,0)</f>
        <v/>
      </c>
      <c r="Z1659" s="58">
        <f>IF(P1659="Month-to-month",1,0)+IF(M1659="No",1,0)+IF(J1659="No",1,0)+IF(I1659="Fiber optic",1,0)+IF(Q1659="Yes",1,0)</f>
        <v/>
      </c>
    </row>
    <row r="1660" ht="15" customHeight="1" s="59">
      <c r="A1660" s="58" t="inlineStr">
        <is>
          <t>1228-FZFRV</t>
        </is>
      </c>
      <c r="B1660" s="58" t="inlineStr">
        <is>
          <t>Male</t>
        </is>
      </c>
      <c r="C1660" s="58" t="n">
        <v>0</v>
      </c>
      <c r="D1660" s="58" t="inlineStr">
        <is>
          <t>Yes</t>
        </is>
      </c>
      <c r="E1660" s="58" t="inlineStr">
        <is>
          <t>Yes</t>
        </is>
      </c>
      <c r="F1660" s="58" t="n">
        <v>50</v>
      </c>
      <c r="G1660" s="58" t="inlineStr">
        <is>
          <t>Yes</t>
        </is>
      </c>
      <c r="H1660" s="58" t="inlineStr">
        <is>
          <t>Yes</t>
        </is>
      </c>
      <c r="I1660" s="58" t="inlineStr">
        <is>
          <t>Fiber optic</t>
        </is>
      </c>
      <c r="J1660" s="58" t="inlineStr">
        <is>
          <t>Yes</t>
        </is>
      </c>
      <c r="K1660" s="58" t="inlineStr">
        <is>
          <t>No</t>
        </is>
      </c>
      <c r="L1660" s="58" t="inlineStr">
        <is>
          <t>Yes</t>
        </is>
      </c>
      <c r="M1660" s="58" t="inlineStr">
        <is>
          <t>No</t>
        </is>
      </c>
      <c r="N1660" s="58" t="inlineStr">
        <is>
          <t>Yes</t>
        </is>
      </c>
      <c r="O1660" s="58" t="inlineStr">
        <is>
          <t>Yes</t>
        </is>
      </c>
      <c r="P1660" s="58" t="inlineStr">
        <is>
          <t>Month-to-month</t>
        </is>
      </c>
      <c r="Q1660" s="58" t="inlineStr">
        <is>
          <t>No</t>
        </is>
      </c>
      <c r="R1660" s="58" t="inlineStr">
        <is>
          <t>Credit card (automatic)</t>
        </is>
      </c>
      <c r="S1660" s="123" t="n">
        <v>105.95</v>
      </c>
      <c r="T1660" s="58" t="inlineStr">
        <is>
          <t>5341.8</t>
        </is>
      </c>
      <c r="U1660" s="58" t="inlineStr">
        <is>
          <t>Yes</t>
        </is>
      </c>
      <c r="V1660" s="123">
        <f>IFERROR(VALUE(TRIM(T1660)),S1660*F1660)</f>
        <v/>
      </c>
      <c r="W1660" s="58">
        <f>IF(F1660&lt;=12,"0-12 mo",IF(F1660&lt;=24,"13-24 mo",IF(F1660&lt;=48,"25-48 mo","49+ mo")))</f>
        <v/>
      </c>
      <c r="X1660" s="58">
        <f>IF(S1660&lt;=35.5,"Q1 Low",IF(S1660&lt;=70.35,"Q2 Mid-Low",IF(S1660&lt;=89.85,"Q3 Mid-High","Q4 High")))</f>
        <v/>
      </c>
      <c r="Y1660" s="58">
        <f>IF(U1660="Yes",1,0)</f>
        <v/>
      </c>
      <c r="Z1660" s="58">
        <f>IF(P1660="Month-to-month",1,0)+IF(M1660="No",1,0)+IF(J1660="No",1,0)+IF(I1660="Fiber optic",1,0)+IF(Q1660="Yes",1,0)</f>
        <v/>
      </c>
    </row>
    <row r="1661" ht="15" customHeight="1" s="59">
      <c r="A1661" s="58" t="inlineStr">
        <is>
          <t>3500-NSDOA</t>
        </is>
      </c>
      <c r="B1661" s="58" t="inlineStr">
        <is>
          <t>Male</t>
        </is>
      </c>
      <c r="C1661" s="58" t="n">
        <v>0</v>
      </c>
      <c r="D1661" s="58" t="inlineStr">
        <is>
          <t>Yes</t>
        </is>
      </c>
      <c r="E1661" s="58" t="inlineStr">
        <is>
          <t>Yes</t>
        </is>
      </c>
      <c r="F1661" s="58" t="n">
        <v>68</v>
      </c>
      <c r="G1661" s="58" t="inlineStr">
        <is>
          <t>Yes</t>
        </is>
      </c>
      <c r="H1661" s="58" t="inlineStr">
        <is>
          <t>Yes</t>
        </is>
      </c>
      <c r="I1661" s="58" t="inlineStr">
        <is>
          <t>DSL</t>
        </is>
      </c>
      <c r="J1661" s="58" t="inlineStr">
        <is>
          <t>No</t>
        </is>
      </c>
      <c r="K1661" s="58" t="inlineStr">
        <is>
          <t>Yes</t>
        </is>
      </c>
      <c r="L1661" s="58" t="inlineStr">
        <is>
          <t>No</t>
        </is>
      </c>
      <c r="M1661" s="58" t="inlineStr">
        <is>
          <t>Yes</t>
        </is>
      </c>
      <c r="N1661" s="58" t="inlineStr">
        <is>
          <t>No</t>
        </is>
      </c>
      <c r="O1661" s="58" t="inlineStr">
        <is>
          <t>Yes</t>
        </is>
      </c>
      <c r="P1661" s="58" t="inlineStr">
        <is>
          <t>Two year</t>
        </is>
      </c>
      <c r="Q1661" s="58" t="inlineStr">
        <is>
          <t>No</t>
        </is>
      </c>
      <c r="R1661" s="58" t="inlineStr">
        <is>
          <t>Credit card (automatic)</t>
        </is>
      </c>
      <c r="S1661" s="123" t="n">
        <v>70.8</v>
      </c>
      <c r="T1661" s="58" t="inlineStr">
        <is>
          <t>4859.95</t>
        </is>
      </c>
      <c r="U1661" s="58" t="inlineStr">
        <is>
          <t>No</t>
        </is>
      </c>
      <c r="V1661" s="123">
        <f>IFERROR(VALUE(TRIM(T1661)),S1661*F1661)</f>
        <v/>
      </c>
      <c r="W1661" s="58">
        <f>IF(F1661&lt;=12,"0-12 mo",IF(F1661&lt;=24,"13-24 mo",IF(F1661&lt;=48,"25-48 mo","49+ mo")))</f>
        <v/>
      </c>
      <c r="X1661" s="58">
        <f>IF(S1661&lt;=35.5,"Q1 Low",IF(S1661&lt;=70.35,"Q2 Mid-Low",IF(S1661&lt;=89.85,"Q3 Mid-High","Q4 High")))</f>
        <v/>
      </c>
      <c r="Y1661" s="58">
        <f>IF(U1661="Yes",1,0)</f>
        <v/>
      </c>
      <c r="Z1661" s="58">
        <f>IF(P1661="Month-to-month",1,0)+IF(M1661="No",1,0)+IF(J1661="No",1,0)+IF(I1661="Fiber optic",1,0)+IF(Q1661="Yes",1,0)</f>
        <v/>
      </c>
    </row>
    <row r="1662" ht="15" customHeight="1" s="59">
      <c r="A1662" s="58" t="inlineStr">
        <is>
          <t>1171-TYKUR</t>
        </is>
      </c>
      <c r="B1662" s="58" t="inlineStr">
        <is>
          <t>Male</t>
        </is>
      </c>
      <c r="C1662" s="58" t="n">
        <v>0</v>
      </c>
      <c r="D1662" s="58" t="inlineStr">
        <is>
          <t>Yes</t>
        </is>
      </c>
      <c r="E1662" s="58" t="inlineStr">
        <is>
          <t>No</t>
        </is>
      </c>
      <c r="F1662" s="58" t="n">
        <v>47</v>
      </c>
      <c r="G1662" s="58" t="inlineStr">
        <is>
          <t>Yes</t>
        </is>
      </c>
      <c r="H1662" s="58" t="inlineStr">
        <is>
          <t>Yes</t>
        </is>
      </c>
      <c r="I1662" s="58" t="inlineStr">
        <is>
          <t>No</t>
        </is>
      </c>
      <c r="J1662" s="58" t="inlineStr">
        <is>
          <t>No internet service</t>
        </is>
      </c>
      <c r="K1662" s="58" t="inlineStr">
        <is>
          <t>No internet service</t>
        </is>
      </c>
      <c r="L1662" s="58" t="inlineStr">
        <is>
          <t>No internet service</t>
        </is>
      </c>
      <c r="M1662" s="58" t="inlineStr">
        <is>
          <t>No internet service</t>
        </is>
      </c>
      <c r="N1662" s="58" t="inlineStr">
        <is>
          <t>No internet service</t>
        </is>
      </c>
      <c r="O1662" s="58" t="inlineStr">
        <is>
          <t>No internet service</t>
        </is>
      </c>
      <c r="P1662" s="58" t="inlineStr">
        <is>
          <t>Month-to-month</t>
        </is>
      </c>
      <c r="Q1662" s="58" t="inlineStr">
        <is>
          <t>No</t>
        </is>
      </c>
      <c r="R1662" s="58" t="inlineStr">
        <is>
          <t>Electronic check</t>
        </is>
      </c>
      <c r="S1662" s="123" t="n">
        <v>25.4</v>
      </c>
      <c r="T1662" s="58" t="inlineStr">
        <is>
          <t>1139.2</t>
        </is>
      </c>
      <c r="U1662" s="58" t="inlineStr">
        <is>
          <t>No</t>
        </is>
      </c>
      <c r="V1662" s="123">
        <f>IFERROR(VALUE(TRIM(T1662)),S1662*F1662)</f>
        <v/>
      </c>
      <c r="W1662" s="58">
        <f>IF(F1662&lt;=12,"0-12 mo",IF(F1662&lt;=24,"13-24 mo",IF(F1662&lt;=48,"25-48 mo","49+ mo")))</f>
        <v/>
      </c>
      <c r="X1662" s="58">
        <f>IF(S1662&lt;=35.5,"Q1 Low",IF(S1662&lt;=70.35,"Q2 Mid-Low",IF(S1662&lt;=89.85,"Q3 Mid-High","Q4 High")))</f>
        <v/>
      </c>
      <c r="Y1662" s="58">
        <f>IF(U1662="Yes",1,0)</f>
        <v/>
      </c>
      <c r="Z1662" s="58">
        <f>IF(P1662="Month-to-month",1,0)+IF(M1662="No",1,0)+IF(J1662="No",1,0)+IF(I1662="Fiber optic",1,0)+IF(Q1662="Yes",1,0)</f>
        <v/>
      </c>
    </row>
    <row r="1663" ht="15" customHeight="1" s="59">
      <c r="A1663" s="58" t="inlineStr">
        <is>
          <t>3761-FLYZI</t>
        </is>
      </c>
      <c r="B1663" s="58" t="inlineStr">
        <is>
          <t>Female</t>
        </is>
      </c>
      <c r="C1663" s="58" t="n">
        <v>1</v>
      </c>
      <c r="D1663" s="58" t="inlineStr">
        <is>
          <t>Yes</t>
        </is>
      </c>
      <c r="E1663" s="58" t="inlineStr">
        <is>
          <t>No</t>
        </is>
      </c>
      <c r="F1663" s="58" t="n">
        <v>65</v>
      </c>
      <c r="G1663" s="58" t="inlineStr">
        <is>
          <t>Yes</t>
        </is>
      </c>
      <c r="H1663" s="58" t="inlineStr">
        <is>
          <t>Yes</t>
        </is>
      </c>
      <c r="I1663" s="58" t="inlineStr">
        <is>
          <t>Fiber optic</t>
        </is>
      </c>
      <c r="J1663" s="58" t="inlineStr">
        <is>
          <t>No</t>
        </is>
      </c>
      <c r="K1663" s="58" t="inlineStr">
        <is>
          <t>Yes</t>
        </is>
      </c>
      <c r="L1663" s="58" t="inlineStr">
        <is>
          <t>Yes</t>
        </is>
      </c>
      <c r="M1663" s="58" t="inlineStr">
        <is>
          <t>No</t>
        </is>
      </c>
      <c r="N1663" s="58" t="inlineStr">
        <is>
          <t>Yes</t>
        </is>
      </c>
      <c r="O1663" s="58" t="inlineStr">
        <is>
          <t>Yes</t>
        </is>
      </c>
      <c r="P1663" s="58" t="inlineStr">
        <is>
          <t>Month-to-month</t>
        </is>
      </c>
      <c r="Q1663" s="58" t="inlineStr">
        <is>
          <t>Yes</t>
        </is>
      </c>
      <c r="R1663" s="58" t="inlineStr">
        <is>
          <t>Bank transfer (automatic)</t>
        </is>
      </c>
      <c r="S1663" s="123" t="n">
        <v>108.8</v>
      </c>
      <c r="T1663" s="58" t="inlineStr">
        <is>
          <t>7082.45</t>
        </is>
      </c>
      <c r="U1663" s="58" t="inlineStr">
        <is>
          <t>No</t>
        </is>
      </c>
      <c r="V1663" s="123">
        <f>IFERROR(VALUE(TRIM(T1663)),S1663*F1663)</f>
        <v/>
      </c>
      <c r="W1663" s="58">
        <f>IF(F1663&lt;=12,"0-12 mo",IF(F1663&lt;=24,"13-24 mo",IF(F1663&lt;=48,"25-48 mo","49+ mo")))</f>
        <v/>
      </c>
      <c r="X1663" s="58">
        <f>IF(S1663&lt;=35.5,"Q1 Low",IF(S1663&lt;=70.35,"Q2 Mid-Low",IF(S1663&lt;=89.85,"Q3 Mid-High","Q4 High")))</f>
        <v/>
      </c>
      <c r="Y1663" s="58">
        <f>IF(U1663="Yes",1,0)</f>
        <v/>
      </c>
      <c r="Z1663" s="58">
        <f>IF(P1663="Month-to-month",1,0)+IF(M1663="No",1,0)+IF(J1663="No",1,0)+IF(I1663="Fiber optic",1,0)+IF(Q1663="Yes",1,0)</f>
        <v/>
      </c>
    </row>
    <row r="1664" ht="15" customHeight="1" s="59">
      <c r="A1664" s="58" t="inlineStr">
        <is>
          <t>2058-DCJBE</t>
        </is>
      </c>
      <c r="B1664" s="58" t="inlineStr">
        <is>
          <t>Male</t>
        </is>
      </c>
      <c r="C1664" s="58" t="n">
        <v>0</v>
      </c>
      <c r="D1664" s="58" t="inlineStr">
        <is>
          <t>No</t>
        </is>
      </c>
      <c r="E1664" s="58" t="inlineStr">
        <is>
          <t>No</t>
        </is>
      </c>
      <c r="F1664" s="58" t="n">
        <v>5</v>
      </c>
      <c r="G1664" s="58" t="inlineStr">
        <is>
          <t>Yes</t>
        </is>
      </c>
      <c r="H1664" s="58" t="inlineStr">
        <is>
          <t>No</t>
        </is>
      </c>
      <c r="I1664" s="58" t="inlineStr">
        <is>
          <t>Fiber optic</t>
        </is>
      </c>
      <c r="J1664" s="58" t="inlineStr">
        <is>
          <t>No</t>
        </is>
      </c>
      <c r="K1664" s="58" t="inlineStr">
        <is>
          <t>No</t>
        </is>
      </c>
      <c r="L1664" s="58" t="inlineStr">
        <is>
          <t>No</t>
        </is>
      </c>
      <c r="M1664" s="58" t="inlineStr">
        <is>
          <t>No</t>
        </is>
      </c>
      <c r="N1664" s="58" t="inlineStr">
        <is>
          <t>No</t>
        </is>
      </c>
      <c r="O1664" s="58" t="inlineStr">
        <is>
          <t>No</t>
        </is>
      </c>
      <c r="P1664" s="58" t="inlineStr">
        <is>
          <t>Month-to-month</t>
        </is>
      </c>
      <c r="Q1664" s="58" t="inlineStr">
        <is>
          <t>Yes</t>
        </is>
      </c>
      <c r="R1664" s="58" t="inlineStr">
        <is>
          <t>Electronic check</t>
        </is>
      </c>
      <c r="S1664" s="123" t="n">
        <v>69.75</v>
      </c>
      <c r="T1664" s="58" t="inlineStr">
        <is>
          <t>324.6</t>
        </is>
      </c>
      <c r="U1664" s="58" t="inlineStr">
        <is>
          <t>Yes</t>
        </is>
      </c>
      <c r="V1664" s="123">
        <f>IFERROR(VALUE(TRIM(T1664)),S1664*F1664)</f>
        <v/>
      </c>
      <c r="W1664" s="58">
        <f>IF(F1664&lt;=12,"0-12 mo",IF(F1664&lt;=24,"13-24 mo",IF(F1664&lt;=48,"25-48 mo","49+ mo")))</f>
        <v/>
      </c>
      <c r="X1664" s="58">
        <f>IF(S1664&lt;=35.5,"Q1 Low",IF(S1664&lt;=70.35,"Q2 Mid-Low",IF(S1664&lt;=89.85,"Q3 Mid-High","Q4 High")))</f>
        <v/>
      </c>
      <c r="Y1664" s="58">
        <f>IF(U1664="Yes",1,0)</f>
        <v/>
      </c>
      <c r="Z1664" s="58">
        <f>IF(P1664="Month-to-month",1,0)+IF(M1664="No",1,0)+IF(J1664="No",1,0)+IF(I1664="Fiber optic",1,0)+IF(Q1664="Yes",1,0)</f>
        <v/>
      </c>
    </row>
    <row r="1665" ht="15" customHeight="1" s="59">
      <c r="A1665" s="58" t="inlineStr">
        <is>
          <t>5364-XYIRR</t>
        </is>
      </c>
      <c r="B1665" s="58" t="inlineStr">
        <is>
          <t>Male</t>
        </is>
      </c>
      <c r="C1665" s="58" t="n">
        <v>0</v>
      </c>
      <c r="D1665" s="58" t="inlineStr">
        <is>
          <t>Yes</t>
        </is>
      </c>
      <c r="E1665" s="58" t="inlineStr">
        <is>
          <t>No</t>
        </is>
      </c>
      <c r="F1665" s="58" t="n">
        <v>51</v>
      </c>
      <c r="G1665" s="58" t="inlineStr">
        <is>
          <t>Yes</t>
        </is>
      </c>
      <c r="H1665" s="58" t="inlineStr">
        <is>
          <t>Yes</t>
        </is>
      </c>
      <c r="I1665" s="58" t="inlineStr">
        <is>
          <t>Fiber optic</t>
        </is>
      </c>
      <c r="J1665" s="58" t="inlineStr">
        <is>
          <t>No</t>
        </is>
      </c>
      <c r="K1665" s="58" t="inlineStr">
        <is>
          <t>No</t>
        </is>
      </c>
      <c r="L1665" s="58" t="inlineStr">
        <is>
          <t>No</t>
        </is>
      </c>
      <c r="M1665" s="58" t="inlineStr">
        <is>
          <t>No</t>
        </is>
      </c>
      <c r="N1665" s="58" t="inlineStr">
        <is>
          <t>Yes</t>
        </is>
      </c>
      <c r="O1665" s="58" t="inlineStr">
        <is>
          <t>Yes</t>
        </is>
      </c>
      <c r="P1665" s="58" t="inlineStr">
        <is>
          <t>Month-to-month</t>
        </is>
      </c>
      <c r="Q1665" s="58" t="inlineStr">
        <is>
          <t>Yes</t>
        </is>
      </c>
      <c r="R1665" s="58" t="inlineStr">
        <is>
          <t>Electronic check</t>
        </is>
      </c>
      <c r="S1665" s="123" t="n">
        <v>94.65000000000001</v>
      </c>
      <c r="T1665" s="58" t="inlineStr">
        <is>
          <t>4812.75</t>
        </is>
      </c>
      <c r="U1665" s="58" t="inlineStr">
        <is>
          <t>Yes</t>
        </is>
      </c>
      <c r="V1665" s="123">
        <f>IFERROR(VALUE(TRIM(T1665)),S1665*F1665)</f>
        <v/>
      </c>
      <c r="W1665" s="58">
        <f>IF(F1665&lt;=12,"0-12 mo",IF(F1665&lt;=24,"13-24 mo",IF(F1665&lt;=48,"25-48 mo","49+ mo")))</f>
        <v/>
      </c>
      <c r="X1665" s="58">
        <f>IF(S1665&lt;=35.5,"Q1 Low",IF(S1665&lt;=70.35,"Q2 Mid-Low",IF(S1665&lt;=89.85,"Q3 Mid-High","Q4 High")))</f>
        <v/>
      </c>
      <c r="Y1665" s="58">
        <f>IF(U1665="Yes",1,0)</f>
        <v/>
      </c>
      <c r="Z1665" s="58">
        <f>IF(P1665="Month-to-month",1,0)+IF(M1665="No",1,0)+IF(J1665="No",1,0)+IF(I1665="Fiber optic",1,0)+IF(Q1665="Yes",1,0)</f>
        <v/>
      </c>
    </row>
    <row r="1666" ht="15" customHeight="1" s="59">
      <c r="A1666" s="58" t="inlineStr">
        <is>
          <t>4829-AUOAX</t>
        </is>
      </c>
      <c r="B1666" s="58" t="inlineStr">
        <is>
          <t>Female</t>
        </is>
      </c>
      <c r="C1666" s="58" t="n">
        <v>0</v>
      </c>
      <c r="D1666" s="58" t="inlineStr">
        <is>
          <t>No</t>
        </is>
      </c>
      <c r="E1666" s="58" t="inlineStr">
        <is>
          <t>No</t>
        </is>
      </c>
      <c r="F1666" s="58" t="n">
        <v>46</v>
      </c>
      <c r="G1666" s="58" t="inlineStr">
        <is>
          <t>Yes</t>
        </is>
      </c>
      <c r="H1666" s="58" t="inlineStr">
        <is>
          <t>Yes</t>
        </is>
      </c>
      <c r="I1666" s="58" t="inlineStr">
        <is>
          <t>Fiber optic</t>
        </is>
      </c>
      <c r="J1666" s="58" t="inlineStr">
        <is>
          <t>No</t>
        </is>
      </c>
      <c r="K1666" s="58" t="inlineStr">
        <is>
          <t>No</t>
        </is>
      </c>
      <c r="L1666" s="58" t="inlineStr">
        <is>
          <t>No</t>
        </is>
      </c>
      <c r="M1666" s="58" t="inlineStr">
        <is>
          <t>No</t>
        </is>
      </c>
      <c r="N1666" s="58" t="inlineStr">
        <is>
          <t>Yes</t>
        </is>
      </c>
      <c r="O1666" s="58" t="inlineStr">
        <is>
          <t>Yes</t>
        </is>
      </c>
      <c r="P1666" s="58" t="inlineStr">
        <is>
          <t>Month-to-month</t>
        </is>
      </c>
      <c r="Q1666" s="58" t="inlineStr">
        <is>
          <t>No</t>
        </is>
      </c>
      <c r="R1666" s="58" t="inlineStr">
        <is>
          <t>Bank transfer (automatic)</t>
        </is>
      </c>
      <c r="S1666" s="123" t="n">
        <v>96.05</v>
      </c>
      <c r="T1666" s="58" t="inlineStr">
        <is>
          <t>4399.5</t>
        </is>
      </c>
      <c r="U1666" s="58" t="inlineStr">
        <is>
          <t>Yes</t>
        </is>
      </c>
      <c r="V1666" s="123">
        <f>IFERROR(VALUE(TRIM(T1666)),S1666*F1666)</f>
        <v/>
      </c>
      <c r="W1666" s="58">
        <f>IF(F1666&lt;=12,"0-12 mo",IF(F1666&lt;=24,"13-24 mo",IF(F1666&lt;=48,"25-48 mo","49+ mo")))</f>
        <v/>
      </c>
      <c r="X1666" s="58">
        <f>IF(S1666&lt;=35.5,"Q1 Low",IF(S1666&lt;=70.35,"Q2 Mid-Low",IF(S1666&lt;=89.85,"Q3 Mid-High","Q4 High")))</f>
        <v/>
      </c>
      <c r="Y1666" s="58">
        <f>IF(U1666="Yes",1,0)</f>
        <v/>
      </c>
      <c r="Z1666" s="58">
        <f>IF(P1666="Month-to-month",1,0)+IF(M1666="No",1,0)+IF(J1666="No",1,0)+IF(I1666="Fiber optic",1,0)+IF(Q1666="Yes",1,0)</f>
        <v/>
      </c>
    </row>
    <row r="1667" ht="15" customHeight="1" s="59">
      <c r="A1667" s="58" t="inlineStr">
        <is>
          <t>1219-NNDDO</t>
        </is>
      </c>
      <c r="B1667" s="58" t="inlineStr">
        <is>
          <t>Female</t>
        </is>
      </c>
      <c r="C1667" s="58" t="n">
        <v>0</v>
      </c>
      <c r="D1667" s="58" t="inlineStr">
        <is>
          <t>No</t>
        </is>
      </c>
      <c r="E1667" s="58" t="inlineStr">
        <is>
          <t>No</t>
        </is>
      </c>
      <c r="F1667" s="58" t="n">
        <v>9</v>
      </c>
      <c r="G1667" s="58" t="inlineStr">
        <is>
          <t>Yes</t>
        </is>
      </c>
      <c r="H1667" s="58" t="inlineStr">
        <is>
          <t>Yes</t>
        </is>
      </c>
      <c r="I1667" s="58" t="inlineStr">
        <is>
          <t>Fiber optic</t>
        </is>
      </c>
      <c r="J1667" s="58" t="inlineStr">
        <is>
          <t>No</t>
        </is>
      </c>
      <c r="K1667" s="58" t="inlineStr">
        <is>
          <t>No</t>
        </is>
      </c>
      <c r="L1667" s="58" t="inlineStr">
        <is>
          <t>No</t>
        </is>
      </c>
      <c r="M1667" s="58" t="inlineStr">
        <is>
          <t>No</t>
        </is>
      </c>
      <c r="N1667" s="58" t="inlineStr">
        <is>
          <t>No</t>
        </is>
      </c>
      <c r="O1667" s="58" t="inlineStr">
        <is>
          <t>No</t>
        </is>
      </c>
      <c r="P1667" s="58" t="inlineStr">
        <is>
          <t>Month-to-month</t>
        </is>
      </c>
      <c r="Q1667" s="58" t="inlineStr">
        <is>
          <t>Yes</t>
        </is>
      </c>
      <c r="R1667" s="58" t="inlineStr">
        <is>
          <t>Electronic check</t>
        </is>
      </c>
      <c r="S1667" s="123" t="n">
        <v>76.84999999999999</v>
      </c>
      <c r="T1667" s="58" t="inlineStr">
        <is>
          <t>663.55</t>
        </is>
      </c>
      <c r="U1667" s="58" t="inlineStr">
        <is>
          <t>No</t>
        </is>
      </c>
      <c r="V1667" s="123">
        <f>IFERROR(VALUE(TRIM(T1667)),S1667*F1667)</f>
        <v/>
      </c>
      <c r="W1667" s="58">
        <f>IF(F1667&lt;=12,"0-12 mo",IF(F1667&lt;=24,"13-24 mo",IF(F1667&lt;=48,"25-48 mo","49+ mo")))</f>
        <v/>
      </c>
      <c r="X1667" s="58">
        <f>IF(S1667&lt;=35.5,"Q1 Low",IF(S1667&lt;=70.35,"Q2 Mid-Low",IF(S1667&lt;=89.85,"Q3 Mid-High","Q4 High")))</f>
        <v/>
      </c>
      <c r="Y1667" s="58">
        <f>IF(U1667="Yes",1,0)</f>
        <v/>
      </c>
      <c r="Z1667" s="58">
        <f>IF(P1667="Month-to-month",1,0)+IF(M1667="No",1,0)+IF(J1667="No",1,0)+IF(I1667="Fiber optic",1,0)+IF(Q1667="Yes",1,0)</f>
        <v/>
      </c>
    </row>
    <row r="1668" ht="15" customHeight="1" s="59">
      <c r="A1668" s="58" t="inlineStr">
        <is>
          <t>8388-DMKAE</t>
        </is>
      </c>
      <c r="B1668" s="58" t="inlineStr">
        <is>
          <t>Female</t>
        </is>
      </c>
      <c r="C1668" s="58" t="n">
        <v>0</v>
      </c>
      <c r="D1668" s="58" t="inlineStr">
        <is>
          <t>No</t>
        </is>
      </c>
      <c r="E1668" s="58" t="inlineStr">
        <is>
          <t>No</t>
        </is>
      </c>
      <c r="F1668" s="58" t="n">
        <v>8</v>
      </c>
      <c r="G1668" s="58" t="inlineStr">
        <is>
          <t>Yes</t>
        </is>
      </c>
      <c r="H1668" s="58" t="inlineStr">
        <is>
          <t>No</t>
        </is>
      </c>
      <c r="I1668" s="58" t="inlineStr">
        <is>
          <t>No</t>
        </is>
      </c>
      <c r="J1668" s="58" t="inlineStr">
        <is>
          <t>No internet service</t>
        </is>
      </c>
      <c r="K1668" s="58" t="inlineStr">
        <is>
          <t>No internet service</t>
        </is>
      </c>
      <c r="L1668" s="58" t="inlineStr">
        <is>
          <t>No internet service</t>
        </is>
      </c>
      <c r="M1668" s="58" t="inlineStr">
        <is>
          <t>No internet service</t>
        </is>
      </c>
      <c r="N1668" s="58" t="inlineStr">
        <is>
          <t>No internet service</t>
        </is>
      </c>
      <c r="O1668" s="58" t="inlineStr">
        <is>
          <t>No internet service</t>
        </is>
      </c>
      <c r="P1668" s="58" t="inlineStr">
        <is>
          <t>Two year</t>
        </is>
      </c>
      <c r="Q1668" s="58" t="inlineStr">
        <is>
          <t>No</t>
        </is>
      </c>
      <c r="R1668" s="58" t="inlineStr">
        <is>
          <t>Mailed check</t>
        </is>
      </c>
      <c r="S1668" s="123" t="n">
        <v>20.25</v>
      </c>
      <c r="T1668" s="58" t="inlineStr">
        <is>
          <t>174.65</t>
        </is>
      </c>
      <c r="U1668" s="58" t="inlineStr">
        <is>
          <t>No</t>
        </is>
      </c>
      <c r="V1668" s="123">
        <f>IFERROR(VALUE(TRIM(T1668)),S1668*F1668)</f>
        <v/>
      </c>
      <c r="W1668" s="58">
        <f>IF(F1668&lt;=12,"0-12 mo",IF(F1668&lt;=24,"13-24 mo",IF(F1668&lt;=48,"25-48 mo","49+ mo")))</f>
        <v/>
      </c>
      <c r="X1668" s="58">
        <f>IF(S1668&lt;=35.5,"Q1 Low",IF(S1668&lt;=70.35,"Q2 Mid-Low",IF(S1668&lt;=89.85,"Q3 Mid-High","Q4 High")))</f>
        <v/>
      </c>
      <c r="Y1668" s="58">
        <f>IF(U1668="Yes",1,0)</f>
        <v/>
      </c>
      <c r="Z1668" s="58">
        <f>IF(P1668="Month-to-month",1,0)+IF(M1668="No",1,0)+IF(J1668="No",1,0)+IF(I1668="Fiber optic",1,0)+IF(Q1668="Yes",1,0)</f>
        <v/>
      </c>
    </row>
    <row r="1669" ht="15" customHeight="1" s="59">
      <c r="A1669" s="58" t="inlineStr">
        <is>
          <t>4403-BWPAY</t>
        </is>
      </c>
      <c r="B1669" s="58" t="inlineStr">
        <is>
          <t>Male</t>
        </is>
      </c>
      <c r="C1669" s="58" t="n">
        <v>0</v>
      </c>
      <c r="D1669" s="58" t="inlineStr">
        <is>
          <t>No</t>
        </is>
      </c>
      <c r="E1669" s="58" t="inlineStr">
        <is>
          <t>No</t>
        </is>
      </c>
      <c r="F1669" s="58" t="n">
        <v>14</v>
      </c>
      <c r="G1669" s="58" t="inlineStr">
        <is>
          <t>Yes</t>
        </is>
      </c>
      <c r="H1669" s="58" t="inlineStr">
        <is>
          <t>Yes</t>
        </is>
      </c>
      <c r="I1669" s="58" t="inlineStr">
        <is>
          <t>No</t>
        </is>
      </c>
      <c r="J1669" s="58" t="inlineStr">
        <is>
          <t>No internet service</t>
        </is>
      </c>
      <c r="K1669" s="58" t="inlineStr">
        <is>
          <t>No internet service</t>
        </is>
      </c>
      <c r="L1669" s="58" t="inlineStr">
        <is>
          <t>No internet service</t>
        </is>
      </c>
      <c r="M1669" s="58" t="inlineStr">
        <is>
          <t>No internet service</t>
        </is>
      </c>
      <c r="N1669" s="58" t="inlineStr">
        <is>
          <t>No internet service</t>
        </is>
      </c>
      <c r="O1669" s="58" t="inlineStr">
        <is>
          <t>No internet service</t>
        </is>
      </c>
      <c r="P1669" s="58" t="inlineStr">
        <is>
          <t>One year</t>
        </is>
      </c>
      <c r="Q1669" s="58" t="inlineStr">
        <is>
          <t>Yes</t>
        </is>
      </c>
      <c r="R1669" s="58" t="inlineStr">
        <is>
          <t>Credit card (automatic)</t>
        </is>
      </c>
      <c r="S1669" s="123" t="n">
        <v>24.8</v>
      </c>
      <c r="T1669" s="58" t="inlineStr">
        <is>
          <t>321.7</t>
        </is>
      </c>
      <c r="U1669" s="58" t="inlineStr">
        <is>
          <t>No</t>
        </is>
      </c>
      <c r="V1669" s="123">
        <f>IFERROR(VALUE(TRIM(T1669)),S1669*F1669)</f>
        <v/>
      </c>
      <c r="W1669" s="58">
        <f>IF(F1669&lt;=12,"0-12 mo",IF(F1669&lt;=24,"13-24 mo",IF(F1669&lt;=48,"25-48 mo","49+ mo")))</f>
        <v/>
      </c>
      <c r="X1669" s="58">
        <f>IF(S1669&lt;=35.5,"Q1 Low",IF(S1669&lt;=70.35,"Q2 Mid-Low",IF(S1669&lt;=89.85,"Q3 Mid-High","Q4 High")))</f>
        <v/>
      </c>
      <c r="Y1669" s="58">
        <f>IF(U1669="Yes",1,0)</f>
        <v/>
      </c>
      <c r="Z1669" s="58">
        <f>IF(P1669="Month-to-month",1,0)+IF(M1669="No",1,0)+IF(J1669="No",1,0)+IF(I1669="Fiber optic",1,0)+IF(Q1669="Yes",1,0)</f>
        <v/>
      </c>
    </row>
    <row r="1670" ht="15" customHeight="1" s="59">
      <c r="A1670" s="58" t="inlineStr">
        <is>
          <t>9659-QEQSY</t>
        </is>
      </c>
      <c r="B1670" s="58" t="inlineStr">
        <is>
          <t>Female</t>
        </is>
      </c>
      <c r="C1670" s="58" t="n">
        <v>0</v>
      </c>
      <c r="D1670" s="58" t="inlineStr">
        <is>
          <t>No</t>
        </is>
      </c>
      <c r="E1670" s="58" t="inlineStr">
        <is>
          <t>No</t>
        </is>
      </c>
      <c r="F1670" s="58" t="n">
        <v>45</v>
      </c>
      <c r="G1670" s="58" t="inlineStr">
        <is>
          <t>Yes</t>
        </is>
      </c>
      <c r="H1670" s="58" t="inlineStr">
        <is>
          <t>Yes</t>
        </is>
      </c>
      <c r="I1670" s="58" t="inlineStr">
        <is>
          <t>Fiber optic</t>
        </is>
      </c>
      <c r="J1670" s="58" t="inlineStr">
        <is>
          <t>Yes</t>
        </is>
      </c>
      <c r="K1670" s="58" t="inlineStr">
        <is>
          <t>Yes</t>
        </is>
      </c>
      <c r="L1670" s="58" t="inlineStr">
        <is>
          <t>Yes</t>
        </is>
      </c>
      <c r="M1670" s="58" t="inlineStr">
        <is>
          <t>Yes</t>
        </is>
      </c>
      <c r="N1670" s="58" t="inlineStr">
        <is>
          <t>Yes</t>
        </is>
      </c>
      <c r="O1670" s="58" t="inlineStr">
        <is>
          <t>Yes</t>
        </is>
      </c>
      <c r="P1670" s="58" t="inlineStr">
        <is>
          <t>Month-to-month</t>
        </is>
      </c>
      <c r="Q1670" s="58" t="inlineStr">
        <is>
          <t>Yes</t>
        </is>
      </c>
      <c r="R1670" s="58" t="inlineStr">
        <is>
          <t>Electronic check</t>
        </is>
      </c>
      <c r="S1670" s="123" t="n">
        <v>115.65</v>
      </c>
      <c r="T1670" s="58" t="inlineStr">
        <is>
          <t>5125.5</t>
        </is>
      </c>
      <c r="U1670" s="58" t="inlineStr">
        <is>
          <t>No</t>
        </is>
      </c>
      <c r="V1670" s="123">
        <f>IFERROR(VALUE(TRIM(T1670)),S1670*F1670)</f>
        <v/>
      </c>
      <c r="W1670" s="58">
        <f>IF(F1670&lt;=12,"0-12 mo",IF(F1670&lt;=24,"13-24 mo",IF(F1670&lt;=48,"25-48 mo","49+ mo")))</f>
        <v/>
      </c>
      <c r="X1670" s="58">
        <f>IF(S1670&lt;=35.5,"Q1 Low",IF(S1670&lt;=70.35,"Q2 Mid-Low",IF(S1670&lt;=89.85,"Q3 Mid-High","Q4 High")))</f>
        <v/>
      </c>
      <c r="Y1670" s="58">
        <f>IF(U1670="Yes",1,0)</f>
        <v/>
      </c>
      <c r="Z1670" s="58">
        <f>IF(P1670="Month-to-month",1,0)+IF(M1670="No",1,0)+IF(J1670="No",1,0)+IF(I1670="Fiber optic",1,0)+IF(Q1670="Yes",1,0)</f>
        <v/>
      </c>
    </row>
    <row r="1671" ht="15" customHeight="1" s="59">
      <c r="A1671" s="58" t="inlineStr">
        <is>
          <t>5405-ZMYXQ</t>
        </is>
      </c>
      <c r="B1671" s="58" t="inlineStr">
        <is>
          <t>Female</t>
        </is>
      </c>
      <c r="C1671" s="58" t="n">
        <v>0</v>
      </c>
      <c r="D1671" s="58" t="inlineStr">
        <is>
          <t>No</t>
        </is>
      </c>
      <c r="E1671" s="58" t="inlineStr">
        <is>
          <t>No</t>
        </is>
      </c>
      <c r="F1671" s="58" t="n">
        <v>8</v>
      </c>
      <c r="G1671" s="58" t="inlineStr">
        <is>
          <t>Yes</t>
        </is>
      </c>
      <c r="H1671" s="58" t="inlineStr">
        <is>
          <t>Yes</t>
        </is>
      </c>
      <c r="I1671" s="58" t="inlineStr">
        <is>
          <t>Fiber optic</t>
        </is>
      </c>
      <c r="J1671" s="58" t="inlineStr">
        <is>
          <t>No</t>
        </is>
      </c>
      <c r="K1671" s="58" t="inlineStr">
        <is>
          <t>No</t>
        </is>
      </c>
      <c r="L1671" s="58" t="inlineStr">
        <is>
          <t>No</t>
        </is>
      </c>
      <c r="M1671" s="58" t="inlineStr">
        <is>
          <t>No</t>
        </is>
      </c>
      <c r="N1671" s="58" t="inlineStr">
        <is>
          <t>No</t>
        </is>
      </c>
      <c r="O1671" s="58" t="inlineStr">
        <is>
          <t>No</t>
        </is>
      </c>
      <c r="P1671" s="58" t="inlineStr">
        <is>
          <t>Month-to-month</t>
        </is>
      </c>
      <c r="Q1671" s="58" t="inlineStr">
        <is>
          <t>Yes</t>
        </is>
      </c>
      <c r="R1671" s="58" t="inlineStr">
        <is>
          <t>Credit card (automatic)</t>
        </is>
      </c>
      <c r="S1671" s="123" t="n">
        <v>74.59999999999999</v>
      </c>
      <c r="T1671" s="58" t="inlineStr">
        <is>
          <t>548.9</t>
        </is>
      </c>
      <c r="U1671" s="58" t="inlineStr">
        <is>
          <t>No</t>
        </is>
      </c>
      <c r="V1671" s="123">
        <f>IFERROR(VALUE(TRIM(T1671)),S1671*F1671)</f>
        <v/>
      </c>
      <c r="W1671" s="58">
        <f>IF(F1671&lt;=12,"0-12 mo",IF(F1671&lt;=24,"13-24 mo",IF(F1671&lt;=48,"25-48 mo","49+ mo")))</f>
        <v/>
      </c>
      <c r="X1671" s="58">
        <f>IF(S1671&lt;=35.5,"Q1 Low",IF(S1671&lt;=70.35,"Q2 Mid-Low",IF(S1671&lt;=89.85,"Q3 Mid-High","Q4 High")))</f>
        <v/>
      </c>
      <c r="Y1671" s="58">
        <f>IF(U1671="Yes",1,0)</f>
        <v/>
      </c>
      <c r="Z1671" s="58">
        <f>IF(P1671="Month-to-month",1,0)+IF(M1671="No",1,0)+IF(J1671="No",1,0)+IF(I1671="Fiber optic",1,0)+IF(Q1671="Yes",1,0)</f>
        <v/>
      </c>
    </row>
    <row r="1672" ht="15" customHeight="1" s="59">
      <c r="A1672" s="58" t="inlineStr">
        <is>
          <t>5047-LHVLY</t>
        </is>
      </c>
      <c r="B1672" s="58" t="inlineStr">
        <is>
          <t>Male</t>
        </is>
      </c>
      <c r="C1672" s="58" t="n">
        <v>1</v>
      </c>
      <c r="D1672" s="58" t="inlineStr">
        <is>
          <t>No</t>
        </is>
      </c>
      <c r="E1672" s="58" t="inlineStr">
        <is>
          <t>Yes</t>
        </is>
      </c>
      <c r="F1672" s="58" t="n">
        <v>1</v>
      </c>
      <c r="G1672" s="58" t="inlineStr">
        <is>
          <t>Yes</t>
        </is>
      </c>
      <c r="H1672" s="58" t="inlineStr">
        <is>
          <t>No</t>
        </is>
      </c>
      <c r="I1672" s="58" t="inlineStr">
        <is>
          <t>DSL</t>
        </is>
      </c>
      <c r="J1672" s="58" t="inlineStr">
        <is>
          <t>No</t>
        </is>
      </c>
      <c r="K1672" s="58" t="inlineStr">
        <is>
          <t>No</t>
        </is>
      </c>
      <c r="L1672" s="58" t="inlineStr">
        <is>
          <t>Yes</t>
        </is>
      </c>
      <c r="M1672" s="58" t="inlineStr">
        <is>
          <t>No</t>
        </is>
      </c>
      <c r="N1672" s="58" t="inlineStr">
        <is>
          <t>No</t>
        </is>
      </c>
      <c r="O1672" s="58" t="inlineStr">
        <is>
          <t>No</t>
        </is>
      </c>
      <c r="P1672" s="58" t="inlineStr">
        <is>
          <t>Month-to-month</t>
        </is>
      </c>
      <c r="Q1672" s="58" t="inlineStr">
        <is>
          <t>Yes</t>
        </is>
      </c>
      <c r="R1672" s="58" t="inlineStr">
        <is>
          <t>Mailed check</t>
        </is>
      </c>
      <c r="S1672" s="123" t="n">
        <v>50.15</v>
      </c>
      <c r="T1672" s="58" t="inlineStr">
        <is>
          <t>50.15</t>
        </is>
      </c>
      <c r="U1672" s="58" t="inlineStr">
        <is>
          <t>Yes</t>
        </is>
      </c>
      <c r="V1672" s="123">
        <f>IFERROR(VALUE(TRIM(T1672)),S1672*F1672)</f>
        <v/>
      </c>
      <c r="W1672" s="58">
        <f>IF(F1672&lt;=12,"0-12 mo",IF(F1672&lt;=24,"13-24 mo",IF(F1672&lt;=48,"25-48 mo","49+ mo")))</f>
        <v/>
      </c>
      <c r="X1672" s="58">
        <f>IF(S1672&lt;=35.5,"Q1 Low",IF(S1672&lt;=70.35,"Q2 Mid-Low",IF(S1672&lt;=89.85,"Q3 Mid-High","Q4 High")))</f>
        <v/>
      </c>
      <c r="Y1672" s="58">
        <f>IF(U1672="Yes",1,0)</f>
        <v/>
      </c>
      <c r="Z1672" s="58">
        <f>IF(P1672="Month-to-month",1,0)+IF(M1672="No",1,0)+IF(J1672="No",1,0)+IF(I1672="Fiber optic",1,0)+IF(Q1672="Yes",1,0)</f>
        <v/>
      </c>
    </row>
    <row r="1673" ht="15" customHeight="1" s="59">
      <c r="A1673" s="58" t="inlineStr">
        <is>
          <t>1442-OKRJE</t>
        </is>
      </c>
      <c r="B1673" s="58" t="inlineStr">
        <is>
          <t>Male</t>
        </is>
      </c>
      <c r="C1673" s="58" t="n">
        <v>0</v>
      </c>
      <c r="D1673" s="58" t="inlineStr">
        <is>
          <t>Yes</t>
        </is>
      </c>
      <c r="E1673" s="58" t="inlineStr">
        <is>
          <t>Yes</t>
        </is>
      </c>
      <c r="F1673" s="58" t="n">
        <v>66</v>
      </c>
      <c r="G1673" s="58" t="inlineStr">
        <is>
          <t>Yes</t>
        </is>
      </c>
      <c r="H1673" s="58" t="inlineStr">
        <is>
          <t>No</t>
        </is>
      </c>
      <c r="I1673" s="58" t="inlineStr">
        <is>
          <t>Fiber optic</t>
        </is>
      </c>
      <c r="J1673" s="58" t="inlineStr">
        <is>
          <t>Yes</t>
        </is>
      </c>
      <c r="K1673" s="58" t="inlineStr">
        <is>
          <t>Yes</t>
        </is>
      </c>
      <c r="L1673" s="58" t="inlineStr">
        <is>
          <t>Yes</t>
        </is>
      </c>
      <c r="M1673" s="58" t="inlineStr">
        <is>
          <t>No</t>
        </is>
      </c>
      <c r="N1673" s="58" t="inlineStr">
        <is>
          <t>Yes</t>
        </is>
      </c>
      <c r="O1673" s="58" t="inlineStr">
        <is>
          <t>Yes</t>
        </is>
      </c>
      <c r="P1673" s="58" t="inlineStr">
        <is>
          <t>One year</t>
        </is>
      </c>
      <c r="Q1673" s="58" t="inlineStr">
        <is>
          <t>Yes</t>
        </is>
      </c>
      <c r="R1673" s="58" t="inlineStr">
        <is>
          <t>Bank transfer (automatic)</t>
        </is>
      </c>
      <c r="S1673" s="123" t="n">
        <v>103.15</v>
      </c>
      <c r="T1673" s="58" t="inlineStr">
        <is>
          <t>7031.3</t>
        </is>
      </c>
      <c r="U1673" s="58" t="inlineStr">
        <is>
          <t>No</t>
        </is>
      </c>
      <c r="V1673" s="123">
        <f>IFERROR(VALUE(TRIM(T1673)),S1673*F1673)</f>
        <v/>
      </c>
      <c r="W1673" s="58">
        <f>IF(F1673&lt;=12,"0-12 mo",IF(F1673&lt;=24,"13-24 mo",IF(F1673&lt;=48,"25-48 mo","49+ mo")))</f>
        <v/>
      </c>
      <c r="X1673" s="58">
        <f>IF(S1673&lt;=35.5,"Q1 Low",IF(S1673&lt;=70.35,"Q2 Mid-Low",IF(S1673&lt;=89.85,"Q3 Mid-High","Q4 High")))</f>
        <v/>
      </c>
      <c r="Y1673" s="58">
        <f>IF(U1673="Yes",1,0)</f>
        <v/>
      </c>
      <c r="Z1673" s="58">
        <f>IF(P1673="Month-to-month",1,0)+IF(M1673="No",1,0)+IF(J1673="No",1,0)+IF(I1673="Fiber optic",1,0)+IF(Q1673="Yes",1,0)</f>
        <v/>
      </c>
    </row>
    <row r="1674" ht="15" customHeight="1" s="59">
      <c r="A1674" s="58" t="inlineStr">
        <is>
          <t>4737-AQCPU</t>
        </is>
      </c>
      <c r="B1674" s="58" t="inlineStr">
        <is>
          <t>Male</t>
        </is>
      </c>
      <c r="C1674" s="58" t="n">
        <v>0</v>
      </c>
      <c r="D1674" s="58" t="inlineStr">
        <is>
          <t>Yes</t>
        </is>
      </c>
      <c r="E1674" s="58" t="inlineStr">
        <is>
          <t>Yes</t>
        </is>
      </c>
      <c r="F1674" s="58" t="n">
        <v>72</v>
      </c>
      <c r="G1674" s="58" t="inlineStr">
        <is>
          <t>Yes</t>
        </is>
      </c>
      <c r="H1674" s="58" t="inlineStr">
        <is>
          <t>Yes</t>
        </is>
      </c>
      <c r="I1674" s="58" t="inlineStr">
        <is>
          <t>DSL</t>
        </is>
      </c>
      <c r="J1674" s="58" t="inlineStr">
        <is>
          <t>Yes</t>
        </is>
      </c>
      <c r="K1674" s="58" t="inlineStr">
        <is>
          <t>Yes</t>
        </is>
      </c>
      <c r="L1674" s="58" t="inlineStr">
        <is>
          <t>Yes</t>
        </is>
      </c>
      <c r="M1674" s="58" t="inlineStr">
        <is>
          <t>Yes</t>
        </is>
      </c>
      <c r="N1674" s="58" t="inlineStr">
        <is>
          <t>No</t>
        </is>
      </c>
      <c r="O1674" s="58" t="inlineStr">
        <is>
          <t>No</t>
        </is>
      </c>
      <c r="P1674" s="58" t="inlineStr">
        <is>
          <t>Two year</t>
        </is>
      </c>
      <c r="Q1674" s="58" t="inlineStr">
        <is>
          <t>No</t>
        </is>
      </c>
      <c r="R1674" s="58" t="inlineStr">
        <is>
          <t>Credit card (automatic)</t>
        </is>
      </c>
      <c r="S1674" s="123" t="n">
        <v>72.09999999999999</v>
      </c>
      <c r="T1674" s="58" t="inlineStr">
        <is>
          <t>5016.65</t>
        </is>
      </c>
      <c r="U1674" s="58" t="inlineStr">
        <is>
          <t>No</t>
        </is>
      </c>
      <c r="V1674" s="123">
        <f>IFERROR(VALUE(TRIM(T1674)),S1674*F1674)</f>
        <v/>
      </c>
      <c r="W1674" s="58">
        <f>IF(F1674&lt;=12,"0-12 mo",IF(F1674&lt;=24,"13-24 mo",IF(F1674&lt;=48,"25-48 mo","49+ mo")))</f>
        <v/>
      </c>
      <c r="X1674" s="58">
        <f>IF(S1674&lt;=35.5,"Q1 Low",IF(S1674&lt;=70.35,"Q2 Mid-Low",IF(S1674&lt;=89.85,"Q3 Mid-High","Q4 High")))</f>
        <v/>
      </c>
      <c r="Y1674" s="58">
        <f>IF(U1674="Yes",1,0)</f>
        <v/>
      </c>
      <c r="Z1674" s="58">
        <f>IF(P1674="Month-to-month",1,0)+IF(M1674="No",1,0)+IF(J1674="No",1,0)+IF(I1674="Fiber optic",1,0)+IF(Q1674="Yes",1,0)</f>
        <v/>
      </c>
    </row>
    <row r="1675" ht="15" customHeight="1" s="59">
      <c r="A1675" s="58" t="inlineStr">
        <is>
          <t>9158-VCTQB</t>
        </is>
      </c>
      <c r="B1675" s="58" t="inlineStr">
        <is>
          <t>Female</t>
        </is>
      </c>
      <c r="C1675" s="58" t="n">
        <v>0</v>
      </c>
      <c r="D1675" s="58" t="inlineStr">
        <is>
          <t>Yes</t>
        </is>
      </c>
      <c r="E1675" s="58" t="inlineStr">
        <is>
          <t>No</t>
        </is>
      </c>
      <c r="F1675" s="58" t="n">
        <v>41</v>
      </c>
      <c r="G1675" s="58" t="inlineStr">
        <is>
          <t>Yes</t>
        </is>
      </c>
      <c r="H1675" s="58" t="inlineStr">
        <is>
          <t>Yes</t>
        </is>
      </c>
      <c r="I1675" s="58" t="inlineStr">
        <is>
          <t>Fiber optic</t>
        </is>
      </c>
      <c r="J1675" s="58" t="inlineStr">
        <is>
          <t>Yes</t>
        </is>
      </c>
      <c r="K1675" s="58" t="inlineStr">
        <is>
          <t>Yes</t>
        </is>
      </c>
      <c r="L1675" s="58" t="inlineStr">
        <is>
          <t>Yes</t>
        </is>
      </c>
      <c r="M1675" s="58" t="inlineStr">
        <is>
          <t>Yes</t>
        </is>
      </c>
      <c r="N1675" s="58" t="inlineStr">
        <is>
          <t>Yes</t>
        </is>
      </c>
      <c r="O1675" s="58" t="inlineStr">
        <is>
          <t>Yes</t>
        </is>
      </c>
      <c r="P1675" s="58" t="inlineStr">
        <is>
          <t>Month-to-month</t>
        </is>
      </c>
      <c r="Q1675" s="58" t="inlineStr">
        <is>
          <t>Yes</t>
        </is>
      </c>
      <c r="R1675" s="58" t="inlineStr">
        <is>
          <t>Bank transfer (automatic)</t>
        </is>
      </c>
      <c r="S1675" s="123" t="n">
        <v>113.6</v>
      </c>
      <c r="T1675" s="58" t="inlineStr">
        <is>
          <t>4594.95</t>
        </is>
      </c>
      <c r="U1675" s="58" t="inlineStr">
        <is>
          <t>Yes</t>
        </is>
      </c>
      <c r="V1675" s="123">
        <f>IFERROR(VALUE(TRIM(T1675)),S1675*F1675)</f>
        <v/>
      </c>
      <c r="W1675" s="58">
        <f>IF(F1675&lt;=12,"0-12 mo",IF(F1675&lt;=24,"13-24 mo",IF(F1675&lt;=48,"25-48 mo","49+ mo")))</f>
        <v/>
      </c>
      <c r="X1675" s="58">
        <f>IF(S1675&lt;=35.5,"Q1 Low",IF(S1675&lt;=70.35,"Q2 Mid-Low",IF(S1675&lt;=89.85,"Q3 Mid-High","Q4 High")))</f>
        <v/>
      </c>
      <c r="Y1675" s="58">
        <f>IF(U1675="Yes",1,0)</f>
        <v/>
      </c>
      <c r="Z1675" s="58">
        <f>IF(P1675="Month-to-month",1,0)+IF(M1675="No",1,0)+IF(J1675="No",1,0)+IF(I1675="Fiber optic",1,0)+IF(Q1675="Yes",1,0)</f>
        <v/>
      </c>
    </row>
    <row r="1676" ht="15" customHeight="1" s="59">
      <c r="A1676" s="58" t="inlineStr">
        <is>
          <t>2808-CHTDM</t>
        </is>
      </c>
      <c r="B1676" s="58" t="inlineStr">
        <is>
          <t>Female</t>
        </is>
      </c>
      <c r="C1676" s="58" t="n">
        <v>0</v>
      </c>
      <c r="D1676" s="58" t="inlineStr">
        <is>
          <t>Yes</t>
        </is>
      </c>
      <c r="E1676" s="58" t="inlineStr">
        <is>
          <t>Yes</t>
        </is>
      </c>
      <c r="F1676" s="58" t="n">
        <v>23</v>
      </c>
      <c r="G1676" s="58" t="inlineStr">
        <is>
          <t>Yes</t>
        </is>
      </c>
      <c r="H1676" s="58" t="inlineStr">
        <is>
          <t>Yes</t>
        </is>
      </c>
      <c r="I1676" s="58" t="inlineStr">
        <is>
          <t>No</t>
        </is>
      </c>
      <c r="J1676" s="58" t="inlineStr">
        <is>
          <t>No internet service</t>
        </is>
      </c>
      <c r="K1676" s="58" t="inlineStr">
        <is>
          <t>No internet service</t>
        </is>
      </c>
      <c r="L1676" s="58" t="inlineStr">
        <is>
          <t>No internet service</t>
        </is>
      </c>
      <c r="M1676" s="58" t="inlineStr">
        <is>
          <t>No internet service</t>
        </is>
      </c>
      <c r="N1676" s="58" t="inlineStr">
        <is>
          <t>No internet service</t>
        </is>
      </c>
      <c r="O1676" s="58" t="inlineStr">
        <is>
          <t>No internet service</t>
        </is>
      </c>
      <c r="P1676" s="58" t="inlineStr">
        <is>
          <t>Two year</t>
        </is>
      </c>
      <c r="Q1676" s="58" t="inlineStr">
        <is>
          <t>No</t>
        </is>
      </c>
      <c r="R1676" s="58" t="inlineStr">
        <is>
          <t>Mailed check</t>
        </is>
      </c>
      <c r="S1676" s="123" t="n">
        <v>25.1</v>
      </c>
      <c r="T1676" s="58" t="inlineStr">
        <is>
          <t>611.45</t>
        </is>
      </c>
      <c r="U1676" s="58" t="inlineStr">
        <is>
          <t>No</t>
        </is>
      </c>
      <c r="V1676" s="123">
        <f>IFERROR(VALUE(TRIM(T1676)),S1676*F1676)</f>
        <v/>
      </c>
      <c r="W1676" s="58">
        <f>IF(F1676&lt;=12,"0-12 mo",IF(F1676&lt;=24,"13-24 mo",IF(F1676&lt;=48,"25-48 mo","49+ mo")))</f>
        <v/>
      </c>
      <c r="X1676" s="58">
        <f>IF(S1676&lt;=35.5,"Q1 Low",IF(S1676&lt;=70.35,"Q2 Mid-Low",IF(S1676&lt;=89.85,"Q3 Mid-High","Q4 High")))</f>
        <v/>
      </c>
      <c r="Y1676" s="58">
        <f>IF(U1676="Yes",1,0)</f>
        <v/>
      </c>
      <c r="Z1676" s="58">
        <f>IF(P1676="Month-to-month",1,0)+IF(M1676="No",1,0)+IF(J1676="No",1,0)+IF(I1676="Fiber optic",1,0)+IF(Q1676="Yes",1,0)</f>
        <v/>
      </c>
    </row>
    <row r="1677" ht="15" customHeight="1" s="59">
      <c r="A1677" s="58" t="inlineStr">
        <is>
          <t>6311-UEUME</t>
        </is>
      </c>
      <c r="B1677" s="58" t="inlineStr">
        <is>
          <t>Female</t>
        </is>
      </c>
      <c r="C1677" s="58" t="n">
        <v>0</v>
      </c>
      <c r="D1677" s="58" t="inlineStr">
        <is>
          <t>No</t>
        </is>
      </c>
      <c r="E1677" s="58" t="inlineStr">
        <is>
          <t>No</t>
        </is>
      </c>
      <c r="F1677" s="58" t="n">
        <v>29</v>
      </c>
      <c r="G1677" s="58" t="inlineStr">
        <is>
          <t>Yes</t>
        </is>
      </c>
      <c r="H1677" s="58" t="inlineStr">
        <is>
          <t>No</t>
        </is>
      </c>
      <c r="I1677" s="58" t="inlineStr">
        <is>
          <t>Fiber optic</t>
        </is>
      </c>
      <c r="J1677" s="58" t="inlineStr">
        <is>
          <t>No</t>
        </is>
      </c>
      <c r="K1677" s="58" t="inlineStr">
        <is>
          <t>No</t>
        </is>
      </c>
      <c r="L1677" s="58" t="inlineStr">
        <is>
          <t>No</t>
        </is>
      </c>
      <c r="M1677" s="58" t="inlineStr">
        <is>
          <t>No</t>
        </is>
      </c>
      <c r="N1677" s="58" t="inlineStr">
        <is>
          <t>Yes</t>
        </is>
      </c>
      <c r="O1677" s="58" t="inlineStr">
        <is>
          <t>No</t>
        </is>
      </c>
      <c r="P1677" s="58" t="inlineStr">
        <is>
          <t>Month-to-month</t>
        </is>
      </c>
      <c r="Q1677" s="58" t="inlineStr">
        <is>
          <t>Yes</t>
        </is>
      </c>
      <c r="R1677" s="58" t="inlineStr">
        <is>
          <t>Electronic check</t>
        </is>
      </c>
      <c r="S1677" s="123" t="n">
        <v>78.90000000000001</v>
      </c>
      <c r="T1677" s="58" t="inlineStr">
        <is>
          <t>2384.15</t>
        </is>
      </c>
      <c r="U1677" s="58" t="inlineStr">
        <is>
          <t>Yes</t>
        </is>
      </c>
      <c r="V1677" s="123">
        <f>IFERROR(VALUE(TRIM(T1677)),S1677*F1677)</f>
        <v/>
      </c>
      <c r="W1677" s="58">
        <f>IF(F1677&lt;=12,"0-12 mo",IF(F1677&lt;=24,"13-24 mo",IF(F1677&lt;=48,"25-48 mo","49+ mo")))</f>
        <v/>
      </c>
      <c r="X1677" s="58">
        <f>IF(S1677&lt;=35.5,"Q1 Low",IF(S1677&lt;=70.35,"Q2 Mid-Low",IF(S1677&lt;=89.85,"Q3 Mid-High","Q4 High")))</f>
        <v/>
      </c>
      <c r="Y1677" s="58">
        <f>IF(U1677="Yes",1,0)</f>
        <v/>
      </c>
      <c r="Z1677" s="58">
        <f>IF(P1677="Month-to-month",1,0)+IF(M1677="No",1,0)+IF(J1677="No",1,0)+IF(I1677="Fiber optic",1,0)+IF(Q1677="Yes",1,0)</f>
        <v/>
      </c>
    </row>
    <row r="1678" ht="15" customHeight="1" s="59">
      <c r="A1678" s="58" t="inlineStr">
        <is>
          <t>0793-TWELN</t>
        </is>
      </c>
      <c r="B1678" s="58" t="inlineStr">
        <is>
          <t>Female</t>
        </is>
      </c>
      <c r="C1678" s="58" t="n">
        <v>0</v>
      </c>
      <c r="D1678" s="58" t="inlineStr">
        <is>
          <t>No</t>
        </is>
      </c>
      <c r="E1678" s="58" t="inlineStr">
        <is>
          <t>No</t>
        </is>
      </c>
      <c r="F1678" s="58" t="n">
        <v>4</v>
      </c>
      <c r="G1678" s="58" t="inlineStr">
        <is>
          <t>Yes</t>
        </is>
      </c>
      <c r="H1678" s="58" t="inlineStr">
        <is>
          <t>Yes</t>
        </is>
      </c>
      <c r="I1678" s="58" t="inlineStr">
        <is>
          <t>Fiber optic</t>
        </is>
      </c>
      <c r="J1678" s="58" t="inlineStr">
        <is>
          <t>Yes</t>
        </is>
      </c>
      <c r="K1678" s="58" t="inlineStr">
        <is>
          <t>No</t>
        </is>
      </c>
      <c r="L1678" s="58" t="inlineStr">
        <is>
          <t>No</t>
        </is>
      </c>
      <c r="M1678" s="58" t="inlineStr">
        <is>
          <t>No</t>
        </is>
      </c>
      <c r="N1678" s="58" t="inlineStr">
        <is>
          <t>No</t>
        </is>
      </c>
      <c r="O1678" s="58" t="inlineStr">
        <is>
          <t>No</t>
        </is>
      </c>
      <c r="P1678" s="58" t="inlineStr">
        <is>
          <t>Month-to-month</t>
        </is>
      </c>
      <c r="Q1678" s="58" t="inlineStr">
        <is>
          <t>Yes</t>
        </is>
      </c>
      <c r="R1678" s="58" t="inlineStr">
        <is>
          <t>Electronic check</t>
        </is>
      </c>
      <c r="S1678" s="123" t="n">
        <v>80.15000000000001</v>
      </c>
      <c r="T1678" s="58" t="inlineStr">
        <is>
          <t>319.85</t>
        </is>
      </c>
      <c r="U1678" s="58" t="inlineStr">
        <is>
          <t>No</t>
        </is>
      </c>
      <c r="V1678" s="123">
        <f>IFERROR(VALUE(TRIM(T1678)),S1678*F1678)</f>
        <v/>
      </c>
      <c r="W1678" s="58">
        <f>IF(F1678&lt;=12,"0-12 mo",IF(F1678&lt;=24,"13-24 mo",IF(F1678&lt;=48,"25-48 mo","49+ mo")))</f>
        <v/>
      </c>
      <c r="X1678" s="58">
        <f>IF(S1678&lt;=35.5,"Q1 Low",IF(S1678&lt;=70.35,"Q2 Mid-Low",IF(S1678&lt;=89.85,"Q3 Mid-High","Q4 High")))</f>
        <v/>
      </c>
      <c r="Y1678" s="58">
        <f>IF(U1678="Yes",1,0)</f>
        <v/>
      </c>
      <c r="Z1678" s="58">
        <f>IF(P1678="Month-to-month",1,0)+IF(M1678="No",1,0)+IF(J1678="No",1,0)+IF(I1678="Fiber optic",1,0)+IF(Q1678="Yes",1,0)</f>
        <v/>
      </c>
    </row>
    <row r="1679" ht="15" customHeight="1" s="59">
      <c r="A1679" s="58" t="inlineStr">
        <is>
          <t>3283-WCWXT</t>
        </is>
      </c>
      <c r="B1679" s="58" t="inlineStr">
        <is>
          <t>Male</t>
        </is>
      </c>
      <c r="C1679" s="58" t="n">
        <v>0</v>
      </c>
      <c r="D1679" s="58" t="inlineStr">
        <is>
          <t>Yes</t>
        </is>
      </c>
      <c r="E1679" s="58" t="inlineStr">
        <is>
          <t>Yes</t>
        </is>
      </c>
      <c r="F1679" s="58" t="n">
        <v>6</v>
      </c>
      <c r="G1679" s="58" t="inlineStr">
        <is>
          <t>Yes</t>
        </is>
      </c>
      <c r="H1679" s="58" t="inlineStr">
        <is>
          <t>Yes</t>
        </is>
      </c>
      <c r="I1679" s="58" t="inlineStr">
        <is>
          <t>No</t>
        </is>
      </c>
      <c r="J1679" s="58" t="inlineStr">
        <is>
          <t>No internet service</t>
        </is>
      </c>
      <c r="K1679" s="58" t="inlineStr">
        <is>
          <t>No internet service</t>
        </is>
      </c>
      <c r="L1679" s="58" t="inlineStr">
        <is>
          <t>No internet service</t>
        </is>
      </c>
      <c r="M1679" s="58" t="inlineStr">
        <is>
          <t>No internet service</t>
        </is>
      </c>
      <c r="N1679" s="58" t="inlineStr">
        <is>
          <t>No internet service</t>
        </is>
      </c>
      <c r="O1679" s="58" t="inlineStr">
        <is>
          <t>No internet service</t>
        </is>
      </c>
      <c r="P1679" s="58" t="inlineStr">
        <is>
          <t>Two year</t>
        </is>
      </c>
      <c r="Q1679" s="58" t="inlineStr">
        <is>
          <t>No</t>
        </is>
      </c>
      <c r="R1679" s="58" t="inlineStr">
        <is>
          <t>Mailed check</t>
        </is>
      </c>
      <c r="S1679" s="123" t="n">
        <v>25.4</v>
      </c>
      <c r="T1679" s="58" t="inlineStr">
        <is>
          <t>153.3</t>
        </is>
      </c>
      <c r="U1679" s="58" t="inlineStr">
        <is>
          <t>No</t>
        </is>
      </c>
      <c r="V1679" s="123">
        <f>IFERROR(VALUE(TRIM(T1679)),S1679*F1679)</f>
        <v/>
      </c>
      <c r="W1679" s="58">
        <f>IF(F1679&lt;=12,"0-12 mo",IF(F1679&lt;=24,"13-24 mo",IF(F1679&lt;=48,"25-48 mo","49+ mo")))</f>
        <v/>
      </c>
      <c r="X1679" s="58">
        <f>IF(S1679&lt;=35.5,"Q1 Low",IF(S1679&lt;=70.35,"Q2 Mid-Low",IF(S1679&lt;=89.85,"Q3 Mid-High","Q4 High")))</f>
        <v/>
      </c>
      <c r="Y1679" s="58">
        <f>IF(U1679="Yes",1,0)</f>
        <v/>
      </c>
      <c r="Z1679" s="58">
        <f>IF(P1679="Month-to-month",1,0)+IF(M1679="No",1,0)+IF(J1679="No",1,0)+IF(I1679="Fiber optic",1,0)+IF(Q1679="Yes",1,0)</f>
        <v/>
      </c>
    </row>
    <row r="1680" ht="15" customHeight="1" s="59">
      <c r="A1680" s="58" t="inlineStr">
        <is>
          <t>1060-ENTOF</t>
        </is>
      </c>
      <c r="B1680" s="58" t="inlineStr">
        <is>
          <t>Female</t>
        </is>
      </c>
      <c r="C1680" s="58" t="n">
        <v>1</v>
      </c>
      <c r="D1680" s="58" t="inlineStr">
        <is>
          <t>Yes</t>
        </is>
      </c>
      <c r="E1680" s="58" t="inlineStr">
        <is>
          <t>No</t>
        </is>
      </c>
      <c r="F1680" s="58" t="n">
        <v>67</v>
      </c>
      <c r="G1680" s="58" t="inlineStr">
        <is>
          <t>Yes</t>
        </is>
      </c>
      <c r="H1680" s="58" t="inlineStr">
        <is>
          <t>Yes</t>
        </is>
      </c>
      <c r="I1680" s="58" t="inlineStr">
        <is>
          <t>Fiber optic</t>
        </is>
      </c>
      <c r="J1680" s="58" t="inlineStr">
        <is>
          <t>Yes</t>
        </is>
      </c>
      <c r="K1680" s="58" t="inlineStr">
        <is>
          <t>Yes</t>
        </is>
      </c>
      <c r="L1680" s="58" t="inlineStr">
        <is>
          <t>Yes</t>
        </is>
      </c>
      <c r="M1680" s="58" t="inlineStr">
        <is>
          <t>Yes</t>
        </is>
      </c>
      <c r="N1680" s="58" t="inlineStr">
        <is>
          <t>No</t>
        </is>
      </c>
      <c r="O1680" s="58" t="inlineStr">
        <is>
          <t>Yes</t>
        </is>
      </c>
      <c r="P1680" s="58" t="inlineStr">
        <is>
          <t>One year</t>
        </is>
      </c>
      <c r="Q1680" s="58" t="inlineStr">
        <is>
          <t>Yes</t>
        </is>
      </c>
      <c r="R1680" s="58" t="inlineStr">
        <is>
          <t>Credit card (automatic)</t>
        </is>
      </c>
      <c r="S1680" s="123" t="n">
        <v>105.4</v>
      </c>
      <c r="T1680" s="58" t="inlineStr">
        <is>
          <t>7035.6</t>
        </is>
      </c>
      <c r="U1680" s="58" t="inlineStr">
        <is>
          <t>No</t>
        </is>
      </c>
      <c r="V1680" s="123">
        <f>IFERROR(VALUE(TRIM(T1680)),S1680*F1680)</f>
        <v/>
      </c>
      <c r="W1680" s="58">
        <f>IF(F1680&lt;=12,"0-12 mo",IF(F1680&lt;=24,"13-24 mo",IF(F1680&lt;=48,"25-48 mo","49+ mo")))</f>
        <v/>
      </c>
      <c r="X1680" s="58">
        <f>IF(S1680&lt;=35.5,"Q1 Low",IF(S1680&lt;=70.35,"Q2 Mid-Low",IF(S1680&lt;=89.85,"Q3 Mid-High","Q4 High")))</f>
        <v/>
      </c>
      <c r="Y1680" s="58">
        <f>IF(U1680="Yes",1,0)</f>
        <v/>
      </c>
      <c r="Z1680" s="58">
        <f>IF(P1680="Month-to-month",1,0)+IF(M1680="No",1,0)+IF(J1680="No",1,0)+IF(I1680="Fiber optic",1,0)+IF(Q1680="Yes",1,0)</f>
        <v/>
      </c>
    </row>
    <row r="1681" ht="15" customHeight="1" s="59">
      <c r="A1681" s="58" t="inlineStr">
        <is>
          <t>0999-QXNSA</t>
        </is>
      </c>
      <c r="B1681" s="58" t="inlineStr">
        <is>
          <t>Male</t>
        </is>
      </c>
      <c r="C1681" s="58" t="n">
        <v>1</v>
      </c>
      <c r="D1681" s="58" t="inlineStr">
        <is>
          <t>No</t>
        </is>
      </c>
      <c r="E1681" s="58" t="inlineStr">
        <is>
          <t>Yes</t>
        </is>
      </c>
      <c r="F1681" s="58" t="n">
        <v>7</v>
      </c>
      <c r="G1681" s="58" t="inlineStr">
        <is>
          <t>Yes</t>
        </is>
      </c>
      <c r="H1681" s="58" t="inlineStr">
        <is>
          <t>No</t>
        </is>
      </c>
      <c r="I1681" s="58" t="inlineStr">
        <is>
          <t>DSL</t>
        </is>
      </c>
      <c r="J1681" s="58" t="inlineStr">
        <is>
          <t>No</t>
        </is>
      </c>
      <c r="K1681" s="58" t="inlineStr">
        <is>
          <t>No</t>
        </is>
      </c>
      <c r="L1681" s="58" t="inlineStr">
        <is>
          <t>No</t>
        </is>
      </c>
      <c r="M1681" s="58" t="inlineStr">
        <is>
          <t>No</t>
        </is>
      </c>
      <c r="N1681" s="58" t="inlineStr">
        <is>
          <t>No</t>
        </is>
      </c>
      <c r="O1681" s="58" t="inlineStr">
        <is>
          <t>No</t>
        </is>
      </c>
      <c r="P1681" s="58" t="inlineStr">
        <is>
          <t>Month-to-month</t>
        </is>
      </c>
      <c r="Q1681" s="58" t="inlineStr">
        <is>
          <t>Yes</t>
        </is>
      </c>
      <c r="R1681" s="58" t="inlineStr">
        <is>
          <t>Mailed check</t>
        </is>
      </c>
      <c r="S1681" s="123" t="n">
        <v>45.75</v>
      </c>
      <c r="T1681" s="58" t="inlineStr">
        <is>
          <t>344.2</t>
        </is>
      </c>
      <c r="U1681" s="58" t="inlineStr">
        <is>
          <t>No</t>
        </is>
      </c>
      <c r="V1681" s="123">
        <f>IFERROR(VALUE(TRIM(T1681)),S1681*F1681)</f>
        <v/>
      </c>
      <c r="W1681" s="58">
        <f>IF(F1681&lt;=12,"0-12 mo",IF(F1681&lt;=24,"13-24 mo",IF(F1681&lt;=48,"25-48 mo","49+ mo")))</f>
        <v/>
      </c>
      <c r="X1681" s="58">
        <f>IF(S1681&lt;=35.5,"Q1 Low",IF(S1681&lt;=70.35,"Q2 Mid-Low",IF(S1681&lt;=89.85,"Q3 Mid-High","Q4 High")))</f>
        <v/>
      </c>
      <c r="Y1681" s="58">
        <f>IF(U1681="Yes",1,0)</f>
        <v/>
      </c>
      <c r="Z1681" s="58">
        <f>IF(P1681="Month-to-month",1,0)+IF(M1681="No",1,0)+IF(J1681="No",1,0)+IF(I1681="Fiber optic",1,0)+IF(Q1681="Yes",1,0)</f>
        <v/>
      </c>
    </row>
    <row r="1682" ht="15" customHeight="1" s="59">
      <c r="A1682" s="58" t="inlineStr">
        <is>
          <t>5451-MHQOF</t>
        </is>
      </c>
      <c r="B1682" s="58" t="inlineStr">
        <is>
          <t>Male</t>
        </is>
      </c>
      <c r="C1682" s="58" t="n">
        <v>0</v>
      </c>
      <c r="D1682" s="58" t="inlineStr">
        <is>
          <t>Yes</t>
        </is>
      </c>
      <c r="E1682" s="58" t="inlineStr">
        <is>
          <t>Yes</t>
        </is>
      </c>
      <c r="F1682" s="58" t="n">
        <v>56</v>
      </c>
      <c r="G1682" s="58" t="inlineStr">
        <is>
          <t>Yes</t>
        </is>
      </c>
      <c r="H1682" s="58" t="inlineStr">
        <is>
          <t>Yes</t>
        </is>
      </c>
      <c r="I1682" s="58" t="inlineStr">
        <is>
          <t>No</t>
        </is>
      </c>
      <c r="J1682" s="58" t="inlineStr">
        <is>
          <t>No internet service</t>
        </is>
      </c>
      <c r="K1682" s="58" t="inlineStr">
        <is>
          <t>No internet service</t>
        </is>
      </c>
      <c r="L1682" s="58" t="inlineStr">
        <is>
          <t>No internet service</t>
        </is>
      </c>
      <c r="M1682" s="58" t="inlineStr">
        <is>
          <t>No internet service</t>
        </is>
      </c>
      <c r="N1682" s="58" t="inlineStr">
        <is>
          <t>No internet service</t>
        </is>
      </c>
      <c r="O1682" s="58" t="inlineStr">
        <is>
          <t>No internet service</t>
        </is>
      </c>
      <c r="P1682" s="58" t="inlineStr">
        <is>
          <t>One year</t>
        </is>
      </c>
      <c r="Q1682" s="58" t="inlineStr">
        <is>
          <t>Yes</t>
        </is>
      </c>
      <c r="R1682" s="58" t="inlineStr">
        <is>
          <t>Mailed check</t>
        </is>
      </c>
      <c r="S1682" s="123" t="n">
        <v>24.45</v>
      </c>
      <c r="T1682" s="58" t="inlineStr">
        <is>
          <t>1431.65</t>
        </is>
      </c>
      <c r="U1682" s="58" t="inlineStr">
        <is>
          <t>No</t>
        </is>
      </c>
      <c r="V1682" s="123">
        <f>IFERROR(VALUE(TRIM(T1682)),S1682*F1682)</f>
        <v/>
      </c>
      <c r="W1682" s="58">
        <f>IF(F1682&lt;=12,"0-12 mo",IF(F1682&lt;=24,"13-24 mo",IF(F1682&lt;=48,"25-48 mo","49+ mo")))</f>
        <v/>
      </c>
      <c r="X1682" s="58">
        <f>IF(S1682&lt;=35.5,"Q1 Low",IF(S1682&lt;=70.35,"Q2 Mid-Low",IF(S1682&lt;=89.85,"Q3 Mid-High","Q4 High")))</f>
        <v/>
      </c>
      <c r="Y1682" s="58">
        <f>IF(U1682="Yes",1,0)</f>
        <v/>
      </c>
      <c r="Z1682" s="58">
        <f>IF(P1682="Month-to-month",1,0)+IF(M1682="No",1,0)+IF(J1682="No",1,0)+IF(I1682="Fiber optic",1,0)+IF(Q1682="Yes",1,0)</f>
        <v/>
      </c>
    </row>
    <row r="1683" ht="15" customHeight="1" s="59">
      <c r="A1683" s="58" t="inlineStr">
        <is>
          <t>4836-WNFNO</t>
        </is>
      </c>
      <c r="B1683" s="58" t="inlineStr">
        <is>
          <t>Female</t>
        </is>
      </c>
      <c r="C1683" s="58" t="n">
        <v>0</v>
      </c>
      <c r="D1683" s="58" t="inlineStr">
        <is>
          <t>Yes</t>
        </is>
      </c>
      <c r="E1683" s="58" t="inlineStr">
        <is>
          <t>No</t>
        </is>
      </c>
      <c r="F1683" s="58" t="n">
        <v>72</v>
      </c>
      <c r="G1683" s="58" t="inlineStr">
        <is>
          <t>Yes</t>
        </is>
      </c>
      <c r="H1683" s="58" t="inlineStr">
        <is>
          <t>Yes</t>
        </is>
      </c>
      <c r="I1683" s="58" t="inlineStr">
        <is>
          <t>No</t>
        </is>
      </c>
      <c r="J1683" s="58" t="inlineStr">
        <is>
          <t>No internet service</t>
        </is>
      </c>
      <c r="K1683" s="58" t="inlineStr">
        <is>
          <t>No internet service</t>
        </is>
      </c>
      <c r="L1683" s="58" t="inlineStr">
        <is>
          <t>No internet service</t>
        </is>
      </c>
      <c r="M1683" s="58" t="inlineStr">
        <is>
          <t>No internet service</t>
        </is>
      </c>
      <c r="N1683" s="58" t="inlineStr">
        <is>
          <t>No internet service</t>
        </is>
      </c>
      <c r="O1683" s="58" t="inlineStr">
        <is>
          <t>No internet service</t>
        </is>
      </c>
      <c r="P1683" s="58" t="inlineStr">
        <is>
          <t>Two year</t>
        </is>
      </c>
      <c r="Q1683" s="58" t="inlineStr">
        <is>
          <t>No</t>
        </is>
      </c>
      <c r="R1683" s="58" t="inlineStr">
        <is>
          <t>Credit card (automatic)</t>
        </is>
      </c>
      <c r="S1683" s="123" t="n">
        <v>25</v>
      </c>
      <c r="T1683" s="58" t="inlineStr">
        <is>
          <t>1849.2</t>
        </is>
      </c>
      <c r="U1683" s="58" t="inlineStr">
        <is>
          <t>No</t>
        </is>
      </c>
      <c r="V1683" s="123">
        <f>IFERROR(VALUE(TRIM(T1683)),S1683*F1683)</f>
        <v/>
      </c>
      <c r="W1683" s="58">
        <f>IF(F1683&lt;=12,"0-12 mo",IF(F1683&lt;=24,"13-24 mo",IF(F1683&lt;=48,"25-48 mo","49+ mo")))</f>
        <v/>
      </c>
      <c r="X1683" s="58">
        <f>IF(S1683&lt;=35.5,"Q1 Low",IF(S1683&lt;=70.35,"Q2 Mid-Low",IF(S1683&lt;=89.85,"Q3 Mid-High","Q4 High")))</f>
        <v/>
      </c>
      <c r="Y1683" s="58">
        <f>IF(U1683="Yes",1,0)</f>
        <v/>
      </c>
      <c r="Z1683" s="58">
        <f>IF(P1683="Month-to-month",1,0)+IF(M1683="No",1,0)+IF(J1683="No",1,0)+IF(I1683="Fiber optic",1,0)+IF(Q1683="Yes",1,0)</f>
        <v/>
      </c>
    </row>
    <row r="1684" ht="15" customHeight="1" s="59">
      <c r="A1684" s="58" t="inlineStr">
        <is>
          <t>9225-BZLNZ</t>
        </is>
      </c>
      <c r="B1684" s="58" t="inlineStr">
        <is>
          <t>Male</t>
        </is>
      </c>
      <c r="C1684" s="58" t="n">
        <v>0</v>
      </c>
      <c r="D1684" s="58" t="inlineStr">
        <is>
          <t>Yes</t>
        </is>
      </c>
      <c r="E1684" s="58" t="inlineStr">
        <is>
          <t>No</t>
        </is>
      </c>
      <c r="F1684" s="58" t="n">
        <v>72</v>
      </c>
      <c r="G1684" s="58" t="inlineStr">
        <is>
          <t>Yes</t>
        </is>
      </c>
      <c r="H1684" s="58" t="inlineStr">
        <is>
          <t>Yes</t>
        </is>
      </c>
      <c r="I1684" s="58" t="inlineStr">
        <is>
          <t>DSL</t>
        </is>
      </c>
      <c r="J1684" s="58" t="inlineStr">
        <is>
          <t>Yes</t>
        </is>
      </c>
      <c r="K1684" s="58" t="inlineStr">
        <is>
          <t>Yes</t>
        </is>
      </c>
      <c r="L1684" s="58" t="inlineStr">
        <is>
          <t>Yes</t>
        </is>
      </c>
      <c r="M1684" s="58" t="inlineStr">
        <is>
          <t>No</t>
        </is>
      </c>
      <c r="N1684" s="58" t="inlineStr">
        <is>
          <t>Yes</t>
        </is>
      </c>
      <c r="O1684" s="58" t="inlineStr">
        <is>
          <t>Yes</t>
        </is>
      </c>
      <c r="P1684" s="58" t="inlineStr">
        <is>
          <t>Two year</t>
        </is>
      </c>
      <c r="Q1684" s="58" t="inlineStr">
        <is>
          <t>Yes</t>
        </is>
      </c>
      <c r="R1684" s="58" t="inlineStr">
        <is>
          <t>Electronic check</t>
        </is>
      </c>
      <c r="S1684" s="123" t="n">
        <v>85.25</v>
      </c>
      <c r="T1684" s="58" t="inlineStr">
        <is>
          <t>6083.1</t>
        </is>
      </c>
      <c r="U1684" s="58" t="inlineStr">
        <is>
          <t>No</t>
        </is>
      </c>
      <c r="V1684" s="123">
        <f>IFERROR(VALUE(TRIM(T1684)),S1684*F1684)</f>
        <v/>
      </c>
      <c r="W1684" s="58">
        <f>IF(F1684&lt;=12,"0-12 mo",IF(F1684&lt;=24,"13-24 mo",IF(F1684&lt;=48,"25-48 mo","49+ mo")))</f>
        <v/>
      </c>
      <c r="X1684" s="58">
        <f>IF(S1684&lt;=35.5,"Q1 Low",IF(S1684&lt;=70.35,"Q2 Mid-Low",IF(S1684&lt;=89.85,"Q3 Mid-High","Q4 High")))</f>
        <v/>
      </c>
      <c r="Y1684" s="58">
        <f>IF(U1684="Yes",1,0)</f>
        <v/>
      </c>
      <c r="Z1684" s="58">
        <f>IF(P1684="Month-to-month",1,0)+IF(M1684="No",1,0)+IF(J1684="No",1,0)+IF(I1684="Fiber optic",1,0)+IF(Q1684="Yes",1,0)</f>
        <v/>
      </c>
    </row>
    <row r="1685" ht="15" customHeight="1" s="59">
      <c r="A1685" s="58" t="inlineStr">
        <is>
          <t>0354-VXMJC</t>
        </is>
      </c>
      <c r="B1685" s="58" t="inlineStr">
        <is>
          <t>Male</t>
        </is>
      </c>
      <c r="C1685" s="58" t="n">
        <v>0</v>
      </c>
      <c r="D1685" s="58" t="inlineStr">
        <is>
          <t>Yes</t>
        </is>
      </c>
      <c r="E1685" s="58" t="inlineStr">
        <is>
          <t>Yes</t>
        </is>
      </c>
      <c r="F1685" s="58" t="n">
        <v>23</v>
      </c>
      <c r="G1685" s="58" t="inlineStr">
        <is>
          <t>Yes</t>
        </is>
      </c>
      <c r="H1685" s="58" t="inlineStr">
        <is>
          <t>No</t>
        </is>
      </c>
      <c r="I1685" s="58" t="inlineStr">
        <is>
          <t>No</t>
        </is>
      </c>
      <c r="J1685" s="58" t="inlineStr">
        <is>
          <t>No internet service</t>
        </is>
      </c>
      <c r="K1685" s="58" t="inlineStr">
        <is>
          <t>No internet service</t>
        </is>
      </c>
      <c r="L1685" s="58" t="inlineStr">
        <is>
          <t>No internet service</t>
        </is>
      </c>
      <c r="M1685" s="58" t="inlineStr">
        <is>
          <t>No internet service</t>
        </is>
      </c>
      <c r="N1685" s="58" t="inlineStr">
        <is>
          <t>No internet service</t>
        </is>
      </c>
      <c r="O1685" s="58" t="inlineStr">
        <is>
          <t>No internet service</t>
        </is>
      </c>
      <c r="P1685" s="58" t="inlineStr">
        <is>
          <t>Two year</t>
        </is>
      </c>
      <c r="Q1685" s="58" t="inlineStr">
        <is>
          <t>No</t>
        </is>
      </c>
      <c r="R1685" s="58" t="inlineStr">
        <is>
          <t>Credit card (automatic)</t>
        </is>
      </c>
      <c r="S1685" s="123" t="n">
        <v>19.6</v>
      </c>
      <c r="T1685" s="58" t="inlineStr">
        <is>
          <t>426.65</t>
        </is>
      </c>
      <c r="U1685" s="58" t="inlineStr">
        <is>
          <t>No</t>
        </is>
      </c>
      <c r="V1685" s="123">
        <f>IFERROR(VALUE(TRIM(T1685)),S1685*F1685)</f>
        <v/>
      </c>
      <c r="W1685" s="58">
        <f>IF(F1685&lt;=12,"0-12 mo",IF(F1685&lt;=24,"13-24 mo",IF(F1685&lt;=48,"25-48 mo","49+ mo")))</f>
        <v/>
      </c>
      <c r="X1685" s="58">
        <f>IF(S1685&lt;=35.5,"Q1 Low",IF(S1685&lt;=70.35,"Q2 Mid-Low",IF(S1685&lt;=89.85,"Q3 Mid-High","Q4 High")))</f>
        <v/>
      </c>
      <c r="Y1685" s="58">
        <f>IF(U1685="Yes",1,0)</f>
        <v/>
      </c>
      <c r="Z1685" s="58">
        <f>IF(P1685="Month-to-month",1,0)+IF(M1685="No",1,0)+IF(J1685="No",1,0)+IF(I1685="Fiber optic",1,0)+IF(Q1685="Yes",1,0)</f>
        <v/>
      </c>
    </row>
    <row r="1686" ht="15" customHeight="1" s="59">
      <c r="A1686" s="58" t="inlineStr">
        <is>
          <t>4422-QVIJA</t>
        </is>
      </c>
      <c r="B1686" s="58" t="inlineStr">
        <is>
          <t>Female</t>
        </is>
      </c>
      <c r="C1686" s="58" t="n">
        <v>0</v>
      </c>
      <c r="D1686" s="58" t="inlineStr">
        <is>
          <t>No</t>
        </is>
      </c>
      <c r="E1686" s="58" t="inlineStr">
        <is>
          <t>Yes</t>
        </is>
      </c>
      <c r="F1686" s="58" t="n">
        <v>35</v>
      </c>
      <c r="G1686" s="58" t="inlineStr">
        <is>
          <t>Yes</t>
        </is>
      </c>
      <c r="H1686" s="58" t="inlineStr">
        <is>
          <t>Yes</t>
        </is>
      </c>
      <c r="I1686" s="58" t="inlineStr">
        <is>
          <t>DSL</t>
        </is>
      </c>
      <c r="J1686" s="58" t="inlineStr">
        <is>
          <t>No</t>
        </is>
      </c>
      <c r="K1686" s="58" t="inlineStr">
        <is>
          <t>No</t>
        </is>
      </c>
      <c r="L1686" s="58" t="inlineStr">
        <is>
          <t>No</t>
        </is>
      </c>
      <c r="M1686" s="58" t="inlineStr">
        <is>
          <t>No</t>
        </is>
      </c>
      <c r="N1686" s="58" t="inlineStr">
        <is>
          <t>No</t>
        </is>
      </c>
      <c r="O1686" s="58" t="inlineStr">
        <is>
          <t>No</t>
        </is>
      </c>
      <c r="P1686" s="58" t="inlineStr">
        <is>
          <t>Month-to-month</t>
        </is>
      </c>
      <c r="Q1686" s="58" t="inlineStr">
        <is>
          <t>No</t>
        </is>
      </c>
      <c r="R1686" s="58" t="inlineStr">
        <is>
          <t>Mailed check</t>
        </is>
      </c>
      <c r="S1686" s="123" t="n">
        <v>50.15</v>
      </c>
      <c r="T1686" s="58" t="inlineStr">
        <is>
          <t>1655.35</t>
        </is>
      </c>
      <c r="U1686" s="58" t="inlineStr">
        <is>
          <t>No</t>
        </is>
      </c>
      <c r="V1686" s="123">
        <f>IFERROR(VALUE(TRIM(T1686)),S1686*F1686)</f>
        <v/>
      </c>
      <c r="W1686" s="58">
        <f>IF(F1686&lt;=12,"0-12 mo",IF(F1686&lt;=24,"13-24 mo",IF(F1686&lt;=48,"25-48 mo","49+ mo")))</f>
        <v/>
      </c>
      <c r="X1686" s="58">
        <f>IF(S1686&lt;=35.5,"Q1 Low",IF(S1686&lt;=70.35,"Q2 Mid-Low",IF(S1686&lt;=89.85,"Q3 Mid-High","Q4 High")))</f>
        <v/>
      </c>
      <c r="Y1686" s="58">
        <f>IF(U1686="Yes",1,0)</f>
        <v/>
      </c>
      <c r="Z1686" s="58">
        <f>IF(P1686="Month-to-month",1,0)+IF(M1686="No",1,0)+IF(J1686="No",1,0)+IF(I1686="Fiber optic",1,0)+IF(Q1686="Yes",1,0)</f>
        <v/>
      </c>
    </row>
    <row r="1687" ht="15" customHeight="1" s="59">
      <c r="A1687" s="58" t="inlineStr">
        <is>
          <t>9365-SRSZE</t>
        </is>
      </c>
      <c r="B1687" s="58" t="inlineStr">
        <is>
          <t>Male</t>
        </is>
      </c>
      <c r="C1687" s="58" t="n">
        <v>1</v>
      </c>
      <c r="D1687" s="58" t="inlineStr">
        <is>
          <t>Yes</t>
        </is>
      </c>
      <c r="E1687" s="58" t="inlineStr">
        <is>
          <t>No</t>
        </is>
      </c>
      <c r="F1687" s="58" t="n">
        <v>27</v>
      </c>
      <c r="G1687" s="58" t="inlineStr">
        <is>
          <t>Yes</t>
        </is>
      </c>
      <c r="H1687" s="58" t="inlineStr">
        <is>
          <t>No</t>
        </is>
      </c>
      <c r="I1687" s="58" t="inlineStr">
        <is>
          <t>Fiber optic</t>
        </is>
      </c>
      <c r="J1687" s="58" t="inlineStr">
        <is>
          <t>No</t>
        </is>
      </c>
      <c r="K1687" s="58" t="inlineStr">
        <is>
          <t>No</t>
        </is>
      </c>
      <c r="L1687" s="58" t="inlineStr">
        <is>
          <t>No</t>
        </is>
      </c>
      <c r="M1687" s="58" t="inlineStr">
        <is>
          <t>No</t>
        </is>
      </c>
      <c r="N1687" s="58" t="inlineStr">
        <is>
          <t>No</t>
        </is>
      </c>
      <c r="O1687" s="58" t="inlineStr">
        <is>
          <t>No</t>
        </is>
      </c>
      <c r="P1687" s="58" t="inlineStr">
        <is>
          <t>Month-to-month</t>
        </is>
      </c>
      <c r="Q1687" s="58" t="inlineStr">
        <is>
          <t>Yes</t>
        </is>
      </c>
      <c r="R1687" s="58" t="inlineStr">
        <is>
          <t>Electronic check</t>
        </is>
      </c>
      <c r="S1687" s="123" t="n">
        <v>70.55</v>
      </c>
      <c r="T1687" s="58" t="inlineStr">
        <is>
          <t>1943.9</t>
        </is>
      </c>
      <c r="U1687" s="58" t="inlineStr">
        <is>
          <t>No</t>
        </is>
      </c>
      <c r="V1687" s="123">
        <f>IFERROR(VALUE(TRIM(T1687)),S1687*F1687)</f>
        <v/>
      </c>
      <c r="W1687" s="58">
        <f>IF(F1687&lt;=12,"0-12 mo",IF(F1687&lt;=24,"13-24 mo",IF(F1687&lt;=48,"25-48 mo","49+ mo")))</f>
        <v/>
      </c>
      <c r="X1687" s="58">
        <f>IF(S1687&lt;=35.5,"Q1 Low",IF(S1687&lt;=70.35,"Q2 Mid-Low",IF(S1687&lt;=89.85,"Q3 Mid-High","Q4 High")))</f>
        <v/>
      </c>
      <c r="Y1687" s="58">
        <f>IF(U1687="Yes",1,0)</f>
        <v/>
      </c>
      <c r="Z1687" s="58">
        <f>IF(P1687="Month-to-month",1,0)+IF(M1687="No",1,0)+IF(J1687="No",1,0)+IF(I1687="Fiber optic",1,0)+IF(Q1687="Yes",1,0)</f>
        <v/>
      </c>
    </row>
    <row r="1688" ht="15" customHeight="1" s="59">
      <c r="A1688" s="58" t="inlineStr">
        <is>
          <t>6839-ITVZJ</t>
        </is>
      </c>
      <c r="B1688" s="58" t="inlineStr">
        <is>
          <t>Female</t>
        </is>
      </c>
      <c r="C1688" s="58" t="n">
        <v>0</v>
      </c>
      <c r="D1688" s="58" t="inlineStr">
        <is>
          <t>Yes</t>
        </is>
      </c>
      <c r="E1688" s="58" t="inlineStr">
        <is>
          <t>Yes</t>
        </is>
      </c>
      <c r="F1688" s="58" t="n">
        <v>26</v>
      </c>
      <c r="G1688" s="58" t="inlineStr">
        <is>
          <t>Yes</t>
        </is>
      </c>
      <c r="H1688" s="58" t="inlineStr">
        <is>
          <t>Yes</t>
        </is>
      </c>
      <c r="I1688" s="58" t="inlineStr">
        <is>
          <t>DSL</t>
        </is>
      </c>
      <c r="J1688" s="58" t="inlineStr">
        <is>
          <t>No</t>
        </is>
      </c>
      <c r="K1688" s="58" t="inlineStr">
        <is>
          <t>Yes</t>
        </is>
      </c>
      <c r="L1688" s="58" t="inlineStr">
        <is>
          <t>No</t>
        </is>
      </c>
      <c r="M1688" s="58" t="inlineStr">
        <is>
          <t>Yes</t>
        </is>
      </c>
      <c r="N1688" s="58" t="inlineStr">
        <is>
          <t>No</t>
        </is>
      </c>
      <c r="O1688" s="58" t="inlineStr">
        <is>
          <t>No</t>
        </is>
      </c>
      <c r="P1688" s="58" t="inlineStr">
        <is>
          <t>Month-to-month</t>
        </is>
      </c>
      <c r="Q1688" s="58" t="inlineStr">
        <is>
          <t>Yes</t>
        </is>
      </c>
      <c r="R1688" s="58" t="inlineStr">
        <is>
          <t>Electronic check</t>
        </is>
      </c>
      <c r="S1688" s="123" t="n">
        <v>60.05</v>
      </c>
      <c r="T1688" s="58" t="inlineStr">
        <is>
          <t>1616.15</t>
        </is>
      </c>
      <c r="U1688" s="58" t="inlineStr">
        <is>
          <t>Yes</t>
        </is>
      </c>
      <c r="V1688" s="123">
        <f>IFERROR(VALUE(TRIM(T1688)),S1688*F1688)</f>
        <v/>
      </c>
      <c r="W1688" s="58">
        <f>IF(F1688&lt;=12,"0-12 mo",IF(F1688&lt;=24,"13-24 mo",IF(F1688&lt;=48,"25-48 mo","49+ mo")))</f>
        <v/>
      </c>
      <c r="X1688" s="58">
        <f>IF(S1688&lt;=35.5,"Q1 Low",IF(S1688&lt;=70.35,"Q2 Mid-Low",IF(S1688&lt;=89.85,"Q3 Mid-High","Q4 High")))</f>
        <v/>
      </c>
      <c r="Y1688" s="58">
        <f>IF(U1688="Yes",1,0)</f>
        <v/>
      </c>
      <c r="Z1688" s="58">
        <f>IF(P1688="Month-to-month",1,0)+IF(M1688="No",1,0)+IF(J1688="No",1,0)+IF(I1688="Fiber optic",1,0)+IF(Q1688="Yes",1,0)</f>
        <v/>
      </c>
    </row>
    <row r="1689" ht="15" customHeight="1" s="59">
      <c r="A1689" s="58" t="inlineStr">
        <is>
          <t>8332-OSJDW</t>
        </is>
      </c>
      <c r="B1689" s="58" t="inlineStr">
        <is>
          <t>Male</t>
        </is>
      </c>
      <c r="C1689" s="58" t="n">
        <v>0</v>
      </c>
      <c r="D1689" s="58" t="inlineStr">
        <is>
          <t>Yes</t>
        </is>
      </c>
      <c r="E1689" s="58" t="inlineStr">
        <is>
          <t>Yes</t>
        </is>
      </c>
      <c r="F1689" s="58" t="n">
        <v>12</v>
      </c>
      <c r="G1689" s="58" t="inlineStr">
        <is>
          <t>Yes</t>
        </is>
      </c>
      <c r="H1689" s="58" t="inlineStr">
        <is>
          <t>Yes</t>
        </is>
      </c>
      <c r="I1689" s="58" t="inlineStr">
        <is>
          <t>No</t>
        </is>
      </c>
      <c r="J1689" s="58" t="inlineStr">
        <is>
          <t>No internet service</t>
        </is>
      </c>
      <c r="K1689" s="58" t="inlineStr">
        <is>
          <t>No internet service</t>
        </is>
      </c>
      <c r="L1689" s="58" t="inlineStr">
        <is>
          <t>No internet service</t>
        </is>
      </c>
      <c r="M1689" s="58" t="inlineStr">
        <is>
          <t>No internet service</t>
        </is>
      </c>
      <c r="N1689" s="58" t="inlineStr">
        <is>
          <t>No internet service</t>
        </is>
      </c>
      <c r="O1689" s="58" t="inlineStr">
        <is>
          <t>No internet service</t>
        </is>
      </c>
      <c r="P1689" s="58" t="inlineStr">
        <is>
          <t>One year</t>
        </is>
      </c>
      <c r="Q1689" s="58" t="inlineStr">
        <is>
          <t>No</t>
        </is>
      </c>
      <c r="R1689" s="58" t="inlineStr">
        <is>
          <t>Mailed check</t>
        </is>
      </c>
      <c r="S1689" s="123" t="n">
        <v>26.4</v>
      </c>
      <c r="T1689" s="58" t="inlineStr">
        <is>
          <t>314.95</t>
        </is>
      </c>
      <c r="U1689" s="58" t="inlineStr">
        <is>
          <t>No</t>
        </is>
      </c>
      <c r="V1689" s="123">
        <f>IFERROR(VALUE(TRIM(T1689)),S1689*F1689)</f>
        <v/>
      </c>
      <c r="W1689" s="58">
        <f>IF(F1689&lt;=12,"0-12 mo",IF(F1689&lt;=24,"13-24 mo",IF(F1689&lt;=48,"25-48 mo","49+ mo")))</f>
        <v/>
      </c>
      <c r="X1689" s="58">
        <f>IF(S1689&lt;=35.5,"Q1 Low",IF(S1689&lt;=70.35,"Q2 Mid-Low",IF(S1689&lt;=89.85,"Q3 Mid-High","Q4 High")))</f>
        <v/>
      </c>
      <c r="Y1689" s="58">
        <f>IF(U1689="Yes",1,0)</f>
        <v/>
      </c>
      <c r="Z1689" s="58">
        <f>IF(P1689="Month-to-month",1,0)+IF(M1689="No",1,0)+IF(J1689="No",1,0)+IF(I1689="Fiber optic",1,0)+IF(Q1689="Yes",1,0)</f>
        <v/>
      </c>
    </row>
    <row r="1690" ht="15" customHeight="1" s="59">
      <c r="A1690" s="58" t="inlineStr">
        <is>
          <t>4735-BJKOU</t>
        </is>
      </c>
      <c r="B1690" s="58" t="inlineStr">
        <is>
          <t>Female</t>
        </is>
      </c>
      <c r="C1690" s="58" t="n">
        <v>0</v>
      </c>
      <c r="D1690" s="58" t="inlineStr">
        <is>
          <t>No</t>
        </is>
      </c>
      <c r="E1690" s="58" t="inlineStr">
        <is>
          <t>No</t>
        </is>
      </c>
      <c r="F1690" s="58" t="n">
        <v>40</v>
      </c>
      <c r="G1690" s="58" t="inlineStr">
        <is>
          <t>Yes</t>
        </is>
      </c>
      <c r="H1690" s="58" t="inlineStr">
        <is>
          <t>No</t>
        </is>
      </c>
      <c r="I1690" s="58" t="inlineStr">
        <is>
          <t>No</t>
        </is>
      </c>
      <c r="J1690" s="58" t="inlineStr">
        <is>
          <t>No internet service</t>
        </is>
      </c>
      <c r="K1690" s="58" t="inlineStr">
        <is>
          <t>No internet service</t>
        </is>
      </c>
      <c r="L1690" s="58" t="inlineStr">
        <is>
          <t>No internet service</t>
        </is>
      </c>
      <c r="M1690" s="58" t="inlineStr">
        <is>
          <t>No internet service</t>
        </is>
      </c>
      <c r="N1690" s="58" t="inlineStr">
        <is>
          <t>No internet service</t>
        </is>
      </c>
      <c r="O1690" s="58" t="inlineStr">
        <is>
          <t>No internet service</t>
        </is>
      </c>
      <c r="P1690" s="58" t="inlineStr">
        <is>
          <t>Two year</t>
        </is>
      </c>
      <c r="Q1690" s="58" t="inlineStr">
        <is>
          <t>No</t>
        </is>
      </c>
      <c r="R1690" s="58" t="inlineStr">
        <is>
          <t>Mailed check</t>
        </is>
      </c>
      <c r="S1690" s="123" t="n">
        <v>20.15</v>
      </c>
      <c r="T1690" s="58" t="inlineStr">
        <is>
          <t>804.85</t>
        </is>
      </c>
      <c r="U1690" s="58" t="inlineStr">
        <is>
          <t>No</t>
        </is>
      </c>
      <c r="V1690" s="123">
        <f>IFERROR(VALUE(TRIM(T1690)),S1690*F1690)</f>
        <v/>
      </c>
      <c r="W1690" s="58">
        <f>IF(F1690&lt;=12,"0-12 mo",IF(F1690&lt;=24,"13-24 mo",IF(F1690&lt;=48,"25-48 mo","49+ mo")))</f>
        <v/>
      </c>
      <c r="X1690" s="58">
        <f>IF(S1690&lt;=35.5,"Q1 Low",IF(S1690&lt;=70.35,"Q2 Mid-Low",IF(S1690&lt;=89.85,"Q3 Mid-High","Q4 High")))</f>
        <v/>
      </c>
      <c r="Y1690" s="58">
        <f>IF(U1690="Yes",1,0)</f>
        <v/>
      </c>
      <c r="Z1690" s="58">
        <f>IF(P1690="Month-to-month",1,0)+IF(M1690="No",1,0)+IF(J1690="No",1,0)+IF(I1690="Fiber optic",1,0)+IF(Q1690="Yes",1,0)</f>
        <v/>
      </c>
    </row>
    <row r="1691" ht="15" customHeight="1" s="59">
      <c r="A1691" s="58" t="inlineStr">
        <is>
          <t>0274-JKUJR</t>
        </is>
      </c>
      <c r="B1691" s="58" t="inlineStr">
        <is>
          <t>Male</t>
        </is>
      </c>
      <c r="C1691" s="58" t="n">
        <v>0</v>
      </c>
      <c r="D1691" s="58" t="inlineStr">
        <is>
          <t>Yes</t>
        </is>
      </c>
      <c r="E1691" s="58" t="inlineStr">
        <is>
          <t>Yes</t>
        </is>
      </c>
      <c r="F1691" s="58" t="n">
        <v>7</v>
      </c>
      <c r="G1691" s="58" t="inlineStr">
        <is>
          <t>No</t>
        </is>
      </c>
      <c r="H1691" s="58" t="inlineStr">
        <is>
          <t>No phone service</t>
        </is>
      </c>
      <c r="I1691" s="58" t="inlineStr">
        <is>
          <t>DSL</t>
        </is>
      </c>
      <c r="J1691" s="58" t="inlineStr">
        <is>
          <t>Yes</t>
        </is>
      </c>
      <c r="K1691" s="58" t="inlineStr">
        <is>
          <t>Yes</t>
        </is>
      </c>
      <c r="L1691" s="58" t="inlineStr">
        <is>
          <t>Yes</t>
        </is>
      </c>
      <c r="M1691" s="58" t="inlineStr">
        <is>
          <t>No</t>
        </is>
      </c>
      <c r="N1691" s="58" t="inlineStr">
        <is>
          <t>Yes</t>
        </is>
      </c>
      <c r="O1691" s="58" t="inlineStr">
        <is>
          <t>Yes</t>
        </is>
      </c>
      <c r="P1691" s="58" t="inlineStr">
        <is>
          <t>Month-to-month</t>
        </is>
      </c>
      <c r="Q1691" s="58" t="inlineStr">
        <is>
          <t>No</t>
        </is>
      </c>
      <c r="R1691" s="58" t="inlineStr">
        <is>
          <t>Mailed check</t>
        </is>
      </c>
      <c r="S1691" s="123" t="n">
        <v>58.85</v>
      </c>
      <c r="T1691" s="58" t="inlineStr">
        <is>
          <t>465.7</t>
        </is>
      </c>
      <c r="U1691" s="58" t="inlineStr">
        <is>
          <t>No</t>
        </is>
      </c>
      <c r="V1691" s="123">
        <f>IFERROR(VALUE(TRIM(T1691)),S1691*F1691)</f>
        <v/>
      </c>
      <c r="W1691" s="58">
        <f>IF(F1691&lt;=12,"0-12 mo",IF(F1691&lt;=24,"13-24 mo",IF(F1691&lt;=48,"25-48 mo","49+ mo")))</f>
        <v/>
      </c>
      <c r="X1691" s="58">
        <f>IF(S1691&lt;=35.5,"Q1 Low",IF(S1691&lt;=70.35,"Q2 Mid-Low",IF(S1691&lt;=89.85,"Q3 Mid-High","Q4 High")))</f>
        <v/>
      </c>
      <c r="Y1691" s="58">
        <f>IF(U1691="Yes",1,0)</f>
        <v/>
      </c>
      <c r="Z1691" s="58">
        <f>IF(P1691="Month-to-month",1,0)+IF(M1691="No",1,0)+IF(J1691="No",1,0)+IF(I1691="Fiber optic",1,0)+IF(Q1691="Yes",1,0)</f>
        <v/>
      </c>
    </row>
    <row r="1692" ht="15" customHeight="1" s="59">
      <c r="A1692" s="58" t="inlineStr">
        <is>
          <t>5740-YHGTW</t>
        </is>
      </c>
      <c r="B1692" s="58" t="inlineStr">
        <is>
          <t>Male</t>
        </is>
      </c>
      <c r="C1692" s="58" t="n">
        <v>0</v>
      </c>
      <c r="D1692" s="58" t="inlineStr">
        <is>
          <t>Yes</t>
        </is>
      </c>
      <c r="E1692" s="58" t="inlineStr">
        <is>
          <t>Yes</t>
        </is>
      </c>
      <c r="F1692" s="58" t="n">
        <v>70</v>
      </c>
      <c r="G1692" s="58" t="inlineStr">
        <is>
          <t>Yes</t>
        </is>
      </c>
      <c r="H1692" s="58" t="inlineStr">
        <is>
          <t>Yes</t>
        </is>
      </c>
      <c r="I1692" s="58" t="inlineStr">
        <is>
          <t>Fiber optic</t>
        </is>
      </c>
      <c r="J1692" s="58" t="inlineStr">
        <is>
          <t>Yes</t>
        </is>
      </c>
      <c r="K1692" s="58" t="inlineStr">
        <is>
          <t>Yes</t>
        </is>
      </c>
      <c r="L1692" s="58" t="inlineStr">
        <is>
          <t>No</t>
        </is>
      </c>
      <c r="M1692" s="58" t="inlineStr">
        <is>
          <t>No</t>
        </is>
      </c>
      <c r="N1692" s="58" t="inlineStr">
        <is>
          <t>Yes</t>
        </is>
      </c>
      <c r="O1692" s="58" t="inlineStr">
        <is>
          <t>No</t>
        </is>
      </c>
      <c r="P1692" s="58" t="inlineStr">
        <is>
          <t>Month-to-month</t>
        </is>
      </c>
      <c r="Q1692" s="58" t="inlineStr">
        <is>
          <t>Yes</t>
        </is>
      </c>
      <c r="R1692" s="58" t="inlineStr">
        <is>
          <t>Credit card (automatic)</t>
        </is>
      </c>
      <c r="S1692" s="123" t="n">
        <v>97.55</v>
      </c>
      <c r="T1692" s="58" t="inlineStr">
        <is>
          <t>6669.05</t>
        </is>
      </c>
      <c r="U1692" s="58" t="inlineStr">
        <is>
          <t>No</t>
        </is>
      </c>
      <c r="V1692" s="123">
        <f>IFERROR(VALUE(TRIM(T1692)),S1692*F1692)</f>
        <v/>
      </c>
      <c r="W1692" s="58">
        <f>IF(F1692&lt;=12,"0-12 mo",IF(F1692&lt;=24,"13-24 mo",IF(F1692&lt;=48,"25-48 mo","49+ mo")))</f>
        <v/>
      </c>
      <c r="X1692" s="58">
        <f>IF(S1692&lt;=35.5,"Q1 Low",IF(S1692&lt;=70.35,"Q2 Mid-Low",IF(S1692&lt;=89.85,"Q3 Mid-High","Q4 High")))</f>
        <v/>
      </c>
      <c r="Y1692" s="58">
        <f>IF(U1692="Yes",1,0)</f>
        <v/>
      </c>
      <c r="Z1692" s="58">
        <f>IF(P1692="Month-to-month",1,0)+IF(M1692="No",1,0)+IF(J1692="No",1,0)+IF(I1692="Fiber optic",1,0)+IF(Q1692="Yes",1,0)</f>
        <v/>
      </c>
    </row>
    <row r="1693" ht="15" customHeight="1" s="59">
      <c r="A1693" s="58" t="inlineStr">
        <is>
          <t>8917-SZTTJ</t>
        </is>
      </c>
      <c r="B1693" s="58" t="inlineStr">
        <is>
          <t>Male</t>
        </is>
      </c>
      <c r="C1693" s="58" t="n">
        <v>0</v>
      </c>
      <c r="D1693" s="58" t="inlineStr">
        <is>
          <t>Yes</t>
        </is>
      </c>
      <c r="E1693" s="58" t="inlineStr">
        <is>
          <t>Yes</t>
        </is>
      </c>
      <c r="F1693" s="58" t="n">
        <v>60</v>
      </c>
      <c r="G1693" s="58" t="inlineStr">
        <is>
          <t>Yes</t>
        </is>
      </c>
      <c r="H1693" s="58" t="inlineStr">
        <is>
          <t>No</t>
        </is>
      </c>
      <c r="I1693" s="58" t="inlineStr">
        <is>
          <t>No</t>
        </is>
      </c>
      <c r="J1693" s="58" t="inlineStr">
        <is>
          <t>No internet service</t>
        </is>
      </c>
      <c r="K1693" s="58" t="inlineStr">
        <is>
          <t>No internet service</t>
        </is>
      </c>
      <c r="L1693" s="58" t="inlineStr">
        <is>
          <t>No internet service</t>
        </is>
      </c>
      <c r="M1693" s="58" t="inlineStr">
        <is>
          <t>No internet service</t>
        </is>
      </c>
      <c r="N1693" s="58" t="inlineStr">
        <is>
          <t>No internet service</t>
        </is>
      </c>
      <c r="O1693" s="58" t="inlineStr">
        <is>
          <t>No internet service</t>
        </is>
      </c>
      <c r="P1693" s="58" t="inlineStr">
        <is>
          <t>Two year</t>
        </is>
      </c>
      <c r="Q1693" s="58" t="inlineStr">
        <is>
          <t>No</t>
        </is>
      </c>
      <c r="R1693" s="58" t="inlineStr">
        <is>
          <t>Credit card (automatic)</t>
        </is>
      </c>
      <c r="S1693" s="123" t="n">
        <v>19.65</v>
      </c>
      <c r="T1693" s="58" t="inlineStr">
        <is>
          <t>1161.75</t>
        </is>
      </c>
      <c r="U1693" s="58" t="inlineStr">
        <is>
          <t>No</t>
        </is>
      </c>
      <c r="V1693" s="123">
        <f>IFERROR(VALUE(TRIM(T1693)),S1693*F1693)</f>
        <v/>
      </c>
      <c r="W1693" s="58">
        <f>IF(F1693&lt;=12,"0-12 mo",IF(F1693&lt;=24,"13-24 mo",IF(F1693&lt;=48,"25-48 mo","49+ mo")))</f>
        <v/>
      </c>
      <c r="X1693" s="58">
        <f>IF(S1693&lt;=35.5,"Q1 Low",IF(S1693&lt;=70.35,"Q2 Mid-Low",IF(S1693&lt;=89.85,"Q3 Mid-High","Q4 High")))</f>
        <v/>
      </c>
      <c r="Y1693" s="58">
        <f>IF(U1693="Yes",1,0)</f>
        <v/>
      </c>
      <c r="Z1693" s="58">
        <f>IF(P1693="Month-to-month",1,0)+IF(M1693="No",1,0)+IF(J1693="No",1,0)+IF(I1693="Fiber optic",1,0)+IF(Q1693="Yes",1,0)</f>
        <v/>
      </c>
    </row>
    <row r="1694" ht="15" customHeight="1" s="59">
      <c r="A1694" s="58" t="inlineStr">
        <is>
          <t>1696-MZVAU</t>
        </is>
      </c>
      <c r="B1694" s="58" t="inlineStr">
        <is>
          <t>Male</t>
        </is>
      </c>
      <c r="C1694" s="58" t="n">
        <v>0</v>
      </c>
      <c r="D1694" s="58" t="inlineStr">
        <is>
          <t>Yes</t>
        </is>
      </c>
      <c r="E1694" s="58" t="inlineStr">
        <is>
          <t>Yes</t>
        </is>
      </c>
      <c r="F1694" s="58" t="n">
        <v>39</v>
      </c>
      <c r="G1694" s="58" t="inlineStr">
        <is>
          <t>No</t>
        </is>
      </c>
      <c r="H1694" s="58" t="inlineStr">
        <is>
          <t>No phone service</t>
        </is>
      </c>
      <c r="I1694" s="58" t="inlineStr">
        <is>
          <t>DSL</t>
        </is>
      </c>
      <c r="J1694" s="58" t="inlineStr">
        <is>
          <t>No</t>
        </is>
      </c>
      <c r="K1694" s="58" t="inlineStr">
        <is>
          <t>No</t>
        </is>
      </c>
      <c r="L1694" s="58" t="inlineStr">
        <is>
          <t>No</t>
        </is>
      </c>
      <c r="M1694" s="58" t="inlineStr">
        <is>
          <t>No</t>
        </is>
      </c>
      <c r="N1694" s="58" t="inlineStr">
        <is>
          <t>No</t>
        </is>
      </c>
      <c r="O1694" s="58" t="inlineStr">
        <is>
          <t>No</t>
        </is>
      </c>
      <c r="P1694" s="58" t="inlineStr">
        <is>
          <t>One year</t>
        </is>
      </c>
      <c r="Q1694" s="58" t="inlineStr">
        <is>
          <t>Yes</t>
        </is>
      </c>
      <c r="R1694" s="58" t="inlineStr">
        <is>
          <t>Credit card (automatic)</t>
        </is>
      </c>
      <c r="S1694" s="123" t="n">
        <v>25.25</v>
      </c>
      <c r="T1694" s="58" t="inlineStr">
        <is>
          <t>947.75</t>
        </is>
      </c>
      <c r="U1694" s="58" t="inlineStr">
        <is>
          <t>No</t>
        </is>
      </c>
      <c r="V1694" s="123">
        <f>IFERROR(VALUE(TRIM(T1694)),S1694*F1694)</f>
        <v/>
      </c>
      <c r="W1694" s="58">
        <f>IF(F1694&lt;=12,"0-12 mo",IF(F1694&lt;=24,"13-24 mo",IF(F1694&lt;=48,"25-48 mo","49+ mo")))</f>
        <v/>
      </c>
      <c r="X1694" s="58">
        <f>IF(S1694&lt;=35.5,"Q1 Low",IF(S1694&lt;=70.35,"Q2 Mid-Low",IF(S1694&lt;=89.85,"Q3 Mid-High","Q4 High")))</f>
        <v/>
      </c>
      <c r="Y1694" s="58">
        <f>IF(U1694="Yes",1,0)</f>
        <v/>
      </c>
      <c r="Z1694" s="58">
        <f>IF(P1694="Month-to-month",1,0)+IF(M1694="No",1,0)+IF(J1694="No",1,0)+IF(I1694="Fiber optic",1,0)+IF(Q1694="Yes",1,0)</f>
        <v/>
      </c>
    </row>
    <row r="1695" ht="15" customHeight="1" s="59">
      <c r="A1695" s="58" t="inlineStr">
        <is>
          <t>7359-WWYJV</t>
        </is>
      </c>
      <c r="B1695" s="58" t="inlineStr">
        <is>
          <t>Male</t>
        </is>
      </c>
      <c r="C1695" s="58" t="n">
        <v>0</v>
      </c>
      <c r="D1695" s="58" t="inlineStr">
        <is>
          <t>Yes</t>
        </is>
      </c>
      <c r="E1695" s="58" t="inlineStr">
        <is>
          <t>No</t>
        </is>
      </c>
      <c r="F1695" s="58" t="n">
        <v>72</v>
      </c>
      <c r="G1695" s="58" t="inlineStr">
        <is>
          <t>Yes</t>
        </is>
      </c>
      <c r="H1695" s="58" t="inlineStr">
        <is>
          <t>Yes</t>
        </is>
      </c>
      <c r="I1695" s="58" t="inlineStr">
        <is>
          <t>Fiber optic</t>
        </is>
      </c>
      <c r="J1695" s="58" t="inlineStr">
        <is>
          <t>Yes</t>
        </is>
      </c>
      <c r="K1695" s="58" t="inlineStr">
        <is>
          <t>Yes</t>
        </is>
      </c>
      <c r="L1695" s="58" t="inlineStr">
        <is>
          <t>Yes</t>
        </is>
      </c>
      <c r="M1695" s="58" t="inlineStr">
        <is>
          <t>Yes</t>
        </is>
      </c>
      <c r="N1695" s="58" t="inlineStr">
        <is>
          <t>Yes</t>
        </is>
      </c>
      <c r="O1695" s="58" t="inlineStr">
        <is>
          <t>Yes</t>
        </is>
      </c>
      <c r="P1695" s="58" t="inlineStr">
        <is>
          <t>Two year</t>
        </is>
      </c>
      <c r="Q1695" s="58" t="inlineStr">
        <is>
          <t>No</t>
        </is>
      </c>
      <c r="R1695" s="58" t="inlineStr">
        <is>
          <t>Credit card (automatic)</t>
        </is>
      </c>
      <c r="S1695" s="123" t="n">
        <v>114.45</v>
      </c>
      <c r="T1695" s="58" t="inlineStr">
        <is>
          <t>8375.05</t>
        </is>
      </c>
      <c r="U1695" s="58" t="inlineStr">
        <is>
          <t>No</t>
        </is>
      </c>
      <c r="V1695" s="123">
        <f>IFERROR(VALUE(TRIM(T1695)),S1695*F1695)</f>
        <v/>
      </c>
      <c r="W1695" s="58">
        <f>IF(F1695&lt;=12,"0-12 mo",IF(F1695&lt;=24,"13-24 mo",IF(F1695&lt;=48,"25-48 mo","49+ mo")))</f>
        <v/>
      </c>
      <c r="X1695" s="58">
        <f>IF(S1695&lt;=35.5,"Q1 Low",IF(S1695&lt;=70.35,"Q2 Mid-Low",IF(S1695&lt;=89.85,"Q3 Mid-High","Q4 High")))</f>
        <v/>
      </c>
      <c r="Y1695" s="58">
        <f>IF(U1695="Yes",1,0)</f>
        <v/>
      </c>
      <c r="Z1695" s="58">
        <f>IF(P1695="Month-to-month",1,0)+IF(M1695="No",1,0)+IF(J1695="No",1,0)+IF(I1695="Fiber optic",1,0)+IF(Q1695="Yes",1,0)</f>
        <v/>
      </c>
    </row>
    <row r="1696" ht="15" customHeight="1" s="59">
      <c r="A1696" s="58" t="inlineStr">
        <is>
          <t>0375-HVGXO</t>
        </is>
      </c>
      <c r="B1696" s="58" t="inlineStr">
        <is>
          <t>Female</t>
        </is>
      </c>
      <c r="C1696" s="58" t="n">
        <v>0</v>
      </c>
      <c r="D1696" s="58" t="inlineStr">
        <is>
          <t>No</t>
        </is>
      </c>
      <c r="E1696" s="58" t="inlineStr">
        <is>
          <t>No</t>
        </is>
      </c>
      <c r="F1696" s="58" t="n">
        <v>1</v>
      </c>
      <c r="G1696" s="58" t="inlineStr">
        <is>
          <t>No</t>
        </is>
      </c>
      <c r="H1696" s="58" t="inlineStr">
        <is>
          <t>No phone service</t>
        </is>
      </c>
      <c r="I1696" s="58" t="inlineStr">
        <is>
          <t>DSL</t>
        </is>
      </c>
      <c r="J1696" s="58" t="inlineStr">
        <is>
          <t>No</t>
        </is>
      </c>
      <c r="K1696" s="58" t="inlineStr">
        <is>
          <t>No</t>
        </is>
      </c>
      <c r="L1696" s="58" t="inlineStr">
        <is>
          <t>No</t>
        </is>
      </c>
      <c r="M1696" s="58" t="inlineStr">
        <is>
          <t>No</t>
        </is>
      </c>
      <c r="N1696" s="58" t="inlineStr">
        <is>
          <t>Yes</t>
        </is>
      </c>
      <c r="O1696" s="58" t="inlineStr">
        <is>
          <t>No</t>
        </is>
      </c>
      <c r="P1696" s="58" t="inlineStr">
        <is>
          <t>Month-to-month</t>
        </is>
      </c>
      <c r="Q1696" s="58" t="inlineStr">
        <is>
          <t>Yes</t>
        </is>
      </c>
      <c r="R1696" s="58" t="inlineStr">
        <is>
          <t>Electronic check</t>
        </is>
      </c>
      <c r="S1696" s="123" t="n">
        <v>34.7</v>
      </c>
      <c r="T1696" s="58" t="inlineStr">
        <is>
          <t>34.7</t>
        </is>
      </c>
      <c r="U1696" s="58" t="inlineStr">
        <is>
          <t>Yes</t>
        </is>
      </c>
      <c r="V1696" s="123">
        <f>IFERROR(VALUE(TRIM(T1696)),S1696*F1696)</f>
        <v/>
      </c>
      <c r="W1696" s="58">
        <f>IF(F1696&lt;=12,"0-12 mo",IF(F1696&lt;=24,"13-24 mo",IF(F1696&lt;=48,"25-48 mo","49+ mo")))</f>
        <v/>
      </c>
      <c r="X1696" s="58">
        <f>IF(S1696&lt;=35.5,"Q1 Low",IF(S1696&lt;=70.35,"Q2 Mid-Low",IF(S1696&lt;=89.85,"Q3 Mid-High","Q4 High")))</f>
        <v/>
      </c>
      <c r="Y1696" s="58">
        <f>IF(U1696="Yes",1,0)</f>
        <v/>
      </c>
      <c r="Z1696" s="58">
        <f>IF(P1696="Month-to-month",1,0)+IF(M1696="No",1,0)+IF(J1696="No",1,0)+IF(I1696="Fiber optic",1,0)+IF(Q1696="Yes",1,0)</f>
        <v/>
      </c>
    </row>
    <row r="1697" ht="15" customHeight="1" s="59">
      <c r="A1697" s="58" t="inlineStr">
        <is>
          <t>4906-ZHGPK</t>
        </is>
      </c>
      <c r="B1697" s="58" t="inlineStr">
        <is>
          <t>Male</t>
        </is>
      </c>
      <c r="C1697" s="58" t="n">
        <v>0</v>
      </c>
      <c r="D1697" s="58" t="inlineStr">
        <is>
          <t>Yes</t>
        </is>
      </c>
      <c r="E1697" s="58" t="inlineStr">
        <is>
          <t>Yes</t>
        </is>
      </c>
      <c r="F1697" s="58" t="n">
        <v>54</v>
      </c>
      <c r="G1697" s="58" t="inlineStr">
        <is>
          <t>Yes</t>
        </is>
      </c>
      <c r="H1697" s="58" t="inlineStr">
        <is>
          <t>Yes</t>
        </is>
      </c>
      <c r="I1697" s="58" t="inlineStr">
        <is>
          <t>DSL</t>
        </is>
      </c>
      <c r="J1697" s="58" t="inlineStr">
        <is>
          <t>No</t>
        </is>
      </c>
      <c r="K1697" s="58" t="inlineStr">
        <is>
          <t>Yes</t>
        </is>
      </c>
      <c r="L1697" s="58" t="inlineStr">
        <is>
          <t>No</t>
        </is>
      </c>
      <c r="M1697" s="58" t="inlineStr">
        <is>
          <t>Yes</t>
        </is>
      </c>
      <c r="N1697" s="58" t="inlineStr">
        <is>
          <t>Yes</t>
        </is>
      </c>
      <c r="O1697" s="58" t="inlineStr">
        <is>
          <t>No</t>
        </is>
      </c>
      <c r="P1697" s="58" t="inlineStr">
        <is>
          <t>One year</t>
        </is>
      </c>
      <c r="Q1697" s="58" t="inlineStr">
        <is>
          <t>Yes</t>
        </is>
      </c>
      <c r="R1697" s="58" t="inlineStr">
        <is>
          <t>Electronic check</t>
        </is>
      </c>
      <c r="S1697" s="123" t="n">
        <v>70.7</v>
      </c>
      <c r="T1697" s="58" t="inlineStr">
        <is>
          <t>3770</t>
        </is>
      </c>
      <c r="U1697" s="58" t="inlineStr">
        <is>
          <t>No</t>
        </is>
      </c>
      <c r="V1697" s="123">
        <f>IFERROR(VALUE(TRIM(T1697)),S1697*F1697)</f>
        <v/>
      </c>
      <c r="W1697" s="58">
        <f>IF(F1697&lt;=12,"0-12 mo",IF(F1697&lt;=24,"13-24 mo",IF(F1697&lt;=48,"25-48 mo","49+ mo")))</f>
        <v/>
      </c>
      <c r="X1697" s="58">
        <f>IF(S1697&lt;=35.5,"Q1 Low",IF(S1697&lt;=70.35,"Q2 Mid-Low",IF(S1697&lt;=89.85,"Q3 Mid-High","Q4 High")))</f>
        <v/>
      </c>
      <c r="Y1697" s="58">
        <f>IF(U1697="Yes",1,0)</f>
        <v/>
      </c>
      <c r="Z1697" s="58">
        <f>IF(P1697="Month-to-month",1,0)+IF(M1697="No",1,0)+IF(J1697="No",1,0)+IF(I1697="Fiber optic",1,0)+IF(Q1697="Yes",1,0)</f>
        <v/>
      </c>
    </row>
    <row r="1698" ht="15" customHeight="1" s="59">
      <c r="A1698" s="58" t="inlineStr">
        <is>
          <t>8593-WHYHV</t>
        </is>
      </c>
      <c r="B1698" s="58" t="inlineStr">
        <is>
          <t>Male</t>
        </is>
      </c>
      <c r="C1698" s="58" t="n">
        <v>0</v>
      </c>
      <c r="D1698" s="58" t="inlineStr">
        <is>
          <t>No</t>
        </is>
      </c>
      <c r="E1698" s="58" t="inlineStr">
        <is>
          <t>No</t>
        </is>
      </c>
      <c r="F1698" s="58" t="n">
        <v>3</v>
      </c>
      <c r="G1698" s="58" t="inlineStr">
        <is>
          <t>Yes</t>
        </is>
      </c>
      <c r="H1698" s="58" t="inlineStr">
        <is>
          <t>Yes</t>
        </is>
      </c>
      <c r="I1698" s="58" t="inlineStr">
        <is>
          <t>Fiber optic</t>
        </is>
      </c>
      <c r="J1698" s="58" t="inlineStr">
        <is>
          <t>No</t>
        </is>
      </c>
      <c r="K1698" s="58" t="inlineStr">
        <is>
          <t>No</t>
        </is>
      </c>
      <c r="L1698" s="58" t="inlineStr">
        <is>
          <t>No</t>
        </is>
      </c>
      <c r="M1698" s="58" t="inlineStr">
        <is>
          <t>No</t>
        </is>
      </c>
      <c r="N1698" s="58" t="inlineStr">
        <is>
          <t>No</t>
        </is>
      </c>
      <c r="O1698" s="58" t="inlineStr">
        <is>
          <t>Yes</t>
        </is>
      </c>
      <c r="P1698" s="58" t="inlineStr">
        <is>
          <t>Month-to-month</t>
        </is>
      </c>
      <c r="Q1698" s="58" t="inlineStr">
        <is>
          <t>Yes</t>
        </is>
      </c>
      <c r="R1698" s="58" t="inlineStr">
        <is>
          <t>Electronic check</t>
        </is>
      </c>
      <c r="S1698" s="123" t="n">
        <v>85.3</v>
      </c>
      <c r="T1698" s="58" t="inlineStr">
        <is>
          <t>264.8</t>
        </is>
      </c>
      <c r="U1698" s="58" t="inlineStr">
        <is>
          <t>Yes</t>
        </is>
      </c>
      <c r="V1698" s="123">
        <f>IFERROR(VALUE(TRIM(T1698)),S1698*F1698)</f>
        <v/>
      </c>
      <c r="W1698" s="58">
        <f>IF(F1698&lt;=12,"0-12 mo",IF(F1698&lt;=24,"13-24 mo",IF(F1698&lt;=48,"25-48 mo","49+ mo")))</f>
        <v/>
      </c>
      <c r="X1698" s="58">
        <f>IF(S1698&lt;=35.5,"Q1 Low",IF(S1698&lt;=70.35,"Q2 Mid-Low",IF(S1698&lt;=89.85,"Q3 Mid-High","Q4 High")))</f>
        <v/>
      </c>
      <c r="Y1698" s="58">
        <f>IF(U1698="Yes",1,0)</f>
        <v/>
      </c>
      <c r="Z1698" s="58">
        <f>IF(P1698="Month-to-month",1,0)+IF(M1698="No",1,0)+IF(J1698="No",1,0)+IF(I1698="Fiber optic",1,0)+IF(Q1698="Yes",1,0)</f>
        <v/>
      </c>
    </row>
    <row r="1699" ht="15" customHeight="1" s="59">
      <c r="A1699" s="58" t="inlineStr">
        <is>
          <t>3795-GWTRD</t>
        </is>
      </c>
      <c r="B1699" s="58" t="inlineStr">
        <is>
          <t>Female</t>
        </is>
      </c>
      <c r="C1699" s="58" t="n">
        <v>0</v>
      </c>
      <c r="D1699" s="58" t="inlineStr">
        <is>
          <t>Yes</t>
        </is>
      </c>
      <c r="E1699" s="58" t="inlineStr">
        <is>
          <t>Yes</t>
        </is>
      </c>
      <c r="F1699" s="58" t="n">
        <v>63</v>
      </c>
      <c r="G1699" s="58" t="inlineStr">
        <is>
          <t>Yes</t>
        </is>
      </c>
      <c r="H1699" s="58" t="inlineStr">
        <is>
          <t>No</t>
        </is>
      </c>
      <c r="I1699" s="58" t="inlineStr">
        <is>
          <t>DSL</t>
        </is>
      </c>
      <c r="J1699" s="58" t="inlineStr">
        <is>
          <t>Yes</t>
        </is>
      </c>
      <c r="K1699" s="58" t="inlineStr">
        <is>
          <t>Yes</t>
        </is>
      </c>
      <c r="L1699" s="58" t="inlineStr">
        <is>
          <t>Yes</t>
        </is>
      </c>
      <c r="M1699" s="58" t="inlineStr">
        <is>
          <t>Yes</t>
        </is>
      </c>
      <c r="N1699" s="58" t="inlineStr">
        <is>
          <t>Yes</t>
        </is>
      </c>
      <c r="O1699" s="58" t="inlineStr">
        <is>
          <t>No</t>
        </is>
      </c>
      <c r="P1699" s="58" t="inlineStr">
        <is>
          <t>Two year</t>
        </is>
      </c>
      <c r="Q1699" s="58" t="inlineStr">
        <is>
          <t>No</t>
        </is>
      </c>
      <c r="R1699" s="58" t="inlineStr">
        <is>
          <t>Credit card (automatic)</t>
        </is>
      </c>
      <c r="S1699" s="123" t="n">
        <v>75.55</v>
      </c>
      <c r="T1699" s="58" t="inlineStr">
        <is>
          <t>4707.85</t>
        </is>
      </c>
      <c r="U1699" s="58" t="inlineStr">
        <is>
          <t>No</t>
        </is>
      </c>
      <c r="V1699" s="123">
        <f>IFERROR(VALUE(TRIM(T1699)),S1699*F1699)</f>
        <v/>
      </c>
      <c r="W1699" s="58">
        <f>IF(F1699&lt;=12,"0-12 mo",IF(F1699&lt;=24,"13-24 mo",IF(F1699&lt;=48,"25-48 mo","49+ mo")))</f>
        <v/>
      </c>
      <c r="X1699" s="58">
        <f>IF(S1699&lt;=35.5,"Q1 Low",IF(S1699&lt;=70.35,"Q2 Mid-Low",IF(S1699&lt;=89.85,"Q3 Mid-High","Q4 High")))</f>
        <v/>
      </c>
      <c r="Y1699" s="58">
        <f>IF(U1699="Yes",1,0)</f>
        <v/>
      </c>
      <c r="Z1699" s="58">
        <f>IF(P1699="Month-to-month",1,0)+IF(M1699="No",1,0)+IF(J1699="No",1,0)+IF(I1699="Fiber optic",1,0)+IF(Q1699="Yes",1,0)</f>
        <v/>
      </c>
    </row>
    <row r="1700" ht="15" customHeight="1" s="59">
      <c r="A1700" s="58" t="inlineStr">
        <is>
          <t>1298-PHBTI</t>
        </is>
      </c>
      <c r="B1700" s="58" t="inlineStr">
        <is>
          <t>Male</t>
        </is>
      </c>
      <c r="C1700" s="58" t="n">
        <v>0</v>
      </c>
      <c r="D1700" s="58" t="inlineStr">
        <is>
          <t>Yes</t>
        </is>
      </c>
      <c r="E1700" s="58" t="inlineStr">
        <is>
          <t>Yes</t>
        </is>
      </c>
      <c r="F1700" s="58" t="n">
        <v>71</v>
      </c>
      <c r="G1700" s="58" t="inlineStr">
        <is>
          <t>Yes</t>
        </is>
      </c>
      <c r="H1700" s="58" t="inlineStr">
        <is>
          <t>Yes</t>
        </is>
      </c>
      <c r="I1700" s="58" t="inlineStr">
        <is>
          <t>Fiber optic</t>
        </is>
      </c>
      <c r="J1700" s="58" t="inlineStr">
        <is>
          <t>No</t>
        </is>
      </c>
      <c r="K1700" s="58" t="inlineStr">
        <is>
          <t>Yes</t>
        </is>
      </c>
      <c r="L1700" s="58" t="inlineStr">
        <is>
          <t>No</t>
        </is>
      </c>
      <c r="M1700" s="58" t="inlineStr">
        <is>
          <t>Yes</t>
        </is>
      </c>
      <c r="N1700" s="58" t="inlineStr">
        <is>
          <t>No</t>
        </is>
      </c>
      <c r="O1700" s="58" t="inlineStr">
        <is>
          <t>No</t>
        </is>
      </c>
      <c r="P1700" s="58" t="inlineStr">
        <is>
          <t>Two year</t>
        </is>
      </c>
      <c r="Q1700" s="58" t="inlineStr">
        <is>
          <t>Yes</t>
        </is>
      </c>
      <c r="R1700" s="58" t="inlineStr">
        <is>
          <t>Electronic check</t>
        </is>
      </c>
      <c r="S1700" s="123" t="n">
        <v>84.8</v>
      </c>
      <c r="T1700" s="58" t="inlineStr">
        <is>
          <t>6152.4</t>
        </is>
      </c>
      <c r="U1700" s="58" t="inlineStr">
        <is>
          <t>No</t>
        </is>
      </c>
      <c r="V1700" s="123">
        <f>IFERROR(VALUE(TRIM(T1700)),S1700*F1700)</f>
        <v/>
      </c>
      <c r="W1700" s="58">
        <f>IF(F1700&lt;=12,"0-12 mo",IF(F1700&lt;=24,"13-24 mo",IF(F1700&lt;=48,"25-48 mo","49+ mo")))</f>
        <v/>
      </c>
      <c r="X1700" s="58">
        <f>IF(S1700&lt;=35.5,"Q1 Low",IF(S1700&lt;=70.35,"Q2 Mid-Low",IF(S1700&lt;=89.85,"Q3 Mid-High","Q4 High")))</f>
        <v/>
      </c>
      <c r="Y1700" s="58">
        <f>IF(U1700="Yes",1,0)</f>
        <v/>
      </c>
      <c r="Z1700" s="58">
        <f>IF(P1700="Month-to-month",1,0)+IF(M1700="No",1,0)+IF(J1700="No",1,0)+IF(I1700="Fiber optic",1,0)+IF(Q1700="Yes",1,0)</f>
        <v/>
      </c>
    </row>
    <row r="1701" ht="15" customHeight="1" s="59">
      <c r="A1701" s="58" t="inlineStr">
        <is>
          <t>6223-DHJGV</t>
        </is>
      </c>
      <c r="B1701" s="58" t="inlineStr">
        <is>
          <t>Female</t>
        </is>
      </c>
      <c r="C1701" s="58" t="n">
        <v>0</v>
      </c>
      <c r="D1701" s="58" t="inlineStr">
        <is>
          <t>No</t>
        </is>
      </c>
      <c r="E1701" s="58" t="inlineStr">
        <is>
          <t>No</t>
        </is>
      </c>
      <c r="F1701" s="58" t="n">
        <v>42</v>
      </c>
      <c r="G1701" s="58" t="inlineStr">
        <is>
          <t>Yes</t>
        </is>
      </c>
      <c r="H1701" s="58" t="inlineStr">
        <is>
          <t>No</t>
        </is>
      </c>
      <c r="I1701" s="58" t="inlineStr">
        <is>
          <t>No</t>
        </is>
      </c>
      <c r="J1701" s="58" t="inlineStr">
        <is>
          <t>No internet service</t>
        </is>
      </c>
      <c r="K1701" s="58" t="inlineStr">
        <is>
          <t>No internet service</t>
        </is>
      </c>
      <c r="L1701" s="58" t="inlineStr">
        <is>
          <t>No internet service</t>
        </is>
      </c>
      <c r="M1701" s="58" t="inlineStr">
        <is>
          <t>No internet service</t>
        </is>
      </c>
      <c r="N1701" s="58" t="inlineStr">
        <is>
          <t>No internet service</t>
        </is>
      </c>
      <c r="O1701" s="58" t="inlineStr">
        <is>
          <t>No internet service</t>
        </is>
      </c>
      <c r="P1701" s="58" t="inlineStr">
        <is>
          <t>One year</t>
        </is>
      </c>
      <c r="Q1701" s="58" t="inlineStr">
        <is>
          <t>Yes</t>
        </is>
      </c>
      <c r="R1701" s="58" t="inlineStr">
        <is>
          <t>Mailed check</t>
        </is>
      </c>
      <c r="S1701" s="123" t="n">
        <v>20.65</v>
      </c>
      <c r="T1701" s="58" t="inlineStr">
        <is>
          <t>958.1</t>
        </is>
      </c>
      <c r="U1701" s="58" t="inlineStr">
        <is>
          <t>No</t>
        </is>
      </c>
      <c r="V1701" s="123">
        <f>IFERROR(VALUE(TRIM(T1701)),S1701*F1701)</f>
        <v/>
      </c>
      <c r="W1701" s="58">
        <f>IF(F1701&lt;=12,"0-12 mo",IF(F1701&lt;=24,"13-24 mo",IF(F1701&lt;=48,"25-48 mo","49+ mo")))</f>
        <v/>
      </c>
      <c r="X1701" s="58">
        <f>IF(S1701&lt;=35.5,"Q1 Low",IF(S1701&lt;=70.35,"Q2 Mid-Low",IF(S1701&lt;=89.85,"Q3 Mid-High","Q4 High")))</f>
        <v/>
      </c>
      <c r="Y1701" s="58">
        <f>IF(U1701="Yes",1,0)</f>
        <v/>
      </c>
      <c r="Z1701" s="58">
        <f>IF(P1701="Month-to-month",1,0)+IF(M1701="No",1,0)+IF(J1701="No",1,0)+IF(I1701="Fiber optic",1,0)+IF(Q1701="Yes",1,0)</f>
        <v/>
      </c>
    </row>
    <row r="1702" ht="15" customHeight="1" s="59">
      <c r="A1702" s="58" t="inlineStr">
        <is>
          <t>6961-MJKBO</t>
        </is>
      </c>
      <c r="B1702" s="58" t="inlineStr">
        <is>
          <t>Male</t>
        </is>
      </c>
      <c r="C1702" s="58" t="n">
        <v>0</v>
      </c>
      <c r="D1702" s="58" t="inlineStr">
        <is>
          <t>No</t>
        </is>
      </c>
      <c r="E1702" s="58" t="inlineStr">
        <is>
          <t>No</t>
        </is>
      </c>
      <c r="F1702" s="58" t="n">
        <v>47</v>
      </c>
      <c r="G1702" s="58" t="inlineStr">
        <is>
          <t>Yes</t>
        </is>
      </c>
      <c r="H1702" s="58" t="inlineStr">
        <is>
          <t>No</t>
        </is>
      </c>
      <c r="I1702" s="58" t="inlineStr">
        <is>
          <t>No</t>
        </is>
      </c>
      <c r="J1702" s="58" t="inlineStr">
        <is>
          <t>No internet service</t>
        </is>
      </c>
      <c r="K1702" s="58" t="inlineStr">
        <is>
          <t>No internet service</t>
        </is>
      </c>
      <c r="L1702" s="58" t="inlineStr">
        <is>
          <t>No internet service</t>
        </is>
      </c>
      <c r="M1702" s="58" t="inlineStr">
        <is>
          <t>No internet service</t>
        </is>
      </c>
      <c r="N1702" s="58" t="inlineStr">
        <is>
          <t>No internet service</t>
        </is>
      </c>
      <c r="O1702" s="58" t="inlineStr">
        <is>
          <t>No internet service</t>
        </is>
      </c>
      <c r="P1702" s="58" t="inlineStr">
        <is>
          <t>Two year</t>
        </is>
      </c>
      <c r="Q1702" s="58" t="inlineStr">
        <is>
          <t>No</t>
        </is>
      </c>
      <c r="R1702" s="58" t="inlineStr">
        <is>
          <t>Bank transfer (automatic)</t>
        </is>
      </c>
      <c r="S1702" s="123" t="n">
        <v>20.45</v>
      </c>
      <c r="T1702" s="58" t="inlineStr">
        <is>
          <t>943</t>
        </is>
      </c>
      <c r="U1702" s="58" t="inlineStr">
        <is>
          <t>No</t>
        </is>
      </c>
      <c r="V1702" s="123">
        <f>IFERROR(VALUE(TRIM(T1702)),S1702*F1702)</f>
        <v/>
      </c>
      <c r="W1702" s="58">
        <f>IF(F1702&lt;=12,"0-12 mo",IF(F1702&lt;=24,"13-24 mo",IF(F1702&lt;=48,"25-48 mo","49+ mo")))</f>
        <v/>
      </c>
      <c r="X1702" s="58">
        <f>IF(S1702&lt;=35.5,"Q1 Low",IF(S1702&lt;=70.35,"Q2 Mid-Low",IF(S1702&lt;=89.85,"Q3 Mid-High","Q4 High")))</f>
        <v/>
      </c>
      <c r="Y1702" s="58">
        <f>IF(U1702="Yes",1,0)</f>
        <v/>
      </c>
      <c r="Z1702" s="58">
        <f>IF(P1702="Month-to-month",1,0)+IF(M1702="No",1,0)+IF(J1702="No",1,0)+IF(I1702="Fiber optic",1,0)+IF(Q1702="Yes",1,0)</f>
        <v/>
      </c>
    </row>
    <row r="1703" ht="15" customHeight="1" s="59">
      <c r="A1703" s="58" t="inlineStr">
        <is>
          <t>6097-EQISJ</t>
        </is>
      </c>
      <c r="B1703" s="58" t="inlineStr">
        <is>
          <t>Female</t>
        </is>
      </c>
      <c r="C1703" s="58" t="n">
        <v>0</v>
      </c>
      <c r="D1703" s="58" t="inlineStr">
        <is>
          <t>Yes</t>
        </is>
      </c>
      <c r="E1703" s="58" t="inlineStr">
        <is>
          <t>Yes</t>
        </is>
      </c>
      <c r="F1703" s="58" t="n">
        <v>66</v>
      </c>
      <c r="G1703" s="58" t="inlineStr">
        <is>
          <t>Yes</t>
        </is>
      </c>
      <c r="H1703" s="58" t="inlineStr">
        <is>
          <t>Yes</t>
        </is>
      </c>
      <c r="I1703" s="58" t="inlineStr">
        <is>
          <t>Fiber optic</t>
        </is>
      </c>
      <c r="J1703" s="58" t="inlineStr">
        <is>
          <t>No</t>
        </is>
      </c>
      <c r="K1703" s="58" t="inlineStr">
        <is>
          <t>Yes</t>
        </is>
      </c>
      <c r="L1703" s="58" t="inlineStr">
        <is>
          <t>Yes</t>
        </is>
      </c>
      <c r="M1703" s="58" t="inlineStr">
        <is>
          <t>No</t>
        </is>
      </c>
      <c r="N1703" s="58" t="inlineStr">
        <is>
          <t>Yes</t>
        </is>
      </c>
      <c r="O1703" s="58" t="inlineStr">
        <is>
          <t>Yes</t>
        </is>
      </c>
      <c r="P1703" s="58" t="inlineStr">
        <is>
          <t>One year</t>
        </is>
      </c>
      <c r="Q1703" s="58" t="inlineStr">
        <is>
          <t>Yes</t>
        </is>
      </c>
      <c r="R1703" s="58" t="inlineStr">
        <is>
          <t>Credit card (automatic)</t>
        </is>
      </c>
      <c r="S1703" s="123" t="n">
        <v>102.45</v>
      </c>
      <c r="T1703" s="58" t="inlineStr">
        <is>
          <t>6615.15</t>
        </is>
      </c>
      <c r="U1703" s="58" t="inlineStr">
        <is>
          <t>Yes</t>
        </is>
      </c>
      <c r="V1703" s="123">
        <f>IFERROR(VALUE(TRIM(T1703)),S1703*F1703)</f>
        <v/>
      </c>
      <c r="W1703" s="58">
        <f>IF(F1703&lt;=12,"0-12 mo",IF(F1703&lt;=24,"13-24 mo",IF(F1703&lt;=48,"25-48 mo","49+ mo")))</f>
        <v/>
      </c>
      <c r="X1703" s="58">
        <f>IF(S1703&lt;=35.5,"Q1 Low",IF(S1703&lt;=70.35,"Q2 Mid-Low",IF(S1703&lt;=89.85,"Q3 Mid-High","Q4 High")))</f>
        <v/>
      </c>
      <c r="Y1703" s="58">
        <f>IF(U1703="Yes",1,0)</f>
        <v/>
      </c>
      <c r="Z1703" s="58">
        <f>IF(P1703="Month-to-month",1,0)+IF(M1703="No",1,0)+IF(J1703="No",1,0)+IF(I1703="Fiber optic",1,0)+IF(Q1703="Yes",1,0)</f>
        <v/>
      </c>
    </row>
    <row r="1704" ht="15" customHeight="1" s="59">
      <c r="A1704" s="58" t="inlineStr">
        <is>
          <t>4423-YLHDV</t>
        </is>
      </c>
      <c r="B1704" s="58" t="inlineStr">
        <is>
          <t>Female</t>
        </is>
      </c>
      <c r="C1704" s="58" t="n">
        <v>0</v>
      </c>
      <c r="D1704" s="58" t="inlineStr">
        <is>
          <t>Yes</t>
        </is>
      </c>
      <c r="E1704" s="58" t="inlineStr">
        <is>
          <t>No</t>
        </is>
      </c>
      <c r="F1704" s="58" t="n">
        <v>21</v>
      </c>
      <c r="G1704" s="58" t="inlineStr">
        <is>
          <t>Yes</t>
        </is>
      </c>
      <c r="H1704" s="58" t="inlineStr">
        <is>
          <t>Yes</t>
        </is>
      </c>
      <c r="I1704" s="58" t="inlineStr">
        <is>
          <t>Fiber optic</t>
        </is>
      </c>
      <c r="J1704" s="58" t="inlineStr">
        <is>
          <t>Yes</t>
        </is>
      </c>
      <c r="K1704" s="58" t="inlineStr">
        <is>
          <t>No</t>
        </is>
      </c>
      <c r="L1704" s="58" t="inlineStr">
        <is>
          <t>Yes</t>
        </is>
      </c>
      <c r="M1704" s="58" t="inlineStr">
        <is>
          <t>No</t>
        </is>
      </c>
      <c r="N1704" s="58" t="inlineStr">
        <is>
          <t>Yes</t>
        </is>
      </c>
      <c r="O1704" s="58" t="inlineStr">
        <is>
          <t>Yes</t>
        </is>
      </c>
      <c r="P1704" s="58" t="inlineStr">
        <is>
          <t>Month-to-month</t>
        </is>
      </c>
      <c r="Q1704" s="58" t="inlineStr">
        <is>
          <t>Yes</t>
        </is>
      </c>
      <c r="R1704" s="58" t="inlineStr">
        <is>
          <t>Bank transfer (automatic)</t>
        </is>
      </c>
      <c r="S1704" s="123" t="n">
        <v>104.4</v>
      </c>
      <c r="T1704" s="58" t="inlineStr">
        <is>
          <t>2200.25</t>
        </is>
      </c>
      <c r="U1704" s="58" t="inlineStr">
        <is>
          <t>Yes</t>
        </is>
      </c>
      <c r="V1704" s="123">
        <f>IFERROR(VALUE(TRIM(T1704)),S1704*F1704)</f>
        <v/>
      </c>
      <c r="W1704" s="58">
        <f>IF(F1704&lt;=12,"0-12 mo",IF(F1704&lt;=24,"13-24 mo",IF(F1704&lt;=48,"25-48 mo","49+ mo")))</f>
        <v/>
      </c>
      <c r="X1704" s="58">
        <f>IF(S1704&lt;=35.5,"Q1 Low",IF(S1704&lt;=70.35,"Q2 Mid-Low",IF(S1704&lt;=89.85,"Q3 Mid-High","Q4 High")))</f>
        <v/>
      </c>
      <c r="Y1704" s="58">
        <f>IF(U1704="Yes",1,0)</f>
        <v/>
      </c>
      <c r="Z1704" s="58">
        <f>IF(P1704="Month-to-month",1,0)+IF(M1704="No",1,0)+IF(J1704="No",1,0)+IF(I1704="Fiber optic",1,0)+IF(Q1704="Yes",1,0)</f>
        <v/>
      </c>
    </row>
    <row r="1705" ht="15" customHeight="1" s="59">
      <c r="A1705" s="58" t="inlineStr">
        <is>
          <t>8158-WPEZG</t>
        </is>
      </c>
      <c r="B1705" s="58" t="inlineStr">
        <is>
          <t>Male</t>
        </is>
      </c>
      <c r="C1705" s="58" t="n">
        <v>0</v>
      </c>
      <c r="D1705" s="58" t="inlineStr">
        <is>
          <t>No</t>
        </is>
      </c>
      <c r="E1705" s="58" t="inlineStr">
        <is>
          <t>No</t>
        </is>
      </c>
      <c r="F1705" s="58" t="n">
        <v>11</v>
      </c>
      <c r="G1705" s="58" t="inlineStr">
        <is>
          <t>No</t>
        </is>
      </c>
      <c r="H1705" s="58" t="inlineStr">
        <is>
          <t>No phone service</t>
        </is>
      </c>
      <c r="I1705" s="58" t="inlineStr">
        <is>
          <t>DSL</t>
        </is>
      </c>
      <c r="J1705" s="58" t="inlineStr">
        <is>
          <t>No</t>
        </is>
      </c>
      <c r="K1705" s="58" t="inlineStr">
        <is>
          <t>Yes</t>
        </is>
      </c>
      <c r="L1705" s="58" t="inlineStr">
        <is>
          <t>No</t>
        </is>
      </c>
      <c r="M1705" s="58" t="inlineStr">
        <is>
          <t>Yes</t>
        </is>
      </c>
      <c r="N1705" s="58" t="inlineStr">
        <is>
          <t>No</t>
        </is>
      </c>
      <c r="O1705" s="58" t="inlineStr">
        <is>
          <t>No</t>
        </is>
      </c>
      <c r="P1705" s="58" t="inlineStr">
        <is>
          <t>Month-to-month</t>
        </is>
      </c>
      <c r="Q1705" s="58" t="inlineStr">
        <is>
          <t>Yes</t>
        </is>
      </c>
      <c r="R1705" s="58" t="inlineStr">
        <is>
          <t>Electronic check</t>
        </is>
      </c>
      <c r="S1705" s="123" t="n">
        <v>35.65</v>
      </c>
      <c r="T1705" s="58" t="inlineStr">
        <is>
          <t>425.1</t>
        </is>
      </c>
      <c r="U1705" s="58" t="inlineStr">
        <is>
          <t>No</t>
        </is>
      </c>
      <c r="V1705" s="123">
        <f>IFERROR(VALUE(TRIM(T1705)),S1705*F1705)</f>
        <v/>
      </c>
      <c r="W1705" s="58">
        <f>IF(F1705&lt;=12,"0-12 mo",IF(F1705&lt;=24,"13-24 mo",IF(F1705&lt;=48,"25-48 mo","49+ mo")))</f>
        <v/>
      </c>
      <c r="X1705" s="58">
        <f>IF(S1705&lt;=35.5,"Q1 Low",IF(S1705&lt;=70.35,"Q2 Mid-Low",IF(S1705&lt;=89.85,"Q3 Mid-High","Q4 High")))</f>
        <v/>
      </c>
      <c r="Y1705" s="58">
        <f>IF(U1705="Yes",1,0)</f>
        <v/>
      </c>
      <c r="Z1705" s="58">
        <f>IF(P1705="Month-to-month",1,0)+IF(M1705="No",1,0)+IF(J1705="No",1,0)+IF(I1705="Fiber optic",1,0)+IF(Q1705="Yes",1,0)</f>
        <v/>
      </c>
    </row>
    <row r="1706" ht="15" customHeight="1" s="59">
      <c r="A1706" s="58" t="inlineStr">
        <is>
          <t>0107-YHINA</t>
        </is>
      </c>
      <c r="B1706" s="58" t="inlineStr">
        <is>
          <t>Male</t>
        </is>
      </c>
      <c r="C1706" s="58" t="n">
        <v>0</v>
      </c>
      <c r="D1706" s="58" t="inlineStr">
        <is>
          <t>No</t>
        </is>
      </c>
      <c r="E1706" s="58" t="inlineStr">
        <is>
          <t>Yes</t>
        </is>
      </c>
      <c r="F1706" s="58" t="n">
        <v>1</v>
      </c>
      <c r="G1706" s="58" t="inlineStr">
        <is>
          <t>Yes</t>
        </is>
      </c>
      <c r="H1706" s="58" t="inlineStr">
        <is>
          <t>Yes</t>
        </is>
      </c>
      <c r="I1706" s="58" t="inlineStr">
        <is>
          <t>Fiber optic</t>
        </is>
      </c>
      <c r="J1706" s="58" t="inlineStr">
        <is>
          <t>No</t>
        </is>
      </c>
      <c r="K1706" s="58" t="inlineStr">
        <is>
          <t>No</t>
        </is>
      </c>
      <c r="L1706" s="58" t="inlineStr">
        <is>
          <t>Yes</t>
        </is>
      </c>
      <c r="M1706" s="58" t="inlineStr">
        <is>
          <t>No</t>
        </is>
      </c>
      <c r="N1706" s="58" t="inlineStr">
        <is>
          <t>Yes</t>
        </is>
      </c>
      <c r="O1706" s="58" t="inlineStr">
        <is>
          <t>Yes</t>
        </is>
      </c>
      <c r="P1706" s="58" t="inlineStr">
        <is>
          <t>Month-to-month</t>
        </is>
      </c>
      <c r="Q1706" s="58" t="inlineStr">
        <is>
          <t>Yes</t>
        </is>
      </c>
      <c r="R1706" s="58" t="inlineStr">
        <is>
          <t>Electronic check</t>
        </is>
      </c>
      <c r="S1706" s="123" t="n">
        <v>99.75</v>
      </c>
      <c r="T1706" s="58" t="inlineStr">
        <is>
          <t>99.75</t>
        </is>
      </c>
      <c r="U1706" s="58" t="inlineStr">
        <is>
          <t>Yes</t>
        </is>
      </c>
      <c r="V1706" s="123">
        <f>IFERROR(VALUE(TRIM(T1706)),S1706*F1706)</f>
        <v/>
      </c>
      <c r="W1706" s="58">
        <f>IF(F1706&lt;=12,"0-12 mo",IF(F1706&lt;=24,"13-24 mo",IF(F1706&lt;=48,"25-48 mo","49+ mo")))</f>
        <v/>
      </c>
      <c r="X1706" s="58">
        <f>IF(S1706&lt;=35.5,"Q1 Low",IF(S1706&lt;=70.35,"Q2 Mid-Low",IF(S1706&lt;=89.85,"Q3 Mid-High","Q4 High")))</f>
        <v/>
      </c>
      <c r="Y1706" s="58">
        <f>IF(U1706="Yes",1,0)</f>
        <v/>
      </c>
      <c r="Z1706" s="58">
        <f>IF(P1706="Month-to-month",1,0)+IF(M1706="No",1,0)+IF(J1706="No",1,0)+IF(I1706="Fiber optic",1,0)+IF(Q1706="Yes",1,0)</f>
        <v/>
      </c>
    </row>
    <row r="1707" ht="15" customHeight="1" s="59">
      <c r="A1707" s="58" t="inlineStr">
        <is>
          <t>4918-FYJNT</t>
        </is>
      </c>
      <c r="B1707" s="58" t="inlineStr">
        <is>
          <t>Female</t>
        </is>
      </c>
      <c r="C1707" s="58" t="n">
        <v>1</v>
      </c>
      <c r="D1707" s="58" t="inlineStr">
        <is>
          <t>Yes</t>
        </is>
      </c>
      <c r="E1707" s="58" t="inlineStr">
        <is>
          <t>No</t>
        </is>
      </c>
      <c r="F1707" s="58" t="n">
        <v>55</v>
      </c>
      <c r="G1707" s="58" t="inlineStr">
        <is>
          <t>Yes</t>
        </is>
      </c>
      <c r="H1707" s="58" t="inlineStr">
        <is>
          <t>Yes</t>
        </is>
      </c>
      <c r="I1707" s="58" t="inlineStr">
        <is>
          <t>Fiber optic</t>
        </is>
      </c>
      <c r="J1707" s="58" t="inlineStr">
        <is>
          <t>No</t>
        </is>
      </c>
      <c r="K1707" s="58" t="inlineStr">
        <is>
          <t>Yes</t>
        </is>
      </c>
      <c r="L1707" s="58" t="inlineStr">
        <is>
          <t>Yes</t>
        </is>
      </c>
      <c r="M1707" s="58" t="inlineStr">
        <is>
          <t>Yes</t>
        </is>
      </c>
      <c r="N1707" s="58" t="inlineStr">
        <is>
          <t>No</t>
        </is>
      </c>
      <c r="O1707" s="58" t="inlineStr">
        <is>
          <t>No</t>
        </is>
      </c>
      <c r="P1707" s="58" t="inlineStr">
        <is>
          <t>Month-to-month</t>
        </is>
      </c>
      <c r="Q1707" s="58" t="inlineStr">
        <is>
          <t>No</t>
        </is>
      </c>
      <c r="R1707" s="58" t="inlineStr">
        <is>
          <t>Electronic check</t>
        </is>
      </c>
      <c r="S1707" s="123" t="n">
        <v>90.45</v>
      </c>
      <c r="T1707" s="58" t="inlineStr">
        <is>
          <t>5044.8</t>
        </is>
      </c>
      <c r="U1707" s="58" t="inlineStr">
        <is>
          <t>No</t>
        </is>
      </c>
      <c r="V1707" s="123">
        <f>IFERROR(VALUE(TRIM(T1707)),S1707*F1707)</f>
        <v/>
      </c>
      <c r="W1707" s="58">
        <f>IF(F1707&lt;=12,"0-12 mo",IF(F1707&lt;=24,"13-24 mo",IF(F1707&lt;=48,"25-48 mo","49+ mo")))</f>
        <v/>
      </c>
      <c r="X1707" s="58">
        <f>IF(S1707&lt;=35.5,"Q1 Low",IF(S1707&lt;=70.35,"Q2 Mid-Low",IF(S1707&lt;=89.85,"Q3 Mid-High","Q4 High")))</f>
        <v/>
      </c>
      <c r="Y1707" s="58">
        <f>IF(U1707="Yes",1,0)</f>
        <v/>
      </c>
      <c r="Z1707" s="58">
        <f>IF(P1707="Month-to-month",1,0)+IF(M1707="No",1,0)+IF(J1707="No",1,0)+IF(I1707="Fiber optic",1,0)+IF(Q1707="Yes",1,0)</f>
        <v/>
      </c>
    </row>
    <row r="1708" ht="15" customHeight="1" s="59">
      <c r="A1708" s="58" t="inlineStr">
        <is>
          <t>0727-BNRLG</t>
        </is>
      </c>
      <c r="B1708" s="58" t="inlineStr">
        <is>
          <t>Male</t>
        </is>
      </c>
      <c r="C1708" s="58" t="n">
        <v>0</v>
      </c>
      <c r="D1708" s="58" t="inlineStr">
        <is>
          <t>No</t>
        </is>
      </c>
      <c r="E1708" s="58" t="inlineStr">
        <is>
          <t>No</t>
        </is>
      </c>
      <c r="F1708" s="58" t="n">
        <v>69</v>
      </c>
      <c r="G1708" s="58" t="inlineStr">
        <is>
          <t>Yes</t>
        </is>
      </c>
      <c r="H1708" s="58" t="inlineStr">
        <is>
          <t>Yes</t>
        </is>
      </c>
      <c r="I1708" s="58" t="inlineStr">
        <is>
          <t>Fiber optic</t>
        </is>
      </c>
      <c r="J1708" s="58" t="inlineStr">
        <is>
          <t>No</t>
        </is>
      </c>
      <c r="K1708" s="58" t="inlineStr">
        <is>
          <t>Yes</t>
        </is>
      </c>
      <c r="L1708" s="58" t="inlineStr">
        <is>
          <t>Yes</t>
        </is>
      </c>
      <c r="M1708" s="58" t="inlineStr">
        <is>
          <t>Yes</t>
        </is>
      </c>
      <c r="N1708" s="58" t="inlineStr">
        <is>
          <t>Yes</t>
        </is>
      </c>
      <c r="O1708" s="58" t="inlineStr">
        <is>
          <t>No</t>
        </is>
      </c>
      <c r="P1708" s="58" t="inlineStr">
        <is>
          <t>Two year</t>
        </is>
      </c>
      <c r="Q1708" s="58" t="inlineStr">
        <is>
          <t>Yes</t>
        </is>
      </c>
      <c r="R1708" s="58" t="inlineStr">
        <is>
          <t>Credit card (automatic)</t>
        </is>
      </c>
      <c r="S1708" s="123" t="n">
        <v>97.65000000000001</v>
      </c>
      <c r="T1708" s="58" t="inlineStr">
        <is>
          <t>6743.55</t>
        </is>
      </c>
      <c r="U1708" s="58" t="inlineStr">
        <is>
          <t>No</t>
        </is>
      </c>
      <c r="V1708" s="123">
        <f>IFERROR(VALUE(TRIM(T1708)),S1708*F1708)</f>
        <v/>
      </c>
      <c r="W1708" s="58">
        <f>IF(F1708&lt;=12,"0-12 mo",IF(F1708&lt;=24,"13-24 mo",IF(F1708&lt;=48,"25-48 mo","49+ mo")))</f>
        <v/>
      </c>
      <c r="X1708" s="58">
        <f>IF(S1708&lt;=35.5,"Q1 Low",IF(S1708&lt;=70.35,"Q2 Mid-Low",IF(S1708&lt;=89.85,"Q3 Mid-High","Q4 High")))</f>
        <v/>
      </c>
      <c r="Y1708" s="58">
        <f>IF(U1708="Yes",1,0)</f>
        <v/>
      </c>
      <c r="Z1708" s="58">
        <f>IF(P1708="Month-to-month",1,0)+IF(M1708="No",1,0)+IF(J1708="No",1,0)+IF(I1708="Fiber optic",1,0)+IF(Q1708="Yes",1,0)</f>
        <v/>
      </c>
    </row>
    <row r="1709" ht="15" customHeight="1" s="59">
      <c r="A1709" s="58" t="inlineStr">
        <is>
          <t>4854-CIDCF</t>
        </is>
      </c>
      <c r="B1709" s="58" t="inlineStr">
        <is>
          <t>Female</t>
        </is>
      </c>
      <c r="C1709" s="58" t="n">
        <v>1</v>
      </c>
      <c r="D1709" s="58" t="inlineStr">
        <is>
          <t>No</t>
        </is>
      </c>
      <c r="E1709" s="58" t="inlineStr">
        <is>
          <t>No</t>
        </is>
      </c>
      <c r="F1709" s="58" t="n">
        <v>3</v>
      </c>
      <c r="G1709" s="58" t="inlineStr">
        <is>
          <t>Yes</t>
        </is>
      </c>
      <c r="H1709" s="58" t="inlineStr">
        <is>
          <t>No</t>
        </is>
      </c>
      <c r="I1709" s="58" t="inlineStr">
        <is>
          <t>Fiber optic</t>
        </is>
      </c>
      <c r="J1709" s="58" t="inlineStr">
        <is>
          <t>No</t>
        </is>
      </c>
      <c r="K1709" s="58" t="inlineStr">
        <is>
          <t>No</t>
        </is>
      </c>
      <c r="L1709" s="58" t="inlineStr">
        <is>
          <t>Yes</t>
        </is>
      </c>
      <c r="M1709" s="58" t="inlineStr">
        <is>
          <t>No</t>
        </is>
      </c>
      <c r="N1709" s="58" t="inlineStr">
        <is>
          <t>No</t>
        </is>
      </c>
      <c r="O1709" s="58" t="inlineStr">
        <is>
          <t>No</t>
        </is>
      </c>
      <c r="P1709" s="58" t="inlineStr">
        <is>
          <t>Month-to-month</t>
        </is>
      </c>
      <c r="Q1709" s="58" t="inlineStr">
        <is>
          <t>No</t>
        </is>
      </c>
      <c r="R1709" s="58" t="inlineStr">
        <is>
          <t>Electronic check</t>
        </is>
      </c>
      <c r="S1709" s="123" t="n">
        <v>73.84999999999999</v>
      </c>
      <c r="T1709" s="58" t="inlineStr">
        <is>
          <t>196.4</t>
        </is>
      </c>
      <c r="U1709" s="58" t="inlineStr">
        <is>
          <t>No</t>
        </is>
      </c>
      <c r="V1709" s="123">
        <f>IFERROR(VALUE(TRIM(T1709)),S1709*F1709)</f>
        <v/>
      </c>
      <c r="W1709" s="58">
        <f>IF(F1709&lt;=12,"0-12 mo",IF(F1709&lt;=24,"13-24 mo",IF(F1709&lt;=48,"25-48 mo","49+ mo")))</f>
        <v/>
      </c>
      <c r="X1709" s="58">
        <f>IF(S1709&lt;=35.5,"Q1 Low",IF(S1709&lt;=70.35,"Q2 Mid-Low",IF(S1709&lt;=89.85,"Q3 Mid-High","Q4 High")))</f>
        <v/>
      </c>
      <c r="Y1709" s="58">
        <f>IF(U1709="Yes",1,0)</f>
        <v/>
      </c>
      <c r="Z1709" s="58">
        <f>IF(P1709="Month-to-month",1,0)+IF(M1709="No",1,0)+IF(J1709="No",1,0)+IF(I1709="Fiber optic",1,0)+IF(Q1709="Yes",1,0)</f>
        <v/>
      </c>
    </row>
    <row r="1710" ht="15" customHeight="1" s="59">
      <c r="A1710" s="58" t="inlineStr">
        <is>
          <t>8640-SDGKB</t>
        </is>
      </c>
      <c r="B1710" s="58" t="inlineStr">
        <is>
          <t>Male</t>
        </is>
      </c>
      <c r="C1710" s="58" t="n">
        <v>0</v>
      </c>
      <c r="D1710" s="58" t="inlineStr">
        <is>
          <t>No</t>
        </is>
      </c>
      <c r="E1710" s="58" t="inlineStr">
        <is>
          <t>No</t>
        </is>
      </c>
      <c r="F1710" s="58" t="n">
        <v>4</v>
      </c>
      <c r="G1710" s="58" t="inlineStr">
        <is>
          <t>Yes</t>
        </is>
      </c>
      <c r="H1710" s="58" t="inlineStr">
        <is>
          <t>No</t>
        </is>
      </c>
      <c r="I1710" s="58" t="inlineStr">
        <is>
          <t>DSL</t>
        </is>
      </c>
      <c r="J1710" s="58" t="inlineStr">
        <is>
          <t>No</t>
        </is>
      </c>
      <c r="K1710" s="58" t="inlineStr">
        <is>
          <t>No</t>
        </is>
      </c>
      <c r="L1710" s="58" t="inlineStr">
        <is>
          <t>Yes</t>
        </is>
      </c>
      <c r="M1710" s="58" t="inlineStr">
        <is>
          <t>Yes</t>
        </is>
      </c>
      <c r="N1710" s="58" t="inlineStr">
        <is>
          <t>Yes</t>
        </is>
      </c>
      <c r="O1710" s="58" t="inlineStr">
        <is>
          <t>Yes</t>
        </is>
      </c>
      <c r="P1710" s="58" t="inlineStr">
        <is>
          <t>Month-to-month</t>
        </is>
      </c>
      <c r="Q1710" s="58" t="inlineStr">
        <is>
          <t>Yes</t>
        </is>
      </c>
      <c r="R1710" s="58" t="inlineStr">
        <is>
          <t>Electronic check</t>
        </is>
      </c>
      <c r="S1710" s="123" t="n">
        <v>74.40000000000001</v>
      </c>
      <c r="T1710" s="58" t="inlineStr">
        <is>
          <t>299.7</t>
        </is>
      </c>
      <c r="U1710" s="58" t="inlineStr">
        <is>
          <t>Yes</t>
        </is>
      </c>
      <c r="V1710" s="123">
        <f>IFERROR(VALUE(TRIM(T1710)),S1710*F1710)</f>
        <v/>
      </c>
      <c r="W1710" s="58">
        <f>IF(F1710&lt;=12,"0-12 mo",IF(F1710&lt;=24,"13-24 mo",IF(F1710&lt;=48,"25-48 mo","49+ mo")))</f>
        <v/>
      </c>
      <c r="X1710" s="58">
        <f>IF(S1710&lt;=35.5,"Q1 Low",IF(S1710&lt;=70.35,"Q2 Mid-Low",IF(S1710&lt;=89.85,"Q3 Mid-High","Q4 High")))</f>
        <v/>
      </c>
      <c r="Y1710" s="58">
        <f>IF(U1710="Yes",1,0)</f>
        <v/>
      </c>
      <c r="Z1710" s="58">
        <f>IF(P1710="Month-to-month",1,0)+IF(M1710="No",1,0)+IF(J1710="No",1,0)+IF(I1710="Fiber optic",1,0)+IF(Q1710="Yes",1,0)</f>
        <v/>
      </c>
    </row>
    <row r="1711" ht="15" customHeight="1" s="59">
      <c r="A1711" s="58" t="inlineStr">
        <is>
          <t>3280-MRDOF</t>
        </is>
      </c>
      <c r="B1711" s="58" t="inlineStr">
        <is>
          <t>Male</t>
        </is>
      </c>
      <c r="C1711" s="58" t="n">
        <v>1</v>
      </c>
      <c r="D1711" s="58" t="inlineStr">
        <is>
          <t>No</t>
        </is>
      </c>
      <c r="E1711" s="58" t="inlineStr">
        <is>
          <t>No</t>
        </is>
      </c>
      <c r="F1711" s="58" t="n">
        <v>30</v>
      </c>
      <c r="G1711" s="58" t="inlineStr">
        <is>
          <t>Yes</t>
        </is>
      </c>
      <c r="H1711" s="58" t="inlineStr">
        <is>
          <t>Yes</t>
        </is>
      </c>
      <c r="I1711" s="58" t="inlineStr">
        <is>
          <t>DSL</t>
        </is>
      </c>
      <c r="J1711" s="58" t="inlineStr">
        <is>
          <t>No</t>
        </is>
      </c>
      <c r="K1711" s="58" t="inlineStr">
        <is>
          <t>No</t>
        </is>
      </c>
      <c r="L1711" s="58" t="inlineStr">
        <is>
          <t>Yes</t>
        </is>
      </c>
      <c r="M1711" s="58" t="inlineStr">
        <is>
          <t>Yes</t>
        </is>
      </c>
      <c r="N1711" s="58" t="inlineStr">
        <is>
          <t>Yes</t>
        </is>
      </c>
      <c r="O1711" s="58" t="inlineStr">
        <is>
          <t>No</t>
        </is>
      </c>
      <c r="P1711" s="58" t="inlineStr">
        <is>
          <t>Two year</t>
        </is>
      </c>
      <c r="Q1711" s="58" t="inlineStr">
        <is>
          <t>Yes</t>
        </is>
      </c>
      <c r="R1711" s="58" t="inlineStr">
        <is>
          <t>Credit card (automatic)</t>
        </is>
      </c>
      <c r="S1711" s="123" t="n">
        <v>69.09999999999999</v>
      </c>
      <c r="T1711" s="58" t="inlineStr">
        <is>
          <t>2093.9</t>
        </is>
      </c>
      <c r="U1711" s="58" t="inlineStr">
        <is>
          <t>No</t>
        </is>
      </c>
      <c r="V1711" s="123">
        <f>IFERROR(VALUE(TRIM(T1711)),S1711*F1711)</f>
        <v/>
      </c>
      <c r="W1711" s="58">
        <f>IF(F1711&lt;=12,"0-12 mo",IF(F1711&lt;=24,"13-24 mo",IF(F1711&lt;=48,"25-48 mo","49+ mo")))</f>
        <v/>
      </c>
      <c r="X1711" s="58">
        <f>IF(S1711&lt;=35.5,"Q1 Low",IF(S1711&lt;=70.35,"Q2 Mid-Low",IF(S1711&lt;=89.85,"Q3 Mid-High","Q4 High")))</f>
        <v/>
      </c>
      <c r="Y1711" s="58">
        <f>IF(U1711="Yes",1,0)</f>
        <v/>
      </c>
      <c r="Z1711" s="58">
        <f>IF(P1711="Month-to-month",1,0)+IF(M1711="No",1,0)+IF(J1711="No",1,0)+IF(I1711="Fiber optic",1,0)+IF(Q1711="Yes",1,0)</f>
        <v/>
      </c>
    </row>
    <row r="1712" ht="15" customHeight="1" s="59">
      <c r="A1712" s="58" t="inlineStr">
        <is>
          <t>6435-SRWBJ</t>
        </is>
      </c>
      <c r="B1712" s="58" t="inlineStr">
        <is>
          <t>Female</t>
        </is>
      </c>
      <c r="C1712" s="58" t="n">
        <v>0</v>
      </c>
      <c r="D1712" s="58" t="inlineStr">
        <is>
          <t>No</t>
        </is>
      </c>
      <c r="E1712" s="58" t="inlineStr">
        <is>
          <t>No</t>
        </is>
      </c>
      <c r="F1712" s="58" t="n">
        <v>5</v>
      </c>
      <c r="G1712" s="58" t="inlineStr">
        <is>
          <t>Yes</t>
        </is>
      </c>
      <c r="H1712" s="58" t="inlineStr">
        <is>
          <t>Yes</t>
        </is>
      </c>
      <c r="I1712" s="58" t="inlineStr">
        <is>
          <t>Fiber optic</t>
        </is>
      </c>
      <c r="J1712" s="58" t="inlineStr">
        <is>
          <t>No</t>
        </is>
      </c>
      <c r="K1712" s="58" t="inlineStr">
        <is>
          <t>No</t>
        </is>
      </c>
      <c r="L1712" s="58" t="inlineStr">
        <is>
          <t>Yes</t>
        </is>
      </c>
      <c r="M1712" s="58" t="inlineStr">
        <is>
          <t>Yes</t>
        </is>
      </c>
      <c r="N1712" s="58" t="inlineStr">
        <is>
          <t>No</t>
        </is>
      </c>
      <c r="O1712" s="58" t="inlineStr">
        <is>
          <t>No</t>
        </is>
      </c>
      <c r="P1712" s="58" t="inlineStr">
        <is>
          <t>Month-to-month</t>
        </is>
      </c>
      <c r="Q1712" s="58" t="inlineStr">
        <is>
          <t>Yes</t>
        </is>
      </c>
      <c r="R1712" s="58" t="inlineStr">
        <is>
          <t>Electronic check</t>
        </is>
      </c>
      <c r="S1712" s="123" t="n">
        <v>82.75</v>
      </c>
      <c r="T1712" s="58" t="inlineStr">
        <is>
          <t>417.75</t>
        </is>
      </c>
      <c r="U1712" s="58" t="inlineStr">
        <is>
          <t>No</t>
        </is>
      </c>
      <c r="V1712" s="123">
        <f>IFERROR(VALUE(TRIM(T1712)),S1712*F1712)</f>
        <v/>
      </c>
      <c r="W1712" s="58">
        <f>IF(F1712&lt;=12,"0-12 mo",IF(F1712&lt;=24,"13-24 mo",IF(F1712&lt;=48,"25-48 mo","49+ mo")))</f>
        <v/>
      </c>
      <c r="X1712" s="58">
        <f>IF(S1712&lt;=35.5,"Q1 Low",IF(S1712&lt;=70.35,"Q2 Mid-Low",IF(S1712&lt;=89.85,"Q3 Mid-High","Q4 High")))</f>
        <v/>
      </c>
      <c r="Y1712" s="58">
        <f>IF(U1712="Yes",1,0)</f>
        <v/>
      </c>
      <c r="Z1712" s="58">
        <f>IF(P1712="Month-to-month",1,0)+IF(M1712="No",1,0)+IF(J1712="No",1,0)+IF(I1712="Fiber optic",1,0)+IF(Q1712="Yes",1,0)</f>
        <v/>
      </c>
    </row>
    <row r="1713" ht="15" customHeight="1" s="59">
      <c r="A1713" s="58" t="inlineStr">
        <is>
          <t>9964-WBQDJ</t>
        </is>
      </c>
      <c r="B1713" s="58" t="inlineStr">
        <is>
          <t>Female</t>
        </is>
      </c>
      <c r="C1713" s="58" t="n">
        <v>0</v>
      </c>
      <c r="D1713" s="58" t="inlineStr">
        <is>
          <t>Yes</t>
        </is>
      </c>
      <c r="E1713" s="58" t="inlineStr">
        <is>
          <t>No</t>
        </is>
      </c>
      <c r="F1713" s="58" t="n">
        <v>71</v>
      </c>
      <c r="G1713" s="58" t="inlineStr">
        <is>
          <t>Yes</t>
        </is>
      </c>
      <c r="H1713" s="58" t="inlineStr">
        <is>
          <t>Yes</t>
        </is>
      </c>
      <c r="I1713" s="58" t="inlineStr">
        <is>
          <t>No</t>
        </is>
      </c>
      <c r="J1713" s="58" t="inlineStr">
        <is>
          <t>No internet service</t>
        </is>
      </c>
      <c r="K1713" s="58" t="inlineStr">
        <is>
          <t>No internet service</t>
        </is>
      </c>
      <c r="L1713" s="58" t="inlineStr">
        <is>
          <t>No internet service</t>
        </is>
      </c>
      <c r="M1713" s="58" t="inlineStr">
        <is>
          <t>No internet service</t>
        </is>
      </c>
      <c r="N1713" s="58" t="inlineStr">
        <is>
          <t>No internet service</t>
        </is>
      </c>
      <c r="O1713" s="58" t="inlineStr">
        <is>
          <t>No internet service</t>
        </is>
      </c>
      <c r="P1713" s="58" t="inlineStr">
        <is>
          <t>Two year</t>
        </is>
      </c>
      <c r="Q1713" s="58" t="inlineStr">
        <is>
          <t>Yes</t>
        </is>
      </c>
      <c r="R1713" s="58" t="inlineStr">
        <is>
          <t>Credit card (automatic)</t>
        </is>
      </c>
      <c r="S1713" s="123" t="n">
        <v>24.4</v>
      </c>
      <c r="T1713" s="58" t="inlineStr">
        <is>
          <t>1725.4</t>
        </is>
      </c>
      <c r="U1713" s="58" t="inlineStr">
        <is>
          <t>No</t>
        </is>
      </c>
      <c r="V1713" s="123">
        <f>IFERROR(VALUE(TRIM(T1713)),S1713*F1713)</f>
        <v/>
      </c>
      <c r="W1713" s="58">
        <f>IF(F1713&lt;=12,"0-12 mo",IF(F1713&lt;=24,"13-24 mo",IF(F1713&lt;=48,"25-48 mo","49+ mo")))</f>
        <v/>
      </c>
      <c r="X1713" s="58">
        <f>IF(S1713&lt;=35.5,"Q1 Low",IF(S1713&lt;=70.35,"Q2 Mid-Low",IF(S1713&lt;=89.85,"Q3 Mid-High","Q4 High")))</f>
        <v/>
      </c>
      <c r="Y1713" s="58">
        <f>IF(U1713="Yes",1,0)</f>
        <v/>
      </c>
      <c r="Z1713" s="58">
        <f>IF(P1713="Month-to-month",1,0)+IF(M1713="No",1,0)+IF(J1713="No",1,0)+IF(I1713="Fiber optic",1,0)+IF(Q1713="Yes",1,0)</f>
        <v/>
      </c>
    </row>
    <row r="1714" ht="15" customHeight="1" s="59">
      <c r="A1714" s="58" t="inlineStr">
        <is>
          <t>6303-KFWSL</t>
        </is>
      </c>
      <c r="B1714" s="58" t="inlineStr">
        <is>
          <t>Female</t>
        </is>
      </c>
      <c r="C1714" s="58" t="n">
        <v>0</v>
      </c>
      <c r="D1714" s="58" t="inlineStr">
        <is>
          <t>No</t>
        </is>
      </c>
      <c r="E1714" s="58" t="inlineStr">
        <is>
          <t>No</t>
        </is>
      </c>
      <c r="F1714" s="58" t="n">
        <v>29</v>
      </c>
      <c r="G1714" s="58" t="inlineStr">
        <is>
          <t>Yes</t>
        </is>
      </c>
      <c r="H1714" s="58" t="inlineStr">
        <is>
          <t>Yes</t>
        </is>
      </c>
      <c r="I1714" s="58" t="inlineStr">
        <is>
          <t>DSL</t>
        </is>
      </c>
      <c r="J1714" s="58" t="inlineStr">
        <is>
          <t>No</t>
        </is>
      </c>
      <c r="K1714" s="58" t="inlineStr">
        <is>
          <t>Yes</t>
        </is>
      </c>
      <c r="L1714" s="58" t="inlineStr">
        <is>
          <t>No</t>
        </is>
      </c>
      <c r="M1714" s="58" t="inlineStr">
        <is>
          <t>No</t>
        </is>
      </c>
      <c r="N1714" s="58" t="inlineStr">
        <is>
          <t>No</t>
        </is>
      </c>
      <c r="O1714" s="58" t="inlineStr">
        <is>
          <t>No</t>
        </is>
      </c>
      <c r="P1714" s="58" t="inlineStr">
        <is>
          <t>One year</t>
        </is>
      </c>
      <c r="Q1714" s="58" t="inlineStr">
        <is>
          <t>Yes</t>
        </is>
      </c>
      <c r="R1714" s="58" t="inlineStr">
        <is>
          <t>Electronic check</t>
        </is>
      </c>
      <c r="S1714" s="123" t="n">
        <v>55.25</v>
      </c>
      <c r="T1714" s="58" t="inlineStr">
        <is>
          <t>1620.2</t>
        </is>
      </c>
      <c r="U1714" s="58" t="inlineStr">
        <is>
          <t>No</t>
        </is>
      </c>
      <c r="V1714" s="123">
        <f>IFERROR(VALUE(TRIM(T1714)),S1714*F1714)</f>
        <v/>
      </c>
      <c r="W1714" s="58">
        <f>IF(F1714&lt;=12,"0-12 mo",IF(F1714&lt;=24,"13-24 mo",IF(F1714&lt;=48,"25-48 mo","49+ mo")))</f>
        <v/>
      </c>
      <c r="X1714" s="58">
        <f>IF(S1714&lt;=35.5,"Q1 Low",IF(S1714&lt;=70.35,"Q2 Mid-Low",IF(S1714&lt;=89.85,"Q3 Mid-High","Q4 High")))</f>
        <v/>
      </c>
      <c r="Y1714" s="58">
        <f>IF(U1714="Yes",1,0)</f>
        <v/>
      </c>
      <c r="Z1714" s="58">
        <f>IF(P1714="Month-to-month",1,0)+IF(M1714="No",1,0)+IF(J1714="No",1,0)+IF(I1714="Fiber optic",1,0)+IF(Q1714="Yes",1,0)</f>
        <v/>
      </c>
    </row>
    <row r="1715" ht="15" customHeight="1" s="59">
      <c r="A1715" s="58" t="inlineStr">
        <is>
          <t>1702-CCFNJ</t>
        </is>
      </c>
      <c r="B1715" s="58" t="inlineStr">
        <is>
          <t>Male</t>
        </is>
      </c>
      <c r="C1715" s="58" t="n">
        <v>0</v>
      </c>
      <c r="D1715" s="58" t="inlineStr">
        <is>
          <t>Yes</t>
        </is>
      </c>
      <c r="E1715" s="58" t="inlineStr">
        <is>
          <t>No</t>
        </is>
      </c>
      <c r="F1715" s="58" t="n">
        <v>52</v>
      </c>
      <c r="G1715" s="58" t="inlineStr">
        <is>
          <t>Yes</t>
        </is>
      </c>
      <c r="H1715" s="58" t="inlineStr">
        <is>
          <t>Yes</t>
        </is>
      </c>
      <c r="I1715" s="58" t="inlineStr">
        <is>
          <t>DSL</t>
        </is>
      </c>
      <c r="J1715" s="58" t="inlineStr">
        <is>
          <t>No</t>
        </is>
      </c>
      <c r="K1715" s="58" t="inlineStr">
        <is>
          <t>Yes</t>
        </is>
      </c>
      <c r="L1715" s="58" t="inlineStr">
        <is>
          <t>No</t>
        </is>
      </c>
      <c r="M1715" s="58" t="inlineStr">
        <is>
          <t>Yes</t>
        </is>
      </c>
      <c r="N1715" s="58" t="inlineStr">
        <is>
          <t>No</t>
        </is>
      </c>
      <c r="O1715" s="58" t="inlineStr">
        <is>
          <t>No</t>
        </is>
      </c>
      <c r="P1715" s="58" t="inlineStr">
        <is>
          <t>Month-to-month</t>
        </is>
      </c>
      <c r="Q1715" s="58" t="inlineStr">
        <is>
          <t>No</t>
        </is>
      </c>
      <c r="R1715" s="58" t="inlineStr">
        <is>
          <t>Bank transfer (automatic)</t>
        </is>
      </c>
      <c r="S1715" s="123" t="n">
        <v>61.35</v>
      </c>
      <c r="T1715" s="58" t="inlineStr">
        <is>
          <t>3169.55</t>
        </is>
      </c>
      <c r="U1715" s="58" t="inlineStr">
        <is>
          <t>No</t>
        </is>
      </c>
      <c r="V1715" s="123">
        <f>IFERROR(VALUE(TRIM(T1715)),S1715*F1715)</f>
        <v/>
      </c>
      <c r="W1715" s="58">
        <f>IF(F1715&lt;=12,"0-12 mo",IF(F1715&lt;=24,"13-24 mo",IF(F1715&lt;=48,"25-48 mo","49+ mo")))</f>
        <v/>
      </c>
      <c r="X1715" s="58">
        <f>IF(S1715&lt;=35.5,"Q1 Low",IF(S1715&lt;=70.35,"Q2 Mid-Low",IF(S1715&lt;=89.85,"Q3 Mid-High","Q4 High")))</f>
        <v/>
      </c>
      <c r="Y1715" s="58">
        <f>IF(U1715="Yes",1,0)</f>
        <v/>
      </c>
      <c r="Z1715" s="58">
        <f>IF(P1715="Month-to-month",1,0)+IF(M1715="No",1,0)+IF(J1715="No",1,0)+IF(I1715="Fiber optic",1,0)+IF(Q1715="Yes",1,0)</f>
        <v/>
      </c>
    </row>
    <row r="1716" ht="15" customHeight="1" s="59">
      <c r="A1716" s="58" t="inlineStr">
        <is>
          <t>8932-CZHRQ</t>
        </is>
      </c>
      <c r="B1716" s="58" t="inlineStr">
        <is>
          <t>Male</t>
        </is>
      </c>
      <c r="C1716" s="58" t="n">
        <v>0</v>
      </c>
      <c r="D1716" s="58" t="inlineStr">
        <is>
          <t>No</t>
        </is>
      </c>
      <c r="E1716" s="58" t="inlineStr">
        <is>
          <t>No</t>
        </is>
      </c>
      <c r="F1716" s="58" t="n">
        <v>68</v>
      </c>
      <c r="G1716" s="58" t="inlineStr">
        <is>
          <t>Yes</t>
        </is>
      </c>
      <c r="H1716" s="58" t="inlineStr">
        <is>
          <t>Yes</t>
        </is>
      </c>
      <c r="I1716" s="58" t="inlineStr">
        <is>
          <t>DSL</t>
        </is>
      </c>
      <c r="J1716" s="58" t="inlineStr">
        <is>
          <t>Yes</t>
        </is>
      </c>
      <c r="K1716" s="58" t="inlineStr">
        <is>
          <t>Yes</t>
        </is>
      </c>
      <c r="L1716" s="58" t="inlineStr">
        <is>
          <t>Yes</t>
        </is>
      </c>
      <c r="M1716" s="58" t="inlineStr">
        <is>
          <t>No</t>
        </is>
      </c>
      <c r="N1716" s="58" t="inlineStr">
        <is>
          <t>No</t>
        </is>
      </c>
      <c r="O1716" s="58" t="inlineStr">
        <is>
          <t>Yes</t>
        </is>
      </c>
      <c r="P1716" s="58" t="inlineStr">
        <is>
          <t>One year</t>
        </is>
      </c>
      <c r="Q1716" s="58" t="inlineStr">
        <is>
          <t>No</t>
        </is>
      </c>
      <c r="R1716" s="58" t="inlineStr">
        <is>
          <t>Credit card (automatic)</t>
        </is>
      </c>
      <c r="S1716" s="123" t="n">
        <v>76.75</v>
      </c>
      <c r="T1716" s="58" t="inlineStr">
        <is>
          <t>5233.25</t>
        </is>
      </c>
      <c r="U1716" s="58" t="inlineStr">
        <is>
          <t>No</t>
        </is>
      </c>
      <c r="V1716" s="123">
        <f>IFERROR(VALUE(TRIM(T1716)),S1716*F1716)</f>
        <v/>
      </c>
      <c r="W1716" s="58">
        <f>IF(F1716&lt;=12,"0-12 mo",IF(F1716&lt;=24,"13-24 mo",IF(F1716&lt;=48,"25-48 mo","49+ mo")))</f>
        <v/>
      </c>
      <c r="X1716" s="58">
        <f>IF(S1716&lt;=35.5,"Q1 Low",IF(S1716&lt;=70.35,"Q2 Mid-Low",IF(S1716&lt;=89.85,"Q3 Mid-High","Q4 High")))</f>
        <v/>
      </c>
      <c r="Y1716" s="58">
        <f>IF(U1716="Yes",1,0)</f>
        <v/>
      </c>
      <c r="Z1716" s="58">
        <f>IF(P1716="Month-to-month",1,0)+IF(M1716="No",1,0)+IF(J1716="No",1,0)+IF(I1716="Fiber optic",1,0)+IF(Q1716="Yes",1,0)</f>
        <v/>
      </c>
    </row>
    <row r="1717" ht="15" customHeight="1" s="59">
      <c r="A1717" s="58" t="inlineStr">
        <is>
          <t>0386-CWRGM</t>
        </is>
      </c>
      <c r="B1717" s="58" t="inlineStr">
        <is>
          <t>Female</t>
        </is>
      </c>
      <c r="C1717" s="58" t="n">
        <v>0</v>
      </c>
      <c r="D1717" s="58" t="inlineStr">
        <is>
          <t>Yes</t>
        </is>
      </c>
      <c r="E1717" s="58" t="inlineStr">
        <is>
          <t>Yes</t>
        </is>
      </c>
      <c r="F1717" s="58" t="n">
        <v>46</v>
      </c>
      <c r="G1717" s="58" t="inlineStr">
        <is>
          <t>Yes</t>
        </is>
      </c>
      <c r="H1717" s="58" t="inlineStr">
        <is>
          <t>No</t>
        </is>
      </c>
      <c r="I1717" s="58" t="inlineStr">
        <is>
          <t>No</t>
        </is>
      </c>
      <c r="J1717" s="58" t="inlineStr">
        <is>
          <t>No internet service</t>
        </is>
      </c>
      <c r="K1717" s="58" t="inlineStr">
        <is>
          <t>No internet service</t>
        </is>
      </c>
      <c r="L1717" s="58" t="inlineStr">
        <is>
          <t>No internet service</t>
        </is>
      </c>
      <c r="M1717" s="58" t="inlineStr">
        <is>
          <t>No internet service</t>
        </is>
      </c>
      <c r="N1717" s="58" t="inlineStr">
        <is>
          <t>No internet service</t>
        </is>
      </c>
      <c r="O1717" s="58" t="inlineStr">
        <is>
          <t>No internet service</t>
        </is>
      </c>
      <c r="P1717" s="58" t="inlineStr">
        <is>
          <t>Two year</t>
        </is>
      </c>
      <c r="Q1717" s="58" t="inlineStr">
        <is>
          <t>No</t>
        </is>
      </c>
      <c r="R1717" s="58" t="inlineStr">
        <is>
          <t>Mailed check</t>
        </is>
      </c>
      <c r="S1717" s="123" t="n">
        <v>19.4</v>
      </c>
      <c r="T1717" s="58" t="inlineStr">
        <is>
          <t>967.85</t>
        </is>
      </c>
      <c r="U1717" s="58" t="inlineStr">
        <is>
          <t>No</t>
        </is>
      </c>
      <c r="V1717" s="123">
        <f>IFERROR(VALUE(TRIM(T1717)),S1717*F1717)</f>
        <v/>
      </c>
      <c r="W1717" s="58">
        <f>IF(F1717&lt;=12,"0-12 mo",IF(F1717&lt;=24,"13-24 mo",IF(F1717&lt;=48,"25-48 mo","49+ mo")))</f>
        <v/>
      </c>
      <c r="X1717" s="58">
        <f>IF(S1717&lt;=35.5,"Q1 Low",IF(S1717&lt;=70.35,"Q2 Mid-Low",IF(S1717&lt;=89.85,"Q3 Mid-High","Q4 High")))</f>
        <v/>
      </c>
      <c r="Y1717" s="58">
        <f>IF(U1717="Yes",1,0)</f>
        <v/>
      </c>
      <c r="Z1717" s="58">
        <f>IF(P1717="Month-to-month",1,0)+IF(M1717="No",1,0)+IF(J1717="No",1,0)+IF(I1717="Fiber optic",1,0)+IF(Q1717="Yes",1,0)</f>
        <v/>
      </c>
    </row>
    <row r="1718" ht="15" customHeight="1" s="59">
      <c r="A1718" s="58" t="inlineStr">
        <is>
          <t>5515-RUGKN</t>
        </is>
      </c>
      <c r="B1718" s="58" t="inlineStr">
        <is>
          <t>Male</t>
        </is>
      </c>
      <c r="C1718" s="58" t="n">
        <v>0</v>
      </c>
      <c r="D1718" s="58" t="inlineStr">
        <is>
          <t>No</t>
        </is>
      </c>
      <c r="E1718" s="58" t="inlineStr">
        <is>
          <t>No</t>
        </is>
      </c>
      <c r="F1718" s="58" t="n">
        <v>8</v>
      </c>
      <c r="G1718" s="58" t="inlineStr">
        <is>
          <t>Yes</t>
        </is>
      </c>
      <c r="H1718" s="58" t="inlineStr">
        <is>
          <t>No</t>
        </is>
      </c>
      <c r="I1718" s="58" t="inlineStr">
        <is>
          <t>DSL</t>
        </is>
      </c>
      <c r="J1718" s="58" t="inlineStr">
        <is>
          <t>No</t>
        </is>
      </c>
      <c r="K1718" s="58" t="inlineStr">
        <is>
          <t>No</t>
        </is>
      </c>
      <c r="L1718" s="58" t="inlineStr">
        <is>
          <t>No</t>
        </is>
      </c>
      <c r="M1718" s="58" t="inlineStr">
        <is>
          <t>No</t>
        </is>
      </c>
      <c r="N1718" s="58" t="inlineStr">
        <is>
          <t>No</t>
        </is>
      </c>
      <c r="O1718" s="58" t="inlineStr">
        <is>
          <t>Yes</t>
        </is>
      </c>
      <c r="P1718" s="58" t="inlineStr">
        <is>
          <t>Month-to-month</t>
        </is>
      </c>
      <c r="Q1718" s="58" t="inlineStr">
        <is>
          <t>Yes</t>
        </is>
      </c>
      <c r="R1718" s="58" t="inlineStr">
        <is>
          <t>Credit card (automatic)</t>
        </is>
      </c>
      <c r="S1718" s="123" t="n">
        <v>54.75</v>
      </c>
      <c r="T1718" s="58" t="inlineStr">
        <is>
          <t>438.05</t>
        </is>
      </c>
      <c r="U1718" s="58" t="inlineStr">
        <is>
          <t>No</t>
        </is>
      </c>
      <c r="V1718" s="123">
        <f>IFERROR(VALUE(TRIM(T1718)),S1718*F1718)</f>
        <v/>
      </c>
      <c r="W1718" s="58">
        <f>IF(F1718&lt;=12,"0-12 mo",IF(F1718&lt;=24,"13-24 mo",IF(F1718&lt;=48,"25-48 mo","49+ mo")))</f>
        <v/>
      </c>
      <c r="X1718" s="58">
        <f>IF(S1718&lt;=35.5,"Q1 Low",IF(S1718&lt;=70.35,"Q2 Mid-Low",IF(S1718&lt;=89.85,"Q3 Mid-High","Q4 High")))</f>
        <v/>
      </c>
      <c r="Y1718" s="58">
        <f>IF(U1718="Yes",1,0)</f>
        <v/>
      </c>
      <c r="Z1718" s="58">
        <f>IF(P1718="Month-to-month",1,0)+IF(M1718="No",1,0)+IF(J1718="No",1,0)+IF(I1718="Fiber optic",1,0)+IF(Q1718="Yes",1,0)</f>
        <v/>
      </c>
    </row>
    <row r="1719" ht="15" customHeight="1" s="59">
      <c r="A1719" s="58" t="inlineStr">
        <is>
          <t>0404-AHASP</t>
        </is>
      </c>
      <c r="B1719" s="58" t="inlineStr">
        <is>
          <t>Male</t>
        </is>
      </c>
      <c r="C1719" s="58" t="n">
        <v>0</v>
      </c>
      <c r="D1719" s="58" t="inlineStr">
        <is>
          <t>Yes</t>
        </is>
      </c>
      <c r="E1719" s="58" t="inlineStr">
        <is>
          <t>No</t>
        </is>
      </c>
      <c r="F1719" s="58" t="n">
        <v>72</v>
      </c>
      <c r="G1719" s="58" t="inlineStr">
        <is>
          <t>Yes</t>
        </is>
      </c>
      <c r="H1719" s="58" t="inlineStr">
        <is>
          <t>No</t>
        </is>
      </c>
      <c r="I1719" s="58" t="inlineStr">
        <is>
          <t>No</t>
        </is>
      </c>
      <c r="J1719" s="58" t="inlineStr">
        <is>
          <t>No internet service</t>
        </is>
      </c>
      <c r="K1719" s="58" t="inlineStr">
        <is>
          <t>No internet service</t>
        </is>
      </c>
      <c r="L1719" s="58" t="inlineStr">
        <is>
          <t>No internet service</t>
        </is>
      </c>
      <c r="M1719" s="58" t="inlineStr">
        <is>
          <t>No internet service</t>
        </is>
      </c>
      <c r="N1719" s="58" t="inlineStr">
        <is>
          <t>No internet service</t>
        </is>
      </c>
      <c r="O1719" s="58" t="inlineStr">
        <is>
          <t>No internet service</t>
        </is>
      </c>
      <c r="P1719" s="58" t="inlineStr">
        <is>
          <t>Two year</t>
        </is>
      </c>
      <c r="Q1719" s="58" t="inlineStr">
        <is>
          <t>No</t>
        </is>
      </c>
      <c r="R1719" s="58" t="inlineStr">
        <is>
          <t>Credit card (automatic)</t>
        </is>
      </c>
      <c r="S1719" s="123" t="n">
        <v>19.7</v>
      </c>
      <c r="T1719" s="58" t="inlineStr">
        <is>
          <t>1421.9</t>
        </is>
      </c>
      <c r="U1719" s="58" t="inlineStr">
        <is>
          <t>No</t>
        </is>
      </c>
      <c r="V1719" s="123">
        <f>IFERROR(VALUE(TRIM(T1719)),S1719*F1719)</f>
        <v/>
      </c>
      <c r="W1719" s="58">
        <f>IF(F1719&lt;=12,"0-12 mo",IF(F1719&lt;=24,"13-24 mo",IF(F1719&lt;=48,"25-48 mo","49+ mo")))</f>
        <v/>
      </c>
      <c r="X1719" s="58">
        <f>IF(S1719&lt;=35.5,"Q1 Low",IF(S1719&lt;=70.35,"Q2 Mid-Low",IF(S1719&lt;=89.85,"Q3 Mid-High","Q4 High")))</f>
        <v/>
      </c>
      <c r="Y1719" s="58">
        <f>IF(U1719="Yes",1,0)</f>
        <v/>
      </c>
      <c r="Z1719" s="58">
        <f>IF(P1719="Month-to-month",1,0)+IF(M1719="No",1,0)+IF(J1719="No",1,0)+IF(I1719="Fiber optic",1,0)+IF(Q1719="Yes",1,0)</f>
        <v/>
      </c>
    </row>
    <row r="1720" ht="15" customHeight="1" s="59">
      <c r="A1720" s="58" t="inlineStr">
        <is>
          <t>7279-NMVJC</t>
        </is>
      </c>
      <c r="B1720" s="58" t="inlineStr">
        <is>
          <t>Female</t>
        </is>
      </c>
      <c r="C1720" s="58" t="n">
        <v>0</v>
      </c>
      <c r="D1720" s="58" t="inlineStr">
        <is>
          <t>No</t>
        </is>
      </c>
      <c r="E1720" s="58" t="inlineStr">
        <is>
          <t>No</t>
        </is>
      </c>
      <c r="F1720" s="58" t="n">
        <v>17</v>
      </c>
      <c r="G1720" s="58" t="inlineStr">
        <is>
          <t>Yes</t>
        </is>
      </c>
      <c r="H1720" s="58" t="inlineStr">
        <is>
          <t>No</t>
        </is>
      </c>
      <c r="I1720" s="58" t="inlineStr">
        <is>
          <t>No</t>
        </is>
      </c>
      <c r="J1720" s="58" t="inlineStr">
        <is>
          <t>No internet service</t>
        </is>
      </c>
      <c r="K1720" s="58" t="inlineStr">
        <is>
          <t>No internet service</t>
        </is>
      </c>
      <c r="L1720" s="58" t="inlineStr">
        <is>
          <t>No internet service</t>
        </is>
      </c>
      <c r="M1720" s="58" t="inlineStr">
        <is>
          <t>No internet service</t>
        </is>
      </c>
      <c r="N1720" s="58" t="inlineStr">
        <is>
          <t>No internet service</t>
        </is>
      </c>
      <c r="O1720" s="58" t="inlineStr">
        <is>
          <t>No internet service</t>
        </is>
      </c>
      <c r="P1720" s="58" t="inlineStr">
        <is>
          <t>One year</t>
        </is>
      </c>
      <c r="Q1720" s="58" t="inlineStr">
        <is>
          <t>No</t>
        </is>
      </c>
      <c r="R1720" s="58" t="inlineStr">
        <is>
          <t>Bank transfer (automatic)</t>
        </is>
      </c>
      <c r="S1720" s="123" t="n">
        <v>19.9</v>
      </c>
      <c r="T1720" s="58" t="inlineStr">
        <is>
          <t>323.15</t>
        </is>
      </c>
      <c r="U1720" s="58" t="inlineStr">
        <is>
          <t>No</t>
        </is>
      </c>
      <c r="V1720" s="123">
        <f>IFERROR(VALUE(TRIM(T1720)),S1720*F1720)</f>
        <v/>
      </c>
      <c r="W1720" s="58">
        <f>IF(F1720&lt;=12,"0-12 mo",IF(F1720&lt;=24,"13-24 mo",IF(F1720&lt;=48,"25-48 mo","49+ mo")))</f>
        <v/>
      </c>
      <c r="X1720" s="58">
        <f>IF(S1720&lt;=35.5,"Q1 Low",IF(S1720&lt;=70.35,"Q2 Mid-Low",IF(S1720&lt;=89.85,"Q3 Mid-High","Q4 High")))</f>
        <v/>
      </c>
      <c r="Y1720" s="58">
        <f>IF(U1720="Yes",1,0)</f>
        <v/>
      </c>
      <c r="Z1720" s="58">
        <f>IF(P1720="Month-to-month",1,0)+IF(M1720="No",1,0)+IF(J1720="No",1,0)+IF(I1720="Fiber optic",1,0)+IF(Q1720="Yes",1,0)</f>
        <v/>
      </c>
    </row>
    <row r="1721" ht="15" customHeight="1" s="59">
      <c r="A1721" s="58" t="inlineStr">
        <is>
          <t>2081-VEYEH</t>
        </is>
      </c>
      <c r="B1721" s="58" t="inlineStr">
        <is>
          <t>Male</t>
        </is>
      </c>
      <c r="C1721" s="58" t="n">
        <v>0</v>
      </c>
      <c r="D1721" s="58" t="inlineStr">
        <is>
          <t>No</t>
        </is>
      </c>
      <c r="E1721" s="58" t="inlineStr">
        <is>
          <t>No</t>
        </is>
      </c>
      <c r="F1721" s="58" t="n">
        <v>3</v>
      </c>
      <c r="G1721" s="58" t="inlineStr">
        <is>
          <t>Yes</t>
        </is>
      </c>
      <c r="H1721" s="58" t="inlineStr">
        <is>
          <t>No</t>
        </is>
      </c>
      <c r="I1721" s="58" t="inlineStr">
        <is>
          <t>Fiber optic</t>
        </is>
      </c>
      <c r="J1721" s="58" t="inlineStr">
        <is>
          <t>No</t>
        </is>
      </c>
      <c r="K1721" s="58" t="inlineStr">
        <is>
          <t>Yes</t>
        </is>
      </c>
      <c r="L1721" s="58" t="inlineStr">
        <is>
          <t>Yes</t>
        </is>
      </c>
      <c r="M1721" s="58" t="inlineStr">
        <is>
          <t>Yes</t>
        </is>
      </c>
      <c r="N1721" s="58" t="inlineStr">
        <is>
          <t>Yes</t>
        </is>
      </c>
      <c r="O1721" s="58" t="inlineStr">
        <is>
          <t>Yes</t>
        </is>
      </c>
      <c r="P1721" s="58" t="inlineStr">
        <is>
          <t>Month-to-month</t>
        </is>
      </c>
      <c r="Q1721" s="58" t="inlineStr">
        <is>
          <t>Yes</t>
        </is>
      </c>
      <c r="R1721" s="58" t="inlineStr">
        <is>
          <t>Electronic check</t>
        </is>
      </c>
      <c r="S1721" s="123" t="n">
        <v>107.95</v>
      </c>
      <c r="T1721" s="58" t="inlineStr">
        <is>
          <t>318.6</t>
        </is>
      </c>
      <c r="U1721" s="58" t="inlineStr">
        <is>
          <t>No</t>
        </is>
      </c>
      <c r="V1721" s="123">
        <f>IFERROR(VALUE(TRIM(T1721)),S1721*F1721)</f>
        <v/>
      </c>
      <c r="W1721" s="58">
        <f>IF(F1721&lt;=12,"0-12 mo",IF(F1721&lt;=24,"13-24 mo",IF(F1721&lt;=48,"25-48 mo","49+ mo")))</f>
        <v/>
      </c>
      <c r="X1721" s="58">
        <f>IF(S1721&lt;=35.5,"Q1 Low",IF(S1721&lt;=70.35,"Q2 Mid-Low",IF(S1721&lt;=89.85,"Q3 Mid-High","Q4 High")))</f>
        <v/>
      </c>
      <c r="Y1721" s="58">
        <f>IF(U1721="Yes",1,0)</f>
        <v/>
      </c>
      <c r="Z1721" s="58">
        <f>IF(P1721="Month-to-month",1,0)+IF(M1721="No",1,0)+IF(J1721="No",1,0)+IF(I1721="Fiber optic",1,0)+IF(Q1721="Yes",1,0)</f>
        <v/>
      </c>
    </row>
    <row r="1722" ht="15" customHeight="1" s="59">
      <c r="A1722" s="58" t="inlineStr">
        <is>
          <t>6407-UTSLV</t>
        </is>
      </c>
      <c r="B1722" s="58" t="inlineStr">
        <is>
          <t>Female</t>
        </is>
      </c>
      <c r="C1722" s="58" t="n">
        <v>1</v>
      </c>
      <c r="D1722" s="58" t="inlineStr">
        <is>
          <t>No</t>
        </is>
      </c>
      <c r="E1722" s="58" t="inlineStr">
        <is>
          <t>No</t>
        </is>
      </c>
      <c r="F1722" s="58" t="n">
        <v>2</v>
      </c>
      <c r="G1722" s="58" t="inlineStr">
        <is>
          <t>Yes</t>
        </is>
      </c>
      <c r="H1722" s="58" t="inlineStr">
        <is>
          <t>No</t>
        </is>
      </c>
      <c r="I1722" s="58" t="inlineStr">
        <is>
          <t>Fiber optic</t>
        </is>
      </c>
      <c r="J1722" s="58" t="inlineStr">
        <is>
          <t>No</t>
        </is>
      </c>
      <c r="K1722" s="58" t="inlineStr">
        <is>
          <t>Yes</t>
        </is>
      </c>
      <c r="L1722" s="58" t="inlineStr">
        <is>
          <t>No</t>
        </is>
      </c>
      <c r="M1722" s="58" t="inlineStr">
        <is>
          <t>No</t>
        </is>
      </c>
      <c r="N1722" s="58" t="inlineStr">
        <is>
          <t>Yes</t>
        </is>
      </c>
      <c r="O1722" s="58" t="inlineStr">
        <is>
          <t>No</t>
        </is>
      </c>
      <c r="P1722" s="58" t="inlineStr">
        <is>
          <t>Month-to-month</t>
        </is>
      </c>
      <c r="Q1722" s="58" t="inlineStr">
        <is>
          <t>Yes</t>
        </is>
      </c>
      <c r="R1722" s="58" t="inlineStr">
        <is>
          <t>Bank transfer (automatic)</t>
        </is>
      </c>
      <c r="S1722" s="123" t="n">
        <v>83.8</v>
      </c>
      <c r="T1722" s="58" t="inlineStr">
        <is>
          <t>163.7</t>
        </is>
      </c>
      <c r="U1722" s="58" t="inlineStr">
        <is>
          <t>No</t>
        </is>
      </c>
      <c r="V1722" s="123">
        <f>IFERROR(VALUE(TRIM(T1722)),S1722*F1722)</f>
        <v/>
      </c>
      <c r="W1722" s="58">
        <f>IF(F1722&lt;=12,"0-12 mo",IF(F1722&lt;=24,"13-24 mo",IF(F1722&lt;=48,"25-48 mo","49+ mo")))</f>
        <v/>
      </c>
      <c r="X1722" s="58">
        <f>IF(S1722&lt;=35.5,"Q1 Low",IF(S1722&lt;=70.35,"Q2 Mid-Low",IF(S1722&lt;=89.85,"Q3 Mid-High","Q4 High")))</f>
        <v/>
      </c>
      <c r="Y1722" s="58">
        <f>IF(U1722="Yes",1,0)</f>
        <v/>
      </c>
      <c r="Z1722" s="58">
        <f>IF(P1722="Month-to-month",1,0)+IF(M1722="No",1,0)+IF(J1722="No",1,0)+IF(I1722="Fiber optic",1,0)+IF(Q1722="Yes",1,0)</f>
        <v/>
      </c>
    </row>
    <row r="1723" ht="15" customHeight="1" s="59">
      <c r="A1723" s="58" t="inlineStr">
        <is>
          <t>4116-TZAQJ</t>
        </is>
      </c>
      <c r="B1723" s="58" t="inlineStr">
        <is>
          <t>Female</t>
        </is>
      </c>
      <c r="C1723" s="58" t="n">
        <v>0</v>
      </c>
      <c r="D1723" s="58" t="inlineStr">
        <is>
          <t>No</t>
        </is>
      </c>
      <c r="E1723" s="58" t="inlineStr">
        <is>
          <t>No</t>
        </is>
      </c>
      <c r="F1723" s="58" t="n">
        <v>9</v>
      </c>
      <c r="G1723" s="58" t="inlineStr">
        <is>
          <t>Yes</t>
        </is>
      </c>
      <c r="H1723" s="58" t="inlineStr">
        <is>
          <t>No</t>
        </is>
      </c>
      <c r="I1723" s="58" t="inlineStr">
        <is>
          <t>Fiber optic</t>
        </is>
      </c>
      <c r="J1723" s="58" t="inlineStr">
        <is>
          <t>Yes</t>
        </is>
      </c>
      <c r="K1723" s="58" t="inlineStr">
        <is>
          <t>No</t>
        </is>
      </c>
      <c r="L1723" s="58" t="inlineStr">
        <is>
          <t>No</t>
        </is>
      </c>
      <c r="M1723" s="58" t="inlineStr">
        <is>
          <t>No</t>
        </is>
      </c>
      <c r="N1723" s="58" t="inlineStr">
        <is>
          <t>No</t>
        </is>
      </c>
      <c r="O1723" s="58" t="inlineStr">
        <is>
          <t>No</t>
        </is>
      </c>
      <c r="P1723" s="58" t="inlineStr">
        <is>
          <t>Month-to-month</t>
        </is>
      </c>
      <c r="Q1723" s="58" t="inlineStr">
        <is>
          <t>Yes</t>
        </is>
      </c>
      <c r="R1723" s="58" t="inlineStr">
        <is>
          <t>Credit card (automatic)</t>
        </is>
      </c>
      <c r="S1723" s="123" t="n">
        <v>74.25</v>
      </c>
      <c r="T1723" s="58" t="inlineStr">
        <is>
          <t>639.65</t>
        </is>
      </c>
      <c r="U1723" s="58" t="inlineStr">
        <is>
          <t>Yes</t>
        </is>
      </c>
      <c r="V1723" s="123">
        <f>IFERROR(VALUE(TRIM(T1723)),S1723*F1723)</f>
        <v/>
      </c>
      <c r="W1723" s="58">
        <f>IF(F1723&lt;=12,"0-12 mo",IF(F1723&lt;=24,"13-24 mo",IF(F1723&lt;=48,"25-48 mo","49+ mo")))</f>
        <v/>
      </c>
      <c r="X1723" s="58">
        <f>IF(S1723&lt;=35.5,"Q1 Low",IF(S1723&lt;=70.35,"Q2 Mid-Low",IF(S1723&lt;=89.85,"Q3 Mid-High","Q4 High")))</f>
        <v/>
      </c>
      <c r="Y1723" s="58">
        <f>IF(U1723="Yes",1,0)</f>
        <v/>
      </c>
      <c r="Z1723" s="58">
        <f>IF(P1723="Month-to-month",1,0)+IF(M1723="No",1,0)+IF(J1723="No",1,0)+IF(I1723="Fiber optic",1,0)+IF(Q1723="Yes",1,0)</f>
        <v/>
      </c>
    </row>
    <row r="1724" ht="15" customHeight="1" s="59">
      <c r="A1724" s="58" t="inlineStr">
        <is>
          <t>9060-HJJRW</t>
        </is>
      </c>
      <c r="B1724" s="58" t="inlineStr">
        <is>
          <t>Female</t>
        </is>
      </c>
      <c r="C1724" s="58" t="n">
        <v>0</v>
      </c>
      <c r="D1724" s="58" t="inlineStr">
        <is>
          <t>No</t>
        </is>
      </c>
      <c r="E1724" s="58" t="inlineStr">
        <is>
          <t>No</t>
        </is>
      </c>
      <c r="F1724" s="58" t="n">
        <v>51</v>
      </c>
      <c r="G1724" s="58" t="inlineStr">
        <is>
          <t>No</t>
        </is>
      </c>
      <c r="H1724" s="58" t="inlineStr">
        <is>
          <t>No phone service</t>
        </is>
      </c>
      <c r="I1724" s="58" t="inlineStr">
        <is>
          <t>DSL</t>
        </is>
      </c>
      <c r="J1724" s="58" t="inlineStr">
        <is>
          <t>No</t>
        </is>
      </c>
      <c r="K1724" s="58" t="inlineStr">
        <is>
          <t>Yes</t>
        </is>
      </c>
      <c r="L1724" s="58" t="inlineStr">
        <is>
          <t>Yes</t>
        </is>
      </c>
      <c r="M1724" s="58" t="inlineStr">
        <is>
          <t>No</t>
        </is>
      </c>
      <c r="N1724" s="58" t="inlineStr">
        <is>
          <t>Yes</t>
        </is>
      </c>
      <c r="O1724" s="58" t="inlineStr">
        <is>
          <t>Yes</t>
        </is>
      </c>
      <c r="P1724" s="58" t="inlineStr">
        <is>
          <t>One year</t>
        </is>
      </c>
      <c r="Q1724" s="58" t="inlineStr">
        <is>
          <t>Yes</t>
        </is>
      </c>
      <c r="R1724" s="58" t="inlineStr">
        <is>
          <t>Credit card (automatic)</t>
        </is>
      </c>
      <c r="S1724" s="123" t="n">
        <v>56.4</v>
      </c>
      <c r="T1724" s="58" t="inlineStr">
        <is>
          <t>2928.5</t>
        </is>
      </c>
      <c r="U1724" s="58" t="inlineStr">
        <is>
          <t>No</t>
        </is>
      </c>
      <c r="V1724" s="123">
        <f>IFERROR(VALUE(TRIM(T1724)),S1724*F1724)</f>
        <v/>
      </c>
      <c r="W1724" s="58">
        <f>IF(F1724&lt;=12,"0-12 mo",IF(F1724&lt;=24,"13-24 mo",IF(F1724&lt;=48,"25-48 mo","49+ mo")))</f>
        <v/>
      </c>
      <c r="X1724" s="58">
        <f>IF(S1724&lt;=35.5,"Q1 Low",IF(S1724&lt;=70.35,"Q2 Mid-Low",IF(S1724&lt;=89.85,"Q3 Mid-High","Q4 High")))</f>
        <v/>
      </c>
      <c r="Y1724" s="58">
        <f>IF(U1724="Yes",1,0)</f>
        <v/>
      </c>
      <c r="Z1724" s="58">
        <f>IF(P1724="Month-to-month",1,0)+IF(M1724="No",1,0)+IF(J1724="No",1,0)+IF(I1724="Fiber optic",1,0)+IF(Q1724="Yes",1,0)</f>
        <v/>
      </c>
    </row>
    <row r="1725" ht="15" customHeight="1" s="59">
      <c r="A1725" s="58" t="inlineStr">
        <is>
          <t>2587-YNLES</t>
        </is>
      </c>
      <c r="B1725" s="58" t="inlineStr">
        <is>
          <t>Female</t>
        </is>
      </c>
      <c r="C1725" s="58" t="n">
        <v>0</v>
      </c>
      <c r="D1725" s="58" t="inlineStr">
        <is>
          <t>Yes</t>
        </is>
      </c>
      <c r="E1725" s="58" t="inlineStr">
        <is>
          <t>Yes</t>
        </is>
      </c>
      <c r="F1725" s="58" t="n">
        <v>6</v>
      </c>
      <c r="G1725" s="58" t="inlineStr">
        <is>
          <t>Yes</t>
        </is>
      </c>
      <c r="H1725" s="58" t="inlineStr">
        <is>
          <t>No</t>
        </is>
      </c>
      <c r="I1725" s="58" t="inlineStr">
        <is>
          <t>No</t>
        </is>
      </c>
      <c r="J1725" s="58" t="inlineStr">
        <is>
          <t>No internet service</t>
        </is>
      </c>
      <c r="K1725" s="58" t="inlineStr">
        <is>
          <t>No internet service</t>
        </is>
      </c>
      <c r="L1725" s="58" t="inlineStr">
        <is>
          <t>No internet service</t>
        </is>
      </c>
      <c r="M1725" s="58" t="inlineStr">
        <is>
          <t>No internet service</t>
        </is>
      </c>
      <c r="N1725" s="58" t="inlineStr">
        <is>
          <t>No internet service</t>
        </is>
      </c>
      <c r="O1725" s="58" t="inlineStr">
        <is>
          <t>No internet service</t>
        </is>
      </c>
      <c r="P1725" s="58" t="inlineStr">
        <is>
          <t>Two year</t>
        </is>
      </c>
      <c r="Q1725" s="58" t="inlineStr">
        <is>
          <t>No</t>
        </is>
      </c>
      <c r="R1725" s="58" t="inlineStr">
        <is>
          <t>Mailed check</t>
        </is>
      </c>
      <c r="S1725" s="123" t="n">
        <v>20.1</v>
      </c>
      <c r="T1725" s="58" t="inlineStr">
        <is>
          <t>100.35</t>
        </is>
      </c>
      <c r="U1725" s="58" t="inlineStr">
        <is>
          <t>No</t>
        </is>
      </c>
      <c r="V1725" s="123">
        <f>IFERROR(VALUE(TRIM(T1725)),S1725*F1725)</f>
        <v/>
      </c>
      <c r="W1725" s="58">
        <f>IF(F1725&lt;=12,"0-12 mo",IF(F1725&lt;=24,"13-24 mo",IF(F1725&lt;=48,"25-48 mo","49+ mo")))</f>
        <v/>
      </c>
      <c r="X1725" s="58">
        <f>IF(S1725&lt;=35.5,"Q1 Low",IF(S1725&lt;=70.35,"Q2 Mid-Low",IF(S1725&lt;=89.85,"Q3 Mid-High","Q4 High")))</f>
        <v/>
      </c>
      <c r="Y1725" s="58">
        <f>IF(U1725="Yes",1,0)</f>
        <v/>
      </c>
      <c r="Z1725" s="58">
        <f>IF(P1725="Month-to-month",1,0)+IF(M1725="No",1,0)+IF(J1725="No",1,0)+IF(I1725="Fiber optic",1,0)+IF(Q1725="Yes",1,0)</f>
        <v/>
      </c>
    </row>
    <row r="1726" ht="15" customHeight="1" s="59">
      <c r="A1726" s="58" t="inlineStr">
        <is>
          <t>7398-SKNQZ</t>
        </is>
      </c>
      <c r="B1726" s="58" t="inlineStr">
        <is>
          <t>Female</t>
        </is>
      </c>
      <c r="C1726" s="58" t="n">
        <v>0</v>
      </c>
      <c r="D1726" s="58" t="inlineStr">
        <is>
          <t>Yes</t>
        </is>
      </c>
      <c r="E1726" s="58" t="inlineStr">
        <is>
          <t>No</t>
        </is>
      </c>
      <c r="F1726" s="58" t="n">
        <v>3</v>
      </c>
      <c r="G1726" s="58" t="inlineStr">
        <is>
          <t>Yes</t>
        </is>
      </c>
      <c r="H1726" s="58" t="inlineStr">
        <is>
          <t>Yes</t>
        </is>
      </c>
      <c r="I1726" s="58" t="inlineStr">
        <is>
          <t>Fiber optic</t>
        </is>
      </c>
      <c r="J1726" s="58" t="inlineStr">
        <is>
          <t>No</t>
        </is>
      </c>
      <c r="K1726" s="58" t="inlineStr">
        <is>
          <t>No</t>
        </is>
      </c>
      <c r="L1726" s="58" t="inlineStr">
        <is>
          <t>No</t>
        </is>
      </c>
      <c r="M1726" s="58" t="inlineStr">
        <is>
          <t>No</t>
        </is>
      </c>
      <c r="N1726" s="58" t="inlineStr">
        <is>
          <t>Yes</t>
        </is>
      </c>
      <c r="O1726" s="58" t="inlineStr">
        <is>
          <t>Yes</t>
        </is>
      </c>
      <c r="P1726" s="58" t="inlineStr">
        <is>
          <t>Month-to-month</t>
        </is>
      </c>
      <c r="Q1726" s="58" t="inlineStr">
        <is>
          <t>No</t>
        </is>
      </c>
      <c r="R1726" s="58" t="inlineStr">
        <is>
          <t>Electronic check</t>
        </is>
      </c>
      <c r="S1726" s="123" t="n">
        <v>94.90000000000001</v>
      </c>
      <c r="T1726" s="58" t="inlineStr">
        <is>
          <t>273.2</t>
        </is>
      </c>
      <c r="U1726" s="58" t="inlineStr">
        <is>
          <t>No</t>
        </is>
      </c>
      <c r="V1726" s="123">
        <f>IFERROR(VALUE(TRIM(T1726)),S1726*F1726)</f>
        <v/>
      </c>
      <c r="W1726" s="58">
        <f>IF(F1726&lt;=12,"0-12 mo",IF(F1726&lt;=24,"13-24 mo",IF(F1726&lt;=48,"25-48 mo","49+ mo")))</f>
        <v/>
      </c>
      <c r="X1726" s="58">
        <f>IF(S1726&lt;=35.5,"Q1 Low",IF(S1726&lt;=70.35,"Q2 Mid-Low",IF(S1726&lt;=89.85,"Q3 Mid-High","Q4 High")))</f>
        <v/>
      </c>
      <c r="Y1726" s="58">
        <f>IF(U1726="Yes",1,0)</f>
        <v/>
      </c>
      <c r="Z1726" s="58">
        <f>IF(P1726="Month-to-month",1,0)+IF(M1726="No",1,0)+IF(J1726="No",1,0)+IF(I1726="Fiber optic",1,0)+IF(Q1726="Yes",1,0)</f>
        <v/>
      </c>
    </row>
    <row r="1727" ht="15" customHeight="1" s="59">
      <c r="A1727" s="58" t="inlineStr">
        <is>
          <t>5935-FCCNB</t>
        </is>
      </c>
      <c r="B1727" s="58" t="inlineStr">
        <is>
          <t>Female</t>
        </is>
      </c>
      <c r="C1727" s="58" t="n">
        <v>1</v>
      </c>
      <c r="D1727" s="58" t="inlineStr">
        <is>
          <t>No</t>
        </is>
      </c>
      <c r="E1727" s="58" t="inlineStr">
        <is>
          <t>No</t>
        </is>
      </c>
      <c r="F1727" s="58" t="n">
        <v>17</v>
      </c>
      <c r="G1727" s="58" t="inlineStr">
        <is>
          <t>Yes</t>
        </is>
      </c>
      <c r="H1727" s="58" t="inlineStr">
        <is>
          <t>Yes</t>
        </is>
      </c>
      <c r="I1727" s="58" t="inlineStr">
        <is>
          <t>Fiber optic</t>
        </is>
      </c>
      <c r="J1727" s="58" t="inlineStr">
        <is>
          <t>No</t>
        </is>
      </c>
      <c r="K1727" s="58" t="inlineStr">
        <is>
          <t>No</t>
        </is>
      </c>
      <c r="L1727" s="58" t="inlineStr">
        <is>
          <t>No</t>
        </is>
      </c>
      <c r="M1727" s="58" t="inlineStr">
        <is>
          <t>No</t>
        </is>
      </c>
      <c r="N1727" s="58" t="inlineStr">
        <is>
          <t>Yes</t>
        </is>
      </c>
      <c r="O1727" s="58" t="inlineStr">
        <is>
          <t>Yes</t>
        </is>
      </c>
      <c r="P1727" s="58" t="inlineStr">
        <is>
          <t>Month-to-month</t>
        </is>
      </c>
      <c r="Q1727" s="58" t="inlineStr">
        <is>
          <t>Yes</t>
        </is>
      </c>
      <c r="R1727" s="58" t="inlineStr">
        <is>
          <t>Electronic check</t>
        </is>
      </c>
      <c r="S1727" s="123" t="n">
        <v>94.2</v>
      </c>
      <c r="T1727" s="58" t="inlineStr">
        <is>
          <t>1608.15</t>
        </is>
      </c>
      <c r="U1727" s="58" t="inlineStr">
        <is>
          <t>No</t>
        </is>
      </c>
      <c r="V1727" s="123">
        <f>IFERROR(VALUE(TRIM(T1727)),S1727*F1727)</f>
        <v/>
      </c>
      <c r="W1727" s="58">
        <f>IF(F1727&lt;=12,"0-12 mo",IF(F1727&lt;=24,"13-24 mo",IF(F1727&lt;=48,"25-48 mo","49+ mo")))</f>
        <v/>
      </c>
      <c r="X1727" s="58">
        <f>IF(S1727&lt;=35.5,"Q1 Low",IF(S1727&lt;=70.35,"Q2 Mid-Low",IF(S1727&lt;=89.85,"Q3 Mid-High","Q4 High")))</f>
        <v/>
      </c>
      <c r="Y1727" s="58">
        <f>IF(U1727="Yes",1,0)</f>
        <v/>
      </c>
      <c r="Z1727" s="58">
        <f>IF(P1727="Month-to-month",1,0)+IF(M1727="No",1,0)+IF(J1727="No",1,0)+IF(I1727="Fiber optic",1,0)+IF(Q1727="Yes",1,0)</f>
        <v/>
      </c>
    </row>
    <row r="1728" ht="15" customHeight="1" s="59">
      <c r="A1728" s="58" t="inlineStr">
        <is>
          <t>1958-RNRKS</t>
        </is>
      </c>
      <c r="B1728" s="58" t="inlineStr">
        <is>
          <t>Male</t>
        </is>
      </c>
      <c r="C1728" s="58" t="n">
        <v>0</v>
      </c>
      <c r="D1728" s="58" t="inlineStr">
        <is>
          <t>Yes</t>
        </is>
      </c>
      <c r="E1728" s="58" t="inlineStr">
        <is>
          <t>No</t>
        </is>
      </c>
      <c r="F1728" s="58" t="n">
        <v>30</v>
      </c>
      <c r="G1728" s="58" t="inlineStr">
        <is>
          <t>Yes</t>
        </is>
      </c>
      <c r="H1728" s="58" t="inlineStr">
        <is>
          <t>Yes</t>
        </is>
      </c>
      <c r="I1728" s="58" t="inlineStr">
        <is>
          <t>DSL</t>
        </is>
      </c>
      <c r="J1728" s="58" t="inlineStr">
        <is>
          <t>No</t>
        </is>
      </c>
      <c r="K1728" s="58" t="inlineStr">
        <is>
          <t>No</t>
        </is>
      </c>
      <c r="L1728" s="58" t="inlineStr">
        <is>
          <t>No</t>
        </is>
      </c>
      <c r="M1728" s="58" t="inlineStr">
        <is>
          <t>No</t>
        </is>
      </c>
      <c r="N1728" s="58" t="inlineStr">
        <is>
          <t>No</t>
        </is>
      </c>
      <c r="O1728" s="58" t="inlineStr">
        <is>
          <t>No</t>
        </is>
      </c>
      <c r="P1728" s="58" t="inlineStr">
        <is>
          <t>Month-to-month</t>
        </is>
      </c>
      <c r="Q1728" s="58" t="inlineStr">
        <is>
          <t>No</t>
        </is>
      </c>
      <c r="R1728" s="58" t="inlineStr">
        <is>
          <t>Electronic check</t>
        </is>
      </c>
      <c r="S1728" s="123" t="n">
        <v>49.9</v>
      </c>
      <c r="T1728" s="58" t="inlineStr">
        <is>
          <t>1441.95</t>
        </is>
      </c>
      <c r="U1728" s="58" t="inlineStr">
        <is>
          <t>No</t>
        </is>
      </c>
      <c r="V1728" s="123">
        <f>IFERROR(VALUE(TRIM(T1728)),S1728*F1728)</f>
        <v/>
      </c>
      <c r="W1728" s="58">
        <f>IF(F1728&lt;=12,"0-12 mo",IF(F1728&lt;=24,"13-24 mo",IF(F1728&lt;=48,"25-48 mo","49+ mo")))</f>
        <v/>
      </c>
      <c r="X1728" s="58">
        <f>IF(S1728&lt;=35.5,"Q1 Low",IF(S1728&lt;=70.35,"Q2 Mid-Low",IF(S1728&lt;=89.85,"Q3 Mid-High","Q4 High")))</f>
        <v/>
      </c>
      <c r="Y1728" s="58">
        <f>IF(U1728="Yes",1,0)</f>
        <v/>
      </c>
      <c r="Z1728" s="58">
        <f>IF(P1728="Month-to-month",1,0)+IF(M1728="No",1,0)+IF(J1728="No",1,0)+IF(I1728="Fiber optic",1,0)+IF(Q1728="Yes",1,0)</f>
        <v/>
      </c>
    </row>
    <row r="1729" ht="15" customHeight="1" s="59">
      <c r="A1729" s="58" t="inlineStr">
        <is>
          <t>5136-RGMZO</t>
        </is>
      </c>
      <c r="B1729" s="58" t="inlineStr">
        <is>
          <t>Male</t>
        </is>
      </c>
      <c r="C1729" s="58" t="n">
        <v>0</v>
      </c>
      <c r="D1729" s="58" t="inlineStr">
        <is>
          <t>No</t>
        </is>
      </c>
      <c r="E1729" s="58" t="inlineStr">
        <is>
          <t>No</t>
        </is>
      </c>
      <c r="F1729" s="58" t="n">
        <v>31</v>
      </c>
      <c r="G1729" s="58" t="inlineStr">
        <is>
          <t>Yes</t>
        </is>
      </c>
      <c r="H1729" s="58" t="inlineStr">
        <is>
          <t>Yes</t>
        </is>
      </c>
      <c r="I1729" s="58" t="inlineStr">
        <is>
          <t>DSL</t>
        </is>
      </c>
      <c r="J1729" s="58" t="inlineStr">
        <is>
          <t>No</t>
        </is>
      </c>
      <c r="K1729" s="58" t="inlineStr">
        <is>
          <t>Yes</t>
        </is>
      </c>
      <c r="L1729" s="58" t="inlineStr">
        <is>
          <t>No</t>
        </is>
      </c>
      <c r="M1729" s="58" t="inlineStr">
        <is>
          <t>Yes</t>
        </is>
      </c>
      <c r="N1729" s="58" t="inlineStr">
        <is>
          <t>Yes</t>
        </is>
      </c>
      <c r="O1729" s="58" t="inlineStr">
        <is>
          <t>No</t>
        </is>
      </c>
      <c r="P1729" s="58" t="inlineStr">
        <is>
          <t>Month-to-month</t>
        </is>
      </c>
      <c r="Q1729" s="58" t="inlineStr">
        <is>
          <t>Yes</t>
        </is>
      </c>
      <c r="R1729" s="58" t="inlineStr">
        <is>
          <t>Electronic check</t>
        </is>
      </c>
      <c r="S1729" s="123" t="n">
        <v>71.05</v>
      </c>
      <c r="T1729" s="58" t="inlineStr">
        <is>
          <t>2168.15</t>
        </is>
      </c>
      <c r="U1729" s="58" t="inlineStr">
        <is>
          <t>No</t>
        </is>
      </c>
      <c r="V1729" s="123">
        <f>IFERROR(VALUE(TRIM(T1729)),S1729*F1729)</f>
        <v/>
      </c>
      <c r="W1729" s="58">
        <f>IF(F1729&lt;=12,"0-12 mo",IF(F1729&lt;=24,"13-24 mo",IF(F1729&lt;=48,"25-48 mo","49+ mo")))</f>
        <v/>
      </c>
      <c r="X1729" s="58">
        <f>IF(S1729&lt;=35.5,"Q1 Low",IF(S1729&lt;=70.35,"Q2 Mid-Low",IF(S1729&lt;=89.85,"Q3 Mid-High","Q4 High")))</f>
        <v/>
      </c>
      <c r="Y1729" s="58">
        <f>IF(U1729="Yes",1,0)</f>
        <v/>
      </c>
      <c r="Z1729" s="58">
        <f>IF(P1729="Month-to-month",1,0)+IF(M1729="No",1,0)+IF(J1729="No",1,0)+IF(I1729="Fiber optic",1,0)+IF(Q1729="Yes",1,0)</f>
        <v/>
      </c>
    </row>
    <row r="1730" ht="15" customHeight="1" s="59">
      <c r="A1730" s="58" t="inlineStr">
        <is>
          <t>8345-MVDYC</t>
        </is>
      </c>
      <c r="B1730" s="58" t="inlineStr">
        <is>
          <t>Female</t>
        </is>
      </c>
      <c r="C1730" s="58" t="n">
        <v>0</v>
      </c>
      <c r="D1730" s="58" t="inlineStr">
        <is>
          <t>No</t>
        </is>
      </c>
      <c r="E1730" s="58" t="inlineStr">
        <is>
          <t>No</t>
        </is>
      </c>
      <c r="F1730" s="58" t="n">
        <v>45</v>
      </c>
      <c r="G1730" s="58" t="inlineStr">
        <is>
          <t>Yes</t>
        </is>
      </c>
      <c r="H1730" s="58" t="inlineStr">
        <is>
          <t>No</t>
        </is>
      </c>
      <c r="I1730" s="58" t="inlineStr">
        <is>
          <t>DSL</t>
        </is>
      </c>
      <c r="J1730" s="58" t="inlineStr">
        <is>
          <t>Yes</t>
        </is>
      </c>
      <c r="K1730" s="58" t="inlineStr">
        <is>
          <t>No</t>
        </is>
      </c>
      <c r="L1730" s="58" t="inlineStr">
        <is>
          <t>Yes</t>
        </is>
      </c>
      <c r="M1730" s="58" t="inlineStr">
        <is>
          <t>Yes</t>
        </is>
      </c>
      <c r="N1730" s="58" t="inlineStr">
        <is>
          <t>Yes</t>
        </is>
      </c>
      <c r="O1730" s="58" t="inlineStr">
        <is>
          <t>Yes</t>
        </is>
      </c>
      <c r="P1730" s="58" t="inlineStr">
        <is>
          <t>Two year</t>
        </is>
      </c>
      <c r="Q1730" s="58" t="inlineStr">
        <is>
          <t>No</t>
        </is>
      </c>
      <c r="R1730" s="58" t="inlineStr">
        <is>
          <t>Bank transfer (automatic)</t>
        </is>
      </c>
      <c r="S1730" s="123" t="n">
        <v>81.65000000000001</v>
      </c>
      <c r="T1730" s="58" t="inlineStr">
        <is>
          <t>3618.7</t>
        </is>
      </c>
      <c r="U1730" s="58" t="inlineStr">
        <is>
          <t>No</t>
        </is>
      </c>
      <c r="V1730" s="123">
        <f>IFERROR(VALUE(TRIM(T1730)),S1730*F1730)</f>
        <v/>
      </c>
      <c r="W1730" s="58">
        <f>IF(F1730&lt;=12,"0-12 mo",IF(F1730&lt;=24,"13-24 mo",IF(F1730&lt;=48,"25-48 mo","49+ mo")))</f>
        <v/>
      </c>
      <c r="X1730" s="58">
        <f>IF(S1730&lt;=35.5,"Q1 Low",IF(S1730&lt;=70.35,"Q2 Mid-Low",IF(S1730&lt;=89.85,"Q3 Mid-High","Q4 High")))</f>
        <v/>
      </c>
      <c r="Y1730" s="58">
        <f>IF(U1730="Yes",1,0)</f>
        <v/>
      </c>
      <c r="Z1730" s="58">
        <f>IF(P1730="Month-to-month",1,0)+IF(M1730="No",1,0)+IF(J1730="No",1,0)+IF(I1730="Fiber optic",1,0)+IF(Q1730="Yes",1,0)</f>
        <v/>
      </c>
    </row>
    <row r="1731" ht="15" customHeight="1" s="59">
      <c r="A1731" s="58" t="inlineStr">
        <is>
          <t>8226-BXGES</t>
        </is>
      </c>
      <c r="B1731" s="58" t="inlineStr">
        <is>
          <t>Male</t>
        </is>
      </c>
      <c r="C1731" s="58" t="n">
        <v>0</v>
      </c>
      <c r="D1731" s="58" t="inlineStr">
        <is>
          <t>Yes</t>
        </is>
      </c>
      <c r="E1731" s="58" t="inlineStr">
        <is>
          <t>No</t>
        </is>
      </c>
      <c r="F1731" s="58" t="n">
        <v>64</v>
      </c>
      <c r="G1731" s="58" t="inlineStr">
        <is>
          <t>Yes</t>
        </is>
      </c>
      <c r="H1731" s="58" t="inlineStr">
        <is>
          <t>Yes</t>
        </is>
      </c>
      <c r="I1731" s="58" t="inlineStr">
        <is>
          <t>Fiber optic</t>
        </is>
      </c>
      <c r="J1731" s="58" t="inlineStr">
        <is>
          <t>Yes</t>
        </is>
      </c>
      <c r="K1731" s="58" t="inlineStr">
        <is>
          <t>Yes</t>
        </is>
      </c>
      <c r="L1731" s="58" t="inlineStr">
        <is>
          <t>Yes</t>
        </is>
      </c>
      <c r="M1731" s="58" t="inlineStr">
        <is>
          <t>No</t>
        </is>
      </c>
      <c r="N1731" s="58" t="inlineStr">
        <is>
          <t>No</t>
        </is>
      </c>
      <c r="O1731" s="58" t="inlineStr">
        <is>
          <t>No</t>
        </is>
      </c>
      <c r="P1731" s="58" t="inlineStr">
        <is>
          <t>One year</t>
        </is>
      </c>
      <c r="Q1731" s="58" t="inlineStr">
        <is>
          <t>No</t>
        </is>
      </c>
      <c r="R1731" s="58" t="inlineStr">
        <is>
          <t>Bank transfer (automatic)</t>
        </is>
      </c>
      <c r="S1731" s="123" t="n">
        <v>89.45</v>
      </c>
      <c r="T1731" s="58" t="inlineStr">
        <is>
          <t>5692.65</t>
        </is>
      </c>
      <c r="U1731" s="58" t="inlineStr">
        <is>
          <t>No</t>
        </is>
      </c>
      <c r="V1731" s="123">
        <f>IFERROR(VALUE(TRIM(T1731)),S1731*F1731)</f>
        <v/>
      </c>
      <c r="W1731" s="58">
        <f>IF(F1731&lt;=12,"0-12 mo",IF(F1731&lt;=24,"13-24 mo",IF(F1731&lt;=48,"25-48 mo","49+ mo")))</f>
        <v/>
      </c>
      <c r="X1731" s="58">
        <f>IF(S1731&lt;=35.5,"Q1 Low",IF(S1731&lt;=70.35,"Q2 Mid-Low",IF(S1731&lt;=89.85,"Q3 Mid-High","Q4 High")))</f>
        <v/>
      </c>
      <c r="Y1731" s="58">
        <f>IF(U1731="Yes",1,0)</f>
        <v/>
      </c>
      <c r="Z1731" s="58">
        <f>IF(P1731="Month-to-month",1,0)+IF(M1731="No",1,0)+IF(J1731="No",1,0)+IF(I1731="Fiber optic",1,0)+IF(Q1731="Yes",1,0)</f>
        <v/>
      </c>
    </row>
    <row r="1732" ht="15" customHeight="1" s="59">
      <c r="A1732" s="58" t="inlineStr">
        <is>
          <t>3877-JRJIP</t>
        </is>
      </c>
      <c r="B1732" s="58" t="inlineStr">
        <is>
          <t>Male</t>
        </is>
      </c>
      <c r="C1732" s="58" t="n">
        <v>0</v>
      </c>
      <c r="D1732" s="58" t="inlineStr">
        <is>
          <t>No</t>
        </is>
      </c>
      <c r="E1732" s="58" t="inlineStr">
        <is>
          <t>No</t>
        </is>
      </c>
      <c r="F1732" s="58" t="n">
        <v>1</v>
      </c>
      <c r="G1732" s="58" t="inlineStr">
        <is>
          <t>Yes</t>
        </is>
      </c>
      <c r="H1732" s="58" t="inlineStr">
        <is>
          <t>Yes</t>
        </is>
      </c>
      <c r="I1732" s="58" t="inlineStr">
        <is>
          <t>DSL</t>
        </is>
      </c>
      <c r="J1732" s="58" t="inlineStr">
        <is>
          <t>No</t>
        </is>
      </c>
      <c r="K1732" s="58" t="inlineStr">
        <is>
          <t>No</t>
        </is>
      </c>
      <c r="L1732" s="58" t="inlineStr">
        <is>
          <t>No</t>
        </is>
      </c>
      <c r="M1732" s="58" t="inlineStr">
        <is>
          <t>No</t>
        </is>
      </c>
      <c r="N1732" s="58" t="inlineStr">
        <is>
          <t>Yes</t>
        </is>
      </c>
      <c r="O1732" s="58" t="inlineStr">
        <is>
          <t>No</t>
        </is>
      </c>
      <c r="P1732" s="58" t="inlineStr">
        <is>
          <t>Month-to-month</t>
        </is>
      </c>
      <c r="Q1732" s="58" t="inlineStr">
        <is>
          <t>Yes</t>
        </is>
      </c>
      <c r="R1732" s="58" t="inlineStr">
        <is>
          <t>Electronic check</t>
        </is>
      </c>
      <c r="S1732" s="123" t="n">
        <v>59.85</v>
      </c>
      <c r="T1732" s="58" t="inlineStr">
        <is>
          <t>59.85</t>
        </is>
      </c>
      <c r="U1732" s="58" t="inlineStr">
        <is>
          <t>Yes</t>
        </is>
      </c>
      <c r="V1732" s="123">
        <f>IFERROR(VALUE(TRIM(T1732)),S1732*F1732)</f>
        <v/>
      </c>
      <c r="W1732" s="58">
        <f>IF(F1732&lt;=12,"0-12 mo",IF(F1732&lt;=24,"13-24 mo",IF(F1732&lt;=48,"25-48 mo","49+ mo")))</f>
        <v/>
      </c>
      <c r="X1732" s="58">
        <f>IF(S1732&lt;=35.5,"Q1 Low",IF(S1732&lt;=70.35,"Q2 Mid-Low",IF(S1732&lt;=89.85,"Q3 Mid-High","Q4 High")))</f>
        <v/>
      </c>
      <c r="Y1732" s="58">
        <f>IF(U1732="Yes",1,0)</f>
        <v/>
      </c>
      <c r="Z1732" s="58">
        <f>IF(P1732="Month-to-month",1,0)+IF(M1732="No",1,0)+IF(J1732="No",1,0)+IF(I1732="Fiber optic",1,0)+IF(Q1732="Yes",1,0)</f>
        <v/>
      </c>
    </row>
    <row r="1733" ht="15" customHeight="1" s="59">
      <c r="A1733" s="58" t="inlineStr">
        <is>
          <t>8375-DKEBR</t>
        </is>
      </c>
      <c r="B1733" s="58" t="inlineStr">
        <is>
          <t>Female</t>
        </is>
      </c>
      <c r="C1733" s="58" t="n">
        <v>1</v>
      </c>
      <c r="D1733" s="58" t="inlineStr">
        <is>
          <t>No</t>
        </is>
      </c>
      <c r="E1733" s="58" t="inlineStr">
        <is>
          <t>No</t>
        </is>
      </c>
      <c r="F1733" s="58" t="n">
        <v>1</v>
      </c>
      <c r="G1733" s="58" t="inlineStr">
        <is>
          <t>Yes</t>
        </is>
      </c>
      <c r="H1733" s="58" t="inlineStr">
        <is>
          <t>No</t>
        </is>
      </c>
      <c r="I1733" s="58" t="inlineStr">
        <is>
          <t>Fiber optic</t>
        </is>
      </c>
      <c r="J1733" s="58" t="inlineStr">
        <is>
          <t>No</t>
        </is>
      </c>
      <c r="K1733" s="58" t="inlineStr">
        <is>
          <t>No</t>
        </is>
      </c>
      <c r="L1733" s="58" t="inlineStr">
        <is>
          <t>No</t>
        </is>
      </c>
      <c r="M1733" s="58" t="inlineStr">
        <is>
          <t>No</t>
        </is>
      </c>
      <c r="N1733" s="58" t="inlineStr">
        <is>
          <t>No</t>
        </is>
      </c>
      <c r="O1733" s="58" t="inlineStr">
        <is>
          <t>No</t>
        </is>
      </c>
      <c r="P1733" s="58" t="inlineStr">
        <is>
          <t>Month-to-month</t>
        </is>
      </c>
      <c r="Q1733" s="58" t="inlineStr">
        <is>
          <t>Yes</t>
        </is>
      </c>
      <c r="R1733" s="58" t="inlineStr">
        <is>
          <t>Electronic check</t>
        </is>
      </c>
      <c r="S1733" s="123" t="n">
        <v>69.59999999999999</v>
      </c>
      <c r="T1733" s="58" t="inlineStr">
        <is>
          <t>69.6</t>
        </is>
      </c>
      <c r="U1733" s="58" t="inlineStr">
        <is>
          <t>Yes</t>
        </is>
      </c>
      <c r="V1733" s="123">
        <f>IFERROR(VALUE(TRIM(T1733)),S1733*F1733)</f>
        <v/>
      </c>
      <c r="W1733" s="58">
        <f>IF(F1733&lt;=12,"0-12 mo",IF(F1733&lt;=24,"13-24 mo",IF(F1733&lt;=48,"25-48 mo","49+ mo")))</f>
        <v/>
      </c>
      <c r="X1733" s="58">
        <f>IF(S1733&lt;=35.5,"Q1 Low",IF(S1733&lt;=70.35,"Q2 Mid-Low",IF(S1733&lt;=89.85,"Q3 Mid-High","Q4 High")))</f>
        <v/>
      </c>
      <c r="Y1733" s="58">
        <f>IF(U1733="Yes",1,0)</f>
        <v/>
      </c>
      <c r="Z1733" s="58">
        <f>IF(P1733="Month-to-month",1,0)+IF(M1733="No",1,0)+IF(J1733="No",1,0)+IF(I1733="Fiber optic",1,0)+IF(Q1733="Yes",1,0)</f>
        <v/>
      </c>
    </row>
    <row r="1734" ht="15" customHeight="1" s="59">
      <c r="A1734" s="58" t="inlineStr">
        <is>
          <t>9705-IOVQQ</t>
        </is>
      </c>
      <c r="B1734" s="58" t="inlineStr">
        <is>
          <t>Male</t>
        </is>
      </c>
      <c r="C1734" s="58" t="n">
        <v>1</v>
      </c>
      <c r="D1734" s="58" t="inlineStr">
        <is>
          <t>Yes</t>
        </is>
      </c>
      <c r="E1734" s="58" t="inlineStr">
        <is>
          <t>Yes</t>
        </is>
      </c>
      <c r="F1734" s="58" t="n">
        <v>61</v>
      </c>
      <c r="G1734" s="58" t="inlineStr">
        <is>
          <t>Yes</t>
        </is>
      </c>
      <c r="H1734" s="58" t="inlineStr">
        <is>
          <t>Yes</t>
        </is>
      </c>
      <c r="I1734" s="58" t="inlineStr">
        <is>
          <t>Fiber optic</t>
        </is>
      </c>
      <c r="J1734" s="58" t="inlineStr">
        <is>
          <t>No</t>
        </is>
      </c>
      <c r="K1734" s="58" t="inlineStr">
        <is>
          <t>Yes</t>
        </is>
      </c>
      <c r="L1734" s="58" t="inlineStr">
        <is>
          <t>No</t>
        </is>
      </c>
      <c r="M1734" s="58" t="inlineStr">
        <is>
          <t>No</t>
        </is>
      </c>
      <c r="N1734" s="58" t="inlineStr">
        <is>
          <t>Yes</t>
        </is>
      </c>
      <c r="O1734" s="58" t="inlineStr">
        <is>
          <t>Yes</t>
        </is>
      </c>
      <c r="P1734" s="58" t="inlineStr">
        <is>
          <t>One year</t>
        </is>
      </c>
      <c r="Q1734" s="58" t="inlineStr">
        <is>
          <t>No</t>
        </is>
      </c>
      <c r="R1734" s="58" t="inlineStr">
        <is>
          <t>Electronic check</t>
        </is>
      </c>
      <c r="S1734" s="123" t="n">
        <v>99</v>
      </c>
      <c r="T1734" s="58" t="inlineStr">
        <is>
          <t>5969.3</t>
        </is>
      </c>
      <c r="U1734" s="58" t="inlineStr">
        <is>
          <t>No</t>
        </is>
      </c>
      <c r="V1734" s="123">
        <f>IFERROR(VALUE(TRIM(T1734)),S1734*F1734)</f>
        <v/>
      </c>
      <c r="W1734" s="58">
        <f>IF(F1734&lt;=12,"0-12 mo",IF(F1734&lt;=24,"13-24 mo",IF(F1734&lt;=48,"25-48 mo","49+ mo")))</f>
        <v/>
      </c>
      <c r="X1734" s="58">
        <f>IF(S1734&lt;=35.5,"Q1 Low",IF(S1734&lt;=70.35,"Q2 Mid-Low",IF(S1734&lt;=89.85,"Q3 Mid-High","Q4 High")))</f>
        <v/>
      </c>
      <c r="Y1734" s="58">
        <f>IF(U1734="Yes",1,0)</f>
        <v/>
      </c>
      <c r="Z1734" s="58">
        <f>IF(P1734="Month-to-month",1,0)+IF(M1734="No",1,0)+IF(J1734="No",1,0)+IF(I1734="Fiber optic",1,0)+IF(Q1734="Yes",1,0)</f>
        <v/>
      </c>
    </row>
    <row r="1735" ht="15" customHeight="1" s="59">
      <c r="A1735" s="58" t="inlineStr">
        <is>
          <t>1015-OWJKI</t>
        </is>
      </c>
      <c r="B1735" s="58" t="inlineStr">
        <is>
          <t>Male</t>
        </is>
      </c>
      <c r="C1735" s="58" t="n">
        <v>0</v>
      </c>
      <c r="D1735" s="58" t="inlineStr">
        <is>
          <t>No</t>
        </is>
      </c>
      <c r="E1735" s="58" t="inlineStr">
        <is>
          <t>No</t>
        </is>
      </c>
      <c r="F1735" s="58" t="n">
        <v>1</v>
      </c>
      <c r="G1735" s="58" t="inlineStr">
        <is>
          <t>Yes</t>
        </is>
      </c>
      <c r="H1735" s="58" t="inlineStr">
        <is>
          <t>No</t>
        </is>
      </c>
      <c r="I1735" s="58" t="inlineStr">
        <is>
          <t>No</t>
        </is>
      </c>
      <c r="J1735" s="58" t="inlineStr">
        <is>
          <t>No internet service</t>
        </is>
      </c>
      <c r="K1735" s="58" t="inlineStr">
        <is>
          <t>No internet service</t>
        </is>
      </c>
      <c r="L1735" s="58" t="inlineStr">
        <is>
          <t>No internet service</t>
        </is>
      </c>
      <c r="M1735" s="58" t="inlineStr">
        <is>
          <t>No internet service</t>
        </is>
      </c>
      <c r="N1735" s="58" t="inlineStr">
        <is>
          <t>No internet service</t>
        </is>
      </c>
      <c r="O1735" s="58" t="inlineStr">
        <is>
          <t>No internet service</t>
        </is>
      </c>
      <c r="P1735" s="58" t="inlineStr">
        <is>
          <t>Month-to-month</t>
        </is>
      </c>
      <c r="Q1735" s="58" t="inlineStr">
        <is>
          <t>No</t>
        </is>
      </c>
      <c r="R1735" s="58" t="inlineStr">
        <is>
          <t>Mailed check</t>
        </is>
      </c>
      <c r="S1735" s="123" t="n">
        <v>19.05</v>
      </c>
      <c r="T1735" s="58" t="inlineStr">
        <is>
          <t>19.05</t>
        </is>
      </c>
      <c r="U1735" s="58" t="inlineStr">
        <is>
          <t>No</t>
        </is>
      </c>
      <c r="V1735" s="123">
        <f>IFERROR(VALUE(TRIM(T1735)),S1735*F1735)</f>
        <v/>
      </c>
      <c r="W1735" s="58">
        <f>IF(F1735&lt;=12,"0-12 mo",IF(F1735&lt;=24,"13-24 mo",IF(F1735&lt;=48,"25-48 mo","49+ mo")))</f>
        <v/>
      </c>
      <c r="X1735" s="58">
        <f>IF(S1735&lt;=35.5,"Q1 Low",IF(S1735&lt;=70.35,"Q2 Mid-Low",IF(S1735&lt;=89.85,"Q3 Mid-High","Q4 High")))</f>
        <v/>
      </c>
      <c r="Y1735" s="58">
        <f>IF(U1735="Yes",1,0)</f>
        <v/>
      </c>
      <c r="Z1735" s="58">
        <f>IF(P1735="Month-to-month",1,0)+IF(M1735="No",1,0)+IF(J1735="No",1,0)+IF(I1735="Fiber optic",1,0)+IF(Q1735="Yes",1,0)</f>
        <v/>
      </c>
    </row>
    <row r="1736" ht="15" customHeight="1" s="59">
      <c r="A1736" s="58" t="inlineStr">
        <is>
          <t>7511-YMXVQ</t>
        </is>
      </c>
      <c r="B1736" s="58" t="inlineStr">
        <is>
          <t>Male</t>
        </is>
      </c>
      <c r="C1736" s="58" t="n">
        <v>0</v>
      </c>
      <c r="D1736" s="58" t="inlineStr">
        <is>
          <t>No</t>
        </is>
      </c>
      <c r="E1736" s="58" t="inlineStr">
        <is>
          <t>No</t>
        </is>
      </c>
      <c r="F1736" s="58" t="n">
        <v>9</v>
      </c>
      <c r="G1736" s="58" t="inlineStr">
        <is>
          <t>No</t>
        </is>
      </c>
      <c r="H1736" s="58" t="inlineStr">
        <is>
          <t>No phone service</t>
        </is>
      </c>
      <c r="I1736" s="58" t="inlineStr">
        <is>
          <t>DSL</t>
        </is>
      </c>
      <c r="J1736" s="58" t="inlineStr">
        <is>
          <t>No</t>
        </is>
      </c>
      <c r="K1736" s="58" t="inlineStr">
        <is>
          <t>No</t>
        </is>
      </c>
      <c r="L1736" s="58" t="inlineStr">
        <is>
          <t>No</t>
        </is>
      </c>
      <c r="M1736" s="58" t="inlineStr">
        <is>
          <t>No</t>
        </is>
      </c>
      <c r="N1736" s="58" t="inlineStr">
        <is>
          <t>Yes</t>
        </is>
      </c>
      <c r="O1736" s="58" t="inlineStr">
        <is>
          <t>Yes</t>
        </is>
      </c>
      <c r="P1736" s="58" t="inlineStr">
        <is>
          <t>Month-to-month</t>
        </is>
      </c>
      <c r="Q1736" s="58" t="inlineStr">
        <is>
          <t>Yes</t>
        </is>
      </c>
      <c r="R1736" s="58" t="inlineStr">
        <is>
          <t>Electronic check</t>
        </is>
      </c>
      <c r="S1736" s="123" t="n">
        <v>45.4</v>
      </c>
      <c r="T1736" s="58" t="inlineStr">
        <is>
          <t>418.8</t>
        </is>
      </c>
      <c r="U1736" s="58" t="inlineStr">
        <is>
          <t>Yes</t>
        </is>
      </c>
      <c r="V1736" s="123">
        <f>IFERROR(VALUE(TRIM(T1736)),S1736*F1736)</f>
        <v/>
      </c>
      <c r="W1736" s="58">
        <f>IF(F1736&lt;=12,"0-12 mo",IF(F1736&lt;=24,"13-24 mo",IF(F1736&lt;=48,"25-48 mo","49+ mo")))</f>
        <v/>
      </c>
      <c r="X1736" s="58">
        <f>IF(S1736&lt;=35.5,"Q1 Low",IF(S1736&lt;=70.35,"Q2 Mid-Low",IF(S1736&lt;=89.85,"Q3 Mid-High","Q4 High")))</f>
        <v/>
      </c>
      <c r="Y1736" s="58">
        <f>IF(U1736="Yes",1,0)</f>
        <v/>
      </c>
      <c r="Z1736" s="58">
        <f>IF(P1736="Month-to-month",1,0)+IF(M1736="No",1,0)+IF(J1736="No",1,0)+IF(I1736="Fiber optic",1,0)+IF(Q1736="Yes",1,0)</f>
        <v/>
      </c>
    </row>
    <row r="1737" ht="15" customHeight="1" s="59">
      <c r="A1737" s="58" t="inlineStr">
        <is>
          <t>2040-XBAVJ</t>
        </is>
      </c>
      <c r="B1737" s="58" t="inlineStr">
        <is>
          <t>Male</t>
        </is>
      </c>
      <c r="C1737" s="58" t="n">
        <v>0</v>
      </c>
      <c r="D1737" s="58" t="inlineStr">
        <is>
          <t>Yes</t>
        </is>
      </c>
      <c r="E1737" s="58" t="inlineStr">
        <is>
          <t>Yes</t>
        </is>
      </c>
      <c r="F1737" s="58" t="n">
        <v>72</v>
      </c>
      <c r="G1737" s="58" t="inlineStr">
        <is>
          <t>Yes</t>
        </is>
      </c>
      <c r="H1737" s="58" t="inlineStr">
        <is>
          <t>Yes</t>
        </is>
      </c>
      <c r="I1737" s="58" t="inlineStr">
        <is>
          <t>Fiber optic</t>
        </is>
      </c>
      <c r="J1737" s="58" t="inlineStr">
        <is>
          <t>Yes</t>
        </is>
      </c>
      <c r="K1737" s="58" t="inlineStr">
        <is>
          <t>Yes</t>
        </is>
      </c>
      <c r="L1737" s="58" t="inlineStr">
        <is>
          <t>Yes</t>
        </is>
      </c>
      <c r="M1737" s="58" t="inlineStr">
        <is>
          <t>Yes</t>
        </is>
      </c>
      <c r="N1737" s="58" t="inlineStr">
        <is>
          <t>Yes</t>
        </is>
      </c>
      <c r="O1737" s="58" t="inlineStr">
        <is>
          <t>Yes</t>
        </is>
      </c>
      <c r="P1737" s="58" t="inlineStr">
        <is>
          <t>Two year</t>
        </is>
      </c>
      <c r="Q1737" s="58" t="inlineStr">
        <is>
          <t>No</t>
        </is>
      </c>
      <c r="R1737" s="58" t="inlineStr">
        <is>
          <t>Bank transfer (automatic)</t>
        </is>
      </c>
      <c r="S1737" s="123" t="n">
        <v>114.45</v>
      </c>
      <c r="T1737" s="58" t="inlineStr">
        <is>
          <t>8100.55</t>
        </is>
      </c>
      <c r="U1737" s="58" t="inlineStr">
        <is>
          <t>No</t>
        </is>
      </c>
      <c r="V1737" s="123">
        <f>IFERROR(VALUE(TRIM(T1737)),S1737*F1737)</f>
        <v/>
      </c>
      <c r="W1737" s="58">
        <f>IF(F1737&lt;=12,"0-12 mo",IF(F1737&lt;=24,"13-24 mo",IF(F1737&lt;=48,"25-48 mo","49+ mo")))</f>
        <v/>
      </c>
      <c r="X1737" s="58">
        <f>IF(S1737&lt;=35.5,"Q1 Low",IF(S1737&lt;=70.35,"Q2 Mid-Low",IF(S1737&lt;=89.85,"Q3 Mid-High","Q4 High")))</f>
        <v/>
      </c>
      <c r="Y1737" s="58">
        <f>IF(U1737="Yes",1,0)</f>
        <v/>
      </c>
      <c r="Z1737" s="58">
        <f>IF(P1737="Month-to-month",1,0)+IF(M1737="No",1,0)+IF(J1737="No",1,0)+IF(I1737="Fiber optic",1,0)+IF(Q1737="Yes",1,0)</f>
        <v/>
      </c>
    </row>
    <row r="1738" ht="15" customHeight="1" s="59">
      <c r="A1738" s="58" t="inlineStr">
        <is>
          <t>7551-JOHTI</t>
        </is>
      </c>
      <c r="B1738" s="58" t="inlineStr">
        <is>
          <t>Female</t>
        </is>
      </c>
      <c r="C1738" s="58" t="n">
        <v>0</v>
      </c>
      <c r="D1738" s="58" t="inlineStr">
        <is>
          <t>No</t>
        </is>
      </c>
      <c r="E1738" s="58" t="inlineStr">
        <is>
          <t>No</t>
        </is>
      </c>
      <c r="F1738" s="58" t="n">
        <v>1</v>
      </c>
      <c r="G1738" s="58" t="inlineStr">
        <is>
          <t>Yes</t>
        </is>
      </c>
      <c r="H1738" s="58" t="inlineStr">
        <is>
          <t>No</t>
        </is>
      </c>
      <c r="I1738" s="58" t="inlineStr">
        <is>
          <t>No</t>
        </is>
      </c>
      <c r="J1738" s="58" t="inlineStr">
        <is>
          <t>No internet service</t>
        </is>
      </c>
      <c r="K1738" s="58" t="inlineStr">
        <is>
          <t>No internet service</t>
        </is>
      </c>
      <c r="L1738" s="58" t="inlineStr">
        <is>
          <t>No internet service</t>
        </is>
      </c>
      <c r="M1738" s="58" t="inlineStr">
        <is>
          <t>No internet service</t>
        </is>
      </c>
      <c r="N1738" s="58" t="inlineStr">
        <is>
          <t>No internet service</t>
        </is>
      </c>
      <c r="O1738" s="58" t="inlineStr">
        <is>
          <t>No internet service</t>
        </is>
      </c>
      <c r="P1738" s="58" t="inlineStr">
        <is>
          <t>Month-to-month</t>
        </is>
      </c>
      <c r="Q1738" s="58" t="inlineStr">
        <is>
          <t>No</t>
        </is>
      </c>
      <c r="R1738" s="58" t="inlineStr">
        <is>
          <t>Mailed check</t>
        </is>
      </c>
      <c r="S1738" s="123" t="n">
        <v>19.5</v>
      </c>
      <c r="T1738" s="58" t="inlineStr">
        <is>
          <t>19.5</t>
        </is>
      </c>
      <c r="U1738" s="58" t="inlineStr">
        <is>
          <t>Yes</t>
        </is>
      </c>
      <c r="V1738" s="123">
        <f>IFERROR(VALUE(TRIM(T1738)),S1738*F1738)</f>
        <v/>
      </c>
      <c r="W1738" s="58">
        <f>IF(F1738&lt;=12,"0-12 mo",IF(F1738&lt;=24,"13-24 mo",IF(F1738&lt;=48,"25-48 mo","49+ mo")))</f>
        <v/>
      </c>
      <c r="X1738" s="58">
        <f>IF(S1738&lt;=35.5,"Q1 Low",IF(S1738&lt;=70.35,"Q2 Mid-Low",IF(S1738&lt;=89.85,"Q3 Mid-High","Q4 High")))</f>
        <v/>
      </c>
      <c r="Y1738" s="58">
        <f>IF(U1738="Yes",1,0)</f>
        <v/>
      </c>
      <c r="Z1738" s="58">
        <f>IF(P1738="Month-to-month",1,0)+IF(M1738="No",1,0)+IF(J1738="No",1,0)+IF(I1738="Fiber optic",1,0)+IF(Q1738="Yes",1,0)</f>
        <v/>
      </c>
    </row>
    <row r="1739" ht="15" customHeight="1" s="59">
      <c r="A1739" s="58" t="inlineStr">
        <is>
          <t>8887-IPQNC</t>
        </is>
      </c>
      <c r="B1739" s="58" t="inlineStr">
        <is>
          <t>Female</t>
        </is>
      </c>
      <c r="C1739" s="58" t="n">
        <v>0</v>
      </c>
      <c r="D1739" s="58" t="inlineStr">
        <is>
          <t>Yes</t>
        </is>
      </c>
      <c r="E1739" s="58" t="inlineStr">
        <is>
          <t>No</t>
        </is>
      </c>
      <c r="F1739" s="58" t="n">
        <v>7</v>
      </c>
      <c r="G1739" s="58" t="inlineStr">
        <is>
          <t>Yes</t>
        </is>
      </c>
      <c r="H1739" s="58" t="inlineStr">
        <is>
          <t>No</t>
        </is>
      </c>
      <c r="I1739" s="58" t="inlineStr">
        <is>
          <t>DSL</t>
        </is>
      </c>
      <c r="J1739" s="58" t="inlineStr">
        <is>
          <t>No</t>
        </is>
      </c>
      <c r="K1739" s="58" t="inlineStr">
        <is>
          <t>No</t>
        </is>
      </c>
      <c r="L1739" s="58" t="inlineStr">
        <is>
          <t>No</t>
        </is>
      </c>
      <c r="M1739" s="58" t="inlineStr">
        <is>
          <t>No</t>
        </is>
      </c>
      <c r="N1739" s="58" t="inlineStr">
        <is>
          <t>No</t>
        </is>
      </c>
      <c r="O1739" s="58" t="inlineStr">
        <is>
          <t>No</t>
        </is>
      </c>
      <c r="P1739" s="58" t="inlineStr">
        <is>
          <t>Month-to-month</t>
        </is>
      </c>
      <c r="Q1739" s="58" t="inlineStr">
        <is>
          <t>Yes</t>
        </is>
      </c>
      <c r="R1739" s="58" t="inlineStr">
        <is>
          <t>Mailed check</t>
        </is>
      </c>
      <c r="S1739" s="123" t="n">
        <v>44.25</v>
      </c>
      <c r="T1739" s="58" t="inlineStr">
        <is>
          <t>313.45</t>
        </is>
      </c>
      <c r="U1739" s="58" t="inlineStr">
        <is>
          <t>No</t>
        </is>
      </c>
      <c r="V1739" s="123">
        <f>IFERROR(VALUE(TRIM(T1739)),S1739*F1739)</f>
        <v/>
      </c>
      <c r="W1739" s="58">
        <f>IF(F1739&lt;=12,"0-12 mo",IF(F1739&lt;=24,"13-24 mo",IF(F1739&lt;=48,"25-48 mo","49+ mo")))</f>
        <v/>
      </c>
      <c r="X1739" s="58">
        <f>IF(S1739&lt;=35.5,"Q1 Low",IF(S1739&lt;=70.35,"Q2 Mid-Low",IF(S1739&lt;=89.85,"Q3 Mid-High","Q4 High")))</f>
        <v/>
      </c>
      <c r="Y1739" s="58">
        <f>IF(U1739="Yes",1,0)</f>
        <v/>
      </c>
      <c r="Z1739" s="58">
        <f>IF(P1739="Month-to-month",1,0)+IF(M1739="No",1,0)+IF(J1739="No",1,0)+IF(I1739="Fiber optic",1,0)+IF(Q1739="Yes",1,0)</f>
        <v/>
      </c>
    </row>
    <row r="1740" ht="15" customHeight="1" s="59">
      <c r="A1740" s="58" t="inlineStr">
        <is>
          <t>8646-JCOMS</t>
        </is>
      </c>
      <c r="B1740" s="58" t="inlineStr">
        <is>
          <t>Female</t>
        </is>
      </c>
      <c r="C1740" s="58" t="n">
        <v>0</v>
      </c>
      <c r="D1740" s="58" t="inlineStr">
        <is>
          <t>Yes</t>
        </is>
      </c>
      <c r="E1740" s="58" t="inlineStr">
        <is>
          <t>No</t>
        </is>
      </c>
      <c r="F1740" s="58" t="n">
        <v>66</v>
      </c>
      <c r="G1740" s="58" t="inlineStr">
        <is>
          <t>Yes</t>
        </is>
      </c>
      <c r="H1740" s="58" t="inlineStr">
        <is>
          <t>Yes</t>
        </is>
      </c>
      <c r="I1740" s="58" t="inlineStr">
        <is>
          <t>Fiber optic</t>
        </is>
      </c>
      <c r="J1740" s="58" t="inlineStr">
        <is>
          <t>No</t>
        </is>
      </c>
      <c r="K1740" s="58" t="inlineStr">
        <is>
          <t>Yes</t>
        </is>
      </c>
      <c r="L1740" s="58" t="inlineStr">
        <is>
          <t>Yes</t>
        </is>
      </c>
      <c r="M1740" s="58" t="inlineStr">
        <is>
          <t>Yes</t>
        </is>
      </c>
      <c r="N1740" s="58" t="inlineStr">
        <is>
          <t>No</t>
        </is>
      </c>
      <c r="O1740" s="58" t="inlineStr">
        <is>
          <t>No</t>
        </is>
      </c>
      <c r="P1740" s="58" t="inlineStr">
        <is>
          <t>One year</t>
        </is>
      </c>
      <c r="Q1740" s="58" t="inlineStr">
        <is>
          <t>Yes</t>
        </is>
      </c>
      <c r="R1740" s="58" t="inlineStr">
        <is>
          <t>Bank transfer (automatic)</t>
        </is>
      </c>
      <c r="S1740" s="123" t="n">
        <v>90.55</v>
      </c>
      <c r="T1740" s="58" t="inlineStr">
        <is>
          <t>6130.95</t>
        </is>
      </c>
      <c r="U1740" s="58" t="inlineStr">
        <is>
          <t>No</t>
        </is>
      </c>
      <c r="V1740" s="123">
        <f>IFERROR(VALUE(TRIM(T1740)),S1740*F1740)</f>
        <v/>
      </c>
      <c r="W1740" s="58">
        <f>IF(F1740&lt;=12,"0-12 mo",IF(F1740&lt;=24,"13-24 mo",IF(F1740&lt;=48,"25-48 mo","49+ mo")))</f>
        <v/>
      </c>
      <c r="X1740" s="58">
        <f>IF(S1740&lt;=35.5,"Q1 Low",IF(S1740&lt;=70.35,"Q2 Mid-Low",IF(S1740&lt;=89.85,"Q3 Mid-High","Q4 High")))</f>
        <v/>
      </c>
      <c r="Y1740" s="58">
        <f>IF(U1740="Yes",1,0)</f>
        <v/>
      </c>
      <c r="Z1740" s="58">
        <f>IF(P1740="Month-to-month",1,0)+IF(M1740="No",1,0)+IF(J1740="No",1,0)+IF(I1740="Fiber optic",1,0)+IF(Q1740="Yes",1,0)</f>
        <v/>
      </c>
    </row>
    <row r="1741" ht="15" customHeight="1" s="59">
      <c r="A1741" s="58" t="inlineStr">
        <is>
          <t>9804-ICWBG</t>
        </is>
      </c>
      <c r="B1741" s="58" t="inlineStr">
        <is>
          <t>Male</t>
        </is>
      </c>
      <c r="C1741" s="58" t="n">
        <v>0</v>
      </c>
      <c r="D1741" s="58" t="inlineStr">
        <is>
          <t>No</t>
        </is>
      </c>
      <c r="E1741" s="58" t="inlineStr">
        <is>
          <t>No</t>
        </is>
      </c>
      <c r="F1741" s="58" t="n">
        <v>1</v>
      </c>
      <c r="G1741" s="58" t="inlineStr">
        <is>
          <t>Yes</t>
        </is>
      </c>
      <c r="H1741" s="58" t="inlineStr">
        <is>
          <t>No</t>
        </is>
      </c>
      <c r="I1741" s="58" t="inlineStr">
        <is>
          <t>Fiber optic</t>
        </is>
      </c>
      <c r="J1741" s="58" t="inlineStr">
        <is>
          <t>No</t>
        </is>
      </c>
      <c r="K1741" s="58" t="inlineStr">
        <is>
          <t>No</t>
        </is>
      </c>
      <c r="L1741" s="58" t="inlineStr">
        <is>
          <t>No</t>
        </is>
      </c>
      <c r="M1741" s="58" t="inlineStr">
        <is>
          <t>No</t>
        </is>
      </c>
      <c r="N1741" s="58" t="inlineStr">
        <is>
          <t>No</t>
        </is>
      </c>
      <c r="O1741" s="58" t="inlineStr">
        <is>
          <t>No</t>
        </is>
      </c>
      <c r="P1741" s="58" t="inlineStr">
        <is>
          <t>Month-to-month</t>
        </is>
      </c>
      <c r="Q1741" s="58" t="inlineStr">
        <is>
          <t>Yes</t>
        </is>
      </c>
      <c r="R1741" s="58" t="inlineStr">
        <is>
          <t>Electronic check</t>
        </is>
      </c>
      <c r="S1741" s="123" t="n">
        <v>69.90000000000001</v>
      </c>
      <c r="T1741" s="58" t="inlineStr">
        <is>
          <t>69.9</t>
        </is>
      </c>
      <c r="U1741" s="58" t="inlineStr">
        <is>
          <t>Yes</t>
        </is>
      </c>
      <c r="V1741" s="123">
        <f>IFERROR(VALUE(TRIM(T1741)),S1741*F1741)</f>
        <v/>
      </c>
      <c r="W1741" s="58">
        <f>IF(F1741&lt;=12,"0-12 mo",IF(F1741&lt;=24,"13-24 mo",IF(F1741&lt;=48,"25-48 mo","49+ mo")))</f>
        <v/>
      </c>
      <c r="X1741" s="58">
        <f>IF(S1741&lt;=35.5,"Q1 Low",IF(S1741&lt;=70.35,"Q2 Mid-Low",IF(S1741&lt;=89.85,"Q3 Mid-High","Q4 High")))</f>
        <v/>
      </c>
      <c r="Y1741" s="58">
        <f>IF(U1741="Yes",1,0)</f>
        <v/>
      </c>
      <c r="Z1741" s="58">
        <f>IF(P1741="Month-to-month",1,0)+IF(M1741="No",1,0)+IF(J1741="No",1,0)+IF(I1741="Fiber optic",1,0)+IF(Q1741="Yes",1,0)</f>
        <v/>
      </c>
    </row>
    <row r="1742" ht="15" customHeight="1" s="59">
      <c r="A1742" s="58" t="inlineStr">
        <is>
          <t>1222-KJNZD</t>
        </is>
      </c>
      <c r="B1742" s="58" t="inlineStr">
        <is>
          <t>Male</t>
        </is>
      </c>
      <c r="C1742" s="58" t="n">
        <v>0</v>
      </c>
      <c r="D1742" s="58" t="inlineStr">
        <is>
          <t>Yes</t>
        </is>
      </c>
      <c r="E1742" s="58" t="inlineStr">
        <is>
          <t>Yes</t>
        </is>
      </c>
      <c r="F1742" s="58" t="n">
        <v>40</v>
      </c>
      <c r="G1742" s="58" t="inlineStr">
        <is>
          <t>Yes</t>
        </is>
      </c>
      <c r="H1742" s="58" t="inlineStr">
        <is>
          <t>No</t>
        </is>
      </c>
      <c r="I1742" s="58" t="inlineStr">
        <is>
          <t>No</t>
        </is>
      </c>
      <c r="J1742" s="58" t="inlineStr">
        <is>
          <t>No internet service</t>
        </is>
      </c>
      <c r="K1742" s="58" t="inlineStr">
        <is>
          <t>No internet service</t>
        </is>
      </c>
      <c r="L1742" s="58" t="inlineStr">
        <is>
          <t>No internet service</t>
        </is>
      </c>
      <c r="M1742" s="58" t="inlineStr">
        <is>
          <t>No internet service</t>
        </is>
      </c>
      <c r="N1742" s="58" t="inlineStr">
        <is>
          <t>No internet service</t>
        </is>
      </c>
      <c r="O1742" s="58" t="inlineStr">
        <is>
          <t>No internet service</t>
        </is>
      </c>
      <c r="P1742" s="58" t="inlineStr">
        <is>
          <t>Month-to-month</t>
        </is>
      </c>
      <c r="Q1742" s="58" t="inlineStr">
        <is>
          <t>Yes</t>
        </is>
      </c>
      <c r="R1742" s="58" t="inlineStr">
        <is>
          <t>Bank transfer (automatic)</t>
        </is>
      </c>
      <c r="S1742" s="123" t="n">
        <v>20.4</v>
      </c>
      <c r="T1742" s="58" t="inlineStr">
        <is>
          <t>745.3</t>
        </is>
      </c>
      <c r="U1742" s="58" t="inlineStr">
        <is>
          <t>No</t>
        </is>
      </c>
      <c r="V1742" s="123">
        <f>IFERROR(VALUE(TRIM(T1742)),S1742*F1742)</f>
        <v/>
      </c>
      <c r="W1742" s="58">
        <f>IF(F1742&lt;=12,"0-12 mo",IF(F1742&lt;=24,"13-24 mo",IF(F1742&lt;=48,"25-48 mo","49+ mo")))</f>
        <v/>
      </c>
      <c r="X1742" s="58">
        <f>IF(S1742&lt;=35.5,"Q1 Low",IF(S1742&lt;=70.35,"Q2 Mid-Low",IF(S1742&lt;=89.85,"Q3 Mid-High","Q4 High")))</f>
        <v/>
      </c>
      <c r="Y1742" s="58">
        <f>IF(U1742="Yes",1,0)</f>
        <v/>
      </c>
      <c r="Z1742" s="58">
        <f>IF(P1742="Month-to-month",1,0)+IF(M1742="No",1,0)+IF(J1742="No",1,0)+IF(I1742="Fiber optic",1,0)+IF(Q1742="Yes",1,0)</f>
        <v/>
      </c>
    </row>
    <row r="1743" ht="15" customHeight="1" s="59">
      <c r="A1743" s="58" t="inlineStr">
        <is>
          <t>0106-GHRQR</t>
        </is>
      </c>
      <c r="B1743" s="58" t="inlineStr">
        <is>
          <t>Male</t>
        </is>
      </c>
      <c r="C1743" s="58" t="n">
        <v>0</v>
      </c>
      <c r="D1743" s="58" t="inlineStr">
        <is>
          <t>No</t>
        </is>
      </c>
      <c r="E1743" s="58" t="inlineStr">
        <is>
          <t>No</t>
        </is>
      </c>
      <c r="F1743" s="58" t="n">
        <v>16</v>
      </c>
      <c r="G1743" s="58" t="inlineStr">
        <is>
          <t>Yes</t>
        </is>
      </c>
      <c r="H1743" s="58" t="inlineStr">
        <is>
          <t>Yes</t>
        </is>
      </c>
      <c r="I1743" s="58" t="inlineStr">
        <is>
          <t>DSL</t>
        </is>
      </c>
      <c r="J1743" s="58" t="inlineStr">
        <is>
          <t>No</t>
        </is>
      </c>
      <c r="K1743" s="58" t="inlineStr">
        <is>
          <t>Yes</t>
        </is>
      </c>
      <c r="L1743" s="58" t="inlineStr">
        <is>
          <t>Yes</t>
        </is>
      </c>
      <c r="M1743" s="58" t="inlineStr">
        <is>
          <t>No</t>
        </is>
      </c>
      <c r="N1743" s="58" t="inlineStr">
        <is>
          <t>No</t>
        </is>
      </c>
      <c r="O1743" s="58" t="inlineStr">
        <is>
          <t>Yes</t>
        </is>
      </c>
      <c r="P1743" s="58" t="inlineStr">
        <is>
          <t>Month-to-month</t>
        </is>
      </c>
      <c r="Q1743" s="58" t="inlineStr">
        <is>
          <t>Yes</t>
        </is>
      </c>
      <c r="R1743" s="58" t="inlineStr">
        <is>
          <t>Bank transfer (automatic)</t>
        </is>
      </c>
      <c r="S1743" s="123" t="n">
        <v>71.40000000000001</v>
      </c>
      <c r="T1743" s="58" t="inlineStr">
        <is>
          <t>1212.1</t>
        </is>
      </c>
      <c r="U1743" s="58" t="inlineStr">
        <is>
          <t>No</t>
        </is>
      </c>
      <c r="V1743" s="123">
        <f>IFERROR(VALUE(TRIM(T1743)),S1743*F1743)</f>
        <v/>
      </c>
      <c r="W1743" s="58">
        <f>IF(F1743&lt;=12,"0-12 mo",IF(F1743&lt;=24,"13-24 mo",IF(F1743&lt;=48,"25-48 mo","49+ mo")))</f>
        <v/>
      </c>
      <c r="X1743" s="58">
        <f>IF(S1743&lt;=35.5,"Q1 Low",IF(S1743&lt;=70.35,"Q2 Mid-Low",IF(S1743&lt;=89.85,"Q3 Mid-High","Q4 High")))</f>
        <v/>
      </c>
      <c r="Y1743" s="58">
        <f>IF(U1743="Yes",1,0)</f>
        <v/>
      </c>
      <c r="Z1743" s="58">
        <f>IF(P1743="Month-to-month",1,0)+IF(M1743="No",1,0)+IF(J1743="No",1,0)+IF(I1743="Fiber optic",1,0)+IF(Q1743="Yes",1,0)</f>
        <v/>
      </c>
    </row>
    <row r="1744" ht="15" customHeight="1" s="59">
      <c r="A1744" s="58" t="inlineStr">
        <is>
          <t>5318-IXUZF</t>
        </is>
      </c>
      <c r="B1744" s="58" t="inlineStr">
        <is>
          <t>Female</t>
        </is>
      </c>
      <c r="C1744" s="58" t="n">
        <v>0</v>
      </c>
      <c r="D1744" s="58" t="inlineStr">
        <is>
          <t>No</t>
        </is>
      </c>
      <c r="E1744" s="58" t="inlineStr">
        <is>
          <t>No</t>
        </is>
      </c>
      <c r="F1744" s="58" t="n">
        <v>2</v>
      </c>
      <c r="G1744" s="58" t="inlineStr">
        <is>
          <t>Yes</t>
        </is>
      </c>
      <c r="H1744" s="58" t="inlineStr">
        <is>
          <t>No</t>
        </is>
      </c>
      <c r="I1744" s="58" t="inlineStr">
        <is>
          <t>Fiber optic</t>
        </is>
      </c>
      <c r="J1744" s="58" t="inlineStr">
        <is>
          <t>No</t>
        </is>
      </c>
      <c r="K1744" s="58" t="inlineStr">
        <is>
          <t>Yes</t>
        </is>
      </c>
      <c r="L1744" s="58" t="inlineStr">
        <is>
          <t>No</t>
        </is>
      </c>
      <c r="M1744" s="58" t="inlineStr">
        <is>
          <t>No</t>
        </is>
      </c>
      <c r="N1744" s="58" t="inlineStr">
        <is>
          <t>Yes</t>
        </is>
      </c>
      <c r="O1744" s="58" t="inlineStr">
        <is>
          <t>No</t>
        </is>
      </c>
      <c r="P1744" s="58" t="inlineStr">
        <is>
          <t>Month-to-month</t>
        </is>
      </c>
      <c r="Q1744" s="58" t="inlineStr">
        <is>
          <t>Yes</t>
        </is>
      </c>
      <c r="R1744" s="58" t="inlineStr">
        <is>
          <t>Bank transfer (automatic)</t>
        </is>
      </c>
      <c r="S1744" s="123" t="n">
        <v>87.15000000000001</v>
      </c>
      <c r="T1744" s="58" t="inlineStr">
        <is>
          <t>183.75</t>
        </is>
      </c>
      <c r="U1744" s="58" t="inlineStr">
        <is>
          <t>Yes</t>
        </is>
      </c>
      <c r="V1744" s="123">
        <f>IFERROR(VALUE(TRIM(T1744)),S1744*F1744)</f>
        <v/>
      </c>
      <c r="W1744" s="58">
        <f>IF(F1744&lt;=12,"0-12 mo",IF(F1744&lt;=24,"13-24 mo",IF(F1744&lt;=48,"25-48 mo","49+ mo")))</f>
        <v/>
      </c>
      <c r="X1744" s="58">
        <f>IF(S1744&lt;=35.5,"Q1 Low",IF(S1744&lt;=70.35,"Q2 Mid-Low",IF(S1744&lt;=89.85,"Q3 Mid-High","Q4 High")))</f>
        <v/>
      </c>
      <c r="Y1744" s="58">
        <f>IF(U1744="Yes",1,0)</f>
        <v/>
      </c>
      <c r="Z1744" s="58">
        <f>IF(P1744="Month-to-month",1,0)+IF(M1744="No",1,0)+IF(J1744="No",1,0)+IF(I1744="Fiber optic",1,0)+IF(Q1744="Yes",1,0)</f>
        <v/>
      </c>
    </row>
    <row r="1745" ht="15" customHeight="1" s="59">
      <c r="A1745" s="58" t="inlineStr">
        <is>
          <t>3768-VHXQO</t>
        </is>
      </c>
      <c r="B1745" s="58" t="inlineStr">
        <is>
          <t>Male</t>
        </is>
      </c>
      <c r="C1745" s="58" t="n">
        <v>0</v>
      </c>
      <c r="D1745" s="58" t="inlineStr">
        <is>
          <t>Yes</t>
        </is>
      </c>
      <c r="E1745" s="58" t="inlineStr">
        <is>
          <t>No</t>
        </is>
      </c>
      <c r="F1745" s="58" t="n">
        <v>67</v>
      </c>
      <c r="G1745" s="58" t="inlineStr">
        <is>
          <t>Yes</t>
        </is>
      </c>
      <c r="H1745" s="58" t="inlineStr">
        <is>
          <t>Yes</t>
        </is>
      </c>
      <c r="I1745" s="58" t="inlineStr">
        <is>
          <t>No</t>
        </is>
      </c>
      <c r="J1745" s="58" t="inlineStr">
        <is>
          <t>No internet service</t>
        </is>
      </c>
      <c r="K1745" s="58" t="inlineStr">
        <is>
          <t>No internet service</t>
        </is>
      </c>
      <c r="L1745" s="58" t="inlineStr">
        <is>
          <t>No internet service</t>
        </is>
      </c>
      <c r="M1745" s="58" t="inlineStr">
        <is>
          <t>No internet service</t>
        </is>
      </c>
      <c r="N1745" s="58" t="inlineStr">
        <is>
          <t>No internet service</t>
        </is>
      </c>
      <c r="O1745" s="58" t="inlineStr">
        <is>
          <t>No internet service</t>
        </is>
      </c>
      <c r="P1745" s="58" t="inlineStr">
        <is>
          <t>Two year</t>
        </is>
      </c>
      <c r="Q1745" s="58" t="inlineStr">
        <is>
          <t>No</t>
        </is>
      </c>
      <c r="R1745" s="58" t="inlineStr">
        <is>
          <t>Credit card (automatic)</t>
        </is>
      </c>
      <c r="S1745" s="123" t="n">
        <v>24.85</v>
      </c>
      <c r="T1745" s="58" t="inlineStr">
        <is>
          <t>1583.5</t>
        </is>
      </c>
      <c r="U1745" s="58" t="inlineStr">
        <is>
          <t>No</t>
        </is>
      </c>
      <c r="V1745" s="123">
        <f>IFERROR(VALUE(TRIM(T1745)),S1745*F1745)</f>
        <v/>
      </c>
      <c r="W1745" s="58">
        <f>IF(F1745&lt;=12,"0-12 mo",IF(F1745&lt;=24,"13-24 mo",IF(F1745&lt;=48,"25-48 mo","49+ mo")))</f>
        <v/>
      </c>
      <c r="X1745" s="58">
        <f>IF(S1745&lt;=35.5,"Q1 Low",IF(S1745&lt;=70.35,"Q2 Mid-Low",IF(S1745&lt;=89.85,"Q3 Mid-High","Q4 High")))</f>
        <v/>
      </c>
      <c r="Y1745" s="58">
        <f>IF(U1745="Yes",1,0)</f>
        <v/>
      </c>
      <c r="Z1745" s="58">
        <f>IF(P1745="Month-to-month",1,0)+IF(M1745="No",1,0)+IF(J1745="No",1,0)+IF(I1745="Fiber optic",1,0)+IF(Q1745="Yes",1,0)</f>
        <v/>
      </c>
    </row>
    <row r="1746" ht="15" customHeight="1" s="59">
      <c r="A1746" s="58" t="inlineStr">
        <is>
          <t>8952-WCVCD</t>
        </is>
      </c>
      <c r="B1746" s="58" t="inlineStr">
        <is>
          <t>Female</t>
        </is>
      </c>
      <c r="C1746" s="58" t="n">
        <v>0</v>
      </c>
      <c r="D1746" s="58" t="inlineStr">
        <is>
          <t>Yes</t>
        </is>
      </c>
      <c r="E1746" s="58" t="inlineStr">
        <is>
          <t>No</t>
        </is>
      </c>
      <c r="F1746" s="58" t="n">
        <v>41</v>
      </c>
      <c r="G1746" s="58" t="inlineStr">
        <is>
          <t>Yes</t>
        </is>
      </c>
      <c r="H1746" s="58" t="inlineStr">
        <is>
          <t>No</t>
        </is>
      </c>
      <c r="I1746" s="58" t="inlineStr">
        <is>
          <t>Fiber optic</t>
        </is>
      </c>
      <c r="J1746" s="58" t="inlineStr">
        <is>
          <t>Yes</t>
        </is>
      </c>
      <c r="K1746" s="58" t="inlineStr">
        <is>
          <t>Yes</t>
        </is>
      </c>
      <c r="L1746" s="58" t="inlineStr">
        <is>
          <t>Yes</t>
        </is>
      </c>
      <c r="M1746" s="58" t="inlineStr">
        <is>
          <t>No</t>
        </is>
      </c>
      <c r="N1746" s="58" t="inlineStr">
        <is>
          <t>Yes</t>
        </is>
      </c>
      <c r="O1746" s="58" t="inlineStr">
        <is>
          <t>Yes</t>
        </is>
      </c>
      <c r="P1746" s="58" t="inlineStr">
        <is>
          <t>One year</t>
        </is>
      </c>
      <c r="Q1746" s="58" t="inlineStr">
        <is>
          <t>Yes</t>
        </is>
      </c>
      <c r="R1746" s="58" t="inlineStr">
        <is>
          <t>Bank transfer (automatic)</t>
        </is>
      </c>
      <c r="S1746" s="123" t="n">
        <v>104.45</v>
      </c>
      <c r="T1746" s="58" t="inlineStr">
        <is>
          <t>4162.05</t>
        </is>
      </c>
      <c r="U1746" s="58" t="inlineStr">
        <is>
          <t>No</t>
        </is>
      </c>
      <c r="V1746" s="123">
        <f>IFERROR(VALUE(TRIM(T1746)),S1746*F1746)</f>
        <v/>
      </c>
      <c r="W1746" s="58">
        <f>IF(F1746&lt;=12,"0-12 mo",IF(F1746&lt;=24,"13-24 mo",IF(F1746&lt;=48,"25-48 mo","49+ mo")))</f>
        <v/>
      </c>
      <c r="X1746" s="58">
        <f>IF(S1746&lt;=35.5,"Q1 Low",IF(S1746&lt;=70.35,"Q2 Mid-Low",IF(S1746&lt;=89.85,"Q3 Mid-High","Q4 High")))</f>
        <v/>
      </c>
      <c r="Y1746" s="58">
        <f>IF(U1746="Yes",1,0)</f>
        <v/>
      </c>
      <c r="Z1746" s="58">
        <f>IF(P1746="Month-to-month",1,0)+IF(M1746="No",1,0)+IF(J1746="No",1,0)+IF(I1746="Fiber optic",1,0)+IF(Q1746="Yes",1,0)</f>
        <v/>
      </c>
    </row>
    <row r="1747" ht="15" customHeight="1" s="59">
      <c r="A1747" s="58" t="inlineStr">
        <is>
          <t>2418-TPEUN</t>
        </is>
      </c>
      <c r="B1747" s="58" t="inlineStr">
        <is>
          <t>Female</t>
        </is>
      </c>
      <c r="C1747" s="58" t="n">
        <v>0</v>
      </c>
      <c r="D1747" s="58" t="inlineStr">
        <is>
          <t>Yes</t>
        </is>
      </c>
      <c r="E1747" s="58" t="inlineStr">
        <is>
          <t>Yes</t>
        </is>
      </c>
      <c r="F1747" s="58" t="n">
        <v>56</v>
      </c>
      <c r="G1747" s="58" t="inlineStr">
        <is>
          <t>Yes</t>
        </is>
      </c>
      <c r="H1747" s="58" t="inlineStr">
        <is>
          <t>No</t>
        </is>
      </c>
      <c r="I1747" s="58" t="inlineStr">
        <is>
          <t>No</t>
        </is>
      </c>
      <c r="J1747" s="58" t="inlineStr">
        <is>
          <t>No internet service</t>
        </is>
      </c>
      <c r="K1747" s="58" t="inlineStr">
        <is>
          <t>No internet service</t>
        </is>
      </c>
      <c r="L1747" s="58" t="inlineStr">
        <is>
          <t>No internet service</t>
        </is>
      </c>
      <c r="M1747" s="58" t="inlineStr">
        <is>
          <t>No internet service</t>
        </is>
      </c>
      <c r="N1747" s="58" t="inlineStr">
        <is>
          <t>No internet service</t>
        </is>
      </c>
      <c r="O1747" s="58" t="inlineStr">
        <is>
          <t>No internet service</t>
        </is>
      </c>
      <c r="P1747" s="58" t="inlineStr">
        <is>
          <t>Two year</t>
        </is>
      </c>
      <c r="Q1747" s="58" t="inlineStr">
        <is>
          <t>Yes</t>
        </is>
      </c>
      <c r="R1747" s="58" t="inlineStr">
        <is>
          <t>Credit card (automatic)</t>
        </is>
      </c>
      <c r="S1747" s="123" t="n">
        <v>19.8</v>
      </c>
      <c r="T1747" s="58" t="inlineStr">
        <is>
          <t>1119.9</t>
        </is>
      </c>
      <c r="U1747" s="58" t="inlineStr">
        <is>
          <t>No</t>
        </is>
      </c>
      <c r="V1747" s="123">
        <f>IFERROR(VALUE(TRIM(T1747)),S1747*F1747)</f>
        <v/>
      </c>
      <c r="W1747" s="58">
        <f>IF(F1747&lt;=12,"0-12 mo",IF(F1747&lt;=24,"13-24 mo",IF(F1747&lt;=48,"25-48 mo","49+ mo")))</f>
        <v/>
      </c>
      <c r="X1747" s="58">
        <f>IF(S1747&lt;=35.5,"Q1 Low",IF(S1747&lt;=70.35,"Q2 Mid-Low",IF(S1747&lt;=89.85,"Q3 Mid-High","Q4 High")))</f>
        <v/>
      </c>
      <c r="Y1747" s="58">
        <f>IF(U1747="Yes",1,0)</f>
        <v/>
      </c>
      <c r="Z1747" s="58">
        <f>IF(P1747="Month-to-month",1,0)+IF(M1747="No",1,0)+IF(J1747="No",1,0)+IF(I1747="Fiber optic",1,0)+IF(Q1747="Yes",1,0)</f>
        <v/>
      </c>
    </row>
    <row r="1748" ht="15" customHeight="1" s="59">
      <c r="A1748" s="58" t="inlineStr">
        <is>
          <t>3963-RYFNS</t>
        </is>
      </c>
      <c r="B1748" s="58" t="inlineStr">
        <is>
          <t>Female</t>
        </is>
      </c>
      <c r="C1748" s="58" t="n">
        <v>0</v>
      </c>
      <c r="D1748" s="58" t="inlineStr">
        <is>
          <t>No</t>
        </is>
      </c>
      <c r="E1748" s="58" t="inlineStr">
        <is>
          <t>No</t>
        </is>
      </c>
      <c r="F1748" s="58" t="n">
        <v>72</v>
      </c>
      <c r="G1748" s="58" t="inlineStr">
        <is>
          <t>Yes</t>
        </is>
      </c>
      <c r="H1748" s="58" t="inlineStr">
        <is>
          <t>Yes</t>
        </is>
      </c>
      <c r="I1748" s="58" t="inlineStr">
        <is>
          <t>Fiber optic</t>
        </is>
      </c>
      <c r="J1748" s="58" t="inlineStr">
        <is>
          <t>Yes</t>
        </is>
      </c>
      <c r="K1748" s="58" t="inlineStr">
        <is>
          <t>Yes</t>
        </is>
      </c>
      <c r="L1748" s="58" t="inlineStr">
        <is>
          <t>Yes</t>
        </is>
      </c>
      <c r="M1748" s="58" t="inlineStr">
        <is>
          <t>Yes</t>
        </is>
      </c>
      <c r="N1748" s="58" t="inlineStr">
        <is>
          <t>Yes</t>
        </is>
      </c>
      <c r="O1748" s="58" t="inlineStr">
        <is>
          <t>Yes</t>
        </is>
      </c>
      <c r="P1748" s="58" t="inlineStr">
        <is>
          <t>Two year</t>
        </is>
      </c>
      <c r="Q1748" s="58" t="inlineStr">
        <is>
          <t>Yes</t>
        </is>
      </c>
      <c r="R1748" s="58" t="inlineStr">
        <is>
          <t>Bank transfer (automatic)</t>
        </is>
      </c>
      <c r="S1748" s="123" t="n">
        <v>116.45</v>
      </c>
      <c r="T1748" s="58" t="inlineStr">
        <is>
          <t>8013.55</t>
        </is>
      </c>
      <c r="U1748" s="58" t="inlineStr">
        <is>
          <t>No</t>
        </is>
      </c>
      <c r="V1748" s="123">
        <f>IFERROR(VALUE(TRIM(T1748)),S1748*F1748)</f>
        <v/>
      </c>
      <c r="W1748" s="58">
        <f>IF(F1748&lt;=12,"0-12 mo",IF(F1748&lt;=24,"13-24 mo",IF(F1748&lt;=48,"25-48 mo","49+ mo")))</f>
        <v/>
      </c>
      <c r="X1748" s="58">
        <f>IF(S1748&lt;=35.5,"Q1 Low",IF(S1748&lt;=70.35,"Q2 Mid-Low",IF(S1748&lt;=89.85,"Q3 Mid-High","Q4 High")))</f>
        <v/>
      </c>
      <c r="Y1748" s="58">
        <f>IF(U1748="Yes",1,0)</f>
        <v/>
      </c>
      <c r="Z1748" s="58">
        <f>IF(P1748="Month-to-month",1,0)+IF(M1748="No",1,0)+IF(J1748="No",1,0)+IF(I1748="Fiber optic",1,0)+IF(Q1748="Yes",1,0)</f>
        <v/>
      </c>
    </row>
    <row r="1749" ht="15" customHeight="1" s="59">
      <c r="A1749" s="58" t="inlineStr">
        <is>
          <t>3198-VELRD</t>
        </is>
      </c>
      <c r="B1749" s="58" t="inlineStr">
        <is>
          <t>Female</t>
        </is>
      </c>
      <c r="C1749" s="58" t="n">
        <v>0</v>
      </c>
      <c r="D1749" s="58" t="inlineStr">
        <is>
          <t>Yes</t>
        </is>
      </c>
      <c r="E1749" s="58" t="inlineStr">
        <is>
          <t>Yes</t>
        </is>
      </c>
      <c r="F1749" s="58" t="n">
        <v>3</v>
      </c>
      <c r="G1749" s="58" t="inlineStr">
        <is>
          <t>Yes</t>
        </is>
      </c>
      <c r="H1749" s="58" t="inlineStr">
        <is>
          <t>Yes</t>
        </is>
      </c>
      <c r="I1749" s="58" t="inlineStr">
        <is>
          <t>Fiber optic</t>
        </is>
      </c>
      <c r="J1749" s="58" t="inlineStr">
        <is>
          <t>No</t>
        </is>
      </c>
      <c r="K1749" s="58" t="inlineStr">
        <is>
          <t>No</t>
        </is>
      </c>
      <c r="L1749" s="58" t="inlineStr">
        <is>
          <t>No</t>
        </is>
      </c>
      <c r="M1749" s="58" t="inlineStr">
        <is>
          <t>No</t>
        </is>
      </c>
      <c r="N1749" s="58" t="inlineStr">
        <is>
          <t>No</t>
        </is>
      </c>
      <c r="O1749" s="58" t="inlineStr">
        <is>
          <t>Yes</t>
        </is>
      </c>
      <c r="P1749" s="58" t="inlineStr">
        <is>
          <t>Month-to-month</t>
        </is>
      </c>
      <c r="Q1749" s="58" t="inlineStr">
        <is>
          <t>Yes</t>
        </is>
      </c>
      <c r="R1749" s="58" t="inlineStr">
        <is>
          <t>Bank transfer (automatic)</t>
        </is>
      </c>
      <c r="S1749" s="123" t="n">
        <v>84.75</v>
      </c>
      <c r="T1749" s="58" t="inlineStr">
        <is>
          <t>264.85</t>
        </is>
      </c>
      <c r="U1749" s="58" t="inlineStr">
        <is>
          <t>Yes</t>
        </is>
      </c>
      <c r="V1749" s="123">
        <f>IFERROR(VALUE(TRIM(T1749)),S1749*F1749)</f>
        <v/>
      </c>
      <c r="W1749" s="58">
        <f>IF(F1749&lt;=12,"0-12 mo",IF(F1749&lt;=24,"13-24 mo",IF(F1749&lt;=48,"25-48 mo","49+ mo")))</f>
        <v/>
      </c>
      <c r="X1749" s="58">
        <f>IF(S1749&lt;=35.5,"Q1 Low",IF(S1749&lt;=70.35,"Q2 Mid-Low",IF(S1749&lt;=89.85,"Q3 Mid-High","Q4 High")))</f>
        <v/>
      </c>
      <c r="Y1749" s="58">
        <f>IF(U1749="Yes",1,0)</f>
        <v/>
      </c>
      <c r="Z1749" s="58">
        <f>IF(P1749="Month-to-month",1,0)+IF(M1749="No",1,0)+IF(J1749="No",1,0)+IF(I1749="Fiber optic",1,0)+IF(Q1749="Yes",1,0)</f>
        <v/>
      </c>
    </row>
    <row r="1750" ht="15" customHeight="1" s="59">
      <c r="A1750" s="58" t="inlineStr">
        <is>
          <t>8540-ZQGEA</t>
        </is>
      </c>
      <c r="B1750" s="58" t="inlineStr">
        <is>
          <t>Female</t>
        </is>
      </c>
      <c r="C1750" s="58" t="n">
        <v>0</v>
      </c>
      <c r="D1750" s="58" t="inlineStr">
        <is>
          <t>Yes</t>
        </is>
      </c>
      <c r="E1750" s="58" t="inlineStr">
        <is>
          <t>No</t>
        </is>
      </c>
      <c r="F1750" s="58" t="n">
        <v>54</v>
      </c>
      <c r="G1750" s="58" t="inlineStr">
        <is>
          <t>Yes</t>
        </is>
      </c>
      <c r="H1750" s="58" t="inlineStr">
        <is>
          <t>No</t>
        </is>
      </c>
      <c r="I1750" s="58" t="inlineStr">
        <is>
          <t>No</t>
        </is>
      </c>
      <c r="J1750" s="58" t="inlineStr">
        <is>
          <t>No internet service</t>
        </is>
      </c>
      <c r="K1750" s="58" t="inlineStr">
        <is>
          <t>No internet service</t>
        </is>
      </c>
      <c r="L1750" s="58" t="inlineStr">
        <is>
          <t>No internet service</t>
        </is>
      </c>
      <c r="M1750" s="58" t="inlineStr">
        <is>
          <t>No internet service</t>
        </is>
      </c>
      <c r="N1750" s="58" t="inlineStr">
        <is>
          <t>No internet service</t>
        </is>
      </c>
      <c r="O1750" s="58" t="inlineStr">
        <is>
          <t>No internet service</t>
        </is>
      </c>
      <c r="P1750" s="58" t="inlineStr">
        <is>
          <t>Two year</t>
        </is>
      </c>
      <c r="Q1750" s="58" t="inlineStr">
        <is>
          <t>No</t>
        </is>
      </c>
      <c r="R1750" s="58" t="inlineStr">
        <is>
          <t>Credit card (automatic)</t>
        </is>
      </c>
      <c r="S1750" s="123" t="n">
        <v>20.05</v>
      </c>
      <c r="T1750" s="58" t="inlineStr">
        <is>
          <t>1102.4</t>
        </is>
      </c>
      <c r="U1750" s="58" t="inlineStr">
        <is>
          <t>No</t>
        </is>
      </c>
      <c r="V1750" s="123">
        <f>IFERROR(VALUE(TRIM(T1750)),S1750*F1750)</f>
        <v/>
      </c>
      <c r="W1750" s="58">
        <f>IF(F1750&lt;=12,"0-12 mo",IF(F1750&lt;=24,"13-24 mo",IF(F1750&lt;=48,"25-48 mo","49+ mo")))</f>
        <v/>
      </c>
      <c r="X1750" s="58">
        <f>IF(S1750&lt;=35.5,"Q1 Low",IF(S1750&lt;=70.35,"Q2 Mid-Low",IF(S1750&lt;=89.85,"Q3 Mid-High","Q4 High")))</f>
        <v/>
      </c>
      <c r="Y1750" s="58">
        <f>IF(U1750="Yes",1,0)</f>
        <v/>
      </c>
      <c r="Z1750" s="58">
        <f>IF(P1750="Month-to-month",1,0)+IF(M1750="No",1,0)+IF(J1750="No",1,0)+IF(I1750="Fiber optic",1,0)+IF(Q1750="Yes",1,0)</f>
        <v/>
      </c>
    </row>
    <row r="1751" ht="15" customHeight="1" s="59">
      <c r="A1751" s="58" t="inlineStr">
        <is>
          <t>1320-REHCS</t>
        </is>
      </c>
      <c r="B1751" s="58" t="inlineStr">
        <is>
          <t>Male</t>
        </is>
      </c>
      <c r="C1751" s="58" t="n">
        <v>1</v>
      </c>
      <c r="D1751" s="58" t="inlineStr">
        <is>
          <t>No</t>
        </is>
      </c>
      <c r="E1751" s="58" t="inlineStr">
        <is>
          <t>No</t>
        </is>
      </c>
      <c r="F1751" s="58" t="n">
        <v>52</v>
      </c>
      <c r="G1751" s="58" t="inlineStr">
        <is>
          <t>Yes</t>
        </is>
      </c>
      <c r="H1751" s="58" t="inlineStr">
        <is>
          <t>Yes</t>
        </is>
      </c>
      <c r="I1751" s="58" t="inlineStr">
        <is>
          <t>Fiber optic</t>
        </is>
      </c>
      <c r="J1751" s="58" t="inlineStr">
        <is>
          <t>No</t>
        </is>
      </c>
      <c r="K1751" s="58" t="inlineStr">
        <is>
          <t>Yes</t>
        </is>
      </c>
      <c r="L1751" s="58" t="inlineStr">
        <is>
          <t>Yes</t>
        </is>
      </c>
      <c r="M1751" s="58" t="inlineStr">
        <is>
          <t>Yes</t>
        </is>
      </c>
      <c r="N1751" s="58" t="inlineStr">
        <is>
          <t>Yes</t>
        </is>
      </c>
      <c r="O1751" s="58" t="inlineStr">
        <is>
          <t>Yes</t>
        </is>
      </c>
      <c r="P1751" s="58" t="inlineStr">
        <is>
          <t>Month-to-month</t>
        </is>
      </c>
      <c r="Q1751" s="58" t="inlineStr">
        <is>
          <t>Yes</t>
        </is>
      </c>
      <c r="R1751" s="58" t="inlineStr">
        <is>
          <t>Electronic check</t>
        </is>
      </c>
      <c r="S1751" s="123" t="n">
        <v>110.75</v>
      </c>
      <c r="T1751" s="58" t="inlineStr">
        <is>
          <t>5832</t>
        </is>
      </c>
      <c r="U1751" s="58" t="inlineStr">
        <is>
          <t>No</t>
        </is>
      </c>
      <c r="V1751" s="123">
        <f>IFERROR(VALUE(TRIM(T1751)),S1751*F1751)</f>
        <v/>
      </c>
      <c r="W1751" s="58">
        <f>IF(F1751&lt;=12,"0-12 mo",IF(F1751&lt;=24,"13-24 mo",IF(F1751&lt;=48,"25-48 mo","49+ mo")))</f>
        <v/>
      </c>
      <c r="X1751" s="58">
        <f>IF(S1751&lt;=35.5,"Q1 Low",IF(S1751&lt;=70.35,"Q2 Mid-Low",IF(S1751&lt;=89.85,"Q3 Mid-High","Q4 High")))</f>
        <v/>
      </c>
      <c r="Y1751" s="58">
        <f>IF(U1751="Yes",1,0)</f>
        <v/>
      </c>
      <c r="Z1751" s="58">
        <f>IF(P1751="Month-to-month",1,0)+IF(M1751="No",1,0)+IF(J1751="No",1,0)+IF(I1751="Fiber optic",1,0)+IF(Q1751="Yes",1,0)</f>
        <v/>
      </c>
    </row>
    <row r="1752" ht="15" customHeight="1" s="59">
      <c r="A1752" s="58" t="inlineStr">
        <is>
          <t>4137-JOPHL</t>
        </is>
      </c>
      <c r="B1752" s="58" t="inlineStr">
        <is>
          <t>Female</t>
        </is>
      </c>
      <c r="C1752" s="58" t="n">
        <v>0</v>
      </c>
      <c r="D1752" s="58" t="inlineStr">
        <is>
          <t>No</t>
        </is>
      </c>
      <c r="E1752" s="58" t="inlineStr">
        <is>
          <t>No</t>
        </is>
      </c>
      <c r="F1752" s="58" t="n">
        <v>50</v>
      </c>
      <c r="G1752" s="58" t="inlineStr">
        <is>
          <t>Yes</t>
        </is>
      </c>
      <c r="H1752" s="58" t="inlineStr">
        <is>
          <t>No</t>
        </is>
      </c>
      <c r="I1752" s="58" t="inlineStr">
        <is>
          <t>Fiber optic</t>
        </is>
      </c>
      <c r="J1752" s="58" t="inlineStr">
        <is>
          <t>No</t>
        </is>
      </c>
      <c r="K1752" s="58" t="inlineStr">
        <is>
          <t>No</t>
        </is>
      </c>
      <c r="L1752" s="58" t="inlineStr">
        <is>
          <t>Yes</t>
        </is>
      </c>
      <c r="M1752" s="58" t="inlineStr">
        <is>
          <t>Yes</t>
        </is>
      </c>
      <c r="N1752" s="58" t="inlineStr">
        <is>
          <t>No</t>
        </is>
      </c>
      <c r="O1752" s="58" t="inlineStr">
        <is>
          <t>Yes</t>
        </is>
      </c>
      <c r="P1752" s="58" t="inlineStr">
        <is>
          <t>Two year</t>
        </is>
      </c>
      <c r="Q1752" s="58" t="inlineStr">
        <is>
          <t>Yes</t>
        </is>
      </c>
      <c r="R1752" s="58" t="inlineStr">
        <is>
          <t>Bank transfer (automatic)</t>
        </is>
      </c>
      <c r="S1752" s="123" t="n">
        <v>89.7</v>
      </c>
      <c r="T1752" s="58" t="inlineStr">
        <is>
          <t>4304.5</t>
        </is>
      </c>
      <c r="U1752" s="58" t="inlineStr">
        <is>
          <t>No</t>
        </is>
      </c>
      <c r="V1752" s="123">
        <f>IFERROR(VALUE(TRIM(T1752)),S1752*F1752)</f>
        <v/>
      </c>
      <c r="W1752" s="58">
        <f>IF(F1752&lt;=12,"0-12 mo",IF(F1752&lt;=24,"13-24 mo",IF(F1752&lt;=48,"25-48 mo","49+ mo")))</f>
        <v/>
      </c>
      <c r="X1752" s="58">
        <f>IF(S1752&lt;=35.5,"Q1 Low",IF(S1752&lt;=70.35,"Q2 Mid-Low",IF(S1752&lt;=89.85,"Q3 Mid-High","Q4 High")))</f>
        <v/>
      </c>
      <c r="Y1752" s="58">
        <f>IF(U1752="Yes",1,0)</f>
        <v/>
      </c>
      <c r="Z1752" s="58">
        <f>IF(P1752="Month-to-month",1,0)+IF(M1752="No",1,0)+IF(J1752="No",1,0)+IF(I1752="Fiber optic",1,0)+IF(Q1752="Yes",1,0)</f>
        <v/>
      </c>
    </row>
    <row r="1753" ht="15" customHeight="1" s="59">
      <c r="A1753" s="58" t="inlineStr">
        <is>
          <t>9436-ZBZCT</t>
        </is>
      </c>
      <c r="B1753" s="58" t="inlineStr">
        <is>
          <t>Male</t>
        </is>
      </c>
      <c r="C1753" s="58" t="n">
        <v>0</v>
      </c>
      <c r="D1753" s="58" t="inlineStr">
        <is>
          <t>No</t>
        </is>
      </c>
      <c r="E1753" s="58" t="inlineStr">
        <is>
          <t>No</t>
        </is>
      </c>
      <c r="F1753" s="58" t="n">
        <v>14</v>
      </c>
      <c r="G1753" s="58" t="inlineStr">
        <is>
          <t>Yes</t>
        </is>
      </c>
      <c r="H1753" s="58" t="inlineStr">
        <is>
          <t>Yes</t>
        </is>
      </c>
      <c r="I1753" s="58" t="inlineStr">
        <is>
          <t>Fiber optic</t>
        </is>
      </c>
      <c r="J1753" s="58" t="inlineStr">
        <is>
          <t>No</t>
        </is>
      </c>
      <c r="K1753" s="58" t="inlineStr">
        <is>
          <t>No</t>
        </is>
      </c>
      <c r="L1753" s="58" t="inlineStr">
        <is>
          <t>No</t>
        </is>
      </c>
      <c r="M1753" s="58" t="inlineStr">
        <is>
          <t>Yes</t>
        </is>
      </c>
      <c r="N1753" s="58" t="inlineStr">
        <is>
          <t>Yes</t>
        </is>
      </c>
      <c r="O1753" s="58" t="inlineStr">
        <is>
          <t>No</t>
        </is>
      </c>
      <c r="P1753" s="58" t="inlineStr">
        <is>
          <t>Month-to-month</t>
        </is>
      </c>
      <c r="Q1753" s="58" t="inlineStr">
        <is>
          <t>Yes</t>
        </is>
      </c>
      <c r="R1753" s="58" t="inlineStr">
        <is>
          <t>Electronic check</t>
        </is>
      </c>
      <c r="S1753" s="123" t="n">
        <v>89.95</v>
      </c>
      <c r="T1753" s="58" t="inlineStr">
        <is>
          <t>1178.4</t>
        </is>
      </c>
      <c r="U1753" s="58" t="inlineStr">
        <is>
          <t>Yes</t>
        </is>
      </c>
      <c r="V1753" s="123">
        <f>IFERROR(VALUE(TRIM(T1753)),S1753*F1753)</f>
        <v/>
      </c>
      <c r="W1753" s="58">
        <f>IF(F1753&lt;=12,"0-12 mo",IF(F1753&lt;=24,"13-24 mo",IF(F1753&lt;=48,"25-48 mo","49+ mo")))</f>
        <v/>
      </c>
      <c r="X1753" s="58">
        <f>IF(S1753&lt;=35.5,"Q1 Low",IF(S1753&lt;=70.35,"Q2 Mid-Low",IF(S1753&lt;=89.85,"Q3 Mid-High","Q4 High")))</f>
        <v/>
      </c>
      <c r="Y1753" s="58">
        <f>IF(U1753="Yes",1,0)</f>
        <v/>
      </c>
      <c r="Z1753" s="58">
        <f>IF(P1753="Month-to-month",1,0)+IF(M1753="No",1,0)+IF(J1753="No",1,0)+IF(I1753="Fiber optic",1,0)+IF(Q1753="Yes",1,0)</f>
        <v/>
      </c>
    </row>
    <row r="1754" ht="15" customHeight="1" s="59">
      <c r="A1754" s="58" t="inlineStr">
        <is>
          <t>7801-CEDNV</t>
        </is>
      </c>
      <c r="B1754" s="58" t="inlineStr">
        <is>
          <t>Male</t>
        </is>
      </c>
      <c r="C1754" s="58" t="n">
        <v>0</v>
      </c>
      <c r="D1754" s="58" t="inlineStr">
        <is>
          <t>Yes</t>
        </is>
      </c>
      <c r="E1754" s="58" t="inlineStr">
        <is>
          <t>No</t>
        </is>
      </c>
      <c r="F1754" s="58" t="n">
        <v>27</v>
      </c>
      <c r="G1754" s="58" t="inlineStr">
        <is>
          <t>Yes</t>
        </is>
      </c>
      <c r="H1754" s="58" t="inlineStr">
        <is>
          <t>No</t>
        </is>
      </c>
      <c r="I1754" s="58" t="inlineStr">
        <is>
          <t>DSL</t>
        </is>
      </c>
      <c r="J1754" s="58" t="inlineStr">
        <is>
          <t>Yes</t>
        </is>
      </c>
      <c r="K1754" s="58" t="inlineStr">
        <is>
          <t>No</t>
        </is>
      </c>
      <c r="L1754" s="58" t="inlineStr">
        <is>
          <t>No</t>
        </is>
      </c>
      <c r="M1754" s="58" t="inlineStr">
        <is>
          <t>No</t>
        </is>
      </c>
      <c r="N1754" s="58" t="inlineStr">
        <is>
          <t>No</t>
        </is>
      </c>
      <c r="O1754" s="58" t="inlineStr">
        <is>
          <t>No</t>
        </is>
      </c>
      <c r="P1754" s="58" t="inlineStr">
        <is>
          <t>One year</t>
        </is>
      </c>
      <c r="Q1754" s="58" t="inlineStr">
        <is>
          <t>No</t>
        </is>
      </c>
      <c r="R1754" s="58" t="inlineStr">
        <is>
          <t>Credit card (automatic)</t>
        </is>
      </c>
      <c r="S1754" s="123" t="n">
        <v>48.7</v>
      </c>
      <c r="T1754" s="58" t="inlineStr">
        <is>
          <t>1421.75</t>
        </is>
      </c>
      <c r="U1754" s="58" t="inlineStr">
        <is>
          <t>No</t>
        </is>
      </c>
      <c r="V1754" s="123">
        <f>IFERROR(VALUE(TRIM(T1754)),S1754*F1754)</f>
        <v/>
      </c>
      <c r="W1754" s="58">
        <f>IF(F1754&lt;=12,"0-12 mo",IF(F1754&lt;=24,"13-24 mo",IF(F1754&lt;=48,"25-48 mo","49+ mo")))</f>
        <v/>
      </c>
      <c r="X1754" s="58">
        <f>IF(S1754&lt;=35.5,"Q1 Low",IF(S1754&lt;=70.35,"Q2 Mid-Low",IF(S1754&lt;=89.85,"Q3 Mid-High","Q4 High")))</f>
        <v/>
      </c>
      <c r="Y1754" s="58">
        <f>IF(U1754="Yes",1,0)</f>
        <v/>
      </c>
      <c r="Z1754" s="58">
        <f>IF(P1754="Month-to-month",1,0)+IF(M1754="No",1,0)+IF(J1754="No",1,0)+IF(I1754="Fiber optic",1,0)+IF(Q1754="Yes",1,0)</f>
        <v/>
      </c>
    </row>
    <row r="1755" ht="15" customHeight="1" s="59">
      <c r="A1755" s="58" t="inlineStr">
        <is>
          <t>2057-BOYKM</t>
        </is>
      </c>
      <c r="B1755" s="58" t="inlineStr">
        <is>
          <t>Female</t>
        </is>
      </c>
      <c r="C1755" s="58" t="n">
        <v>1</v>
      </c>
      <c r="D1755" s="58" t="inlineStr">
        <is>
          <t>Yes</t>
        </is>
      </c>
      <c r="E1755" s="58" t="inlineStr">
        <is>
          <t>No</t>
        </is>
      </c>
      <c r="F1755" s="58" t="n">
        <v>72</v>
      </c>
      <c r="G1755" s="58" t="inlineStr">
        <is>
          <t>Yes</t>
        </is>
      </c>
      <c r="H1755" s="58" t="inlineStr">
        <is>
          <t>Yes</t>
        </is>
      </c>
      <c r="I1755" s="58" t="inlineStr">
        <is>
          <t>Fiber optic</t>
        </is>
      </c>
      <c r="J1755" s="58" t="inlineStr">
        <is>
          <t>Yes</t>
        </is>
      </c>
      <c r="K1755" s="58" t="inlineStr">
        <is>
          <t>Yes</t>
        </is>
      </c>
      <c r="L1755" s="58" t="inlineStr">
        <is>
          <t>Yes</t>
        </is>
      </c>
      <c r="M1755" s="58" t="inlineStr">
        <is>
          <t>Yes</t>
        </is>
      </c>
      <c r="N1755" s="58" t="inlineStr">
        <is>
          <t>No</t>
        </is>
      </c>
      <c r="O1755" s="58" t="inlineStr">
        <is>
          <t>No</t>
        </is>
      </c>
      <c r="P1755" s="58" t="inlineStr">
        <is>
          <t>Two year</t>
        </is>
      </c>
      <c r="Q1755" s="58" t="inlineStr">
        <is>
          <t>Yes</t>
        </is>
      </c>
      <c r="R1755" s="58" t="inlineStr">
        <is>
          <t>Bank transfer (automatic)</t>
        </is>
      </c>
      <c r="S1755" s="123" t="n">
        <v>96.59999999999999</v>
      </c>
      <c r="T1755" s="58" t="inlineStr">
        <is>
          <t>6827.5</t>
        </is>
      </c>
      <c r="U1755" s="58" t="inlineStr">
        <is>
          <t>No</t>
        </is>
      </c>
      <c r="V1755" s="123">
        <f>IFERROR(VALUE(TRIM(T1755)),S1755*F1755)</f>
        <v/>
      </c>
      <c r="W1755" s="58">
        <f>IF(F1755&lt;=12,"0-12 mo",IF(F1755&lt;=24,"13-24 mo",IF(F1755&lt;=48,"25-48 mo","49+ mo")))</f>
        <v/>
      </c>
      <c r="X1755" s="58">
        <f>IF(S1755&lt;=35.5,"Q1 Low",IF(S1755&lt;=70.35,"Q2 Mid-Low",IF(S1755&lt;=89.85,"Q3 Mid-High","Q4 High")))</f>
        <v/>
      </c>
      <c r="Y1755" s="58">
        <f>IF(U1755="Yes",1,0)</f>
        <v/>
      </c>
      <c r="Z1755" s="58">
        <f>IF(P1755="Month-to-month",1,0)+IF(M1755="No",1,0)+IF(J1755="No",1,0)+IF(I1755="Fiber optic",1,0)+IF(Q1755="Yes",1,0)</f>
        <v/>
      </c>
    </row>
    <row r="1756" ht="15" customHeight="1" s="59">
      <c r="A1756" s="58" t="inlineStr">
        <is>
          <t>3658-QQJYD</t>
        </is>
      </c>
      <c r="B1756" s="58" t="inlineStr">
        <is>
          <t>Male</t>
        </is>
      </c>
      <c r="C1756" s="58" t="n">
        <v>0</v>
      </c>
      <c r="D1756" s="58" t="inlineStr">
        <is>
          <t>No</t>
        </is>
      </c>
      <c r="E1756" s="58" t="inlineStr">
        <is>
          <t>No</t>
        </is>
      </c>
      <c r="F1756" s="58" t="n">
        <v>62</v>
      </c>
      <c r="G1756" s="58" t="inlineStr">
        <is>
          <t>Yes</t>
        </is>
      </c>
      <c r="H1756" s="58" t="inlineStr">
        <is>
          <t>No</t>
        </is>
      </c>
      <c r="I1756" s="58" t="inlineStr">
        <is>
          <t>DSL</t>
        </is>
      </c>
      <c r="J1756" s="58" t="inlineStr">
        <is>
          <t>Yes</t>
        </is>
      </c>
      <c r="K1756" s="58" t="inlineStr">
        <is>
          <t>Yes</t>
        </is>
      </c>
      <c r="L1756" s="58" t="inlineStr">
        <is>
          <t>No</t>
        </is>
      </c>
      <c r="M1756" s="58" t="inlineStr">
        <is>
          <t>No</t>
        </is>
      </c>
      <c r="N1756" s="58" t="inlineStr">
        <is>
          <t>Yes</t>
        </is>
      </c>
      <c r="O1756" s="58" t="inlineStr">
        <is>
          <t>Yes</t>
        </is>
      </c>
      <c r="P1756" s="58" t="inlineStr">
        <is>
          <t>One year</t>
        </is>
      </c>
      <c r="Q1756" s="58" t="inlineStr">
        <is>
          <t>Yes</t>
        </is>
      </c>
      <c r="R1756" s="58" t="inlineStr">
        <is>
          <t>Credit card (automatic)</t>
        </is>
      </c>
      <c r="S1756" s="123" t="n">
        <v>74.3</v>
      </c>
      <c r="T1756" s="58" t="inlineStr">
        <is>
          <t>4698.05</t>
        </is>
      </c>
      <c r="U1756" s="58" t="inlineStr">
        <is>
          <t>No</t>
        </is>
      </c>
      <c r="V1756" s="123">
        <f>IFERROR(VALUE(TRIM(T1756)),S1756*F1756)</f>
        <v/>
      </c>
      <c r="W1756" s="58">
        <f>IF(F1756&lt;=12,"0-12 mo",IF(F1756&lt;=24,"13-24 mo",IF(F1756&lt;=48,"25-48 mo","49+ mo")))</f>
        <v/>
      </c>
      <c r="X1756" s="58">
        <f>IF(S1756&lt;=35.5,"Q1 Low",IF(S1756&lt;=70.35,"Q2 Mid-Low",IF(S1756&lt;=89.85,"Q3 Mid-High","Q4 High")))</f>
        <v/>
      </c>
      <c r="Y1756" s="58">
        <f>IF(U1756="Yes",1,0)</f>
        <v/>
      </c>
      <c r="Z1756" s="58">
        <f>IF(P1756="Month-to-month",1,0)+IF(M1756="No",1,0)+IF(J1756="No",1,0)+IF(I1756="Fiber optic",1,0)+IF(Q1756="Yes",1,0)</f>
        <v/>
      </c>
    </row>
    <row r="1757" ht="15" customHeight="1" s="59">
      <c r="A1757" s="58" t="inlineStr">
        <is>
          <t>1803-BGNBD</t>
        </is>
      </c>
      <c r="B1757" s="58" t="inlineStr">
        <is>
          <t>Female</t>
        </is>
      </c>
      <c r="C1757" s="58" t="n">
        <v>0</v>
      </c>
      <c r="D1757" s="58" t="inlineStr">
        <is>
          <t>No</t>
        </is>
      </c>
      <c r="E1757" s="58" t="inlineStr">
        <is>
          <t>No</t>
        </is>
      </c>
      <c r="F1757" s="58" t="n">
        <v>12</v>
      </c>
      <c r="G1757" s="58" t="inlineStr">
        <is>
          <t>Yes</t>
        </is>
      </c>
      <c r="H1757" s="58" t="inlineStr">
        <is>
          <t>No</t>
        </is>
      </c>
      <c r="I1757" s="58" t="inlineStr">
        <is>
          <t>DSL</t>
        </is>
      </c>
      <c r="J1757" s="58" t="inlineStr">
        <is>
          <t>No</t>
        </is>
      </c>
      <c r="K1757" s="58" t="inlineStr">
        <is>
          <t>Yes</t>
        </is>
      </c>
      <c r="L1757" s="58" t="inlineStr">
        <is>
          <t>No</t>
        </is>
      </c>
      <c r="M1757" s="58" t="inlineStr">
        <is>
          <t>Yes</t>
        </is>
      </c>
      <c r="N1757" s="58" t="inlineStr">
        <is>
          <t>No</t>
        </is>
      </c>
      <c r="O1757" s="58" t="inlineStr">
        <is>
          <t>No</t>
        </is>
      </c>
      <c r="P1757" s="58" t="inlineStr">
        <is>
          <t>Month-to-month</t>
        </is>
      </c>
      <c r="Q1757" s="58" t="inlineStr">
        <is>
          <t>Yes</t>
        </is>
      </c>
      <c r="R1757" s="58" t="inlineStr">
        <is>
          <t>Electronic check</t>
        </is>
      </c>
      <c r="S1757" s="123" t="n">
        <v>54.3</v>
      </c>
      <c r="T1757" s="58" t="inlineStr">
        <is>
          <t>654.5</t>
        </is>
      </c>
      <c r="U1757" s="58" t="inlineStr">
        <is>
          <t>No</t>
        </is>
      </c>
      <c r="V1757" s="123">
        <f>IFERROR(VALUE(TRIM(T1757)),S1757*F1757)</f>
        <v/>
      </c>
      <c r="W1757" s="58">
        <f>IF(F1757&lt;=12,"0-12 mo",IF(F1757&lt;=24,"13-24 mo",IF(F1757&lt;=48,"25-48 mo","49+ mo")))</f>
        <v/>
      </c>
      <c r="X1757" s="58">
        <f>IF(S1757&lt;=35.5,"Q1 Low",IF(S1757&lt;=70.35,"Q2 Mid-Low",IF(S1757&lt;=89.85,"Q3 Mid-High","Q4 High")))</f>
        <v/>
      </c>
      <c r="Y1757" s="58">
        <f>IF(U1757="Yes",1,0)</f>
        <v/>
      </c>
      <c r="Z1757" s="58">
        <f>IF(P1757="Month-to-month",1,0)+IF(M1757="No",1,0)+IF(J1757="No",1,0)+IF(I1757="Fiber optic",1,0)+IF(Q1757="Yes",1,0)</f>
        <v/>
      </c>
    </row>
    <row r="1758" ht="15" customHeight="1" s="59">
      <c r="A1758" s="58" t="inlineStr">
        <is>
          <t>0134-XWXCE</t>
        </is>
      </c>
      <c r="B1758" s="58" t="inlineStr">
        <is>
          <t>Female</t>
        </is>
      </c>
      <c r="C1758" s="58" t="n">
        <v>1</v>
      </c>
      <c r="D1758" s="58" t="inlineStr">
        <is>
          <t>No</t>
        </is>
      </c>
      <c r="E1758" s="58" t="inlineStr">
        <is>
          <t>No</t>
        </is>
      </c>
      <c r="F1758" s="58" t="n">
        <v>44</v>
      </c>
      <c r="G1758" s="58" t="inlineStr">
        <is>
          <t>Yes</t>
        </is>
      </c>
      <c r="H1758" s="58" t="inlineStr">
        <is>
          <t>No</t>
        </is>
      </c>
      <c r="I1758" s="58" t="inlineStr">
        <is>
          <t>DSL</t>
        </is>
      </c>
      <c r="J1758" s="58" t="inlineStr">
        <is>
          <t>No</t>
        </is>
      </c>
      <c r="K1758" s="58" t="inlineStr">
        <is>
          <t>No</t>
        </is>
      </c>
      <c r="L1758" s="58" t="inlineStr">
        <is>
          <t>Yes</t>
        </is>
      </c>
      <c r="M1758" s="58" t="inlineStr">
        <is>
          <t>Yes</t>
        </is>
      </c>
      <c r="N1758" s="58" t="inlineStr">
        <is>
          <t>Yes</t>
        </is>
      </c>
      <c r="O1758" s="58" t="inlineStr">
        <is>
          <t>Yes</t>
        </is>
      </c>
      <c r="P1758" s="58" t="inlineStr">
        <is>
          <t>One year</t>
        </is>
      </c>
      <c r="Q1758" s="58" t="inlineStr">
        <is>
          <t>No</t>
        </is>
      </c>
      <c r="R1758" s="58" t="inlineStr">
        <is>
          <t>Bank transfer (automatic)</t>
        </is>
      </c>
      <c r="S1758" s="123" t="n">
        <v>74.84999999999999</v>
      </c>
      <c r="T1758" s="58" t="inlineStr">
        <is>
          <t>3268.05</t>
        </is>
      </c>
      <c r="U1758" s="58" t="inlineStr">
        <is>
          <t>No</t>
        </is>
      </c>
      <c r="V1758" s="123">
        <f>IFERROR(VALUE(TRIM(T1758)),S1758*F1758)</f>
        <v/>
      </c>
      <c r="W1758" s="58">
        <f>IF(F1758&lt;=12,"0-12 mo",IF(F1758&lt;=24,"13-24 mo",IF(F1758&lt;=48,"25-48 mo","49+ mo")))</f>
        <v/>
      </c>
      <c r="X1758" s="58">
        <f>IF(S1758&lt;=35.5,"Q1 Low",IF(S1758&lt;=70.35,"Q2 Mid-Low",IF(S1758&lt;=89.85,"Q3 Mid-High","Q4 High")))</f>
        <v/>
      </c>
      <c r="Y1758" s="58">
        <f>IF(U1758="Yes",1,0)</f>
        <v/>
      </c>
      <c r="Z1758" s="58">
        <f>IF(P1758="Month-to-month",1,0)+IF(M1758="No",1,0)+IF(J1758="No",1,0)+IF(I1758="Fiber optic",1,0)+IF(Q1758="Yes",1,0)</f>
        <v/>
      </c>
    </row>
    <row r="1759" ht="15" customHeight="1" s="59">
      <c r="A1759" s="58" t="inlineStr">
        <is>
          <t>6950-TWMYB</t>
        </is>
      </c>
      <c r="B1759" s="58" t="inlineStr">
        <is>
          <t>Male</t>
        </is>
      </c>
      <c r="C1759" s="58" t="n">
        <v>0</v>
      </c>
      <c r="D1759" s="58" t="inlineStr">
        <is>
          <t>Yes</t>
        </is>
      </c>
      <c r="E1759" s="58" t="inlineStr">
        <is>
          <t>Yes</t>
        </is>
      </c>
      <c r="F1759" s="58" t="n">
        <v>54</v>
      </c>
      <c r="G1759" s="58" t="inlineStr">
        <is>
          <t>Yes</t>
        </is>
      </c>
      <c r="H1759" s="58" t="inlineStr">
        <is>
          <t>No</t>
        </is>
      </c>
      <c r="I1759" s="58" t="inlineStr">
        <is>
          <t>Fiber optic</t>
        </is>
      </c>
      <c r="J1759" s="58" t="inlineStr">
        <is>
          <t>No</t>
        </is>
      </c>
      <c r="K1759" s="58" t="inlineStr">
        <is>
          <t>Yes</t>
        </is>
      </c>
      <c r="L1759" s="58" t="inlineStr">
        <is>
          <t>No</t>
        </is>
      </c>
      <c r="M1759" s="58" t="inlineStr">
        <is>
          <t>Yes</t>
        </is>
      </c>
      <c r="N1759" s="58" t="inlineStr">
        <is>
          <t>No</t>
        </is>
      </c>
      <c r="O1759" s="58" t="inlineStr">
        <is>
          <t>No</t>
        </is>
      </c>
      <c r="P1759" s="58" t="inlineStr">
        <is>
          <t>Two year</t>
        </is>
      </c>
      <c r="Q1759" s="58" t="inlineStr">
        <is>
          <t>Yes</t>
        </is>
      </c>
      <c r="R1759" s="58" t="inlineStr">
        <is>
          <t>Bank transfer (automatic)</t>
        </is>
      </c>
      <c r="S1759" s="123" t="n">
        <v>79.95</v>
      </c>
      <c r="T1759" s="58" t="inlineStr">
        <is>
          <t>4362.05</t>
        </is>
      </c>
      <c r="U1759" s="58" t="inlineStr">
        <is>
          <t>No</t>
        </is>
      </c>
      <c r="V1759" s="123">
        <f>IFERROR(VALUE(TRIM(T1759)),S1759*F1759)</f>
        <v/>
      </c>
      <c r="W1759" s="58">
        <f>IF(F1759&lt;=12,"0-12 mo",IF(F1759&lt;=24,"13-24 mo",IF(F1759&lt;=48,"25-48 mo","49+ mo")))</f>
        <v/>
      </c>
      <c r="X1759" s="58">
        <f>IF(S1759&lt;=35.5,"Q1 Low",IF(S1759&lt;=70.35,"Q2 Mid-Low",IF(S1759&lt;=89.85,"Q3 Mid-High","Q4 High")))</f>
        <v/>
      </c>
      <c r="Y1759" s="58">
        <f>IF(U1759="Yes",1,0)</f>
        <v/>
      </c>
      <c r="Z1759" s="58">
        <f>IF(P1759="Month-to-month",1,0)+IF(M1759="No",1,0)+IF(J1759="No",1,0)+IF(I1759="Fiber optic",1,0)+IF(Q1759="Yes",1,0)</f>
        <v/>
      </c>
    </row>
    <row r="1760" ht="15" customHeight="1" s="59">
      <c r="A1760" s="58" t="inlineStr">
        <is>
          <t>5848-FHRFC</t>
        </is>
      </c>
      <c r="B1760" s="58" t="inlineStr">
        <is>
          <t>Female</t>
        </is>
      </c>
      <c r="C1760" s="58" t="n">
        <v>0</v>
      </c>
      <c r="D1760" s="58" t="inlineStr">
        <is>
          <t>No</t>
        </is>
      </c>
      <c r="E1760" s="58" t="inlineStr">
        <is>
          <t>No</t>
        </is>
      </c>
      <c r="F1760" s="58" t="n">
        <v>68</v>
      </c>
      <c r="G1760" s="58" t="inlineStr">
        <is>
          <t>Yes</t>
        </is>
      </c>
      <c r="H1760" s="58" t="inlineStr">
        <is>
          <t>No</t>
        </is>
      </c>
      <c r="I1760" s="58" t="inlineStr">
        <is>
          <t>No</t>
        </is>
      </c>
      <c r="J1760" s="58" t="inlineStr">
        <is>
          <t>No internet service</t>
        </is>
      </c>
      <c r="K1760" s="58" t="inlineStr">
        <is>
          <t>No internet service</t>
        </is>
      </c>
      <c r="L1760" s="58" t="inlineStr">
        <is>
          <t>No internet service</t>
        </is>
      </c>
      <c r="M1760" s="58" t="inlineStr">
        <is>
          <t>No internet service</t>
        </is>
      </c>
      <c r="N1760" s="58" t="inlineStr">
        <is>
          <t>No internet service</t>
        </is>
      </c>
      <c r="O1760" s="58" t="inlineStr">
        <is>
          <t>No internet service</t>
        </is>
      </c>
      <c r="P1760" s="58" t="inlineStr">
        <is>
          <t>Two year</t>
        </is>
      </c>
      <c r="Q1760" s="58" t="inlineStr">
        <is>
          <t>No</t>
        </is>
      </c>
      <c r="R1760" s="58" t="inlineStr">
        <is>
          <t>Bank transfer (automatic)</t>
        </is>
      </c>
      <c r="S1760" s="123" t="n">
        <v>20.05</v>
      </c>
      <c r="T1760" s="58" t="inlineStr">
        <is>
          <t>1386.9</t>
        </is>
      </c>
      <c r="U1760" s="58" t="inlineStr">
        <is>
          <t>No</t>
        </is>
      </c>
      <c r="V1760" s="123">
        <f>IFERROR(VALUE(TRIM(T1760)),S1760*F1760)</f>
        <v/>
      </c>
      <c r="W1760" s="58">
        <f>IF(F1760&lt;=12,"0-12 mo",IF(F1760&lt;=24,"13-24 mo",IF(F1760&lt;=48,"25-48 mo","49+ mo")))</f>
        <v/>
      </c>
      <c r="X1760" s="58">
        <f>IF(S1760&lt;=35.5,"Q1 Low",IF(S1760&lt;=70.35,"Q2 Mid-Low",IF(S1760&lt;=89.85,"Q3 Mid-High","Q4 High")))</f>
        <v/>
      </c>
      <c r="Y1760" s="58">
        <f>IF(U1760="Yes",1,0)</f>
        <v/>
      </c>
      <c r="Z1760" s="58">
        <f>IF(P1760="Month-to-month",1,0)+IF(M1760="No",1,0)+IF(J1760="No",1,0)+IF(I1760="Fiber optic",1,0)+IF(Q1760="Yes",1,0)</f>
        <v/>
      </c>
    </row>
    <row r="1761" ht="15" customHeight="1" s="59">
      <c r="A1761" s="58" t="inlineStr">
        <is>
          <t>2243-FNMMI</t>
        </is>
      </c>
      <c r="B1761" s="58" t="inlineStr">
        <is>
          <t>Male</t>
        </is>
      </c>
      <c r="C1761" s="58" t="n">
        <v>0</v>
      </c>
      <c r="D1761" s="58" t="inlineStr">
        <is>
          <t>No</t>
        </is>
      </c>
      <c r="E1761" s="58" t="inlineStr">
        <is>
          <t>No</t>
        </is>
      </c>
      <c r="F1761" s="58" t="n">
        <v>20</v>
      </c>
      <c r="G1761" s="58" t="inlineStr">
        <is>
          <t>Yes</t>
        </is>
      </c>
      <c r="H1761" s="58" t="inlineStr">
        <is>
          <t>No</t>
        </is>
      </c>
      <c r="I1761" s="58" t="inlineStr">
        <is>
          <t>No</t>
        </is>
      </c>
      <c r="J1761" s="58" t="inlineStr">
        <is>
          <t>No internet service</t>
        </is>
      </c>
      <c r="K1761" s="58" t="inlineStr">
        <is>
          <t>No internet service</t>
        </is>
      </c>
      <c r="L1761" s="58" t="inlineStr">
        <is>
          <t>No internet service</t>
        </is>
      </c>
      <c r="M1761" s="58" t="inlineStr">
        <is>
          <t>No internet service</t>
        </is>
      </c>
      <c r="N1761" s="58" t="inlineStr">
        <is>
          <t>No internet service</t>
        </is>
      </c>
      <c r="O1761" s="58" t="inlineStr">
        <is>
          <t>No internet service</t>
        </is>
      </c>
      <c r="P1761" s="58" t="inlineStr">
        <is>
          <t>Month-to-month</t>
        </is>
      </c>
      <c r="Q1761" s="58" t="inlineStr">
        <is>
          <t>No</t>
        </is>
      </c>
      <c r="R1761" s="58" t="inlineStr">
        <is>
          <t>Mailed check</t>
        </is>
      </c>
      <c r="S1761" s="123" t="n">
        <v>19.4</v>
      </c>
      <c r="T1761" s="58" t="inlineStr">
        <is>
          <t>415.4</t>
        </is>
      </c>
      <c r="U1761" s="58" t="inlineStr">
        <is>
          <t>No</t>
        </is>
      </c>
      <c r="V1761" s="123">
        <f>IFERROR(VALUE(TRIM(T1761)),S1761*F1761)</f>
        <v/>
      </c>
      <c r="W1761" s="58">
        <f>IF(F1761&lt;=12,"0-12 mo",IF(F1761&lt;=24,"13-24 mo",IF(F1761&lt;=48,"25-48 mo","49+ mo")))</f>
        <v/>
      </c>
      <c r="X1761" s="58">
        <f>IF(S1761&lt;=35.5,"Q1 Low",IF(S1761&lt;=70.35,"Q2 Mid-Low",IF(S1761&lt;=89.85,"Q3 Mid-High","Q4 High")))</f>
        <v/>
      </c>
      <c r="Y1761" s="58">
        <f>IF(U1761="Yes",1,0)</f>
        <v/>
      </c>
      <c r="Z1761" s="58">
        <f>IF(P1761="Month-to-month",1,0)+IF(M1761="No",1,0)+IF(J1761="No",1,0)+IF(I1761="Fiber optic",1,0)+IF(Q1761="Yes",1,0)</f>
        <v/>
      </c>
    </row>
    <row r="1762" ht="15" customHeight="1" s="59">
      <c r="A1762" s="58" t="inlineStr">
        <is>
          <t>2511-MORQY</t>
        </is>
      </c>
      <c r="B1762" s="58" t="inlineStr">
        <is>
          <t>Male</t>
        </is>
      </c>
      <c r="C1762" s="58" t="n">
        <v>0</v>
      </c>
      <c r="D1762" s="58" t="inlineStr">
        <is>
          <t>Yes</t>
        </is>
      </c>
      <c r="E1762" s="58" t="inlineStr">
        <is>
          <t>Yes</t>
        </is>
      </c>
      <c r="F1762" s="58" t="n">
        <v>50</v>
      </c>
      <c r="G1762" s="58" t="inlineStr">
        <is>
          <t>Yes</t>
        </is>
      </c>
      <c r="H1762" s="58" t="inlineStr">
        <is>
          <t>Yes</t>
        </is>
      </c>
      <c r="I1762" s="58" t="inlineStr">
        <is>
          <t>DSL</t>
        </is>
      </c>
      <c r="J1762" s="58" t="inlineStr">
        <is>
          <t>No</t>
        </is>
      </c>
      <c r="K1762" s="58" t="inlineStr">
        <is>
          <t>No</t>
        </is>
      </c>
      <c r="L1762" s="58" t="inlineStr">
        <is>
          <t>Yes</t>
        </is>
      </c>
      <c r="M1762" s="58" t="inlineStr">
        <is>
          <t>No</t>
        </is>
      </c>
      <c r="N1762" s="58" t="inlineStr">
        <is>
          <t>No</t>
        </is>
      </c>
      <c r="O1762" s="58" t="inlineStr">
        <is>
          <t>No</t>
        </is>
      </c>
      <c r="P1762" s="58" t="inlineStr">
        <is>
          <t>One year</t>
        </is>
      </c>
      <c r="Q1762" s="58" t="inlineStr">
        <is>
          <t>No</t>
        </is>
      </c>
      <c r="R1762" s="58" t="inlineStr">
        <is>
          <t>Bank transfer (automatic)</t>
        </is>
      </c>
      <c r="S1762" s="123" t="n">
        <v>54.9</v>
      </c>
      <c r="T1762" s="58" t="inlineStr">
        <is>
          <t>2614.1</t>
        </is>
      </c>
      <c r="U1762" s="58" t="inlineStr">
        <is>
          <t>No</t>
        </is>
      </c>
      <c r="V1762" s="123">
        <f>IFERROR(VALUE(TRIM(T1762)),S1762*F1762)</f>
        <v/>
      </c>
      <c r="W1762" s="58">
        <f>IF(F1762&lt;=12,"0-12 mo",IF(F1762&lt;=24,"13-24 mo",IF(F1762&lt;=48,"25-48 mo","49+ mo")))</f>
        <v/>
      </c>
      <c r="X1762" s="58">
        <f>IF(S1762&lt;=35.5,"Q1 Low",IF(S1762&lt;=70.35,"Q2 Mid-Low",IF(S1762&lt;=89.85,"Q3 Mid-High","Q4 High")))</f>
        <v/>
      </c>
      <c r="Y1762" s="58">
        <f>IF(U1762="Yes",1,0)</f>
        <v/>
      </c>
      <c r="Z1762" s="58">
        <f>IF(P1762="Month-to-month",1,0)+IF(M1762="No",1,0)+IF(J1762="No",1,0)+IF(I1762="Fiber optic",1,0)+IF(Q1762="Yes",1,0)</f>
        <v/>
      </c>
    </row>
    <row r="1763" ht="15" customHeight="1" s="59">
      <c r="A1763" s="58" t="inlineStr">
        <is>
          <t>5356-KZCKT</t>
        </is>
      </c>
      <c r="B1763" s="58" t="inlineStr">
        <is>
          <t>Male</t>
        </is>
      </c>
      <c r="C1763" s="58" t="n">
        <v>0</v>
      </c>
      <c r="D1763" s="58" t="inlineStr">
        <is>
          <t>No</t>
        </is>
      </c>
      <c r="E1763" s="58" t="inlineStr">
        <is>
          <t>No</t>
        </is>
      </c>
      <c r="F1763" s="58" t="n">
        <v>58</v>
      </c>
      <c r="G1763" s="58" t="inlineStr">
        <is>
          <t>Yes</t>
        </is>
      </c>
      <c r="H1763" s="58" t="inlineStr">
        <is>
          <t>Yes</t>
        </is>
      </c>
      <c r="I1763" s="58" t="inlineStr">
        <is>
          <t>No</t>
        </is>
      </c>
      <c r="J1763" s="58" t="inlineStr">
        <is>
          <t>No internet service</t>
        </is>
      </c>
      <c r="K1763" s="58" t="inlineStr">
        <is>
          <t>No internet service</t>
        </is>
      </c>
      <c r="L1763" s="58" t="inlineStr">
        <is>
          <t>No internet service</t>
        </is>
      </c>
      <c r="M1763" s="58" t="inlineStr">
        <is>
          <t>No internet service</t>
        </is>
      </c>
      <c r="N1763" s="58" t="inlineStr">
        <is>
          <t>No internet service</t>
        </is>
      </c>
      <c r="O1763" s="58" t="inlineStr">
        <is>
          <t>No internet service</t>
        </is>
      </c>
      <c r="P1763" s="58" t="inlineStr">
        <is>
          <t>Two year</t>
        </is>
      </c>
      <c r="Q1763" s="58" t="inlineStr">
        <is>
          <t>Yes</t>
        </is>
      </c>
      <c r="R1763" s="58" t="inlineStr">
        <is>
          <t>Credit card (automatic)</t>
        </is>
      </c>
      <c r="S1763" s="123" t="n">
        <v>24.45</v>
      </c>
      <c r="T1763" s="58" t="inlineStr">
        <is>
          <t>1513.6</t>
        </is>
      </c>
      <c r="U1763" s="58" t="inlineStr">
        <is>
          <t>No</t>
        </is>
      </c>
      <c r="V1763" s="123">
        <f>IFERROR(VALUE(TRIM(T1763)),S1763*F1763)</f>
        <v/>
      </c>
      <c r="W1763" s="58">
        <f>IF(F1763&lt;=12,"0-12 mo",IF(F1763&lt;=24,"13-24 mo",IF(F1763&lt;=48,"25-48 mo","49+ mo")))</f>
        <v/>
      </c>
      <c r="X1763" s="58">
        <f>IF(S1763&lt;=35.5,"Q1 Low",IF(S1763&lt;=70.35,"Q2 Mid-Low",IF(S1763&lt;=89.85,"Q3 Mid-High","Q4 High")))</f>
        <v/>
      </c>
      <c r="Y1763" s="58">
        <f>IF(U1763="Yes",1,0)</f>
        <v/>
      </c>
      <c r="Z1763" s="58">
        <f>IF(P1763="Month-to-month",1,0)+IF(M1763="No",1,0)+IF(J1763="No",1,0)+IF(I1763="Fiber optic",1,0)+IF(Q1763="Yes",1,0)</f>
        <v/>
      </c>
    </row>
    <row r="1764" ht="15" customHeight="1" s="59">
      <c r="A1764" s="58" t="inlineStr">
        <is>
          <t>9470-XCCEM</t>
        </is>
      </c>
      <c r="B1764" s="58" t="inlineStr">
        <is>
          <t>Male</t>
        </is>
      </c>
      <c r="C1764" s="58" t="n">
        <v>0</v>
      </c>
      <c r="D1764" s="58" t="inlineStr">
        <is>
          <t>Yes</t>
        </is>
      </c>
      <c r="E1764" s="58" t="inlineStr">
        <is>
          <t>Yes</t>
        </is>
      </c>
      <c r="F1764" s="58" t="n">
        <v>35</v>
      </c>
      <c r="G1764" s="58" t="inlineStr">
        <is>
          <t>Yes</t>
        </is>
      </c>
      <c r="H1764" s="58" t="inlineStr">
        <is>
          <t>Yes</t>
        </is>
      </c>
      <c r="I1764" s="58" t="inlineStr">
        <is>
          <t>Fiber optic</t>
        </is>
      </c>
      <c r="J1764" s="58" t="inlineStr">
        <is>
          <t>No</t>
        </is>
      </c>
      <c r="K1764" s="58" t="inlineStr">
        <is>
          <t>Yes</t>
        </is>
      </c>
      <c r="L1764" s="58" t="inlineStr">
        <is>
          <t>No</t>
        </is>
      </c>
      <c r="M1764" s="58" t="inlineStr">
        <is>
          <t>No</t>
        </is>
      </c>
      <c r="N1764" s="58" t="inlineStr">
        <is>
          <t>Yes</t>
        </is>
      </c>
      <c r="O1764" s="58" t="inlineStr">
        <is>
          <t>No</t>
        </is>
      </c>
      <c r="P1764" s="58" t="inlineStr">
        <is>
          <t>Month-to-month</t>
        </is>
      </c>
      <c r="Q1764" s="58" t="inlineStr">
        <is>
          <t>Yes</t>
        </is>
      </c>
      <c r="R1764" s="58" t="inlineStr">
        <is>
          <t>Bank transfer (automatic)</t>
        </is>
      </c>
      <c r="S1764" s="123" t="n">
        <v>89.65000000000001</v>
      </c>
      <c r="T1764" s="58" t="inlineStr">
        <is>
          <t>3161.6</t>
        </is>
      </c>
      <c r="U1764" s="58" t="inlineStr">
        <is>
          <t>No</t>
        </is>
      </c>
      <c r="V1764" s="123">
        <f>IFERROR(VALUE(TRIM(T1764)),S1764*F1764)</f>
        <v/>
      </c>
      <c r="W1764" s="58">
        <f>IF(F1764&lt;=12,"0-12 mo",IF(F1764&lt;=24,"13-24 mo",IF(F1764&lt;=48,"25-48 mo","49+ mo")))</f>
        <v/>
      </c>
      <c r="X1764" s="58">
        <f>IF(S1764&lt;=35.5,"Q1 Low",IF(S1764&lt;=70.35,"Q2 Mid-Low",IF(S1764&lt;=89.85,"Q3 Mid-High","Q4 High")))</f>
        <v/>
      </c>
      <c r="Y1764" s="58">
        <f>IF(U1764="Yes",1,0)</f>
        <v/>
      </c>
      <c r="Z1764" s="58">
        <f>IF(P1764="Month-to-month",1,0)+IF(M1764="No",1,0)+IF(J1764="No",1,0)+IF(I1764="Fiber optic",1,0)+IF(Q1764="Yes",1,0)</f>
        <v/>
      </c>
    </row>
    <row r="1765" ht="15" customHeight="1" s="59">
      <c r="A1765" s="58" t="inlineStr">
        <is>
          <t>6519-CFDBX</t>
        </is>
      </c>
      <c r="B1765" s="58" t="inlineStr">
        <is>
          <t>Female</t>
        </is>
      </c>
      <c r="C1765" s="58" t="n">
        <v>0</v>
      </c>
      <c r="D1765" s="58" t="inlineStr">
        <is>
          <t>No</t>
        </is>
      </c>
      <c r="E1765" s="58" t="inlineStr">
        <is>
          <t>No</t>
        </is>
      </c>
      <c r="F1765" s="58" t="n">
        <v>2</v>
      </c>
      <c r="G1765" s="58" t="inlineStr">
        <is>
          <t>Yes</t>
        </is>
      </c>
      <c r="H1765" s="58" t="inlineStr">
        <is>
          <t>No</t>
        </is>
      </c>
      <c r="I1765" s="58" t="inlineStr">
        <is>
          <t>DSL</t>
        </is>
      </c>
      <c r="J1765" s="58" t="inlineStr">
        <is>
          <t>No</t>
        </is>
      </c>
      <c r="K1765" s="58" t="inlineStr">
        <is>
          <t>No</t>
        </is>
      </c>
      <c r="L1765" s="58" t="inlineStr">
        <is>
          <t>No</t>
        </is>
      </c>
      <c r="M1765" s="58" t="inlineStr">
        <is>
          <t>No</t>
        </is>
      </c>
      <c r="N1765" s="58" t="inlineStr">
        <is>
          <t>No</t>
        </is>
      </c>
      <c r="O1765" s="58" t="inlineStr">
        <is>
          <t>No</t>
        </is>
      </c>
      <c r="P1765" s="58" t="inlineStr">
        <is>
          <t>Month-to-month</t>
        </is>
      </c>
      <c r="Q1765" s="58" t="inlineStr">
        <is>
          <t>Yes</t>
        </is>
      </c>
      <c r="R1765" s="58" t="inlineStr">
        <is>
          <t>Electronic check</t>
        </is>
      </c>
      <c r="S1765" s="123" t="n">
        <v>45.4</v>
      </c>
      <c r="T1765" s="58" t="inlineStr">
        <is>
          <t>80.95</t>
        </is>
      </c>
      <c r="U1765" s="58" t="inlineStr">
        <is>
          <t>No</t>
        </is>
      </c>
      <c r="V1765" s="123">
        <f>IFERROR(VALUE(TRIM(T1765)),S1765*F1765)</f>
        <v/>
      </c>
      <c r="W1765" s="58">
        <f>IF(F1765&lt;=12,"0-12 mo",IF(F1765&lt;=24,"13-24 mo",IF(F1765&lt;=48,"25-48 mo","49+ mo")))</f>
        <v/>
      </c>
      <c r="X1765" s="58">
        <f>IF(S1765&lt;=35.5,"Q1 Low",IF(S1765&lt;=70.35,"Q2 Mid-Low",IF(S1765&lt;=89.85,"Q3 Mid-High","Q4 High")))</f>
        <v/>
      </c>
      <c r="Y1765" s="58">
        <f>IF(U1765="Yes",1,0)</f>
        <v/>
      </c>
      <c r="Z1765" s="58">
        <f>IF(P1765="Month-to-month",1,0)+IF(M1765="No",1,0)+IF(J1765="No",1,0)+IF(I1765="Fiber optic",1,0)+IF(Q1765="Yes",1,0)</f>
        <v/>
      </c>
    </row>
    <row r="1766" ht="15" customHeight="1" s="59">
      <c r="A1766" s="58" t="inlineStr">
        <is>
          <t>3902-MIVLE</t>
        </is>
      </c>
      <c r="B1766" s="58" t="inlineStr">
        <is>
          <t>Male</t>
        </is>
      </c>
      <c r="C1766" s="58" t="n">
        <v>0</v>
      </c>
      <c r="D1766" s="58" t="inlineStr">
        <is>
          <t>Yes</t>
        </is>
      </c>
      <c r="E1766" s="58" t="inlineStr">
        <is>
          <t>Yes</t>
        </is>
      </c>
      <c r="F1766" s="58" t="n">
        <v>63</v>
      </c>
      <c r="G1766" s="58" t="inlineStr">
        <is>
          <t>Yes</t>
        </is>
      </c>
      <c r="H1766" s="58" t="inlineStr">
        <is>
          <t>Yes</t>
        </is>
      </c>
      <c r="I1766" s="58" t="inlineStr">
        <is>
          <t>DSL</t>
        </is>
      </c>
      <c r="J1766" s="58" t="inlineStr">
        <is>
          <t>Yes</t>
        </is>
      </c>
      <c r="K1766" s="58" t="inlineStr">
        <is>
          <t>No</t>
        </is>
      </c>
      <c r="L1766" s="58" t="inlineStr">
        <is>
          <t>Yes</t>
        </is>
      </c>
      <c r="M1766" s="58" t="inlineStr">
        <is>
          <t>Yes</t>
        </is>
      </c>
      <c r="N1766" s="58" t="inlineStr">
        <is>
          <t>No</t>
        </is>
      </c>
      <c r="O1766" s="58" t="inlineStr">
        <is>
          <t>Yes</t>
        </is>
      </c>
      <c r="P1766" s="58" t="inlineStr">
        <is>
          <t>Two year</t>
        </is>
      </c>
      <c r="Q1766" s="58" t="inlineStr">
        <is>
          <t>No</t>
        </is>
      </c>
      <c r="R1766" s="58" t="inlineStr">
        <is>
          <t>Mailed check</t>
        </is>
      </c>
      <c r="S1766" s="123" t="n">
        <v>75.7</v>
      </c>
      <c r="T1766" s="58" t="inlineStr">
        <is>
          <t>4676.7</t>
        </is>
      </c>
      <c r="U1766" s="58" t="inlineStr">
        <is>
          <t>No</t>
        </is>
      </c>
      <c r="V1766" s="123">
        <f>IFERROR(VALUE(TRIM(T1766)),S1766*F1766)</f>
        <v/>
      </c>
      <c r="W1766" s="58">
        <f>IF(F1766&lt;=12,"0-12 mo",IF(F1766&lt;=24,"13-24 mo",IF(F1766&lt;=48,"25-48 mo","49+ mo")))</f>
        <v/>
      </c>
      <c r="X1766" s="58">
        <f>IF(S1766&lt;=35.5,"Q1 Low",IF(S1766&lt;=70.35,"Q2 Mid-Low",IF(S1766&lt;=89.85,"Q3 Mid-High","Q4 High")))</f>
        <v/>
      </c>
      <c r="Y1766" s="58">
        <f>IF(U1766="Yes",1,0)</f>
        <v/>
      </c>
      <c r="Z1766" s="58">
        <f>IF(P1766="Month-to-month",1,0)+IF(M1766="No",1,0)+IF(J1766="No",1,0)+IF(I1766="Fiber optic",1,0)+IF(Q1766="Yes",1,0)</f>
        <v/>
      </c>
    </row>
    <row r="1767" ht="15" customHeight="1" s="59">
      <c r="A1767" s="58" t="inlineStr">
        <is>
          <t>0409-WTMPL</t>
        </is>
      </c>
      <c r="B1767" s="58" t="inlineStr">
        <is>
          <t>Female</t>
        </is>
      </c>
      <c r="C1767" s="58" t="n">
        <v>0</v>
      </c>
      <c r="D1767" s="58" t="inlineStr">
        <is>
          <t>Yes</t>
        </is>
      </c>
      <c r="E1767" s="58" t="inlineStr">
        <is>
          <t>No</t>
        </is>
      </c>
      <c r="F1767" s="58" t="n">
        <v>58</v>
      </c>
      <c r="G1767" s="58" t="inlineStr">
        <is>
          <t>Yes</t>
        </is>
      </c>
      <c r="H1767" s="58" t="inlineStr">
        <is>
          <t>Yes</t>
        </is>
      </c>
      <c r="I1767" s="58" t="inlineStr">
        <is>
          <t>Fiber optic</t>
        </is>
      </c>
      <c r="J1767" s="58" t="inlineStr">
        <is>
          <t>Yes</t>
        </is>
      </c>
      <c r="K1767" s="58" t="inlineStr">
        <is>
          <t>Yes</t>
        </is>
      </c>
      <c r="L1767" s="58" t="inlineStr">
        <is>
          <t>Yes</t>
        </is>
      </c>
      <c r="M1767" s="58" t="inlineStr">
        <is>
          <t>No</t>
        </is>
      </c>
      <c r="N1767" s="58" t="inlineStr">
        <is>
          <t>Yes</t>
        </is>
      </c>
      <c r="O1767" s="58" t="inlineStr">
        <is>
          <t>Yes</t>
        </is>
      </c>
      <c r="P1767" s="58" t="inlineStr">
        <is>
          <t>One year</t>
        </is>
      </c>
      <c r="Q1767" s="58" t="inlineStr">
        <is>
          <t>Yes</t>
        </is>
      </c>
      <c r="R1767" s="58" t="inlineStr">
        <is>
          <t>Credit card (automatic)</t>
        </is>
      </c>
      <c r="S1767" s="123" t="n">
        <v>110.65</v>
      </c>
      <c r="T1767" s="58" t="inlineStr">
        <is>
          <t>6526.65</t>
        </is>
      </c>
      <c r="U1767" s="58" t="inlineStr">
        <is>
          <t>No</t>
        </is>
      </c>
      <c r="V1767" s="123">
        <f>IFERROR(VALUE(TRIM(T1767)),S1767*F1767)</f>
        <v/>
      </c>
      <c r="W1767" s="58">
        <f>IF(F1767&lt;=12,"0-12 mo",IF(F1767&lt;=24,"13-24 mo",IF(F1767&lt;=48,"25-48 mo","49+ mo")))</f>
        <v/>
      </c>
      <c r="X1767" s="58">
        <f>IF(S1767&lt;=35.5,"Q1 Low",IF(S1767&lt;=70.35,"Q2 Mid-Low",IF(S1767&lt;=89.85,"Q3 Mid-High","Q4 High")))</f>
        <v/>
      </c>
      <c r="Y1767" s="58">
        <f>IF(U1767="Yes",1,0)</f>
        <v/>
      </c>
      <c r="Z1767" s="58">
        <f>IF(P1767="Month-to-month",1,0)+IF(M1767="No",1,0)+IF(J1767="No",1,0)+IF(I1767="Fiber optic",1,0)+IF(Q1767="Yes",1,0)</f>
        <v/>
      </c>
    </row>
    <row r="1768" ht="15" customHeight="1" s="59">
      <c r="A1768" s="58" t="inlineStr">
        <is>
          <t>8763-KIAFH</t>
        </is>
      </c>
      <c r="B1768" s="58" t="inlineStr">
        <is>
          <t>Female</t>
        </is>
      </c>
      <c r="C1768" s="58" t="n">
        <v>0</v>
      </c>
      <c r="D1768" s="58" t="inlineStr">
        <is>
          <t>Yes</t>
        </is>
      </c>
      <c r="E1768" s="58" t="inlineStr">
        <is>
          <t>Yes</t>
        </is>
      </c>
      <c r="F1768" s="58" t="n">
        <v>27</v>
      </c>
      <c r="G1768" s="58" t="inlineStr">
        <is>
          <t>Yes</t>
        </is>
      </c>
      <c r="H1768" s="58" t="inlineStr">
        <is>
          <t>No</t>
        </is>
      </c>
      <c r="I1768" s="58" t="inlineStr">
        <is>
          <t>No</t>
        </is>
      </c>
      <c r="J1768" s="58" t="inlineStr">
        <is>
          <t>No internet service</t>
        </is>
      </c>
      <c r="K1768" s="58" t="inlineStr">
        <is>
          <t>No internet service</t>
        </is>
      </c>
      <c r="L1768" s="58" t="inlineStr">
        <is>
          <t>No internet service</t>
        </is>
      </c>
      <c r="M1768" s="58" t="inlineStr">
        <is>
          <t>No internet service</t>
        </is>
      </c>
      <c r="N1768" s="58" t="inlineStr">
        <is>
          <t>No internet service</t>
        </is>
      </c>
      <c r="O1768" s="58" t="inlineStr">
        <is>
          <t>No internet service</t>
        </is>
      </c>
      <c r="P1768" s="58" t="inlineStr">
        <is>
          <t>One year</t>
        </is>
      </c>
      <c r="Q1768" s="58" t="inlineStr">
        <is>
          <t>Yes</t>
        </is>
      </c>
      <c r="R1768" s="58" t="inlineStr">
        <is>
          <t>Mailed check</t>
        </is>
      </c>
      <c r="S1768" s="123" t="n">
        <v>20.55</v>
      </c>
      <c r="T1768" s="58" t="inlineStr">
        <is>
          <t>583.3</t>
        </is>
      </c>
      <c r="U1768" s="58" t="inlineStr">
        <is>
          <t>No</t>
        </is>
      </c>
      <c r="V1768" s="123">
        <f>IFERROR(VALUE(TRIM(T1768)),S1768*F1768)</f>
        <v/>
      </c>
      <c r="W1768" s="58">
        <f>IF(F1768&lt;=12,"0-12 mo",IF(F1768&lt;=24,"13-24 mo",IF(F1768&lt;=48,"25-48 mo","49+ mo")))</f>
        <v/>
      </c>
      <c r="X1768" s="58">
        <f>IF(S1768&lt;=35.5,"Q1 Low",IF(S1768&lt;=70.35,"Q2 Mid-Low",IF(S1768&lt;=89.85,"Q3 Mid-High","Q4 High")))</f>
        <v/>
      </c>
      <c r="Y1768" s="58">
        <f>IF(U1768="Yes",1,0)</f>
        <v/>
      </c>
      <c r="Z1768" s="58">
        <f>IF(P1768="Month-to-month",1,0)+IF(M1768="No",1,0)+IF(J1768="No",1,0)+IF(I1768="Fiber optic",1,0)+IF(Q1768="Yes",1,0)</f>
        <v/>
      </c>
    </row>
    <row r="1769" ht="15" customHeight="1" s="59">
      <c r="A1769" s="58" t="inlineStr">
        <is>
          <t>3669-WHAFY</t>
        </is>
      </c>
      <c r="B1769" s="58" t="inlineStr">
        <is>
          <t>Female</t>
        </is>
      </c>
      <c r="C1769" s="58" t="n">
        <v>0</v>
      </c>
      <c r="D1769" s="58" t="inlineStr">
        <is>
          <t>Yes</t>
        </is>
      </c>
      <c r="E1769" s="58" t="inlineStr">
        <is>
          <t>No</t>
        </is>
      </c>
      <c r="F1769" s="58" t="n">
        <v>71</v>
      </c>
      <c r="G1769" s="58" t="inlineStr">
        <is>
          <t>Yes</t>
        </is>
      </c>
      <c r="H1769" s="58" t="inlineStr">
        <is>
          <t>Yes</t>
        </is>
      </c>
      <c r="I1769" s="58" t="inlineStr">
        <is>
          <t>Fiber optic</t>
        </is>
      </c>
      <c r="J1769" s="58" t="inlineStr">
        <is>
          <t>Yes</t>
        </is>
      </c>
      <c r="K1769" s="58" t="inlineStr">
        <is>
          <t>Yes</t>
        </is>
      </c>
      <c r="L1769" s="58" t="inlineStr">
        <is>
          <t>Yes</t>
        </is>
      </c>
      <c r="M1769" s="58" t="inlineStr">
        <is>
          <t>Yes</t>
        </is>
      </c>
      <c r="N1769" s="58" t="inlineStr">
        <is>
          <t>Yes</t>
        </is>
      </c>
      <c r="O1769" s="58" t="inlineStr">
        <is>
          <t>Yes</t>
        </is>
      </c>
      <c r="P1769" s="58" t="inlineStr">
        <is>
          <t>Two year</t>
        </is>
      </c>
      <c r="Q1769" s="58" t="inlineStr">
        <is>
          <t>Yes</t>
        </is>
      </c>
      <c r="R1769" s="58" t="inlineStr">
        <is>
          <t>Credit card (automatic)</t>
        </is>
      </c>
      <c r="S1769" s="123" t="n">
        <v>115.15</v>
      </c>
      <c r="T1769" s="58" t="inlineStr">
        <is>
          <t>8078.1</t>
        </is>
      </c>
      <c r="U1769" s="58" t="inlineStr">
        <is>
          <t>No</t>
        </is>
      </c>
      <c r="V1769" s="123">
        <f>IFERROR(VALUE(TRIM(T1769)),S1769*F1769)</f>
        <v/>
      </c>
      <c r="W1769" s="58">
        <f>IF(F1769&lt;=12,"0-12 mo",IF(F1769&lt;=24,"13-24 mo",IF(F1769&lt;=48,"25-48 mo","49+ mo")))</f>
        <v/>
      </c>
      <c r="X1769" s="58">
        <f>IF(S1769&lt;=35.5,"Q1 Low",IF(S1769&lt;=70.35,"Q2 Mid-Low",IF(S1769&lt;=89.85,"Q3 Mid-High","Q4 High")))</f>
        <v/>
      </c>
      <c r="Y1769" s="58">
        <f>IF(U1769="Yes",1,0)</f>
        <v/>
      </c>
      <c r="Z1769" s="58">
        <f>IF(P1769="Month-to-month",1,0)+IF(M1769="No",1,0)+IF(J1769="No",1,0)+IF(I1769="Fiber optic",1,0)+IF(Q1769="Yes",1,0)</f>
        <v/>
      </c>
    </row>
    <row r="1770" ht="15" customHeight="1" s="59">
      <c r="A1770" s="58" t="inlineStr">
        <is>
          <t>3055-VTCGS</t>
        </is>
      </c>
      <c r="B1770" s="58" t="inlineStr">
        <is>
          <t>Female</t>
        </is>
      </c>
      <c r="C1770" s="58" t="n">
        <v>0</v>
      </c>
      <c r="D1770" s="58" t="inlineStr">
        <is>
          <t>No</t>
        </is>
      </c>
      <c r="E1770" s="58" t="inlineStr">
        <is>
          <t>No</t>
        </is>
      </c>
      <c r="F1770" s="58" t="n">
        <v>63</v>
      </c>
      <c r="G1770" s="58" t="inlineStr">
        <is>
          <t>Yes</t>
        </is>
      </c>
      <c r="H1770" s="58" t="inlineStr">
        <is>
          <t>No</t>
        </is>
      </c>
      <c r="I1770" s="58" t="inlineStr">
        <is>
          <t>DSL</t>
        </is>
      </c>
      <c r="J1770" s="58" t="inlineStr">
        <is>
          <t>No</t>
        </is>
      </c>
      <c r="K1770" s="58" t="inlineStr">
        <is>
          <t>No</t>
        </is>
      </c>
      <c r="L1770" s="58" t="inlineStr">
        <is>
          <t>Yes</t>
        </is>
      </c>
      <c r="M1770" s="58" t="inlineStr">
        <is>
          <t>No</t>
        </is>
      </c>
      <c r="N1770" s="58" t="inlineStr">
        <is>
          <t>No</t>
        </is>
      </c>
      <c r="O1770" s="58" t="inlineStr">
        <is>
          <t>Yes</t>
        </is>
      </c>
      <c r="P1770" s="58" t="inlineStr">
        <is>
          <t>One year</t>
        </is>
      </c>
      <c r="Q1770" s="58" t="inlineStr">
        <is>
          <t>No</t>
        </is>
      </c>
      <c r="R1770" s="58" t="inlineStr">
        <is>
          <t>Credit card (automatic)</t>
        </is>
      </c>
      <c r="S1770" s="123" t="n">
        <v>58.55</v>
      </c>
      <c r="T1770" s="58" t="inlineStr">
        <is>
          <t>3503.5</t>
        </is>
      </c>
      <c r="U1770" s="58" t="inlineStr">
        <is>
          <t>No</t>
        </is>
      </c>
      <c r="V1770" s="123">
        <f>IFERROR(VALUE(TRIM(T1770)),S1770*F1770)</f>
        <v/>
      </c>
      <c r="W1770" s="58">
        <f>IF(F1770&lt;=12,"0-12 mo",IF(F1770&lt;=24,"13-24 mo",IF(F1770&lt;=48,"25-48 mo","49+ mo")))</f>
        <v/>
      </c>
      <c r="X1770" s="58">
        <f>IF(S1770&lt;=35.5,"Q1 Low",IF(S1770&lt;=70.35,"Q2 Mid-Low",IF(S1770&lt;=89.85,"Q3 Mid-High","Q4 High")))</f>
        <v/>
      </c>
      <c r="Y1770" s="58">
        <f>IF(U1770="Yes",1,0)</f>
        <v/>
      </c>
      <c r="Z1770" s="58">
        <f>IF(P1770="Month-to-month",1,0)+IF(M1770="No",1,0)+IF(J1770="No",1,0)+IF(I1770="Fiber optic",1,0)+IF(Q1770="Yes",1,0)</f>
        <v/>
      </c>
    </row>
    <row r="1771" ht="15" customHeight="1" s="59">
      <c r="A1771" s="58" t="inlineStr">
        <is>
          <t>3144-KMTWZ</t>
        </is>
      </c>
      <c r="B1771" s="58" t="inlineStr">
        <is>
          <t>Male</t>
        </is>
      </c>
      <c r="C1771" s="58" t="n">
        <v>0</v>
      </c>
      <c r="D1771" s="58" t="inlineStr">
        <is>
          <t>Yes</t>
        </is>
      </c>
      <c r="E1771" s="58" t="inlineStr">
        <is>
          <t>No</t>
        </is>
      </c>
      <c r="F1771" s="58" t="n">
        <v>71</v>
      </c>
      <c r="G1771" s="58" t="inlineStr">
        <is>
          <t>Yes</t>
        </is>
      </c>
      <c r="H1771" s="58" t="inlineStr">
        <is>
          <t>Yes</t>
        </is>
      </c>
      <c r="I1771" s="58" t="inlineStr">
        <is>
          <t>Fiber optic</t>
        </is>
      </c>
      <c r="J1771" s="58" t="inlineStr">
        <is>
          <t>No</t>
        </is>
      </c>
      <c r="K1771" s="58" t="inlineStr">
        <is>
          <t>Yes</t>
        </is>
      </c>
      <c r="L1771" s="58" t="inlineStr">
        <is>
          <t>Yes</t>
        </is>
      </c>
      <c r="M1771" s="58" t="inlineStr">
        <is>
          <t>No</t>
        </is>
      </c>
      <c r="N1771" s="58" t="inlineStr">
        <is>
          <t>No</t>
        </is>
      </c>
      <c r="O1771" s="58" t="inlineStr">
        <is>
          <t>Yes</t>
        </is>
      </c>
      <c r="P1771" s="58" t="inlineStr">
        <is>
          <t>Month-to-month</t>
        </is>
      </c>
      <c r="Q1771" s="58" t="inlineStr">
        <is>
          <t>Yes</t>
        </is>
      </c>
      <c r="R1771" s="58" t="inlineStr">
        <is>
          <t>Bank transfer (automatic)</t>
        </is>
      </c>
      <c r="S1771" s="123" t="n">
        <v>93.25</v>
      </c>
      <c r="T1771" s="58" t="inlineStr">
        <is>
          <t>6669.45</t>
        </is>
      </c>
      <c r="U1771" s="58" t="inlineStr">
        <is>
          <t>No</t>
        </is>
      </c>
      <c r="V1771" s="123">
        <f>IFERROR(VALUE(TRIM(T1771)),S1771*F1771)</f>
        <v/>
      </c>
      <c r="W1771" s="58">
        <f>IF(F1771&lt;=12,"0-12 mo",IF(F1771&lt;=24,"13-24 mo",IF(F1771&lt;=48,"25-48 mo","49+ mo")))</f>
        <v/>
      </c>
      <c r="X1771" s="58">
        <f>IF(S1771&lt;=35.5,"Q1 Low",IF(S1771&lt;=70.35,"Q2 Mid-Low",IF(S1771&lt;=89.85,"Q3 Mid-High","Q4 High")))</f>
        <v/>
      </c>
      <c r="Y1771" s="58">
        <f>IF(U1771="Yes",1,0)</f>
        <v/>
      </c>
      <c r="Z1771" s="58">
        <f>IF(P1771="Month-to-month",1,0)+IF(M1771="No",1,0)+IF(J1771="No",1,0)+IF(I1771="Fiber optic",1,0)+IF(Q1771="Yes",1,0)</f>
        <v/>
      </c>
    </row>
    <row r="1772" ht="15" customHeight="1" s="59">
      <c r="A1772" s="58" t="inlineStr">
        <is>
          <t>7279-BUYWN</t>
        </is>
      </c>
      <c r="B1772" s="58" t="inlineStr">
        <is>
          <t>Female</t>
        </is>
      </c>
      <c r="C1772" s="58" t="n">
        <v>1</v>
      </c>
      <c r="D1772" s="58" t="inlineStr">
        <is>
          <t>No</t>
        </is>
      </c>
      <c r="E1772" s="58" t="inlineStr">
        <is>
          <t>No</t>
        </is>
      </c>
      <c r="F1772" s="58" t="n">
        <v>41</v>
      </c>
      <c r="G1772" s="58" t="inlineStr">
        <is>
          <t>Yes</t>
        </is>
      </c>
      <c r="H1772" s="58" t="inlineStr">
        <is>
          <t>Yes</t>
        </is>
      </c>
      <c r="I1772" s="58" t="inlineStr">
        <is>
          <t>Fiber optic</t>
        </is>
      </c>
      <c r="J1772" s="58" t="inlineStr">
        <is>
          <t>Yes</t>
        </is>
      </c>
      <c r="K1772" s="58" t="inlineStr">
        <is>
          <t>Yes</t>
        </is>
      </c>
      <c r="L1772" s="58" t="inlineStr">
        <is>
          <t>Yes</t>
        </is>
      </c>
      <c r="M1772" s="58" t="inlineStr">
        <is>
          <t>No</t>
        </is>
      </c>
      <c r="N1772" s="58" t="inlineStr">
        <is>
          <t>Yes</t>
        </is>
      </c>
      <c r="O1772" s="58" t="inlineStr">
        <is>
          <t>Yes</t>
        </is>
      </c>
      <c r="P1772" s="58" t="inlineStr">
        <is>
          <t>Month-to-month</t>
        </is>
      </c>
      <c r="Q1772" s="58" t="inlineStr">
        <is>
          <t>Yes</t>
        </is>
      </c>
      <c r="R1772" s="58" t="inlineStr">
        <is>
          <t>Electronic check</t>
        </is>
      </c>
      <c r="S1772" s="123" t="n">
        <v>113.2</v>
      </c>
      <c r="T1772" s="58" t="inlineStr">
        <is>
          <t>4689.5</t>
        </is>
      </c>
      <c r="U1772" s="58" t="inlineStr">
        <is>
          <t>Yes</t>
        </is>
      </c>
      <c r="V1772" s="123">
        <f>IFERROR(VALUE(TRIM(T1772)),S1772*F1772)</f>
        <v/>
      </c>
      <c r="W1772" s="58">
        <f>IF(F1772&lt;=12,"0-12 mo",IF(F1772&lt;=24,"13-24 mo",IF(F1772&lt;=48,"25-48 mo","49+ mo")))</f>
        <v/>
      </c>
      <c r="X1772" s="58">
        <f>IF(S1772&lt;=35.5,"Q1 Low",IF(S1772&lt;=70.35,"Q2 Mid-Low",IF(S1772&lt;=89.85,"Q3 Mid-High","Q4 High")))</f>
        <v/>
      </c>
      <c r="Y1772" s="58">
        <f>IF(U1772="Yes",1,0)</f>
        <v/>
      </c>
      <c r="Z1772" s="58">
        <f>IF(P1772="Month-to-month",1,0)+IF(M1772="No",1,0)+IF(J1772="No",1,0)+IF(I1772="Fiber optic",1,0)+IF(Q1772="Yes",1,0)</f>
        <v/>
      </c>
    </row>
    <row r="1773" ht="15" customHeight="1" s="59">
      <c r="A1773" s="58" t="inlineStr">
        <is>
          <t>7156-MHUGY</t>
        </is>
      </c>
      <c r="B1773" s="58" t="inlineStr">
        <is>
          <t>Male</t>
        </is>
      </c>
      <c r="C1773" s="58" t="n">
        <v>1</v>
      </c>
      <c r="D1773" s="58" t="inlineStr">
        <is>
          <t>No</t>
        </is>
      </c>
      <c r="E1773" s="58" t="inlineStr">
        <is>
          <t>No</t>
        </is>
      </c>
      <c r="F1773" s="58" t="n">
        <v>13</v>
      </c>
      <c r="G1773" s="58" t="inlineStr">
        <is>
          <t>Yes</t>
        </is>
      </c>
      <c r="H1773" s="58" t="inlineStr">
        <is>
          <t>No</t>
        </is>
      </c>
      <c r="I1773" s="58" t="inlineStr">
        <is>
          <t>Fiber optic</t>
        </is>
      </c>
      <c r="J1773" s="58" t="inlineStr">
        <is>
          <t>No</t>
        </is>
      </c>
      <c r="K1773" s="58" t="inlineStr">
        <is>
          <t>No</t>
        </is>
      </c>
      <c r="L1773" s="58" t="inlineStr">
        <is>
          <t>No</t>
        </is>
      </c>
      <c r="M1773" s="58" t="inlineStr">
        <is>
          <t>No</t>
        </is>
      </c>
      <c r="N1773" s="58" t="inlineStr">
        <is>
          <t>Yes</t>
        </is>
      </c>
      <c r="O1773" s="58" t="inlineStr">
        <is>
          <t>Yes</t>
        </is>
      </c>
      <c r="P1773" s="58" t="inlineStr">
        <is>
          <t>Month-to-month</t>
        </is>
      </c>
      <c r="Q1773" s="58" t="inlineStr">
        <is>
          <t>Yes</t>
        </is>
      </c>
      <c r="R1773" s="58" t="inlineStr">
        <is>
          <t>Electronic check</t>
        </is>
      </c>
      <c r="S1773" s="123" t="n">
        <v>90.5</v>
      </c>
      <c r="T1773" s="58" t="inlineStr">
        <is>
          <t>1201.15</t>
        </is>
      </c>
      <c r="U1773" s="58" t="inlineStr">
        <is>
          <t>Yes</t>
        </is>
      </c>
      <c r="V1773" s="123">
        <f>IFERROR(VALUE(TRIM(T1773)),S1773*F1773)</f>
        <v/>
      </c>
      <c r="W1773" s="58">
        <f>IF(F1773&lt;=12,"0-12 mo",IF(F1773&lt;=24,"13-24 mo",IF(F1773&lt;=48,"25-48 mo","49+ mo")))</f>
        <v/>
      </c>
      <c r="X1773" s="58">
        <f>IF(S1773&lt;=35.5,"Q1 Low",IF(S1773&lt;=70.35,"Q2 Mid-Low",IF(S1773&lt;=89.85,"Q3 Mid-High","Q4 High")))</f>
        <v/>
      </c>
      <c r="Y1773" s="58">
        <f>IF(U1773="Yes",1,0)</f>
        <v/>
      </c>
      <c r="Z1773" s="58">
        <f>IF(P1773="Month-to-month",1,0)+IF(M1773="No",1,0)+IF(J1773="No",1,0)+IF(I1773="Fiber optic",1,0)+IF(Q1773="Yes",1,0)</f>
        <v/>
      </c>
    </row>
    <row r="1774" ht="15" customHeight="1" s="59">
      <c r="A1774" s="58" t="inlineStr">
        <is>
          <t>7198-GLXTC</t>
        </is>
      </c>
      <c r="B1774" s="58" t="inlineStr">
        <is>
          <t>Male</t>
        </is>
      </c>
      <c r="C1774" s="58" t="n">
        <v>0</v>
      </c>
      <c r="D1774" s="58" t="inlineStr">
        <is>
          <t>No</t>
        </is>
      </c>
      <c r="E1774" s="58" t="inlineStr">
        <is>
          <t>No</t>
        </is>
      </c>
      <c r="F1774" s="58" t="n">
        <v>2</v>
      </c>
      <c r="G1774" s="58" t="inlineStr">
        <is>
          <t>Yes</t>
        </is>
      </c>
      <c r="H1774" s="58" t="inlineStr">
        <is>
          <t>No</t>
        </is>
      </c>
      <c r="I1774" s="58" t="inlineStr">
        <is>
          <t>Fiber optic</t>
        </is>
      </c>
      <c r="J1774" s="58" t="inlineStr">
        <is>
          <t>No</t>
        </is>
      </c>
      <c r="K1774" s="58" t="inlineStr">
        <is>
          <t>No</t>
        </is>
      </c>
      <c r="L1774" s="58" t="inlineStr">
        <is>
          <t>No</t>
        </is>
      </c>
      <c r="M1774" s="58" t="inlineStr">
        <is>
          <t>No</t>
        </is>
      </c>
      <c r="N1774" s="58" t="inlineStr">
        <is>
          <t>Yes</t>
        </is>
      </c>
      <c r="O1774" s="58" t="inlineStr">
        <is>
          <t>No</t>
        </is>
      </c>
      <c r="P1774" s="58" t="inlineStr">
        <is>
          <t>Month-to-month</t>
        </is>
      </c>
      <c r="Q1774" s="58" t="inlineStr">
        <is>
          <t>No</t>
        </is>
      </c>
      <c r="R1774" s="58" t="inlineStr">
        <is>
          <t>Electronic check</t>
        </is>
      </c>
      <c r="S1774" s="123" t="n">
        <v>79</v>
      </c>
      <c r="T1774" s="58" t="inlineStr">
        <is>
          <t>143.65</t>
        </is>
      </c>
      <c r="U1774" s="58" t="inlineStr">
        <is>
          <t>Yes</t>
        </is>
      </c>
      <c r="V1774" s="123">
        <f>IFERROR(VALUE(TRIM(T1774)),S1774*F1774)</f>
        <v/>
      </c>
      <c r="W1774" s="58">
        <f>IF(F1774&lt;=12,"0-12 mo",IF(F1774&lt;=24,"13-24 mo",IF(F1774&lt;=48,"25-48 mo","49+ mo")))</f>
        <v/>
      </c>
      <c r="X1774" s="58">
        <f>IF(S1774&lt;=35.5,"Q1 Low",IF(S1774&lt;=70.35,"Q2 Mid-Low",IF(S1774&lt;=89.85,"Q3 Mid-High","Q4 High")))</f>
        <v/>
      </c>
      <c r="Y1774" s="58">
        <f>IF(U1774="Yes",1,0)</f>
        <v/>
      </c>
      <c r="Z1774" s="58">
        <f>IF(P1774="Month-to-month",1,0)+IF(M1774="No",1,0)+IF(J1774="No",1,0)+IF(I1774="Fiber optic",1,0)+IF(Q1774="Yes",1,0)</f>
        <v/>
      </c>
    </row>
    <row r="1775" ht="15" customHeight="1" s="59">
      <c r="A1775" s="58" t="inlineStr">
        <is>
          <t>2007-QVGAW</t>
        </is>
      </c>
      <c r="B1775" s="58" t="inlineStr">
        <is>
          <t>Female</t>
        </is>
      </c>
      <c r="C1775" s="58" t="n">
        <v>0</v>
      </c>
      <c r="D1775" s="58" t="inlineStr">
        <is>
          <t>Yes</t>
        </is>
      </c>
      <c r="E1775" s="58" t="inlineStr">
        <is>
          <t>Yes</t>
        </is>
      </c>
      <c r="F1775" s="58" t="n">
        <v>68</v>
      </c>
      <c r="G1775" s="58" t="inlineStr">
        <is>
          <t>Yes</t>
        </is>
      </c>
      <c r="H1775" s="58" t="inlineStr">
        <is>
          <t>No</t>
        </is>
      </c>
      <c r="I1775" s="58" t="inlineStr">
        <is>
          <t>No</t>
        </is>
      </c>
      <c r="J1775" s="58" t="inlineStr">
        <is>
          <t>No internet service</t>
        </is>
      </c>
      <c r="K1775" s="58" t="inlineStr">
        <is>
          <t>No internet service</t>
        </is>
      </c>
      <c r="L1775" s="58" t="inlineStr">
        <is>
          <t>No internet service</t>
        </is>
      </c>
      <c r="M1775" s="58" t="inlineStr">
        <is>
          <t>No internet service</t>
        </is>
      </c>
      <c r="N1775" s="58" t="inlineStr">
        <is>
          <t>No internet service</t>
        </is>
      </c>
      <c r="O1775" s="58" t="inlineStr">
        <is>
          <t>No internet service</t>
        </is>
      </c>
      <c r="P1775" s="58" t="inlineStr">
        <is>
          <t>Two year</t>
        </is>
      </c>
      <c r="Q1775" s="58" t="inlineStr">
        <is>
          <t>Yes</t>
        </is>
      </c>
      <c r="R1775" s="58" t="inlineStr">
        <is>
          <t>Bank transfer (automatic)</t>
        </is>
      </c>
      <c r="S1775" s="123" t="n">
        <v>19.35</v>
      </c>
      <c r="T1775" s="58" t="inlineStr">
        <is>
          <t>1292.65</t>
        </is>
      </c>
      <c r="U1775" s="58" t="inlineStr">
        <is>
          <t>No</t>
        </is>
      </c>
      <c r="V1775" s="123">
        <f>IFERROR(VALUE(TRIM(T1775)),S1775*F1775)</f>
        <v/>
      </c>
      <c r="W1775" s="58">
        <f>IF(F1775&lt;=12,"0-12 mo",IF(F1775&lt;=24,"13-24 mo",IF(F1775&lt;=48,"25-48 mo","49+ mo")))</f>
        <v/>
      </c>
      <c r="X1775" s="58">
        <f>IF(S1775&lt;=35.5,"Q1 Low",IF(S1775&lt;=70.35,"Q2 Mid-Low",IF(S1775&lt;=89.85,"Q3 Mid-High","Q4 High")))</f>
        <v/>
      </c>
      <c r="Y1775" s="58">
        <f>IF(U1775="Yes",1,0)</f>
        <v/>
      </c>
      <c r="Z1775" s="58">
        <f>IF(P1775="Month-to-month",1,0)+IF(M1775="No",1,0)+IF(J1775="No",1,0)+IF(I1775="Fiber optic",1,0)+IF(Q1775="Yes",1,0)</f>
        <v/>
      </c>
    </row>
    <row r="1776" ht="15" customHeight="1" s="59">
      <c r="A1776" s="58" t="inlineStr">
        <is>
          <t>5207-PLSTK</t>
        </is>
      </c>
      <c r="B1776" s="58" t="inlineStr">
        <is>
          <t>Male</t>
        </is>
      </c>
      <c r="C1776" s="58" t="n">
        <v>0</v>
      </c>
      <c r="D1776" s="58" t="inlineStr">
        <is>
          <t>Yes</t>
        </is>
      </c>
      <c r="E1776" s="58" t="inlineStr">
        <is>
          <t>Yes</t>
        </is>
      </c>
      <c r="F1776" s="58" t="n">
        <v>1</v>
      </c>
      <c r="G1776" s="58" t="inlineStr">
        <is>
          <t>Yes</t>
        </is>
      </c>
      <c r="H1776" s="58" t="inlineStr">
        <is>
          <t>No</t>
        </is>
      </c>
      <c r="I1776" s="58" t="inlineStr">
        <is>
          <t>DSL</t>
        </is>
      </c>
      <c r="J1776" s="58" t="inlineStr">
        <is>
          <t>Yes</t>
        </is>
      </c>
      <c r="K1776" s="58" t="inlineStr">
        <is>
          <t>No</t>
        </is>
      </c>
      <c r="L1776" s="58" t="inlineStr">
        <is>
          <t>No</t>
        </is>
      </c>
      <c r="M1776" s="58" t="inlineStr">
        <is>
          <t>No</t>
        </is>
      </c>
      <c r="N1776" s="58" t="inlineStr">
        <is>
          <t>No</t>
        </is>
      </c>
      <c r="O1776" s="58" t="inlineStr">
        <is>
          <t>No</t>
        </is>
      </c>
      <c r="P1776" s="58" t="inlineStr">
        <is>
          <t>Month-to-month</t>
        </is>
      </c>
      <c r="Q1776" s="58" t="inlineStr">
        <is>
          <t>Yes</t>
        </is>
      </c>
      <c r="R1776" s="58" t="inlineStr">
        <is>
          <t>Mailed check</t>
        </is>
      </c>
      <c r="S1776" s="123" t="n">
        <v>48.75</v>
      </c>
      <c r="T1776" s="58" t="inlineStr">
        <is>
          <t>48.75</t>
        </is>
      </c>
      <c r="U1776" s="58" t="inlineStr">
        <is>
          <t>No</t>
        </is>
      </c>
      <c r="V1776" s="123">
        <f>IFERROR(VALUE(TRIM(T1776)),S1776*F1776)</f>
        <v/>
      </c>
      <c r="W1776" s="58">
        <f>IF(F1776&lt;=12,"0-12 mo",IF(F1776&lt;=24,"13-24 mo",IF(F1776&lt;=48,"25-48 mo","49+ mo")))</f>
        <v/>
      </c>
      <c r="X1776" s="58">
        <f>IF(S1776&lt;=35.5,"Q1 Low",IF(S1776&lt;=70.35,"Q2 Mid-Low",IF(S1776&lt;=89.85,"Q3 Mid-High","Q4 High")))</f>
        <v/>
      </c>
      <c r="Y1776" s="58">
        <f>IF(U1776="Yes",1,0)</f>
        <v/>
      </c>
      <c r="Z1776" s="58">
        <f>IF(P1776="Month-to-month",1,0)+IF(M1776="No",1,0)+IF(J1776="No",1,0)+IF(I1776="Fiber optic",1,0)+IF(Q1776="Yes",1,0)</f>
        <v/>
      </c>
    </row>
    <row r="1777" ht="15" customHeight="1" s="59">
      <c r="A1777" s="58" t="inlineStr">
        <is>
          <t>2307-FYNNL</t>
        </is>
      </c>
      <c r="B1777" s="58" t="inlineStr">
        <is>
          <t>Male</t>
        </is>
      </c>
      <c r="C1777" s="58" t="n">
        <v>1</v>
      </c>
      <c r="D1777" s="58" t="inlineStr">
        <is>
          <t>No</t>
        </is>
      </c>
      <c r="E1777" s="58" t="inlineStr">
        <is>
          <t>No</t>
        </is>
      </c>
      <c r="F1777" s="58" t="n">
        <v>65</v>
      </c>
      <c r="G1777" s="58" t="inlineStr">
        <is>
          <t>Yes</t>
        </is>
      </c>
      <c r="H1777" s="58" t="inlineStr">
        <is>
          <t>Yes</t>
        </is>
      </c>
      <c r="I1777" s="58" t="inlineStr">
        <is>
          <t>Fiber optic</t>
        </is>
      </c>
      <c r="J1777" s="58" t="inlineStr">
        <is>
          <t>Yes</t>
        </is>
      </c>
      <c r="K1777" s="58" t="inlineStr">
        <is>
          <t>No</t>
        </is>
      </c>
      <c r="L1777" s="58" t="inlineStr">
        <is>
          <t>Yes</t>
        </is>
      </c>
      <c r="M1777" s="58" t="inlineStr">
        <is>
          <t>Yes</t>
        </is>
      </c>
      <c r="N1777" s="58" t="inlineStr">
        <is>
          <t>Yes</t>
        </is>
      </c>
      <c r="O1777" s="58" t="inlineStr">
        <is>
          <t>Yes</t>
        </is>
      </c>
      <c r="P1777" s="58" t="inlineStr">
        <is>
          <t>Two year</t>
        </is>
      </c>
      <c r="Q1777" s="58" t="inlineStr">
        <is>
          <t>Yes</t>
        </is>
      </c>
      <c r="R1777" s="58" t="inlineStr">
        <is>
          <t>Electronic check</t>
        </is>
      </c>
      <c r="S1777" s="123" t="n">
        <v>109.05</v>
      </c>
      <c r="T1777" s="58" t="inlineStr">
        <is>
          <t>7108.2</t>
        </is>
      </c>
      <c r="U1777" s="58" t="inlineStr">
        <is>
          <t>No</t>
        </is>
      </c>
      <c r="V1777" s="123">
        <f>IFERROR(VALUE(TRIM(T1777)),S1777*F1777)</f>
        <v/>
      </c>
      <c r="W1777" s="58">
        <f>IF(F1777&lt;=12,"0-12 mo",IF(F1777&lt;=24,"13-24 mo",IF(F1777&lt;=48,"25-48 mo","49+ mo")))</f>
        <v/>
      </c>
      <c r="X1777" s="58">
        <f>IF(S1777&lt;=35.5,"Q1 Low",IF(S1777&lt;=70.35,"Q2 Mid-Low",IF(S1777&lt;=89.85,"Q3 Mid-High","Q4 High")))</f>
        <v/>
      </c>
      <c r="Y1777" s="58">
        <f>IF(U1777="Yes",1,0)</f>
        <v/>
      </c>
      <c r="Z1777" s="58">
        <f>IF(P1777="Month-to-month",1,0)+IF(M1777="No",1,0)+IF(J1777="No",1,0)+IF(I1777="Fiber optic",1,0)+IF(Q1777="Yes",1,0)</f>
        <v/>
      </c>
    </row>
    <row r="1778" ht="15" customHeight="1" s="59">
      <c r="A1778" s="58" t="inlineStr">
        <is>
          <t>5605-XNWEN</t>
        </is>
      </c>
      <c r="B1778" s="58" t="inlineStr">
        <is>
          <t>Male</t>
        </is>
      </c>
      <c r="C1778" s="58" t="n">
        <v>1</v>
      </c>
      <c r="D1778" s="58" t="inlineStr">
        <is>
          <t>Yes</t>
        </is>
      </c>
      <c r="E1778" s="58" t="inlineStr">
        <is>
          <t>No</t>
        </is>
      </c>
      <c r="F1778" s="58" t="n">
        <v>72</v>
      </c>
      <c r="G1778" s="58" t="inlineStr">
        <is>
          <t>Yes</t>
        </is>
      </c>
      <c r="H1778" s="58" t="inlineStr">
        <is>
          <t>Yes</t>
        </is>
      </c>
      <c r="I1778" s="58" t="inlineStr">
        <is>
          <t>No</t>
        </is>
      </c>
      <c r="J1778" s="58" t="inlineStr">
        <is>
          <t>No internet service</t>
        </is>
      </c>
      <c r="K1778" s="58" t="inlineStr">
        <is>
          <t>No internet service</t>
        </is>
      </c>
      <c r="L1778" s="58" t="inlineStr">
        <is>
          <t>No internet service</t>
        </is>
      </c>
      <c r="M1778" s="58" t="inlineStr">
        <is>
          <t>No internet service</t>
        </is>
      </c>
      <c r="N1778" s="58" t="inlineStr">
        <is>
          <t>No internet service</t>
        </is>
      </c>
      <c r="O1778" s="58" t="inlineStr">
        <is>
          <t>No internet service</t>
        </is>
      </c>
      <c r="P1778" s="58" t="inlineStr">
        <is>
          <t>Two year</t>
        </is>
      </c>
      <c r="Q1778" s="58" t="inlineStr">
        <is>
          <t>Yes</t>
        </is>
      </c>
      <c r="R1778" s="58" t="inlineStr">
        <is>
          <t>Bank transfer (automatic)</t>
        </is>
      </c>
      <c r="S1778" s="123" t="n">
        <v>25</v>
      </c>
      <c r="T1778" s="58" t="inlineStr">
        <is>
          <t>1802.55</t>
        </is>
      </c>
      <c r="U1778" s="58" t="inlineStr">
        <is>
          <t>No</t>
        </is>
      </c>
      <c r="V1778" s="123">
        <f>IFERROR(VALUE(TRIM(T1778)),S1778*F1778)</f>
        <v/>
      </c>
      <c r="W1778" s="58">
        <f>IF(F1778&lt;=12,"0-12 mo",IF(F1778&lt;=24,"13-24 mo",IF(F1778&lt;=48,"25-48 mo","49+ mo")))</f>
        <v/>
      </c>
      <c r="X1778" s="58">
        <f>IF(S1778&lt;=35.5,"Q1 Low",IF(S1778&lt;=70.35,"Q2 Mid-Low",IF(S1778&lt;=89.85,"Q3 Mid-High","Q4 High")))</f>
        <v/>
      </c>
      <c r="Y1778" s="58">
        <f>IF(U1778="Yes",1,0)</f>
        <v/>
      </c>
      <c r="Z1778" s="58">
        <f>IF(P1778="Month-to-month",1,0)+IF(M1778="No",1,0)+IF(J1778="No",1,0)+IF(I1778="Fiber optic",1,0)+IF(Q1778="Yes",1,0)</f>
        <v/>
      </c>
    </row>
    <row r="1779" ht="15" customHeight="1" s="59">
      <c r="A1779" s="58" t="inlineStr">
        <is>
          <t>2155-AMQRX</t>
        </is>
      </c>
      <c r="B1779" s="58" t="inlineStr">
        <is>
          <t>Female</t>
        </is>
      </c>
      <c r="C1779" s="58" t="n">
        <v>0</v>
      </c>
      <c r="D1779" s="58" t="inlineStr">
        <is>
          <t>No</t>
        </is>
      </c>
      <c r="E1779" s="58" t="inlineStr">
        <is>
          <t>No</t>
        </is>
      </c>
      <c r="F1779" s="58" t="n">
        <v>28</v>
      </c>
      <c r="G1779" s="58" t="inlineStr">
        <is>
          <t>Yes</t>
        </is>
      </c>
      <c r="H1779" s="58" t="inlineStr">
        <is>
          <t>Yes</t>
        </is>
      </c>
      <c r="I1779" s="58" t="inlineStr">
        <is>
          <t>DSL</t>
        </is>
      </c>
      <c r="J1779" s="58" t="inlineStr">
        <is>
          <t>No</t>
        </is>
      </c>
      <c r="K1779" s="58" t="inlineStr">
        <is>
          <t>No</t>
        </is>
      </c>
      <c r="L1779" s="58" t="inlineStr">
        <is>
          <t>No</t>
        </is>
      </c>
      <c r="M1779" s="58" t="inlineStr">
        <is>
          <t>Yes</t>
        </is>
      </c>
      <c r="N1779" s="58" t="inlineStr">
        <is>
          <t>No</t>
        </is>
      </c>
      <c r="O1779" s="58" t="inlineStr">
        <is>
          <t>No</t>
        </is>
      </c>
      <c r="P1779" s="58" t="inlineStr">
        <is>
          <t>Month-to-month</t>
        </is>
      </c>
      <c r="Q1779" s="58" t="inlineStr">
        <is>
          <t>Yes</t>
        </is>
      </c>
      <c r="R1779" s="58" t="inlineStr">
        <is>
          <t>Credit card (automatic)</t>
        </is>
      </c>
      <c r="S1779" s="123" t="n">
        <v>54.9</v>
      </c>
      <c r="T1779" s="58" t="inlineStr">
        <is>
          <t>1505.15</t>
        </is>
      </c>
      <c r="U1779" s="58" t="inlineStr">
        <is>
          <t>No</t>
        </is>
      </c>
      <c r="V1779" s="123">
        <f>IFERROR(VALUE(TRIM(T1779)),S1779*F1779)</f>
        <v/>
      </c>
      <c r="W1779" s="58">
        <f>IF(F1779&lt;=12,"0-12 mo",IF(F1779&lt;=24,"13-24 mo",IF(F1779&lt;=48,"25-48 mo","49+ mo")))</f>
        <v/>
      </c>
      <c r="X1779" s="58">
        <f>IF(S1779&lt;=35.5,"Q1 Low",IF(S1779&lt;=70.35,"Q2 Mid-Low",IF(S1779&lt;=89.85,"Q3 Mid-High","Q4 High")))</f>
        <v/>
      </c>
      <c r="Y1779" s="58">
        <f>IF(U1779="Yes",1,0)</f>
        <v/>
      </c>
      <c r="Z1779" s="58">
        <f>IF(P1779="Month-to-month",1,0)+IF(M1779="No",1,0)+IF(J1779="No",1,0)+IF(I1779="Fiber optic",1,0)+IF(Q1779="Yes",1,0)</f>
        <v/>
      </c>
    </row>
    <row r="1780" ht="15" customHeight="1" s="59">
      <c r="A1780" s="58" t="inlineStr">
        <is>
          <t>6181-AXXYF</t>
        </is>
      </c>
      <c r="B1780" s="58" t="inlineStr">
        <is>
          <t>Male</t>
        </is>
      </c>
      <c r="C1780" s="58" t="n">
        <v>0</v>
      </c>
      <c r="D1780" s="58" t="inlineStr">
        <is>
          <t>Yes</t>
        </is>
      </c>
      <c r="E1780" s="58" t="inlineStr">
        <is>
          <t>Yes</t>
        </is>
      </c>
      <c r="F1780" s="58" t="n">
        <v>72</v>
      </c>
      <c r="G1780" s="58" t="inlineStr">
        <is>
          <t>Yes</t>
        </is>
      </c>
      <c r="H1780" s="58" t="inlineStr">
        <is>
          <t>Yes</t>
        </is>
      </c>
      <c r="I1780" s="58" t="inlineStr">
        <is>
          <t>No</t>
        </is>
      </c>
      <c r="J1780" s="58" t="inlineStr">
        <is>
          <t>No internet service</t>
        </is>
      </c>
      <c r="K1780" s="58" t="inlineStr">
        <is>
          <t>No internet service</t>
        </is>
      </c>
      <c r="L1780" s="58" t="inlineStr">
        <is>
          <t>No internet service</t>
        </is>
      </c>
      <c r="M1780" s="58" t="inlineStr">
        <is>
          <t>No internet service</t>
        </is>
      </c>
      <c r="N1780" s="58" t="inlineStr">
        <is>
          <t>No internet service</t>
        </is>
      </c>
      <c r="O1780" s="58" t="inlineStr">
        <is>
          <t>No internet service</t>
        </is>
      </c>
      <c r="P1780" s="58" t="inlineStr">
        <is>
          <t>Two year</t>
        </is>
      </c>
      <c r="Q1780" s="58" t="inlineStr">
        <is>
          <t>No</t>
        </is>
      </c>
      <c r="R1780" s="58" t="inlineStr">
        <is>
          <t>Credit card (automatic)</t>
        </is>
      </c>
      <c r="S1780" s="123" t="n">
        <v>24.75</v>
      </c>
      <c r="T1780" s="58" t="inlineStr">
        <is>
          <t>1859.1</t>
        </is>
      </c>
      <c r="U1780" s="58" t="inlineStr">
        <is>
          <t>No</t>
        </is>
      </c>
      <c r="V1780" s="123">
        <f>IFERROR(VALUE(TRIM(T1780)),S1780*F1780)</f>
        <v/>
      </c>
      <c r="W1780" s="58">
        <f>IF(F1780&lt;=12,"0-12 mo",IF(F1780&lt;=24,"13-24 mo",IF(F1780&lt;=48,"25-48 mo","49+ mo")))</f>
        <v/>
      </c>
      <c r="X1780" s="58">
        <f>IF(S1780&lt;=35.5,"Q1 Low",IF(S1780&lt;=70.35,"Q2 Mid-Low",IF(S1780&lt;=89.85,"Q3 Mid-High","Q4 High")))</f>
        <v/>
      </c>
      <c r="Y1780" s="58">
        <f>IF(U1780="Yes",1,0)</f>
        <v/>
      </c>
      <c r="Z1780" s="58">
        <f>IF(P1780="Month-to-month",1,0)+IF(M1780="No",1,0)+IF(J1780="No",1,0)+IF(I1780="Fiber optic",1,0)+IF(Q1780="Yes",1,0)</f>
        <v/>
      </c>
    </row>
    <row r="1781" ht="15" customHeight="1" s="59">
      <c r="A1781" s="58" t="inlineStr">
        <is>
          <t>5091-HFAZW</t>
        </is>
      </c>
      <c r="B1781" s="58" t="inlineStr">
        <is>
          <t>Female</t>
        </is>
      </c>
      <c r="C1781" s="58" t="n">
        <v>0</v>
      </c>
      <c r="D1781" s="58" t="inlineStr">
        <is>
          <t>No</t>
        </is>
      </c>
      <c r="E1781" s="58" t="inlineStr">
        <is>
          <t>No</t>
        </is>
      </c>
      <c r="F1781" s="58" t="n">
        <v>2</v>
      </c>
      <c r="G1781" s="58" t="inlineStr">
        <is>
          <t>Yes</t>
        </is>
      </c>
      <c r="H1781" s="58" t="inlineStr">
        <is>
          <t>No</t>
        </is>
      </c>
      <c r="I1781" s="58" t="inlineStr">
        <is>
          <t>Fiber optic</t>
        </is>
      </c>
      <c r="J1781" s="58" t="inlineStr">
        <is>
          <t>Yes</t>
        </is>
      </c>
      <c r="K1781" s="58" t="inlineStr">
        <is>
          <t>Yes</t>
        </is>
      </c>
      <c r="L1781" s="58" t="inlineStr">
        <is>
          <t>No</t>
        </is>
      </c>
      <c r="M1781" s="58" t="inlineStr">
        <is>
          <t>No</t>
        </is>
      </c>
      <c r="N1781" s="58" t="inlineStr">
        <is>
          <t>Yes</t>
        </is>
      </c>
      <c r="O1781" s="58" t="inlineStr">
        <is>
          <t>No</t>
        </is>
      </c>
      <c r="P1781" s="58" t="inlineStr">
        <is>
          <t>Month-to-month</t>
        </is>
      </c>
      <c r="Q1781" s="58" t="inlineStr">
        <is>
          <t>Yes</t>
        </is>
      </c>
      <c r="R1781" s="58" t="inlineStr">
        <is>
          <t>Electronic check</t>
        </is>
      </c>
      <c r="S1781" s="123" t="n">
        <v>91.15000000000001</v>
      </c>
      <c r="T1781" s="58" t="inlineStr">
        <is>
          <t>168.5</t>
        </is>
      </c>
      <c r="U1781" s="58" t="inlineStr">
        <is>
          <t>No</t>
        </is>
      </c>
      <c r="V1781" s="123">
        <f>IFERROR(VALUE(TRIM(T1781)),S1781*F1781)</f>
        <v/>
      </c>
      <c r="W1781" s="58">
        <f>IF(F1781&lt;=12,"0-12 mo",IF(F1781&lt;=24,"13-24 mo",IF(F1781&lt;=48,"25-48 mo","49+ mo")))</f>
        <v/>
      </c>
      <c r="X1781" s="58">
        <f>IF(S1781&lt;=35.5,"Q1 Low",IF(S1781&lt;=70.35,"Q2 Mid-Low",IF(S1781&lt;=89.85,"Q3 Mid-High","Q4 High")))</f>
        <v/>
      </c>
      <c r="Y1781" s="58">
        <f>IF(U1781="Yes",1,0)</f>
        <v/>
      </c>
      <c r="Z1781" s="58">
        <f>IF(P1781="Month-to-month",1,0)+IF(M1781="No",1,0)+IF(J1781="No",1,0)+IF(I1781="Fiber optic",1,0)+IF(Q1781="Yes",1,0)</f>
        <v/>
      </c>
    </row>
    <row r="1782" ht="15" customHeight="1" s="59">
      <c r="A1782" s="58" t="inlineStr">
        <is>
          <t>0516-VRYBW</t>
        </is>
      </c>
      <c r="B1782" s="58" t="inlineStr">
        <is>
          <t>Female</t>
        </is>
      </c>
      <c r="C1782" s="58" t="n">
        <v>0</v>
      </c>
      <c r="D1782" s="58" t="inlineStr">
        <is>
          <t>No</t>
        </is>
      </c>
      <c r="E1782" s="58" t="inlineStr">
        <is>
          <t>Yes</t>
        </is>
      </c>
      <c r="F1782" s="58" t="n">
        <v>18</v>
      </c>
      <c r="G1782" s="58" t="inlineStr">
        <is>
          <t>Yes</t>
        </is>
      </c>
      <c r="H1782" s="58" t="inlineStr">
        <is>
          <t>No</t>
        </is>
      </c>
      <c r="I1782" s="58" t="inlineStr">
        <is>
          <t>No</t>
        </is>
      </c>
      <c r="J1782" s="58" t="inlineStr">
        <is>
          <t>No internet service</t>
        </is>
      </c>
      <c r="K1782" s="58" t="inlineStr">
        <is>
          <t>No internet service</t>
        </is>
      </c>
      <c r="L1782" s="58" t="inlineStr">
        <is>
          <t>No internet service</t>
        </is>
      </c>
      <c r="M1782" s="58" t="inlineStr">
        <is>
          <t>No internet service</t>
        </is>
      </c>
      <c r="N1782" s="58" t="inlineStr">
        <is>
          <t>No internet service</t>
        </is>
      </c>
      <c r="O1782" s="58" t="inlineStr">
        <is>
          <t>No internet service</t>
        </is>
      </c>
      <c r="P1782" s="58" t="inlineStr">
        <is>
          <t>One year</t>
        </is>
      </c>
      <c r="Q1782" s="58" t="inlineStr">
        <is>
          <t>No</t>
        </is>
      </c>
      <c r="R1782" s="58" t="inlineStr">
        <is>
          <t>Bank transfer (automatic)</t>
        </is>
      </c>
      <c r="S1782" s="123" t="n">
        <v>20.15</v>
      </c>
      <c r="T1782" s="58" t="inlineStr">
        <is>
          <t>390.85</t>
        </is>
      </c>
      <c r="U1782" s="58" t="inlineStr">
        <is>
          <t>Yes</t>
        </is>
      </c>
      <c r="V1782" s="123">
        <f>IFERROR(VALUE(TRIM(T1782)),S1782*F1782)</f>
        <v/>
      </c>
      <c r="W1782" s="58">
        <f>IF(F1782&lt;=12,"0-12 mo",IF(F1782&lt;=24,"13-24 mo",IF(F1782&lt;=48,"25-48 mo","49+ mo")))</f>
        <v/>
      </c>
      <c r="X1782" s="58">
        <f>IF(S1782&lt;=35.5,"Q1 Low",IF(S1782&lt;=70.35,"Q2 Mid-Low",IF(S1782&lt;=89.85,"Q3 Mid-High","Q4 High")))</f>
        <v/>
      </c>
      <c r="Y1782" s="58">
        <f>IF(U1782="Yes",1,0)</f>
        <v/>
      </c>
      <c r="Z1782" s="58">
        <f>IF(P1782="Month-to-month",1,0)+IF(M1782="No",1,0)+IF(J1782="No",1,0)+IF(I1782="Fiber optic",1,0)+IF(Q1782="Yes",1,0)</f>
        <v/>
      </c>
    </row>
    <row r="1783" ht="15" customHeight="1" s="59">
      <c r="A1783" s="58" t="inlineStr">
        <is>
          <t>2519-LBNQL</t>
        </is>
      </c>
      <c r="B1783" s="58" t="inlineStr">
        <is>
          <t>Male</t>
        </is>
      </c>
      <c r="C1783" s="58" t="n">
        <v>1</v>
      </c>
      <c r="D1783" s="58" t="inlineStr">
        <is>
          <t>Yes</t>
        </is>
      </c>
      <c r="E1783" s="58" t="inlineStr">
        <is>
          <t>No</t>
        </is>
      </c>
      <c r="F1783" s="58" t="n">
        <v>60</v>
      </c>
      <c r="G1783" s="58" t="inlineStr">
        <is>
          <t>Yes</t>
        </is>
      </c>
      <c r="H1783" s="58" t="inlineStr">
        <is>
          <t>Yes</t>
        </is>
      </c>
      <c r="I1783" s="58" t="inlineStr">
        <is>
          <t>Fiber optic</t>
        </is>
      </c>
      <c r="J1783" s="58" t="inlineStr">
        <is>
          <t>No</t>
        </is>
      </c>
      <c r="K1783" s="58" t="inlineStr">
        <is>
          <t>Yes</t>
        </is>
      </c>
      <c r="L1783" s="58" t="inlineStr">
        <is>
          <t>Yes</t>
        </is>
      </c>
      <c r="M1783" s="58" t="inlineStr">
        <is>
          <t>No</t>
        </is>
      </c>
      <c r="N1783" s="58" t="inlineStr">
        <is>
          <t>Yes</t>
        </is>
      </c>
      <c r="O1783" s="58" t="inlineStr">
        <is>
          <t>Yes</t>
        </is>
      </c>
      <c r="P1783" s="58" t="inlineStr">
        <is>
          <t>One year</t>
        </is>
      </c>
      <c r="Q1783" s="58" t="inlineStr">
        <is>
          <t>Yes</t>
        </is>
      </c>
      <c r="R1783" s="58" t="inlineStr">
        <is>
          <t>Electronic check</t>
        </is>
      </c>
      <c r="S1783" s="123" t="n">
        <v>104.35</v>
      </c>
      <c r="T1783" s="58" t="inlineStr">
        <is>
          <t>6339.45</t>
        </is>
      </c>
      <c r="U1783" s="58" t="inlineStr">
        <is>
          <t>No</t>
        </is>
      </c>
      <c r="V1783" s="123">
        <f>IFERROR(VALUE(TRIM(T1783)),S1783*F1783)</f>
        <v/>
      </c>
      <c r="W1783" s="58">
        <f>IF(F1783&lt;=12,"0-12 mo",IF(F1783&lt;=24,"13-24 mo",IF(F1783&lt;=48,"25-48 mo","49+ mo")))</f>
        <v/>
      </c>
      <c r="X1783" s="58">
        <f>IF(S1783&lt;=35.5,"Q1 Low",IF(S1783&lt;=70.35,"Q2 Mid-Low",IF(S1783&lt;=89.85,"Q3 Mid-High","Q4 High")))</f>
        <v/>
      </c>
      <c r="Y1783" s="58">
        <f>IF(U1783="Yes",1,0)</f>
        <v/>
      </c>
      <c r="Z1783" s="58">
        <f>IF(P1783="Month-to-month",1,0)+IF(M1783="No",1,0)+IF(J1783="No",1,0)+IF(I1783="Fiber optic",1,0)+IF(Q1783="Yes",1,0)</f>
        <v/>
      </c>
    </row>
    <row r="1784" ht="15" customHeight="1" s="59">
      <c r="A1784" s="58" t="inlineStr">
        <is>
          <t>8623-ULFNQ</t>
        </is>
      </c>
      <c r="B1784" s="58" t="inlineStr">
        <is>
          <t>Female</t>
        </is>
      </c>
      <c r="C1784" s="58" t="n">
        <v>1</v>
      </c>
      <c r="D1784" s="58" t="inlineStr">
        <is>
          <t>No</t>
        </is>
      </c>
      <c r="E1784" s="58" t="inlineStr">
        <is>
          <t>No</t>
        </is>
      </c>
      <c r="F1784" s="58" t="n">
        <v>26</v>
      </c>
      <c r="G1784" s="58" t="inlineStr">
        <is>
          <t>Yes</t>
        </is>
      </c>
      <c r="H1784" s="58" t="inlineStr">
        <is>
          <t>Yes</t>
        </is>
      </c>
      <c r="I1784" s="58" t="inlineStr">
        <is>
          <t>DSL</t>
        </is>
      </c>
      <c r="J1784" s="58" t="inlineStr">
        <is>
          <t>No</t>
        </is>
      </c>
      <c r="K1784" s="58" t="inlineStr">
        <is>
          <t>No</t>
        </is>
      </c>
      <c r="L1784" s="58" t="inlineStr">
        <is>
          <t>No</t>
        </is>
      </c>
      <c r="M1784" s="58" t="inlineStr">
        <is>
          <t>Yes</t>
        </is>
      </c>
      <c r="N1784" s="58" t="inlineStr">
        <is>
          <t>No</t>
        </is>
      </c>
      <c r="O1784" s="58" t="inlineStr">
        <is>
          <t>Yes</t>
        </is>
      </c>
      <c r="P1784" s="58" t="inlineStr">
        <is>
          <t>Month-to-month</t>
        </is>
      </c>
      <c r="Q1784" s="58" t="inlineStr">
        <is>
          <t>Yes</t>
        </is>
      </c>
      <c r="R1784" s="58" t="inlineStr">
        <is>
          <t>Electronic check</t>
        </is>
      </c>
      <c r="S1784" s="123" t="n">
        <v>66.05</v>
      </c>
      <c r="T1784" s="58" t="inlineStr">
        <is>
          <t>1652.4</t>
        </is>
      </c>
      <c r="U1784" s="58" t="inlineStr">
        <is>
          <t>No</t>
        </is>
      </c>
      <c r="V1784" s="123">
        <f>IFERROR(VALUE(TRIM(T1784)),S1784*F1784)</f>
        <v/>
      </c>
      <c r="W1784" s="58">
        <f>IF(F1784&lt;=12,"0-12 mo",IF(F1784&lt;=24,"13-24 mo",IF(F1784&lt;=48,"25-48 mo","49+ mo")))</f>
        <v/>
      </c>
      <c r="X1784" s="58">
        <f>IF(S1784&lt;=35.5,"Q1 Low",IF(S1784&lt;=70.35,"Q2 Mid-Low",IF(S1784&lt;=89.85,"Q3 Mid-High","Q4 High")))</f>
        <v/>
      </c>
      <c r="Y1784" s="58">
        <f>IF(U1784="Yes",1,0)</f>
        <v/>
      </c>
      <c r="Z1784" s="58">
        <f>IF(P1784="Month-to-month",1,0)+IF(M1784="No",1,0)+IF(J1784="No",1,0)+IF(I1784="Fiber optic",1,0)+IF(Q1784="Yes",1,0)</f>
        <v/>
      </c>
    </row>
    <row r="1785" ht="15" customHeight="1" s="59">
      <c r="A1785" s="58" t="inlineStr">
        <is>
          <t>8380-PEFPE</t>
        </is>
      </c>
      <c r="B1785" s="58" t="inlineStr">
        <is>
          <t>Male</t>
        </is>
      </c>
      <c r="C1785" s="58" t="n">
        <v>0</v>
      </c>
      <c r="D1785" s="58" t="inlineStr">
        <is>
          <t>No</t>
        </is>
      </c>
      <c r="E1785" s="58" t="inlineStr">
        <is>
          <t>Yes</t>
        </is>
      </c>
      <c r="F1785" s="58" t="n">
        <v>1</v>
      </c>
      <c r="G1785" s="58" t="inlineStr">
        <is>
          <t>Yes</t>
        </is>
      </c>
      <c r="H1785" s="58" t="inlineStr">
        <is>
          <t>No</t>
        </is>
      </c>
      <c r="I1785" s="58" t="inlineStr">
        <is>
          <t>Fiber optic</t>
        </is>
      </c>
      <c r="J1785" s="58" t="inlineStr">
        <is>
          <t>No</t>
        </is>
      </c>
      <c r="K1785" s="58" t="inlineStr">
        <is>
          <t>No</t>
        </is>
      </c>
      <c r="L1785" s="58" t="inlineStr">
        <is>
          <t>No</t>
        </is>
      </c>
      <c r="M1785" s="58" t="inlineStr">
        <is>
          <t>No</t>
        </is>
      </c>
      <c r="N1785" s="58" t="inlineStr">
        <is>
          <t>No</t>
        </is>
      </c>
      <c r="O1785" s="58" t="inlineStr">
        <is>
          <t>No</t>
        </is>
      </c>
      <c r="P1785" s="58" t="inlineStr">
        <is>
          <t>Month-to-month</t>
        </is>
      </c>
      <c r="Q1785" s="58" t="inlineStr">
        <is>
          <t>Yes</t>
        </is>
      </c>
      <c r="R1785" s="58" t="inlineStr">
        <is>
          <t>Electronic check</t>
        </is>
      </c>
      <c r="S1785" s="123" t="n">
        <v>71.65000000000001</v>
      </c>
      <c r="T1785" s="58" t="inlineStr">
        <is>
          <t>71.65</t>
        </is>
      </c>
      <c r="U1785" s="58" t="inlineStr">
        <is>
          <t>Yes</t>
        </is>
      </c>
      <c r="V1785" s="123">
        <f>IFERROR(VALUE(TRIM(T1785)),S1785*F1785)</f>
        <v/>
      </c>
      <c r="W1785" s="58">
        <f>IF(F1785&lt;=12,"0-12 mo",IF(F1785&lt;=24,"13-24 mo",IF(F1785&lt;=48,"25-48 mo","49+ mo")))</f>
        <v/>
      </c>
      <c r="X1785" s="58">
        <f>IF(S1785&lt;=35.5,"Q1 Low",IF(S1785&lt;=70.35,"Q2 Mid-Low",IF(S1785&lt;=89.85,"Q3 Mid-High","Q4 High")))</f>
        <v/>
      </c>
      <c r="Y1785" s="58">
        <f>IF(U1785="Yes",1,0)</f>
        <v/>
      </c>
      <c r="Z1785" s="58">
        <f>IF(P1785="Month-to-month",1,0)+IF(M1785="No",1,0)+IF(J1785="No",1,0)+IF(I1785="Fiber optic",1,0)+IF(Q1785="Yes",1,0)</f>
        <v/>
      </c>
    </row>
    <row r="1786" ht="15" customHeight="1" s="59">
      <c r="A1786" s="58" t="inlineStr">
        <is>
          <t>5687-DKDTV</t>
        </is>
      </c>
      <c r="B1786" s="58" t="inlineStr">
        <is>
          <t>Female</t>
        </is>
      </c>
      <c r="C1786" s="58" t="n">
        <v>0</v>
      </c>
      <c r="D1786" s="58" t="inlineStr">
        <is>
          <t>No</t>
        </is>
      </c>
      <c r="E1786" s="58" t="inlineStr">
        <is>
          <t>No</t>
        </is>
      </c>
      <c r="F1786" s="58" t="n">
        <v>4</v>
      </c>
      <c r="G1786" s="58" t="inlineStr">
        <is>
          <t>Yes</t>
        </is>
      </c>
      <c r="H1786" s="58" t="inlineStr">
        <is>
          <t>No</t>
        </is>
      </c>
      <c r="I1786" s="58" t="inlineStr">
        <is>
          <t>No</t>
        </is>
      </c>
      <c r="J1786" s="58" t="inlineStr">
        <is>
          <t>No internet service</t>
        </is>
      </c>
      <c r="K1786" s="58" t="inlineStr">
        <is>
          <t>No internet service</t>
        </is>
      </c>
      <c r="L1786" s="58" t="inlineStr">
        <is>
          <t>No internet service</t>
        </is>
      </c>
      <c r="M1786" s="58" t="inlineStr">
        <is>
          <t>No internet service</t>
        </is>
      </c>
      <c r="N1786" s="58" t="inlineStr">
        <is>
          <t>No internet service</t>
        </is>
      </c>
      <c r="O1786" s="58" t="inlineStr">
        <is>
          <t>No internet service</t>
        </is>
      </c>
      <c r="P1786" s="58" t="inlineStr">
        <is>
          <t>Month-to-month</t>
        </is>
      </c>
      <c r="Q1786" s="58" t="inlineStr">
        <is>
          <t>No</t>
        </is>
      </c>
      <c r="R1786" s="58" t="inlineStr">
        <is>
          <t>Mailed check</t>
        </is>
      </c>
      <c r="S1786" s="123" t="n">
        <v>20.35</v>
      </c>
      <c r="T1786" s="58" t="inlineStr">
        <is>
          <t>77.5</t>
        </is>
      </c>
      <c r="U1786" s="58" t="inlineStr">
        <is>
          <t>Yes</t>
        </is>
      </c>
      <c r="V1786" s="123">
        <f>IFERROR(VALUE(TRIM(T1786)),S1786*F1786)</f>
        <v/>
      </c>
      <c r="W1786" s="58">
        <f>IF(F1786&lt;=12,"0-12 mo",IF(F1786&lt;=24,"13-24 mo",IF(F1786&lt;=48,"25-48 mo","49+ mo")))</f>
        <v/>
      </c>
      <c r="X1786" s="58">
        <f>IF(S1786&lt;=35.5,"Q1 Low",IF(S1786&lt;=70.35,"Q2 Mid-Low",IF(S1786&lt;=89.85,"Q3 Mid-High","Q4 High")))</f>
        <v/>
      </c>
      <c r="Y1786" s="58">
        <f>IF(U1786="Yes",1,0)</f>
        <v/>
      </c>
      <c r="Z1786" s="58">
        <f>IF(P1786="Month-to-month",1,0)+IF(M1786="No",1,0)+IF(J1786="No",1,0)+IF(I1786="Fiber optic",1,0)+IF(Q1786="Yes",1,0)</f>
        <v/>
      </c>
    </row>
    <row r="1787" ht="15" customHeight="1" s="59">
      <c r="A1787" s="58" t="inlineStr">
        <is>
          <t>1568-LJSZU</t>
        </is>
      </c>
      <c r="B1787" s="58" t="inlineStr">
        <is>
          <t>Male</t>
        </is>
      </c>
      <c r="C1787" s="58" t="n">
        <v>0</v>
      </c>
      <c r="D1787" s="58" t="inlineStr">
        <is>
          <t>Yes</t>
        </is>
      </c>
      <c r="E1787" s="58" t="inlineStr">
        <is>
          <t>Yes</t>
        </is>
      </c>
      <c r="F1787" s="58" t="n">
        <v>68</v>
      </c>
      <c r="G1787" s="58" t="inlineStr">
        <is>
          <t>Yes</t>
        </is>
      </c>
      <c r="H1787" s="58" t="inlineStr">
        <is>
          <t>Yes</t>
        </is>
      </c>
      <c r="I1787" s="58" t="inlineStr">
        <is>
          <t>DSL</t>
        </is>
      </c>
      <c r="J1787" s="58" t="inlineStr">
        <is>
          <t>Yes</t>
        </is>
      </c>
      <c r="K1787" s="58" t="inlineStr">
        <is>
          <t>Yes</t>
        </is>
      </c>
      <c r="L1787" s="58" t="inlineStr">
        <is>
          <t>Yes</t>
        </is>
      </c>
      <c r="M1787" s="58" t="inlineStr">
        <is>
          <t>Yes</t>
        </is>
      </c>
      <c r="N1787" s="58" t="inlineStr">
        <is>
          <t>Yes</t>
        </is>
      </c>
      <c r="O1787" s="58" t="inlineStr">
        <is>
          <t>Yes</t>
        </is>
      </c>
      <c r="P1787" s="58" t="inlineStr">
        <is>
          <t>Two year</t>
        </is>
      </c>
      <c r="Q1787" s="58" t="inlineStr">
        <is>
          <t>Yes</t>
        </is>
      </c>
      <c r="R1787" s="58" t="inlineStr">
        <is>
          <t>Credit card (automatic)</t>
        </is>
      </c>
      <c r="S1787" s="123" t="n">
        <v>92.2</v>
      </c>
      <c r="T1787" s="58" t="inlineStr">
        <is>
          <t>6392.85</t>
        </is>
      </c>
      <c r="U1787" s="58" t="inlineStr">
        <is>
          <t>No</t>
        </is>
      </c>
      <c r="V1787" s="123">
        <f>IFERROR(VALUE(TRIM(T1787)),S1787*F1787)</f>
        <v/>
      </c>
      <c r="W1787" s="58">
        <f>IF(F1787&lt;=12,"0-12 mo",IF(F1787&lt;=24,"13-24 mo",IF(F1787&lt;=48,"25-48 mo","49+ mo")))</f>
        <v/>
      </c>
      <c r="X1787" s="58">
        <f>IF(S1787&lt;=35.5,"Q1 Low",IF(S1787&lt;=70.35,"Q2 Mid-Low",IF(S1787&lt;=89.85,"Q3 Mid-High","Q4 High")))</f>
        <v/>
      </c>
      <c r="Y1787" s="58">
        <f>IF(U1787="Yes",1,0)</f>
        <v/>
      </c>
      <c r="Z1787" s="58">
        <f>IF(P1787="Month-to-month",1,0)+IF(M1787="No",1,0)+IF(J1787="No",1,0)+IF(I1787="Fiber optic",1,0)+IF(Q1787="Yes",1,0)</f>
        <v/>
      </c>
    </row>
    <row r="1788" ht="15" customHeight="1" s="59">
      <c r="A1788" s="58" t="inlineStr">
        <is>
          <t>7530-HDYDS</t>
        </is>
      </c>
      <c r="B1788" s="58" t="inlineStr">
        <is>
          <t>Female</t>
        </is>
      </c>
      <c r="C1788" s="58" t="n">
        <v>0</v>
      </c>
      <c r="D1788" s="58" t="inlineStr">
        <is>
          <t>No</t>
        </is>
      </c>
      <c r="E1788" s="58" t="inlineStr">
        <is>
          <t>No</t>
        </is>
      </c>
      <c r="F1788" s="58" t="n">
        <v>38</v>
      </c>
      <c r="G1788" s="58" t="inlineStr">
        <is>
          <t>Yes</t>
        </is>
      </c>
      <c r="H1788" s="58" t="inlineStr">
        <is>
          <t>No</t>
        </is>
      </c>
      <c r="I1788" s="58" t="inlineStr">
        <is>
          <t>Fiber optic</t>
        </is>
      </c>
      <c r="J1788" s="58" t="inlineStr">
        <is>
          <t>No</t>
        </is>
      </c>
      <c r="K1788" s="58" t="inlineStr">
        <is>
          <t>Yes</t>
        </is>
      </c>
      <c r="L1788" s="58" t="inlineStr">
        <is>
          <t>Yes</t>
        </is>
      </c>
      <c r="M1788" s="58" t="inlineStr">
        <is>
          <t>Yes</t>
        </is>
      </c>
      <c r="N1788" s="58" t="inlineStr">
        <is>
          <t>No</t>
        </is>
      </c>
      <c r="O1788" s="58" t="inlineStr">
        <is>
          <t>No</t>
        </is>
      </c>
      <c r="P1788" s="58" t="inlineStr">
        <is>
          <t>Month-to-month</t>
        </is>
      </c>
      <c r="Q1788" s="58" t="inlineStr">
        <is>
          <t>Yes</t>
        </is>
      </c>
      <c r="R1788" s="58" t="inlineStr">
        <is>
          <t>Credit card (automatic)</t>
        </is>
      </c>
      <c r="S1788" s="123" t="n">
        <v>84.25</v>
      </c>
      <c r="T1788" s="58" t="inlineStr">
        <is>
          <t>3264.5</t>
        </is>
      </c>
      <c r="U1788" s="58" t="inlineStr">
        <is>
          <t>Yes</t>
        </is>
      </c>
      <c r="V1788" s="123">
        <f>IFERROR(VALUE(TRIM(T1788)),S1788*F1788)</f>
        <v/>
      </c>
      <c r="W1788" s="58">
        <f>IF(F1788&lt;=12,"0-12 mo",IF(F1788&lt;=24,"13-24 mo",IF(F1788&lt;=48,"25-48 mo","49+ mo")))</f>
        <v/>
      </c>
      <c r="X1788" s="58">
        <f>IF(S1788&lt;=35.5,"Q1 Low",IF(S1788&lt;=70.35,"Q2 Mid-Low",IF(S1788&lt;=89.85,"Q3 Mid-High","Q4 High")))</f>
        <v/>
      </c>
      <c r="Y1788" s="58">
        <f>IF(U1788="Yes",1,0)</f>
        <v/>
      </c>
      <c r="Z1788" s="58">
        <f>IF(P1788="Month-to-month",1,0)+IF(M1788="No",1,0)+IF(J1788="No",1,0)+IF(I1788="Fiber optic",1,0)+IF(Q1788="Yes",1,0)</f>
        <v/>
      </c>
    </row>
    <row r="1789" ht="15" customHeight="1" s="59">
      <c r="A1789" s="58" t="inlineStr">
        <is>
          <t>7789-HKSBS</t>
        </is>
      </c>
      <c r="B1789" s="58" t="inlineStr">
        <is>
          <t>Female</t>
        </is>
      </c>
      <c r="C1789" s="58" t="n">
        <v>1</v>
      </c>
      <c r="D1789" s="58" t="inlineStr">
        <is>
          <t>Yes</t>
        </is>
      </c>
      <c r="E1789" s="58" t="inlineStr">
        <is>
          <t>No</t>
        </is>
      </c>
      <c r="F1789" s="58" t="n">
        <v>42</v>
      </c>
      <c r="G1789" s="58" t="inlineStr">
        <is>
          <t>Yes</t>
        </is>
      </c>
      <c r="H1789" s="58" t="inlineStr">
        <is>
          <t>Yes</t>
        </is>
      </c>
      <c r="I1789" s="58" t="inlineStr">
        <is>
          <t>Fiber optic</t>
        </is>
      </c>
      <c r="J1789" s="58" t="inlineStr">
        <is>
          <t>Yes</t>
        </is>
      </c>
      <c r="K1789" s="58" t="inlineStr">
        <is>
          <t>No</t>
        </is>
      </c>
      <c r="L1789" s="58" t="inlineStr">
        <is>
          <t>Yes</t>
        </is>
      </c>
      <c r="M1789" s="58" t="inlineStr">
        <is>
          <t>No</t>
        </is>
      </c>
      <c r="N1789" s="58" t="inlineStr">
        <is>
          <t>Yes</t>
        </is>
      </c>
      <c r="O1789" s="58" t="inlineStr">
        <is>
          <t>Yes</t>
        </is>
      </c>
      <c r="P1789" s="58" t="inlineStr">
        <is>
          <t>One year</t>
        </is>
      </c>
      <c r="Q1789" s="58" t="inlineStr">
        <is>
          <t>Yes</t>
        </is>
      </c>
      <c r="R1789" s="58" t="inlineStr">
        <is>
          <t>Bank transfer (automatic)</t>
        </is>
      </c>
      <c r="S1789" s="123" t="n">
        <v>105.2</v>
      </c>
      <c r="T1789" s="58" t="inlineStr">
        <is>
          <t>4599.15</t>
        </is>
      </c>
      <c r="U1789" s="58" t="inlineStr">
        <is>
          <t>No</t>
        </is>
      </c>
      <c r="V1789" s="123">
        <f>IFERROR(VALUE(TRIM(T1789)),S1789*F1789)</f>
        <v/>
      </c>
      <c r="W1789" s="58">
        <f>IF(F1789&lt;=12,"0-12 mo",IF(F1789&lt;=24,"13-24 mo",IF(F1789&lt;=48,"25-48 mo","49+ mo")))</f>
        <v/>
      </c>
      <c r="X1789" s="58">
        <f>IF(S1789&lt;=35.5,"Q1 Low",IF(S1789&lt;=70.35,"Q2 Mid-Low",IF(S1789&lt;=89.85,"Q3 Mid-High","Q4 High")))</f>
        <v/>
      </c>
      <c r="Y1789" s="58">
        <f>IF(U1789="Yes",1,0)</f>
        <v/>
      </c>
      <c r="Z1789" s="58">
        <f>IF(P1789="Month-to-month",1,0)+IF(M1789="No",1,0)+IF(J1789="No",1,0)+IF(I1789="Fiber optic",1,0)+IF(Q1789="Yes",1,0)</f>
        <v/>
      </c>
    </row>
    <row r="1790" ht="15" customHeight="1" s="59">
      <c r="A1790" s="58" t="inlineStr">
        <is>
          <t>7416-CKTEP</t>
        </is>
      </c>
      <c r="B1790" s="58" t="inlineStr">
        <is>
          <t>Female</t>
        </is>
      </c>
      <c r="C1790" s="58" t="n">
        <v>0</v>
      </c>
      <c r="D1790" s="58" t="inlineStr">
        <is>
          <t>Yes</t>
        </is>
      </c>
      <c r="E1790" s="58" t="inlineStr">
        <is>
          <t>No</t>
        </is>
      </c>
      <c r="F1790" s="58" t="n">
        <v>57</v>
      </c>
      <c r="G1790" s="58" t="inlineStr">
        <is>
          <t>Yes</t>
        </is>
      </c>
      <c r="H1790" s="58" t="inlineStr">
        <is>
          <t>No</t>
        </is>
      </c>
      <c r="I1790" s="58" t="inlineStr">
        <is>
          <t>No</t>
        </is>
      </c>
      <c r="J1790" s="58" t="inlineStr">
        <is>
          <t>No internet service</t>
        </is>
      </c>
      <c r="K1790" s="58" t="inlineStr">
        <is>
          <t>No internet service</t>
        </is>
      </c>
      <c r="L1790" s="58" t="inlineStr">
        <is>
          <t>No internet service</t>
        </is>
      </c>
      <c r="M1790" s="58" t="inlineStr">
        <is>
          <t>No internet service</t>
        </is>
      </c>
      <c r="N1790" s="58" t="inlineStr">
        <is>
          <t>No internet service</t>
        </is>
      </c>
      <c r="O1790" s="58" t="inlineStr">
        <is>
          <t>No internet service</t>
        </is>
      </c>
      <c r="P1790" s="58" t="inlineStr">
        <is>
          <t>Two year</t>
        </is>
      </c>
      <c r="Q1790" s="58" t="inlineStr">
        <is>
          <t>Yes</t>
        </is>
      </c>
      <c r="R1790" s="58" t="inlineStr">
        <is>
          <t>Bank transfer (automatic)</t>
        </is>
      </c>
      <c r="S1790" s="123" t="n">
        <v>19.6</v>
      </c>
      <c r="T1790" s="58" t="inlineStr">
        <is>
          <t>1134.25</t>
        </is>
      </c>
      <c r="U1790" s="58" t="inlineStr">
        <is>
          <t>No</t>
        </is>
      </c>
      <c r="V1790" s="123">
        <f>IFERROR(VALUE(TRIM(T1790)),S1790*F1790)</f>
        <v/>
      </c>
      <c r="W1790" s="58">
        <f>IF(F1790&lt;=12,"0-12 mo",IF(F1790&lt;=24,"13-24 mo",IF(F1790&lt;=48,"25-48 mo","49+ mo")))</f>
        <v/>
      </c>
      <c r="X1790" s="58">
        <f>IF(S1790&lt;=35.5,"Q1 Low",IF(S1790&lt;=70.35,"Q2 Mid-Low",IF(S1790&lt;=89.85,"Q3 Mid-High","Q4 High")))</f>
        <v/>
      </c>
      <c r="Y1790" s="58">
        <f>IF(U1790="Yes",1,0)</f>
        <v/>
      </c>
      <c r="Z1790" s="58">
        <f>IF(P1790="Month-to-month",1,0)+IF(M1790="No",1,0)+IF(J1790="No",1,0)+IF(I1790="Fiber optic",1,0)+IF(Q1790="Yes",1,0)</f>
        <v/>
      </c>
    </row>
    <row r="1791" ht="15" customHeight="1" s="59">
      <c r="A1791" s="58" t="inlineStr">
        <is>
          <t>2586-CWXVV</t>
        </is>
      </c>
      <c r="B1791" s="58" t="inlineStr">
        <is>
          <t>Male</t>
        </is>
      </c>
      <c r="C1791" s="58" t="n">
        <v>0</v>
      </c>
      <c r="D1791" s="58" t="inlineStr">
        <is>
          <t>Yes</t>
        </is>
      </c>
      <c r="E1791" s="58" t="inlineStr">
        <is>
          <t>No</t>
        </is>
      </c>
      <c r="F1791" s="58" t="n">
        <v>54</v>
      </c>
      <c r="G1791" s="58" t="inlineStr">
        <is>
          <t>No</t>
        </is>
      </c>
      <c r="H1791" s="58" t="inlineStr">
        <is>
          <t>No phone service</t>
        </is>
      </c>
      <c r="I1791" s="58" t="inlineStr">
        <is>
          <t>DSL</t>
        </is>
      </c>
      <c r="J1791" s="58" t="inlineStr">
        <is>
          <t>No</t>
        </is>
      </c>
      <c r="K1791" s="58" t="inlineStr">
        <is>
          <t>Yes</t>
        </is>
      </c>
      <c r="L1791" s="58" t="inlineStr">
        <is>
          <t>No</t>
        </is>
      </c>
      <c r="M1791" s="58" t="inlineStr">
        <is>
          <t>No</t>
        </is>
      </c>
      <c r="N1791" s="58" t="inlineStr">
        <is>
          <t>No</t>
        </is>
      </c>
      <c r="O1791" s="58" t="inlineStr">
        <is>
          <t>No</t>
        </is>
      </c>
      <c r="P1791" s="58" t="inlineStr">
        <is>
          <t>Month-to-month</t>
        </is>
      </c>
      <c r="Q1791" s="58" t="inlineStr">
        <is>
          <t>No</t>
        </is>
      </c>
      <c r="R1791" s="58" t="inlineStr">
        <is>
          <t>Electronic check</t>
        </is>
      </c>
      <c r="S1791" s="123" t="n">
        <v>30.4</v>
      </c>
      <c r="T1791" s="58" t="inlineStr">
        <is>
          <t>1621.35</t>
        </is>
      </c>
      <c r="U1791" s="58" t="inlineStr">
        <is>
          <t>No</t>
        </is>
      </c>
      <c r="V1791" s="123">
        <f>IFERROR(VALUE(TRIM(T1791)),S1791*F1791)</f>
        <v/>
      </c>
      <c r="W1791" s="58">
        <f>IF(F1791&lt;=12,"0-12 mo",IF(F1791&lt;=24,"13-24 mo",IF(F1791&lt;=48,"25-48 mo","49+ mo")))</f>
        <v/>
      </c>
      <c r="X1791" s="58">
        <f>IF(S1791&lt;=35.5,"Q1 Low",IF(S1791&lt;=70.35,"Q2 Mid-Low",IF(S1791&lt;=89.85,"Q3 Mid-High","Q4 High")))</f>
        <v/>
      </c>
      <c r="Y1791" s="58">
        <f>IF(U1791="Yes",1,0)</f>
        <v/>
      </c>
      <c r="Z1791" s="58">
        <f>IF(P1791="Month-to-month",1,0)+IF(M1791="No",1,0)+IF(J1791="No",1,0)+IF(I1791="Fiber optic",1,0)+IF(Q1791="Yes",1,0)</f>
        <v/>
      </c>
    </row>
    <row r="1792" ht="15" customHeight="1" s="59">
      <c r="A1792" s="58" t="inlineStr">
        <is>
          <t>3096-IZETN</t>
        </is>
      </c>
      <c r="B1792" s="58" t="inlineStr">
        <is>
          <t>Female</t>
        </is>
      </c>
      <c r="C1792" s="58" t="n">
        <v>0</v>
      </c>
      <c r="D1792" s="58" t="inlineStr">
        <is>
          <t>No</t>
        </is>
      </c>
      <c r="E1792" s="58" t="inlineStr">
        <is>
          <t>No</t>
        </is>
      </c>
      <c r="F1792" s="58" t="n">
        <v>12</v>
      </c>
      <c r="G1792" s="58" t="inlineStr">
        <is>
          <t>Yes</t>
        </is>
      </c>
      <c r="H1792" s="58" t="inlineStr">
        <is>
          <t>No</t>
        </is>
      </c>
      <c r="I1792" s="58" t="inlineStr">
        <is>
          <t>Fiber optic</t>
        </is>
      </c>
      <c r="J1792" s="58" t="inlineStr">
        <is>
          <t>No</t>
        </is>
      </c>
      <c r="K1792" s="58" t="inlineStr">
        <is>
          <t>No</t>
        </is>
      </c>
      <c r="L1792" s="58" t="inlineStr">
        <is>
          <t>No</t>
        </is>
      </c>
      <c r="M1792" s="58" t="inlineStr">
        <is>
          <t>No</t>
        </is>
      </c>
      <c r="N1792" s="58" t="inlineStr">
        <is>
          <t>No</t>
        </is>
      </c>
      <c r="O1792" s="58" t="inlineStr">
        <is>
          <t>Yes</t>
        </is>
      </c>
      <c r="P1792" s="58" t="inlineStr">
        <is>
          <t>Month-to-month</t>
        </is>
      </c>
      <c r="Q1792" s="58" t="inlineStr">
        <is>
          <t>No</t>
        </is>
      </c>
      <c r="R1792" s="58" t="inlineStr">
        <is>
          <t>Bank transfer (automatic)</t>
        </is>
      </c>
      <c r="S1792" s="123" t="n">
        <v>78.09999999999999</v>
      </c>
      <c r="T1792" s="58" t="inlineStr">
        <is>
          <t>947.3</t>
        </is>
      </c>
      <c r="U1792" s="58" t="inlineStr">
        <is>
          <t>Yes</t>
        </is>
      </c>
      <c r="V1792" s="123">
        <f>IFERROR(VALUE(TRIM(T1792)),S1792*F1792)</f>
        <v/>
      </c>
      <c r="W1792" s="58">
        <f>IF(F1792&lt;=12,"0-12 mo",IF(F1792&lt;=24,"13-24 mo",IF(F1792&lt;=48,"25-48 mo","49+ mo")))</f>
        <v/>
      </c>
      <c r="X1792" s="58">
        <f>IF(S1792&lt;=35.5,"Q1 Low",IF(S1792&lt;=70.35,"Q2 Mid-Low",IF(S1792&lt;=89.85,"Q3 Mid-High","Q4 High")))</f>
        <v/>
      </c>
      <c r="Y1792" s="58">
        <f>IF(U1792="Yes",1,0)</f>
        <v/>
      </c>
      <c r="Z1792" s="58">
        <f>IF(P1792="Month-to-month",1,0)+IF(M1792="No",1,0)+IF(J1792="No",1,0)+IF(I1792="Fiber optic",1,0)+IF(Q1792="Yes",1,0)</f>
        <v/>
      </c>
    </row>
    <row r="1793" ht="15" customHeight="1" s="59">
      <c r="A1793" s="58" t="inlineStr">
        <is>
          <t>2348-KCJLT</t>
        </is>
      </c>
      <c r="B1793" s="58" t="inlineStr">
        <is>
          <t>Female</t>
        </is>
      </c>
      <c r="C1793" s="58" t="n">
        <v>0</v>
      </c>
      <c r="D1793" s="58" t="inlineStr">
        <is>
          <t>Yes</t>
        </is>
      </c>
      <c r="E1793" s="58" t="inlineStr">
        <is>
          <t>No</t>
        </is>
      </c>
      <c r="F1793" s="58" t="n">
        <v>44</v>
      </c>
      <c r="G1793" s="58" t="inlineStr">
        <is>
          <t>Yes</t>
        </is>
      </c>
      <c r="H1793" s="58" t="inlineStr">
        <is>
          <t>No</t>
        </is>
      </c>
      <c r="I1793" s="58" t="inlineStr">
        <is>
          <t>DSL</t>
        </is>
      </c>
      <c r="J1793" s="58" t="inlineStr">
        <is>
          <t>Yes</t>
        </is>
      </c>
      <c r="K1793" s="58" t="inlineStr">
        <is>
          <t>Yes</t>
        </is>
      </c>
      <c r="L1793" s="58" t="inlineStr">
        <is>
          <t>Yes</t>
        </is>
      </c>
      <c r="M1793" s="58" t="inlineStr">
        <is>
          <t>No</t>
        </is>
      </c>
      <c r="N1793" s="58" t="inlineStr">
        <is>
          <t>No</t>
        </is>
      </c>
      <c r="O1793" s="58" t="inlineStr">
        <is>
          <t>No</t>
        </is>
      </c>
      <c r="P1793" s="58" t="inlineStr">
        <is>
          <t>One year</t>
        </is>
      </c>
      <c r="Q1793" s="58" t="inlineStr">
        <is>
          <t>Yes</t>
        </is>
      </c>
      <c r="R1793" s="58" t="inlineStr">
        <is>
          <t>Mailed check</t>
        </is>
      </c>
      <c r="S1793" s="123" t="n">
        <v>61.5</v>
      </c>
      <c r="T1793" s="58" t="inlineStr">
        <is>
          <t>2722.2</t>
        </is>
      </c>
      <c r="U1793" s="58" t="inlineStr">
        <is>
          <t>No</t>
        </is>
      </c>
      <c r="V1793" s="123">
        <f>IFERROR(VALUE(TRIM(T1793)),S1793*F1793)</f>
        <v/>
      </c>
      <c r="W1793" s="58">
        <f>IF(F1793&lt;=12,"0-12 mo",IF(F1793&lt;=24,"13-24 mo",IF(F1793&lt;=48,"25-48 mo","49+ mo")))</f>
        <v/>
      </c>
      <c r="X1793" s="58">
        <f>IF(S1793&lt;=35.5,"Q1 Low",IF(S1793&lt;=70.35,"Q2 Mid-Low",IF(S1793&lt;=89.85,"Q3 Mid-High","Q4 High")))</f>
        <v/>
      </c>
      <c r="Y1793" s="58">
        <f>IF(U1793="Yes",1,0)</f>
        <v/>
      </c>
      <c r="Z1793" s="58">
        <f>IF(P1793="Month-to-month",1,0)+IF(M1793="No",1,0)+IF(J1793="No",1,0)+IF(I1793="Fiber optic",1,0)+IF(Q1793="Yes",1,0)</f>
        <v/>
      </c>
    </row>
    <row r="1794" ht="15" customHeight="1" s="59">
      <c r="A1794" s="58" t="inlineStr">
        <is>
          <t>8401-EMUWF</t>
        </is>
      </c>
      <c r="B1794" s="58" t="inlineStr">
        <is>
          <t>Male</t>
        </is>
      </c>
      <c r="C1794" s="58" t="n">
        <v>0</v>
      </c>
      <c r="D1794" s="58" t="inlineStr">
        <is>
          <t>Yes</t>
        </is>
      </c>
      <c r="E1794" s="58" t="inlineStr">
        <is>
          <t>Yes</t>
        </is>
      </c>
      <c r="F1794" s="58" t="n">
        <v>42</v>
      </c>
      <c r="G1794" s="58" t="inlineStr">
        <is>
          <t>Yes</t>
        </is>
      </c>
      <c r="H1794" s="58" t="inlineStr">
        <is>
          <t>Yes</t>
        </is>
      </c>
      <c r="I1794" s="58" t="inlineStr">
        <is>
          <t>DSL</t>
        </is>
      </c>
      <c r="J1794" s="58" t="inlineStr">
        <is>
          <t>Yes</t>
        </is>
      </c>
      <c r="K1794" s="58" t="inlineStr">
        <is>
          <t>Yes</t>
        </is>
      </c>
      <c r="L1794" s="58" t="inlineStr">
        <is>
          <t>No</t>
        </is>
      </c>
      <c r="M1794" s="58" t="inlineStr">
        <is>
          <t>No</t>
        </is>
      </c>
      <c r="N1794" s="58" t="inlineStr">
        <is>
          <t>Yes</t>
        </is>
      </c>
      <c r="O1794" s="58" t="inlineStr">
        <is>
          <t>No</t>
        </is>
      </c>
      <c r="P1794" s="58" t="inlineStr">
        <is>
          <t>Month-to-month</t>
        </is>
      </c>
      <c r="Q1794" s="58" t="inlineStr">
        <is>
          <t>Yes</t>
        </is>
      </c>
      <c r="R1794" s="58" t="inlineStr">
        <is>
          <t>Bank transfer (automatic)</t>
        </is>
      </c>
      <c r="S1794" s="123" t="n">
        <v>69.40000000000001</v>
      </c>
      <c r="T1794" s="58" t="inlineStr">
        <is>
          <t>3058.3</t>
        </is>
      </c>
      <c r="U1794" s="58" t="inlineStr">
        <is>
          <t>No</t>
        </is>
      </c>
      <c r="V1794" s="123">
        <f>IFERROR(VALUE(TRIM(T1794)),S1794*F1794)</f>
        <v/>
      </c>
      <c r="W1794" s="58">
        <f>IF(F1794&lt;=12,"0-12 mo",IF(F1794&lt;=24,"13-24 mo",IF(F1794&lt;=48,"25-48 mo","49+ mo")))</f>
        <v/>
      </c>
      <c r="X1794" s="58">
        <f>IF(S1794&lt;=35.5,"Q1 Low",IF(S1794&lt;=70.35,"Q2 Mid-Low",IF(S1794&lt;=89.85,"Q3 Mid-High","Q4 High")))</f>
        <v/>
      </c>
      <c r="Y1794" s="58">
        <f>IF(U1794="Yes",1,0)</f>
        <v/>
      </c>
      <c r="Z1794" s="58">
        <f>IF(P1794="Month-to-month",1,0)+IF(M1794="No",1,0)+IF(J1794="No",1,0)+IF(I1794="Fiber optic",1,0)+IF(Q1794="Yes",1,0)</f>
        <v/>
      </c>
    </row>
    <row r="1795" ht="15" customHeight="1" s="59">
      <c r="A1795" s="58" t="inlineStr">
        <is>
          <t>4193-IBKSW</t>
        </is>
      </c>
      <c r="B1795" s="58" t="inlineStr">
        <is>
          <t>Male</t>
        </is>
      </c>
      <c r="C1795" s="58" t="n">
        <v>0</v>
      </c>
      <c r="D1795" s="58" t="inlineStr">
        <is>
          <t>Yes</t>
        </is>
      </c>
      <c r="E1795" s="58" t="inlineStr">
        <is>
          <t>Yes</t>
        </is>
      </c>
      <c r="F1795" s="58" t="n">
        <v>72</v>
      </c>
      <c r="G1795" s="58" t="inlineStr">
        <is>
          <t>Yes</t>
        </is>
      </c>
      <c r="H1795" s="58" t="inlineStr">
        <is>
          <t>Yes</t>
        </is>
      </c>
      <c r="I1795" s="58" t="inlineStr">
        <is>
          <t>No</t>
        </is>
      </c>
      <c r="J1795" s="58" t="inlineStr">
        <is>
          <t>No internet service</t>
        </is>
      </c>
      <c r="K1795" s="58" t="inlineStr">
        <is>
          <t>No internet service</t>
        </is>
      </c>
      <c r="L1795" s="58" t="inlineStr">
        <is>
          <t>No internet service</t>
        </is>
      </c>
      <c r="M1795" s="58" t="inlineStr">
        <is>
          <t>No internet service</t>
        </is>
      </c>
      <c r="N1795" s="58" t="inlineStr">
        <is>
          <t>No internet service</t>
        </is>
      </c>
      <c r="O1795" s="58" t="inlineStr">
        <is>
          <t>No internet service</t>
        </is>
      </c>
      <c r="P1795" s="58" t="inlineStr">
        <is>
          <t>Two year</t>
        </is>
      </c>
      <c r="Q1795" s="58" t="inlineStr">
        <is>
          <t>No</t>
        </is>
      </c>
      <c r="R1795" s="58" t="inlineStr">
        <is>
          <t>Bank transfer (automatic)</t>
        </is>
      </c>
      <c r="S1795" s="123" t="n">
        <v>24.75</v>
      </c>
      <c r="T1795" s="58" t="inlineStr">
        <is>
          <t>1769.6</t>
        </is>
      </c>
      <c r="U1795" s="58" t="inlineStr">
        <is>
          <t>No</t>
        </is>
      </c>
      <c r="V1795" s="123">
        <f>IFERROR(VALUE(TRIM(T1795)),S1795*F1795)</f>
        <v/>
      </c>
      <c r="W1795" s="58">
        <f>IF(F1795&lt;=12,"0-12 mo",IF(F1795&lt;=24,"13-24 mo",IF(F1795&lt;=48,"25-48 mo","49+ mo")))</f>
        <v/>
      </c>
      <c r="X1795" s="58">
        <f>IF(S1795&lt;=35.5,"Q1 Low",IF(S1795&lt;=70.35,"Q2 Mid-Low",IF(S1795&lt;=89.85,"Q3 Mid-High","Q4 High")))</f>
        <v/>
      </c>
      <c r="Y1795" s="58">
        <f>IF(U1795="Yes",1,0)</f>
        <v/>
      </c>
      <c r="Z1795" s="58">
        <f>IF(P1795="Month-to-month",1,0)+IF(M1795="No",1,0)+IF(J1795="No",1,0)+IF(I1795="Fiber optic",1,0)+IF(Q1795="Yes",1,0)</f>
        <v/>
      </c>
    </row>
    <row r="1796" ht="15" customHeight="1" s="59">
      <c r="A1796" s="58" t="inlineStr">
        <is>
          <t>5377-NDTOU</t>
        </is>
      </c>
      <c r="B1796" s="58" t="inlineStr">
        <is>
          <t>Female</t>
        </is>
      </c>
      <c r="C1796" s="58" t="n">
        <v>0</v>
      </c>
      <c r="D1796" s="58" t="inlineStr">
        <is>
          <t>Yes</t>
        </is>
      </c>
      <c r="E1796" s="58" t="inlineStr">
        <is>
          <t>Yes</t>
        </is>
      </c>
      <c r="F1796" s="58" t="n">
        <v>71</v>
      </c>
      <c r="G1796" s="58" t="inlineStr">
        <is>
          <t>Yes</t>
        </is>
      </c>
      <c r="H1796" s="58" t="inlineStr">
        <is>
          <t>Yes</t>
        </is>
      </c>
      <c r="I1796" s="58" t="inlineStr">
        <is>
          <t>DSL</t>
        </is>
      </c>
      <c r="J1796" s="58" t="inlineStr">
        <is>
          <t>Yes</t>
        </is>
      </c>
      <c r="K1796" s="58" t="inlineStr">
        <is>
          <t>Yes</t>
        </is>
      </c>
      <c r="L1796" s="58" t="inlineStr">
        <is>
          <t>Yes</t>
        </is>
      </c>
      <c r="M1796" s="58" t="inlineStr">
        <is>
          <t>Yes</t>
        </is>
      </c>
      <c r="N1796" s="58" t="inlineStr">
        <is>
          <t>Yes</t>
        </is>
      </c>
      <c r="O1796" s="58" t="inlineStr">
        <is>
          <t>Yes</t>
        </is>
      </c>
      <c r="P1796" s="58" t="inlineStr">
        <is>
          <t>Two year</t>
        </is>
      </c>
      <c r="Q1796" s="58" t="inlineStr">
        <is>
          <t>No</t>
        </is>
      </c>
      <c r="R1796" s="58" t="inlineStr">
        <is>
          <t>Mailed check</t>
        </is>
      </c>
      <c r="S1796" s="123" t="n">
        <v>91.05</v>
      </c>
      <c r="T1796" s="58" t="inlineStr">
        <is>
          <t>6293.75</t>
        </is>
      </c>
      <c r="U1796" s="58" t="inlineStr">
        <is>
          <t>No</t>
        </is>
      </c>
      <c r="V1796" s="123">
        <f>IFERROR(VALUE(TRIM(T1796)),S1796*F1796)</f>
        <v/>
      </c>
      <c r="W1796" s="58">
        <f>IF(F1796&lt;=12,"0-12 mo",IF(F1796&lt;=24,"13-24 mo",IF(F1796&lt;=48,"25-48 mo","49+ mo")))</f>
        <v/>
      </c>
      <c r="X1796" s="58">
        <f>IF(S1796&lt;=35.5,"Q1 Low",IF(S1796&lt;=70.35,"Q2 Mid-Low",IF(S1796&lt;=89.85,"Q3 Mid-High","Q4 High")))</f>
        <v/>
      </c>
      <c r="Y1796" s="58">
        <f>IF(U1796="Yes",1,0)</f>
        <v/>
      </c>
      <c r="Z1796" s="58">
        <f>IF(P1796="Month-to-month",1,0)+IF(M1796="No",1,0)+IF(J1796="No",1,0)+IF(I1796="Fiber optic",1,0)+IF(Q1796="Yes",1,0)</f>
        <v/>
      </c>
    </row>
    <row r="1797" ht="15" customHeight="1" s="59">
      <c r="A1797" s="58" t="inlineStr">
        <is>
          <t>5922-ABDVO</t>
        </is>
      </c>
      <c r="B1797" s="58" t="inlineStr">
        <is>
          <t>Female</t>
        </is>
      </c>
      <c r="C1797" s="58" t="n">
        <v>0</v>
      </c>
      <c r="D1797" s="58" t="inlineStr">
        <is>
          <t>Yes</t>
        </is>
      </c>
      <c r="E1797" s="58" t="inlineStr">
        <is>
          <t>No</t>
        </is>
      </c>
      <c r="F1797" s="58" t="n">
        <v>19</v>
      </c>
      <c r="G1797" s="58" t="inlineStr">
        <is>
          <t>Yes</t>
        </is>
      </c>
      <c r="H1797" s="58" t="inlineStr">
        <is>
          <t>Yes</t>
        </is>
      </c>
      <c r="I1797" s="58" t="inlineStr">
        <is>
          <t>Fiber optic</t>
        </is>
      </c>
      <c r="J1797" s="58" t="inlineStr">
        <is>
          <t>No</t>
        </is>
      </c>
      <c r="K1797" s="58" t="inlineStr">
        <is>
          <t>No</t>
        </is>
      </c>
      <c r="L1797" s="58" t="inlineStr">
        <is>
          <t>Yes</t>
        </is>
      </c>
      <c r="M1797" s="58" t="inlineStr">
        <is>
          <t>No</t>
        </is>
      </c>
      <c r="N1797" s="58" t="inlineStr">
        <is>
          <t>No</t>
        </is>
      </c>
      <c r="O1797" s="58" t="inlineStr">
        <is>
          <t>Yes</t>
        </is>
      </c>
      <c r="P1797" s="58" t="inlineStr">
        <is>
          <t>Month-to-month</t>
        </is>
      </c>
      <c r="Q1797" s="58" t="inlineStr">
        <is>
          <t>No</t>
        </is>
      </c>
      <c r="R1797" s="58" t="inlineStr">
        <is>
          <t>Mailed check</t>
        </is>
      </c>
      <c r="S1797" s="123" t="n">
        <v>89.65000000000001</v>
      </c>
      <c r="T1797" s="58" t="inlineStr">
        <is>
          <t>1761.05</t>
        </is>
      </c>
      <c r="U1797" s="58" t="inlineStr">
        <is>
          <t>Yes</t>
        </is>
      </c>
      <c r="V1797" s="123">
        <f>IFERROR(VALUE(TRIM(T1797)),S1797*F1797)</f>
        <v/>
      </c>
      <c r="W1797" s="58">
        <f>IF(F1797&lt;=12,"0-12 mo",IF(F1797&lt;=24,"13-24 mo",IF(F1797&lt;=48,"25-48 mo","49+ mo")))</f>
        <v/>
      </c>
      <c r="X1797" s="58">
        <f>IF(S1797&lt;=35.5,"Q1 Low",IF(S1797&lt;=70.35,"Q2 Mid-Low",IF(S1797&lt;=89.85,"Q3 Mid-High","Q4 High")))</f>
        <v/>
      </c>
      <c r="Y1797" s="58">
        <f>IF(U1797="Yes",1,0)</f>
        <v/>
      </c>
      <c r="Z1797" s="58">
        <f>IF(P1797="Month-to-month",1,0)+IF(M1797="No",1,0)+IF(J1797="No",1,0)+IF(I1797="Fiber optic",1,0)+IF(Q1797="Yes",1,0)</f>
        <v/>
      </c>
    </row>
    <row r="1798" ht="15" customHeight="1" s="59">
      <c r="A1798" s="58" t="inlineStr">
        <is>
          <t>2474-LCNUE</t>
        </is>
      </c>
      <c r="B1798" s="58" t="inlineStr">
        <is>
          <t>Female</t>
        </is>
      </c>
      <c r="C1798" s="58" t="n">
        <v>0</v>
      </c>
      <c r="D1798" s="58" t="inlineStr">
        <is>
          <t>Yes</t>
        </is>
      </c>
      <c r="E1798" s="58" t="inlineStr">
        <is>
          <t>No</t>
        </is>
      </c>
      <c r="F1798" s="58" t="n">
        <v>23</v>
      </c>
      <c r="G1798" s="58" t="inlineStr">
        <is>
          <t>Yes</t>
        </is>
      </c>
      <c r="H1798" s="58" t="inlineStr">
        <is>
          <t>Yes</t>
        </is>
      </c>
      <c r="I1798" s="58" t="inlineStr">
        <is>
          <t>DSL</t>
        </is>
      </c>
      <c r="J1798" s="58" t="inlineStr">
        <is>
          <t>No</t>
        </is>
      </c>
      <c r="K1798" s="58" t="inlineStr">
        <is>
          <t>No</t>
        </is>
      </c>
      <c r="L1798" s="58" t="inlineStr">
        <is>
          <t>No</t>
        </is>
      </c>
      <c r="M1798" s="58" t="inlineStr">
        <is>
          <t>Yes</t>
        </is>
      </c>
      <c r="N1798" s="58" t="inlineStr">
        <is>
          <t>Yes</t>
        </is>
      </c>
      <c r="O1798" s="58" t="inlineStr">
        <is>
          <t>Yes</t>
        </is>
      </c>
      <c r="P1798" s="58" t="inlineStr">
        <is>
          <t>Month-to-month</t>
        </is>
      </c>
      <c r="Q1798" s="58" t="inlineStr">
        <is>
          <t>Yes</t>
        </is>
      </c>
      <c r="R1798" s="58" t="inlineStr">
        <is>
          <t>Credit card (automatic)</t>
        </is>
      </c>
      <c r="S1798" s="123" t="n">
        <v>73.65000000000001</v>
      </c>
      <c r="T1798" s="58" t="inlineStr">
        <is>
          <t>1642.75</t>
        </is>
      </c>
      <c r="U1798" s="58" t="inlineStr">
        <is>
          <t>No</t>
        </is>
      </c>
      <c r="V1798" s="123">
        <f>IFERROR(VALUE(TRIM(T1798)),S1798*F1798)</f>
        <v/>
      </c>
      <c r="W1798" s="58">
        <f>IF(F1798&lt;=12,"0-12 mo",IF(F1798&lt;=24,"13-24 mo",IF(F1798&lt;=48,"25-48 mo","49+ mo")))</f>
        <v/>
      </c>
      <c r="X1798" s="58">
        <f>IF(S1798&lt;=35.5,"Q1 Low",IF(S1798&lt;=70.35,"Q2 Mid-Low",IF(S1798&lt;=89.85,"Q3 Mid-High","Q4 High")))</f>
        <v/>
      </c>
      <c r="Y1798" s="58">
        <f>IF(U1798="Yes",1,0)</f>
        <v/>
      </c>
      <c r="Z1798" s="58">
        <f>IF(P1798="Month-to-month",1,0)+IF(M1798="No",1,0)+IF(J1798="No",1,0)+IF(I1798="Fiber optic",1,0)+IF(Q1798="Yes",1,0)</f>
        <v/>
      </c>
    </row>
    <row r="1799" ht="15" customHeight="1" s="59">
      <c r="A1799" s="58" t="inlineStr">
        <is>
          <t>0839-QNXME</t>
        </is>
      </c>
      <c r="B1799" s="58" t="inlineStr">
        <is>
          <t>Female</t>
        </is>
      </c>
      <c r="C1799" s="58" t="n">
        <v>0</v>
      </c>
      <c r="D1799" s="58" t="inlineStr">
        <is>
          <t>No</t>
        </is>
      </c>
      <c r="E1799" s="58" t="inlineStr">
        <is>
          <t>No</t>
        </is>
      </c>
      <c r="F1799" s="58" t="n">
        <v>30</v>
      </c>
      <c r="G1799" s="58" t="inlineStr">
        <is>
          <t>Yes</t>
        </is>
      </c>
      <c r="H1799" s="58" t="inlineStr">
        <is>
          <t>No</t>
        </is>
      </c>
      <c r="I1799" s="58" t="inlineStr">
        <is>
          <t>No</t>
        </is>
      </c>
      <c r="J1799" s="58" t="inlineStr">
        <is>
          <t>No internet service</t>
        </is>
      </c>
      <c r="K1799" s="58" t="inlineStr">
        <is>
          <t>No internet service</t>
        </is>
      </c>
      <c r="L1799" s="58" t="inlineStr">
        <is>
          <t>No internet service</t>
        </is>
      </c>
      <c r="M1799" s="58" t="inlineStr">
        <is>
          <t>No internet service</t>
        </is>
      </c>
      <c r="N1799" s="58" t="inlineStr">
        <is>
          <t>No internet service</t>
        </is>
      </c>
      <c r="O1799" s="58" t="inlineStr">
        <is>
          <t>No internet service</t>
        </is>
      </c>
      <c r="P1799" s="58" t="inlineStr">
        <is>
          <t>Two year</t>
        </is>
      </c>
      <c r="Q1799" s="58" t="inlineStr">
        <is>
          <t>No</t>
        </is>
      </c>
      <c r="R1799" s="58" t="inlineStr">
        <is>
          <t>Credit card (automatic)</t>
        </is>
      </c>
      <c r="S1799" s="123" t="n">
        <v>19.4</v>
      </c>
      <c r="T1799" s="58" t="inlineStr">
        <is>
          <t>578.5</t>
        </is>
      </c>
      <c r="U1799" s="58" t="inlineStr">
        <is>
          <t>No</t>
        </is>
      </c>
      <c r="V1799" s="123">
        <f>IFERROR(VALUE(TRIM(T1799)),S1799*F1799)</f>
        <v/>
      </c>
      <c r="W1799" s="58">
        <f>IF(F1799&lt;=12,"0-12 mo",IF(F1799&lt;=24,"13-24 mo",IF(F1799&lt;=48,"25-48 mo","49+ mo")))</f>
        <v/>
      </c>
      <c r="X1799" s="58">
        <f>IF(S1799&lt;=35.5,"Q1 Low",IF(S1799&lt;=70.35,"Q2 Mid-Low",IF(S1799&lt;=89.85,"Q3 Mid-High","Q4 High")))</f>
        <v/>
      </c>
      <c r="Y1799" s="58">
        <f>IF(U1799="Yes",1,0)</f>
        <v/>
      </c>
      <c r="Z1799" s="58">
        <f>IF(P1799="Month-to-month",1,0)+IF(M1799="No",1,0)+IF(J1799="No",1,0)+IF(I1799="Fiber optic",1,0)+IF(Q1799="Yes",1,0)</f>
        <v/>
      </c>
    </row>
    <row r="1800" ht="15" customHeight="1" s="59">
      <c r="A1800" s="58" t="inlineStr">
        <is>
          <t>3506-OVLKD</t>
        </is>
      </c>
      <c r="B1800" s="58" t="inlineStr">
        <is>
          <t>Male</t>
        </is>
      </c>
      <c r="C1800" s="58" t="n">
        <v>0</v>
      </c>
      <c r="D1800" s="58" t="inlineStr">
        <is>
          <t>No</t>
        </is>
      </c>
      <c r="E1800" s="58" t="inlineStr">
        <is>
          <t>No</t>
        </is>
      </c>
      <c r="F1800" s="58" t="n">
        <v>35</v>
      </c>
      <c r="G1800" s="58" t="inlineStr">
        <is>
          <t>Yes</t>
        </is>
      </c>
      <c r="H1800" s="58" t="inlineStr">
        <is>
          <t>Yes</t>
        </is>
      </c>
      <c r="I1800" s="58" t="inlineStr">
        <is>
          <t>No</t>
        </is>
      </c>
      <c r="J1800" s="58" t="inlineStr">
        <is>
          <t>No internet service</t>
        </is>
      </c>
      <c r="K1800" s="58" t="inlineStr">
        <is>
          <t>No internet service</t>
        </is>
      </c>
      <c r="L1800" s="58" t="inlineStr">
        <is>
          <t>No internet service</t>
        </is>
      </c>
      <c r="M1800" s="58" t="inlineStr">
        <is>
          <t>No internet service</t>
        </is>
      </c>
      <c r="N1800" s="58" t="inlineStr">
        <is>
          <t>No internet service</t>
        </is>
      </c>
      <c r="O1800" s="58" t="inlineStr">
        <is>
          <t>No internet service</t>
        </is>
      </c>
      <c r="P1800" s="58" t="inlineStr">
        <is>
          <t>One year</t>
        </is>
      </c>
      <c r="Q1800" s="58" t="inlineStr">
        <is>
          <t>No</t>
        </is>
      </c>
      <c r="R1800" s="58" t="inlineStr">
        <is>
          <t>Bank transfer (automatic)</t>
        </is>
      </c>
      <c r="S1800" s="123" t="n">
        <v>26.2</v>
      </c>
      <c r="T1800" s="58" t="inlineStr">
        <is>
          <t>954.9</t>
        </is>
      </c>
      <c r="U1800" s="58" t="inlineStr">
        <is>
          <t>No</t>
        </is>
      </c>
      <c r="V1800" s="123">
        <f>IFERROR(VALUE(TRIM(T1800)),S1800*F1800)</f>
        <v/>
      </c>
      <c r="W1800" s="58">
        <f>IF(F1800&lt;=12,"0-12 mo",IF(F1800&lt;=24,"13-24 mo",IF(F1800&lt;=48,"25-48 mo","49+ mo")))</f>
        <v/>
      </c>
      <c r="X1800" s="58">
        <f>IF(S1800&lt;=35.5,"Q1 Low",IF(S1800&lt;=70.35,"Q2 Mid-Low",IF(S1800&lt;=89.85,"Q3 Mid-High","Q4 High")))</f>
        <v/>
      </c>
      <c r="Y1800" s="58">
        <f>IF(U1800="Yes",1,0)</f>
        <v/>
      </c>
      <c r="Z1800" s="58">
        <f>IF(P1800="Month-to-month",1,0)+IF(M1800="No",1,0)+IF(J1800="No",1,0)+IF(I1800="Fiber optic",1,0)+IF(Q1800="Yes",1,0)</f>
        <v/>
      </c>
    </row>
    <row r="1801" ht="15" customHeight="1" s="59">
      <c r="A1801" s="58" t="inlineStr">
        <is>
          <t>9172-ANCRX</t>
        </is>
      </c>
      <c r="B1801" s="58" t="inlineStr">
        <is>
          <t>Female</t>
        </is>
      </c>
      <c r="C1801" s="58" t="n">
        <v>0</v>
      </c>
      <c r="D1801" s="58" t="inlineStr">
        <is>
          <t>No</t>
        </is>
      </c>
      <c r="E1801" s="58" t="inlineStr">
        <is>
          <t>No</t>
        </is>
      </c>
      <c r="F1801" s="58" t="n">
        <v>10</v>
      </c>
      <c r="G1801" s="58" t="inlineStr">
        <is>
          <t>Yes</t>
        </is>
      </c>
      <c r="H1801" s="58" t="inlineStr">
        <is>
          <t>Yes</t>
        </is>
      </c>
      <c r="I1801" s="58" t="inlineStr">
        <is>
          <t>Fiber optic</t>
        </is>
      </c>
      <c r="J1801" s="58" t="inlineStr">
        <is>
          <t>Yes</t>
        </is>
      </c>
      <c r="K1801" s="58" t="inlineStr">
        <is>
          <t>No</t>
        </is>
      </c>
      <c r="L1801" s="58" t="inlineStr">
        <is>
          <t>No</t>
        </is>
      </c>
      <c r="M1801" s="58" t="inlineStr">
        <is>
          <t>No</t>
        </is>
      </c>
      <c r="N1801" s="58" t="inlineStr">
        <is>
          <t>Yes</t>
        </is>
      </c>
      <c r="O1801" s="58" t="inlineStr">
        <is>
          <t>Yes</t>
        </is>
      </c>
      <c r="P1801" s="58" t="inlineStr">
        <is>
          <t>Month-to-month</t>
        </is>
      </c>
      <c r="Q1801" s="58" t="inlineStr">
        <is>
          <t>Yes</t>
        </is>
      </c>
      <c r="R1801" s="58" t="inlineStr">
        <is>
          <t>Electronic check</t>
        </is>
      </c>
      <c r="S1801" s="123" t="n">
        <v>98.7</v>
      </c>
      <c r="T1801" s="58" t="inlineStr">
        <is>
          <t>973.25</t>
        </is>
      </c>
      <c r="U1801" s="58" t="inlineStr">
        <is>
          <t>Yes</t>
        </is>
      </c>
      <c r="V1801" s="123">
        <f>IFERROR(VALUE(TRIM(T1801)),S1801*F1801)</f>
        <v/>
      </c>
      <c r="W1801" s="58">
        <f>IF(F1801&lt;=12,"0-12 mo",IF(F1801&lt;=24,"13-24 mo",IF(F1801&lt;=48,"25-48 mo","49+ mo")))</f>
        <v/>
      </c>
      <c r="X1801" s="58">
        <f>IF(S1801&lt;=35.5,"Q1 Low",IF(S1801&lt;=70.35,"Q2 Mid-Low",IF(S1801&lt;=89.85,"Q3 Mid-High","Q4 High")))</f>
        <v/>
      </c>
      <c r="Y1801" s="58">
        <f>IF(U1801="Yes",1,0)</f>
        <v/>
      </c>
      <c r="Z1801" s="58">
        <f>IF(P1801="Month-to-month",1,0)+IF(M1801="No",1,0)+IF(J1801="No",1,0)+IF(I1801="Fiber optic",1,0)+IF(Q1801="Yes",1,0)</f>
        <v/>
      </c>
    </row>
    <row r="1802" ht="15" customHeight="1" s="59">
      <c r="A1802" s="58" t="inlineStr">
        <is>
          <t>6650-VJONK</t>
        </is>
      </c>
      <c r="B1802" s="58" t="inlineStr">
        <is>
          <t>Male</t>
        </is>
      </c>
      <c r="C1802" s="58" t="n">
        <v>0</v>
      </c>
      <c r="D1802" s="58" t="inlineStr">
        <is>
          <t>No</t>
        </is>
      </c>
      <c r="E1802" s="58" t="inlineStr">
        <is>
          <t>No</t>
        </is>
      </c>
      <c r="F1802" s="58" t="n">
        <v>1</v>
      </c>
      <c r="G1802" s="58" t="inlineStr">
        <is>
          <t>Yes</t>
        </is>
      </c>
      <c r="H1802" s="58" t="inlineStr">
        <is>
          <t>No</t>
        </is>
      </c>
      <c r="I1802" s="58" t="inlineStr">
        <is>
          <t>DSL</t>
        </is>
      </c>
      <c r="J1802" s="58" t="inlineStr">
        <is>
          <t>No</t>
        </is>
      </c>
      <c r="K1802" s="58" t="inlineStr">
        <is>
          <t>No</t>
        </is>
      </c>
      <c r="L1802" s="58" t="inlineStr">
        <is>
          <t>No</t>
        </is>
      </c>
      <c r="M1802" s="58" t="inlineStr">
        <is>
          <t>No</t>
        </is>
      </c>
      <c r="N1802" s="58" t="inlineStr">
        <is>
          <t>No</t>
        </is>
      </c>
      <c r="O1802" s="58" t="inlineStr">
        <is>
          <t>No</t>
        </is>
      </c>
      <c r="P1802" s="58" t="inlineStr">
        <is>
          <t>Month-to-month</t>
        </is>
      </c>
      <c r="Q1802" s="58" t="inlineStr">
        <is>
          <t>Yes</t>
        </is>
      </c>
      <c r="R1802" s="58" t="inlineStr">
        <is>
          <t>Bank transfer (automatic)</t>
        </is>
      </c>
      <c r="S1802" s="123" t="n">
        <v>43.85</v>
      </c>
      <c r="T1802" s="58" t="inlineStr">
        <is>
          <t>43.85</t>
        </is>
      </c>
      <c r="U1802" s="58" t="inlineStr">
        <is>
          <t>No</t>
        </is>
      </c>
      <c r="V1802" s="123">
        <f>IFERROR(VALUE(TRIM(T1802)),S1802*F1802)</f>
        <v/>
      </c>
      <c r="W1802" s="58">
        <f>IF(F1802&lt;=12,"0-12 mo",IF(F1802&lt;=24,"13-24 mo",IF(F1802&lt;=48,"25-48 mo","49+ mo")))</f>
        <v/>
      </c>
      <c r="X1802" s="58">
        <f>IF(S1802&lt;=35.5,"Q1 Low",IF(S1802&lt;=70.35,"Q2 Mid-Low",IF(S1802&lt;=89.85,"Q3 Mid-High","Q4 High")))</f>
        <v/>
      </c>
      <c r="Y1802" s="58">
        <f>IF(U1802="Yes",1,0)</f>
        <v/>
      </c>
      <c r="Z1802" s="58">
        <f>IF(P1802="Month-to-month",1,0)+IF(M1802="No",1,0)+IF(J1802="No",1,0)+IF(I1802="Fiber optic",1,0)+IF(Q1802="Yes",1,0)</f>
        <v/>
      </c>
    </row>
    <row r="1803" ht="15" customHeight="1" s="59">
      <c r="A1803" s="58" t="inlineStr">
        <is>
          <t>2178-PMGCJ</t>
        </is>
      </c>
      <c r="B1803" s="58" t="inlineStr">
        <is>
          <t>Male</t>
        </is>
      </c>
      <c r="C1803" s="58" t="n">
        <v>0</v>
      </c>
      <c r="D1803" s="58" t="inlineStr">
        <is>
          <t>No</t>
        </is>
      </c>
      <c r="E1803" s="58" t="inlineStr">
        <is>
          <t>No</t>
        </is>
      </c>
      <c r="F1803" s="58" t="n">
        <v>22</v>
      </c>
      <c r="G1803" s="58" t="inlineStr">
        <is>
          <t>Yes</t>
        </is>
      </c>
      <c r="H1803" s="58" t="inlineStr">
        <is>
          <t>No</t>
        </is>
      </c>
      <c r="I1803" s="58" t="inlineStr">
        <is>
          <t>Fiber optic</t>
        </is>
      </c>
      <c r="J1803" s="58" t="inlineStr">
        <is>
          <t>No</t>
        </is>
      </c>
      <c r="K1803" s="58" t="inlineStr">
        <is>
          <t>No</t>
        </is>
      </c>
      <c r="L1803" s="58" t="inlineStr">
        <is>
          <t>No</t>
        </is>
      </c>
      <c r="M1803" s="58" t="inlineStr">
        <is>
          <t>No</t>
        </is>
      </c>
      <c r="N1803" s="58" t="inlineStr">
        <is>
          <t>No</t>
        </is>
      </c>
      <c r="O1803" s="58" t="inlineStr">
        <is>
          <t>No</t>
        </is>
      </c>
      <c r="P1803" s="58" t="inlineStr">
        <is>
          <t>Month-to-month</t>
        </is>
      </c>
      <c r="Q1803" s="58" t="inlineStr">
        <is>
          <t>Yes</t>
        </is>
      </c>
      <c r="R1803" s="58" t="inlineStr">
        <is>
          <t>Mailed check</t>
        </is>
      </c>
      <c r="S1803" s="123" t="n">
        <v>69.7</v>
      </c>
      <c r="T1803" s="58" t="inlineStr">
        <is>
          <t>1490.4</t>
        </is>
      </c>
      <c r="U1803" s="58" t="inlineStr">
        <is>
          <t>No</t>
        </is>
      </c>
      <c r="V1803" s="123">
        <f>IFERROR(VALUE(TRIM(T1803)),S1803*F1803)</f>
        <v/>
      </c>
      <c r="W1803" s="58">
        <f>IF(F1803&lt;=12,"0-12 mo",IF(F1803&lt;=24,"13-24 mo",IF(F1803&lt;=48,"25-48 mo","49+ mo")))</f>
        <v/>
      </c>
      <c r="X1803" s="58">
        <f>IF(S1803&lt;=35.5,"Q1 Low",IF(S1803&lt;=70.35,"Q2 Mid-Low",IF(S1803&lt;=89.85,"Q3 Mid-High","Q4 High")))</f>
        <v/>
      </c>
      <c r="Y1803" s="58">
        <f>IF(U1803="Yes",1,0)</f>
        <v/>
      </c>
      <c r="Z1803" s="58">
        <f>IF(P1803="Month-to-month",1,0)+IF(M1803="No",1,0)+IF(J1803="No",1,0)+IF(I1803="Fiber optic",1,0)+IF(Q1803="Yes",1,0)</f>
        <v/>
      </c>
    </row>
    <row r="1804" ht="15" customHeight="1" s="59">
      <c r="A1804" s="58" t="inlineStr">
        <is>
          <t>7492-TAFJD</t>
        </is>
      </c>
      <c r="B1804" s="58" t="inlineStr">
        <is>
          <t>Male</t>
        </is>
      </c>
      <c r="C1804" s="58" t="n">
        <v>0</v>
      </c>
      <c r="D1804" s="58" t="inlineStr">
        <is>
          <t>Yes</t>
        </is>
      </c>
      <c r="E1804" s="58" t="inlineStr">
        <is>
          <t>Yes</t>
        </is>
      </c>
      <c r="F1804" s="58" t="n">
        <v>7</v>
      </c>
      <c r="G1804" s="58" t="inlineStr">
        <is>
          <t>No</t>
        </is>
      </c>
      <c r="H1804" s="58" t="inlineStr">
        <is>
          <t>No phone service</t>
        </is>
      </c>
      <c r="I1804" s="58" t="inlineStr">
        <is>
          <t>DSL</t>
        </is>
      </c>
      <c r="J1804" s="58" t="inlineStr">
        <is>
          <t>Yes</t>
        </is>
      </c>
      <c r="K1804" s="58" t="inlineStr">
        <is>
          <t>Yes</t>
        </is>
      </c>
      <c r="L1804" s="58" t="inlineStr">
        <is>
          <t>Yes</t>
        </is>
      </c>
      <c r="M1804" s="58" t="inlineStr">
        <is>
          <t>No</t>
        </is>
      </c>
      <c r="N1804" s="58" t="inlineStr">
        <is>
          <t>No</t>
        </is>
      </c>
      <c r="O1804" s="58" t="inlineStr">
        <is>
          <t>No</t>
        </is>
      </c>
      <c r="P1804" s="58" t="inlineStr">
        <is>
          <t>Two year</t>
        </is>
      </c>
      <c r="Q1804" s="58" t="inlineStr">
        <is>
          <t>No</t>
        </is>
      </c>
      <c r="R1804" s="58" t="inlineStr">
        <is>
          <t>Mailed check</t>
        </is>
      </c>
      <c r="S1804" s="123" t="n">
        <v>38.55</v>
      </c>
      <c r="T1804" s="58" t="inlineStr">
        <is>
          <t>280</t>
        </is>
      </c>
      <c r="U1804" s="58" t="inlineStr">
        <is>
          <t>No</t>
        </is>
      </c>
      <c r="V1804" s="123">
        <f>IFERROR(VALUE(TRIM(T1804)),S1804*F1804)</f>
        <v/>
      </c>
      <c r="W1804" s="58">
        <f>IF(F1804&lt;=12,"0-12 mo",IF(F1804&lt;=24,"13-24 mo",IF(F1804&lt;=48,"25-48 mo","49+ mo")))</f>
        <v/>
      </c>
      <c r="X1804" s="58">
        <f>IF(S1804&lt;=35.5,"Q1 Low",IF(S1804&lt;=70.35,"Q2 Mid-Low",IF(S1804&lt;=89.85,"Q3 Mid-High","Q4 High")))</f>
        <v/>
      </c>
      <c r="Y1804" s="58">
        <f>IF(U1804="Yes",1,0)</f>
        <v/>
      </c>
      <c r="Z1804" s="58">
        <f>IF(P1804="Month-to-month",1,0)+IF(M1804="No",1,0)+IF(J1804="No",1,0)+IF(I1804="Fiber optic",1,0)+IF(Q1804="Yes",1,0)</f>
        <v/>
      </c>
    </row>
    <row r="1805" ht="15" customHeight="1" s="59">
      <c r="A1805" s="58" t="inlineStr">
        <is>
          <t>2773-MADBQ</t>
        </is>
      </c>
      <c r="B1805" s="58" t="inlineStr">
        <is>
          <t>Female</t>
        </is>
      </c>
      <c r="C1805" s="58" t="n">
        <v>0</v>
      </c>
      <c r="D1805" s="58" t="inlineStr">
        <is>
          <t>No</t>
        </is>
      </c>
      <c r="E1805" s="58" t="inlineStr">
        <is>
          <t>No</t>
        </is>
      </c>
      <c r="F1805" s="58" t="n">
        <v>36</v>
      </c>
      <c r="G1805" s="58" t="inlineStr">
        <is>
          <t>No</t>
        </is>
      </c>
      <c r="H1805" s="58" t="inlineStr">
        <is>
          <t>No phone service</t>
        </is>
      </c>
      <c r="I1805" s="58" t="inlineStr">
        <is>
          <t>DSL</t>
        </is>
      </c>
      <c r="J1805" s="58" t="inlineStr">
        <is>
          <t>Yes</t>
        </is>
      </c>
      <c r="K1805" s="58" t="inlineStr">
        <is>
          <t>Yes</t>
        </is>
      </c>
      <c r="L1805" s="58" t="inlineStr">
        <is>
          <t>Yes</t>
        </is>
      </c>
      <c r="M1805" s="58" t="inlineStr">
        <is>
          <t>Yes</t>
        </is>
      </c>
      <c r="N1805" s="58" t="inlineStr">
        <is>
          <t>No</t>
        </is>
      </c>
      <c r="O1805" s="58" t="inlineStr">
        <is>
          <t>Yes</t>
        </is>
      </c>
      <c r="P1805" s="58" t="inlineStr">
        <is>
          <t>Two year</t>
        </is>
      </c>
      <c r="Q1805" s="58" t="inlineStr">
        <is>
          <t>Yes</t>
        </is>
      </c>
      <c r="R1805" s="58" t="inlineStr">
        <is>
          <t>Mailed check</t>
        </is>
      </c>
      <c r="S1805" s="123" t="n">
        <v>53.1</v>
      </c>
      <c r="T1805" s="58" t="inlineStr">
        <is>
          <t>1901.25</t>
        </is>
      </c>
      <c r="U1805" s="58" t="inlineStr">
        <is>
          <t>No</t>
        </is>
      </c>
      <c r="V1805" s="123">
        <f>IFERROR(VALUE(TRIM(T1805)),S1805*F1805)</f>
        <v/>
      </c>
      <c r="W1805" s="58">
        <f>IF(F1805&lt;=12,"0-12 mo",IF(F1805&lt;=24,"13-24 mo",IF(F1805&lt;=48,"25-48 mo","49+ mo")))</f>
        <v/>
      </c>
      <c r="X1805" s="58">
        <f>IF(S1805&lt;=35.5,"Q1 Low",IF(S1805&lt;=70.35,"Q2 Mid-Low",IF(S1805&lt;=89.85,"Q3 Mid-High","Q4 High")))</f>
        <v/>
      </c>
      <c r="Y1805" s="58">
        <f>IF(U1805="Yes",1,0)</f>
        <v/>
      </c>
      <c r="Z1805" s="58">
        <f>IF(P1805="Month-to-month",1,0)+IF(M1805="No",1,0)+IF(J1805="No",1,0)+IF(I1805="Fiber optic",1,0)+IF(Q1805="Yes",1,0)</f>
        <v/>
      </c>
    </row>
    <row r="1806" ht="15" customHeight="1" s="59">
      <c r="A1806" s="58" t="inlineStr">
        <is>
          <t>6016-LVTJQ</t>
        </is>
      </c>
      <c r="B1806" s="58" t="inlineStr">
        <is>
          <t>Female</t>
        </is>
      </c>
      <c r="C1806" s="58" t="n">
        <v>0</v>
      </c>
      <c r="D1806" s="58" t="inlineStr">
        <is>
          <t>Yes</t>
        </is>
      </c>
      <c r="E1806" s="58" t="inlineStr">
        <is>
          <t>Yes</t>
        </is>
      </c>
      <c r="F1806" s="58" t="n">
        <v>34</v>
      </c>
      <c r="G1806" s="58" t="inlineStr">
        <is>
          <t>Yes</t>
        </is>
      </c>
      <c r="H1806" s="58" t="inlineStr">
        <is>
          <t>No</t>
        </is>
      </c>
      <c r="I1806" s="58" t="inlineStr">
        <is>
          <t>No</t>
        </is>
      </c>
      <c r="J1806" s="58" t="inlineStr">
        <is>
          <t>No internet service</t>
        </is>
      </c>
      <c r="K1806" s="58" t="inlineStr">
        <is>
          <t>No internet service</t>
        </is>
      </c>
      <c r="L1806" s="58" t="inlineStr">
        <is>
          <t>No internet service</t>
        </is>
      </c>
      <c r="M1806" s="58" t="inlineStr">
        <is>
          <t>No internet service</t>
        </is>
      </c>
      <c r="N1806" s="58" t="inlineStr">
        <is>
          <t>No internet service</t>
        </is>
      </c>
      <c r="O1806" s="58" t="inlineStr">
        <is>
          <t>No internet service</t>
        </is>
      </c>
      <c r="P1806" s="58" t="inlineStr">
        <is>
          <t>Month-to-month</t>
        </is>
      </c>
      <c r="Q1806" s="58" t="inlineStr">
        <is>
          <t>No</t>
        </is>
      </c>
      <c r="R1806" s="58" t="inlineStr">
        <is>
          <t>Mailed check</t>
        </is>
      </c>
      <c r="S1806" s="123" t="n">
        <v>20.65</v>
      </c>
      <c r="T1806" s="58" t="inlineStr">
        <is>
          <t>716.4</t>
        </is>
      </c>
      <c r="U1806" s="58" t="inlineStr">
        <is>
          <t>No</t>
        </is>
      </c>
      <c r="V1806" s="123">
        <f>IFERROR(VALUE(TRIM(T1806)),S1806*F1806)</f>
        <v/>
      </c>
      <c r="W1806" s="58">
        <f>IF(F1806&lt;=12,"0-12 mo",IF(F1806&lt;=24,"13-24 mo",IF(F1806&lt;=48,"25-48 mo","49+ mo")))</f>
        <v/>
      </c>
      <c r="X1806" s="58">
        <f>IF(S1806&lt;=35.5,"Q1 Low",IF(S1806&lt;=70.35,"Q2 Mid-Low",IF(S1806&lt;=89.85,"Q3 Mid-High","Q4 High")))</f>
        <v/>
      </c>
      <c r="Y1806" s="58">
        <f>IF(U1806="Yes",1,0)</f>
        <v/>
      </c>
      <c r="Z1806" s="58">
        <f>IF(P1806="Month-to-month",1,0)+IF(M1806="No",1,0)+IF(J1806="No",1,0)+IF(I1806="Fiber optic",1,0)+IF(Q1806="Yes",1,0)</f>
        <v/>
      </c>
    </row>
    <row r="1807" ht="15" customHeight="1" s="59">
      <c r="A1807" s="58" t="inlineStr">
        <is>
          <t>7860-KSUGX</t>
        </is>
      </c>
      <c r="B1807" s="58" t="inlineStr">
        <is>
          <t>Male</t>
        </is>
      </c>
      <c r="C1807" s="58" t="n">
        <v>0</v>
      </c>
      <c r="D1807" s="58" t="inlineStr">
        <is>
          <t>Yes</t>
        </is>
      </c>
      <c r="E1807" s="58" t="inlineStr">
        <is>
          <t>Yes</t>
        </is>
      </c>
      <c r="F1807" s="58" t="n">
        <v>72</v>
      </c>
      <c r="G1807" s="58" t="inlineStr">
        <is>
          <t>Yes</t>
        </is>
      </c>
      <c r="H1807" s="58" t="inlineStr">
        <is>
          <t>Yes</t>
        </is>
      </c>
      <c r="I1807" s="58" t="inlineStr">
        <is>
          <t>DSL</t>
        </is>
      </c>
      <c r="J1807" s="58" t="inlineStr">
        <is>
          <t>Yes</t>
        </is>
      </c>
      <c r="K1807" s="58" t="inlineStr">
        <is>
          <t>Yes</t>
        </is>
      </c>
      <c r="L1807" s="58" t="inlineStr">
        <is>
          <t>Yes</t>
        </is>
      </c>
      <c r="M1807" s="58" t="inlineStr">
        <is>
          <t>No</t>
        </is>
      </c>
      <c r="N1807" s="58" t="inlineStr">
        <is>
          <t>No</t>
        </is>
      </c>
      <c r="O1807" s="58" t="inlineStr">
        <is>
          <t>No</t>
        </is>
      </c>
      <c r="P1807" s="58" t="inlineStr">
        <is>
          <t>Two year</t>
        </is>
      </c>
      <c r="Q1807" s="58" t="inlineStr">
        <is>
          <t>No</t>
        </is>
      </c>
      <c r="R1807" s="58" t="inlineStr">
        <is>
          <t>Credit card (automatic)</t>
        </is>
      </c>
      <c r="S1807" s="123" t="n">
        <v>64.45</v>
      </c>
      <c r="T1807" s="58" t="inlineStr">
        <is>
          <t>4720</t>
        </is>
      </c>
      <c r="U1807" s="58" t="inlineStr">
        <is>
          <t>No</t>
        </is>
      </c>
      <c r="V1807" s="123">
        <f>IFERROR(VALUE(TRIM(T1807)),S1807*F1807)</f>
        <v/>
      </c>
      <c r="W1807" s="58">
        <f>IF(F1807&lt;=12,"0-12 mo",IF(F1807&lt;=24,"13-24 mo",IF(F1807&lt;=48,"25-48 mo","49+ mo")))</f>
        <v/>
      </c>
      <c r="X1807" s="58">
        <f>IF(S1807&lt;=35.5,"Q1 Low",IF(S1807&lt;=70.35,"Q2 Mid-Low",IF(S1807&lt;=89.85,"Q3 Mid-High","Q4 High")))</f>
        <v/>
      </c>
      <c r="Y1807" s="58">
        <f>IF(U1807="Yes",1,0)</f>
        <v/>
      </c>
      <c r="Z1807" s="58">
        <f>IF(P1807="Month-to-month",1,0)+IF(M1807="No",1,0)+IF(J1807="No",1,0)+IF(I1807="Fiber optic",1,0)+IF(Q1807="Yes",1,0)</f>
        <v/>
      </c>
    </row>
    <row r="1808" ht="15" customHeight="1" s="59">
      <c r="A1808" s="58" t="inlineStr">
        <is>
          <t>8966-KZXXA</t>
        </is>
      </c>
      <c r="B1808" s="58" t="inlineStr">
        <is>
          <t>Male</t>
        </is>
      </c>
      <c r="C1808" s="58" t="n">
        <v>0</v>
      </c>
      <c r="D1808" s="58" t="inlineStr">
        <is>
          <t>Yes</t>
        </is>
      </c>
      <c r="E1808" s="58" t="inlineStr">
        <is>
          <t>Yes</t>
        </is>
      </c>
      <c r="F1808" s="58" t="n">
        <v>36</v>
      </c>
      <c r="G1808" s="58" t="inlineStr">
        <is>
          <t>Yes</t>
        </is>
      </c>
      <c r="H1808" s="58" t="inlineStr">
        <is>
          <t>Yes</t>
        </is>
      </c>
      <c r="I1808" s="58" t="inlineStr">
        <is>
          <t>No</t>
        </is>
      </c>
      <c r="J1808" s="58" t="inlineStr">
        <is>
          <t>No internet service</t>
        </is>
      </c>
      <c r="K1808" s="58" t="inlineStr">
        <is>
          <t>No internet service</t>
        </is>
      </c>
      <c r="L1808" s="58" t="inlineStr">
        <is>
          <t>No internet service</t>
        </is>
      </c>
      <c r="M1808" s="58" t="inlineStr">
        <is>
          <t>No internet service</t>
        </is>
      </c>
      <c r="N1808" s="58" t="inlineStr">
        <is>
          <t>No internet service</t>
        </is>
      </c>
      <c r="O1808" s="58" t="inlineStr">
        <is>
          <t>No internet service</t>
        </is>
      </c>
      <c r="P1808" s="58" t="inlineStr">
        <is>
          <t>Two year</t>
        </is>
      </c>
      <c r="Q1808" s="58" t="inlineStr">
        <is>
          <t>No</t>
        </is>
      </c>
      <c r="R1808" s="58" t="inlineStr">
        <is>
          <t>Credit card (automatic)</t>
        </is>
      </c>
      <c r="S1808" s="123" t="n">
        <v>25.1</v>
      </c>
      <c r="T1808" s="58" t="inlineStr">
        <is>
          <t>930.95</t>
        </is>
      </c>
      <c r="U1808" s="58" t="inlineStr">
        <is>
          <t>No</t>
        </is>
      </c>
      <c r="V1808" s="123">
        <f>IFERROR(VALUE(TRIM(T1808)),S1808*F1808)</f>
        <v/>
      </c>
      <c r="W1808" s="58">
        <f>IF(F1808&lt;=12,"0-12 mo",IF(F1808&lt;=24,"13-24 mo",IF(F1808&lt;=48,"25-48 mo","49+ mo")))</f>
        <v/>
      </c>
      <c r="X1808" s="58">
        <f>IF(S1808&lt;=35.5,"Q1 Low",IF(S1808&lt;=70.35,"Q2 Mid-Low",IF(S1808&lt;=89.85,"Q3 Mid-High","Q4 High")))</f>
        <v/>
      </c>
      <c r="Y1808" s="58">
        <f>IF(U1808="Yes",1,0)</f>
        <v/>
      </c>
      <c r="Z1808" s="58">
        <f>IF(P1808="Month-to-month",1,0)+IF(M1808="No",1,0)+IF(J1808="No",1,0)+IF(I1808="Fiber optic",1,0)+IF(Q1808="Yes",1,0)</f>
        <v/>
      </c>
    </row>
    <row r="1809" ht="15" customHeight="1" s="59">
      <c r="A1809" s="58" t="inlineStr">
        <is>
          <t>6910-HADCM</t>
        </is>
      </c>
      <c r="B1809" s="58" t="inlineStr">
        <is>
          <t>Female</t>
        </is>
      </c>
      <c r="C1809" s="58" t="n">
        <v>0</v>
      </c>
      <c r="D1809" s="58" t="inlineStr">
        <is>
          <t>No</t>
        </is>
      </c>
      <c r="E1809" s="58" t="inlineStr">
        <is>
          <t>No</t>
        </is>
      </c>
      <c r="F1809" s="58" t="n">
        <v>1</v>
      </c>
      <c r="G1809" s="58" t="inlineStr">
        <is>
          <t>Yes</t>
        </is>
      </c>
      <c r="H1809" s="58" t="inlineStr">
        <is>
          <t>No</t>
        </is>
      </c>
      <c r="I1809" s="58" t="inlineStr">
        <is>
          <t>Fiber optic</t>
        </is>
      </c>
      <c r="J1809" s="58" t="inlineStr">
        <is>
          <t>No</t>
        </is>
      </c>
      <c r="K1809" s="58" t="inlineStr">
        <is>
          <t>No</t>
        </is>
      </c>
      <c r="L1809" s="58" t="inlineStr">
        <is>
          <t>Yes</t>
        </is>
      </c>
      <c r="M1809" s="58" t="inlineStr">
        <is>
          <t>No</t>
        </is>
      </c>
      <c r="N1809" s="58" t="inlineStr">
        <is>
          <t>No</t>
        </is>
      </c>
      <c r="O1809" s="58" t="inlineStr">
        <is>
          <t>No</t>
        </is>
      </c>
      <c r="P1809" s="58" t="inlineStr">
        <is>
          <t>Month-to-month</t>
        </is>
      </c>
      <c r="Q1809" s="58" t="inlineStr">
        <is>
          <t>No</t>
        </is>
      </c>
      <c r="R1809" s="58" t="inlineStr">
        <is>
          <t>Electronic check</t>
        </is>
      </c>
      <c r="S1809" s="123" t="n">
        <v>76.34999999999999</v>
      </c>
      <c r="T1809" s="58" t="inlineStr">
        <is>
          <t>76.35</t>
        </is>
      </c>
      <c r="U1809" s="58" t="inlineStr">
        <is>
          <t>Yes</t>
        </is>
      </c>
      <c r="V1809" s="123">
        <f>IFERROR(VALUE(TRIM(T1809)),S1809*F1809)</f>
        <v/>
      </c>
      <c r="W1809" s="58">
        <f>IF(F1809&lt;=12,"0-12 mo",IF(F1809&lt;=24,"13-24 mo",IF(F1809&lt;=48,"25-48 mo","49+ mo")))</f>
        <v/>
      </c>
      <c r="X1809" s="58">
        <f>IF(S1809&lt;=35.5,"Q1 Low",IF(S1809&lt;=70.35,"Q2 Mid-Low",IF(S1809&lt;=89.85,"Q3 Mid-High","Q4 High")))</f>
        <v/>
      </c>
      <c r="Y1809" s="58">
        <f>IF(U1809="Yes",1,0)</f>
        <v/>
      </c>
      <c r="Z1809" s="58">
        <f>IF(P1809="Month-to-month",1,0)+IF(M1809="No",1,0)+IF(J1809="No",1,0)+IF(I1809="Fiber optic",1,0)+IF(Q1809="Yes",1,0)</f>
        <v/>
      </c>
    </row>
    <row r="1810" ht="15" customHeight="1" s="59">
      <c r="A1810" s="58" t="inlineStr">
        <is>
          <t>4816-LXZYW</t>
        </is>
      </c>
      <c r="B1810" s="58" t="inlineStr">
        <is>
          <t>Female</t>
        </is>
      </c>
      <c r="C1810" s="58" t="n">
        <v>0</v>
      </c>
      <c r="D1810" s="58" t="inlineStr">
        <is>
          <t>No</t>
        </is>
      </c>
      <c r="E1810" s="58" t="inlineStr">
        <is>
          <t>No</t>
        </is>
      </c>
      <c r="F1810" s="58" t="n">
        <v>23</v>
      </c>
      <c r="G1810" s="58" t="inlineStr">
        <is>
          <t>Yes</t>
        </is>
      </c>
      <c r="H1810" s="58" t="inlineStr">
        <is>
          <t>Yes</t>
        </is>
      </c>
      <c r="I1810" s="58" t="inlineStr">
        <is>
          <t>Fiber optic</t>
        </is>
      </c>
      <c r="J1810" s="58" t="inlineStr">
        <is>
          <t>No</t>
        </is>
      </c>
      <c r="K1810" s="58" t="inlineStr">
        <is>
          <t>Yes</t>
        </is>
      </c>
      <c r="L1810" s="58" t="inlineStr">
        <is>
          <t>No</t>
        </is>
      </c>
      <c r="M1810" s="58" t="inlineStr">
        <is>
          <t>No</t>
        </is>
      </c>
      <c r="N1810" s="58" t="inlineStr">
        <is>
          <t>No</t>
        </is>
      </c>
      <c r="O1810" s="58" t="inlineStr">
        <is>
          <t>No</t>
        </is>
      </c>
      <c r="P1810" s="58" t="inlineStr">
        <is>
          <t>Month-to-month</t>
        </is>
      </c>
      <c r="Q1810" s="58" t="inlineStr">
        <is>
          <t>Yes</t>
        </is>
      </c>
      <c r="R1810" s="58" t="inlineStr">
        <is>
          <t>Electronic check</t>
        </is>
      </c>
      <c r="S1810" s="123" t="n">
        <v>79.15000000000001</v>
      </c>
      <c r="T1810" s="58" t="inlineStr">
        <is>
          <t>1676.95</t>
        </is>
      </c>
      <c r="U1810" s="58" t="inlineStr">
        <is>
          <t>Yes</t>
        </is>
      </c>
      <c r="V1810" s="123">
        <f>IFERROR(VALUE(TRIM(T1810)),S1810*F1810)</f>
        <v/>
      </c>
      <c r="W1810" s="58">
        <f>IF(F1810&lt;=12,"0-12 mo",IF(F1810&lt;=24,"13-24 mo",IF(F1810&lt;=48,"25-48 mo","49+ mo")))</f>
        <v/>
      </c>
      <c r="X1810" s="58">
        <f>IF(S1810&lt;=35.5,"Q1 Low",IF(S1810&lt;=70.35,"Q2 Mid-Low",IF(S1810&lt;=89.85,"Q3 Mid-High","Q4 High")))</f>
        <v/>
      </c>
      <c r="Y1810" s="58">
        <f>IF(U1810="Yes",1,0)</f>
        <v/>
      </c>
      <c r="Z1810" s="58">
        <f>IF(P1810="Month-to-month",1,0)+IF(M1810="No",1,0)+IF(J1810="No",1,0)+IF(I1810="Fiber optic",1,0)+IF(Q1810="Yes",1,0)</f>
        <v/>
      </c>
    </row>
    <row r="1811" ht="15" customHeight="1" s="59">
      <c r="A1811" s="58" t="inlineStr">
        <is>
          <t>9606-PBKBQ</t>
        </is>
      </c>
      <c r="B1811" s="58" t="inlineStr">
        <is>
          <t>Male</t>
        </is>
      </c>
      <c r="C1811" s="58" t="n">
        <v>1</v>
      </c>
      <c r="D1811" s="58" t="inlineStr">
        <is>
          <t>Yes</t>
        </is>
      </c>
      <c r="E1811" s="58" t="inlineStr">
        <is>
          <t>No</t>
        </is>
      </c>
      <c r="F1811" s="58" t="n">
        <v>32</v>
      </c>
      <c r="G1811" s="58" t="inlineStr">
        <is>
          <t>Yes</t>
        </is>
      </c>
      <c r="H1811" s="58" t="inlineStr">
        <is>
          <t>Yes</t>
        </is>
      </c>
      <c r="I1811" s="58" t="inlineStr">
        <is>
          <t>Fiber optic</t>
        </is>
      </c>
      <c r="J1811" s="58" t="inlineStr">
        <is>
          <t>No</t>
        </is>
      </c>
      <c r="K1811" s="58" t="inlineStr">
        <is>
          <t>No</t>
        </is>
      </c>
      <c r="L1811" s="58" t="inlineStr">
        <is>
          <t>No</t>
        </is>
      </c>
      <c r="M1811" s="58" t="inlineStr">
        <is>
          <t>No</t>
        </is>
      </c>
      <c r="N1811" s="58" t="inlineStr">
        <is>
          <t>No</t>
        </is>
      </c>
      <c r="O1811" s="58" t="inlineStr">
        <is>
          <t>Yes</t>
        </is>
      </c>
      <c r="P1811" s="58" t="inlineStr">
        <is>
          <t>Month-to-month</t>
        </is>
      </c>
      <c r="Q1811" s="58" t="inlineStr">
        <is>
          <t>Yes</t>
        </is>
      </c>
      <c r="R1811" s="58" t="inlineStr">
        <is>
          <t>Electronic check</t>
        </is>
      </c>
      <c r="S1811" s="123" t="n">
        <v>85</v>
      </c>
      <c r="T1811" s="58" t="inlineStr">
        <is>
          <t>2642.05</t>
        </is>
      </c>
      <c r="U1811" s="58" t="inlineStr">
        <is>
          <t>Yes</t>
        </is>
      </c>
      <c r="V1811" s="123">
        <f>IFERROR(VALUE(TRIM(T1811)),S1811*F1811)</f>
        <v/>
      </c>
      <c r="W1811" s="58">
        <f>IF(F1811&lt;=12,"0-12 mo",IF(F1811&lt;=24,"13-24 mo",IF(F1811&lt;=48,"25-48 mo","49+ mo")))</f>
        <v/>
      </c>
      <c r="X1811" s="58">
        <f>IF(S1811&lt;=35.5,"Q1 Low",IF(S1811&lt;=70.35,"Q2 Mid-Low",IF(S1811&lt;=89.85,"Q3 Mid-High","Q4 High")))</f>
        <v/>
      </c>
      <c r="Y1811" s="58">
        <f>IF(U1811="Yes",1,0)</f>
        <v/>
      </c>
      <c r="Z1811" s="58">
        <f>IF(P1811="Month-to-month",1,0)+IF(M1811="No",1,0)+IF(J1811="No",1,0)+IF(I1811="Fiber optic",1,0)+IF(Q1811="Yes",1,0)</f>
        <v/>
      </c>
    </row>
    <row r="1812" ht="15" customHeight="1" s="59">
      <c r="A1812" s="58" t="inlineStr">
        <is>
          <t>5149-QYTTU</t>
        </is>
      </c>
      <c r="B1812" s="58" t="inlineStr">
        <is>
          <t>Female</t>
        </is>
      </c>
      <c r="C1812" s="58" t="n">
        <v>0</v>
      </c>
      <c r="D1812" s="58" t="inlineStr">
        <is>
          <t>Yes</t>
        </is>
      </c>
      <c r="E1812" s="58" t="inlineStr">
        <is>
          <t>Yes</t>
        </is>
      </c>
      <c r="F1812" s="58" t="n">
        <v>71</v>
      </c>
      <c r="G1812" s="58" t="inlineStr">
        <is>
          <t>Yes</t>
        </is>
      </c>
      <c r="H1812" s="58" t="inlineStr">
        <is>
          <t>Yes</t>
        </is>
      </c>
      <c r="I1812" s="58" t="inlineStr">
        <is>
          <t>Fiber optic</t>
        </is>
      </c>
      <c r="J1812" s="58" t="inlineStr">
        <is>
          <t>Yes</t>
        </is>
      </c>
      <c r="K1812" s="58" t="inlineStr">
        <is>
          <t>Yes</t>
        </is>
      </c>
      <c r="L1812" s="58" t="inlineStr">
        <is>
          <t>Yes</t>
        </is>
      </c>
      <c r="M1812" s="58" t="inlineStr">
        <is>
          <t>Yes</t>
        </is>
      </c>
      <c r="N1812" s="58" t="inlineStr">
        <is>
          <t>No</t>
        </is>
      </c>
      <c r="O1812" s="58" t="inlineStr">
        <is>
          <t>No</t>
        </is>
      </c>
      <c r="P1812" s="58" t="inlineStr">
        <is>
          <t>One year</t>
        </is>
      </c>
      <c r="Q1812" s="58" t="inlineStr">
        <is>
          <t>Yes</t>
        </is>
      </c>
      <c r="R1812" s="58" t="inlineStr">
        <is>
          <t>Credit card (automatic)</t>
        </is>
      </c>
      <c r="S1812" s="123" t="n">
        <v>95.15000000000001</v>
      </c>
      <c r="T1812" s="58" t="inlineStr">
        <is>
          <t>6770.85</t>
        </is>
      </c>
      <c r="U1812" s="58" t="inlineStr">
        <is>
          <t>No</t>
        </is>
      </c>
      <c r="V1812" s="123">
        <f>IFERROR(VALUE(TRIM(T1812)),S1812*F1812)</f>
        <v/>
      </c>
      <c r="W1812" s="58">
        <f>IF(F1812&lt;=12,"0-12 mo",IF(F1812&lt;=24,"13-24 mo",IF(F1812&lt;=48,"25-48 mo","49+ mo")))</f>
        <v/>
      </c>
      <c r="X1812" s="58">
        <f>IF(S1812&lt;=35.5,"Q1 Low",IF(S1812&lt;=70.35,"Q2 Mid-Low",IF(S1812&lt;=89.85,"Q3 Mid-High","Q4 High")))</f>
        <v/>
      </c>
      <c r="Y1812" s="58">
        <f>IF(U1812="Yes",1,0)</f>
        <v/>
      </c>
      <c r="Z1812" s="58">
        <f>IF(P1812="Month-to-month",1,0)+IF(M1812="No",1,0)+IF(J1812="No",1,0)+IF(I1812="Fiber optic",1,0)+IF(Q1812="Yes",1,0)</f>
        <v/>
      </c>
    </row>
    <row r="1813" ht="15" customHeight="1" s="59">
      <c r="A1813" s="58" t="inlineStr">
        <is>
          <t>2070-XYMFH</t>
        </is>
      </c>
      <c r="B1813" s="58" t="inlineStr">
        <is>
          <t>Female</t>
        </is>
      </c>
      <c r="C1813" s="58" t="n">
        <v>1</v>
      </c>
      <c r="D1813" s="58" t="inlineStr">
        <is>
          <t>No</t>
        </is>
      </c>
      <c r="E1813" s="58" t="inlineStr">
        <is>
          <t>No</t>
        </is>
      </c>
      <c r="F1813" s="58" t="n">
        <v>23</v>
      </c>
      <c r="G1813" s="58" t="inlineStr">
        <is>
          <t>Yes</t>
        </is>
      </c>
      <c r="H1813" s="58" t="inlineStr">
        <is>
          <t>Yes</t>
        </is>
      </c>
      <c r="I1813" s="58" t="inlineStr">
        <is>
          <t>Fiber optic</t>
        </is>
      </c>
      <c r="J1813" s="58" t="inlineStr">
        <is>
          <t>No</t>
        </is>
      </c>
      <c r="K1813" s="58" t="inlineStr">
        <is>
          <t>No</t>
        </is>
      </c>
      <c r="L1813" s="58" t="inlineStr">
        <is>
          <t>Yes</t>
        </is>
      </c>
      <c r="M1813" s="58" t="inlineStr">
        <is>
          <t>No</t>
        </is>
      </c>
      <c r="N1813" s="58" t="inlineStr">
        <is>
          <t>No</t>
        </is>
      </c>
      <c r="O1813" s="58" t="inlineStr">
        <is>
          <t>No</t>
        </is>
      </c>
      <c r="P1813" s="58" t="inlineStr">
        <is>
          <t>Month-to-month</t>
        </is>
      </c>
      <c r="Q1813" s="58" t="inlineStr">
        <is>
          <t>Yes</t>
        </is>
      </c>
      <c r="R1813" s="58" t="inlineStr">
        <is>
          <t>Mailed check</t>
        </is>
      </c>
      <c r="S1813" s="123" t="n">
        <v>79.34999999999999</v>
      </c>
      <c r="T1813" s="58" t="inlineStr">
        <is>
          <t>1835.3</t>
        </is>
      </c>
      <c r="U1813" s="58" t="inlineStr">
        <is>
          <t>No</t>
        </is>
      </c>
      <c r="V1813" s="123">
        <f>IFERROR(VALUE(TRIM(T1813)),S1813*F1813)</f>
        <v/>
      </c>
      <c r="W1813" s="58">
        <f>IF(F1813&lt;=12,"0-12 mo",IF(F1813&lt;=24,"13-24 mo",IF(F1813&lt;=48,"25-48 mo","49+ mo")))</f>
        <v/>
      </c>
      <c r="X1813" s="58">
        <f>IF(S1813&lt;=35.5,"Q1 Low",IF(S1813&lt;=70.35,"Q2 Mid-Low",IF(S1813&lt;=89.85,"Q3 Mid-High","Q4 High")))</f>
        <v/>
      </c>
      <c r="Y1813" s="58">
        <f>IF(U1813="Yes",1,0)</f>
        <v/>
      </c>
      <c r="Z1813" s="58">
        <f>IF(P1813="Month-to-month",1,0)+IF(M1813="No",1,0)+IF(J1813="No",1,0)+IF(I1813="Fiber optic",1,0)+IF(Q1813="Yes",1,0)</f>
        <v/>
      </c>
    </row>
    <row r="1814" ht="15" customHeight="1" s="59">
      <c r="A1814" s="58" t="inlineStr">
        <is>
          <t>2085-BOJKI</t>
        </is>
      </c>
      <c r="B1814" s="58" t="inlineStr">
        <is>
          <t>Male</t>
        </is>
      </c>
      <c r="C1814" s="58" t="n">
        <v>0</v>
      </c>
      <c r="D1814" s="58" t="inlineStr">
        <is>
          <t>Yes</t>
        </is>
      </c>
      <c r="E1814" s="58" t="inlineStr">
        <is>
          <t>No</t>
        </is>
      </c>
      <c r="F1814" s="58" t="n">
        <v>17</v>
      </c>
      <c r="G1814" s="58" t="inlineStr">
        <is>
          <t>Yes</t>
        </is>
      </c>
      <c r="H1814" s="58" t="inlineStr">
        <is>
          <t>No</t>
        </is>
      </c>
      <c r="I1814" s="58" t="inlineStr">
        <is>
          <t>Fiber optic</t>
        </is>
      </c>
      <c r="J1814" s="58" t="inlineStr">
        <is>
          <t>No</t>
        </is>
      </c>
      <c r="K1814" s="58" t="inlineStr">
        <is>
          <t>No</t>
        </is>
      </c>
      <c r="L1814" s="58" t="inlineStr">
        <is>
          <t>Yes</t>
        </is>
      </c>
      <c r="M1814" s="58" t="inlineStr">
        <is>
          <t>No</t>
        </is>
      </c>
      <c r="N1814" s="58" t="inlineStr">
        <is>
          <t>Yes</t>
        </is>
      </c>
      <c r="O1814" s="58" t="inlineStr">
        <is>
          <t>Yes</t>
        </is>
      </c>
      <c r="P1814" s="58" t="inlineStr">
        <is>
          <t>One year</t>
        </is>
      </c>
      <c r="Q1814" s="58" t="inlineStr">
        <is>
          <t>Yes</t>
        </is>
      </c>
      <c r="R1814" s="58" t="inlineStr">
        <is>
          <t>Bank transfer (automatic)</t>
        </is>
      </c>
      <c r="S1814" s="123" t="n">
        <v>96.65000000000001</v>
      </c>
      <c r="T1814" s="58" t="inlineStr">
        <is>
          <t>1588.25</t>
        </is>
      </c>
      <c r="U1814" s="58" t="inlineStr">
        <is>
          <t>No</t>
        </is>
      </c>
      <c r="V1814" s="123">
        <f>IFERROR(VALUE(TRIM(T1814)),S1814*F1814)</f>
        <v/>
      </c>
      <c r="W1814" s="58">
        <f>IF(F1814&lt;=12,"0-12 mo",IF(F1814&lt;=24,"13-24 mo",IF(F1814&lt;=48,"25-48 mo","49+ mo")))</f>
        <v/>
      </c>
      <c r="X1814" s="58">
        <f>IF(S1814&lt;=35.5,"Q1 Low",IF(S1814&lt;=70.35,"Q2 Mid-Low",IF(S1814&lt;=89.85,"Q3 Mid-High","Q4 High")))</f>
        <v/>
      </c>
      <c r="Y1814" s="58">
        <f>IF(U1814="Yes",1,0)</f>
        <v/>
      </c>
      <c r="Z1814" s="58">
        <f>IF(P1814="Month-to-month",1,0)+IF(M1814="No",1,0)+IF(J1814="No",1,0)+IF(I1814="Fiber optic",1,0)+IF(Q1814="Yes",1,0)</f>
        <v/>
      </c>
    </row>
    <row r="1815" ht="15" customHeight="1" s="59">
      <c r="A1815" s="58" t="inlineStr">
        <is>
          <t>0817-HSUSE</t>
        </is>
      </c>
      <c r="B1815" s="58" t="inlineStr">
        <is>
          <t>Male</t>
        </is>
      </c>
      <c r="C1815" s="58" t="n">
        <v>0</v>
      </c>
      <c r="D1815" s="58" t="inlineStr">
        <is>
          <t>No</t>
        </is>
      </c>
      <c r="E1815" s="58" t="inlineStr">
        <is>
          <t>No</t>
        </is>
      </c>
      <c r="F1815" s="58" t="n">
        <v>1</v>
      </c>
      <c r="G1815" s="58" t="inlineStr">
        <is>
          <t>Yes</t>
        </is>
      </c>
      <c r="H1815" s="58" t="inlineStr">
        <is>
          <t>No</t>
        </is>
      </c>
      <c r="I1815" s="58" t="inlineStr">
        <is>
          <t>DSL</t>
        </is>
      </c>
      <c r="J1815" s="58" t="inlineStr">
        <is>
          <t>No</t>
        </is>
      </c>
      <c r="K1815" s="58" t="inlineStr">
        <is>
          <t>No</t>
        </is>
      </c>
      <c r="L1815" s="58" t="inlineStr">
        <is>
          <t>Yes</t>
        </is>
      </c>
      <c r="M1815" s="58" t="inlineStr">
        <is>
          <t>Yes</t>
        </is>
      </c>
      <c r="N1815" s="58" t="inlineStr">
        <is>
          <t>Yes</t>
        </is>
      </c>
      <c r="O1815" s="58" t="inlineStr">
        <is>
          <t>Yes</t>
        </is>
      </c>
      <c r="P1815" s="58" t="inlineStr">
        <is>
          <t>Month-to-month</t>
        </is>
      </c>
      <c r="Q1815" s="58" t="inlineStr">
        <is>
          <t>Yes</t>
        </is>
      </c>
      <c r="R1815" s="58" t="inlineStr">
        <is>
          <t>Electronic check</t>
        </is>
      </c>
      <c r="S1815" s="123" t="n">
        <v>75.5</v>
      </c>
      <c r="T1815" s="58" t="inlineStr">
        <is>
          <t>75.5</t>
        </is>
      </c>
      <c r="U1815" s="58" t="inlineStr">
        <is>
          <t>No</t>
        </is>
      </c>
      <c r="V1815" s="123">
        <f>IFERROR(VALUE(TRIM(T1815)),S1815*F1815)</f>
        <v/>
      </c>
      <c r="W1815" s="58">
        <f>IF(F1815&lt;=12,"0-12 mo",IF(F1815&lt;=24,"13-24 mo",IF(F1815&lt;=48,"25-48 mo","49+ mo")))</f>
        <v/>
      </c>
      <c r="X1815" s="58">
        <f>IF(S1815&lt;=35.5,"Q1 Low",IF(S1815&lt;=70.35,"Q2 Mid-Low",IF(S1815&lt;=89.85,"Q3 Mid-High","Q4 High")))</f>
        <v/>
      </c>
      <c r="Y1815" s="58">
        <f>IF(U1815="Yes",1,0)</f>
        <v/>
      </c>
      <c r="Z1815" s="58">
        <f>IF(P1815="Month-to-month",1,0)+IF(M1815="No",1,0)+IF(J1815="No",1,0)+IF(I1815="Fiber optic",1,0)+IF(Q1815="Yes",1,0)</f>
        <v/>
      </c>
    </row>
    <row r="1816" ht="15" customHeight="1" s="59">
      <c r="A1816" s="58" t="inlineStr">
        <is>
          <t>5442-PPTJY</t>
        </is>
      </c>
      <c r="B1816" s="58" t="inlineStr">
        <is>
          <t>Male</t>
        </is>
      </c>
      <c r="C1816" s="58" t="n">
        <v>0</v>
      </c>
      <c r="D1816" s="58" t="inlineStr">
        <is>
          <t>Yes</t>
        </is>
      </c>
      <c r="E1816" s="58" t="inlineStr">
        <is>
          <t>Yes</t>
        </is>
      </c>
      <c r="F1816" s="58" t="n">
        <v>12</v>
      </c>
      <c r="G1816" s="58" t="inlineStr">
        <is>
          <t>Yes</t>
        </is>
      </c>
      <c r="H1816" s="58" t="inlineStr">
        <is>
          <t>No</t>
        </is>
      </c>
      <c r="I1816" s="58" t="inlineStr">
        <is>
          <t>No</t>
        </is>
      </c>
      <c r="J1816" s="58" t="inlineStr">
        <is>
          <t>No internet service</t>
        </is>
      </c>
      <c r="K1816" s="58" t="inlineStr">
        <is>
          <t>No internet service</t>
        </is>
      </c>
      <c r="L1816" s="58" t="inlineStr">
        <is>
          <t>No internet service</t>
        </is>
      </c>
      <c r="M1816" s="58" t="inlineStr">
        <is>
          <t>No internet service</t>
        </is>
      </c>
      <c r="N1816" s="58" t="inlineStr">
        <is>
          <t>No internet service</t>
        </is>
      </c>
      <c r="O1816" s="58" t="inlineStr">
        <is>
          <t>No internet service</t>
        </is>
      </c>
      <c r="P1816" s="58" t="inlineStr">
        <is>
          <t>Two year</t>
        </is>
      </c>
      <c r="Q1816" s="58" t="inlineStr">
        <is>
          <t>No</t>
        </is>
      </c>
      <c r="R1816" s="58" t="inlineStr">
        <is>
          <t>Mailed check</t>
        </is>
      </c>
      <c r="S1816" s="123" t="n">
        <v>19.7</v>
      </c>
      <c r="T1816" s="58" t="inlineStr">
        <is>
          <t>258.35</t>
        </is>
      </c>
      <c r="U1816" s="58" t="inlineStr">
        <is>
          <t>No</t>
        </is>
      </c>
      <c r="V1816" s="123">
        <f>IFERROR(VALUE(TRIM(T1816)),S1816*F1816)</f>
        <v/>
      </c>
      <c r="W1816" s="58">
        <f>IF(F1816&lt;=12,"0-12 mo",IF(F1816&lt;=24,"13-24 mo",IF(F1816&lt;=48,"25-48 mo","49+ mo")))</f>
        <v/>
      </c>
      <c r="X1816" s="58">
        <f>IF(S1816&lt;=35.5,"Q1 Low",IF(S1816&lt;=70.35,"Q2 Mid-Low",IF(S1816&lt;=89.85,"Q3 Mid-High","Q4 High")))</f>
        <v/>
      </c>
      <c r="Y1816" s="58">
        <f>IF(U1816="Yes",1,0)</f>
        <v/>
      </c>
      <c r="Z1816" s="58">
        <f>IF(P1816="Month-to-month",1,0)+IF(M1816="No",1,0)+IF(J1816="No",1,0)+IF(I1816="Fiber optic",1,0)+IF(Q1816="Yes",1,0)</f>
        <v/>
      </c>
    </row>
    <row r="1817" ht="15" customHeight="1" s="59">
      <c r="A1817" s="58" t="inlineStr">
        <is>
          <t>1927-QEWMY</t>
        </is>
      </c>
      <c r="B1817" s="58" t="inlineStr">
        <is>
          <t>Female</t>
        </is>
      </c>
      <c r="C1817" s="58" t="n">
        <v>0</v>
      </c>
      <c r="D1817" s="58" t="inlineStr">
        <is>
          <t>Yes</t>
        </is>
      </c>
      <c r="E1817" s="58" t="inlineStr">
        <is>
          <t>No</t>
        </is>
      </c>
      <c r="F1817" s="58" t="n">
        <v>72</v>
      </c>
      <c r="G1817" s="58" t="inlineStr">
        <is>
          <t>Yes</t>
        </is>
      </c>
      <c r="H1817" s="58" t="inlineStr">
        <is>
          <t>No</t>
        </is>
      </c>
      <c r="I1817" s="58" t="inlineStr">
        <is>
          <t>No</t>
        </is>
      </c>
      <c r="J1817" s="58" t="inlineStr">
        <is>
          <t>No internet service</t>
        </is>
      </c>
      <c r="K1817" s="58" t="inlineStr">
        <is>
          <t>No internet service</t>
        </is>
      </c>
      <c r="L1817" s="58" t="inlineStr">
        <is>
          <t>No internet service</t>
        </is>
      </c>
      <c r="M1817" s="58" t="inlineStr">
        <is>
          <t>No internet service</t>
        </is>
      </c>
      <c r="N1817" s="58" t="inlineStr">
        <is>
          <t>No internet service</t>
        </is>
      </c>
      <c r="O1817" s="58" t="inlineStr">
        <is>
          <t>No internet service</t>
        </is>
      </c>
      <c r="P1817" s="58" t="inlineStr">
        <is>
          <t>Two year</t>
        </is>
      </c>
      <c r="Q1817" s="58" t="inlineStr">
        <is>
          <t>No</t>
        </is>
      </c>
      <c r="R1817" s="58" t="inlineStr">
        <is>
          <t>Credit card (automatic)</t>
        </is>
      </c>
      <c r="S1817" s="123" t="n">
        <v>20.5</v>
      </c>
      <c r="T1817" s="58" t="inlineStr">
        <is>
          <t>1502.25</t>
        </is>
      </c>
      <c r="U1817" s="58" t="inlineStr">
        <is>
          <t>No</t>
        </is>
      </c>
      <c r="V1817" s="123">
        <f>IFERROR(VALUE(TRIM(T1817)),S1817*F1817)</f>
        <v/>
      </c>
      <c r="W1817" s="58">
        <f>IF(F1817&lt;=12,"0-12 mo",IF(F1817&lt;=24,"13-24 mo",IF(F1817&lt;=48,"25-48 mo","49+ mo")))</f>
        <v/>
      </c>
      <c r="X1817" s="58">
        <f>IF(S1817&lt;=35.5,"Q1 Low",IF(S1817&lt;=70.35,"Q2 Mid-Low",IF(S1817&lt;=89.85,"Q3 Mid-High","Q4 High")))</f>
        <v/>
      </c>
      <c r="Y1817" s="58">
        <f>IF(U1817="Yes",1,0)</f>
        <v/>
      </c>
      <c r="Z1817" s="58">
        <f>IF(P1817="Month-to-month",1,0)+IF(M1817="No",1,0)+IF(J1817="No",1,0)+IF(I1817="Fiber optic",1,0)+IF(Q1817="Yes",1,0)</f>
        <v/>
      </c>
    </row>
    <row r="1818" ht="15" customHeight="1" s="59">
      <c r="A1818" s="58" t="inlineStr">
        <is>
          <t>1663-MHLHE</t>
        </is>
      </c>
      <c r="B1818" s="58" t="inlineStr">
        <is>
          <t>Male</t>
        </is>
      </c>
      <c r="C1818" s="58" t="n">
        <v>0</v>
      </c>
      <c r="D1818" s="58" t="inlineStr">
        <is>
          <t>No</t>
        </is>
      </c>
      <c r="E1818" s="58" t="inlineStr">
        <is>
          <t>No</t>
        </is>
      </c>
      <c r="F1818" s="58" t="n">
        <v>1</v>
      </c>
      <c r="G1818" s="58" t="inlineStr">
        <is>
          <t>Yes</t>
        </is>
      </c>
      <c r="H1818" s="58" t="inlineStr">
        <is>
          <t>No</t>
        </is>
      </c>
      <c r="I1818" s="58" t="inlineStr">
        <is>
          <t>No</t>
        </is>
      </c>
      <c r="J1818" s="58" t="inlineStr">
        <is>
          <t>No internet service</t>
        </is>
      </c>
      <c r="K1818" s="58" t="inlineStr">
        <is>
          <t>No internet service</t>
        </is>
      </c>
      <c r="L1818" s="58" t="inlineStr">
        <is>
          <t>No internet service</t>
        </is>
      </c>
      <c r="M1818" s="58" t="inlineStr">
        <is>
          <t>No internet service</t>
        </is>
      </c>
      <c r="N1818" s="58" t="inlineStr">
        <is>
          <t>No internet service</t>
        </is>
      </c>
      <c r="O1818" s="58" t="inlineStr">
        <is>
          <t>No internet service</t>
        </is>
      </c>
      <c r="P1818" s="58" t="inlineStr">
        <is>
          <t>Month-to-month</t>
        </is>
      </c>
      <c r="Q1818" s="58" t="inlineStr">
        <is>
          <t>No</t>
        </is>
      </c>
      <c r="R1818" s="58" t="inlineStr">
        <is>
          <t>Mailed check</t>
        </is>
      </c>
      <c r="S1818" s="123" t="n">
        <v>19.2</v>
      </c>
      <c r="T1818" s="58" t="inlineStr">
        <is>
          <t>19.2</t>
        </is>
      </c>
      <c r="U1818" s="58" t="inlineStr">
        <is>
          <t>No</t>
        </is>
      </c>
      <c r="V1818" s="123">
        <f>IFERROR(VALUE(TRIM(T1818)),S1818*F1818)</f>
        <v/>
      </c>
      <c r="W1818" s="58">
        <f>IF(F1818&lt;=12,"0-12 mo",IF(F1818&lt;=24,"13-24 mo",IF(F1818&lt;=48,"25-48 mo","49+ mo")))</f>
        <v/>
      </c>
      <c r="X1818" s="58">
        <f>IF(S1818&lt;=35.5,"Q1 Low",IF(S1818&lt;=70.35,"Q2 Mid-Low",IF(S1818&lt;=89.85,"Q3 Mid-High","Q4 High")))</f>
        <v/>
      </c>
      <c r="Y1818" s="58">
        <f>IF(U1818="Yes",1,0)</f>
        <v/>
      </c>
      <c r="Z1818" s="58">
        <f>IF(P1818="Month-to-month",1,0)+IF(M1818="No",1,0)+IF(J1818="No",1,0)+IF(I1818="Fiber optic",1,0)+IF(Q1818="Yes",1,0)</f>
        <v/>
      </c>
    </row>
    <row r="1819" ht="15" customHeight="1" s="59">
      <c r="A1819" s="58" t="inlineStr">
        <is>
          <t>5663-QBGIS</t>
        </is>
      </c>
      <c r="B1819" s="58" t="inlineStr">
        <is>
          <t>Male</t>
        </is>
      </c>
      <c r="C1819" s="58" t="n">
        <v>1</v>
      </c>
      <c r="D1819" s="58" t="inlineStr">
        <is>
          <t>Yes</t>
        </is>
      </c>
      <c r="E1819" s="58" t="inlineStr">
        <is>
          <t>No</t>
        </is>
      </c>
      <c r="F1819" s="58" t="n">
        <v>72</v>
      </c>
      <c r="G1819" s="58" t="inlineStr">
        <is>
          <t>Yes</t>
        </is>
      </c>
      <c r="H1819" s="58" t="inlineStr">
        <is>
          <t>Yes</t>
        </is>
      </c>
      <c r="I1819" s="58" t="inlineStr">
        <is>
          <t>Fiber optic</t>
        </is>
      </c>
      <c r="J1819" s="58" t="inlineStr">
        <is>
          <t>No</t>
        </is>
      </c>
      <c r="K1819" s="58" t="inlineStr">
        <is>
          <t>Yes</t>
        </is>
      </c>
      <c r="L1819" s="58" t="inlineStr">
        <is>
          <t>No</t>
        </is>
      </c>
      <c r="M1819" s="58" t="inlineStr">
        <is>
          <t>No</t>
        </is>
      </c>
      <c r="N1819" s="58" t="inlineStr">
        <is>
          <t>Yes</t>
        </is>
      </c>
      <c r="O1819" s="58" t="inlineStr">
        <is>
          <t>Yes</t>
        </is>
      </c>
      <c r="P1819" s="58" t="inlineStr">
        <is>
          <t>Two year</t>
        </is>
      </c>
      <c r="Q1819" s="58" t="inlineStr">
        <is>
          <t>No</t>
        </is>
      </c>
      <c r="R1819" s="58" t="inlineStr">
        <is>
          <t>Bank transfer (automatic)</t>
        </is>
      </c>
      <c r="S1819" s="123" t="n">
        <v>98.34999999999999</v>
      </c>
      <c r="T1819" s="58" t="inlineStr">
        <is>
          <t>6929.4</t>
        </is>
      </c>
      <c r="U1819" s="58" t="inlineStr">
        <is>
          <t>No</t>
        </is>
      </c>
      <c r="V1819" s="123">
        <f>IFERROR(VALUE(TRIM(T1819)),S1819*F1819)</f>
        <v/>
      </c>
      <c r="W1819" s="58">
        <f>IF(F1819&lt;=12,"0-12 mo",IF(F1819&lt;=24,"13-24 mo",IF(F1819&lt;=48,"25-48 mo","49+ mo")))</f>
        <v/>
      </c>
      <c r="X1819" s="58">
        <f>IF(S1819&lt;=35.5,"Q1 Low",IF(S1819&lt;=70.35,"Q2 Mid-Low",IF(S1819&lt;=89.85,"Q3 Mid-High","Q4 High")))</f>
        <v/>
      </c>
      <c r="Y1819" s="58">
        <f>IF(U1819="Yes",1,0)</f>
        <v/>
      </c>
      <c r="Z1819" s="58">
        <f>IF(P1819="Month-to-month",1,0)+IF(M1819="No",1,0)+IF(J1819="No",1,0)+IF(I1819="Fiber optic",1,0)+IF(Q1819="Yes",1,0)</f>
        <v/>
      </c>
    </row>
    <row r="1820" ht="15" customHeight="1" s="59">
      <c r="A1820" s="58" t="inlineStr">
        <is>
          <t>4450-MDZFX</t>
        </is>
      </c>
      <c r="B1820" s="58" t="inlineStr">
        <is>
          <t>Male</t>
        </is>
      </c>
      <c r="C1820" s="58" t="n">
        <v>0</v>
      </c>
      <c r="D1820" s="58" t="inlineStr">
        <is>
          <t>Yes</t>
        </is>
      </c>
      <c r="E1820" s="58" t="inlineStr">
        <is>
          <t>Yes</t>
        </is>
      </c>
      <c r="F1820" s="58" t="n">
        <v>60</v>
      </c>
      <c r="G1820" s="58" t="inlineStr">
        <is>
          <t>Yes</t>
        </is>
      </c>
      <c r="H1820" s="58" t="inlineStr">
        <is>
          <t>Yes</t>
        </is>
      </c>
      <c r="I1820" s="58" t="inlineStr">
        <is>
          <t>Fiber optic</t>
        </is>
      </c>
      <c r="J1820" s="58" t="inlineStr">
        <is>
          <t>No</t>
        </is>
      </c>
      <c r="K1820" s="58" t="inlineStr">
        <is>
          <t>No</t>
        </is>
      </c>
      <c r="L1820" s="58" t="inlineStr">
        <is>
          <t>No</t>
        </is>
      </c>
      <c r="M1820" s="58" t="inlineStr">
        <is>
          <t>No</t>
        </is>
      </c>
      <c r="N1820" s="58" t="inlineStr">
        <is>
          <t>No</t>
        </is>
      </c>
      <c r="O1820" s="58" t="inlineStr">
        <is>
          <t>No</t>
        </is>
      </c>
      <c r="P1820" s="58" t="inlineStr">
        <is>
          <t>Month-to-month</t>
        </is>
      </c>
      <c r="Q1820" s="58" t="inlineStr">
        <is>
          <t>No</t>
        </is>
      </c>
      <c r="R1820" s="58" t="inlineStr">
        <is>
          <t>Bank transfer (automatic)</t>
        </is>
      </c>
      <c r="S1820" s="123" t="n">
        <v>74.34999999999999</v>
      </c>
      <c r="T1820" s="58" t="inlineStr">
        <is>
          <t>4453.3</t>
        </is>
      </c>
      <c r="U1820" s="58" t="inlineStr">
        <is>
          <t>No</t>
        </is>
      </c>
      <c r="V1820" s="123">
        <f>IFERROR(VALUE(TRIM(T1820)),S1820*F1820)</f>
        <v/>
      </c>
      <c r="W1820" s="58">
        <f>IF(F1820&lt;=12,"0-12 mo",IF(F1820&lt;=24,"13-24 mo",IF(F1820&lt;=48,"25-48 mo","49+ mo")))</f>
        <v/>
      </c>
      <c r="X1820" s="58">
        <f>IF(S1820&lt;=35.5,"Q1 Low",IF(S1820&lt;=70.35,"Q2 Mid-Low",IF(S1820&lt;=89.85,"Q3 Mid-High","Q4 High")))</f>
        <v/>
      </c>
      <c r="Y1820" s="58">
        <f>IF(U1820="Yes",1,0)</f>
        <v/>
      </c>
      <c r="Z1820" s="58">
        <f>IF(P1820="Month-to-month",1,0)+IF(M1820="No",1,0)+IF(J1820="No",1,0)+IF(I1820="Fiber optic",1,0)+IF(Q1820="Yes",1,0)</f>
        <v/>
      </c>
    </row>
    <row r="1821" ht="15" customHeight="1" s="59">
      <c r="A1821" s="58" t="inlineStr">
        <is>
          <t>6701-DHKWQ</t>
        </is>
      </c>
      <c r="B1821" s="58" t="inlineStr">
        <is>
          <t>Female</t>
        </is>
      </c>
      <c r="C1821" s="58" t="n">
        <v>0</v>
      </c>
      <c r="D1821" s="58" t="inlineStr">
        <is>
          <t>Yes</t>
        </is>
      </c>
      <c r="E1821" s="58" t="inlineStr">
        <is>
          <t>Yes</t>
        </is>
      </c>
      <c r="F1821" s="58" t="n">
        <v>61</v>
      </c>
      <c r="G1821" s="58" t="inlineStr">
        <is>
          <t>No</t>
        </is>
      </c>
      <c r="H1821" s="58" t="inlineStr">
        <is>
          <t>No phone service</t>
        </is>
      </c>
      <c r="I1821" s="58" t="inlineStr">
        <is>
          <t>DSL</t>
        </is>
      </c>
      <c r="J1821" s="58" t="inlineStr">
        <is>
          <t>No</t>
        </is>
      </c>
      <c r="K1821" s="58" t="inlineStr">
        <is>
          <t>Yes</t>
        </is>
      </c>
      <c r="L1821" s="58" t="inlineStr">
        <is>
          <t>Yes</t>
        </is>
      </c>
      <c r="M1821" s="58" t="inlineStr">
        <is>
          <t>Yes</t>
        </is>
      </c>
      <c r="N1821" s="58" t="inlineStr">
        <is>
          <t>Yes</t>
        </is>
      </c>
      <c r="O1821" s="58" t="inlineStr">
        <is>
          <t>No</t>
        </is>
      </c>
      <c r="P1821" s="58" t="inlineStr">
        <is>
          <t>Two year</t>
        </is>
      </c>
      <c r="Q1821" s="58" t="inlineStr">
        <is>
          <t>No</t>
        </is>
      </c>
      <c r="R1821" s="58" t="inlineStr">
        <is>
          <t>Credit card (automatic)</t>
        </is>
      </c>
      <c r="S1821" s="123" t="n">
        <v>51.35</v>
      </c>
      <c r="T1821" s="58" t="inlineStr">
        <is>
          <t>3244.4</t>
        </is>
      </c>
      <c r="U1821" s="58" t="inlineStr">
        <is>
          <t>No</t>
        </is>
      </c>
      <c r="V1821" s="123">
        <f>IFERROR(VALUE(TRIM(T1821)),S1821*F1821)</f>
        <v/>
      </c>
      <c r="W1821" s="58">
        <f>IF(F1821&lt;=12,"0-12 mo",IF(F1821&lt;=24,"13-24 mo",IF(F1821&lt;=48,"25-48 mo","49+ mo")))</f>
        <v/>
      </c>
      <c r="X1821" s="58">
        <f>IF(S1821&lt;=35.5,"Q1 Low",IF(S1821&lt;=70.35,"Q2 Mid-Low",IF(S1821&lt;=89.85,"Q3 Mid-High","Q4 High")))</f>
        <v/>
      </c>
      <c r="Y1821" s="58">
        <f>IF(U1821="Yes",1,0)</f>
        <v/>
      </c>
      <c r="Z1821" s="58">
        <f>IF(P1821="Month-to-month",1,0)+IF(M1821="No",1,0)+IF(J1821="No",1,0)+IF(I1821="Fiber optic",1,0)+IF(Q1821="Yes",1,0)</f>
        <v/>
      </c>
    </row>
    <row r="1822" ht="15" customHeight="1" s="59">
      <c r="A1822" s="58" t="inlineStr">
        <is>
          <t>7554-AKDQF</t>
        </is>
      </c>
      <c r="B1822" s="58" t="inlineStr">
        <is>
          <t>Female</t>
        </is>
      </c>
      <c r="C1822" s="58" t="n">
        <v>0</v>
      </c>
      <c r="D1822" s="58" t="inlineStr">
        <is>
          <t>Yes</t>
        </is>
      </c>
      <c r="E1822" s="58" t="inlineStr">
        <is>
          <t>No</t>
        </is>
      </c>
      <c r="F1822" s="58" t="n">
        <v>6</v>
      </c>
      <c r="G1822" s="58" t="inlineStr">
        <is>
          <t>Yes</t>
        </is>
      </c>
      <c r="H1822" s="58" t="inlineStr">
        <is>
          <t>No</t>
        </is>
      </c>
      <c r="I1822" s="58" t="inlineStr">
        <is>
          <t>DSL</t>
        </is>
      </c>
      <c r="J1822" s="58" t="inlineStr">
        <is>
          <t>No</t>
        </is>
      </c>
      <c r="K1822" s="58" t="inlineStr">
        <is>
          <t>No</t>
        </is>
      </c>
      <c r="L1822" s="58" t="inlineStr">
        <is>
          <t>No</t>
        </is>
      </c>
      <c r="M1822" s="58" t="inlineStr">
        <is>
          <t>No</t>
        </is>
      </c>
      <c r="N1822" s="58" t="inlineStr">
        <is>
          <t>No</t>
        </is>
      </c>
      <c r="O1822" s="58" t="inlineStr">
        <is>
          <t>No</t>
        </is>
      </c>
      <c r="P1822" s="58" t="inlineStr">
        <is>
          <t>Month-to-month</t>
        </is>
      </c>
      <c r="Q1822" s="58" t="inlineStr">
        <is>
          <t>No</t>
        </is>
      </c>
      <c r="R1822" s="58" t="inlineStr">
        <is>
          <t>Mailed check</t>
        </is>
      </c>
      <c r="S1822" s="123" t="n">
        <v>45.65</v>
      </c>
      <c r="T1822" s="58" t="inlineStr">
        <is>
          <t>323.45</t>
        </is>
      </c>
      <c r="U1822" s="58" t="inlineStr">
        <is>
          <t>No</t>
        </is>
      </c>
      <c r="V1822" s="123">
        <f>IFERROR(VALUE(TRIM(T1822)),S1822*F1822)</f>
        <v/>
      </c>
      <c r="W1822" s="58">
        <f>IF(F1822&lt;=12,"0-12 mo",IF(F1822&lt;=24,"13-24 mo",IF(F1822&lt;=48,"25-48 mo","49+ mo")))</f>
        <v/>
      </c>
      <c r="X1822" s="58">
        <f>IF(S1822&lt;=35.5,"Q1 Low",IF(S1822&lt;=70.35,"Q2 Mid-Low",IF(S1822&lt;=89.85,"Q3 Mid-High","Q4 High")))</f>
        <v/>
      </c>
      <c r="Y1822" s="58">
        <f>IF(U1822="Yes",1,0)</f>
        <v/>
      </c>
      <c r="Z1822" s="58">
        <f>IF(P1822="Month-to-month",1,0)+IF(M1822="No",1,0)+IF(J1822="No",1,0)+IF(I1822="Fiber optic",1,0)+IF(Q1822="Yes",1,0)</f>
        <v/>
      </c>
    </row>
    <row r="1823" ht="15" customHeight="1" s="59">
      <c r="A1823" s="58" t="inlineStr">
        <is>
          <t>3536-IQCTX</t>
        </is>
      </c>
      <c r="B1823" s="58" t="inlineStr">
        <is>
          <t>Male</t>
        </is>
      </c>
      <c r="C1823" s="58" t="n">
        <v>1</v>
      </c>
      <c r="D1823" s="58" t="inlineStr">
        <is>
          <t>Yes</t>
        </is>
      </c>
      <c r="E1823" s="58" t="inlineStr">
        <is>
          <t>No</t>
        </is>
      </c>
      <c r="F1823" s="58" t="n">
        <v>32</v>
      </c>
      <c r="G1823" s="58" t="inlineStr">
        <is>
          <t>Yes</t>
        </is>
      </c>
      <c r="H1823" s="58" t="inlineStr">
        <is>
          <t>Yes</t>
        </is>
      </c>
      <c r="I1823" s="58" t="inlineStr">
        <is>
          <t>Fiber optic</t>
        </is>
      </c>
      <c r="J1823" s="58" t="inlineStr">
        <is>
          <t>No</t>
        </is>
      </c>
      <c r="K1823" s="58" t="inlineStr">
        <is>
          <t>No</t>
        </is>
      </c>
      <c r="L1823" s="58" t="inlineStr">
        <is>
          <t>No</t>
        </is>
      </c>
      <c r="M1823" s="58" t="inlineStr">
        <is>
          <t>No</t>
        </is>
      </c>
      <c r="N1823" s="58" t="inlineStr">
        <is>
          <t>No</t>
        </is>
      </c>
      <c r="O1823" s="58" t="inlineStr">
        <is>
          <t>Yes</t>
        </is>
      </c>
      <c r="P1823" s="58" t="inlineStr">
        <is>
          <t>Month-to-month</t>
        </is>
      </c>
      <c r="Q1823" s="58" t="inlineStr">
        <is>
          <t>No</t>
        </is>
      </c>
      <c r="R1823" s="58" t="inlineStr">
        <is>
          <t>Electronic check</t>
        </is>
      </c>
      <c r="S1823" s="123" t="n">
        <v>85.3</v>
      </c>
      <c r="T1823" s="58" t="inlineStr">
        <is>
          <t>2661.1</t>
        </is>
      </c>
      <c r="U1823" s="58" t="inlineStr">
        <is>
          <t>Yes</t>
        </is>
      </c>
      <c r="V1823" s="123">
        <f>IFERROR(VALUE(TRIM(T1823)),S1823*F1823)</f>
        <v/>
      </c>
      <c r="W1823" s="58">
        <f>IF(F1823&lt;=12,"0-12 mo",IF(F1823&lt;=24,"13-24 mo",IF(F1823&lt;=48,"25-48 mo","49+ mo")))</f>
        <v/>
      </c>
      <c r="X1823" s="58">
        <f>IF(S1823&lt;=35.5,"Q1 Low",IF(S1823&lt;=70.35,"Q2 Mid-Low",IF(S1823&lt;=89.85,"Q3 Mid-High","Q4 High")))</f>
        <v/>
      </c>
      <c r="Y1823" s="58">
        <f>IF(U1823="Yes",1,0)</f>
        <v/>
      </c>
      <c r="Z1823" s="58">
        <f>IF(P1823="Month-to-month",1,0)+IF(M1823="No",1,0)+IF(J1823="No",1,0)+IF(I1823="Fiber optic",1,0)+IF(Q1823="Yes",1,0)</f>
        <v/>
      </c>
    </row>
    <row r="1824" ht="15" customHeight="1" s="59">
      <c r="A1824" s="58" t="inlineStr">
        <is>
          <t>4911-BANWH</t>
        </is>
      </c>
      <c r="B1824" s="58" t="inlineStr">
        <is>
          <t>Female</t>
        </is>
      </c>
      <c r="C1824" s="58" t="n">
        <v>0</v>
      </c>
      <c r="D1824" s="58" t="inlineStr">
        <is>
          <t>No</t>
        </is>
      </c>
      <c r="E1824" s="58" t="inlineStr">
        <is>
          <t>Yes</t>
        </is>
      </c>
      <c r="F1824" s="58" t="n">
        <v>31</v>
      </c>
      <c r="G1824" s="58" t="inlineStr">
        <is>
          <t>Yes</t>
        </is>
      </c>
      <c r="H1824" s="58" t="inlineStr">
        <is>
          <t>Yes</t>
        </is>
      </c>
      <c r="I1824" s="58" t="inlineStr">
        <is>
          <t>Fiber optic</t>
        </is>
      </c>
      <c r="J1824" s="58" t="inlineStr">
        <is>
          <t>No</t>
        </is>
      </c>
      <c r="K1824" s="58" t="inlineStr">
        <is>
          <t>No</t>
        </is>
      </c>
      <c r="L1824" s="58" t="inlineStr">
        <is>
          <t>No</t>
        </is>
      </c>
      <c r="M1824" s="58" t="inlineStr">
        <is>
          <t>No</t>
        </is>
      </c>
      <c r="N1824" s="58" t="inlineStr">
        <is>
          <t>Yes</t>
        </is>
      </c>
      <c r="O1824" s="58" t="inlineStr">
        <is>
          <t>No</t>
        </is>
      </c>
      <c r="P1824" s="58" t="inlineStr">
        <is>
          <t>Month-to-month</t>
        </is>
      </c>
      <c r="Q1824" s="58" t="inlineStr">
        <is>
          <t>Yes</t>
        </is>
      </c>
      <c r="R1824" s="58" t="inlineStr">
        <is>
          <t>Credit card (automatic)</t>
        </is>
      </c>
      <c r="S1824" s="123" t="n">
        <v>86.55</v>
      </c>
      <c r="T1824" s="58" t="inlineStr">
        <is>
          <t>2697.4</t>
        </is>
      </c>
      <c r="U1824" s="58" t="inlineStr">
        <is>
          <t>Yes</t>
        </is>
      </c>
      <c r="V1824" s="123">
        <f>IFERROR(VALUE(TRIM(T1824)),S1824*F1824)</f>
        <v/>
      </c>
      <c r="W1824" s="58">
        <f>IF(F1824&lt;=12,"0-12 mo",IF(F1824&lt;=24,"13-24 mo",IF(F1824&lt;=48,"25-48 mo","49+ mo")))</f>
        <v/>
      </c>
      <c r="X1824" s="58">
        <f>IF(S1824&lt;=35.5,"Q1 Low",IF(S1824&lt;=70.35,"Q2 Mid-Low",IF(S1824&lt;=89.85,"Q3 Mid-High","Q4 High")))</f>
        <v/>
      </c>
      <c r="Y1824" s="58">
        <f>IF(U1824="Yes",1,0)</f>
        <v/>
      </c>
      <c r="Z1824" s="58">
        <f>IF(P1824="Month-to-month",1,0)+IF(M1824="No",1,0)+IF(J1824="No",1,0)+IF(I1824="Fiber optic",1,0)+IF(Q1824="Yes",1,0)</f>
        <v/>
      </c>
    </row>
    <row r="1825" ht="15" customHeight="1" s="59">
      <c r="A1825" s="58" t="inlineStr">
        <is>
          <t>8496-EJAUI</t>
        </is>
      </c>
      <c r="B1825" s="58" t="inlineStr">
        <is>
          <t>Male</t>
        </is>
      </c>
      <c r="C1825" s="58" t="n">
        <v>0</v>
      </c>
      <c r="D1825" s="58" t="inlineStr">
        <is>
          <t>No</t>
        </is>
      </c>
      <c r="E1825" s="58" t="inlineStr">
        <is>
          <t>No</t>
        </is>
      </c>
      <c r="F1825" s="58" t="n">
        <v>19</v>
      </c>
      <c r="G1825" s="58" t="inlineStr">
        <is>
          <t>Yes</t>
        </is>
      </c>
      <c r="H1825" s="58" t="inlineStr">
        <is>
          <t>No</t>
        </is>
      </c>
      <c r="I1825" s="58" t="inlineStr">
        <is>
          <t>Fiber optic</t>
        </is>
      </c>
      <c r="J1825" s="58" t="inlineStr">
        <is>
          <t>No</t>
        </is>
      </c>
      <c r="K1825" s="58" t="inlineStr">
        <is>
          <t>Yes</t>
        </is>
      </c>
      <c r="L1825" s="58" t="inlineStr">
        <is>
          <t>No</t>
        </is>
      </c>
      <c r="M1825" s="58" t="inlineStr">
        <is>
          <t>No</t>
        </is>
      </c>
      <c r="N1825" s="58" t="inlineStr">
        <is>
          <t>No</t>
        </is>
      </c>
      <c r="O1825" s="58" t="inlineStr">
        <is>
          <t>No</t>
        </is>
      </c>
      <c r="P1825" s="58" t="inlineStr">
        <is>
          <t>Month-to-month</t>
        </is>
      </c>
      <c r="Q1825" s="58" t="inlineStr">
        <is>
          <t>Yes</t>
        </is>
      </c>
      <c r="R1825" s="58" t="inlineStr">
        <is>
          <t>Credit card (automatic)</t>
        </is>
      </c>
      <c r="S1825" s="123" t="n">
        <v>73.84999999999999</v>
      </c>
      <c r="T1825" s="58" t="inlineStr">
        <is>
          <t>1424.5</t>
        </is>
      </c>
      <c r="U1825" s="58" t="inlineStr">
        <is>
          <t>Yes</t>
        </is>
      </c>
      <c r="V1825" s="123">
        <f>IFERROR(VALUE(TRIM(T1825)),S1825*F1825)</f>
        <v/>
      </c>
      <c r="W1825" s="58">
        <f>IF(F1825&lt;=12,"0-12 mo",IF(F1825&lt;=24,"13-24 mo",IF(F1825&lt;=48,"25-48 mo","49+ mo")))</f>
        <v/>
      </c>
      <c r="X1825" s="58">
        <f>IF(S1825&lt;=35.5,"Q1 Low",IF(S1825&lt;=70.35,"Q2 Mid-Low",IF(S1825&lt;=89.85,"Q3 Mid-High","Q4 High")))</f>
        <v/>
      </c>
      <c r="Y1825" s="58">
        <f>IF(U1825="Yes",1,0)</f>
        <v/>
      </c>
      <c r="Z1825" s="58">
        <f>IF(P1825="Month-to-month",1,0)+IF(M1825="No",1,0)+IF(J1825="No",1,0)+IF(I1825="Fiber optic",1,0)+IF(Q1825="Yes",1,0)</f>
        <v/>
      </c>
    </row>
    <row r="1826" ht="15" customHeight="1" s="59">
      <c r="A1826" s="58" t="inlineStr">
        <is>
          <t>0794-YVSGE</t>
        </is>
      </c>
      <c r="B1826" s="58" t="inlineStr">
        <is>
          <t>Male</t>
        </is>
      </c>
      <c r="C1826" s="58" t="n">
        <v>0</v>
      </c>
      <c r="D1826" s="58" t="inlineStr">
        <is>
          <t>Yes</t>
        </is>
      </c>
      <c r="E1826" s="58" t="inlineStr">
        <is>
          <t>Yes</t>
        </is>
      </c>
      <c r="F1826" s="58" t="n">
        <v>72</v>
      </c>
      <c r="G1826" s="58" t="inlineStr">
        <is>
          <t>Yes</t>
        </is>
      </c>
      <c r="H1826" s="58" t="inlineStr">
        <is>
          <t>No</t>
        </is>
      </c>
      <c r="I1826" s="58" t="inlineStr">
        <is>
          <t>No</t>
        </is>
      </c>
      <c r="J1826" s="58" t="inlineStr">
        <is>
          <t>No internet service</t>
        </is>
      </c>
      <c r="K1826" s="58" t="inlineStr">
        <is>
          <t>No internet service</t>
        </is>
      </c>
      <c r="L1826" s="58" t="inlineStr">
        <is>
          <t>No internet service</t>
        </is>
      </c>
      <c r="M1826" s="58" t="inlineStr">
        <is>
          <t>No internet service</t>
        </is>
      </c>
      <c r="N1826" s="58" t="inlineStr">
        <is>
          <t>No internet service</t>
        </is>
      </c>
      <c r="O1826" s="58" t="inlineStr">
        <is>
          <t>No internet service</t>
        </is>
      </c>
      <c r="P1826" s="58" t="inlineStr">
        <is>
          <t>Two year</t>
        </is>
      </c>
      <c r="Q1826" s="58" t="inlineStr">
        <is>
          <t>No</t>
        </is>
      </c>
      <c r="R1826" s="58" t="inlineStr">
        <is>
          <t>Bank transfer (automatic)</t>
        </is>
      </c>
      <c r="S1826" s="123" t="n">
        <v>20.3</v>
      </c>
      <c r="T1826" s="58" t="inlineStr">
        <is>
          <t>1401.15</t>
        </is>
      </c>
      <c r="U1826" s="58" t="inlineStr">
        <is>
          <t>No</t>
        </is>
      </c>
      <c r="V1826" s="123">
        <f>IFERROR(VALUE(TRIM(T1826)),S1826*F1826)</f>
        <v/>
      </c>
      <c r="W1826" s="58">
        <f>IF(F1826&lt;=12,"0-12 mo",IF(F1826&lt;=24,"13-24 mo",IF(F1826&lt;=48,"25-48 mo","49+ mo")))</f>
        <v/>
      </c>
      <c r="X1826" s="58">
        <f>IF(S1826&lt;=35.5,"Q1 Low",IF(S1826&lt;=70.35,"Q2 Mid-Low",IF(S1826&lt;=89.85,"Q3 Mid-High","Q4 High")))</f>
        <v/>
      </c>
      <c r="Y1826" s="58">
        <f>IF(U1826="Yes",1,0)</f>
        <v/>
      </c>
      <c r="Z1826" s="58">
        <f>IF(P1826="Month-to-month",1,0)+IF(M1826="No",1,0)+IF(J1826="No",1,0)+IF(I1826="Fiber optic",1,0)+IF(Q1826="Yes",1,0)</f>
        <v/>
      </c>
    </row>
    <row r="1827" ht="15" customHeight="1" s="59">
      <c r="A1827" s="58" t="inlineStr">
        <is>
          <t>5423-BHIXO</t>
        </is>
      </c>
      <c r="B1827" s="58" t="inlineStr">
        <is>
          <t>Female</t>
        </is>
      </c>
      <c r="C1827" s="58" t="n">
        <v>0</v>
      </c>
      <c r="D1827" s="58" t="inlineStr">
        <is>
          <t>No</t>
        </is>
      </c>
      <c r="E1827" s="58" t="inlineStr">
        <is>
          <t>No</t>
        </is>
      </c>
      <c r="F1827" s="58" t="n">
        <v>32</v>
      </c>
      <c r="G1827" s="58" t="inlineStr">
        <is>
          <t>Yes</t>
        </is>
      </c>
      <c r="H1827" s="58" t="inlineStr">
        <is>
          <t>Yes</t>
        </is>
      </c>
      <c r="I1827" s="58" t="inlineStr">
        <is>
          <t>DSL</t>
        </is>
      </c>
      <c r="J1827" s="58" t="inlineStr">
        <is>
          <t>No</t>
        </is>
      </c>
      <c r="K1827" s="58" t="inlineStr">
        <is>
          <t>Yes</t>
        </is>
      </c>
      <c r="L1827" s="58" t="inlineStr">
        <is>
          <t>No</t>
        </is>
      </c>
      <c r="M1827" s="58" t="inlineStr">
        <is>
          <t>No</t>
        </is>
      </c>
      <c r="N1827" s="58" t="inlineStr">
        <is>
          <t>No</t>
        </is>
      </c>
      <c r="O1827" s="58" t="inlineStr">
        <is>
          <t>No</t>
        </is>
      </c>
      <c r="P1827" s="58" t="inlineStr">
        <is>
          <t>Month-to-month</t>
        </is>
      </c>
      <c r="Q1827" s="58" t="inlineStr">
        <is>
          <t>Yes</t>
        </is>
      </c>
      <c r="R1827" s="58" t="inlineStr">
        <is>
          <t>Electronic check</t>
        </is>
      </c>
      <c r="S1827" s="123" t="n">
        <v>54.2</v>
      </c>
      <c r="T1827" s="58" t="inlineStr">
        <is>
          <t>1739.6</t>
        </is>
      </c>
      <c r="U1827" s="58" t="inlineStr">
        <is>
          <t>No</t>
        </is>
      </c>
      <c r="V1827" s="123">
        <f>IFERROR(VALUE(TRIM(T1827)),S1827*F1827)</f>
        <v/>
      </c>
      <c r="W1827" s="58">
        <f>IF(F1827&lt;=12,"0-12 mo",IF(F1827&lt;=24,"13-24 mo",IF(F1827&lt;=48,"25-48 mo","49+ mo")))</f>
        <v/>
      </c>
      <c r="X1827" s="58">
        <f>IF(S1827&lt;=35.5,"Q1 Low",IF(S1827&lt;=70.35,"Q2 Mid-Low",IF(S1827&lt;=89.85,"Q3 Mid-High","Q4 High")))</f>
        <v/>
      </c>
      <c r="Y1827" s="58">
        <f>IF(U1827="Yes",1,0)</f>
        <v/>
      </c>
      <c r="Z1827" s="58">
        <f>IF(P1827="Month-to-month",1,0)+IF(M1827="No",1,0)+IF(J1827="No",1,0)+IF(I1827="Fiber optic",1,0)+IF(Q1827="Yes",1,0)</f>
        <v/>
      </c>
    </row>
    <row r="1828" ht="15" customHeight="1" s="59">
      <c r="A1828" s="58" t="inlineStr">
        <is>
          <t>6908-VVYHM</t>
        </is>
      </c>
      <c r="B1828" s="58" t="inlineStr">
        <is>
          <t>Male</t>
        </is>
      </c>
      <c r="C1828" s="58" t="n">
        <v>0</v>
      </c>
      <c r="D1828" s="58" t="inlineStr">
        <is>
          <t>Yes</t>
        </is>
      </c>
      <c r="E1828" s="58" t="inlineStr">
        <is>
          <t>No</t>
        </is>
      </c>
      <c r="F1828" s="58" t="n">
        <v>65</v>
      </c>
      <c r="G1828" s="58" t="inlineStr">
        <is>
          <t>Yes</t>
        </is>
      </c>
      <c r="H1828" s="58" t="inlineStr">
        <is>
          <t>Yes</t>
        </is>
      </c>
      <c r="I1828" s="58" t="inlineStr">
        <is>
          <t>Fiber optic</t>
        </is>
      </c>
      <c r="J1828" s="58" t="inlineStr">
        <is>
          <t>No</t>
        </is>
      </c>
      <c r="K1828" s="58" t="inlineStr">
        <is>
          <t>Yes</t>
        </is>
      </c>
      <c r="L1828" s="58" t="inlineStr">
        <is>
          <t>No</t>
        </is>
      </c>
      <c r="M1828" s="58" t="inlineStr">
        <is>
          <t>No</t>
        </is>
      </c>
      <c r="N1828" s="58" t="inlineStr">
        <is>
          <t>No</t>
        </is>
      </c>
      <c r="O1828" s="58" t="inlineStr">
        <is>
          <t>Yes</t>
        </is>
      </c>
      <c r="P1828" s="58" t="inlineStr">
        <is>
          <t>Month-to-month</t>
        </is>
      </c>
      <c r="Q1828" s="58" t="inlineStr">
        <is>
          <t>Yes</t>
        </is>
      </c>
      <c r="R1828" s="58" t="inlineStr">
        <is>
          <t>Electronic check</t>
        </is>
      </c>
      <c r="S1828" s="123" t="n">
        <v>90.65000000000001</v>
      </c>
      <c r="T1828" s="58" t="inlineStr">
        <is>
          <t>5931</t>
        </is>
      </c>
      <c r="U1828" s="58" t="inlineStr">
        <is>
          <t>No</t>
        </is>
      </c>
      <c r="V1828" s="123">
        <f>IFERROR(VALUE(TRIM(T1828)),S1828*F1828)</f>
        <v/>
      </c>
      <c r="W1828" s="58">
        <f>IF(F1828&lt;=12,"0-12 mo",IF(F1828&lt;=24,"13-24 mo",IF(F1828&lt;=48,"25-48 mo","49+ mo")))</f>
        <v/>
      </c>
      <c r="X1828" s="58">
        <f>IF(S1828&lt;=35.5,"Q1 Low",IF(S1828&lt;=70.35,"Q2 Mid-Low",IF(S1828&lt;=89.85,"Q3 Mid-High","Q4 High")))</f>
        <v/>
      </c>
      <c r="Y1828" s="58">
        <f>IF(U1828="Yes",1,0)</f>
        <v/>
      </c>
      <c r="Z1828" s="58">
        <f>IF(P1828="Month-to-month",1,0)+IF(M1828="No",1,0)+IF(J1828="No",1,0)+IF(I1828="Fiber optic",1,0)+IF(Q1828="Yes",1,0)</f>
        <v/>
      </c>
    </row>
    <row r="1829" ht="15" customHeight="1" s="59">
      <c r="A1829" s="58" t="inlineStr">
        <is>
          <t>2959-EEXWB</t>
        </is>
      </c>
      <c r="B1829" s="58" t="inlineStr">
        <is>
          <t>Female</t>
        </is>
      </c>
      <c r="C1829" s="58" t="n">
        <v>0</v>
      </c>
      <c r="D1829" s="58" t="inlineStr">
        <is>
          <t>Yes</t>
        </is>
      </c>
      <c r="E1829" s="58" t="inlineStr">
        <is>
          <t>Yes</t>
        </is>
      </c>
      <c r="F1829" s="58" t="n">
        <v>45</v>
      </c>
      <c r="G1829" s="58" t="inlineStr">
        <is>
          <t>No</t>
        </is>
      </c>
      <c r="H1829" s="58" t="inlineStr">
        <is>
          <t>No phone service</t>
        </is>
      </c>
      <c r="I1829" s="58" t="inlineStr">
        <is>
          <t>DSL</t>
        </is>
      </c>
      <c r="J1829" s="58" t="inlineStr">
        <is>
          <t>Yes</t>
        </is>
      </c>
      <c r="K1829" s="58" t="inlineStr">
        <is>
          <t>No</t>
        </is>
      </c>
      <c r="L1829" s="58" t="inlineStr">
        <is>
          <t>No</t>
        </is>
      </c>
      <c r="M1829" s="58" t="inlineStr">
        <is>
          <t>No</t>
        </is>
      </c>
      <c r="N1829" s="58" t="inlineStr">
        <is>
          <t>Yes</t>
        </is>
      </c>
      <c r="O1829" s="58" t="inlineStr">
        <is>
          <t>Yes</t>
        </is>
      </c>
      <c r="P1829" s="58" t="inlineStr">
        <is>
          <t>Month-to-month</t>
        </is>
      </c>
      <c r="Q1829" s="58" t="inlineStr">
        <is>
          <t>Yes</t>
        </is>
      </c>
      <c r="R1829" s="58" t="inlineStr">
        <is>
          <t>Bank transfer (automatic)</t>
        </is>
      </c>
      <c r="S1829" s="123" t="n">
        <v>50.9</v>
      </c>
      <c r="T1829" s="58" t="inlineStr">
        <is>
          <t>2333.85</t>
        </is>
      </c>
      <c r="U1829" s="58" t="inlineStr">
        <is>
          <t>No</t>
        </is>
      </c>
      <c r="V1829" s="123">
        <f>IFERROR(VALUE(TRIM(T1829)),S1829*F1829)</f>
        <v/>
      </c>
      <c r="W1829" s="58">
        <f>IF(F1829&lt;=12,"0-12 mo",IF(F1829&lt;=24,"13-24 mo",IF(F1829&lt;=48,"25-48 mo","49+ mo")))</f>
        <v/>
      </c>
      <c r="X1829" s="58">
        <f>IF(S1829&lt;=35.5,"Q1 Low",IF(S1829&lt;=70.35,"Q2 Mid-Low",IF(S1829&lt;=89.85,"Q3 Mid-High","Q4 High")))</f>
        <v/>
      </c>
      <c r="Y1829" s="58">
        <f>IF(U1829="Yes",1,0)</f>
        <v/>
      </c>
      <c r="Z1829" s="58">
        <f>IF(P1829="Month-to-month",1,0)+IF(M1829="No",1,0)+IF(J1829="No",1,0)+IF(I1829="Fiber optic",1,0)+IF(Q1829="Yes",1,0)</f>
        <v/>
      </c>
    </row>
    <row r="1830" ht="15" customHeight="1" s="59">
      <c r="A1830" s="58" t="inlineStr">
        <is>
          <t>1839-UMACK</t>
        </is>
      </c>
      <c r="B1830" s="58" t="inlineStr">
        <is>
          <t>Male</t>
        </is>
      </c>
      <c r="C1830" s="58" t="n">
        <v>0</v>
      </c>
      <c r="D1830" s="58" t="inlineStr">
        <is>
          <t>No</t>
        </is>
      </c>
      <c r="E1830" s="58" t="inlineStr">
        <is>
          <t>No</t>
        </is>
      </c>
      <c r="F1830" s="58" t="n">
        <v>42</v>
      </c>
      <c r="G1830" s="58" t="inlineStr">
        <is>
          <t>Yes</t>
        </is>
      </c>
      <c r="H1830" s="58" t="inlineStr">
        <is>
          <t>Yes</t>
        </is>
      </c>
      <c r="I1830" s="58" t="inlineStr">
        <is>
          <t>No</t>
        </is>
      </c>
      <c r="J1830" s="58" t="inlineStr">
        <is>
          <t>No internet service</t>
        </is>
      </c>
      <c r="K1830" s="58" t="inlineStr">
        <is>
          <t>No internet service</t>
        </is>
      </c>
      <c r="L1830" s="58" t="inlineStr">
        <is>
          <t>No internet service</t>
        </is>
      </c>
      <c r="M1830" s="58" t="inlineStr">
        <is>
          <t>No internet service</t>
        </is>
      </c>
      <c r="N1830" s="58" t="inlineStr">
        <is>
          <t>No internet service</t>
        </is>
      </c>
      <c r="O1830" s="58" t="inlineStr">
        <is>
          <t>No internet service</t>
        </is>
      </c>
      <c r="P1830" s="58" t="inlineStr">
        <is>
          <t>One year</t>
        </is>
      </c>
      <c r="Q1830" s="58" t="inlineStr">
        <is>
          <t>No</t>
        </is>
      </c>
      <c r="R1830" s="58" t="inlineStr">
        <is>
          <t>Electronic check</t>
        </is>
      </c>
      <c r="S1830" s="123" t="n">
        <v>25.05</v>
      </c>
      <c r="T1830" s="58" t="inlineStr">
        <is>
          <t>949.85</t>
        </is>
      </c>
      <c r="U1830" s="58" t="inlineStr">
        <is>
          <t>No</t>
        </is>
      </c>
      <c r="V1830" s="123">
        <f>IFERROR(VALUE(TRIM(T1830)),S1830*F1830)</f>
        <v/>
      </c>
      <c r="W1830" s="58">
        <f>IF(F1830&lt;=12,"0-12 mo",IF(F1830&lt;=24,"13-24 mo",IF(F1830&lt;=48,"25-48 mo","49+ mo")))</f>
        <v/>
      </c>
      <c r="X1830" s="58">
        <f>IF(S1830&lt;=35.5,"Q1 Low",IF(S1830&lt;=70.35,"Q2 Mid-Low",IF(S1830&lt;=89.85,"Q3 Mid-High","Q4 High")))</f>
        <v/>
      </c>
      <c r="Y1830" s="58">
        <f>IF(U1830="Yes",1,0)</f>
        <v/>
      </c>
      <c r="Z1830" s="58">
        <f>IF(P1830="Month-to-month",1,0)+IF(M1830="No",1,0)+IF(J1830="No",1,0)+IF(I1830="Fiber optic",1,0)+IF(Q1830="Yes",1,0)</f>
        <v/>
      </c>
    </row>
    <row r="1831" ht="15" customHeight="1" s="59">
      <c r="A1831" s="58" t="inlineStr">
        <is>
          <t>3030-YDNRM</t>
        </is>
      </c>
      <c r="B1831" s="58" t="inlineStr">
        <is>
          <t>Male</t>
        </is>
      </c>
      <c r="C1831" s="58" t="n">
        <v>0</v>
      </c>
      <c r="D1831" s="58" t="inlineStr">
        <is>
          <t>No</t>
        </is>
      </c>
      <c r="E1831" s="58" t="inlineStr">
        <is>
          <t>No</t>
        </is>
      </c>
      <c r="F1831" s="58" t="n">
        <v>8</v>
      </c>
      <c r="G1831" s="58" t="inlineStr">
        <is>
          <t>Yes</t>
        </is>
      </c>
      <c r="H1831" s="58" t="inlineStr">
        <is>
          <t>Yes</t>
        </is>
      </c>
      <c r="I1831" s="58" t="inlineStr">
        <is>
          <t>Fiber optic</t>
        </is>
      </c>
      <c r="J1831" s="58" t="inlineStr">
        <is>
          <t>No</t>
        </is>
      </c>
      <c r="K1831" s="58" t="inlineStr">
        <is>
          <t>No</t>
        </is>
      </c>
      <c r="L1831" s="58" t="inlineStr">
        <is>
          <t>No</t>
        </is>
      </c>
      <c r="M1831" s="58" t="inlineStr">
        <is>
          <t>No</t>
        </is>
      </c>
      <c r="N1831" s="58" t="inlineStr">
        <is>
          <t>No</t>
        </is>
      </c>
      <c r="O1831" s="58" t="inlineStr">
        <is>
          <t>No</t>
        </is>
      </c>
      <c r="P1831" s="58" t="inlineStr">
        <is>
          <t>Month-to-month</t>
        </is>
      </c>
      <c r="Q1831" s="58" t="inlineStr">
        <is>
          <t>Yes</t>
        </is>
      </c>
      <c r="R1831" s="58" t="inlineStr">
        <is>
          <t>Electronic check</t>
        </is>
      </c>
      <c r="S1831" s="123" t="n">
        <v>74.84999999999999</v>
      </c>
      <c r="T1831" s="58" t="inlineStr">
        <is>
          <t>572.45</t>
        </is>
      </c>
      <c r="U1831" s="58" t="inlineStr">
        <is>
          <t>No</t>
        </is>
      </c>
      <c r="V1831" s="123">
        <f>IFERROR(VALUE(TRIM(T1831)),S1831*F1831)</f>
        <v/>
      </c>
      <c r="W1831" s="58">
        <f>IF(F1831&lt;=12,"0-12 mo",IF(F1831&lt;=24,"13-24 mo",IF(F1831&lt;=48,"25-48 mo","49+ mo")))</f>
        <v/>
      </c>
      <c r="X1831" s="58">
        <f>IF(S1831&lt;=35.5,"Q1 Low",IF(S1831&lt;=70.35,"Q2 Mid-Low",IF(S1831&lt;=89.85,"Q3 Mid-High","Q4 High")))</f>
        <v/>
      </c>
      <c r="Y1831" s="58">
        <f>IF(U1831="Yes",1,0)</f>
        <v/>
      </c>
      <c r="Z1831" s="58">
        <f>IF(P1831="Month-to-month",1,0)+IF(M1831="No",1,0)+IF(J1831="No",1,0)+IF(I1831="Fiber optic",1,0)+IF(Q1831="Yes",1,0)</f>
        <v/>
      </c>
    </row>
    <row r="1832" ht="15" customHeight="1" s="59">
      <c r="A1832" s="58" t="inlineStr">
        <is>
          <t>7321-KKSDU</t>
        </is>
      </c>
      <c r="B1832" s="58" t="inlineStr">
        <is>
          <t>Male</t>
        </is>
      </c>
      <c r="C1832" s="58" t="n">
        <v>0</v>
      </c>
      <c r="D1832" s="58" t="inlineStr">
        <is>
          <t>No</t>
        </is>
      </c>
      <c r="E1832" s="58" t="inlineStr">
        <is>
          <t>Yes</t>
        </is>
      </c>
      <c r="F1832" s="58" t="n">
        <v>32</v>
      </c>
      <c r="G1832" s="58" t="inlineStr">
        <is>
          <t>Yes</t>
        </is>
      </c>
      <c r="H1832" s="58" t="inlineStr">
        <is>
          <t>No</t>
        </is>
      </c>
      <c r="I1832" s="58" t="inlineStr">
        <is>
          <t>No</t>
        </is>
      </c>
      <c r="J1832" s="58" t="inlineStr">
        <is>
          <t>No internet service</t>
        </is>
      </c>
      <c r="K1832" s="58" t="inlineStr">
        <is>
          <t>No internet service</t>
        </is>
      </c>
      <c r="L1832" s="58" t="inlineStr">
        <is>
          <t>No internet service</t>
        </is>
      </c>
      <c r="M1832" s="58" t="inlineStr">
        <is>
          <t>No internet service</t>
        </is>
      </c>
      <c r="N1832" s="58" t="inlineStr">
        <is>
          <t>No internet service</t>
        </is>
      </c>
      <c r="O1832" s="58" t="inlineStr">
        <is>
          <t>No internet service</t>
        </is>
      </c>
      <c r="P1832" s="58" t="inlineStr">
        <is>
          <t>Two year</t>
        </is>
      </c>
      <c r="Q1832" s="58" t="inlineStr">
        <is>
          <t>No</t>
        </is>
      </c>
      <c r="R1832" s="58" t="inlineStr">
        <is>
          <t>Mailed check</t>
        </is>
      </c>
      <c r="S1832" s="123" t="n">
        <v>20.5</v>
      </c>
      <c r="T1832" s="58" t="inlineStr">
        <is>
          <t>696.8</t>
        </is>
      </c>
      <c r="U1832" s="58" t="inlineStr">
        <is>
          <t>No</t>
        </is>
      </c>
      <c r="V1832" s="123">
        <f>IFERROR(VALUE(TRIM(T1832)),S1832*F1832)</f>
        <v/>
      </c>
      <c r="W1832" s="58">
        <f>IF(F1832&lt;=12,"0-12 mo",IF(F1832&lt;=24,"13-24 mo",IF(F1832&lt;=48,"25-48 mo","49+ mo")))</f>
        <v/>
      </c>
      <c r="X1832" s="58">
        <f>IF(S1832&lt;=35.5,"Q1 Low",IF(S1832&lt;=70.35,"Q2 Mid-Low",IF(S1832&lt;=89.85,"Q3 Mid-High","Q4 High")))</f>
        <v/>
      </c>
      <c r="Y1832" s="58">
        <f>IF(U1832="Yes",1,0)</f>
        <v/>
      </c>
      <c r="Z1832" s="58">
        <f>IF(P1832="Month-to-month",1,0)+IF(M1832="No",1,0)+IF(J1832="No",1,0)+IF(I1832="Fiber optic",1,0)+IF(Q1832="Yes",1,0)</f>
        <v/>
      </c>
    </row>
    <row r="1833" ht="15" customHeight="1" s="59">
      <c r="A1833" s="58" t="inlineStr">
        <is>
          <t>3402-XRIUO</t>
        </is>
      </c>
      <c r="B1833" s="58" t="inlineStr">
        <is>
          <t>Female</t>
        </is>
      </c>
      <c r="C1833" s="58" t="n">
        <v>1</v>
      </c>
      <c r="D1833" s="58" t="inlineStr">
        <is>
          <t>Yes</t>
        </is>
      </c>
      <c r="E1833" s="58" t="inlineStr">
        <is>
          <t>No</t>
        </is>
      </c>
      <c r="F1833" s="58" t="n">
        <v>22</v>
      </c>
      <c r="G1833" s="58" t="inlineStr">
        <is>
          <t>Yes</t>
        </is>
      </c>
      <c r="H1833" s="58" t="inlineStr">
        <is>
          <t>Yes</t>
        </is>
      </c>
      <c r="I1833" s="58" t="inlineStr">
        <is>
          <t>DSL</t>
        </is>
      </c>
      <c r="J1833" s="58" t="inlineStr">
        <is>
          <t>Yes</t>
        </is>
      </c>
      <c r="K1833" s="58" t="inlineStr">
        <is>
          <t>Yes</t>
        </is>
      </c>
      <c r="L1833" s="58" t="inlineStr">
        <is>
          <t>No</t>
        </is>
      </c>
      <c r="M1833" s="58" t="inlineStr">
        <is>
          <t>Yes</t>
        </is>
      </c>
      <c r="N1833" s="58" t="inlineStr">
        <is>
          <t>No</t>
        </is>
      </c>
      <c r="O1833" s="58" t="inlineStr">
        <is>
          <t>No</t>
        </is>
      </c>
      <c r="P1833" s="58" t="inlineStr">
        <is>
          <t>Month-to-month</t>
        </is>
      </c>
      <c r="Q1833" s="58" t="inlineStr">
        <is>
          <t>Yes</t>
        </is>
      </c>
      <c r="R1833" s="58" t="inlineStr">
        <is>
          <t>Mailed check</t>
        </is>
      </c>
      <c r="S1833" s="123" t="n">
        <v>63.55</v>
      </c>
      <c r="T1833" s="58" t="inlineStr">
        <is>
          <t>1381.8</t>
        </is>
      </c>
      <c r="U1833" s="58" t="inlineStr">
        <is>
          <t>No</t>
        </is>
      </c>
      <c r="V1833" s="123">
        <f>IFERROR(VALUE(TRIM(T1833)),S1833*F1833)</f>
        <v/>
      </c>
      <c r="W1833" s="58">
        <f>IF(F1833&lt;=12,"0-12 mo",IF(F1833&lt;=24,"13-24 mo",IF(F1833&lt;=48,"25-48 mo","49+ mo")))</f>
        <v/>
      </c>
      <c r="X1833" s="58">
        <f>IF(S1833&lt;=35.5,"Q1 Low",IF(S1833&lt;=70.35,"Q2 Mid-Low",IF(S1833&lt;=89.85,"Q3 Mid-High","Q4 High")))</f>
        <v/>
      </c>
      <c r="Y1833" s="58">
        <f>IF(U1833="Yes",1,0)</f>
        <v/>
      </c>
      <c r="Z1833" s="58">
        <f>IF(P1833="Month-to-month",1,0)+IF(M1833="No",1,0)+IF(J1833="No",1,0)+IF(I1833="Fiber optic",1,0)+IF(Q1833="Yes",1,0)</f>
        <v/>
      </c>
    </row>
    <row r="1834" ht="15" customHeight="1" s="59">
      <c r="A1834" s="58" t="inlineStr">
        <is>
          <t>3132-TVFDZ</t>
        </is>
      </c>
      <c r="B1834" s="58" t="inlineStr">
        <is>
          <t>Male</t>
        </is>
      </c>
      <c r="C1834" s="58" t="n">
        <v>1</v>
      </c>
      <c r="D1834" s="58" t="inlineStr">
        <is>
          <t>Yes</t>
        </is>
      </c>
      <c r="E1834" s="58" t="inlineStr">
        <is>
          <t>No</t>
        </is>
      </c>
      <c r="F1834" s="58" t="n">
        <v>57</v>
      </c>
      <c r="G1834" s="58" t="inlineStr">
        <is>
          <t>No</t>
        </is>
      </c>
      <c r="H1834" s="58" t="inlineStr">
        <is>
          <t>No phone service</t>
        </is>
      </c>
      <c r="I1834" s="58" t="inlineStr">
        <is>
          <t>DSL</t>
        </is>
      </c>
      <c r="J1834" s="58" t="inlineStr">
        <is>
          <t>No</t>
        </is>
      </c>
      <c r="K1834" s="58" t="inlineStr">
        <is>
          <t>No</t>
        </is>
      </c>
      <c r="L1834" s="58" t="inlineStr">
        <is>
          <t>No</t>
        </is>
      </c>
      <c r="M1834" s="58" t="inlineStr">
        <is>
          <t>No</t>
        </is>
      </c>
      <c r="N1834" s="58" t="inlineStr">
        <is>
          <t>Yes</t>
        </is>
      </c>
      <c r="O1834" s="58" t="inlineStr">
        <is>
          <t>Yes</t>
        </is>
      </c>
      <c r="P1834" s="58" t="inlineStr">
        <is>
          <t>Month-to-month</t>
        </is>
      </c>
      <c r="Q1834" s="58" t="inlineStr">
        <is>
          <t>Yes</t>
        </is>
      </c>
      <c r="R1834" s="58" t="inlineStr">
        <is>
          <t>Electronic check</t>
        </is>
      </c>
      <c r="S1834" s="123" t="n">
        <v>44.85</v>
      </c>
      <c r="T1834" s="58" t="inlineStr">
        <is>
          <t>2572.95</t>
        </is>
      </c>
      <c r="U1834" s="58" t="inlineStr">
        <is>
          <t>Yes</t>
        </is>
      </c>
      <c r="V1834" s="123">
        <f>IFERROR(VALUE(TRIM(T1834)),S1834*F1834)</f>
        <v/>
      </c>
      <c r="W1834" s="58">
        <f>IF(F1834&lt;=12,"0-12 mo",IF(F1834&lt;=24,"13-24 mo",IF(F1834&lt;=48,"25-48 mo","49+ mo")))</f>
        <v/>
      </c>
      <c r="X1834" s="58">
        <f>IF(S1834&lt;=35.5,"Q1 Low",IF(S1834&lt;=70.35,"Q2 Mid-Low",IF(S1834&lt;=89.85,"Q3 Mid-High","Q4 High")))</f>
        <v/>
      </c>
      <c r="Y1834" s="58">
        <f>IF(U1834="Yes",1,0)</f>
        <v/>
      </c>
      <c r="Z1834" s="58">
        <f>IF(P1834="Month-to-month",1,0)+IF(M1834="No",1,0)+IF(J1834="No",1,0)+IF(I1834="Fiber optic",1,0)+IF(Q1834="Yes",1,0)</f>
        <v/>
      </c>
    </row>
    <row r="1835" ht="15" customHeight="1" s="59">
      <c r="A1835" s="58" t="inlineStr">
        <is>
          <t>8286-AFUYI</t>
        </is>
      </c>
      <c r="B1835" s="58" t="inlineStr">
        <is>
          <t>Male</t>
        </is>
      </c>
      <c r="C1835" s="58" t="n">
        <v>0</v>
      </c>
      <c r="D1835" s="58" t="inlineStr">
        <is>
          <t>No</t>
        </is>
      </c>
      <c r="E1835" s="58" t="inlineStr">
        <is>
          <t>No</t>
        </is>
      </c>
      <c r="F1835" s="58" t="n">
        <v>1</v>
      </c>
      <c r="G1835" s="58" t="inlineStr">
        <is>
          <t>Yes</t>
        </is>
      </c>
      <c r="H1835" s="58" t="inlineStr">
        <is>
          <t>No</t>
        </is>
      </c>
      <c r="I1835" s="58" t="inlineStr">
        <is>
          <t>DSL</t>
        </is>
      </c>
      <c r="J1835" s="58" t="inlineStr">
        <is>
          <t>Yes</t>
        </is>
      </c>
      <c r="K1835" s="58" t="inlineStr">
        <is>
          <t>No</t>
        </is>
      </c>
      <c r="L1835" s="58" t="inlineStr">
        <is>
          <t>No</t>
        </is>
      </c>
      <c r="M1835" s="58" t="inlineStr">
        <is>
          <t>No</t>
        </is>
      </c>
      <c r="N1835" s="58" t="inlineStr">
        <is>
          <t>No</t>
        </is>
      </c>
      <c r="O1835" s="58" t="inlineStr">
        <is>
          <t>No</t>
        </is>
      </c>
      <c r="P1835" s="58" t="inlineStr">
        <is>
          <t>Month-to-month</t>
        </is>
      </c>
      <c r="Q1835" s="58" t="inlineStr">
        <is>
          <t>No</t>
        </is>
      </c>
      <c r="R1835" s="58" t="inlineStr">
        <is>
          <t>Electronic check</t>
        </is>
      </c>
      <c r="S1835" s="123" t="n">
        <v>47.95</v>
      </c>
      <c r="T1835" s="58" t="inlineStr">
        <is>
          <t>47.95</t>
        </is>
      </c>
      <c r="U1835" s="58" t="inlineStr">
        <is>
          <t>No</t>
        </is>
      </c>
      <c r="V1835" s="123">
        <f>IFERROR(VALUE(TRIM(T1835)),S1835*F1835)</f>
        <v/>
      </c>
      <c r="W1835" s="58">
        <f>IF(F1835&lt;=12,"0-12 mo",IF(F1835&lt;=24,"13-24 mo",IF(F1835&lt;=48,"25-48 mo","49+ mo")))</f>
        <v/>
      </c>
      <c r="X1835" s="58">
        <f>IF(S1835&lt;=35.5,"Q1 Low",IF(S1835&lt;=70.35,"Q2 Mid-Low",IF(S1835&lt;=89.85,"Q3 Mid-High","Q4 High")))</f>
        <v/>
      </c>
      <c r="Y1835" s="58">
        <f>IF(U1835="Yes",1,0)</f>
        <v/>
      </c>
      <c r="Z1835" s="58">
        <f>IF(P1835="Month-to-month",1,0)+IF(M1835="No",1,0)+IF(J1835="No",1,0)+IF(I1835="Fiber optic",1,0)+IF(Q1835="Yes",1,0)</f>
        <v/>
      </c>
    </row>
    <row r="1836" ht="15" customHeight="1" s="59">
      <c r="A1836" s="58" t="inlineStr">
        <is>
          <t>8080-DDEMJ</t>
        </is>
      </c>
      <c r="B1836" s="58" t="inlineStr">
        <is>
          <t>Male</t>
        </is>
      </c>
      <c r="C1836" s="58" t="n">
        <v>1</v>
      </c>
      <c r="D1836" s="58" t="inlineStr">
        <is>
          <t>No</t>
        </is>
      </c>
      <c r="E1836" s="58" t="inlineStr">
        <is>
          <t>No</t>
        </is>
      </c>
      <c r="F1836" s="58" t="n">
        <v>1</v>
      </c>
      <c r="G1836" s="58" t="inlineStr">
        <is>
          <t>Yes</t>
        </is>
      </c>
      <c r="H1836" s="58" t="inlineStr">
        <is>
          <t>No</t>
        </is>
      </c>
      <c r="I1836" s="58" t="inlineStr">
        <is>
          <t>DSL</t>
        </is>
      </c>
      <c r="J1836" s="58" t="inlineStr">
        <is>
          <t>No</t>
        </is>
      </c>
      <c r="K1836" s="58" t="inlineStr">
        <is>
          <t>No</t>
        </is>
      </c>
      <c r="L1836" s="58" t="inlineStr">
        <is>
          <t>No</t>
        </is>
      </c>
      <c r="M1836" s="58" t="inlineStr">
        <is>
          <t>No</t>
        </is>
      </c>
      <c r="N1836" s="58" t="inlineStr">
        <is>
          <t>No</t>
        </is>
      </c>
      <c r="O1836" s="58" t="inlineStr">
        <is>
          <t>No</t>
        </is>
      </c>
      <c r="P1836" s="58" t="inlineStr">
        <is>
          <t>Month-to-month</t>
        </is>
      </c>
      <c r="Q1836" s="58" t="inlineStr">
        <is>
          <t>No</t>
        </is>
      </c>
      <c r="R1836" s="58" t="inlineStr">
        <is>
          <t>Electronic check</t>
        </is>
      </c>
      <c r="S1836" s="123" t="n">
        <v>45.1</v>
      </c>
      <c r="T1836" s="58" t="inlineStr">
        <is>
          <t>45.1</t>
        </is>
      </c>
      <c r="U1836" s="58" t="inlineStr">
        <is>
          <t>Yes</t>
        </is>
      </c>
      <c r="V1836" s="123">
        <f>IFERROR(VALUE(TRIM(T1836)),S1836*F1836)</f>
        <v/>
      </c>
      <c r="W1836" s="58">
        <f>IF(F1836&lt;=12,"0-12 mo",IF(F1836&lt;=24,"13-24 mo",IF(F1836&lt;=48,"25-48 mo","49+ mo")))</f>
        <v/>
      </c>
      <c r="X1836" s="58">
        <f>IF(S1836&lt;=35.5,"Q1 Low",IF(S1836&lt;=70.35,"Q2 Mid-Low",IF(S1836&lt;=89.85,"Q3 Mid-High","Q4 High")))</f>
        <v/>
      </c>
      <c r="Y1836" s="58">
        <f>IF(U1836="Yes",1,0)</f>
        <v/>
      </c>
      <c r="Z1836" s="58">
        <f>IF(P1836="Month-to-month",1,0)+IF(M1836="No",1,0)+IF(J1836="No",1,0)+IF(I1836="Fiber optic",1,0)+IF(Q1836="Yes",1,0)</f>
        <v/>
      </c>
    </row>
    <row r="1837" ht="15" customHeight="1" s="59">
      <c r="A1837" s="58" t="inlineStr">
        <is>
          <t>8356-WUAOJ</t>
        </is>
      </c>
      <c r="B1837" s="58" t="inlineStr">
        <is>
          <t>Female</t>
        </is>
      </c>
      <c r="C1837" s="58" t="n">
        <v>0</v>
      </c>
      <c r="D1837" s="58" t="inlineStr">
        <is>
          <t>Yes</t>
        </is>
      </c>
      <c r="E1837" s="58" t="inlineStr">
        <is>
          <t>No</t>
        </is>
      </c>
      <c r="F1837" s="58" t="n">
        <v>1</v>
      </c>
      <c r="G1837" s="58" t="inlineStr">
        <is>
          <t>Yes</t>
        </is>
      </c>
      <c r="H1837" s="58" t="inlineStr">
        <is>
          <t>No</t>
        </is>
      </c>
      <c r="I1837" s="58" t="inlineStr">
        <is>
          <t>DSL</t>
        </is>
      </c>
      <c r="J1837" s="58" t="inlineStr">
        <is>
          <t>No</t>
        </is>
      </c>
      <c r="K1837" s="58" t="inlineStr">
        <is>
          <t>No</t>
        </is>
      </c>
      <c r="L1837" s="58" t="inlineStr">
        <is>
          <t>No</t>
        </is>
      </c>
      <c r="M1837" s="58" t="inlineStr">
        <is>
          <t>No</t>
        </is>
      </c>
      <c r="N1837" s="58" t="inlineStr">
        <is>
          <t>No</t>
        </is>
      </c>
      <c r="O1837" s="58" t="inlineStr">
        <is>
          <t>No</t>
        </is>
      </c>
      <c r="P1837" s="58" t="inlineStr">
        <is>
          <t>Month-to-month</t>
        </is>
      </c>
      <c r="Q1837" s="58" t="inlineStr">
        <is>
          <t>Yes</t>
        </is>
      </c>
      <c r="R1837" s="58" t="inlineStr">
        <is>
          <t>Electronic check</t>
        </is>
      </c>
      <c r="S1837" s="123" t="n">
        <v>45</v>
      </c>
      <c r="T1837" s="58" t="inlineStr">
        <is>
          <t>45</t>
        </is>
      </c>
      <c r="U1837" s="58" t="inlineStr">
        <is>
          <t>No</t>
        </is>
      </c>
      <c r="V1837" s="123">
        <f>IFERROR(VALUE(TRIM(T1837)),S1837*F1837)</f>
        <v/>
      </c>
      <c r="W1837" s="58">
        <f>IF(F1837&lt;=12,"0-12 mo",IF(F1837&lt;=24,"13-24 mo",IF(F1837&lt;=48,"25-48 mo","49+ mo")))</f>
        <v/>
      </c>
      <c r="X1837" s="58">
        <f>IF(S1837&lt;=35.5,"Q1 Low",IF(S1837&lt;=70.35,"Q2 Mid-Low",IF(S1837&lt;=89.85,"Q3 Mid-High","Q4 High")))</f>
        <v/>
      </c>
      <c r="Y1837" s="58">
        <f>IF(U1837="Yes",1,0)</f>
        <v/>
      </c>
      <c r="Z1837" s="58">
        <f>IF(P1837="Month-to-month",1,0)+IF(M1837="No",1,0)+IF(J1837="No",1,0)+IF(I1837="Fiber optic",1,0)+IF(Q1837="Yes",1,0)</f>
        <v/>
      </c>
    </row>
    <row r="1838" ht="15" customHeight="1" s="59">
      <c r="A1838" s="58" t="inlineStr">
        <is>
          <t>6365-MTGZX</t>
        </is>
      </c>
      <c r="B1838" s="58" t="inlineStr">
        <is>
          <t>Male</t>
        </is>
      </c>
      <c r="C1838" s="58" t="n">
        <v>0</v>
      </c>
      <c r="D1838" s="58" t="inlineStr">
        <is>
          <t>No</t>
        </is>
      </c>
      <c r="E1838" s="58" t="inlineStr">
        <is>
          <t>No</t>
        </is>
      </c>
      <c r="F1838" s="58" t="n">
        <v>24</v>
      </c>
      <c r="G1838" s="58" t="inlineStr">
        <is>
          <t>Yes</t>
        </is>
      </c>
      <c r="H1838" s="58" t="inlineStr">
        <is>
          <t>No</t>
        </is>
      </c>
      <c r="I1838" s="58" t="inlineStr">
        <is>
          <t>Fiber optic</t>
        </is>
      </c>
      <c r="J1838" s="58" t="inlineStr">
        <is>
          <t>No</t>
        </is>
      </c>
      <c r="K1838" s="58" t="inlineStr">
        <is>
          <t>No</t>
        </is>
      </c>
      <c r="L1838" s="58" t="inlineStr">
        <is>
          <t>No</t>
        </is>
      </c>
      <c r="M1838" s="58" t="inlineStr">
        <is>
          <t>Yes</t>
        </is>
      </c>
      <c r="N1838" s="58" t="inlineStr">
        <is>
          <t>Yes</t>
        </is>
      </c>
      <c r="O1838" s="58" t="inlineStr">
        <is>
          <t>Yes</t>
        </is>
      </c>
      <c r="P1838" s="58" t="inlineStr">
        <is>
          <t>Month-to-month</t>
        </is>
      </c>
      <c r="Q1838" s="58" t="inlineStr">
        <is>
          <t>Yes</t>
        </is>
      </c>
      <c r="R1838" s="58" t="inlineStr">
        <is>
          <t>Electronic check</t>
        </is>
      </c>
      <c r="S1838" s="123" t="n">
        <v>96</v>
      </c>
      <c r="T1838" s="58" t="inlineStr">
        <is>
          <t>2122.45</t>
        </is>
      </c>
      <c r="U1838" s="58" t="inlineStr">
        <is>
          <t>Yes</t>
        </is>
      </c>
      <c r="V1838" s="123">
        <f>IFERROR(VALUE(TRIM(T1838)),S1838*F1838)</f>
        <v/>
      </c>
      <c r="W1838" s="58">
        <f>IF(F1838&lt;=12,"0-12 mo",IF(F1838&lt;=24,"13-24 mo",IF(F1838&lt;=48,"25-48 mo","49+ mo")))</f>
        <v/>
      </c>
      <c r="X1838" s="58">
        <f>IF(S1838&lt;=35.5,"Q1 Low",IF(S1838&lt;=70.35,"Q2 Mid-Low",IF(S1838&lt;=89.85,"Q3 Mid-High","Q4 High")))</f>
        <v/>
      </c>
      <c r="Y1838" s="58">
        <f>IF(U1838="Yes",1,0)</f>
        <v/>
      </c>
      <c r="Z1838" s="58">
        <f>IF(P1838="Month-to-month",1,0)+IF(M1838="No",1,0)+IF(J1838="No",1,0)+IF(I1838="Fiber optic",1,0)+IF(Q1838="Yes",1,0)</f>
        <v/>
      </c>
    </row>
    <row r="1839" ht="15" customHeight="1" s="59">
      <c r="A1839" s="58" t="inlineStr">
        <is>
          <t>1349-WXNGG</t>
        </is>
      </c>
      <c r="B1839" s="58" t="inlineStr">
        <is>
          <t>Male</t>
        </is>
      </c>
      <c r="C1839" s="58" t="n">
        <v>0</v>
      </c>
      <c r="D1839" s="58" t="inlineStr">
        <is>
          <t>No</t>
        </is>
      </c>
      <c r="E1839" s="58" t="inlineStr">
        <is>
          <t>No</t>
        </is>
      </c>
      <c r="F1839" s="58" t="n">
        <v>1</v>
      </c>
      <c r="G1839" s="58" t="inlineStr">
        <is>
          <t>Yes</t>
        </is>
      </c>
      <c r="H1839" s="58" t="inlineStr">
        <is>
          <t>No</t>
        </is>
      </c>
      <c r="I1839" s="58" t="inlineStr">
        <is>
          <t>No</t>
        </is>
      </c>
      <c r="J1839" s="58" t="inlineStr">
        <is>
          <t>No internet service</t>
        </is>
      </c>
      <c r="K1839" s="58" t="inlineStr">
        <is>
          <t>No internet service</t>
        </is>
      </c>
      <c r="L1839" s="58" t="inlineStr">
        <is>
          <t>No internet service</t>
        </is>
      </c>
      <c r="M1839" s="58" t="inlineStr">
        <is>
          <t>No internet service</t>
        </is>
      </c>
      <c r="N1839" s="58" t="inlineStr">
        <is>
          <t>No internet service</t>
        </is>
      </c>
      <c r="O1839" s="58" t="inlineStr">
        <is>
          <t>No internet service</t>
        </is>
      </c>
      <c r="P1839" s="58" t="inlineStr">
        <is>
          <t>Month-to-month</t>
        </is>
      </c>
      <c r="Q1839" s="58" t="inlineStr">
        <is>
          <t>No</t>
        </is>
      </c>
      <c r="R1839" s="58" t="inlineStr">
        <is>
          <t>Bank transfer (automatic)</t>
        </is>
      </c>
      <c r="S1839" s="123" t="n">
        <v>20.05</v>
      </c>
      <c r="T1839" s="58" t="inlineStr">
        <is>
          <t>20.05</t>
        </is>
      </c>
      <c r="U1839" s="58" t="inlineStr">
        <is>
          <t>Yes</t>
        </is>
      </c>
      <c r="V1839" s="123">
        <f>IFERROR(VALUE(TRIM(T1839)),S1839*F1839)</f>
        <v/>
      </c>
      <c r="W1839" s="58">
        <f>IF(F1839&lt;=12,"0-12 mo",IF(F1839&lt;=24,"13-24 mo",IF(F1839&lt;=48,"25-48 mo","49+ mo")))</f>
        <v/>
      </c>
      <c r="X1839" s="58">
        <f>IF(S1839&lt;=35.5,"Q1 Low",IF(S1839&lt;=70.35,"Q2 Mid-Low",IF(S1839&lt;=89.85,"Q3 Mid-High","Q4 High")))</f>
        <v/>
      </c>
      <c r="Y1839" s="58">
        <f>IF(U1839="Yes",1,0)</f>
        <v/>
      </c>
      <c r="Z1839" s="58">
        <f>IF(P1839="Month-to-month",1,0)+IF(M1839="No",1,0)+IF(J1839="No",1,0)+IF(I1839="Fiber optic",1,0)+IF(Q1839="Yes",1,0)</f>
        <v/>
      </c>
    </row>
    <row r="1840" ht="15" customHeight="1" s="59">
      <c r="A1840" s="58" t="inlineStr">
        <is>
          <t>8058-DMYRU</t>
        </is>
      </c>
      <c r="B1840" s="58" t="inlineStr">
        <is>
          <t>Male</t>
        </is>
      </c>
      <c r="C1840" s="58" t="n">
        <v>1</v>
      </c>
      <c r="D1840" s="58" t="inlineStr">
        <is>
          <t>No</t>
        </is>
      </c>
      <c r="E1840" s="58" t="inlineStr">
        <is>
          <t>No</t>
        </is>
      </c>
      <c r="F1840" s="58" t="n">
        <v>54</v>
      </c>
      <c r="G1840" s="58" t="inlineStr">
        <is>
          <t>Yes</t>
        </is>
      </c>
      <c r="H1840" s="58" t="inlineStr">
        <is>
          <t>Yes</t>
        </is>
      </c>
      <c r="I1840" s="58" t="inlineStr">
        <is>
          <t>Fiber optic</t>
        </is>
      </c>
      <c r="J1840" s="58" t="inlineStr">
        <is>
          <t>No</t>
        </is>
      </c>
      <c r="K1840" s="58" t="inlineStr">
        <is>
          <t>Yes</t>
        </is>
      </c>
      <c r="L1840" s="58" t="inlineStr">
        <is>
          <t>No</t>
        </is>
      </c>
      <c r="M1840" s="58" t="inlineStr">
        <is>
          <t>No</t>
        </is>
      </c>
      <c r="N1840" s="58" t="inlineStr">
        <is>
          <t>No</t>
        </is>
      </c>
      <c r="O1840" s="58" t="inlineStr">
        <is>
          <t>Yes</t>
        </is>
      </c>
      <c r="P1840" s="58" t="inlineStr">
        <is>
          <t>Month-to-month</t>
        </is>
      </c>
      <c r="Q1840" s="58" t="inlineStr">
        <is>
          <t>Yes</t>
        </is>
      </c>
      <c r="R1840" s="58" t="inlineStr">
        <is>
          <t>Electronic check</t>
        </is>
      </c>
      <c r="S1840" s="123" t="n">
        <v>90.05</v>
      </c>
      <c r="T1840" s="58" t="inlineStr">
        <is>
          <t>4931.8</t>
        </is>
      </c>
      <c r="U1840" s="58" t="inlineStr">
        <is>
          <t>No</t>
        </is>
      </c>
      <c r="V1840" s="123">
        <f>IFERROR(VALUE(TRIM(T1840)),S1840*F1840)</f>
        <v/>
      </c>
      <c r="W1840" s="58">
        <f>IF(F1840&lt;=12,"0-12 mo",IF(F1840&lt;=24,"13-24 mo",IF(F1840&lt;=48,"25-48 mo","49+ mo")))</f>
        <v/>
      </c>
      <c r="X1840" s="58">
        <f>IF(S1840&lt;=35.5,"Q1 Low",IF(S1840&lt;=70.35,"Q2 Mid-Low",IF(S1840&lt;=89.85,"Q3 Mid-High","Q4 High")))</f>
        <v/>
      </c>
      <c r="Y1840" s="58">
        <f>IF(U1840="Yes",1,0)</f>
        <v/>
      </c>
      <c r="Z1840" s="58">
        <f>IF(P1840="Month-to-month",1,0)+IF(M1840="No",1,0)+IF(J1840="No",1,0)+IF(I1840="Fiber optic",1,0)+IF(Q1840="Yes",1,0)</f>
        <v/>
      </c>
    </row>
    <row r="1841" ht="15" customHeight="1" s="59">
      <c r="A1841" s="58" t="inlineStr">
        <is>
          <t>9350-ZXYJC</t>
        </is>
      </c>
      <c r="B1841" s="58" t="inlineStr">
        <is>
          <t>Female</t>
        </is>
      </c>
      <c r="C1841" s="58" t="n">
        <v>0</v>
      </c>
      <c r="D1841" s="58" t="inlineStr">
        <is>
          <t>No</t>
        </is>
      </c>
      <c r="E1841" s="58" t="inlineStr">
        <is>
          <t>No</t>
        </is>
      </c>
      <c r="F1841" s="58" t="n">
        <v>4</v>
      </c>
      <c r="G1841" s="58" t="inlineStr">
        <is>
          <t>Yes</t>
        </is>
      </c>
      <c r="H1841" s="58" t="inlineStr">
        <is>
          <t>Yes</t>
        </is>
      </c>
      <c r="I1841" s="58" t="inlineStr">
        <is>
          <t>No</t>
        </is>
      </c>
      <c r="J1841" s="58" t="inlineStr">
        <is>
          <t>No internet service</t>
        </is>
      </c>
      <c r="K1841" s="58" t="inlineStr">
        <is>
          <t>No internet service</t>
        </is>
      </c>
      <c r="L1841" s="58" t="inlineStr">
        <is>
          <t>No internet service</t>
        </is>
      </c>
      <c r="M1841" s="58" t="inlineStr">
        <is>
          <t>No internet service</t>
        </is>
      </c>
      <c r="N1841" s="58" t="inlineStr">
        <is>
          <t>No internet service</t>
        </is>
      </c>
      <c r="O1841" s="58" t="inlineStr">
        <is>
          <t>No internet service</t>
        </is>
      </c>
      <c r="P1841" s="58" t="inlineStr">
        <is>
          <t>Two year</t>
        </is>
      </c>
      <c r="Q1841" s="58" t="inlineStr">
        <is>
          <t>Yes</t>
        </is>
      </c>
      <c r="R1841" s="58" t="inlineStr">
        <is>
          <t>Credit card (automatic)</t>
        </is>
      </c>
      <c r="S1841" s="123" t="n">
        <v>25.3</v>
      </c>
      <c r="T1841" s="58" t="inlineStr">
        <is>
          <t>116.95</t>
        </is>
      </c>
      <c r="U1841" s="58" t="inlineStr">
        <is>
          <t>No</t>
        </is>
      </c>
      <c r="V1841" s="123">
        <f>IFERROR(VALUE(TRIM(T1841)),S1841*F1841)</f>
        <v/>
      </c>
      <c r="W1841" s="58">
        <f>IF(F1841&lt;=12,"0-12 mo",IF(F1841&lt;=24,"13-24 mo",IF(F1841&lt;=48,"25-48 mo","49+ mo")))</f>
        <v/>
      </c>
      <c r="X1841" s="58">
        <f>IF(S1841&lt;=35.5,"Q1 Low",IF(S1841&lt;=70.35,"Q2 Mid-Low",IF(S1841&lt;=89.85,"Q3 Mid-High","Q4 High")))</f>
        <v/>
      </c>
      <c r="Y1841" s="58">
        <f>IF(U1841="Yes",1,0)</f>
        <v/>
      </c>
      <c r="Z1841" s="58">
        <f>IF(P1841="Month-to-month",1,0)+IF(M1841="No",1,0)+IF(J1841="No",1,0)+IF(I1841="Fiber optic",1,0)+IF(Q1841="Yes",1,0)</f>
        <v/>
      </c>
    </row>
    <row r="1842" ht="15" customHeight="1" s="59">
      <c r="A1842" s="58" t="inlineStr">
        <is>
          <t>6990-YNRIO</t>
        </is>
      </c>
      <c r="B1842" s="58" t="inlineStr">
        <is>
          <t>Male</t>
        </is>
      </c>
      <c r="C1842" s="58" t="n">
        <v>0</v>
      </c>
      <c r="D1842" s="58" t="inlineStr">
        <is>
          <t>Yes</t>
        </is>
      </c>
      <c r="E1842" s="58" t="inlineStr">
        <is>
          <t>Yes</t>
        </is>
      </c>
      <c r="F1842" s="58" t="n">
        <v>65</v>
      </c>
      <c r="G1842" s="58" t="inlineStr">
        <is>
          <t>Yes</t>
        </is>
      </c>
      <c r="H1842" s="58" t="inlineStr">
        <is>
          <t>Yes</t>
        </is>
      </c>
      <c r="I1842" s="58" t="inlineStr">
        <is>
          <t>Fiber optic</t>
        </is>
      </c>
      <c r="J1842" s="58" t="inlineStr">
        <is>
          <t>Yes</t>
        </is>
      </c>
      <c r="K1842" s="58" t="inlineStr">
        <is>
          <t>No</t>
        </is>
      </c>
      <c r="L1842" s="58" t="inlineStr">
        <is>
          <t>Yes</t>
        </is>
      </c>
      <c r="M1842" s="58" t="inlineStr">
        <is>
          <t>Yes</t>
        </is>
      </c>
      <c r="N1842" s="58" t="inlineStr">
        <is>
          <t>Yes</t>
        </is>
      </c>
      <c r="O1842" s="58" t="inlineStr">
        <is>
          <t>Yes</t>
        </is>
      </c>
      <c r="P1842" s="58" t="inlineStr">
        <is>
          <t>Two year</t>
        </is>
      </c>
      <c r="Q1842" s="58" t="inlineStr">
        <is>
          <t>No</t>
        </is>
      </c>
      <c r="R1842" s="58" t="inlineStr">
        <is>
          <t>Bank transfer (automatic)</t>
        </is>
      </c>
      <c r="S1842" s="123" t="n">
        <v>108.65</v>
      </c>
      <c r="T1842" s="58" t="inlineStr">
        <is>
          <t>6937.95</t>
        </is>
      </c>
      <c r="U1842" s="58" t="inlineStr">
        <is>
          <t>Yes</t>
        </is>
      </c>
      <c r="V1842" s="123">
        <f>IFERROR(VALUE(TRIM(T1842)),S1842*F1842)</f>
        <v/>
      </c>
      <c r="W1842" s="58">
        <f>IF(F1842&lt;=12,"0-12 mo",IF(F1842&lt;=24,"13-24 mo",IF(F1842&lt;=48,"25-48 mo","49+ mo")))</f>
        <v/>
      </c>
      <c r="X1842" s="58">
        <f>IF(S1842&lt;=35.5,"Q1 Low",IF(S1842&lt;=70.35,"Q2 Mid-Low",IF(S1842&lt;=89.85,"Q3 Mid-High","Q4 High")))</f>
        <v/>
      </c>
      <c r="Y1842" s="58">
        <f>IF(U1842="Yes",1,0)</f>
        <v/>
      </c>
      <c r="Z1842" s="58">
        <f>IF(P1842="Month-to-month",1,0)+IF(M1842="No",1,0)+IF(J1842="No",1,0)+IF(I1842="Fiber optic",1,0)+IF(Q1842="Yes",1,0)</f>
        <v/>
      </c>
    </row>
    <row r="1843" ht="15" customHeight="1" s="59">
      <c r="A1843" s="58" t="inlineStr">
        <is>
          <t>8958-JPTRR</t>
        </is>
      </c>
      <c r="B1843" s="58" t="inlineStr">
        <is>
          <t>Female</t>
        </is>
      </c>
      <c r="C1843" s="58" t="n">
        <v>0</v>
      </c>
      <c r="D1843" s="58" t="inlineStr">
        <is>
          <t>Yes</t>
        </is>
      </c>
      <c r="E1843" s="58" t="inlineStr">
        <is>
          <t>No</t>
        </is>
      </c>
      <c r="F1843" s="58" t="n">
        <v>56</v>
      </c>
      <c r="G1843" s="58" t="inlineStr">
        <is>
          <t>Yes</t>
        </is>
      </c>
      <c r="H1843" s="58" t="inlineStr">
        <is>
          <t>Yes</t>
        </is>
      </c>
      <c r="I1843" s="58" t="inlineStr">
        <is>
          <t>No</t>
        </is>
      </c>
      <c r="J1843" s="58" t="inlineStr">
        <is>
          <t>No internet service</t>
        </is>
      </c>
      <c r="K1843" s="58" t="inlineStr">
        <is>
          <t>No internet service</t>
        </is>
      </c>
      <c r="L1843" s="58" t="inlineStr">
        <is>
          <t>No internet service</t>
        </is>
      </c>
      <c r="M1843" s="58" t="inlineStr">
        <is>
          <t>No internet service</t>
        </is>
      </c>
      <c r="N1843" s="58" t="inlineStr">
        <is>
          <t>No internet service</t>
        </is>
      </c>
      <c r="O1843" s="58" t="inlineStr">
        <is>
          <t>No internet service</t>
        </is>
      </c>
      <c r="P1843" s="58" t="inlineStr">
        <is>
          <t>One year</t>
        </is>
      </c>
      <c r="Q1843" s="58" t="inlineStr">
        <is>
          <t>No</t>
        </is>
      </c>
      <c r="R1843" s="58" t="inlineStr">
        <is>
          <t>Electronic check</t>
        </is>
      </c>
      <c r="S1843" s="123" t="n">
        <v>24.3</v>
      </c>
      <c r="T1843" s="58" t="inlineStr">
        <is>
          <t>1261.7</t>
        </is>
      </c>
      <c r="U1843" s="58" t="inlineStr">
        <is>
          <t>No</t>
        </is>
      </c>
      <c r="V1843" s="123">
        <f>IFERROR(VALUE(TRIM(T1843)),S1843*F1843)</f>
        <v/>
      </c>
      <c r="W1843" s="58">
        <f>IF(F1843&lt;=12,"0-12 mo",IF(F1843&lt;=24,"13-24 mo",IF(F1843&lt;=48,"25-48 mo","49+ mo")))</f>
        <v/>
      </c>
      <c r="X1843" s="58">
        <f>IF(S1843&lt;=35.5,"Q1 Low",IF(S1843&lt;=70.35,"Q2 Mid-Low",IF(S1843&lt;=89.85,"Q3 Mid-High","Q4 High")))</f>
        <v/>
      </c>
      <c r="Y1843" s="58">
        <f>IF(U1843="Yes",1,0)</f>
        <v/>
      </c>
      <c r="Z1843" s="58">
        <f>IF(P1843="Month-to-month",1,0)+IF(M1843="No",1,0)+IF(J1843="No",1,0)+IF(I1843="Fiber optic",1,0)+IF(Q1843="Yes",1,0)</f>
        <v/>
      </c>
    </row>
    <row r="1844" ht="15" customHeight="1" s="59">
      <c r="A1844" s="58" t="inlineStr">
        <is>
          <t>6959-GQEGV</t>
        </is>
      </c>
      <c r="B1844" s="58" t="inlineStr">
        <is>
          <t>Male</t>
        </is>
      </c>
      <c r="C1844" s="58" t="n">
        <v>0</v>
      </c>
      <c r="D1844" s="58" t="inlineStr">
        <is>
          <t>No</t>
        </is>
      </c>
      <c r="E1844" s="58" t="inlineStr">
        <is>
          <t>No</t>
        </is>
      </c>
      <c r="F1844" s="58" t="n">
        <v>45</v>
      </c>
      <c r="G1844" s="58" t="inlineStr">
        <is>
          <t>Yes</t>
        </is>
      </c>
      <c r="H1844" s="58" t="inlineStr">
        <is>
          <t>No</t>
        </is>
      </c>
      <c r="I1844" s="58" t="inlineStr">
        <is>
          <t>DSL</t>
        </is>
      </c>
      <c r="J1844" s="58" t="inlineStr">
        <is>
          <t>Yes</t>
        </is>
      </c>
      <c r="K1844" s="58" t="inlineStr">
        <is>
          <t>No</t>
        </is>
      </c>
      <c r="L1844" s="58" t="inlineStr">
        <is>
          <t>Yes</t>
        </is>
      </c>
      <c r="M1844" s="58" t="inlineStr">
        <is>
          <t>No</t>
        </is>
      </c>
      <c r="N1844" s="58" t="inlineStr">
        <is>
          <t>Yes</t>
        </is>
      </c>
      <c r="O1844" s="58" t="inlineStr">
        <is>
          <t>Yes</t>
        </is>
      </c>
      <c r="P1844" s="58" t="inlineStr">
        <is>
          <t>Month-to-month</t>
        </is>
      </c>
      <c r="Q1844" s="58" t="inlineStr">
        <is>
          <t>Yes</t>
        </is>
      </c>
      <c r="R1844" s="58" t="inlineStr">
        <is>
          <t>Electronic check</t>
        </is>
      </c>
      <c r="S1844" s="123" t="n">
        <v>75.95</v>
      </c>
      <c r="T1844" s="58" t="inlineStr">
        <is>
          <t>3273.8</t>
        </is>
      </c>
      <c r="U1844" s="58" t="inlineStr">
        <is>
          <t>No</t>
        </is>
      </c>
      <c r="V1844" s="123">
        <f>IFERROR(VALUE(TRIM(T1844)),S1844*F1844)</f>
        <v/>
      </c>
      <c r="W1844" s="58">
        <f>IF(F1844&lt;=12,"0-12 mo",IF(F1844&lt;=24,"13-24 mo",IF(F1844&lt;=48,"25-48 mo","49+ mo")))</f>
        <v/>
      </c>
      <c r="X1844" s="58">
        <f>IF(S1844&lt;=35.5,"Q1 Low",IF(S1844&lt;=70.35,"Q2 Mid-Low",IF(S1844&lt;=89.85,"Q3 Mid-High","Q4 High")))</f>
        <v/>
      </c>
      <c r="Y1844" s="58">
        <f>IF(U1844="Yes",1,0)</f>
        <v/>
      </c>
      <c r="Z1844" s="58">
        <f>IF(P1844="Month-to-month",1,0)+IF(M1844="No",1,0)+IF(J1844="No",1,0)+IF(I1844="Fiber optic",1,0)+IF(Q1844="Yes",1,0)</f>
        <v/>
      </c>
    </row>
    <row r="1845" ht="15" customHeight="1" s="59">
      <c r="A1845" s="58" t="inlineStr">
        <is>
          <t>3173-WSSUE</t>
        </is>
      </c>
      <c r="B1845" s="58" t="inlineStr">
        <is>
          <t>Female</t>
        </is>
      </c>
      <c r="C1845" s="58" t="n">
        <v>0</v>
      </c>
      <c r="D1845" s="58" t="inlineStr">
        <is>
          <t>Yes</t>
        </is>
      </c>
      <c r="E1845" s="58" t="inlineStr">
        <is>
          <t>Yes</t>
        </is>
      </c>
      <c r="F1845" s="58" t="n">
        <v>71</v>
      </c>
      <c r="G1845" s="58" t="inlineStr">
        <is>
          <t>Yes</t>
        </is>
      </c>
      <c r="H1845" s="58" t="inlineStr">
        <is>
          <t>No</t>
        </is>
      </c>
      <c r="I1845" s="58" t="inlineStr">
        <is>
          <t>No</t>
        </is>
      </c>
      <c r="J1845" s="58" t="inlineStr">
        <is>
          <t>No internet service</t>
        </is>
      </c>
      <c r="K1845" s="58" t="inlineStr">
        <is>
          <t>No internet service</t>
        </is>
      </c>
      <c r="L1845" s="58" t="inlineStr">
        <is>
          <t>No internet service</t>
        </is>
      </c>
      <c r="M1845" s="58" t="inlineStr">
        <is>
          <t>No internet service</t>
        </is>
      </c>
      <c r="N1845" s="58" t="inlineStr">
        <is>
          <t>No internet service</t>
        </is>
      </c>
      <c r="O1845" s="58" t="inlineStr">
        <is>
          <t>No internet service</t>
        </is>
      </c>
      <c r="P1845" s="58" t="inlineStr">
        <is>
          <t>Two year</t>
        </is>
      </c>
      <c r="Q1845" s="58" t="inlineStr">
        <is>
          <t>No</t>
        </is>
      </c>
      <c r="R1845" s="58" t="inlineStr">
        <is>
          <t>Credit card (automatic)</t>
        </is>
      </c>
      <c r="S1845" s="123" t="n">
        <v>19.7</v>
      </c>
      <c r="T1845" s="58" t="inlineStr">
        <is>
          <t>1415.85</t>
        </is>
      </c>
      <c r="U1845" s="58" t="inlineStr">
        <is>
          <t>No</t>
        </is>
      </c>
      <c r="V1845" s="123">
        <f>IFERROR(VALUE(TRIM(T1845)),S1845*F1845)</f>
        <v/>
      </c>
      <c r="W1845" s="58">
        <f>IF(F1845&lt;=12,"0-12 mo",IF(F1845&lt;=24,"13-24 mo",IF(F1845&lt;=48,"25-48 mo","49+ mo")))</f>
        <v/>
      </c>
      <c r="X1845" s="58">
        <f>IF(S1845&lt;=35.5,"Q1 Low",IF(S1845&lt;=70.35,"Q2 Mid-Low",IF(S1845&lt;=89.85,"Q3 Mid-High","Q4 High")))</f>
        <v/>
      </c>
      <c r="Y1845" s="58">
        <f>IF(U1845="Yes",1,0)</f>
        <v/>
      </c>
      <c r="Z1845" s="58">
        <f>IF(P1845="Month-to-month",1,0)+IF(M1845="No",1,0)+IF(J1845="No",1,0)+IF(I1845="Fiber optic",1,0)+IF(Q1845="Yes",1,0)</f>
        <v/>
      </c>
    </row>
    <row r="1846" ht="15" customHeight="1" s="59">
      <c r="A1846" s="58" t="inlineStr">
        <is>
          <t>1265-HVPZB</t>
        </is>
      </c>
      <c r="B1846" s="58" t="inlineStr">
        <is>
          <t>Male</t>
        </is>
      </c>
      <c r="C1846" s="58" t="n">
        <v>0</v>
      </c>
      <c r="D1846" s="58" t="inlineStr">
        <is>
          <t>Yes</t>
        </is>
      </c>
      <c r="E1846" s="58" t="inlineStr">
        <is>
          <t>No</t>
        </is>
      </c>
      <c r="F1846" s="58" t="n">
        <v>59</v>
      </c>
      <c r="G1846" s="58" t="inlineStr">
        <is>
          <t>Yes</t>
        </is>
      </c>
      <c r="H1846" s="58" t="inlineStr">
        <is>
          <t>No</t>
        </is>
      </c>
      <c r="I1846" s="58" t="inlineStr">
        <is>
          <t>DSL</t>
        </is>
      </c>
      <c r="J1846" s="58" t="inlineStr">
        <is>
          <t>Yes</t>
        </is>
      </c>
      <c r="K1846" s="58" t="inlineStr">
        <is>
          <t>Yes</t>
        </is>
      </c>
      <c r="L1846" s="58" t="inlineStr">
        <is>
          <t>Yes</t>
        </is>
      </c>
      <c r="M1846" s="58" t="inlineStr">
        <is>
          <t>No</t>
        </is>
      </c>
      <c r="N1846" s="58" t="inlineStr">
        <is>
          <t>Yes</t>
        </is>
      </c>
      <c r="O1846" s="58" t="inlineStr">
        <is>
          <t>No</t>
        </is>
      </c>
      <c r="P1846" s="58" t="inlineStr">
        <is>
          <t>One year</t>
        </is>
      </c>
      <c r="Q1846" s="58" t="inlineStr">
        <is>
          <t>No</t>
        </is>
      </c>
      <c r="R1846" s="58" t="inlineStr">
        <is>
          <t>Credit card (automatic)</t>
        </is>
      </c>
      <c r="S1846" s="123" t="n">
        <v>66.40000000000001</v>
      </c>
      <c r="T1846" s="58" t="inlineStr">
        <is>
          <t>3958.2</t>
        </is>
      </c>
      <c r="U1846" s="58" t="inlineStr">
        <is>
          <t>No</t>
        </is>
      </c>
      <c r="V1846" s="123">
        <f>IFERROR(VALUE(TRIM(T1846)),S1846*F1846)</f>
        <v/>
      </c>
      <c r="W1846" s="58">
        <f>IF(F1846&lt;=12,"0-12 mo",IF(F1846&lt;=24,"13-24 mo",IF(F1846&lt;=48,"25-48 mo","49+ mo")))</f>
        <v/>
      </c>
      <c r="X1846" s="58">
        <f>IF(S1846&lt;=35.5,"Q1 Low",IF(S1846&lt;=70.35,"Q2 Mid-Low",IF(S1846&lt;=89.85,"Q3 Mid-High","Q4 High")))</f>
        <v/>
      </c>
      <c r="Y1846" s="58">
        <f>IF(U1846="Yes",1,0)</f>
        <v/>
      </c>
      <c r="Z1846" s="58">
        <f>IF(P1846="Month-to-month",1,0)+IF(M1846="No",1,0)+IF(J1846="No",1,0)+IF(I1846="Fiber optic",1,0)+IF(Q1846="Yes",1,0)</f>
        <v/>
      </c>
    </row>
    <row r="1847" ht="15" customHeight="1" s="59">
      <c r="A1847" s="58" t="inlineStr">
        <is>
          <t>4115-UMJFQ</t>
        </is>
      </c>
      <c r="B1847" s="58" t="inlineStr">
        <is>
          <t>Male</t>
        </is>
      </c>
      <c r="C1847" s="58" t="n">
        <v>0</v>
      </c>
      <c r="D1847" s="58" t="inlineStr">
        <is>
          <t>No</t>
        </is>
      </c>
      <c r="E1847" s="58" t="inlineStr">
        <is>
          <t>No</t>
        </is>
      </c>
      <c r="F1847" s="58" t="n">
        <v>69</v>
      </c>
      <c r="G1847" s="58" t="inlineStr">
        <is>
          <t>No</t>
        </is>
      </c>
      <c r="H1847" s="58" t="inlineStr">
        <is>
          <t>No phone service</t>
        </is>
      </c>
      <c r="I1847" s="58" t="inlineStr">
        <is>
          <t>DSL</t>
        </is>
      </c>
      <c r="J1847" s="58" t="inlineStr">
        <is>
          <t>No</t>
        </is>
      </c>
      <c r="K1847" s="58" t="inlineStr">
        <is>
          <t>Yes</t>
        </is>
      </c>
      <c r="L1847" s="58" t="inlineStr">
        <is>
          <t>Yes</t>
        </is>
      </c>
      <c r="M1847" s="58" t="inlineStr">
        <is>
          <t>No</t>
        </is>
      </c>
      <c r="N1847" s="58" t="inlineStr">
        <is>
          <t>No</t>
        </is>
      </c>
      <c r="O1847" s="58" t="inlineStr">
        <is>
          <t>No</t>
        </is>
      </c>
      <c r="P1847" s="58" t="inlineStr">
        <is>
          <t>One year</t>
        </is>
      </c>
      <c r="Q1847" s="58" t="inlineStr">
        <is>
          <t>Yes</t>
        </is>
      </c>
      <c r="R1847" s="58" t="inlineStr">
        <is>
          <t>Bank transfer (automatic)</t>
        </is>
      </c>
      <c r="S1847" s="123" t="n">
        <v>35.75</v>
      </c>
      <c r="T1847" s="58" t="inlineStr">
        <is>
          <t>2492.25</t>
        </is>
      </c>
      <c r="U1847" s="58" t="inlineStr">
        <is>
          <t>No</t>
        </is>
      </c>
      <c r="V1847" s="123">
        <f>IFERROR(VALUE(TRIM(T1847)),S1847*F1847)</f>
        <v/>
      </c>
      <c r="W1847" s="58">
        <f>IF(F1847&lt;=12,"0-12 mo",IF(F1847&lt;=24,"13-24 mo",IF(F1847&lt;=48,"25-48 mo","49+ mo")))</f>
        <v/>
      </c>
      <c r="X1847" s="58">
        <f>IF(S1847&lt;=35.5,"Q1 Low",IF(S1847&lt;=70.35,"Q2 Mid-Low",IF(S1847&lt;=89.85,"Q3 Mid-High","Q4 High")))</f>
        <v/>
      </c>
      <c r="Y1847" s="58">
        <f>IF(U1847="Yes",1,0)</f>
        <v/>
      </c>
      <c r="Z1847" s="58">
        <f>IF(P1847="Month-to-month",1,0)+IF(M1847="No",1,0)+IF(J1847="No",1,0)+IF(I1847="Fiber optic",1,0)+IF(Q1847="Yes",1,0)</f>
        <v/>
      </c>
    </row>
    <row r="1848" ht="15" customHeight="1" s="59">
      <c r="A1848" s="58" t="inlineStr">
        <is>
          <t>7369-TRPFD</t>
        </is>
      </c>
      <c r="B1848" s="58" t="inlineStr">
        <is>
          <t>Male</t>
        </is>
      </c>
      <c r="C1848" s="58" t="n">
        <v>0</v>
      </c>
      <c r="D1848" s="58" t="inlineStr">
        <is>
          <t>No</t>
        </is>
      </c>
      <c r="E1848" s="58" t="inlineStr">
        <is>
          <t>No</t>
        </is>
      </c>
      <c r="F1848" s="58" t="n">
        <v>19</v>
      </c>
      <c r="G1848" s="58" t="inlineStr">
        <is>
          <t>Yes</t>
        </is>
      </c>
      <c r="H1848" s="58" t="inlineStr">
        <is>
          <t>No</t>
        </is>
      </c>
      <c r="I1848" s="58" t="inlineStr">
        <is>
          <t>No</t>
        </is>
      </c>
      <c r="J1848" s="58" t="inlineStr">
        <is>
          <t>No internet service</t>
        </is>
      </c>
      <c r="K1848" s="58" t="inlineStr">
        <is>
          <t>No internet service</t>
        </is>
      </c>
      <c r="L1848" s="58" t="inlineStr">
        <is>
          <t>No internet service</t>
        </is>
      </c>
      <c r="M1848" s="58" t="inlineStr">
        <is>
          <t>No internet service</t>
        </is>
      </c>
      <c r="N1848" s="58" t="inlineStr">
        <is>
          <t>No internet service</t>
        </is>
      </c>
      <c r="O1848" s="58" t="inlineStr">
        <is>
          <t>No internet service</t>
        </is>
      </c>
      <c r="P1848" s="58" t="inlineStr">
        <is>
          <t>One year</t>
        </is>
      </c>
      <c r="Q1848" s="58" t="inlineStr">
        <is>
          <t>No</t>
        </is>
      </c>
      <c r="R1848" s="58" t="inlineStr">
        <is>
          <t>Mailed check</t>
        </is>
      </c>
      <c r="S1848" s="123" t="n">
        <v>18.8</v>
      </c>
      <c r="T1848" s="58" t="inlineStr">
        <is>
          <t>279.2</t>
        </is>
      </c>
      <c r="U1848" s="58" t="inlineStr">
        <is>
          <t>No</t>
        </is>
      </c>
      <c r="V1848" s="123">
        <f>IFERROR(VALUE(TRIM(T1848)),S1848*F1848)</f>
        <v/>
      </c>
      <c r="W1848" s="58">
        <f>IF(F1848&lt;=12,"0-12 mo",IF(F1848&lt;=24,"13-24 mo",IF(F1848&lt;=48,"25-48 mo","49+ mo")))</f>
        <v/>
      </c>
      <c r="X1848" s="58">
        <f>IF(S1848&lt;=35.5,"Q1 Low",IF(S1848&lt;=70.35,"Q2 Mid-Low",IF(S1848&lt;=89.85,"Q3 Mid-High","Q4 High")))</f>
        <v/>
      </c>
      <c r="Y1848" s="58">
        <f>IF(U1848="Yes",1,0)</f>
        <v/>
      </c>
      <c r="Z1848" s="58">
        <f>IF(P1848="Month-to-month",1,0)+IF(M1848="No",1,0)+IF(J1848="No",1,0)+IF(I1848="Fiber optic",1,0)+IF(Q1848="Yes",1,0)</f>
        <v/>
      </c>
    </row>
    <row r="1849" ht="15" customHeight="1" s="59">
      <c r="A1849" s="58" t="inlineStr">
        <is>
          <t>1098-KFQEC</t>
        </is>
      </c>
      <c r="B1849" s="58" t="inlineStr">
        <is>
          <t>Female</t>
        </is>
      </c>
      <c r="C1849" s="58" t="n">
        <v>0</v>
      </c>
      <c r="D1849" s="58" t="inlineStr">
        <is>
          <t>Yes</t>
        </is>
      </c>
      <c r="E1849" s="58" t="inlineStr">
        <is>
          <t>Yes</t>
        </is>
      </c>
      <c r="F1849" s="58" t="n">
        <v>55</v>
      </c>
      <c r="G1849" s="58" t="inlineStr">
        <is>
          <t>Yes</t>
        </is>
      </c>
      <c r="H1849" s="58" t="inlineStr">
        <is>
          <t>No</t>
        </is>
      </c>
      <c r="I1849" s="58" t="inlineStr">
        <is>
          <t>No</t>
        </is>
      </c>
      <c r="J1849" s="58" t="inlineStr">
        <is>
          <t>No internet service</t>
        </is>
      </c>
      <c r="K1849" s="58" t="inlineStr">
        <is>
          <t>No internet service</t>
        </is>
      </c>
      <c r="L1849" s="58" t="inlineStr">
        <is>
          <t>No internet service</t>
        </is>
      </c>
      <c r="M1849" s="58" t="inlineStr">
        <is>
          <t>No internet service</t>
        </is>
      </c>
      <c r="N1849" s="58" t="inlineStr">
        <is>
          <t>No internet service</t>
        </is>
      </c>
      <c r="O1849" s="58" t="inlineStr">
        <is>
          <t>No internet service</t>
        </is>
      </c>
      <c r="P1849" s="58" t="inlineStr">
        <is>
          <t>Two year</t>
        </is>
      </c>
      <c r="Q1849" s="58" t="inlineStr">
        <is>
          <t>No</t>
        </is>
      </c>
      <c r="R1849" s="58" t="inlineStr">
        <is>
          <t>Credit card (automatic)</t>
        </is>
      </c>
      <c r="S1849" s="123" t="n">
        <v>19.4</v>
      </c>
      <c r="T1849" s="58" t="inlineStr">
        <is>
          <t>1083</t>
        </is>
      </c>
      <c r="U1849" s="58" t="inlineStr">
        <is>
          <t>No</t>
        </is>
      </c>
      <c r="V1849" s="123">
        <f>IFERROR(VALUE(TRIM(T1849)),S1849*F1849)</f>
        <v/>
      </c>
      <c r="W1849" s="58">
        <f>IF(F1849&lt;=12,"0-12 mo",IF(F1849&lt;=24,"13-24 mo",IF(F1849&lt;=48,"25-48 mo","49+ mo")))</f>
        <v/>
      </c>
      <c r="X1849" s="58">
        <f>IF(S1849&lt;=35.5,"Q1 Low",IF(S1849&lt;=70.35,"Q2 Mid-Low",IF(S1849&lt;=89.85,"Q3 Mid-High","Q4 High")))</f>
        <v/>
      </c>
      <c r="Y1849" s="58">
        <f>IF(U1849="Yes",1,0)</f>
        <v/>
      </c>
      <c r="Z1849" s="58">
        <f>IF(P1849="Month-to-month",1,0)+IF(M1849="No",1,0)+IF(J1849="No",1,0)+IF(I1849="Fiber optic",1,0)+IF(Q1849="Yes",1,0)</f>
        <v/>
      </c>
    </row>
    <row r="1850" ht="15" customHeight="1" s="59">
      <c r="A1850" s="58" t="inlineStr">
        <is>
          <t>7190-XHTWJ</t>
        </is>
      </c>
      <c r="B1850" s="58" t="inlineStr">
        <is>
          <t>Female</t>
        </is>
      </c>
      <c r="C1850" s="58" t="n">
        <v>0</v>
      </c>
      <c r="D1850" s="58" t="inlineStr">
        <is>
          <t>No</t>
        </is>
      </c>
      <c r="E1850" s="58" t="inlineStr">
        <is>
          <t>No</t>
        </is>
      </c>
      <c r="F1850" s="58" t="n">
        <v>38</v>
      </c>
      <c r="G1850" s="58" t="inlineStr">
        <is>
          <t>Yes</t>
        </is>
      </c>
      <c r="H1850" s="58" t="inlineStr">
        <is>
          <t>No</t>
        </is>
      </c>
      <c r="I1850" s="58" t="inlineStr">
        <is>
          <t>No</t>
        </is>
      </c>
      <c r="J1850" s="58" t="inlineStr">
        <is>
          <t>No internet service</t>
        </is>
      </c>
      <c r="K1850" s="58" t="inlineStr">
        <is>
          <t>No internet service</t>
        </is>
      </c>
      <c r="L1850" s="58" t="inlineStr">
        <is>
          <t>No internet service</t>
        </is>
      </c>
      <c r="M1850" s="58" t="inlineStr">
        <is>
          <t>No internet service</t>
        </is>
      </c>
      <c r="N1850" s="58" t="inlineStr">
        <is>
          <t>No internet service</t>
        </is>
      </c>
      <c r="O1850" s="58" t="inlineStr">
        <is>
          <t>No internet service</t>
        </is>
      </c>
      <c r="P1850" s="58" t="inlineStr">
        <is>
          <t>One year</t>
        </is>
      </c>
      <c r="Q1850" s="58" t="inlineStr">
        <is>
          <t>No</t>
        </is>
      </c>
      <c r="R1850" s="58" t="inlineStr">
        <is>
          <t>Mailed check</t>
        </is>
      </c>
      <c r="S1850" s="123" t="n">
        <v>19.3</v>
      </c>
      <c r="T1850" s="58" t="inlineStr">
        <is>
          <t>755.5</t>
        </is>
      </c>
      <c r="U1850" s="58" t="inlineStr">
        <is>
          <t>No</t>
        </is>
      </c>
      <c r="V1850" s="123">
        <f>IFERROR(VALUE(TRIM(T1850)),S1850*F1850)</f>
        <v/>
      </c>
      <c r="W1850" s="58">
        <f>IF(F1850&lt;=12,"0-12 mo",IF(F1850&lt;=24,"13-24 mo",IF(F1850&lt;=48,"25-48 mo","49+ mo")))</f>
        <v/>
      </c>
      <c r="X1850" s="58">
        <f>IF(S1850&lt;=35.5,"Q1 Low",IF(S1850&lt;=70.35,"Q2 Mid-Low",IF(S1850&lt;=89.85,"Q3 Mid-High","Q4 High")))</f>
        <v/>
      </c>
      <c r="Y1850" s="58">
        <f>IF(U1850="Yes",1,0)</f>
        <v/>
      </c>
      <c r="Z1850" s="58">
        <f>IF(P1850="Month-to-month",1,0)+IF(M1850="No",1,0)+IF(J1850="No",1,0)+IF(I1850="Fiber optic",1,0)+IF(Q1850="Yes",1,0)</f>
        <v/>
      </c>
    </row>
    <row r="1851" ht="15" customHeight="1" s="59">
      <c r="A1851" s="58" t="inlineStr">
        <is>
          <t>0621-TWIEM</t>
        </is>
      </c>
      <c r="B1851" s="58" t="inlineStr">
        <is>
          <t>Male</t>
        </is>
      </c>
      <c r="C1851" s="58" t="n">
        <v>0</v>
      </c>
      <c r="D1851" s="58" t="inlineStr">
        <is>
          <t>No</t>
        </is>
      </c>
      <c r="E1851" s="58" t="inlineStr">
        <is>
          <t>No</t>
        </is>
      </c>
      <c r="F1851" s="58" t="n">
        <v>10</v>
      </c>
      <c r="G1851" s="58" t="inlineStr">
        <is>
          <t>Yes</t>
        </is>
      </c>
      <c r="H1851" s="58" t="inlineStr">
        <is>
          <t>No</t>
        </is>
      </c>
      <c r="I1851" s="58" t="inlineStr">
        <is>
          <t>DSL</t>
        </is>
      </c>
      <c r="J1851" s="58" t="inlineStr">
        <is>
          <t>No</t>
        </is>
      </c>
      <c r="K1851" s="58" t="inlineStr">
        <is>
          <t>No</t>
        </is>
      </c>
      <c r="L1851" s="58" t="inlineStr">
        <is>
          <t>No</t>
        </is>
      </c>
      <c r="M1851" s="58" t="inlineStr">
        <is>
          <t>No</t>
        </is>
      </c>
      <c r="N1851" s="58" t="inlineStr">
        <is>
          <t>No</t>
        </is>
      </c>
      <c r="O1851" s="58" t="inlineStr">
        <is>
          <t>No</t>
        </is>
      </c>
      <c r="P1851" s="58" t="inlineStr">
        <is>
          <t>Month-to-month</t>
        </is>
      </c>
      <c r="Q1851" s="58" t="inlineStr">
        <is>
          <t>Yes</t>
        </is>
      </c>
      <c r="R1851" s="58" t="inlineStr">
        <is>
          <t>Electronic check</t>
        </is>
      </c>
      <c r="S1851" s="123" t="n">
        <v>45.55</v>
      </c>
      <c r="T1851" s="58" t="inlineStr">
        <is>
          <t>402.6</t>
        </is>
      </c>
      <c r="U1851" s="58" t="inlineStr">
        <is>
          <t>Yes</t>
        </is>
      </c>
      <c r="V1851" s="123">
        <f>IFERROR(VALUE(TRIM(T1851)),S1851*F1851)</f>
        <v/>
      </c>
      <c r="W1851" s="58">
        <f>IF(F1851&lt;=12,"0-12 mo",IF(F1851&lt;=24,"13-24 mo",IF(F1851&lt;=48,"25-48 mo","49+ mo")))</f>
        <v/>
      </c>
      <c r="X1851" s="58">
        <f>IF(S1851&lt;=35.5,"Q1 Low",IF(S1851&lt;=70.35,"Q2 Mid-Low",IF(S1851&lt;=89.85,"Q3 Mid-High","Q4 High")))</f>
        <v/>
      </c>
      <c r="Y1851" s="58">
        <f>IF(U1851="Yes",1,0)</f>
        <v/>
      </c>
      <c r="Z1851" s="58">
        <f>IF(P1851="Month-to-month",1,0)+IF(M1851="No",1,0)+IF(J1851="No",1,0)+IF(I1851="Fiber optic",1,0)+IF(Q1851="Yes",1,0)</f>
        <v/>
      </c>
    </row>
    <row r="1852" ht="15" customHeight="1" s="59">
      <c r="A1852" s="58" t="inlineStr">
        <is>
          <t>3537-RYBHH</t>
        </is>
      </c>
      <c r="B1852" s="58" t="inlineStr">
        <is>
          <t>Female</t>
        </is>
      </c>
      <c r="C1852" s="58" t="n">
        <v>1</v>
      </c>
      <c r="D1852" s="58" t="inlineStr">
        <is>
          <t>Yes</t>
        </is>
      </c>
      <c r="E1852" s="58" t="inlineStr">
        <is>
          <t>No</t>
        </is>
      </c>
      <c r="F1852" s="58" t="n">
        <v>47</v>
      </c>
      <c r="G1852" s="58" t="inlineStr">
        <is>
          <t>Yes</t>
        </is>
      </c>
      <c r="H1852" s="58" t="inlineStr">
        <is>
          <t>Yes</t>
        </is>
      </c>
      <c r="I1852" s="58" t="inlineStr">
        <is>
          <t>DSL</t>
        </is>
      </c>
      <c r="J1852" s="58" t="inlineStr">
        <is>
          <t>Yes</t>
        </is>
      </c>
      <c r="K1852" s="58" t="inlineStr">
        <is>
          <t>Yes</t>
        </is>
      </c>
      <c r="L1852" s="58" t="inlineStr">
        <is>
          <t>Yes</t>
        </is>
      </c>
      <c r="M1852" s="58" t="inlineStr">
        <is>
          <t>No</t>
        </is>
      </c>
      <c r="N1852" s="58" t="inlineStr">
        <is>
          <t>No</t>
        </is>
      </c>
      <c r="O1852" s="58" t="inlineStr">
        <is>
          <t>No</t>
        </is>
      </c>
      <c r="P1852" s="58" t="inlineStr">
        <is>
          <t>Month-to-month</t>
        </is>
      </c>
      <c r="Q1852" s="58" t="inlineStr">
        <is>
          <t>Yes</t>
        </is>
      </c>
      <c r="R1852" s="58" t="inlineStr">
        <is>
          <t>Credit card (automatic)</t>
        </is>
      </c>
      <c r="S1852" s="123" t="n">
        <v>67.45</v>
      </c>
      <c r="T1852" s="58" t="inlineStr">
        <is>
          <t>3252</t>
        </is>
      </c>
      <c r="U1852" s="58" t="inlineStr">
        <is>
          <t>No</t>
        </is>
      </c>
      <c r="V1852" s="123">
        <f>IFERROR(VALUE(TRIM(T1852)),S1852*F1852)</f>
        <v/>
      </c>
      <c r="W1852" s="58">
        <f>IF(F1852&lt;=12,"0-12 mo",IF(F1852&lt;=24,"13-24 mo",IF(F1852&lt;=48,"25-48 mo","49+ mo")))</f>
        <v/>
      </c>
      <c r="X1852" s="58">
        <f>IF(S1852&lt;=35.5,"Q1 Low",IF(S1852&lt;=70.35,"Q2 Mid-Low",IF(S1852&lt;=89.85,"Q3 Mid-High","Q4 High")))</f>
        <v/>
      </c>
      <c r="Y1852" s="58">
        <f>IF(U1852="Yes",1,0)</f>
        <v/>
      </c>
      <c r="Z1852" s="58">
        <f>IF(P1852="Month-to-month",1,0)+IF(M1852="No",1,0)+IF(J1852="No",1,0)+IF(I1852="Fiber optic",1,0)+IF(Q1852="Yes",1,0)</f>
        <v/>
      </c>
    </row>
    <row r="1853" ht="15" customHeight="1" s="59">
      <c r="A1853" s="58" t="inlineStr">
        <is>
          <t>2485-ITVKB</t>
        </is>
      </c>
      <c r="B1853" s="58" t="inlineStr">
        <is>
          <t>Female</t>
        </is>
      </c>
      <c r="C1853" s="58" t="n">
        <v>0</v>
      </c>
      <c r="D1853" s="58" t="inlineStr">
        <is>
          <t>Yes</t>
        </is>
      </c>
      <c r="E1853" s="58" t="inlineStr">
        <is>
          <t>No</t>
        </is>
      </c>
      <c r="F1853" s="58" t="n">
        <v>2</v>
      </c>
      <c r="G1853" s="58" t="inlineStr">
        <is>
          <t>No</t>
        </is>
      </c>
      <c r="H1853" s="58" t="inlineStr">
        <is>
          <t>No phone service</t>
        </is>
      </c>
      <c r="I1853" s="58" t="inlineStr">
        <is>
          <t>DSL</t>
        </is>
      </c>
      <c r="J1853" s="58" t="inlineStr">
        <is>
          <t>No</t>
        </is>
      </c>
      <c r="K1853" s="58" t="inlineStr">
        <is>
          <t>No</t>
        </is>
      </c>
      <c r="L1853" s="58" t="inlineStr">
        <is>
          <t>No</t>
        </is>
      </c>
      <c r="M1853" s="58" t="inlineStr">
        <is>
          <t>No</t>
        </is>
      </c>
      <c r="N1853" s="58" t="inlineStr">
        <is>
          <t>No</t>
        </is>
      </c>
      <c r="O1853" s="58" t="inlineStr">
        <is>
          <t>Yes</t>
        </is>
      </c>
      <c r="P1853" s="58" t="inlineStr">
        <is>
          <t>Month-to-month</t>
        </is>
      </c>
      <c r="Q1853" s="58" t="inlineStr">
        <is>
          <t>Yes</t>
        </is>
      </c>
      <c r="R1853" s="58" t="inlineStr">
        <is>
          <t>Electronic check</t>
        </is>
      </c>
      <c r="S1853" s="123" t="n">
        <v>35.1</v>
      </c>
      <c r="T1853" s="58" t="inlineStr">
        <is>
          <t>68.75</t>
        </is>
      </c>
      <c r="U1853" s="58" t="inlineStr">
        <is>
          <t>Yes</t>
        </is>
      </c>
      <c r="V1853" s="123">
        <f>IFERROR(VALUE(TRIM(T1853)),S1853*F1853)</f>
        <v/>
      </c>
      <c r="W1853" s="58">
        <f>IF(F1853&lt;=12,"0-12 mo",IF(F1853&lt;=24,"13-24 mo",IF(F1853&lt;=48,"25-48 mo","49+ mo")))</f>
        <v/>
      </c>
      <c r="X1853" s="58">
        <f>IF(S1853&lt;=35.5,"Q1 Low",IF(S1853&lt;=70.35,"Q2 Mid-Low",IF(S1853&lt;=89.85,"Q3 Mid-High","Q4 High")))</f>
        <v/>
      </c>
      <c r="Y1853" s="58">
        <f>IF(U1853="Yes",1,0)</f>
        <v/>
      </c>
      <c r="Z1853" s="58">
        <f>IF(P1853="Month-to-month",1,0)+IF(M1853="No",1,0)+IF(J1853="No",1,0)+IF(I1853="Fiber optic",1,0)+IF(Q1853="Yes",1,0)</f>
        <v/>
      </c>
    </row>
    <row r="1854" ht="15" customHeight="1" s="59">
      <c r="A1854" s="58" t="inlineStr">
        <is>
          <t>3669-OYSJI</t>
        </is>
      </c>
      <c r="B1854" s="58" t="inlineStr">
        <is>
          <t>Male</t>
        </is>
      </c>
      <c r="C1854" s="58" t="n">
        <v>0</v>
      </c>
      <c r="D1854" s="58" t="inlineStr">
        <is>
          <t>No</t>
        </is>
      </c>
      <c r="E1854" s="58" t="inlineStr">
        <is>
          <t>No</t>
        </is>
      </c>
      <c r="F1854" s="58" t="n">
        <v>1</v>
      </c>
      <c r="G1854" s="58" t="inlineStr">
        <is>
          <t>Yes</t>
        </is>
      </c>
      <c r="H1854" s="58" t="inlineStr">
        <is>
          <t>No</t>
        </is>
      </c>
      <c r="I1854" s="58" t="inlineStr">
        <is>
          <t>DSL</t>
        </is>
      </c>
      <c r="J1854" s="58" t="inlineStr">
        <is>
          <t>No</t>
        </is>
      </c>
      <c r="K1854" s="58" t="inlineStr">
        <is>
          <t>No</t>
        </is>
      </c>
      <c r="L1854" s="58" t="inlineStr">
        <is>
          <t>No</t>
        </is>
      </c>
      <c r="M1854" s="58" t="inlineStr">
        <is>
          <t>No</t>
        </is>
      </c>
      <c r="N1854" s="58" t="inlineStr">
        <is>
          <t>No</t>
        </is>
      </c>
      <c r="O1854" s="58" t="inlineStr">
        <is>
          <t>No</t>
        </is>
      </c>
      <c r="P1854" s="58" t="inlineStr">
        <is>
          <t>Month-to-month</t>
        </is>
      </c>
      <c r="Q1854" s="58" t="inlineStr">
        <is>
          <t>No</t>
        </is>
      </c>
      <c r="R1854" s="58" t="inlineStr">
        <is>
          <t>Credit card (automatic)</t>
        </is>
      </c>
      <c r="S1854" s="123" t="n">
        <v>46.2</v>
      </c>
      <c r="T1854" s="58" t="inlineStr">
        <is>
          <t>46.2</t>
        </is>
      </c>
      <c r="U1854" s="58" t="inlineStr">
        <is>
          <t>Yes</t>
        </is>
      </c>
      <c r="V1854" s="123">
        <f>IFERROR(VALUE(TRIM(T1854)),S1854*F1854)</f>
        <v/>
      </c>
      <c r="W1854" s="58">
        <f>IF(F1854&lt;=12,"0-12 mo",IF(F1854&lt;=24,"13-24 mo",IF(F1854&lt;=48,"25-48 mo","49+ mo")))</f>
        <v/>
      </c>
      <c r="X1854" s="58">
        <f>IF(S1854&lt;=35.5,"Q1 Low",IF(S1854&lt;=70.35,"Q2 Mid-Low",IF(S1854&lt;=89.85,"Q3 Mid-High","Q4 High")))</f>
        <v/>
      </c>
      <c r="Y1854" s="58">
        <f>IF(U1854="Yes",1,0)</f>
        <v/>
      </c>
      <c r="Z1854" s="58">
        <f>IF(P1854="Month-to-month",1,0)+IF(M1854="No",1,0)+IF(J1854="No",1,0)+IF(I1854="Fiber optic",1,0)+IF(Q1854="Yes",1,0)</f>
        <v/>
      </c>
    </row>
    <row r="1855" ht="15" customHeight="1" s="59">
      <c r="A1855" s="58" t="inlineStr">
        <is>
          <t>1612-EOHDH</t>
        </is>
      </c>
      <c r="B1855" s="58" t="inlineStr">
        <is>
          <t>Female</t>
        </is>
      </c>
      <c r="C1855" s="58" t="n">
        <v>0</v>
      </c>
      <c r="D1855" s="58" t="inlineStr">
        <is>
          <t>No</t>
        </is>
      </c>
      <c r="E1855" s="58" t="inlineStr">
        <is>
          <t>No</t>
        </is>
      </c>
      <c r="F1855" s="58" t="n">
        <v>1</v>
      </c>
      <c r="G1855" s="58" t="inlineStr">
        <is>
          <t>Yes</t>
        </is>
      </c>
      <c r="H1855" s="58" t="inlineStr">
        <is>
          <t>No</t>
        </is>
      </c>
      <c r="I1855" s="58" t="inlineStr">
        <is>
          <t>DSL</t>
        </is>
      </c>
      <c r="J1855" s="58" t="inlineStr">
        <is>
          <t>No</t>
        </is>
      </c>
      <c r="K1855" s="58" t="inlineStr">
        <is>
          <t>No</t>
        </is>
      </c>
      <c r="L1855" s="58" t="inlineStr">
        <is>
          <t>No</t>
        </is>
      </c>
      <c r="M1855" s="58" t="inlineStr">
        <is>
          <t>No</t>
        </is>
      </c>
      <c r="N1855" s="58" t="inlineStr">
        <is>
          <t>No</t>
        </is>
      </c>
      <c r="O1855" s="58" t="inlineStr">
        <is>
          <t>No</t>
        </is>
      </c>
      <c r="P1855" s="58" t="inlineStr">
        <is>
          <t>Month-to-month</t>
        </is>
      </c>
      <c r="Q1855" s="58" t="inlineStr">
        <is>
          <t>No</t>
        </is>
      </c>
      <c r="R1855" s="58" t="inlineStr">
        <is>
          <t>Electronic check</t>
        </is>
      </c>
      <c r="S1855" s="123" t="n">
        <v>45.15</v>
      </c>
      <c r="T1855" s="58" t="inlineStr">
        <is>
          <t>45.15</t>
        </is>
      </c>
      <c r="U1855" s="58" t="inlineStr">
        <is>
          <t>Yes</t>
        </is>
      </c>
      <c r="V1855" s="123">
        <f>IFERROR(VALUE(TRIM(T1855)),S1855*F1855)</f>
        <v/>
      </c>
      <c r="W1855" s="58">
        <f>IF(F1855&lt;=12,"0-12 mo",IF(F1855&lt;=24,"13-24 mo",IF(F1855&lt;=48,"25-48 mo","49+ mo")))</f>
        <v/>
      </c>
      <c r="X1855" s="58">
        <f>IF(S1855&lt;=35.5,"Q1 Low",IF(S1855&lt;=70.35,"Q2 Mid-Low",IF(S1855&lt;=89.85,"Q3 Mid-High","Q4 High")))</f>
        <v/>
      </c>
      <c r="Y1855" s="58">
        <f>IF(U1855="Yes",1,0)</f>
        <v/>
      </c>
      <c r="Z1855" s="58">
        <f>IF(P1855="Month-to-month",1,0)+IF(M1855="No",1,0)+IF(J1855="No",1,0)+IF(I1855="Fiber optic",1,0)+IF(Q1855="Yes",1,0)</f>
        <v/>
      </c>
    </row>
    <row r="1856" ht="15" customHeight="1" s="59">
      <c r="A1856" s="58" t="inlineStr">
        <is>
          <t>6702-OHFWR</t>
        </is>
      </c>
      <c r="B1856" s="58" t="inlineStr">
        <is>
          <t>Male</t>
        </is>
      </c>
      <c r="C1856" s="58" t="n">
        <v>1</v>
      </c>
      <c r="D1856" s="58" t="inlineStr">
        <is>
          <t>No</t>
        </is>
      </c>
      <c r="E1856" s="58" t="inlineStr">
        <is>
          <t>No</t>
        </is>
      </c>
      <c r="F1856" s="58" t="n">
        <v>1</v>
      </c>
      <c r="G1856" s="58" t="inlineStr">
        <is>
          <t>No</t>
        </is>
      </c>
      <c r="H1856" s="58" t="inlineStr">
        <is>
          <t>No phone service</t>
        </is>
      </c>
      <c r="I1856" s="58" t="inlineStr">
        <is>
          <t>DSL</t>
        </is>
      </c>
      <c r="J1856" s="58" t="inlineStr">
        <is>
          <t>No</t>
        </is>
      </c>
      <c r="K1856" s="58" t="inlineStr">
        <is>
          <t>Yes</t>
        </is>
      </c>
      <c r="L1856" s="58" t="inlineStr">
        <is>
          <t>Yes</t>
        </is>
      </c>
      <c r="M1856" s="58" t="inlineStr">
        <is>
          <t>No</t>
        </is>
      </c>
      <c r="N1856" s="58" t="inlineStr">
        <is>
          <t>No</t>
        </is>
      </c>
      <c r="O1856" s="58" t="inlineStr">
        <is>
          <t>Yes</t>
        </is>
      </c>
      <c r="P1856" s="58" t="inlineStr">
        <is>
          <t>Month-to-month</t>
        </is>
      </c>
      <c r="Q1856" s="58" t="inlineStr">
        <is>
          <t>Yes</t>
        </is>
      </c>
      <c r="R1856" s="58" t="inlineStr">
        <is>
          <t>Electronic check</t>
        </is>
      </c>
      <c r="S1856" s="123" t="n">
        <v>43.3</v>
      </c>
      <c r="T1856" s="58" t="inlineStr">
        <is>
          <t>43.3</t>
        </is>
      </c>
      <c r="U1856" s="58" t="inlineStr">
        <is>
          <t>Yes</t>
        </is>
      </c>
      <c r="V1856" s="123">
        <f>IFERROR(VALUE(TRIM(T1856)),S1856*F1856)</f>
        <v/>
      </c>
      <c r="W1856" s="58">
        <f>IF(F1856&lt;=12,"0-12 mo",IF(F1856&lt;=24,"13-24 mo",IF(F1856&lt;=48,"25-48 mo","49+ mo")))</f>
        <v/>
      </c>
      <c r="X1856" s="58">
        <f>IF(S1856&lt;=35.5,"Q1 Low",IF(S1856&lt;=70.35,"Q2 Mid-Low",IF(S1856&lt;=89.85,"Q3 Mid-High","Q4 High")))</f>
        <v/>
      </c>
      <c r="Y1856" s="58">
        <f>IF(U1856="Yes",1,0)</f>
        <v/>
      </c>
      <c r="Z1856" s="58">
        <f>IF(P1856="Month-to-month",1,0)+IF(M1856="No",1,0)+IF(J1856="No",1,0)+IF(I1856="Fiber optic",1,0)+IF(Q1856="Yes",1,0)</f>
        <v/>
      </c>
    </row>
    <row r="1857" ht="15" customHeight="1" s="59">
      <c r="A1857" s="58" t="inlineStr">
        <is>
          <t>5296-BFCYD</t>
        </is>
      </c>
      <c r="B1857" s="58" t="inlineStr">
        <is>
          <t>Male</t>
        </is>
      </c>
      <c r="C1857" s="58" t="n">
        <v>0</v>
      </c>
      <c r="D1857" s="58" t="inlineStr">
        <is>
          <t>Yes</t>
        </is>
      </c>
      <c r="E1857" s="58" t="inlineStr">
        <is>
          <t>Yes</t>
        </is>
      </c>
      <c r="F1857" s="58" t="n">
        <v>46</v>
      </c>
      <c r="G1857" s="58" t="inlineStr">
        <is>
          <t>Yes</t>
        </is>
      </c>
      <c r="H1857" s="58" t="inlineStr">
        <is>
          <t>No</t>
        </is>
      </c>
      <c r="I1857" s="58" t="inlineStr">
        <is>
          <t>No</t>
        </is>
      </c>
      <c r="J1857" s="58" t="inlineStr">
        <is>
          <t>No internet service</t>
        </is>
      </c>
      <c r="K1857" s="58" t="inlineStr">
        <is>
          <t>No internet service</t>
        </is>
      </c>
      <c r="L1857" s="58" t="inlineStr">
        <is>
          <t>No internet service</t>
        </is>
      </c>
      <c r="M1857" s="58" t="inlineStr">
        <is>
          <t>No internet service</t>
        </is>
      </c>
      <c r="N1857" s="58" t="inlineStr">
        <is>
          <t>No internet service</t>
        </is>
      </c>
      <c r="O1857" s="58" t="inlineStr">
        <is>
          <t>No internet service</t>
        </is>
      </c>
      <c r="P1857" s="58" t="inlineStr">
        <is>
          <t>Two year</t>
        </is>
      </c>
      <c r="Q1857" s="58" t="inlineStr">
        <is>
          <t>Yes</t>
        </is>
      </c>
      <c r="R1857" s="58" t="inlineStr">
        <is>
          <t>Mailed check</t>
        </is>
      </c>
      <c r="S1857" s="123" t="n">
        <v>20.1</v>
      </c>
      <c r="T1857" s="58" t="inlineStr">
        <is>
          <t>936.85</t>
        </is>
      </c>
      <c r="U1857" s="58" t="inlineStr">
        <is>
          <t>No</t>
        </is>
      </c>
      <c r="V1857" s="123">
        <f>IFERROR(VALUE(TRIM(T1857)),S1857*F1857)</f>
        <v/>
      </c>
      <c r="W1857" s="58">
        <f>IF(F1857&lt;=12,"0-12 mo",IF(F1857&lt;=24,"13-24 mo",IF(F1857&lt;=48,"25-48 mo","49+ mo")))</f>
        <v/>
      </c>
      <c r="X1857" s="58">
        <f>IF(S1857&lt;=35.5,"Q1 Low",IF(S1857&lt;=70.35,"Q2 Mid-Low",IF(S1857&lt;=89.85,"Q3 Mid-High","Q4 High")))</f>
        <v/>
      </c>
      <c r="Y1857" s="58">
        <f>IF(U1857="Yes",1,0)</f>
        <v/>
      </c>
      <c r="Z1857" s="58">
        <f>IF(P1857="Month-to-month",1,0)+IF(M1857="No",1,0)+IF(J1857="No",1,0)+IF(I1857="Fiber optic",1,0)+IF(Q1857="Yes",1,0)</f>
        <v/>
      </c>
    </row>
    <row r="1858" ht="15" customHeight="1" s="59">
      <c r="A1858" s="58" t="inlineStr">
        <is>
          <t>4510-PYUSH</t>
        </is>
      </c>
      <c r="B1858" s="58" t="inlineStr">
        <is>
          <t>Female</t>
        </is>
      </c>
      <c r="C1858" s="58" t="n">
        <v>1</v>
      </c>
      <c r="D1858" s="58" t="inlineStr">
        <is>
          <t>No</t>
        </is>
      </c>
      <c r="E1858" s="58" t="inlineStr">
        <is>
          <t>No</t>
        </is>
      </c>
      <c r="F1858" s="58" t="n">
        <v>38</v>
      </c>
      <c r="G1858" s="58" t="inlineStr">
        <is>
          <t>Yes</t>
        </is>
      </c>
      <c r="H1858" s="58" t="inlineStr">
        <is>
          <t>No</t>
        </is>
      </c>
      <c r="I1858" s="58" t="inlineStr">
        <is>
          <t>DSL</t>
        </is>
      </c>
      <c r="J1858" s="58" t="inlineStr">
        <is>
          <t>Yes</t>
        </is>
      </c>
      <c r="K1858" s="58" t="inlineStr">
        <is>
          <t>Yes</t>
        </is>
      </c>
      <c r="L1858" s="58" t="inlineStr">
        <is>
          <t>No</t>
        </is>
      </c>
      <c r="M1858" s="58" t="inlineStr">
        <is>
          <t>No</t>
        </is>
      </c>
      <c r="N1858" s="58" t="inlineStr">
        <is>
          <t>No</t>
        </is>
      </c>
      <c r="O1858" s="58" t="inlineStr">
        <is>
          <t>No</t>
        </is>
      </c>
      <c r="P1858" s="58" t="inlineStr">
        <is>
          <t>Month-to-month</t>
        </is>
      </c>
      <c r="Q1858" s="58" t="inlineStr">
        <is>
          <t>Yes</t>
        </is>
      </c>
      <c r="R1858" s="58" t="inlineStr">
        <is>
          <t>Credit card (automatic)</t>
        </is>
      </c>
      <c r="S1858" s="123" t="n">
        <v>57.15</v>
      </c>
      <c r="T1858" s="58" t="inlineStr">
        <is>
          <t>2250.65</t>
        </is>
      </c>
      <c r="U1858" s="58" t="inlineStr">
        <is>
          <t>Yes</t>
        </is>
      </c>
      <c r="V1858" s="123">
        <f>IFERROR(VALUE(TRIM(T1858)),S1858*F1858)</f>
        <v/>
      </c>
      <c r="W1858" s="58">
        <f>IF(F1858&lt;=12,"0-12 mo",IF(F1858&lt;=24,"13-24 mo",IF(F1858&lt;=48,"25-48 mo","49+ mo")))</f>
        <v/>
      </c>
      <c r="X1858" s="58">
        <f>IF(S1858&lt;=35.5,"Q1 Low",IF(S1858&lt;=70.35,"Q2 Mid-Low",IF(S1858&lt;=89.85,"Q3 Mid-High","Q4 High")))</f>
        <v/>
      </c>
      <c r="Y1858" s="58">
        <f>IF(U1858="Yes",1,0)</f>
        <v/>
      </c>
      <c r="Z1858" s="58">
        <f>IF(P1858="Month-to-month",1,0)+IF(M1858="No",1,0)+IF(J1858="No",1,0)+IF(I1858="Fiber optic",1,0)+IF(Q1858="Yes",1,0)</f>
        <v/>
      </c>
    </row>
    <row r="1859" ht="15" customHeight="1" s="59">
      <c r="A1859" s="58" t="inlineStr">
        <is>
          <t>9359-JANWS</t>
        </is>
      </c>
      <c r="B1859" s="58" t="inlineStr">
        <is>
          <t>Female</t>
        </is>
      </c>
      <c r="C1859" s="58" t="n">
        <v>0</v>
      </c>
      <c r="D1859" s="58" t="inlineStr">
        <is>
          <t>Yes</t>
        </is>
      </c>
      <c r="E1859" s="58" t="inlineStr">
        <is>
          <t>No</t>
        </is>
      </c>
      <c r="F1859" s="58" t="n">
        <v>65</v>
      </c>
      <c r="G1859" s="58" t="inlineStr">
        <is>
          <t>Yes</t>
        </is>
      </c>
      <c r="H1859" s="58" t="inlineStr">
        <is>
          <t>No</t>
        </is>
      </c>
      <c r="I1859" s="58" t="inlineStr">
        <is>
          <t>DSL</t>
        </is>
      </c>
      <c r="J1859" s="58" t="inlineStr">
        <is>
          <t>Yes</t>
        </is>
      </c>
      <c r="K1859" s="58" t="inlineStr">
        <is>
          <t>No</t>
        </is>
      </c>
      <c r="L1859" s="58" t="inlineStr">
        <is>
          <t>Yes</t>
        </is>
      </c>
      <c r="M1859" s="58" t="inlineStr">
        <is>
          <t>Yes</t>
        </is>
      </c>
      <c r="N1859" s="58" t="inlineStr">
        <is>
          <t>No</t>
        </is>
      </c>
      <c r="O1859" s="58" t="inlineStr">
        <is>
          <t>No</t>
        </is>
      </c>
      <c r="P1859" s="58" t="inlineStr">
        <is>
          <t>Two year</t>
        </is>
      </c>
      <c r="Q1859" s="58" t="inlineStr">
        <is>
          <t>No</t>
        </is>
      </c>
      <c r="R1859" s="58" t="inlineStr">
        <is>
          <t>Credit card (automatic)</t>
        </is>
      </c>
      <c r="S1859" s="123" t="n">
        <v>58.9</v>
      </c>
      <c r="T1859" s="58" t="inlineStr">
        <is>
          <t>3857.1</t>
        </is>
      </c>
      <c r="U1859" s="58" t="inlineStr">
        <is>
          <t>No</t>
        </is>
      </c>
      <c r="V1859" s="123">
        <f>IFERROR(VALUE(TRIM(T1859)),S1859*F1859)</f>
        <v/>
      </c>
      <c r="W1859" s="58">
        <f>IF(F1859&lt;=12,"0-12 mo",IF(F1859&lt;=24,"13-24 mo",IF(F1859&lt;=48,"25-48 mo","49+ mo")))</f>
        <v/>
      </c>
      <c r="X1859" s="58">
        <f>IF(S1859&lt;=35.5,"Q1 Low",IF(S1859&lt;=70.35,"Q2 Mid-Low",IF(S1859&lt;=89.85,"Q3 Mid-High","Q4 High")))</f>
        <v/>
      </c>
      <c r="Y1859" s="58">
        <f>IF(U1859="Yes",1,0)</f>
        <v/>
      </c>
      <c r="Z1859" s="58">
        <f>IF(P1859="Month-to-month",1,0)+IF(M1859="No",1,0)+IF(J1859="No",1,0)+IF(I1859="Fiber optic",1,0)+IF(Q1859="Yes",1,0)</f>
        <v/>
      </c>
    </row>
    <row r="1860" ht="15" customHeight="1" s="59">
      <c r="A1860" s="58" t="inlineStr">
        <is>
          <t>7517-SAWMO</t>
        </is>
      </c>
      <c r="B1860" s="58" t="inlineStr">
        <is>
          <t>Female</t>
        </is>
      </c>
      <c r="C1860" s="58" t="n">
        <v>0</v>
      </c>
      <c r="D1860" s="58" t="inlineStr">
        <is>
          <t>Yes</t>
        </is>
      </c>
      <c r="E1860" s="58" t="inlineStr">
        <is>
          <t>No</t>
        </is>
      </c>
      <c r="F1860" s="58" t="n">
        <v>19</v>
      </c>
      <c r="G1860" s="58" t="inlineStr">
        <is>
          <t>Yes</t>
        </is>
      </c>
      <c r="H1860" s="58" t="inlineStr">
        <is>
          <t>No</t>
        </is>
      </c>
      <c r="I1860" s="58" t="inlineStr">
        <is>
          <t>Fiber optic</t>
        </is>
      </c>
      <c r="J1860" s="58" t="inlineStr">
        <is>
          <t>Yes</t>
        </is>
      </c>
      <c r="K1860" s="58" t="inlineStr">
        <is>
          <t>No</t>
        </is>
      </c>
      <c r="L1860" s="58" t="inlineStr">
        <is>
          <t>No</t>
        </is>
      </c>
      <c r="M1860" s="58" t="inlineStr">
        <is>
          <t>No</t>
        </is>
      </c>
      <c r="N1860" s="58" t="inlineStr">
        <is>
          <t>No</t>
        </is>
      </c>
      <c r="O1860" s="58" t="inlineStr">
        <is>
          <t>No</t>
        </is>
      </c>
      <c r="P1860" s="58" t="inlineStr">
        <is>
          <t>Month-to-month</t>
        </is>
      </c>
      <c r="Q1860" s="58" t="inlineStr">
        <is>
          <t>Yes</t>
        </is>
      </c>
      <c r="R1860" s="58" t="inlineStr">
        <is>
          <t>Electronic check</t>
        </is>
      </c>
      <c r="S1860" s="123" t="n">
        <v>73.2</v>
      </c>
      <c r="T1860" s="58" t="inlineStr">
        <is>
          <t>1441.1</t>
        </is>
      </c>
      <c r="U1860" s="58" t="inlineStr">
        <is>
          <t>Yes</t>
        </is>
      </c>
      <c r="V1860" s="123">
        <f>IFERROR(VALUE(TRIM(T1860)),S1860*F1860)</f>
        <v/>
      </c>
      <c r="W1860" s="58">
        <f>IF(F1860&lt;=12,"0-12 mo",IF(F1860&lt;=24,"13-24 mo",IF(F1860&lt;=48,"25-48 mo","49+ mo")))</f>
        <v/>
      </c>
      <c r="X1860" s="58">
        <f>IF(S1860&lt;=35.5,"Q1 Low",IF(S1860&lt;=70.35,"Q2 Mid-Low",IF(S1860&lt;=89.85,"Q3 Mid-High","Q4 High")))</f>
        <v/>
      </c>
      <c r="Y1860" s="58">
        <f>IF(U1860="Yes",1,0)</f>
        <v/>
      </c>
      <c r="Z1860" s="58">
        <f>IF(P1860="Month-to-month",1,0)+IF(M1860="No",1,0)+IF(J1860="No",1,0)+IF(I1860="Fiber optic",1,0)+IF(Q1860="Yes",1,0)</f>
        <v/>
      </c>
    </row>
    <row r="1861" ht="15" customHeight="1" s="59">
      <c r="A1861" s="58" t="inlineStr">
        <is>
          <t>4143-HHPMK</t>
        </is>
      </c>
      <c r="B1861" s="58" t="inlineStr">
        <is>
          <t>Male</t>
        </is>
      </c>
      <c r="C1861" s="58" t="n">
        <v>0</v>
      </c>
      <c r="D1861" s="58" t="inlineStr">
        <is>
          <t>No</t>
        </is>
      </c>
      <c r="E1861" s="58" t="inlineStr">
        <is>
          <t>No</t>
        </is>
      </c>
      <c r="F1861" s="58" t="n">
        <v>52</v>
      </c>
      <c r="G1861" s="58" t="inlineStr">
        <is>
          <t>Yes</t>
        </is>
      </c>
      <c r="H1861" s="58" t="inlineStr">
        <is>
          <t>No</t>
        </is>
      </c>
      <c r="I1861" s="58" t="inlineStr">
        <is>
          <t>Fiber optic</t>
        </is>
      </c>
      <c r="J1861" s="58" t="inlineStr">
        <is>
          <t>No</t>
        </is>
      </c>
      <c r="K1861" s="58" t="inlineStr">
        <is>
          <t>Yes</t>
        </is>
      </c>
      <c r="L1861" s="58" t="inlineStr">
        <is>
          <t>No</t>
        </is>
      </c>
      <c r="M1861" s="58" t="inlineStr">
        <is>
          <t>No</t>
        </is>
      </c>
      <c r="N1861" s="58" t="inlineStr">
        <is>
          <t>No</t>
        </is>
      </c>
      <c r="O1861" s="58" t="inlineStr">
        <is>
          <t>Yes</t>
        </is>
      </c>
      <c r="P1861" s="58" t="inlineStr">
        <is>
          <t>Month-to-month</t>
        </is>
      </c>
      <c r="Q1861" s="58" t="inlineStr">
        <is>
          <t>Yes</t>
        </is>
      </c>
      <c r="R1861" s="58" t="inlineStr">
        <is>
          <t>Electronic check</t>
        </is>
      </c>
      <c r="S1861" s="123" t="n">
        <v>85.34999999999999</v>
      </c>
      <c r="T1861" s="58" t="inlineStr">
        <is>
          <t>4338.6</t>
        </is>
      </c>
      <c r="U1861" s="58" t="inlineStr">
        <is>
          <t>Yes</t>
        </is>
      </c>
      <c r="V1861" s="123">
        <f>IFERROR(VALUE(TRIM(T1861)),S1861*F1861)</f>
        <v/>
      </c>
      <c r="W1861" s="58">
        <f>IF(F1861&lt;=12,"0-12 mo",IF(F1861&lt;=24,"13-24 mo",IF(F1861&lt;=48,"25-48 mo","49+ mo")))</f>
        <v/>
      </c>
      <c r="X1861" s="58">
        <f>IF(S1861&lt;=35.5,"Q1 Low",IF(S1861&lt;=70.35,"Q2 Mid-Low",IF(S1861&lt;=89.85,"Q3 Mid-High","Q4 High")))</f>
        <v/>
      </c>
      <c r="Y1861" s="58">
        <f>IF(U1861="Yes",1,0)</f>
        <v/>
      </c>
      <c r="Z1861" s="58">
        <f>IF(P1861="Month-to-month",1,0)+IF(M1861="No",1,0)+IF(J1861="No",1,0)+IF(I1861="Fiber optic",1,0)+IF(Q1861="Yes",1,0)</f>
        <v/>
      </c>
    </row>
    <row r="1862" ht="15" customHeight="1" s="59">
      <c r="A1862" s="58" t="inlineStr">
        <is>
          <t>3279-DYZQM</t>
        </is>
      </c>
      <c r="B1862" s="58" t="inlineStr">
        <is>
          <t>Male</t>
        </is>
      </c>
      <c r="C1862" s="58" t="n">
        <v>0</v>
      </c>
      <c r="D1862" s="58" t="inlineStr">
        <is>
          <t>Yes</t>
        </is>
      </c>
      <c r="E1862" s="58" t="inlineStr">
        <is>
          <t>Yes</t>
        </is>
      </c>
      <c r="F1862" s="58" t="n">
        <v>71</v>
      </c>
      <c r="G1862" s="58" t="inlineStr">
        <is>
          <t>Yes</t>
        </is>
      </c>
      <c r="H1862" s="58" t="inlineStr">
        <is>
          <t>No</t>
        </is>
      </c>
      <c r="I1862" s="58" t="inlineStr">
        <is>
          <t>No</t>
        </is>
      </c>
      <c r="J1862" s="58" t="inlineStr">
        <is>
          <t>No internet service</t>
        </is>
      </c>
      <c r="K1862" s="58" t="inlineStr">
        <is>
          <t>No internet service</t>
        </is>
      </c>
      <c r="L1862" s="58" t="inlineStr">
        <is>
          <t>No internet service</t>
        </is>
      </c>
      <c r="M1862" s="58" t="inlineStr">
        <is>
          <t>No internet service</t>
        </is>
      </c>
      <c r="N1862" s="58" t="inlineStr">
        <is>
          <t>No internet service</t>
        </is>
      </c>
      <c r="O1862" s="58" t="inlineStr">
        <is>
          <t>No internet service</t>
        </is>
      </c>
      <c r="P1862" s="58" t="inlineStr">
        <is>
          <t>Two year</t>
        </is>
      </c>
      <c r="Q1862" s="58" t="inlineStr">
        <is>
          <t>No</t>
        </is>
      </c>
      <c r="R1862" s="58" t="inlineStr">
        <is>
          <t>Mailed check</t>
        </is>
      </c>
      <c r="S1862" s="123" t="n">
        <v>19.45</v>
      </c>
      <c r="T1862" s="58" t="inlineStr">
        <is>
          <t>1378.45</t>
        </is>
      </c>
      <c r="U1862" s="58" t="inlineStr">
        <is>
          <t>No</t>
        </is>
      </c>
      <c r="V1862" s="123">
        <f>IFERROR(VALUE(TRIM(T1862)),S1862*F1862)</f>
        <v/>
      </c>
      <c r="W1862" s="58">
        <f>IF(F1862&lt;=12,"0-12 mo",IF(F1862&lt;=24,"13-24 mo",IF(F1862&lt;=48,"25-48 mo","49+ mo")))</f>
        <v/>
      </c>
      <c r="X1862" s="58">
        <f>IF(S1862&lt;=35.5,"Q1 Low",IF(S1862&lt;=70.35,"Q2 Mid-Low",IF(S1862&lt;=89.85,"Q3 Mid-High","Q4 High")))</f>
        <v/>
      </c>
      <c r="Y1862" s="58">
        <f>IF(U1862="Yes",1,0)</f>
        <v/>
      </c>
      <c r="Z1862" s="58">
        <f>IF(P1862="Month-to-month",1,0)+IF(M1862="No",1,0)+IF(J1862="No",1,0)+IF(I1862="Fiber optic",1,0)+IF(Q1862="Yes",1,0)</f>
        <v/>
      </c>
    </row>
    <row r="1863" ht="15" customHeight="1" s="59">
      <c r="A1863" s="58" t="inlineStr">
        <is>
          <t>7054-LGEQW</t>
        </is>
      </c>
      <c r="B1863" s="58" t="inlineStr">
        <is>
          <t>Female</t>
        </is>
      </c>
      <c r="C1863" s="58" t="n">
        <v>0</v>
      </c>
      <c r="D1863" s="58" t="inlineStr">
        <is>
          <t>No</t>
        </is>
      </c>
      <c r="E1863" s="58" t="inlineStr">
        <is>
          <t>No</t>
        </is>
      </c>
      <c r="F1863" s="58" t="n">
        <v>1</v>
      </c>
      <c r="G1863" s="58" t="inlineStr">
        <is>
          <t>Yes</t>
        </is>
      </c>
      <c r="H1863" s="58" t="inlineStr">
        <is>
          <t>No</t>
        </is>
      </c>
      <c r="I1863" s="58" t="inlineStr">
        <is>
          <t>DSL</t>
        </is>
      </c>
      <c r="J1863" s="58" t="inlineStr">
        <is>
          <t>No</t>
        </is>
      </c>
      <c r="K1863" s="58" t="inlineStr">
        <is>
          <t>No</t>
        </is>
      </c>
      <c r="L1863" s="58" t="inlineStr">
        <is>
          <t>No</t>
        </is>
      </c>
      <c r="M1863" s="58" t="inlineStr">
        <is>
          <t>No</t>
        </is>
      </c>
      <c r="N1863" s="58" t="inlineStr">
        <is>
          <t>No</t>
        </is>
      </c>
      <c r="O1863" s="58" t="inlineStr">
        <is>
          <t>No</t>
        </is>
      </c>
      <c r="P1863" s="58" t="inlineStr">
        <is>
          <t>Month-to-month</t>
        </is>
      </c>
      <c r="Q1863" s="58" t="inlineStr">
        <is>
          <t>No</t>
        </is>
      </c>
      <c r="R1863" s="58" t="inlineStr">
        <is>
          <t>Mailed check</t>
        </is>
      </c>
      <c r="S1863" s="123" t="n">
        <v>45.95</v>
      </c>
      <c r="T1863" s="58" t="inlineStr">
        <is>
          <t>45.95</t>
        </is>
      </c>
      <c r="U1863" s="58" t="inlineStr">
        <is>
          <t>Yes</t>
        </is>
      </c>
      <c r="V1863" s="123">
        <f>IFERROR(VALUE(TRIM(T1863)),S1863*F1863)</f>
        <v/>
      </c>
      <c r="W1863" s="58">
        <f>IF(F1863&lt;=12,"0-12 mo",IF(F1863&lt;=24,"13-24 mo",IF(F1863&lt;=48,"25-48 mo","49+ mo")))</f>
        <v/>
      </c>
      <c r="X1863" s="58">
        <f>IF(S1863&lt;=35.5,"Q1 Low",IF(S1863&lt;=70.35,"Q2 Mid-Low",IF(S1863&lt;=89.85,"Q3 Mid-High","Q4 High")))</f>
        <v/>
      </c>
      <c r="Y1863" s="58">
        <f>IF(U1863="Yes",1,0)</f>
        <v/>
      </c>
      <c r="Z1863" s="58">
        <f>IF(P1863="Month-to-month",1,0)+IF(M1863="No",1,0)+IF(J1863="No",1,0)+IF(I1863="Fiber optic",1,0)+IF(Q1863="Yes",1,0)</f>
        <v/>
      </c>
    </row>
    <row r="1864" ht="15" customHeight="1" s="59">
      <c r="A1864" s="58" t="inlineStr">
        <is>
          <t>0523-VNGTF</t>
        </is>
      </c>
      <c r="B1864" s="58" t="inlineStr">
        <is>
          <t>Female</t>
        </is>
      </c>
      <c r="C1864" s="58" t="n">
        <v>1</v>
      </c>
      <c r="D1864" s="58" t="inlineStr">
        <is>
          <t>No</t>
        </is>
      </c>
      <c r="E1864" s="58" t="inlineStr">
        <is>
          <t>No</t>
        </is>
      </c>
      <c r="F1864" s="58" t="n">
        <v>52</v>
      </c>
      <c r="G1864" s="58" t="inlineStr">
        <is>
          <t>No</t>
        </is>
      </c>
      <c r="H1864" s="58" t="inlineStr">
        <is>
          <t>No phone service</t>
        </is>
      </c>
      <c r="I1864" s="58" t="inlineStr">
        <is>
          <t>DSL</t>
        </is>
      </c>
      <c r="J1864" s="58" t="inlineStr">
        <is>
          <t>No</t>
        </is>
      </c>
      <c r="K1864" s="58" t="inlineStr">
        <is>
          <t>Yes</t>
        </is>
      </c>
      <c r="L1864" s="58" t="inlineStr">
        <is>
          <t>Yes</t>
        </is>
      </c>
      <c r="M1864" s="58" t="inlineStr">
        <is>
          <t>Yes</t>
        </is>
      </c>
      <c r="N1864" s="58" t="inlineStr">
        <is>
          <t>Yes</t>
        </is>
      </c>
      <c r="O1864" s="58" t="inlineStr">
        <is>
          <t>No</t>
        </is>
      </c>
      <c r="P1864" s="58" t="inlineStr">
        <is>
          <t>Month-to-month</t>
        </is>
      </c>
      <c r="Q1864" s="58" t="inlineStr">
        <is>
          <t>Yes</t>
        </is>
      </c>
      <c r="R1864" s="58" t="inlineStr">
        <is>
          <t>Electronic check</t>
        </is>
      </c>
      <c r="S1864" s="123" t="n">
        <v>50.5</v>
      </c>
      <c r="T1864" s="58" t="inlineStr">
        <is>
          <t>2566.3</t>
        </is>
      </c>
      <c r="U1864" s="58" t="inlineStr">
        <is>
          <t>No</t>
        </is>
      </c>
      <c r="V1864" s="123">
        <f>IFERROR(VALUE(TRIM(T1864)),S1864*F1864)</f>
        <v/>
      </c>
      <c r="W1864" s="58">
        <f>IF(F1864&lt;=12,"0-12 mo",IF(F1864&lt;=24,"13-24 mo",IF(F1864&lt;=48,"25-48 mo","49+ mo")))</f>
        <v/>
      </c>
      <c r="X1864" s="58">
        <f>IF(S1864&lt;=35.5,"Q1 Low",IF(S1864&lt;=70.35,"Q2 Mid-Low",IF(S1864&lt;=89.85,"Q3 Mid-High","Q4 High")))</f>
        <v/>
      </c>
      <c r="Y1864" s="58">
        <f>IF(U1864="Yes",1,0)</f>
        <v/>
      </c>
      <c r="Z1864" s="58">
        <f>IF(P1864="Month-to-month",1,0)+IF(M1864="No",1,0)+IF(J1864="No",1,0)+IF(I1864="Fiber optic",1,0)+IF(Q1864="Yes",1,0)</f>
        <v/>
      </c>
    </row>
    <row r="1865" ht="15" customHeight="1" s="59">
      <c r="A1865" s="58" t="inlineStr">
        <is>
          <t>9575-IWCAZ</t>
        </is>
      </c>
      <c r="B1865" s="58" t="inlineStr">
        <is>
          <t>Male</t>
        </is>
      </c>
      <c r="C1865" s="58" t="n">
        <v>0</v>
      </c>
      <c r="D1865" s="58" t="inlineStr">
        <is>
          <t>Yes</t>
        </is>
      </c>
      <c r="E1865" s="58" t="inlineStr">
        <is>
          <t>No</t>
        </is>
      </c>
      <c r="F1865" s="58" t="n">
        <v>6</v>
      </c>
      <c r="G1865" s="58" t="inlineStr">
        <is>
          <t>Yes</t>
        </is>
      </c>
      <c r="H1865" s="58" t="inlineStr">
        <is>
          <t>Yes</t>
        </is>
      </c>
      <c r="I1865" s="58" t="inlineStr">
        <is>
          <t>No</t>
        </is>
      </c>
      <c r="J1865" s="58" t="inlineStr">
        <is>
          <t>No internet service</t>
        </is>
      </c>
      <c r="K1865" s="58" t="inlineStr">
        <is>
          <t>No internet service</t>
        </is>
      </c>
      <c r="L1865" s="58" t="inlineStr">
        <is>
          <t>No internet service</t>
        </is>
      </c>
      <c r="M1865" s="58" t="inlineStr">
        <is>
          <t>No internet service</t>
        </is>
      </c>
      <c r="N1865" s="58" t="inlineStr">
        <is>
          <t>No internet service</t>
        </is>
      </c>
      <c r="O1865" s="58" t="inlineStr">
        <is>
          <t>No internet service</t>
        </is>
      </c>
      <c r="P1865" s="58" t="inlineStr">
        <is>
          <t>One year</t>
        </is>
      </c>
      <c r="Q1865" s="58" t="inlineStr">
        <is>
          <t>No</t>
        </is>
      </c>
      <c r="R1865" s="58" t="inlineStr">
        <is>
          <t>Mailed check</t>
        </is>
      </c>
      <c r="S1865" s="123" t="n">
        <v>25.1</v>
      </c>
      <c r="T1865" s="58" t="inlineStr">
        <is>
          <t>171</t>
        </is>
      </c>
      <c r="U1865" s="58" t="inlineStr">
        <is>
          <t>No</t>
        </is>
      </c>
      <c r="V1865" s="123">
        <f>IFERROR(VALUE(TRIM(T1865)),S1865*F1865)</f>
        <v/>
      </c>
      <c r="W1865" s="58">
        <f>IF(F1865&lt;=12,"0-12 mo",IF(F1865&lt;=24,"13-24 mo",IF(F1865&lt;=48,"25-48 mo","49+ mo")))</f>
        <v/>
      </c>
      <c r="X1865" s="58">
        <f>IF(S1865&lt;=35.5,"Q1 Low",IF(S1865&lt;=70.35,"Q2 Mid-Low",IF(S1865&lt;=89.85,"Q3 Mid-High","Q4 High")))</f>
        <v/>
      </c>
      <c r="Y1865" s="58">
        <f>IF(U1865="Yes",1,0)</f>
        <v/>
      </c>
      <c r="Z1865" s="58">
        <f>IF(P1865="Month-to-month",1,0)+IF(M1865="No",1,0)+IF(J1865="No",1,0)+IF(I1865="Fiber optic",1,0)+IF(Q1865="Yes",1,0)</f>
        <v/>
      </c>
    </row>
    <row r="1866" ht="15" customHeight="1" s="59">
      <c r="A1866" s="58" t="inlineStr">
        <is>
          <t>7105-MXJLL</t>
        </is>
      </c>
      <c r="B1866" s="58" t="inlineStr">
        <is>
          <t>Female</t>
        </is>
      </c>
      <c r="C1866" s="58" t="n">
        <v>1</v>
      </c>
      <c r="D1866" s="58" t="inlineStr">
        <is>
          <t>Yes</t>
        </is>
      </c>
      <c r="E1866" s="58" t="inlineStr">
        <is>
          <t>No</t>
        </is>
      </c>
      <c r="F1866" s="58" t="n">
        <v>26</v>
      </c>
      <c r="G1866" s="58" t="inlineStr">
        <is>
          <t>Yes</t>
        </is>
      </c>
      <c r="H1866" s="58" t="inlineStr">
        <is>
          <t>No</t>
        </is>
      </c>
      <c r="I1866" s="58" t="inlineStr">
        <is>
          <t>DSL</t>
        </is>
      </c>
      <c r="J1866" s="58" t="inlineStr">
        <is>
          <t>No</t>
        </is>
      </c>
      <c r="K1866" s="58" t="inlineStr">
        <is>
          <t>No</t>
        </is>
      </c>
      <c r="L1866" s="58" t="inlineStr">
        <is>
          <t>Yes</t>
        </is>
      </c>
      <c r="M1866" s="58" t="inlineStr">
        <is>
          <t>No</t>
        </is>
      </c>
      <c r="N1866" s="58" t="inlineStr">
        <is>
          <t>No</t>
        </is>
      </c>
      <c r="O1866" s="58" t="inlineStr">
        <is>
          <t>Yes</t>
        </is>
      </c>
      <c r="P1866" s="58" t="inlineStr">
        <is>
          <t>One year</t>
        </is>
      </c>
      <c r="Q1866" s="58" t="inlineStr">
        <is>
          <t>No</t>
        </is>
      </c>
      <c r="R1866" s="58" t="inlineStr">
        <is>
          <t>Mailed check</t>
        </is>
      </c>
      <c r="S1866" s="123" t="n">
        <v>60.7</v>
      </c>
      <c r="T1866" s="58" t="inlineStr">
        <is>
          <t>1597.4</t>
        </is>
      </c>
      <c r="U1866" s="58" t="inlineStr">
        <is>
          <t>No</t>
        </is>
      </c>
      <c r="V1866" s="123">
        <f>IFERROR(VALUE(TRIM(T1866)),S1866*F1866)</f>
        <v/>
      </c>
      <c r="W1866" s="58">
        <f>IF(F1866&lt;=12,"0-12 mo",IF(F1866&lt;=24,"13-24 mo",IF(F1866&lt;=48,"25-48 mo","49+ mo")))</f>
        <v/>
      </c>
      <c r="X1866" s="58">
        <f>IF(S1866&lt;=35.5,"Q1 Low",IF(S1866&lt;=70.35,"Q2 Mid-Low",IF(S1866&lt;=89.85,"Q3 Mid-High","Q4 High")))</f>
        <v/>
      </c>
      <c r="Y1866" s="58">
        <f>IF(U1866="Yes",1,0)</f>
        <v/>
      </c>
      <c r="Z1866" s="58">
        <f>IF(P1866="Month-to-month",1,0)+IF(M1866="No",1,0)+IF(J1866="No",1,0)+IF(I1866="Fiber optic",1,0)+IF(Q1866="Yes",1,0)</f>
        <v/>
      </c>
    </row>
    <row r="1867" ht="15" customHeight="1" s="59">
      <c r="A1867" s="58" t="inlineStr">
        <is>
          <t>7064-FRRSW</t>
        </is>
      </c>
      <c r="B1867" s="58" t="inlineStr">
        <is>
          <t>Male</t>
        </is>
      </c>
      <c r="C1867" s="58" t="n">
        <v>1</v>
      </c>
      <c r="D1867" s="58" t="inlineStr">
        <is>
          <t>No</t>
        </is>
      </c>
      <c r="E1867" s="58" t="inlineStr">
        <is>
          <t>No</t>
        </is>
      </c>
      <c r="F1867" s="58" t="n">
        <v>48</v>
      </c>
      <c r="G1867" s="58" t="inlineStr">
        <is>
          <t>Yes</t>
        </is>
      </c>
      <c r="H1867" s="58" t="inlineStr">
        <is>
          <t>Yes</t>
        </is>
      </c>
      <c r="I1867" s="58" t="inlineStr">
        <is>
          <t>Fiber optic</t>
        </is>
      </c>
      <c r="J1867" s="58" t="inlineStr">
        <is>
          <t>No</t>
        </is>
      </c>
      <c r="K1867" s="58" t="inlineStr">
        <is>
          <t>Yes</t>
        </is>
      </c>
      <c r="L1867" s="58" t="inlineStr">
        <is>
          <t>No</t>
        </is>
      </c>
      <c r="M1867" s="58" t="inlineStr">
        <is>
          <t>No</t>
        </is>
      </c>
      <c r="N1867" s="58" t="inlineStr">
        <is>
          <t>Yes</t>
        </is>
      </c>
      <c r="O1867" s="58" t="inlineStr">
        <is>
          <t>Yes</t>
        </is>
      </c>
      <c r="P1867" s="58" t="inlineStr">
        <is>
          <t>One year</t>
        </is>
      </c>
      <c r="Q1867" s="58" t="inlineStr">
        <is>
          <t>Yes</t>
        </is>
      </c>
      <c r="R1867" s="58" t="inlineStr">
        <is>
          <t>Electronic check</t>
        </is>
      </c>
      <c r="S1867" s="123" t="n">
        <v>99</v>
      </c>
      <c r="T1867" s="58" t="inlineStr">
        <is>
          <t>4744.35</t>
        </is>
      </c>
      <c r="U1867" s="58" t="inlineStr">
        <is>
          <t>No</t>
        </is>
      </c>
      <c r="V1867" s="123">
        <f>IFERROR(VALUE(TRIM(T1867)),S1867*F1867)</f>
        <v/>
      </c>
      <c r="W1867" s="58">
        <f>IF(F1867&lt;=12,"0-12 mo",IF(F1867&lt;=24,"13-24 mo",IF(F1867&lt;=48,"25-48 mo","49+ mo")))</f>
        <v/>
      </c>
      <c r="X1867" s="58">
        <f>IF(S1867&lt;=35.5,"Q1 Low",IF(S1867&lt;=70.35,"Q2 Mid-Low",IF(S1867&lt;=89.85,"Q3 Mid-High","Q4 High")))</f>
        <v/>
      </c>
      <c r="Y1867" s="58">
        <f>IF(U1867="Yes",1,0)</f>
        <v/>
      </c>
      <c r="Z1867" s="58">
        <f>IF(P1867="Month-to-month",1,0)+IF(M1867="No",1,0)+IF(J1867="No",1,0)+IF(I1867="Fiber optic",1,0)+IF(Q1867="Yes",1,0)</f>
        <v/>
      </c>
    </row>
    <row r="1868" ht="15" customHeight="1" s="59">
      <c r="A1868" s="58" t="inlineStr">
        <is>
          <t>7940-UQQUG</t>
        </is>
      </c>
      <c r="B1868" s="58" t="inlineStr">
        <is>
          <t>Female</t>
        </is>
      </c>
      <c r="C1868" s="58" t="n">
        <v>0</v>
      </c>
      <c r="D1868" s="58" t="inlineStr">
        <is>
          <t>Yes</t>
        </is>
      </c>
      <c r="E1868" s="58" t="inlineStr">
        <is>
          <t>Yes</t>
        </is>
      </c>
      <c r="F1868" s="58" t="n">
        <v>64</v>
      </c>
      <c r="G1868" s="58" t="inlineStr">
        <is>
          <t>Yes</t>
        </is>
      </c>
      <c r="H1868" s="58" t="inlineStr">
        <is>
          <t>Yes</t>
        </is>
      </c>
      <c r="I1868" s="58" t="inlineStr">
        <is>
          <t>Fiber optic</t>
        </is>
      </c>
      <c r="J1868" s="58" t="inlineStr">
        <is>
          <t>Yes</t>
        </is>
      </c>
      <c r="K1868" s="58" t="inlineStr">
        <is>
          <t>No</t>
        </is>
      </c>
      <c r="L1868" s="58" t="inlineStr">
        <is>
          <t>No</t>
        </is>
      </c>
      <c r="M1868" s="58" t="inlineStr">
        <is>
          <t>Yes</t>
        </is>
      </c>
      <c r="N1868" s="58" t="inlineStr">
        <is>
          <t>Yes</t>
        </is>
      </c>
      <c r="O1868" s="58" t="inlineStr">
        <is>
          <t>Yes</t>
        </is>
      </c>
      <c r="P1868" s="58" t="inlineStr">
        <is>
          <t>One year</t>
        </is>
      </c>
      <c r="Q1868" s="58" t="inlineStr">
        <is>
          <t>Yes</t>
        </is>
      </c>
      <c r="R1868" s="58" t="inlineStr">
        <is>
          <t>Bank transfer (automatic)</t>
        </is>
      </c>
      <c r="S1868" s="123" t="n">
        <v>104.4</v>
      </c>
      <c r="T1868" s="58" t="inlineStr">
        <is>
          <t>6721.6</t>
        </is>
      </c>
      <c r="U1868" s="58" t="inlineStr">
        <is>
          <t>No</t>
        </is>
      </c>
      <c r="V1868" s="123">
        <f>IFERROR(VALUE(TRIM(T1868)),S1868*F1868)</f>
        <v/>
      </c>
      <c r="W1868" s="58">
        <f>IF(F1868&lt;=12,"0-12 mo",IF(F1868&lt;=24,"13-24 mo",IF(F1868&lt;=48,"25-48 mo","49+ mo")))</f>
        <v/>
      </c>
      <c r="X1868" s="58">
        <f>IF(S1868&lt;=35.5,"Q1 Low",IF(S1868&lt;=70.35,"Q2 Mid-Low",IF(S1868&lt;=89.85,"Q3 Mid-High","Q4 High")))</f>
        <v/>
      </c>
      <c r="Y1868" s="58">
        <f>IF(U1868="Yes",1,0)</f>
        <v/>
      </c>
      <c r="Z1868" s="58">
        <f>IF(P1868="Month-to-month",1,0)+IF(M1868="No",1,0)+IF(J1868="No",1,0)+IF(I1868="Fiber optic",1,0)+IF(Q1868="Yes",1,0)</f>
        <v/>
      </c>
    </row>
    <row r="1869" ht="15" customHeight="1" s="59">
      <c r="A1869" s="58" t="inlineStr">
        <is>
          <t>0923-PNFUB</t>
        </is>
      </c>
      <c r="B1869" s="58" t="inlineStr">
        <is>
          <t>Female</t>
        </is>
      </c>
      <c r="C1869" s="58" t="n">
        <v>0</v>
      </c>
      <c r="D1869" s="58" t="inlineStr">
        <is>
          <t>No</t>
        </is>
      </c>
      <c r="E1869" s="58" t="inlineStr">
        <is>
          <t>No</t>
        </is>
      </c>
      <c r="F1869" s="58" t="n">
        <v>3</v>
      </c>
      <c r="G1869" s="58" t="inlineStr">
        <is>
          <t>Yes</t>
        </is>
      </c>
      <c r="H1869" s="58" t="inlineStr">
        <is>
          <t>No</t>
        </is>
      </c>
      <c r="I1869" s="58" t="inlineStr">
        <is>
          <t>Fiber optic</t>
        </is>
      </c>
      <c r="J1869" s="58" t="inlineStr">
        <is>
          <t>No</t>
        </is>
      </c>
      <c r="K1869" s="58" t="inlineStr">
        <is>
          <t>Yes</t>
        </is>
      </c>
      <c r="L1869" s="58" t="inlineStr">
        <is>
          <t>No</t>
        </is>
      </c>
      <c r="M1869" s="58" t="inlineStr">
        <is>
          <t>No</t>
        </is>
      </c>
      <c r="N1869" s="58" t="inlineStr">
        <is>
          <t>Yes</t>
        </is>
      </c>
      <c r="O1869" s="58" t="inlineStr">
        <is>
          <t>No</t>
        </is>
      </c>
      <c r="P1869" s="58" t="inlineStr">
        <is>
          <t>Month-to-month</t>
        </is>
      </c>
      <c r="Q1869" s="58" t="inlineStr">
        <is>
          <t>No</t>
        </is>
      </c>
      <c r="R1869" s="58" t="inlineStr">
        <is>
          <t>Electronic check</t>
        </is>
      </c>
      <c r="S1869" s="123" t="n">
        <v>83.75</v>
      </c>
      <c r="T1869" s="58" t="inlineStr">
        <is>
          <t>247.25</t>
        </is>
      </c>
      <c r="U1869" s="58" t="inlineStr">
        <is>
          <t>Yes</t>
        </is>
      </c>
      <c r="V1869" s="123">
        <f>IFERROR(VALUE(TRIM(T1869)),S1869*F1869)</f>
        <v/>
      </c>
      <c r="W1869" s="58">
        <f>IF(F1869&lt;=12,"0-12 mo",IF(F1869&lt;=24,"13-24 mo",IF(F1869&lt;=48,"25-48 mo","49+ mo")))</f>
        <v/>
      </c>
      <c r="X1869" s="58">
        <f>IF(S1869&lt;=35.5,"Q1 Low",IF(S1869&lt;=70.35,"Q2 Mid-Low",IF(S1869&lt;=89.85,"Q3 Mid-High","Q4 High")))</f>
        <v/>
      </c>
      <c r="Y1869" s="58">
        <f>IF(U1869="Yes",1,0)</f>
        <v/>
      </c>
      <c r="Z1869" s="58">
        <f>IF(P1869="Month-to-month",1,0)+IF(M1869="No",1,0)+IF(J1869="No",1,0)+IF(I1869="Fiber optic",1,0)+IF(Q1869="Yes",1,0)</f>
        <v/>
      </c>
    </row>
    <row r="1870" ht="15" customHeight="1" s="59">
      <c r="A1870" s="58" t="inlineStr">
        <is>
          <t>3961-SXAXY</t>
        </is>
      </c>
      <c r="B1870" s="58" t="inlineStr">
        <is>
          <t>Male</t>
        </is>
      </c>
      <c r="C1870" s="58" t="n">
        <v>0</v>
      </c>
      <c r="D1870" s="58" t="inlineStr">
        <is>
          <t>No</t>
        </is>
      </c>
      <c r="E1870" s="58" t="inlineStr">
        <is>
          <t>No</t>
        </is>
      </c>
      <c r="F1870" s="58" t="n">
        <v>1</v>
      </c>
      <c r="G1870" s="58" t="inlineStr">
        <is>
          <t>Yes</t>
        </is>
      </c>
      <c r="H1870" s="58" t="inlineStr">
        <is>
          <t>No</t>
        </is>
      </c>
      <c r="I1870" s="58" t="inlineStr">
        <is>
          <t>DSL</t>
        </is>
      </c>
      <c r="J1870" s="58" t="inlineStr">
        <is>
          <t>No</t>
        </is>
      </c>
      <c r="K1870" s="58" t="inlineStr">
        <is>
          <t>No</t>
        </is>
      </c>
      <c r="L1870" s="58" t="inlineStr">
        <is>
          <t>No</t>
        </is>
      </c>
      <c r="M1870" s="58" t="inlineStr">
        <is>
          <t>No</t>
        </is>
      </c>
      <c r="N1870" s="58" t="inlineStr">
        <is>
          <t>No</t>
        </is>
      </c>
      <c r="O1870" s="58" t="inlineStr">
        <is>
          <t>No</t>
        </is>
      </c>
      <c r="P1870" s="58" t="inlineStr">
        <is>
          <t>Month-to-month</t>
        </is>
      </c>
      <c r="Q1870" s="58" t="inlineStr">
        <is>
          <t>Yes</t>
        </is>
      </c>
      <c r="R1870" s="58" t="inlineStr">
        <is>
          <t>Bank transfer (automatic)</t>
        </is>
      </c>
      <c r="S1870" s="123" t="n">
        <v>44.05</v>
      </c>
      <c r="T1870" s="58" t="inlineStr">
        <is>
          <t>44.05</t>
        </is>
      </c>
      <c r="U1870" s="58" t="inlineStr">
        <is>
          <t>No</t>
        </is>
      </c>
      <c r="V1870" s="123">
        <f>IFERROR(VALUE(TRIM(T1870)),S1870*F1870)</f>
        <v/>
      </c>
      <c r="W1870" s="58">
        <f>IF(F1870&lt;=12,"0-12 mo",IF(F1870&lt;=24,"13-24 mo",IF(F1870&lt;=48,"25-48 mo","49+ mo")))</f>
        <v/>
      </c>
      <c r="X1870" s="58">
        <f>IF(S1870&lt;=35.5,"Q1 Low",IF(S1870&lt;=70.35,"Q2 Mid-Low",IF(S1870&lt;=89.85,"Q3 Mid-High","Q4 High")))</f>
        <v/>
      </c>
      <c r="Y1870" s="58">
        <f>IF(U1870="Yes",1,0)</f>
        <v/>
      </c>
      <c r="Z1870" s="58">
        <f>IF(P1870="Month-to-month",1,0)+IF(M1870="No",1,0)+IF(J1870="No",1,0)+IF(I1870="Fiber optic",1,0)+IF(Q1870="Yes",1,0)</f>
        <v/>
      </c>
    </row>
    <row r="1871" ht="15" customHeight="1" s="59">
      <c r="A1871" s="58" t="inlineStr">
        <is>
          <t>7010-BRBUU</t>
        </is>
      </c>
      <c r="B1871" s="58" t="inlineStr">
        <is>
          <t>Male</t>
        </is>
      </c>
      <c r="C1871" s="58" t="n">
        <v>0</v>
      </c>
      <c r="D1871" s="58" t="inlineStr">
        <is>
          <t>Yes</t>
        </is>
      </c>
      <c r="E1871" s="58" t="inlineStr">
        <is>
          <t>Yes</t>
        </is>
      </c>
      <c r="F1871" s="58" t="n">
        <v>72</v>
      </c>
      <c r="G1871" s="58" t="inlineStr">
        <is>
          <t>Yes</t>
        </is>
      </c>
      <c r="H1871" s="58" t="inlineStr">
        <is>
          <t>Yes</t>
        </is>
      </c>
      <c r="I1871" s="58" t="inlineStr">
        <is>
          <t>No</t>
        </is>
      </c>
      <c r="J1871" s="58" t="inlineStr">
        <is>
          <t>No internet service</t>
        </is>
      </c>
      <c r="K1871" s="58" t="inlineStr">
        <is>
          <t>No internet service</t>
        </is>
      </c>
      <c r="L1871" s="58" t="inlineStr">
        <is>
          <t>No internet service</t>
        </is>
      </c>
      <c r="M1871" s="58" t="inlineStr">
        <is>
          <t>No internet service</t>
        </is>
      </c>
      <c r="N1871" s="58" t="inlineStr">
        <is>
          <t>No internet service</t>
        </is>
      </c>
      <c r="O1871" s="58" t="inlineStr">
        <is>
          <t>No internet service</t>
        </is>
      </c>
      <c r="P1871" s="58" t="inlineStr">
        <is>
          <t>Two year</t>
        </is>
      </c>
      <c r="Q1871" s="58" t="inlineStr">
        <is>
          <t>No</t>
        </is>
      </c>
      <c r="R1871" s="58" t="inlineStr">
        <is>
          <t>Credit card (automatic)</t>
        </is>
      </c>
      <c r="S1871" s="123" t="n">
        <v>24.1</v>
      </c>
      <c r="T1871" s="58" t="inlineStr">
        <is>
          <t>1734.65</t>
        </is>
      </c>
      <c r="U1871" s="58" t="inlineStr">
        <is>
          <t>No</t>
        </is>
      </c>
      <c r="V1871" s="123">
        <f>IFERROR(VALUE(TRIM(T1871)),S1871*F1871)</f>
        <v/>
      </c>
      <c r="W1871" s="58">
        <f>IF(F1871&lt;=12,"0-12 mo",IF(F1871&lt;=24,"13-24 mo",IF(F1871&lt;=48,"25-48 mo","49+ mo")))</f>
        <v/>
      </c>
      <c r="X1871" s="58">
        <f>IF(S1871&lt;=35.5,"Q1 Low",IF(S1871&lt;=70.35,"Q2 Mid-Low",IF(S1871&lt;=89.85,"Q3 Mid-High","Q4 High")))</f>
        <v/>
      </c>
      <c r="Y1871" s="58">
        <f>IF(U1871="Yes",1,0)</f>
        <v/>
      </c>
      <c r="Z1871" s="58">
        <f>IF(P1871="Month-to-month",1,0)+IF(M1871="No",1,0)+IF(J1871="No",1,0)+IF(I1871="Fiber optic",1,0)+IF(Q1871="Yes",1,0)</f>
        <v/>
      </c>
    </row>
    <row r="1872" ht="15" customHeight="1" s="59">
      <c r="A1872" s="58" t="inlineStr">
        <is>
          <t>3566-HJGPK</t>
        </is>
      </c>
      <c r="B1872" s="58" t="inlineStr">
        <is>
          <t>Male</t>
        </is>
      </c>
      <c r="C1872" s="58" t="n">
        <v>0</v>
      </c>
      <c r="D1872" s="58" t="inlineStr">
        <is>
          <t>No</t>
        </is>
      </c>
      <c r="E1872" s="58" t="inlineStr">
        <is>
          <t>No</t>
        </is>
      </c>
      <c r="F1872" s="58" t="n">
        <v>1</v>
      </c>
      <c r="G1872" s="58" t="inlineStr">
        <is>
          <t>Yes</t>
        </is>
      </c>
      <c r="H1872" s="58" t="inlineStr">
        <is>
          <t>No</t>
        </is>
      </c>
      <c r="I1872" s="58" t="inlineStr">
        <is>
          <t>DSL</t>
        </is>
      </c>
      <c r="J1872" s="58" t="inlineStr">
        <is>
          <t>No</t>
        </is>
      </c>
      <c r="K1872" s="58" t="inlineStr">
        <is>
          <t>No</t>
        </is>
      </c>
      <c r="L1872" s="58" t="inlineStr">
        <is>
          <t>No</t>
        </is>
      </c>
      <c r="M1872" s="58" t="inlineStr">
        <is>
          <t>No</t>
        </is>
      </c>
      <c r="N1872" s="58" t="inlineStr">
        <is>
          <t>No</t>
        </is>
      </c>
      <c r="O1872" s="58" t="inlineStr">
        <is>
          <t>No</t>
        </is>
      </c>
      <c r="P1872" s="58" t="inlineStr">
        <is>
          <t>Month-to-month</t>
        </is>
      </c>
      <c r="Q1872" s="58" t="inlineStr">
        <is>
          <t>Yes</t>
        </is>
      </c>
      <c r="R1872" s="58" t="inlineStr">
        <is>
          <t>Mailed check</t>
        </is>
      </c>
      <c r="S1872" s="123" t="n">
        <v>45.55</v>
      </c>
      <c r="T1872" s="58" t="inlineStr">
        <is>
          <t>45.55</t>
        </is>
      </c>
      <c r="U1872" s="58" t="inlineStr">
        <is>
          <t>No</t>
        </is>
      </c>
      <c r="V1872" s="123">
        <f>IFERROR(VALUE(TRIM(T1872)),S1872*F1872)</f>
        <v/>
      </c>
      <c r="W1872" s="58">
        <f>IF(F1872&lt;=12,"0-12 mo",IF(F1872&lt;=24,"13-24 mo",IF(F1872&lt;=48,"25-48 mo","49+ mo")))</f>
        <v/>
      </c>
      <c r="X1872" s="58">
        <f>IF(S1872&lt;=35.5,"Q1 Low",IF(S1872&lt;=70.35,"Q2 Mid-Low",IF(S1872&lt;=89.85,"Q3 Mid-High","Q4 High")))</f>
        <v/>
      </c>
      <c r="Y1872" s="58">
        <f>IF(U1872="Yes",1,0)</f>
        <v/>
      </c>
      <c r="Z1872" s="58">
        <f>IF(P1872="Month-to-month",1,0)+IF(M1872="No",1,0)+IF(J1872="No",1,0)+IF(I1872="Fiber optic",1,0)+IF(Q1872="Yes",1,0)</f>
        <v/>
      </c>
    </row>
    <row r="1873" ht="15" customHeight="1" s="59">
      <c r="A1873" s="58" t="inlineStr">
        <is>
          <t>3062-ICYZQ</t>
        </is>
      </c>
      <c r="B1873" s="58" t="inlineStr">
        <is>
          <t>Female</t>
        </is>
      </c>
      <c r="C1873" s="58" t="n">
        <v>0</v>
      </c>
      <c r="D1873" s="58" t="inlineStr">
        <is>
          <t>Yes</t>
        </is>
      </c>
      <c r="E1873" s="58" t="inlineStr">
        <is>
          <t>Yes</t>
        </is>
      </c>
      <c r="F1873" s="58" t="n">
        <v>51</v>
      </c>
      <c r="G1873" s="58" t="inlineStr">
        <is>
          <t>Yes</t>
        </is>
      </c>
      <c r="H1873" s="58" t="inlineStr">
        <is>
          <t>Yes</t>
        </is>
      </c>
      <c r="I1873" s="58" t="inlineStr">
        <is>
          <t>Fiber optic</t>
        </is>
      </c>
      <c r="J1873" s="58" t="inlineStr">
        <is>
          <t>Yes</t>
        </is>
      </c>
      <c r="K1873" s="58" t="inlineStr">
        <is>
          <t>Yes</t>
        </is>
      </c>
      <c r="L1873" s="58" t="inlineStr">
        <is>
          <t>No</t>
        </is>
      </c>
      <c r="M1873" s="58" t="inlineStr">
        <is>
          <t>No</t>
        </is>
      </c>
      <c r="N1873" s="58" t="inlineStr">
        <is>
          <t>No</t>
        </is>
      </c>
      <c r="O1873" s="58" t="inlineStr">
        <is>
          <t>Yes</t>
        </is>
      </c>
      <c r="P1873" s="58" t="inlineStr">
        <is>
          <t>Month-to-month</t>
        </is>
      </c>
      <c r="Q1873" s="58" t="inlineStr">
        <is>
          <t>Yes</t>
        </is>
      </c>
      <c r="R1873" s="58" t="inlineStr">
        <is>
          <t>Electronic check</t>
        </is>
      </c>
      <c r="S1873" s="123" t="n">
        <v>93.8</v>
      </c>
      <c r="T1873" s="58" t="inlineStr">
        <is>
          <t>4539.35</t>
        </is>
      </c>
      <c r="U1873" s="58" t="inlineStr">
        <is>
          <t>No</t>
        </is>
      </c>
      <c r="V1873" s="123">
        <f>IFERROR(VALUE(TRIM(T1873)),S1873*F1873)</f>
        <v/>
      </c>
      <c r="W1873" s="58">
        <f>IF(F1873&lt;=12,"0-12 mo",IF(F1873&lt;=24,"13-24 mo",IF(F1873&lt;=48,"25-48 mo","49+ mo")))</f>
        <v/>
      </c>
      <c r="X1873" s="58">
        <f>IF(S1873&lt;=35.5,"Q1 Low",IF(S1873&lt;=70.35,"Q2 Mid-Low",IF(S1873&lt;=89.85,"Q3 Mid-High","Q4 High")))</f>
        <v/>
      </c>
      <c r="Y1873" s="58">
        <f>IF(U1873="Yes",1,0)</f>
        <v/>
      </c>
      <c r="Z1873" s="58">
        <f>IF(P1873="Month-to-month",1,0)+IF(M1873="No",1,0)+IF(J1873="No",1,0)+IF(I1873="Fiber optic",1,0)+IF(Q1873="Yes",1,0)</f>
        <v/>
      </c>
    </row>
    <row r="1874" ht="15" customHeight="1" s="59">
      <c r="A1874" s="58" t="inlineStr">
        <is>
          <t>9938-PRCVK</t>
        </is>
      </c>
      <c r="B1874" s="58" t="inlineStr">
        <is>
          <t>Female</t>
        </is>
      </c>
      <c r="C1874" s="58" t="n">
        <v>0</v>
      </c>
      <c r="D1874" s="58" t="inlineStr">
        <is>
          <t>Yes</t>
        </is>
      </c>
      <c r="E1874" s="58" t="inlineStr">
        <is>
          <t>Yes</t>
        </is>
      </c>
      <c r="F1874" s="58" t="n">
        <v>41</v>
      </c>
      <c r="G1874" s="58" t="inlineStr">
        <is>
          <t>Yes</t>
        </is>
      </c>
      <c r="H1874" s="58" t="inlineStr">
        <is>
          <t>No</t>
        </is>
      </c>
      <c r="I1874" s="58" t="inlineStr">
        <is>
          <t>No</t>
        </is>
      </c>
      <c r="J1874" s="58" t="inlineStr">
        <is>
          <t>No internet service</t>
        </is>
      </c>
      <c r="K1874" s="58" t="inlineStr">
        <is>
          <t>No internet service</t>
        </is>
      </c>
      <c r="L1874" s="58" t="inlineStr">
        <is>
          <t>No internet service</t>
        </is>
      </c>
      <c r="M1874" s="58" t="inlineStr">
        <is>
          <t>No internet service</t>
        </is>
      </c>
      <c r="N1874" s="58" t="inlineStr">
        <is>
          <t>No internet service</t>
        </is>
      </c>
      <c r="O1874" s="58" t="inlineStr">
        <is>
          <t>No internet service</t>
        </is>
      </c>
      <c r="P1874" s="58" t="inlineStr">
        <is>
          <t>Two year</t>
        </is>
      </c>
      <c r="Q1874" s="58" t="inlineStr">
        <is>
          <t>No</t>
        </is>
      </c>
      <c r="R1874" s="58" t="inlineStr">
        <is>
          <t>Bank transfer (automatic)</t>
        </is>
      </c>
      <c r="S1874" s="123" t="n">
        <v>19.7</v>
      </c>
      <c r="T1874" s="58" t="inlineStr">
        <is>
          <t>804.25</t>
        </is>
      </c>
      <c r="U1874" s="58" t="inlineStr">
        <is>
          <t>No</t>
        </is>
      </c>
      <c r="V1874" s="123">
        <f>IFERROR(VALUE(TRIM(T1874)),S1874*F1874)</f>
        <v/>
      </c>
      <c r="W1874" s="58">
        <f>IF(F1874&lt;=12,"0-12 mo",IF(F1874&lt;=24,"13-24 mo",IF(F1874&lt;=48,"25-48 mo","49+ mo")))</f>
        <v/>
      </c>
      <c r="X1874" s="58">
        <f>IF(S1874&lt;=35.5,"Q1 Low",IF(S1874&lt;=70.35,"Q2 Mid-Low",IF(S1874&lt;=89.85,"Q3 Mid-High","Q4 High")))</f>
        <v/>
      </c>
      <c r="Y1874" s="58">
        <f>IF(U1874="Yes",1,0)</f>
        <v/>
      </c>
      <c r="Z1874" s="58">
        <f>IF(P1874="Month-to-month",1,0)+IF(M1874="No",1,0)+IF(J1874="No",1,0)+IF(I1874="Fiber optic",1,0)+IF(Q1874="Yes",1,0)</f>
        <v/>
      </c>
    </row>
    <row r="1875" ht="15" customHeight="1" s="59">
      <c r="A1875" s="58" t="inlineStr">
        <is>
          <t>0973-KYVNF</t>
        </is>
      </c>
      <c r="B1875" s="58" t="inlineStr">
        <is>
          <t>Female</t>
        </is>
      </c>
      <c r="C1875" s="58" t="n">
        <v>0</v>
      </c>
      <c r="D1875" s="58" t="inlineStr">
        <is>
          <t>Yes</t>
        </is>
      </c>
      <c r="E1875" s="58" t="inlineStr">
        <is>
          <t>Yes</t>
        </is>
      </c>
      <c r="F1875" s="58" t="n">
        <v>72</v>
      </c>
      <c r="G1875" s="58" t="inlineStr">
        <is>
          <t>Yes</t>
        </is>
      </c>
      <c r="H1875" s="58" t="inlineStr">
        <is>
          <t>No</t>
        </is>
      </c>
      <c r="I1875" s="58" t="inlineStr">
        <is>
          <t>DSL</t>
        </is>
      </c>
      <c r="J1875" s="58" t="inlineStr">
        <is>
          <t>Yes</t>
        </is>
      </c>
      <c r="K1875" s="58" t="inlineStr">
        <is>
          <t>Yes</t>
        </is>
      </c>
      <c r="L1875" s="58" t="inlineStr">
        <is>
          <t>Yes</t>
        </is>
      </c>
      <c r="M1875" s="58" t="inlineStr">
        <is>
          <t>No</t>
        </is>
      </c>
      <c r="N1875" s="58" t="inlineStr">
        <is>
          <t>Yes</t>
        </is>
      </c>
      <c r="O1875" s="58" t="inlineStr">
        <is>
          <t>No</t>
        </is>
      </c>
      <c r="P1875" s="58" t="inlineStr">
        <is>
          <t>Two year</t>
        </is>
      </c>
      <c r="Q1875" s="58" t="inlineStr">
        <is>
          <t>Yes</t>
        </is>
      </c>
      <c r="R1875" s="58" t="inlineStr">
        <is>
          <t>Credit card (automatic)</t>
        </is>
      </c>
      <c r="S1875" s="123" t="n">
        <v>70.65000000000001</v>
      </c>
      <c r="T1875" s="58" t="inlineStr">
        <is>
          <t>5011.15</t>
        </is>
      </c>
      <c r="U1875" s="58" t="inlineStr">
        <is>
          <t>No</t>
        </is>
      </c>
      <c r="V1875" s="123">
        <f>IFERROR(VALUE(TRIM(T1875)),S1875*F1875)</f>
        <v/>
      </c>
      <c r="W1875" s="58">
        <f>IF(F1875&lt;=12,"0-12 mo",IF(F1875&lt;=24,"13-24 mo",IF(F1875&lt;=48,"25-48 mo","49+ mo")))</f>
        <v/>
      </c>
      <c r="X1875" s="58">
        <f>IF(S1875&lt;=35.5,"Q1 Low",IF(S1875&lt;=70.35,"Q2 Mid-Low",IF(S1875&lt;=89.85,"Q3 Mid-High","Q4 High")))</f>
        <v/>
      </c>
      <c r="Y1875" s="58">
        <f>IF(U1875="Yes",1,0)</f>
        <v/>
      </c>
      <c r="Z1875" s="58">
        <f>IF(P1875="Month-to-month",1,0)+IF(M1875="No",1,0)+IF(J1875="No",1,0)+IF(I1875="Fiber optic",1,0)+IF(Q1875="Yes",1,0)</f>
        <v/>
      </c>
    </row>
    <row r="1876" ht="15" customHeight="1" s="59">
      <c r="A1876" s="58" t="inlineStr">
        <is>
          <t>5129-HHMZC</t>
        </is>
      </c>
      <c r="B1876" s="58" t="inlineStr">
        <is>
          <t>Female</t>
        </is>
      </c>
      <c r="C1876" s="58" t="n">
        <v>0</v>
      </c>
      <c r="D1876" s="58" t="inlineStr">
        <is>
          <t>Yes</t>
        </is>
      </c>
      <c r="E1876" s="58" t="inlineStr">
        <is>
          <t>No</t>
        </is>
      </c>
      <c r="F1876" s="58" t="n">
        <v>43</v>
      </c>
      <c r="G1876" s="58" t="inlineStr">
        <is>
          <t>Yes</t>
        </is>
      </c>
      <c r="H1876" s="58" t="inlineStr">
        <is>
          <t>Yes</t>
        </is>
      </c>
      <c r="I1876" s="58" t="inlineStr">
        <is>
          <t>DSL</t>
        </is>
      </c>
      <c r="J1876" s="58" t="inlineStr">
        <is>
          <t>Yes</t>
        </is>
      </c>
      <c r="K1876" s="58" t="inlineStr">
        <is>
          <t>Yes</t>
        </is>
      </c>
      <c r="L1876" s="58" t="inlineStr">
        <is>
          <t>No</t>
        </is>
      </c>
      <c r="M1876" s="58" t="inlineStr">
        <is>
          <t>Yes</t>
        </is>
      </c>
      <c r="N1876" s="58" t="inlineStr">
        <is>
          <t>Yes</t>
        </is>
      </c>
      <c r="O1876" s="58" t="inlineStr">
        <is>
          <t>Yes</t>
        </is>
      </c>
      <c r="P1876" s="58" t="inlineStr">
        <is>
          <t>Two year</t>
        </is>
      </c>
      <c r="Q1876" s="58" t="inlineStr">
        <is>
          <t>No</t>
        </is>
      </c>
      <c r="R1876" s="58" t="inlineStr">
        <is>
          <t>Credit card (automatic)</t>
        </is>
      </c>
      <c r="S1876" s="123" t="n">
        <v>86.45</v>
      </c>
      <c r="T1876" s="58" t="inlineStr">
        <is>
          <t>3574.5</t>
        </is>
      </c>
      <c r="U1876" s="58" t="inlineStr">
        <is>
          <t>No</t>
        </is>
      </c>
      <c r="V1876" s="123">
        <f>IFERROR(VALUE(TRIM(T1876)),S1876*F1876)</f>
        <v/>
      </c>
      <c r="W1876" s="58">
        <f>IF(F1876&lt;=12,"0-12 mo",IF(F1876&lt;=24,"13-24 mo",IF(F1876&lt;=48,"25-48 mo","49+ mo")))</f>
        <v/>
      </c>
      <c r="X1876" s="58">
        <f>IF(S1876&lt;=35.5,"Q1 Low",IF(S1876&lt;=70.35,"Q2 Mid-Low",IF(S1876&lt;=89.85,"Q3 Mid-High","Q4 High")))</f>
        <v/>
      </c>
      <c r="Y1876" s="58">
        <f>IF(U1876="Yes",1,0)</f>
        <v/>
      </c>
      <c r="Z1876" s="58">
        <f>IF(P1876="Month-to-month",1,0)+IF(M1876="No",1,0)+IF(J1876="No",1,0)+IF(I1876="Fiber optic",1,0)+IF(Q1876="Yes",1,0)</f>
        <v/>
      </c>
    </row>
    <row r="1877" ht="15" customHeight="1" s="59">
      <c r="A1877" s="58" t="inlineStr">
        <is>
          <t>9637-CDTKZ</t>
        </is>
      </c>
      <c r="B1877" s="58" t="inlineStr">
        <is>
          <t>Male</t>
        </is>
      </c>
      <c r="C1877" s="58" t="n">
        <v>0</v>
      </c>
      <c r="D1877" s="58" t="inlineStr">
        <is>
          <t>Yes</t>
        </is>
      </c>
      <c r="E1877" s="58" t="inlineStr">
        <is>
          <t>No</t>
        </is>
      </c>
      <c r="F1877" s="58" t="n">
        <v>72</v>
      </c>
      <c r="G1877" s="58" t="inlineStr">
        <is>
          <t>Yes</t>
        </is>
      </c>
      <c r="H1877" s="58" t="inlineStr">
        <is>
          <t>Yes</t>
        </is>
      </c>
      <c r="I1877" s="58" t="inlineStr">
        <is>
          <t>Fiber optic</t>
        </is>
      </c>
      <c r="J1877" s="58" t="inlineStr">
        <is>
          <t>Yes</t>
        </is>
      </c>
      <c r="K1877" s="58" t="inlineStr">
        <is>
          <t>Yes</t>
        </is>
      </c>
      <c r="L1877" s="58" t="inlineStr">
        <is>
          <t>Yes</t>
        </is>
      </c>
      <c r="M1877" s="58" t="inlineStr">
        <is>
          <t>Yes</t>
        </is>
      </c>
      <c r="N1877" s="58" t="inlineStr">
        <is>
          <t>Yes</t>
        </is>
      </c>
      <c r="O1877" s="58" t="inlineStr">
        <is>
          <t>Yes</t>
        </is>
      </c>
      <c r="P1877" s="58" t="inlineStr">
        <is>
          <t>Two year</t>
        </is>
      </c>
      <c r="Q1877" s="58" t="inlineStr">
        <is>
          <t>Yes</t>
        </is>
      </c>
      <c r="R1877" s="58" t="inlineStr">
        <is>
          <t>Credit card (automatic)</t>
        </is>
      </c>
      <c r="S1877" s="123" t="n">
        <v>114.1</v>
      </c>
      <c r="T1877" s="58" t="inlineStr">
        <is>
          <t>8086.4</t>
        </is>
      </c>
      <c r="U1877" s="58" t="inlineStr">
        <is>
          <t>No</t>
        </is>
      </c>
      <c r="V1877" s="123">
        <f>IFERROR(VALUE(TRIM(T1877)),S1877*F1877)</f>
        <v/>
      </c>
      <c r="W1877" s="58">
        <f>IF(F1877&lt;=12,"0-12 mo",IF(F1877&lt;=24,"13-24 mo",IF(F1877&lt;=48,"25-48 mo","49+ mo")))</f>
        <v/>
      </c>
      <c r="X1877" s="58">
        <f>IF(S1877&lt;=35.5,"Q1 Low",IF(S1877&lt;=70.35,"Q2 Mid-Low",IF(S1877&lt;=89.85,"Q3 Mid-High","Q4 High")))</f>
        <v/>
      </c>
      <c r="Y1877" s="58">
        <f>IF(U1877="Yes",1,0)</f>
        <v/>
      </c>
      <c r="Z1877" s="58">
        <f>IF(P1877="Month-to-month",1,0)+IF(M1877="No",1,0)+IF(J1877="No",1,0)+IF(I1877="Fiber optic",1,0)+IF(Q1877="Yes",1,0)</f>
        <v/>
      </c>
    </row>
    <row r="1878" ht="15" customHeight="1" s="59">
      <c r="A1878" s="58" t="inlineStr">
        <is>
          <t>3946-JEWRQ</t>
        </is>
      </c>
      <c r="B1878" s="58" t="inlineStr">
        <is>
          <t>Male</t>
        </is>
      </c>
      <c r="C1878" s="58" t="n">
        <v>0</v>
      </c>
      <c r="D1878" s="58" t="inlineStr">
        <is>
          <t>Yes</t>
        </is>
      </c>
      <c r="E1878" s="58" t="inlineStr">
        <is>
          <t>No</t>
        </is>
      </c>
      <c r="F1878" s="58" t="n">
        <v>47</v>
      </c>
      <c r="G1878" s="58" t="inlineStr">
        <is>
          <t>Yes</t>
        </is>
      </c>
      <c r="H1878" s="58" t="inlineStr">
        <is>
          <t>Yes</t>
        </is>
      </c>
      <c r="I1878" s="58" t="inlineStr">
        <is>
          <t>Fiber optic</t>
        </is>
      </c>
      <c r="J1878" s="58" t="inlineStr">
        <is>
          <t>No</t>
        </is>
      </c>
      <c r="K1878" s="58" t="inlineStr">
        <is>
          <t>No</t>
        </is>
      </c>
      <c r="L1878" s="58" t="inlineStr">
        <is>
          <t>No</t>
        </is>
      </c>
      <c r="M1878" s="58" t="inlineStr">
        <is>
          <t>No</t>
        </is>
      </c>
      <c r="N1878" s="58" t="inlineStr">
        <is>
          <t>Yes</t>
        </is>
      </c>
      <c r="O1878" s="58" t="inlineStr">
        <is>
          <t>Yes</t>
        </is>
      </c>
      <c r="P1878" s="58" t="inlineStr">
        <is>
          <t>One year</t>
        </is>
      </c>
      <c r="Q1878" s="58" t="inlineStr">
        <is>
          <t>Yes</t>
        </is>
      </c>
      <c r="R1878" s="58" t="inlineStr">
        <is>
          <t>Credit card (automatic)</t>
        </is>
      </c>
      <c r="S1878" s="123" t="n">
        <v>95.2</v>
      </c>
      <c r="T1878" s="58" t="inlineStr">
        <is>
          <t>4563</t>
        </is>
      </c>
      <c r="U1878" s="58" t="inlineStr">
        <is>
          <t>No</t>
        </is>
      </c>
      <c r="V1878" s="123">
        <f>IFERROR(VALUE(TRIM(T1878)),S1878*F1878)</f>
        <v/>
      </c>
      <c r="W1878" s="58">
        <f>IF(F1878&lt;=12,"0-12 mo",IF(F1878&lt;=24,"13-24 mo",IF(F1878&lt;=48,"25-48 mo","49+ mo")))</f>
        <v/>
      </c>
      <c r="X1878" s="58">
        <f>IF(S1878&lt;=35.5,"Q1 Low",IF(S1878&lt;=70.35,"Q2 Mid-Low",IF(S1878&lt;=89.85,"Q3 Mid-High","Q4 High")))</f>
        <v/>
      </c>
      <c r="Y1878" s="58">
        <f>IF(U1878="Yes",1,0)</f>
        <v/>
      </c>
      <c r="Z1878" s="58">
        <f>IF(P1878="Month-to-month",1,0)+IF(M1878="No",1,0)+IF(J1878="No",1,0)+IF(I1878="Fiber optic",1,0)+IF(Q1878="Yes",1,0)</f>
        <v/>
      </c>
    </row>
    <row r="1879" ht="15" customHeight="1" s="59">
      <c r="A1879" s="58" t="inlineStr">
        <is>
          <t>7873-CVMAW</t>
        </is>
      </c>
      <c r="B1879" s="58" t="inlineStr">
        <is>
          <t>Male</t>
        </is>
      </c>
      <c r="C1879" s="58" t="n">
        <v>0</v>
      </c>
      <c r="D1879" s="58" t="inlineStr">
        <is>
          <t>No</t>
        </is>
      </c>
      <c r="E1879" s="58" t="inlineStr">
        <is>
          <t>No</t>
        </is>
      </c>
      <c r="F1879" s="58" t="n">
        <v>72</v>
      </c>
      <c r="G1879" s="58" t="inlineStr">
        <is>
          <t>Yes</t>
        </is>
      </c>
      <c r="H1879" s="58" t="inlineStr">
        <is>
          <t>Yes</t>
        </is>
      </c>
      <c r="I1879" s="58" t="inlineStr">
        <is>
          <t>DSL</t>
        </is>
      </c>
      <c r="J1879" s="58" t="inlineStr">
        <is>
          <t>Yes</t>
        </is>
      </c>
      <c r="K1879" s="58" t="inlineStr">
        <is>
          <t>Yes</t>
        </is>
      </c>
      <c r="L1879" s="58" t="inlineStr">
        <is>
          <t>Yes</t>
        </is>
      </c>
      <c r="M1879" s="58" t="inlineStr">
        <is>
          <t>Yes</t>
        </is>
      </c>
      <c r="N1879" s="58" t="inlineStr">
        <is>
          <t>Yes</t>
        </is>
      </c>
      <c r="O1879" s="58" t="inlineStr">
        <is>
          <t>Yes</t>
        </is>
      </c>
      <c r="P1879" s="58" t="inlineStr">
        <is>
          <t>Two year</t>
        </is>
      </c>
      <c r="Q1879" s="58" t="inlineStr">
        <is>
          <t>No</t>
        </is>
      </c>
      <c r="R1879" s="58" t="inlineStr">
        <is>
          <t>Credit card (automatic)</t>
        </is>
      </c>
      <c r="S1879" s="123" t="n">
        <v>88.55</v>
      </c>
      <c r="T1879" s="58" t="inlineStr">
        <is>
          <t>6362.35</t>
        </is>
      </c>
      <c r="U1879" s="58" t="inlineStr">
        <is>
          <t>No</t>
        </is>
      </c>
      <c r="V1879" s="123">
        <f>IFERROR(VALUE(TRIM(T1879)),S1879*F1879)</f>
        <v/>
      </c>
      <c r="W1879" s="58">
        <f>IF(F1879&lt;=12,"0-12 mo",IF(F1879&lt;=24,"13-24 mo",IF(F1879&lt;=48,"25-48 mo","49+ mo")))</f>
        <v/>
      </c>
      <c r="X1879" s="58">
        <f>IF(S1879&lt;=35.5,"Q1 Low",IF(S1879&lt;=70.35,"Q2 Mid-Low",IF(S1879&lt;=89.85,"Q3 Mid-High","Q4 High")))</f>
        <v/>
      </c>
      <c r="Y1879" s="58">
        <f>IF(U1879="Yes",1,0)</f>
        <v/>
      </c>
      <c r="Z1879" s="58">
        <f>IF(P1879="Month-to-month",1,0)+IF(M1879="No",1,0)+IF(J1879="No",1,0)+IF(I1879="Fiber optic",1,0)+IF(Q1879="Yes",1,0)</f>
        <v/>
      </c>
    </row>
    <row r="1880" ht="15" customHeight="1" s="59">
      <c r="A1880" s="58" t="inlineStr">
        <is>
          <t>0463-WZZKO</t>
        </is>
      </c>
      <c r="B1880" s="58" t="inlineStr">
        <is>
          <t>Male</t>
        </is>
      </c>
      <c r="C1880" s="58" t="n">
        <v>0</v>
      </c>
      <c r="D1880" s="58" t="inlineStr">
        <is>
          <t>No</t>
        </is>
      </c>
      <c r="E1880" s="58" t="inlineStr">
        <is>
          <t>No</t>
        </is>
      </c>
      <c r="F1880" s="58" t="n">
        <v>3</v>
      </c>
      <c r="G1880" s="58" t="inlineStr">
        <is>
          <t>Yes</t>
        </is>
      </c>
      <c r="H1880" s="58" t="inlineStr">
        <is>
          <t>No</t>
        </is>
      </c>
      <c r="I1880" s="58" t="inlineStr">
        <is>
          <t>No</t>
        </is>
      </c>
      <c r="J1880" s="58" t="inlineStr">
        <is>
          <t>No internet service</t>
        </is>
      </c>
      <c r="K1880" s="58" t="inlineStr">
        <is>
          <t>No internet service</t>
        </is>
      </c>
      <c r="L1880" s="58" t="inlineStr">
        <is>
          <t>No internet service</t>
        </is>
      </c>
      <c r="M1880" s="58" t="inlineStr">
        <is>
          <t>No internet service</t>
        </is>
      </c>
      <c r="N1880" s="58" t="inlineStr">
        <is>
          <t>No internet service</t>
        </is>
      </c>
      <c r="O1880" s="58" t="inlineStr">
        <is>
          <t>No internet service</t>
        </is>
      </c>
      <c r="P1880" s="58" t="inlineStr">
        <is>
          <t>Month-to-month</t>
        </is>
      </c>
      <c r="Q1880" s="58" t="inlineStr">
        <is>
          <t>Yes</t>
        </is>
      </c>
      <c r="R1880" s="58" t="inlineStr">
        <is>
          <t>Credit card (automatic)</t>
        </is>
      </c>
      <c r="S1880" s="123" t="n">
        <v>20.75</v>
      </c>
      <c r="T1880" s="58" t="inlineStr">
        <is>
          <t>67.1</t>
        </is>
      </c>
      <c r="U1880" s="58" t="inlineStr">
        <is>
          <t>No</t>
        </is>
      </c>
      <c r="V1880" s="123">
        <f>IFERROR(VALUE(TRIM(T1880)),S1880*F1880)</f>
        <v/>
      </c>
      <c r="W1880" s="58">
        <f>IF(F1880&lt;=12,"0-12 mo",IF(F1880&lt;=24,"13-24 mo",IF(F1880&lt;=48,"25-48 mo","49+ mo")))</f>
        <v/>
      </c>
      <c r="X1880" s="58">
        <f>IF(S1880&lt;=35.5,"Q1 Low",IF(S1880&lt;=70.35,"Q2 Mid-Low",IF(S1880&lt;=89.85,"Q3 Mid-High","Q4 High")))</f>
        <v/>
      </c>
      <c r="Y1880" s="58">
        <f>IF(U1880="Yes",1,0)</f>
        <v/>
      </c>
      <c r="Z1880" s="58">
        <f>IF(P1880="Month-to-month",1,0)+IF(M1880="No",1,0)+IF(J1880="No",1,0)+IF(I1880="Fiber optic",1,0)+IF(Q1880="Yes",1,0)</f>
        <v/>
      </c>
    </row>
    <row r="1881" ht="15" customHeight="1" s="59">
      <c r="A1881" s="58" t="inlineStr">
        <is>
          <t>3494-JCHRQ</t>
        </is>
      </c>
      <c r="B1881" s="58" t="inlineStr">
        <is>
          <t>Male</t>
        </is>
      </c>
      <c r="C1881" s="58" t="n">
        <v>0</v>
      </c>
      <c r="D1881" s="58" t="inlineStr">
        <is>
          <t>No</t>
        </is>
      </c>
      <c r="E1881" s="58" t="inlineStr">
        <is>
          <t>No</t>
        </is>
      </c>
      <c r="F1881" s="58" t="n">
        <v>1</v>
      </c>
      <c r="G1881" s="58" t="inlineStr">
        <is>
          <t>Yes</t>
        </is>
      </c>
      <c r="H1881" s="58" t="inlineStr">
        <is>
          <t>No</t>
        </is>
      </c>
      <c r="I1881" s="58" t="inlineStr">
        <is>
          <t>Fiber optic</t>
        </is>
      </c>
      <c r="J1881" s="58" t="inlineStr">
        <is>
          <t>No</t>
        </is>
      </c>
      <c r="K1881" s="58" t="inlineStr">
        <is>
          <t>No</t>
        </is>
      </c>
      <c r="L1881" s="58" t="inlineStr">
        <is>
          <t>No</t>
        </is>
      </c>
      <c r="M1881" s="58" t="inlineStr">
        <is>
          <t>No</t>
        </is>
      </c>
      <c r="N1881" s="58" t="inlineStr">
        <is>
          <t>No</t>
        </is>
      </c>
      <c r="O1881" s="58" t="inlineStr">
        <is>
          <t>No</t>
        </is>
      </c>
      <c r="P1881" s="58" t="inlineStr">
        <is>
          <t>Month-to-month</t>
        </is>
      </c>
      <c r="Q1881" s="58" t="inlineStr">
        <is>
          <t>Yes</t>
        </is>
      </c>
      <c r="R1881" s="58" t="inlineStr">
        <is>
          <t>Electronic check</t>
        </is>
      </c>
      <c r="S1881" s="123" t="n">
        <v>70.05</v>
      </c>
      <c r="T1881" s="58" t="inlineStr">
        <is>
          <t>70.05</t>
        </is>
      </c>
      <c r="U1881" s="58" t="inlineStr">
        <is>
          <t>Yes</t>
        </is>
      </c>
      <c r="V1881" s="123">
        <f>IFERROR(VALUE(TRIM(T1881)),S1881*F1881)</f>
        <v/>
      </c>
      <c r="W1881" s="58">
        <f>IF(F1881&lt;=12,"0-12 mo",IF(F1881&lt;=24,"13-24 mo",IF(F1881&lt;=48,"25-48 mo","49+ mo")))</f>
        <v/>
      </c>
      <c r="X1881" s="58">
        <f>IF(S1881&lt;=35.5,"Q1 Low",IF(S1881&lt;=70.35,"Q2 Mid-Low",IF(S1881&lt;=89.85,"Q3 Mid-High","Q4 High")))</f>
        <v/>
      </c>
      <c r="Y1881" s="58">
        <f>IF(U1881="Yes",1,0)</f>
        <v/>
      </c>
      <c r="Z1881" s="58">
        <f>IF(P1881="Month-to-month",1,0)+IF(M1881="No",1,0)+IF(J1881="No",1,0)+IF(I1881="Fiber optic",1,0)+IF(Q1881="Yes",1,0)</f>
        <v/>
      </c>
    </row>
    <row r="1882" ht="15" customHeight="1" s="59">
      <c r="A1882" s="58" t="inlineStr">
        <is>
          <t>6474-FVJLC</t>
        </is>
      </c>
      <c r="B1882" s="58" t="inlineStr">
        <is>
          <t>Male</t>
        </is>
      </c>
      <c r="C1882" s="58" t="n">
        <v>0</v>
      </c>
      <c r="D1882" s="58" t="inlineStr">
        <is>
          <t>No</t>
        </is>
      </c>
      <c r="E1882" s="58" t="inlineStr">
        <is>
          <t>No</t>
        </is>
      </c>
      <c r="F1882" s="58" t="n">
        <v>2</v>
      </c>
      <c r="G1882" s="58" t="inlineStr">
        <is>
          <t>Yes</t>
        </is>
      </c>
      <c r="H1882" s="58" t="inlineStr">
        <is>
          <t>Yes</t>
        </is>
      </c>
      <c r="I1882" s="58" t="inlineStr">
        <is>
          <t>Fiber optic</t>
        </is>
      </c>
      <c r="J1882" s="58" t="inlineStr">
        <is>
          <t>No</t>
        </is>
      </c>
      <c r="K1882" s="58" t="inlineStr">
        <is>
          <t>No</t>
        </is>
      </c>
      <c r="L1882" s="58" t="inlineStr">
        <is>
          <t>No</t>
        </is>
      </c>
      <c r="M1882" s="58" t="inlineStr">
        <is>
          <t>No</t>
        </is>
      </c>
      <c r="N1882" s="58" t="inlineStr">
        <is>
          <t>No</t>
        </is>
      </c>
      <c r="O1882" s="58" t="inlineStr">
        <is>
          <t>Yes</t>
        </is>
      </c>
      <c r="P1882" s="58" t="inlineStr">
        <is>
          <t>Month-to-month</t>
        </is>
      </c>
      <c r="Q1882" s="58" t="inlineStr">
        <is>
          <t>Yes</t>
        </is>
      </c>
      <c r="R1882" s="58" t="inlineStr">
        <is>
          <t>Electronic check</t>
        </is>
      </c>
      <c r="S1882" s="123" t="n">
        <v>86</v>
      </c>
      <c r="T1882" s="58" t="inlineStr">
        <is>
          <t>165.45</t>
        </is>
      </c>
      <c r="U1882" s="58" t="inlineStr">
        <is>
          <t>Yes</t>
        </is>
      </c>
      <c r="V1882" s="123">
        <f>IFERROR(VALUE(TRIM(T1882)),S1882*F1882)</f>
        <v/>
      </c>
      <c r="W1882" s="58">
        <f>IF(F1882&lt;=12,"0-12 mo",IF(F1882&lt;=24,"13-24 mo",IF(F1882&lt;=48,"25-48 mo","49+ mo")))</f>
        <v/>
      </c>
      <c r="X1882" s="58">
        <f>IF(S1882&lt;=35.5,"Q1 Low",IF(S1882&lt;=70.35,"Q2 Mid-Low",IF(S1882&lt;=89.85,"Q3 Mid-High","Q4 High")))</f>
        <v/>
      </c>
      <c r="Y1882" s="58">
        <f>IF(U1882="Yes",1,0)</f>
        <v/>
      </c>
      <c r="Z1882" s="58">
        <f>IF(P1882="Month-to-month",1,0)+IF(M1882="No",1,0)+IF(J1882="No",1,0)+IF(I1882="Fiber optic",1,0)+IF(Q1882="Yes",1,0)</f>
        <v/>
      </c>
    </row>
    <row r="1883" ht="15" customHeight="1" s="59">
      <c r="A1883" s="58" t="inlineStr">
        <is>
          <t>4524-QCSSM</t>
        </is>
      </c>
      <c r="B1883" s="58" t="inlineStr">
        <is>
          <t>Male</t>
        </is>
      </c>
      <c r="C1883" s="58" t="n">
        <v>0</v>
      </c>
      <c r="D1883" s="58" t="inlineStr">
        <is>
          <t>No</t>
        </is>
      </c>
      <c r="E1883" s="58" t="inlineStr">
        <is>
          <t>No</t>
        </is>
      </c>
      <c r="F1883" s="58" t="n">
        <v>26</v>
      </c>
      <c r="G1883" s="58" t="inlineStr">
        <is>
          <t>No</t>
        </is>
      </c>
      <c r="H1883" s="58" t="inlineStr">
        <is>
          <t>No phone service</t>
        </is>
      </c>
      <c r="I1883" s="58" t="inlineStr">
        <is>
          <t>DSL</t>
        </is>
      </c>
      <c r="J1883" s="58" t="inlineStr">
        <is>
          <t>Yes</t>
        </is>
      </c>
      <c r="K1883" s="58" t="inlineStr">
        <is>
          <t>Yes</t>
        </is>
      </c>
      <c r="L1883" s="58" t="inlineStr">
        <is>
          <t>No</t>
        </is>
      </c>
      <c r="M1883" s="58" t="inlineStr">
        <is>
          <t>No</t>
        </is>
      </c>
      <c r="N1883" s="58" t="inlineStr">
        <is>
          <t>No</t>
        </is>
      </c>
      <c r="O1883" s="58" t="inlineStr">
        <is>
          <t>Yes</t>
        </is>
      </c>
      <c r="P1883" s="58" t="inlineStr">
        <is>
          <t>Month-to-month</t>
        </is>
      </c>
      <c r="Q1883" s="58" t="inlineStr">
        <is>
          <t>Yes</t>
        </is>
      </c>
      <c r="R1883" s="58" t="inlineStr">
        <is>
          <t>Bank transfer (automatic)</t>
        </is>
      </c>
      <c r="S1883" s="123" t="n">
        <v>44.65</v>
      </c>
      <c r="T1883" s="58" t="inlineStr">
        <is>
          <t>1156.55</t>
        </is>
      </c>
      <c r="U1883" s="58" t="inlineStr">
        <is>
          <t>No</t>
        </is>
      </c>
      <c r="V1883" s="123">
        <f>IFERROR(VALUE(TRIM(T1883)),S1883*F1883)</f>
        <v/>
      </c>
      <c r="W1883" s="58">
        <f>IF(F1883&lt;=12,"0-12 mo",IF(F1883&lt;=24,"13-24 mo",IF(F1883&lt;=48,"25-48 mo","49+ mo")))</f>
        <v/>
      </c>
      <c r="X1883" s="58">
        <f>IF(S1883&lt;=35.5,"Q1 Low",IF(S1883&lt;=70.35,"Q2 Mid-Low",IF(S1883&lt;=89.85,"Q3 Mid-High","Q4 High")))</f>
        <v/>
      </c>
      <c r="Y1883" s="58">
        <f>IF(U1883="Yes",1,0)</f>
        <v/>
      </c>
      <c r="Z1883" s="58">
        <f>IF(P1883="Month-to-month",1,0)+IF(M1883="No",1,0)+IF(J1883="No",1,0)+IF(I1883="Fiber optic",1,0)+IF(Q1883="Yes",1,0)</f>
        <v/>
      </c>
    </row>
    <row r="1884" ht="15" customHeight="1" s="59">
      <c r="A1884" s="58" t="inlineStr">
        <is>
          <t>5832-EXGTT</t>
        </is>
      </c>
      <c r="B1884" s="58" t="inlineStr">
        <is>
          <t>Male</t>
        </is>
      </c>
      <c r="C1884" s="58" t="n">
        <v>0</v>
      </c>
      <c r="D1884" s="58" t="inlineStr">
        <is>
          <t>Yes</t>
        </is>
      </c>
      <c r="E1884" s="58" t="inlineStr">
        <is>
          <t>Yes</t>
        </is>
      </c>
      <c r="F1884" s="58" t="n">
        <v>29</v>
      </c>
      <c r="G1884" s="58" t="inlineStr">
        <is>
          <t>Yes</t>
        </is>
      </c>
      <c r="H1884" s="58" t="inlineStr">
        <is>
          <t>No</t>
        </is>
      </c>
      <c r="I1884" s="58" t="inlineStr">
        <is>
          <t>DSL</t>
        </is>
      </c>
      <c r="J1884" s="58" t="inlineStr">
        <is>
          <t>Yes</t>
        </is>
      </c>
      <c r="K1884" s="58" t="inlineStr">
        <is>
          <t>No</t>
        </is>
      </c>
      <c r="L1884" s="58" t="inlineStr">
        <is>
          <t>No</t>
        </is>
      </c>
      <c r="M1884" s="58" t="inlineStr">
        <is>
          <t>No</t>
        </is>
      </c>
      <c r="N1884" s="58" t="inlineStr">
        <is>
          <t>No</t>
        </is>
      </c>
      <c r="O1884" s="58" t="inlineStr">
        <is>
          <t>Yes</t>
        </is>
      </c>
      <c r="P1884" s="58" t="inlineStr">
        <is>
          <t>Month-to-month</t>
        </is>
      </c>
      <c r="Q1884" s="58" t="inlineStr">
        <is>
          <t>Yes</t>
        </is>
      </c>
      <c r="R1884" s="58" t="inlineStr">
        <is>
          <t>Mailed check</t>
        </is>
      </c>
      <c r="S1884" s="123" t="n">
        <v>60.2</v>
      </c>
      <c r="T1884" s="58" t="inlineStr">
        <is>
          <t>1834.15</t>
        </is>
      </c>
      <c r="U1884" s="58" t="inlineStr">
        <is>
          <t>No</t>
        </is>
      </c>
      <c r="V1884" s="123">
        <f>IFERROR(VALUE(TRIM(T1884)),S1884*F1884)</f>
        <v/>
      </c>
      <c r="W1884" s="58">
        <f>IF(F1884&lt;=12,"0-12 mo",IF(F1884&lt;=24,"13-24 mo",IF(F1884&lt;=48,"25-48 mo","49+ mo")))</f>
        <v/>
      </c>
      <c r="X1884" s="58">
        <f>IF(S1884&lt;=35.5,"Q1 Low",IF(S1884&lt;=70.35,"Q2 Mid-Low",IF(S1884&lt;=89.85,"Q3 Mid-High","Q4 High")))</f>
        <v/>
      </c>
      <c r="Y1884" s="58">
        <f>IF(U1884="Yes",1,0)</f>
        <v/>
      </c>
      <c r="Z1884" s="58">
        <f>IF(P1884="Month-to-month",1,0)+IF(M1884="No",1,0)+IF(J1884="No",1,0)+IF(I1884="Fiber optic",1,0)+IF(Q1884="Yes",1,0)</f>
        <v/>
      </c>
    </row>
    <row r="1885" ht="15" customHeight="1" s="59">
      <c r="A1885" s="58" t="inlineStr">
        <is>
          <t>8840-DQLGN</t>
        </is>
      </c>
      <c r="B1885" s="58" t="inlineStr">
        <is>
          <t>Female</t>
        </is>
      </c>
      <c r="C1885" s="58" t="n">
        <v>1</v>
      </c>
      <c r="D1885" s="58" t="inlineStr">
        <is>
          <t>Yes</t>
        </is>
      </c>
      <c r="E1885" s="58" t="inlineStr">
        <is>
          <t>No</t>
        </is>
      </c>
      <c r="F1885" s="58" t="n">
        <v>35</v>
      </c>
      <c r="G1885" s="58" t="inlineStr">
        <is>
          <t>Yes</t>
        </is>
      </c>
      <c r="H1885" s="58" t="inlineStr">
        <is>
          <t>Yes</t>
        </is>
      </c>
      <c r="I1885" s="58" t="inlineStr">
        <is>
          <t>Fiber optic</t>
        </is>
      </c>
      <c r="J1885" s="58" t="inlineStr">
        <is>
          <t>Yes</t>
        </is>
      </c>
      <c r="K1885" s="58" t="inlineStr">
        <is>
          <t>Yes</t>
        </is>
      </c>
      <c r="L1885" s="58" t="inlineStr">
        <is>
          <t>No</t>
        </is>
      </c>
      <c r="M1885" s="58" t="inlineStr">
        <is>
          <t>Yes</t>
        </is>
      </c>
      <c r="N1885" s="58" t="inlineStr">
        <is>
          <t>Yes</t>
        </is>
      </c>
      <c r="O1885" s="58" t="inlineStr">
        <is>
          <t>No</t>
        </is>
      </c>
      <c r="P1885" s="58" t="inlineStr">
        <is>
          <t>Month-to-month</t>
        </is>
      </c>
      <c r="Q1885" s="58" t="inlineStr">
        <is>
          <t>Yes</t>
        </is>
      </c>
      <c r="R1885" s="58" t="inlineStr">
        <is>
          <t>Bank transfer (automatic)</t>
        </is>
      </c>
      <c r="S1885" s="123" t="n">
        <v>100.5</v>
      </c>
      <c r="T1885" s="58" t="inlineStr">
        <is>
          <t>3653.35</t>
        </is>
      </c>
      <c r="U1885" s="58" t="inlineStr">
        <is>
          <t>Yes</t>
        </is>
      </c>
      <c r="V1885" s="123">
        <f>IFERROR(VALUE(TRIM(T1885)),S1885*F1885)</f>
        <v/>
      </c>
      <c r="W1885" s="58">
        <f>IF(F1885&lt;=12,"0-12 mo",IF(F1885&lt;=24,"13-24 mo",IF(F1885&lt;=48,"25-48 mo","49+ mo")))</f>
        <v/>
      </c>
      <c r="X1885" s="58">
        <f>IF(S1885&lt;=35.5,"Q1 Low",IF(S1885&lt;=70.35,"Q2 Mid-Low",IF(S1885&lt;=89.85,"Q3 Mid-High","Q4 High")))</f>
        <v/>
      </c>
      <c r="Y1885" s="58">
        <f>IF(U1885="Yes",1,0)</f>
        <v/>
      </c>
      <c r="Z1885" s="58">
        <f>IF(P1885="Month-to-month",1,0)+IF(M1885="No",1,0)+IF(J1885="No",1,0)+IF(I1885="Fiber optic",1,0)+IF(Q1885="Yes",1,0)</f>
        <v/>
      </c>
    </row>
    <row r="1886" ht="15" customHeight="1" s="59">
      <c r="A1886" s="58" t="inlineStr">
        <is>
          <t>2039-JONDJ</t>
        </is>
      </c>
      <c r="B1886" s="58" t="inlineStr">
        <is>
          <t>Male</t>
        </is>
      </c>
      <c r="C1886" s="58" t="n">
        <v>0</v>
      </c>
      <c r="D1886" s="58" t="inlineStr">
        <is>
          <t>No</t>
        </is>
      </c>
      <c r="E1886" s="58" t="inlineStr">
        <is>
          <t>No</t>
        </is>
      </c>
      <c r="F1886" s="58" t="n">
        <v>27</v>
      </c>
      <c r="G1886" s="58" t="inlineStr">
        <is>
          <t>Yes</t>
        </is>
      </c>
      <c r="H1886" s="58" t="inlineStr">
        <is>
          <t>No</t>
        </is>
      </c>
      <c r="I1886" s="58" t="inlineStr">
        <is>
          <t>DSL</t>
        </is>
      </c>
      <c r="J1886" s="58" t="inlineStr">
        <is>
          <t>Yes</t>
        </is>
      </c>
      <c r="K1886" s="58" t="inlineStr">
        <is>
          <t>Yes</t>
        </is>
      </c>
      <c r="L1886" s="58" t="inlineStr">
        <is>
          <t>No</t>
        </is>
      </c>
      <c r="M1886" s="58" t="inlineStr">
        <is>
          <t>No</t>
        </is>
      </c>
      <c r="N1886" s="58" t="inlineStr">
        <is>
          <t>No</t>
        </is>
      </c>
      <c r="O1886" s="58" t="inlineStr">
        <is>
          <t>No</t>
        </is>
      </c>
      <c r="P1886" s="58" t="inlineStr">
        <is>
          <t>One year</t>
        </is>
      </c>
      <c r="Q1886" s="58" t="inlineStr">
        <is>
          <t>No</t>
        </is>
      </c>
      <c r="R1886" s="58" t="inlineStr">
        <is>
          <t>Bank transfer (automatic)</t>
        </is>
      </c>
      <c r="S1886" s="123" t="n">
        <v>55.45</v>
      </c>
      <c r="T1886" s="58" t="inlineStr">
        <is>
          <t>1477.65</t>
        </is>
      </c>
      <c r="U1886" s="58" t="inlineStr">
        <is>
          <t>No</t>
        </is>
      </c>
      <c r="V1886" s="123">
        <f>IFERROR(VALUE(TRIM(T1886)),S1886*F1886)</f>
        <v/>
      </c>
      <c r="W1886" s="58">
        <f>IF(F1886&lt;=12,"0-12 mo",IF(F1886&lt;=24,"13-24 mo",IF(F1886&lt;=48,"25-48 mo","49+ mo")))</f>
        <v/>
      </c>
      <c r="X1886" s="58">
        <f>IF(S1886&lt;=35.5,"Q1 Low",IF(S1886&lt;=70.35,"Q2 Mid-Low",IF(S1886&lt;=89.85,"Q3 Mid-High","Q4 High")))</f>
        <v/>
      </c>
      <c r="Y1886" s="58">
        <f>IF(U1886="Yes",1,0)</f>
        <v/>
      </c>
      <c r="Z1886" s="58">
        <f>IF(P1886="Month-to-month",1,0)+IF(M1886="No",1,0)+IF(J1886="No",1,0)+IF(I1886="Fiber optic",1,0)+IF(Q1886="Yes",1,0)</f>
        <v/>
      </c>
    </row>
    <row r="1887" ht="15" customHeight="1" s="59">
      <c r="A1887" s="58" t="inlineStr">
        <is>
          <t>7217-JYHOQ</t>
        </is>
      </c>
      <c r="B1887" s="58" t="inlineStr">
        <is>
          <t>Male</t>
        </is>
      </c>
      <c r="C1887" s="58" t="n">
        <v>0</v>
      </c>
      <c r="D1887" s="58" t="inlineStr">
        <is>
          <t>Yes</t>
        </is>
      </c>
      <c r="E1887" s="58" t="inlineStr">
        <is>
          <t>Yes</t>
        </is>
      </c>
      <c r="F1887" s="58" t="n">
        <v>24</v>
      </c>
      <c r="G1887" s="58" t="inlineStr">
        <is>
          <t>Yes</t>
        </is>
      </c>
      <c r="H1887" s="58" t="inlineStr">
        <is>
          <t>No</t>
        </is>
      </c>
      <c r="I1887" s="58" t="inlineStr">
        <is>
          <t>DSL</t>
        </is>
      </c>
      <c r="J1887" s="58" t="inlineStr">
        <is>
          <t>Yes</t>
        </is>
      </c>
      <c r="K1887" s="58" t="inlineStr">
        <is>
          <t>Yes</t>
        </is>
      </c>
      <c r="L1887" s="58" t="inlineStr">
        <is>
          <t>No</t>
        </is>
      </c>
      <c r="M1887" s="58" t="inlineStr">
        <is>
          <t>Yes</t>
        </is>
      </c>
      <c r="N1887" s="58" t="inlineStr">
        <is>
          <t>No</t>
        </is>
      </c>
      <c r="O1887" s="58" t="inlineStr">
        <is>
          <t>Yes</t>
        </is>
      </c>
      <c r="P1887" s="58" t="inlineStr">
        <is>
          <t>Month-to-month</t>
        </is>
      </c>
      <c r="Q1887" s="58" t="inlineStr">
        <is>
          <t>Yes</t>
        </is>
      </c>
      <c r="R1887" s="58" t="inlineStr">
        <is>
          <t>Credit card (automatic)</t>
        </is>
      </c>
      <c r="S1887" s="123" t="n">
        <v>70.3</v>
      </c>
      <c r="T1887" s="58" t="inlineStr">
        <is>
          <t>1706.45</t>
        </is>
      </c>
      <c r="U1887" s="58" t="inlineStr">
        <is>
          <t>No</t>
        </is>
      </c>
      <c r="V1887" s="123">
        <f>IFERROR(VALUE(TRIM(T1887)),S1887*F1887)</f>
        <v/>
      </c>
      <c r="W1887" s="58">
        <f>IF(F1887&lt;=12,"0-12 mo",IF(F1887&lt;=24,"13-24 mo",IF(F1887&lt;=48,"25-48 mo","49+ mo")))</f>
        <v/>
      </c>
      <c r="X1887" s="58">
        <f>IF(S1887&lt;=35.5,"Q1 Low",IF(S1887&lt;=70.35,"Q2 Mid-Low",IF(S1887&lt;=89.85,"Q3 Mid-High","Q4 High")))</f>
        <v/>
      </c>
      <c r="Y1887" s="58">
        <f>IF(U1887="Yes",1,0)</f>
        <v/>
      </c>
      <c r="Z1887" s="58">
        <f>IF(P1887="Month-to-month",1,0)+IF(M1887="No",1,0)+IF(J1887="No",1,0)+IF(I1887="Fiber optic",1,0)+IF(Q1887="Yes",1,0)</f>
        <v/>
      </c>
    </row>
    <row r="1888" ht="15" customHeight="1" s="59">
      <c r="A1888" s="58" t="inlineStr">
        <is>
          <t>6695-FRVEC</t>
        </is>
      </c>
      <c r="B1888" s="58" t="inlineStr">
        <is>
          <t>Male</t>
        </is>
      </c>
      <c r="C1888" s="58" t="n">
        <v>0</v>
      </c>
      <c r="D1888" s="58" t="inlineStr">
        <is>
          <t>Yes</t>
        </is>
      </c>
      <c r="E1888" s="58" t="inlineStr">
        <is>
          <t>Yes</t>
        </is>
      </c>
      <c r="F1888" s="58" t="n">
        <v>67</v>
      </c>
      <c r="G1888" s="58" t="inlineStr">
        <is>
          <t>Yes</t>
        </is>
      </c>
      <c r="H1888" s="58" t="inlineStr">
        <is>
          <t>No</t>
        </is>
      </c>
      <c r="I1888" s="58" t="inlineStr">
        <is>
          <t>DSL</t>
        </is>
      </c>
      <c r="J1888" s="58" t="inlineStr">
        <is>
          <t>Yes</t>
        </is>
      </c>
      <c r="K1888" s="58" t="inlineStr">
        <is>
          <t>No</t>
        </is>
      </c>
      <c r="L1888" s="58" t="inlineStr">
        <is>
          <t>Yes</t>
        </is>
      </c>
      <c r="M1888" s="58" t="inlineStr">
        <is>
          <t>Yes</t>
        </is>
      </c>
      <c r="N1888" s="58" t="inlineStr">
        <is>
          <t>No</t>
        </is>
      </c>
      <c r="O1888" s="58" t="inlineStr">
        <is>
          <t>No</t>
        </is>
      </c>
      <c r="P1888" s="58" t="inlineStr">
        <is>
          <t>Two year</t>
        </is>
      </c>
      <c r="Q1888" s="58" t="inlineStr">
        <is>
          <t>Yes</t>
        </is>
      </c>
      <c r="R1888" s="58" t="inlineStr">
        <is>
          <t>Bank transfer (automatic)</t>
        </is>
      </c>
      <c r="S1888" s="123" t="n">
        <v>60.4</v>
      </c>
      <c r="T1888" s="58" t="inlineStr">
        <is>
          <t>3953.7</t>
        </is>
      </c>
      <c r="U1888" s="58" t="inlineStr">
        <is>
          <t>No</t>
        </is>
      </c>
      <c r="V1888" s="123">
        <f>IFERROR(VALUE(TRIM(T1888)),S1888*F1888)</f>
        <v/>
      </c>
      <c r="W1888" s="58">
        <f>IF(F1888&lt;=12,"0-12 mo",IF(F1888&lt;=24,"13-24 mo",IF(F1888&lt;=48,"25-48 mo","49+ mo")))</f>
        <v/>
      </c>
      <c r="X1888" s="58">
        <f>IF(S1888&lt;=35.5,"Q1 Low",IF(S1888&lt;=70.35,"Q2 Mid-Low",IF(S1888&lt;=89.85,"Q3 Mid-High","Q4 High")))</f>
        <v/>
      </c>
      <c r="Y1888" s="58">
        <f>IF(U1888="Yes",1,0)</f>
        <v/>
      </c>
      <c r="Z1888" s="58">
        <f>IF(P1888="Month-to-month",1,0)+IF(M1888="No",1,0)+IF(J1888="No",1,0)+IF(I1888="Fiber optic",1,0)+IF(Q1888="Yes",1,0)</f>
        <v/>
      </c>
    </row>
    <row r="1889" ht="15" customHeight="1" s="59">
      <c r="A1889" s="58" t="inlineStr">
        <is>
          <t>4547-LYTDD</t>
        </is>
      </c>
      <c r="B1889" s="58" t="inlineStr">
        <is>
          <t>Female</t>
        </is>
      </c>
      <c r="C1889" s="58" t="n">
        <v>0</v>
      </c>
      <c r="D1889" s="58" t="inlineStr">
        <is>
          <t>No</t>
        </is>
      </c>
      <c r="E1889" s="58" t="inlineStr">
        <is>
          <t>No</t>
        </is>
      </c>
      <c r="F1889" s="58" t="n">
        <v>16</v>
      </c>
      <c r="G1889" s="58" t="inlineStr">
        <is>
          <t>Yes</t>
        </is>
      </c>
      <c r="H1889" s="58" t="inlineStr">
        <is>
          <t>Yes</t>
        </is>
      </c>
      <c r="I1889" s="58" t="inlineStr">
        <is>
          <t>Fiber optic</t>
        </is>
      </c>
      <c r="J1889" s="58" t="inlineStr">
        <is>
          <t>No</t>
        </is>
      </c>
      <c r="K1889" s="58" t="inlineStr">
        <is>
          <t>No</t>
        </is>
      </c>
      <c r="L1889" s="58" t="inlineStr">
        <is>
          <t>No</t>
        </is>
      </c>
      <c r="M1889" s="58" t="inlineStr">
        <is>
          <t>No</t>
        </is>
      </c>
      <c r="N1889" s="58" t="inlineStr">
        <is>
          <t>No</t>
        </is>
      </c>
      <c r="O1889" s="58" t="inlineStr">
        <is>
          <t>No</t>
        </is>
      </c>
      <c r="P1889" s="58" t="inlineStr">
        <is>
          <t>Month-to-month</t>
        </is>
      </c>
      <c r="Q1889" s="58" t="inlineStr">
        <is>
          <t>No</t>
        </is>
      </c>
      <c r="R1889" s="58" t="inlineStr">
        <is>
          <t>Electronic check</t>
        </is>
      </c>
      <c r="S1889" s="123" t="n">
        <v>72.65000000000001</v>
      </c>
      <c r="T1889" s="58" t="inlineStr">
        <is>
          <t>1194.3</t>
        </is>
      </c>
      <c r="U1889" s="58" t="inlineStr">
        <is>
          <t>Yes</t>
        </is>
      </c>
      <c r="V1889" s="123">
        <f>IFERROR(VALUE(TRIM(T1889)),S1889*F1889)</f>
        <v/>
      </c>
      <c r="W1889" s="58">
        <f>IF(F1889&lt;=12,"0-12 mo",IF(F1889&lt;=24,"13-24 mo",IF(F1889&lt;=48,"25-48 mo","49+ mo")))</f>
        <v/>
      </c>
      <c r="X1889" s="58">
        <f>IF(S1889&lt;=35.5,"Q1 Low",IF(S1889&lt;=70.35,"Q2 Mid-Low",IF(S1889&lt;=89.85,"Q3 Mid-High","Q4 High")))</f>
        <v/>
      </c>
      <c r="Y1889" s="58">
        <f>IF(U1889="Yes",1,0)</f>
        <v/>
      </c>
      <c r="Z1889" s="58">
        <f>IF(P1889="Month-to-month",1,0)+IF(M1889="No",1,0)+IF(J1889="No",1,0)+IF(I1889="Fiber optic",1,0)+IF(Q1889="Yes",1,0)</f>
        <v/>
      </c>
    </row>
    <row r="1890" ht="15" customHeight="1" s="59">
      <c r="A1890" s="58" t="inlineStr">
        <is>
          <t>9894-QMIMJ</t>
        </is>
      </c>
      <c r="B1890" s="58" t="inlineStr">
        <is>
          <t>Female</t>
        </is>
      </c>
      <c r="C1890" s="58" t="n">
        <v>0</v>
      </c>
      <c r="D1890" s="58" t="inlineStr">
        <is>
          <t>No</t>
        </is>
      </c>
      <c r="E1890" s="58" t="inlineStr">
        <is>
          <t>No</t>
        </is>
      </c>
      <c r="F1890" s="58" t="n">
        <v>23</v>
      </c>
      <c r="G1890" s="58" t="inlineStr">
        <is>
          <t>Yes</t>
        </is>
      </c>
      <c r="H1890" s="58" t="inlineStr">
        <is>
          <t>No</t>
        </is>
      </c>
      <c r="I1890" s="58" t="inlineStr">
        <is>
          <t>DSL</t>
        </is>
      </c>
      <c r="J1890" s="58" t="inlineStr">
        <is>
          <t>No</t>
        </is>
      </c>
      <c r="K1890" s="58" t="inlineStr">
        <is>
          <t>Yes</t>
        </is>
      </c>
      <c r="L1890" s="58" t="inlineStr">
        <is>
          <t>Yes</t>
        </is>
      </c>
      <c r="M1890" s="58" t="inlineStr">
        <is>
          <t>No</t>
        </is>
      </c>
      <c r="N1890" s="58" t="inlineStr">
        <is>
          <t>No</t>
        </is>
      </c>
      <c r="O1890" s="58" t="inlineStr">
        <is>
          <t>No</t>
        </is>
      </c>
      <c r="P1890" s="58" t="inlineStr">
        <is>
          <t>One year</t>
        </is>
      </c>
      <c r="Q1890" s="58" t="inlineStr">
        <is>
          <t>No</t>
        </is>
      </c>
      <c r="R1890" s="58" t="inlineStr">
        <is>
          <t>Bank transfer (automatic)</t>
        </is>
      </c>
      <c r="S1890" s="123" t="n">
        <v>55.8</v>
      </c>
      <c r="T1890" s="58" t="inlineStr">
        <is>
          <t>1327.85</t>
        </is>
      </c>
      <c r="U1890" s="58" t="inlineStr">
        <is>
          <t>No</t>
        </is>
      </c>
      <c r="V1890" s="123">
        <f>IFERROR(VALUE(TRIM(T1890)),S1890*F1890)</f>
        <v/>
      </c>
      <c r="W1890" s="58">
        <f>IF(F1890&lt;=12,"0-12 mo",IF(F1890&lt;=24,"13-24 mo",IF(F1890&lt;=48,"25-48 mo","49+ mo")))</f>
        <v/>
      </c>
      <c r="X1890" s="58">
        <f>IF(S1890&lt;=35.5,"Q1 Low",IF(S1890&lt;=70.35,"Q2 Mid-Low",IF(S1890&lt;=89.85,"Q3 Mid-High","Q4 High")))</f>
        <v/>
      </c>
      <c r="Y1890" s="58">
        <f>IF(U1890="Yes",1,0)</f>
        <v/>
      </c>
      <c r="Z1890" s="58">
        <f>IF(P1890="Month-to-month",1,0)+IF(M1890="No",1,0)+IF(J1890="No",1,0)+IF(I1890="Fiber optic",1,0)+IF(Q1890="Yes",1,0)</f>
        <v/>
      </c>
    </row>
    <row r="1891" ht="15" customHeight="1" s="59">
      <c r="A1891" s="58" t="inlineStr">
        <is>
          <t>8069-YQQAJ</t>
        </is>
      </c>
      <c r="B1891" s="58" t="inlineStr">
        <is>
          <t>Male</t>
        </is>
      </c>
      <c r="C1891" s="58" t="n">
        <v>0</v>
      </c>
      <c r="D1891" s="58" t="inlineStr">
        <is>
          <t>No</t>
        </is>
      </c>
      <c r="E1891" s="58" t="inlineStr">
        <is>
          <t>No</t>
        </is>
      </c>
      <c r="F1891" s="58" t="n">
        <v>14</v>
      </c>
      <c r="G1891" s="58" t="inlineStr">
        <is>
          <t>No</t>
        </is>
      </c>
      <c r="H1891" s="58" t="inlineStr">
        <is>
          <t>No phone service</t>
        </is>
      </c>
      <c r="I1891" s="58" t="inlineStr">
        <is>
          <t>DSL</t>
        </is>
      </c>
      <c r="J1891" s="58" t="inlineStr">
        <is>
          <t>No</t>
        </is>
      </c>
      <c r="K1891" s="58" t="inlineStr">
        <is>
          <t>Yes</t>
        </is>
      </c>
      <c r="L1891" s="58" t="inlineStr">
        <is>
          <t>No</t>
        </is>
      </c>
      <c r="M1891" s="58" t="inlineStr">
        <is>
          <t>No</t>
        </is>
      </c>
      <c r="N1891" s="58" t="inlineStr">
        <is>
          <t>No</t>
        </is>
      </c>
      <c r="O1891" s="58" t="inlineStr">
        <is>
          <t>No</t>
        </is>
      </c>
      <c r="P1891" s="58" t="inlineStr">
        <is>
          <t>Month-to-month</t>
        </is>
      </c>
      <c r="Q1891" s="58" t="inlineStr">
        <is>
          <t>Yes</t>
        </is>
      </c>
      <c r="R1891" s="58" t="inlineStr">
        <is>
          <t>Mailed check</t>
        </is>
      </c>
      <c r="S1891" s="123" t="n">
        <v>31.1</v>
      </c>
      <c r="T1891" s="58" t="inlineStr">
        <is>
          <t>419.7</t>
        </is>
      </c>
      <c r="U1891" s="58" t="inlineStr">
        <is>
          <t>No</t>
        </is>
      </c>
      <c r="V1891" s="123">
        <f>IFERROR(VALUE(TRIM(T1891)),S1891*F1891)</f>
        <v/>
      </c>
      <c r="W1891" s="58">
        <f>IF(F1891&lt;=12,"0-12 mo",IF(F1891&lt;=24,"13-24 mo",IF(F1891&lt;=48,"25-48 mo","49+ mo")))</f>
        <v/>
      </c>
      <c r="X1891" s="58">
        <f>IF(S1891&lt;=35.5,"Q1 Low",IF(S1891&lt;=70.35,"Q2 Mid-Low",IF(S1891&lt;=89.85,"Q3 Mid-High","Q4 High")))</f>
        <v/>
      </c>
      <c r="Y1891" s="58">
        <f>IF(U1891="Yes",1,0)</f>
        <v/>
      </c>
      <c r="Z1891" s="58">
        <f>IF(P1891="Month-to-month",1,0)+IF(M1891="No",1,0)+IF(J1891="No",1,0)+IF(I1891="Fiber optic",1,0)+IF(Q1891="Yes",1,0)</f>
        <v/>
      </c>
    </row>
    <row r="1892" ht="15" customHeight="1" s="59">
      <c r="A1892" s="58" t="inlineStr">
        <is>
          <t>6770-XUAGN</t>
        </is>
      </c>
      <c r="B1892" s="58" t="inlineStr">
        <is>
          <t>Female</t>
        </is>
      </c>
      <c r="C1892" s="58" t="n">
        <v>0</v>
      </c>
      <c r="D1892" s="58" t="inlineStr">
        <is>
          <t>Yes</t>
        </is>
      </c>
      <c r="E1892" s="58" t="inlineStr">
        <is>
          <t>Yes</t>
        </is>
      </c>
      <c r="F1892" s="58" t="n">
        <v>1</v>
      </c>
      <c r="G1892" s="58" t="inlineStr">
        <is>
          <t>Yes</t>
        </is>
      </c>
      <c r="H1892" s="58" t="inlineStr">
        <is>
          <t>No</t>
        </is>
      </c>
      <c r="I1892" s="58" t="inlineStr">
        <is>
          <t>No</t>
        </is>
      </c>
      <c r="J1892" s="58" t="inlineStr">
        <is>
          <t>No internet service</t>
        </is>
      </c>
      <c r="K1892" s="58" t="inlineStr">
        <is>
          <t>No internet service</t>
        </is>
      </c>
      <c r="L1892" s="58" t="inlineStr">
        <is>
          <t>No internet service</t>
        </is>
      </c>
      <c r="M1892" s="58" t="inlineStr">
        <is>
          <t>No internet service</t>
        </is>
      </c>
      <c r="N1892" s="58" t="inlineStr">
        <is>
          <t>No internet service</t>
        </is>
      </c>
      <c r="O1892" s="58" t="inlineStr">
        <is>
          <t>No internet service</t>
        </is>
      </c>
      <c r="P1892" s="58" t="inlineStr">
        <is>
          <t>Month-to-month</t>
        </is>
      </c>
      <c r="Q1892" s="58" t="inlineStr">
        <is>
          <t>Yes</t>
        </is>
      </c>
      <c r="R1892" s="58" t="inlineStr">
        <is>
          <t>Electronic check</t>
        </is>
      </c>
      <c r="S1892" s="123" t="n">
        <v>21</v>
      </c>
      <c r="T1892" s="58" t="inlineStr">
        <is>
          <t>21</t>
        </is>
      </c>
      <c r="U1892" s="58" t="inlineStr">
        <is>
          <t>Yes</t>
        </is>
      </c>
      <c r="V1892" s="123">
        <f>IFERROR(VALUE(TRIM(T1892)),S1892*F1892)</f>
        <v/>
      </c>
      <c r="W1892" s="58">
        <f>IF(F1892&lt;=12,"0-12 mo",IF(F1892&lt;=24,"13-24 mo",IF(F1892&lt;=48,"25-48 mo","49+ mo")))</f>
        <v/>
      </c>
      <c r="X1892" s="58">
        <f>IF(S1892&lt;=35.5,"Q1 Low",IF(S1892&lt;=70.35,"Q2 Mid-Low",IF(S1892&lt;=89.85,"Q3 Mid-High","Q4 High")))</f>
        <v/>
      </c>
      <c r="Y1892" s="58">
        <f>IF(U1892="Yes",1,0)</f>
        <v/>
      </c>
      <c r="Z1892" s="58">
        <f>IF(P1892="Month-to-month",1,0)+IF(M1892="No",1,0)+IF(J1892="No",1,0)+IF(I1892="Fiber optic",1,0)+IF(Q1892="Yes",1,0)</f>
        <v/>
      </c>
    </row>
    <row r="1893" ht="15" customHeight="1" s="59">
      <c r="A1893" s="58" t="inlineStr">
        <is>
          <t>4193-ORFCL</t>
        </is>
      </c>
      <c r="B1893" s="58" t="inlineStr">
        <is>
          <t>Female</t>
        </is>
      </c>
      <c r="C1893" s="58" t="n">
        <v>1</v>
      </c>
      <c r="D1893" s="58" t="inlineStr">
        <is>
          <t>No</t>
        </is>
      </c>
      <c r="E1893" s="58" t="inlineStr">
        <is>
          <t>No</t>
        </is>
      </c>
      <c r="F1893" s="58" t="n">
        <v>1</v>
      </c>
      <c r="G1893" s="58" t="inlineStr">
        <is>
          <t>Yes</t>
        </is>
      </c>
      <c r="H1893" s="58" t="inlineStr">
        <is>
          <t>No</t>
        </is>
      </c>
      <c r="I1893" s="58" t="inlineStr">
        <is>
          <t>DSL</t>
        </is>
      </c>
      <c r="J1893" s="58" t="inlineStr">
        <is>
          <t>No</t>
        </is>
      </c>
      <c r="K1893" s="58" t="inlineStr">
        <is>
          <t>No</t>
        </is>
      </c>
      <c r="L1893" s="58" t="inlineStr">
        <is>
          <t>No</t>
        </is>
      </c>
      <c r="M1893" s="58" t="inlineStr">
        <is>
          <t>No</t>
        </is>
      </c>
      <c r="N1893" s="58" t="inlineStr">
        <is>
          <t>No</t>
        </is>
      </c>
      <c r="O1893" s="58" t="inlineStr">
        <is>
          <t>No</t>
        </is>
      </c>
      <c r="P1893" s="58" t="inlineStr">
        <is>
          <t>Month-to-month</t>
        </is>
      </c>
      <c r="Q1893" s="58" t="inlineStr">
        <is>
          <t>No</t>
        </is>
      </c>
      <c r="R1893" s="58" t="inlineStr">
        <is>
          <t>Mailed check</t>
        </is>
      </c>
      <c r="S1893" s="123" t="n">
        <v>45.1</v>
      </c>
      <c r="T1893" s="58" t="inlineStr">
        <is>
          <t>45.1</t>
        </is>
      </c>
      <c r="U1893" s="58" t="inlineStr">
        <is>
          <t>Yes</t>
        </is>
      </c>
      <c r="V1893" s="123">
        <f>IFERROR(VALUE(TRIM(T1893)),S1893*F1893)</f>
        <v/>
      </c>
      <c r="W1893" s="58">
        <f>IF(F1893&lt;=12,"0-12 mo",IF(F1893&lt;=24,"13-24 mo",IF(F1893&lt;=48,"25-48 mo","49+ mo")))</f>
        <v/>
      </c>
      <c r="X1893" s="58">
        <f>IF(S1893&lt;=35.5,"Q1 Low",IF(S1893&lt;=70.35,"Q2 Mid-Low",IF(S1893&lt;=89.85,"Q3 Mid-High","Q4 High")))</f>
        <v/>
      </c>
      <c r="Y1893" s="58">
        <f>IF(U1893="Yes",1,0)</f>
        <v/>
      </c>
      <c r="Z1893" s="58">
        <f>IF(P1893="Month-to-month",1,0)+IF(M1893="No",1,0)+IF(J1893="No",1,0)+IF(I1893="Fiber optic",1,0)+IF(Q1893="Yes",1,0)</f>
        <v/>
      </c>
    </row>
    <row r="1894" ht="15" customHeight="1" s="59">
      <c r="A1894" s="58" t="inlineStr">
        <is>
          <t>1636-NTNCO</t>
        </is>
      </c>
      <c r="B1894" s="58" t="inlineStr">
        <is>
          <t>Male</t>
        </is>
      </c>
      <c r="C1894" s="58" t="n">
        <v>1</v>
      </c>
      <c r="D1894" s="58" t="inlineStr">
        <is>
          <t>No</t>
        </is>
      </c>
      <c r="E1894" s="58" t="inlineStr">
        <is>
          <t>No</t>
        </is>
      </c>
      <c r="F1894" s="58" t="n">
        <v>4</v>
      </c>
      <c r="G1894" s="58" t="inlineStr">
        <is>
          <t>No</t>
        </is>
      </c>
      <c r="H1894" s="58" t="inlineStr">
        <is>
          <t>No phone service</t>
        </is>
      </c>
      <c r="I1894" s="58" t="inlineStr">
        <is>
          <t>DSL</t>
        </is>
      </c>
      <c r="J1894" s="58" t="inlineStr">
        <is>
          <t>No</t>
        </is>
      </c>
      <c r="K1894" s="58" t="inlineStr">
        <is>
          <t>Yes</t>
        </is>
      </c>
      <c r="L1894" s="58" t="inlineStr">
        <is>
          <t>No</t>
        </is>
      </c>
      <c r="M1894" s="58" t="inlineStr">
        <is>
          <t>No</t>
        </is>
      </c>
      <c r="N1894" s="58" t="inlineStr">
        <is>
          <t>Yes</t>
        </is>
      </c>
      <c r="O1894" s="58" t="inlineStr">
        <is>
          <t>Yes</t>
        </is>
      </c>
      <c r="P1894" s="58" t="inlineStr">
        <is>
          <t>Month-to-month</t>
        </is>
      </c>
      <c r="Q1894" s="58" t="inlineStr">
        <is>
          <t>Yes</t>
        </is>
      </c>
      <c r="R1894" s="58" t="inlineStr">
        <is>
          <t>Credit card (automatic)</t>
        </is>
      </c>
      <c r="S1894" s="123" t="n">
        <v>50.95</v>
      </c>
      <c r="T1894" s="58" t="inlineStr">
        <is>
          <t>207.35</t>
        </is>
      </c>
      <c r="U1894" s="58" t="inlineStr">
        <is>
          <t>No</t>
        </is>
      </c>
      <c r="V1894" s="123">
        <f>IFERROR(VALUE(TRIM(T1894)),S1894*F1894)</f>
        <v/>
      </c>
      <c r="W1894" s="58">
        <f>IF(F1894&lt;=12,"0-12 mo",IF(F1894&lt;=24,"13-24 mo",IF(F1894&lt;=48,"25-48 mo","49+ mo")))</f>
        <v/>
      </c>
      <c r="X1894" s="58">
        <f>IF(S1894&lt;=35.5,"Q1 Low",IF(S1894&lt;=70.35,"Q2 Mid-Low",IF(S1894&lt;=89.85,"Q3 Mid-High","Q4 High")))</f>
        <v/>
      </c>
      <c r="Y1894" s="58">
        <f>IF(U1894="Yes",1,0)</f>
        <v/>
      </c>
      <c r="Z1894" s="58">
        <f>IF(P1894="Month-to-month",1,0)+IF(M1894="No",1,0)+IF(J1894="No",1,0)+IF(I1894="Fiber optic",1,0)+IF(Q1894="Yes",1,0)</f>
        <v/>
      </c>
    </row>
    <row r="1895" ht="15" customHeight="1" s="59">
      <c r="A1895" s="58" t="inlineStr">
        <is>
          <t>3466-WAESX</t>
        </is>
      </c>
      <c r="B1895" s="58" t="inlineStr">
        <is>
          <t>Male</t>
        </is>
      </c>
      <c r="C1895" s="58" t="n">
        <v>0</v>
      </c>
      <c r="D1895" s="58" t="inlineStr">
        <is>
          <t>No</t>
        </is>
      </c>
      <c r="E1895" s="58" t="inlineStr">
        <is>
          <t>Yes</t>
        </is>
      </c>
      <c r="F1895" s="58" t="n">
        <v>16</v>
      </c>
      <c r="G1895" s="58" t="inlineStr">
        <is>
          <t>Yes</t>
        </is>
      </c>
      <c r="H1895" s="58" t="inlineStr">
        <is>
          <t>Yes</t>
        </is>
      </c>
      <c r="I1895" s="58" t="inlineStr">
        <is>
          <t>DSL</t>
        </is>
      </c>
      <c r="J1895" s="58" t="inlineStr">
        <is>
          <t>Yes</t>
        </is>
      </c>
      <c r="K1895" s="58" t="inlineStr">
        <is>
          <t>Yes</t>
        </is>
      </c>
      <c r="L1895" s="58" t="inlineStr">
        <is>
          <t>No</t>
        </is>
      </c>
      <c r="M1895" s="58" t="inlineStr">
        <is>
          <t>No</t>
        </is>
      </c>
      <c r="N1895" s="58" t="inlineStr">
        <is>
          <t>No</t>
        </is>
      </c>
      <c r="O1895" s="58" t="inlineStr">
        <is>
          <t>Yes</t>
        </is>
      </c>
      <c r="P1895" s="58" t="inlineStr">
        <is>
          <t>Month-to-month</t>
        </is>
      </c>
      <c r="Q1895" s="58" t="inlineStr">
        <is>
          <t>Yes</t>
        </is>
      </c>
      <c r="R1895" s="58" t="inlineStr">
        <is>
          <t>Electronic check</t>
        </is>
      </c>
      <c r="S1895" s="123" t="n">
        <v>69.09999999999999</v>
      </c>
      <c r="T1895" s="58" t="inlineStr">
        <is>
          <t>1083.7</t>
        </is>
      </c>
      <c r="U1895" s="58" t="inlineStr">
        <is>
          <t>No</t>
        </is>
      </c>
      <c r="V1895" s="123">
        <f>IFERROR(VALUE(TRIM(T1895)),S1895*F1895)</f>
        <v/>
      </c>
      <c r="W1895" s="58">
        <f>IF(F1895&lt;=12,"0-12 mo",IF(F1895&lt;=24,"13-24 mo",IF(F1895&lt;=48,"25-48 mo","49+ mo")))</f>
        <v/>
      </c>
      <c r="X1895" s="58">
        <f>IF(S1895&lt;=35.5,"Q1 Low",IF(S1895&lt;=70.35,"Q2 Mid-Low",IF(S1895&lt;=89.85,"Q3 Mid-High","Q4 High")))</f>
        <v/>
      </c>
      <c r="Y1895" s="58">
        <f>IF(U1895="Yes",1,0)</f>
        <v/>
      </c>
      <c r="Z1895" s="58">
        <f>IF(P1895="Month-to-month",1,0)+IF(M1895="No",1,0)+IF(J1895="No",1,0)+IF(I1895="Fiber optic",1,0)+IF(Q1895="Yes",1,0)</f>
        <v/>
      </c>
    </row>
    <row r="1896" ht="15" customHeight="1" s="59">
      <c r="A1896" s="58" t="inlineStr">
        <is>
          <t>9281-PKKZE</t>
        </is>
      </c>
      <c r="B1896" s="58" t="inlineStr">
        <is>
          <t>Female</t>
        </is>
      </c>
      <c r="C1896" s="58" t="n">
        <v>0</v>
      </c>
      <c r="D1896" s="58" t="inlineStr">
        <is>
          <t>Yes</t>
        </is>
      </c>
      <c r="E1896" s="58" t="inlineStr">
        <is>
          <t>No</t>
        </is>
      </c>
      <c r="F1896" s="58" t="n">
        <v>46</v>
      </c>
      <c r="G1896" s="58" t="inlineStr">
        <is>
          <t>No</t>
        </is>
      </c>
      <c r="H1896" s="58" t="inlineStr">
        <is>
          <t>No phone service</t>
        </is>
      </c>
      <c r="I1896" s="58" t="inlineStr">
        <is>
          <t>DSL</t>
        </is>
      </c>
      <c r="J1896" s="58" t="inlineStr">
        <is>
          <t>No</t>
        </is>
      </c>
      <c r="K1896" s="58" t="inlineStr">
        <is>
          <t>No</t>
        </is>
      </c>
      <c r="L1896" s="58" t="inlineStr">
        <is>
          <t>No</t>
        </is>
      </c>
      <c r="M1896" s="58" t="inlineStr">
        <is>
          <t>No</t>
        </is>
      </c>
      <c r="N1896" s="58" t="inlineStr">
        <is>
          <t>Yes</t>
        </is>
      </c>
      <c r="O1896" s="58" t="inlineStr">
        <is>
          <t>Yes</t>
        </is>
      </c>
      <c r="P1896" s="58" t="inlineStr">
        <is>
          <t>Month-to-month</t>
        </is>
      </c>
      <c r="Q1896" s="58" t="inlineStr">
        <is>
          <t>Yes</t>
        </is>
      </c>
      <c r="R1896" s="58" t="inlineStr">
        <is>
          <t>Electronic check</t>
        </is>
      </c>
      <c r="S1896" s="123" t="n">
        <v>43.95</v>
      </c>
      <c r="T1896" s="58" t="inlineStr">
        <is>
          <t>2007.85</t>
        </is>
      </c>
      <c r="U1896" s="58" t="inlineStr">
        <is>
          <t>No</t>
        </is>
      </c>
      <c r="V1896" s="123">
        <f>IFERROR(VALUE(TRIM(T1896)),S1896*F1896)</f>
        <v/>
      </c>
      <c r="W1896" s="58">
        <f>IF(F1896&lt;=12,"0-12 mo",IF(F1896&lt;=24,"13-24 mo",IF(F1896&lt;=48,"25-48 mo","49+ mo")))</f>
        <v/>
      </c>
      <c r="X1896" s="58">
        <f>IF(S1896&lt;=35.5,"Q1 Low",IF(S1896&lt;=70.35,"Q2 Mid-Low",IF(S1896&lt;=89.85,"Q3 Mid-High","Q4 High")))</f>
        <v/>
      </c>
      <c r="Y1896" s="58">
        <f>IF(U1896="Yes",1,0)</f>
        <v/>
      </c>
      <c r="Z1896" s="58">
        <f>IF(P1896="Month-to-month",1,0)+IF(M1896="No",1,0)+IF(J1896="No",1,0)+IF(I1896="Fiber optic",1,0)+IF(Q1896="Yes",1,0)</f>
        <v/>
      </c>
    </row>
    <row r="1897" ht="15" customHeight="1" s="59">
      <c r="A1897" s="58" t="inlineStr">
        <is>
          <t>3638-VBZTA</t>
        </is>
      </c>
      <c r="B1897" s="58" t="inlineStr">
        <is>
          <t>Male</t>
        </is>
      </c>
      <c r="C1897" s="58" t="n">
        <v>0</v>
      </c>
      <c r="D1897" s="58" t="inlineStr">
        <is>
          <t>No</t>
        </is>
      </c>
      <c r="E1897" s="58" t="inlineStr">
        <is>
          <t>Yes</t>
        </is>
      </c>
      <c r="F1897" s="58" t="n">
        <v>68</v>
      </c>
      <c r="G1897" s="58" t="inlineStr">
        <is>
          <t>Yes</t>
        </is>
      </c>
      <c r="H1897" s="58" t="inlineStr">
        <is>
          <t>Yes</t>
        </is>
      </c>
      <c r="I1897" s="58" t="inlineStr">
        <is>
          <t>DSL</t>
        </is>
      </c>
      <c r="J1897" s="58" t="inlineStr">
        <is>
          <t>Yes</t>
        </is>
      </c>
      <c r="K1897" s="58" t="inlineStr">
        <is>
          <t>Yes</t>
        </is>
      </c>
      <c r="L1897" s="58" t="inlineStr">
        <is>
          <t>No</t>
        </is>
      </c>
      <c r="M1897" s="58" t="inlineStr">
        <is>
          <t>Yes</t>
        </is>
      </c>
      <c r="N1897" s="58" t="inlineStr">
        <is>
          <t>Yes</t>
        </is>
      </c>
      <c r="O1897" s="58" t="inlineStr">
        <is>
          <t>Yes</t>
        </is>
      </c>
      <c r="P1897" s="58" t="inlineStr">
        <is>
          <t>Two year</t>
        </is>
      </c>
      <c r="Q1897" s="58" t="inlineStr">
        <is>
          <t>Yes</t>
        </is>
      </c>
      <c r="R1897" s="58" t="inlineStr">
        <is>
          <t>Bank transfer (automatic)</t>
        </is>
      </c>
      <c r="S1897" s="123" t="n">
        <v>86.5</v>
      </c>
      <c r="T1897" s="58" t="inlineStr">
        <is>
          <t>5882.75</t>
        </is>
      </c>
      <c r="U1897" s="58" t="inlineStr">
        <is>
          <t>No</t>
        </is>
      </c>
      <c r="V1897" s="123">
        <f>IFERROR(VALUE(TRIM(T1897)),S1897*F1897)</f>
        <v/>
      </c>
      <c r="W1897" s="58">
        <f>IF(F1897&lt;=12,"0-12 mo",IF(F1897&lt;=24,"13-24 mo",IF(F1897&lt;=48,"25-48 mo","49+ mo")))</f>
        <v/>
      </c>
      <c r="X1897" s="58">
        <f>IF(S1897&lt;=35.5,"Q1 Low",IF(S1897&lt;=70.35,"Q2 Mid-Low",IF(S1897&lt;=89.85,"Q3 Mid-High","Q4 High")))</f>
        <v/>
      </c>
      <c r="Y1897" s="58">
        <f>IF(U1897="Yes",1,0)</f>
        <v/>
      </c>
      <c r="Z1897" s="58">
        <f>IF(P1897="Month-to-month",1,0)+IF(M1897="No",1,0)+IF(J1897="No",1,0)+IF(I1897="Fiber optic",1,0)+IF(Q1897="Yes",1,0)</f>
        <v/>
      </c>
    </row>
    <row r="1898" ht="15" customHeight="1" s="59">
      <c r="A1898" s="58" t="inlineStr">
        <is>
          <t>7459-IMVYU</t>
        </is>
      </c>
      <c r="B1898" s="58" t="inlineStr">
        <is>
          <t>Male</t>
        </is>
      </c>
      <c r="C1898" s="58" t="n">
        <v>0</v>
      </c>
      <c r="D1898" s="58" t="inlineStr">
        <is>
          <t>No</t>
        </is>
      </c>
      <c r="E1898" s="58" t="inlineStr">
        <is>
          <t>No</t>
        </is>
      </c>
      <c r="F1898" s="58" t="n">
        <v>38</v>
      </c>
      <c r="G1898" s="58" t="inlineStr">
        <is>
          <t>Yes</t>
        </is>
      </c>
      <c r="H1898" s="58" t="inlineStr">
        <is>
          <t>Yes</t>
        </is>
      </c>
      <c r="I1898" s="58" t="inlineStr">
        <is>
          <t>DSL</t>
        </is>
      </c>
      <c r="J1898" s="58" t="inlineStr">
        <is>
          <t>Yes</t>
        </is>
      </c>
      <c r="K1898" s="58" t="inlineStr">
        <is>
          <t>Yes</t>
        </is>
      </c>
      <c r="L1898" s="58" t="inlineStr">
        <is>
          <t>Yes</t>
        </is>
      </c>
      <c r="M1898" s="58" t="inlineStr">
        <is>
          <t>Yes</t>
        </is>
      </c>
      <c r="N1898" s="58" t="inlineStr">
        <is>
          <t>No</t>
        </is>
      </c>
      <c r="O1898" s="58" t="inlineStr">
        <is>
          <t>No</t>
        </is>
      </c>
      <c r="P1898" s="58" t="inlineStr">
        <is>
          <t>Month-to-month</t>
        </is>
      </c>
      <c r="Q1898" s="58" t="inlineStr">
        <is>
          <t>No</t>
        </is>
      </c>
      <c r="R1898" s="58" t="inlineStr">
        <is>
          <t>Electronic check</t>
        </is>
      </c>
      <c r="S1898" s="123" t="n">
        <v>69.95</v>
      </c>
      <c r="T1898" s="58" t="inlineStr">
        <is>
          <t>2657.55</t>
        </is>
      </c>
      <c r="U1898" s="58" t="inlineStr">
        <is>
          <t>No</t>
        </is>
      </c>
      <c r="V1898" s="123">
        <f>IFERROR(VALUE(TRIM(T1898)),S1898*F1898)</f>
        <v/>
      </c>
      <c r="W1898" s="58">
        <f>IF(F1898&lt;=12,"0-12 mo",IF(F1898&lt;=24,"13-24 mo",IF(F1898&lt;=48,"25-48 mo","49+ mo")))</f>
        <v/>
      </c>
      <c r="X1898" s="58">
        <f>IF(S1898&lt;=35.5,"Q1 Low",IF(S1898&lt;=70.35,"Q2 Mid-Low",IF(S1898&lt;=89.85,"Q3 Mid-High","Q4 High")))</f>
        <v/>
      </c>
      <c r="Y1898" s="58">
        <f>IF(U1898="Yes",1,0)</f>
        <v/>
      </c>
      <c r="Z1898" s="58">
        <f>IF(P1898="Month-to-month",1,0)+IF(M1898="No",1,0)+IF(J1898="No",1,0)+IF(I1898="Fiber optic",1,0)+IF(Q1898="Yes",1,0)</f>
        <v/>
      </c>
    </row>
    <row r="1899" ht="15" customHeight="1" s="59">
      <c r="A1899" s="58" t="inlineStr">
        <is>
          <t>7776-QWNFX</t>
        </is>
      </c>
      <c r="B1899" s="58" t="inlineStr">
        <is>
          <t>Male</t>
        </is>
      </c>
      <c r="C1899" s="58" t="n">
        <v>1</v>
      </c>
      <c r="D1899" s="58" t="inlineStr">
        <is>
          <t>Yes</t>
        </is>
      </c>
      <c r="E1899" s="58" t="inlineStr">
        <is>
          <t>No</t>
        </is>
      </c>
      <c r="F1899" s="58" t="n">
        <v>30</v>
      </c>
      <c r="G1899" s="58" t="inlineStr">
        <is>
          <t>Yes</t>
        </is>
      </c>
      <c r="H1899" s="58" t="inlineStr">
        <is>
          <t>No</t>
        </is>
      </c>
      <c r="I1899" s="58" t="inlineStr">
        <is>
          <t>DSL</t>
        </is>
      </c>
      <c r="J1899" s="58" t="inlineStr">
        <is>
          <t>No</t>
        </is>
      </c>
      <c r="K1899" s="58" t="inlineStr">
        <is>
          <t>Yes</t>
        </is>
      </c>
      <c r="L1899" s="58" t="inlineStr">
        <is>
          <t>No</t>
        </is>
      </c>
      <c r="M1899" s="58" t="inlineStr">
        <is>
          <t>No</t>
        </is>
      </c>
      <c r="N1899" s="58" t="inlineStr">
        <is>
          <t>No</t>
        </is>
      </c>
      <c r="O1899" s="58" t="inlineStr">
        <is>
          <t>No</t>
        </is>
      </c>
      <c r="P1899" s="58" t="inlineStr">
        <is>
          <t>Month-to-month</t>
        </is>
      </c>
      <c r="Q1899" s="58" t="inlineStr">
        <is>
          <t>Yes</t>
        </is>
      </c>
      <c r="R1899" s="58" t="inlineStr">
        <is>
          <t>Bank transfer (automatic)</t>
        </is>
      </c>
      <c r="S1899" s="123" t="n">
        <v>50.4</v>
      </c>
      <c r="T1899" s="58" t="inlineStr">
        <is>
          <t>1527.5</t>
        </is>
      </c>
      <c r="U1899" s="58" t="inlineStr">
        <is>
          <t>Yes</t>
        </is>
      </c>
      <c r="V1899" s="123">
        <f>IFERROR(VALUE(TRIM(T1899)),S1899*F1899)</f>
        <v/>
      </c>
      <c r="W1899" s="58">
        <f>IF(F1899&lt;=12,"0-12 mo",IF(F1899&lt;=24,"13-24 mo",IF(F1899&lt;=48,"25-48 mo","49+ mo")))</f>
        <v/>
      </c>
      <c r="X1899" s="58">
        <f>IF(S1899&lt;=35.5,"Q1 Low",IF(S1899&lt;=70.35,"Q2 Mid-Low",IF(S1899&lt;=89.85,"Q3 Mid-High","Q4 High")))</f>
        <v/>
      </c>
      <c r="Y1899" s="58">
        <f>IF(U1899="Yes",1,0)</f>
        <v/>
      </c>
      <c r="Z1899" s="58">
        <f>IF(P1899="Month-to-month",1,0)+IF(M1899="No",1,0)+IF(J1899="No",1,0)+IF(I1899="Fiber optic",1,0)+IF(Q1899="Yes",1,0)</f>
        <v/>
      </c>
    </row>
    <row r="1900" ht="15" customHeight="1" s="59">
      <c r="A1900" s="58" t="inlineStr">
        <is>
          <t>6689-TCZHQ</t>
        </is>
      </c>
      <c r="B1900" s="58" t="inlineStr">
        <is>
          <t>Female</t>
        </is>
      </c>
      <c r="C1900" s="58" t="n">
        <v>1</v>
      </c>
      <c r="D1900" s="58" t="inlineStr">
        <is>
          <t>No</t>
        </is>
      </c>
      <c r="E1900" s="58" t="inlineStr">
        <is>
          <t>No</t>
        </is>
      </c>
      <c r="F1900" s="58" t="n">
        <v>5</v>
      </c>
      <c r="G1900" s="58" t="inlineStr">
        <is>
          <t>Yes</t>
        </is>
      </c>
      <c r="H1900" s="58" t="inlineStr">
        <is>
          <t>No</t>
        </is>
      </c>
      <c r="I1900" s="58" t="inlineStr">
        <is>
          <t>Fiber optic</t>
        </is>
      </c>
      <c r="J1900" s="58" t="inlineStr">
        <is>
          <t>No</t>
        </is>
      </c>
      <c r="K1900" s="58" t="inlineStr">
        <is>
          <t>No</t>
        </is>
      </c>
      <c r="L1900" s="58" t="inlineStr">
        <is>
          <t>No</t>
        </is>
      </c>
      <c r="M1900" s="58" t="inlineStr">
        <is>
          <t>No</t>
        </is>
      </c>
      <c r="N1900" s="58" t="inlineStr">
        <is>
          <t>No</t>
        </is>
      </c>
      <c r="O1900" s="58" t="inlineStr">
        <is>
          <t>Yes</t>
        </is>
      </c>
      <c r="P1900" s="58" t="inlineStr">
        <is>
          <t>Month-to-month</t>
        </is>
      </c>
      <c r="Q1900" s="58" t="inlineStr">
        <is>
          <t>No</t>
        </is>
      </c>
      <c r="R1900" s="58" t="inlineStr">
        <is>
          <t>Electronic check</t>
        </is>
      </c>
      <c r="S1900" s="123" t="n">
        <v>78.95</v>
      </c>
      <c r="T1900" s="58" t="inlineStr">
        <is>
          <t>378.4</t>
        </is>
      </c>
      <c r="U1900" s="58" t="inlineStr">
        <is>
          <t>Yes</t>
        </is>
      </c>
      <c r="V1900" s="123">
        <f>IFERROR(VALUE(TRIM(T1900)),S1900*F1900)</f>
        <v/>
      </c>
      <c r="W1900" s="58">
        <f>IF(F1900&lt;=12,"0-12 mo",IF(F1900&lt;=24,"13-24 mo",IF(F1900&lt;=48,"25-48 mo","49+ mo")))</f>
        <v/>
      </c>
      <c r="X1900" s="58">
        <f>IF(S1900&lt;=35.5,"Q1 Low",IF(S1900&lt;=70.35,"Q2 Mid-Low",IF(S1900&lt;=89.85,"Q3 Mid-High","Q4 High")))</f>
        <v/>
      </c>
      <c r="Y1900" s="58">
        <f>IF(U1900="Yes",1,0)</f>
        <v/>
      </c>
      <c r="Z1900" s="58">
        <f>IF(P1900="Month-to-month",1,0)+IF(M1900="No",1,0)+IF(J1900="No",1,0)+IF(I1900="Fiber optic",1,0)+IF(Q1900="Yes",1,0)</f>
        <v/>
      </c>
    </row>
    <row r="1901" ht="15" customHeight="1" s="59">
      <c r="A1901" s="58" t="inlineStr">
        <is>
          <t>8563-OYMQY</t>
        </is>
      </c>
      <c r="B1901" s="58" t="inlineStr">
        <is>
          <t>Male</t>
        </is>
      </c>
      <c r="C1901" s="58" t="n">
        <v>0</v>
      </c>
      <c r="D1901" s="58" t="inlineStr">
        <is>
          <t>No</t>
        </is>
      </c>
      <c r="E1901" s="58" t="inlineStr">
        <is>
          <t>No</t>
        </is>
      </c>
      <c r="F1901" s="58" t="n">
        <v>17</v>
      </c>
      <c r="G1901" s="58" t="inlineStr">
        <is>
          <t>Yes</t>
        </is>
      </c>
      <c r="H1901" s="58" t="inlineStr">
        <is>
          <t>No</t>
        </is>
      </c>
      <c r="I1901" s="58" t="inlineStr">
        <is>
          <t>Fiber optic</t>
        </is>
      </c>
      <c r="J1901" s="58" t="inlineStr">
        <is>
          <t>No</t>
        </is>
      </c>
      <c r="K1901" s="58" t="inlineStr">
        <is>
          <t>Yes</t>
        </is>
      </c>
      <c r="L1901" s="58" t="inlineStr">
        <is>
          <t>Yes</t>
        </is>
      </c>
      <c r="M1901" s="58" t="inlineStr">
        <is>
          <t>No</t>
        </is>
      </c>
      <c r="N1901" s="58" t="inlineStr">
        <is>
          <t>No</t>
        </is>
      </c>
      <c r="O1901" s="58" t="inlineStr">
        <is>
          <t>Yes</t>
        </is>
      </c>
      <c r="P1901" s="58" t="inlineStr">
        <is>
          <t>Month-to-month</t>
        </is>
      </c>
      <c r="Q1901" s="58" t="inlineStr">
        <is>
          <t>Yes</t>
        </is>
      </c>
      <c r="R1901" s="58" t="inlineStr">
        <is>
          <t>Credit card (automatic)</t>
        </is>
      </c>
      <c r="S1901" s="123" t="n">
        <v>90.95</v>
      </c>
      <c r="T1901" s="58" t="inlineStr">
        <is>
          <t>1612.2</t>
        </is>
      </c>
      <c r="U1901" s="58" t="inlineStr">
        <is>
          <t>No</t>
        </is>
      </c>
      <c r="V1901" s="123">
        <f>IFERROR(VALUE(TRIM(T1901)),S1901*F1901)</f>
        <v/>
      </c>
      <c r="W1901" s="58">
        <f>IF(F1901&lt;=12,"0-12 mo",IF(F1901&lt;=24,"13-24 mo",IF(F1901&lt;=48,"25-48 mo","49+ mo")))</f>
        <v/>
      </c>
      <c r="X1901" s="58">
        <f>IF(S1901&lt;=35.5,"Q1 Low",IF(S1901&lt;=70.35,"Q2 Mid-Low",IF(S1901&lt;=89.85,"Q3 Mid-High","Q4 High")))</f>
        <v/>
      </c>
      <c r="Y1901" s="58">
        <f>IF(U1901="Yes",1,0)</f>
        <v/>
      </c>
      <c r="Z1901" s="58">
        <f>IF(P1901="Month-to-month",1,0)+IF(M1901="No",1,0)+IF(J1901="No",1,0)+IF(I1901="Fiber optic",1,0)+IF(Q1901="Yes",1,0)</f>
        <v/>
      </c>
    </row>
    <row r="1902" ht="15" customHeight="1" s="59">
      <c r="A1902" s="58" t="inlineStr">
        <is>
          <t>0754-EEBDC</t>
        </is>
      </c>
      <c r="B1902" s="58" t="inlineStr">
        <is>
          <t>Male</t>
        </is>
      </c>
      <c r="C1902" s="58" t="n">
        <v>0</v>
      </c>
      <c r="D1902" s="58" t="inlineStr">
        <is>
          <t>Yes</t>
        </is>
      </c>
      <c r="E1902" s="58" t="inlineStr">
        <is>
          <t>Yes</t>
        </is>
      </c>
      <c r="F1902" s="58" t="n">
        <v>4</v>
      </c>
      <c r="G1902" s="58" t="inlineStr">
        <is>
          <t>Yes</t>
        </is>
      </c>
      <c r="H1902" s="58" t="inlineStr">
        <is>
          <t>No</t>
        </is>
      </c>
      <c r="I1902" s="58" t="inlineStr">
        <is>
          <t>No</t>
        </is>
      </c>
      <c r="J1902" s="58" t="inlineStr">
        <is>
          <t>No internet service</t>
        </is>
      </c>
      <c r="K1902" s="58" t="inlineStr">
        <is>
          <t>No internet service</t>
        </is>
      </c>
      <c r="L1902" s="58" t="inlineStr">
        <is>
          <t>No internet service</t>
        </is>
      </c>
      <c r="M1902" s="58" t="inlineStr">
        <is>
          <t>No internet service</t>
        </is>
      </c>
      <c r="N1902" s="58" t="inlineStr">
        <is>
          <t>No internet service</t>
        </is>
      </c>
      <c r="O1902" s="58" t="inlineStr">
        <is>
          <t>No internet service</t>
        </is>
      </c>
      <c r="P1902" s="58" t="inlineStr">
        <is>
          <t>Two year</t>
        </is>
      </c>
      <c r="Q1902" s="58" t="inlineStr">
        <is>
          <t>No</t>
        </is>
      </c>
      <c r="R1902" s="58" t="inlineStr">
        <is>
          <t>Mailed check</t>
        </is>
      </c>
      <c r="S1902" s="123" t="n">
        <v>19.9</v>
      </c>
      <c r="T1902" s="58" t="inlineStr">
        <is>
          <t>76.65</t>
        </is>
      </c>
      <c r="U1902" s="58" t="inlineStr">
        <is>
          <t>No</t>
        </is>
      </c>
      <c r="V1902" s="123">
        <f>IFERROR(VALUE(TRIM(T1902)),S1902*F1902)</f>
        <v/>
      </c>
      <c r="W1902" s="58">
        <f>IF(F1902&lt;=12,"0-12 mo",IF(F1902&lt;=24,"13-24 mo",IF(F1902&lt;=48,"25-48 mo","49+ mo")))</f>
        <v/>
      </c>
      <c r="X1902" s="58">
        <f>IF(S1902&lt;=35.5,"Q1 Low",IF(S1902&lt;=70.35,"Q2 Mid-Low",IF(S1902&lt;=89.85,"Q3 Mid-High","Q4 High")))</f>
        <v/>
      </c>
      <c r="Y1902" s="58">
        <f>IF(U1902="Yes",1,0)</f>
        <v/>
      </c>
      <c r="Z1902" s="58">
        <f>IF(P1902="Month-to-month",1,0)+IF(M1902="No",1,0)+IF(J1902="No",1,0)+IF(I1902="Fiber optic",1,0)+IF(Q1902="Yes",1,0)</f>
        <v/>
      </c>
    </row>
    <row r="1903" ht="15" customHeight="1" s="59">
      <c r="A1903" s="58" t="inlineStr">
        <is>
          <t>5777-ZPQNC</t>
        </is>
      </c>
      <c r="B1903" s="58" t="inlineStr">
        <is>
          <t>Female</t>
        </is>
      </c>
      <c r="C1903" s="58" t="n">
        <v>0</v>
      </c>
      <c r="D1903" s="58" t="inlineStr">
        <is>
          <t>No</t>
        </is>
      </c>
      <c r="E1903" s="58" t="inlineStr">
        <is>
          <t>No</t>
        </is>
      </c>
      <c r="F1903" s="58" t="n">
        <v>12</v>
      </c>
      <c r="G1903" s="58" t="inlineStr">
        <is>
          <t>Yes</t>
        </is>
      </c>
      <c r="H1903" s="58" t="inlineStr">
        <is>
          <t>No</t>
        </is>
      </c>
      <c r="I1903" s="58" t="inlineStr">
        <is>
          <t>No</t>
        </is>
      </c>
      <c r="J1903" s="58" t="inlineStr">
        <is>
          <t>No internet service</t>
        </is>
      </c>
      <c r="K1903" s="58" t="inlineStr">
        <is>
          <t>No internet service</t>
        </is>
      </c>
      <c r="L1903" s="58" t="inlineStr">
        <is>
          <t>No internet service</t>
        </is>
      </c>
      <c r="M1903" s="58" t="inlineStr">
        <is>
          <t>No internet service</t>
        </is>
      </c>
      <c r="N1903" s="58" t="inlineStr">
        <is>
          <t>No internet service</t>
        </is>
      </c>
      <c r="O1903" s="58" t="inlineStr">
        <is>
          <t>No internet service</t>
        </is>
      </c>
      <c r="P1903" s="58" t="inlineStr">
        <is>
          <t>One year</t>
        </is>
      </c>
      <c r="Q1903" s="58" t="inlineStr">
        <is>
          <t>No</t>
        </is>
      </c>
      <c r="R1903" s="58" t="inlineStr">
        <is>
          <t>Electronic check</t>
        </is>
      </c>
      <c r="S1903" s="123" t="n">
        <v>20.15</v>
      </c>
      <c r="T1903" s="58" t="inlineStr">
        <is>
          <t>260.7</t>
        </is>
      </c>
      <c r="U1903" s="58" t="inlineStr">
        <is>
          <t>No</t>
        </is>
      </c>
      <c r="V1903" s="123">
        <f>IFERROR(VALUE(TRIM(T1903)),S1903*F1903)</f>
        <v/>
      </c>
      <c r="W1903" s="58">
        <f>IF(F1903&lt;=12,"0-12 mo",IF(F1903&lt;=24,"13-24 mo",IF(F1903&lt;=48,"25-48 mo","49+ mo")))</f>
        <v/>
      </c>
      <c r="X1903" s="58">
        <f>IF(S1903&lt;=35.5,"Q1 Low",IF(S1903&lt;=70.35,"Q2 Mid-Low",IF(S1903&lt;=89.85,"Q3 Mid-High","Q4 High")))</f>
        <v/>
      </c>
      <c r="Y1903" s="58">
        <f>IF(U1903="Yes",1,0)</f>
        <v/>
      </c>
      <c r="Z1903" s="58">
        <f>IF(P1903="Month-to-month",1,0)+IF(M1903="No",1,0)+IF(J1903="No",1,0)+IF(I1903="Fiber optic",1,0)+IF(Q1903="Yes",1,0)</f>
        <v/>
      </c>
    </row>
    <row r="1904" ht="15" customHeight="1" s="59">
      <c r="A1904" s="58" t="inlineStr">
        <is>
          <t>1951-IEYXM</t>
        </is>
      </c>
      <c r="B1904" s="58" t="inlineStr">
        <is>
          <t>Male</t>
        </is>
      </c>
      <c r="C1904" s="58" t="n">
        <v>0</v>
      </c>
      <c r="D1904" s="58" t="inlineStr">
        <is>
          <t>Yes</t>
        </is>
      </c>
      <c r="E1904" s="58" t="inlineStr">
        <is>
          <t>Yes</t>
        </is>
      </c>
      <c r="F1904" s="58" t="n">
        <v>72</v>
      </c>
      <c r="G1904" s="58" t="inlineStr">
        <is>
          <t>Yes</t>
        </is>
      </c>
      <c r="H1904" s="58" t="inlineStr">
        <is>
          <t>Yes</t>
        </is>
      </c>
      <c r="I1904" s="58" t="inlineStr">
        <is>
          <t>DSL</t>
        </is>
      </c>
      <c r="J1904" s="58" t="inlineStr">
        <is>
          <t>Yes</t>
        </is>
      </c>
      <c r="K1904" s="58" t="inlineStr">
        <is>
          <t>Yes</t>
        </is>
      </c>
      <c r="L1904" s="58" t="inlineStr">
        <is>
          <t>Yes</t>
        </is>
      </c>
      <c r="M1904" s="58" t="inlineStr">
        <is>
          <t>Yes</t>
        </is>
      </c>
      <c r="N1904" s="58" t="inlineStr">
        <is>
          <t>Yes</t>
        </is>
      </c>
      <c r="O1904" s="58" t="inlineStr">
        <is>
          <t>Yes</t>
        </is>
      </c>
      <c r="P1904" s="58" t="inlineStr">
        <is>
          <t>Two year</t>
        </is>
      </c>
      <c r="Q1904" s="58" t="inlineStr">
        <is>
          <t>Yes</t>
        </is>
      </c>
      <c r="R1904" s="58" t="inlineStr">
        <is>
          <t>Credit card (automatic)</t>
        </is>
      </c>
      <c r="S1904" s="123" t="n">
        <v>90.59999999999999</v>
      </c>
      <c r="T1904" s="58" t="inlineStr">
        <is>
          <t>6441.85</t>
        </is>
      </c>
      <c r="U1904" s="58" t="inlineStr">
        <is>
          <t>No</t>
        </is>
      </c>
      <c r="V1904" s="123">
        <f>IFERROR(VALUE(TRIM(T1904)),S1904*F1904)</f>
        <v/>
      </c>
      <c r="W1904" s="58">
        <f>IF(F1904&lt;=12,"0-12 mo",IF(F1904&lt;=24,"13-24 mo",IF(F1904&lt;=48,"25-48 mo","49+ mo")))</f>
        <v/>
      </c>
      <c r="X1904" s="58">
        <f>IF(S1904&lt;=35.5,"Q1 Low",IF(S1904&lt;=70.35,"Q2 Mid-Low",IF(S1904&lt;=89.85,"Q3 Mid-High","Q4 High")))</f>
        <v/>
      </c>
      <c r="Y1904" s="58">
        <f>IF(U1904="Yes",1,0)</f>
        <v/>
      </c>
      <c r="Z1904" s="58">
        <f>IF(P1904="Month-to-month",1,0)+IF(M1904="No",1,0)+IF(J1904="No",1,0)+IF(I1904="Fiber optic",1,0)+IF(Q1904="Yes",1,0)</f>
        <v/>
      </c>
    </row>
    <row r="1905" ht="15" customHeight="1" s="59">
      <c r="A1905" s="58" t="inlineStr">
        <is>
          <t>3318-NMQXL</t>
        </is>
      </c>
      <c r="B1905" s="58" t="inlineStr">
        <is>
          <t>Male</t>
        </is>
      </c>
      <c r="C1905" s="58" t="n">
        <v>0</v>
      </c>
      <c r="D1905" s="58" t="inlineStr">
        <is>
          <t>No</t>
        </is>
      </c>
      <c r="E1905" s="58" t="inlineStr">
        <is>
          <t>No</t>
        </is>
      </c>
      <c r="F1905" s="58" t="n">
        <v>3</v>
      </c>
      <c r="G1905" s="58" t="inlineStr">
        <is>
          <t>Yes</t>
        </is>
      </c>
      <c r="H1905" s="58" t="inlineStr">
        <is>
          <t>No</t>
        </is>
      </c>
      <c r="I1905" s="58" t="inlineStr">
        <is>
          <t>Fiber optic</t>
        </is>
      </c>
      <c r="J1905" s="58" t="inlineStr">
        <is>
          <t>No</t>
        </is>
      </c>
      <c r="K1905" s="58" t="inlineStr">
        <is>
          <t>No</t>
        </is>
      </c>
      <c r="L1905" s="58" t="inlineStr">
        <is>
          <t>No</t>
        </is>
      </c>
      <c r="M1905" s="58" t="inlineStr">
        <is>
          <t>No</t>
        </is>
      </c>
      <c r="N1905" s="58" t="inlineStr">
        <is>
          <t>Yes</t>
        </is>
      </c>
      <c r="O1905" s="58" t="inlineStr">
        <is>
          <t>Yes</t>
        </is>
      </c>
      <c r="P1905" s="58" t="inlineStr">
        <is>
          <t>Month-to-month</t>
        </is>
      </c>
      <c r="Q1905" s="58" t="inlineStr">
        <is>
          <t>Yes</t>
        </is>
      </c>
      <c r="R1905" s="58" t="inlineStr">
        <is>
          <t>Electronic check</t>
        </is>
      </c>
      <c r="S1905" s="123" t="n">
        <v>92</v>
      </c>
      <c r="T1905" s="58" t="inlineStr">
        <is>
          <t>266.8</t>
        </is>
      </c>
      <c r="U1905" s="58" t="inlineStr">
        <is>
          <t>No</t>
        </is>
      </c>
      <c r="V1905" s="123">
        <f>IFERROR(VALUE(TRIM(T1905)),S1905*F1905)</f>
        <v/>
      </c>
      <c r="W1905" s="58">
        <f>IF(F1905&lt;=12,"0-12 mo",IF(F1905&lt;=24,"13-24 mo",IF(F1905&lt;=48,"25-48 mo","49+ mo")))</f>
        <v/>
      </c>
      <c r="X1905" s="58">
        <f>IF(S1905&lt;=35.5,"Q1 Low",IF(S1905&lt;=70.35,"Q2 Mid-Low",IF(S1905&lt;=89.85,"Q3 Mid-High","Q4 High")))</f>
        <v/>
      </c>
      <c r="Y1905" s="58">
        <f>IF(U1905="Yes",1,0)</f>
        <v/>
      </c>
      <c r="Z1905" s="58">
        <f>IF(P1905="Month-to-month",1,0)+IF(M1905="No",1,0)+IF(J1905="No",1,0)+IF(I1905="Fiber optic",1,0)+IF(Q1905="Yes",1,0)</f>
        <v/>
      </c>
    </row>
    <row r="1906" ht="15" customHeight="1" s="59">
      <c r="A1906" s="58" t="inlineStr">
        <is>
          <t>3143-ILDAL</t>
        </is>
      </c>
      <c r="B1906" s="58" t="inlineStr">
        <is>
          <t>Male</t>
        </is>
      </c>
      <c r="C1906" s="58" t="n">
        <v>0</v>
      </c>
      <c r="D1906" s="58" t="inlineStr">
        <is>
          <t>No</t>
        </is>
      </c>
      <c r="E1906" s="58" t="inlineStr">
        <is>
          <t>No</t>
        </is>
      </c>
      <c r="F1906" s="58" t="n">
        <v>56</v>
      </c>
      <c r="G1906" s="58" t="inlineStr">
        <is>
          <t>Yes</t>
        </is>
      </c>
      <c r="H1906" s="58" t="inlineStr">
        <is>
          <t>Yes</t>
        </is>
      </c>
      <c r="I1906" s="58" t="inlineStr">
        <is>
          <t>Fiber optic</t>
        </is>
      </c>
      <c r="J1906" s="58" t="inlineStr">
        <is>
          <t>No</t>
        </is>
      </c>
      <c r="K1906" s="58" t="inlineStr">
        <is>
          <t>Yes</t>
        </is>
      </c>
      <c r="L1906" s="58" t="inlineStr">
        <is>
          <t>No</t>
        </is>
      </c>
      <c r="M1906" s="58" t="inlineStr">
        <is>
          <t>Yes</t>
        </is>
      </c>
      <c r="N1906" s="58" t="inlineStr">
        <is>
          <t>No</t>
        </is>
      </c>
      <c r="O1906" s="58" t="inlineStr">
        <is>
          <t>Yes</t>
        </is>
      </c>
      <c r="P1906" s="58" t="inlineStr">
        <is>
          <t>Month-to-month</t>
        </is>
      </c>
      <c r="Q1906" s="58" t="inlineStr">
        <is>
          <t>Yes</t>
        </is>
      </c>
      <c r="R1906" s="58" t="inlineStr">
        <is>
          <t>Electronic check</t>
        </is>
      </c>
      <c r="S1906" s="123" t="n">
        <v>94.45</v>
      </c>
      <c r="T1906" s="58" t="inlineStr">
        <is>
          <t>5124.6</t>
        </is>
      </c>
      <c r="U1906" s="58" t="inlineStr">
        <is>
          <t>Yes</t>
        </is>
      </c>
      <c r="V1906" s="123">
        <f>IFERROR(VALUE(TRIM(T1906)),S1906*F1906)</f>
        <v/>
      </c>
      <c r="W1906" s="58">
        <f>IF(F1906&lt;=12,"0-12 mo",IF(F1906&lt;=24,"13-24 mo",IF(F1906&lt;=48,"25-48 mo","49+ mo")))</f>
        <v/>
      </c>
      <c r="X1906" s="58">
        <f>IF(S1906&lt;=35.5,"Q1 Low",IF(S1906&lt;=70.35,"Q2 Mid-Low",IF(S1906&lt;=89.85,"Q3 Mid-High","Q4 High")))</f>
        <v/>
      </c>
      <c r="Y1906" s="58">
        <f>IF(U1906="Yes",1,0)</f>
        <v/>
      </c>
      <c r="Z1906" s="58">
        <f>IF(P1906="Month-to-month",1,0)+IF(M1906="No",1,0)+IF(J1906="No",1,0)+IF(I1906="Fiber optic",1,0)+IF(Q1906="Yes",1,0)</f>
        <v/>
      </c>
    </row>
    <row r="1907" ht="15" customHeight="1" s="59">
      <c r="A1907" s="58" t="inlineStr">
        <is>
          <t>1022-RKXDR</t>
        </is>
      </c>
      <c r="B1907" s="58" t="inlineStr">
        <is>
          <t>Female</t>
        </is>
      </c>
      <c r="C1907" s="58" t="n">
        <v>0</v>
      </c>
      <c r="D1907" s="58" t="inlineStr">
        <is>
          <t>No</t>
        </is>
      </c>
      <c r="E1907" s="58" t="inlineStr">
        <is>
          <t>No</t>
        </is>
      </c>
      <c r="F1907" s="58" t="n">
        <v>41</v>
      </c>
      <c r="G1907" s="58" t="inlineStr">
        <is>
          <t>Yes</t>
        </is>
      </c>
      <c r="H1907" s="58" t="inlineStr">
        <is>
          <t>Yes</t>
        </is>
      </c>
      <c r="I1907" s="58" t="inlineStr">
        <is>
          <t>No</t>
        </is>
      </c>
      <c r="J1907" s="58" t="inlineStr">
        <is>
          <t>No internet service</t>
        </is>
      </c>
      <c r="K1907" s="58" t="inlineStr">
        <is>
          <t>No internet service</t>
        </is>
      </c>
      <c r="L1907" s="58" t="inlineStr">
        <is>
          <t>No internet service</t>
        </is>
      </c>
      <c r="M1907" s="58" t="inlineStr">
        <is>
          <t>No internet service</t>
        </is>
      </c>
      <c r="N1907" s="58" t="inlineStr">
        <is>
          <t>No internet service</t>
        </is>
      </c>
      <c r="O1907" s="58" t="inlineStr">
        <is>
          <t>No internet service</t>
        </is>
      </c>
      <c r="P1907" s="58" t="inlineStr">
        <is>
          <t>One year</t>
        </is>
      </c>
      <c r="Q1907" s="58" t="inlineStr">
        <is>
          <t>Yes</t>
        </is>
      </c>
      <c r="R1907" s="58" t="inlineStr">
        <is>
          <t>Mailed check</t>
        </is>
      </c>
      <c r="S1907" s="123" t="n">
        <v>24.85</v>
      </c>
      <c r="T1907" s="58" t="inlineStr">
        <is>
          <t>962.25</t>
        </is>
      </c>
      <c r="U1907" s="58" t="inlineStr">
        <is>
          <t>No</t>
        </is>
      </c>
      <c r="V1907" s="123">
        <f>IFERROR(VALUE(TRIM(T1907)),S1907*F1907)</f>
        <v/>
      </c>
      <c r="W1907" s="58">
        <f>IF(F1907&lt;=12,"0-12 mo",IF(F1907&lt;=24,"13-24 mo",IF(F1907&lt;=48,"25-48 mo","49+ mo")))</f>
        <v/>
      </c>
      <c r="X1907" s="58">
        <f>IF(S1907&lt;=35.5,"Q1 Low",IF(S1907&lt;=70.35,"Q2 Mid-Low",IF(S1907&lt;=89.85,"Q3 Mid-High","Q4 High")))</f>
        <v/>
      </c>
      <c r="Y1907" s="58">
        <f>IF(U1907="Yes",1,0)</f>
        <v/>
      </c>
      <c r="Z1907" s="58">
        <f>IF(P1907="Month-to-month",1,0)+IF(M1907="No",1,0)+IF(J1907="No",1,0)+IF(I1907="Fiber optic",1,0)+IF(Q1907="Yes",1,0)</f>
        <v/>
      </c>
    </row>
    <row r="1908" ht="15" customHeight="1" s="59">
      <c r="A1908" s="58" t="inlineStr">
        <is>
          <t>2361-FJWNO</t>
        </is>
      </c>
      <c r="B1908" s="58" t="inlineStr">
        <is>
          <t>Male</t>
        </is>
      </c>
      <c r="C1908" s="58" t="n">
        <v>0</v>
      </c>
      <c r="D1908" s="58" t="inlineStr">
        <is>
          <t>No</t>
        </is>
      </c>
      <c r="E1908" s="58" t="inlineStr">
        <is>
          <t>No</t>
        </is>
      </c>
      <c r="F1908" s="58" t="n">
        <v>40</v>
      </c>
      <c r="G1908" s="58" t="inlineStr">
        <is>
          <t>No</t>
        </is>
      </c>
      <c r="H1908" s="58" t="inlineStr">
        <is>
          <t>No phone service</t>
        </is>
      </c>
      <c r="I1908" s="58" t="inlineStr">
        <is>
          <t>DSL</t>
        </is>
      </c>
      <c r="J1908" s="58" t="inlineStr">
        <is>
          <t>No</t>
        </is>
      </c>
      <c r="K1908" s="58" t="inlineStr">
        <is>
          <t>Yes</t>
        </is>
      </c>
      <c r="L1908" s="58" t="inlineStr">
        <is>
          <t>No</t>
        </is>
      </c>
      <c r="M1908" s="58" t="inlineStr">
        <is>
          <t>Yes</t>
        </is>
      </c>
      <c r="N1908" s="58" t="inlineStr">
        <is>
          <t>No</t>
        </is>
      </c>
      <c r="O1908" s="58" t="inlineStr">
        <is>
          <t>No</t>
        </is>
      </c>
      <c r="P1908" s="58" t="inlineStr">
        <is>
          <t>One year</t>
        </is>
      </c>
      <c r="Q1908" s="58" t="inlineStr">
        <is>
          <t>No</t>
        </is>
      </c>
      <c r="R1908" s="58" t="inlineStr">
        <is>
          <t>Credit card (automatic)</t>
        </is>
      </c>
      <c r="S1908" s="123" t="n">
        <v>36</v>
      </c>
      <c r="T1908" s="58" t="inlineStr">
        <is>
          <t>1382.9</t>
        </is>
      </c>
      <c r="U1908" s="58" t="inlineStr">
        <is>
          <t>No</t>
        </is>
      </c>
      <c r="V1908" s="123">
        <f>IFERROR(VALUE(TRIM(T1908)),S1908*F1908)</f>
        <v/>
      </c>
      <c r="W1908" s="58">
        <f>IF(F1908&lt;=12,"0-12 mo",IF(F1908&lt;=24,"13-24 mo",IF(F1908&lt;=48,"25-48 mo","49+ mo")))</f>
        <v/>
      </c>
      <c r="X1908" s="58">
        <f>IF(S1908&lt;=35.5,"Q1 Low",IF(S1908&lt;=70.35,"Q2 Mid-Low",IF(S1908&lt;=89.85,"Q3 Mid-High","Q4 High")))</f>
        <v/>
      </c>
      <c r="Y1908" s="58">
        <f>IF(U1908="Yes",1,0)</f>
        <v/>
      </c>
      <c r="Z1908" s="58">
        <f>IF(P1908="Month-to-month",1,0)+IF(M1908="No",1,0)+IF(J1908="No",1,0)+IF(I1908="Fiber optic",1,0)+IF(Q1908="Yes",1,0)</f>
        <v/>
      </c>
    </row>
    <row r="1909" ht="15" customHeight="1" s="59">
      <c r="A1909" s="58" t="inlineStr">
        <is>
          <t>2272-UOINI</t>
        </is>
      </c>
      <c r="B1909" s="58" t="inlineStr">
        <is>
          <t>Female</t>
        </is>
      </c>
      <c r="C1909" s="58" t="n">
        <v>0</v>
      </c>
      <c r="D1909" s="58" t="inlineStr">
        <is>
          <t>No</t>
        </is>
      </c>
      <c r="E1909" s="58" t="inlineStr">
        <is>
          <t>No</t>
        </is>
      </c>
      <c r="F1909" s="58" t="n">
        <v>7</v>
      </c>
      <c r="G1909" s="58" t="inlineStr">
        <is>
          <t>Yes</t>
        </is>
      </c>
      <c r="H1909" s="58" t="inlineStr">
        <is>
          <t>No</t>
        </is>
      </c>
      <c r="I1909" s="58" t="inlineStr">
        <is>
          <t>DSL</t>
        </is>
      </c>
      <c r="J1909" s="58" t="inlineStr">
        <is>
          <t>Yes</t>
        </is>
      </c>
      <c r="K1909" s="58" t="inlineStr">
        <is>
          <t>Yes</t>
        </is>
      </c>
      <c r="L1909" s="58" t="inlineStr">
        <is>
          <t>No</t>
        </is>
      </c>
      <c r="M1909" s="58" t="inlineStr">
        <is>
          <t>Yes</t>
        </is>
      </c>
      <c r="N1909" s="58" t="inlineStr">
        <is>
          <t>Yes</t>
        </is>
      </c>
      <c r="O1909" s="58" t="inlineStr">
        <is>
          <t>Yes</t>
        </is>
      </c>
      <c r="P1909" s="58" t="inlineStr">
        <is>
          <t>Month-to-month</t>
        </is>
      </c>
      <c r="Q1909" s="58" t="inlineStr">
        <is>
          <t>Yes</t>
        </is>
      </c>
      <c r="R1909" s="58" t="inlineStr">
        <is>
          <t>Electronic check</t>
        </is>
      </c>
      <c r="S1909" s="123" t="n">
        <v>78.5</v>
      </c>
      <c r="T1909" s="58" t="inlineStr">
        <is>
          <t>571.05</t>
        </is>
      </c>
      <c r="U1909" s="58" t="inlineStr">
        <is>
          <t>No</t>
        </is>
      </c>
      <c r="V1909" s="123">
        <f>IFERROR(VALUE(TRIM(T1909)),S1909*F1909)</f>
        <v/>
      </c>
      <c r="W1909" s="58">
        <f>IF(F1909&lt;=12,"0-12 mo",IF(F1909&lt;=24,"13-24 mo",IF(F1909&lt;=48,"25-48 mo","49+ mo")))</f>
        <v/>
      </c>
      <c r="X1909" s="58">
        <f>IF(S1909&lt;=35.5,"Q1 Low",IF(S1909&lt;=70.35,"Q2 Mid-Low",IF(S1909&lt;=89.85,"Q3 Mid-High","Q4 High")))</f>
        <v/>
      </c>
      <c r="Y1909" s="58">
        <f>IF(U1909="Yes",1,0)</f>
        <v/>
      </c>
      <c r="Z1909" s="58">
        <f>IF(P1909="Month-to-month",1,0)+IF(M1909="No",1,0)+IF(J1909="No",1,0)+IF(I1909="Fiber optic",1,0)+IF(Q1909="Yes",1,0)</f>
        <v/>
      </c>
    </row>
    <row r="1910" ht="15" customHeight="1" s="59">
      <c r="A1910" s="58" t="inlineStr">
        <is>
          <t>8232-UTFOZ</t>
        </is>
      </c>
      <c r="B1910" s="58" t="inlineStr">
        <is>
          <t>Male</t>
        </is>
      </c>
      <c r="C1910" s="58" t="n">
        <v>0</v>
      </c>
      <c r="D1910" s="58" t="inlineStr">
        <is>
          <t>No</t>
        </is>
      </c>
      <c r="E1910" s="58" t="inlineStr">
        <is>
          <t>No</t>
        </is>
      </c>
      <c r="F1910" s="58" t="n">
        <v>69</v>
      </c>
      <c r="G1910" s="58" t="inlineStr">
        <is>
          <t>Yes</t>
        </is>
      </c>
      <c r="H1910" s="58" t="inlineStr">
        <is>
          <t>No</t>
        </is>
      </c>
      <c r="I1910" s="58" t="inlineStr">
        <is>
          <t>No</t>
        </is>
      </c>
      <c r="J1910" s="58" t="inlineStr">
        <is>
          <t>No internet service</t>
        </is>
      </c>
      <c r="K1910" s="58" t="inlineStr">
        <is>
          <t>No internet service</t>
        </is>
      </c>
      <c r="L1910" s="58" t="inlineStr">
        <is>
          <t>No internet service</t>
        </is>
      </c>
      <c r="M1910" s="58" t="inlineStr">
        <is>
          <t>No internet service</t>
        </is>
      </c>
      <c r="N1910" s="58" t="inlineStr">
        <is>
          <t>No internet service</t>
        </is>
      </c>
      <c r="O1910" s="58" t="inlineStr">
        <is>
          <t>No internet service</t>
        </is>
      </c>
      <c r="P1910" s="58" t="inlineStr">
        <is>
          <t>Two year</t>
        </is>
      </c>
      <c r="Q1910" s="58" t="inlineStr">
        <is>
          <t>No</t>
        </is>
      </c>
      <c r="R1910" s="58" t="inlineStr">
        <is>
          <t>Credit card (automatic)</t>
        </is>
      </c>
      <c r="S1910" s="123" t="n">
        <v>19.95</v>
      </c>
      <c r="T1910" s="58" t="inlineStr">
        <is>
          <t>1399.35</t>
        </is>
      </c>
      <c r="U1910" s="58" t="inlineStr">
        <is>
          <t>No</t>
        </is>
      </c>
      <c r="V1910" s="123">
        <f>IFERROR(VALUE(TRIM(T1910)),S1910*F1910)</f>
        <v/>
      </c>
      <c r="W1910" s="58">
        <f>IF(F1910&lt;=12,"0-12 mo",IF(F1910&lt;=24,"13-24 mo",IF(F1910&lt;=48,"25-48 mo","49+ mo")))</f>
        <v/>
      </c>
      <c r="X1910" s="58">
        <f>IF(S1910&lt;=35.5,"Q1 Low",IF(S1910&lt;=70.35,"Q2 Mid-Low",IF(S1910&lt;=89.85,"Q3 Mid-High","Q4 High")))</f>
        <v/>
      </c>
      <c r="Y1910" s="58">
        <f>IF(U1910="Yes",1,0)</f>
        <v/>
      </c>
      <c r="Z1910" s="58">
        <f>IF(P1910="Month-to-month",1,0)+IF(M1910="No",1,0)+IF(J1910="No",1,0)+IF(I1910="Fiber optic",1,0)+IF(Q1910="Yes",1,0)</f>
        <v/>
      </c>
    </row>
    <row r="1911" ht="15" customHeight="1" s="59">
      <c r="A1911" s="58" t="inlineStr">
        <is>
          <t>3750-YHRYO</t>
        </is>
      </c>
      <c r="B1911" s="58" t="inlineStr">
        <is>
          <t>Male</t>
        </is>
      </c>
      <c r="C1911" s="58" t="n">
        <v>0</v>
      </c>
      <c r="D1911" s="58" t="inlineStr">
        <is>
          <t>Yes</t>
        </is>
      </c>
      <c r="E1911" s="58" t="inlineStr">
        <is>
          <t>Yes</t>
        </is>
      </c>
      <c r="F1911" s="58" t="n">
        <v>7</v>
      </c>
      <c r="G1911" s="58" t="inlineStr">
        <is>
          <t>Yes</t>
        </is>
      </c>
      <c r="H1911" s="58" t="inlineStr">
        <is>
          <t>No</t>
        </is>
      </c>
      <c r="I1911" s="58" t="inlineStr">
        <is>
          <t>No</t>
        </is>
      </c>
      <c r="J1911" s="58" t="inlineStr">
        <is>
          <t>No internet service</t>
        </is>
      </c>
      <c r="K1911" s="58" t="inlineStr">
        <is>
          <t>No internet service</t>
        </is>
      </c>
      <c r="L1911" s="58" t="inlineStr">
        <is>
          <t>No internet service</t>
        </is>
      </c>
      <c r="M1911" s="58" t="inlineStr">
        <is>
          <t>No internet service</t>
        </is>
      </c>
      <c r="N1911" s="58" t="inlineStr">
        <is>
          <t>No internet service</t>
        </is>
      </c>
      <c r="O1911" s="58" t="inlineStr">
        <is>
          <t>No internet service</t>
        </is>
      </c>
      <c r="P1911" s="58" t="inlineStr">
        <is>
          <t>One year</t>
        </is>
      </c>
      <c r="Q1911" s="58" t="inlineStr">
        <is>
          <t>No</t>
        </is>
      </c>
      <c r="R1911" s="58" t="inlineStr">
        <is>
          <t>Mailed check</t>
        </is>
      </c>
      <c r="S1911" s="123" t="n">
        <v>20.65</v>
      </c>
      <c r="T1911" s="58" t="inlineStr">
        <is>
          <t>150</t>
        </is>
      </c>
      <c r="U1911" s="58" t="inlineStr">
        <is>
          <t>No</t>
        </is>
      </c>
      <c r="V1911" s="123">
        <f>IFERROR(VALUE(TRIM(T1911)),S1911*F1911)</f>
        <v/>
      </c>
      <c r="W1911" s="58">
        <f>IF(F1911&lt;=12,"0-12 mo",IF(F1911&lt;=24,"13-24 mo",IF(F1911&lt;=48,"25-48 mo","49+ mo")))</f>
        <v/>
      </c>
      <c r="X1911" s="58">
        <f>IF(S1911&lt;=35.5,"Q1 Low",IF(S1911&lt;=70.35,"Q2 Mid-Low",IF(S1911&lt;=89.85,"Q3 Mid-High","Q4 High")))</f>
        <v/>
      </c>
      <c r="Y1911" s="58">
        <f>IF(U1911="Yes",1,0)</f>
        <v/>
      </c>
      <c r="Z1911" s="58">
        <f>IF(P1911="Month-to-month",1,0)+IF(M1911="No",1,0)+IF(J1911="No",1,0)+IF(I1911="Fiber optic",1,0)+IF(Q1911="Yes",1,0)</f>
        <v/>
      </c>
    </row>
    <row r="1912" ht="15" customHeight="1" s="59">
      <c r="A1912" s="58" t="inlineStr">
        <is>
          <t>6637-KYRCV</t>
        </is>
      </c>
      <c r="B1912" s="58" t="inlineStr">
        <is>
          <t>Female</t>
        </is>
      </c>
      <c r="C1912" s="58" t="n">
        <v>0</v>
      </c>
      <c r="D1912" s="58" t="inlineStr">
        <is>
          <t>Yes</t>
        </is>
      </c>
      <c r="E1912" s="58" t="inlineStr">
        <is>
          <t>Yes</t>
        </is>
      </c>
      <c r="F1912" s="58" t="n">
        <v>5</v>
      </c>
      <c r="G1912" s="58" t="inlineStr">
        <is>
          <t>No</t>
        </is>
      </c>
      <c r="H1912" s="58" t="inlineStr">
        <is>
          <t>No phone service</t>
        </is>
      </c>
      <c r="I1912" s="58" t="inlineStr">
        <is>
          <t>DSL</t>
        </is>
      </c>
      <c r="J1912" s="58" t="inlineStr">
        <is>
          <t>No</t>
        </is>
      </c>
      <c r="K1912" s="58" t="inlineStr">
        <is>
          <t>Yes</t>
        </is>
      </c>
      <c r="L1912" s="58" t="inlineStr">
        <is>
          <t>No</t>
        </is>
      </c>
      <c r="M1912" s="58" t="inlineStr">
        <is>
          <t>No</t>
        </is>
      </c>
      <c r="N1912" s="58" t="inlineStr">
        <is>
          <t>No</t>
        </is>
      </c>
      <c r="O1912" s="58" t="inlineStr">
        <is>
          <t>No</t>
        </is>
      </c>
      <c r="P1912" s="58" t="inlineStr">
        <is>
          <t>Month-to-month</t>
        </is>
      </c>
      <c r="Q1912" s="58" t="inlineStr">
        <is>
          <t>Yes</t>
        </is>
      </c>
      <c r="R1912" s="58" t="inlineStr">
        <is>
          <t>Electronic check</t>
        </is>
      </c>
      <c r="S1912" s="123" t="n">
        <v>30.5</v>
      </c>
      <c r="T1912" s="58" t="inlineStr">
        <is>
          <t>167.2</t>
        </is>
      </c>
      <c r="U1912" s="58" t="inlineStr">
        <is>
          <t>No</t>
        </is>
      </c>
      <c r="V1912" s="123">
        <f>IFERROR(VALUE(TRIM(T1912)),S1912*F1912)</f>
        <v/>
      </c>
      <c r="W1912" s="58">
        <f>IF(F1912&lt;=12,"0-12 mo",IF(F1912&lt;=24,"13-24 mo",IF(F1912&lt;=48,"25-48 mo","49+ mo")))</f>
        <v/>
      </c>
      <c r="X1912" s="58">
        <f>IF(S1912&lt;=35.5,"Q1 Low",IF(S1912&lt;=70.35,"Q2 Mid-Low",IF(S1912&lt;=89.85,"Q3 Mid-High","Q4 High")))</f>
        <v/>
      </c>
      <c r="Y1912" s="58">
        <f>IF(U1912="Yes",1,0)</f>
        <v/>
      </c>
      <c r="Z1912" s="58">
        <f>IF(P1912="Month-to-month",1,0)+IF(M1912="No",1,0)+IF(J1912="No",1,0)+IF(I1912="Fiber optic",1,0)+IF(Q1912="Yes",1,0)</f>
        <v/>
      </c>
    </row>
    <row r="1913" ht="15" customHeight="1" s="59">
      <c r="A1913" s="58" t="inlineStr">
        <is>
          <t>5668-MEISB</t>
        </is>
      </c>
      <c r="B1913" s="58" t="inlineStr">
        <is>
          <t>Female</t>
        </is>
      </c>
      <c r="C1913" s="58" t="n">
        <v>0</v>
      </c>
      <c r="D1913" s="58" t="inlineStr">
        <is>
          <t>Yes</t>
        </is>
      </c>
      <c r="E1913" s="58" t="inlineStr">
        <is>
          <t>Yes</t>
        </is>
      </c>
      <c r="F1913" s="58" t="n">
        <v>72</v>
      </c>
      <c r="G1913" s="58" t="inlineStr">
        <is>
          <t>Yes</t>
        </is>
      </c>
      <c r="H1913" s="58" t="inlineStr">
        <is>
          <t>Yes</t>
        </is>
      </c>
      <c r="I1913" s="58" t="inlineStr">
        <is>
          <t>Fiber optic</t>
        </is>
      </c>
      <c r="J1913" s="58" t="inlineStr">
        <is>
          <t>Yes</t>
        </is>
      </c>
      <c r="K1913" s="58" t="inlineStr">
        <is>
          <t>Yes</t>
        </is>
      </c>
      <c r="L1913" s="58" t="inlineStr">
        <is>
          <t>Yes</t>
        </is>
      </c>
      <c r="M1913" s="58" t="inlineStr">
        <is>
          <t>Yes</t>
        </is>
      </c>
      <c r="N1913" s="58" t="inlineStr">
        <is>
          <t>Yes</t>
        </is>
      </c>
      <c r="O1913" s="58" t="inlineStr">
        <is>
          <t>No</t>
        </is>
      </c>
      <c r="P1913" s="58" t="inlineStr">
        <is>
          <t>Two year</t>
        </is>
      </c>
      <c r="Q1913" s="58" t="inlineStr">
        <is>
          <t>No</t>
        </is>
      </c>
      <c r="R1913" s="58" t="inlineStr">
        <is>
          <t>Credit card (automatic)</t>
        </is>
      </c>
      <c r="S1913" s="123" t="n">
        <v>106.1</v>
      </c>
      <c r="T1913" s="58" t="inlineStr">
        <is>
          <t>7657.4</t>
        </is>
      </c>
      <c r="U1913" s="58" t="inlineStr">
        <is>
          <t>No</t>
        </is>
      </c>
      <c r="V1913" s="123">
        <f>IFERROR(VALUE(TRIM(T1913)),S1913*F1913)</f>
        <v/>
      </c>
      <c r="W1913" s="58">
        <f>IF(F1913&lt;=12,"0-12 mo",IF(F1913&lt;=24,"13-24 mo",IF(F1913&lt;=48,"25-48 mo","49+ mo")))</f>
        <v/>
      </c>
      <c r="X1913" s="58">
        <f>IF(S1913&lt;=35.5,"Q1 Low",IF(S1913&lt;=70.35,"Q2 Mid-Low",IF(S1913&lt;=89.85,"Q3 Mid-High","Q4 High")))</f>
        <v/>
      </c>
      <c r="Y1913" s="58">
        <f>IF(U1913="Yes",1,0)</f>
        <v/>
      </c>
      <c r="Z1913" s="58">
        <f>IF(P1913="Month-to-month",1,0)+IF(M1913="No",1,0)+IF(J1913="No",1,0)+IF(I1913="Fiber optic",1,0)+IF(Q1913="Yes",1,0)</f>
        <v/>
      </c>
    </row>
    <row r="1914" ht="15" customHeight="1" s="59">
      <c r="A1914" s="58" t="inlineStr">
        <is>
          <t>0129-QMPDR</t>
        </is>
      </c>
      <c r="B1914" s="58" t="inlineStr">
        <is>
          <t>Male</t>
        </is>
      </c>
      <c r="C1914" s="58" t="n">
        <v>0</v>
      </c>
      <c r="D1914" s="58" t="inlineStr">
        <is>
          <t>Yes</t>
        </is>
      </c>
      <c r="E1914" s="58" t="inlineStr">
        <is>
          <t>Yes</t>
        </is>
      </c>
      <c r="F1914" s="58" t="n">
        <v>44</v>
      </c>
      <c r="G1914" s="58" t="inlineStr">
        <is>
          <t>Yes</t>
        </is>
      </c>
      <c r="H1914" s="58" t="inlineStr">
        <is>
          <t>No</t>
        </is>
      </c>
      <c r="I1914" s="58" t="inlineStr">
        <is>
          <t>No</t>
        </is>
      </c>
      <c r="J1914" s="58" t="inlineStr">
        <is>
          <t>No internet service</t>
        </is>
      </c>
      <c r="K1914" s="58" t="inlineStr">
        <is>
          <t>No internet service</t>
        </is>
      </c>
      <c r="L1914" s="58" t="inlineStr">
        <is>
          <t>No internet service</t>
        </is>
      </c>
      <c r="M1914" s="58" t="inlineStr">
        <is>
          <t>No internet service</t>
        </is>
      </c>
      <c r="N1914" s="58" t="inlineStr">
        <is>
          <t>No internet service</t>
        </is>
      </c>
      <c r="O1914" s="58" t="inlineStr">
        <is>
          <t>No internet service</t>
        </is>
      </c>
      <c r="P1914" s="58" t="inlineStr">
        <is>
          <t>One year</t>
        </is>
      </c>
      <c r="Q1914" s="58" t="inlineStr">
        <is>
          <t>Yes</t>
        </is>
      </c>
      <c r="R1914" s="58" t="inlineStr">
        <is>
          <t>Bank transfer (automatic)</t>
        </is>
      </c>
      <c r="S1914" s="123" t="n">
        <v>20.5</v>
      </c>
      <c r="T1914" s="58" t="inlineStr">
        <is>
          <t>865.05</t>
        </is>
      </c>
      <c r="U1914" s="58" t="inlineStr">
        <is>
          <t>No</t>
        </is>
      </c>
      <c r="V1914" s="123">
        <f>IFERROR(VALUE(TRIM(T1914)),S1914*F1914)</f>
        <v/>
      </c>
      <c r="W1914" s="58">
        <f>IF(F1914&lt;=12,"0-12 mo",IF(F1914&lt;=24,"13-24 mo",IF(F1914&lt;=48,"25-48 mo","49+ mo")))</f>
        <v/>
      </c>
      <c r="X1914" s="58">
        <f>IF(S1914&lt;=35.5,"Q1 Low",IF(S1914&lt;=70.35,"Q2 Mid-Low",IF(S1914&lt;=89.85,"Q3 Mid-High","Q4 High")))</f>
        <v/>
      </c>
      <c r="Y1914" s="58">
        <f>IF(U1914="Yes",1,0)</f>
        <v/>
      </c>
      <c r="Z1914" s="58">
        <f>IF(P1914="Month-to-month",1,0)+IF(M1914="No",1,0)+IF(J1914="No",1,0)+IF(I1914="Fiber optic",1,0)+IF(Q1914="Yes",1,0)</f>
        <v/>
      </c>
    </row>
    <row r="1915" ht="15" customHeight="1" s="59">
      <c r="A1915" s="58" t="inlineStr">
        <is>
          <t>7188-CBBBA</t>
        </is>
      </c>
      <c r="B1915" s="58" t="inlineStr">
        <is>
          <t>Female</t>
        </is>
      </c>
      <c r="C1915" s="58" t="n">
        <v>0</v>
      </c>
      <c r="D1915" s="58" t="inlineStr">
        <is>
          <t>No</t>
        </is>
      </c>
      <c r="E1915" s="58" t="inlineStr">
        <is>
          <t>No</t>
        </is>
      </c>
      <c r="F1915" s="58" t="n">
        <v>65</v>
      </c>
      <c r="G1915" s="58" t="inlineStr">
        <is>
          <t>Yes</t>
        </is>
      </c>
      <c r="H1915" s="58" t="inlineStr">
        <is>
          <t>Yes</t>
        </is>
      </c>
      <c r="I1915" s="58" t="inlineStr">
        <is>
          <t>Fiber optic</t>
        </is>
      </c>
      <c r="J1915" s="58" t="inlineStr">
        <is>
          <t>No</t>
        </is>
      </c>
      <c r="K1915" s="58" t="inlineStr">
        <is>
          <t>Yes</t>
        </is>
      </c>
      <c r="L1915" s="58" t="inlineStr">
        <is>
          <t>Yes</t>
        </is>
      </c>
      <c r="M1915" s="58" t="inlineStr">
        <is>
          <t>No</t>
        </is>
      </c>
      <c r="N1915" s="58" t="inlineStr">
        <is>
          <t>Yes</t>
        </is>
      </c>
      <c r="O1915" s="58" t="inlineStr">
        <is>
          <t>No</t>
        </is>
      </c>
      <c r="P1915" s="58" t="inlineStr">
        <is>
          <t>One year</t>
        </is>
      </c>
      <c r="Q1915" s="58" t="inlineStr">
        <is>
          <t>Yes</t>
        </is>
      </c>
      <c r="R1915" s="58" t="inlineStr">
        <is>
          <t>Electronic check</t>
        </is>
      </c>
      <c r="S1915" s="123" t="n">
        <v>95.5</v>
      </c>
      <c r="T1915" s="58" t="inlineStr">
        <is>
          <t>6153.85</t>
        </is>
      </c>
      <c r="U1915" s="58" t="inlineStr">
        <is>
          <t>No</t>
        </is>
      </c>
      <c r="V1915" s="123">
        <f>IFERROR(VALUE(TRIM(T1915)),S1915*F1915)</f>
        <v/>
      </c>
      <c r="W1915" s="58">
        <f>IF(F1915&lt;=12,"0-12 mo",IF(F1915&lt;=24,"13-24 mo",IF(F1915&lt;=48,"25-48 mo","49+ mo")))</f>
        <v/>
      </c>
      <c r="X1915" s="58">
        <f>IF(S1915&lt;=35.5,"Q1 Low",IF(S1915&lt;=70.35,"Q2 Mid-Low",IF(S1915&lt;=89.85,"Q3 Mid-High","Q4 High")))</f>
        <v/>
      </c>
      <c r="Y1915" s="58">
        <f>IF(U1915="Yes",1,0)</f>
        <v/>
      </c>
      <c r="Z1915" s="58">
        <f>IF(P1915="Month-to-month",1,0)+IF(M1915="No",1,0)+IF(J1915="No",1,0)+IF(I1915="Fiber optic",1,0)+IF(Q1915="Yes",1,0)</f>
        <v/>
      </c>
    </row>
    <row r="1916" ht="15" customHeight="1" s="59">
      <c r="A1916" s="58" t="inlineStr">
        <is>
          <t>5356-CSVSQ</t>
        </is>
      </c>
      <c r="B1916" s="58" t="inlineStr">
        <is>
          <t>Female</t>
        </is>
      </c>
      <c r="C1916" s="58" t="n">
        <v>0</v>
      </c>
      <c r="D1916" s="58" t="inlineStr">
        <is>
          <t>No</t>
        </is>
      </c>
      <c r="E1916" s="58" t="inlineStr">
        <is>
          <t>No</t>
        </is>
      </c>
      <c r="F1916" s="58" t="n">
        <v>3</v>
      </c>
      <c r="G1916" s="58" t="inlineStr">
        <is>
          <t>Yes</t>
        </is>
      </c>
      <c r="H1916" s="58" t="inlineStr">
        <is>
          <t>Yes</t>
        </is>
      </c>
      <c r="I1916" s="58" t="inlineStr">
        <is>
          <t>DSL</t>
        </is>
      </c>
      <c r="J1916" s="58" t="inlineStr">
        <is>
          <t>No</t>
        </is>
      </c>
      <c r="K1916" s="58" t="inlineStr">
        <is>
          <t>No</t>
        </is>
      </c>
      <c r="L1916" s="58" t="inlineStr">
        <is>
          <t>No</t>
        </is>
      </c>
      <c r="M1916" s="58" t="inlineStr">
        <is>
          <t>Yes</t>
        </is>
      </c>
      <c r="N1916" s="58" t="inlineStr">
        <is>
          <t>Yes</t>
        </is>
      </c>
      <c r="O1916" s="58" t="inlineStr">
        <is>
          <t>No</t>
        </is>
      </c>
      <c r="P1916" s="58" t="inlineStr">
        <is>
          <t>Month-to-month</t>
        </is>
      </c>
      <c r="Q1916" s="58" t="inlineStr">
        <is>
          <t>No</t>
        </is>
      </c>
      <c r="R1916" s="58" t="inlineStr">
        <is>
          <t>Electronic check</t>
        </is>
      </c>
      <c r="S1916" s="123" t="n">
        <v>64.59999999999999</v>
      </c>
      <c r="T1916" s="58" t="inlineStr">
        <is>
          <t>174.2</t>
        </is>
      </c>
      <c r="U1916" s="58" t="inlineStr">
        <is>
          <t>No</t>
        </is>
      </c>
      <c r="V1916" s="123">
        <f>IFERROR(VALUE(TRIM(T1916)),S1916*F1916)</f>
        <v/>
      </c>
      <c r="W1916" s="58">
        <f>IF(F1916&lt;=12,"0-12 mo",IF(F1916&lt;=24,"13-24 mo",IF(F1916&lt;=48,"25-48 mo","49+ mo")))</f>
        <v/>
      </c>
      <c r="X1916" s="58">
        <f>IF(S1916&lt;=35.5,"Q1 Low",IF(S1916&lt;=70.35,"Q2 Mid-Low",IF(S1916&lt;=89.85,"Q3 Mid-High","Q4 High")))</f>
        <v/>
      </c>
      <c r="Y1916" s="58">
        <f>IF(U1916="Yes",1,0)</f>
        <v/>
      </c>
      <c r="Z1916" s="58">
        <f>IF(P1916="Month-to-month",1,0)+IF(M1916="No",1,0)+IF(J1916="No",1,0)+IF(I1916="Fiber optic",1,0)+IF(Q1916="Yes",1,0)</f>
        <v/>
      </c>
    </row>
    <row r="1917" ht="15" customHeight="1" s="59">
      <c r="A1917" s="58" t="inlineStr">
        <is>
          <t>3221-CJMSG</t>
        </is>
      </c>
      <c r="B1917" s="58" t="inlineStr">
        <is>
          <t>Male</t>
        </is>
      </c>
      <c r="C1917" s="58" t="n">
        <v>0</v>
      </c>
      <c r="D1917" s="58" t="inlineStr">
        <is>
          <t>No</t>
        </is>
      </c>
      <c r="E1917" s="58" t="inlineStr">
        <is>
          <t>No</t>
        </is>
      </c>
      <c r="F1917" s="58" t="n">
        <v>24</v>
      </c>
      <c r="G1917" s="58" t="inlineStr">
        <is>
          <t>Yes</t>
        </is>
      </c>
      <c r="H1917" s="58" t="inlineStr">
        <is>
          <t>No</t>
        </is>
      </c>
      <c r="I1917" s="58" t="inlineStr">
        <is>
          <t>DSL</t>
        </is>
      </c>
      <c r="J1917" s="58" t="inlineStr">
        <is>
          <t>No</t>
        </is>
      </c>
      <c r="K1917" s="58" t="inlineStr">
        <is>
          <t>No</t>
        </is>
      </c>
      <c r="L1917" s="58" t="inlineStr">
        <is>
          <t>No</t>
        </is>
      </c>
      <c r="M1917" s="58" t="inlineStr">
        <is>
          <t>Yes</t>
        </is>
      </c>
      <c r="N1917" s="58" t="inlineStr">
        <is>
          <t>No</t>
        </is>
      </c>
      <c r="O1917" s="58" t="inlineStr">
        <is>
          <t>No</t>
        </is>
      </c>
      <c r="P1917" s="58" t="inlineStr">
        <is>
          <t>Month-to-month</t>
        </is>
      </c>
      <c r="Q1917" s="58" t="inlineStr">
        <is>
          <t>Yes</t>
        </is>
      </c>
      <c r="R1917" s="58" t="inlineStr">
        <is>
          <t>Credit card (automatic)</t>
        </is>
      </c>
      <c r="S1917" s="123" t="n">
        <v>51.1</v>
      </c>
      <c r="T1917" s="58" t="inlineStr">
        <is>
          <t>1269.6</t>
        </is>
      </c>
      <c r="U1917" s="58" t="inlineStr">
        <is>
          <t>No</t>
        </is>
      </c>
      <c r="V1917" s="123">
        <f>IFERROR(VALUE(TRIM(T1917)),S1917*F1917)</f>
        <v/>
      </c>
      <c r="W1917" s="58">
        <f>IF(F1917&lt;=12,"0-12 mo",IF(F1917&lt;=24,"13-24 mo",IF(F1917&lt;=48,"25-48 mo","49+ mo")))</f>
        <v/>
      </c>
      <c r="X1917" s="58">
        <f>IF(S1917&lt;=35.5,"Q1 Low",IF(S1917&lt;=70.35,"Q2 Mid-Low",IF(S1917&lt;=89.85,"Q3 Mid-High","Q4 High")))</f>
        <v/>
      </c>
      <c r="Y1917" s="58">
        <f>IF(U1917="Yes",1,0)</f>
        <v/>
      </c>
      <c r="Z1917" s="58">
        <f>IF(P1917="Month-to-month",1,0)+IF(M1917="No",1,0)+IF(J1917="No",1,0)+IF(I1917="Fiber optic",1,0)+IF(Q1917="Yes",1,0)</f>
        <v/>
      </c>
    </row>
    <row r="1918" ht="15" customHeight="1" s="59">
      <c r="A1918" s="58" t="inlineStr">
        <is>
          <t>4720-VSTSI</t>
        </is>
      </c>
      <c r="B1918" s="58" t="inlineStr">
        <is>
          <t>Female</t>
        </is>
      </c>
      <c r="C1918" s="58" t="n">
        <v>0</v>
      </c>
      <c r="D1918" s="58" t="inlineStr">
        <is>
          <t>No</t>
        </is>
      </c>
      <c r="E1918" s="58" t="inlineStr">
        <is>
          <t>No</t>
        </is>
      </c>
      <c r="F1918" s="58" t="n">
        <v>44</v>
      </c>
      <c r="G1918" s="58" t="inlineStr">
        <is>
          <t>Yes</t>
        </is>
      </c>
      <c r="H1918" s="58" t="inlineStr">
        <is>
          <t>Yes</t>
        </is>
      </c>
      <c r="I1918" s="58" t="inlineStr">
        <is>
          <t>Fiber optic</t>
        </is>
      </c>
      <c r="J1918" s="58" t="inlineStr">
        <is>
          <t>No</t>
        </is>
      </c>
      <c r="K1918" s="58" t="inlineStr">
        <is>
          <t>Yes</t>
        </is>
      </c>
      <c r="L1918" s="58" t="inlineStr">
        <is>
          <t>Yes</t>
        </is>
      </c>
      <c r="M1918" s="58" t="inlineStr">
        <is>
          <t>No</t>
        </is>
      </c>
      <c r="N1918" s="58" t="inlineStr">
        <is>
          <t>No</t>
        </is>
      </c>
      <c r="O1918" s="58" t="inlineStr">
        <is>
          <t>No</t>
        </is>
      </c>
      <c r="P1918" s="58" t="inlineStr">
        <is>
          <t>Month-to-month</t>
        </is>
      </c>
      <c r="Q1918" s="58" t="inlineStr">
        <is>
          <t>Yes</t>
        </is>
      </c>
      <c r="R1918" s="58" t="inlineStr">
        <is>
          <t>Bank transfer (automatic)</t>
        </is>
      </c>
      <c r="S1918" s="123" t="n">
        <v>84.8</v>
      </c>
      <c r="T1918" s="58" t="inlineStr">
        <is>
          <t>3862.55</t>
        </is>
      </c>
      <c r="U1918" s="58" t="inlineStr">
        <is>
          <t>Yes</t>
        </is>
      </c>
      <c r="V1918" s="123">
        <f>IFERROR(VALUE(TRIM(T1918)),S1918*F1918)</f>
        <v/>
      </c>
      <c r="W1918" s="58">
        <f>IF(F1918&lt;=12,"0-12 mo",IF(F1918&lt;=24,"13-24 mo",IF(F1918&lt;=48,"25-48 mo","49+ mo")))</f>
        <v/>
      </c>
      <c r="X1918" s="58">
        <f>IF(S1918&lt;=35.5,"Q1 Low",IF(S1918&lt;=70.35,"Q2 Mid-Low",IF(S1918&lt;=89.85,"Q3 Mid-High","Q4 High")))</f>
        <v/>
      </c>
      <c r="Y1918" s="58">
        <f>IF(U1918="Yes",1,0)</f>
        <v/>
      </c>
      <c r="Z1918" s="58">
        <f>IF(P1918="Month-to-month",1,0)+IF(M1918="No",1,0)+IF(J1918="No",1,0)+IF(I1918="Fiber optic",1,0)+IF(Q1918="Yes",1,0)</f>
        <v/>
      </c>
    </row>
    <row r="1919" ht="15" customHeight="1" s="59">
      <c r="A1919" s="58" t="inlineStr">
        <is>
          <t>3219-JQRSL</t>
        </is>
      </c>
      <c r="B1919" s="58" t="inlineStr">
        <is>
          <t>Female</t>
        </is>
      </c>
      <c r="C1919" s="58" t="n">
        <v>1</v>
      </c>
      <c r="D1919" s="58" t="inlineStr">
        <is>
          <t>Yes</t>
        </is>
      </c>
      <c r="E1919" s="58" t="inlineStr">
        <is>
          <t>No</t>
        </is>
      </c>
      <c r="F1919" s="58" t="n">
        <v>72</v>
      </c>
      <c r="G1919" s="58" t="inlineStr">
        <is>
          <t>Yes</t>
        </is>
      </c>
      <c r="H1919" s="58" t="inlineStr">
        <is>
          <t>Yes</t>
        </is>
      </c>
      <c r="I1919" s="58" t="inlineStr">
        <is>
          <t>DSL</t>
        </is>
      </c>
      <c r="J1919" s="58" t="inlineStr">
        <is>
          <t>Yes</t>
        </is>
      </c>
      <c r="K1919" s="58" t="inlineStr">
        <is>
          <t>Yes</t>
        </is>
      </c>
      <c r="L1919" s="58" t="inlineStr">
        <is>
          <t>Yes</t>
        </is>
      </c>
      <c r="M1919" s="58" t="inlineStr">
        <is>
          <t>Yes</t>
        </is>
      </c>
      <c r="N1919" s="58" t="inlineStr">
        <is>
          <t>Yes</t>
        </is>
      </c>
      <c r="O1919" s="58" t="inlineStr">
        <is>
          <t>Yes</t>
        </is>
      </c>
      <c r="P1919" s="58" t="inlineStr">
        <is>
          <t>Two year</t>
        </is>
      </c>
      <c r="Q1919" s="58" t="inlineStr">
        <is>
          <t>No</t>
        </is>
      </c>
      <c r="R1919" s="58" t="inlineStr">
        <is>
          <t>Credit card (automatic)</t>
        </is>
      </c>
      <c r="S1919" s="123" t="n">
        <v>89.09999999999999</v>
      </c>
      <c r="T1919" s="58" t="inlineStr">
        <is>
          <t>6352.4</t>
        </is>
      </c>
      <c r="U1919" s="58" t="inlineStr">
        <is>
          <t>No</t>
        </is>
      </c>
      <c r="V1919" s="123">
        <f>IFERROR(VALUE(TRIM(T1919)),S1919*F1919)</f>
        <v/>
      </c>
      <c r="W1919" s="58">
        <f>IF(F1919&lt;=12,"0-12 mo",IF(F1919&lt;=24,"13-24 mo",IF(F1919&lt;=48,"25-48 mo","49+ mo")))</f>
        <v/>
      </c>
      <c r="X1919" s="58">
        <f>IF(S1919&lt;=35.5,"Q1 Low",IF(S1919&lt;=70.35,"Q2 Mid-Low",IF(S1919&lt;=89.85,"Q3 Mid-High","Q4 High")))</f>
        <v/>
      </c>
      <c r="Y1919" s="58">
        <f>IF(U1919="Yes",1,0)</f>
        <v/>
      </c>
      <c r="Z1919" s="58">
        <f>IF(P1919="Month-to-month",1,0)+IF(M1919="No",1,0)+IF(J1919="No",1,0)+IF(I1919="Fiber optic",1,0)+IF(Q1919="Yes",1,0)</f>
        <v/>
      </c>
    </row>
    <row r="1920" ht="15" customHeight="1" s="59">
      <c r="A1920" s="58" t="inlineStr">
        <is>
          <t>2801-NISEI</t>
        </is>
      </c>
      <c r="B1920" s="58" t="inlineStr">
        <is>
          <t>Male</t>
        </is>
      </c>
      <c r="C1920" s="58" t="n">
        <v>0</v>
      </c>
      <c r="D1920" s="58" t="inlineStr">
        <is>
          <t>No</t>
        </is>
      </c>
      <c r="E1920" s="58" t="inlineStr">
        <is>
          <t>No</t>
        </is>
      </c>
      <c r="F1920" s="58" t="n">
        <v>24</v>
      </c>
      <c r="G1920" s="58" t="inlineStr">
        <is>
          <t>Yes</t>
        </is>
      </c>
      <c r="H1920" s="58" t="inlineStr">
        <is>
          <t>No</t>
        </is>
      </c>
      <c r="I1920" s="58" t="inlineStr">
        <is>
          <t>DSL</t>
        </is>
      </c>
      <c r="J1920" s="58" t="inlineStr">
        <is>
          <t>Yes</t>
        </is>
      </c>
      <c r="K1920" s="58" t="inlineStr">
        <is>
          <t>No</t>
        </is>
      </c>
      <c r="L1920" s="58" t="inlineStr">
        <is>
          <t>No</t>
        </is>
      </c>
      <c r="M1920" s="58" t="inlineStr">
        <is>
          <t>Yes</t>
        </is>
      </c>
      <c r="N1920" s="58" t="inlineStr">
        <is>
          <t>No</t>
        </is>
      </c>
      <c r="O1920" s="58" t="inlineStr">
        <is>
          <t>No</t>
        </is>
      </c>
      <c r="P1920" s="58" t="inlineStr">
        <is>
          <t>Month-to-month</t>
        </is>
      </c>
      <c r="Q1920" s="58" t="inlineStr">
        <is>
          <t>No</t>
        </is>
      </c>
      <c r="R1920" s="58" t="inlineStr">
        <is>
          <t>Electronic check</t>
        </is>
      </c>
      <c r="S1920" s="123" t="n">
        <v>54.95</v>
      </c>
      <c r="T1920" s="58" t="inlineStr">
        <is>
          <t>1348.5</t>
        </is>
      </c>
      <c r="U1920" s="58" t="inlineStr">
        <is>
          <t>No</t>
        </is>
      </c>
      <c r="V1920" s="123">
        <f>IFERROR(VALUE(TRIM(T1920)),S1920*F1920)</f>
        <v/>
      </c>
      <c r="W1920" s="58">
        <f>IF(F1920&lt;=12,"0-12 mo",IF(F1920&lt;=24,"13-24 mo",IF(F1920&lt;=48,"25-48 mo","49+ mo")))</f>
        <v/>
      </c>
      <c r="X1920" s="58">
        <f>IF(S1920&lt;=35.5,"Q1 Low",IF(S1920&lt;=70.35,"Q2 Mid-Low",IF(S1920&lt;=89.85,"Q3 Mid-High","Q4 High")))</f>
        <v/>
      </c>
      <c r="Y1920" s="58">
        <f>IF(U1920="Yes",1,0)</f>
        <v/>
      </c>
      <c r="Z1920" s="58">
        <f>IF(P1920="Month-to-month",1,0)+IF(M1920="No",1,0)+IF(J1920="No",1,0)+IF(I1920="Fiber optic",1,0)+IF(Q1920="Yes",1,0)</f>
        <v/>
      </c>
    </row>
    <row r="1921" ht="15" customHeight="1" s="59">
      <c r="A1921" s="58" t="inlineStr">
        <is>
          <t>3946-MHCZW</t>
        </is>
      </c>
      <c r="B1921" s="58" t="inlineStr">
        <is>
          <t>Male</t>
        </is>
      </c>
      <c r="C1921" s="58" t="n">
        <v>0</v>
      </c>
      <c r="D1921" s="58" t="inlineStr">
        <is>
          <t>No</t>
        </is>
      </c>
      <c r="E1921" s="58" t="inlineStr">
        <is>
          <t>No</t>
        </is>
      </c>
      <c r="F1921" s="58" t="n">
        <v>1</v>
      </c>
      <c r="G1921" s="58" t="inlineStr">
        <is>
          <t>Yes</t>
        </is>
      </c>
      <c r="H1921" s="58" t="inlineStr">
        <is>
          <t>No</t>
        </is>
      </c>
      <c r="I1921" s="58" t="inlineStr">
        <is>
          <t>DSL</t>
        </is>
      </c>
      <c r="J1921" s="58" t="inlineStr">
        <is>
          <t>No</t>
        </is>
      </c>
      <c r="K1921" s="58" t="inlineStr">
        <is>
          <t>No</t>
        </is>
      </c>
      <c r="L1921" s="58" t="inlineStr">
        <is>
          <t>Yes</t>
        </is>
      </c>
      <c r="M1921" s="58" t="inlineStr">
        <is>
          <t>No</t>
        </is>
      </c>
      <c r="N1921" s="58" t="inlineStr">
        <is>
          <t>No</t>
        </is>
      </c>
      <c r="O1921" s="58" t="inlineStr">
        <is>
          <t>No</t>
        </is>
      </c>
      <c r="P1921" s="58" t="inlineStr">
        <is>
          <t>Month-to-month</t>
        </is>
      </c>
      <c r="Q1921" s="58" t="inlineStr">
        <is>
          <t>No</t>
        </is>
      </c>
      <c r="R1921" s="58" t="inlineStr">
        <is>
          <t>Mailed check</t>
        </is>
      </c>
      <c r="S1921" s="123" t="n">
        <v>50.9</v>
      </c>
      <c r="T1921" s="58" t="inlineStr">
        <is>
          <t>50.9</t>
        </is>
      </c>
      <c r="U1921" s="58" t="inlineStr">
        <is>
          <t>Yes</t>
        </is>
      </c>
      <c r="V1921" s="123">
        <f>IFERROR(VALUE(TRIM(T1921)),S1921*F1921)</f>
        <v/>
      </c>
      <c r="W1921" s="58">
        <f>IF(F1921&lt;=12,"0-12 mo",IF(F1921&lt;=24,"13-24 mo",IF(F1921&lt;=48,"25-48 mo","49+ mo")))</f>
        <v/>
      </c>
      <c r="X1921" s="58">
        <f>IF(S1921&lt;=35.5,"Q1 Low",IF(S1921&lt;=70.35,"Q2 Mid-Low",IF(S1921&lt;=89.85,"Q3 Mid-High","Q4 High")))</f>
        <v/>
      </c>
      <c r="Y1921" s="58">
        <f>IF(U1921="Yes",1,0)</f>
        <v/>
      </c>
      <c r="Z1921" s="58">
        <f>IF(P1921="Month-to-month",1,0)+IF(M1921="No",1,0)+IF(J1921="No",1,0)+IF(I1921="Fiber optic",1,0)+IF(Q1921="Yes",1,0)</f>
        <v/>
      </c>
    </row>
    <row r="1922" ht="15" customHeight="1" s="59">
      <c r="A1922" s="58" t="inlineStr">
        <is>
          <t>4623-ZKHLY</t>
        </is>
      </c>
      <c r="B1922" s="58" t="inlineStr">
        <is>
          <t>Male</t>
        </is>
      </c>
      <c r="C1922" s="58" t="n">
        <v>0</v>
      </c>
      <c r="D1922" s="58" t="inlineStr">
        <is>
          <t>Yes</t>
        </is>
      </c>
      <c r="E1922" s="58" t="inlineStr">
        <is>
          <t>No</t>
        </is>
      </c>
      <c r="F1922" s="58" t="n">
        <v>22</v>
      </c>
      <c r="G1922" s="58" t="inlineStr">
        <is>
          <t>Yes</t>
        </is>
      </c>
      <c r="H1922" s="58" t="inlineStr">
        <is>
          <t>No</t>
        </is>
      </c>
      <c r="I1922" s="58" t="inlineStr">
        <is>
          <t>No</t>
        </is>
      </c>
      <c r="J1922" s="58" t="inlineStr">
        <is>
          <t>No internet service</t>
        </is>
      </c>
      <c r="K1922" s="58" t="inlineStr">
        <is>
          <t>No internet service</t>
        </is>
      </c>
      <c r="L1922" s="58" t="inlineStr">
        <is>
          <t>No internet service</t>
        </is>
      </c>
      <c r="M1922" s="58" t="inlineStr">
        <is>
          <t>No internet service</t>
        </is>
      </c>
      <c r="N1922" s="58" t="inlineStr">
        <is>
          <t>No internet service</t>
        </is>
      </c>
      <c r="O1922" s="58" t="inlineStr">
        <is>
          <t>No internet service</t>
        </is>
      </c>
      <c r="P1922" s="58" t="inlineStr">
        <is>
          <t>Month-to-month</t>
        </is>
      </c>
      <c r="Q1922" s="58" t="inlineStr">
        <is>
          <t>Yes</t>
        </is>
      </c>
      <c r="R1922" s="58" t="inlineStr">
        <is>
          <t>Bank transfer (automatic)</t>
        </is>
      </c>
      <c r="S1922" s="123" t="n">
        <v>20.45</v>
      </c>
      <c r="T1922" s="58" t="inlineStr">
        <is>
          <t>471.55</t>
        </is>
      </c>
      <c r="U1922" s="58" t="inlineStr">
        <is>
          <t>No</t>
        </is>
      </c>
      <c r="V1922" s="123">
        <f>IFERROR(VALUE(TRIM(T1922)),S1922*F1922)</f>
        <v/>
      </c>
      <c r="W1922" s="58">
        <f>IF(F1922&lt;=12,"0-12 mo",IF(F1922&lt;=24,"13-24 mo",IF(F1922&lt;=48,"25-48 mo","49+ mo")))</f>
        <v/>
      </c>
      <c r="X1922" s="58">
        <f>IF(S1922&lt;=35.5,"Q1 Low",IF(S1922&lt;=70.35,"Q2 Mid-Low",IF(S1922&lt;=89.85,"Q3 Mid-High","Q4 High")))</f>
        <v/>
      </c>
      <c r="Y1922" s="58">
        <f>IF(U1922="Yes",1,0)</f>
        <v/>
      </c>
      <c r="Z1922" s="58">
        <f>IF(P1922="Month-to-month",1,0)+IF(M1922="No",1,0)+IF(J1922="No",1,0)+IF(I1922="Fiber optic",1,0)+IF(Q1922="Yes",1,0)</f>
        <v/>
      </c>
    </row>
    <row r="1923" ht="15" customHeight="1" s="59">
      <c r="A1923" s="58" t="inlineStr">
        <is>
          <t>6732-VAILE</t>
        </is>
      </c>
      <c r="B1923" s="58" t="inlineStr">
        <is>
          <t>Male</t>
        </is>
      </c>
      <c r="C1923" s="58" t="n">
        <v>0</v>
      </c>
      <c r="D1923" s="58" t="inlineStr">
        <is>
          <t>Yes</t>
        </is>
      </c>
      <c r="E1923" s="58" t="inlineStr">
        <is>
          <t>Yes</t>
        </is>
      </c>
      <c r="F1923" s="58" t="n">
        <v>70</v>
      </c>
      <c r="G1923" s="58" t="inlineStr">
        <is>
          <t>Yes</t>
        </is>
      </c>
      <c r="H1923" s="58" t="inlineStr">
        <is>
          <t>Yes</t>
        </is>
      </c>
      <c r="I1923" s="58" t="inlineStr">
        <is>
          <t>DSL</t>
        </is>
      </c>
      <c r="J1923" s="58" t="inlineStr">
        <is>
          <t>No</t>
        </is>
      </c>
      <c r="K1923" s="58" t="inlineStr">
        <is>
          <t>Yes</t>
        </is>
      </c>
      <c r="L1923" s="58" t="inlineStr">
        <is>
          <t>Yes</t>
        </is>
      </c>
      <c r="M1923" s="58" t="inlineStr">
        <is>
          <t>Yes</t>
        </is>
      </c>
      <c r="N1923" s="58" t="inlineStr">
        <is>
          <t>Yes</t>
        </is>
      </c>
      <c r="O1923" s="58" t="inlineStr">
        <is>
          <t>Yes</t>
        </is>
      </c>
      <c r="P1923" s="58" t="inlineStr">
        <is>
          <t>Two year</t>
        </is>
      </c>
      <c r="Q1923" s="58" t="inlineStr">
        <is>
          <t>Yes</t>
        </is>
      </c>
      <c r="R1923" s="58" t="inlineStr">
        <is>
          <t>Credit card (automatic)</t>
        </is>
      </c>
      <c r="S1923" s="123" t="n">
        <v>85.95</v>
      </c>
      <c r="T1923" s="58" t="inlineStr">
        <is>
          <t>5931.75</t>
        </is>
      </c>
      <c r="U1923" s="58" t="inlineStr">
        <is>
          <t>No</t>
        </is>
      </c>
      <c r="V1923" s="123">
        <f>IFERROR(VALUE(TRIM(T1923)),S1923*F1923)</f>
        <v/>
      </c>
      <c r="W1923" s="58">
        <f>IF(F1923&lt;=12,"0-12 mo",IF(F1923&lt;=24,"13-24 mo",IF(F1923&lt;=48,"25-48 mo","49+ mo")))</f>
        <v/>
      </c>
      <c r="X1923" s="58">
        <f>IF(S1923&lt;=35.5,"Q1 Low",IF(S1923&lt;=70.35,"Q2 Mid-Low",IF(S1923&lt;=89.85,"Q3 Mid-High","Q4 High")))</f>
        <v/>
      </c>
      <c r="Y1923" s="58">
        <f>IF(U1923="Yes",1,0)</f>
        <v/>
      </c>
      <c r="Z1923" s="58">
        <f>IF(P1923="Month-to-month",1,0)+IF(M1923="No",1,0)+IF(J1923="No",1,0)+IF(I1923="Fiber optic",1,0)+IF(Q1923="Yes",1,0)</f>
        <v/>
      </c>
    </row>
    <row r="1924" ht="15" customHeight="1" s="59">
      <c r="A1924" s="58" t="inlineStr">
        <is>
          <t>8201-AAXCB</t>
        </is>
      </c>
      <c r="B1924" s="58" t="inlineStr">
        <is>
          <t>Male</t>
        </is>
      </c>
      <c r="C1924" s="58" t="n">
        <v>0</v>
      </c>
      <c r="D1924" s="58" t="inlineStr">
        <is>
          <t>Yes</t>
        </is>
      </c>
      <c r="E1924" s="58" t="inlineStr">
        <is>
          <t>Yes</t>
        </is>
      </c>
      <c r="F1924" s="58" t="n">
        <v>25</v>
      </c>
      <c r="G1924" s="58" t="inlineStr">
        <is>
          <t>Yes</t>
        </is>
      </c>
      <c r="H1924" s="58" t="inlineStr">
        <is>
          <t>Yes</t>
        </is>
      </c>
      <c r="I1924" s="58" t="inlineStr">
        <is>
          <t>DSL</t>
        </is>
      </c>
      <c r="J1924" s="58" t="inlineStr">
        <is>
          <t>No</t>
        </is>
      </c>
      <c r="K1924" s="58" t="inlineStr">
        <is>
          <t>No</t>
        </is>
      </c>
      <c r="L1924" s="58" t="inlineStr">
        <is>
          <t>No</t>
        </is>
      </c>
      <c r="M1924" s="58" t="inlineStr">
        <is>
          <t>No</t>
        </is>
      </c>
      <c r="N1924" s="58" t="inlineStr">
        <is>
          <t>Yes</t>
        </is>
      </c>
      <c r="O1924" s="58" t="inlineStr">
        <is>
          <t>No</t>
        </is>
      </c>
      <c r="P1924" s="58" t="inlineStr">
        <is>
          <t>Month-to-month</t>
        </is>
      </c>
      <c r="Q1924" s="58" t="inlineStr">
        <is>
          <t>No</t>
        </is>
      </c>
      <c r="R1924" s="58" t="inlineStr">
        <is>
          <t>Electronic check</t>
        </is>
      </c>
      <c r="S1924" s="123" t="n">
        <v>60.35</v>
      </c>
      <c r="T1924" s="58" t="inlineStr">
        <is>
          <t>1404.65</t>
        </is>
      </c>
      <c r="U1924" s="58" t="inlineStr">
        <is>
          <t>No</t>
        </is>
      </c>
      <c r="V1924" s="123">
        <f>IFERROR(VALUE(TRIM(T1924)),S1924*F1924)</f>
        <v/>
      </c>
      <c r="W1924" s="58">
        <f>IF(F1924&lt;=12,"0-12 mo",IF(F1924&lt;=24,"13-24 mo",IF(F1924&lt;=48,"25-48 mo","49+ mo")))</f>
        <v/>
      </c>
      <c r="X1924" s="58">
        <f>IF(S1924&lt;=35.5,"Q1 Low",IF(S1924&lt;=70.35,"Q2 Mid-Low",IF(S1924&lt;=89.85,"Q3 Mid-High","Q4 High")))</f>
        <v/>
      </c>
      <c r="Y1924" s="58">
        <f>IF(U1924="Yes",1,0)</f>
        <v/>
      </c>
      <c r="Z1924" s="58">
        <f>IF(P1924="Month-to-month",1,0)+IF(M1924="No",1,0)+IF(J1924="No",1,0)+IF(I1924="Fiber optic",1,0)+IF(Q1924="Yes",1,0)</f>
        <v/>
      </c>
    </row>
    <row r="1925" ht="15" customHeight="1" s="59">
      <c r="A1925" s="58" t="inlineStr">
        <is>
          <t>7696-CFTAT</t>
        </is>
      </c>
      <c r="B1925" s="58" t="inlineStr">
        <is>
          <t>Male</t>
        </is>
      </c>
      <c r="C1925" s="58" t="n">
        <v>0</v>
      </c>
      <c r="D1925" s="58" t="inlineStr">
        <is>
          <t>Yes</t>
        </is>
      </c>
      <c r="E1925" s="58" t="inlineStr">
        <is>
          <t>Yes</t>
        </is>
      </c>
      <c r="F1925" s="58" t="n">
        <v>37</v>
      </c>
      <c r="G1925" s="58" t="inlineStr">
        <is>
          <t>Yes</t>
        </is>
      </c>
      <c r="H1925" s="58" t="inlineStr">
        <is>
          <t>No</t>
        </is>
      </c>
      <c r="I1925" s="58" t="inlineStr">
        <is>
          <t>No</t>
        </is>
      </c>
      <c r="J1925" s="58" t="inlineStr">
        <is>
          <t>No internet service</t>
        </is>
      </c>
      <c r="K1925" s="58" t="inlineStr">
        <is>
          <t>No internet service</t>
        </is>
      </c>
      <c r="L1925" s="58" t="inlineStr">
        <is>
          <t>No internet service</t>
        </is>
      </c>
      <c r="M1925" s="58" t="inlineStr">
        <is>
          <t>No internet service</t>
        </is>
      </c>
      <c r="N1925" s="58" t="inlineStr">
        <is>
          <t>No internet service</t>
        </is>
      </c>
      <c r="O1925" s="58" t="inlineStr">
        <is>
          <t>No internet service</t>
        </is>
      </c>
      <c r="P1925" s="58" t="inlineStr">
        <is>
          <t>Two year</t>
        </is>
      </c>
      <c r="Q1925" s="58" t="inlineStr">
        <is>
          <t>No</t>
        </is>
      </c>
      <c r="R1925" s="58" t="inlineStr">
        <is>
          <t>Bank transfer (automatic)</t>
        </is>
      </c>
      <c r="S1925" s="123" t="n">
        <v>19.8</v>
      </c>
      <c r="T1925" s="58" t="inlineStr">
        <is>
          <t>726.1</t>
        </is>
      </c>
      <c r="U1925" s="58" t="inlineStr">
        <is>
          <t>No</t>
        </is>
      </c>
      <c r="V1925" s="123">
        <f>IFERROR(VALUE(TRIM(T1925)),S1925*F1925)</f>
        <v/>
      </c>
      <c r="W1925" s="58">
        <f>IF(F1925&lt;=12,"0-12 mo",IF(F1925&lt;=24,"13-24 mo",IF(F1925&lt;=48,"25-48 mo","49+ mo")))</f>
        <v/>
      </c>
      <c r="X1925" s="58">
        <f>IF(S1925&lt;=35.5,"Q1 Low",IF(S1925&lt;=70.35,"Q2 Mid-Low",IF(S1925&lt;=89.85,"Q3 Mid-High","Q4 High")))</f>
        <v/>
      </c>
      <c r="Y1925" s="58">
        <f>IF(U1925="Yes",1,0)</f>
        <v/>
      </c>
      <c r="Z1925" s="58">
        <f>IF(P1925="Month-to-month",1,0)+IF(M1925="No",1,0)+IF(J1925="No",1,0)+IF(I1925="Fiber optic",1,0)+IF(Q1925="Yes",1,0)</f>
        <v/>
      </c>
    </row>
    <row r="1926" ht="15" customHeight="1" s="59">
      <c r="A1926" s="58" t="inlineStr">
        <is>
          <t>1845-CSBRZ</t>
        </is>
      </c>
      <c r="B1926" s="58" t="inlineStr">
        <is>
          <t>Female</t>
        </is>
      </c>
      <c r="C1926" s="58" t="n">
        <v>1</v>
      </c>
      <c r="D1926" s="58" t="inlineStr">
        <is>
          <t>Yes</t>
        </is>
      </c>
      <c r="E1926" s="58" t="inlineStr">
        <is>
          <t>Yes</t>
        </is>
      </c>
      <c r="F1926" s="58" t="n">
        <v>22</v>
      </c>
      <c r="G1926" s="58" t="inlineStr">
        <is>
          <t>Yes</t>
        </is>
      </c>
      <c r="H1926" s="58" t="inlineStr">
        <is>
          <t>Yes</t>
        </is>
      </c>
      <c r="I1926" s="58" t="inlineStr">
        <is>
          <t>Fiber optic</t>
        </is>
      </c>
      <c r="J1926" s="58" t="inlineStr">
        <is>
          <t>No</t>
        </is>
      </c>
      <c r="K1926" s="58" t="inlineStr">
        <is>
          <t>No</t>
        </is>
      </c>
      <c r="L1926" s="58" t="inlineStr">
        <is>
          <t>No</t>
        </is>
      </c>
      <c r="M1926" s="58" t="inlineStr">
        <is>
          <t>No</t>
        </is>
      </c>
      <c r="N1926" s="58" t="inlineStr">
        <is>
          <t>Yes</t>
        </is>
      </c>
      <c r="O1926" s="58" t="inlineStr">
        <is>
          <t>No</t>
        </is>
      </c>
      <c r="P1926" s="58" t="inlineStr">
        <is>
          <t>Month-to-month</t>
        </is>
      </c>
      <c r="Q1926" s="58" t="inlineStr">
        <is>
          <t>No</t>
        </is>
      </c>
      <c r="R1926" s="58" t="inlineStr">
        <is>
          <t>Bank transfer (automatic)</t>
        </is>
      </c>
      <c r="S1926" s="123" t="n">
        <v>85.34999999999999</v>
      </c>
      <c r="T1926" s="58" t="inlineStr">
        <is>
          <t>1961.6</t>
        </is>
      </c>
      <c r="U1926" s="58" t="inlineStr">
        <is>
          <t>No</t>
        </is>
      </c>
      <c r="V1926" s="123">
        <f>IFERROR(VALUE(TRIM(T1926)),S1926*F1926)</f>
        <v/>
      </c>
      <c r="W1926" s="58">
        <f>IF(F1926&lt;=12,"0-12 mo",IF(F1926&lt;=24,"13-24 mo",IF(F1926&lt;=48,"25-48 mo","49+ mo")))</f>
        <v/>
      </c>
      <c r="X1926" s="58">
        <f>IF(S1926&lt;=35.5,"Q1 Low",IF(S1926&lt;=70.35,"Q2 Mid-Low",IF(S1926&lt;=89.85,"Q3 Mid-High","Q4 High")))</f>
        <v/>
      </c>
      <c r="Y1926" s="58">
        <f>IF(U1926="Yes",1,0)</f>
        <v/>
      </c>
      <c r="Z1926" s="58">
        <f>IF(P1926="Month-to-month",1,0)+IF(M1926="No",1,0)+IF(J1926="No",1,0)+IF(I1926="Fiber optic",1,0)+IF(Q1926="Yes",1,0)</f>
        <v/>
      </c>
    </row>
    <row r="1927" ht="15" customHeight="1" s="59">
      <c r="A1927" s="58" t="inlineStr">
        <is>
          <t>2123-VSCOT</t>
        </is>
      </c>
      <c r="B1927" s="58" t="inlineStr">
        <is>
          <t>Female</t>
        </is>
      </c>
      <c r="C1927" s="58" t="n">
        <v>0</v>
      </c>
      <c r="D1927" s="58" t="inlineStr">
        <is>
          <t>Yes</t>
        </is>
      </c>
      <c r="E1927" s="58" t="inlineStr">
        <is>
          <t>Yes</t>
        </is>
      </c>
      <c r="F1927" s="58" t="n">
        <v>59</v>
      </c>
      <c r="G1927" s="58" t="inlineStr">
        <is>
          <t>Yes</t>
        </is>
      </c>
      <c r="H1927" s="58" t="inlineStr">
        <is>
          <t>Yes</t>
        </is>
      </c>
      <c r="I1927" s="58" t="inlineStr">
        <is>
          <t>DSL</t>
        </is>
      </c>
      <c r="J1927" s="58" t="inlineStr">
        <is>
          <t>No</t>
        </is>
      </c>
      <c r="K1927" s="58" t="inlineStr">
        <is>
          <t>No</t>
        </is>
      </c>
      <c r="L1927" s="58" t="inlineStr">
        <is>
          <t>Yes</t>
        </is>
      </c>
      <c r="M1927" s="58" t="inlineStr">
        <is>
          <t>Yes</t>
        </is>
      </c>
      <c r="N1927" s="58" t="inlineStr">
        <is>
          <t>Yes</t>
        </is>
      </c>
      <c r="O1927" s="58" t="inlineStr">
        <is>
          <t>No</t>
        </is>
      </c>
      <c r="P1927" s="58" t="inlineStr">
        <is>
          <t>Two year</t>
        </is>
      </c>
      <c r="Q1927" s="58" t="inlineStr">
        <is>
          <t>Yes</t>
        </is>
      </c>
      <c r="R1927" s="58" t="inlineStr">
        <is>
          <t>Bank transfer (automatic)</t>
        </is>
      </c>
      <c r="S1927" s="123" t="n">
        <v>72.09999999999999</v>
      </c>
      <c r="T1927" s="58" t="inlineStr">
        <is>
          <t>4194.85</t>
        </is>
      </c>
      <c r="U1927" s="58" t="inlineStr">
        <is>
          <t>No</t>
        </is>
      </c>
      <c r="V1927" s="123">
        <f>IFERROR(VALUE(TRIM(T1927)),S1927*F1927)</f>
        <v/>
      </c>
      <c r="W1927" s="58">
        <f>IF(F1927&lt;=12,"0-12 mo",IF(F1927&lt;=24,"13-24 mo",IF(F1927&lt;=48,"25-48 mo","49+ mo")))</f>
        <v/>
      </c>
      <c r="X1927" s="58">
        <f>IF(S1927&lt;=35.5,"Q1 Low",IF(S1927&lt;=70.35,"Q2 Mid-Low",IF(S1927&lt;=89.85,"Q3 Mid-High","Q4 High")))</f>
        <v/>
      </c>
      <c r="Y1927" s="58">
        <f>IF(U1927="Yes",1,0)</f>
        <v/>
      </c>
      <c r="Z1927" s="58">
        <f>IF(P1927="Month-to-month",1,0)+IF(M1927="No",1,0)+IF(J1927="No",1,0)+IF(I1927="Fiber optic",1,0)+IF(Q1927="Yes",1,0)</f>
        <v/>
      </c>
    </row>
    <row r="1928" ht="15" customHeight="1" s="59">
      <c r="A1928" s="58" t="inlineStr">
        <is>
          <t>6651-AZVTJ</t>
        </is>
      </c>
      <c r="B1928" s="58" t="inlineStr">
        <is>
          <t>Male</t>
        </is>
      </c>
      <c r="C1928" s="58" t="n">
        <v>0</v>
      </c>
      <c r="D1928" s="58" t="inlineStr">
        <is>
          <t>Yes</t>
        </is>
      </c>
      <c r="E1928" s="58" t="inlineStr">
        <is>
          <t>Yes</t>
        </is>
      </c>
      <c r="F1928" s="58" t="n">
        <v>49</v>
      </c>
      <c r="G1928" s="58" t="inlineStr">
        <is>
          <t>Yes</t>
        </is>
      </c>
      <c r="H1928" s="58" t="inlineStr">
        <is>
          <t>Yes</t>
        </is>
      </c>
      <c r="I1928" s="58" t="inlineStr">
        <is>
          <t>Fiber optic</t>
        </is>
      </c>
      <c r="J1928" s="58" t="inlineStr">
        <is>
          <t>No</t>
        </is>
      </c>
      <c r="K1928" s="58" t="inlineStr">
        <is>
          <t>No</t>
        </is>
      </c>
      <c r="L1928" s="58" t="inlineStr">
        <is>
          <t>Yes</t>
        </is>
      </c>
      <c r="M1928" s="58" t="inlineStr">
        <is>
          <t>No</t>
        </is>
      </c>
      <c r="N1928" s="58" t="inlineStr">
        <is>
          <t>Yes</t>
        </is>
      </c>
      <c r="O1928" s="58" t="inlineStr">
        <is>
          <t>Yes</t>
        </is>
      </c>
      <c r="P1928" s="58" t="inlineStr">
        <is>
          <t>Month-to-month</t>
        </is>
      </c>
      <c r="Q1928" s="58" t="inlineStr">
        <is>
          <t>Yes</t>
        </is>
      </c>
      <c r="R1928" s="58" t="inlineStr">
        <is>
          <t>Electronic check</t>
        </is>
      </c>
      <c r="S1928" s="123" t="n">
        <v>99.8</v>
      </c>
      <c r="T1928" s="58" t="inlineStr">
        <is>
          <t>4872.45</t>
        </is>
      </c>
      <c r="U1928" s="58" t="inlineStr">
        <is>
          <t>Yes</t>
        </is>
      </c>
      <c r="V1928" s="123">
        <f>IFERROR(VALUE(TRIM(T1928)),S1928*F1928)</f>
        <v/>
      </c>
      <c r="W1928" s="58">
        <f>IF(F1928&lt;=12,"0-12 mo",IF(F1928&lt;=24,"13-24 mo",IF(F1928&lt;=48,"25-48 mo","49+ mo")))</f>
        <v/>
      </c>
      <c r="X1928" s="58">
        <f>IF(S1928&lt;=35.5,"Q1 Low",IF(S1928&lt;=70.35,"Q2 Mid-Low",IF(S1928&lt;=89.85,"Q3 Mid-High","Q4 High")))</f>
        <v/>
      </c>
      <c r="Y1928" s="58">
        <f>IF(U1928="Yes",1,0)</f>
        <v/>
      </c>
      <c r="Z1928" s="58">
        <f>IF(P1928="Month-to-month",1,0)+IF(M1928="No",1,0)+IF(J1928="No",1,0)+IF(I1928="Fiber optic",1,0)+IF(Q1928="Yes",1,0)</f>
        <v/>
      </c>
    </row>
    <row r="1929" ht="15" customHeight="1" s="59">
      <c r="A1929" s="58" t="inlineStr">
        <is>
          <t>4566-GOLUK</t>
        </is>
      </c>
      <c r="B1929" s="58" t="inlineStr">
        <is>
          <t>Male</t>
        </is>
      </c>
      <c r="C1929" s="58" t="n">
        <v>0</v>
      </c>
      <c r="D1929" s="58" t="inlineStr">
        <is>
          <t>Yes</t>
        </is>
      </c>
      <c r="E1929" s="58" t="inlineStr">
        <is>
          <t>Yes</t>
        </is>
      </c>
      <c r="F1929" s="58" t="n">
        <v>47</v>
      </c>
      <c r="G1929" s="58" t="inlineStr">
        <is>
          <t>Yes</t>
        </is>
      </c>
      <c r="H1929" s="58" t="inlineStr">
        <is>
          <t>Yes</t>
        </is>
      </c>
      <c r="I1929" s="58" t="inlineStr">
        <is>
          <t>Fiber optic</t>
        </is>
      </c>
      <c r="J1929" s="58" t="inlineStr">
        <is>
          <t>No</t>
        </is>
      </c>
      <c r="K1929" s="58" t="inlineStr">
        <is>
          <t>No</t>
        </is>
      </c>
      <c r="L1929" s="58" t="inlineStr">
        <is>
          <t>Yes</t>
        </is>
      </c>
      <c r="M1929" s="58" t="inlineStr">
        <is>
          <t>Yes</t>
        </is>
      </c>
      <c r="N1929" s="58" t="inlineStr">
        <is>
          <t>Yes</t>
        </is>
      </c>
      <c r="O1929" s="58" t="inlineStr">
        <is>
          <t>Yes</t>
        </is>
      </c>
      <c r="P1929" s="58" t="inlineStr">
        <is>
          <t>Month-to-month</t>
        </is>
      </c>
      <c r="Q1929" s="58" t="inlineStr">
        <is>
          <t>Yes</t>
        </is>
      </c>
      <c r="R1929" s="58" t="inlineStr">
        <is>
          <t>Bank transfer (automatic)</t>
        </is>
      </c>
      <c r="S1929" s="123" t="n">
        <v>107.35</v>
      </c>
      <c r="T1929" s="58" t="inlineStr">
        <is>
          <t>5118.95</t>
        </is>
      </c>
      <c r="U1929" s="58" t="inlineStr">
        <is>
          <t>Yes</t>
        </is>
      </c>
      <c r="V1929" s="123">
        <f>IFERROR(VALUE(TRIM(T1929)),S1929*F1929)</f>
        <v/>
      </c>
      <c r="W1929" s="58">
        <f>IF(F1929&lt;=12,"0-12 mo",IF(F1929&lt;=24,"13-24 mo",IF(F1929&lt;=48,"25-48 mo","49+ mo")))</f>
        <v/>
      </c>
      <c r="X1929" s="58">
        <f>IF(S1929&lt;=35.5,"Q1 Low",IF(S1929&lt;=70.35,"Q2 Mid-Low",IF(S1929&lt;=89.85,"Q3 Mid-High","Q4 High")))</f>
        <v/>
      </c>
      <c r="Y1929" s="58">
        <f>IF(U1929="Yes",1,0)</f>
        <v/>
      </c>
      <c r="Z1929" s="58">
        <f>IF(P1929="Month-to-month",1,0)+IF(M1929="No",1,0)+IF(J1929="No",1,0)+IF(I1929="Fiber optic",1,0)+IF(Q1929="Yes",1,0)</f>
        <v/>
      </c>
    </row>
    <row r="1930" ht="15" customHeight="1" s="59">
      <c r="A1930" s="58" t="inlineStr">
        <is>
          <t>2484-DGXPZ</t>
        </is>
      </c>
      <c r="B1930" s="58" t="inlineStr">
        <is>
          <t>Female</t>
        </is>
      </c>
      <c r="C1930" s="58" t="n">
        <v>0</v>
      </c>
      <c r="D1930" s="58" t="inlineStr">
        <is>
          <t>Yes</t>
        </is>
      </c>
      <c r="E1930" s="58" t="inlineStr">
        <is>
          <t>Yes</t>
        </is>
      </c>
      <c r="F1930" s="58" t="n">
        <v>31</v>
      </c>
      <c r="G1930" s="58" t="inlineStr">
        <is>
          <t>Yes</t>
        </is>
      </c>
      <c r="H1930" s="58" t="inlineStr">
        <is>
          <t>No</t>
        </is>
      </c>
      <c r="I1930" s="58" t="inlineStr">
        <is>
          <t>No</t>
        </is>
      </c>
      <c r="J1930" s="58" t="inlineStr">
        <is>
          <t>No internet service</t>
        </is>
      </c>
      <c r="K1930" s="58" t="inlineStr">
        <is>
          <t>No internet service</t>
        </is>
      </c>
      <c r="L1930" s="58" t="inlineStr">
        <is>
          <t>No internet service</t>
        </is>
      </c>
      <c r="M1930" s="58" t="inlineStr">
        <is>
          <t>No internet service</t>
        </is>
      </c>
      <c r="N1930" s="58" t="inlineStr">
        <is>
          <t>No internet service</t>
        </is>
      </c>
      <c r="O1930" s="58" t="inlineStr">
        <is>
          <t>No internet service</t>
        </is>
      </c>
      <c r="P1930" s="58" t="inlineStr">
        <is>
          <t>Month-to-month</t>
        </is>
      </c>
      <c r="Q1930" s="58" t="inlineStr">
        <is>
          <t>Yes</t>
        </is>
      </c>
      <c r="R1930" s="58" t="inlineStr">
        <is>
          <t>Mailed check</t>
        </is>
      </c>
      <c r="S1930" s="123" t="n">
        <v>19.55</v>
      </c>
      <c r="T1930" s="58" t="inlineStr">
        <is>
          <t>658.95</t>
        </is>
      </c>
      <c r="U1930" s="58" t="inlineStr">
        <is>
          <t>Yes</t>
        </is>
      </c>
      <c r="V1930" s="123">
        <f>IFERROR(VALUE(TRIM(T1930)),S1930*F1930)</f>
        <v/>
      </c>
      <c r="W1930" s="58">
        <f>IF(F1930&lt;=12,"0-12 mo",IF(F1930&lt;=24,"13-24 mo",IF(F1930&lt;=48,"25-48 mo","49+ mo")))</f>
        <v/>
      </c>
      <c r="X1930" s="58">
        <f>IF(S1930&lt;=35.5,"Q1 Low",IF(S1930&lt;=70.35,"Q2 Mid-Low",IF(S1930&lt;=89.85,"Q3 Mid-High","Q4 High")))</f>
        <v/>
      </c>
      <c r="Y1930" s="58">
        <f>IF(U1930="Yes",1,0)</f>
        <v/>
      </c>
      <c r="Z1930" s="58">
        <f>IF(P1930="Month-to-month",1,0)+IF(M1930="No",1,0)+IF(J1930="No",1,0)+IF(I1930="Fiber optic",1,0)+IF(Q1930="Yes",1,0)</f>
        <v/>
      </c>
    </row>
    <row r="1931" ht="15" customHeight="1" s="59">
      <c r="A1931" s="58" t="inlineStr">
        <is>
          <t>2018-QKYGT</t>
        </is>
      </c>
      <c r="B1931" s="58" t="inlineStr">
        <is>
          <t>Male</t>
        </is>
      </c>
      <c r="C1931" s="58" t="n">
        <v>0</v>
      </c>
      <c r="D1931" s="58" t="inlineStr">
        <is>
          <t>Yes</t>
        </is>
      </c>
      <c r="E1931" s="58" t="inlineStr">
        <is>
          <t>Yes</t>
        </is>
      </c>
      <c r="F1931" s="58" t="n">
        <v>1</v>
      </c>
      <c r="G1931" s="58" t="inlineStr">
        <is>
          <t>Yes</t>
        </is>
      </c>
      <c r="H1931" s="58" t="inlineStr">
        <is>
          <t>No</t>
        </is>
      </c>
      <c r="I1931" s="58" t="inlineStr">
        <is>
          <t>Fiber optic</t>
        </is>
      </c>
      <c r="J1931" s="58" t="inlineStr">
        <is>
          <t>No</t>
        </is>
      </c>
      <c r="K1931" s="58" t="inlineStr">
        <is>
          <t>No</t>
        </is>
      </c>
      <c r="L1931" s="58" t="inlineStr">
        <is>
          <t>No</t>
        </is>
      </c>
      <c r="M1931" s="58" t="inlineStr">
        <is>
          <t>No</t>
        </is>
      </c>
      <c r="N1931" s="58" t="inlineStr">
        <is>
          <t>No</t>
        </is>
      </c>
      <c r="O1931" s="58" t="inlineStr">
        <is>
          <t>Yes</t>
        </is>
      </c>
      <c r="P1931" s="58" t="inlineStr">
        <is>
          <t>Month-to-month</t>
        </is>
      </c>
      <c r="Q1931" s="58" t="inlineStr">
        <is>
          <t>Yes</t>
        </is>
      </c>
      <c r="R1931" s="58" t="inlineStr">
        <is>
          <t>Electronic check</t>
        </is>
      </c>
      <c r="S1931" s="123" t="n">
        <v>81.05</v>
      </c>
      <c r="T1931" s="58" t="inlineStr">
        <is>
          <t>81.05</t>
        </is>
      </c>
      <c r="U1931" s="58" t="inlineStr">
        <is>
          <t>No</t>
        </is>
      </c>
      <c r="V1931" s="123">
        <f>IFERROR(VALUE(TRIM(T1931)),S1931*F1931)</f>
        <v/>
      </c>
      <c r="W1931" s="58">
        <f>IF(F1931&lt;=12,"0-12 mo",IF(F1931&lt;=24,"13-24 mo",IF(F1931&lt;=48,"25-48 mo","49+ mo")))</f>
        <v/>
      </c>
      <c r="X1931" s="58">
        <f>IF(S1931&lt;=35.5,"Q1 Low",IF(S1931&lt;=70.35,"Q2 Mid-Low",IF(S1931&lt;=89.85,"Q3 Mid-High","Q4 High")))</f>
        <v/>
      </c>
      <c r="Y1931" s="58">
        <f>IF(U1931="Yes",1,0)</f>
        <v/>
      </c>
      <c r="Z1931" s="58">
        <f>IF(P1931="Month-to-month",1,0)+IF(M1931="No",1,0)+IF(J1931="No",1,0)+IF(I1931="Fiber optic",1,0)+IF(Q1931="Yes",1,0)</f>
        <v/>
      </c>
    </row>
    <row r="1932" ht="15" customHeight="1" s="59">
      <c r="A1932" s="58" t="inlineStr">
        <is>
          <t>2792-VPPET</t>
        </is>
      </c>
      <c r="B1932" s="58" t="inlineStr">
        <is>
          <t>Male</t>
        </is>
      </c>
      <c r="C1932" s="58" t="n">
        <v>0</v>
      </c>
      <c r="D1932" s="58" t="inlineStr">
        <is>
          <t>No</t>
        </is>
      </c>
      <c r="E1932" s="58" t="inlineStr">
        <is>
          <t>No</t>
        </is>
      </c>
      <c r="F1932" s="58" t="n">
        <v>3</v>
      </c>
      <c r="G1932" s="58" t="inlineStr">
        <is>
          <t>Yes</t>
        </is>
      </c>
      <c r="H1932" s="58" t="inlineStr">
        <is>
          <t>No</t>
        </is>
      </c>
      <c r="I1932" s="58" t="inlineStr">
        <is>
          <t>No</t>
        </is>
      </c>
      <c r="J1932" s="58" t="inlineStr">
        <is>
          <t>No internet service</t>
        </is>
      </c>
      <c r="K1932" s="58" t="inlineStr">
        <is>
          <t>No internet service</t>
        </is>
      </c>
      <c r="L1932" s="58" t="inlineStr">
        <is>
          <t>No internet service</t>
        </is>
      </c>
      <c r="M1932" s="58" t="inlineStr">
        <is>
          <t>No internet service</t>
        </is>
      </c>
      <c r="N1932" s="58" t="inlineStr">
        <is>
          <t>No internet service</t>
        </is>
      </c>
      <c r="O1932" s="58" t="inlineStr">
        <is>
          <t>No internet service</t>
        </is>
      </c>
      <c r="P1932" s="58" t="inlineStr">
        <is>
          <t>Month-to-month</t>
        </is>
      </c>
      <c r="Q1932" s="58" t="inlineStr">
        <is>
          <t>Yes</t>
        </is>
      </c>
      <c r="R1932" s="58" t="inlineStr">
        <is>
          <t>Electronic check</t>
        </is>
      </c>
      <c r="S1932" s="123" t="n">
        <v>20.5</v>
      </c>
      <c r="T1932" s="58" t="inlineStr">
        <is>
          <t>76.95</t>
        </is>
      </c>
      <c r="U1932" s="58" t="inlineStr">
        <is>
          <t>No</t>
        </is>
      </c>
      <c r="V1932" s="123">
        <f>IFERROR(VALUE(TRIM(T1932)),S1932*F1932)</f>
        <v/>
      </c>
      <c r="W1932" s="58">
        <f>IF(F1932&lt;=12,"0-12 mo",IF(F1932&lt;=24,"13-24 mo",IF(F1932&lt;=48,"25-48 mo","49+ mo")))</f>
        <v/>
      </c>
      <c r="X1932" s="58">
        <f>IF(S1932&lt;=35.5,"Q1 Low",IF(S1932&lt;=70.35,"Q2 Mid-Low",IF(S1932&lt;=89.85,"Q3 Mid-High","Q4 High")))</f>
        <v/>
      </c>
      <c r="Y1932" s="58">
        <f>IF(U1932="Yes",1,0)</f>
        <v/>
      </c>
      <c r="Z1932" s="58">
        <f>IF(P1932="Month-to-month",1,0)+IF(M1932="No",1,0)+IF(J1932="No",1,0)+IF(I1932="Fiber optic",1,0)+IF(Q1932="Yes",1,0)</f>
        <v/>
      </c>
    </row>
    <row r="1933" ht="15" customHeight="1" s="59">
      <c r="A1933" s="58" t="inlineStr">
        <is>
          <t>7409-JURKQ</t>
        </is>
      </c>
      <c r="B1933" s="58" t="inlineStr">
        <is>
          <t>Female</t>
        </is>
      </c>
      <c r="C1933" s="58" t="n">
        <v>0</v>
      </c>
      <c r="D1933" s="58" t="inlineStr">
        <is>
          <t>Yes</t>
        </is>
      </c>
      <c r="E1933" s="58" t="inlineStr">
        <is>
          <t>No</t>
        </is>
      </c>
      <c r="F1933" s="58" t="n">
        <v>53</v>
      </c>
      <c r="G1933" s="58" t="inlineStr">
        <is>
          <t>Yes</t>
        </is>
      </c>
      <c r="H1933" s="58" t="inlineStr">
        <is>
          <t>Yes</t>
        </is>
      </c>
      <c r="I1933" s="58" t="inlineStr">
        <is>
          <t>Fiber optic</t>
        </is>
      </c>
      <c r="J1933" s="58" t="inlineStr">
        <is>
          <t>No</t>
        </is>
      </c>
      <c r="K1933" s="58" t="inlineStr">
        <is>
          <t>Yes</t>
        </is>
      </c>
      <c r="L1933" s="58" t="inlineStr">
        <is>
          <t>Yes</t>
        </is>
      </c>
      <c r="M1933" s="58" t="inlineStr">
        <is>
          <t>Yes</t>
        </is>
      </c>
      <c r="N1933" s="58" t="inlineStr">
        <is>
          <t>Yes</t>
        </is>
      </c>
      <c r="O1933" s="58" t="inlineStr">
        <is>
          <t>Yes</t>
        </is>
      </c>
      <c r="P1933" s="58" t="inlineStr">
        <is>
          <t>One year</t>
        </is>
      </c>
      <c r="Q1933" s="58" t="inlineStr">
        <is>
          <t>Yes</t>
        </is>
      </c>
      <c r="R1933" s="58" t="inlineStr">
        <is>
          <t>Bank transfer (automatic)</t>
        </is>
      </c>
      <c r="S1933" s="123" t="n">
        <v>111.8</v>
      </c>
      <c r="T1933" s="58" t="inlineStr">
        <is>
          <t>5809.75</t>
        </is>
      </c>
      <c r="U1933" s="58" t="inlineStr">
        <is>
          <t>No</t>
        </is>
      </c>
      <c r="V1933" s="123">
        <f>IFERROR(VALUE(TRIM(T1933)),S1933*F1933)</f>
        <v/>
      </c>
      <c r="W1933" s="58">
        <f>IF(F1933&lt;=12,"0-12 mo",IF(F1933&lt;=24,"13-24 mo",IF(F1933&lt;=48,"25-48 mo","49+ mo")))</f>
        <v/>
      </c>
      <c r="X1933" s="58">
        <f>IF(S1933&lt;=35.5,"Q1 Low",IF(S1933&lt;=70.35,"Q2 Mid-Low",IF(S1933&lt;=89.85,"Q3 Mid-High","Q4 High")))</f>
        <v/>
      </c>
      <c r="Y1933" s="58">
        <f>IF(U1933="Yes",1,0)</f>
        <v/>
      </c>
      <c r="Z1933" s="58">
        <f>IF(P1933="Month-to-month",1,0)+IF(M1933="No",1,0)+IF(J1933="No",1,0)+IF(I1933="Fiber optic",1,0)+IF(Q1933="Yes",1,0)</f>
        <v/>
      </c>
    </row>
    <row r="1934" ht="15" customHeight="1" s="59">
      <c r="A1934" s="58" t="inlineStr">
        <is>
          <t>3247-MHJKM</t>
        </is>
      </c>
      <c r="B1934" s="58" t="inlineStr">
        <is>
          <t>Male</t>
        </is>
      </c>
      <c r="C1934" s="58" t="n">
        <v>0</v>
      </c>
      <c r="D1934" s="58" t="inlineStr">
        <is>
          <t>No</t>
        </is>
      </c>
      <c r="E1934" s="58" t="inlineStr">
        <is>
          <t>No</t>
        </is>
      </c>
      <c r="F1934" s="58" t="n">
        <v>1</v>
      </c>
      <c r="G1934" s="58" t="inlineStr">
        <is>
          <t>Yes</t>
        </is>
      </c>
      <c r="H1934" s="58" t="inlineStr">
        <is>
          <t>No</t>
        </is>
      </c>
      <c r="I1934" s="58" t="inlineStr">
        <is>
          <t>No</t>
        </is>
      </c>
      <c r="J1934" s="58" t="inlineStr">
        <is>
          <t>No internet service</t>
        </is>
      </c>
      <c r="K1934" s="58" t="inlineStr">
        <is>
          <t>No internet service</t>
        </is>
      </c>
      <c r="L1934" s="58" t="inlineStr">
        <is>
          <t>No internet service</t>
        </is>
      </c>
      <c r="M1934" s="58" t="inlineStr">
        <is>
          <t>No internet service</t>
        </is>
      </c>
      <c r="N1934" s="58" t="inlineStr">
        <is>
          <t>No internet service</t>
        </is>
      </c>
      <c r="O1934" s="58" t="inlineStr">
        <is>
          <t>No internet service</t>
        </is>
      </c>
      <c r="P1934" s="58" t="inlineStr">
        <is>
          <t>Month-to-month</t>
        </is>
      </c>
      <c r="Q1934" s="58" t="inlineStr">
        <is>
          <t>No</t>
        </is>
      </c>
      <c r="R1934" s="58" t="inlineStr">
        <is>
          <t>Mailed check</t>
        </is>
      </c>
      <c r="S1934" s="123" t="n">
        <v>20.2</v>
      </c>
      <c r="T1934" s="58" t="inlineStr">
        <is>
          <t>20.2</t>
        </is>
      </c>
      <c r="U1934" s="58" t="inlineStr">
        <is>
          <t>No</t>
        </is>
      </c>
      <c r="V1934" s="123">
        <f>IFERROR(VALUE(TRIM(T1934)),S1934*F1934)</f>
        <v/>
      </c>
      <c r="W1934" s="58">
        <f>IF(F1934&lt;=12,"0-12 mo",IF(F1934&lt;=24,"13-24 mo",IF(F1934&lt;=48,"25-48 mo","49+ mo")))</f>
        <v/>
      </c>
      <c r="X1934" s="58">
        <f>IF(S1934&lt;=35.5,"Q1 Low",IF(S1934&lt;=70.35,"Q2 Mid-Low",IF(S1934&lt;=89.85,"Q3 Mid-High","Q4 High")))</f>
        <v/>
      </c>
      <c r="Y1934" s="58">
        <f>IF(U1934="Yes",1,0)</f>
        <v/>
      </c>
      <c r="Z1934" s="58">
        <f>IF(P1934="Month-to-month",1,0)+IF(M1934="No",1,0)+IF(J1934="No",1,0)+IF(I1934="Fiber optic",1,0)+IF(Q1934="Yes",1,0)</f>
        <v/>
      </c>
    </row>
    <row r="1935" ht="15" customHeight="1" s="59">
      <c r="A1935" s="58" t="inlineStr">
        <is>
          <t>1964-SVLEA</t>
        </is>
      </c>
      <c r="B1935" s="58" t="inlineStr">
        <is>
          <t>Male</t>
        </is>
      </c>
      <c r="C1935" s="58" t="n">
        <v>0</v>
      </c>
      <c r="D1935" s="58" t="inlineStr">
        <is>
          <t>No</t>
        </is>
      </c>
      <c r="E1935" s="58" t="inlineStr">
        <is>
          <t>No</t>
        </is>
      </c>
      <c r="F1935" s="58" t="n">
        <v>20</v>
      </c>
      <c r="G1935" s="58" t="inlineStr">
        <is>
          <t>Yes</t>
        </is>
      </c>
      <c r="H1935" s="58" t="inlineStr">
        <is>
          <t>No</t>
        </is>
      </c>
      <c r="I1935" s="58" t="inlineStr">
        <is>
          <t>No</t>
        </is>
      </c>
      <c r="J1935" s="58" t="inlineStr">
        <is>
          <t>No internet service</t>
        </is>
      </c>
      <c r="K1935" s="58" t="inlineStr">
        <is>
          <t>No internet service</t>
        </is>
      </c>
      <c r="L1935" s="58" t="inlineStr">
        <is>
          <t>No internet service</t>
        </is>
      </c>
      <c r="M1935" s="58" t="inlineStr">
        <is>
          <t>No internet service</t>
        </is>
      </c>
      <c r="N1935" s="58" t="inlineStr">
        <is>
          <t>No internet service</t>
        </is>
      </c>
      <c r="O1935" s="58" t="inlineStr">
        <is>
          <t>No internet service</t>
        </is>
      </c>
      <c r="P1935" s="58" t="inlineStr">
        <is>
          <t>One year</t>
        </is>
      </c>
      <c r="Q1935" s="58" t="inlineStr">
        <is>
          <t>Yes</t>
        </is>
      </c>
      <c r="R1935" s="58" t="inlineStr">
        <is>
          <t>Mailed check</t>
        </is>
      </c>
      <c r="S1935" s="123" t="n">
        <v>19.7</v>
      </c>
      <c r="T1935" s="58" t="inlineStr">
        <is>
          <t>415.9</t>
        </is>
      </c>
      <c r="U1935" s="58" t="inlineStr">
        <is>
          <t>No</t>
        </is>
      </c>
      <c r="V1935" s="123">
        <f>IFERROR(VALUE(TRIM(T1935)),S1935*F1935)</f>
        <v/>
      </c>
      <c r="W1935" s="58">
        <f>IF(F1935&lt;=12,"0-12 mo",IF(F1935&lt;=24,"13-24 mo",IF(F1935&lt;=48,"25-48 mo","49+ mo")))</f>
        <v/>
      </c>
      <c r="X1935" s="58">
        <f>IF(S1935&lt;=35.5,"Q1 Low",IF(S1935&lt;=70.35,"Q2 Mid-Low",IF(S1935&lt;=89.85,"Q3 Mid-High","Q4 High")))</f>
        <v/>
      </c>
      <c r="Y1935" s="58">
        <f>IF(U1935="Yes",1,0)</f>
        <v/>
      </c>
      <c r="Z1935" s="58">
        <f>IF(P1935="Month-to-month",1,0)+IF(M1935="No",1,0)+IF(J1935="No",1,0)+IF(I1935="Fiber optic",1,0)+IF(Q1935="Yes",1,0)</f>
        <v/>
      </c>
    </row>
    <row r="1936" ht="15" customHeight="1" s="59">
      <c r="A1936" s="58" t="inlineStr">
        <is>
          <t>4587-NUKOX</t>
        </is>
      </c>
      <c r="B1936" s="58" t="inlineStr">
        <is>
          <t>Female</t>
        </is>
      </c>
      <c r="C1936" s="58" t="n">
        <v>0</v>
      </c>
      <c r="D1936" s="58" t="inlineStr">
        <is>
          <t>No</t>
        </is>
      </c>
      <c r="E1936" s="58" t="inlineStr">
        <is>
          <t>No</t>
        </is>
      </c>
      <c r="F1936" s="58" t="n">
        <v>3</v>
      </c>
      <c r="G1936" s="58" t="inlineStr">
        <is>
          <t>Yes</t>
        </is>
      </c>
      <c r="H1936" s="58" t="inlineStr">
        <is>
          <t>No</t>
        </is>
      </c>
      <c r="I1936" s="58" t="inlineStr">
        <is>
          <t>Fiber optic</t>
        </is>
      </c>
      <c r="J1936" s="58" t="inlineStr">
        <is>
          <t>Yes</t>
        </is>
      </c>
      <c r="K1936" s="58" t="inlineStr">
        <is>
          <t>Yes</t>
        </is>
      </c>
      <c r="L1936" s="58" t="inlineStr">
        <is>
          <t>No</t>
        </is>
      </c>
      <c r="M1936" s="58" t="inlineStr">
        <is>
          <t>No</t>
        </is>
      </c>
      <c r="N1936" s="58" t="inlineStr">
        <is>
          <t>No</t>
        </is>
      </c>
      <c r="O1936" s="58" t="inlineStr">
        <is>
          <t>No</t>
        </is>
      </c>
      <c r="P1936" s="58" t="inlineStr">
        <is>
          <t>Month-to-month</t>
        </is>
      </c>
      <c r="Q1936" s="58" t="inlineStr">
        <is>
          <t>Yes</t>
        </is>
      </c>
      <c r="R1936" s="58" t="inlineStr">
        <is>
          <t>Electronic check</t>
        </is>
      </c>
      <c r="S1936" s="123" t="n">
        <v>79.09999999999999</v>
      </c>
      <c r="T1936" s="58" t="inlineStr">
        <is>
          <t>246.5</t>
        </is>
      </c>
      <c r="U1936" s="58" t="inlineStr">
        <is>
          <t>Yes</t>
        </is>
      </c>
      <c r="V1936" s="123">
        <f>IFERROR(VALUE(TRIM(T1936)),S1936*F1936)</f>
        <v/>
      </c>
      <c r="W1936" s="58">
        <f>IF(F1936&lt;=12,"0-12 mo",IF(F1936&lt;=24,"13-24 mo",IF(F1936&lt;=48,"25-48 mo","49+ mo")))</f>
        <v/>
      </c>
      <c r="X1936" s="58">
        <f>IF(S1936&lt;=35.5,"Q1 Low",IF(S1936&lt;=70.35,"Q2 Mid-Low",IF(S1936&lt;=89.85,"Q3 Mid-High","Q4 High")))</f>
        <v/>
      </c>
      <c r="Y1936" s="58">
        <f>IF(U1936="Yes",1,0)</f>
        <v/>
      </c>
      <c r="Z1936" s="58">
        <f>IF(P1936="Month-to-month",1,0)+IF(M1936="No",1,0)+IF(J1936="No",1,0)+IF(I1936="Fiber optic",1,0)+IF(Q1936="Yes",1,0)</f>
        <v/>
      </c>
    </row>
    <row r="1937" ht="15" customHeight="1" s="59">
      <c r="A1937" s="58" t="inlineStr">
        <is>
          <t>7297-DVYGA</t>
        </is>
      </c>
      <c r="B1937" s="58" t="inlineStr">
        <is>
          <t>Female</t>
        </is>
      </c>
      <c r="C1937" s="58" t="n">
        <v>0</v>
      </c>
      <c r="D1937" s="58" t="inlineStr">
        <is>
          <t>No</t>
        </is>
      </c>
      <c r="E1937" s="58" t="inlineStr">
        <is>
          <t>No</t>
        </is>
      </c>
      <c r="F1937" s="58" t="n">
        <v>51</v>
      </c>
      <c r="G1937" s="58" t="inlineStr">
        <is>
          <t>Yes</t>
        </is>
      </c>
      <c r="H1937" s="58" t="inlineStr">
        <is>
          <t>No</t>
        </is>
      </c>
      <c r="I1937" s="58" t="inlineStr">
        <is>
          <t>No</t>
        </is>
      </c>
      <c r="J1937" s="58" t="inlineStr">
        <is>
          <t>No internet service</t>
        </is>
      </c>
      <c r="K1937" s="58" t="inlineStr">
        <is>
          <t>No internet service</t>
        </is>
      </c>
      <c r="L1937" s="58" t="inlineStr">
        <is>
          <t>No internet service</t>
        </is>
      </c>
      <c r="M1937" s="58" t="inlineStr">
        <is>
          <t>No internet service</t>
        </is>
      </c>
      <c r="N1937" s="58" t="inlineStr">
        <is>
          <t>No internet service</t>
        </is>
      </c>
      <c r="O1937" s="58" t="inlineStr">
        <is>
          <t>No internet service</t>
        </is>
      </c>
      <c r="P1937" s="58" t="inlineStr">
        <is>
          <t>One year</t>
        </is>
      </c>
      <c r="Q1937" s="58" t="inlineStr">
        <is>
          <t>Yes</t>
        </is>
      </c>
      <c r="R1937" s="58" t="inlineStr">
        <is>
          <t>Bank transfer (automatic)</t>
        </is>
      </c>
      <c r="S1937" s="123" t="n">
        <v>19.85</v>
      </c>
      <c r="T1937" s="58" t="inlineStr">
        <is>
          <t>996.95</t>
        </is>
      </c>
      <c r="U1937" s="58" t="inlineStr">
        <is>
          <t>No</t>
        </is>
      </c>
      <c r="V1937" s="123">
        <f>IFERROR(VALUE(TRIM(T1937)),S1937*F1937)</f>
        <v/>
      </c>
      <c r="W1937" s="58">
        <f>IF(F1937&lt;=12,"0-12 mo",IF(F1937&lt;=24,"13-24 mo",IF(F1937&lt;=48,"25-48 mo","49+ mo")))</f>
        <v/>
      </c>
      <c r="X1937" s="58">
        <f>IF(S1937&lt;=35.5,"Q1 Low",IF(S1937&lt;=70.35,"Q2 Mid-Low",IF(S1937&lt;=89.85,"Q3 Mid-High","Q4 High")))</f>
        <v/>
      </c>
      <c r="Y1937" s="58">
        <f>IF(U1937="Yes",1,0)</f>
        <v/>
      </c>
      <c r="Z1937" s="58">
        <f>IF(P1937="Month-to-month",1,0)+IF(M1937="No",1,0)+IF(J1937="No",1,0)+IF(I1937="Fiber optic",1,0)+IF(Q1937="Yes",1,0)</f>
        <v/>
      </c>
    </row>
    <row r="1938" ht="15" customHeight="1" s="59">
      <c r="A1938" s="58" t="inlineStr">
        <is>
          <t>2239-CGBUZ</t>
        </is>
      </c>
      <c r="B1938" s="58" t="inlineStr">
        <is>
          <t>Female</t>
        </is>
      </c>
      <c r="C1938" s="58" t="n">
        <v>0</v>
      </c>
      <c r="D1938" s="58" t="inlineStr">
        <is>
          <t>Yes</t>
        </is>
      </c>
      <c r="E1938" s="58" t="inlineStr">
        <is>
          <t>No</t>
        </is>
      </c>
      <c r="F1938" s="58" t="n">
        <v>51</v>
      </c>
      <c r="G1938" s="58" t="inlineStr">
        <is>
          <t>Yes</t>
        </is>
      </c>
      <c r="H1938" s="58" t="inlineStr">
        <is>
          <t>No</t>
        </is>
      </c>
      <c r="I1938" s="58" t="inlineStr">
        <is>
          <t>DSL</t>
        </is>
      </c>
      <c r="J1938" s="58" t="inlineStr">
        <is>
          <t>Yes</t>
        </is>
      </c>
      <c r="K1938" s="58" t="inlineStr">
        <is>
          <t>Yes</t>
        </is>
      </c>
      <c r="L1938" s="58" t="inlineStr">
        <is>
          <t>No</t>
        </is>
      </c>
      <c r="M1938" s="58" t="inlineStr">
        <is>
          <t>Yes</t>
        </is>
      </c>
      <c r="N1938" s="58" t="inlineStr">
        <is>
          <t>No</t>
        </is>
      </c>
      <c r="O1938" s="58" t="inlineStr">
        <is>
          <t>No</t>
        </is>
      </c>
      <c r="P1938" s="58" t="inlineStr">
        <is>
          <t>One year</t>
        </is>
      </c>
      <c r="Q1938" s="58" t="inlineStr">
        <is>
          <t>Yes</t>
        </is>
      </c>
      <c r="R1938" s="58" t="inlineStr">
        <is>
          <t>Bank transfer (automatic)</t>
        </is>
      </c>
      <c r="S1938" s="123" t="n">
        <v>60.5</v>
      </c>
      <c r="T1938" s="58" t="inlineStr">
        <is>
          <t>3145.15</t>
        </is>
      </c>
      <c r="U1938" s="58" t="inlineStr">
        <is>
          <t>No</t>
        </is>
      </c>
      <c r="V1938" s="123">
        <f>IFERROR(VALUE(TRIM(T1938)),S1938*F1938)</f>
        <v/>
      </c>
      <c r="W1938" s="58">
        <f>IF(F1938&lt;=12,"0-12 mo",IF(F1938&lt;=24,"13-24 mo",IF(F1938&lt;=48,"25-48 mo","49+ mo")))</f>
        <v/>
      </c>
      <c r="X1938" s="58">
        <f>IF(S1938&lt;=35.5,"Q1 Low",IF(S1938&lt;=70.35,"Q2 Mid-Low",IF(S1938&lt;=89.85,"Q3 Mid-High","Q4 High")))</f>
        <v/>
      </c>
      <c r="Y1938" s="58">
        <f>IF(U1938="Yes",1,0)</f>
        <v/>
      </c>
      <c r="Z1938" s="58">
        <f>IF(P1938="Month-to-month",1,0)+IF(M1938="No",1,0)+IF(J1938="No",1,0)+IF(I1938="Fiber optic",1,0)+IF(Q1938="Yes",1,0)</f>
        <v/>
      </c>
    </row>
    <row r="1939" ht="15" customHeight="1" s="59">
      <c r="A1939" s="58" t="inlineStr">
        <is>
          <t>0854-UYHZD</t>
        </is>
      </c>
      <c r="B1939" s="58" t="inlineStr">
        <is>
          <t>Female</t>
        </is>
      </c>
      <c r="C1939" s="58" t="n">
        <v>0</v>
      </c>
      <c r="D1939" s="58" t="inlineStr">
        <is>
          <t>Yes</t>
        </is>
      </c>
      <c r="E1939" s="58" t="inlineStr">
        <is>
          <t>Yes</t>
        </is>
      </c>
      <c r="F1939" s="58" t="n">
        <v>13</v>
      </c>
      <c r="G1939" s="58" t="inlineStr">
        <is>
          <t>Yes</t>
        </is>
      </c>
      <c r="H1939" s="58" t="inlineStr">
        <is>
          <t>No</t>
        </is>
      </c>
      <c r="I1939" s="58" t="inlineStr">
        <is>
          <t>No</t>
        </is>
      </c>
      <c r="J1939" s="58" t="inlineStr">
        <is>
          <t>No internet service</t>
        </is>
      </c>
      <c r="K1939" s="58" t="inlineStr">
        <is>
          <t>No internet service</t>
        </is>
      </c>
      <c r="L1939" s="58" t="inlineStr">
        <is>
          <t>No internet service</t>
        </is>
      </c>
      <c r="M1939" s="58" t="inlineStr">
        <is>
          <t>No internet service</t>
        </is>
      </c>
      <c r="N1939" s="58" t="inlineStr">
        <is>
          <t>No internet service</t>
        </is>
      </c>
      <c r="O1939" s="58" t="inlineStr">
        <is>
          <t>No internet service</t>
        </is>
      </c>
      <c r="P1939" s="58" t="inlineStr">
        <is>
          <t>Two year</t>
        </is>
      </c>
      <c r="Q1939" s="58" t="inlineStr">
        <is>
          <t>No</t>
        </is>
      </c>
      <c r="R1939" s="58" t="inlineStr">
        <is>
          <t>Mailed check</t>
        </is>
      </c>
      <c r="S1939" s="123" t="n">
        <v>19.55</v>
      </c>
      <c r="T1939" s="58" t="inlineStr">
        <is>
          <t>265.3</t>
        </is>
      </c>
      <c r="U1939" s="58" t="inlineStr">
        <is>
          <t>No</t>
        </is>
      </c>
      <c r="V1939" s="123">
        <f>IFERROR(VALUE(TRIM(T1939)),S1939*F1939)</f>
        <v/>
      </c>
      <c r="W1939" s="58">
        <f>IF(F1939&lt;=12,"0-12 mo",IF(F1939&lt;=24,"13-24 mo",IF(F1939&lt;=48,"25-48 mo","49+ mo")))</f>
        <v/>
      </c>
      <c r="X1939" s="58">
        <f>IF(S1939&lt;=35.5,"Q1 Low",IF(S1939&lt;=70.35,"Q2 Mid-Low",IF(S1939&lt;=89.85,"Q3 Mid-High","Q4 High")))</f>
        <v/>
      </c>
      <c r="Y1939" s="58">
        <f>IF(U1939="Yes",1,0)</f>
        <v/>
      </c>
      <c r="Z1939" s="58">
        <f>IF(P1939="Month-to-month",1,0)+IF(M1939="No",1,0)+IF(J1939="No",1,0)+IF(I1939="Fiber optic",1,0)+IF(Q1939="Yes",1,0)</f>
        <v/>
      </c>
    </row>
    <row r="1940" ht="15" customHeight="1" s="59">
      <c r="A1940" s="58" t="inlineStr">
        <is>
          <t>7243-LCGGZ</t>
        </is>
      </c>
      <c r="B1940" s="58" t="inlineStr">
        <is>
          <t>Female</t>
        </is>
      </c>
      <c r="C1940" s="58" t="n">
        <v>0</v>
      </c>
      <c r="D1940" s="58" t="inlineStr">
        <is>
          <t>No</t>
        </is>
      </c>
      <c r="E1940" s="58" t="inlineStr">
        <is>
          <t>No</t>
        </is>
      </c>
      <c r="F1940" s="58" t="n">
        <v>1</v>
      </c>
      <c r="G1940" s="58" t="inlineStr">
        <is>
          <t>Yes</t>
        </is>
      </c>
      <c r="H1940" s="58" t="inlineStr">
        <is>
          <t>No</t>
        </is>
      </c>
      <c r="I1940" s="58" t="inlineStr">
        <is>
          <t>No</t>
        </is>
      </c>
      <c r="J1940" s="58" t="inlineStr">
        <is>
          <t>No internet service</t>
        </is>
      </c>
      <c r="K1940" s="58" t="inlineStr">
        <is>
          <t>No internet service</t>
        </is>
      </c>
      <c r="L1940" s="58" t="inlineStr">
        <is>
          <t>No internet service</t>
        </is>
      </c>
      <c r="M1940" s="58" t="inlineStr">
        <is>
          <t>No internet service</t>
        </is>
      </c>
      <c r="N1940" s="58" t="inlineStr">
        <is>
          <t>No internet service</t>
        </is>
      </c>
      <c r="O1940" s="58" t="inlineStr">
        <is>
          <t>No internet service</t>
        </is>
      </c>
      <c r="P1940" s="58" t="inlineStr">
        <is>
          <t>Month-to-month</t>
        </is>
      </c>
      <c r="Q1940" s="58" t="inlineStr">
        <is>
          <t>No</t>
        </is>
      </c>
      <c r="R1940" s="58" t="inlineStr">
        <is>
          <t>Mailed check</t>
        </is>
      </c>
      <c r="S1940" s="123" t="n">
        <v>20.9</v>
      </c>
      <c r="T1940" s="58" t="inlineStr">
        <is>
          <t>20.9</t>
        </is>
      </c>
      <c r="U1940" s="58" t="inlineStr">
        <is>
          <t>No</t>
        </is>
      </c>
      <c r="V1940" s="123">
        <f>IFERROR(VALUE(TRIM(T1940)),S1940*F1940)</f>
        <v/>
      </c>
      <c r="W1940" s="58">
        <f>IF(F1940&lt;=12,"0-12 mo",IF(F1940&lt;=24,"13-24 mo",IF(F1940&lt;=48,"25-48 mo","49+ mo")))</f>
        <v/>
      </c>
      <c r="X1940" s="58">
        <f>IF(S1940&lt;=35.5,"Q1 Low",IF(S1940&lt;=70.35,"Q2 Mid-Low",IF(S1940&lt;=89.85,"Q3 Mid-High","Q4 High")))</f>
        <v/>
      </c>
      <c r="Y1940" s="58">
        <f>IF(U1940="Yes",1,0)</f>
        <v/>
      </c>
      <c r="Z1940" s="58">
        <f>IF(P1940="Month-to-month",1,0)+IF(M1940="No",1,0)+IF(J1940="No",1,0)+IF(I1940="Fiber optic",1,0)+IF(Q1940="Yes",1,0)</f>
        <v/>
      </c>
    </row>
    <row r="1941" ht="15" customHeight="1" s="59">
      <c r="A1941" s="58" t="inlineStr">
        <is>
          <t>8267-KFGYD</t>
        </is>
      </c>
      <c r="B1941" s="58" t="inlineStr">
        <is>
          <t>Male</t>
        </is>
      </c>
      <c r="C1941" s="58" t="n">
        <v>0</v>
      </c>
      <c r="D1941" s="58" t="inlineStr">
        <is>
          <t>No</t>
        </is>
      </c>
      <c r="E1941" s="58" t="inlineStr">
        <is>
          <t>Yes</t>
        </is>
      </c>
      <c r="F1941" s="58" t="n">
        <v>1</v>
      </c>
      <c r="G1941" s="58" t="inlineStr">
        <is>
          <t>Yes</t>
        </is>
      </c>
      <c r="H1941" s="58" t="inlineStr">
        <is>
          <t>No</t>
        </is>
      </c>
      <c r="I1941" s="58" t="inlineStr">
        <is>
          <t>No</t>
        </is>
      </c>
      <c r="J1941" s="58" t="inlineStr">
        <is>
          <t>No internet service</t>
        </is>
      </c>
      <c r="K1941" s="58" t="inlineStr">
        <is>
          <t>No internet service</t>
        </is>
      </c>
      <c r="L1941" s="58" t="inlineStr">
        <is>
          <t>No internet service</t>
        </is>
      </c>
      <c r="M1941" s="58" t="inlineStr">
        <is>
          <t>No internet service</t>
        </is>
      </c>
      <c r="N1941" s="58" t="inlineStr">
        <is>
          <t>No internet service</t>
        </is>
      </c>
      <c r="O1941" s="58" t="inlineStr">
        <is>
          <t>No internet service</t>
        </is>
      </c>
      <c r="P1941" s="58" t="inlineStr">
        <is>
          <t>Month-to-month</t>
        </is>
      </c>
      <c r="Q1941" s="58" t="inlineStr">
        <is>
          <t>Yes</t>
        </is>
      </c>
      <c r="R1941" s="58" t="inlineStr">
        <is>
          <t>Mailed check</t>
        </is>
      </c>
      <c r="S1941" s="123" t="n">
        <v>21.05</v>
      </c>
      <c r="T1941" s="58" t="inlineStr">
        <is>
          <t>21.05</t>
        </is>
      </c>
      <c r="U1941" s="58" t="inlineStr">
        <is>
          <t>No</t>
        </is>
      </c>
      <c r="V1941" s="123">
        <f>IFERROR(VALUE(TRIM(T1941)),S1941*F1941)</f>
        <v/>
      </c>
      <c r="W1941" s="58">
        <f>IF(F1941&lt;=12,"0-12 mo",IF(F1941&lt;=24,"13-24 mo",IF(F1941&lt;=48,"25-48 mo","49+ mo")))</f>
        <v/>
      </c>
      <c r="X1941" s="58">
        <f>IF(S1941&lt;=35.5,"Q1 Low",IF(S1941&lt;=70.35,"Q2 Mid-Low",IF(S1941&lt;=89.85,"Q3 Mid-High","Q4 High")))</f>
        <v/>
      </c>
      <c r="Y1941" s="58">
        <f>IF(U1941="Yes",1,0)</f>
        <v/>
      </c>
      <c r="Z1941" s="58">
        <f>IF(P1941="Month-to-month",1,0)+IF(M1941="No",1,0)+IF(J1941="No",1,0)+IF(I1941="Fiber optic",1,0)+IF(Q1941="Yes",1,0)</f>
        <v/>
      </c>
    </row>
    <row r="1942" ht="15" customHeight="1" s="59">
      <c r="A1942" s="58" t="inlineStr">
        <is>
          <t>4890-VMUAV</t>
        </is>
      </c>
      <c r="B1942" s="58" t="inlineStr">
        <is>
          <t>Male</t>
        </is>
      </c>
      <c r="C1942" s="58" t="n">
        <v>0</v>
      </c>
      <c r="D1942" s="58" t="inlineStr">
        <is>
          <t>No</t>
        </is>
      </c>
      <c r="E1942" s="58" t="inlineStr">
        <is>
          <t>No</t>
        </is>
      </c>
      <c r="F1942" s="58" t="n">
        <v>63</v>
      </c>
      <c r="G1942" s="58" t="inlineStr">
        <is>
          <t>Yes</t>
        </is>
      </c>
      <c r="H1942" s="58" t="inlineStr">
        <is>
          <t>Yes</t>
        </is>
      </c>
      <c r="I1942" s="58" t="inlineStr">
        <is>
          <t>DSL</t>
        </is>
      </c>
      <c r="J1942" s="58" t="inlineStr">
        <is>
          <t>Yes</t>
        </is>
      </c>
      <c r="K1942" s="58" t="inlineStr">
        <is>
          <t>Yes</t>
        </is>
      </c>
      <c r="L1942" s="58" t="inlineStr">
        <is>
          <t>Yes</t>
        </is>
      </c>
      <c r="M1942" s="58" t="inlineStr">
        <is>
          <t>Yes</t>
        </is>
      </c>
      <c r="N1942" s="58" t="inlineStr">
        <is>
          <t>No</t>
        </is>
      </c>
      <c r="O1942" s="58" t="inlineStr">
        <is>
          <t>No</t>
        </is>
      </c>
      <c r="P1942" s="58" t="inlineStr">
        <is>
          <t>One year</t>
        </is>
      </c>
      <c r="Q1942" s="58" t="inlineStr">
        <is>
          <t>No</t>
        </is>
      </c>
      <c r="R1942" s="58" t="inlineStr">
        <is>
          <t>Electronic check</t>
        </is>
      </c>
      <c r="S1942" s="123" t="n">
        <v>71.5</v>
      </c>
      <c r="T1942" s="58" t="inlineStr">
        <is>
          <t>4576.3</t>
        </is>
      </c>
      <c r="U1942" s="58" t="inlineStr">
        <is>
          <t>No</t>
        </is>
      </c>
      <c r="V1942" s="123">
        <f>IFERROR(VALUE(TRIM(T1942)),S1942*F1942)</f>
        <v/>
      </c>
      <c r="W1942" s="58">
        <f>IF(F1942&lt;=12,"0-12 mo",IF(F1942&lt;=24,"13-24 mo",IF(F1942&lt;=48,"25-48 mo","49+ mo")))</f>
        <v/>
      </c>
      <c r="X1942" s="58">
        <f>IF(S1942&lt;=35.5,"Q1 Low",IF(S1942&lt;=70.35,"Q2 Mid-Low",IF(S1942&lt;=89.85,"Q3 Mid-High","Q4 High")))</f>
        <v/>
      </c>
      <c r="Y1942" s="58">
        <f>IF(U1942="Yes",1,0)</f>
        <v/>
      </c>
      <c r="Z1942" s="58">
        <f>IF(P1942="Month-to-month",1,0)+IF(M1942="No",1,0)+IF(J1942="No",1,0)+IF(I1942="Fiber optic",1,0)+IF(Q1942="Yes",1,0)</f>
        <v/>
      </c>
    </row>
    <row r="1943" ht="15" customHeight="1" s="59">
      <c r="A1943" s="58" t="inlineStr">
        <is>
          <t>9261-WDCAF</t>
        </is>
      </c>
      <c r="B1943" s="58" t="inlineStr">
        <is>
          <t>Male</t>
        </is>
      </c>
      <c r="C1943" s="58" t="n">
        <v>0</v>
      </c>
      <c r="D1943" s="58" t="inlineStr">
        <is>
          <t>No</t>
        </is>
      </c>
      <c r="E1943" s="58" t="inlineStr">
        <is>
          <t>No</t>
        </is>
      </c>
      <c r="F1943" s="58" t="n">
        <v>3</v>
      </c>
      <c r="G1943" s="58" t="inlineStr">
        <is>
          <t>Yes</t>
        </is>
      </c>
      <c r="H1943" s="58" t="inlineStr">
        <is>
          <t>No</t>
        </is>
      </c>
      <c r="I1943" s="58" t="inlineStr">
        <is>
          <t>DSL</t>
        </is>
      </c>
      <c r="J1943" s="58" t="inlineStr">
        <is>
          <t>No</t>
        </is>
      </c>
      <c r="K1943" s="58" t="inlineStr">
        <is>
          <t>No</t>
        </is>
      </c>
      <c r="L1943" s="58" t="inlineStr">
        <is>
          <t>No</t>
        </is>
      </c>
      <c r="M1943" s="58" t="inlineStr">
        <is>
          <t>No</t>
        </is>
      </c>
      <c r="N1943" s="58" t="inlineStr">
        <is>
          <t>No</t>
        </is>
      </c>
      <c r="O1943" s="58" t="inlineStr">
        <is>
          <t>Yes</t>
        </is>
      </c>
      <c r="P1943" s="58" t="inlineStr">
        <is>
          <t>Month-to-month</t>
        </is>
      </c>
      <c r="Q1943" s="58" t="inlineStr">
        <is>
          <t>No</t>
        </is>
      </c>
      <c r="R1943" s="58" t="inlineStr">
        <is>
          <t>Mailed check</t>
        </is>
      </c>
      <c r="S1943" s="123" t="n">
        <v>54.65</v>
      </c>
      <c r="T1943" s="58" t="inlineStr">
        <is>
          <t>189.1</t>
        </is>
      </c>
      <c r="U1943" s="58" t="inlineStr">
        <is>
          <t>No</t>
        </is>
      </c>
      <c r="V1943" s="123">
        <f>IFERROR(VALUE(TRIM(T1943)),S1943*F1943)</f>
        <v/>
      </c>
      <c r="W1943" s="58">
        <f>IF(F1943&lt;=12,"0-12 mo",IF(F1943&lt;=24,"13-24 mo",IF(F1943&lt;=48,"25-48 mo","49+ mo")))</f>
        <v/>
      </c>
      <c r="X1943" s="58">
        <f>IF(S1943&lt;=35.5,"Q1 Low",IF(S1943&lt;=70.35,"Q2 Mid-Low",IF(S1943&lt;=89.85,"Q3 Mid-High","Q4 High")))</f>
        <v/>
      </c>
      <c r="Y1943" s="58">
        <f>IF(U1943="Yes",1,0)</f>
        <v/>
      </c>
      <c r="Z1943" s="58">
        <f>IF(P1943="Month-to-month",1,0)+IF(M1943="No",1,0)+IF(J1943="No",1,0)+IF(I1943="Fiber optic",1,0)+IF(Q1943="Yes",1,0)</f>
        <v/>
      </c>
    </row>
    <row r="1944" ht="15" customHeight="1" s="59">
      <c r="A1944" s="58" t="inlineStr">
        <is>
          <t>3764-MNMOI</t>
        </is>
      </c>
      <c r="B1944" s="58" t="inlineStr">
        <is>
          <t>Male</t>
        </is>
      </c>
      <c r="C1944" s="58" t="n">
        <v>0</v>
      </c>
      <c r="D1944" s="58" t="inlineStr">
        <is>
          <t>No</t>
        </is>
      </c>
      <c r="E1944" s="58" t="inlineStr">
        <is>
          <t>No</t>
        </is>
      </c>
      <c r="F1944" s="58" t="n">
        <v>46</v>
      </c>
      <c r="G1944" s="58" t="inlineStr">
        <is>
          <t>Yes</t>
        </is>
      </c>
      <c r="H1944" s="58" t="inlineStr">
        <is>
          <t>No</t>
        </is>
      </c>
      <c r="I1944" s="58" t="inlineStr">
        <is>
          <t>No</t>
        </is>
      </c>
      <c r="J1944" s="58" t="inlineStr">
        <is>
          <t>No internet service</t>
        </is>
      </c>
      <c r="K1944" s="58" t="inlineStr">
        <is>
          <t>No internet service</t>
        </is>
      </c>
      <c r="L1944" s="58" t="inlineStr">
        <is>
          <t>No internet service</t>
        </is>
      </c>
      <c r="M1944" s="58" t="inlineStr">
        <is>
          <t>No internet service</t>
        </is>
      </c>
      <c r="N1944" s="58" t="inlineStr">
        <is>
          <t>No internet service</t>
        </is>
      </c>
      <c r="O1944" s="58" t="inlineStr">
        <is>
          <t>No internet service</t>
        </is>
      </c>
      <c r="P1944" s="58" t="inlineStr">
        <is>
          <t>Two year</t>
        </is>
      </c>
      <c r="Q1944" s="58" t="inlineStr">
        <is>
          <t>No</t>
        </is>
      </c>
      <c r="R1944" s="58" t="inlineStr">
        <is>
          <t>Credit card (automatic)</t>
        </is>
      </c>
      <c r="S1944" s="123" t="n">
        <v>19.2</v>
      </c>
      <c r="T1944" s="58" t="inlineStr">
        <is>
          <t>908.15</t>
        </is>
      </c>
      <c r="U1944" s="58" t="inlineStr">
        <is>
          <t>No</t>
        </is>
      </c>
      <c r="V1944" s="123">
        <f>IFERROR(VALUE(TRIM(T1944)),S1944*F1944)</f>
        <v/>
      </c>
      <c r="W1944" s="58">
        <f>IF(F1944&lt;=12,"0-12 mo",IF(F1944&lt;=24,"13-24 mo",IF(F1944&lt;=48,"25-48 mo","49+ mo")))</f>
        <v/>
      </c>
      <c r="X1944" s="58">
        <f>IF(S1944&lt;=35.5,"Q1 Low",IF(S1944&lt;=70.35,"Q2 Mid-Low",IF(S1944&lt;=89.85,"Q3 Mid-High","Q4 High")))</f>
        <v/>
      </c>
      <c r="Y1944" s="58">
        <f>IF(U1944="Yes",1,0)</f>
        <v/>
      </c>
      <c r="Z1944" s="58">
        <f>IF(P1944="Month-to-month",1,0)+IF(M1944="No",1,0)+IF(J1944="No",1,0)+IF(I1944="Fiber optic",1,0)+IF(Q1944="Yes",1,0)</f>
        <v/>
      </c>
    </row>
    <row r="1945" ht="15" customHeight="1" s="59">
      <c r="A1945" s="58" t="inlineStr">
        <is>
          <t>7442-YGZFK</t>
        </is>
      </c>
      <c r="B1945" s="58" t="inlineStr">
        <is>
          <t>Male</t>
        </is>
      </c>
      <c r="C1945" s="58" t="n">
        <v>0</v>
      </c>
      <c r="D1945" s="58" t="inlineStr">
        <is>
          <t>No</t>
        </is>
      </c>
      <c r="E1945" s="58" t="inlineStr">
        <is>
          <t>No</t>
        </is>
      </c>
      <c r="F1945" s="58" t="n">
        <v>1</v>
      </c>
      <c r="G1945" s="58" t="inlineStr">
        <is>
          <t>Yes</t>
        </is>
      </c>
      <c r="H1945" s="58" t="inlineStr">
        <is>
          <t>Yes</t>
        </is>
      </c>
      <c r="I1945" s="58" t="inlineStr">
        <is>
          <t>DSL</t>
        </is>
      </c>
      <c r="J1945" s="58" t="inlineStr">
        <is>
          <t>No</t>
        </is>
      </c>
      <c r="K1945" s="58" t="inlineStr">
        <is>
          <t>No</t>
        </is>
      </c>
      <c r="L1945" s="58" t="inlineStr">
        <is>
          <t>No</t>
        </is>
      </c>
      <c r="M1945" s="58" t="inlineStr">
        <is>
          <t>No</t>
        </is>
      </c>
      <c r="N1945" s="58" t="inlineStr">
        <is>
          <t>No</t>
        </is>
      </c>
      <c r="O1945" s="58" t="inlineStr">
        <is>
          <t>No</t>
        </is>
      </c>
      <c r="P1945" s="58" t="inlineStr">
        <is>
          <t>Month-to-month</t>
        </is>
      </c>
      <c r="Q1945" s="58" t="inlineStr">
        <is>
          <t>Yes</t>
        </is>
      </c>
      <c r="R1945" s="58" t="inlineStr">
        <is>
          <t>Credit card (automatic)</t>
        </is>
      </c>
      <c r="S1945" s="123" t="n">
        <v>49.8</v>
      </c>
      <c r="T1945" s="58" t="inlineStr">
        <is>
          <t>49.8</t>
        </is>
      </c>
      <c r="U1945" s="58" t="inlineStr">
        <is>
          <t>No</t>
        </is>
      </c>
      <c r="V1945" s="123">
        <f>IFERROR(VALUE(TRIM(T1945)),S1945*F1945)</f>
        <v/>
      </c>
      <c r="W1945" s="58">
        <f>IF(F1945&lt;=12,"0-12 mo",IF(F1945&lt;=24,"13-24 mo",IF(F1945&lt;=48,"25-48 mo","49+ mo")))</f>
        <v/>
      </c>
      <c r="X1945" s="58">
        <f>IF(S1945&lt;=35.5,"Q1 Low",IF(S1945&lt;=70.35,"Q2 Mid-Low",IF(S1945&lt;=89.85,"Q3 Mid-High","Q4 High")))</f>
        <v/>
      </c>
      <c r="Y1945" s="58">
        <f>IF(U1945="Yes",1,0)</f>
        <v/>
      </c>
      <c r="Z1945" s="58">
        <f>IF(P1945="Month-to-month",1,0)+IF(M1945="No",1,0)+IF(J1945="No",1,0)+IF(I1945="Fiber optic",1,0)+IF(Q1945="Yes",1,0)</f>
        <v/>
      </c>
    </row>
    <row r="1946" ht="15" customHeight="1" s="59">
      <c r="A1946" s="58" t="inlineStr">
        <is>
          <t>0420-BWTPW</t>
        </is>
      </c>
      <c r="B1946" s="58" t="inlineStr">
        <is>
          <t>Male</t>
        </is>
      </c>
      <c r="C1946" s="58" t="n">
        <v>0</v>
      </c>
      <c r="D1946" s="58" t="inlineStr">
        <is>
          <t>No</t>
        </is>
      </c>
      <c r="E1946" s="58" t="inlineStr">
        <is>
          <t>Yes</t>
        </is>
      </c>
      <c r="F1946" s="58" t="n">
        <v>8</v>
      </c>
      <c r="G1946" s="58" t="inlineStr">
        <is>
          <t>No</t>
        </is>
      </c>
      <c r="H1946" s="58" t="inlineStr">
        <is>
          <t>No phone service</t>
        </is>
      </c>
      <c r="I1946" s="58" t="inlineStr">
        <is>
          <t>DSL</t>
        </is>
      </c>
      <c r="J1946" s="58" t="inlineStr">
        <is>
          <t>No</t>
        </is>
      </c>
      <c r="K1946" s="58" t="inlineStr">
        <is>
          <t>No</t>
        </is>
      </c>
      <c r="L1946" s="58" t="inlineStr">
        <is>
          <t>No</t>
        </is>
      </c>
      <c r="M1946" s="58" t="inlineStr">
        <is>
          <t>No</t>
        </is>
      </c>
      <c r="N1946" s="58" t="inlineStr">
        <is>
          <t>No</t>
        </is>
      </c>
      <c r="O1946" s="58" t="inlineStr">
        <is>
          <t>No</t>
        </is>
      </c>
      <c r="P1946" s="58" t="inlineStr">
        <is>
          <t>Month-to-month</t>
        </is>
      </c>
      <c r="Q1946" s="58" t="inlineStr">
        <is>
          <t>No</t>
        </is>
      </c>
      <c r="R1946" s="58" t="inlineStr">
        <is>
          <t>Mailed check</t>
        </is>
      </c>
      <c r="S1946" s="123" t="n">
        <v>25.5</v>
      </c>
      <c r="T1946" s="58" t="inlineStr">
        <is>
          <t>215.2</t>
        </is>
      </c>
      <c r="U1946" s="58" t="inlineStr">
        <is>
          <t>Yes</t>
        </is>
      </c>
      <c r="V1946" s="123">
        <f>IFERROR(VALUE(TRIM(T1946)),S1946*F1946)</f>
        <v/>
      </c>
      <c r="W1946" s="58">
        <f>IF(F1946&lt;=12,"0-12 mo",IF(F1946&lt;=24,"13-24 mo",IF(F1946&lt;=48,"25-48 mo","49+ mo")))</f>
        <v/>
      </c>
      <c r="X1946" s="58">
        <f>IF(S1946&lt;=35.5,"Q1 Low",IF(S1946&lt;=70.35,"Q2 Mid-Low",IF(S1946&lt;=89.85,"Q3 Mid-High","Q4 High")))</f>
        <v/>
      </c>
      <c r="Y1946" s="58">
        <f>IF(U1946="Yes",1,0)</f>
        <v/>
      </c>
      <c r="Z1946" s="58">
        <f>IF(P1946="Month-to-month",1,0)+IF(M1946="No",1,0)+IF(J1946="No",1,0)+IF(I1946="Fiber optic",1,0)+IF(Q1946="Yes",1,0)</f>
        <v/>
      </c>
    </row>
    <row r="1947" ht="15" customHeight="1" s="59">
      <c r="A1947" s="58" t="inlineStr">
        <is>
          <t>8229-BUJHX</t>
        </is>
      </c>
      <c r="B1947" s="58" t="inlineStr">
        <is>
          <t>Female</t>
        </is>
      </c>
      <c r="C1947" s="58" t="n">
        <v>0</v>
      </c>
      <c r="D1947" s="58" t="inlineStr">
        <is>
          <t>Yes</t>
        </is>
      </c>
      <c r="E1947" s="58" t="inlineStr">
        <is>
          <t>Yes</t>
        </is>
      </c>
      <c r="F1947" s="58" t="n">
        <v>71</v>
      </c>
      <c r="G1947" s="58" t="inlineStr">
        <is>
          <t>Yes</t>
        </is>
      </c>
      <c r="H1947" s="58" t="inlineStr">
        <is>
          <t>No</t>
        </is>
      </c>
      <c r="I1947" s="58" t="inlineStr">
        <is>
          <t>No</t>
        </is>
      </c>
      <c r="J1947" s="58" t="inlineStr">
        <is>
          <t>No internet service</t>
        </is>
      </c>
      <c r="K1947" s="58" t="inlineStr">
        <is>
          <t>No internet service</t>
        </is>
      </c>
      <c r="L1947" s="58" t="inlineStr">
        <is>
          <t>No internet service</t>
        </is>
      </c>
      <c r="M1947" s="58" t="inlineStr">
        <is>
          <t>No internet service</t>
        </is>
      </c>
      <c r="N1947" s="58" t="inlineStr">
        <is>
          <t>No internet service</t>
        </is>
      </c>
      <c r="O1947" s="58" t="inlineStr">
        <is>
          <t>No internet service</t>
        </is>
      </c>
      <c r="P1947" s="58" t="inlineStr">
        <is>
          <t>Two year</t>
        </is>
      </c>
      <c r="Q1947" s="58" t="inlineStr">
        <is>
          <t>No</t>
        </is>
      </c>
      <c r="R1947" s="58" t="inlineStr">
        <is>
          <t>Bank transfer (automatic)</t>
        </is>
      </c>
      <c r="S1947" s="123" t="n">
        <v>20.5</v>
      </c>
      <c r="T1947" s="58" t="inlineStr">
        <is>
          <t>1500.95</t>
        </is>
      </c>
      <c r="U1947" s="58" t="inlineStr">
        <is>
          <t>No</t>
        </is>
      </c>
      <c r="V1947" s="123">
        <f>IFERROR(VALUE(TRIM(T1947)),S1947*F1947)</f>
        <v/>
      </c>
      <c r="W1947" s="58">
        <f>IF(F1947&lt;=12,"0-12 mo",IF(F1947&lt;=24,"13-24 mo",IF(F1947&lt;=48,"25-48 mo","49+ mo")))</f>
        <v/>
      </c>
      <c r="X1947" s="58">
        <f>IF(S1947&lt;=35.5,"Q1 Low",IF(S1947&lt;=70.35,"Q2 Mid-Low",IF(S1947&lt;=89.85,"Q3 Mid-High","Q4 High")))</f>
        <v/>
      </c>
      <c r="Y1947" s="58">
        <f>IF(U1947="Yes",1,0)</f>
        <v/>
      </c>
      <c r="Z1947" s="58">
        <f>IF(P1947="Month-to-month",1,0)+IF(M1947="No",1,0)+IF(J1947="No",1,0)+IF(I1947="Fiber optic",1,0)+IF(Q1947="Yes",1,0)</f>
        <v/>
      </c>
    </row>
    <row r="1948" ht="15" customHeight="1" s="59">
      <c r="A1948" s="58" t="inlineStr">
        <is>
          <t>7449-HVPIV</t>
        </is>
      </c>
      <c r="B1948" s="58" t="inlineStr">
        <is>
          <t>Male</t>
        </is>
      </c>
      <c r="C1948" s="58" t="n">
        <v>0</v>
      </c>
      <c r="D1948" s="58" t="inlineStr">
        <is>
          <t>Yes</t>
        </is>
      </c>
      <c r="E1948" s="58" t="inlineStr">
        <is>
          <t>Yes</t>
        </is>
      </c>
      <c r="F1948" s="58" t="n">
        <v>55</v>
      </c>
      <c r="G1948" s="58" t="inlineStr">
        <is>
          <t>Yes</t>
        </is>
      </c>
      <c r="H1948" s="58" t="inlineStr">
        <is>
          <t>Yes</t>
        </is>
      </c>
      <c r="I1948" s="58" t="inlineStr">
        <is>
          <t>Fiber optic</t>
        </is>
      </c>
      <c r="J1948" s="58" t="inlineStr">
        <is>
          <t>No</t>
        </is>
      </c>
      <c r="K1948" s="58" t="inlineStr">
        <is>
          <t>No</t>
        </is>
      </c>
      <c r="L1948" s="58" t="inlineStr">
        <is>
          <t>Yes</t>
        </is>
      </c>
      <c r="M1948" s="58" t="inlineStr">
        <is>
          <t>No</t>
        </is>
      </c>
      <c r="N1948" s="58" t="inlineStr">
        <is>
          <t>Yes</t>
        </is>
      </c>
      <c r="O1948" s="58" t="inlineStr">
        <is>
          <t>No</t>
        </is>
      </c>
      <c r="P1948" s="58" t="inlineStr">
        <is>
          <t>Month-to-month</t>
        </is>
      </c>
      <c r="Q1948" s="58" t="inlineStr">
        <is>
          <t>Yes</t>
        </is>
      </c>
      <c r="R1948" s="58" t="inlineStr">
        <is>
          <t>Credit card (automatic)</t>
        </is>
      </c>
      <c r="S1948" s="123" t="n">
        <v>90.40000000000001</v>
      </c>
      <c r="T1948" s="58" t="inlineStr">
        <is>
          <t>5099.15</t>
        </is>
      </c>
      <c r="U1948" s="58" t="inlineStr">
        <is>
          <t>No</t>
        </is>
      </c>
      <c r="V1948" s="123">
        <f>IFERROR(VALUE(TRIM(T1948)),S1948*F1948)</f>
        <v/>
      </c>
      <c r="W1948" s="58">
        <f>IF(F1948&lt;=12,"0-12 mo",IF(F1948&lt;=24,"13-24 mo",IF(F1948&lt;=48,"25-48 mo","49+ mo")))</f>
        <v/>
      </c>
      <c r="X1948" s="58">
        <f>IF(S1948&lt;=35.5,"Q1 Low",IF(S1948&lt;=70.35,"Q2 Mid-Low",IF(S1948&lt;=89.85,"Q3 Mid-High","Q4 High")))</f>
        <v/>
      </c>
      <c r="Y1948" s="58">
        <f>IF(U1948="Yes",1,0)</f>
        <v/>
      </c>
      <c r="Z1948" s="58">
        <f>IF(P1948="Month-to-month",1,0)+IF(M1948="No",1,0)+IF(J1948="No",1,0)+IF(I1948="Fiber optic",1,0)+IF(Q1948="Yes",1,0)</f>
        <v/>
      </c>
    </row>
    <row r="1949" ht="15" customHeight="1" s="59">
      <c r="A1949" s="58" t="inlineStr">
        <is>
          <t>5504-WSIUR</t>
        </is>
      </c>
      <c r="B1949" s="58" t="inlineStr">
        <is>
          <t>Female</t>
        </is>
      </c>
      <c r="C1949" s="58" t="n">
        <v>0</v>
      </c>
      <c r="D1949" s="58" t="inlineStr">
        <is>
          <t>No</t>
        </is>
      </c>
      <c r="E1949" s="58" t="inlineStr">
        <is>
          <t>No</t>
        </is>
      </c>
      <c r="F1949" s="58" t="n">
        <v>70</v>
      </c>
      <c r="G1949" s="58" t="inlineStr">
        <is>
          <t>Yes</t>
        </is>
      </c>
      <c r="H1949" s="58" t="inlineStr">
        <is>
          <t>Yes</t>
        </is>
      </c>
      <c r="I1949" s="58" t="inlineStr">
        <is>
          <t>Fiber optic</t>
        </is>
      </c>
      <c r="J1949" s="58" t="inlineStr">
        <is>
          <t>No</t>
        </is>
      </c>
      <c r="K1949" s="58" t="inlineStr">
        <is>
          <t>Yes</t>
        </is>
      </c>
      <c r="L1949" s="58" t="inlineStr">
        <is>
          <t>Yes</t>
        </is>
      </c>
      <c r="M1949" s="58" t="inlineStr">
        <is>
          <t>Yes</t>
        </is>
      </c>
      <c r="N1949" s="58" t="inlineStr">
        <is>
          <t>No</t>
        </is>
      </c>
      <c r="O1949" s="58" t="inlineStr">
        <is>
          <t>No</t>
        </is>
      </c>
      <c r="P1949" s="58" t="inlineStr">
        <is>
          <t>One year</t>
        </is>
      </c>
      <c r="Q1949" s="58" t="inlineStr">
        <is>
          <t>Yes</t>
        </is>
      </c>
      <c r="R1949" s="58" t="inlineStr">
        <is>
          <t>Bank transfer (automatic)</t>
        </is>
      </c>
      <c r="S1949" s="123" t="n">
        <v>90.25</v>
      </c>
      <c r="T1949" s="58" t="inlineStr">
        <is>
          <t>6385.95</t>
        </is>
      </c>
      <c r="U1949" s="58" t="inlineStr">
        <is>
          <t>No</t>
        </is>
      </c>
      <c r="V1949" s="123">
        <f>IFERROR(VALUE(TRIM(T1949)),S1949*F1949)</f>
        <v/>
      </c>
      <c r="W1949" s="58">
        <f>IF(F1949&lt;=12,"0-12 mo",IF(F1949&lt;=24,"13-24 mo",IF(F1949&lt;=48,"25-48 mo","49+ mo")))</f>
        <v/>
      </c>
      <c r="X1949" s="58">
        <f>IF(S1949&lt;=35.5,"Q1 Low",IF(S1949&lt;=70.35,"Q2 Mid-Low",IF(S1949&lt;=89.85,"Q3 Mid-High","Q4 High")))</f>
        <v/>
      </c>
      <c r="Y1949" s="58">
        <f>IF(U1949="Yes",1,0)</f>
        <v/>
      </c>
      <c r="Z1949" s="58">
        <f>IF(P1949="Month-to-month",1,0)+IF(M1949="No",1,0)+IF(J1949="No",1,0)+IF(I1949="Fiber optic",1,0)+IF(Q1949="Yes",1,0)</f>
        <v/>
      </c>
    </row>
    <row r="1950" ht="15" customHeight="1" s="59">
      <c r="A1950" s="58" t="inlineStr">
        <is>
          <t>8183-ONMXC</t>
        </is>
      </c>
      <c r="B1950" s="58" t="inlineStr">
        <is>
          <t>Female</t>
        </is>
      </c>
      <c r="C1950" s="58" t="n">
        <v>0</v>
      </c>
      <c r="D1950" s="58" t="inlineStr">
        <is>
          <t>No</t>
        </is>
      </c>
      <c r="E1950" s="58" t="inlineStr">
        <is>
          <t>No</t>
        </is>
      </c>
      <c r="F1950" s="58" t="n">
        <v>2</v>
      </c>
      <c r="G1950" s="58" t="inlineStr">
        <is>
          <t>Yes</t>
        </is>
      </c>
      <c r="H1950" s="58" t="inlineStr">
        <is>
          <t>No</t>
        </is>
      </c>
      <c r="I1950" s="58" t="inlineStr">
        <is>
          <t>Fiber optic</t>
        </is>
      </c>
      <c r="J1950" s="58" t="inlineStr">
        <is>
          <t>No</t>
        </is>
      </c>
      <c r="K1950" s="58" t="inlineStr">
        <is>
          <t>No</t>
        </is>
      </c>
      <c r="L1950" s="58" t="inlineStr">
        <is>
          <t>No</t>
        </is>
      </c>
      <c r="M1950" s="58" t="inlineStr">
        <is>
          <t>No</t>
        </is>
      </c>
      <c r="N1950" s="58" t="inlineStr">
        <is>
          <t>No</t>
        </is>
      </c>
      <c r="O1950" s="58" t="inlineStr">
        <is>
          <t>Yes</t>
        </is>
      </c>
      <c r="P1950" s="58" t="inlineStr">
        <is>
          <t>Month-to-month</t>
        </is>
      </c>
      <c r="Q1950" s="58" t="inlineStr">
        <is>
          <t>No</t>
        </is>
      </c>
      <c r="R1950" s="58" t="inlineStr">
        <is>
          <t>Electronic check</t>
        </is>
      </c>
      <c r="S1950" s="123" t="n">
        <v>80.75</v>
      </c>
      <c r="T1950" s="58" t="inlineStr">
        <is>
          <t>159.45</t>
        </is>
      </c>
      <c r="U1950" s="58" t="inlineStr">
        <is>
          <t>Yes</t>
        </is>
      </c>
      <c r="V1950" s="123">
        <f>IFERROR(VALUE(TRIM(T1950)),S1950*F1950)</f>
        <v/>
      </c>
      <c r="W1950" s="58">
        <f>IF(F1950&lt;=12,"0-12 mo",IF(F1950&lt;=24,"13-24 mo",IF(F1950&lt;=48,"25-48 mo","49+ mo")))</f>
        <v/>
      </c>
      <c r="X1950" s="58">
        <f>IF(S1950&lt;=35.5,"Q1 Low",IF(S1950&lt;=70.35,"Q2 Mid-Low",IF(S1950&lt;=89.85,"Q3 Mid-High","Q4 High")))</f>
        <v/>
      </c>
      <c r="Y1950" s="58">
        <f>IF(U1950="Yes",1,0)</f>
        <v/>
      </c>
      <c r="Z1950" s="58">
        <f>IF(P1950="Month-to-month",1,0)+IF(M1950="No",1,0)+IF(J1950="No",1,0)+IF(I1950="Fiber optic",1,0)+IF(Q1950="Yes",1,0)</f>
        <v/>
      </c>
    </row>
    <row r="1951" ht="15" customHeight="1" s="59">
      <c r="A1951" s="58" t="inlineStr">
        <is>
          <t>8466-PZBLH</t>
        </is>
      </c>
      <c r="B1951" s="58" t="inlineStr">
        <is>
          <t>Male</t>
        </is>
      </c>
      <c r="C1951" s="58" t="n">
        <v>0</v>
      </c>
      <c r="D1951" s="58" t="inlineStr">
        <is>
          <t>Yes</t>
        </is>
      </c>
      <c r="E1951" s="58" t="inlineStr">
        <is>
          <t>Yes</t>
        </is>
      </c>
      <c r="F1951" s="58" t="n">
        <v>67</v>
      </c>
      <c r="G1951" s="58" t="inlineStr">
        <is>
          <t>Yes</t>
        </is>
      </c>
      <c r="H1951" s="58" t="inlineStr">
        <is>
          <t>Yes</t>
        </is>
      </c>
      <c r="I1951" s="58" t="inlineStr">
        <is>
          <t>Fiber optic</t>
        </is>
      </c>
      <c r="J1951" s="58" t="inlineStr">
        <is>
          <t>Yes</t>
        </is>
      </c>
      <c r="K1951" s="58" t="inlineStr">
        <is>
          <t>No</t>
        </is>
      </c>
      <c r="L1951" s="58" t="inlineStr">
        <is>
          <t>No</t>
        </is>
      </c>
      <c r="M1951" s="58" t="inlineStr">
        <is>
          <t>Yes</t>
        </is>
      </c>
      <c r="N1951" s="58" t="inlineStr">
        <is>
          <t>Yes</t>
        </is>
      </c>
      <c r="O1951" s="58" t="inlineStr">
        <is>
          <t>Yes</t>
        </is>
      </c>
      <c r="P1951" s="58" t="inlineStr">
        <is>
          <t>Two year</t>
        </is>
      </c>
      <c r="Q1951" s="58" t="inlineStr">
        <is>
          <t>No</t>
        </is>
      </c>
      <c r="R1951" s="58" t="inlineStr">
        <is>
          <t>Bank transfer (automatic)</t>
        </is>
      </c>
      <c r="S1951" s="123" t="n">
        <v>104.6</v>
      </c>
      <c r="T1951" s="58" t="inlineStr">
        <is>
          <t>6885.75</t>
        </is>
      </c>
      <c r="U1951" s="58" t="inlineStr">
        <is>
          <t>No</t>
        </is>
      </c>
      <c r="V1951" s="123">
        <f>IFERROR(VALUE(TRIM(T1951)),S1951*F1951)</f>
        <v/>
      </c>
      <c r="W1951" s="58">
        <f>IF(F1951&lt;=12,"0-12 mo",IF(F1951&lt;=24,"13-24 mo",IF(F1951&lt;=48,"25-48 mo","49+ mo")))</f>
        <v/>
      </c>
      <c r="X1951" s="58">
        <f>IF(S1951&lt;=35.5,"Q1 Low",IF(S1951&lt;=70.35,"Q2 Mid-Low",IF(S1951&lt;=89.85,"Q3 Mid-High","Q4 High")))</f>
        <v/>
      </c>
      <c r="Y1951" s="58">
        <f>IF(U1951="Yes",1,0)</f>
        <v/>
      </c>
      <c r="Z1951" s="58">
        <f>IF(P1951="Month-to-month",1,0)+IF(M1951="No",1,0)+IF(J1951="No",1,0)+IF(I1951="Fiber optic",1,0)+IF(Q1951="Yes",1,0)</f>
        <v/>
      </c>
    </row>
    <row r="1952" ht="15" customHeight="1" s="59">
      <c r="A1952" s="58" t="inlineStr">
        <is>
          <t>9614-RMGHA</t>
        </is>
      </c>
      <c r="B1952" s="58" t="inlineStr">
        <is>
          <t>Male</t>
        </is>
      </c>
      <c r="C1952" s="58" t="n">
        <v>0</v>
      </c>
      <c r="D1952" s="58" t="inlineStr">
        <is>
          <t>Yes</t>
        </is>
      </c>
      <c r="E1952" s="58" t="inlineStr">
        <is>
          <t>No</t>
        </is>
      </c>
      <c r="F1952" s="58" t="n">
        <v>65</v>
      </c>
      <c r="G1952" s="58" t="inlineStr">
        <is>
          <t>Yes</t>
        </is>
      </c>
      <c r="H1952" s="58" t="inlineStr">
        <is>
          <t>Yes</t>
        </is>
      </c>
      <c r="I1952" s="58" t="inlineStr">
        <is>
          <t>Fiber optic</t>
        </is>
      </c>
      <c r="J1952" s="58" t="inlineStr">
        <is>
          <t>No</t>
        </is>
      </c>
      <c r="K1952" s="58" t="inlineStr">
        <is>
          <t>Yes</t>
        </is>
      </c>
      <c r="L1952" s="58" t="inlineStr">
        <is>
          <t>No</t>
        </is>
      </c>
      <c r="M1952" s="58" t="inlineStr">
        <is>
          <t>No</t>
        </is>
      </c>
      <c r="N1952" s="58" t="inlineStr">
        <is>
          <t>Yes</t>
        </is>
      </c>
      <c r="O1952" s="58" t="inlineStr">
        <is>
          <t>No</t>
        </is>
      </c>
      <c r="P1952" s="58" t="inlineStr">
        <is>
          <t>Month-to-month</t>
        </is>
      </c>
      <c r="Q1952" s="58" t="inlineStr">
        <is>
          <t>Yes</t>
        </is>
      </c>
      <c r="R1952" s="58" t="inlineStr">
        <is>
          <t>Bank transfer (automatic)</t>
        </is>
      </c>
      <c r="S1952" s="123" t="n">
        <v>91.84999999999999</v>
      </c>
      <c r="T1952" s="58" t="inlineStr">
        <is>
          <t>5940.85</t>
        </is>
      </c>
      <c r="U1952" s="58" t="inlineStr">
        <is>
          <t>Yes</t>
        </is>
      </c>
      <c r="V1952" s="123">
        <f>IFERROR(VALUE(TRIM(T1952)),S1952*F1952)</f>
        <v/>
      </c>
      <c r="W1952" s="58">
        <f>IF(F1952&lt;=12,"0-12 mo",IF(F1952&lt;=24,"13-24 mo",IF(F1952&lt;=48,"25-48 mo","49+ mo")))</f>
        <v/>
      </c>
      <c r="X1952" s="58">
        <f>IF(S1952&lt;=35.5,"Q1 Low",IF(S1952&lt;=70.35,"Q2 Mid-Low",IF(S1952&lt;=89.85,"Q3 Mid-High","Q4 High")))</f>
        <v/>
      </c>
      <c r="Y1952" s="58">
        <f>IF(U1952="Yes",1,0)</f>
        <v/>
      </c>
      <c r="Z1952" s="58">
        <f>IF(P1952="Month-to-month",1,0)+IF(M1952="No",1,0)+IF(J1952="No",1,0)+IF(I1952="Fiber optic",1,0)+IF(Q1952="Yes",1,0)</f>
        <v/>
      </c>
    </row>
    <row r="1953" ht="15" customHeight="1" s="59">
      <c r="A1953" s="58" t="inlineStr">
        <is>
          <t>8735-IJJEG</t>
        </is>
      </c>
      <c r="B1953" s="58" t="inlineStr">
        <is>
          <t>Male</t>
        </is>
      </c>
      <c r="C1953" s="58" t="n">
        <v>0</v>
      </c>
      <c r="D1953" s="58" t="inlineStr">
        <is>
          <t>Yes</t>
        </is>
      </c>
      <c r="E1953" s="58" t="inlineStr">
        <is>
          <t>No</t>
        </is>
      </c>
      <c r="F1953" s="58" t="n">
        <v>14</v>
      </c>
      <c r="G1953" s="58" t="inlineStr">
        <is>
          <t>Yes</t>
        </is>
      </c>
      <c r="H1953" s="58" t="inlineStr">
        <is>
          <t>No</t>
        </is>
      </c>
      <c r="I1953" s="58" t="inlineStr">
        <is>
          <t>DSL</t>
        </is>
      </c>
      <c r="J1953" s="58" t="inlineStr">
        <is>
          <t>No</t>
        </is>
      </c>
      <c r="K1953" s="58" t="inlineStr">
        <is>
          <t>No</t>
        </is>
      </c>
      <c r="L1953" s="58" t="inlineStr">
        <is>
          <t>Yes</t>
        </is>
      </c>
      <c r="M1953" s="58" t="inlineStr">
        <is>
          <t>No</t>
        </is>
      </c>
      <c r="N1953" s="58" t="inlineStr">
        <is>
          <t>No</t>
        </is>
      </c>
      <c r="O1953" s="58" t="inlineStr">
        <is>
          <t>No</t>
        </is>
      </c>
      <c r="P1953" s="58" t="inlineStr">
        <is>
          <t>Month-to-month</t>
        </is>
      </c>
      <c r="Q1953" s="58" t="inlineStr">
        <is>
          <t>No</t>
        </is>
      </c>
      <c r="R1953" s="58" t="inlineStr">
        <is>
          <t>Credit card (automatic)</t>
        </is>
      </c>
      <c r="S1953" s="123" t="n">
        <v>50.2</v>
      </c>
      <c r="T1953" s="58" t="inlineStr">
        <is>
          <t>668.85</t>
        </is>
      </c>
      <c r="U1953" s="58" t="inlineStr">
        <is>
          <t>No</t>
        </is>
      </c>
      <c r="V1953" s="123">
        <f>IFERROR(VALUE(TRIM(T1953)),S1953*F1953)</f>
        <v/>
      </c>
      <c r="W1953" s="58">
        <f>IF(F1953&lt;=12,"0-12 mo",IF(F1953&lt;=24,"13-24 mo",IF(F1953&lt;=48,"25-48 mo","49+ mo")))</f>
        <v/>
      </c>
      <c r="X1953" s="58">
        <f>IF(S1953&lt;=35.5,"Q1 Low",IF(S1953&lt;=70.35,"Q2 Mid-Low",IF(S1953&lt;=89.85,"Q3 Mid-High","Q4 High")))</f>
        <v/>
      </c>
      <c r="Y1953" s="58">
        <f>IF(U1953="Yes",1,0)</f>
        <v/>
      </c>
      <c r="Z1953" s="58">
        <f>IF(P1953="Month-to-month",1,0)+IF(M1953="No",1,0)+IF(J1953="No",1,0)+IF(I1953="Fiber optic",1,0)+IF(Q1953="Yes",1,0)</f>
        <v/>
      </c>
    </row>
    <row r="1954" ht="15" customHeight="1" s="59">
      <c r="A1954" s="58" t="inlineStr">
        <is>
          <t>0564-MUUQK</t>
        </is>
      </c>
      <c r="B1954" s="58" t="inlineStr">
        <is>
          <t>Female</t>
        </is>
      </c>
      <c r="C1954" s="58" t="n">
        <v>0</v>
      </c>
      <c r="D1954" s="58" t="inlineStr">
        <is>
          <t>Yes</t>
        </is>
      </c>
      <c r="E1954" s="58" t="inlineStr">
        <is>
          <t>Yes</t>
        </is>
      </c>
      <c r="F1954" s="58" t="n">
        <v>20</v>
      </c>
      <c r="G1954" s="58" t="inlineStr">
        <is>
          <t>Yes</t>
        </is>
      </c>
      <c r="H1954" s="58" t="inlineStr">
        <is>
          <t>Yes</t>
        </is>
      </c>
      <c r="I1954" s="58" t="inlineStr">
        <is>
          <t>Fiber optic</t>
        </is>
      </c>
      <c r="J1954" s="58" t="inlineStr">
        <is>
          <t>No</t>
        </is>
      </c>
      <c r="K1954" s="58" t="inlineStr">
        <is>
          <t>No</t>
        </is>
      </c>
      <c r="L1954" s="58" t="inlineStr">
        <is>
          <t>Yes</t>
        </is>
      </c>
      <c r="M1954" s="58" t="inlineStr">
        <is>
          <t>Yes</t>
        </is>
      </c>
      <c r="N1954" s="58" t="inlineStr">
        <is>
          <t>No</t>
        </is>
      </c>
      <c r="O1954" s="58" t="inlineStr">
        <is>
          <t>Yes</t>
        </is>
      </c>
      <c r="P1954" s="58" t="inlineStr">
        <is>
          <t>Month-to-month</t>
        </is>
      </c>
      <c r="Q1954" s="58" t="inlineStr">
        <is>
          <t>Yes</t>
        </is>
      </c>
      <c r="R1954" s="58" t="inlineStr">
        <is>
          <t>Bank transfer (automatic)</t>
        </is>
      </c>
      <c r="S1954" s="123" t="n">
        <v>95.5</v>
      </c>
      <c r="T1954" s="58" t="inlineStr">
        <is>
          <t>1916.2</t>
        </is>
      </c>
      <c r="U1954" s="58" t="inlineStr">
        <is>
          <t>No</t>
        </is>
      </c>
      <c r="V1954" s="123">
        <f>IFERROR(VALUE(TRIM(T1954)),S1954*F1954)</f>
        <v/>
      </c>
      <c r="W1954" s="58">
        <f>IF(F1954&lt;=12,"0-12 mo",IF(F1954&lt;=24,"13-24 mo",IF(F1954&lt;=48,"25-48 mo","49+ mo")))</f>
        <v/>
      </c>
      <c r="X1954" s="58">
        <f>IF(S1954&lt;=35.5,"Q1 Low",IF(S1954&lt;=70.35,"Q2 Mid-Low",IF(S1954&lt;=89.85,"Q3 Mid-High","Q4 High")))</f>
        <v/>
      </c>
      <c r="Y1954" s="58">
        <f>IF(U1954="Yes",1,0)</f>
        <v/>
      </c>
      <c r="Z1954" s="58">
        <f>IF(P1954="Month-to-month",1,0)+IF(M1954="No",1,0)+IF(J1954="No",1,0)+IF(I1954="Fiber optic",1,0)+IF(Q1954="Yes",1,0)</f>
        <v/>
      </c>
    </row>
    <row r="1955" ht="15" customHeight="1" s="59">
      <c r="A1955" s="58" t="inlineStr">
        <is>
          <t>5054-IEXZT</t>
        </is>
      </c>
      <c r="B1955" s="58" t="inlineStr">
        <is>
          <t>Male</t>
        </is>
      </c>
      <c r="C1955" s="58" t="n">
        <v>0</v>
      </c>
      <c r="D1955" s="58" t="inlineStr">
        <is>
          <t>No</t>
        </is>
      </c>
      <c r="E1955" s="58" t="inlineStr">
        <is>
          <t>Yes</t>
        </is>
      </c>
      <c r="F1955" s="58" t="n">
        <v>1</v>
      </c>
      <c r="G1955" s="58" t="inlineStr">
        <is>
          <t>Yes</t>
        </is>
      </c>
      <c r="H1955" s="58" t="inlineStr">
        <is>
          <t>No</t>
        </is>
      </c>
      <c r="I1955" s="58" t="inlineStr">
        <is>
          <t>Fiber optic</t>
        </is>
      </c>
      <c r="J1955" s="58" t="inlineStr">
        <is>
          <t>No</t>
        </is>
      </c>
      <c r="K1955" s="58" t="inlineStr">
        <is>
          <t>Yes</t>
        </is>
      </c>
      <c r="L1955" s="58" t="inlineStr">
        <is>
          <t>No</t>
        </is>
      </c>
      <c r="M1955" s="58" t="inlineStr">
        <is>
          <t>No</t>
        </is>
      </c>
      <c r="N1955" s="58" t="inlineStr">
        <is>
          <t>No</t>
        </is>
      </c>
      <c r="O1955" s="58" t="inlineStr">
        <is>
          <t>No</t>
        </is>
      </c>
      <c r="P1955" s="58" t="inlineStr">
        <is>
          <t>Month-to-month</t>
        </is>
      </c>
      <c r="Q1955" s="58" t="inlineStr">
        <is>
          <t>Yes</t>
        </is>
      </c>
      <c r="R1955" s="58" t="inlineStr">
        <is>
          <t>Electronic check</t>
        </is>
      </c>
      <c r="S1955" s="123" t="n">
        <v>75.34999999999999</v>
      </c>
      <c r="T1955" s="58" t="inlineStr">
        <is>
          <t>75.35</t>
        </is>
      </c>
      <c r="U1955" s="58" t="inlineStr">
        <is>
          <t>Yes</t>
        </is>
      </c>
      <c r="V1955" s="123">
        <f>IFERROR(VALUE(TRIM(T1955)),S1955*F1955)</f>
        <v/>
      </c>
      <c r="W1955" s="58">
        <f>IF(F1955&lt;=12,"0-12 mo",IF(F1955&lt;=24,"13-24 mo",IF(F1955&lt;=48,"25-48 mo","49+ mo")))</f>
        <v/>
      </c>
      <c r="X1955" s="58">
        <f>IF(S1955&lt;=35.5,"Q1 Low",IF(S1955&lt;=70.35,"Q2 Mid-Low",IF(S1955&lt;=89.85,"Q3 Mid-High","Q4 High")))</f>
        <v/>
      </c>
      <c r="Y1955" s="58">
        <f>IF(U1955="Yes",1,0)</f>
        <v/>
      </c>
      <c r="Z1955" s="58">
        <f>IF(P1955="Month-to-month",1,0)+IF(M1955="No",1,0)+IF(J1955="No",1,0)+IF(I1955="Fiber optic",1,0)+IF(Q1955="Yes",1,0)</f>
        <v/>
      </c>
    </row>
    <row r="1956" ht="15" customHeight="1" s="59">
      <c r="A1956" s="58" t="inlineStr">
        <is>
          <t>5834-ASPWA</t>
        </is>
      </c>
      <c r="B1956" s="58" t="inlineStr">
        <is>
          <t>Male</t>
        </is>
      </c>
      <c r="C1956" s="58" t="n">
        <v>0</v>
      </c>
      <c r="D1956" s="58" t="inlineStr">
        <is>
          <t>No</t>
        </is>
      </c>
      <c r="E1956" s="58" t="inlineStr">
        <is>
          <t>No</t>
        </is>
      </c>
      <c r="F1956" s="58" t="n">
        <v>1</v>
      </c>
      <c r="G1956" s="58" t="inlineStr">
        <is>
          <t>Yes</t>
        </is>
      </c>
      <c r="H1956" s="58" t="inlineStr">
        <is>
          <t>Yes</t>
        </is>
      </c>
      <c r="I1956" s="58" t="inlineStr">
        <is>
          <t>Fiber optic</t>
        </is>
      </c>
      <c r="J1956" s="58" t="inlineStr">
        <is>
          <t>No</t>
        </is>
      </c>
      <c r="K1956" s="58" t="inlineStr">
        <is>
          <t>No</t>
        </is>
      </c>
      <c r="L1956" s="58" t="inlineStr">
        <is>
          <t>No</t>
        </is>
      </c>
      <c r="M1956" s="58" t="inlineStr">
        <is>
          <t>No</t>
        </is>
      </c>
      <c r="N1956" s="58" t="inlineStr">
        <is>
          <t>No</t>
        </is>
      </c>
      <c r="O1956" s="58" t="inlineStr">
        <is>
          <t>No</t>
        </is>
      </c>
      <c r="P1956" s="58" t="inlineStr">
        <is>
          <t>Month-to-month</t>
        </is>
      </c>
      <c r="Q1956" s="58" t="inlineStr">
        <is>
          <t>Yes</t>
        </is>
      </c>
      <c r="R1956" s="58" t="inlineStr">
        <is>
          <t>Electronic check</t>
        </is>
      </c>
      <c r="S1956" s="123" t="n">
        <v>75.45</v>
      </c>
      <c r="T1956" s="58" t="inlineStr">
        <is>
          <t>75.45</t>
        </is>
      </c>
      <c r="U1956" s="58" t="inlineStr">
        <is>
          <t>Yes</t>
        </is>
      </c>
      <c r="V1956" s="123">
        <f>IFERROR(VALUE(TRIM(T1956)),S1956*F1956)</f>
        <v/>
      </c>
      <c r="W1956" s="58">
        <f>IF(F1956&lt;=12,"0-12 mo",IF(F1956&lt;=24,"13-24 mo",IF(F1956&lt;=48,"25-48 mo","49+ mo")))</f>
        <v/>
      </c>
      <c r="X1956" s="58">
        <f>IF(S1956&lt;=35.5,"Q1 Low",IF(S1956&lt;=70.35,"Q2 Mid-Low",IF(S1956&lt;=89.85,"Q3 Mid-High","Q4 High")))</f>
        <v/>
      </c>
      <c r="Y1956" s="58">
        <f>IF(U1956="Yes",1,0)</f>
        <v/>
      </c>
      <c r="Z1956" s="58">
        <f>IF(P1956="Month-to-month",1,0)+IF(M1956="No",1,0)+IF(J1956="No",1,0)+IF(I1956="Fiber optic",1,0)+IF(Q1956="Yes",1,0)</f>
        <v/>
      </c>
    </row>
    <row r="1957" ht="15" customHeight="1" s="59">
      <c r="A1957" s="58" t="inlineStr">
        <is>
          <t>0701-RFGFI</t>
        </is>
      </c>
      <c r="B1957" s="58" t="inlineStr">
        <is>
          <t>Female</t>
        </is>
      </c>
      <c r="C1957" s="58" t="n">
        <v>0</v>
      </c>
      <c r="D1957" s="58" t="inlineStr">
        <is>
          <t>Yes</t>
        </is>
      </c>
      <c r="E1957" s="58" t="inlineStr">
        <is>
          <t>Yes</t>
        </is>
      </c>
      <c r="F1957" s="58" t="n">
        <v>49</v>
      </c>
      <c r="G1957" s="58" t="inlineStr">
        <is>
          <t>Yes</t>
        </is>
      </c>
      <c r="H1957" s="58" t="inlineStr">
        <is>
          <t>Yes</t>
        </is>
      </c>
      <c r="I1957" s="58" t="inlineStr">
        <is>
          <t>Fiber optic</t>
        </is>
      </c>
      <c r="J1957" s="58" t="inlineStr">
        <is>
          <t>No</t>
        </is>
      </c>
      <c r="K1957" s="58" t="inlineStr">
        <is>
          <t>No</t>
        </is>
      </c>
      <c r="L1957" s="58" t="inlineStr">
        <is>
          <t>No</t>
        </is>
      </c>
      <c r="M1957" s="58" t="inlineStr">
        <is>
          <t>No</t>
        </is>
      </c>
      <c r="N1957" s="58" t="inlineStr">
        <is>
          <t>Yes</t>
        </is>
      </c>
      <c r="O1957" s="58" t="inlineStr">
        <is>
          <t>Yes</t>
        </is>
      </c>
      <c r="P1957" s="58" t="inlineStr">
        <is>
          <t>Month-to-month</t>
        </is>
      </c>
      <c r="Q1957" s="58" t="inlineStr">
        <is>
          <t>Yes</t>
        </is>
      </c>
      <c r="R1957" s="58" t="inlineStr">
        <is>
          <t>Bank transfer (automatic)</t>
        </is>
      </c>
      <c r="S1957" s="123" t="n">
        <v>95.40000000000001</v>
      </c>
      <c r="T1957" s="58" t="inlineStr">
        <is>
          <t>4613.95</t>
        </is>
      </c>
      <c r="U1957" s="58" t="inlineStr">
        <is>
          <t>No</t>
        </is>
      </c>
      <c r="V1957" s="123">
        <f>IFERROR(VALUE(TRIM(T1957)),S1957*F1957)</f>
        <v/>
      </c>
      <c r="W1957" s="58">
        <f>IF(F1957&lt;=12,"0-12 mo",IF(F1957&lt;=24,"13-24 mo",IF(F1957&lt;=48,"25-48 mo","49+ mo")))</f>
        <v/>
      </c>
      <c r="X1957" s="58">
        <f>IF(S1957&lt;=35.5,"Q1 Low",IF(S1957&lt;=70.35,"Q2 Mid-Low",IF(S1957&lt;=89.85,"Q3 Mid-High","Q4 High")))</f>
        <v/>
      </c>
      <c r="Y1957" s="58">
        <f>IF(U1957="Yes",1,0)</f>
        <v/>
      </c>
      <c r="Z1957" s="58">
        <f>IF(P1957="Month-to-month",1,0)+IF(M1957="No",1,0)+IF(J1957="No",1,0)+IF(I1957="Fiber optic",1,0)+IF(Q1957="Yes",1,0)</f>
        <v/>
      </c>
    </row>
    <row r="1958" ht="15" customHeight="1" s="59">
      <c r="A1958" s="58" t="inlineStr">
        <is>
          <t>0019-EFAEP</t>
        </is>
      </c>
      <c r="B1958" s="58" t="inlineStr">
        <is>
          <t>Female</t>
        </is>
      </c>
      <c r="C1958" s="58" t="n">
        <v>0</v>
      </c>
      <c r="D1958" s="58" t="inlineStr">
        <is>
          <t>No</t>
        </is>
      </c>
      <c r="E1958" s="58" t="inlineStr">
        <is>
          <t>No</t>
        </is>
      </c>
      <c r="F1958" s="58" t="n">
        <v>72</v>
      </c>
      <c r="G1958" s="58" t="inlineStr">
        <is>
          <t>Yes</t>
        </is>
      </c>
      <c r="H1958" s="58" t="inlineStr">
        <is>
          <t>Yes</t>
        </is>
      </c>
      <c r="I1958" s="58" t="inlineStr">
        <is>
          <t>Fiber optic</t>
        </is>
      </c>
      <c r="J1958" s="58" t="inlineStr">
        <is>
          <t>Yes</t>
        </is>
      </c>
      <c r="K1958" s="58" t="inlineStr">
        <is>
          <t>Yes</t>
        </is>
      </c>
      <c r="L1958" s="58" t="inlineStr">
        <is>
          <t>Yes</t>
        </is>
      </c>
      <c r="M1958" s="58" t="inlineStr">
        <is>
          <t>No</t>
        </is>
      </c>
      <c r="N1958" s="58" t="inlineStr">
        <is>
          <t>Yes</t>
        </is>
      </c>
      <c r="O1958" s="58" t="inlineStr">
        <is>
          <t>No</t>
        </is>
      </c>
      <c r="P1958" s="58" t="inlineStr">
        <is>
          <t>Two year</t>
        </is>
      </c>
      <c r="Q1958" s="58" t="inlineStr">
        <is>
          <t>Yes</t>
        </is>
      </c>
      <c r="R1958" s="58" t="inlineStr">
        <is>
          <t>Bank transfer (automatic)</t>
        </is>
      </c>
      <c r="S1958" s="123" t="n">
        <v>101.3</v>
      </c>
      <c r="T1958" s="58" t="inlineStr">
        <is>
          <t>7261.25</t>
        </is>
      </c>
      <c r="U1958" s="58" t="inlineStr">
        <is>
          <t>No</t>
        </is>
      </c>
      <c r="V1958" s="123">
        <f>IFERROR(VALUE(TRIM(T1958)),S1958*F1958)</f>
        <v/>
      </c>
      <c r="W1958" s="58">
        <f>IF(F1958&lt;=12,"0-12 mo",IF(F1958&lt;=24,"13-24 mo",IF(F1958&lt;=48,"25-48 mo","49+ mo")))</f>
        <v/>
      </c>
      <c r="X1958" s="58">
        <f>IF(S1958&lt;=35.5,"Q1 Low",IF(S1958&lt;=70.35,"Q2 Mid-Low",IF(S1958&lt;=89.85,"Q3 Mid-High","Q4 High")))</f>
        <v/>
      </c>
      <c r="Y1958" s="58">
        <f>IF(U1958="Yes",1,0)</f>
        <v/>
      </c>
      <c r="Z1958" s="58">
        <f>IF(P1958="Month-to-month",1,0)+IF(M1958="No",1,0)+IF(J1958="No",1,0)+IF(I1958="Fiber optic",1,0)+IF(Q1958="Yes",1,0)</f>
        <v/>
      </c>
    </row>
    <row r="1959" ht="15" customHeight="1" s="59">
      <c r="A1959" s="58" t="inlineStr">
        <is>
          <t>5619-PTMIK</t>
        </is>
      </c>
      <c r="B1959" s="58" t="inlineStr">
        <is>
          <t>Female</t>
        </is>
      </c>
      <c r="C1959" s="58" t="n">
        <v>0</v>
      </c>
      <c r="D1959" s="58" t="inlineStr">
        <is>
          <t>Yes</t>
        </is>
      </c>
      <c r="E1959" s="58" t="inlineStr">
        <is>
          <t>No</t>
        </is>
      </c>
      <c r="F1959" s="58" t="n">
        <v>46</v>
      </c>
      <c r="G1959" s="58" t="inlineStr">
        <is>
          <t>Yes</t>
        </is>
      </c>
      <c r="H1959" s="58" t="inlineStr">
        <is>
          <t>Yes</t>
        </is>
      </c>
      <c r="I1959" s="58" t="inlineStr">
        <is>
          <t>DSL</t>
        </is>
      </c>
      <c r="J1959" s="58" t="inlineStr">
        <is>
          <t>Yes</t>
        </is>
      </c>
      <c r="K1959" s="58" t="inlineStr">
        <is>
          <t>No</t>
        </is>
      </c>
      <c r="L1959" s="58" t="inlineStr">
        <is>
          <t>No</t>
        </is>
      </c>
      <c r="M1959" s="58" t="inlineStr">
        <is>
          <t>No</t>
        </is>
      </c>
      <c r="N1959" s="58" t="inlineStr">
        <is>
          <t>No</t>
        </is>
      </c>
      <c r="O1959" s="58" t="inlineStr">
        <is>
          <t>No</t>
        </is>
      </c>
      <c r="P1959" s="58" t="inlineStr">
        <is>
          <t>Month-to-month</t>
        </is>
      </c>
      <c r="Q1959" s="58" t="inlineStr">
        <is>
          <t>No</t>
        </is>
      </c>
      <c r="R1959" s="58" t="inlineStr">
        <is>
          <t>Electronic check</t>
        </is>
      </c>
      <c r="S1959" s="123" t="n">
        <v>53.1</v>
      </c>
      <c r="T1959" s="58" t="inlineStr">
        <is>
          <t>2459.8</t>
        </is>
      </c>
      <c r="U1959" s="58" t="inlineStr">
        <is>
          <t>No</t>
        </is>
      </c>
      <c r="V1959" s="123">
        <f>IFERROR(VALUE(TRIM(T1959)),S1959*F1959)</f>
        <v/>
      </c>
      <c r="W1959" s="58">
        <f>IF(F1959&lt;=12,"0-12 mo",IF(F1959&lt;=24,"13-24 mo",IF(F1959&lt;=48,"25-48 mo","49+ mo")))</f>
        <v/>
      </c>
      <c r="X1959" s="58">
        <f>IF(S1959&lt;=35.5,"Q1 Low",IF(S1959&lt;=70.35,"Q2 Mid-Low",IF(S1959&lt;=89.85,"Q3 Mid-High","Q4 High")))</f>
        <v/>
      </c>
      <c r="Y1959" s="58">
        <f>IF(U1959="Yes",1,0)</f>
        <v/>
      </c>
      <c r="Z1959" s="58">
        <f>IF(P1959="Month-to-month",1,0)+IF(M1959="No",1,0)+IF(J1959="No",1,0)+IF(I1959="Fiber optic",1,0)+IF(Q1959="Yes",1,0)</f>
        <v/>
      </c>
    </row>
    <row r="1960" ht="15" customHeight="1" s="59">
      <c r="A1960" s="58" t="inlineStr">
        <is>
          <t>3737-XBQDD</t>
        </is>
      </c>
      <c r="B1960" s="58" t="inlineStr">
        <is>
          <t>Male</t>
        </is>
      </c>
      <c r="C1960" s="58" t="n">
        <v>0</v>
      </c>
      <c r="D1960" s="58" t="inlineStr">
        <is>
          <t>No</t>
        </is>
      </c>
      <c r="E1960" s="58" t="inlineStr">
        <is>
          <t>No</t>
        </is>
      </c>
      <c r="F1960" s="58" t="n">
        <v>24</v>
      </c>
      <c r="G1960" s="58" t="inlineStr">
        <is>
          <t>Yes</t>
        </is>
      </c>
      <c r="H1960" s="58" t="inlineStr">
        <is>
          <t>Yes</t>
        </is>
      </c>
      <c r="I1960" s="58" t="inlineStr">
        <is>
          <t>Fiber optic</t>
        </is>
      </c>
      <c r="J1960" s="58" t="inlineStr">
        <is>
          <t>No</t>
        </is>
      </c>
      <c r="K1960" s="58" t="inlineStr">
        <is>
          <t>Yes</t>
        </is>
      </c>
      <c r="L1960" s="58" t="inlineStr">
        <is>
          <t>Yes</t>
        </is>
      </c>
      <c r="M1960" s="58" t="inlineStr">
        <is>
          <t>No</t>
        </is>
      </c>
      <c r="N1960" s="58" t="inlineStr">
        <is>
          <t>No</t>
        </is>
      </c>
      <c r="O1960" s="58" t="inlineStr">
        <is>
          <t>No</t>
        </is>
      </c>
      <c r="P1960" s="58" t="inlineStr">
        <is>
          <t>Month-to-month</t>
        </is>
      </c>
      <c r="Q1960" s="58" t="inlineStr">
        <is>
          <t>Yes</t>
        </is>
      </c>
      <c r="R1960" s="58" t="inlineStr">
        <is>
          <t>Bank transfer (automatic)</t>
        </is>
      </c>
      <c r="S1960" s="123" t="n">
        <v>84.84999999999999</v>
      </c>
      <c r="T1960" s="58" t="inlineStr">
        <is>
          <t>2048.8</t>
        </is>
      </c>
      <c r="U1960" s="58" t="inlineStr">
        <is>
          <t>No</t>
        </is>
      </c>
      <c r="V1960" s="123">
        <f>IFERROR(VALUE(TRIM(T1960)),S1960*F1960)</f>
        <v/>
      </c>
      <c r="W1960" s="58">
        <f>IF(F1960&lt;=12,"0-12 mo",IF(F1960&lt;=24,"13-24 mo",IF(F1960&lt;=48,"25-48 mo","49+ mo")))</f>
        <v/>
      </c>
      <c r="X1960" s="58">
        <f>IF(S1960&lt;=35.5,"Q1 Low",IF(S1960&lt;=70.35,"Q2 Mid-Low",IF(S1960&lt;=89.85,"Q3 Mid-High","Q4 High")))</f>
        <v/>
      </c>
      <c r="Y1960" s="58">
        <f>IF(U1960="Yes",1,0)</f>
        <v/>
      </c>
      <c r="Z1960" s="58">
        <f>IF(P1960="Month-to-month",1,0)+IF(M1960="No",1,0)+IF(J1960="No",1,0)+IF(I1960="Fiber optic",1,0)+IF(Q1960="Yes",1,0)</f>
        <v/>
      </c>
    </row>
    <row r="1961" ht="15" customHeight="1" s="59">
      <c r="A1961" s="58" t="inlineStr">
        <is>
          <t>5882-CMAZQ</t>
        </is>
      </c>
      <c r="B1961" s="58" t="inlineStr">
        <is>
          <t>Female</t>
        </is>
      </c>
      <c r="C1961" s="58" t="n">
        <v>0</v>
      </c>
      <c r="D1961" s="58" t="inlineStr">
        <is>
          <t>Yes</t>
        </is>
      </c>
      <c r="E1961" s="58" t="inlineStr">
        <is>
          <t>Yes</t>
        </is>
      </c>
      <c r="F1961" s="58" t="n">
        <v>5</v>
      </c>
      <c r="G1961" s="58" t="inlineStr">
        <is>
          <t>No</t>
        </is>
      </c>
      <c r="H1961" s="58" t="inlineStr">
        <is>
          <t>No phone service</t>
        </is>
      </c>
      <c r="I1961" s="58" t="inlineStr">
        <is>
          <t>DSL</t>
        </is>
      </c>
      <c r="J1961" s="58" t="inlineStr">
        <is>
          <t>No</t>
        </is>
      </c>
      <c r="K1961" s="58" t="inlineStr">
        <is>
          <t>Yes</t>
        </is>
      </c>
      <c r="L1961" s="58" t="inlineStr">
        <is>
          <t>No</t>
        </is>
      </c>
      <c r="M1961" s="58" t="inlineStr">
        <is>
          <t>Yes</t>
        </is>
      </c>
      <c r="N1961" s="58" t="inlineStr">
        <is>
          <t>No</t>
        </is>
      </c>
      <c r="O1961" s="58" t="inlineStr">
        <is>
          <t>No</t>
        </is>
      </c>
      <c r="P1961" s="58" t="inlineStr">
        <is>
          <t>Month-to-month</t>
        </is>
      </c>
      <c r="Q1961" s="58" t="inlineStr">
        <is>
          <t>No</t>
        </is>
      </c>
      <c r="R1961" s="58" t="inlineStr">
        <is>
          <t>Electronic check</t>
        </is>
      </c>
      <c r="S1961" s="123" t="n">
        <v>34.25</v>
      </c>
      <c r="T1961" s="58" t="inlineStr">
        <is>
          <t>163.55</t>
        </is>
      </c>
      <c r="U1961" s="58" t="inlineStr">
        <is>
          <t>No</t>
        </is>
      </c>
      <c r="V1961" s="123">
        <f>IFERROR(VALUE(TRIM(T1961)),S1961*F1961)</f>
        <v/>
      </c>
      <c r="W1961" s="58">
        <f>IF(F1961&lt;=12,"0-12 mo",IF(F1961&lt;=24,"13-24 mo",IF(F1961&lt;=48,"25-48 mo","49+ mo")))</f>
        <v/>
      </c>
      <c r="X1961" s="58">
        <f>IF(S1961&lt;=35.5,"Q1 Low",IF(S1961&lt;=70.35,"Q2 Mid-Low",IF(S1961&lt;=89.85,"Q3 Mid-High","Q4 High")))</f>
        <v/>
      </c>
      <c r="Y1961" s="58">
        <f>IF(U1961="Yes",1,0)</f>
        <v/>
      </c>
      <c r="Z1961" s="58">
        <f>IF(P1961="Month-to-month",1,0)+IF(M1961="No",1,0)+IF(J1961="No",1,0)+IF(I1961="Fiber optic",1,0)+IF(Q1961="Yes",1,0)</f>
        <v/>
      </c>
    </row>
    <row r="1962" ht="15" customHeight="1" s="59">
      <c r="A1962" s="58" t="inlineStr">
        <is>
          <t>5846-QFDFI</t>
        </is>
      </c>
      <c r="B1962" s="58" t="inlineStr">
        <is>
          <t>Female</t>
        </is>
      </c>
      <c r="C1962" s="58" t="n">
        <v>0</v>
      </c>
      <c r="D1962" s="58" t="inlineStr">
        <is>
          <t>Yes</t>
        </is>
      </c>
      <c r="E1962" s="58" t="inlineStr">
        <is>
          <t>Yes</t>
        </is>
      </c>
      <c r="F1962" s="58" t="n">
        <v>33</v>
      </c>
      <c r="G1962" s="58" t="inlineStr">
        <is>
          <t>Yes</t>
        </is>
      </c>
      <c r="H1962" s="58" t="inlineStr">
        <is>
          <t>Yes</t>
        </is>
      </c>
      <c r="I1962" s="58" t="inlineStr">
        <is>
          <t>Fiber optic</t>
        </is>
      </c>
      <c r="J1962" s="58" t="inlineStr">
        <is>
          <t>No</t>
        </is>
      </c>
      <c r="K1962" s="58" t="inlineStr">
        <is>
          <t>Yes</t>
        </is>
      </c>
      <c r="L1962" s="58" t="inlineStr">
        <is>
          <t>Yes</t>
        </is>
      </c>
      <c r="M1962" s="58" t="inlineStr">
        <is>
          <t>Yes</t>
        </is>
      </c>
      <c r="N1962" s="58" t="inlineStr">
        <is>
          <t>No</t>
        </is>
      </c>
      <c r="O1962" s="58" t="inlineStr">
        <is>
          <t>No</t>
        </is>
      </c>
      <c r="P1962" s="58" t="inlineStr">
        <is>
          <t>Month-to-month</t>
        </is>
      </c>
      <c r="Q1962" s="58" t="inlineStr">
        <is>
          <t>No</t>
        </is>
      </c>
      <c r="R1962" s="58" t="inlineStr">
        <is>
          <t>Credit card (automatic)</t>
        </is>
      </c>
      <c r="S1962" s="123" t="n">
        <v>88.59999999999999</v>
      </c>
      <c r="T1962" s="58" t="inlineStr">
        <is>
          <t>2888.7</t>
        </is>
      </c>
      <c r="U1962" s="58" t="inlineStr">
        <is>
          <t>No</t>
        </is>
      </c>
      <c r="V1962" s="123">
        <f>IFERROR(VALUE(TRIM(T1962)),S1962*F1962)</f>
        <v/>
      </c>
      <c r="W1962" s="58">
        <f>IF(F1962&lt;=12,"0-12 mo",IF(F1962&lt;=24,"13-24 mo",IF(F1962&lt;=48,"25-48 mo","49+ mo")))</f>
        <v/>
      </c>
      <c r="X1962" s="58">
        <f>IF(S1962&lt;=35.5,"Q1 Low",IF(S1962&lt;=70.35,"Q2 Mid-Low",IF(S1962&lt;=89.85,"Q3 Mid-High","Q4 High")))</f>
        <v/>
      </c>
      <c r="Y1962" s="58">
        <f>IF(U1962="Yes",1,0)</f>
        <v/>
      </c>
      <c r="Z1962" s="58">
        <f>IF(P1962="Month-to-month",1,0)+IF(M1962="No",1,0)+IF(J1962="No",1,0)+IF(I1962="Fiber optic",1,0)+IF(Q1962="Yes",1,0)</f>
        <v/>
      </c>
    </row>
    <row r="1963" ht="15" customHeight="1" s="59">
      <c r="A1963" s="58" t="inlineStr">
        <is>
          <t>4445-KWOKW</t>
        </is>
      </c>
      <c r="B1963" s="58" t="inlineStr">
        <is>
          <t>Female</t>
        </is>
      </c>
      <c r="C1963" s="58" t="n">
        <v>0</v>
      </c>
      <c r="D1963" s="58" t="inlineStr">
        <is>
          <t>No</t>
        </is>
      </c>
      <c r="E1963" s="58" t="inlineStr">
        <is>
          <t>No</t>
        </is>
      </c>
      <c r="F1963" s="58" t="n">
        <v>42</v>
      </c>
      <c r="G1963" s="58" t="inlineStr">
        <is>
          <t>Yes</t>
        </is>
      </c>
      <c r="H1963" s="58" t="inlineStr">
        <is>
          <t>Yes</t>
        </is>
      </c>
      <c r="I1963" s="58" t="inlineStr">
        <is>
          <t>DSL</t>
        </is>
      </c>
      <c r="J1963" s="58" t="inlineStr">
        <is>
          <t>Yes</t>
        </is>
      </c>
      <c r="K1963" s="58" t="inlineStr">
        <is>
          <t>Yes</t>
        </is>
      </c>
      <c r="L1963" s="58" t="inlineStr">
        <is>
          <t>No</t>
        </is>
      </c>
      <c r="M1963" s="58" t="inlineStr">
        <is>
          <t>No</t>
        </is>
      </c>
      <c r="N1963" s="58" t="inlineStr">
        <is>
          <t>No</t>
        </is>
      </c>
      <c r="O1963" s="58" t="inlineStr">
        <is>
          <t>No</t>
        </is>
      </c>
      <c r="P1963" s="58" t="inlineStr">
        <is>
          <t>One year</t>
        </is>
      </c>
      <c r="Q1963" s="58" t="inlineStr">
        <is>
          <t>Yes</t>
        </is>
      </c>
      <c r="R1963" s="58" t="inlineStr">
        <is>
          <t>Bank transfer (automatic)</t>
        </is>
      </c>
      <c r="S1963" s="123" t="n">
        <v>60.15</v>
      </c>
      <c r="T1963" s="58" t="inlineStr">
        <is>
          <t>2421.6</t>
        </is>
      </c>
      <c r="U1963" s="58" t="inlineStr">
        <is>
          <t>No</t>
        </is>
      </c>
      <c r="V1963" s="123">
        <f>IFERROR(VALUE(TRIM(T1963)),S1963*F1963)</f>
        <v/>
      </c>
      <c r="W1963" s="58">
        <f>IF(F1963&lt;=12,"0-12 mo",IF(F1963&lt;=24,"13-24 mo",IF(F1963&lt;=48,"25-48 mo","49+ mo")))</f>
        <v/>
      </c>
      <c r="X1963" s="58">
        <f>IF(S1963&lt;=35.5,"Q1 Low",IF(S1963&lt;=70.35,"Q2 Mid-Low",IF(S1963&lt;=89.85,"Q3 Mid-High","Q4 High")))</f>
        <v/>
      </c>
      <c r="Y1963" s="58">
        <f>IF(U1963="Yes",1,0)</f>
        <v/>
      </c>
      <c r="Z1963" s="58">
        <f>IF(P1963="Month-to-month",1,0)+IF(M1963="No",1,0)+IF(J1963="No",1,0)+IF(I1963="Fiber optic",1,0)+IF(Q1963="Yes",1,0)</f>
        <v/>
      </c>
    </row>
    <row r="1964" ht="15" customHeight="1" s="59">
      <c r="A1964" s="58" t="inlineStr">
        <is>
          <t>3511-APPBJ</t>
        </is>
      </c>
      <c r="B1964" s="58" t="inlineStr">
        <is>
          <t>Male</t>
        </is>
      </c>
      <c r="C1964" s="58" t="n">
        <v>0</v>
      </c>
      <c r="D1964" s="58" t="inlineStr">
        <is>
          <t>No</t>
        </is>
      </c>
      <c r="E1964" s="58" t="inlineStr">
        <is>
          <t>No</t>
        </is>
      </c>
      <c r="F1964" s="58" t="n">
        <v>23</v>
      </c>
      <c r="G1964" s="58" t="inlineStr">
        <is>
          <t>Yes</t>
        </is>
      </c>
      <c r="H1964" s="58" t="inlineStr">
        <is>
          <t>No</t>
        </is>
      </c>
      <c r="I1964" s="58" t="inlineStr">
        <is>
          <t>Fiber optic</t>
        </is>
      </c>
      <c r="J1964" s="58" t="inlineStr">
        <is>
          <t>Yes</t>
        </is>
      </c>
      <c r="K1964" s="58" t="inlineStr">
        <is>
          <t>No</t>
        </is>
      </c>
      <c r="L1964" s="58" t="inlineStr">
        <is>
          <t>Yes</t>
        </is>
      </c>
      <c r="M1964" s="58" t="inlineStr">
        <is>
          <t>No</t>
        </is>
      </c>
      <c r="N1964" s="58" t="inlineStr">
        <is>
          <t>Yes</t>
        </is>
      </c>
      <c r="O1964" s="58" t="inlineStr">
        <is>
          <t>Yes</t>
        </is>
      </c>
      <c r="P1964" s="58" t="inlineStr">
        <is>
          <t>One year</t>
        </is>
      </c>
      <c r="Q1964" s="58" t="inlineStr">
        <is>
          <t>Yes</t>
        </is>
      </c>
      <c r="R1964" s="58" t="inlineStr">
        <is>
          <t>Credit card (automatic)</t>
        </is>
      </c>
      <c r="S1964" s="123" t="n">
        <v>99.95</v>
      </c>
      <c r="T1964" s="58" t="inlineStr">
        <is>
          <t>2292.75</t>
        </is>
      </c>
      <c r="U1964" s="58" t="inlineStr">
        <is>
          <t>No</t>
        </is>
      </c>
      <c r="V1964" s="123">
        <f>IFERROR(VALUE(TRIM(T1964)),S1964*F1964)</f>
        <v/>
      </c>
      <c r="W1964" s="58">
        <f>IF(F1964&lt;=12,"0-12 mo",IF(F1964&lt;=24,"13-24 mo",IF(F1964&lt;=48,"25-48 mo","49+ mo")))</f>
        <v/>
      </c>
      <c r="X1964" s="58">
        <f>IF(S1964&lt;=35.5,"Q1 Low",IF(S1964&lt;=70.35,"Q2 Mid-Low",IF(S1964&lt;=89.85,"Q3 Mid-High","Q4 High")))</f>
        <v/>
      </c>
      <c r="Y1964" s="58">
        <f>IF(U1964="Yes",1,0)</f>
        <v/>
      </c>
      <c r="Z1964" s="58">
        <f>IF(P1964="Month-to-month",1,0)+IF(M1964="No",1,0)+IF(J1964="No",1,0)+IF(I1964="Fiber optic",1,0)+IF(Q1964="Yes",1,0)</f>
        <v/>
      </c>
    </row>
    <row r="1965" ht="15" customHeight="1" s="59">
      <c r="A1965" s="58" t="inlineStr">
        <is>
          <t>7967-HYCDE</t>
        </is>
      </c>
      <c r="B1965" s="58" t="inlineStr">
        <is>
          <t>Male</t>
        </is>
      </c>
      <c r="C1965" s="58" t="n">
        <v>0</v>
      </c>
      <c r="D1965" s="58" t="inlineStr">
        <is>
          <t>No</t>
        </is>
      </c>
      <c r="E1965" s="58" t="inlineStr">
        <is>
          <t>No</t>
        </is>
      </c>
      <c r="F1965" s="58" t="n">
        <v>8</v>
      </c>
      <c r="G1965" s="58" t="inlineStr">
        <is>
          <t>Yes</t>
        </is>
      </c>
      <c r="H1965" s="58" t="inlineStr">
        <is>
          <t>No</t>
        </is>
      </c>
      <c r="I1965" s="58" t="inlineStr">
        <is>
          <t>Fiber optic</t>
        </is>
      </c>
      <c r="J1965" s="58" t="inlineStr">
        <is>
          <t>No</t>
        </is>
      </c>
      <c r="K1965" s="58" t="inlineStr">
        <is>
          <t>No</t>
        </is>
      </c>
      <c r="L1965" s="58" t="inlineStr">
        <is>
          <t>No</t>
        </is>
      </c>
      <c r="M1965" s="58" t="inlineStr">
        <is>
          <t>No</t>
        </is>
      </c>
      <c r="N1965" s="58" t="inlineStr">
        <is>
          <t>No</t>
        </is>
      </c>
      <c r="O1965" s="58" t="inlineStr">
        <is>
          <t>No</t>
        </is>
      </c>
      <c r="P1965" s="58" t="inlineStr">
        <is>
          <t>Month-to-month</t>
        </is>
      </c>
      <c r="Q1965" s="58" t="inlineStr">
        <is>
          <t>No</t>
        </is>
      </c>
      <c r="R1965" s="58" t="inlineStr">
        <is>
          <t>Bank transfer (automatic)</t>
        </is>
      </c>
      <c r="S1965" s="123" t="n">
        <v>70.7</v>
      </c>
      <c r="T1965" s="58" t="inlineStr">
        <is>
          <t>553.4</t>
        </is>
      </c>
      <c r="U1965" s="58" t="inlineStr">
        <is>
          <t>No</t>
        </is>
      </c>
      <c r="V1965" s="123">
        <f>IFERROR(VALUE(TRIM(T1965)),S1965*F1965)</f>
        <v/>
      </c>
      <c r="W1965" s="58">
        <f>IF(F1965&lt;=12,"0-12 mo",IF(F1965&lt;=24,"13-24 mo",IF(F1965&lt;=48,"25-48 mo","49+ mo")))</f>
        <v/>
      </c>
      <c r="X1965" s="58">
        <f>IF(S1965&lt;=35.5,"Q1 Low",IF(S1965&lt;=70.35,"Q2 Mid-Low",IF(S1965&lt;=89.85,"Q3 Mid-High","Q4 High")))</f>
        <v/>
      </c>
      <c r="Y1965" s="58">
        <f>IF(U1965="Yes",1,0)</f>
        <v/>
      </c>
      <c r="Z1965" s="58">
        <f>IF(P1965="Month-to-month",1,0)+IF(M1965="No",1,0)+IF(J1965="No",1,0)+IF(I1965="Fiber optic",1,0)+IF(Q1965="Yes",1,0)</f>
        <v/>
      </c>
    </row>
    <row r="1966" ht="15" customHeight="1" s="59">
      <c r="A1966" s="58" t="inlineStr">
        <is>
          <t>2430-RRYUW</t>
        </is>
      </c>
      <c r="B1966" s="58" t="inlineStr">
        <is>
          <t>Male</t>
        </is>
      </c>
      <c r="C1966" s="58" t="n">
        <v>0</v>
      </c>
      <c r="D1966" s="58" t="inlineStr">
        <is>
          <t>No</t>
        </is>
      </c>
      <c r="E1966" s="58" t="inlineStr">
        <is>
          <t>No</t>
        </is>
      </c>
      <c r="F1966" s="58" t="n">
        <v>66</v>
      </c>
      <c r="G1966" s="58" t="inlineStr">
        <is>
          <t>Yes</t>
        </is>
      </c>
      <c r="H1966" s="58" t="inlineStr">
        <is>
          <t>No</t>
        </is>
      </c>
      <c r="I1966" s="58" t="inlineStr">
        <is>
          <t>DSL</t>
        </is>
      </c>
      <c r="J1966" s="58" t="inlineStr">
        <is>
          <t>Yes</t>
        </is>
      </c>
      <c r="K1966" s="58" t="inlineStr">
        <is>
          <t>Yes</t>
        </is>
      </c>
      <c r="L1966" s="58" t="inlineStr">
        <is>
          <t>No</t>
        </is>
      </c>
      <c r="M1966" s="58" t="inlineStr">
        <is>
          <t>No</t>
        </is>
      </c>
      <c r="N1966" s="58" t="inlineStr">
        <is>
          <t>No</t>
        </is>
      </c>
      <c r="O1966" s="58" t="inlineStr">
        <is>
          <t>No</t>
        </is>
      </c>
      <c r="P1966" s="58" t="inlineStr">
        <is>
          <t>One year</t>
        </is>
      </c>
      <c r="Q1966" s="58" t="inlineStr">
        <is>
          <t>Yes</t>
        </is>
      </c>
      <c r="R1966" s="58" t="inlineStr">
        <is>
          <t>Mailed check</t>
        </is>
      </c>
      <c r="S1966" s="123" t="n">
        <v>54.8</v>
      </c>
      <c r="T1966" s="58" t="inlineStr">
        <is>
          <t>3465.7</t>
        </is>
      </c>
      <c r="U1966" s="58" t="inlineStr">
        <is>
          <t>No</t>
        </is>
      </c>
      <c r="V1966" s="123">
        <f>IFERROR(VALUE(TRIM(T1966)),S1966*F1966)</f>
        <v/>
      </c>
      <c r="W1966" s="58">
        <f>IF(F1966&lt;=12,"0-12 mo",IF(F1966&lt;=24,"13-24 mo",IF(F1966&lt;=48,"25-48 mo","49+ mo")))</f>
        <v/>
      </c>
      <c r="X1966" s="58">
        <f>IF(S1966&lt;=35.5,"Q1 Low",IF(S1966&lt;=70.35,"Q2 Mid-Low",IF(S1966&lt;=89.85,"Q3 Mid-High","Q4 High")))</f>
        <v/>
      </c>
      <c r="Y1966" s="58">
        <f>IF(U1966="Yes",1,0)</f>
        <v/>
      </c>
      <c r="Z1966" s="58">
        <f>IF(P1966="Month-to-month",1,0)+IF(M1966="No",1,0)+IF(J1966="No",1,0)+IF(I1966="Fiber optic",1,0)+IF(Q1966="Yes",1,0)</f>
        <v/>
      </c>
    </row>
    <row r="1967" ht="15" customHeight="1" s="59">
      <c r="A1967" s="58" t="inlineStr">
        <is>
          <t>3948-XHGNA</t>
        </is>
      </c>
      <c r="B1967" s="58" t="inlineStr">
        <is>
          <t>Male</t>
        </is>
      </c>
      <c r="C1967" s="58" t="n">
        <v>0</v>
      </c>
      <c r="D1967" s="58" t="inlineStr">
        <is>
          <t>No</t>
        </is>
      </c>
      <c r="E1967" s="58" t="inlineStr">
        <is>
          <t>No</t>
        </is>
      </c>
      <c r="F1967" s="58" t="n">
        <v>24</v>
      </c>
      <c r="G1967" s="58" t="inlineStr">
        <is>
          <t>Yes</t>
        </is>
      </c>
      <c r="H1967" s="58" t="inlineStr">
        <is>
          <t>No</t>
        </is>
      </c>
      <c r="I1967" s="58" t="inlineStr">
        <is>
          <t>DSL</t>
        </is>
      </c>
      <c r="J1967" s="58" t="inlineStr">
        <is>
          <t>Yes</t>
        </is>
      </c>
      <c r="K1967" s="58" t="inlineStr">
        <is>
          <t>No</t>
        </is>
      </c>
      <c r="L1967" s="58" t="inlineStr">
        <is>
          <t>No</t>
        </is>
      </c>
      <c r="M1967" s="58" t="inlineStr">
        <is>
          <t>No</t>
        </is>
      </c>
      <c r="N1967" s="58" t="inlineStr">
        <is>
          <t>No</t>
        </is>
      </c>
      <c r="O1967" s="58" t="inlineStr">
        <is>
          <t>No</t>
        </is>
      </c>
      <c r="P1967" s="58" t="inlineStr">
        <is>
          <t>Month-to-month</t>
        </is>
      </c>
      <c r="Q1967" s="58" t="inlineStr">
        <is>
          <t>Yes</t>
        </is>
      </c>
      <c r="R1967" s="58" t="inlineStr">
        <is>
          <t>Bank transfer (automatic)</t>
        </is>
      </c>
      <c r="S1967" s="123" t="n">
        <v>49.55</v>
      </c>
      <c r="T1967" s="58" t="inlineStr">
        <is>
          <t>1210.4</t>
        </is>
      </c>
      <c r="U1967" s="58" t="inlineStr">
        <is>
          <t>Yes</t>
        </is>
      </c>
      <c r="V1967" s="123">
        <f>IFERROR(VALUE(TRIM(T1967)),S1967*F1967)</f>
        <v/>
      </c>
      <c r="W1967" s="58">
        <f>IF(F1967&lt;=12,"0-12 mo",IF(F1967&lt;=24,"13-24 mo",IF(F1967&lt;=48,"25-48 mo","49+ mo")))</f>
        <v/>
      </c>
      <c r="X1967" s="58">
        <f>IF(S1967&lt;=35.5,"Q1 Low",IF(S1967&lt;=70.35,"Q2 Mid-Low",IF(S1967&lt;=89.85,"Q3 Mid-High","Q4 High")))</f>
        <v/>
      </c>
      <c r="Y1967" s="58">
        <f>IF(U1967="Yes",1,0)</f>
        <v/>
      </c>
      <c r="Z1967" s="58">
        <f>IF(P1967="Month-to-month",1,0)+IF(M1967="No",1,0)+IF(J1967="No",1,0)+IF(I1967="Fiber optic",1,0)+IF(Q1967="Yes",1,0)</f>
        <v/>
      </c>
    </row>
    <row r="1968" ht="15" customHeight="1" s="59">
      <c r="A1968" s="58" t="inlineStr">
        <is>
          <t>3723-BFBGR</t>
        </is>
      </c>
      <c r="B1968" s="58" t="inlineStr">
        <is>
          <t>Male</t>
        </is>
      </c>
      <c r="C1968" s="58" t="n">
        <v>1</v>
      </c>
      <c r="D1968" s="58" t="inlineStr">
        <is>
          <t>No</t>
        </is>
      </c>
      <c r="E1968" s="58" t="inlineStr">
        <is>
          <t>No</t>
        </is>
      </c>
      <c r="F1968" s="58" t="n">
        <v>24</v>
      </c>
      <c r="G1968" s="58" t="inlineStr">
        <is>
          <t>Yes</t>
        </is>
      </c>
      <c r="H1968" s="58" t="inlineStr">
        <is>
          <t>Yes</t>
        </is>
      </c>
      <c r="I1968" s="58" t="inlineStr">
        <is>
          <t>DSL</t>
        </is>
      </c>
      <c r="J1968" s="58" t="inlineStr">
        <is>
          <t>No</t>
        </is>
      </c>
      <c r="K1968" s="58" t="inlineStr">
        <is>
          <t>Yes</t>
        </is>
      </c>
      <c r="L1968" s="58" t="inlineStr">
        <is>
          <t>No</t>
        </is>
      </c>
      <c r="M1968" s="58" t="inlineStr">
        <is>
          <t>No</t>
        </is>
      </c>
      <c r="N1968" s="58" t="inlineStr">
        <is>
          <t>No</t>
        </is>
      </c>
      <c r="O1968" s="58" t="inlineStr">
        <is>
          <t>No</t>
        </is>
      </c>
      <c r="P1968" s="58" t="inlineStr">
        <is>
          <t>Month-to-month</t>
        </is>
      </c>
      <c r="Q1968" s="58" t="inlineStr">
        <is>
          <t>No</t>
        </is>
      </c>
      <c r="R1968" s="58" t="inlineStr">
        <is>
          <t>Credit card (automatic)</t>
        </is>
      </c>
      <c r="S1968" s="123" t="n">
        <v>54.8</v>
      </c>
      <c r="T1968" s="58" t="inlineStr">
        <is>
          <t>1291.3</t>
        </is>
      </c>
      <c r="U1968" s="58" t="inlineStr">
        <is>
          <t>No</t>
        </is>
      </c>
      <c r="V1968" s="123">
        <f>IFERROR(VALUE(TRIM(T1968)),S1968*F1968)</f>
        <v/>
      </c>
      <c r="W1968" s="58">
        <f>IF(F1968&lt;=12,"0-12 mo",IF(F1968&lt;=24,"13-24 mo",IF(F1968&lt;=48,"25-48 mo","49+ mo")))</f>
        <v/>
      </c>
      <c r="X1968" s="58">
        <f>IF(S1968&lt;=35.5,"Q1 Low",IF(S1968&lt;=70.35,"Q2 Mid-Low",IF(S1968&lt;=89.85,"Q3 Mid-High","Q4 High")))</f>
        <v/>
      </c>
      <c r="Y1968" s="58">
        <f>IF(U1968="Yes",1,0)</f>
        <v/>
      </c>
      <c r="Z1968" s="58">
        <f>IF(P1968="Month-to-month",1,0)+IF(M1968="No",1,0)+IF(J1968="No",1,0)+IF(I1968="Fiber optic",1,0)+IF(Q1968="Yes",1,0)</f>
        <v/>
      </c>
    </row>
    <row r="1969" ht="15" customHeight="1" s="59">
      <c r="A1969" s="58" t="inlineStr">
        <is>
          <t>0565-IYCGT</t>
        </is>
      </c>
      <c r="B1969" s="58" t="inlineStr">
        <is>
          <t>Male</t>
        </is>
      </c>
      <c r="C1969" s="58" t="n">
        <v>0</v>
      </c>
      <c r="D1969" s="58" t="inlineStr">
        <is>
          <t>No</t>
        </is>
      </c>
      <c r="E1969" s="58" t="inlineStr">
        <is>
          <t>No</t>
        </is>
      </c>
      <c r="F1969" s="58" t="n">
        <v>69</v>
      </c>
      <c r="G1969" s="58" t="inlineStr">
        <is>
          <t>Yes</t>
        </is>
      </c>
      <c r="H1969" s="58" t="inlineStr">
        <is>
          <t>Yes</t>
        </is>
      </c>
      <c r="I1969" s="58" t="inlineStr">
        <is>
          <t>DSL</t>
        </is>
      </c>
      <c r="J1969" s="58" t="inlineStr">
        <is>
          <t>Yes</t>
        </is>
      </c>
      <c r="K1969" s="58" t="inlineStr">
        <is>
          <t>Yes</t>
        </is>
      </c>
      <c r="L1969" s="58" t="inlineStr">
        <is>
          <t>Yes</t>
        </is>
      </c>
      <c r="M1969" s="58" t="inlineStr">
        <is>
          <t>Yes</t>
        </is>
      </c>
      <c r="N1969" s="58" t="inlineStr">
        <is>
          <t>No</t>
        </is>
      </c>
      <c r="O1969" s="58" t="inlineStr">
        <is>
          <t>Yes</t>
        </is>
      </c>
      <c r="P1969" s="58" t="inlineStr">
        <is>
          <t>One year</t>
        </is>
      </c>
      <c r="Q1969" s="58" t="inlineStr">
        <is>
          <t>Yes</t>
        </is>
      </c>
      <c r="R1969" s="58" t="inlineStr">
        <is>
          <t>Credit card (automatic)</t>
        </is>
      </c>
      <c r="S1969" s="123" t="n">
        <v>78.59999999999999</v>
      </c>
      <c r="T1969" s="58" t="inlineStr">
        <is>
          <t>5356.45</t>
        </is>
      </c>
      <c r="U1969" s="58" t="inlineStr">
        <is>
          <t>Yes</t>
        </is>
      </c>
      <c r="V1969" s="123">
        <f>IFERROR(VALUE(TRIM(T1969)),S1969*F1969)</f>
        <v/>
      </c>
      <c r="W1969" s="58">
        <f>IF(F1969&lt;=12,"0-12 mo",IF(F1969&lt;=24,"13-24 mo",IF(F1969&lt;=48,"25-48 mo","49+ mo")))</f>
        <v/>
      </c>
      <c r="X1969" s="58">
        <f>IF(S1969&lt;=35.5,"Q1 Low",IF(S1969&lt;=70.35,"Q2 Mid-Low",IF(S1969&lt;=89.85,"Q3 Mid-High","Q4 High")))</f>
        <v/>
      </c>
      <c r="Y1969" s="58">
        <f>IF(U1969="Yes",1,0)</f>
        <v/>
      </c>
      <c r="Z1969" s="58">
        <f>IF(P1969="Month-to-month",1,0)+IF(M1969="No",1,0)+IF(J1969="No",1,0)+IF(I1969="Fiber optic",1,0)+IF(Q1969="Yes",1,0)</f>
        <v/>
      </c>
    </row>
    <row r="1970" ht="15" customHeight="1" s="59">
      <c r="A1970" s="58" t="inlineStr">
        <is>
          <t>5447-WZAFP</t>
        </is>
      </c>
      <c r="B1970" s="58" t="inlineStr">
        <is>
          <t>Female</t>
        </is>
      </c>
      <c r="C1970" s="58" t="n">
        <v>0</v>
      </c>
      <c r="D1970" s="58" t="inlineStr">
        <is>
          <t>No</t>
        </is>
      </c>
      <c r="E1970" s="58" t="inlineStr">
        <is>
          <t>No</t>
        </is>
      </c>
      <c r="F1970" s="58" t="n">
        <v>53</v>
      </c>
      <c r="G1970" s="58" t="inlineStr">
        <is>
          <t>Yes</t>
        </is>
      </c>
      <c r="H1970" s="58" t="inlineStr">
        <is>
          <t>No</t>
        </is>
      </c>
      <c r="I1970" s="58" t="inlineStr">
        <is>
          <t>Fiber optic</t>
        </is>
      </c>
      <c r="J1970" s="58" t="inlineStr">
        <is>
          <t>No</t>
        </is>
      </c>
      <c r="K1970" s="58" t="inlineStr">
        <is>
          <t>Yes</t>
        </is>
      </c>
      <c r="L1970" s="58" t="inlineStr">
        <is>
          <t>Yes</t>
        </is>
      </c>
      <c r="M1970" s="58" t="inlineStr">
        <is>
          <t>No</t>
        </is>
      </c>
      <c r="N1970" s="58" t="inlineStr">
        <is>
          <t>Yes</t>
        </is>
      </c>
      <c r="O1970" s="58" t="inlineStr">
        <is>
          <t>Yes</t>
        </is>
      </c>
      <c r="P1970" s="58" t="inlineStr">
        <is>
          <t>One year</t>
        </is>
      </c>
      <c r="Q1970" s="58" t="inlineStr">
        <is>
          <t>Yes</t>
        </is>
      </c>
      <c r="R1970" s="58" t="inlineStr">
        <is>
          <t>Mailed check</t>
        </is>
      </c>
      <c r="S1970" s="123" t="n">
        <v>100.3</v>
      </c>
      <c r="T1970" s="58" t="inlineStr">
        <is>
          <t>5200.8</t>
        </is>
      </c>
      <c r="U1970" s="58" t="inlineStr">
        <is>
          <t>No</t>
        </is>
      </c>
      <c r="V1970" s="123">
        <f>IFERROR(VALUE(TRIM(T1970)),S1970*F1970)</f>
        <v/>
      </c>
      <c r="W1970" s="58">
        <f>IF(F1970&lt;=12,"0-12 mo",IF(F1970&lt;=24,"13-24 mo",IF(F1970&lt;=48,"25-48 mo","49+ mo")))</f>
        <v/>
      </c>
      <c r="X1970" s="58">
        <f>IF(S1970&lt;=35.5,"Q1 Low",IF(S1970&lt;=70.35,"Q2 Mid-Low",IF(S1970&lt;=89.85,"Q3 Mid-High","Q4 High")))</f>
        <v/>
      </c>
      <c r="Y1970" s="58">
        <f>IF(U1970="Yes",1,0)</f>
        <v/>
      </c>
      <c r="Z1970" s="58">
        <f>IF(P1970="Month-to-month",1,0)+IF(M1970="No",1,0)+IF(J1970="No",1,0)+IF(I1970="Fiber optic",1,0)+IF(Q1970="Yes",1,0)</f>
        <v/>
      </c>
    </row>
    <row r="1971" ht="15" customHeight="1" s="59">
      <c r="A1971" s="58" t="inlineStr">
        <is>
          <t>5110-CHOPY</t>
        </is>
      </c>
      <c r="B1971" s="58" t="inlineStr">
        <is>
          <t>Female</t>
        </is>
      </c>
      <c r="C1971" s="58" t="n">
        <v>0</v>
      </c>
      <c r="D1971" s="58" t="inlineStr">
        <is>
          <t>No</t>
        </is>
      </c>
      <c r="E1971" s="58" t="inlineStr">
        <is>
          <t>No</t>
        </is>
      </c>
      <c r="F1971" s="58" t="n">
        <v>60</v>
      </c>
      <c r="G1971" s="58" t="inlineStr">
        <is>
          <t>No</t>
        </is>
      </c>
      <c r="H1971" s="58" t="inlineStr">
        <is>
          <t>No phone service</t>
        </is>
      </c>
      <c r="I1971" s="58" t="inlineStr">
        <is>
          <t>DSL</t>
        </is>
      </c>
      <c r="J1971" s="58" t="inlineStr">
        <is>
          <t>Yes</t>
        </is>
      </c>
      <c r="K1971" s="58" t="inlineStr">
        <is>
          <t>No</t>
        </is>
      </c>
      <c r="L1971" s="58" t="inlineStr">
        <is>
          <t>Yes</t>
        </is>
      </c>
      <c r="M1971" s="58" t="inlineStr">
        <is>
          <t>No</t>
        </is>
      </c>
      <c r="N1971" s="58" t="inlineStr">
        <is>
          <t>Yes</t>
        </is>
      </c>
      <c r="O1971" s="58" t="inlineStr">
        <is>
          <t>Yes</t>
        </is>
      </c>
      <c r="P1971" s="58" t="inlineStr">
        <is>
          <t>Two year</t>
        </is>
      </c>
      <c r="Q1971" s="58" t="inlineStr">
        <is>
          <t>No</t>
        </is>
      </c>
      <c r="R1971" s="58" t="inlineStr">
        <is>
          <t>Electronic check</t>
        </is>
      </c>
      <c r="S1971" s="123" t="n">
        <v>53.6</v>
      </c>
      <c r="T1971" s="58" t="inlineStr">
        <is>
          <t>3237.05</t>
        </is>
      </c>
      <c r="U1971" s="58" t="inlineStr">
        <is>
          <t>No</t>
        </is>
      </c>
      <c r="V1971" s="123">
        <f>IFERROR(VALUE(TRIM(T1971)),S1971*F1971)</f>
        <v/>
      </c>
      <c r="W1971" s="58">
        <f>IF(F1971&lt;=12,"0-12 mo",IF(F1971&lt;=24,"13-24 mo",IF(F1971&lt;=48,"25-48 mo","49+ mo")))</f>
        <v/>
      </c>
      <c r="X1971" s="58">
        <f>IF(S1971&lt;=35.5,"Q1 Low",IF(S1971&lt;=70.35,"Q2 Mid-Low",IF(S1971&lt;=89.85,"Q3 Mid-High","Q4 High")))</f>
        <v/>
      </c>
      <c r="Y1971" s="58">
        <f>IF(U1971="Yes",1,0)</f>
        <v/>
      </c>
      <c r="Z1971" s="58">
        <f>IF(P1971="Month-to-month",1,0)+IF(M1971="No",1,0)+IF(J1971="No",1,0)+IF(I1971="Fiber optic",1,0)+IF(Q1971="Yes",1,0)</f>
        <v/>
      </c>
    </row>
    <row r="1972" ht="15" customHeight="1" s="59">
      <c r="A1972" s="58" t="inlineStr">
        <is>
          <t>5445-UTODQ</t>
        </is>
      </c>
      <c r="B1972" s="58" t="inlineStr">
        <is>
          <t>Female</t>
        </is>
      </c>
      <c r="C1972" s="58" t="n">
        <v>0</v>
      </c>
      <c r="D1972" s="58" t="inlineStr">
        <is>
          <t>Yes</t>
        </is>
      </c>
      <c r="E1972" s="58" t="inlineStr">
        <is>
          <t>No</t>
        </is>
      </c>
      <c r="F1972" s="58" t="n">
        <v>7</v>
      </c>
      <c r="G1972" s="58" t="inlineStr">
        <is>
          <t>Yes</t>
        </is>
      </c>
      <c r="H1972" s="58" t="inlineStr">
        <is>
          <t>No</t>
        </is>
      </c>
      <c r="I1972" s="58" t="inlineStr">
        <is>
          <t>Fiber optic</t>
        </is>
      </c>
      <c r="J1972" s="58" t="inlineStr">
        <is>
          <t>No</t>
        </is>
      </c>
      <c r="K1972" s="58" t="inlineStr">
        <is>
          <t>No</t>
        </is>
      </c>
      <c r="L1972" s="58" t="inlineStr">
        <is>
          <t>No</t>
        </is>
      </c>
      <c r="M1972" s="58" t="inlineStr">
        <is>
          <t>No</t>
        </is>
      </c>
      <c r="N1972" s="58" t="inlineStr">
        <is>
          <t>Yes</t>
        </is>
      </c>
      <c r="O1972" s="58" t="inlineStr">
        <is>
          <t>No</t>
        </is>
      </c>
      <c r="P1972" s="58" t="inlineStr">
        <is>
          <t>Month-to-month</t>
        </is>
      </c>
      <c r="Q1972" s="58" t="inlineStr">
        <is>
          <t>Yes</t>
        </is>
      </c>
      <c r="R1972" s="58" t="inlineStr">
        <is>
          <t>Electronic check</t>
        </is>
      </c>
      <c r="S1972" s="123" t="n">
        <v>81.09999999999999</v>
      </c>
      <c r="T1972" s="58" t="inlineStr">
        <is>
          <t>576.65</t>
        </is>
      </c>
      <c r="U1972" s="58" t="inlineStr">
        <is>
          <t>Yes</t>
        </is>
      </c>
      <c r="V1972" s="123">
        <f>IFERROR(VALUE(TRIM(T1972)),S1972*F1972)</f>
        <v/>
      </c>
      <c r="W1972" s="58">
        <f>IF(F1972&lt;=12,"0-12 mo",IF(F1972&lt;=24,"13-24 mo",IF(F1972&lt;=48,"25-48 mo","49+ mo")))</f>
        <v/>
      </c>
      <c r="X1972" s="58">
        <f>IF(S1972&lt;=35.5,"Q1 Low",IF(S1972&lt;=70.35,"Q2 Mid-Low",IF(S1972&lt;=89.85,"Q3 Mid-High","Q4 High")))</f>
        <v/>
      </c>
      <c r="Y1972" s="58">
        <f>IF(U1972="Yes",1,0)</f>
        <v/>
      </c>
      <c r="Z1972" s="58">
        <f>IF(P1972="Month-to-month",1,0)+IF(M1972="No",1,0)+IF(J1972="No",1,0)+IF(I1972="Fiber optic",1,0)+IF(Q1972="Yes",1,0)</f>
        <v/>
      </c>
    </row>
    <row r="1973" ht="15" customHeight="1" s="59">
      <c r="A1973" s="58" t="inlineStr">
        <is>
          <t>4425-OWHWB</t>
        </is>
      </c>
      <c r="B1973" s="58" t="inlineStr">
        <is>
          <t>Female</t>
        </is>
      </c>
      <c r="C1973" s="58" t="n">
        <v>0</v>
      </c>
      <c r="D1973" s="58" t="inlineStr">
        <is>
          <t>No</t>
        </is>
      </c>
      <c r="E1973" s="58" t="inlineStr">
        <is>
          <t>No</t>
        </is>
      </c>
      <c r="F1973" s="58" t="n">
        <v>20</v>
      </c>
      <c r="G1973" s="58" t="inlineStr">
        <is>
          <t>Yes</t>
        </is>
      </c>
      <c r="H1973" s="58" t="inlineStr">
        <is>
          <t>No</t>
        </is>
      </c>
      <c r="I1973" s="58" t="inlineStr">
        <is>
          <t>No</t>
        </is>
      </c>
      <c r="J1973" s="58" t="inlineStr">
        <is>
          <t>No internet service</t>
        </is>
      </c>
      <c r="K1973" s="58" t="inlineStr">
        <is>
          <t>No internet service</t>
        </is>
      </c>
      <c r="L1973" s="58" t="inlineStr">
        <is>
          <t>No internet service</t>
        </is>
      </c>
      <c r="M1973" s="58" t="inlineStr">
        <is>
          <t>No internet service</t>
        </is>
      </c>
      <c r="N1973" s="58" t="inlineStr">
        <is>
          <t>No internet service</t>
        </is>
      </c>
      <c r="O1973" s="58" t="inlineStr">
        <is>
          <t>No internet service</t>
        </is>
      </c>
      <c r="P1973" s="58" t="inlineStr">
        <is>
          <t>One year</t>
        </is>
      </c>
      <c r="Q1973" s="58" t="inlineStr">
        <is>
          <t>Yes</t>
        </is>
      </c>
      <c r="R1973" s="58" t="inlineStr">
        <is>
          <t>Credit card (automatic)</t>
        </is>
      </c>
      <c r="S1973" s="123" t="n">
        <v>19.35</v>
      </c>
      <c r="T1973" s="58" t="inlineStr">
        <is>
          <t>433.75</t>
        </is>
      </c>
      <c r="U1973" s="58" t="inlineStr">
        <is>
          <t>No</t>
        </is>
      </c>
      <c r="V1973" s="123">
        <f>IFERROR(VALUE(TRIM(T1973)),S1973*F1973)</f>
        <v/>
      </c>
      <c r="W1973" s="58">
        <f>IF(F1973&lt;=12,"0-12 mo",IF(F1973&lt;=24,"13-24 mo",IF(F1973&lt;=48,"25-48 mo","49+ mo")))</f>
        <v/>
      </c>
      <c r="X1973" s="58">
        <f>IF(S1973&lt;=35.5,"Q1 Low",IF(S1973&lt;=70.35,"Q2 Mid-Low",IF(S1973&lt;=89.85,"Q3 Mid-High","Q4 High")))</f>
        <v/>
      </c>
      <c r="Y1973" s="58">
        <f>IF(U1973="Yes",1,0)</f>
        <v/>
      </c>
      <c r="Z1973" s="58">
        <f>IF(P1973="Month-to-month",1,0)+IF(M1973="No",1,0)+IF(J1973="No",1,0)+IF(I1973="Fiber optic",1,0)+IF(Q1973="Yes",1,0)</f>
        <v/>
      </c>
    </row>
    <row r="1974" ht="15" customHeight="1" s="59">
      <c r="A1974" s="58" t="inlineStr">
        <is>
          <t>7892-QVYKW</t>
        </is>
      </c>
      <c r="B1974" s="58" t="inlineStr">
        <is>
          <t>Female</t>
        </is>
      </c>
      <c r="C1974" s="58" t="n">
        <v>0</v>
      </c>
      <c r="D1974" s="58" t="inlineStr">
        <is>
          <t>Yes</t>
        </is>
      </c>
      <c r="E1974" s="58" t="inlineStr">
        <is>
          <t>Yes</t>
        </is>
      </c>
      <c r="F1974" s="58" t="n">
        <v>23</v>
      </c>
      <c r="G1974" s="58" t="inlineStr">
        <is>
          <t>Yes</t>
        </is>
      </c>
      <c r="H1974" s="58" t="inlineStr">
        <is>
          <t>Yes</t>
        </is>
      </c>
      <c r="I1974" s="58" t="inlineStr">
        <is>
          <t>Fiber optic</t>
        </is>
      </c>
      <c r="J1974" s="58" t="inlineStr">
        <is>
          <t>No</t>
        </is>
      </c>
      <c r="K1974" s="58" t="inlineStr">
        <is>
          <t>No</t>
        </is>
      </c>
      <c r="L1974" s="58" t="inlineStr">
        <is>
          <t>No</t>
        </is>
      </c>
      <c r="M1974" s="58" t="inlineStr">
        <is>
          <t>No</t>
        </is>
      </c>
      <c r="N1974" s="58" t="inlineStr">
        <is>
          <t>No</t>
        </is>
      </c>
      <c r="O1974" s="58" t="inlineStr">
        <is>
          <t>Yes</t>
        </is>
      </c>
      <c r="P1974" s="58" t="inlineStr">
        <is>
          <t>Month-to-month</t>
        </is>
      </c>
      <c r="Q1974" s="58" t="inlineStr">
        <is>
          <t>No</t>
        </is>
      </c>
      <c r="R1974" s="58" t="inlineStr">
        <is>
          <t>Electronic check</t>
        </is>
      </c>
      <c r="S1974" s="123" t="n">
        <v>85.59999999999999</v>
      </c>
      <c r="T1974" s="58" t="inlineStr">
        <is>
          <t>1868.4</t>
        </is>
      </c>
      <c r="U1974" s="58" t="inlineStr">
        <is>
          <t>No</t>
        </is>
      </c>
      <c r="V1974" s="123">
        <f>IFERROR(VALUE(TRIM(T1974)),S1974*F1974)</f>
        <v/>
      </c>
      <c r="W1974" s="58">
        <f>IF(F1974&lt;=12,"0-12 mo",IF(F1974&lt;=24,"13-24 mo",IF(F1974&lt;=48,"25-48 mo","49+ mo")))</f>
        <v/>
      </c>
      <c r="X1974" s="58">
        <f>IF(S1974&lt;=35.5,"Q1 Low",IF(S1974&lt;=70.35,"Q2 Mid-Low",IF(S1974&lt;=89.85,"Q3 Mid-High","Q4 High")))</f>
        <v/>
      </c>
      <c r="Y1974" s="58">
        <f>IF(U1974="Yes",1,0)</f>
        <v/>
      </c>
      <c r="Z1974" s="58">
        <f>IF(P1974="Month-to-month",1,0)+IF(M1974="No",1,0)+IF(J1974="No",1,0)+IF(I1974="Fiber optic",1,0)+IF(Q1974="Yes",1,0)</f>
        <v/>
      </c>
    </row>
    <row r="1975" ht="15" customHeight="1" s="59">
      <c r="A1975" s="58" t="inlineStr">
        <is>
          <t>9675-ICXCT</t>
        </is>
      </c>
      <c r="B1975" s="58" t="inlineStr">
        <is>
          <t>Male</t>
        </is>
      </c>
      <c r="C1975" s="58" t="n">
        <v>0</v>
      </c>
      <c r="D1975" s="58" t="inlineStr">
        <is>
          <t>Yes</t>
        </is>
      </c>
      <c r="E1975" s="58" t="inlineStr">
        <is>
          <t>Yes</t>
        </is>
      </c>
      <c r="F1975" s="58" t="n">
        <v>72</v>
      </c>
      <c r="G1975" s="58" t="inlineStr">
        <is>
          <t>Yes</t>
        </is>
      </c>
      <c r="H1975" s="58" t="inlineStr">
        <is>
          <t>No</t>
        </is>
      </c>
      <c r="I1975" s="58" t="inlineStr">
        <is>
          <t>DSL</t>
        </is>
      </c>
      <c r="J1975" s="58" t="inlineStr">
        <is>
          <t>Yes</t>
        </is>
      </c>
      <c r="K1975" s="58" t="inlineStr">
        <is>
          <t>No</t>
        </is>
      </c>
      <c r="L1975" s="58" t="inlineStr">
        <is>
          <t>Yes</t>
        </is>
      </c>
      <c r="M1975" s="58" t="inlineStr">
        <is>
          <t>Yes</t>
        </is>
      </c>
      <c r="N1975" s="58" t="inlineStr">
        <is>
          <t>Yes</t>
        </is>
      </c>
      <c r="O1975" s="58" t="inlineStr">
        <is>
          <t>Yes</t>
        </is>
      </c>
      <c r="P1975" s="58" t="inlineStr">
        <is>
          <t>Two year</t>
        </is>
      </c>
      <c r="Q1975" s="58" t="inlineStr">
        <is>
          <t>Yes</t>
        </is>
      </c>
      <c r="R1975" s="58" t="inlineStr">
        <is>
          <t>Electronic check</t>
        </is>
      </c>
      <c r="S1975" s="123" t="n">
        <v>80.8</v>
      </c>
      <c r="T1975" s="58" t="inlineStr">
        <is>
          <t>5728.55</t>
        </is>
      </c>
      <c r="U1975" s="58" t="inlineStr">
        <is>
          <t>No</t>
        </is>
      </c>
      <c r="V1975" s="123">
        <f>IFERROR(VALUE(TRIM(T1975)),S1975*F1975)</f>
        <v/>
      </c>
      <c r="W1975" s="58">
        <f>IF(F1975&lt;=12,"0-12 mo",IF(F1975&lt;=24,"13-24 mo",IF(F1975&lt;=48,"25-48 mo","49+ mo")))</f>
        <v/>
      </c>
      <c r="X1975" s="58">
        <f>IF(S1975&lt;=35.5,"Q1 Low",IF(S1975&lt;=70.35,"Q2 Mid-Low",IF(S1975&lt;=89.85,"Q3 Mid-High","Q4 High")))</f>
        <v/>
      </c>
      <c r="Y1975" s="58">
        <f>IF(U1975="Yes",1,0)</f>
        <v/>
      </c>
      <c r="Z1975" s="58">
        <f>IF(P1975="Month-to-month",1,0)+IF(M1975="No",1,0)+IF(J1975="No",1,0)+IF(I1975="Fiber optic",1,0)+IF(Q1975="Yes",1,0)</f>
        <v/>
      </c>
    </row>
    <row r="1976" ht="15" customHeight="1" s="59">
      <c r="A1976" s="58" t="inlineStr">
        <is>
          <t>1024-VRZHF</t>
        </is>
      </c>
      <c r="B1976" s="58" t="inlineStr">
        <is>
          <t>Male</t>
        </is>
      </c>
      <c r="C1976" s="58" t="n">
        <v>0</v>
      </c>
      <c r="D1976" s="58" t="inlineStr">
        <is>
          <t>Yes</t>
        </is>
      </c>
      <c r="E1976" s="58" t="inlineStr">
        <is>
          <t>No</t>
        </is>
      </c>
      <c r="F1976" s="58" t="n">
        <v>11</v>
      </c>
      <c r="G1976" s="58" t="inlineStr">
        <is>
          <t>Yes</t>
        </is>
      </c>
      <c r="H1976" s="58" t="inlineStr">
        <is>
          <t>Yes</t>
        </is>
      </c>
      <c r="I1976" s="58" t="inlineStr">
        <is>
          <t>Fiber optic</t>
        </is>
      </c>
      <c r="J1976" s="58" t="inlineStr">
        <is>
          <t>No</t>
        </is>
      </c>
      <c r="K1976" s="58" t="inlineStr">
        <is>
          <t>No</t>
        </is>
      </c>
      <c r="L1976" s="58" t="inlineStr">
        <is>
          <t>No</t>
        </is>
      </c>
      <c r="M1976" s="58" t="inlineStr">
        <is>
          <t>No</t>
        </is>
      </c>
      <c r="N1976" s="58" t="inlineStr">
        <is>
          <t>No</t>
        </is>
      </c>
      <c r="O1976" s="58" t="inlineStr">
        <is>
          <t>No</t>
        </is>
      </c>
      <c r="P1976" s="58" t="inlineStr">
        <is>
          <t>Month-to-month</t>
        </is>
      </c>
      <c r="Q1976" s="58" t="inlineStr">
        <is>
          <t>Yes</t>
        </is>
      </c>
      <c r="R1976" s="58" t="inlineStr">
        <is>
          <t>Electronic check</t>
        </is>
      </c>
      <c r="S1976" s="123" t="n">
        <v>74.95</v>
      </c>
      <c r="T1976" s="58" t="inlineStr">
        <is>
          <t>825.7</t>
        </is>
      </c>
      <c r="U1976" s="58" t="inlineStr">
        <is>
          <t>Yes</t>
        </is>
      </c>
      <c r="V1976" s="123">
        <f>IFERROR(VALUE(TRIM(T1976)),S1976*F1976)</f>
        <v/>
      </c>
      <c r="W1976" s="58">
        <f>IF(F1976&lt;=12,"0-12 mo",IF(F1976&lt;=24,"13-24 mo",IF(F1976&lt;=48,"25-48 mo","49+ mo")))</f>
        <v/>
      </c>
      <c r="X1976" s="58">
        <f>IF(S1976&lt;=35.5,"Q1 Low",IF(S1976&lt;=70.35,"Q2 Mid-Low",IF(S1976&lt;=89.85,"Q3 Mid-High","Q4 High")))</f>
        <v/>
      </c>
      <c r="Y1976" s="58">
        <f>IF(U1976="Yes",1,0)</f>
        <v/>
      </c>
      <c r="Z1976" s="58">
        <f>IF(P1976="Month-to-month",1,0)+IF(M1976="No",1,0)+IF(J1976="No",1,0)+IF(I1976="Fiber optic",1,0)+IF(Q1976="Yes",1,0)</f>
        <v/>
      </c>
    </row>
    <row r="1977" ht="15" customHeight="1" s="59">
      <c r="A1977" s="58" t="inlineStr">
        <is>
          <t>4703-MQYKT</t>
        </is>
      </c>
      <c r="B1977" s="58" t="inlineStr">
        <is>
          <t>Male</t>
        </is>
      </c>
      <c r="C1977" s="58" t="n">
        <v>0</v>
      </c>
      <c r="D1977" s="58" t="inlineStr">
        <is>
          <t>No</t>
        </is>
      </c>
      <c r="E1977" s="58" t="inlineStr">
        <is>
          <t>No</t>
        </is>
      </c>
      <c r="F1977" s="58" t="n">
        <v>21</v>
      </c>
      <c r="G1977" s="58" t="inlineStr">
        <is>
          <t>Yes</t>
        </is>
      </c>
      <c r="H1977" s="58" t="inlineStr">
        <is>
          <t>No</t>
        </is>
      </c>
      <c r="I1977" s="58" t="inlineStr">
        <is>
          <t>No</t>
        </is>
      </c>
      <c r="J1977" s="58" t="inlineStr">
        <is>
          <t>No internet service</t>
        </is>
      </c>
      <c r="K1977" s="58" t="inlineStr">
        <is>
          <t>No internet service</t>
        </is>
      </c>
      <c r="L1977" s="58" t="inlineStr">
        <is>
          <t>No internet service</t>
        </is>
      </c>
      <c r="M1977" s="58" t="inlineStr">
        <is>
          <t>No internet service</t>
        </is>
      </c>
      <c r="N1977" s="58" t="inlineStr">
        <is>
          <t>No internet service</t>
        </is>
      </c>
      <c r="O1977" s="58" t="inlineStr">
        <is>
          <t>No internet service</t>
        </is>
      </c>
      <c r="P1977" s="58" t="inlineStr">
        <is>
          <t>Two year</t>
        </is>
      </c>
      <c r="Q1977" s="58" t="inlineStr">
        <is>
          <t>No</t>
        </is>
      </c>
      <c r="R1977" s="58" t="inlineStr">
        <is>
          <t>Mailed check</t>
        </is>
      </c>
      <c r="S1977" s="123" t="n">
        <v>19.6</v>
      </c>
      <c r="T1977" s="58" t="inlineStr">
        <is>
          <t>390.4</t>
        </is>
      </c>
      <c r="U1977" s="58" t="inlineStr">
        <is>
          <t>No</t>
        </is>
      </c>
      <c r="V1977" s="123">
        <f>IFERROR(VALUE(TRIM(T1977)),S1977*F1977)</f>
        <v/>
      </c>
      <c r="W1977" s="58">
        <f>IF(F1977&lt;=12,"0-12 mo",IF(F1977&lt;=24,"13-24 mo",IF(F1977&lt;=48,"25-48 mo","49+ mo")))</f>
        <v/>
      </c>
      <c r="X1977" s="58">
        <f>IF(S1977&lt;=35.5,"Q1 Low",IF(S1977&lt;=70.35,"Q2 Mid-Low",IF(S1977&lt;=89.85,"Q3 Mid-High","Q4 High")))</f>
        <v/>
      </c>
      <c r="Y1977" s="58">
        <f>IF(U1977="Yes",1,0)</f>
        <v/>
      </c>
      <c r="Z1977" s="58">
        <f>IF(P1977="Month-to-month",1,0)+IF(M1977="No",1,0)+IF(J1977="No",1,0)+IF(I1977="Fiber optic",1,0)+IF(Q1977="Yes",1,0)</f>
        <v/>
      </c>
    </row>
    <row r="1978" ht="15" customHeight="1" s="59">
      <c r="A1978" s="58" t="inlineStr">
        <is>
          <t>9497-QCMMS</t>
        </is>
      </c>
      <c r="B1978" s="58" t="inlineStr">
        <is>
          <t>Male</t>
        </is>
      </c>
      <c r="C1978" s="58" t="n">
        <v>1</v>
      </c>
      <c r="D1978" s="58" t="inlineStr">
        <is>
          <t>No</t>
        </is>
      </c>
      <c r="E1978" s="58" t="inlineStr">
        <is>
          <t>No</t>
        </is>
      </c>
      <c r="F1978" s="58" t="n">
        <v>1</v>
      </c>
      <c r="G1978" s="58" t="inlineStr">
        <is>
          <t>Yes</t>
        </is>
      </c>
      <c r="H1978" s="58" t="inlineStr">
        <is>
          <t>Yes</t>
        </is>
      </c>
      <c r="I1978" s="58" t="inlineStr">
        <is>
          <t>Fiber optic</t>
        </is>
      </c>
      <c r="J1978" s="58" t="inlineStr">
        <is>
          <t>No</t>
        </is>
      </c>
      <c r="K1978" s="58" t="inlineStr">
        <is>
          <t>No</t>
        </is>
      </c>
      <c r="L1978" s="58" t="inlineStr">
        <is>
          <t>No</t>
        </is>
      </c>
      <c r="M1978" s="58" t="inlineStr">
        <is>
          <t>No</t>
        </is>
      </c>
      <c r="N1978" s="58" t="inlineStr">
        <is>
          <t>Yes</t>
        </is>
      </c>
      <c r="O1978" s="58" t="inlineStr">
        <is>
          <t>Yes</t>
        </is>
      </c>
      <c r="P1978" s="58" t="inlineStr">
        <is>
          <t>Month-to-month</t>
        </is>
      </c>
      <c r="Q1978" s="58" t="inlineStr">
        <is>
          <t>Yes</t>
        </is>
      </c>
      <c r="R1978" s="58" t="inlineStr">
        <is>
          <t>Electronic check</t>
        </is>
      </c>
      <c r="S1978" s="123" t="n">
        <v>93.55</v>
      </c>
      <c r="T1978" s="58" t="inlineStr">
        <is>
          <t>93.55</t>
        </is>
      </c>
      <c r="U1978" s="58" t="inlineStr">
        <is>
          <t>Yes</t>
        </is>
      </c>
      <c r="V1978" s="123">
        <f>IFERROR(VALUE(TRIM(T1978)),S1978*F1978)</f>
        <v/>
      </c>
      <c r="W1978" s="58">
        <f>IF(F1978&lt;=12,"0-12 mo",IF(F1978&lt;=24,"13-24 mo",IF(F1978&lt;=48,"25-48 mo","49+ mo")))</f>
        <v/>
      </c>
      <c r="X1978" s="58">
        <f>IF(S1978&lt;=35.5,"Q1 Low",IF(S1978&lt;=70.35,"Q2 Mid-Low",IF(S1978&lt;=89.85,"Q3 Mid-High","Q4 High")))</f>
        <v/>
      </c>
      <c r="Y1978" s="58">
        <f>IF(U1978="Yes",1,0)</f>
        <v/>
      </c>
      <c r="Z1978" s="58">
        <f>IF(P1978="Month-to-month",1,0)+IF(M1978="No",1,0)+IF(J1978="No",1,0)+IF(I1978="Fiber optic",1,0)+IF(Q1978="Yes",1,0)</f>
        <v/>
      </c>
    </row>
    <row r="1979" ht="15" customHeight="1" s="59">
      <c r="A1979" s="58" t="inlineStr">
        <is>
          <t>5692-ICXLW</t>
        </is>
      </c>
      <c r="B1979" s="58" t="inlineStr">
        <is>
          <t>Male</t>
        </is>
      </c>
      <c r="C1979" s="58" t="n">
        <v>1</v>
      </c>
      <c r="D1979" s="58" t="inlineStr">
        <is>
          <t>No</t>
        </is>
      </c>
      <c r="E1979" s="58" t="inlineStr">
        <is>
          <t>No</t>
        </is>
      </c>
      <c r="F1979" s="58" t="n">
        <v>31</v>
      </c>
      <c r="G1979" s="58" t="inlineStr">
        <is>
          <t>Yes</t>
        </is>
      </c>
      <c r="H1979" s="58" t="inlineStr">
        <is>
          <t>Yes</t>
        </is>
      </c>
      <c r="I1979" s="58" t="inlineStr">
        <is>
          <t>Fiber optic</t>
        </is>
      </c>
      <c r="J1979" s="58" t="inlineStr">
        <is>
          <t>No</t>
        </is>
      </c>
      <c r="K1979" s="58" t="inlineStr">
        <is>
          <t>Yes</t>
        </is>
      </c>
      <c r="L1979" s="58" t="inlineStr">
        <is>
          <t>No</t>
        </is>
      </c>
      <c r="M1979" s="58" t="inlineStr">
        <is>
          <t>No</t>
        </is>
      </c>
      <c r="N1979" s="58" t="inlineStr">
        <is>
          <t>Yes</t>
        </is>
      </c>
      <c r="O1979" s="58" t="inlineStr">
        <is>
          <t>No</t>
        </is>
      </c>
      <c r="P1979" s="58" t="inlineStr">
        <is>
          <t>Month-to-month</t>
        </is>
      </c>
      <c r="Q1979" s="58" t="inlineStr">
        <is>
          <t>Yes</t>
        </is>
      </c>
      <c r="R1979" s="58" t="inlineStr">
        <is>
          <t>Electronic check</t>
        </is>
      </c>
      <c r="S1979" s="123" t="n">
        <v>90.7</v>
      </c>
      <c r="T1979" s="58" t="inlineStr">
        <is>
          <t>2845.15</t>
        </is>
      </c>
      <c r="U1979" s="58" t="inlineStr">
        <is>
          <t>No</t>
        </is>
      </c>
      <c r="V1979" s="123">
        <f>IFERROR(VALUE(TRIM(T1979)),S1979*F1979)</f>
        <v/>
      </c>
      <c r="W1979" s="58">
        <f>IF(F1979&lt;=12,"0-12 mo",IF(F1979&lt;=24,"13-24 mo",IF(F1979&lt;=48,"25-48 mo","49+ mo")))</f>
        <v/>
      </c>
      <c r="X1979" s="58">
        <f>IF(S1979&lt;=35.5,"Q1 Low",IF(S1979&lt;=70.35,"Q2 Mid-Low",IF(S1979&lt;=89.85,"Q3 Mid-High","Q4 High")))</f>
        <v/>
      </c>
      <c r="Y1979" s="58">
        <f>IF(U1979="Yes",1,0)</f>
        <v/>
      </c>
      <c r="Z1979" s="58">
        <f>IF(P1979="Month-to-month",1,0)+IF(M1979="No",1,0)+IF(J1979="No",1,0)+IF(I1979="Fiber optic",1,0)+IF(Q1979="Yes",1,0)</f>
        <v/>
      </c>
    </row>
    <row r="1980" ht="15" customHeight="1" s="59">
      <c r="A1980" s="58" t="inlineStr">
        <is>
          <t>0602-DDUML</t>
        </is>
      </c>
      <c r="B1980" s="58" t="inlineStr">
        <is>
          <t>Female</t>
        </is>
      </c>
      <c r="C1980" s="58" t="n">
        <v>0</v>
      </c>
      <c r="D1980" s="58" t="inlineStr">
        <is>
          <t>No</t>
        </is>
      </c>
      <c r="E1980" s="58" t="inlineStr">
        <is>
          <t>No</t>
        </is>
      </c>
      <c r="F1980" s="58" t="n">
        <v>57</v>
      </c>
      <c r="G1980" s="58" t="inlineStr">
        <is>
          <t>Yes</t>
        </is>
      </c>
      <c r="H1980" s="58" t="inlineStr">
        <is>
          <t>No</t>
        </is>
      </c>
      <c r="I1980" s="58" t="inlineStr">
        <is>
          <t>DSL</t>
        </is>
      </c>
      <c r="J1980" s="58" t="inlineStr">
        <is>
          <t>No</t>
        </is>
      </c>
      <c r="K1980" s="58" t="inlineStr">
        <is>
          <t>Yes</t>
        </is>
      </c>
      <c r="L1980" s="58" t="inlineStr">
        <is>
          <t>Yes</t>
        </is>
      </c>
      <c r="M1980" s="58" t="inlineStr">
        <is>
          <t>Yes</t>
        </is>
      </c>
      <c r="N1980" s="58" t="inlineStr">
        <is>
          <t>Yes</t>
        </is>
      </c>
      <c r="O1980" s="58" t="inlineStr">
        <is>
          <t>No</t>
        </is>
      </c>
      <c r="P1980" s="58" t="inlineStr">
        <is>
          <t>Two year</t>
        </is>
      </c>
      <c r="Q1980" s="58" t="inlineStr">
        <is>
          <t>No</t>
        </is>
      </c>
      <c r="R1980" s="58" t="inlineStr">
        <is>
          <t>Mailed check</t>
        </is>
      </c>
      <c r="S1980" s="123" t="n">
        <v>69.75</v>
      </c>
      <c r="T1980" s="58" t="inlineStr">
        <is>
          <t>3894.4</t>
        </is>
      </c>
      <c r="U1980" s="58" t="inlineStr">
        <is>
          <t>No</t>
        </is>
      </c>
      <c r="V1980" s="123">
        <f>IFERROR(VALUE(TRIM(T1980)),S1980*F1980)</f>
        <v/>
      </c>
      <c r="W1980" s="58">
        <f>IF(F1980&lt;=12,"0-12 mo",IF(F1980&lt;=24,"13-24 mo",IF(F1980&lt;=48,"25-48 mo","49+ mo")))</f>
        <v/>
      </c>
      <c r="X1980" s="58">
        <f>IF(S1980&lt;=35.5,"Q1 Low",IF(S1980&lt;=70.35,"Q2 Mid-Low",IF(S1980&lt;=89.85,"Q3 Mid-High","Q4 High")))</f>
        <v/>
      </c>
      <c r="Y1980" s="58">
        <f>IF(U1980="Yes",1,0)</f>
        <v/>
      </c>
      <c r="Z1980" s="58">
        <f>IF(P1980="Month-to-month",1,0)+IF(M1980="No",1,0)+IF(J1980="No",1,0)+IF(I1980="Fiber optic",1,0)+IF(Q1980="Yes",1,0)</f>
        <v/>
      </c>
    </row>
    <row r="1981" ht="15" customHeight="1" s="59">
      <c r="A1981" s="58" t="inlineStr">
        <is>
          <t>2208-MPXIO</t>
        </is>
      </c>
      <c r="B1981" s="58" t="inlineStr">
        <is>
          <t>Female</t>
        </is>
      </c>
      <c r="C1981" s="58" t="n">
        <v>0</v>
      </c>
      <c r="D1981" s="58" t="inlineStr">
        <is>
          <t>Yes</t>
        </is>
      </c>
      <c r="E1981" s="58" t="inlineStr">
        <is>
          <t>Yes</t>
        </is>
      </c>
      <c r="F1981" s="58" t="n">
        <v>45</v>
      </c>
      <c r="G1981" s="58" t="inlineStr">
        <is>
          <t>Yes</t>
        </is>
      </c>
      <c r="H1981" s="58" t="inlineStr">
        <is>
          <t>No</t>
        </is>
      </c>
      <c r="I1981" s="58" t="inlineStr">
        <is>
          <t>No</t>
        </is>
      </c>
      <c r="J1981" s="58" t="inlineStr">
        <is>
          <t>No internet service</t>
        </is>
      </c>
      <c r="K1981" s="58" t="inlineStr">
        <is>
          <t>No internet service</t>
        </is>
      </c>
      <c r="L1981" s="58" t="inlineStr">
        <is>
          <t>No internet service</t>
        </is>
      </c>
      <c r="M1981" s="58" t="inlineStr">
        <is>
          <t>No internet service</t>
        </is>
      </c>
      <c r="N1981" s="58" t="inlineStr">
        <is>
          <t>No internet service</t>
        </is>
      </c>
      <c r="O1981" s="58" t="inlineStr">
        <is>
          <t>No internet service</t>
        </is>
      </c>
      <c r="P1981" s="58" t="inlineStr">
        <is>
          <t>Two year</t>
        </is>
      </c>
      <c r="Q1981" s="58" t="inlineStr">
        <is>
          <t>Yes</t>
        </is>
      </c>
      <c r="R1981" s="58" t="inlineStr">
        <is>
          <t>Bank transfer (automatic)</t>
        </is>
      </c>
      <c r="S1981" s="123" t="n">
        <v>20</v>
      </c>
      <c r="T1981" s="58" t="inlineStr">
        <is>
          <t>886.4</t>
        </is>
      </c>
      <c r="U1981" s="58" t="inlineStr">
        <is>
          <t>No</t>
        </is>
      </c>
      <c r="V1981" s="123">
        <f>IFERROR(VALUE(TRIM(T1981)),S1981*F1981)</f>
        <v/>
      </c>
      <c r="W1981" s="58">
        <f>IF(F1981&lt;=12,"0-12 mo",IF(F1981&lt;=24,"13-24 mo",IF(F1981&lt;=48,"25-48 mo","49+ mo")))</f>
        <v/>
      </c>
      <c r="X1981" s="58">
        <f>IF(S1981&lt;=35.5,"Q1 Low",IF(S1981&lt;=70.35,"Q2 Mid-Low",IF(S1981&lt;=89.85,"Q3 Mid-High","Q4 High")))</f>
        <v/>
      </c>
      <c r="Y1981" s="58">
        <f>IF(U1981="Yes",1,0)</f>
        <v/>
      </c>
      <c r="Z1981" s="58">
        <f>IF(P1981="Month-to-month",1,0)+IF(M1981="No",1,0)+IF(J1981="No",1,0)+IF(I1981="Fiber optic",1,0)+IF(Q1981="Yes",1,0)</f>
        <v/>
      </c>
    </row>
    <row r="1982" ht="15" customHeight="1" s="59">
      <c r="A1982" s="58" t="inlineStr">
        <is>
          <t>1960-UYCNN</t>
        </is>
      </c>
      <c r="B1982" s="58" t="inlineStr">
        <is>
          <t>Male</t>
        </is>
      </c>
      <c r="C1982" s="58" t="n">
        <v>0</v>
      </c>
      <c r="D1982" s="58" t="inlineStr">
        <is>
          <t>No</t>
        </is>
      </c>
      <c r="E1982" s="58" t="inlineStr">
        <is>
          <t>No</t>
        </is>
      </c>
      <c r="F1982" s="58" t="n">
        <v>10</v>
      </c>
      <c r="G1982" s="58" t="inlineStr">
        <is>
          <t>Yes</t>
        </is>
      </c>
      <c r="H1982" s="58" t="inlineStr">
        <is>
          <t>Yes</t>
        </is>
      </c>
      <c r="I1982" s="58" t="inlineStr">
        <is>
          <t>Fiber optic</t>
        </is>
      </c>
      <c r="J1982" s="58" t="inlineStr">
        <is>
          <t>No</t>
        </is>
      </c>
      <c r="K1982" s="58" t="inlineStr">
        <is>
          <t>Yes</t>
        </is>
      </c>
      <c r="L1982" s="58" t="inlineStr">
        <is>
          <t>Yes</t>
        </is>
      </c>
      <c r="M1982" s="58" t="inlineStr">
        <is>
          <t>No</t>
        </is>
      </c>
      <c r="N1982" s="58" t="inlineStr">
        <is>
          <t>No</t>
        </is>
      </c>
      <c r="O1982" s="58" t="inlineStr">
        <is>
          <t>Yes</t>
        </is>
      </c>
      <c r="P1982" s="58" t="inlineStr">
        <is>
          <t>Month-to-month</t>
        </is>
      </c>
      <c r="Q1982" s="58" t="inlineStr">
        <is>
          <t>Yes</t>
        </is>
      </c>
      <c r="R1982" s="58" t="inlineStr">
        <is>
          <t>Electronic check</t>
        </is>
      </c>
      <c r="S1982" s="123" t="n">
        <v>95.25</v>
      </c>
      <c r="T1982" s="58" t="inlineStr">
        <is>
          <t>1021.55</t>
        </is>
      </c>
      <c r="U1982" s="58" t="inlineStr">
        <is>
          <t>No</t>
        </is>
      </c>
      <c r="V1982" s="123">
        <f>IFERROR(VALUE(TRIM(T1982)),S1982*F1982)</f>
        <v/>
      </c>
      <c r="W1982" s="58">
        <f>IF(F1982&lt;=12,"0-12 mo",IF(F1982&lt;=24,"13-24 mo",IF(F1982&lt;=48,"25-48 mo","49+ mo")))</f>
        <v/>
      </c>
      <c r="X1982" s="58">
        <f>IF(S1982&lt;=35.5,"Q1 Low",IF(S1982&lt;=70.35,"Q2 Mid-Low",IF(S1982&lt;=89.85,"Q3 Mid-High","Q4 High")))</f>
        <v/>
      </c>
      <c r="Y1982" s="58">
        <f>IF(U1982="Yes",1,0)</f>
        <v/>
      </c>
      <c r="Z1982" s="58">
        <f>IF(P1982="Month-to-month",1,0)+IF(M1982="No",1,0)+IF(J1982="No",1,0)+IF(I1982="Fiber optic",1,0)+IF(Q1982="Yes",1,0)</f>
        <v/>
      </c>
    </row>
    <row r="1983" ht="15" customHeight="1" s="59">
      <c r="A1983" s="58" t="inlineStr">
        <is>
          <t>0348-SDKOL</t>
        </is>
      </c>
      <c r="B1983" s="58" t="inlineStr">
        <is>
          <t>Female</t>
        </is>
      </c>
      <c r="C1983" s="58" t="n">
        <v>0</v>
      </c>
      <c r="D1983" s="58" t="inlineStr">
        <is>
          <t>Yes</t>
        </is>
      </c>
      <c r="E1983" s="58" t="inlineStr">
        <is>
          <t>No</t>
        </is>
      </c>
      <c r="F1983" s="58" t="n">
        <v>58</v>
      </c>
      <c r="G1983" s="58" t="inlineStr">
        <is>
          <t>Yes</t>
        </is>
      </c>
      <c r="H1983" s="58" t="inlineStr">
        <is>
          <t>Yes</t>
        </is>
      </c>
      <c r="I1983" s="58" t="inlineStr">
        <is>
          <t>Fiber optic</t>
        </is>
      </c>
      <c r="J1983" s="58" t="inlineStr">
        <is>
          <t>No</t>
        </is>
      </c>
      <c r="K1983" s="58" t="inlineStr">
        <is>
          <t>No</t>
        </is>
      </c>
      <c r="L1983" s="58" t="inlineStr">
        <is>
          <t>Yes</t>
        </is>
      </c>
      <c r="M1983" s="58" t="inlineStr">
        <is>
          <t>Yes</t>
        </is>
      </c>
      <c r="N1983" s="58" t="inlineStr">
        <is>
          <t>Yes</t>
        </is>
      </c>
      <c r="O1983" s="58" t="inlineStr">
        <is>
          <t>Yes</t>
        </is>
      </c>
      <c r="P1983" s="58" t="inlineStr">
        <is>
          <t>Month-to-month</t>
        </is>
      </c>
      <c r="Q1983" s="58" t="inlineStr">
        <is>
          <t>Yes</t>
        </is>
      </c>
      <c r="R1983" s="58" t="inlineStr">
        <is>
          <t>Credit card (automatic)</t>
        </is>
      </c>
      <c r="S1983" s="123" t="n">
        <v>102.1</v>
      </c>
      <c r="T1983" s="58" t="inlineStr">
        <is>
          <t>5885.4</t>
        </is>
      </c>
      <c r="U1983" s="58" t="inlineStr">
        <is>
          <t>Yes</t>
        </is>
      </c>
      <c r="V1983" s="123">
        <f>IFERROR(VALUE(TRIM(T1983)),S1983*F1983)</f>
        <v/>
      </c>
      <c r="W1983" s="58">
        <f>IF(F1983&lt;=12,"0-12 mo",IF(F1983&lt;=24,"13-24 mo",IF(F1983&lt;=48,"25-48 mo","49+ mo")))</f>
        <v/>
      </c>
      <c r="X1983" s="58">
        <f>IF(S1983&lt;=35.5,"Q1 Low",IF(S1983&lt;=70.35,"Q2 Mid-Low",IF(S1983&lt;=89.85,"Q3 Mid-High","Q4 High")))</f>
        <v/>
      </c>
      <c r="Y1983" s="58">
        <f>IF(U1983="Yes",1,0)</f>
        <v/>
      </c>
      <c r="Z1983" s="58">
        <f>IF(P1983="Month-to-month",1,0)+IF(M1983="No",1,0)+IF(J1983="No",1,0)+IF(I1983="Fiber optic",1,0)+IF(Q1983="Yes",1,0)</f>
        <v/>
      </c>
    </row>
    <row r="1984" ht="15" customHeight="1" s="59">
      <c r="A1984" s="58" t="inlineStr">
        <is>
          <t>3190-FZATL</t>
        </is>
      </c>
      <c r="B1984" s="58" t="inlineStr">
        <is>
          <t>Male</t>
        </is>
      </c>
      <c r="C1984" s="58" t="n">
        <v>0</v>
      </c>
      <c r="D1984" s="58" t="inlineStr">
        <is>
          <t>No</t>
        </is>
      </c>
      <c r="E1984" s="58" t="inlineStr">
        <is>
          <t>Yes</t>
        </is>
      </c>
      <c r="F1984" s="58" t="n">
        <v>14</v>
      </c>
      <c r="G1984" s="58" t="inlineStr">
        <is>
          <t>Yes</t>
        </is>
      </c>
      <c r="H1984" s="58" t="inlineStr">
        <is>
          <t>No</t>
        </is>
      </c>
      <c r="I1984" s="58" t="inlineStr">
        <is>
          <t>No</t>
        </is>
      </c>
      <c r="J1984" s="58" t="inlineStr">
        <is>
          <t>No internet service</t>
        </is>
      </c>
      <c r="K1984" s="58" t="inlineStr">
        <is>
          <t>No internet service</t>
        </is>
      </c>
      <c r="L1984" s="58" t="inlineStr">
        <is>
          <t>No internet service</t>
        </is>
      </c>
      <c r="M1984" s="58" t="inlineStr">
        <is>
          <t>No internet service</t>
        </is>
      </c>
      <c r="N1984" s="58" t="inlineStr">
        <is>
          <t>No internet service</t>
        </is>
      </c>
      <c r="O1984" s="58" t="inlineStr">
        <is>
          <t>No internet service</t>
        </is>
      </c>
      <c r="P1984" s="58" t="inlineStr">
        <is>
          <t>Month-to-month</t>
        </is>
      </c>
      <c r="Q1984" s="58" t="inlineStr">
        <is>
          <t>No</t>
        </is>
      </c>
      <c r="R1984" s="58" t="inlineStr">
        <is>
          <t>Mailed check</t>
        </is>
      </c>
      <c r="S1984" s="123" t="n">
        <v>19.95</v>
      </c>
      <c r="T1984" s="58" t="inlineStr">
        <is>
          <t>268.4</t>
        </is>
      </c>
      <c r="U1984" s="58" t="inlineStr">
        <is>
          <t>No</t>
        </is>
      </c>
      <c r="V1984" s="123">
        <f>IFERROR(VALUE(TRIM(T1984)),S1984*F1984)</f>
        <v/>
      </c>
      <c r="W1984" s="58">
        <f>IF(F1984&lt;=12,"0-12 mo",IF(F1984&lt;=24,"13-24 mo",IF(F1984&lt;=48,"25-48 mo","49+ mo")))</f>
        <v/>
      </c>
      <c r="X1984" s="58">
        <f>IF(S1984&lt;=35.5,"Q1 Low",IF(S1984&lt;=70.35,"Q2 Mid-Low",IF(S1984&lt;=89.85,"Q3 Mid-High","Q4 High")))</f>
        <v/>
      </c>
      <c r="Y1984" s="58">
        <f>IF(U1984="Yes",1,0)</f>
        <v/>
      </c>
      <c r="Z1984" s="58">
        <f>IF(P1984="Month-to-month",1,0)+IF(M1984="No",1,0)+IF(J1984="No",1,0)+IF(I1984="Fiber optic",1,0)+IF(Q1984="Yes",1,0)</f>
        <v/>
      </c>
    </row>
    <row r="1985" ht="15" customHeight="1" s="59">
      <c r="A1985" s="58" t="inlineStr">
        <is>
          <t>7336-RLLRH</t>
        </is>
      </c>
      <c r="B1985" s="58" t="inlineStr">
        <is>
          <t>Male</t>
        </is>
      </c>
      <c r="C1985" s="58" t="n">
        <v>0</v>
      </c>
      <c r="D1985" s="58" t="inlineStr">
        <is>
          <t>Yes</t>
        </is>
      </c>
      <c r="E1985" s="58" t="inlineStr">
        <is>
          <t>No</t>
        </is>
      </c>
      <c r="F1985" s="58" t="n">
        <v>27</v>
      </c>
      <c r="G1985" s="58" t="inlineStr">
        <is>
          <t>Yes</t>
        </is>
      </c>
      <c r="H1985" s="58" t="inlineStr">
        <is>
          <t>Yes</t>
        </is>
      </c>
      <c r="I1985" s="58" t="inlineStr">
        <is>
          <t>DSL</t>
        </is>
      </c>
      <c r="J1985" s="58" t="inlineStr">
        <is>
          <t>Yes</t>
        </is>
      </c>
      <c r="K1985" s="58" t="inlineStr">
        <is>
          <t>No</t>
        </is>
      </c>
      <c r="L1985" s="58" t="inlineStr">
        <is>
          <t>No</t>
        </is>
      </c>
      <c r="M1985" s="58" t="inlineStr">
        <is>
          <t>Yes</t>
        </is>
      </c>
      <c r="N1985" s="58" t="inlineStr">
        <is>
          <t>Yes</t>
        </is>
      </c>
      <c r="O1985" s="58" t="inlineStr">
        <is>
          <t>Yes</t>
        </is>
      </c>
      <c r="P1985" s="58" t="inlineStr">
        <is>
          <t>One year</t>
        </is>
      </c>
      <c r="Q1985" s="58" t="inlineStr">
        <is>
          <t>No</t>
        </is>
      </c>
      <c r="R1985" s="58" t="inlineStr">
        <is>
          <t>Mailed check</t>
        </is>
      </c>
      <c r="S1985" s="123" t="n">
        <v>80.84999999999999</v>
      </c>
      <c r="T1985" s="58" t="inlineStr">
        <is>
          <t>2204.35</t>
        </is>
      </c>
      <c r="U1985" s="58" t="inlineStr">
        <is>
          <t>No</t>
        </is>
      </c>
      <c r="V1985" s="123">
        <f>IFERROR(VALUE(TRIM(T1985)),S1985*F1985)</f>
        <v/>
      </c>
      <c r="W1985" s="58">
        <f>IF(F1985&lt;=12,"0-12 mo",IF(F1985&lt;=24,"13-24 mo",IF(F1985&lt;=48,"25-48 mo","49+ mo")))</f>
        <v/>
      </c>
      <c r="X1985" s="58">
        <f>IF(S1985&lt;=35.5,"Q1 Low",IF(S1985&lt;=70.35,"Q2 Mid-Low",IF(S1985&lt;=89.85,"Q3 Mid-High","Q4 High")))</f>
        <v/>
      </c>
      <c r="Y1985" s="58">
        <f>IF(U1985="Yes",1,0)</f>
        <v/>
      </c>
      <c r="Z1985" s="58">
        <f>IF(P1985="Month-to-month",1,0)+IF(M1985="No",1,0)+IF(J1985="No",1,0)+IF(I1985="Fiber optic",1,0)+IF(Q1985="Yes",1,0)</f>
        <v/>
      </c>
    </row>
    <row r="1986" ht="15" customHeight="1" s="59">
      <c r="A1986" s="58" t="inlineStr">
        <is>
          <t>4373-MAVJG</t>
        </is>
      </c>
      <c r="B1986" s="58" t="inlineStr">
        <is>
          <t>Female</t>
        </is>
      </c>
      <c r="C1986" s="58" t="n">
        <v>0</v>
      </c>
      <c r="D1986" s="58" t="inlineStr">
        <is>
          <t>Yes</t>
        </is>
      </c>
      <c r="E1986" s="58" t="inlineStr">
        <is>
          <t>Yes</t>
        </is>
      </c>
      <c r="F1986" s="58" t="n">
        <v>14</v>
      </c>
      <c r="G1986" s="58" t="inlineStr">
        <is>
          <t>Yes</t>
        </is>
      </c>
      <c r="H1986" s="58" t="inlineStr">
        <is>
          <t>Yes</t>
        </is>
      </c>
      <c r="I1986" s="58" t="inlineStr">
        <is>
          <t>Fiber optic</t>
        </is>
      </c>
      <c r="J1986" s="58" t="inlineStr">
        <is>
          <t>No</t>
        </is>
      </c>
      <c r="K1986" s="58" t="inlineStr">
        <is>
          <t>Yes</t>
        </is>
      </c>
      <c r="L1986" s="58" t="inlineStr">
        <is>
          <t>No</t>
        </is>
      </c>
      <c r="M1986" s="58" t="inlineStr">
        <is>
          <t>No</t>
        </is>
      </c>
      <c r="N1986" s="58" t="inlineStr">
        <is>
          <t>No</t>
        </is>
      </c>
      <c r="O1986" s="58" t="inlineStr">
        <is>
          <t>Yes</t>
        </is>
      </c>
      <c r="P1986" s="58" t="inlineStr">
        <is>
          <t>Month-to-month</t>
        </is>
      </c>
      <c r="Q1986" s="58" t="inlineStr">
        <is>
          <t>Yes</t>
        </is>
      </c>
      <c r="R1986" s="58" t="inlineStr">
        <is>
          <t>Bank transfer (automatic)</t>
        </is>
      </c>
      <c r="S1986" s="123" t="n">
        <v>90.90000000000001</v>
      </c>
      <c r="T1986" s="58" t="inlineStr">
        <is>
          <t>1259</t>
        </is>
      </c>
      <c r="U1986" s="58" t="inlineStr">
        <is>
          <t>Yes</t>
        </is>
      </c>
      <c r="V1986" s="123">
        <f>IFERROR(VALUE(TRIM(T1986)),S1986*F1986)</f>
        <v/>
      </c>
      <c r="W1986" s="58">
        <f>IF(F1986&lt;=12,"0-12 mo",IF(F1986&lt;=24,"13-24 mo",IF(F1986&lt;=48,"25-48 mo","49+ mo")))</f>
        <v/>
      </c>
      <c r="X1986" s="58">
        <f>IF(S1986&lt;=35.5,"Q1 Low",IF(S1986&lt;=70.35,"Q2 Mid-Low",IF(S1986&lt;=89.85,"Q3 Mid-High","Q4 High")))</f>
        <v/>
      </c>
      <c r="Y1986" s="58">
        <f>IF(U1986="Yes",1,0)</f>
        <v/>
      </c>
      <c r="Z1986" s="58">
        <f>IF(P1986="Month-to-month",1,0)+IF(M1986="No",1,0)+IF(J1986="No",1,0)+IF(I1986="Fiber optic",1,0)+IF(Q1986="Yes",1,0)</f>
        <v/>
      </c>
    </row>
    <row r="1987" ht="15" customHeight="1" s="59">
      <c r="A1987" s="58" t="inlineStr">
        <is>
          <t>8901-HJXTF</t>
        </is>
      </c>
      <c r="B1987" s="58" t="inlineStr">
        <is>
          <t>Female</t>
        </is>
      </c>
      <c r="C1987" s="58" t="n">
        <v>0</v>
      </c>
      <c r="D1987" s="58" t="inlineStr">
        <is>
          <t>Yes</t>
        </is>
      </c>
      <c r="E1987" s="58" t="inlineStr">
        <is>
          <t>Yes</t>
        </is>
      </c>
      <c r="F1987" s="58" t="n">
        <v>12</v>
      </c>
      <c r="G1987" s="58" t="inlineStr">
        <is>
          <t>No</t>
        </is>
      </c>
      <c r="H1987" s="58" t="inlineStr">
        <is>
          <t>No phone service</t>
        </is>
      </c>
      <c r="I1987" s="58" t="inlineStr">
        <is>
          <t>DSL</t>
        </is>
      </c>
      <c r="J1987" s="58" t="inlineStr">
        <is>
          <t>No</t>
        </is>
      </c>
      <c r="K1987" s="58" t="inlineStr">
        <is>
          <t>Yes</t>
        </is>
      </c>
      <c r="L1987" s="58" t="inlineStr">
        <is>
          <t>No</t>
        </is>
      </c>
      <c r="M1987" s="58" t="inlineStr">
        <is>
          <t>No</t>
        </is>
      </c>
      <c r="N1987" s="58" t="inlineStr">
        <is>
          <t>No</t>
        </is>
      </c>
      <c r="O1987" s="58" t="inlineStr">
        <is>
          <t>No</t>
        </is>
      </c>
      <c r="P1987" s="58" t="inlineStr">
        <is>
          <t>Month-to-month</t>
        </is>
      </c>
      <c r="Q1987" s="58" t="inlineStr">
        <is>
          <t>No</t>
        </is>
      </c>
      <c r="R1987" s="58" t="inlineStr">
        <is>
          <t>Mailed check</t>
        </is>
      </c>
      <c r="S1987" s="123" t="n">
        <v>29.2</v>
      </c>
      <c r="T1987" s="58" t="inlineStr">
        <is>
          <t>309.1</t>
        </is>
      </c>
      <c r="U1987" s="58" t="inlineStr">
        <is>
          <t>Yes</t>
        </is>
      </c>
      <c r="V1987" s="123">
        <f>IFERROR(VALUE(TRIM(T1987)),S1987*F1987)</f>
        <v/>
      </c>
      <c r="W1987" s="58">
        <f>IF(F1987&lt;=12,"0-12 mo",IF(F1987&lt;=24,"13-24 mo",IF(F1987&lt;=48,"25-48 mo","49+ mo")))</f>
        <v/>
      </c>
      <c r="X1987" s="58">
        <f>IF(S1987&lt;=35.5,"Q1 Low",IF(S1987&lt;=70.35,"Q2 Mid-Low",IF(S1987&lt;=89.85,"Q3 Mid-High","Q4 High")))</f>
        <v/>
      </c>
      <c r="Y1987" s="58">
        <f>IF(U1987="Yes",1,0)</f>
        <v/>
      </c>
      <c r="Z1987" s="58">
        <f>IF(P1987="Month-to-month",1,0)+IF(M1987="No",1,0)+IF(J1987="No",1,0)+IF(I1987="Fiber optic",1,0)+IF(Q1987="Yes",1,0)</f>
        <v/>
      </c>
    </row>
    <row r="1988" ht="15" customHeight="1" s="59">
      <c r="A1988" s="58" t="inlineStr">
        <is>
          <t>7710-JSYOA</t>
        </is>
      </c>
      <c r="B1988" s="58" t="inlineStr">
        <is>
          <t>Female</t>
        </is>
      </c>
      <c r="C1988" s="58" t="n">
        <v>0</v>
      </c>
      <c r="D1988" s="58" t="inlineStr">
        <is>
          <t>Yes</t>
        </is>
      </c>
      <c r="E1988" s="58" t="inlineStr">
        <is>
          <t>Yes</t>
        </is>
      </c>
      <c r="F1988" s="58" t="n">
        <v>69</v>
      </c>
      <c r="G1988" s="58" t="inlineStr">
        <is>
          <t>Yes</t>
        </is>
      </c>
      <c r="H1988" s="58" t="inlineStr">
        <is>
          <t>Yes</t>
        </is>
      </c>
      <c r="I1988" s="58" t="inlineStr">
        <is>
          <t>Fiber optic</t>
        </is>
      </c>
      <c r="J1988" s="58" t="inlineStr">
        <is>
          <t>No</t>
        </is>
      </c>
      <c r="K1988" s="58" t="inlineStr">
        <is>
          <t>Yes</t>
        </is>
      </c>
      <c r="L1988" s="58" t="inlineStr">
        <is>
          <t>No</t>
        </is>
      </c>
      <c r="M1988" s="58" t="inlineStr">
        <is>
          <t>Yes</t>
        </is>
      </c>
      <c r="N1988" s="58" t="inlineStr">
        <is>
          <t>No</t>
        </is>
      </c>
      <c r="O1988" s="58" t="inlineStr">
        <is>
          <t>Yes</t>
        </is>
      </c>
      <c r="P1988" s="58" t="inlineStr">
        <is>
          <t>Two year</t>
        </is>
      </c>
      <c r="Q1988" s="58" t="inlineStr">
        <is>
          <t>Yes</t>
        </is>
      </c>
      <c r="R1988" s="58" t="inlineStr">
        <is>
          <t>Bank transfer (automatic)</t>
        </is>
      </c>
      <c r="S1988" s="123" t="n">
        <v>93.3</v>
      </c>
      <c r="T1988" s="58" t="inlineStr">
        <is>
          <t>6398.05</t>
        </is>
      </c>
      <c r="U1988" s="58" t="inlineStr">
        <is>
          <t>No</t>
        </is>
      </c>
      <c r="V1988" s="123">
        <f>IFERROR(VALUE(TRIM(T1988)),S1988*F1988)</f>
        <v/>
      </c>
      <c r="W1988" s="58">
        <f>IF(F1988&lt;=12,"0-12 mo",IF(F1988&lt;=24,"13-24 mo",IF(F1988&lt;=48,"25-48 mo","49+ mo")))</f>
        <v/>
      </c>
      <c r="X1988" s="58">
        <f>IF(S1988&lt;=35.5,"Q1 Low",IF(S1988&lt;=70.35,"Q2 Mid-Low",IF(S1988&lt;=89.85,"Q3 Mid-High","Q4 High")))</f>
        <v/>
      </c>
      <c r="Y1988" s="58">
        <f>IF(U1988="Yes",1,0)</f>
        <v/>
      </c>
      <c r="Z1988" s="58">
        <f>IF(P1988="Month-to-month",1,0)+IF(M1988="No",1,0)+IF(J1988="No",1,0)+IF(I1988="Fiber optic",1,0)+IF(Q1988="Yes",1,0)</f>
        <v/>
      </c>
    </row>
    <row r="1989" ht="15" customHeight="1" s="59">
      <c r="A1989" s="58" t="inlineStr">
        <is>
          <t>5419-KLXBN</t>
        </is>
      </c>
      <c r="B1989" s="58" t="inlineStr">
        <is>
          <t>Female</t>
        </is>
      </c>
      <c r="C1989" s="58" t="n">
        <v>0</v>
      </c>
      <c r="D1989" s="58" t="inlineStr">
        <is>
          <t>Yes</t>
        </is>
      </c>
      <c r="E1989" s="58" t="inlineStr">
        <is>
          <t>Yes</t>
        </is>
      </c>
      <c r="F1989" s="58" t="n">
        <v>25</v>
      </c>
      <c r="G1989" s="58" t="inlineStr">
        <is>
          <t>Yes</t>
        </is>
      </c>
      <c r="H1989" s="58" t="inlineStr">
        <is>
          <t>No</t>
        </is>
      </c>
      <c r="I1989" s="58" t="inlineStr">
        <is>
          <t>Fiber optic</t>
        </is>
      </c>
      <c r="J1989" s="58" t="inlineStr">
        <is>
          <t>No</t>
        </is>
      </c>
      <c r="K1989" s="58" t="inlineStr">
        <is>
          <t>Yes</t>
        </is>
      </c>
      <c r="L1989" s="58" t="inlineStr">
        <is>
          <t>Yes</t>
        </is>
      </c>
      <c r="M1989" s="58" t="inlineStr">
        <is>
          <t>No</t>
        </is>
      </c>
      <c r="N1989" s="58" t="inlineStr">
        <is>
          <t>Yes</t>
        </is>
      </c>
      <c r="O1989" s="58" t="inlineStr">
        <is>
          <t>No</t>
        </is>
      </c>
      <c r="P1989" s="58" t="inlineStr">
        <is>
          <t>Month-to-month</t>
        </is>
      </c>
      <c r="Q1989" s="58" t="inlineStr">
        <is>
          <t>Yes</t>
        </is>
      </c>
      <c r="R1989" s="58" t="inlineStr">
        <is>
          <t>Bank transfer (automatic)</t>
        </is>
      </c>
      <c r="S1989" s="123" t="n">
        <v>89.15000000000001</v>
      </c>
      <c r="T1989" s="58" t="inlineStr">
        <is>
          <t>2257.75</t>
        </is>
      </c>
      <c r="U1989" s="58" t="inlineStr">
        <is>
          <t>Yes</t>
        </is>
      </c>
      <c r="V1989" s="123">
        <f>IFERROR(VALUE(TRIM(T1989)),S1989*F1989)</f>
        <v/>
      </c>
      <c r="W1989" s="58">
        <f>IF(F1989&lt;=12,"0-12 mo",IF(F1989&lt;=24,"13-24 mo",IF(F1989&lt;=48,"25-48 mo","49+ mo")))</f>
        <v/>
      </c>
      <c r="X1989" s="58">
        <f>IF(S1989&lt;=35.5,"Q1 Low",IF(S1989&lt;=70.35,"Q2 Mid-Low",IF(S1989&lt;=89.85,"Q3 Mid-High","Q4 High")))</f>
        <v/>
      </c>
      <c r="Y1989" s="58">
        <f>IF(U1989="Yes",1,0)</f>
        <v/>
      </c>
      <c r="Z1989" s="58">
        <f>IF(P1989="Month-to-month",1,0)+IF(M1989="No",1,0)+IF(J1989="No",1,0)+IF(I1989="Fiber optic",1,0)+IF(Q1989="Yes",1,0)</f>
        <v/>
      </c>
    </row>
    <row r="1990" ht="15" customHeight="1" s="59">
      <c r="A1990" s="58" t="inlineStr">
        <is>
          <t>3424-NMNBO</t>
        </is>
      </c>
      <c r="B1990" s="58" t="inlineStr">
        <is>
          <t>Male</t>
        </is>
      </c>
      <c r="C1990" s="58" t="n">
        <v>1</v>
      </c>
      <c r="D1990" s="58" t="inlineStr">
        <is>
          <t>Yes</t>
        </is>
      </c>
      <c r="E1990" s="58" t="inlineStr">
        <is>
          <t>No</t>
        </is>
      </c>
      <c r="F1990" s="58" t="n">
        <v>58</v>
      </c>
      <c r="G1990" s="58" t="inlineStr">
        <is>
          <t>Yes</t>
        </is>
      </c>
      <c r="H1990" s="58" t="inlineStr">
        <is>
          <t>Yes</t>
        </is>
      </c>
      <c r="I1990" s="58" t="inlineStr">
        <is>
          <t>Fiber optic</t>
        </is>
      </c>
      <c r="J1990" s="58" t="inlineStr">
        <is>
          <t>Yes</t>
        </is>
      </c>
      <c r="K1990" s="58" t="inlineStr">
        <is>
          <t>Yes</t>
        </is>
      </c>
      <c r="L1990" s="58" t="inlineStr">
        <is>
          <t>Yes</t>
        </is>
      </c>
      <c r="M1990" s="58" t="inlineStr">
        <is>
          <t>No</t>
        </is>
      </c>
      <c r="N1990" s="58" t="inlineStr">
        <is>
          <t>Yes</t>
        </is>
      </c>
      <c r="O1990" s="58" t="inlineStr">
        <is>
          <t>Yes</t>
        </is>
      </c>
      <c r="P1990" s="58" t="inlineStr">
        <is>
          <t>One year</t>
        </is>
      </c>
      <c r="Q1990" s="58" t="inlineStr">
        <is>
          <t>Yes</t>
        </is>
      </c>
      <c r="R1990" s="58" t="inlineStr">
        <is>
          <t>Electronic check</t>
        </is>
      </c>
      <c r="S1990" s="123" t="n">
        <v>108.85</v>
      </c>
      <c r="T1990" s="58" t="inlineStr">
        <is>
          <t>6287.25</t>
        </is>
      </c>
      <c r="U1990" s="58" t="inlineStr">
        <is>
          <t>Yes</t>
        </is>
      </c>
      <c r="V1990" s="123">
        <f>IFERROR(VALUE(TRIM(T1990)),S1990*F1990)</f>
        <v/>
      </c>
      <c r="W1990" s="58">
        <f>IF(F1990&lt;=12,"0-12 mo",IF(F1990&lt;=24,"13-24 mo",IF(F1990&lt;=48,"25-48 mo","49+ mo")))</f>
        <v/>
      </c>
      <c r="X1990" s="58">
        <f>IF(S1990&lt;=35.5,"Q1 Low",IF(S1990&lt;=70.35,"Q2 Mid-Low",IF(S1990&lt;=89.85,"Q3 Mid-High","Q4 High")))</f>
        <v/>
      </c>
      <c r="Y1990" s="58">
        <f>IF(U1990="Yes",1,0)</f>
        <v/>
      </c>
      <c r="Z1990" s="58">
        <f>IF(P1990="Month-to-month",1,0)+IF(M1990="No",1,0)+IF(J1990="No",1,0)+IF(I1990="Fiber optic",1,0)+IF(Q1990="Yes",1,0)</f>
        <v/>
      </c>
    </row>
    <row r="1991" ht="15" customHeight="1" s="59">
      <c r="A1991" s="58" t="inlineStr">
        <is>
          <t>9885-MFVSU</t>
        </is>
      </c>
      <c r="B1991" s="58" t="inlineStr">
        <is>
          <t>Female</t>
        </is>
      </c>
      <c r="C1991" s="58" t="n">
        <v>0</v>
      </c>
      <c r="D1991" s="58" t="inlineStr">
        <is>
          <t>Yes</t>
        </is>
      </c>
      <c r="E1991" s="58" t="inlineStr">
        <is>
          <t>Yes</t>
        </is>
      </c>
      <c r="F1991" s="58" t="n">
        <v>35</v>
      </c>
      <c r="G1991" s="58" t="inlineStr">
        <is>
          <t>No</t>
        </is>
      </c>
      <c r="H1991" s="58" t="inlineStr">
        <is>
          <t>No phone service</t>
        </is>
      </c>
      <c r="I1991" s="58" t="inlineStr">
        <is>
          <t>DSL</t>
        </is>
      </c>
      <c r="J1991" s="58" t="inlineStr">
        <is>
          <t>Yes</t>
        </is>
      </c>
      <c r="K1991" s="58" t="inlineStr">
        <is>
          <t>No</t>
        </is>
      </c>
      <c r="L1991" s="58" t="inlineStr">
        <is>
          <t>No</t>
        </is>
      </c>
      <c r="M1991" s="58" t="inlineStr">
        <is>
          <t>Yes</t>
        </is>
      </c>
      <c r="N1991" s="58" t="inlineStr">
        <is>
          <t>Yes</t>
        </is>
      </c>
      <c r="O1991" s="58" t="inlineStr">
        <is>
          <t>No</t>
        </is>
      </c>
      <c r="P1991" s="58" t="inlineStr">
        <is>
          <t>Two year</t>
        </is>
      </c>
      <c r="Q1991" s="58" t="inlineStr">
        <is>
          <t>Yes</t>
        </is>
      </c>
      <c r="R1991" s="58" t="inlineStr">
        <is>
          <t>Credit card (automatic)</t>
        </is>
      </c>
      <c r="S1991" s="123" t="n">
        <v>46.35</v>
      </c>
      <c r="T1991" s="58" t="inlineStr">
        <is>
          <t>1662.05</t>
        </is>
      </c>
      <c r="U1991" s="58" t="inlineStr">
        <is>
          <t>No</t>
        </is>
      </c>
      <c r="V1991" s="123">
        <f>IFERROR(VALUE(TRIM(T1991)),S1991*F1991)</f>
        <v/>
      </c>
      <c r="W1991" s="58">
        <f>IF(F1991&lt;=12,"0-12 mo",IF(F1991&lt;=24,"13-24 mo",IF(F1991&lt;=48,"25-48 mo","49+ mo")))</f>
        <v/>
      </c>
      <c r="X1991" s="58">
        <f>IF(S1991&lt;=35.5,"Q1 Low",IF(S1991&lt;=70.35,"Q2 Mid-Low",IF(S1991&lt;=89.85,"Q3 Mid-High","Q4 High")))</f>
        <v/>
      </c>
      <c r="Y1991" s="58">
        <f>IF(U1991="Yes",1,0)</f>
        <v/>
      </c>
      <c r="Z1991" s="58">
        <f>IF(P1991="Month-to-month",1,0)+IF(M1991="No",1,0)+IF(J1991="No",1,0)+IF(I1991="Fiber optic",1,0)+IF(Q1991="Yes",1,0)</f>
        <v/>
      </c>
    </row>
    <row r="1992" ht="15" customHeight="1" s="59">
      <c r="A1992" s="58" t="inlineStr">
        <is>
          <t>4514-GFCFI</t>
        </is>
      </c>
      <c r="B1992" s="58" t="inlineStr">
        <is>
          <t>Female</t>
        </is>
      </c>
      <c r="C1992" s="58" t="n">
        <v>1</v>
      </c>
      <c r="D1992" s="58" t="inlineStr">
        <is>
          <t>No</t>
        </is>
      </c>
      <c r="E1992" s="58" t="inlineStr">
        <is>
          <t>No</t>
        </is>
      </c>
      <c r="F1992" s="58" t="n">
        <v>16</v>
      </c>
      <c r="G1992" s="58" t="inlineStr">
        <is>
          <t>Yes</t>
        </is>
      </c>
      <c r="H1992" s="58" t="inlineStr">
        <is>
          <t>Yes</t>
        </is>
      </c>
      <c r="I1992" s="58" t="inlineStr">
        <is>
          <t>Fiber optic</t>
        </is>
      </c>
      <c r="J1992" s="58" t="inlineStr">
        <is>
          <t>No</t>
        </is>
      </c>
      <c r="K1992" s="58" t="inlineStr">
        <is>
          <t>No</t>
        </is>
      </c>
      <c r="L1992" s="58" t="inlineStr">
        <is>
          <t>No</t>
        </is>
      </c>
      <c r="M1992" s="58" t="inlineStr">
        <is>
          <t>No</t>
        </is>
      </c>
      <c r="N1992" s="58" t="inlineStr">
        <is>
          <t>Yes</t>
        </is>
      </c>
      <c r="O1992" s="58" t="inlineStr">
        <is>
          <t>No</t>
        </is>
      </c>
      <c r="P1992" s="58" t="inlineStr">
        <is>
          <t>Month-to-month</t>
        </is>
      </c>
      <c r="Q1992" s="58" t="inlineStr">
        <is>
          <t>Yes</t>
        </is>
      </c>
      <c r="R1992" s="58" t="inlineStr">
        <is>
          <t>Electronic check</t>
        </is>
      </c>
      <c r="S1992" s="123" t="n">
        <v>84.75</v>
      </c>
      <c r="T1992" s="58" t="inlineStr">
        <is>
          <t>1350.15</t>
        </is>
      </c>
      <c r="U1992" s="58" t="inlineStr">
        <is>
          <t>Yes</t>
        </is>
      </c>
      <c r="V1992" s="123">
        <f>IFERROR(VALUE(TRIM(T1992)),S1992*F1992)</f>
        <v/>
      </c>
      <c r="W1992" s="58">
        <f>IF(F1992&lt;=12,"0-12 mo",IF(F1992&lt;=24,"13-24 mo",IF(F1992&lt;=48,"25-48 mo","49+ mo")))</f>
        <v/>
      </c>
      <c r="X1992" s="58">
        <f>IF(S1992&lt;=35.5,"Q1 Low",IF(S1992&lt;=70.35,"Q2 Mid-Low",IF(S1992&lt;=89.85,"Q3 Mid-High","Q4 High")))</f>
        <v/>
      </c>
      <c r="Y1992" s="58">
        <f>IF(U1992="Yes",1,0)</f>
        <v/>
      </c>
      <c r="Z1992" s="58">
        <f>IF(P1992="Month-to-month",1,0)+IF(M1992="No",1,0)+IF(J1992="No",1,0)+IF(I1992="Fiber optic",1,0)+IF(Q1992="Yes",1,0)</f>
        <v/>
      </c>
    </row>
    <row r="1993" ht="15" customHeight="1" s="59">
      <c r="A1993" s="58" t="inlineStr">
        <is>
          <t>0607-MVMGC</t>
        </is>
      </c>
      <c r="B1993" s="58" t="inlineStr">
        <is>
          <t>Male</t>
        </is>
      </c>
      <c r="C1993" s="58" t="n">
        <v>0</v>
      </c>
      <c r="D1993" s="58" t="inlineStr">
        <is>
          <t>Yes</t>
        </is>
      </c>
      <c r="E1993" s="58" t="inlineStr">
        <is>
          <t>Yes</t>
        </is>
      </c>
      <c r="F1993" s="58" t="n">
        <v>45</v>
      </c>
      <c r="G1993" s="58" t="inlineStr">
        <is>
          <t>Yes</t>
        </is>
      </c>
      <c r="H1993" s="58" t="inlineStr">
        <is>
          <t>Yes</t>
        </is>
      </c>
      <c r="I1993" s="58" t="inlineStr">
        <is>
          <t>DSL</t>
        </is>
      </c>
      <c r="J1993" s="58" t="inlineStr">
        <is>
          <t>No</t>
        </is>
      </c>
      <c r="K1993" s="58" t="inlineStr">
        <is>
          <t>Yes</t>
        </is>
      </c>
      <c r="L1993" s="58" t="inlineStr">
        <is>
          <t>Yes</t>
        </is>
      </c>
      <c r="M1993" s="58" t="inlineStr">
        <is>
          <t>No</t>
        </is>
      </c>
      <c r="N1993" s="58" t="inlineStr">
        <is>
          <t>Yes</t>
        </is>
      </c>
      <c r="O1993" s="58" t="inlineStr">
        <is>
          <t>Yes</t>
        </is>
      </c>
      <c r="P1993" s="58" t="inlineStr">
        <is>
          <t>One year</t>
        </is>
      </c>
      <c r="Q1993" s="58" t="inlineStr">
        <is>
          <t>No</t>
        </is>
      </c>
      <c r="R1993" s="58" t="inlineStr">
        <is>
          <t>Credit card (automatic)</t>
        </is>
      </c>
      <c r="S1993" s="123" t="n">
        <v>78.75</v>
      </c>
      <c r="T1993" s="58" t="inlineStr">
        <is>
          <t>3600.65</t>
        </is>
      </c>
      <c r="U1993" s="58" t="inlineStr">
        <is>
          <t>No</t>
        </is>
      </c>
      <c r="V1993" s="123">
        <f>IFERROR(VALUE(TRIM(T1993)),S1993*F1993)</f>
        <v/>
      </c>
      <c r="W1993" s="58">
        <f>IF(F1993&lt;=12,"0-12 mo",IF(F1993&lt;=24,"13-24 mo",IF(F1993&lt;=48,"25-48 mo","49+ mo")))</f>
        <v/>
      </c>
      <c r="X1993" s="58">
        <f>IF(S1993&lt;=35.5,"Q1 Low",IF(S1993&lt;=70.35,"Q2 Mid-Low",IF(S1993&lt;=89.85,"Q3 Mid-High","Q4 High")))</f>
        <v/>
      </c>
      <c r="Y1993" s="58">
        <f>IF(U1993="Yes",1,0)</f>
        <v/>
      </c>
      <c r="Z1993" s="58">
        <f>IF(P1993="Month-to-month",1,0)+IF(M1993="No",1,0)+IF(J1993="No",1,0)+IF(I1993="Fiber optic",1,0)+IF(Q1993="Yes",1,0)</f>
        <v/>
      </c>
    </row>
    <row r="1994" ht="15" customHeight="1" s="59">
      <c r="A1994" s="58" t="inlineStr">
        <is>
          <t>3365-SAIGS</t>
        </is>
      </c>
      <c r="B1994" s="58" t="inlineStr">
        <is>
          <t>Female</t>
        </is>
      </c>
      <c r="C1994" s="58" t="n">
        <v>0</v>
      </c>
      <c r="D1994" s="58" t="inlineStr">
        <is>
          <t>No</t>
        </is>
      </c>
      <c r="E1994" s="58" t="inlineStr">
        <is>
          <t>No</t>
        </is>
      </c>
      <c r="F1994" s="58" t="n">
        <v>17</v>
      </c>
      <c r="G1994" s="58" t="inlineStr">
        <is>
          <t>Yes</t>
        </is>
      </c>
      <c r="H1994" s="58" t="inlineStr">
        <is>
          <t>No</t>
        </is>
      </c>
      <c r="I1994" s="58" t="inlineStr">
        <is>
          <t>Fiber optic</t>
        </is>
      </c>
      <c r="J1994" s="58" t="inlineStr">
        <is>
          <t>No</t>
        </is>
      </c>
      <c r="K1994" s="58" t="inlineStr">
        <is>
          <t>Yes</t>
        </is>
      </c>
      <c r="L1994" s="58" t="inlineStr">
        <is>
          <t>No</t>
        </is>
      </c>
      <c r="M1994" s="58" t="inlineStr">
        <is>
          <t>No</t>
        </is>
      </c>
      <c r="N1994" s="58" t="inlineStr">
        <is>
          <t>Yes</t>
        </is>
      </c>
      <c r="O1994" s="58" t="inlineStr">
        <is>
          <t>No</t>
        </is>
      </c>
      <c r="P1994" s="58" t="inlineStr">
        <is>
          <t>Month-to-month</t>
        </is>
      </c>
      <c r="Q1994" s="58" t="inlineStr">
        <is>
          <t>Yes</t>
        </is>
      </c>
      <c r="R1994" s="58" t="inlineStr">
        <is>
          <t>Electronic check</t>
        </is>
      </c>
      <c r="S1994" s="123" t="n">
        <v>83.55</v>
      </c>
      <c r="T1994" s="58" t="inlineStr">
        <is>
          <t>1329.15</t>
        </is>
      </c>
      <c r="U1994" s="58" t="inlineStr">
        <is>
          <t>No</t>
        </is>
      </c>
      <c r="V1994" s="123">
        <f>IFERROR(VALUE(TRIM(T1994)),S1994*F1994)</f>
        <v/>
      </c>
      <c r="W1994" s="58">
        <f>IF(F1994&lt;=12,"0-12 mo",IF(F1994&lt;=24,"13-24 mo",IF(F1994&lt;=48,"25-48 mo","49+ mo")))</f>
        <v/>
      </c>
      <c r="X1994" s="58">
        <f>IF(S1994&lt;=35.5,"Q1 Low",IF(S1994&lt;=70.35,"Q2 Mid-Low",IF(S1994&lt;=89.85,"Q3 Mid-High","Q4 High")))</f>
        <v/>
      </c>
      <c r="Y1994" s="58">
        <f>IF(U1994="Yes",1,0)</f>
        <v/>
      </c>
      <c r="Z1994" s="58">
        <f>IF(P1994="Month-to-month",1,0)+IF(M1994="No",1,0)+IF(J1994="No",1,0)+IF(I1994="Fiber optic",1,0)+IF(Q1994="Yes",1,0)</f>
        <v/>
      </c>
    </row>
    <row r="1995" ht="15" customHeight="1" s="59">
      <c r="A1995" s="58" t="inlineStr">
        <is>
          <t>9828-AOQLM</t>
        </is>
      </c>
      <c r="B1995" s="58" t="inlineStr">
        <is>
          <t>Female</t>
        </is>
      </c>
      <c r="C1995" s="58" t="n">
        <v>0</v>
      </c>
      <c r="D1995" s="58" t="inlineStr">
        <is>
          <t>Yes</t>
        </is>
      </c>
      <c r="E1995" s="58" t="inlineStr">
        <is>
          <t>Yes</t>
        </is>
      </c>
      <c r="F1995" s="58" t="n">
        <v>1</v>
      </c>
      <c r="G1995" s="58" t="inlineStr">
        <is>
          <t>Yes</t>
        </is>
      </c>
      <c r="H1995" s="58" t="inlineStr">
        <is>
          <t>No</t>
        </is>
      </c>
      <c r="I1995" s="58" t="inlineStr">
        <is>
          <t>DSL</t>
        </is>
      </c>
      <c r="J1995" s="58" t="inlineStr">
        <is>
          <t>No</t>
        </is>
      </c>
      <c r="K1995" s="58" t="inlineStr">
        <is>
          <t>No</t>
        </is>
      </c>
      <c r="L1995" s="58" t="inlineStr">
        <is>
          <t>No</t>
        </is>
      </c>
      <c r="M1995" s="58" t="inlineStr">
        <is>
          <t>No</t>
        </is>
      </c>
      <c r="N1995" s="58" t="inlineStr">
        <is>
          <t>No</t>
        </is>
      </c>
      <c r="O1995" s="58" t="inlineStr">
        <is>
          <t>No</t>
        </is>
      </c>
      <c r="P1995" s="58" t="inlineStr">
        <is>
          <t>Month-to-month</t>
        </is>
      </c>
      <c r="Q1995" s="58" t="inlineStr">
        <is>
          <t>Yes</t>
        </is>
      </c>
      <c r="R1995" s="58" t="inlineStr">
        <is>
          <t>Electronic check</t>
        </is>
      </c>
      <c r="S1995" s="123" t="n">
        <v>45.7</v>
      </c>
      <c r="T1995" s="58" t="inlineStr">
        <is>
          <t>45.7</t>
        </is>
      </c>
      <c r="U1995" s="58" t="inlineStr">
        <is>
          <t>Yes</t>
        </is>
      </c>
      <c r="V1995" s="123">
        <f>IFERROR(VALUE(TRIM(T1995)),S1995*F1995)</f>
        <v/>
      </c>
      <c r="W1995" s="58">
        <f>IF(F1995&lt;=12,"0-12 mo",IF(F1995&lt;=24,"13-24 mo",IF(F1995&lt;=48,"25-48 mo","49+ mo")))</f>
        <v/>
      </c>
      <c r="X1995" s="58">
        <f>IF(S1995&lt;=35.5,"Q1 Low",IF(S1995&lt;=70.35,"Q2 Mid-Low",IF(S1995&lt;=89.85,"Q3 Mid-High","Q4 High")))</f>
        <v/>
      </c>
      <c r="Y1995" s="58">
        <f>IF(U1995="Yes",1,0)</f>
        <v/>
      </c>
      <c r="Z1995" s="58">
        <f>IF(P1995="Month-to-month",1,0)+IF(M1995="No",1,0)+IF(J1995="No",1,0)+IF(I1995="Fiber optic",1,0)+IF(Q1995="Yes",1,0)</f>
        <v/>
      </c>
    </row>
    <row r="1996" ht="15" customHeight="1" s="59">
      <c r="A1996" s="58" t="inlineStr">
        <is>
          <t>8022-BECSI</t>
        </is>
      </c>
      <c r="B1996" s="58" t="inlineStr">
        <is>
          <t>Male</t>
        </is>
      </c>
      <c r="C1996" s="58" t="n">
        <v>0</v>
      </c>
      <c r="D1996" s="58" t="inlineStr">
        <is>
          <t>No</t>
        </is>
      </c>
      <c r="E1996" s="58" t="inlineStr">
        <is>
          <t>No</t>
        </is>
      </c>
      <c r="F1996" s="58" t="n">
        <v>22</v>
      </c>
      <c r="G1996" s="58" t="inlineStr">
        <is>
          <t>Yes</t>
        </is>
      </c>
      <c r="H1996" s="58" t="inlineStr">
        <is>
          <t>No</t>
        </is>
      </c>
      <c r="I1996" s="58" t="inlineStr">
        <is>
          <t>No</t>
        </is>
      </c>
      <c r="J1996" s="58" t="inlineStr">
        <is>
          <t>No internet service</t>
        </is>
      </c>
      <c r="K1996" s="58" t="inlineStr">
        <is>
          <t>No internet service</t>
        </is>
      </c>
      <c r="L1996" s="58" t="inlineStr">
        <is>
          <t>No internet service</t>
        </is>
      </c>
      <c r="M1996" s="58" t="inlineStr">
        <is>
          <t>No internet service</t>
        </is>
      </c>
      <c r="N1996" s="58" t="inlineStr">
        <is>
          <t>No internet service</t>
        </is>
      </c>
      <c r="O1996" s="58" t="inlineStr">
        <is>
          <t>No internet service</t>
        </is>
      </c>
      <c r="P1996" s="58" t="inlineStr">
        <is>
          <t>One year</t>
        </is>
      </c>
      <c r="Q1996" s="58" t="inlineStr">
        <is>
          <t>No</t>
        </is>
      </c>
      <c r="R1996" s="58" t="inlineStr">
        <is>
          <t>Mailed check</t>
        </is>
      </c>
      <c r="S1996" s="123" t="n">
        <v>19.6</v>
      </c>
      <c r="T1996" s="58" t="inlineStr">
        <is>
          <t>422.5</t>
        </is>
      </c>
      <c r="U1996" s="58" t="inlineStr">
        <is>
          <t>No</t>
        </is>
      </c>
      <c r="V1996" s="123">
        <f>IFERROR(VALUE(TRIM(T1996)),S1996*F1996)</f>
        <v/>
      </c>
      <c r="W1996" s="58">
        <f>IF(F1996&lt;=12,"0-12 mo",IF(F1996&lt;=24,"13-24 mo",IF(F1996&lt;=48,"25-48 mo","49+ mo")))</f>
        <v/>
      </c>
      <c r="X1996" s="58">
        <f>IF(S1996&lt;=35.5,"Q1 Low",IF(S1996&lt;=70.35,"Q2 Mid-Low",IF(S1996&lt;=89.85,"Q3 Mid-High","Q4 High")))</f>
        <v/>
      </c>
      <c r="Y1996" s="58">
        <f>IF(U1996="Yes",1,0)</f>
        <v/>
      </c>
      <c r="Z1996" s="58">
        <f>IF(P1996="Month-to-month",1,0)+IF(M1996="No",1,0)+IF(J1996="No",1,0)+IF(I1996="Fiber optic",1,0)+IF(Q1996="Yes",1,0)</f>
        <v/>
      </c>
    </row>
    <row r="1997" ht="15" customHeight="1" s="59">
      <c r="A1997" s="58" t="inlineStr">
        <is>
          <t>8000-REIQB</t>
        </is>
      </c>
      <c r="B1997" s="58" t="inlineStr">
        <is>
          <t>Female</t>
        </is>
      </c>
      <c r="C1997" s="58" t="n">
        <v>1</v>
      </c>
      <c r="D1997" s="58" t="inlineStr">
        <is>
          <t>No</t>
        </is>
      </c>
      <c r="E1997" s="58" t="inlineStr">
        <is>
          <t>No</t>
        </is>
      </c>
      <c r="F1997" s="58" t="n">
        <v>1</v>
      </c>
      <c r="G1997" s="58" t="inlineStr">
        <is>
          <t>Yes</t>
        </is>
      </c>
      <c r="H1997" s="58" t="inlineStr">
        <is>
          <t>No</t>
        </is>
      </c>
      <c r="I1997" s="58" t="inlineStr">
        <is>
          <t>Fiber optic</t>
        </is>
      </c>
      <c r="J1997" s="58" t="inlineStr">
        <is>
          <t>No</t>
        </is>
      </c>
      <c r="K1997" s="58" t="inlineStr">
        <is>
          <t>No</t>
        </is>
      </c>
      <c r="L1997" s="58" t="inlineStr">
        <is>
          <t>No</t>
        </is>
      </c>
      <c r="M1997" s="58" t="inlineStr">
        <is>
          <t>No</t>
        </is>
      </c>
      <c r="N1997" s="58" t="inlineStr">
        <is>
          <t>No</t>
        </is>
      </c>
      <c r="O1997" s="58" t="inlineStr">
        <is>
          <t>No</t>
        </is>
      </c>
      <c r="P1997" s="58" t="inlineStr">
        <is>
          <t>Month-to-month</t>
        </is>
      </c>
      <c r="Q1997" s="58" t="inlineStr">
        <is>
          <t>Yes</t>
        </is>
      </c>
      <c r="R1997" s="58" t="inlineStr">
        <is>
          <t>Electronic check</t>
        </is>
      </c>
      <c r="S1997" s="123" t="n">
        <v>69.95</v>
      </c>
      <c r="T1997" s="58" t="inlineStr">
        <is>
          <t>69.95</t>
        </is>
      </c>
      <c r="U1997" s="58" t="inlineStr">
        <is>
          <t>Yes</t>
        </is>
      </c>
      <c r="V1997" s="123">
        <f>IFERROR(VALUE(TRIM(T1997)),S1997*F1997)</f>
        <v/>
      </c>
      <c r="W1997" s="58">
        <f>IF(F1997&lt;=12,"0-12 mo",IF(F1997&lt;=24,"13-24 mo",IF(F1997&lt;=48,"25-48 mo","49+ mo")))</f>
        <v/>
      </c>
      <c r="X1997" s="58">
        <f>IF(S1997&lt;=35.5,"Q1 Low",IF(S1997&lt;=70.35,"Q2 Mid-Low",IF(S1997&lt;=89.85,"Q3 Mid-High","Q4 High")))</f>
        <v/>
      </c>
      <c r="Y1997" s="58">
        <f>IF(U1997="Yes",1,0)</f>
        <v/>
      </c>
      <c r="Z1997" s="58">
        <f>IF(P1997="Month-to-month",1,0)+IF(M1997="No",1,0)+IF(J1997="No",1,0)+IF(I1997="Fiber optic",1,0)+IF(Q1997="Yes",1,0)</f>
        <v/>
      </c>
    </row>
    <row r="1998" ht="15" customHeight="1" s="59">
      <c r="A1998" s="58" t="inlineStr">
        <is>
          <t>9993-LHIEB</t>
        </is>
      </c>
      <c r="B1998" s="58" t="inlineStr">
        <is>
          <t>Male</t>
        </is>
      </c>
      <c r="C1998" s="58" t="n">
        <v>0</v>
      </c>
      <c r="D1998" s="58" t="inlineStr">
        <is>
          <t>Yes</t>
        </is>
      </c>
      <c r="E1998" s="58" t="inlineStr">
        <is>
          <t>Yes</t>
        </is>
      </c>
      <c r="F1998" s="58" t="n">
        <v>67</v>
      </c>
      <c r="G1998" s="58" t="inlineStr">
        <is>
          <t>Yes</t>
        </is>
      </c>
      <c r="H1998" s="58" t="inlineStr">
        <is>
          <t>No</t>
        </is>
      </c>
      <c r="I1998" s="58" t="inlineStr">
        <is>
          <t>DSL</t>
        </is>
      </c>
      <c r="J1998" s="58" t="inlineStr">
        <is>
          <t>Yes</t>
        </is>
      </c>
      <c r="K1998" s="58" t="inlineStr">
        <is>
          <t>No</t>
        </is>
      </c>
      <c r="L1998" s="58" t="inlineStr">
        <is>
          <t>Yes</t>
        </is>
      </c>
      <c r="M1998" s="58" t="inlineStr">
        <is>
          <t>Yes</t>
        </is>
      </c>
      <c r="N1998" s="58" t="inlineStr">
        <is>
          <t>No</t>
        </is>
      </c>
      <c r="O1998" s="58" t="inlineStr">
        <is>
          <t>Yes</t>
        </is>
      </c>
      <c r="P1998" s="58" t="inlineStr">
        <is>
          <t>Two year</t>
        </is>
      </c>
      <c r="Q1998" s="58" t="inlineStr">
        <is>
          <t>No</t>
        </is>
      </c>
      <c r="R1998" s="58" t="inlineStr">
        <is>
          <t>Mailed check</t>
        </is>
      </c>
      <c r="S1998" s="123" t="n">
        <v>67.84999999999999</v>
      </c>
      <c r="T1998" s="58" t="inlineStr">
        <is>
          <t>4627.65</t>
        </is>
      </c>
      <c r="U1998" s="58" t="inlineStr">
        <is>
          <t>No</t>
        </is>
      </c>
      <c r="V1998" s="123">
        <f>IFERROR(VALUE(TRIM(T1998)),S1998*F1998)</f>
        <v/>
      </c>
      <c r="W1998" s="58">
        <f>IF(F1998&lt;=12,"0-12 mo",IF(F1998&lt;=24,"13-24 mo",IF(F1998&lt;=48,"25-48 mo","49+ mo")))</f>
        <v/>
      </c>
      <c r="X1998" s="58">
        <f>IF(S1998&lt;=35.5,"Q1 Low",IF(S1998&lt;=70.35,"Q2 Mid-Low",IF(S1998&lt;=89.85,"Q3 Mid-High","Q4 High")))</f>
        <v/>
      </c>
      <c r="Y1998" s="58">
        <f>IF(U1998="Yes",1,0)</f>
        <v/>
      </c>
      <c r="Z1998" s="58">
        <f>IF(P1998="Month-to-month",1,0)+IF(M1998="No",1,0)+IF(J1998="No",1,0)+IF(I1998="Fiber optic",1,0)+IF(Q1998="Yes",1,0)</f>
        <v/>
      </c>
    </row>
    <row r="1999" ht="15" customHeight="1" s="59">
      <c r="A1999" s="58" t="inlineStr">
        <is>
          <t>0266-CLZKZ</t>
        </is>
      </c>
      <c r="B1999" s="58" t="inlineStr">
        <is>
          <t>Female</t>
        </is>
      </c>
      <c r="C1999" s="58" t="n">
        <v>0</v>
      </c>
      <c r="D1999" s="58" t="inlineStr">
        <is>
          <t>Yes</t>
        </is>
      </c>
      <c r="E1999" s="58" t="inlineStr">
        <is>
          <t>Yes</t>
        </is>
      </c>
      <c r="F1999" s="58" t="n">
        <v>67</v>
      </c>
      <c r="G1999" s="58" t="inlineStr">
        <is>
          <t>Yes</t>
        </is>
      </c>
      <c r="H1999" s="58" t="inlineStr">
        <is>
          <t>Yes</t>
        </is>
      </c>
      <c r="I1999" s="58" t="inlineStr">
        <is>
          <t>Fiber optic</t>
        </is>
      </c>
      <c r="J1999" s="58" t="inlineStr">
        <is>
          <t>No</t>
        </is>
      </c>
      <c r="K1999" s="58" t="inlineStr">
        <is>
          <t>No</t>
        </is>
      </c>
      <c r="L1999" s="58" t="inlineStr">
        <is>
          <t>Yes</t>
        </is>
      </c>
      <c r="M1999" s="58" t="inlineStr">
        <is>
          <t>Yes</t>
        </is>
      </c>
      <c r="N1999" s="58" t="inlineStr">
        <is>
          <t>Yes</t>
        </is>
      </c>
      <c r="O1999" s="58" t="inlineStr">
        <is>
          <t>Yes</t>
        </is>
      </c>
      <c r="P1999" s="58" t="inlineStr">
        <is>
          <t>Two year</t>
        </is>
      </c>
      <c r="Q1999" s="58" t="inlineStr">
        <is>
          <t>Yes</t>
        </is>
      </c>
      <c r="R1999" s="58" t="inlineStr">
        <is>
          <t>Bank transfer (automatic)</t>
        </is>
      </c>
      <c r="S1999" s="123" t="n">
        <v>105.65</v>
      </c>
      <c r="T1999" s="58" t="inlineStr">
        <is>
          <t>6717.9</t>
        </is>
      </c>
      <c r="U1999" s="58" t="inlineStr">
        <is>
          <t>No</t>
        </is>
      </c>
      <c r="V1999" s="123">
        <f>IFERROR(VALUE(TRIM(T1999)),S1999*F1999)</f>
        <v/>
      </c>
      <c r="W1999" s="58">
        <f>IF(F1999&lt;=12,"0-12 mo",IF(F1999&lt;=24,"13-24 mo",IF(F1999&lt;=48,"25-48 mo","49+ mo")))</f>
        <v/>
      </c>
      <c r="X1999" s="58">
        <f>IF(S1999&lt;=35.5,"Q1 Low",IF(S1999&lt;=70.35,"Q2 Mid-Low",IF(S1999&lt;=89.85,"Q3 Mid-High","Q4 High")))</f>
        <v/>
      </c>
      <c r="Y1999" s="58">
        <f>IF(U1999="Yes",1,0)</f>
        <v/>
      </c>
      <c r="Z1999" s="58">
        <f>IF(P1999="Month-to-month",1,0)+IF(M1999="No",1,0)+IF(J1999="No",1,0)+IF(I1999="Fiber optic",1,0)+IF(Q1999="Yes",1,0)</f>
        <v/>
      </c>
    </row>
    <row r="2000" ht="15" customHeight="1" s="59">
      <c r="A2000" s="58" t="inlineStr">
        <is>
          <t>7615-ESMYF</t>
        </is>
      </c>
      <c r="B2000" s="58" t="inlineStr">
        <is>
          <t>Female</t>
        </is>
      </c>
      <c r="C2000" s="58" t="n">
        <v>0</v>
      </c>
      <c r="D2000" s="58" t="inlineStr">
        <is>
          <t>Yes</t>
        </is>
      </c>
      <c r="E2000" s="58" t="inlineStr">
        <is>
          <t>No</t>
        </is>
      </c>
      <c r="F2000" s="58" t="n">
        <v>2</v>
      </c>
      <c r="G2000" s="58" t="inlineStr">
        <is>
          <t>No</t>
        </is>
      </c>
      <c r="H2000" s="58" t="inlineStr">
        <is>
          <t>No phone service</t>
        </is>
      </c>
      <c r="I2000" s="58" t="inlineStr">
        <is>
          <t>DSL</t>
        </is>
      </c>
      <c r="J2000" s="58" t="inlineStr">
        <is>
          <t>No</t>
        </is>
      </c>
      <c r="K2000" s="58" t="inlineStr">
        <is>
          <t>No</t>
        </is>
      </c>
      <c r="L2000" s="58" t="inlineStr">
        <is>
          <t>No</t>
        </is>
      </c>
      <c r="M2000" s="58" t="inlineStr">
        <is>
          <t>No</t>
        </is>
      </c>
      <c r="N2000" s="58" t="inlineStr">
        <is>
          <t>Yes</t>
        </is>
      </c>
      <c r="O2000" s="58" t="inlineStr">
        <is>
          <t>Yes</t>
        </is>
      </c>
      <c r="P2000" s="58" t="inlineStr">
        <is>
          <t>Month-to-month</t>
        </is>
      </c>
      <c r="Q2000" s="58" t="inlineStr">
        <is>
          <t>No</t>
        </is>
      </c>
      <c r="R2000" s="58" t="inlineStr">
        <is>
          <t>Electronic check</t>
        </is>
      </c>
      <c r="S2000" s="123" t="n">
        <v>44.6</v>
      </c>
      <c r="T2000" s="58" t="inlineStr">
        <is>
          <t>97.1</t>
        </is>
      </c>
      <c r="U2000" s="58" t="inlineStr">
        <is>
          <t>Yes</t>
        </is>
      </c>
      <c r="V2000" s="123">
        <f>IFERROR(VALUE(TRIM(T2000)),S2000*F2000)</f>
        <v/>
      </c>
      <c r="W2000" s="58">
        <f>IF(F2000&lt;=12,"0-12 mo",IF(F2000&lt;=24,"13-24 mo",IF(F2000&lt;=48,"25-48 mo","49+ mo")))</f>
        <v/>
      </c>
      <c r="X2000" s="58">
        <f>IF(S2000&lt;=35.5,"Q1 Low",IF(S2000&lt;=70.35,"Q2 Mid-Low",IF(S2000&lt;=89.85,"Q3 Mid-High","Q4 High")))</f>
        <v/>
      </c>
      <c r="Y2000" s="58">
        <f>IF(U2000="Yes",1,0)</f>
        <v/>
      </c>
      <c r="Z2000" s="58">
        <f>IF(P2000="Month-to-month",1,0)+IF(M2000="No",1,0)+IF(J2000="No",1,0)+IF(I2000="Fiber optic",1,0)+IF(Q2000="Yes",1,0)</f>
        <v/>
      </c>
    </row>
    <row r="2001" ht="15" customHeight="1" s="59">
      <c r="A2001" s="58" t="inlineStr">
        <is>
          <t>3858-VOBET</t>
        </is>
      </c>
      <c r="B2001" s="58" t="inlineStr">
        <is>
          <t>Male</t>
        </is>
      </c>
      <c r="C2001" s="58" t="n">
        <v>0</v>
      </c>
      <c r="D2001" s="58" t="inlineStr">
        <is>
          <t>No</t>
        </is>
      </c>
      <c r="E2001" s="58" t="inlineStr">
        <is>
          <t>No</t>
        </is>
      </c>
      <c r="F2001" s="58" t="n">
        <v>23</v>
      </c>
      <c r="G2001" s="58" t="inlineStr">
        <is>
          <t>Yes</t>
        </is>
      </c>
      <c r="H2001" s="58" t="inlineStr">
        <is>
          <t>Yes</t>
        </is>
      </c>
      <c r="I2001" s="58" t="inlineStr">
        <is>
          <t>Fiber optic</t>
        </is>
      </c>
      <c r="J2001" s="58" t="inlineStr">
        <is>
          <t>No</t>
        </is>
      </c>
      <c r="K2001" s="58" t="inlineStr">
        <is>
          <t>No</t>
        </is>
      </c>
      <c r="L2001" s="58" t="inlineStr">
        <is>
          <t>No</t>
        </is>
      </c>
      <c r="M2001" s="58" t="inlineStr">
        <is>
          <t>No</t>
        </is>
      </c>
      <c r="N2001" s="58" t="inlineStr">
        <is>
          <t>No</t>
        </is>
      </c>
      <c r="O2001" s="58" t="inlineStr">
        <is>
          <t>No</t>
        </is>
      </c>
      <c r="P2001" s="58" t="inlineStr">
        <is>
          <t>Month-to-month</t>
        </is>
      </c>
      <c r="Q2001" s="58" t="inlineStr">
        <is>
          <t>Yes</t>
        </is>
      </c>
      <c r="R2001" s="58" t="inlineStr">
        <is>
          <t>Electronic check</t>
        </is>
      </c>
      <c r="S2001" s="123" t="n">
        <v>74.95</v>
      </c>
      <c r="T2001" s="58" t="inlineStr">
        <is>
          <t>1710.45</t>
        </is>
      </c>
      <c r="U2001" s="58" t="inlineStr">
        <is>
          <t>Yes</t>
        </is>
      </c>
      <c r="V2001" s="123">
        <f>IFERROR(VALUE(TRIM(T2001)),S2001*F2001)</f>
        <v/>
      </c>
      <c r="W2001" s="58">
        <f>IF(F2001&lt;=12,"0-12 mo",IF(F2001&lt;=24,"13-24 mo",IF(F2001&lt;=48,"25-48 mo","49+ mo")))</f>
        <v/>
      </c>
      <c r="X2001" s="58">
        <f>IF(S2001&lt;=35.5,"Q1 Low",IF(S2001&lt;=70.35,"Q2 Mid-Low",IF(S2001&lt;=89.85,"Q3 Mid-High","Q4 High")))</f>
        <v/>
      </c>
      <c r="Y2001" s="58">
        <f>IF(U2001="Yes",1,0)</f>
        <v/>
      </c>
      <c r="Z2001" s="58">
        <f>IF(P2001="Month-to-month",1,0)+IF(M2001="No",1,0)+IF(J2001="No",1,0)+IF(I2001="Fiber optic",1,0)+IF(Q2001="Yes",1,0)</f>
        <v/>
      </c>
    </row>
    <row r="2002" ht="15" customHeight="1" s="59">
      <c r="A2002" s="58" t="inlineStr">
        <is>
          <t>7020-OZKXZ</t>
        </is>
      </c>
      <c r="B2002" s="58" t="inlineStr">
        <is>
          <t>Female</t>
        </is>
      </c>
      <c r="C2002" s="58" t="n">
        <v>1</v>
      </c>
      <c r="D2002" s="58" t="inlineStr">
        <is>
          <t>No</t>
        </is>
      </c>
      <c r="E2002" s="58" t="inlineStr">
        <is>
          <t>No</t>
        </is>
      </c>
      <c r="F2002" s="58" t="n">
        <v>9</v>
      </c>
      <c r="G2002" s="58" t="inlineStr">
        <is>
          <t>Yes</t>
        </is>
      </c>
      <c r="H2002" s="58" t="inlineStr">
        <is>
          <t>No</t>
        </is>
      </c>
      <c r="I2002" s="58" t="inlineStr">
        <is>
          <t>Fiber optic</t>
        </is>
      </c>
      <c r="J2002" s="58" t="inlineStr">
        <is>
          <t>No</t>
        </is>
      </c>
      <c r="K2002" s="58" t="inlineStr">
        <is>
          <t>No</t>
        </is>
      </c>
      <c r="L2002" s="58" t="inlineStr">
        <is>
          <t>Yes</t>
        </is>
      </c>
      <c r="M2002" s="58" t="inlineStr">
        <is>
          <t>No</t>
        </is>
      </c>
      <c r="N2002" s="58" t="inlineStr">
        <is>
          <t>No</t>
        </is>
      </c>
      <c r="O2002" s="58" t="inlineStr">
        <is>
          <t>No</t>
        </is>
      </c>
      <c r="P2002" s="58" t="inlineStr">
        <is>
          <t>Month-to-month</t>
        </is>
      </c>
      <c r="Q2002" s="58" t="inlineStr">
        <is>
          <t>No</t>
        </is>
      </c>
      <c r="R2002" s="58" t="inlineStr">
        <is>
          <t>Credit card (automatic)</t>
        </is>
      </c>
      <c r="S2002" s="123" t="n">
        <v>75.5</v>
      </c>
      <c r="T2002" s="58" t="inlineStr">
        <is>
          <t>637.4</t>
        </is>
      </c>
      <c r="U2002" s="58" t="inlineStr">
        <is>
          <t>No</t>
        </is>
      </c>
      <c r="V2002" s="123">
        <f>IFERROR(VALUE(TRIM(T2002)),S2002*F2002)</f>
        <v/>
      </c>
      <c r="W2002" s="58">
        <f>IF(F2002&lt;=12,"0-12 mo",IF(F2002&lt;=24,"13-24 mo",IF(F2002&lt;=48,"25-48 mo","49+ mo")))</f>
        <v/>
      </c>
      <c r="X2002" s="58">
        <f>IF(S2002&lt;=35.5,"Q1 Low",IF(S2002&lt;=70.35,"Q2 Mid-Low",IF(S2002&lt;=89.85,"Q3 Mid-High","Q4 High")))</f>
        <v/>
      </c>
      <c r="Y2002" s="58">
        <f>IF(U2002="Yes",1,0)</f>
        <v/>
      </c>
      <c r="Z2002" s="58">
        <f>IF(P2002="Month-to-month",1,0)+IF(M2002="No",1,0)+IF(J2002="No",1,0)+IF(I2002="Fiber optic",1,0)+IF(Q2002="Yes",1,0)</f>
        <v/>
      </c>
    </row>
    <row r="2003" ht="15" customHeight="1" s="59">
      <c r="A2003" s="58" t="inlineStr">
        <is>
          <t>3977-QCRSL</t>
        </is>
      </c>
      <c r="B2003" s="58" t="inlineStr">
        <is>
          <t>Female</t>
        </is>
      </c>
      <c r="C2003" s="58" t="n">
        <v>0</v>
      </c>
      <c r="D2003" s="58" t="inlineStr">
        <is>
          <t>No</t>
        </is>
      </c>
      <c r="E2003" s="58" t="inlineStr">
        <is>
          <t>No</t>
        </is>
      </c>
      <c r="F2003" s="58" t="n">
        <v>5</v>
      </c>
      <c r="G2003" s="58" t="inlineStr">
        <is>
          <t>Yes</t>
        </is>
      </c>
      <c r="H2003" s="58" t="inlineStr">
        <is>
          <t>No</t>
        </is>
      </c>
      <c r="I2003" s="58" t="inlineStr">
        <is>
          <t>No</t>
        </is>
      </c>
      <c r="J2003" s="58" t="inlineStr">
        <is>
          <t>No internet service</t>
        </is>
      </c>
      <c r="K2003" s="58" t="inlineStr">
        <is>
          <t>No internet service</t>
        </is>
      </c>
      <c r="L2003" s="58" t="inlineStr">
        <is>
          <t>No internet service</t>
        </is>
      </c>
      <c r="M2003" s="58" t="inlineStr">
        <is>
          <t>No internet service</t>
        </is>
      </c>
      <c r="N2003" s="58" t="inlineStr">
        <is>
          <t>No internet service</t>
        </is>
      </c>
      <c r="O2003" s="58" t="inlineStr">
        <is>
          <t>No internet service</t>
        </is>
      </c>
      <c r="P2003" s="58" t="inlineStr">
        <is>
          <t>Month-to-month</t>
        </is>
      </c>
      <c r="Q2003" s="58" t="inlineStr">
        <is>
          <t>No</t>
        </is>
      </c>
      <c r="R2003" s="58" t="inlineStr">
        <is>
          <t>Mailed check</t>
        </is>
      </c>
      <c r="S2003" s="123" t="n">
        <v>20.15</v>
      </c>
      <c r="T2003" s="58" t="inlineStr">
        <is>
          <t>117.95</t>
        </is>
      </c>
      <c r="U2003" s="58" t="inlineStr">
        <is>
          <t>No</t>
        </is>
      </c>
      <c r="V2003" s="123">
        <f>IFERROR(VALUE(TRIM(T2003)),S2003*F2003)</f>
        <v/>
      </c>
      <c r="W2003" s="58">
        <f>IF(F2003&lt;=12,"0-12 mo",IF(F2003&lt;=24,"13-24 mo",IF(F2003&lt;=48,"25-48 mo","49+ mo")))</f>
        <v/>
      </c>
      <c r="X2003" s="58">
        <f>IF(S2003&lt;=35.5,"Q1 Low",IF(S2003&lt;=70.35,"Q2 Mid-Low",IF(S2003&lt;=89.85,"Q3 Mid-High","Q4 High")))</f>
        <v/>
      </c>
      <c r="Y2003" s="58">
        <f>IF(U2003="Yes",1,0)</f>
        <v/>
      </c>
      <c r="Z2003" s="58">
        <f>IF(P2003="Month-to-month",1,0)+IF(M2003="No",1,0)+IF(J2003="No",1,0)+IF(I2003="Fiber optic",1,0)+IF(Q2003="Yes",1,0)</f>
        <v/>
      </c>
    </row>
    <row r="2004" ht="15" customHeight="1" s="59">
      <c r="A2004" s="58" t="inlineStr">
        <is>
          <t>0017-DINOC</t>
        </is>
      </c>
      <c r="B2004" s="58" t="inlineStr">
        <is>
          <t>Male</t>
        </is>
      </c>
      <c r="C2004" s="58" t="n">
        <v>0</v>
      </c>
      <c r="D2004" s="58" t="inlineStr">
        <is>
          <t>No</t>
        </is>
      </c>
      <c r="E2004" s="58" t="inlineStr">
        <is>
          <t>No</t>
        </is>
      </c>
      <c r="F2004" s="58" t="n">
        <v>54</v>
      </c>
      <c r="G2004" s="58" t="inlineStr">
        <is>
          <t>No</t>
        </is>
      </c>
      <c r="H2004" s="58" t="inlineStr">
        <is>
          <t>No phone service</t>
        </is>
      </c>
      <c r="I2004" s="58" t="inlineStr">
        <is>
          <t>DSL</t>
        </is>
      </c>
      <c r="J2004" s="58" t="inlineStr">
        <is>
          <t>Yes</t>
        </is>
      </c>
      <c r="K2004" s="58" t="inlineStr">
        <is>
          <t>No</t>
        </is>
      </c>
      <c r="L2004" s="58" t="inlineStr">
        <is>
          <t>No</t>
        </is>
      </c>
      <c r="M2004" s="58" t="inlineStr">
        <is>
          <t>Yes</t>
        </is>
      </c>
      <c r="N2004" s="58" t="inlineStr">
        <is>
          <t>Yes</t>
        </is>
      </c>
      <c r="O2004" s="58" t="inlineStr">
        <is>
          <t>No</t>
        </is>
      </c>
      <c r="P2004" s="58" t="inlineStr">
        <is>
          <t>Two year</t>
        </is>
      </c>
      <c r="Q2004" s="58" t="inlineStr">
        <is>
          <t>No</t>
        </is>
      </c>
      <c r="R2004" s="58" t="inlineStr">
        <is>
          <t>Credit card (automatic)</t>
        </is>
      </c>
      <c r="S2004" s="123" t="n">
        <v>45.2</v>
      </c>
      <c r="T2004" s="58" t="inlineStr">
        <is>
          <t>2460.55</t>
        </is>
      </c>
      <c r="U2004" s="58" t="inlineStr">
        <is>
          <t>No</t>
        </is>
      </c>
      <c r="V2004" s="123">
        <f>IFERROR(VALUE(TRIM(T2004)),S2004*F2004)</f>
        <v/>
      </c>
      <c r="W2004" s="58">
        <f>IF(F2004&lt;=12,"0-12 mo",IF(F2004&lt;=24,"13-24 mo",IF(F2004&lt;=48,"25-48 mo","49+ mo")))</f>
        <v/>
      </c>
      <c r="X2004" s="58">
        <f>IF(S2004&lt;=35.5,"Q1 Low",IF(S2004&lt;=70.35,"Q2 Mid-Low",IF(S2004&lt;=89.85,"Q3 Mid-High","Q4 High")))</f>
        <v/>
      </c>
      <c r="Y2004" s="58">
        <f>IF(U2004="Yes",1,0)</f>
        <v/>
      </c>
      <c r="Z2004" s="58">
        <f>IF(P2004="Month-to-month",1,0)+IF(M2004="No",1,0)+IF(J2004="No",1,0)+IF(I2004="Fiber optic",1,0)+IF(Q2004="Yes",1,0)</f>
        <v/>
      </c>
    </row>
    <row r="2005" ht="15" customHeight="1" s="59">
      <c r="A2005" s="58" t="inlineStr">
        <is>
          <t>1447-PJGGA</t>
        </is>
      </c>
      <c r="B2005" s="58" t="inlineStr">
        <is>
          <t>Female</t>
        </is>
      </c>
      <c r="C2005" s="58" t="n">
        <v>0</v>
      </c>
      <c r="D2005" s="58" t="inlineStr">
        <is>
          <t>No</t>
        </is>
      </c>
      <c r="E2005" s="58" t="inlineStr">
        <is>
          <t>No</t>
        </is>
      </c>
      <c r="F2005" s="58" t="n">
        <v>57</v>
      </c>
      <c r="G2005" s="58" t="inlineStr">
        <is>
          <t>Yes</t>
        </is>
      </c>
      <c r="H2005" s="58" t="inlineStr">
        <is>
          <t>No</t>
        </is>
      </c>
      <c r="I2005" s="58" t="inlineStr">
        <is>
          <t>Fiber optic</t>
        </is>
      </c>
      <c r="J2005" s="58" t="inlineStr">
        <is>
          <t>No</t>
        </is>
      </c>
      <c r="K2005" s="58" t="inlineStr">
        <is>
          <t>No</t>
        </is>
      </c>
      <c r="L2005" s="58" t="inlineStr">
        <is>
          <t>Yes</t>
        </is>
      </c>
      <c r="M2005" s="58" t="inlineStr">
        <is>
          <t>No</t>
        </is>
      </c>
      <c r="N2005" s="58" t="inlineStr">
        <is>
          <t>Yes</t>
        </is>
      </c>
      <c r="O2005" s="58" t="inlineStr">
        <is>
          <t>Yes</t>
        </is>
      </c>
      <c r="P2005" s="58" t="inlineStr">
        <is>
          <t>Two year</t>
        </is>
      </c>
      <c r="Q2005" s="58" t="inlineStr">
        <is>
          <t>Yes</t>
        </is>
      </c>
      <c r="R2005" s="58" t="inlineStr">
        <is>
          <t>Electronic check</t>
        </is>
      </c>
      <c r="S2005" s="123" t="n">
        <v>95.25</v>
      </c>
      <c r="T2005" s="58" t="inlineStr">
        <is>
          <t>5464.65</t>
        </is>
      </c>
      <c r="U2005" s="58" t="inlineStr">
        <is>
          <t>Yes</t>
        </is>
      </c>
      <c r="V2005" s="123">
        <f>IFERROR(VALUE(TRIM(T2005)),S2005*F2005)</f>
        <v/>
      </c>
      <c r="W2005" s="58">
        <f>IF(F2005&lt;=12,"0-12 mo",IF(F2005&lt;=24,"13-24 mo",IF(F2005&lt;=48,"25-48 mo","49+ mo")))</f>
        <v/>
      </c>
      <c r="X2005" s="58">
        <f>IF(S2005&lt;=35.5,"Q1 Low",IF(S2005&lt;=70.35,"Q2 Mid-Low",IF(S2005&lt;=89.85,"Q3 Mid-High","Q4 High")))</f>
        <v/>
      </c>
      <c r="Y2005" s="58">
        <f>IF(U2005="Yes",1,0)</f>
        <v/>
      </c>
      <c r="Z2005" s="58">
        <f>IF(P2005="Month-to-month",1,0)+IF(M2005="No",1,0)+IF(J2005="No",1,0)+IF(I2005="Fiber optic",1,0)+IF(Q2005="Yes",1,0)</f>
        <v/>
      </c>
    </row>
    <row r="2006" ht="15" customHeight="1" s="59">
      <c r="A2006" s="58" t="inlineStr">
        <is>
          <t>8565-CLBZW</t>
        </is>
      </c>
      <c r="B2006" s="58" t="inlineStr">
        <is>
          <t>Male</t>
        </is>
      </c>
      <c r="C2006" s="58" t="n">
        <v>0</v>
      </c>
      <c r="D2006" s="58" t="inlineStr">
        <is>
          <t>No</t>
        </is>
      </c>
      <c r="E2006" s="58" t="inlineStr">
        <is>
          <t>No</t>
        </is>
      </c>
      <c r="F2006" s="58" t="n">
        <v>24</v>
      </c>
      <c r="G2006" s="58" t="inlineStr">
        <is>
          <t>Yes</t>
        </is>
      </c>
      <c r="H2006" s="58" t="inlineStr">
        <is>
          <t>Yes</t>
        </is>
      </c>
      <c r="I2006" s="58" t="inlineStr">
        <is>
          <t>Fiber optic</t>
        </is>
      </c>
      <c r="J2006" s="58" t="inlineStr">
        <is>
          <t>No</t>
        </is>
      </c>
      <c r="K2006" s="58" t="inlineStr">
        <is>
          <t>No</t>
        </is>
      </c>
      <c r="L2006" s="58" t="inlineStr">
        <is>
          <t>Yes</t>
        </is>
      </c>
      <c r="M2006" s="58" t="inlineStr">
        <is>
          <t>No</t>
        </is>
      </c>
      <c r="N2006" s="58" t="inlineStr">
        <is>
          <t>Yes</t>
        </is>
      </c>
      <c r="O2006" s="58" t="inlineStr">
        <is>
          <t>No</t>
        </is>
      </c>
      <c r="P2006" s="58" t="inlineStr">
        <is>
          <t>Month-to-month</t>
        </is>
      </c>
      <c r="Q2006" s="58" t="inlineStr">
        <is>
          <t>Yes</t>
        </is>
      </c>
      <c r="R2006" s="58" t="inlineStr">
        <is>
          <t>Mailed check</t>
        </is>
      </c>
      <c r="S2006" s="123" t="n">
        <v>89.84999999999999</v>
      </c>
      <c r="T2006" s="58" t="inlineStr">
        <is>
          <t>2165.05</t>
        </is>
      </c>
      <c r="U2006" s="58" t="inlineStr">
        <is>
          <t>Yes</t>
        </is>
      </c>
      <c r="V2006" s="123">
        <f>IFERROR(VALUE(TRIM(T2006)),S2006*F2006)</f>
        <v/>
      </c>
      <c r="W2006" s="58">
        <f>IF(F2006&lt;=12,"0-12 mo",IF(F2006&lt;=24,"13-24 mo",IF(F2006&lt;=48,"25-48 mo","49+ mo")))</f>
        <v/>
      </c>
      <c r="X2006" s="58">
        <f>IF(S2006&lt;=35.5,"Q1 Low",IF(S2006&lt;=70.35,"Q2 Mid-Low",IF(S2006&lt;=89.85,"Q3 Mid-High","Q4 High")))</f>
        <v/>
      </c>
      <c r="Y2006" s="58">
        <f>IF(U2006="Yes",1,0)</f>
        <v/>
      </c>
      <c r="Z2006" s="58">
        <f>IF(P2006="Month-to-month",1,0)+IF(M2006="No",1,0)+IF(J2006="No",1,0)+IF(I2006="Fiber optic",1,0)+IF(Q2006="Yes",1,0)</f>
        <v/>
      </c>
    </row>
    <row r="2007" ht="15" customHeight="1" s="59">
      <c r="A2007" s="58" t="inlineStr">
        <is>
          <t>9139-WQQDY</t>
        </is>
      </c>
      <c r="B2007" s="58" t="inlineStr">
        <is>
          <t>Female</t>
        </is>
      </c>
      <c r="C2007" s="58" t="n">
        <v>0</v>
      </c>
      <c r="D2007" s="58" t="inlineStr">
        <is>
          <t>Yes</t>
        </is>
      </c>
      <c r="E2007" s="58" t="inlineStr">
        <is>
          <t>Yes</t>
        </is>
      </c>
      <c r="F2007" s="58" t="n">
        <v>49</v>
      </c>
      <c r="G2007" s="58" t="inlineStr">
        <is>
          <t>Yes</t>
        </is>
      </c>
      <c r="H2007" s="58" t="inlineStr">
        <is>
          <t>Yes</t>
        </is>
      </c>
      <c r="I2007" s="58" t="inlineStr">
        <is>
          <t>Fiber optic</t>
        </is>
      </c>
      <c r="J2007" s="58" t="inlineStr">
        <is>
          <t>No</t>
        </is>
      </c>
      <c r="K2007" s="58" t="inlineStr">
        <is>
          <t>Yes</t>
        </is>
      </c>
      <c r="L2007" s="58" t="inlineStr">
        <is>
          <t>No</t>
        </is>
      </c>
      <c r="M2007" s="58" t="inlineStr">
        <is>
          <t>No</t>
        </is>
      </c>
      <c r="N2007" s="58" t="inlineStr">
        <is>
          <t>Yes</t>
        </is>
      </c>
      <c r="O2007" s="58" t="inlineStr">
        <is>
          <t>Yes</t>
        </is>
      </c>
      <c r="P2007" s="58" t="inlineStr">
        <is>
          <t>One year</t>
        </is>
      </c>
      <c r="Q2007" s="58" t="inlineStr">
        <is>
          <t>No</t>
        </is>
      </c>
      <c r="R2007" s="58" t="inlineStr">
        <is>
          <t>Mailed check</t>
        </is>
      </c>
      <c r="S2007" s="123" t="n">
        <v>100.45</v>
      </c>
      <c r="T2007" s="58" t="inlineStr">
        <is>
          <t>4941.8</t>
        </is>
      </c>
      <c r="U2007" s="58" t="inlineStr">
        <is>
          <t>Yes</t>
        </is>
      </c>
      <c r="V2007" s="123">
        <f>IFERROR(VALUE(TRIM(T2007)),S2007*F2007)</f>
        <v/>
      </c>
      <c r="W2007" s="58">
        <f>IF(F2007&lt;=12,"0-12 mo",IF(F2007&lt;=24,"13-24 mo",IF(F2007&lt;=48,"25-48 mo","49+ mo")))</f>
        <v/>
      </c>
      <c r="X2007" s="58">
        <f>IF(S2007&lt;=35.5,"Q1 Low",IF(S2007&lt;=70.35,"Q2 Mid-Low",IF(S2007&lt;=89.85,"Q3 Mid-High","Q4 High")))</f>
        <v/>
      </c>
      <c r="Y2007" s="58">
        <f>IF(U2007="Yes",1,0)</f>
        <v/>
      </c>
      <c r="Z2007" s="58">
        <f>IF(P2007="Month-to-month",1,0)+IF(M2007="No",1,0)+IF(J2007="No",1,0)+IF(I2007="Fiber optic",1,0)+IF(Q2007="Yes",1,0)</f>
        <v/>
      </c>
    </row>
    <row r="2008" ht="15" customHeight="1" s="59">
      <c r="A2008" s="58" t="inlineStr">
        <is>
          <t>0224-HJAPT</t>
        </is>
      </c>
      <c r="B2008" s="58" t="inlineStr">
        <is>
          <t>Male</t>
        </is>
      </c>
      <c r="C2008" s="58" t="n">
        <v>0</v>
      </c>
      <c r="D2008" s="58" t="inlineStr">
        <is>
          <t>No</t>
        </is>
      </c>
      <c r="E2008" s="58" t="inlineStr">
        <is>
          <t>No</t>
        </is>
      </c>
      <c r="F2008" s="58" t="n">
        <v>5</v>
      </c>
      <c r="G2008" s="58" t="inlineStr">
        <is>
          <t>Yes</t>
        </is>
      </c>
      <c r="H2008" s="58" t="inlineStr">
        <is>
          <t>Yes</t>
        </is>
      </c>
      <c r="I2008" s="58" t="inlineStr">
        <is>
          <t>DSL</t>
        </is>
      </c>
      <c r="J2008" s="58" t="inlineStr">
        <is>
          <t>No</t>
        </is>
      </c>
      <c r="K2008" s="58" t="inlineStr">
        <is>
          <t>No</t>
        </is>
      </c>
      <c r="L2008" s="58" t="inlineStr">
        <is>
          <t>No</t>
        </is>
      </c>
      <c r="M2008" s="58" t="inlineStr">
        <is>
          <t>No</t>
        </is>
      </c>
      <c r="N2008" s="58" t="inlineStr">
        <is>
          <t>No</t>
        </is>
      </c>
      <c r="O2008" s="58" t="inlineStr">
        <is>
          <t>No</t>
        </is>
      </c>
      <c r="P2008" s="58" t="inlineStr">
        <is>
          <t>Month-to-month</t>
        </is>
      </c>
      <c r="Q2008" s="58" t="inlineStr">
        <is>
          <t>No</t>
        </is>
      </c>
      <c r="R2008" s="58" t="inlineStr">
        <is>
          <t>Electronic check</t>
        </is>
      </c>
      <c r="S2008" s="123" t="n">
        <v>47.15</v>
      </c>
      <c r="T2008" s="58" t="inlineStr">
        <is>
          <t>223.15</t>
        </is>
      </c>
      <c r="U2008" s="58" t="inlineStr">
        <is>
          <t>Yes</t>
        </is>
      </c>
      <c r="V2008" s="123">
        <f>IFERROR(VALUE(TRIM(T2008)),S2008*F2008)</f>
        <v/>
      </c>
      <c r="W2008" s="58">
        <f>IF(F2008&lt;=12,"0-12 mo",IF(F2008&lt;=24,"13-24 mo",IF(F2008&lt;=48,"25-48 mo","49+ mo")))</f>
        <v/>
      </c>
      <c r="X2008" s="58">
        <f>IF(S2008&lt;=35.5,"Q1 Low",IF(S2008&lt;=70.35,"Q2 Mid-Low",IF(S2008&lt;=89.85,"Q3 Mid-High","Q4 High")))</f>
        <v/>
      </c>
      <c r="Y2008" s="58">
        <f>IF(U2008="Yes",1,0)</f>
        <v/>
      </c>
      <c r="Z2008" s="58">
        <f>IF(P2008="Month-to-month",1,0)+IF(M2008="No",1,0)+IF(J2008="No",1,0)+IF(I2008="Fiber optic",1,0)+IF(Q2008="Yes",1,0)</f>
        <v/>
      </c>
    </row>
    <row r="2009" ht="15" customHeight="1" s="59">
      <c r="A2009" s="58" t="inlineStr">
        <is>
          <t>8086-OVPWV</t>
        </is>
      </c>
      <c r="B2009" s="58" t="inlineStr">
        <is>
          <t>Male</t>
        </is>
      </c>
      <c r="C2009" s="58" t="n">
        <v>0</v>
      </c>
      <c r="D2009" s="58" t="inlineStr">
        <is>
          <t>No</t>
        </is>
      </c>
      <c r="E2009" s="58" t="inlineStr">
        <is>
          <t>No</t>
        </is>
      </c>
      <c r="F2009" s="58" t="n">
        <v>2</v>
      </c>
      <c r="G2009" s="58" t="inlineStr">
        <is>
          <t>Yes</t>
        </is>
      </c>
      <c r="H2009" s="58" t="inlineStr">
        <is>
          <t>No</t>
        </is>
      </c>
      <c r="I2009" s="58" t="inlineStr">
        <is>
          <t>Fiber optic</t>
        </is>
      </c>
      <c r="J2009" s="58" t="inlineStr">
        <is>
          <t>No</t>
        </is>
      </c>
      <c r="K2009" s="58" t="inlineStr">
        <is>
          <t>No</t>
        </is>
      </c>
      <c r="L2009" s="58" t="inlineStr">
        <is>
          <t>No</t>
        </is>
      </c>
      <c r="M2009" s="58" t="inlineStr">
        <is>
          <t>No</t>
        </is>
      </c>
      <c r="N2009" s="58" t="inlineStr">
        <is>
          <t>No</t>
        </is>
      </c>
      <c r="O2009" s="58" t="inlineStr">
        <is>
          <t>Yes</t>
        </is>
      </c>
      <c r="P2009" s="58" t="inlineStr">
        <is>
          <t>Month-to-month</t>
        </is>
      </c>
      <c r="Q2009" s="58" t="inlineStr">
        <is>
          <t>Yes</t>
        </is>
      </c>
      <c r="R2009" s="58" t="inlineStr">
        <is>
          <t>Electronic check</t>
        </is>
      </c>
      <c r="S2009" s="123" t="n">
        <v>80.2</v>
      </c>
      <c r="T2009" s="58" t="inlineStr">
        <is>
          <t>181.1</t>
        </is>
      </c>
      <c r="U2009" s="58" t="inlineStr">
        <is>
          <t>Yes</t>
        </is>
      </c>
      <c r="V2009" s="123">
        <f>IFERROR(VALUE(TRIM(T2009)),S2009*F2009)</f>
        <v/>
      </c>
      <c r="W2009" s="58">
        <f>IF(F2009&lt;=12,"0-12 mo",IF(F2009&lt;=24,"13-24 mo",IF(F2009&lt;=48,"25-48 mo","49+ mo")))</f>
        <v/>
      </c>
      <c r="X2009" s="58">
        <f>IF(S2009&lt;=35.5,"Q1 Low",IF(S2009&lt;=70.35,"Q2 Mid-Low",IF(S2009&lt;=89.85,"Q3 Mid-High","Q4 High")))</f>
        <v/>
      </c>
      <c r="Y2009" s="58">
        <f>IF(U2009="Yes",1,0)</f>
        <v/>
      </c>
      <c r="Z2009" s="58">
        <f>IF(P2009="Month-to-month",1,0)+IF(M2009="No",1,0)+IF(J2009="No",1,0)+IF(I2009="Fiber optic",1,0)+IF(Q2009="Yes",1,0)</f>
        <v/>
      </c>
    </row>
    <row r="2010" ht="15" customHeight="1" s="59">
      <c r="A2010" s="58" t="inlineStr">
        <is>
          <t>9430-FRQOC</t>
        </is>
      </c>
      <c r="B2010" s="58" t="inlineStr">
        <is>
          <t>Female</t>
        </is>
      </c>
      <c r="C2010" s="58" t="n">
        <v>0</v>
      </c>
      <c r="D2010" s="58" t="inlineStr">
        <is>
          <t>No</t>
        </is>
      </c>
      <c r="E2010" s="58" t="inlineStr">
        <is>
          <t>Yes</t>
        </is>
      </c>
      <c r="F2010" s="58" t="n">
        <v>4</v>
      </c>
      <c r="G2010" s="58" t="inlineStr">
        <is>
          <t>Yes</t>
        </is>
      </c>
      <c r="H2010" s="58" t="inlineStr">
        <is>
          <t>Yes</t>
        </is>
      </c>
      <c r="I2010" s="58" t="inlineStr">
        <is>
          <t>Fiber optic</t>
        </is>
      </c>
      <c r="J2010" s="58" t="inlineStr">
        <is>
          <t>No</t>
        </is>
      </c>
      <c r="K2010" s="58" t="inlineStr">
        <is>
          <t>No</t>
        </is>
      </c>
      <c r="L2010" s="58" t="inlineStr">
        <is>
          <t>Yes</t>
        </is>
      </c>
      <c r="M2010" s="58" t="inlineStr">
        <is>
          <t>Yes</t>
        </is>
      </c>
      <c r="N2010" s="58" t="inlineStr">
        <is>
          <t>No</t>
        </is>
      </c>
      <c r="O2010" s="58" t="inlineStr">
        <is>
          <t>No</t>
        </is>
      </c>
      <c r="P2010" s="58" t="inlineStr">
        <is>
          <t>Month-to-month</t>
        </is>
      </c>
      <c r="Q2010" s="58" t="inlineStr">
        <is>
          <t>Yes</t>
        </is>
      </c>
      <c r="R2010" s="58" t="inlineStr">
        <is>
          <t>Mailed check</t>
        </is>
      </c>
      <c r="S2010" s="123" t="n">
        <v>87.09999999999999</v>
      </c>
      <c r="T2010" s="58" t="inlineStr">
        <is>
          <t>341.45</t>
        </is>
      </c>
      <c r="U2010" s="58" t="inlineStr">
        <is>
          <t>Yes</t>
        </is>
      </c>
      <c r="V2010" s="123">
        <f>IFERROR(VALUE(TRIM(T2010)),S2010*F2010)</f>
        <v/>
      </c>
      <c r="W2010" s="58">
        <f>IF(F2010&lt;=12,"0-12 mo",IF(F2010&lt;=24,"13-24 mo",IF(F2010&lt;=48,"25-48 mo","49+ mo")))</f>
        <v/>
      </c>
      <c r="X2010" s="58">
        <f>IF(S2010&lt;=35.5,"Q1 Low",IF(S2010&lt;=70.35,"Q2 Mid-Low",IF(S2010&lt;=89.85,"Q3 Mid-High","Q4 High")))</f>
        <v/>
      </c>
      <c r="Y2010" s="58">
        <f>IF(U2010="Yes",1,0)</f>
        <v/>
      </c>
      <c r="Z2010" s="58">
        <f>IF(P2010="Month-to-month",1,0)+IF(M2010="No",1,0)+IF(J2010="No",1,0)+IF(I2010="Fiber optic",1,0)+IF(Q2010="Yes",1,0)</f>
        <v/>
      </c>
    </row>
    <row r="2011" ht="15" customHeight="1" s="59">
      <c r="A2011" s="58" t="inlineStr">
        <is>
          <t>7639-OPLNG</t>
        </is>
      </c>
      <c r="B2011" s="58" t="inlineStr">
        <is>
          <t>Male</t>
        </is>
      </c>
      <c r="C2011" s="58" t="n">
        <v>0</v>
      </c>
      <c r="D2011" s="58" t="inlineStr">
        <is>
          <t>Yes</t>
        </is>
      </c>
      <c r="E2011" s="58" t="inlineStr">
        <is>
          <t>Yes</t>
        </is>
      </c>
      <c r="F2011" s="58" t="n">
        <v>70</v>
      </c>
      <c r="G2011" s="58" t="inlineStr">
        <is>
          <t>Yes</t>
        </is>
      </c>
      <c r="H2011" s="58" t="inlineStr">
        <is>
          <t>Yes</t>
        </is>
      </c>
      <c r="I2011" s="58" t="inlineStr">
        <is>
          <t>DSL</t>
        </is>
      </c>
      <c r="J2011" s="58" t="inlineStr">
        <is>
          <t>Yes</t>
        </is>
      </c>
      <c r="K2011" s="58" t="inlineStr">
        <is>
          <t>Yes</t>
        </is>
      </c>
      <c r="L2011" s="58" t="inlineStr">
        <is>
          <t>Yes</t>
        </is>
      </c>
      <c r="M2011" s="58" t="inlineStr">
        <is>
          <t>Yes</t>
        </is>
      </c>
      <c r="N2011" s="58" t="inlineStr">
        <is>
          <t>Yes</t>
        </is>
      </c>
      <c r="O2011" s="58" t="inlineStr">
        <is>
          <t>No</t>
        </is>
      </c>
      <c r="P2011" s="58" t="inlineStr">
        <is>
          <t>Two year</t>
        </is>
      </c>
      <c r="Q2011" s="58" t="inlineStr">
        <is>
          <t>Yes</t>
        </is>
      </c>
      <c r="R2011" s="58" t="inlineStr">
        <is>
          <t>Bank transfer (automatic)</t>
        </is>
      </c>
      <c r="S2011" s="123" t="n">
        <v>79.25</v>
      </c>
      <c r="T2011" s="58" t="inlineStr">
        <is>
          <t>5731.85</t>
        </is>
      </c>
      <c r="U2011" s="58" t="inlineStr">
        <is>
          <t>No</t>
        </is>
      </c>
      <c r="V2011" s="123">
        <f>IFERROR(VALUE(TRIM(T2011)),S2011*F2011)</f>
        <v/>
      </c>
      <c r="W2011" s="58">
        <f>IF(F2011&lt;=12,"0-12 mo",IF(F2011&lt;=24,"13-24 mo",IF(F2011&lt;=48,"25-48 mo","49+ mo")))</f>
        <v/>
      </c>
      <c r="X2011" s="58">
        <f>IF(S2011&lt;=35.5,"Q1 Low",IF(S2011&lt;=70.35,"Q2 Mid-Low",IF(S2011&lt;=89.85,"Q3 Mid-High","Q4 High")))</f>
        <v/>
      </c>
      <c r="Y2011" s="58">
        <f>IF(U2011="Yes",1,0)</f>
        <v/>
      </c>
      <c r="Z2011" s="58">
        <f>IF(P2011="Month-to-month",1,0)+IF(M2011="No",1,0)+IF(J2011="No",1,0)+IF(I2011="Fiber optic",1,0)+IF(Q2011="Yes",1,0)</f>
        <v/>
      </c>
    </row>
    <row r="2012" ht="15" customHeight="1" s="59">
      <c r="A2012" s="58" t="inlineStr">
        <is>
          <t>3074-GQWYX</t>
        </is>
      </c>
      <c r="B2012" s="58" t="inlineStr">
        <is>
          <t>Male</t>
        </is>
      </c>
      <c r="C2012" s="58" t="n">
        <v>0</v>
      </c>
      <c r="D2012" s="58" t="inlineStr">
        <is>
          <t>No</t>
        </is>
      </c>
      <c r="E2012" s="58" t="inlineStr">
        <is>
          <t>No</t>
        </is>
      </c>
      <c r="F2012" s="58" t="n">
        <v>5</v>
      </c>
      <c r="G2012" s="58" t="inlineStr">
        <is>
          <t>Yes</t>
        </is>
      </c>
      <c r="H2012" s="58" t="inlineStr">
        <is>
          <t>Yes</t>
        </is>
      </c>
      <c r="I2012" s="58" t="inlineStr">
        <is>
          <t>Fiber optic</t>
        </is>
      </c>
      <c r="J2012" s="58" t="inlineStr">
        <is>
          <t>No</t>
        </is>
      </c>
      <c r="K2012" s="58" t="inlineStr">
        <is>
          <t>No</t>
        </is>
      </c>
      <c r="L2012" s="58" t="inlineStr">
        <is>
          <t>No</t>
        </is>
      </c>
      <c r="M2012" s="58" t="inlineStr">
        <is>
          <t>No</t>
        </is>
      </c>
      <c r="N2012" s="58" t="inlineStr">
        <is>
          <t>No</t>
        </is>
      </c>
      <c r="O2012" s="58" t="inlineStr">
        <is>
          <t>No</t>
        </is>
      </c>
      <c r="P2012" s="58" t="inlineStr">
        <is>
          <t>Month-to-month</t>
        </is>
      </c>
      <c r="Q2012" s="58" t="inlineStr">
        <is>
          <t>Yes</t>
        </is>
      </c>
      <c r="R2012" s="58" t="inlineStr">
        <is>
          <t>Bank transfer (automatic)</t>
        </is>
      </c>
      <c r="S2012" s="123" t="n">
        <v>75.90000000000001</v>
      </c>
      <c r="T2012" s="58" t="inlineStr">
        <is>
          <t>357.75</t>
        </is>
      </c>
      <c r="U2012" s="58" t="inlineStr">
        <is>
          <t>Yes</t>
        </is>
      </c>
      <c r="V2012" s="123">
        <f>IFERROR(VALUE(TRIM(T2012)),S2012*F2012)</f>
        <v/>
      </c>
      <c r="W2012" s="58">
        <f>IF(F2012&lt;=12,"0-12 mo",IF(F2012&lt;=24,"13-24 mo",IF(F2012&lt;=48,"25-48 mo","49+ mo")))</f>
        <v/>
      </c>
      <c r="X2012" s="58">
        <f>IF(S2012&lt;=35.5,"Q1 Low",IF(S2012&lt;=70.35,"Q2 Mid-Low",IF(S2012&lt;=89.85,"Q3 Mid-High","Q4 High")))</f>
        <v/>
      </c>
      <c r="Y2012" s="58">
        <f>IF(U2012="Yes",1,0)</f>
        <v/>
      </c>
      <c r="Z2012" s="58">
        <f>IF(P2012="Month-to-month",1,0)+IF(M2012="No",1,0)+IF(J2012="No",1,0)+IF(I2012="Fiber optic",1,0)+IF(Q2012="Yes",1,0)</f>
        <v/>
      </c>
    </row>
    <row r="2013" ht="15" customHeight="1" s="59">
      <c r="A2013" s="58" t="inlineStr">
        <is>
          <t>1492-QGCLU</t>
        </is>
      </c>
      <c r="B2013" s="58" t="inlineStr">
        <is>
          <t>Male</t>
        </is>
      </c>
      <c r="C2013" s="58" t="n">
        <v>0</v>
      </c>
      <c r="D2013" s="58" t="inlineStr">
        <is>
          <t>Yes</t>
        </is>
      </c>
      <c r="E2013" s="58" t="inlineStr">
        <is>
          <t>Yes</t>
        </is>
      </c>
      <c r="F2013" s="58" t="n">
        <v>53</v>
      </c>
      <c r="G2013" s="58" t="inlineStr">
        <is>
          <t>Yes</t>
        </is>
      </c>
      <c r="H2013" s="58" t="inlineStr">
        <is>
          <t>Yes</t>
        </is>
      </c>
      <c r="I2013" s="58" t="inlineStr">
        <is>
          <t>DSL</t>
        </is>
      </c>
      <c r="J2013" s="58" t="inlineStr">
        <is>
          <t>Yes</t>
        </is>
      </c>
      <c r="K2013" s="58" t="inlineStr">
        <is>
          <t>No</t>
        </is>
      </c>
      <c r="L2013" s="58" t="inlineStr">
        <is>
          <t>Yes</t>
        </is>
      </c>
      <c r="M2013" s="58" t="inlineStr">
        <is>
          <t>Yes</t>
        </is>
      </c>
      <c r="N2013" s="58" t="inlineStr">
        <is>
          <t>Yes</t>
        </is>
      </c>
      <c r="O2013" s="58" t="inlineStr">
        <is>
          <t>Yes</t>
        </is>
      </c>
      <c r="P2013" s="58" t="inlineStr">
        <is>
          <t>Month-to-month</t>
        </is>
      </c>
      <c r="Q2013" s="58" t="inlineStr">
        <is>
          <t>No</t>
        </is>
      </c>
      <c r="R2013" s="58" t="inlineStr">
        <is>
          <t>Electronic check</t>
        </is>
      </c>
      <c r="S2013" s="123" t="n">
        <v>85.7</v>
      </c>
      <c r="T2013" s="58" t="inlineStr">
        <is>
          <t>4616.1</t>
        </is>
      </c>
      <c r="U2013" s="58" t="inlineStr">
        <is>
          <t>No</t>
        </is>
      </c>
      <c r="V2013" s="123">
        <f>IFERROR(VALUE(TRIM(T2013)),S2013*F2013)</f>
        <v/>
      </c>
      <c r="W2013" s="58">
        <f>IF(F2013&lt;=12,"0-12 mo",IF(F2013&lt;=24,"13-24 mo",IF(F2013&lt;=48,"25-48 mo","49+ mo")))</f>
        <v/>
      </c>
      <c r="X2013" s="58">
        <f>IF(S2013&lt;=35.5,"Q1 Low",IF(S2013&lt;=70.35,"Q2 Mid-Low",IF(S2013&lt;=89.85,"Q3 Mid-High","Q4 High")))</f>
        <v/>
      </c>
      <c r="Y2013" s="58">
        <f>IF(U2013="Yes",1,0)</f>
        <v/>
      </c>
      <c r="Z2013" s="58">
        <f>IF(P2013="Month-to-month",1,0)+IF(M2013="No",1,0)+IF(J2013="No",1,0)+IF(I2013="Fiber optic",1,0)+IF(Q2013="Yes",1,0)</f>
        <v/>
      </c>
    </row>
    <row r="2014" ht="15" customHeight="1" s="59">
      <c r="A2014" s="58" t="inlineStr">
        <is>
          <t>6845-RGTYS</t>
        </is>
      </c>
      <c r="B2014" s="58" t="inlineStr">
        <is>
          <t>Female</t>
        </is>
      </c>
      <c r="C2014" s="58" t="n">
        <v>0</v>
      </c>
      <c r="D2014" s="58" t="inlineStr">
        <is>
          <t>Yes</t>
        </is>
      </c>
      <c r="E2014" s="58" t="inlineStr">
        <is>
          <t>No</t>
        </is>
      </c>
      <c r="F2014" s="58" t="n">
        <v>47</v>
      </c>
      <c r="G2014" s="58" t="inlineStr">
        <is>
          <t>Yes</t>
        </is>
      </c>
      <c r="H2014" s="58" t="inlineStr">
        <is>
          <t>Yes</t>
        </is>
      </c>
      <c r="I2014" s="58" t="inlineStr">
        <is>
          <t>Fiber optic</t>
        </is>
      </c>
      <c r="J2014" s="58" t="inlineStr">
        <is>
          <t>Yes</t>
        </is>
      </c>
      <c r="K2014" s="58" t="inlineStr">
        <is>
          <t>Yes</t>
        </is>
      </c>
      <c r="L2014" s="58" t="inlineStr">
        <is>
          <t>Yes</t>
        </is>
      </c>
      <c r="M2014" s="58" t="inlineStr">
        <is>
          <t>No</t>
        </is>
      </c>
      <c r="N2014" s="58" t="inlineStr">
        <is>
          <t>Yes</t>
        </is>
      </c>
      <c r="O2014" s="58" t="inlineStr">
        <is>
          <t>No</t>
        </is>
      </c>
      <c r="P2014" s="58" t="inlineStr">
        <is>
          <t>Month-to-month</t>
        </is>
      </c>
      <c r="Q2014" s="58" t="inlineStr">
        <is>
          <t>Yes</t>
        </is>
      </c>
      <c r="R2014" s="58" t="inlineStr">
        <is>
          <t>Electronic check</t>
        </is>
      </c>
      <c r="S2014" s="123" t="n">
        <v>98.75</v>
      </c>
      <c r="T2014" s="58" t="inlineStr">
        <is>
          <t>4533.7</t>
        </is>
      </c>
      <c r="U2014" s="58" t="inlineStr">
        <is>
          <t>Yes</t>
        </is>
      </c>
      <c r="V2014" s="123">
        <f>IFERROR(VALUE(TRIM(T2014)),S2014*F2014)</f>
        <v/>
      </c>
      <c r="W2014" s="58">
        <f>IF(F2014&lt;=12,"0-12 mo",IF(F2014&lt;=24,"13-24 mo",IF(F2014&lt;=48,"25-48 mo","49+ mo")))</f>
        <v/>
      </c>
      <c r="X2014" s="58">
        <f>IF(S2014&lt;=35.5,"Q1 Low",IF(S2014&lt;=70.35,"Q2 Mid-Low",IF(S2014&lt;=89.85,"Q3 Mid-High","Q4 High")))</f>
        <v/>
      </c>
      <c r="Y2014" s="58">
        <f>IF(U2014="Yes",1,0)</f>
        <v/>
      </c>
      <c r="Z2014" s="58">
        <f>IF(P2014="Month-to-month",1,0)+IF(M2014="No",1,0)+IF(J2014="No",1,0)+IF(I2014="Fiber optic",1,0)+IF(Q2014="Yes",1,0)</f>
        <v/>
      </c>
    </row>
    <row r="2015" ht="15" customHeight="1" s="59">
      <c r="A2015" s="58" t="inlineStr">
        <is>
          <t>7328-OWMOM</t>
        </is>
      </c>
      <c r="B2015" s="58" t="inlineStr">
        <is>
          <t>Female</t>
        </is>
      </c>
      <c r="C2015" s="58" t="n">
        <v>0</v>
      </c>
      <c r="D2015" s="58" t="inlineStr">
        <is>
          <t>No</t>
        </is>
      </c>
      <c r="E2015" s="58" t="inlineStr">
        <is>
          <t>Yes</t>
        </is>
      </c>
      <c r="F2015" s="58" t="n">
        <v>31</v>
      </c>
      <c r="G2015" s="58" t="inlineStr">
        <is>
          <t>Yes</t>
        </is>
      </c>
      <c r="H2015" s="58" t="inlineStr">
        <is>
          <t>No</t>
        </is>
      </c>
      <c r="I2015" s="58" t="inlineStr">
        <is>
          <t>No</t>
        </is>
      </c>
      <c r="J2015" s="58" t="inlineStr">
        <is>
          <t>No internet service</t>
        </is>
      </c>
      <c r="K2015" s="58" t="inlineStr">
        <is>
          <t>No internet service</t>
        </is>
      </c>
      <c r="L2015" s="58" t="inlineStr">
        <is>
          <t>No internet service</t>
        </is>
      </c>
      <c r="M2015" s="58" t="inlineStr">
        <is>
          <t>No internet service</t>
        </is>
      </c>
      <c r="N2015" s="58" t="inlineStr">
        <is>
          <t>No internet service</t>
        </is>
      </c>
      <c r="O2015" s="58" t="inlineStr">
        <is>
          <t>No internet service</t>
        </is>
      </c>
      <c r="P2015" s="58" t="inlineStr">
        <is>
          <t>One year</t>
        </is>
      </c>
      <c r="Q2015" s="58" t="inlineStr">
        <is>
          <t>No</t>
        </is>
      </c>
      <c r="R2015" s="58" t="inlineStr">
        <is>
          <t>Credit card (automatic)</t>
        </is>
      </c>
      <c r="S2015" s="123" t="n">
        <v>20.1</v>
      </c>
      <c r="T2015" s="58" t="inlineStr">
        <is>
          <t>589.25</t>
        </is>
      </c>
      <c r="U2015" s="58" t="inlineStr">
        <is>
          <t>No</t>
        </is>
      </c>
      <c r="V2015" s="123">
        <f>IFERROR(VALUE(TRIM(T2015)),S2015*F2015)</f>
        <v/>
      </c>
      <c r="W2015" s="58">
        <f>IF(F2015&lt;=12,"0-12 mo",IF(F2015&lt;=24,"13-24 mo",IF(F2015&lt;=48,"25-48 mo","49+ mo")))</f>
        <v/>
      </c>
      <c r="X2015" s="58">
        <f>IF(S2015&lt;=35.5,"Q1 Low",IF(S2015&lt;=70.35,"Q2 Mid-Low",IF(S2015&lt;=89.85,"Q3 Mid-High","Q4 High")))</f>
        <v/>
      </c>
      <c r="Y2015" s="58">
        <f>IF(U2015="Yes",1,0)</f>
        <v/>
      </c>
      <c r="Z2015" s="58">
        <f>IF(P2015="Month-to-month",1,0)+IF(M2015="No",1,0)+IF(J2015="No",1,0)+IF(I2015="Fiber optic",1,0)+IF(Q2015="Yes",1,0)</f>
        <v/>
      </c>
    </row>
    <row r="2016" ht="15" customHeight="1" s="59">
      <c r="A2016" s="58" t="inlineStr">
        <is>
          <t>4418-LZMSV</t>
        </is>
      </c>
      <c r="B2016" s="58" t="inlineStr">
        <is>
          <t>Male</t>
        </is>
      </c>
      <c r="C2016" s="58" t="n">
        <v>0</v>
      </c>
      <c r="D2016" s="58" t="inlineStr">
        <is>
          <t>Yes</t>
        </is>
      </c>
      <c r="E2016" s="58" t="inlineStr">
        <is>
          <t>Yes</t>
        </is>
      </c>
      <c r="F2016" s="58" t="n">
        <v>13</v>
      </c>
      <c r="G2016" s="58" t="inlineStr">
        <is>
          <t>Yes</t>
        </is>
      </c>
      <c r="H2016" s="58" t="inlineStr">
        <is>
          <t>No</t>
        </is>
      </c>
      <c r="I2016" s="58" t="inlineStr">
        <is>
          <t>DSL</t>
        </is>
      </c>
      <c r="J2016" s="58" t="inlineStr">
        <is>
          <t>No</t>
        </is>
      </c>
      <c r="K2016" s="58" t="inlineStr">
        <is>
          <t>Yes</t>
        </is>
      </c>
      <c r="L2016" s="58" t="inlineStr">
        <is>
          <t>Yes</t>
        </is>
      </c>
      <c r="M2016" s="58" t="inlineStr">
        <is>
          <t>Yes</t>
        </is>
      </c>
      <c r="N2016" s="58" t="inlineStr">
        <is>
          <t>No</t>
        </is>
      </c>
      <c r="O2016" s="58" t="inlineStr">
        <is>
          <t>No</t>
        </is>
      </c>
      <c r="P2016" s="58" t="inlineStr">
        <is>
          <t>Month-to-month</t>
        </is>
      </c>
      <c r="Q2016" s="58" t="inlineStr">
        <is>
          <t>No</t>
        </is>
      </c>
      <c r="R2016" s="58" t="inlineStr">
        <is>
          <t>Bank transfer (automatic)</t>
        </is>
      </c>
      <c r="S2016" s="123" t="n">
        <v>61.8</v>
      </c>
      <c r="T2016" s="58" t="inlineStr">
        <is>
          <t>750.1</t>
        </is>
      </c>
      <c r="U2016" s="58" t="inlineStr">
        <is>
          <t>No</t>
        </is>
      </c>
      <c r="V2016" s="123">
        <f>IFERROR(VALUE(TRIM(T2016)),S2016*F2016)</f>
        <v/>
      </c>
      <c r="W2016" s="58">
        <f>IF(F2016&lt;=12,"0-12 mo",IF(F2016&lt;=24,"13-24 mo",IF(F2016&lt;=48,"25-48 mo","49+ mo")))</f>
        <v/>
      </c>
      <c r="X2016" s="58">
        <f>IF(S2016&lt;=35.5,"Q1 Low",IF(S2016&lt;=70.35,"Q2 Mid-Low",IF(S2016&lt;=89.85,"Q3 Mid-High","Q4 High")))</f>
        <v/>
      </c>
      <c r="Y2016" s="58">
        <f>IF(U2016="Yes",1,0)</f>
        <v/>
      </c>
      <c r="Z2016" s="58">
        <f>IF(P2016="Month-to-month",1,0)+IF(M2016="No",1,0)+IF(J2016="No",1,0)+IF(I2016="Fiber optic",1,0)+IF(Q2016="Yes",1,0)</f>
        <v/>
      </c>
    </row>
    <row r="2017" ht="15" customHeight="1" s="59">
      <c r="A2017" s="58" t="inlineStr">
        <is>
          <t>5155-AZQPB</t>
        </is>
      </c>
      <c r="B2017" s="58" t="inlineStr">
        <is>
          <t>Female</t>
        </is>
      </c>
      <c r="C2017" s="58" t="n">
        <v>0</v>
      </c>
      <c r="D2017" s="58" t="inlineStr">
        <is>
          <t>Yes</t>
        </is>
      </c>
      <c r="E2017" s="58" t="inlineStr">
        <is>
          <t>Yes</t>
        </is>
      </c>
      <c r="F2017" s="58" t="n">
        <v>28</v>
      </c>
      <c r="G2017" s="58" t="inlineStr">
        <is>
          <t>Yes</t>
        </is>
      </c>
      <c r="H2017" s="58" t="inlineStr">
        <is>
          <t>Yes</t>
        </is>
      </c>
      <c r="I2017" s="58" t="inlineStr">
        <is>
          <t>DSL</t>
        </is>
      </c>
      <c r="J2017" s="58" t="inlineStr">
        <is>
          <t>No</t>
        </is>
      </c>
      <c r="K2017" s="58" t="inlineStr">
        <is>
          <t>No</t>
        </is>
      </c>
      <c r="L2017" s="58" t="inlineStr">
        <is>
          <t>No</t>
        </is>
      </c>
      <c r="M2017" s="58" t="inlineStr">
        <is>
          <t>No</t>
        </is>
      </c>
      <c r="N2017" s="58" t="inlineStr">
        <is>
          <t>No</t>
        </is>
      </c>
      <c r="O2017" s="58" t="inlineStr">
        <is>
          <t>No</t>
        </is>
      </c>
      <c r="P2017" s="58" t="inlineStr">
        <is>
          <t>Month-to-month</t>
        </is>
      </c>
      <c r="Q2017" s="58" t="inlineStr">
        <is>
          <t>No</t>
        </is>
      </c>
      <c r="R2017" s="58" t="inlineStr">
        <is>
          <t>Mailed check</t>
        </is>
      </c>
      <c r="S2017" s="123" t="n">
        <v>49.9</v>
      </c>
      <c r="T2017" s="58" t="inlineStr">
        <is>
          <t>1410.25</t>
        </is>
      </c>
      <c r="U2017" s="58" t="inlineStr">
        <is>
          <t>No</t>
        </is>
      </c>
      <c r="V2017" s="123">
        <f>IFERROR(VALUE(TRIM(T2017)),S2017*F2017)</f>
        <v/>
      </c>
      <c r="W2017" s="58">
        <f>IF(F2017&lt;=12,"0-12 mo",IF(F2017&lt;=24,"13-24 mo",IF(F2017&lt;=48,"25-48 mo","49+ mo")))</f>
        <v/>
      </c>
      <c r="X2017" s="58">
        <f>IF(S2017&lt;=35.5,"Q1 Low",IF(S2017&lt;=70.35,"Q2 Mid-Low",IF(S2017&lt;=89.85,"Q3 Mid-High","Q4 High")))</f>
        <v/>
      </c>
      <c r="Y2017" s="58">
        <f>IF(U2017="Yes",1,0)</f>
        <v/>
      </c>
      <c r="Z2017" s="58">
        <f>IF(P2017="Month-to-month",1,0)+IF(M2017="No",1,0)+IF(J2017="No",1,0)+IF(I2017="Fiber optic",1,0)+IF(Q2017="Yes",1,0)</f>
        <v/>
      </c>
    </row>
    <row r="2018" ht="15" customHeight="1" s="59">
      <c r="A2018" s="58" t="inlineStr">
        <is>
          <t>8861-HGGKB</t>
        </is>
      </c>
      <c r="B2018" s="58" t="inlineStr">
        <is>
          <t>Female</t>
        </is>
      </c>
      <c r="C2018" s="58" t="n">
        <v>0</v>
      </c>
      <c r="D2018" s="58" t="inlineStr">
        <is>
          <t>No</t>
        </is>
      </c>
      <c r="E2018" s="58" t="inlineStr">
        <is>
          <t>No</t>
        </is>
      </c>
      <c r="F2018" s="58" t="n">
        <v>10</v>
      </c>
      <c r="G2018" s="58" t="inlineStr">
        <is>
          <t>Yes</t>
        </is>
      </c>
      <c r="H2018" s="58" t="inlineStr">
        <is>
          <t>Yes</t>
        </is>
      </c>
      <c r="I2018" s="58" t="inlineStr">
        <is>
          <t>Fiber optic</t>
        </is>
      </c>
      <c r="J2018" s="58" t="inlineStr">
        <is>
          <t>No</t>
        </is>
      </c>
      <c r="K2018" s="58" t="inlineStr">
        <is>
          <t>No</t>
        </is>
      </c>
      <c r="L2018" s="58" t="inlineStr">
        <is>
          <t>No</t>
        </is>
      </c>
      <c r="M2018" s="58" t="inlineStr">
        <is>
          <t>No</t>
        </is>
      </c>
      <c r="N2018" s="58" t="inlineStr">
        <is>
          <t>No</t>
        </is>
      </c>
      <c r="O2018" s="58" t="inlineStr">
        <is>
          <t>Yes</t>
        </is>
      </c>
      <c r="P2018" s="58" t="inlineStr">
        <is>
          <t>Month-to-month</t>
        </is>
      </c>
      <c r="Q2018" s="58" t="inlineStr">
        <is>
          <t>No</t>
        </is>
      </c>
      <c r="R2018" s="58" t="inlineStr">
        <is>
          <t>Electronic check</t>
        </is>
      </c>
      <c r="S2018" s="123" t="n">
        <v>86.45</v>
      </c>
      <c r="T2018" s="58" t="inlineStr">
        <is>
          <t>830.85</t>
        </is>
      </c>
      <c r="U2018" s="58" t="inlineStr">
        <is>
          <t>Yes</t>
        </is>
      </c>
      <c r="V2018" s="123">
        <f>IFERROR(VALUE(TRIM(T2018)),S2018*F2018)</f>
        <v/>
      </c>
      <c r="W2018" s="58">
        <f>IF(F2018&lt;=12,"0-12 mo",IF(F2018&lt;=24,"13-24 mo",IF(F2018&lt;=48,"25-48 mo","49+ mo")))</f>
        <v/>
      </c>
      <c r="X2018" s="58">
        <f>IF(S2018&lt;=35.5,"Q1 Low",IF(S2018&lt;=70.35,"Q2 Mid-Low",IF(S2018&lt;=89.85,"Q3 Mid-High","Q4 High")))</f>
        <v/>
      </c>
      <c r="Y2018" s="58">
        <f>IF(U2018="Yes",1,0)</f>
        <v/>
      </c>
      <c r="Z2018" s="58">
        <f>IF(P2018="Month-to-month",1,0)+IF(M2018="No",1,0)+IF(J2018="No",1,0)+IF(I2018="Fiber optic",1,0)+IF(Q2018="Yes",1,0)</f>
        <v/>
      </c>
    </row>
    <row r="2019" ht="15" customHeight="1" s="59">
      <c r="A2019" s="58" t="inlineStr">
        <is>
          <t>1087-GRUYI</t>
        </is>
      </c>
      <c r="B2019" s="58" t="inlineStr">
        <is>
          <t>Male</t>
        </is>
      </c>
      <c r="C2019" s="58" t="n">
        <v>0</v>
      </c>
      <c r="D2019" s="58" t="inlineStr">
        <is>
          <t>Yes</t>
        </is>
      </c>
      <c r="E2019" s="58" t="inlineStr">
        <is>
          <t>No</t>
        </is>
      </c>
      <c r="F2019" s="58" t="n">
        <v>38</v>
      </c>
      <c r="G2019" s="58" t="inlineStr">
        <is>
          <t>Yes</t>
        </is>
      </c>
      <c r="H2019" s="58" t="inlineStr">
        <is>
          <t>No</t>
        </is>
      </c>
      <c r="I2019" s="58" t="inlineStr">
        <is>
          <t>No</t>
        </is>
      </c>
      <c r="J2019" s="58" t="inlineStr">
        <is>
          <t>No internet service</t>
        </is>
      </c>
      <c r="K2019" s="58" t="inlineStr">
        <is>
          <t>No internet service</t>
        </is>
      </c>
      <c r="L2019" s="58" t="inlineStr">
        <is>
          <t>No internet service</t>
        </is>
      </c>
      <c r="M2019" s="58" t="inlineStr">
        <is>
          <t>No internet service</t>
        </is>
      </c>
      <c r="N2019" s="58" t="inlineStr">
        <is>
          <t>No internet service</t>
        </is>
      </c>
      <c r="O2019" s="58" t="inlineStr">
        <is>
          <t>No internet service</t>
        </is>
      </c>
      <c r="P2019" s="58" t="inlineStr">
        <is>
          <t>Two year</t>
        </is>
      </c>
      <c r="Q2019" s="58" t="inlineStr">
        <is>
          <t>No</t>
        </is>
      </c>
      <c r="R2019" s="58" t="inlineStr">
        <is>
          <t>Bank transfer (automatic)</t>
        </is>
      </c>
      <c r="S2019" s="123" t="n">
        <v>20.4</v>
      </c>
      <c r="T2019" s="58" t="inlineStr">
        <is>
          <t>743.5</t>
        </is>
      </c>
      <c r="U2019" s="58" t="inlineStr">
        <is>
          <t>No</t>
        </is>
      </c>
      <c r="V2019" s="123">
        <f>IFERROR(VALUE(TRIM(T2019)),S2019*F2019)</f>
        <v/>
      </c>
      <c r="W2019" s="58">
        <f>IF(F2019&lt;=12,"0-12 mo",IF(F2019&lt;=24,"13-24 mo",IF(F2019&lt;=48,"25-48 mo","49+ mo")))</f>
        <v/>
      </c>
      <c r="X2019" s="58">
        <f>IF(S2019&lt;=35.5,"Q1 Low",IF(S2019&lt;=70.35,"Q2 Mid-Low",IF(S2019&lt;=89.85,"Q3 Mid-High","Q4 High")))</f>
        <v/>
      </c>
      <c r="Y2019" s="58">
        <f>IF(U2019="Yes",1,0)</f>
        <v/>
      </c>
      <c r="Z2019" s="58">
        <f>IF(P2019="Month-to-month",1,0)+IF(M2019="No",1,0)+IF(J2019="No",1,0)+IF(I2019="Fiber optic",1,0)+IF(Q2019="Yes",1,0)</f>
        <v/>
      </c>
    </row>
    <row r="2020" ht="15" customHeight="1" s="59">
      <c r="A2020" s="58" t="inlineStr">
        <is>
          <t>7065-YUNRY</t>
        </is>
      </c>
      <c r="B2020" s="58" t="inlineStr">
        <is>
          <t>Female</t>
        </is>
      </c>
      <c r="C2020" s="58" t="n">
        <v>0</v>
      </c>
      <c r="D2020" s="58" t="inlineStr">
        <is>
          <t>No</t>
        </is>
      </c>
      <c r="E2020" s="58" t="inlineStr">
        <is>
          <t>No</t>
        </is>
      </c>
      <c r="F2020" s="58" t="n">
        <v>1</v>
      </c>
      <c r="G2020" s="58" t="inlineStr">
        <is>
          <t>Yes</t>
        </is>
      </c>
      <c r="H2020" s="58" t="inlineStr">
        <is>
          <t>No</t>
        </is>
      </c>
      <c r="I2020" s="58" t="inlineStr">
        <is>
          <t>DSL</t>
        </is>
      </c>
      <c r="J2020" s="58" t="inlineStr">
        <is>
          <t>No</t>
        </is>
      </c>
      <c r="K2020" s="58" t="inlineStr">
        <is>
          <t>No</t>
        </is>
      </c>
      <c r="L2020" s="58" t="inlineStr">
        <is>
          <t>No</t>
        </is>
      </c>
      <c r="M2020" s="58" t="inlineStr">
        <is>
          <t>No</t>
        </is>
      </c>
      <c r="N2020" s="58" t="inlineStr">
        <is>
          <t>No</t>
        </is>
      </c>
      <c r="O2020" s="58" t="inlineStr">
        <is>
          <t>No</t>
        </is>
      </c>
      <c r="P2020" s="58" t="inlineStr">
        <is>
          <t>Month-to-month</t>
        </is>
      </c>
      <c r="Q2020" s="58" t="inlineStr">
        <is>
          <t>Yes</t>
        </is>
      </c>
      <c r="R2020" s="58" t="inlineStr">
        <is>
          <t>Mailed check</t>
        </is>
      </c>
      <c r="S2020" s="123" t="n">
        <v>45.3</v>
      </c>
      <c r="T2020" s="58" t="inlineStr">
        <is>
          <t>45.3</t>
        </is>
      </c>
      <c r="U2020" s="58" t="inlineStr">
        <is>
          <t>Yes</t>
        </is>
      </c>
      <c r="V2020" s="123">
        <f>IFERROR(VALUE(TRIM(T2020)),S2020*F2020)</f>
        <v/>
      </c>
      <c r="W2020" s="58">
        <f>IF(F2020&lt;=12,"0-12 mo",IF(F2020&lt;=24,"13-24 mo",IF(F2020&lt;=48,"25-48 mo","49+ mo")))</f>
        <v/>
      </c>
      <c r="X2020" s="58">
        <f>IF(S2020&lt;=35.5,"Q1 Low",IF(S2020&lt;=70.35,"Q2 Mid-Low",IF(S2020&lt;=89.85,"Q3 Mid-High","Q4 High")))</f>
        <v/>
      </c>
      <c r="Y2020" s="58">
        <f>IF(U2020="Yes",1,0)</f>
        <v/>
      </c>
      <c r="Z2020" s="58">
        <f>IF(P2020="Month-to-month",1,0)+IF(M2020="No",1,0)+IF(J2020="No",1,0)+IF(I2020="Fiber optic",1,0)+IF(Q2020="Yes",1,0)</f>
        <v/>
      </c>
    </row>
    <row r="2021" ht="15" customHeight="1" s="59">
      <c r="A2021" s="58" t="inlineStr">
        <is>
          <t>7694-VLBWQ</t>
        </is>
      </c>
      <c r="B2021" s="58" t="inlineStr">
        <is>
          <t>Male</t>
        </is>
      </c>
      <c r="C2021" s="58" t="n">
        <v>0</v>
      </c>
      <c r="D2021" s="58" t="inlineStr">
        <is>
          <t>Yes</t>
        </is>
      </c>
      <c r="E2021" s="58" t="inlineStr">
        <is>
          <t>No</t>
        </is>
      </c>
      <c r="F2021" s="58" t="n">
        <v>67</v>
      </c>
      <c r="G2021" s="58" t="inlineStr">
        <is>
          <t>Yes</t>
        </is>
      </c>
      <c r="H2021" s="58" t="inlineStr">
        <is>
          <t>Yes</t>
        </is>
      </c>
      <c r="I2021" s="58" t="inlineStr">
        <is>
          <t>Fiber optic</t>
        </is>
      </c>
      <c r="J2021" s="58" t="inlineStr">
        <is>
          <t>No</t>
        </is>
      </c>
      <c r="K2021" s="58" t="inlineStr">
        <is>
          <t>Yes</t>
        </is>
      </c>
      <c r="L2021" s="58" t="inlineStr">
        <is>
          <t>Yes</t>
        </is>
      </c>
      <c r="M2021" s="58" t="inlineStr">
        <is>
          <t>No</t>
        </is>
      </c>
      <c r="N2021" s="58" t="inlineStr">
        <is>
          <t>Yes</t>
        </is>
      </c>
      <c r="O2021" s="58" t="inlineStr">
        <is>
          <t>Yes</t>
        </is>
      </c>
      <c r="P2021" s="58" t="inlineStr">
        <is>
          <t>One year</t>
        </is>
      </c>
      <c r="Q2021" s="58" t="inlineStr">
        <is>
          <t>No</t>
        </is>
      </c>
      <c r="R2021" s="58" t="inlineStr">
        <is>
          <t>Electronic check</t>
        </is>
      </c>
      <c r="S2021" s="123" t="n">
        <v>104.1</v>
      </c>
      <c r="T2021" s="58" t="inlineStr">
        <is>
          <t>7040.85</t>
        </is>
      </c>
      <c r="U2021" s="58" t="inlineStr">
        <is>
          <t>Yes</t>
        </is>
      </c>
      <c r="V2021" s="123">
        <f>IFERROR(VALUE(TRIM(T2021)),S2021*F2021)</f>
        <v/>
      </c>
      <c r="W2021" s="58">
        <f>IF(F2021&lt;=12,"0-12 mo",IF(F2021&lt;=24,"13-24 mo",IF(F2021&lt;=48,"25-48 mo","49+ mo")))</f>
        <v/>
      </c>
      <c r="X2021" s="58">
        <f>IF(S2021&lt;=35.5,"Q1 Low",IF(S2021&lt;=70.35,"Q2 Mid-Low",IF(S2021&lt;=89.85,"Q3 Mid-High","Q4 High")))</f>
        <v/>
      </c>
      <c r="Y2021" s="58">
        <f>IF(U2021="Yes",1,0)</f>
        <v/>
      </c>
      <c r="Z2021" s="58">
        <f>IF(P2021="Month-to-month",1,0)+IF(M2021="No",1,0)+IF(J2021="No",1,0)+IF(I2021="Fiber optic",1,0)+IF(Q2021="Yes",1,0)</f>
        <v/>
      </c>
    </row>
    <row r="2022" ht="15" customHeight="1" s="59">
      <c r="A2022" s="58" t="inlineStr">
        <is>
          <t>2546-KZAAT</t>
        </is>
      </c>
      <c r="B2022" s="58" t="inlineStr">
        <is>
          <t>Male</t>
        </is>
      </c>
      <c r="C2022" s="58" t="n">
        <v>0</v>
      </c>
      <c r="D2022" s="58" t="inlineStr">
        <is>
          <t>Yes</t>
        </is>
      </c>
      <c r="E2022" s="58" t="inlineStr">
        <is>
          <t>No</t>
        </is>
      </c>
      <c r="F2022" s="58" t="n">
        <v>52</v>
      </c>
      <c r="G2022" s="58" t="inlineStr">
        <is>
          <t>Yes</t>
        </is>
      </c>
      <c r="H2022" s="58" t="inlineStr">
        <is>
          <t>No</t>
        </is>
      </c>
      <c r="I2022" s="58" t="inlineStr">
        <is>
          <t>DSL</t>
        </is>
      </c>
      <c r="J2022" s="58" t="inlineStr">
        <is>
          <t>Yes</t>
        </is>
      </c>
      <c r="K2022" s="58" t="inlineStr">
        <is>
          <t>Yes</t>
        </is>
      </c>
      <c r="L2022" s="58" t="inlineStr">
        <is>
          <t>No</t>
        </is>
      </c>
      <c r="M2022" s="58" t="inlineStr">
        <is>
          <t>No</t>
        </is>
      </c>
      <c r="N2022" s="58" t="inlineStr">
        <is>
          <t>Yes</t>
        </is>
      </c>
      <c r="O2022" s="58" t="inlineStr">
        <is>
          <t>Yes</t>
        </is>
      </c>
      <c r="P2022" s="58" t="inlineStr">
        <is>
          <t>One year</t>
        </is>
      </c>
      <c r="Q2022" s="58" t="inlineStr">
        <is>
          <t>Yes</t>
        </is>
      </c>
      <c r="R2022" s="58" t="inlineStr">
        <is>
          <t>Mailed check</t>
        </is>
      </c>
      <c r="S2022" s="123" t="n">
        <v>75.40000000000001</v>
      </c>
      <c r="T2022" s="58" t="inlineStr">
        <is>
          <t>3865.45</t>
        </is>
      </c>
      <c r="U2022" s="58" t="inlineStr">
        <is>
          <t>No</t>
        </is>
      </c>
      <c r="V2022" s="123">
        <f>IFERROR(VALUE(TRIM(T2022)),S2022*F2022)</f>
        <v/>
      </c>
      <c r="W2022" s="58">
        <f>IF(F2022&lt;=12,"0-12 mo",IF(F2022&lt;=24,"13-24 mo",IF(F2022&lt;=48,"25-48 mo","49+ mo")))</f>
        <v/>
      </c>
      <c r="X2022" s="58">
        <f>IF(S2022&lt;=35.5,"Q1 Low",IF(S2022&lt;=70.35,"Q2 Mid-Low",IF(S2022&lt;=89.85,"Q3 Mid-High","Q4 High")))</f>
        <v/>
      </c>
      <c r="Y2022" s="58">
        <f>IF(U2022="Yes",1,0)</f>
        <v/>
      </c>
      <c r="Z2022" s="58">
        <f>IF(P2022="Month-to-month",1,0)+IF(M2022="No",1,0)+IF(J2022="No",1,0)+IF(I2022="Fiber optic",1,0)+IF(Q2022="Yes",1,0)</f>
        <v/>
      </c>
    </row>
    <row r="2023" ht="15" customHeight="1" s="59">
      <c r="A2023" s="58" t="inlineStr">
        <is>
          <t>0181-RITDD</t>
        </is>
      </c>
      <c r="B2023" s="58" t="inlineStr">
        <is>
          <t>Male</t>
        </is>
      </c>
      <c r="C2023" s="58" t="n">
        <v>0</v>
      </c>
      <c r="D2023" s="58" t="inlineStr">
        <is>
          <t>Yes</t>
        </is>
      </c>
      <c r="E2023" s="58" t="inlineStr">
        <is>
          <t>Yes</t>
        </is>
      </c>
      <c r="F2023" s="58" t="n">
        <v>62</v>
      </c>
      <c r="G2023" s="58" t="inlineStr">
        <is>
          <t>Yes</t>
        </is>
      </c>
      <c r="H2023" s="58" t="inlineStr">
        <is>
          <t>No</t>
        </is>
      </c>
      <c r="I2023" s="58" t="inlineStr">
        <is>
          <t>Fiber optic</t>
        </is>
      </c>
      <c r="J2023" s="58" t="inlineStr">
        <is>
          <t>Yes</t>
        </is>
      </c>
      <c r="K2023" s="58" t="inlineStr">
        <is>
          <t>Yes</t>
        </is>
      </c>
      <c r="L2023" s="58" t="inlineStr">
        <is>
          <t>Yes</t>
        </is>
      </c>
      <c r="M2023" s="58" t="inlineStr">
        <is>
          <t>Yes</t>
        </is>
      </c>
      <c r="N2023" s="58" t="inlineStr">
        <is>
          <t>Yes</t>
        </is>
      </c>
      <c r="O2023" s="58" t="inlineStr">
        <is>
          <t>Yes</t>
        </is>
      </c>
      <c r="P2023" s="58" t="inlineStr">
        <is>
          <t>Two year</t>
        </is>
      </c>
      <c r="Q2023" s="58" t="inlineStr">
        <is>
          <t>No</t>
        </is>
      </c>
      <c r="R2023" s="58" t="inlineStr">
        <is>
          <t>Mailed check</t>
        </is>
      </c>
      <c r="S2023" s="123" t="n">
        <v>108.15</v>
      </c>
      <c r="T2023" s="58" t="inlineStr">
        <is>
          <t>6825.65</t>
        </is>
      </c>
      <c r="U2023" s="58" t="inlineStr">
        <is>
          <t>No</t>
        </is>
      </c>
      <c r="V2023" s="123">
        <f>IFERROR(VALUE(TRIM(T2023)),S2023*F2023)</f>
        <v/>
      </c>
      <c r="W2023" s="58">
        <f>IF(F2023&lt;=12,"0-12 mo",IF(F2023&lt;=24,"13-24 mo",IF(F2023&lt;=48,"25-48 mo","49+ mo")))</f>
        <v/>
      </c>
      <c r="X2023" s="58">
        <f>IF(S2023&lt;=35.5,"Q1 Low",IF(S2023&lt;=70.35,"Q2 Mid-Low",IF(S2023&lt;=89.85,"Q3 Mid-High","Q4 High")))</f>
        <v/>
      </c>
      <c r="Y2023" s="58">
        <f>IF(U2023="Yes",1,0)</f>
        <v/>
      </c>
      <c r="Z2023" s="58">
        <f>IF(P2023="Month-to-month",1,0)+IF(M2023="No",1,0)+IF(J2023="No",1,0)+IF(I2023="Fiber optic",1,0)+IF(Q2023="Yes",1,0)</f>
        <v/>
      </c>
    </row>
    <row r="2024" ht="15" customHeight="1" s="59">
      <c r="A2024" s="58" t="inlineStr">
        <is>
          <t>5989-PGKJB</t>
        </is>
      </c>
      <c r="B2024" s="58" t="inlineStr">
        <is>
          <t>Female</t>
        </is>
      </c>
      <c r="C2024" s="58" t="n">
        <v>0</v>
      </c>
      <c r="D2024" s="58" t="inlineStr">
        <is>
          <t>No</t>
        </is>
      </c>
      <c r="E2024" s="58" t="inlineStr">
        <is>
          <t>No</t>
        </is>
      </c>
      <c r="F2024" s="58" t="n">
        <v>16</v>
      </c>
      <c r="G2024" s="58" t="inlineStr">
        <is>
          <t>Yes</t>
        </is>
      </c>
      <c r="H2024" s="58" t="inlineStr">
        <is>
          <t>No</t>
        </is>
      </c>
      <c r="I2024" s="58" t="inlineStr">
        <is>
          <t>Fiber optic</t>
        </is>
      </c>
      <c r="J2024" s="58" t="inlineStr">
        <is>
          <t>No</t>
        </is>
      </c>
      <c r="K2024" s="58" t="inlineStr">
        <is>
          <t>Yes</t>
        </is>
      </c>
      <c r="L2024" s="58" t="inlineStr">
        <is>
          <t>No</t>
        </is>
      </c>
      <c r="M2024" s="58" t="inlineStr">
        <is>
          <t>No</t>
        </is>
      </c>
      <c r="N2024" s="58" t="inlineStr">
        <is>
          <t>No</t>
        </is>
      </c>
      <c r="O2024" s="58" t="inlineStr">
        <is>
          <t>Yes</t>
        </is>
      </c>
      <c r="P2024" s="58" t="inlineStr">
        <is>
          <t>Month-to-month</t>
        </is>
      </c>
      <c r="Q2024" s="58" t="inlineStr">
        <is>
          <t>Yes</t>
        </is>
      </c>
      <c r="R2024" s="58" t="inlineStr">
        <is>
          <t>Electronic check</t>
        </is>
      </c>
      <c r="S2024" s="123" t="n">
        <v>86.25</v>
      </c>
      <c r="T2024" s="58" t="inlineStr">
        <is>
          <t>1340.1</t>
        </is>
      </c>
      <c r="U2024" s="58" t="inlineStr">
        <is>
          <t>No</t>
        </is>
      </c>
      <c r="V2024" s="123">
        <f>IFERROR(VALUE(TRIM(T2024)),S2024*F2024)</f>
        <v/>
      </c>
      <c r="W2024" s="58">
        <f>IF(F2024&lt;=12,"0-12 mo",IF(F2024&lt;=24,"13-24 mo",IF(F2024&lt;=48,"25-48 mo","49+ mo")))</f>
        <v/>
      </c>
      <c r="X2024" s="58">
        <f>IF(S2024&lt;=35.5,"Q1 Low",IF(S2024&lt;=70.35,"Q2 Mid-Low",IF(S2024&lt;=89.85,"Q3 Mid-High","Q4 High")))</f>
        <v/>
      </c>
      <c r="Y2024" s="58">
        <f>IF(U2024="Yes",1,0)</f>
        <v/>
      </c>
      <c r="Z2024" s="58">
        <f>IF(P2024="Month-to-month",1,0)+IF(M2024="No",1,0)+IF(J2024="No",1,0)+IF(I2024="Fiber optic",1,0)+IF(Q2024="Yes",1,0)</f>
        <v/>
      </c>
    </row>
    <row r="2025" ht="15" customHeight="1" s="59">
      <c r="A2025" s="58" t="inlineStr">
        <is>
          <t>4795-KTRTH</t>
        </is>
      </c>
      <c r="B2025" s="58" t="inlineStr">
        <is>
          <t>Female</t>
        </is>
      </c>
      <c r="C2025" s="58" t="n">
        <v>1</v>
      </c>
      <c r="D2025" s="58" t="inlineStr">
        <is>
          <t>Yes</t>
        </is>
      </c>
      <c r="E2025" s="58" t="inlineStr">
        <is>
          <t>No</t>
        </is>
      </c>
      <c r="F2025" s="58" t="n">
        <v>5</v>
      </c>
      <c r="G2025" s="58" t="inlineStr">
        <is>
          <t>Yes</t>
        </is>
      </c>
      <c r="H2025" s="58" t="inlineStr">
        <is>
          <t>Yes</t>
        </is>
      </c>
      <c r="I2025" s="58" t="inlineStr">
        <is>
          <t>Fiber optic</t>
        </is>
      </c>
      <c r="J2025" s="58" t="inlineStr">
        <is>
          <t>No</t>
        </is>
      </c>
      <c r="K2025" s="58" t="inlineStr">
        <is>
          <t>Yes</t>
        </is>
      </c>
      <c r="L2025" s="58" t="inlineStr">
        <is>
          <t>No</t>
        </is>
      </c>
      <c r="M2025" s="58" t="inlineStr">
        <is>
          <t>No</t>
        </is>
      </c>
      <c r="N2025" s="58" t="inlineStr">
        <is>
          <t>No</t>
        </is>
      </c>
      <c r="O2025" s="58" t="inlineStr">
        <is>
          <t>No</t>
        </is>
      </c>
      <c r="P2025" s="58" t="inlineStr">
        <is>
          <t>Month-to-month</t>
        </is>
      </c>
      <c r="Q2025" s="58" t="inlineStr">
        <is>
          <t>Yes</t>
        </is>
      </c>
      <c r="R2025" s="58" t="inlineStr">
        <is>
          <t>Electronic check</t>
        </is>
      </c>
      <c r="S2025" s="123" t="n">
        <v>81</v>
      </c>
      <c r="T2025" s="58" t="inlineStr">
        <is>
          <t>371.65</t>
        </is>
      </c>
      <c r="U2025" s="58" t="inlineStr">
        <is>
          <t>Yes</t>
        </is>
      </c>
      <c r="V2025" s="123">
        <f>IFERROR(VALUE(TRIM(T2025)),S2025*F2025)</f>
        <v/>
      </c>
      <c r="W2025" s="58">
        <f>IF(F2025&lt;=12,"0-12 mo",IF(F2025&lt;=24,"13-24 mo",IF(F2025&lt;=48,"25-48 mo","49+ mo")))</f>
        <v/>
      </c>
      <c r="X2025" s="58">
        <f>IF(S2025&lt;=35.5,"Q1 Low",IF(S2025&lt;=70.35,"Q2 Mid-Low",IF(S2025&lt;=89.85,"Q3 Mid-High","Q4 High")))</f>
        <v/>
      </c>
      <c r="Y2025" s="58">
        <f>IF(U2025="Yes",1,0)</f>
        <v/>
      </c>
      <c r="Z2025" s="58">
        <f>IF(P2025="Month-to-month",1,0)+IF(M2025="No",1,0)+IF(J2025="No",1,0)+IF(I2025="Fiber optic",1,0)+IF(Q2025="Yes",1,0)</f>
        <v/>
      </c>
    </row>
    <row r="2026" ht="15" customHeight="1" s="59">
      <c r="A2026" s="58" t="inlineStr">
        <is>
          <t>8272-ONJLV</t>
        </is>
      </c>
      <c r="B2026" s="58" t="inlineStr">
        <is>
          <t>Male</t>
        </is>
      </c>
      <c r="C2026" s="58" t="n">
        <v>0</v>
      </c>
      <c r="D2026" s="58" t="inlineStr">
        <is>
          <t>No</t>
        </is>
      </c>
      <c r="E2026" s="58" t="inlineStr">
        <is>
          <t>No</t>
        </is>
      </c>
      <c r="F2026" s="58" t="n">
        <v>12</v>
      </c>
      <c r="G2026" s="58" t="inlineStr">
        <is>
          <t>Yes</t>
        </is>
      </c>
      <c r="H2026" s="58" t="inlineStr">
        <is>
          <t>No</t>
        </is>
      </c>
      <c r="I2026" s="58" t="inlineStr">
        <is>
          <t>Fiber optic</t>
        </is>
      </c>
      <c r="J2026" s="58" t="inlineStr">
        <is>
          <t>No</t>
        </is>
      </c>
      <c r="K2026" s="58" t="inlineStr">
        <is>
          <t>No</t>
        </is>
      </c>
      <c r="L2026" s="58" t="inlineStr">
        <is>
          <t>Yes</t>
        </is>
      </c>
      <c r="M2026" s="58" t="inlineStr">
        <is>
          <t>No</t>
        </is>
      </c>
      <c r="N2026" s="58" t="inlineStr">
        <is>
          <t>Yes</t>
        </is>
      </c>
      <c r="O2026" s="58" t="inlineStr">
        <is>
          <t>Yes</t>
        </is>
      </c>
      <c r="P2026" s="58" t="inlineStr">
        <is>
          <t>One year</t>
        </is>
      </c>
      <c r="Q2026" s="58" t="inlineStr">
        <is>
          <t>No</t>
        </is>
      </c>
      <c r="R2026" s="58" t="inlineStr">
        <is>
          <t>Electronic check</t>
        </is>
      </c>
      <c r="S2026" s="123" t="n">
        <v>95.7</v>
      </c>
      <c r="T2026" s="58" t="inlineStr">
        <is>
          <t>1184</t>
        </is>
      </c>
      <c r="U2026" s="58" t="inlineStr">
        <is>
          <t>No</t>
        </is>
      </c>
      <c r="V2026" s="123">
        <f>IFERROR(VALUE(TRIM(T2026)),S2026*F2026)</f>
        <v/>
      </c>
      <c r="W2026" s="58">
        <f>IF(F2026&lt;=12,"0-12 mo",IF(F2026&lt;=24,"13-24 mo",IF(F2026&lt;=48,"25-48 mo","49+ mo")))</f>
        <v/>
      </c>
      <c r="X2026" s="58">
        <f>IF(S2026&lt;=35.5,"Q1 Low",IF(S2026&lt;=70.35,"Q2 Mid-Low",IF(S2026&lt;=89.85,"Q3 Mid-High","Q4 High")))</f>
        <v/>
      </c>
      <c r="Y2026" s="58">
        <f>IF(U2026="Yes",1,0)</f>
        <v/>
      </c>
      <c r="Z2026" s="58">
        <f>IF(P2026="Month-to-month",1,0)+IF(M2026="No",1,0)+IF(J2026="No",1,0)+IF(I2026="Fiber optic",1,0)+IF(Q2026="Yes",1,0)</f>
        <v/>
      </c>
    </row>
    <row r="2027" ht="15" customHeight="1" s="59">
      <c r="A2027" s="58" t="inlineStr">
        <is>
          <t>1488-PBLJN</t>
        </is>
      </c>
      <c r="B2027" s="58" t="inlineStr">
        <is>
          <t>Female</t>
        </is>
      </c>
      <c r="C2027" s="58" t="n">
        <v>0</v>
      </c>
      <c r="D2027" s="58" t="inlineStr">
        <is>
          <t>Yes</t>
        </is>
      </c>
      <c r="E2027" s="58" t="inlineStr">
        <is>
          <t>Yes</t>
        </is>
      </c>
      <c r="F2027" s="58" t="n">
        <v>72</v>
      </c>
      <c r="G2027" s="58" t="inlineStr">
        <is>
          <t>Yes</t>
        </is>
      </c>
      <c r="H2027" s="58" t="inlineStr">
        <is>
          <t>Yes</t>
        </is>
      </c>
      <c r="I2027" s="58" t="inlineStr">
        <is>
          <t>Fiber optic</t>
        </is>
      </c>
      <c r="J2027" s="58" t="inlineStr">
        <is>
          <t>Yes</t>
        </is>
      </c>
      <c r="K2027" s="58" t="inlineStr">
        <is>
          <t>Yes</t>
        </is>
      </c>
      <c r="L2027" s="58" t="inlineStr">
        <is>
          <t>Yes</t>
        </is>
      </c>
      <c r="M2027" s="58" t="inlineStr">
        <is>
          <t>Yes</t>
        </is>
      </c>
      <c r="N2027" s="58" t="inlineStr">
        <is>
          <t>Yes</t>
        </is>
      </c>
      <c r="O2027" s="58" t="inlineStr">
        <is>
          <t>Yes</t>
        </is>
      </c>
      <c r="P2027" s="58" t="inlineStr">
        <is>
          <t>Two year</t>
        </is>
      </c>
      <c r="Q2027" s="58" t="inlineStr">
        <is>
          <t>Yes</t>
        </is>
      </c>
      <c r="R2027" s="58" t="inlineStr">
        <is>
          <t>Bank transfer (automatic)</t>
        </is>
      </c>
      <c r="S2027" s="123" t="n">
        <v>116.85</v>
      </c>
      <c r="T2027" s="58" t="inlineStr">
        <is>
          <t>8477.7</t>
        </is>
      </c>
      <c r="U2027" s="58" t="inlineStr">
        <is>
          <t>No</t>
        </is>
      </c>
      <c r="V2027" s="123">
        <f>IFERROR(VALUE(TRIM(T2027)),S2027*F2027)</f>
        <v/>
      </c>
      <c r="W2027" s="58">
        <f>IF(F2027&lt;=12,"0-12 mo",IF(F2027&lt;=24,"13-24 mo",IF(F2027&lt;=48,"25-48 mo","49+ mo")))</f>
        <v/>
      </c>
      <c r="X2027" s="58">
        <f>IF(S2027&lt;=35.5,"Q1 Low",IF(S2027&lt;=70.35,"Q2 Mid-Low",IF(S2027&lt;=89.85,"Q3 Mid-High","Q4 High")))</f>
        <v/>
      </c>
      <c r="Y2027" s="58">
        <f>IF(U2027="Yes",1,0)</f>
        <v/>
      </c>
      <c r="Z2027" s="58">
        <f>IF(P2027="Month-to-month",1,0)+IF(M2027="No",1,0)+IF(J2027="No",1,0)+IF(I2027="Fiber optic",1,0)+IF(Q2027="Yes",1,0)</f>
        <v/>
      </c>
    </row>
    <row r="2028" ht="15" customHeight="1" s="59">
      <c r="A2028" s="58" t="inlineStr">
        <is>
          <t>0308-GIQJT</t>
        </is>
      </c>
      <c r="B2028" s="58" t="inlineStr">
        <is>
          <t>Male</t>
        </is>
      </c>
      <c r="C2028" s="58" t="n">
        <v>1</v>
      </c>
      <c r="D2028" s="58" t="inlineStr">
        <is>
          <t>No</t>
        </is>
      </c>
      <c r="E2028" s="58" t="inlineStr">
        <is>
          <t>No</t>
        </is>
      </c>
      <c r="F2028" s="58" t="n">
        <v>71</v>
      </c>
      <c r="G2028" s="58" t="inlineStr">
        <is>
          <t>Yes</t>
        </is>
      </c>
      <c r="H2028" s="58" t="inlineStr">
        <is>
          <t>Yes</t>
        </is>
      </c>
      <c r="I2028" s="58" t="inlineStr">
        <is>
          <t>Fiber optic</t>
        </is>
      </c>
      <c r="J2028" s="58" t="inlineStr">
        <is>
          <t>No</t>
        </is>
      </c>
      <c r="K2028" s="58" t="inlineStr">
        <is>
          <t>Yes</t>
        </is>
      </c>
      <c r="L2028" s="58" t="inlineStr">
        <is>
          <t>No</t>
        </is>
      </c>
      <c r="M2028" s="58" t="inlineStr">
        <is>
          <t>Yes</t>
        </is>
      </c>
      <c r="N2028" s="58" t="inlineStr">
        <is>
          <t>Yes</t>
        </is>
      </c>
      <c r="O2028" s="58" t="inlineStr">
        <is>
          <t>Yes</t>
        </is>
      </c>
      <c r="P2028" s="58" t="inlineStr">
        <is>
          <t>One year</t>
        </is>
      </c>
      <c r="Q2028" s="58" t="inlineStr">
        <is>
          <t>No</t>
        </is>
      </c>
      <c r="R2028" s="58" t="inlineStr">
        <is>
          <t>Bank transfer (automatic)</t>
        </is>
      </c>
      <c r="S2028" s="123" t="n">
        <v>105.75</v>
      </c>
      <c r="T2028" s="58" t="inlineStr">
        <is>
          <t>7382.85</t>
        </is>
      </c>
      <c r="U2028" s="58" t="inlineStr">
        <is>
          <t>No</t>
        </is>
      </c>
      <c r="V2028" s="123">
        <f>IFERROR(VALUE(TRIM(T2028)),S2028*F2028)</f>
        <v/>
      </c>
      <c r="W2028" s="58">
        <f>IF(F2028&lt;=12,"0-12 mo",IF(F2028&lt;=24,"13-24 mo",IF(F2028&lt;=48,"25-48 mo","49+ mo")))</f>
        <v/>
      </c>
      <c r="X2028" s="58">
        <f>IF(S2028&lt;=35.5,"Q1 Low",IF(S2028&lt;=70.35,"Q2 Mid-Low",IF(S2028&lt;=89.85,"Q3 Mid-High","Q4 High")))</f>
        <v/>
      </c>
      <c r="Y2028" s="58">
        <f>IF(U2028="Yes",1,0)</f>
        <v/>
      </c>
      <c r="Z2028" s="58">
        <f>IF(P2028="Month-to-month",1,0)+IF(M2028="No",1,0)+IF(J2028="No",1,0)+IF(I2028="Fiber optic",1,0)+IF(Q2028="Yes",1,0)</f>
        <v/>
      </c>
    </row>
    <row r="2029" ht="15" customHeight="1" s="59">
      <c r="A2029" s="58" t="inlineStr">
        <is>
          <t>3778-FOAQW</t>
        </is>
      </c>
      <c r="B2029" s="58" t="inlineStr">
        <is>
          <t>Female</t>
        </is>
      </c>
      <c r="C2029" s="58" t="n">
        <v>0</v>
      </c>
      <c r="D2029" s="58" t="inlineStr">
        <is>
          <t>Yes</t>
        </is>
      </c>
      <c r="E2029" s="58" t="inlineStr">
        <is>
          <t>No</t>
        </is>
      </c>
      <c r="F2029" s="58" t="n">
        <v>24</v>
      </c>
      <c r="G2029" s="58" t="inlineStr">
        <is>
          <t>Yes</t>
        </is>
      </c>
      <c r="H2029" s="58" t="inlineStr">
        <is>
          <t>No</t>
        </is>
      </c>
      <c r="I2029" s="58" t="inlineStr">
        <is>
          <t>No</t>
        </is>
      </c>
      <c r="J2029" s="58" t="inlineStr">
        <is>
          <t>No internet service</t>
        </is>
      </c>
      <c r="K2029" s="58" t="inlineStr">
        <is>
          <t>No internet service</t>
        </is>
      </c>
      <c r="L2029" s="58" t="inlineStr">
        <is>
          <t>No internet service</t>
        </is>
      </c>
      <c r="M2029" s="58" t="inlineStr">
        <is>
          <t>No internet service</t>
        </is>
      </c>
      <c r="N2029" s="58" t="inlineStr">
        <is>
          <t>No internet service</t>
        </is>
      </c>
      <c r="O2029" s="58" t="inlineStr">
        <is>
          <t>No internet service</t>
        </is>
      </c>
      <c r="P2029" s="58" t="inlineStr">
        <is>
          <t>One year</t>
        </is>
      </c>
      <c r="Q2029" s="58" t="inlineStr">
        <is>
          <t>No</t>
        </is>
      </c>
      <c r="R2029" s="58" t="inlineStr">
        <is>
          <t>Mailed check</t>
        </is>
      </c>
      <c r="S2029" s="123" t="n">
        <v>20.15</v>
      </c>
      <c r="T2029" s="58" t="inlineStr">
        <is>
          <t>456.85</t>
        </is>
      </c>
      <c r="U2029" s="58" t="inlineStr">
        <is>
          <t>No</t>
        </is>
      </c>
      <c r="V2029" s="123">
        <f>IFERROR(VALUE(TRIM(T2029)),S2029*F2029)</f>
        <v/>
      </c>
      <c r="W2029" s="58">
        <f>IF(F2029&lt;=12,"0-12 mo",IF(F2029&lt;=24,"13-24 mo",IF(F2029&lt;=48,"25-48 mo","49+ mo")))</f>
        <v/>
      </c>
      <c r="X2029" s="58">
        <f>IF(S2029&lt;=35.5,"Q1 Low",IF(S2029&lt;=70.35,"Q2 Mid-Low",IF(S2029&lt;=89.85,"Q3 Mid-High","Q4 High")))</f>
        <v/>
      </c>
      <c r="Y2029" s="58">
        <f>IF(U2029="Yes",1,0)</f>
        <v/>
      </c>
      <c r="Z2029" s="58">
        <f>IF(P2029="Month-to-month",1,0)+IF(M2029="No",1,0)+IF(J2029="No",1,0)+IF(I2029="Fiber optic",1,0)+IF(Q2029="Yes",1,0)</f>
        <v/>
      </c>
    </row>
    <row r="2030" ht="15" customHeight="1" s="59">
      <c r="A2030" s="58" t="inlineStr">
        <is>
          <t>4452-ROHMO</t>
        </is>
      </c>
      <c r="B2030" s="58" t="inlineStr">
        <is>
          <t>Female</t>
        </is>
      </c>
      <c r="C2030" s="58" t="n">
        <v>0</v>
      </c>
      <c r="D2030" s="58" t="inlineStr">
        <is>
          <t>No</t>
        </is>
      </c>
      <c r="E2030" s="58" t="inlineStr">
        <is>
          <t>No</t>
        </is>
      </c>
      <c r="F2030" s="58" t="n">
        <v>15</v>
      </c>
      <c r="G2030" s="58" t="inlineStr">
        <is>
          <t>Yes</t>
        </is>
      </c>
      <c r="H2030" s="58" t="inlineStr">
        <is>
          <t>No</t>
        </is>
      </c>
      <c r="I2030" s="58" t="inlineStr">
        <is>
          <t>No</t>
        </is>
      </c>
      <c r="J2030" s="58" t="inlineStr">
        <is>
          <t>No internet service</t>
        </is>
      </c>
      <c r="K2030" s="58" t="inlineStr">
        <is>
          <t>No internet service</t>
        </is>
      </c>
      <c r="L2030" s="58" t="inlineStr">
        <is>
          <t>No internet service</t>
        </is>
      </c>
      <c r="M2030" s="58" t="inlineStr">
        <is>
          <t>No internet service</t>
        </is>
      </c>
      <c r="N2030" s="58" t="inlineStr">
        <is>
          <t>No internet service</t>
        </is>
      </c>
      <c r="O2030" s="58" t="inlineStr">
        <is>
          <t>No internet service</t>
        </is>
      </c>
      <c r="P2030" s="58" t="inlineStr">
        <is>
          <t>Two year</t>
        </is>
      </c>
      <c r="Q2030" s="58" t="inlineStr">
        <is>
          <t>No</t>
        </is>
      </c>
      <c r="R2030" s="58" t="inlineStr">
        <is>
          <t>Mailed check</t>
        </is>
      </c>
      <c r="S2030" s="123" t="n">
        <v>19.6</v>
      </c>
      <c r="T2030" s="58" t="inlineStr">
        <is>
          <t>331.6</t>
        </is>
      </c>
      <c r="U2030" s="58" t="inlineStr">
        <is>
          <t>No</t>
        </is>
      </c>
      <c r="V2030" s="123">
        <f>IFERROR(VALUE(TRIM(T2030)),S2030*F2030)</f>
        <v/>
      </c>
      <c r="W2030" s="58">
        <f>IF(F2030&lt;=12,"0-12 mo",IF(F2030&lt;=24,"13-24 mo",IF(F2030&lt;=48,"25-48 mo","49+ mo")))</f>
        <v/>
      </c>
      <c r="X2030" s="58">
        <f>IF(S2030&lt;=35.5,"Q1 Low",IF(S2030&lt;=70.35,"Q2 Mid-Low",IF(S2030&lt;=89.85,"Q3 Mid-High","Q4 High")))</f>
        <v/>
      </c>
      <c r="Y2030" s="58">
        <f>IF(U2030="Yes",1,0)</f>
        <v/>
      </c>
      <c r="Z2030" s="58">
        <f>IF(P2030="Month-to-month",1,0)+IF(M2030="No",1,0)+IF(J2030="No",1,0)+IF(I2030="Fiber optic",1,0)+IF(Q2030="Yes",1,0)</f>
        <v/>
      </c>
    </row>
    <row r="2031" ht="15" customHeight="1" s="59">
      <c r="A2031" s="58" t="inlineStr">
        <is>
          <t>6481-OGDOO</t>
        </is>
      </c>
      <c r="B2031" s="58" t="inlineStr">
        <is>
          <t>Male</t>
        </is>
      </c>
      <c r="C2031" s="58" t="n">
        <v>0</v>
      </c>
      <c r="D2031" s="58" t="inlineStr">
        <is>
          <t>Yes</t>
        </is>
      </c>
      <c r="E2031" s="58" t="inlineStr">
        <is>
          <t>No</t>
        </is>
      </c>
      <c r="F2031" s="58" t="n">
        <v>67</v>
      </c>
      <c r="G2031" s="58" t="inlineStr">
        <is>
          <t>Yes</t>
        </is>
      </c>
      <c r="H2031" s="58" t="inlineStr">
        <is>
          <t>No</t>
        </is>
      </c>
      <c r="I2031" s="58" t="inlineStr">
        <is>
          <t>Fiber optic</t>
        </is>
      </c>
      <c r="J2031" s="58" t="inlineStr">
        <is>
          <t>Yes</t>
        </is>
      </c>
      <c r="K2031" s="58" t="inlineStr">
        <is>
          <t>Yes</t>
        </is>
      </c>
      <c r="L2031" s="58" t="inlineStr">
        <is>
          <t>No</t>
        </is>
      </c>
      <c r="M2031" s="58" t="inlineStr">
        <is>
          <t>No</t>
        </is>
      </c>
      <c r="N2031" s="58" t="inlineStr">
        <is>
          <t>No</t>
        </is>
      </c>
      <c r="O2031" s="58" t="inlineStr">
        <is>
          <t>Yes</t>
        </is>
      </c>
      <c r="P2031" s="58" t="inlineStr">
        <is>
          <t>One year</t>
        </is>
      </c>
      <c r="Q2031" s="58" t="inlineStr">
        <is>
          <t>Yes</t>
        </is>
      </c>
      <c r="R2031" s="58" t="inlineStr">
        <is>
          <t>Credit card (automatic)</t>
        </is>
      </c>
      <c r="S2031" s="123" t="n">
        <v>90.59999999999999</v>
      </c>
      <c r="T2031" s="58" t="inlineStr">
        <is>
          <t>6056.15</t>
        </is>
      </c>
      <c r="U2031" s="58" t="inlineStr">
        <is>
          <t>Yes</t>
        </is>
      </c>
      <c r="V2031" s="123">
        <f>IFERROR(VALUE(TRIM(T2031)),S2031*F2031)</f>
        <v/>
      </c>
      <c r="W2031" s="58">
        <f>IF(F2031&lt;=12,"0-12 mo",IF(F2031&lt;=24,"13-24 mo",IF(F2031&lt;=48,"25-48 mo","49+ mo")))</f>
        <v/>
      </c>
      <c r="X2031" s="58">
        <f>IF(S2031&lt;=35.5,"Q1 Low",IF(S2031&lt;=70.35,"Q2 Mid-Low",IF(S2031&lt;=89.85,"Q3 Mid-High","Q4 High")))</f>
        <v/>
      </c>
      <c r="Y2031" s="58">
        <f>IF(U2031="Yes",1,0)</f>
        <v/>
      </c>
      <c r="Z2031" s="58">
        <f>IF(P2031="Month-to-month",1,0)+IF(M2031="No",1,0)+IF(J2031="No",1,0)+IF(I2031="Fiber optic",1,0)+IF(Q2031="Yes",1,0)</f>
        <v/>
      </c>
    </row>
    <row r="2032" ht="15" customHeight="1" s="59">
      <c r="A2032" s="58" t="inlineStr">
        <is>
          <t>3090-LETTY</t>
        </is>
      </c>
      <c r="B2032" s="58" t="inlineStr">
        <is>
          <t>Male</t>
        </is>
      </c>
      <c r="C2032" s="58" t="n">
        <v>0</v>
      </c>
      <c r="D2032" s="58" t="inlineStr">
        <is>
          <t>No</t>
        </is>
      </c>
      <c r="E2032" s="58" t="inlineStr">
        <is>
          <t>Yes</t>
        </is>
      </c>
      <c r="F2032" s="58" t="n">
        <v>2</v>
      </c>
      <c r="G2032" s="58" t="inlineStr">
        <is>
          <t>Yes</t>
        </is>
      </c>
      <c r="H2032" s="58" t="inlineStr">
        <is>
          <t>Yes</t>
        </is>
      </c>
      <c r="I2032" s="58" t="inlineStr">
        <is>
          <t>DSL</t>
        </is>
      </c>
      <c r="J2032" s="58" t="inlineStr">
        <is>
          <t>Yes</t>
        </is>
      </c>
      <c r="K2032" s="58" t="inlineStr">
        <is>
          <t>Yes</t>
        </is>
      </c>
      <c r="L2032" s="58" t="inlineStr">
        <is>
          <t>No</t>
        </is>
      </c>
      <c r="M2032" s="58" t="inlineStr">
        <is>
          <t>No</t>
        </is>
      </c>
      <c r="N2032" s="58" t="inlineStr">
        <is>
          <t>No</t>
        </is>
      </c>
      <c r="O2032" s="58" t="inlineStr">
        <is>
          <t>No</t>
        </is>
      </c>
      <c r="P2032" s="58" t="inlineStr">
        <is>
          <t>Month-to-month</t>
        </is>
      </c>
      <c r="Q2032" s="58" t="inlineStr">
        <is>
          <t>No</t>
        </is>
      </c>
      <c r="R2032" s="58" t="inlineStr">
        <is>
          <t>Bank transfer (automatic)</t>
        </is>
      </c>
      <c r="S2032" s="123" t="n">
        <v>60.95</v>
      </c>
      <c r="T2032" s="58" t="inlineStr">
        <is>
          <t>134.6</t>
        </is>
      </c>
      <c r="U2032" s="58" t="inlineStr">
        <is>
          <t>No</t>
        </is>
      </c>
      <c r="V2032" s="123">
        <f>IFERROR(VALUE(TRIM(T2032)),S2032*F2032)</f>
        <v/>
      </c>
      <c r="W2032" s="58">
        <f>IF(F2032&lt;=12,"0-12 mo",IF(F2032&lt;=24,"13-24 mo",IF(F2032&lt;=48,"25-48 mo","49+ mo")))</f>
        <v/>
      </c>
      <c r="X2032" s="58">
        <f>IF(S2032&lt;=35.5,"Q1 Low",IF(S2032&lt;=70.35,"Q2 Mid-Low",IF(S2032&lt;=89.85,"Q3 Mid-High","Q4 High")))</f>
        <v/>
      </c>
      <c r="Y2032" s="58">
        <f>IF(U2032="Yes",1,0)</f>
        <v/>
      </c>
      <c r="Z2032" s="58">
        <f>IF(P2032="Month-to-month",1,0)+IF(M2032="No",1,0)+IF(J2032="No",1,0)+IF(I2032="Fiber optic",1,0)+IF(Q2032="Yes",1,0)</f>
        <v/>
      </c>
    </row>
    <row r="2033" ht="15" customHeight="1" s="59">
      <c r="A2033" s="58" t="inlineStr">
        <is>
          <t>5349-AZPEW</t>
        </is>
      </c>
      <c r="B2033" s="58" t="inlineStr">
        <is>
          <t>Female</t>
        </is>
      </c>
      <c r="C2033" s="58" t="n">
        <v>0</v>
      </c>
      <c r="D2033" s="58" t="inlineStr">
        <is>
          <t>Yes</t>
        </is>
      </c>
      <c r="E2033" s="58" t="inlineStr">
        <is>
          <t>Yes</t>
        </is>
      </c>
      <c r="F2033" s="58" t="n">
        <v>5</v>
      </c>
      <c r="G2033" s="58" t="inlineStr">
        <is>
          <t>No</t>
        </is>
      </c>
      <c r="H2033" s="58" t="inlineStr">
        <is>
          <t>No phone service</t>
        </is>
      </c>
      <c r="I2033" s="58" t="inlineStr">
        <is>
          <t>DSL</t>
        </is>
      </c>
      <c r="J2033" s="58" t="inlineStr">
        <is>
          <t>No</t>
        </is>
      </c>
      <c r="K2033" s="58" t="inlineStr">
        <is>
          <t>No</t>
        </is>
      </c>
      <c r="L2033" s="58" t="inlineStr">
        <is>
          <t>No</t>
        </is>
      </c>
      <c r="M2033" s="58" t="inlineStr">
        <is>
          <t>No</t>
        </is>
      </c>
      <c r="N2033" s="58" t="inlineStr">
        <is>
          <t>No</t>
        </is>
      </c>
      <c r="O2033" s="58" t="inlineStr">
        <is>
          <t>No</t>
        </is>
      </c>
      <c r="P2033" s="58" t="inlineStr">
        <is>
          <t>Month-to-month</t>
        </is>
      </c>
      <c r="Q2033" s="58" t="inlineStr">
        <is>
          <t>No</t>
        </is>
      </c>
      <c r="R2033" s="58" t="inlineStr">
        <is>
          <t>Mailed check</t>
        </is>
      </c>
      <c r="S2033" s="123" t="n">
        <v>25.05</v>
      </c>
      <c r="T2033" s="58" t="inlineStr">
        <is>
          <t>125.5</t>
        </is>
      </c>
      <c r="U2033" s="58" t="inlineStr">
        <is>
          <t>No</t>
        </is>
      </c>
      <c r="V2033" s="123">
        <f>IFERROR(VALUE(TRIM(T2033)),S2033*F2033)</f>
        <v/>
      </c>
      <c r="W2033" s="58">
        <f>IF(F2033&lt;=12,"0-12 mo",IF(F2033&lt;=24,"13-24 mo",IF(F2033&lt;=48,"25-48 mo","49+ mo")))</f>
        <v/>
      </c>
      <c r="X2033" s="58">
        <f>IF(S2033&lt;=35.5,"Q1 Low",IF(S2033&lt;=70.35,"Q2 Mid-Low",IF(S2033&lt;=89.85,"Q3 Mid-High","Q4 High")))</f>
        <v/>
      </c>
      <c r="Y2033" s="58">
        <f>IF(U2033="Yes",1,0)</f>
        <v/>
      </c>
      <c r="Z2033" s="58">
        <f>IF(P2033="Month-to-month",1,0)+IF(M2033="No",1,0)+IF(J2033="No",1,0)+IF(I2033="Fiber optic",1,0)+IF(Q2033="Yes",1,0)</f>
        <v/>
      </c>
    </row>
    <row r="2034" ht="15" customHeight="1" s="59">
      <c r="A2034" s="58" t="inlineStr">
        <is>
          <t>3753-TSEMP</t>
        </is>
      </c>
      <c r="B2034" s="58" t="inlineStr">
        <is>
          <t>Female</t>
        </is>
      </c>
      <c r="C2034" s="58" t="n">
        <v>0</v>
      </c>
      <c r="D2034" s="58" t="inlineStr">
        <is>
          <t>Yes</t>
        </is>
      </c>
      <c r="E2034" s="58" t="inlineStr">
        <is>
          <t>No</t>
        </is>
      </c>
      <c r="F2034" s="58" t="n">
        <v>15</v>
      </c>
      <c r="G2034" s="58" t="inlineStr">
        <is>
          <t>Yes</t>
        </is>
      </c>
      <c r="H2034" s="58" t="inlineStr">
        <is>
          <t>No</t>
        </is>
      </c>
      <c r="I2034" s="58" t="inlineStr">
        <is>
          <t>Fiber optic</t>
        </is>
      </c>
      <c r="J2034" s="58" t="inlineStr">
        <is>
          <t>No</t>
        </is>
      </c>
      <c r="K2034" s="58" t="inlineStr">
        <is>
          <t>No</t>
        </is>
      </c>
      <c r="L2034" s="58" t="inlineStr">
        <is>
          <t>No</t>
        </is>
      </c>
      <c r="M2034" s="58" t="inlineStr">
        <is>
          <t>No</t>
        </is>
      </c>
      <c r="N2034" s="58" t="inlineStr">
        <is>
          <t>Yes</t>
        </is>
      </c>
      <c r="O2034" s="58" t="inlineStr">
        <is>
          <t>Yes</t>
        </is>
      </c>
      <c r="P2034" s="58" t="inlineStr">
        <is>
          <t>Month-to-month</t>
        </is>
      </c>
      <c r="Q2034" s="58" t="inlineStr">
        <is>
          <t>No</t>
        </is>
      </c>
      <c r="R2034" s="58" t="inlineStr">
        <is>
          <t>Electronic check</t>
        </is>
      </c>
      <c r="S2034" s="123" t="n">
        <v>88.15000000000001</v>
      </c>
      <c r="T2034" s="58" t="inlineStr">
        <is>
          <t>1390.6</t>
        </is>
      </c>
      <c r="U2034" s="58" t="inlineStr">
        <is>
          <t>Yes</t>
        </is>
      </c>
      <c r="V2034" s="123">
        <f>IFERROR(VALUE(TRIM(T2034)),S2034*F2034)</f>
        <v/>
      </c>
      <c r="W2034" s="58">
        <f>IF(F2034&lt;=12,"0-12 mo",IF(F2034&lt;=24,"13-24 mo",IF(F2034&lt;=48,"25-48 mo","49+ mo")))</f>
        <v/>
      </c>
      <c r="X2034" s="58">
        <f>IF(S2034&lt;=35.5,"Q1 Low",IF(S2034&lt;=70.35,"Q2 Mid-Low",IF(S2034&lt;=89.85,"Q3 Mid-High","Q4 High")))</f>
        <v/>
      </c>
      <c r="Y2034" s="58">
        <f>IF(U2034="Yes",1,0)</f>
        <v/>
      </c>
      <c r="Z2034" s="58">
        <f>IF(P2034="Month-to-month",1,0)+IF(M2034="No",1,0)+IF(J2034="No",1,0)+IF(I2034="Fiber optic",1,0)+IF(Q2034="Yes",1,0)</f>
        <v/>
      </c>
    </row>
    <row r="2035" ht="15" customHeight="1" s="59">
      <c r="A2035" s="58" t="inlineStr">
        <is>
          <t>8305-VHZBZ</t>
        </is>
      </c>
      <c r="B2035" s="58" t="inlineStr">
        <is>
          <t>Male</t>
        </is>
      </c>
      <c r="C2035" s="58" t="n">
        <v>0</v>
      </c>
      <c r="D2035" s="58" t="inlineStr">
        <is>
          <t>No</t>
        </is>
      </c>
      <c r="E2035" s="58" t="inlineStr">
        <is>
          <t>No</t>
        </is>
      </c>
      <c r="F2035" s="58" t="n">
        <v>1</v>
      </c>
      <c r="G2035" s="58" t="inlineStr">
        <is>
          <t>Yes</t>
        </is>
      </c>
      <c r="H2035" s="58" t="inlineStr">
        <is>
          <t>No</t>
        </is>
      </c>
      <c r="I2035" s="58" t="inlineStr">
        <is>
          <t>No</t>
        </is>
      </c>
      <c r="J2035" s="58" t="inlineStr">
        <is>
          <t>No internet service</t>
        </is>
      </c>
      <c r="K2035" s="58" t="inlineStr">
        <is>
          <t>No internet service</t>
        </is>
      </c>
      <c r="L2035" s="58" t="inlineStr">
        <is>
          <t>No internet service</t>
        </is>
      </c>
      <c r="M2035" s="58" t="inlineStr">
        <is>
          <t>No internet service</t>
        </is>
      </c>
      <c r="N2035" s="58" t="inlineStr">
        <is>
          <t>No internet service</t>
        </is>
      </c>
      <c r="O2035" s="58" t="inlineStr">
        <is>
          <t>No internet service</t>
        </is>
      </c>
      <c r="P2035" s="58" t="inlineStr">
        <is>
          <t>Month-to-month</t>
        </is>
      </c>
      <c r="Q2035" s="58" t="inlineStr">
        <is>
          <t>Yes</t>
        </is>
      </c>
      <c r="R2035" s="58" t="inlineStr">
        <is>
          <t>Mailed check</t>
        </is>
      </c>
      <c r="S2035" s="123" t="n">
        <v>20.2</v>
      </c>
      <c r="T2035" s="58" t="inlineStr">
        <is>
          <t>20.2</t>
        </is>
      </c>
      <c r="U2035" s="58" t="inlineStr">
        <is>
          <t>Yes</t>
        </is>
      </c>
      <c r="V2035" s="123">
        <f>IFERROR(VALUE(TRIM(T2035)),S2035*F2035)</f>
        <v/>
      </c>
      <c r="W2035" s="58">
        <f>IF(F2035&lt;=12,"0-12 mo",IF(F2035&lt;=24,"13-24 mo",IF(F2035&lt;=48,"25-48 mo","49+ mo")))</f>
        <v/>
      </c>
      <c r="X2035" s="58">
        <f>IF(S2035&lt;=35.5,"Q1 Low",IF(S2035&lt;=70.35,"Q2 Mid-Low",IF(S2035&lt;=89.85,"Q3 Mid-High","Q4 High")))</f>
        <v/>
      </c>
      <c r="Y2035" s="58">
        <f>IF(U2035="Yes",1,0)</f>
        <v/>
      </c>
      <c r="Z2035" s="58">
        <f>IF(P2035="Month-to-month",1,0)+IF(M2035="No",1,0)+IF(J2035="No",1,0)+IF(I2035="Fiber optic",1,0)+IF(Q2035="Yes",1,0)</f>
        <v/>
      </c>
    </row>
    <row r="2036" ht="15" customHeight="1" s="59">
      <c r="A2036" s="58" t="inlineStr">
        <is>
          <t>9720-JJJOR</t>
        </is>
      </c>
      <c r="B2036" s="58" t="inlineStr">
        <is>
          <t>Male</t>
        </is>
      </c>
      <c r="C2036" s="58" t="n">
        <v>0</v>
      </c>
      <c r="D2036" s="58" t="inlineStr">
        <is>
          <t>Yes</t>
        </is>
      </c>
      <c r="E2036" s="58" t="inlineStr">
        <is>
          <t>Yes</t>
        </is>
      </c>
      <c r="F2036" s="58" t="n">
        <v>41</v>
      </c>
      <c r="G2036" s="58" t="inlineStr">
        <is>
          <t>Yes</t>
        </is>
      </c>
      <c r="H2036" s="58" t="inlineStr">
        <is>
          <t>No</t>
        </is>
      </c>
      <c r="I2036" s="58" t="inlineStr">
        <is>
          <t>DSL</t>
        </is>
      </c>
      <c r="J2036" s="58" t="inlineStr">
        <is>
          <t>Yes</t>
        </is>
      </c>
      <c r="K2036" s="58" t="inlineStr">
        <is>
          <t>Yes</t>
        </is>
      </c>
      <c r="L2036" s="58" t="inlineStr">
        <is>
          <t>Yes</t>
        </is>
      </c>
      <c r="M2036" s="58" t="inlineStr">
        <is>
          <t>No</t>
        </is>
      </c>
      <c r="N2036" s="58" t="inlineStr">
        <is>
          <t>No</t>
        </is>
      </c>
      <c r="O2036" s="58" t="inlineStr">
        <is>
          <t>No</t>
        </is>
      </c>
      <c r="P2036" s="58" t="inlineStr">
        <is>
          <t>One year</t>
        </is>
      </c>
      <c r="Q2036" s="58" t="inlineStr">
        <is>
          <t>Yes</t>
        </is>
      </c>
      <c r="R2036" s="58" t="inlineStr">
        <is>
          <t>Bank transfer (automatic)</t>
        </is>
      </c>
      <c r="S2036" s="123" t="n">
        <v>60.3</v>
      </c>
      <c r="T2036" s="58" t="inlineStr">
        <is>
          <t>2511.3</t>
        </is>
      </c>
      <c r="U2036" s="58" t="inlineStr">
        <is>
          <t>No</t>
        </is>
      </c>
      <c r="V2036" s="123">
        <f>IFERROR(VALUE(TRIM(T2036)),S2036*F2036)</f>
        <v/>
      </c>
      <c r="W2036" s="58">
        <f>IF(F2036&lt;=12,"0-12 mo",IF(F2036&lt;=24,"13-24 mo",IF(F2036&lt;=48,"25-48 mo","49+ mo")))</f>
        <v/>
      </c>
      <c r="X2036" s="58">
        <f>IF(S2036&lt;=35.5,"Q1 Low",IF(S2036&lt;=70.35,"Q2 Mid-Low",IF(S2036&lt;=89.85,"Q3 Mid-High","Q4 High")))</f>
        <v/>
      </c>
      <c r="Y2036" s="58">
        <f>IF(U2036="Yes",1,0)</f>
        <v/>
      </c>
      <c r="Z2036" s="58">
        <f>IF(P2036="Month-to-month",1,0)+IF(M2036="No",1,0)+IF(J2036="No",1,0)+IF(I2036="Fiber optic",1,0)+IF(Q2036="Yes",1,0)</f>
        <v/>
      </c>
    </row>
    <row r="2037" ht="15" customHeight="1" s="59">
      <c r="A2037" s="58" t="inlineStr">
        <is>
          <t>8100-HZZLJ</t>
        </is>
      </c>
      <c r="B2037" s="58" t="inlineStr">
        <is>
          <t>Female</t>
        </is>
      </c>
      <c r="C2037" s="58" t="n">
        <v>0</v>
      </c>
      <c r="D2037" s="58" t="inlineStr">
        <is>
          <t>No</t>
        </is>
      </c>
      <c r="E2037" s="58" t="inlineStr">
        <is>
          <t>Yes</t>
        </is>
      </c>
      <c r="F2037" s="58" t="n">
        <v>43</v>
      </c>
      <c r="G2037" s="58" t="inlineStr">
        <is>
          <t>Yes</t>
        </is>
      </c>
      <c r="H2037" s="58" t="inlineStr">
        <is>
          <t>No</t>
        </is>
      </c>
      <c r="I2037" s="58" t="inlineStr">
        <is>
          <t>DSL</t>
        </is>
      </c>
      <c r="J2037" s="58" t="inlineStr">
        <is>
          <t>Yes</t>
        </is>
      </c>
      <c r="K2037" s="58" t="inlineStr">
        <is>
          <t>Yes</t>
        </is>
      </c>
      <c r="L2037" s="58" t="inlineStr">
        <is>
          <t>No</t>
        </is>
      </c>
      <c r="M2037" s="58" t="inlineStr">
        <is>
          <t>No</t>
        </is>
      </c>
      <c r="N2037" s="58" t="inlineStr">
        <is>
          <t>No</t>
        </is>
      </c>
      <c r="O2037" s="58" t="inlineStr">
        <is>
          <t>Yes</t>
        </is>
      </c>
      <c r="P2037" s="58" t="inlineStr">
        <is>
          <t>Month-to-month</t>
        </is>
      </c>
      <c r="Q2037" s="58" t="inlineStr">
        <is>
          <t>Yes</t>
        </is>
      </c>
      <c r="R2037" s="58" t="inlineStr">
        <is>
          <t>Electronic check</t>
        </is>
      </c>
      <c r="S2037" s="123" t="n">
        <v>63.95</v>
      </c>
      <c r="T2037" s="58" t="inlineStr">
        <is>
          <t>2737.05</t>
        </is>
      </c>
      <c r="U2037" s="58" t="inlineStr">
        <is>
          <t>No</t>
        </is>
      </c>
      <c r="V2037" s="123">
        <f>IFERROR(VALUE(TRIM(T2037)),S2037*F2037)</f>
        <v/>
      </c>
      <c r="W2037" s="58">
        <f>IF(F2037&lt;=12,"0-12 mo",IF(F2037&lt;=24,"13-24 mo",IF(F2037&lt;=48,"25-48 mo","49+ mo")))</f>
        <v/>
      </c>
      <c r="X2037" s="58">
        <f>IF(S2037&lt;=35.5,"Q1 Low",IF(S2037&lt;=70.35,"Q2 Mid-Low",IF(S2037&lt;=89.85,"Q3 Mid-High","Q4 High")))</f>
        <v/>
      </c>
      <c r="Y2037" s="58">
        <f>IF(U2037="Yes",1,0)</f>
        <v/>
      </c>
      <c r="Z2037" s="58">
        <f>IF(P2037="Month-to-month",1,0)+IF(M2037="No",1,0)+IF(J2037="No",1,0)+IF(I2037="Fiber optic",1,0)+IF(Q2037="Yes",1,0)</f>
        <v/>
      </c>
    </row>
    <row r="2038" ht="15" customHeight="1" s="59">
      <c r="A2038" s="58" t="inlineStr">
        <is>
          <t>8775-ERLNB</t>
        </is>
      </c>
      <c r="B2038" s="58" t="inlineStr">
        <is>
          <t>Male</t>
        </is>
      </c>
      <c r="C2038" s="58" t="n">
        <v>1</v>
      </c>
      <c r="D2038" s="58" t="inlineStr">
        <is>
          <t>Yes</t>
        </is>
      </c>
      <c r="E2038" s="58" t="inlineStr">
        <is>
          <t>No</t>
        </is>
      </c>
      <c r="F2038" s="58" t="n">
        <v>1</v>
      </c>
      <c r="G2038" s="58" t="inlineStr">
        <is>
          <t>Yes</t>
        </is>
      </c>
      <c r="H2038" s="58" t="inlineStr">
        <is>
          <t>Yes</t>
        </is>
      </c>
      <c r="I2038" s="58" t="inlineStr">
        <is>
          <t>Fiber optic</t>
        </is>
      </c>
      <c r="J2038" s="58" t="inlineStr">
        <is>
          <t>No</t>
        </is>
      </c>
      <c r="K2038" s="58" t="inlineStr">
        <is>
          <t>No</t>
        </is>
      </c>
      <c r="L2038" s="58" t="inlineStr">
        <is>
          <t>No</t>
        </is>
      </c>
      <c r="M2038" s="58" t="inlineStr">
        <is>
          <t>No</t>
        </is>
      </c>
      <c r="N2038" s="58" t="inlineStr">
        <is>
          <t>No</t>
        </is>
      </c>
      <c r="O2038" s="58" t="inlineStr">
        <is>
          <t>No</t>
        </is>
      </c>
      <c r="P2038" s="58" t="inlineStr">
        <is>
          <t>Month-to-month</t>
        </is>
      </c>
      <c r="Q2038" s="58" t="inlineStr">
        <is>
          <t>No</t>
        </is>
      </c>
      <c r="R2038" s="58" t="inlineStr">
        <is>
          <t>Electronic check</t>
        </is>
      </c>
      <c r="S2038" s="123" t="n">
        <v>74.3</v>
      </c>
      <c r="T2038" s="58" t="inlineStr">
        <is>
          <t>74.3</t>
        </is>
      </c>
      <c r="U2038" s="58" t="inlineStr">
        <is>
          <t>No</t>
        </is>
      </c>
      <c r="V2038" s="123">
        <f>IFERROR(VALUE(TRIM(T2038)),S2038*F2038)</f>
        <v/>
      </c>
      <c r="W2038" s="58">
        <f>IF(F2038&lt;=12,"0-12 mo",IF(F2038&lt;=24,"13-24 mo",IF(F2038&lt;=48,"25-48 mo","49+ mo")))</f>
        <v/>
      </c>
      <c r="X2038" s="58">
        <f>IF(S2038&lt;=35.5,"Q1 Low",IF(S2038&lt;=70.35,"Q2 Mid-Low",IF(S2038&lt;=89.85,"Q3 Mid-High","Q4 High")))</f>
        <v/>
      </c>
      <c r="Y2038" s="58">
        <f>IF(U2038="Yes",1,0)</f>
        <v/>
      </c>
      <c r="Z2038" s="58">
        <f>IF(P2038="Month-to-month",1,0)+IF(M2038="No",1,0)+IF(J2038="No",1,0)+IF(I2038="Fiber optic",1,0)+IF(Q2038="Yes",1,0)</f>
        <v/>
      </c>
    </row>
    <row r="2039" ht="15" customHeight="1" s="59">
      <c r="A2039" s="58" t="inlineStr">
        <is>
          <t>8309-IEYJD</t>
        </is>
      </c>
      <c r="B2039" s="58" t="inlineStr">
        <is>
          <t>Female</t>
        </is>
      </c>
      <c r="C2039" s="58" t="n">
        <v>1</v>
      </c>
      <c r="D2039" s="58" t="inlineStr">
        <is>
          <t>No</t>
        </is>
      </c>
      <c r="E2039" s="58" t="inlineStr">
        <is>
          <t>No</t>
        </is>
      </c>
      <c r="F2039" s="58" t="n">
        <v>1</v>
      </c>
      <c r="G2039" s="58" t="inlineStr">
        <is>
          <t>Yes</t>
        </is>
      </c>
      <c r="H2039" s="58" t="inlineStr">
        <is>
          <t>No</t>
        </is>
      </c>
      <c r="I2039" s="58" t="inlineStr">
        <is>
          <t>Fiber optic</t>
        </is>
      </c>
      <c r="J2039" s="58" t="inlineStr">
        <is>
          <t>No</t>
        </is>
      </c>
      <c r="K2039" s="58" t="inlineStr">
        <is>
          <t>No</t>
        </is>
      </c>
      <c r="L2039" s="58" t="inlineStr">
        <is>
          <t>No</t>
        </is>
      </c>
      <c r="M2039" s="58" t="inlineStr">
        <is>
          <t>No</t>
        </is>
      </c>
      <c r="N2039" s="58" t="inlineStr">
        <is>
          <t>No</t>
        </is>
      </c>
      <c r="O2039" s="58" t="inlineStr">
        <is>
          <t>No</t>
        </is>
      </c>
      <c r="P2039" s="58" t="inlineStr">
        <is>
          <t>Month-to-month</t>
        </is>
      </c>
      <c r="Q2039" s="58" t="inlineStr">
        <is>
          <t>Yes</t>
        </is>
      </c>
      <c r="R2039" s="58" t="inlineStr">
        <is>
          <t>Mailed check</t>
        </is>
      </c>
      <c r="S2039" s="123" t="n">
        <v>70.59999999999999</v>
      </c>
      <c r="T2039" s="58" t="inlineStr">
        <is>
          <t>70.6</t>
        </is>
      </c>
      <c r="U2039" s="58" t="inlineStr">
        <is>
          <t>No</t>
        </is>
      </c>
      <c r="V2039" s="123">
        <f>IFERROR(VALUE(TRIM(T2039)),S2039*F2039)</f>
        <v/>
      </c>
      <c r="W2039" s="58">
        <f>IF(F2039&lt;=12,"0-12 mo",IF(F2039&lt;=24,"13-24 mo",IF(F2039&lt;=48,"25-48 mo","49+ mo")))</f>
        <v/>
      </c>
      <c r="X2039" s="58">
        <f>IF(S2039&lt;=35.5,"Q1 Low",IF(S2039&lt;=70.35,"Q2 Mid-Low",IF(S2039&lt;=89.85,"Q3 Mid-High","Q4 High")))</f>
        <v/>
      </c>
      <c r="Y2039" s="58">
        <f>IF(U2039="Yes",1,0)</f>
        <v/>
      </c>
      <c r="Z2039" s="58">
        <f>IF(P2039="Month-to-month",1,0)+IF(M2039="No",1,0)+IF(J2039="No",1,0)+IF(I2039="Fiber optic",1,0)+IF(Q2039="Yes",1,0)</f>
        <v/>
      </c>
    </row>
    <row r="2040" ht="15" customHeight="1" s="59">
      <c r="A2040" s="58" t="inlineStr">
        <is>
          <t>9172-JITSM</t>
        </is>
      </c>
      <c r="B2040" s="58" t="inlineStr">
        <is>
          <t>Female</t>
        </is>
      </c>
      <c r="C2040" s="58" t="n">
        <v>0</v>
      </c>
      <c r="D2040" s="58" t="inlineStr">
        <is>
          <t>Yes</t>
        </is>
      </c>
      <c r="E2040" s="58" t="inlineStr">
        <is>
          <t>Yes</t>
        </is>
      </c>
      <c r="F2040" s="58" t="n">
        <v>26</v>
      </c>
      <c r="G2040" s="58" t="inlineStr">
        <is>
          <t>Yes</t>
        </is>
      </c>
      <c r="H2040" s="58" t="inlineStr">
        <is>
          <t>No</t>
        </is>
      </c>
      <c r="I2040" s="58" t="inlineStr">
        <is>
          <t>Fiber optic</t>
        </is>
      </c>
      <c r="J2040" s="58" t="inlineStr">
        <is>
          <t>No</t>
        </is>
      </c>
      <c r="K2040" s="58" t="inlineStr">
        <is>
          <t>No</t>
        </is>
      </c>
      <c r="L2040" s="58" t="inlineStr">
        <is>
          <t>No</t>
        </is>
      </c>
      <c r="M2040" s="58" t="inlineStr">
        <is>
          <t>No</t>
        </is>
      </c>
      <c r="N2040" s="58" t="inlineStr">
        <is>
          <t>Yes</t>
        </is>
      </c>
      <c r="O2040" s="58" t="inlineStr">
        <is>
          <t>Yes</t>
        </is>
      </c>
      <c r="P2040" s="58" t="inlineStr">
        <is>
          <t>Month-to-month</t>
        </is>
      </c>
      <c r="Q2040" s="58" t="inlineStr">
        <is>
          <t>Yes</t>
        </is>
      </c>
      <c r="R2040" s="58" t="inlineStr">
        <is>
          <t>Electronic check</t>
        </is>
      </c>
      <c r="S2040" s="123" t="n">
        <v>90.8</v>
      </c>
      <c r="T2040" s="58" t="inlineStr">
        <is>
          <t>2361.8</t>
        </is>
      </c>
      <c r="U2040" s="58" t="inlineStr">
        <is>
          <t>Yes</t>
        </is>
      </c>
      <c r="V2040" s="123">
        <f>IFERROR(VALUE(TRIM(T2040)),S2040*F2040)</f>
        <v/>
      </c>
      <c r="W2040" s="58">
        <f>IF(F2040&lt;=12,"0-12 mo",IF(F2040&lt;=24,"13-24 mo",IF(F2040&lt;=48,"25-48 mo","49+ mo")))</f>
        <v/>
      </c>
      <c r="X2040" s="58">
        <f>IF(S2040&lt;=35.5,"Q1 Low",IF(S2040&lt;=70.35,"Q2 Mid-Low",IF(S2040&lt;=89.85,"Q3 Mid-High","Q4 High")))</f>
        <v/>
      </c>
      <c r="Y2040" s="58">
        <f>IF(U2040="Yes",1,0)</f>
        <v/>
      </c>
      <c r="Z2040" s="58">
        <f>IF(P2040="Month-to-month",1,0)+IF(M2040="No",1,0)+IF(J2040="No",1,0)+IF(I2040="Fiber optic",1,0)+IF(Q2040="Yes",1,0)</f>
        <v/>
      </c>
    </row>
    <row r="2041" ht="15" customHeight="1" s="59">
      <c r="A2041" s="58" t="inlineStr">
        <is>
          <t>6298-QDFNH</t>
        </is>
      </c>
      <c r="B2041" s="58" t="inlineStr">
        <is>
          <t>Male</t>
        </is>
      </c>
      <c r="C2041" s="58" t="n">
        <v>0</v>
      </c>
      <c r="D2041" s="58" t="inlineStr">
        <is>
          <t>No</t>
        </is>
      </c>
      <c r="E2041" s="58" t="inlineStr">
        <is>
          <t>No</t>
        </is>
      </c>
      <c r="F2041" s="58" t="n">
        <v>22</v>
      </c>
      <c r="G2041" s="58" t="inlineStr">
        <is>
          <t>Yes</t>
        </is>
      </c>
      <c r="H2041" s="58" t="inlineStr">
        <is>
          <t>Yes</t>
        </is>
      </c>
      <c r="I2041" s="58" t="inlineStr">
        <is>
          <t>Fiber optic</t>
        </is>
      </c>
      <c r="J2041" s="58" t="inlineStr">
        <is>
          <t>No</t>
        </is>
      </c>
      <c r="K2041" s="58" t="inlineStr">
        <is>
          <t>Yes</t>
        </is>
      </c>
      <c r="L2041" s="58" t="inlineStr">
        <is>
          <t>No</t>
        </is>
      </c>
      <c r="M2041" s="58" t="inlineStr">
        <is>
          <t>No</t>
        </is>
      </c>
      <c r="N2041" s="58" t="inlineStr">
        <is>
          <t>No</t>
        </is>
      </c>
      <c r="O2041" s="58" t="inlineStr">
        <is>
          <t>No</t>
        </is>
      </c>
      <c r="P2041" s="58" t="inlineStr">
        <is>
          <t>Month-to-month</t>
        </is>
      </c>
      <c r="Q2041" s="58" t="inlineStr">
        <is>
          <t>Yes</t>
        </is>
      </c>
      <c r="R2041" s="58" t="inlineStr">
        <is>
          <t>Electronic check</t>
        </is>
      </c>
      <c r="S2041" s="123" t="n">
        <v>79.34999999999999</v>
      </c>
      <c r="T2041" s="58" t="inlineStr">
        <is>
          <t>1730.35</t>
        </is>
      </c>
      <c r="U2041" s="58" t="inlineStr">
        <is>
          <t>Yes</t>
        </is>
      </c>
      <c r="V2041" s="123">
        <f>IFERROR(VALUE(TRIM(T2041)),S2041*F2041)</f>
        <v/>
      </c>
      <c r="W2041" s="58">
        <f>IF(F2041&lt;=12,"0-12 mo",IF(F2041&lt;=24,"13-24 mo",IF(F2041&lt;=48,"25-48 mo","49+ mo")))</f>
        <v/>
      </c>
      <c r="X2041" s="58">
        <f>IF(S2041&lt;=35.5,"Q1 Low",IF(S2041&lt;=70.35,"Q2 Mid-Low",IF(S2041&lt;=89.85,"Q3 Mid-High","Q4 High")))</f>
        <v/>
      </c>
      <c r="Y2041" s="58">
        <f>IF(U2041="Yes",1,0)</f>
        <v/>
      </c>
      <c r="Z2041" s="58">
        <f>IF(P2041="Month-to-month",1,0)+IF(M2041="No",1,0)+IF(J2041="No",1,0)+IF(I2041="Fiber optic",1,0)+IF(Q2041="Yes",1,0)</f>
        <v/>
      </c>
    </row>
    <row r="2042" ht="15" customHeight="1" s="59">
      <c r="A2042" s="58" t="inlineStr">
        <is>
          <t>7398-HPYZQ</t>
        </is>
      </c>
      <c r="B2042" s="58" t="inlineStr">
        <is>
          <t>Male</t>
        </is>
      </c>
      <c r="C2042" s="58" t="n">
        <v>0</v>
      </c>
      <c r="D2042" s="58" t="inlineStr">
        <is>
          <t>Yes</t>
        </is>
      </c>
      <c r="E2042" s="58" t="inlineStr">
        <is>
          <t>No</t>
        </is>
      </c>
      <c r="F2042" s="58" t="n">
        <v>71</v>
      </c>
      <c r="G2042" s="58" t="inlineStr">
        <is>
          <t>Yes</t>
        </is>
      </c>
      <c r="H2042" s="58" t="inlineStr">
        <is>
          <t>Yes</t>
        </is>
      </c>
      <c r="I2042" s="58" t="inlineStr">
        <is>
          <t>DSL</t>
        </is>
      </c>
      <c r="J2042" s="58" t="inlineStr">
        <is>
          <t>Yes</t>
        </is>
      </c>
      <c r="K2042" s="58" t="inlineStr">
        <is>
          <t>Yes</t>
        </is>
      </c>
      <c r="L2042" s="58" t="inlineStr">
        <is>
          <t>Yes</t>
        </is>
      </c>
      <c r="M2042" s="58" t="inlineStr">
        <is>
          <t>Yes</t>
        </is>
      </c>
      <c r="N2042" s="58" t="inlineStr">
        <is>
          <t>Yes</t>
        </is>
      </c>
      <c r="O2042" s="58" t="inlineStr">
        <is>
          <t>Yes</t>
        </is>
      </c>
      <c r="P2042" s="58" t="inlineStr">
        <is>
          <t>Two year</t>
        </is>
      </c>
      <c r="Q2042" s="58" t="inlineStr">
        <is>
          <t>No</t>
        </is>
      </c>
      <c r="R2042" s="58" t="inlineStr">
        <is>
          <t>Bank transfer (automatic)</t>
        </is>
      </c>
      <c r="S2042" s="123" t="n">
        <v>90.55</v>
      </c>
      <c r="T2042" s="58" t="inlineStr">
        <is>
          <t>6404</t>
        </is>
      </c>
      <c r="U2042" s="58" t="inlineStr">
        <is>
          <t>No</t>
        </is>
      </c>
      <c r="V2042" s="123">
        <f>IFERROR(VALUE(TRIM(T2042)),S2042*F2042)</f>
        <v/>
      </c>
      <c r="W2042" s="58">
        <f>IF(F2042&lt;=12,"0-12 mo",IF(F2042&lt;=24,"13-24 mo",IF(F2042&lt;=48,"25-48 mo","49+ mo")))</f>
        <v/>
      </c>
      <c r="X2042" s="58">
        <f>IF(S2042&lt;=35.5,"Q1 Low",IF(S2042&lt;=70.35,"Q2 Mid-Low",IF(S2042&lt;=89.85,"Q3 Mid-High","Q4 High")))</f>
        <v/>
      </c>
      <c r="Y2042" s="58">
        <f>IF(U2042="Yes",1,0)</f>
        <v/>
      </c>
      <c r="Z2042" s="58">
        <f>IF(P2042="Month-to-month",1,0)+IF(M2042="No",1,0)+IF(J2042="No",1,0)+IF(I2042="Fiber optic",1,0)+IF(Q2042="Yes",1,0)</f>
        <v/>
      </c>
    </row>
    <row r="2043" ht="15" customHeight="1" s="59">
      <c r="A2043" s="58" t="inlineStr">
        <is>
          <t>3546-GHEAE</t>
        </is>
      </c>
      <c r="B2043" s="58" t="inlineStr">
        <is>
          <t>Male</t>
        </is>
      </c>
      <c r="C2043" s="58" t="n">
        <v>0</v>
      </c>
      <c r="D2043" s="58" t="inlineStr">
        <is>
          <t>No</t>
        </is>
      </c>
      <c r="E2043" s="58" t="inlineStr">
        <is>
          <t>No</t>
        </is>
      </c>
      <c r="F2043" s="58" t="n">
        <v>7</v>
      </c>
      <c r="G2043" s="58" t="inlineStr">
        <is>
          <t>Yes</t>
        </is>
      </c>
      <c r="H2043" s="58" t="inlineStr">
        <is>
          <t>No</t>
        </is>
      </c>
      <c r="I2043" s="58" t="inlineStr">
        <is>
          <t>No</t>
        </is>
      </c>
      <c r="J2043" s="58" t="inlineStr">
        <is>
          <t>No internet service</t>
        </is>
      </c>
      <c r="K2043" s="58" t="inlineStr">
        <is>
          <t>No internet service</t>
        </is>
      </c>
      <c r="L2043" s="58" t="inlineStr">
        <is>
          <t>No internet service</t>
        </is>
      </c>
      <c r="M2043" s="58" t="inlineStr">
        <is>
          <t>No internet service</t>
        </is>
      </c>
      <c r="N2043" s="58" t="inlineStr">
        <is>
          <t>No internet service</t>
        </is>
      </c>
      <c r="O2043" s="58" t="inlineStr">
        <is>
          <t>No internet service</t>
        </is>
      </c>
      <c r="P2043" s="58" t="inlineStr">
        <is>
          <t>Two year</t>
        </is>
      </c>
      <c r="Q2043" s="58" t="inlineStr">
        <is>
          <t>No</t>
        </is>
      </c>
      <c r="R2043" s="58" t="inlineStr">
        <is>
          <t>Mailed check</t>
        </is>
      </c>
      <c r="S2043" s="123" t="n">
        <v>19.45</v>
      </c>
      <c r="T2043" s="58" t="inlineStr">
        <is>
          <t>165.35</t>
        </is>
      </c>
      <c r="U2043" s="58" t="inlineStr">
        <is>
          <t>No</t>
        </is>
      </c>
      <c r="V2043" s="123">
        <f>IFERROR(VALUE(TRIM(T2043)),S2043*F2043)</f>
        <v/>
      </c>
      <c r="W2043" s="58">
        <f>IF(F2043&lt;=12,"0-12 mo",IF(F2043&lt;=24,"13-24 mo",IF(F2043&lt;=48,"25-48 mo","49+ mo")))</f>
        <v/>
      </c>
      <c r="X2043" s="58">
        <f>IF(S2043&lt;=35.5,"Q1 Low",IF(S2043&lt;=70.35,"Q2 Mid-Low",IF(S2043&lt;=89.85,"Q3 Mid-High","Q4 High")))</f>
        <v/>
      </c>
      <c r="Y2043" s="58">
        <f>IF(U2043="Yes",1,0)</f>
        <v/>
      </c>
      <c r="Z2043" s="58">
        <f>IF(P2043="Month-to-month",1,0)+IF(M2043="No",1,0)+IF(J2043="No",1,0)+IF(I2043="Fiber optic",1,0)+IF(Q2043="Yes",1,0)</f>
        <v/>
      </c>
    </row>
    <row r="2044" ht="15" customHeight="1" s="59">
      <c r="A2044" s="58" t="inlineStr">
        <is>
          <t>7361-YPXFS</t>
        </is>
      </c>
      <c r="B2044" s="58" t="inlineStr">
        <is>
          <t>Female</t>
        </is>
      </c>
      <c r="C2044" s="58" t="n">
        <v>1</v>
      </c>
      <c r="D2044" s="58" t="inlineStr">
        <is>
          <t>No</t>
        </is>
      </c>
      <c r="E2044" s="58" t="inlineStr">
        <is>
          <t>No</t>
        </is>
      </c>
      <c r="F2044" s="58" t="n">
        <v>28</v>
      </c>
      <c r="G2044" s="58" t="inlineStr">
        <is>
          <t>Yes</t>
        </is>
      </c>
      <c r="H2044" s="58" t="inlineStr">
        <is>
          <t>Yes</t>
        </is>
      </c>
      <c r="I2044" s="58" t="inlineStr">
        <is>
          <t>DSL</t>
        </is>
      </c>
      <c r="J2044" s="58" t="inlineStr">
        <is>
          <t>No</t>
        </is>
      </c>
      <c r="K2044" s="58" t="inlineStr">
        <is>
          <t>Yes</t>
        </is>
      </c>
      <c r="L2044" s="58" t="inlineStr">
        <is>
          <t>Yes</t>
        </is>
      </c>
      <c r="M2044" s="58" t="inlineStr">
        <is>
          <t>Yes</t>
        </is>
      </c>
      <c r="N2044" s="58" t="inlineStr">
        <is>
          <t>No</t>
        </is>
      </c>
      <c r="O2044" s="58" t="inlineStr">
        <is>
          <t>No</t>
        </is>
      </c>
      <c r="P2044" s="58" t="inlineStr">
        <is>
          <t>Month-to-month</t>
        </is>
      </c>
      <c r="Q2044" s="58" t="inlineStr">
        <is>
          <t>No</t>
        </is>
      </c>
      <c r="R2044" s="58" t="inlineStr">
        <is>
          <t>Bank transfer (automatic)</t>
        </is>
      </c>
      <c r="S2044" s="123" t="n">
        <v>64.45</v>
      </c>
      <c r="T2044" s="58" t="inlineStr">
        <is>
          <t>1867.6</t>
        </is>
      </c>
      <c r="U2044" s="58" t="inlineStr">
        <is>
          <t>No</t>
        </is>
      </c>
      <c r="V2044" s="123">
        <f>IFERROR(VALUE(TRIM(T2044)),S2044*F2044)</f>
        <v/>
      </c>
      <c r="W2044" s="58">
        <f>IF(F2044&lt;=12,"0-12 mo",IF(F2044&lt;=24,"13-24 mo",IF(F2044&lt;=48,"25-48 mo","49+ mo")))</f>
        <v/>
      </c>
      <c r="X2044" s="58">
        <f>IF(S2044&lt;=35.5,"Q1 Low",IF(S2044&lt;=70.35,"Q2 Mid-Low",IF(S2044&lt;=89.85,"Q3 Mid-High","Q4 High")))</f>
        <v/>
      </c>
      <c r="Y2044" s="58">
        <f>IF(U2044="Yes",1,0)</f>
        <v/>
      </c>
      <c r="Z2044" s="58">
        <f>IF(P2044="Month-to-month",1,0)+IF(M2044="No",1,0)+IF(J2044="No",1,0)+IF(I2044="Fiber optic",1,0)+IF(Q2044="Yes",1,0)</f>
        <v/>
      </c>
    </row>
    <row r="2045" ht="15" customHeight="1" s="59">
      <c r="A2045" s="58" t="inlineStr">
        <is>
          <t>6557-BZXLQ</t>
        </is>
      </c>
      <c r="B2045" s="58" t="inlineStr">
        <is>
          <t>Male</t>
        </is>
      </c>
      <c r="C2045" s="58" t="n">
        <v>1</v>
      </c>
      <c r="D2045" s="58" t="inlineStr">
        <is>
          <t>No</t>
        </is>
      </c>
      <c r="E2045" s="58" t="inlineStr">
        <is>
          <t>No</t>
        </is>
      </c>
      <c r="F2045" s="58" t="n">
        <v>16</v>
      </c>
      <c r="G2045" s="58" t="inlineStr">
        <is>
          <t>Yes</t>
        </is>
      </c>
      <c r="H2045" s="58" t="inlineStr">
        <is>
          <t>No</t>
        </is>
      </c>
      <c r="I2045" s="58" t="inlineStr">
        <is>
          <t>Fiber optic</t>
        </is>
      </c>
      <c r="J2045" s="58" t="inlineStr">
        <is>
          <t>No</t>
        </is>
      </c>
      <c r="K2045" s="58" t="inlineStr">
        <is>
          <t>No</t>
        </is>
      </c>
      <c r="L2045" s="58" t="inlineStr">
        <is>
          <t>No</t>
        </is>
      </c>
      <c r="M2045" s="58" t="inlineStr">
        <is>
          <t>No</t>
        </is>
      </c>
      <c r="N2045" s="58" t="inlineStr">
        <is>
          <t>No</t>
        </is>
      </c>
      <c r="O2045" s="58" t="inlineStr">
        <is>
          <t>No</t>
        </is>
      </c>
      <c r="P2045" s="58" t="inlineStr">
        <is>
          <t>Month-to-month</t>
        </is>
      </c>
      <c r="Q2045" s="58" t="inlineStr">
        <is>
          <t>No</t>
        </is>
      </c>
      <c r="R2045" s="58" t="inlineStr">
        <is>
          <t>Electronic check</t>
        </is>
      </c>
      <c r="S2045" s="123" t="n">
        <v>69.65000000000001</v>
      </c>
      <c r="T2045" s="58" t="inlineStr">
        <is>
          <t>1043.3</t>
        </is>
      </c>
      <c r="U2045" s="58" t="inlineStr">
        <is>
          <t>No</t>
        </is>
      </c>
      <c r="V2045" s="123">
        <f>IFERROR(VALUE(TRIM(T2045)),S2045*F2045)</f>
        <v/>
      </c>
      <c r="W2045" s="58">
        <f>IF(F2045&lt;=12,"0-12 mo",IF(F2045&lt;=24,"13-24 mo",IF(F2045&lt;=48,"25-48 mo","49+ mo")))</f>
        <v/>
      </c>
      <c r="X2045" s="58">
        <f>IF(S2045&lt;=35.5,"Q1 Low",IF(S2045&lt;=70.35,"Q2 Mid-Low",IF(S2045&lt;=89.85,"Q3 Mid-High","Q4 High")))</f>
        <v/>
      </c>
      <c r="Y2045" s="58">
        <f>IF(U2045="Yes",1,0)</f>
        <v/>
      </c>
      <c r="Z2045" s="58">
        <f>IF(P2045="Month-to-month",1,0)+IF(M2045="No",1,0)+IF(J2045="No",1,0)+IF(I2045="Fiber optic",1,0)+IF(Q2045="Yes",1,0)</f>
        <v/>
      </c>
    </row>
    <row r="2046" ht="15" customHeight="1" s="59">
      <c r="A2046" s="58" t="inlineStr">
        <is>
          <t>2550-QHZGP</t>
        </is>
      </c>
      <c r="B2046" s="58" t="inlineStr">
        <is>
          <t>Male</t>
        </is>
      </c>
      <c r="C2046" s="58" t="n">
        <v>0</v>
      </c>
      <c r="D2046" s="58" t="inlineStr">
        <is>
          <t>No</t>
        </is>
      </c>
      <c r="E2046" s="58" t="inlineStr">
        <is>
          <t>No</t>
        </is>
      </c>
      <c r="F2046" s="58" t="n">
        <v>7</v>
      </c>
      <c r="G2046" s="58" t="inlineStr">
        <is>
          <t>Yes</t>
        </is>
      </c>
      <c r="H2046" s="58" t="inlineStr">
        <is>
          <t>No</t>
        </is>
      </c>
      <c r="I2046" s="58" t="inlineStr">
        <is>
          <t>No</t>
        </is>
      </c>
      <c r="J2046" s="58" t="inlineStr">
        <is>
          <t>No internet service</t>
        </is>
      </c>
      <c r="K2046" s="58" t="inlineStr">
        <is>
          <t>No internet service</t>
        </is>
      </c>
      <c r="L2046" s="58" t="inlineStr">
        <is>
          <t>No internet service</t>
        </is>
      </c>
      <c r="M2046" s="58" t="inlineStr">
        <is>
          <t>No internet service</t>
        </is>
      </c>
      <c r="N2046" s="58" t="inlineStr">
        <is>
          <t>No internet service</t>
        </is>
      </c>
      <c r="O2046" s="58" t="inlineStr">
        <is>
          <t>No internet service</t>
        </is>
      </c>
      <c r="P2046" s="58" t="inlineStr">
        <is>
          <t>One year</t>
        </is>
      </c>
      <c r="Q2046" s="58" t="inlineStr">
        <is>
          <t>No</t>
        </is>
      </c>
      <c r="R2046" s="58" t="inlineStr">
        <is>
          <t>Mailed check</t>
        </is>
      </c>
      <c r="S2046" s="123" t="n">
        <v>19.5</v>
      </c>
      <c r="T2046" s="58" t="inlineStr">
        <is>
          <t>128.6</t>
        </is>
      </c>
      <c r="U2046" s="58" t="inlineStr">
        <is>
          <t>No</t>
        </is>
      </c>
      <c r="V2046" s="123">
        <f>IFERROR(VALUE(TRIM(T2046)),S2046*F2046)</f>
        <v/>
      </c>
      <c r="W2046" s="58">
        <f>IF(F2046&lt;=12,"0-12 mo",IF(F2046&lt;=24,"13-24 mo",IF(F2046&lt;=48,"25-48 mo","49+ mo")))</f>
        <v/>
      </c>
      <c r="X2046" s="58">
        <f>IF(S2046&lt;=35.5,"Q1 Low",IF(S2046&lt;=70.35,"Q2 Mid-Low",IF(S2046&lt;=89.85,"Q3 Mid-High","Q4 High")))</f>
        <v/>
      </c>
      <c r="Y2046" s="58">
        <f>IF(U2046="Yes",1,0)</f>
        <v/>
      </c>
      <c r="Z2046" s="58">
        <f>IF(P2046="Month-to-month",1,0)+IF(M2046="No",1,0)+IF(J2046="No",1,0)+IF(I2046="Fiber optic",1,0)+IF(Q2046="Yes",1,0)</f>
        <v/>
      </c>
    </row>
    <row r="2047" ht="15" customHeight="1" s="59">
      <c r="A2047" s="58" t="inlineStr">
        <is>
          <t>7519-JTWQH</t>
        </is>
      </c>
      <c r="B2047" s="58" t="inlineStr">
        <is>
          <t>Female</t>
        </is>
      </c>
      <c r="C2047" s="58" t="n">
        <v>0</v>
      </c>
      <c r="D2047" s="58" t="inlineStr">
        <is>
          <t>No</t>
        </is>
      </c>
      <c r="E2047" s="58" t="inlineStr">
        <is>
          <t>No</t>
        </is>
      </c>
      <c r="F2047" s="58" t="n">
        <v>69</v>
      </c>
      <c r="G2047" s="58" t="inlineStr">
        <is>
          <t>Yes</t>
        </is>
      </c>
      <c r="H2047" s="58" t="inlineStr">
        <is>
          <t>Yes</t>
        </is>
      </c>
      <c r="I2047" s="58" t="inlineStr">
        <is>
          <t>Fiber optic</t>
        </is>
      </c>
      <c r="J2047" s="58" t="inlineStr">
        <is>
          <t>No</t>
        </is>
      </c>
      <c r="K2047" s="58" t="inlineStr">
        <is>
          <t>Yes</t>
        </is>
      </c>
      <c r="L2047" s="58" t="inlineStr">
        <is>
          <t>Yes</t>
        </is>
      </c>
      <c r="M2047" s="58" t="inlineStr">
        <is>
          <t>Yes</t>
        </is>
      </c>
      <c r="N2047" s="58" t="inlineStr">
        <is>
          <t>Yes</t>
        </is>
      </c>
      <c r="O2047" s="58" t="inlineStr">
        <is>
          <t>Yes</t>
        </is>
      </c>
      <c r="P2047" s="58" t="inlineStr">
        <is>
          <t>Two year</t>
        </is>
      </c>
      <c r="Q2047" s="58" t="inlineStr">
        <is>
          <t>Yes</t>
        </is>
      </c>
      <c r="R2047" s="58" t="inlineStr">
        <is>
          <t>Bank transfer (automatic)</t>
        </is>
      </c>
      <c r="S2047" s="123" t="n">
        <v>110.5</v>
      </c>
      <c r="T2047" s="58" t="inlineStr">
        <is>
          <t>7455.45</t>
        </is>
      </c>
      <c r="U2047" s="58" t="inlineStr">
        <is>
          <t>No</t>
        </is>
      </c>
      <c r="V2047" s="123">
        <f>IFERROR(VALUE(TRIM(T2047)),S2047*F2047)</f>
        <v/>
      </c>
      <c r="W2047" s="58">
        <f>IF(F2047&lt;=12,"0-12 mo",IF(F2047&lt;=24,"13-24 mo",IF(F2047&lt;=48,"25-48 mo","49+ mo")))</f>
        <v/>
      </c>
      <c r="X2047" s="58">
        <f>IF(S2047&lt;=35.5,"Q1 Low",IF(S2047&lt;=70.35,"Q2 Mid-Low",IF(S2047&lt;=89.85,"Q3 Mid-High","Q4 High")))</f>
        <v/>
      </c>
      <c r="Y2047" s="58">
        <f>IF(U2047="Yes",1,0)</f>
        <v/>
      </c>
      <c r="Z2047" s="58">
        <f>IF(P2047="Month-to-month",1,0)+IF(M2047="No",1,0)+IF(J2047="No",1,0)+IF(I2047="Fiber optic",1,0)+IF(Q2047="Yes",1,0)</f>
        <v/>
      </c>
    </row>
    <row r="2048" ht="15" customHeight="1" s="59">
      <c r="A2048" s="58" t="inlineStr">
        <is>
          <t>2538-OIMXF</t>
        </is>
      </c>
      <c r="B2048" s="58" t="inlineStr">
        <is>
          <t>Female</t>
        </is>
      </c>
      <c r="C2048" s="58" t="n">
        <v>0</v>
      </c>
      <c r="D2048" s="58" t="inlineStr">
        <is>
          <t>No</t>
        </is>
      </c>
      <c r="E2048" s="58" t="inlineStr">
        <is>
          <t>Yes</t>
        </is>
      </c>
      <c r="F2048" s="58" t="n">
        <v>1</v>
      </c>
      <c r="G2048" s="58" t="inlineStr">
        <is>
          <t>No</t>
        </is>
      </c>
      <c r="H2048" s="58" t="inlineStr">
        <is>
          <t>No phone service</t>
        </is>
      </c>
      <c r="I2048" s="58" t="inlineStr">
        <is>
          <t>DSL</t>
        </is>
      </c>
      <c r="J2048" s="58" t="inlineStr">
        <is>
          <t>No</t>
        </is>
      </c>
      <c r="K2048" s="58" t="inlineStr">
        <is>
          <t>No</t>
        </is>
      </c>
      <c r="L2048" s="58" t="inlineStr">
        <is>
          <t>No</t>
        </is>
      </c>
      <c r="M2048" s="58" t="inlineStr">
        <is>
          <t>No</t>
        </is>
      </c>
      <c r="N2048" s="58" t="inlineStr">
        <is>
          <t>No</t>
        </is>
      </c>
      <c r="O2048" s="58" t="inlineStr">
        <is>
          <t>No</t>
        </is>
      </c>
      <c r="P2048" s="58" t="inlineStr">
        <is>
          <t>Month-to-month</t>
        </is>
      </c>
      <c r="Q2048" s="58" t="inlineStr">
        <is>
          <t>No</t>
        </is>
      </c>
      <c r="R2048" s="58" t="inlineStr">
        <is>
          <t>Mailed check</t>
        </is>
      </c>
      <c r="S2048" s="123" t="n">
        <v>24.7</v>
      </c>
      <c r="T2048" s="58" t="inlineStr">
        <is>
          <t>24.7</t>
        </is>
      </c>
      <c r="U2048" s="58" t="inlineStr">
        <is>
          <t>No</t>
        </is>
      </c>
      <c r="V2048" s="123">
        <f>IFERROR(VALUE(TRIM(T2048)),S2048*F2048)</f>
        <v/>
      </c>
      <c r="W2048" s="58">
        <f>IF(F2048&lt;=12,"0-12 mo",IF(F2048&lt;=24,"13-24 mo",IF(F2048&lt;=48,"25-48 mo","49+ mo")))</f>
        <v/>
      </c>
      <c r="X2048" s="58">
        <f>IF(S2048&lt;=35.5,"Q1 Low",IF(S2048&lt;=70.35,"Q2 Mid-Low",IF(S2048&lt;=89.85,"Q3 Mid-High","Q4 High")))</f>
        <v/>
      </c>
      <c r="Y2048" s="58">
        <f>IF(U2048="Yes",1,0)</f>
        <v/>
      </c>
      <c r="Z2048" s="58">
        <f>IF(P2048="Month-to-month",1,0)+IF(M2048="No",1,0)+IF(J2048="No",1,0)+IF(I2048="Fiber optic",1,0)+IF(Q2048="Yes",1,0)</f>
        <v/>
      </c>
    </row>
    <row r="2049" ht="15" customHeight="1" s="59">
      <c r="A2049" s="58" t="inlineStr">
        <is>
          <t>8543-MSDMF</t>
        </is>
      </c>
      <c r="B2049" s="58" t="inlineStr">
        <is>
          <t>Male</t>
        </is>
      </c>
      <c r="C2049" s="58" t="n">
        <v>0</v>
      </c>
      <c r="D2049" s="58" t="inlineStr">
        <is>
          <t>No</t>
        </is>
      </c>
      <c r="E2049" s="58" t="inlineStr">
        <is>
          <t>No</t>
        </is>
      </c>
      <c r="F2049" s="58" t="n">
        <v>3</v>
      </c>
      <c r="G2049" s="58" t="inlineStr">
        <is>
          <t>Yes</t>
        </is>
      </c>
      <c r="H2049" s="58" t="inlineStr">
        <is>
          <t>No</t>
        </is>
      </c>
      <c r="I2049" s="58" t="inlineStr">
        <is>
          <t>DSL</t>
        </is>
      </c>
      <c r="J2049" s="58" t="inlineStr">
        <is>
          <t>Yes</t>
        </is>
      </c>
      <c r="K2049" s="58" t="inlineStr">
        <is>
          <t>No</t>
        </is>
      </c>
      <c r="L2049" s="58" t="inlineStr">
        <is>
          <t>Yes</t>
        </is>
      </c>
      <c r="M2049" s="58" t="inlineStr">
        <is>
          <t>No</t>
        </is>
      </c>
      <c r="N2049" s="58" t="inlineStr">
        <is>
          <t>Yes</t>
        </is>
      </c>
      <c r="O2049" s="58" t="inlineStr">
        <is>
          <t>Yes</t>
        </is>
      </c>
      <c r="P2049" s="58" t="inlineStr">
        <is>
          <t>Month-to-month</t>
        </is>
      </c>
      <c r="Q2049" s="58" t="inlineStr">
        <is>
          <t>Yes</t>
        </is>
      </c>
      <c r="R2049" s="58" t="inlineStr">
        <is>
          <t>Electronic check</t>
        </is>
      </c>
      <c r="S2049" s="123" t="n">
        <v>77.40000000000001</v>
      </c>
      <c r="T2049" s="58" t="inlineStr">
        <is>
          <t>206.15</t>
        </is>
      </c>
      <c r="U2049" s="58" t="inlineStr">
        <is>
          <t>No</t>
        </is>
      </c>
      <c r="V2049" s="123">
        <f>IFERROR(VALUE(TRIM(T2049)),S2049*F2049)</f>
        <v/>
      </c>
      <c r="W2049" s="58">
        <f>IF(F2049&lt;=12,"0-12 mo",IF(F2049&lt;=24,"13-24 mo",IF(F2049&lt;=48,"25-48 mo","49+ mo")))</f>
        <v/>
      </c>
      <c r="X2049" s="58">
        <f>IF(S2049&lt;=35.5,"Q1 Low",IF(S2049&lt;=70.35,"Q2 Mid-Low",IF(S2049&lt;=89.85,"Q3 Mid-High","Q4 High")))</f>
        <v/>
      </c>
      <c r="Y2049" s="58">
        <f>IF(U2049="Yes",1,0)</f>
        <v/>
      </c>
      <c r="Z2049" s="58">
        <f>IF(P2049="Month-to-month",1,0)+IF(M2049="No",1,0)+IF(J2049="No",1,0)+IF(I2049="Fiber optic",1,0)+IF(Q2049="Yes",1,0)</f>
        <v/>
      </c>
    </row>
    <row r="2050" ht="15" customHeight="1" s="59">
      <c r="A2050" s="58" t="inlineStr">
        <is>
          <t>9961-JBNMK</t>
        </is>
      </c>
      <c r="B2050" s="58" t="inlineStr">
        <is>
          <t>Male</t>
        </is>
      </c>
      <c r="C2050" s="58" t="n">
        <v>1</v>
      </c>
      <c r="D2050" s="58" t="inlineStr">
        <is>
          <t>No</t>
        </is>
      </c>
      <c r="E2050" s="58" t="inlineStr">
        <is>
          <t>No</t>
        </is>
      </c>
      <c r="F2050" s="58" t="n">
        <v>21</v>
      </c>
      <c r="G2050" s="58" t="inlineStr">
        <is>
          <t>Yes</t>
        </is>
      </c>
      <c r="H2050" s="58" t="inlineStr">
        <is>
          <t>No</t>
        </is>
      </c>
      <c r="I2050" s="58" t="inlineStr">
        <is>
          <t>Fiber optic</t>
        </is>
      </c>
      <c r="J2050" s="58" t="inlineStr">
        <is>
          <t>No</t>
        </is>
      </c>
      <c r="K2050" s="58" t="inlineStr">
        <is>
          <t>No</t>
        </is>
      </c>
      <c r="L2050" s="58" t="inlineStr">
        <is>
          <t>Yes</t>
        </is>
      </c>
      <c r="M2050" s="58" t="inlineStr">
        <is>
          <t>No</t>
        </is>
      </c>
      <c r="N2050" s="58" t="inlineStr">
        <is>
          <t>Yes</t>
        </is>
      </c>
      <c r="O2050" s="58" t="inlineStr">
        <is>
          <t>Yes</t>
        </is>
      </c>
      <c r="P2050" s="58" t="inlineStr">
        <is>
          <t>Month-to-month</t>
        </is>
      </c>
      <c r="Q2050" s="58" t="inlineStr">
        <is>
          <t>Yes</t>
        </is>
      </c>
      <c r="R2050" s="58" t="inlineStr">
        <is>
          <t>Bank transfer (automatic)</t>
        </is>
      </c>
      <c r="S2050" s="123" t="n">
        <v>96.8</v>
      </c>
      <c r="T2050" s="58" t="inlineStr">
        <is>
          <t>2030.3</t>
        </is>
      </c>
      <c r="U2050" s="58" t="inlineStr">
        <is>
          <t>Yes</t>
        </is>
      </c>
      <c r="V2050" s="123">
        <f>IFERROR(VALUE(TRIM(T2050)),S2050*F2050)</f>
        <v/>
      </c>
      <c r="W2050" s="58">
        <f>IF(F2050&lt;=12,"0-12 mo",IF(F2050&lt;=24,"13-24 mo",IF(F2050&lt;=48,"25-48 mo","49+ mo")))</f>
        <v/>
      </c>
      <c r="X2050" s="58">
        <f>IF(S2050&lt;=35.5,"Q1 Low",IF(S2050&lt;=70.35,"Q2 Mid-Low",IF(S2050&lt;=89.85,"Q3 Mid-High","Q4 High")))</f>
        <v/>
      </c>
      <c r="Y2050" s="58">
        <f>IF(U2050="Yes",1,0)</f>
        <v/>
      </c>
      <c r="Z2050" s="58">
        <f>IF(P2050="Month-to-month",1,0)+IF(M2050="No",1,0)+IF(J2050="No",1,0)+IF(I2050="Fiber optic",1,0)+IF(Q2050="Yes",1,0)</f>
        <v/>
      </c>
    </row>
    <row r="2051" ht="15" customHeight="1" s="59">
      <c r="A2051" s="58" t="inlineStr">
        <is>
          <t>1170-SASML</t>
        </is>
      </c>
      <c r="B2051" s="58" t="inlineStr">
        <is>
          <t>Female</t>
        </is>
      </c>
      <c r="C2051" s="58" t="n">
        <v>0</v>
      </c>
      <c r="D2051" s="58" t="inlineStr">
        <is>
          <t>Yes</t>
        </is>
      </c>
      <c r="E2051" s="58" t="inlineStr">
        <is>
          <t>No</t>
        </is>
      </c>
      <c r="F2051" s="58" t="n">
        <v>69</v>
      </c>
      <c r="G2051" s="58" t="inlineStr">
        <is>
          <t>Yes</t>
        </is>
      </c>
      <c r="H2051" s="58" t="inlineStr">
        <is>
          <t>Yes</t>
        </is>
      </c>
      <c r="I2051" s="58" t="inlineStr">
        <is>
          <t>Fiber optic</t>
        </is>
      </c>
      <c r="J2051" s="58" t="inlineStr">
        <is>
          <t>No</t>
        </is>
      </c>
      <c r="K2051" s="58" t="inlineStr">
        <is>
          <t>Yes</t>
        </is>
      </c>
      <c r="L2051" s="58" t="inlineStr">
        <is>
          <t>Yes</t>
        </is>
      </c>
      <c r="M2051" s="58" t="inlineStr">
        <is>
          <t>No</t>
        </is>
      </c>
      <c r="N2051" s="58" t="inlineStr">
        <is>
          <t>No</t>
        </is>
      </c>
      <c r="O2051" s="58" t="inlineStr">
        <is>
          <t>No</t>
        </is>
      </c>
      <c r="P2051" s="58" t="inlineStr">
        <is>
          <t>Month-to-month</t>
        </is>
      </c>
      <c r="Q2051" s="58" t="inlineStr">
        <is>
          <t>Yes</t>
        </is>
      </c>
      <c r="R2051" s="58" t="inlineStr">
        <is>
          <t>Bank transfer (automatic)</t>
        </is>
      </c>
      <c r="S2051" s="123" t="n">
        <v>85.40000000000001</v>
      </c>
      <c r="T2051" s="58" t="inlineStr">
        <is>
          <t>5869.4</t>
        </is>
      </c>
      <c r="U2051" s="58" t="inlineStr">
        <is>
          <t>No</t>
        </is>
      </c>
      <c r="V2051" s="123">
        <f>IFERROR(VALUE(TRIM(T2051)),S2051*F2051)</f>
        <v/>
      </c>
      <c r="W2051" s="58">
        <f>IF(F2051&lt;=12,"0-12 mo",IF(F2051&lt;=24,"13-24 mo",IF(F2051&lt;=48,"25-48 mo","49+ mo")))</f>
        <v/>
      </c>
      <c r="X2051" s="58">
        <f>IF(S2051&lt;=35.5,"Q1 Low",IF(S2051&lt;=70.35,"Q2 Mid-Low",IF(S2051&lt;=89.85,"Q3 Mid-High","Q4 High")))</f>
        <v/>
      </c>
      <c r="Y2051" s="58">
        <f>IF(U2051="Yes",1,0)</f>
        <v/>
      </c>
      <c r="Z2051" s="58">
        <f>IF(P2051="Month-to-month",1,0)+IF(M2051="No",1,0)+IF(J2051="No",1,0)+IF(I2051="Fiber optic",1,0)+IF(Q2051="Yes",1,0)</f>
        <v/>
      </c>
    </row>
    <row r="2052" ht="15" customHeight="1" s="59">
      <c r="A2052" s="58" t="inlineStr">
        <is>
          <t>4872-JCVCA</t>
        </is>
      </c>
      <c r="B2052" s="58" t="inlineStr">
        <is>
          <t>Female</t>
        </is>
      </c>
      <c r="C2052" s="58" t="n">
        <v>0</v>
      </c>
      <c r="D2052" s="58" t="inlineStr">
        <is>
          <t>Yes</t>
        </is>
      </c>
      <c r="E2052" s="58" t="inlineStr">
        <is>
          <t>No</t>
        </is>
      </c>
      <c r="F2052" s="58" t="n">
        <v>71</v>
      </c>
      <c r="G2052" s="58" t="inlineStr">
        <is>
          <t>No</t>
        </is>
      </c>
      <c r="H2052" s="58" t="inlineStr">
        <is>
          <t>No phone service</t>
        </is>
      </c>
      <c r="I2052" s="58" t="inlineStr">
        <is>
          <t>DSL</t>
        </is>
      </c>
      <c r="J2052" s="58" t="inlineStr">
        <is>
          <t>Yes</t>
        </is>
      </c>
      <c r="K2052" s="58" t="inlineStr">
        <is>
          <t>Yes</t>
        </is>
      </c>
      <c r="L2052" s="58" t="inlineStr">
        <is>
          <t>Yes</t>
        </is>
      </c>
      <c r="M2052" s="58" t="inlineStr">
        <is>
          <t>Yes</t>
        </is>
      </c>
      <c r="N2052" s="58" t="inlineStr">
        <is>
          <t>No</t>
        </is>
      </c>
      <c r="O2052" s="58" t="inlineStr">
        <is>
          <t>No</t>
        </is>
      </c>
      <c r="P2052" s="58" t="inlineStr">
        <is>
          <t>Two year</t>
        </is>
      </c>
      <c r="Q2052" s="58" t="inlineStr">
        <is>
          <t>Yes</t>
        </is>
      </c>
      <c r="R2052" s="58" t="inlineStr">
        <is>
          <t>Bank transfer (automatic)</t>
        </is>
      </c>
      <c r="S2052" s="123" t="n">
        <v>47.6</v>
      </c>
      <c r="T2052" s="58" t="inlineStr">
        <is>
          <t>3377.8</t>
        </is>
      </c>
      <c r="U2052" s="58" t="inlineStr">
        <is>
          <t>No</t>
        </is>
      </c>
      <c r="V2052" s="123">
        <f>IFERROR(VALUE(TRIM(T2052)),S2052*F2052)</f>
        <v/>
      </c>
      <c r="W2052" s="58">
        <f>IF(F2052&lt;=12,"0-12 mo",IF(F2052&lt;=24,"13-24 mo",IF(F2052&lt;=48,"25-48 mo","49+ mo")))</f>
        <v/>
      </c>
      <c r="X2052" s="58">
        <f>IF(S2052&lt;=35.5,"Q1 Low",IF(S2052&lt;=70.35,"Q2 Mid-Low",IF(S2052&lt;=89.85,"Q3 Mid-High","Q4 High")))</f>
        <v/>
      </c>
      <c r="Y2052" s="58">
        <f>IF(U2052="Yes",1,0)</f>
        <v/>
      </c>
      <c r="Z2052" s="58">
        <f>IF(P2052="Month-to-month",1,0)+IF(M2052="No",1,0)+IF(J2052="No",1,0)+IF(I2052="Fiber optic",1,0)+IF(Q2052="Yes",1,0)</f>
        <v/>
      </c>
    </row>
    <row r="2053" ht="15" customHeight="1" s="59">
      <c r="A2053" s="58" t="inlineStr">
        <is>
          <t>5346-BZCHP</t>
        </is>
      </c>
      <c r="B2053" s="58" t="inlineStr">
        <is>
          <t>Female</t>
        </is>
      </c>
      <c r="C2053" s="58" t="n">
        <v>0</v>
      </c>
      <c r="D2053" s="58" t="inlineStr">
        <is>
          <t>Yes</t>
        </is>
      </c>
      <c r="E2053" s="58" t="inlineStr">
        <is>
          <t>Yes</t>
        </is>
      </c>
      <c r="F2053" s="58" t="n">
        <v>69</v>
      </c>
      <c r="G2053" s="58" t="inlineStr">
        <is>
          <t>Yes</t>
        </is>
      </c>
      <c r="H2053" s="58" t="inlineStr">
        <is>
          <t>No</t>
        </is>
      </c>
      <c r="I2053" s="58" t="inlineStr">
        <is>
          <t>No</t>
        </is>
      </c>
      <c r="J2053" s="58" t="inlineStr">
        <is>
          <t>No internet service</t>
        </is>
      </c>
      <c r="K2053" s="58" t="inlineStr">
        <is>
          <t>No internet service</t>
        </is>
      </c>
      <c r="L2053" s="58" t="inlineStr">
        <is>
          <t>No internet service</t>
        </is>
      </c>
      <c r="M2053" s="58" t="inlineStr">
        <is>
          <t>No internet service</t>
        </is>
      </c>
      <c r="N2053" s="58" t="inlineStr">
        <is>
          <t>No internet service</t>
        </is>
      </c>
      <c r="O2053" s="58" t="inlineStr">
        <is>
          <t>No internet service</t>
        </is>
      </c>
      <c r="P2053" s="58" t="inlineStr">
        <is>
          <t>Two year</t>
        </is>
      </c>
      <c r="Q2053" s="58" t="inlineStr">
        <is>
          <t>No</t>
        </is>
      </c>
      <c r="R2053" s="58" t="inlineStr">
        <is>
          <t>Mailed check</t>
        </is>
      </c>
      <c r="S2053" s="123" t="n">
        <v>19.4</v>
      </c>
      <c r="T2053" s="58" t="inlineStr">
        <is>
          <t>1346.2</t>
        </is>
      </c>
      <c r="U2053" s="58" t="inlineStr">
        <is>
          <t>No</t>
        </is>
      </c>
      <c r="V2053" s="123">
        <f>IFERROR(VALUE(TRIM(T2053)),S2053*F2053)</f>
        <v/>
      </c>
      <c r="W2053" s="58">
        <f>IF(F2053&lt;=12,"0-12 mo",IF(F2053&lt;=24,"13-24 mo",IF(F2053&lt;=48,"25-48 mo","49+ mo")))</f>
        <v/>
      </c>
      <c r="X2053" s="58">
        <f>IF(S2053&lt;=35.5,"Q1 Low",IF(S2053&lt;=70.35,"Q2 Mid-Low",IF(S2053&lt;=89.85,"Q3 Mid-High","Q4 High")))</f>
        <v/>
      </c>
      <c r="Y2053" s="58">
        <f>IF(U2053="Yes",1,0)</f>
        <v/>
      </c>
      <c r="Z2053" s="58">
        <f>IF(P2053="Month-to-month",1,0)+IF(M2053="No",1,0)+IF(J2053="No",1,0)+IF(I2053="Fiber optic",1,0)+IF(Q2053="Yes",1,0)</f>
        <v/>
      </c>
    </row>
    <row r="2054" ht="15" customHeight="1" s="59">
      <c r="A2054" s="58" t="inlineStr">
        <is>
          <t>2038-LLMLM</t>
        </is>
      </c>
      <c r="B2054" s="58" t="inlineStr">
        <is>
          <t>Female</t>
        </is>
      </c>
      <c r="C2054" s="58" t="n">
        <v>0</v>
      </c>
      <c r="D2054" s="58" t="inlineStr">
        <is>
          <t>No</t>
        </is>
      </c>
      <c r="E2054" s="58" t="inlineStr">
        <is>
          <t>No</t>
        </is>
      </c>
      <c r="F2054" s="58" t="n">
        <v>48</v>
      </c>
      <c r="G2054" s="58" t="inlineStr">
        <is>
          <t>Yes</t>
        </is>
      </c>
      <c r="H2054" s="58" t="inlineStr">
        <is>
          <t>Yes</t>
        </is>
      </c>
      <c r="I2054" s="58" t="inlineStr">
        <is>
          <t>Fiber optic</t>
        </is>
      </c>
      <c r="J2054" s="58" t="inlineStr">
        <is>
          <t>No</t>
        </is>
      </c>
      <c r="K2054" s="58" t="inlineStr">
        <is>
          <t>No</t>
        </is>
      </c>
      <c r="L2054" s="58" t="inlineStr">
        <is>
          <t>Yes</t>
        </is>
      </c>
      <c r="M2054" s="58" t="inlineStr">
        <is>
          <t>Yes</t>
        </is>
      </c>
      <c r="N2054" s="58" t="inlineStr">
        <is>
          <t>Yes</t>
        </is>
      </c>
      <c r="O2054" s="58" t="inlineStr">
        <is>
          <t>Yes</t>
        </is>
      </c>
      <c r="P2054" s="58" t="inlineStr">
        <is>
          <t>Month-to-month</t>
        </is>
      </c>
      <c r="Q2054" s="58" t="inlineStr">
        <is>
          <t>Yes</t>
        </is>
      </c>
      <c r="R2054" s="58" t="inlineStr">
        <is>
          <t>Electronic check</t>
        </is>
      </c>
      <c r="S2054" s="123" t="n">
        <v>103.85</v>
      </c>
      <c r="T2054" s="58" t="inlineStr">
        <is>
          <t>4946.05</t>
        </is>
      </c>
      <c r="U2054" s="58" t="inlineStr">
        <is>
          <t>No</t>
        </is>
      </c>
      <c r="V2054" s="123">
        <f>IFERROR(VALUE(TRIM(T2054)),S2054*F2054)</f>
        <v/>
      </c>
      <c r="W2054" s="58">
        <f>IF(F2054&lt;=12,"0-12 mo",IF(F2054&lt;=24,"13-24 mo",IF(F2054&lt;=48,"25-48 mo","49+ mo")))</f>
        <v/>
      </c>
      <c r="X2054" s="58">
        <f>IF(S2054&lt;=35.5,"Q1 Low",IF(S2054&lt;=70.35,"Q2 Mid-Low",IF(S2054&lt;=89.85,"Q3 Mid-High","Q4 High")))</f>
        <v/>
      </c>
      <c r="Y2054" s="58">
        <f>IF(U2054="Yes",1,0)</f>
        <v/>
      </c>
      <c r="Z2054" s="58">
        <f>IF(P2054="Month-to-month",1,0)+IF(M2054="No",1,0)+IF(J2054="No",1,0)+IF(I2054="Fiber optic",1,0)+IF(Q2054="Yes",1,0)</f>
        <v/>
      </c>
    </row>
    <row r="2055" ht="15" customHeight="1" s="59">
      <c r="A2055" s="58" t="inlineStr">
        <is>
          <t>6173-ITPWD</t>
        </is>
      </c>
      <c r="B2055" s="58" t="inlineStr">
        <is>
          <t>Male</t>
        </is>
      </c>
      <c r="C2055" s="58" t="n">
        <v>0</v>
      </c>
      <c r="D2055" s="58" t="inlineStr">
        <is>
          <t>Yes</t>
        </is>
      </c>
      <c r="E2055" s="58" t="inlineStr">
        <is>
          <t>No</t>
        </is>
      </c>
      <c r="F2055" s="58" t="n">
        <v>47</v>
      </c>
      <c r="G2055" s="58" t="inlineStr">
        <is>
          <t>Yes</t>
        </is>
      </c>
      <c r="H2055" s="58" t="inlineStr">
        <is>
          <t>Yes</t>
        </is>
      </c>
      <c r="I2055" s="58" t="inlineStr">
        <is>
          <t>Fiber optic</t>
        </is>
      </c>
      <c r="J2055" s="58" t="inlineStr">
        <is>
          <t>No</t>
        </is>
      </c>
      <c r="K2055" s="58" t="inlineStr">
        <is>
          <t>Yes</t>
        </is>
      </c>
      <c r="L2055" s="58" t="inlineStr">
        <is>
          <t>Yes</t>
        </is>
      </c>
      <c r="M2055" s="58" t="inlineStr">
        <is>
          <t>No</t>
        </is>
      </c>
      <c r="N2055" s="58" t="inlineStr">
        <is>
          <t>No</t>
        </is>
      </c>
      <c r="O2055" s="58" t="inlineStr">
        <is>
          <t>No</t>
        </is>
      </c>
      <c r="P2055" s="58" t="inlineStr">
        <is>
          <t>Month-to-month</t>
        </is>
      </c>
      <c r="Q2055" s="58" t="inlineStr">
        <is>
          <t>Yes</t>
        </is>
      </c>
      <c r="R2055" s="58" t="inlineStr">
        <is>
          <t>Bank transfer (automatic)</t>
        </is>
      </c>
      <c r="S2055" s="123" t="n">
        <v>83.34999999999999</v>
      </c>
      <c r="T2055" s="58" t="inlineStr">
        <is>
          <t>4065</t>
        </is>
      </c>
      <c r="U2055" s="58" t="inlineStr">
        <is>
          <t>Yes</t>
        </is>
      </c>
      <c r="V2055" s="123">
        <f>IFERROR(VALUE(TRIM(T2055)),S2055*F2055)</f>
        <v/>
      </c>
      <c r="W2055" s="58">
        <f>IF(F2055&lt;=12,"0-12 mo",IF(F2055&lt;=24,"13-24 mo",IF(F2055&lt;=48,"25-48 mo","49+ mo")))</f>
        <v/>
      </c>
      <c r="X2055" s="58">
        <f>IF(S2055&lt;=35.5,"Q1 Low",IF(S2055&lt;=70.35,"Q2 Mid-Low",IF(S2055&lt;=89.85,"Q3 Mid-High","Q4 High")))</f>
        <v/>
      </c>
      <c r="Y2055" s="58">
        <f>IF(U2055="Yes",1,0)</f>
        <v/>
      </c>
      <c r="Z2055" s="58">
        <f>IF(P2055="Month-to-month",1,0)+IF(M2055="No",1,0)+IF(J2055="No",1,0)+IF(I2055="Fiber optic",1,0)+IF(Q2055="Yes",1,0)</f>
        <v/>
      </c>
    </row>
    <row r="2056" ht="15" customHeight="1" s="59">
      <c r="A2056" s="58" t="inlineStr">
        <is>
          <t>9734-UYXQI</t>
        </is>
      </c>
      <c r="B2056" s="58" t="inlineStr">
        <is>
          <t>Female</t>
        </is>
      </c>
      <c r="C2056" s="58" t="n">
        <v>0</v>
      </c>
      <c r="D2056" s="58" t="inlineStr">
        <is>
          <t>No</t>
        </is>
      </c>
      <c r="E2056" s="58" t="inlineStr">
        <is>
          <t>No</t>
        </is>
      </c>
      <c r="F2056" s="58" t="n">
        <v>2</v>
      </c>
      <c r="G2056" s="58" t="inlineStr">
        <is>
          <t>Yes</t>
        </is>
      </c>
      <c r="H2056" s="58" t="inlineStr">
        <is>
          <t>Yes</t>
        </is>
      </c>
      <c r="I2056" s="58" t="inlineStr">
        <is>
          <t>DSL</t>
        </is>
      </c>
      <c r="J2056" s="58" t="inlineStr">
        <is>
          <t>No</t>
        </is>
      </c>
      <c r="K2056" s="58" t="inlineStr">
        <is>
          <t>No</t>
        </is>
      </c>
      <c r="L2056" s="58" t="inlineStr">
        <is>
          <t>No</t>
        </is>
      </c>
      <c r="M2056" s="58" t="inlineStr">
        <is>
          <t>No</t>
        </is>
      </c>
      <c r="N2056" s="58" t="inlineStr">
        <is>
          <t>No</t>
        </is>
      </c>
      <c r="O2056" s="58" t="inlineStr">
        <is>
          <t>No</t>
        </is>
      </c>
      <c r="P2056" s="58" t="inlineStr">
        <is>
          <t>Month-to-month</t>
        </is>
      </c>
      <c r="Q2056" s="58" t="inlineStr">
        <is>
          <t>Yes</t>
        </is>
      </c>
      <c r="R2056" s="58" t="inlineStr">
        <is>
          <t>Electronic check</t>
        </is>
      </c>
      <c r="S2056" s="123" t="n">
        <v>49.4</v>
      </c>
      <c r="T2056" s="58" t="inlineStr">
        <is>
          <t>106.55</t>
        </is>
      </c>
      <c r="U2056" s="58" t="inlineStr">
        <is>
          <t>Yes</t>
        </is>
      </c>
      <c r="V2056" s="123">
        <f>IFERROR(VALUE(TRIM(T2056)),S2056*F2056)</f>
        <v/>
      </c>
      <c r="W2056" s="58">
        <f>IF(F2056&lt;=12,"0-12 mo",IF(F2056&lt;=24,"13-24 mo",IF(F2056&lt;=48,"25-48 mo","49+ mo")))</f>
        <v/>
      </c>
      <c r="X2056" s="58">
        <f>IF(S2056&lt;=35.5,"Q1 Low",IF(S2056&lt;=70.35,"Q2 Mid-Low",IF(S2056&lt;=89.85,"Q3 Mid-High","Q4 High")))</f>
        <v/>
      </c>
      <c r="Y2056" s="58">
        <f>IF(U2056="Yes",1,0)</f>
        <v/>
      </c>
      <c r="Z2056" s="58">
        <f>IF(P2056="Month-to-month",1,0)+IF(M2056="No",1,0)+IF(J2056="No",1,0)+IF(I2056="Fiber optic",1,0)+IF(Q2056="Yes",1,0)</f>
        <v/>
      </c>
    </row>
    <row r="2057" ht="15" customHeight="1" s="59">
      <c r="A2057" s="58" t="inlineStr">
        <is>
          <t>1216-BGTSP</t>
        </is>
      </c>
      <c r="B2057" s="58" t="inlineStr">
        <is>
          <t>Male</t>
        </is>
      </c>
      <c r="C2057" s="58" t="n">
        <v>0</v>
      </c>
      <c r="D2057" s="58" t="inlineStr">
        <is>
          <t>No</t>
        </is>
      </c>
      <c r="E2057" s="58" t="inlineStr">
        <is>
          <t>No</t>
        </is>
      </c>
      <c r="F2057" s="58" t="n">
        <v>45</v>
      </c>
      <c r="G2057" s="58" t="inlineStr">
        <is>
          <t>Yes</t>
        </is>
      </c>
      <c r="H2057" s="58" t="inlineStr">
        <is>
          <t>Yes</t>
        </is>
      </c>
      <c r="I2057" s="58" t="inlineStr">
        <is>
          <t>Fiber optic</t>
        </is>
      </c>
      <c r="J2057" s="58" t="inlineStr">
        <is>
          <t>Yes</t>
        </is>
      </c>
      <c r="K2057" s="58" t="inlineStr">
        <is>
          <t>No</t>
        </is>
      </c>
      <c r="L2057" s="58" t="inlineStr">
        <is>
          <t>Yes</t>
        </is>
      </c>
      <c r="M2057" s="58" t="inlineStr">
        <is>
          <t>Yes</t>
        </is>
      </c>
      <c r="N2057" s="58" t="inlineStr">
        <is>
          <t>Yes</t>
        </is>
      </c>
      <c r="O2057" s="58" t="inlineStr">
        <is>
          <t>Yes</t>
        </is>
      </c>
      <c r="P2057" s="58" t="inlineStr">
        <is>
          <t>Month-to-month</t>
        </is>
      </c>
      <c r="Q2057" s="58" t="inlineStr">
        <is>
          <t>Yes</t>
        </is>
      </c>
      <c r="R2057" s="58" t="inlineStr">
        <is>
          <t>Credit card (automatic)</t>
        </is>
      </c>
      <c r="S2057" s="123" t="n">
        <v>108.45</v>
      </c>
      <c r="T2057" s="58" t="inlineStr">
        <is>
          <t>4964.7</t>
        </is>
      </c>
      <c r="U2057" s="58" t="inlineStr">
        <is>
          <t>No</t>
        </is>
      </c>
      <c r="V2057" s="123">
        <f>IFERROR(VALUE(TRIM(T2057)),S2057*F2057)</f>
        <v/>
      </c>
      <c r="W2057" s="58">
        <f>IF(F2057&lt;=12,"0-12 mo",IF(F2057&lt;=24,"13-24 mo",IF(F2057&lt;=48,"25-48 mo","49+ mo")))</f>
        <v/>
      </c>
      <c r="X2057" s="58">
        <f>IF(S2057&lt;=35.5,"Q1 Low",IF(S2057&lt;=70.35,"Q2 Mid-Low",IF(S2057&lt;=89.85,"Q3 Mid-High","Q4 High")))</f>
        <v/>
      </c>
      <c r="Y2057" s="58">
        <f>IF(U2057="Yes",1,0)</f>
        <v/>
      </c>
      <c r="Z2057" s="58">
        <f>IF(P2057="Month-to-month",1,0)+IF(M2057="No",1,0)+IF(J2057="No",1,0)+IF(I2057="Fiber optic",1,0)+IF(Q2057="Yes",1,0)</f>
        <v/>
      </c>
    </row>
    <row r="2058" ht="15" customHeight="1" s="59">
      <c r="A2058" s="58" t="inlineStr">
        <is>
          <t>4138-NAXED</t>
        </is>
      </c>
      <c r="B2058" s="58" t="inlineStr">
        <is>
          <t>Male</t>
        </is>
      </c>
      <c r="C2058" s="58" t="n">
        <v>0</v>
      </c>
      <c r="D2058" s="58" t="inlineStr">
        <is>
          <t>No</t>
        </is>
      </c>
      <c r="E2058" s="58" t="inlineStr">
        <is>
          <t>No</t>
        </is>
      </c>
      <c r="F2058" s="58" t="n">
        <v>51</v>
      </c>
      <c r="G2058" s="58" t="inlineStr">
        <is>
          <t>Yes</t>
        </is>
      </c>
      <c r="H2058" s="58" t="inlineStr">
        <is>
          <t>Yes</t>
        </is>
      </c>
      <c r="I2058" s="58" t="inlineStr">
        <is>
          <t>Fiber optic</t>
        </is>
      </c>
      <c r="J2058" s="58" t="inlineStr">
        <is>
          <t>No</t>
        </is>
      </c>
      <c r="K2058" s="58" t="inlineStr">
        <is>
          <t>Yes</t>
        </is>
      </c>
      <c r="L2058" s="58" t="inlineStr">
        <is>
          <t>No</t>
        </is>
      </c>
      <c r="M2058" s="58" t="inlineStr">
        <is>
          <t>No</t>
        </is>
      </c>
      <c r="N2058" s="58" t="inlineStr">
        <is>
          <t>No</t>
        </is>
      </c>
      <c r="O2058" s="58" t="inlineStr">
        <is>
          <t>No</t>
        </is>
      </c>
      <c r="P2058" s="58" t="inlineStr">
        <is>
          <t>Month-to-month</t>
        </is>
      </c>
      <c r="Q2058" s="58" t="inlineStr">
        <is>
          <t>No</t>
        </is>
      </c>
      <c r="R2058" s="58" t="inlineStr">
        <is>
          <t>Bank transfer (automatic)</t>
        </is>
      </c>
      <c r="S2058" s="123" t="n">
        <v>81</v>
      </c>
      <c r="T2058" s="58" t="inlineStr">
        <is>
          <t>4085.75</t>
        </is>
      </c>
      <c r="U2058" s="58" t="inlineStr">
        <is>
          <t>No</t>
        </is>
      </c>
      <c r="V2058" s="123">
        <f>IFERROR(VALUE(TRIM(T2058)),S2058*F2058)</f>
        <v/>
      </c>
      <c r="W2058" s="58">
        <f>IF(F2058&lt;=12,"0-12 mo",IF(F2058&lt;=24,"13-24 mo",IF(F2058&lt;=48,"25-48 mo","49+ mo")))</f>
        <v/>
      </c>
      <c r="X2058" s="58">
        <f>IF(S2058&lt;=35.5,"Q1 Low",IF(S2058&lt;=70.35,"Q2 Mid-Low",IF(S2058&lt;=89.85,"Q3 Mid-High","Q4 High")))</f>
        <v/>
      </c>
      <c r="Y2058" s="58">
        <f>IF(U2058="Yes",1,0)</f>
        <v/>
      </c>
      <c r="Z2058" s="58">
        <f>IF(P2058="Month-to-month",1,0)+IF(M2058="No",1,0)+IF(J2058="No",1,0)+IF(I2058="Fiber optic",1,0)+IF(Q2058="Yes",1,0)</f>
        <v/>
      </c>
    </row>
    <row r="2059" ht="15" customHeight="1" s="59">
      <c r="A2059" s="58" t="inlineStr">
        <is>
          <t>2189-UXTKY</t>
        </is>
      </c>
      <c r="B2059" s="58" t="inlineStr">
        <is>
          <t>Female</t>
        </is>
      </c>
      <c r="C2059" s="58" t="n">
        <v>0</v>
      </c>
      <c r="D2059" s="58" t="inlineStr">
        <is>
          <t>Yes</t>
        </is>
      </c>
      <c r="E2059" s="58" t="inlineStr">
        <is>
          <t>No</t>
        </is>
      </c>
      <c r="F2059" s="58" t="n">
        <v>22</v>
      </c>
      <c r="G2059" s="58" t="inlineStr">
        <is>
          <t>Yes</t>
        </is>
      </c>
      <c r="H2059" s="58" t="inlineStr">
        <is>
          <t>Yes</t>
        </is>
      </c>
      <c r="I2059" s="58" t="inlineStr">
        <is>
          <t>DSL</t>
        </is>
      </c>
      <c r="J2059" s="58" t="inlineStr">
        <is>
          <t>Yes</t>
        </is>
      </c>
      <c r="K2059" s="58" t="inlineStr">
        <is>
          <t>No</t>
        </is>
      </c>
      <c r="L2059" s="58" t="inlineStr">
        <is>
          <t>No</t>
        </is>
      </c>
      <c r="M2059" s="58" t="inlineStr">
        <is>
          <t>Yes</t>
        </is>
      </c>
      <c r="N2059" s="58" t="inlineStr">
        <is>
          <t>Yes</t>
        </is>
      </c>
      <c r="O2059" s="58" t="inlineStr">
        <is>
          <t>Yes</t>
        </is>
      </c>
      <c r="P2059" s="58" t="inlineStr">
        <is>
          <t>Month-to-month</t>
        </is>
      </c>
      <c r="Q2059" s="58" t="inlineStr">
        <is>
          <t>Yes</t>
        </is>
      </c>
      <c r="R2059" s="58" t="inlineStr">
        <is>
          <t>Electronic check</t>
        </is>
      </c>
      <c r="S2059" s="123" t="n">
        <v>79.2</v>
      </c>
      <c r="T2059" s="58" t="inlineStr">
        <is>
          <t>1742.75</t>
        </is>
      </c>
      <c r="U2059" s="58" t="inlineStr">
        <is>
          <t>Yes</t>
        </is>
      </c>
      <c r="V2059" s="123">
        <f>IFERROR(VALUE(TRIM(T2059)),S2059*F2059)</f>
        <v/>
      </c>
      <c r="W2059" s="58">
        <f>IF(F2059&lt;=12,"0-12 mo",IF(F2059&lt;=24,"13-24 mo",IF(F2059&lt;=48,"25-48 mo","49+ mo")))</f>
        <v/>
      </c>
      <c r="X2059" s="58">
        <f>IF(S2059&lt;=35.5,"Q1 Low",IF(S2059&lt;=70.35,"Q2 Mid-Low",IF(S2059&lt;=89.85,"Q3 Mid-High","Q4 High")))</f>
        <v/>
      </c>
      <c r="Y2059" s="58">
        <f>IF(U2059="Yes",1,0)</f>
        <v/>
      </c>
      <c r="Z2059" s="58">
        <f>IF(P2059="Month-to-month",1,0)+IF(M2059="No",1,0)+IF(J2059="No",1,0)+IF(I2059="Fiber optic",1,0)+IF(Q2059="Yes",1,0)</f>
        <v/>
      </c>
    </row>
    <row r="2060" ht="15" customHeight="1" s="59">
      <c r="A2060" s="58" t="inlineStr">
        <is>
          <t>0744-BIKKF</t>
        </is>
      </c>
      <c r="B2060" s="58" t="inlineStr">
        <is>
          <t>Male</t>
        </is>
      </c>
      <c r="C2060" s="58" t="n">
        <v>0</v>
      </c>
      <c r="D2060" s="58" t="inlineStr">
        <is>
          <t>No</t>
        </is>
      </c>
      <c r="E2060" s="58" t="inlineStr">
        <is>
          <t>No</t>
        </is>
      </c>
      <c r="F2060" s="58" t="n">
        <v>72</v>
      </c>
      <c r="G2060" s="58" t="inlineStr">
        <is>
          <t>Yes</t>
        </is>
      </c>
      <c r="H2060" s="58" t="inlineStr">
        <is>
          <t>Yes</t>
        </is>
      </c>
      <c r="I2060" s="58" t="inlineStr">
        <is>
          <t>DSL</t>
        </is>
      </c>
      <c r="J2060" s="58" t="inlineStr">
        <is>
          <t>Yes</t>
        </is>
      </c>
      <c r="K2060" s="58" t="inlineStr">
        <is>
          <t>Yes</t>
        </is>
      </c>
      <c r="L2060" s="58" t="inlineStr">
        <is>
          <t>Yes</t>
        </is>
      </c>
      <c r="M2060" s="58" t="inlineStr">
        <is>
          <t>Yes</t>
        </is>
      </c>
      <c r="N2060" s="58" t="inlineStr">
        <is>
          <t>Yes</t>
        </is>
      </c>
      <c r="O2060" s="58" t="inlineStr">
        <is>
          <t>Yes</t>
        </is>
      </c>
      <c r="P2060" s="58" t="inlineStr">
        <is>
          <t>Two year</t>
        </is>
      </c>
      <c r="Q2060" s="58" t="inlineStr">
        <is>
          <t>No</t>
        </is>
      </c>
      <c r="R2060" s="58" t="inlineStr">
        <is>
          <t>Bank transfer (automatic)</t>
        </is>
      </c>
      <c r="S2060" s="123" t="n">
        <v>86.65000000000001</v>
      </c>
      <c r="T2060" s="58" t="inlineStr">
        <is>
          <t>6224.8</t>
        </is>
      </c>
      <c r="U2060" s="58" t="inlineStr">
        <is>
          <t>No</t>
        </is>
      </c>
      <c r="V2060" s="123">
        <f>IFERROR(VALUE(TRIM(T2060)),S2060*F2060)</f>
        <v/>
      </c>
      <c r="W2060" s="58">
        <f>IF(F2060&lt;=12,"0-12 mo",IF(F2060&lt;=24,"13-24 mo",IF(F2060&lt;=48,"25-48 mo","49+ mo")))</f>
        <v/>
      </c>
      <c r="X2060" s="58">
        <f>IF(S2060&lt;=35.5,"Q1 Low",IF(S2060&lt;=70.35,"Q2 Mid-Low",IF(S2060&lt;=89.85,"Q3 Mid-High","Q4 High")))</f>
        <v/>
      </c>
      <c r="Y2060" s="58">
        <f>IF(U2060="Yes",1,0)</f>
        <v/>
      </c>
      <c r="Z2060" s="58">
        <f>IF(P2060="Month-to-month",1,0)+IF(M2060="No",1,0)+IF(J2060="No",1,0)+IF(I2060="Fiber optic",1,0)+IF(Q2060="Yes",1,0)</f>
        <v/>
      </c>
    </row>
    <row r="2061" ht="15" customHeight="1" s="59">
      <c r="A2061" s="58" t="inlineStr">
        <is>
          <t>7483-IQWIB</t>
        </is>
      </c>
      <c r="B2061" s="58" t="inlineStr">
        <is>
          <t>Male</t>
        </is>
      </c>
      <c r="C2061" s="58" t="n">
        <v>0</v>
      </c>
      <c r="D2061" s="58" t="inlineStr">
        <is>
          <t>Yes</t>
        </is>
      </c>
      <c r="E2061" s="58" t="inlineStr">
        <is>
          <t>Yes</t>
        </is>
      </c>
      <c r="F2061" s="58" t="n">
        <v>37</v>
      </c>
      <c r="G2061" s="58" t="inlineStr">
        <is>
          <t>Yes</t>
        </is>
      </c>
      <c r="H2061" s="58" t="inlineStr">
        <is>
          <t>Yes</t>
        </is>
      </c>
      <c r="I2061" s="58" t="inlineStr">
        <is>
          <t>Fiber optic</t>
        </is>
      </c>
      <c r="J2061" s="58" t="inlineStr">
        <is>
          <t>No</t>
        </is>
      </c>
      <c r="K2061" s="58" t="inlineStr">
        <is>
          <t>Yes</t>
        </is>
      </c>
      <c r="L2061" s="58" t="inlineStr">
        <is>
          <t>Yes</t>
        </is>
      </c>
      <c r="M2061" s="58" t="inlineStr">
        <is>
          <t>No</t>
        </is>
      </c>
      <c r="N2061" s="58" t="inlineStr">
        <is>
          <t>Yes</t>
        </is>
      </c>
      <c r="O2061" s="58" t="inlineStr">
        <is>
          <t>No</t>
        </is>
      </c>
      <c r="P2061" s="58" t="inlineStr">
        <is>
          <t>Month-to-month</t>
        </is>
      </c>
      <c r="Q2061" s="58" t="inlineStr">
        <is>
          <t>Yes</t>
        </is>
      </c>
      <c r="R2061" s="58" t="inlineStr">
        <is>
          <t>Electronic check</t>
        </is>
      </c>
      <c r="S2061" s="123" t="n">
        <v>92.95</v>
      </c>
      <c r="T2061" s="58" t="inlineStr">
        <is>
          <t>3415.25</t>
        </is>
      </c>
      <c r="U2061" s="58" t="inlineStr">
        <is>
          <t>No</t>
        </is>
      </c>
      <c r="V2061" s="123">
        <f>IFERROR(VALUE(TRIM(T2061)),S2061*F2061)</f>
        <v/>
      </c>
      <c r="W2061" s="58">
        <f>IF(F2061&lt;=12,"0-12 mo",IF(F2061&lt;=24,"13-24 mo",IF(F2061&lt;=48,"25-48 mo","49+ mo")))</f>
        <v/>
      </c>
      <c r="X2061" s="58">
        <f>IF(S2061&lt;=35.5,"Q1 Low",IF(S2061&lt;=70.35,"Q2 Mid-Low",IF(S2061&lt;=89.85,"Q3 Mid-High","Q4 High")))</f>
        <v/>
      </c>
      <c r="Y2061" s="58">
        <f>IF(U2061="Yes",1,0)</f>
        <v/>
      </c>
      <c r="Z2061" s="58">
        <f>IF(P2061="Month-to-month",1,0)+IF(M2061="No",1,0)+IF(J2061="No",1,0)+IF(I2061="Fiber optic",1,0)+IF(Q2061="Yes",1,0)</f>
        <v/>
      </c>
    </row>
    <row r="2062" ht="15" customHeight="1" s="59">
      <c r="A2062" s="58" t="inlineStr">
        <is>
          <t>5248-KWLAR</t>
        </is>
      </c>
      <c r="B2062" s="58" t="inlineStr">
        <is>
          <t>Male</t>
        </is>
      </c>
      <c r="C2062" s="58" t="n">
        <v>0</v>
      </c>
      <c r="D2062" s="58" t="inlineStr">
        <is>
          <t>Yes</t>
        </is>
      </c>
      <c r="E2062" s="58" t="inlineStr">
        <is>
          <t>Yes</t>
        </is>
      </c>
      <c r="F2062" s="58" t="n">
        <v>71</v>
      </c>
      <c r="G2062" s="58" t="inlineStr">
        <is>
          <t>Yes</t>
        </is>
      </c>
      <c r="H2062" s="58" t="inlineStr">
        <is>
          <t>Yes</t>
        </is>
      </c>
      <c r="I2062" s="58" t="inlineStr">
        <is>
          <t>DSL</t>
        </is>
      </c>
      <c r="J2062" s="58" t="inlineStr">
        <is>
          <t>Yes</t>
        </is>
      </c>
      <c r="K2062" s="58" t="inlineStr">
        <is>
          <t>Yes</t>
        </is>
      </c>
      <c r="L2062" s="58" t="inlineStr">
        <is>
          <t>Yes</t>
        </is>
      </c>
      <c r="M2062" s="58" t="inlineStr">
        <is>
          <t>Yes</t>
        </is>
      </c>
      <c r="N2062" s="58" t="inlineStr">
        <is>
          <t>Yes</t>
        </is>
      </c>
      <c r="O2062" s="58" t="inlineStr">
        <is>
          <t>Yes</t>
        </is>
      </c>
      <c r="P2062" s="58" t="inlineStr">
        <is>
          <t>Two year</t>
        </is>
      </c>
      <c r="Q2062" s="58" t="inlineStr">
        <is>
          <t>No</t>
        </is>
      </c>
      <c r="R2062" s="58" t="inlineStr">
        <is>
          <t>Electronic check</t>
        </is>
      </c>
      <c r="S2062" s="123" t="n">
        <v>90.34999999999999</v>
      </c>
      <c r="T2062" s="58" t="inlineStr">
        <is>
          <t>6325.25</t>
        </is>
      </c>
      <c r="U2062" s="58" t="inlineStr">
        <is>
          <t>No</t>
        </is>
      </c>
      <c r="V2062" s="123">
        <f>IFERROR(VALUE(TRIM(T2062)),S2062*F2062)</f>
        <v/>
      </c>
      <c r="W2062" s="58">
        <f>IF(F2062&lt;=12,"0-12 mo",IF(F2062&lt;=24,"13-24 mo",IF(F2062&lt;=48,"25-48 mo","49+ mo")))</f>
        <v/>
      </c>
      <c r="X2062" s="58">
        <f>IF(S2062&lt;=35.5,"Q1 Low",IF(S2062&lt;=70.35,"Q2 Mid-Low",IF(S2062&lt;=89.85,"Q3 Mid-High","Q4 High")))</f>
        <v/>
      </c>
      <c r="Y2062" s="58">
        <f>IF(U2062="Yes",1,0)</f>
        <v/>
      </c>
      <c r="Z2062" s="58">
        <f>IF(P2062="Month-to-month",1,0)+IF(M2062="No",1,0)+IF(J2062="No",1,0)+IF(I2062="Fiber optic",1,0)+IF(Q2062="Yes",1,0)</f>
        <v/>
      </c>
    </row>
    <row r="2063" ht="15" customHeight="1" s="59">
      <c r="A2063" s="58" t="inlineStr">
        <is>
          <t>4958-GZWIY</t>
        </is>
      </c>
      <c r="B2063" s="58" t="inlineStr">
        <is>
          <t>Male</t>
        </is>
      </c>
      <c r="C2063" s="58" t="n">
        <v>0</v>
      </c>
      <c r="D2063" s="58" t="inlineStr">
        <is>
          <t>Yes</t>
        </is>
      </c>
      <c r="E2063" s="58" t="inlineStr">
        <is>
          <t>Yes</t>
        </is>
      </c>
      <c r="F2063" s="58" t="n">
        <v>7</v>
      </c>
      <c r="G2063" s="58" t="inlineStr">
        <is>
          <t>Yes</t>
        </is>
      </c>
      <c r="H2063" s="58" t="inlineStr">
        <is>
          <t>No</t>
        </is>
      </c>
      <c r="I2063" s="58" t="inlineStr">
        <is>
          <t>DSL</t>
        </is>
      </c>
      <c r="J2063" s="58" t="inlineStr">
        <is>
          <t>No</t>
        </is>
      </c>
      <c r="K2063" s="58" t="inlineStr">
        <is>
          <t>No</t>
        </is>
      </c>
      <c r="L2063" s="58" t="inlineStr">
        <is>
          <t>Yes</t>
        </is>
      </c>
      <c r="M2063" s="58" t="inlineStr">
        <is>
          <t>No</t>
        </is>
      </c>
      <c r="N2063" s="58" t="inlineStr">
        <is>
          <t>No</t>
        </is>
      </c>
      <c r="O2063" s="58" t="inlineStr">
        <is>
          <t>No</t>
        </is>
      </c>
      <c r="P2063" s="58" t="inlineStr">
        <is>
          <t>Month-to-month</t>
        </is>
      </c>
      <c r="Q2063" s="58" t="inlineStr">
        <is>
          <t>No</t>
        </is>
      </c>
      <c r="R2063" s="58" t="inlineStr">
        <is>
          <t>Electronic check</t>
        </is>
      </c>
      <c r="S2063" s="123" t="n">
        <v>48.7</v>
      </c>
      <c r="T2063" s="58" t="inlineStr">
        <is>
          <t>340.25</t>
        </is>
      </c>
      <c r="U2063" s="58" t="inlineStr">
        <is>
          <t>Yes</t>
        </is>
      </c>
      <c r="V2063" s="123">
        <f>IFERROR(VALUE(TRIM(T2063)),S2063*F2063)</f>
        <v/>
      </c>
      <c r="W2063" s="58">
        <f>IF(F2063&lt;=12,"0-12 mo",IF(F2063&lt;=24,"13-24 mo",IF(F2063&lt;=48,"25-48 mo","49+ mo")))</f>
        <v/>
      </c>
      <c r="X2063" s="58">
        <f>IF(S2063&lt;=35.5,"Q1 Low",IF(S2063&lt;=70.35,"Q2 Mid-Low",IF(S2063&lt;=89.85,"Q3 Mid-High","Q4 High")))</f>
        <v/>
      </c>
      <c r="Y2063" s="58">
        <f>IF(U2063="Yes",1,0)</f>
        <v/>
      </c>
      <c r="Z2063" s="58">
        <f>IF(P2063="Month-to-month",1,0)+IF(M2063="No",1,0)+IF(J2063="No",1,0)+IF(I2063="Fiber optic",1,0)+IF(Q2063="Yes",1,0)</f>
        <v/>
      </c>
    </row>
    <row r="2064" ht="15" customHeight="1" s="59">
      <c r="A2064" s="58" t="inlineStr">
        <is>
          <t>7996-MHXLW</t>
        </is>
      </c>
      <c r="B2064" s="58" t="inlineStr">
        <is>
          <t>Female</t>
        </is>
      </c>
      <c r="C2064" s="58" t="n">
        <v>0</v>
      </c>
      <c r="D2064" s="58" t="inlineStr">
        <is>
          <t>No</t>
        </is>
      </c>
      <c r="E2064" s="58" t="inlineStr">
        <is>
          <t>No</t>
        </is>
      </c>
      <c r="F2064" s="58" t="n">
        <v>66</v>
      </c>
      <c r="G2064" s="58" t="inlineStr">
        <is>
          <t>Yes</t>
        </is>
      </c>
      <c r="H2064" s="58" t="inlineStr">
        <is>
          <t>Yes</t>
        </is>
      </c>
      <c r="I2064" s="58" t="inlineStr">
        <is>
          <t>No</t>
        </is>
      </c>
      <c r="J2064" s="58" t="inlineStr">
        <is>
          <t>No internet service</t>
        </is>
      </c>
      <c r="K2064" s="58" t="inlineStr">
        <is>
          <t>No internet service</t>
        </is>
      </c>
      <c r="L2064" s="58" t="inlineStr">
        <is>
          <t>No internet service</t>
        </is>
      </c>
      <c r="M2064" s="58" t="inlineStr">
        <is>
          <t>No internet service</t>
        </is>
      </c>
      <c r="N2064" s="58" t="inlineStr">
        <is>
          <t>No internet service</t>
        </is>
      </c>
      <c r="O2064" s="58" t="inlineStr">
        <is>
          <t>No internet service</t>
        </is>
      </c>
      <c r="P2064" s="58" t="inlineStr">
        <is>
          <t>Two year</t>
        </is>
      </c>
      <c r="Q2064" s="58" t="inlineStr">
        <is>
          <t>Yes</t>
        </is>
      </c>
      <c r="R2064" s="58" t="inlineStr">
        <is>
          <t>Credit card (automatic)</t>
        </is>
      </c>
      <c r="S2064" s="123" t="n">
        <v>25.15</v>
      </c>
      <c r="T2064" s="58" t="inlineStr">
        <is>
          <t>1683.6</t>
        </is>
      </c>
      <c r="U2064" s="58" t="inlineStr">
        <is>
          <t>No</t>
        </is>
      </c>
      <c r="V2064" s="123">
        <f>IFERROR(VALUE(TRIM(T2064)),S2064*F2064)</f>
        <v/>
      </c>
      <c r="W2064" s="58">
        <f>IF(F2064&lt;=12,"0-12 mo",IF(F2064&lt;=24,"13-24 mo",IF(F2064&lt;=48,"25-48 mo","49+ mo")))</f>
        <v/>
      </c>
      <c r="X2064" s="58">
        <f>IF(S2064&lt;=35.5,"Q1 Low",IF(S2064&lt;=70.35,"Q2 Mid-Low",IF(S2064&lt;=89.85,"Q3 Mid-High","Q4 High")))</f>
        <v/>
      </c>
      <c r="Y2064" s="58">
        <f>IF(U2064="Yes",1,0)</f>
        <v/>
      </c>
      <c r="Z2064" s="58">
        <f>IF(P2064="Month-to-month",1,0)+IF(M2064="No",1,0)+IF(J2064="No",1,0)+IF(I2064="Fiber optic",1,0)+IF(Q2064="Yes",1,0)</f>
        <v/>
      </c>
    </row>
    <row r="2065" ht="15" customHeight="1" s="59">
      <c r="A2065" s="58" t="inlineStr">
        <is>
          <t>7833-PKIHD</t>
        </is>
      </c>
      <c r="B2065" s="58" t="inlineStr">
        <is>
          <t>Male</t>
        </is>
      </c>
      <c r="C2065" s="58" t="n">
        <v>0</v>
      </c>
      <c r="D2065" s="58" t="inlineStr">
        <is>
          <t>Yes</t>
        </is>
      </c>
      <c r="E2065" s="58" t="inlineStr">
        <is>
          <t>Yes</t>
        </is>
      </c>
      <c r="F2065" s="58" t="n">
        <v>51</v>
      </c>
      <c r="G2065" s="58" t="inlineStr">
        <is>
          <t>Yes</t>
        </is>
      </c>
      <c r="H2065" s="58" t="inlineStr">
        <is>
          <t>No</t>
        </is>
      </c>
      <c r="I2065" s="58" t="inlineStr">
        <is>
          <t>DSL</t>
        </is>
      </c>
      <c r="J2065" s="58" t="inlineStr">
        <is>
          <t>Yes</t>
        </is>
      </c>
      <c r="K2065" s="58" t="inlineStr">
        <is>
          <t>No</t>
        </is>
      </c>
      <c r="L2065" s="58" t="inlineStr">
        <is>
          <t>No</t>
        </is>
      </c>
      <c r="M2065" s="58" t="inlineStr">
        <is>
          <t>Yes</t>
        </is>
      </c>
      <c r="N2065" s="58" t="inlineStr">
        <is>
          <t>Yes</t>
        </is>
      </c>
      <c r="O2065" s="58" t="inlineStr">
        <is>
          <t>Yes</t>
        </is>
      </c>
      <c r="P2065" s="58" t="inlineStr">
        <is>
          <t>One year</t>
        </is>
      </c>
      <c r="Q2065" s="58" t="inlineStr">
        <is>
          <t>Yes</t>
        </is>
      </c>
      <c r="R2065" s="58" t="inlineStr">
        <is>
          <t>Bank transfer (automatic)</t>
        </is>
      </c>
      <c r="S2065" s="123" t="n">
        <v>76.40000000000001</v>
      </c>
      <c r="T2065" s="58" t="inlineStr">
        <is>
          <t>3966.3</t>
        </is>
      </c>
      <c r="U2065" s="58" t="inlineStr">
        <is>
          <t>No</t>
        </is>
      </c>
      <c r="V2065" s="123">
        <f>IFERROR(VALUE(TRIM(T2065)),S2065*F2065)</f>
        <v/>
      </c>
      <c r="W2065" s="58">
        <f>IF(F2065&lt;=12,"0-12 mo",IF(F2065&lt;=24,"13-24 mo",IF(F2065&lt;=48,"25-48 mo","49+ mo")))</f>
        <v/>
      </c>
      <c r="X2065" s="58">
        <f>IF(S2065&lt;=35.5,"Q1 Low",IF(S2065&lt;=70.35,"Q2 Mid-Low",IF(S2065&lt;=89.85,"Q3 Mid-High","Q4 High")))</f>
        <v/>
      </c>
      <c r="Y2065" s="58">
        <f>IF(U2065="Yes",1,0)</f>
        <v/>
      </c>
      <c r="Z2065" s="58">
        <f>IF(P2065="Month-to-month",1,0)+IF(M2065="No",1,0)+IF(J2065="No",1,0)+IF(I2065="Fiber optic",1,0)+IF(Q2065="Yes",1,0)</f>
        <v/>
      </c>
    </row>
    <row r="2066" ht="15" customHeight="1" s="59">
      <c r="A2066" s="58" t="inlineStr">
        <is>
          <t>7061-OVMIM</t>
        </is>
      </c>
      <c r="B2066" s="58" t="inlineStr">
        <is>
          <t>Female</t>
        </is>
      </c>
      <c r="C2066" s="58" t="n">
        <v>0</v>
      </c>
      <c r="D2066" s="58" t="inlineStr">
        <is>
          <t>Yes</t>
        </is>
      </c>
      <c r="E2066" s="58" t="inlineStr">
        <is>
          <t>Yes</t>
        </is>
      </c>
      <c r="F2066" s="58" t="n">
        <v>30</v>
      </c>
      <c r="G2066" s="58" t="inlineStr">
        <is>
          <t>Yes</t>
        </is>
      </c>
      <c r="H2066" s="58" t="inlineStr">
        <is>
          <t>No</t>
        </is>
      </c>
      <c r="I2066" s="58" t="inlineStr">
        <is>
          <t>No</t>
        </is>
      </c>
      <c r="J2066" s="58" t="inlineStr">
        <is>
          <t>No internet service</t>
        </is>
      </c>
      <c r="K2066" s="58" t="inlineStr">
        <is>
          <t>No internet service</t>
        </is>
      </c>
      <c r="L2066" s="58" t="inlineStr">
        <is>
          <t>No internet service</t>
        </is>
      </c>
      <c r="M2066" s="58" t="inlineStr">
        <is>
          <t>No internet service</t>
        </is>
      </c>
      <c r="N2066" s="58" t="inlineStr">
        <is>
          <t>No internet service</t>
        </is>
      </c>
      <c r="O2066" s="58" t="inlineStr">
        <is>
          <t>No internet service</t>
        </is>
      </c>
      <c r="P2066" s="58" t="inlineStr">
        <is>
          <t>One year</t>
        </is>
      </c>
      <c r="Q2066" s="58" t="inlineStr">
        <is>
          <t>No</t>
        </is>
      </c>
      <c r="R2066" s="58" t="inlineStr">
        <is>
          <t>Bank transfer (automatic)</t>
        </is>
      </c>
      <c r="S2066" s="123" t="n">
        <v>19.55</v>
      </c>
      <c r="T2066" s="58" t="inlineStr">
        <is>
          <t>608.5</t>
        </is>
      </c>
      <c r="U2066" s="58" t="inlineStr">
        <is>
          <t>No</t>
        </is>
      </c>
      <c r="V2066" s="123">
        <f>IFERROR(VALUE(TRIM(T2066)),S2066*F2066)</f>
        <v/>
      </c>
      <c r="W2066" s="58">
        <f>IF(F2066&lt;=12,"0-12 mo",IF(F2066&lt;=24,"13-24 mo",IF(F2066&lt;=48,"25-48 mo","49+ mo")))</f>
        <v/>
      </c>
      <c r="X2066" s="58">
        <f>IF(S2066&lt;=35.5,"Q1 Low",IF(S2066&lt;=70.35,"Q2 Mid-Low",IF(S2066&lt;=89.85,"Q3 Mid-High","Q4 High")))</f>
        <v/>
      </c>
      <c r="Y2066" s="58">
        <f>IF(U2066="Yes",1,0)</f>
        <v/>
      </c>
      <c r="Z2066" s="58">
        <f>IF(P2066="Month-to-month",1,0)+IF(M2066="No",1,0)+IF(J2066="No",1,0)+IF(I2066="Fiber optic",1,0)+IF(Q2066="Yes",1,0)</f>
        <v/>
      </c>
    </row>
    <row r="2067" ht="15" customHeight="1" s="59">
      <c r="A2067" s="58" t="inlineStr">
        <is>
          <t>5153-RTHKF</t>
        </is>
      </c>
      <c r="B2067" s="58" t="inlineStr">
        <is>
          <t>Female</t>
        </is>
      </c>
      <c r="C2067" s="58" t="n">
        <v>0</v>
      </c>
      <c r="D2067" s="58" t="inlineStr">
        <is>
          <t>No</t>
        </is>
      </c>
      <c r="E2067" s="58" t="inlineStr">
        <is>
          <t>No</t>
        </is>
      </c>
      <c r="F2067" s="58" t="n">
        <v>34</v>
      </c>
      <c r="G2067" s="58" t="inlineStr">
        <is>
          <t>Yes</t>
        </is>
      </c>
      <c r="H2067" s="58" t="inlineStr">
        <is>
          <t>Yes</t>
        </is>
      </c>
      <c r="I2067" s="58" t="inlineStr">
        <is>
          <t>Fiber optic</t>
        </is>
      </c>
      <c r="J2067" s="58" t="inlineStr">
        <is>
          <t>No</t>
        </is>
      </c>
      <c r="K2067" s="58" t="inlineStr">
        <is>
          <t>No</t>
        </is>
      </c>
      <c r="L2067" s="58" t="inlineStr">
        <is>
          <t>No</t>
        </is>
      </c>
      <c r="M2067" s="58" t="inlineStr">
        <is>
          <t>No</t>
        </is>
      </c>
      <c r="N2067" s="58" t="inlineStr">
        <is>
          <t>Yes</t>
        </is>
      </c>
      <c r="O2067" s="58" t="inlineStr">
        <is>
          <t>No</t>
        </is>
      </c>
      <c r="P2067" s="58" t="inlineStr">
        <is>
          <t>Month-to-month</t>
        </is>
      </c>
      <c r="Q2067" s="58" t="inlineStr">
        <is>
          <t>No</t>
        </is>
      </c>
      <c r="R2067" s="58" t="inlineStr">
        <is>
          <t>Electronic check</t>
        </is>
      </c>
      <c r="S2067" s="123" t="n">
        <v>85.34999999999999</v>
      </c>
      <c r="T2067" s="58" t="inlineStr">
        <is>
          <t>2896.6</t>
        </is>
      </c>
      <c r="U2067" s="58" t="inlineStr">
        <is>
          <t>No</t>
        </is>
      </c>
      <c r="V2067" s="123">
        <f>IFERROR(VALUE(TRIM(T2067)),S2067*F2067)</f>
        <v/>
      </c>
      <c r="W2067" s="58">
        <f>IF(F2067&lt;=12,"0-12 mo",IF(F2067&lt;=24,"13-24 mo",IF(F2067&lt;=48,"25-48 mo","49+ mo")))</f>
        <v/>
      </c>
      <c r="X2067" s="58">
        <f>IF(S2067&lt;=35.5,"Q1 Low",IF(S2067&lt;=70.35,"Q2 Mid-Low",IF(S2067&lt;=89.85,"Q3 Mid-High","Q4 High")))</f>
        <v/>
      </c>
      <c r="Y2067" s="58">
        <f>IF(U2067="Yes",1,0)</f>
        <v/>
      </c>
      <c r="Z2067" s="58">
        <f>IF(P2067="Month-to-month",1,0)+IF(M2067="No",1,0)+IF(J2067="No",1,0)+IF(I2067="Fiber optic",1,0)+IF(Q2067="Yes",1,0)</f>
        <v/>
      </c>
    </row>
    <row r="2068" ht="15" customHeight="1" s="59">
      <c r="A2068" s="58" t="inlineStr">
        <is>
          <t>1852-QSWCD</t>
        </is>
      </c>
      <c r="B2068" s="58" t="inlineStr">
        <is>
          <t>Male</t>
        </is>
      </c>
      <c r="C2068" s="58" t="n">
        <v>0</v>
      </c>
      <c r="D2068" s="58" t="inlineStr">
        <is>
          <t>Yes</t>
        </is>
      </c>
      <c r="E2068" s="58" t="inlineStr">
        <is>
          <t>Yes</t>
        </is>
      </c>
      <c r="F2068" s="58" t="n">
        <v>64</v>
      </c>
      <c r="G2068" s="58" t="inlineStr">
        <is>
          <t>Yes</t>
        </is>
      </c>
      <c r="H2068" s="58" t="inlineStr">
        <is>
          <t>Yes</t>
        </is>
      </c>
      <c r="I2068" s="58" t="inlineStr">
        <is>
          <t>No</t>
        </is>
      </c>
      <c r="J2068" s="58" t="inlineStr">
        <is>
          <t>No internet service</t>
        </is>
      </c>
      <c r="K2068" s="58" t="inlineStr">
        <is>
          <t>No internet service</t>
        </is>
      </c>
      <c r="L2068" s="58" t="inlineStr">
        <is>
          <t>No internet service</t>
        </is>
      </c>
      <c r="M2068" s="58" t="inlineStr">
        <is>
          <t>No internet service</t>
        </is>
      </c>
      <c r="N2068" s="58" t="inlineStr">
        <is>
          <t>No internet service</t>
        </is>
      </c>
      <c r="O2068" s="58" t="inlineStr">
        <is>
          <t>No internet service</t>
        </is>
      </c>
      <c r="P2068" s="58" t="inlineStr">
        <is>
          <t>Two year</t>
        </is>
      </c>
      <c r="Q2068" s="58" t="inlineStr">
        <is>
          <t>Yes</t>
        </is>
      </c>
      <c r="R2068" s="58" t="inlineStr">
        <is>
          <t>Mailed check</t>
        </is>
      </c>
      <c r="S2068" s="123" t="n">
        <v>24.8</v>
      </c>
      <c r="T2068" s="58" t="inlineStr">
        <is>
          <t>1514.85</t>
        </is>
      </c>
      <c r="U2068" s="58" t="inlineStr">
        <is>
          <t>No</t>
        </is>
      </c>
      <c r="V2068" s="123">
        <f>IFERROR(VALUE(TRIM(T2068)),S2068*F2068)</f>
        <v/>
      </c>
      <c r="W2068" s="58">
        <f>IF(F2068&lt;=12,"0-12 mo",IF(F2068&lt;=24,"13-24 mo",IF(F2068&lt;=48,"25-48 mo","49+ mo")))</f>
        <v/>
      </c>
      <c r="X2068" s="58">
        <f>IF(S2068&lt;=35.5,"Q1 Low",IF(S2068&lt;=70.35,"Q2 Mid-Low",IF(S2068&lt;=89.85,"Q3 Mid-High","Q4 High")))</f>
        <v/>
      </c>
      <c r="Y2068" s="58">
        <f>IF(U2068="Yes",1,0)</f>
        <v/>
      </c>
      <c r="Z2068" s="58">
        <f>IF(P2068="Month-to-month",1,0)+IF(M2068="No",1,0)+IF(J2068="No",1,0)+IF(I2068="Fiber optic",1,0)+IF(Q2068="Yes",1,0)</f>
        <v/>
      </c>
    </row>
    <row r="2069" ht="15" customHeight="1" s="59">
      <c r="A2069" s="58" t="inlineStr">
        <is>
          <t>4832-VRBMR</t>
        </is>
      </c>
      <c r="B2069" s="58" t="inlineStr">
        <is>
          <t>Male</t>
        </is>
      </c>
      <c r="C2069" s="58" t="n">
        <v>1</v>
      </c>
      <c r="D2069" s="58" t="inlineStr">
        <is>
          <t>Yes</t>
        </is>
      </c>
      <c r="E2069" s="58" t="inlineStr">
        <is>
          <t>No</t>
        </is>
      </c>
      <c r="F2069" s="58" t="n">
        <v>65</v>
      </c>
      <c r="G2069" s="58" t="inlineStr">
        <is>
          <t>Yes</t>
        </is>
      </c>
      <c r="H2069" s="58" t="inlineStr">
        <is>
          <t>Yes</t>
        </is>
      </c>
      <c r="I2069" s="58" t="inlineStr">
        <is>
          <t>Fiber optic</t>
        </is>
      </c>
      <c r="J2069" s="58" t="inlineStr">
        <is>
          <t>No</t>
        </is>
      </c>
      <c r="K2069" s="58" t="inlineStr">
        <is>
          <t>Yes</t>
        </is>
      </c>
      <c r="L2069" s="58" t="inlineStr">
        <is>
          <t>Yes</t>
        </is>
      </c>
      <c r="M2069" s="58" t="inlineStr">
        <is>
          <t>No</t>
        </is>
      </c>
      <c r="N2069" s="58" t="inlineStr">
        <is>
          <t>Yes</t>
        </is>
      </c>
      <c r="O2069" s="58" t="inlineStr">
        <is>
          <t>Yes</t>
        </is>
      </c>
      <c r="P2069" s="58" t="inlineStr">
        <is>
          <t>One year</t>
        </is>
      </c>
      <c r="Q2069" s="58" t="inlineStr">
        <is>
          <t>Yes</t>
        </is>
      </c>
      <c r="R2069" s="58" t="inlineStr">
        <is>
          <t>Bank transfer (automatic)</t>
        </is>
      </c>
      <c r="S2069" s="123" t="n">
        <v>103.15</v>
      </c>
      <c r="T2069" s="58" t="inlineStr">
        <is>
          <t>6792.45</t>
        </is>
      </c>
      <c r="U2069" s="58" t="inlineStr">
        <is>
          <t>No</t>
        </is>
      </c>
      <c r="V2069" s="123">
        <f>IFERROR(VALUE(TRIM(T2069)),S2069*F2069)</f>
        <v/>
      </c>
      <c r="W2069" s="58">
        <f>IF(F2069&lt;=12,"0-12 mo",IF(F2069&lt;=24,"13-24 mo",IF(F2069&lt;=48,"25-48 mo","49+ mo")))</f>
        <v/>
      </c>
      <c r="X2069" s="58">
        <f>IF(S2069&lt;=35.5,"Q1 Low",IF(S2069&lt;=70.35,"Q2 Mid-Low",IF(S2069&lt;=89.85,"Q3 Mid-High","Q4 High")))</f>
        <v/>
      </c>
      <c r="Y2069" s="58">
        <f>IF(U2069="Yes",1,0)</f>
        <v/>
      </c>
      <c r="Z2069" s="58">
        <f>IF(P2069="Month-to-month",1,0)+IF(M2069="No",1,0)+IF(J2069="No",1,0)+IF(I2069="Fiber optic",1,0)+IF(Q2069="Yes",1,0)</f>
        <v/>
      </c>
    </row>
    <row r="2070" ht="15" customHeight="1" s="59">
      <c r="A2070" s="58" t="inlineStr">
        <is>
          <t>9079-LWTFD</t>
        </is>
      </c>
      <c r="B2070" s="58" t="inlineStr">
        <is>
          <t>Male</t>
        </is>
      </c>
      <c r="C2070" s="58" t="n">
        <v>0</v>
      </c>
      <c r="D2070" s="58" t="inlineStr">
        <is>
          <t>No</t>
        </is>
      </c>
      <c r="E2070" s="58" t="inlineStr">
        <is>
          <t>No</t>
        </is>
      </c>
      <c r="F2070" s="58" t="n">
        <v>47</v>
      </c>
      <c r="G2070" s="58" t="inlineStr">
        <is>
          <t>Yes</t>
        </is>
      </c>
      <c r="H2070" s="58" t="inlineStr">
        <is>
          <t>Yes</t>
        </is>
      </c>
      <c r="I2070" s="58" t="inlineStr">
        <is>
          <t>Fiber optic</t>
        </is>
      </c>
      <c r="J2070" s="58" t="inlineStr">
        <is>
          <t>Yes</t>
        </is>
      </c>
      <c r="K2070" s="58" t="inlineStr">
        <is>
          <t>Yes</t>
        </is>
      </c>
      <c r="L2070" s="58" t="inlineStr">
        <is>
          <t>No</t>
        </is>
      </c>
      <c r="M2070" s="58" t="inlineStr">
        <is>
          <t>Yes</t>
        </is>
      </c>
      <c r="N2070" s="58" t="inlineStr">
        <is>
          <t>Yes</t>
        </is>
      </c>
      <c r="O2070" s="58" t="inlineStr">
        <is>
          <t>No</t>
        </is>
      </c>
      <c r="P2070" s="58" t="inlineStr">
        <is>
          <t>Month-to-month</t>
        </is>
      </c>
      <c r="Q2070" s="58" t="inlineStr">
        <is>
          <t>No</t>
        </is>
      </c>
      <c r="R2070" s="58" t="inlineStr">
        <is>
          <t>Mailed check</t>
        </is>
      </c>
      <c r="S2070" s="123" t="n">
        <v>100.75</v>
      </c>
      <c r="T2070" s="58" t="inlineStr">
        <is>
          <t>4669.2</t>
        </is>
      </c>
      <c r="U2070" s="58" t="inlineStr">
        <is>
          <t>No</t>
        </is>
      </c>
      <c r="V2070" s="123">
        <f>IFERROR(VALUE(TRIM(T2070)),S2070*F2070)</f>
        <v/>
      </c>
      <c r="W2070" s="58">
        <f>IF(F2070&lt;=12,"0-12 mo",IF(F2070&lt;=24,"13-24 mo",IF(F2070&lt;=48,"25-48 mo","49+ mo")))</f>
        <v/>
      </c>
      <c r="X2070" s="58">
        <f>IF(S2070&lt;=35.5,"Q1 Low",IF(S2070&lt;=70.35,"Q2 Mid-Low",IF(S2070&lt;=89.85,"Q3 Mid-High","Q4 High")))</f>
        <v/>
      </c>
      <c r="Y2070" s="58">
        <f>IF(U2070="Yes",1,0)</f>
        <v/>
      </c>
      <c r="Z2070" s="58">
        <f>IF(P2070="Month-to-month",1,0)+IF(M2070="No",1,0)+IF(J2070="No",1,0)+IF(I2070="Fiber optic",1,0)+IF(Q2070="Yes",1,0)</f>
        <v/>
      </c>
    </row>
    <row r="2071" ht="15" customHeight="1" s="59">
      <c r="A2071" s="58" t="inlineStr">
        <is>
          <t>6356-ELRKD</t>
        </is>
      </c>
      <c r="B2071" s="58" t="inlineStr">
        <is>
          <t>Female</t>
        </is>
      </c>
      <c r="C2071" s="58" t="n">
        <v>0</v>
      </c>
      <c r="D2071" s="58" t="inlineStr">
        <is>
          <t>No</t>
        </is>
      </c>
      <c r="E2071" s="58" t="inlineStr">
        <is>
          <t>No</t>
        </is>
      </c>
      <c r="F2071" s="58" t="n">
        <v>1</v>
      </c>
      <c r="G2071" s="58" t="inlineStr">
        <is>
          <t>Yes</t>
        </is>
      </c>
      <c r="H2071" s="58" t="inlineStr">
        <is>
          <t>No</t>
        </is>
      </c>
      <c r="I2071" s="58" t="inlineStr">
        <is>
          <t>Fiber optic</t>
        </is>
      </c>
      <c r="J2071" s="58" t="inlineStr">
        <is>
          <t>Yes</t>
        </is>
      </c>
      <c r="K2071" s="58" t="inlineStr">
        <is>
          <t>No</t>
        </is>
      </c>
      <c r="L2071" s="58" t="inlineStr">
        <is>
          <t>No</t>
        </is>
      </c>
      <c r="M2071" s="58" t="inlineStr">
        <is>
          <t>No</t>
        </is>
      </c>
      <c r="N2071" s="58" t="inlineStr">
        <is>
          <t>Yes</t>
        </is>
      </c>
      <c r="O2071" s="58" t="inlineStr">
        <is>
          <t>Yes</t>
        </is>
      </c>
      <c r="P2071" s="58" t="inlineStr">
        <is>
          <t>Month-to-month</t>
        </is>
      </c>
      <c r="Q2071" s="58" t="inlineStr">
        <is>
          <t>Yes</t>
        </is>
      </c>
      <c r="R2071" s="58" t="inlineStr">
        <is>
          <t>Electronic check</t>
        </is>
      </c>
      <c r="S2071" s="123" t="n">
        <v>95.59999999999999</v>
      </c>
      <c r="T2071" s="58" t="inlineStr">
        <is>
          <t>95.6</t>
        </is>
      </c>
      <c r="U2071" s="58" t="inlineStr">
        <is>
          <t>Yes</t>
        </is>
      </c>
      <c r="V2071" s="123">
        <f>IFERROR(VALUE(TRIM(T2071)),S2071*F2071)</f>
        <v/>
      </c>
      <c r="W2071" s="58">
        <f>IF(F2071&lt;=12,"0-12 mo",IF(F2071&lt;=24,"13-24 mo",IF(F2071&lt;=48,"25-48 mo","49+ mo")))</f>
        <v/>
      </c>
      <c r="X2071" s="58">
        <f>IF(S2071&lt;=35.5,"Q1 Low",IF(S2071&lt;=70.35,"Q2 Mid-Low",IF(S2071&lt;=89.85,"Q3 Mid-High","Q4 High")))</f>
        <v/>
      </c>
      <c r="Y2071" s="58">
        <f>IF(U2071="Yes",1,0)</f>
        <v/>
      </c>
      <c r="Z2071" s="58">
        <f>IF(P2071="Month-to-month",1,0)+IF(M2071="No",1,0)+IF(J2071="No",1,0)+IF(I2071="Fiber optic",1,0)+IF(Q2071="Yes",1,0)</f>
        <v/>
      </c>
    </row>
    <row r="2072" ht="15" customHeight="1" s="59">
      <c r="A2072" s="58" t="inlineStr">
        <is>
          <t>8624-GIOUT</t>
        </is>
      </c>
      <c r="B2072" s="58" t="inlineStr">
        <is>
          <t>Female</t>
        </is>
      </c>
      <c r="C2072" s="58" t="n">
        <v>0</v>
      </c>
      <c r="D2072" s="58" t="inlineStr">
        <is>
          <t>No</t>
        </is>
      </c>
      <c r="E2072" s="58" t="inlineStr">
        <is>
          <t>No</t>
        </is>
      </c>
      <c r="F2072" s="58" t="n">
        <v>49</v>
      </c>
      <c r="G2072" s="58" t="inlineStr">
        <is>
          <t>Yes</t>
        </is>
      </c>
      <c r="H2072" s="58" t="inlineStr">
        <is>
          <t>Yes</t>
        </is>
      </c>
      <c r="I2072" s="58" t="inlineStr">
        <is>
          <t>DSL</t>
        </is>
      </c>
      <c r="J2072" s="58" t="inlineStr">
        <is>
          <t>Yes</t>
        </is>
      </c>
      <c r="K2072" s="58" t="inlineStr">
        <is>
          <t>Yes</t>
        </is>
      </c>
      <c r="L2072" s="58" t="inlineStr">
        <is>
          <t>No</t>
        </is>
      </c>
      <c r="M2072" s="58" t="inlineStr">
        <is>
          <t>No</t>
        </is>
      </c>
      <c r="N2072" s="58" t="inlineStr">
        <is>
          <t>No</t>
        </is>
      </c>
      <c r="O2072" s="58" t="inlineStr">
        <is>
          <t>No</t>
        </is>
      </c>
      <c r="P2072" s="58" t="inlineStr">
        <is>
          <t>Month-to-month</t>
        </is>
      </c>
      <c r="Q2072" s="58" t="inlineStr">
        <is>
          <t>Yes</t>
        </is>
      </c>
      <c r="R2072" s="58" t="inlineStr">
        <is>
          <t>Credit card (automatic)</t>
        </is>
      </c>
      <c r="S2072" s="123" t="n">
        <v>59.75</v>
      </c>
      <c r="T2072" s="58" t="inlineStr">
        <is>
          <t>2934.3</t>
        </is>
      </c>
      <c r="U2072" s="58" t="inlineStr">
        <is>
          <t>Yes</t>
        </is>
      </c>
      <c r="V2072" s="123">
        <f>IFERROR(VALUE(TRIM(T2072)),S2072*F2072)</f>
        <v/>
      </c>
      <c r="W2072" s="58">
        <f>IF(F2072&lt;=12,"0-12 mo",IF(F2072&lt;=24,"13-24 mo",IF(F2072&lt;=48,"25-48 mo","49+ mo")))</f>
        <v/>
      </c>
      <c r="X2072" s="58">
        <f>IF(S2072&lt;=35.5,"Q1 Low",IF(S2072&lt;=70.35,"Q2 Mid-Low",IF(S2072&lt;=89.85,"Q3 Mid-High","Q4 High")))</f>
        <v/>
      </c>
      <c r="Y2072" s="58">
        <f>IF(U2072="Yes",1,0)</f>
        <v/>
      </c>
      <c r="Z2072" s="58">
        <f>IF(P2072="Month-to-month",1,0)+IF(M2072="No",1,0)+IF(J2072="No",1,0)+IF(I2072="Fiber optic",1,0)+IF(Q2072="Yes",1,0)</f>
        <v/>
      </c>
    </row>
    <row r="2073" ht="15" customHeight="1" s="59">
      <c r="A2073" s="58" t="inlineStr">
        <is>
          <t>3392-EHMNK</t>
        </is>
      </c>
      <c r="B2073" s="58" t="inlineStr">
        <is>
          <t>Female</t>
        </is>
      </c>
      <c r="C2073" s="58" t="n">
        <v>0</v>
      </c>
      <c r="D2073" s="58" t="inlineStr">
        <is>
          <t>Yes</t>
        </is>
      </c>
      <c r="E2073" s="58" t="inlineStr">
        <is>
          <t>Yes</t>
        </is>
      </c>
      <c r="F2073" s="58" t="n">
        <v>67</v>
      </c>
      <c r="G2073" s="58" t="inlineStr">
        <is>
          <t>Yes</t>
        </is>
      </c>
      <c r="H2073" s="58" t="inlineStr">
        <is>
          <t>Yes</t>
        </is>
      </c>
      <c r="I2073" s="58" t="inlineStr">
        <is>
          <t>Fiber optic</t>
        </is>
      </c>
      <c r="J2073" s="58" t="inlineStr">
        <is>
          <t>No</t>
        </is>
      </c>
      <c r="K2073" s="58" t="inlineStr">
        <is>
          <t>Yes</t>
        </is>
      </c>
      <c r="L2073" s="58" t="inlineStr">
        <is>
          <t>No</t>
        </is>
      </c>
      <c r="M2073" s="58" t="inlineStr">
        <is>
          <t>Yes</t>
        </is>
      </c>
      <c r="N2073" s="58" t="inlineStr">
        <is>
          <t>Yes</t>
        </is>
      </c>
      <c r="O2073" s="58" t="inlineStr">
        <is>
          <t>No</t>
        </is>
      </c>
      <c r="P2073" s="58" t="inlineStr">
        <is>
          <t>Two year</t>
        </is>
      </c>
      <c r="Q2073" s="58" t="inlineStr">
        <is>
          <t>No</t>
        </is>
      </c>
      <c r="R2073" s="58" t="inlineStr">
        <is>
          <t>Credit card (automatic)</t>
        </is>
      </c>
      <c r="S2073" s="123" t="n">
        <v>94.09999999999999</v>
      </c>
      <c r="T2073" s="58" t="inlineStr">
        <is>
          <t>6302.8</t>
        </is>
      </c>
      <c r="U2073" s="58" t="inlineStr">
        <is>
          <t>No</t>
        </is>
      </c>
      <c r="V2073" s="123">
        <f>IFERROR(VALUE(TRIM(T2073)),S2073*F2073)</f>
        <v/>
      </c>
      <c r="W2073" s="58">
        <f>IF(F2073&lt;=12,"0-12 mo",IF(F2073&lt;=24,"13-24 mo",IF(F2073&lt;=48,"25-48 mo","49+ mo")))</f>
        <v/>
      </c>
      <c r="X2073" s="58">
        <f>IF(S2073&lt;=35.5,"Q1 Low",IF(S2073&lt;=70.35,"Q2 Mid-Low",IF(S2073&lt;=89.85,"Q3 Mid-High","Q4 High")))</f>
        <v/>
      </c>
      <c r="Y2073" s="58">
        <f>IF(U2073="Yes",1,0)</f>
        <v/>
      </c>
      <c r="Z2073" s="58">
        <f>IF(P2073="Month-to-month",1,0)+IF(M2073="No",1,0)+IF(J2073="No",1,0)+IF(I2073="Fiber optic",1,0)+IF(Q2073="Yes",1,0)</f>
        <v/>
      </c>
    </row>
    <row r="2074" ht="15" customHeight="1" s="59">
      <c r="A2074" s="58" t="inlineStr">
        <is>
          <t>5986-WWXDV</t>
        </is>
      </c>
      <c r="B2074" s="58" t="inlineStr">
        <is>
          <t>Male</t>
        </is>
      </c>
      <c r="C2074" s="58" t="n">
        <v>0</v>
      </c>
      <c r="D2074" s="58" t="inlineStr">
        <is>
          <t>No</t>
        </is>
      </c>
      <c r="E2074" s="58" t="inlineStr">
        <is>
          <t>Yes</t>
        </is>
      </c>
      <c r="F2074" s="58" t="n">
        <v>39</v>
      </c>
      <c r="G2074" s="58" t="inlineStr">
        <is>
          <t>Yes</t>
        </is>
      </c>
      <c r="H2074" s="58" t="inlineStr">
        <is>
          <t>No</t>
        </is>
      </c>
      <c r="I2074" s="58" t="inlineStr">
        <is>
          <t>No</t>
        </is>
      </c>
      <c r="J2074" s="58" t="inlineStr">
        <is>
          <t>No internet service</t>
        </is>
      </c>
      <c r="K2074" s="58" t="inlineStr">
        <is>
          <t>No internet service</t>
        </is>
      </c>
      <c r="L2074" s="58" t="inlineStr">
        <is>
          <t>No internet service</t>
        </is>
      </c>
      <c r="M2074" s="58" t="inlineStr">
        <is>
          <t>No internet service</t>
        </is>
      </c>
      <c r="N2074" s="58" t="inlineStr">
        <is>
          <t>No internet service</t>
        </is>
      </c>
      <c r="O2074" s="58" t="inlineStr">
        <is>
          <t>No internet service</t>
        </is>
      </c>
      <c r="P2074" s="58" t="inlineStr">
        <is>
          <t>One year</t>
        </is>
      </c>
      <c r="Q2074" s="58" t="inlineStr">
        <is>
          <t>No</t>
        </is>
      </c>
      <c r="R2074" s="58" t="inlineStr">
        <is>
          <t>Bank transfer (automatic)</t>
        </is>
      </c>
      <c r="S2074" s="123" t="n">
        <v>19.35</v>
      </c>
      <c r="T2074" s="58" t="inlineStr">
        <is>
          <t>779.2</t>
        </is>
      </c>
      <c r="U2074" s="58" t="inlineStr">
        <is>
          <t>No</t>
        </is>
      </c>
      <c r="V2074" s="123">
        <f>IFERROR(VALUE(TRIM(T2074)),S2074*F2074)</f>
        <v/>
      </c>
      <c r="W2074" s="58">
        <f>IF(F2074&lt;=12,"0-12 mo",IF(F2074&lt;=24,"13-24 mo",IF(F2074&lt;=48,"25-48 mo","49+ mo")))</f>
        <v/>
      </c>
      <c r="X2074" s="58">
        <f>IF(S2074&lt;=35.5,"Q1 Low",IF(S2074&lt;=70.35,"Q2 Mid-Low",IF(S2074&lt;=89.85,"Q3 Mid-High","Q4 High")))</f>
        <v/>
      </c>
      <c r="Y2074" s="58">
        <f>IF(U2074="Yes",1,0)</f>
        <v/>
      </c>
      <c r="Z2074" s="58">
        <f>IF(P2074="Month-to-month",1,0)+IF(M2074="No",1,0)+IF(J2074="No",1,0)+IF(I2074="Fiber optic",1,0)+IF(Q2074="Yes",1,0)</f>
        <v/>
      </c>
    </row>
    <row r="2075" ht="15" customHeight="1" s="59">
      <c r="A2075" s="58" t="inlineStr">
        <is>
          <t>3061-BCKYI</t>
        </is>
      </c>
      <c r="B2075" s="58" t="inlineStr">
        <is>
          <t>Male</t>
        </is>
      </c>
      <c r="C2075" s="58" t="n">
        <v>0</v>
      </c>
      <c r="D2075" s="58" t="inlineStr">
        <is>
          <t>No</t>
        </is>
      </c>
      <c r="E2075" s="58" t="inlineStr">
        <is>
          <t>No</t>
        </is>
      </c>
      <c r="F2075" s="58" t="n">
        <v>14</v>
      </c>
      <c r="G2075" s="58" t="inlineStr">
        <is>
          <t>Yes</t>
        </is>
      </c>
      <c r="H2075" s="58" t="inlineStr">
        <is>
          <t>No</t>
        </is>
      </c>
      <c r="I2075" s="58" t="inlineStr">
        <is>
          <t>No</t>
        </is>
      </c>
      <c r="J2075" s="58" t="inlineStr">
        <is>
          <t>No internet service</t>
        </is>
      </c>
      <c r="K2075" s="58" t="inlineStr">
        <is>
          <t>No internet service</t>
        </is>
      </c>
      <c r="L2075" s="58" t="inlineStr">
        <is>
          <t>No internet service</t>
        </is>
      </c>
      <c r="M2075" s="58" t="inlineStr">
        <is>
          <t>No internet service</t>
        </is>
      </c>
      <c r="N2075" s="58" t="inlineStr">
        <is>
          <t>No internet service</t>
        </is>
      </c>
      <c r="O2075" s="58" t="inlineStr">
        <is>
          <t>No internet service</t>
        </is>
      </c>
      <c r="P2075" s="58" t="inlineStr">
        <is>
          <t>Month-to-month</t>
        </is>
      </c>
      <c r="Q2075" s="58" t="inlineStr">
        <is>
          <t>No</t>
        </is>
      </c>
      <c r="R2075" s="58" t="inlineStr">
        <is>
          <t>Mailed check</t>
        </is>
      </c>
      <c r="S2075" s="123" t="n">
        <v>19.9</v>
      </c>
      <c r="T2075" s="58" t="inlineStr">
        <is>
          <t>283.75</t>
        </is>
      </c>
      <c r="U2075" s="58" t="inlineStr">
        <is>
          <t>No</t>
        </is>
      </c>
      <c r="V2075" s="123">
        <f>IFERROR(VALUE(TRIM(T2075)),S2075*F2075)</f>
        <v/>
      </c>
      <c r="W2075" s="58">
        <f>IF(F2075&lt;=12,"0-12 mo",IF(F2075&lt;=24,"13-24 mo",IF(F2075&lt;=48,"25-48 mo","49+ mo")))</f>
        <v/>
      </c>
      <c r="X2075" s="58">
        <f>IF(S2075&lt;=35.5,"Q1 Low",IF(S2075&lt;=70.35,"Q2 Mid-Low",IF(S2075&lt;=89.85,"Q3 Mid-High","Q4 High")))</f>
        <v/>
      </c>
      <c r="Y2075" s="58">
        <f>IF(U2075="Yes",1,0)</f>
        <v/>
      </c>
      <c r="Z2075" s="58">
        <f>IF(P2075="Month-to-month",1,0)+IF(M2075="No",1,0)+IF(J2075="No",1,0)+IF(I2075="Fiber optic",1,0)+IF(Q2075="Yes",1,0)</f>
        <v/>
      </c>
    </row>
    <row r="2076" ht="15" customHeight="1" s="59">
      <c r="A2076" s="58" t="inlineStr">
        <is>
          <t>6179-GJPSO</t>
        </is>
      </c>
      <c r="B2076" s="58" t="inlineStr">
        <is>
          <t>Female</t>
        </is>
      </c>
      <c r="C2076" s="58" t="n">
        <v>1</v>
      </c>
      <c r="D2076" s="58" t="inlineStr">
        <is>
          <t>No</t>
        </is>
      </c>
      <c r="E2076" s="58" t="inlineStr">
        <is>
          <t>No</t>
        </is>
      </c>
      <c r="F2076" s="58" t="n">
        <v>43</v>
      </c>
      <c r="G2076" s="58" t="inlineStr">
        <is>
          <t>Yes</t>
        </is>
      </c>
      <c r="H2076" s="58" t="inlineStr">
        <is>
          <t>No</t>
        </is>
      </c>
      <c r="I2076" s="58" t="inlineStr">
        <is>
          <t>Fiber optic</t>
        </is>
      </c>
      <c r="J2076" s="58" t="inlineStr">
        <is>
          <t>Yes</t>
        </is>
      </c>
      <c r="K2076" s="58" t="inlineStr">
        <is>
          <t>Yes</t>
        </is>
      </c>
      <c r="L2076" s="58" t="inlineStr">
        <is>
          <t>No</t>
        </is>
      </c>
      <c r="M2076" s="58" t="inlineStr">
        <is>
          <t>Yes</t>
        </is>
      </c>
      <c r="N2076" s="58" t="inlineStr">
        <is>
          <t>Yes</t>
        </is>
      </c>
      <c r="O2076" s="58" t="inlineStr">
        <is>
          <t>Yes</t>
        </is>
      </c>
      <c r="P2076" s="58" t="inlineStr">
        <is>
          <t>Month-to-month</t>
        </is>
      </c>
      <c r="Q2076" s="58" t="inlineStr">
        <is>
          <t>Yes</t>
        </is>
      </c>
      <c r="R2076" s="58" t="inlineStr">
        <is>
          <t>Credit card (automatic)</t>
        </is>
      </c>
      <c r="S2076" s="123" t="n">
        <v>108.15</v>
      </c>
      <c r="T2076" s="58" t="inlineStr">
        <is>
          <t>4600.7</t>
        </is>
      </c>
      <c r="U2076" s="58" t="inlineStr">
        <is>
          <t>Yes</t>
        </is>
      </c>
      <c r="V2076" s="123">
        <f>IFERROR(VALUE(TRIM(T2076)),S2076*F2076)</f>
        <v/>
      </c>
      <c r="W2076" s="58">
        <f>IF(F2076&lt;=12,"0-12 mo",IF(F2076&lt;=24,"13-24 mo",IF(F2076&lt;=48,"25-48 mo","49+ mo")))</f>
        <v/>
      </c>
      <c r="X2076" s="58">
        <f>IF(S2076&lt;=35.5,"Q1 Low",IF(S2076&lt;=70.35,"Q2 Mid-Low",IF(S2076&lt;=89.85,"Q3 Mid-High","Q4 High")))</f>
        <v/>
      </c>
      <c r="Y2076" s="58">
        <f>IF(U2076="Yes",1,0)</f>
        <v/>
      </c>
      <c r="Z2076" s="58">
        <f>IF(P2076="Month-to-month",1,0)+IF(M2076="No",1,0)+IF(J2076="No",1,0)+IF(I2076="Fiber optic",1,0)+IF(Q2076="Yes",1,0)</f>
        <v/>
      </c>
    </row>
    <row r="2077" ht="15" customHeight="1" s="59">
      <c r="A2077" s="58" t="inlineStr">
        <is>
          <t>7901-TBKJX</t>
        </is>
      </c>
      <c r="B2077" s="58" t="inlineStr">
        <is>
          <t>Male</t>
        </is>
      </c>
      <c r="C2077" s="58" t="n">
        <v>1</v>
      </c>
      <c r="D2077" s="58" t="inlineStr">
        <is>
          <t>No</t>
        </is>
      </c>
      <c r="E2077" s="58" t="inlineStr">
        <is>
          <t>No</t>
        </is>
      </c>
      <c r="F2077" s="58" t="n">
        <v>56</v>
      </c>
      <c r="G2077" s="58" t="inlineStr">
        <is>
          <t>Yes</t>
        </is>
      </c>
      <c r="H2077" s="58" t="inlineStr">
        <is>
          <t>Yes</t>
        </is>
      </c>
      <c r="I2077" s="58" t="inlineStr">
        <is>
          <t>Fiber optic</t>
        </is>
      </c>
      <c r="J2077" s="58" t="inlineStr">
        <is>
          <t>No</t>
        </is>
      </c>
      <c r="K2077" s="58" t="inlineStr">
        <is>
          <t>No</t>
        </is>
      </c>
      <c r="L2077" s="58" t="inlineStr">
        <is>
          <t>Yes</t>
        </is>
      </c>
      <c r="M2077" s="58" t="inlineStr">
        <is>
          <t>No</t>
        </is>
      </c>
      <c r="N2077" s="58" t="inlineStr">
        <is>
          <t>Yes</t>
        </is>
      </c>
      <c r="O2077" s="58" t="inlineStr">
        <is>
          <t>Yes</t>
        </is>
      </c>
      <c r="P2077" s="58" t="inlineStr">
        <is>
          <t>Month-to-month</t>
        </is>
      </c>
      <c r="Q2077" s="58" t="inlineStr">
        <is>
          <t>Yes</t>
        </is>
      </c>
      <c r="R2077" s="58" t="inlineStr">
        <is>
          <t>Electronic check</t>
        </is>
      </c>
      <c r="S2077" s="123" t="n">
        <v>101.05</v>
      </c>
      <c r="T2077" s="58" t="inlineStr">
        <is>
          <t>5594</t>
        </is>
      </c>
      <c r="U2077" s="58" t="inlineStr">
        <is>
          <t>No</t>
        </is>
      </c>
      <c r="V2077" s="123">
        <f>IFERROR(VALUE(TRIM(T2077)),S2077*F2077)</f>
        <v/>
      </c>
      <c r="W2077" s="58">
        <f>IF(F2077&lt;=12,"0-12 mo",IF(F2077&lt;=24,"13-24 mo",IF(F2077&lt;=48,"25-48 mo","49+ mo")))</f>
        <v/>
      </c>
      <c r="X2077" s="58">
        <f>IF(S2077&lt;=35.5,"Q1 Low",IF(S2077&lt;=70.35,"Q2 Mid-Low",IF(S2077&lt;=89.85,"Q3 Mid-High","Q4 High")))</f>
        <v/>
      </c>
      <c r="Y2077" s="58">
        <f>IF(U2077="Yes",1,0)</f>
        <v/>
      </c>
      <c r="Z2077" s="58">
        <f>IF(P2077="Month-to-month",1,0)+IF(M2077="No",1,0)+IF(J2077="No",1,0)+IF(I2077="Fiber optic",1,0)+IF(Q2077="Yes",1,0)</f>
        <v/>
      </c>
    </row>
    <row r="2078" ht="15" customHeight="1" s="59">
      <c r="A2078" s="58" t="inlineStr">
        <is>
          <t>7228-PAQPD</t>
        </is>
      </c>
      <c r="B2078" s="58" t="inlineStr">
        <is>
          <t>Female</t>
        </is>
      </c>
      <c r="C2078" s="58" t="n">
        <v>0</v>
      </c>
      <c r="D2078" s="58" t="inlineStr">
        <is>
          <t>No</t>
        </is>
      </c>
      <c r="E2078" s="58" t="inlineStr">
        <is>
          <t>No</t>
        </is>
      </c>
      <c r="F2078" s="58" t="n">
        <v>14</v>
      </c>
      <c r="G2078" s="58" t="inlineStr">
        <is>
          <t>Yes</t>
        </is>
      </c>
      <c r="H2078" s="58" t="inlineStr">
        <is>
          <t>No</t>
        </is>
      </c>
      <c r="I2078" s="58" t="inlineStr">
        <is>
          <t>DSL</t>
        </is>
      </c>
      <c r="J2078" s="58" t="inlineStr">
        <is>
          <t>No</t>
        </is>
      </c>
      <c r="K2078" s="58" t="inlineStr">
        <is>
          <t>No</t>
        </is>
      </c>
      <c r="L2078" s="58" t="inlineStr">
        <is>
          <t>No</t>
        </is>
      </c>
      <c r="M2078" s="58" t="inlineStr">
        <is>
          <t>Yes</t>
        </is>
      </c>
      <c r="N2078" s="58" t="inlineStr">
        <is>
          <t>No</t>
        </is>
      </c>
      <c r="O2078" s="58" t="inlineStr">
        <is>
          <t>Yes</t>
        </is>
      </c>
      <c r="P2078" s="58" t="inlineStr">
        <is>
          <t>One year</t>
        </is>
      </c>
      <c r="Q2078" s="58" t="inlineStr">
        <is>
          <t>No</t>
        </is>
      </c>
      <c r="R2078" s="58" t="inlineStr">
        <is>
          <t>Credit card (automatic)</t>
        </is>
      </c>
      <c r="S2078" s="123" t="n">
        <v>59.1</v>
      </c>
      <c r="T2078" s="58" t="inlineStr">
        <is>
          <t>772.85</t>
        </is>
      </c>
      <c r="U2078" s="58" t="inlineStr">
        <is>
          <t>No</t>
        </is>
      </c>
      <c r="V2078" s="123">
        <f>IFERROR(VALUE(TRIM(T2078)),S2078*F2078)</f>
        <v/>
      </c>
      <c r="W2078" s="58">
        <f>IF(F2078&lt;=12,"0-12 mo",IF(F2078&lt;=24,"13-24 mo",IF(F2078&lt;=48,"25-48 mo","49+ mo")))</f>
        <v/>
      </c>
      <c r="X2078" s="58">
        <f>IF(S2078&lt;=35.5,"Q1 Low",IF(S2078&lt;=70.35,"Q2 Mid-Low",IF(S2078&lt;=89.85,"Q3 Mid-High","Q4 High")))</f>
        <v/>
      </c>
      <c r="Y2078" s="58">
        <f>IF(U2078="Yes",1,0)</f>
        <v/>
      </c>
      <c r="Z2078" s="58">
        <f>IF(P2078="Month-to-month",1,0)+IF(M2078="No",1,0)+IF(J2078="No",1,0)+IF(I2078="Fiber optic",1,0)+IF(Q2078="Yes",1,0)</f>
        <v/>
      </c>
    </row>
    <row r="2079" ht="15" customHeight="1" s="59">
      <c r="A2079" s="58" t="inlineStr">
        <is>
          <t>3177-LASXD</t>
        </is>
      </c>
      <c r="B2079" s="58" t="inlineStr">
        <is>
          <t>Female</t>
        </is>
      </c>
      <c r="C2079" s="58" t="n">
        <v>0</v>
      </c>
      <c r="D2079" s="58" t="inlineStr">
        <is>
          <t>No</t>
        </is>
      </c>
      <c r="E2079" s="58" t="inlineStr">
        <is>
          <t>No</t>
        </is>
      </c>
      <c r="F2079" s="58" t="n">
        <v>1</v>
      </c>
      <c r="G2079" s="58" t="inlineStr">
        <is>
          <t>Yes</t>
        </is>
      </c>
      <c r="H2079" s="58" t="inlineStr">
        <is>
          <t>No</t>
        </is>
      </c>
      <c r="I2079" s="58" t="inlineStr">
        <is>
          <t>Fiber optic</t>
        </is>
      </c>
      <c r="J2079" s="58" t="inlineStr">
        <is>
          <t>No</t>
        </is>
      </c>
      <c r="K2079" s="58" t="inlineStr">
        <is>
          <t>No</t>
        </is>
      </c>
      <c r="L2079" s="58" t="inlineStr">
        <is>
          <t>No</t>
        </is>
      </c>
      <c r="M2079" s="58" t="inlineStr">
        <is>
          <t>No</t>
        </is>
      </c>
      <c r="N2079" s="58" t="inlineStr">
        <is>
          <t>No</t>
        </is>
      </c>
      <c r="O2079" s="58" t="inlineStr">
        <is>
          <t>No</t>
        </is>
      </c>
      <c r="P2079" s="58" t="inlineStr">
        <is>
          <t>Month-to-month</t>
        </is>
      </c>
      <c r="Q2079" s="58" t="inlineStr">
        <is>
          <t>No</t>
        </is>
      </c>
      <c r="R2079" s="58" t="inlineStr">
        <is>
          <t>Electronic check</t>
        </is>
      </c>
      <c r="S2079" s="123" t="n">
        <v>71.34999999999999</v>
      </c>
      <c r="T2079" s="58" t="inlineStr">
        <is>
          <t>71.35</t>
        </is>
      </c>
      <c r="U2079" s="58" t="inlineStr">
        <is>
          <t>Yes</t>
        </is>
      </c>
      <c r="V2079" s="123">
        <f>IFERROR(VALUE(TRIM(T2079)),S2079*F2079)</f>
        <v/>
      </c>
      <c r="W2079" s="58">
        <f>IF(F2079&lt;=12,"0-12 mo",IF(F2079&lt;=24,"13-24 mo",IF(F2079&lt;=48,"25-48 mo","49+ mo")))</f>
        <v/>
      </c>
      <c r="X2079" s="58">
        <f>IF(S2079&lt;=35.5,"Q1 Low",IF(S2079&lt;=70.35,"Q2 Mid-Low",IF(S2079&lt;=89.85,"Q3 Mid-High","Q4 High")))</f>
        <v/>
      </c>
      <c r="Y2079" s="58">
        <f>IF(U2079="Yes",1,0)</f>
        <v/>
      </c>
      <c r="Z2079" s="58">
        <f>IF(P2079="Month-to-month",1,0)+IF(M2079="No",1,0)+IF(J2079="No",1,0)+IF(I2079="Fiber optic",1,0)+IF(Q2079="Yes",1,0)</f>
        <v/>
      </c>
    </row>
    <row r="2080" ht="15" customHeight="1" s="59">
      <c r="A2080" s="58" t="inlineStr">
        <is>
          <t>7746-QYVCO</t>
        </is>
      </c>
      <c r="B2080" s="58" t="inlineStr">
        <is>
          <t>Male</t>
        </is>
      </c>
      <c r="C2080" s="58" t="n">
        <v>0</v>
      </c>
      <c r="D2080" s="58" t="inlineStr">
        <is>
          <t>Yes</t>
        </is>
      </c>
      <c r="E2080" s="58" t="inlineStr">
        <is>
          <t>Yes</t>
        </is>
      </c>
      <c r="F2080" s="58" t="n">
        <v>16</v>
      </c>
      <c r="G2080" s="58" t="inlineStr">
        <is>
          <t>Yes</t>
        </is>
      </c>
      <c r="H2080" s="58" t="inlineStr">
        <is>
          <t>No</t>
        </is>
      </c>
      <c r="I2080" s="58" t="inlineStr">
        <is>
          <t>DSL</t>
        </is>
      </c>
      <c r="J2080" s="58" t="inlineStr">
        <is>
          <t>Yes</t>
        </is>
      </c>
      <c r="K2080" s="58" t="inlineStr">
        <is>
          <t>Yes</t>
        </is>
      </c>
      <c r="L2080" s="58" t="inlineStr">
        <is>
          <t>No</t>
        </is>
      </c>
      <c r="M2080" s="58" t="inlineStr">
        <is>
          <t>No</t>
        </is>
      </c>
      <c r="N2080" s="58" t="inlineStr">
        <is>
          <t>No</t>
        </is>
      </c>
      <c r="O2080" s="58" t="inlineStr">
        <is>
          <t>No</t>
        </is>
      </c>
      <c r="P2080" s="58" t="inlineStr">
        <is>
          <t>One year</t>
        </is>
      </c>
      <c r="Q2080" s="58" t="inlineStr">
        <is>
          <t>Yes</t>
        </is>
      </c>
      <c r="R2080" s="58" t="inlineStr">
        <is>
          <t>Mailed check</t>
        </is>
      </c>
      <c r="S2080" s="123" t="n">
        <v>55.85</v>
      </c>
      <c r="T2080" s="58" t="inlineStr">
        <is>
          <t>857.8</t>
        </is>
      </c>
      <c r="U2080" s="58" t="inlineStr">
        <is>
          <t>No</t>
        </is>
      </c>
      <c r="V2080" s="123">
        <f>IFERROR(VALUE(TRIM(T2080)),S2080*F2080)</f>
        <v/>
      </c>
      <c r="W2080" s="58">
        <f>IF(F2080&lt;=12,"0-12 mo",IF(F2080&lt;=24,"13-24 mo",IF(F2080&lt;=48,"25-48 mo","49+ mo")))</f>
        <v/>
      </c>
      <c r="X2080" s="58">
        <f>IF(S2080&lt;=35.5,"Q1 Low",IF(S2080&lt;=70.35,"Q2 Mid-Low",IF(S2080&lt;=89.85,"Q3 Mid-High","Q4 High")))</f>
        <v/>
      </c>
      <c r="Y2080" s="58">
        <f>IF(U2080="Yes",1,0)</f>
        <v/>
      </c>
      <c r="Z2080" s="58">
        <f>IF(P2080="Month-to-month",1,0)+IF(M2080="No",1,0)+IF(J2080="No",1,0)+IF(I2080="Fiber optic",1,0)+IF(Q2080="Yes",1,0)</f>
        <v/>
      </c>
    </row>
    <row r="2081" ht="15" customHeight="1" s="59">
      <c r="A2081" s="58" t="inlineStr">
        <is>
          <t>5804-HYIEZ</t>
        </is>
      </c>
      <c r="B2081" s="58" t="inlineStr">
        <is>
          <t>Male</t>
        </is>
      </c>
      <c r="C2081" s="58" t="n">
        <v>0</v>
      </c>
      <c r="D2081" s="58" t="inlineStr">
        <is>
          <t>Yes</t>
        </is>
      </c>
      <c r="E2081" s="58" t="inlineStr">
        <is>
          <t>Yes</t>
        </is>
      </c>
      <c r="F2081" s="58" t="n">
        <v>70</v>
      </c>
      <c r="G2081" s="58" t="inlineStr">
        <is>
          <t>Yes</t>
        </is>
      </c>
      <c r="H2081" s="58" t="inlineStr">
        <is>
          <t>Yes</t>
        </is>
      </c>
      <c r="I2081" s="58" t="inlineStr">
        <is>
          <t>Fiber optic</t>
        </is>
      </c>
      <c r="J2081" s="58" t="inlineStr">
        <is>
          <t>Yes</t>
        </is>
      </c>
      <c r="K2081" s="58" t="inlineStr">
        <is>
          <t>Yes</t>
        </is>
      </c>
      <c r="L2081" s="58" t="inlineStr">
        <is>
          <t>No</t>
        </is>
      </c>
      <c r="M2081" s="58" t="inlineStr">
        <is>
          <t>No</t>
        </is>
      </c>
      <c r="N2081" s="58" t="inlineStr">
        <is>
          <t>Yes</t>
        </is>
      </c>
      <c r="O2081" s="58" t="inlineStr">
        <is>
          <t>Yes</t>
        </is>
      </c>
      <c r="P2081" s="58" t="inlineStr">
        <is>
          <t>Month-to-month</t>
        </is>
      </c>
      <c r="Q2081" s="58" t="inlineStr">
        <is>
          <t>Yes</t>
        </is>
      </c>
      <c r="R2081" s="58" t="inlineStr">
        <is>
          <t>Electronic check</t>
        </is>
      </c>
      <c r="S2081" s="123" t="n">
        <v>106.05</v>
      </c>
      <c r="T2081" s="58" t="inlineStr">
        <is>
          <t>7554.05</t>
        </is>
      </c>
      <c r="U2081" s="58" t="inlineStr">
        <is>
          <t>No</t>
        </is>
      </c>
      <c r="V2081" s="123">
        <f>IFERROR(VALUE(TRIM(T2081)),S2081*F2081)</f>
        <v/>
      </c>
      <c r="W2081" s="58">
        <f>IF(F2081&lt;=12,"0-12 mo",IF(F2081&lt;=24,"13-24 mo",IF(F2081&lt;=48,"25-48 mo","49+ mo")))</f>
        <v/>
      </c>
      <c r="X2081" s="58">
        <f>IF(S2081&lt;=35.5,"Q1 Low",IF(S2081&lt;=70.35,"Q2 Mid-Low",IF(S2081&lt;=89.85,"Q3 Mid-High","Q4 High")))</f>
        <v/>
      </c>
      <c r="Y2081" s="58">
        <f>IF(U2081="Yes",1,0)</f>
        <v/>
      </c>
      <c r="Z2081" s="58">
        <f>IF(P2081="Month-to-month",1,0)+IF(M2081="No",1,0)+IF(J2081="No",1,0)+IF(I2081="Fiber optic",1,0)+IF(Q2081="Yes",1,0)</f>
        <v/>
      </c>
    </row>
    <row r="2082" ht="15" customHeight="1" s="59">
      <c r="A2082" s="58" t="inlineStr">
        <is>
          <t>9919-FZDED</t>
        </is>
      </c>
      <c r="B2082" s="58" t="inlineStr">
        <is>
          <t>Male</t>
        </is>
      </c>
      <c r="C2082" s="58" t="n">
        <v>1</v>
      </c>
      <c r="D2082" s="58" t="inlineStr">
        <is>
          <t>Yes</t>
        </is>
      </c>
      <c r="E2082" s="58" t="inlineStr">
        <is>
          <t>No</t>
        </is>
      </c>
      <c r="F2082" s="58" t="n">
        <v>72</v>
      </c>
      <c r="G2082" s="58" t="inlineStr">
        <is>
          <t>Yes</t>
        </is>
      </c>
      <c r="H2082" s="58" t="inlineStr">
        <is>
          <t>Yes</t>
        </is>
      </c>
      <c r="I2082" s="58" t="inlineStr">
        <is>
          <t>DSL</t>
        </is>
      </c>
      <c r="J2082" s="58" t="inlineStr">
        <is>
          <t>Yes</t>
        </is>
      </c>
      <c r="K2082" s="58" t="inlineStr">
        <is>
          <t>Yes</t>
        </is>
      </c>
      <c r="L2082" s="58" t="inlineStr">
        <is>
          <t>Yes</t>
        </is>
      </c>
      <c r="M2082" s="58" t="inlineStr">
        <is>
          <t>No</t>
        </is>
      </c>
      <c r="N2082" s="58" t="inlineStr">
        <is>
          <t>Yes</t>
        </is>
      </c>
      <c r="O2082" s="58" t="inlineStr">
        <is>
          <t>Yes</t>
        </is>
      </c>
      <c r="P2082" s="58" t="inlineStr">
        <is>
          <t>Two year</t>
        </is>
      </c>
      <c r="Q2082" s="58" t="inlineStr">
        <is>
          <t>Yes</t>
        </is>
      </c>
      <c r="R2082" s="58" t="inlineStr">
        <is>
          <t>Credit card (automatic)</t>
        </is>
      </c>
      <c r="S2082" s="123" t="n">
        <v>84.09999999999999</v>
      </c>
      <c r="T2082" s="58" t="inlineStr">
        <is>
          <t>5981.65</t>
        </is>
      </c>
      <c r="U2082" s="58" t="inlineStr">
        <is>
          <t>No</t>
        </is>
      </c>
      <c r="V2082" s="123">
        <f>IFERROR(VALUE(TRIM(T2082)),S2082*F2082)</f>
        <v/>
      </c>
      <c r="W2082" s="58">
        <f>IF(F2082&lt;=12,"0-12 mo",IF(F2082&lt;=24,"13-24 mo",IF(F2082&lt;=48,"25-48 mo","49+ mo")))</f>
        <v/>
      </c>
      <c r="X2082" s="58">
        <f>IF(S2082&lt;=35.5,"Q1 Low",IF(S2082&lt;=70.35,"Q2 Mid-Low",IF(S2082&lt;=89.85,"Q3 Mid-High","Q4 High")))</f>
        <v/>
      </c>
      <c r="Y2082" s="58">
        <f>IF(U2082="Yes",1,0)</f>
        <v/>
      </c>
      <c r="Z2082" s="58">
        <f>IF(P2082="Month-to-month",1,0)+IF(M2082="No",1,0)+IF(J2082="No",1,0)+IF(I2082="Fiber optic",1,0)+IF(Q2082="Yes",1,0)</f>
        <v/>
      </c>
    </row>
    <row r="2083" ht="15" customHeight="1" s="59">
      <c r="A2083" s="58" t="inlineStr">
        <is>
          <t>5934-TSSAU</t>
        </is>
      </c>
      <c r="B2083" s="58" t="inlineStr">
        <is>
          <t>Female</t>
        </is>
      </c>
      <c r="C2083" s="58" t="n">
        <v>0</v>
      </c>
      <c r="D2083" s="58" t="inlineStr">
        <is>
          <t>Yes</t>
        </is>
      </c>
      <c r="E2083" s="58" t="inlineStr">
        <is>
          <t>Yes</t>
        </is>
      </c>
      <c r="F2083" s="58" t="n">
        <v>23</v>
      </c>
      <c r="G2083" s="58" t="inlineStr">
        <is>
          <t>Yes</t>
        </is>
      </c>
      <c r="H2083" s="58" t="inlineStr">
        <is>
          <t>No</t>
        </is>
      </c>
      <c r="I2083" s="58" t="inlineStr">
        <is>
          <t>Fiber optic</t>
        </is>
      </c>
      <c r="J2083" s="58" t="inlineStr">
        <is>
          <t>No</t>
        </is>
      </c>
      <c r="K2083" s="58" t="inlineStr">
        <is>
          <t>No</t>
        </is>
      </c>
      <c r="L2083" s="58" t="inlineStr">
        <is>
          <t>Yes</t>
        </is>
      </c>
      <c r="M2083" s="58" t="inlineStr">
        <is>
          <t>No</t>
        </is>
      </c>
      <c r="N2083" s="58" t="inlineStr">
        <is>
          <t>No</t>
        </is>
      </c>
      <c r="O2083" s="58" t="inlineStr">
        <is>
          <t>No</t>
        </is>
      </c>
      <c r="P2083" s="58" t="inlineStr">
        <is>
          <t>Month-to-month</t>
        </is>
      </c>
      <c r="Q2083" s="58" t="inlineStr">
        <is>
          <t>Yes</t>
        </is>
      </c>
      <c r="R2083" s="58" t="inlineStr">
        <is>
          <t>Credit card (automatic)</t>
        </is>
      </c>
      <c r="S2083" s="123" t="n">
        <v>75.3</v>
      </c>
      <c r="T2083" s="58" t="inlineStr">
        <is>
          <t>1702.9</t>
        </is>
      </c>
      <c r="U2083" s="58" t="inlineStr">
        <is>
          <t>No</t>
        </is>
      </c>
      <c r="V2083" s="123">
        <f>IFERROR(VALUE(TRIM(T2083)),S2083*F2083)</f>
        <v/>
      </c>
      <c r="W2083" s="58">
        <f>IF(F2083&lt;=12,"0-12 mo",IF(F2083&lt;=24,"13-24 mo",IF(F2083&lt;=48,"25-48 mo","49+ mo")))</f>
        <v/>
      </c>
      <c r="X2083" s="58">
        <f>IF(S2083&lt;=35.5,"Q1 Low",IF(S2083&lt;=70.35,"Q2 Mid-Low",IF(S2083&lt;=89.85,"Q3 Mid-High","Q4 High")))</f>
        <v/>
      </c>
      <c r="Y2083" s="58">
        <f>IF(U2083="Yes",1,0)</f>
        <v/>
      </c>
      <c r="Z2083" s="58">
        <f>IF(P2083="Month-to-month",1,0)+IF(M2083="No",1,0)+IF(J2083="No",1,0)+IF(I2083="Fiber optic",1,0)+IF(Q2083="Yes",1,0)</f>
        <v/>
      </c>
    </row>
    <row r="2084" ht="15" customHeight="1" s="59">
      <c r="A2084" s="58" t="inlineStr">
        <is>
          <t>3486-KHMLI</t>
        </is>
      </c>
      <c r="B2084" s="58" t="inlineStr">
        <is>
          <t>Male</t>
        </is>
      </c>
      <c r="C2084" s="58" t="n">
        <v>0</v>
      </c>
      <c r="D2084" s="58" t="inlineStr">
        <is>
          <t>No</t>
        </is>
      </c>
      <c r="E2084" s="58" t="inlineStr">
        <is>
          <t>Yes</t>
        </is>
      </c>
      <c r="F2084" s="58" t="n">
        <v>21</v>
      </c>
      <c r="G2084" s="58" t="inlineStr">
        <is>
          <t>Yes</t>
        </is>
      </c>
      <c r="H2084" s="58" t="inlineStr">
        <is>
          <t>Yes</t>
        </is>
      </c>
      <c r="I2084" s="58" t="inlineStr">
        <is>
          <t>No</t>
        </is>
      </c>
      <c r="J2084" s="58" t="inlineStr">
        <is>
          <t>No internet service</t>
        </is>
      </c>
      <c r="K2084" s="58" t="inlineStr">
        <is>
          <t>No internet service</t>
        </is>
      </c>
      <c r="L2084" s="58" t="inlineStr">
        <is>
          <t>No internet service</t>
        </is>
      </c>
      <c r="M2084" s="58" t="inlineStr">
        <is>
          <t>No internet service</t>
        </is>
      </c>
      <c r="N2084" s="58" t="inlineStr">
        <is>
          <t>No internet service</t>
        </is>
      </c>
      <c r="O2084" s="58" t="inlineStr">
        <is>
          <t>No internet service</t>
        </is>
      </c>
      <c r="P2084" s="58" t="inlineStr">
        <is>
          <t>Month-to-month</t>
        </is>
      </c>
      <c r="Q2084" s="58" t="inlineStr">
        <is>
          <t>No</t>
        </is>
      </c>
      <c r="R2084" s="58" t="inlineStr">
        <is>
          <t>Mailed check</t>
        </is>
      </c>
      <c r="S2084" s="123" t="n">
        <v>24.7</v>
      </c>
      <c r="T2084" s="58" t="inlineStr">
        <is>
          <t>467.15</t>
        </is>
      </c>
      <c r="U2084" s="58" t="inlineStr">
        <is>
          <t>No</t>
        </is>
      </c>
      <c r="V2084" s="123">
        <f>IFERROR(VALUE(TRIM(T2084)),S2084*F2084)</f>
        <v/>
      </c>
      <c r="W2084" s="58">
        <f>IF(F2084&lt;=12,"0-12 mo",IF(F2084&lt;=24,"13-24 mo",IF(F2084&lt;=48,"25-48 mo","49+ mo")))</f>
        <v/>
      </c>
      <c r="X2084" s="58">
        <f>IF(S2084&lt;=35.5,"Q1 Low",IF(S2084&lt;=70.35,"Q2 Mid-Low",IF(S2084&lt;=89.85,"Q3 Mid-High","Q4 High")))</f>
        <v/>
      </c>
      <c r="Y2084" s="58">
        <f>IF(U2084="Yes",1,0)</f>
        <v/>
      </c>
      <c r="Z2084" s="58">
        <f>IF(P2084="Month-to-month",1,0)+IF(M2084="No",1,0)+IF(J2084="No",1,0)+IF(I2084="Fiber optic",1,0)+IF(Q2084="Yes",1,0)</f>
        <v/>
      </c>
    </row>
    <row r="2085" ht="15" customHeight="1" s="59">
      <c r="A2085" s="58" t="inlineStr">
        <is>
          <t>4897-QSUYC</t>
        </is>
      </c>
      <c r="B2085" s="58" t="inlineStr">
        <is>
          <t>Female</t>
        </is>
      </c>
      <c r="C2085" s="58" t="n">
        <v>0</v>
      </c>
      <c r="D2085" s="58" t="inlineStr">
        <is>
          <t>No</t>
        </is>
      </c>
      <c r="E2085" s="58" t="inlineStr">
        <is>
          <t>No</t>
        </is>
      </c>
      <c r="F2085" s="58" t="n">
        <v>1</v>
      </c>
      <c r="G2085" s="58" t="inlineStr">
        <is>
          <t>Yes</t>
        </is>
      </c>
      <c r="H2085" s="58" t="inlineStr">
        <is>
          <t>No</t>
        </is>
      </c>
      <c r="I2085" s="58" t="inlineStr">
        <is>
          <t>No</t>
        </is>
      </c>
      <c r="J2085" s="58" t="inlineStr">
        <is>
          <t>No internet service</t>
        </is>
      </c>
      <c r="K2085" s="58" t="inlineStr">
        <is>
          <t>No internet service</t>
        </is>
      </c>
      <c r="L2085" s="58" t="inlineStr">
        <is>
          <t>No internet service</t>
        </is>
      </c>
      <c r="M2085" s="58" t="inlineStr">
        <is>
          <t>No internet service</t>
        </is>
      </c>
      <c r="N2085" s="58" t="inlineStr">
        <is>
          <t>No internet service</t>
        </is>
      </c>
      <c r="O2085" s="58" t="inlineStr">
        <is>
          <t>No internet service</t>
        </is>
      </c>
      <c r="P2085" s="58" t="inlineStr">
        <is>
          <t>Month-to-month</t>
        </is>
      </c>
      <c r="Q2085" s="58" t="inlineStr">
        <is>
          <t>Yes</t>
        </is>
      </c>
      <c r="R2085" s="58" t="inlineStr">
        <is>
          <t>Mailed check</t>
        </is>
      </c>
      <c r="S2085" s="123" t="n">
        <v>20.15</v>
      </c>
      <c r="T2085" s="58" t="inlineStr">
        <is>
          <t>20.15</t>
        </is>
      </c>
      <c r="U2085" s="58" t="inlineStr">
        <is>
          <t>Yes</t>
        </is>
      </c>
      <c r="V2085" s="123">
        <f>IFERROR(VALUE(TRIM(T2085)),S2085*F2085)</f>
        <v/>
      </c>
      <c r="W2085" s="58">
        <f>IF(F2085&lt;=12,"0-12 mo",IF(F2085&lt;=24,"13-24 mo",IF(F2085&lt;=48,"25-48 mo","49+ mo")))</f>
        <v/>
      </c>
      <c r="X2085" s="58">
        <f>IF(S2085&lt;=35.5,"Q1 Low",IF(S2085&lt;=70.35,"Q2 Mid-Low",IF(S2085&lt;=89.85,"Q3 Mid-High","Q4 High")))</f>
        <v/>
      </c>
      <c r="Y2085" s="58">
        <f>IF(U2085="Yes",1,0)</f>
        <v/>
      </c>
      <c r="Z2085" s="58">
        <f>IF(P2085="Month-to-month",1,0)+IF(M2085="No",1,0)+IF(J2085="No",1,0)+IF(I2085="Fiber optic",1,0)+IF(Q2085="Yes",1,0)</f>
        <v/>
      </c>
    </row>
    <row r="2086" ht="15" customHeight="1" s="59">
      <c r="A2086" s="58" t="inlineStr">
        <is>
          <t>1084-UQCHV</t>
        </is>
      </c>
      <c r="B2086" s="58" t="inlineStr">
        <is>
          <t>Male</t>
        </is>
      </c>
      <c r="C2086" s="58" t="n">
        <v>0</v>
      </c>
      <c r="D2086" s="58" t="inlineStr">
        <is>
          <t>No</t>
        </is>
      </c>
      <c r="E2086" s="58" t="inlineStr">
        <is>
          <t>Yes</t>
        </is>
      </c>
      <c r="F2086" s="58" t="n">
        <v>1</v>
      </c>
      <c r="G2086" s="58" t="inlineStr">
        <is>
          <t>Yes</t>
        </is>
      </c>
      <c r="H2086" s="58" t="inlineStr">
        <is>
          <t>No</t>
        </is>
      </c>
      <c r="I2086" s="58" t="inlineStr">
        <is>
          <t>Fiber optic</t>
        </is>
      </c>
      <c r="J2086" s="58" t="inlineStr">
        <is>
          <t>No</t>
        </is>
      </c>
      <c r="K2086" s="58" t="inlineStr">
        <is>
          <t>No</t>
        </is>
      </c>
      <c r="L2086" s="58" t="inlineStr">
        <is>
          <t>No</t>
        </is>
      </c>
      <c r="M2086" s="58" t="inlineStr">
        <is>
          <t>No</t>
        </is>
      </c>
      <c r="N2086" s="58" t="inlineStr">
        <is>
          <t>No</t>
        </is>
      </c>
      <c r="O2086" s="58" t="inlineStr">
        <is>
          <t>No</t>
        </is>
      </c>
      <c r="P2086" s="58" t="inlineStr">
        <is>
          <t>Month-to-month</t>
        </is>
      </c>
      <c r="Q2086" s="58" t="inlineStr">
        <is>
          <t>No</t>
        </is>
      </c>
      <c r="R2086" s="58" t="inlineStr">
        <is>
          <t>Bank transfer (automatic)</t>
        </is>
      </c>
      <c r="S2086" s="123" t="n">
        <v>69.75</v>
      </c>
      <c r="T2086" s="58" t="inlineStr">
        <is>
          <t>69.75</t>
        </is>
      </c>
      <c r="U2086" s="58" t="inlineStr">
        <is>
          <t>Yes</t>
        </is>
      </c>
      <c r="V2086" s="123">
        <f>IFERROR(VALUE(TRIM(T2086)),S2086*F2086)</f>
        <v/>
      </c>
      <c r="W2086" s="58">
        <f>IF(F2086&lt;=12,"0-12 mo",IF(F2086&lt;=24,"13-24 mo",IF(F2086&lt;=48,"25-48 mo","49+ mo")))</f>
        <v/>
      </c>
      <c r="X2086" s="58">
        <f>IF(S2086&lt;=35.5,"Q1 Low",IF(S2086&lt;=70.35,"Q2 Mid-Low",IF(S2086&lt;=89.85,"Q3 Mid-High","Q4 High")))</f>
        <v/>
      </c>
      <c r="Y2086" s="58">
        <f>IF(U2086="Yes",1,0)</f>
        <v/>
      </c>
      <c r="Z2086" s="58">
        <f>IF(P2086="Month-to-month",1,0)+IF(M2086="No",1,0)+IF(J2086="No",1,0)+IF(I2086="Fiber optic",1,0)+IF(Q2086="Yes",1,0)</f>
        <v/>
      </c>
    </row>
    <row r="2087" ht="15" customHeight="1" s="59">
      <c r="A2087" s="58" t="inlineStr">
        <is>
          <t>8290-YWKHZ</t>
        </is>
      </c>
      <c r="B2087" s="58" t="inlineStr">
        <is>
          <t>Female</t>
        </is>
      </c>
      <c r="C2087" s="58" t="n">
        <v>1</v>
      </c>
      <c r="D2087" s="58" t="inlineStr">
        <is>
          <t>Yes</t>
        </is>
      </c>
      <c r="E2087" s="58" t="inlineStr">
        <is>
          <t>No</t>
        </is>
      </c>
      <c r="F2087" s="58" t="n">
        <v>32</v>
      </c>
      <c r="G2087" s="58" t="inlineStr">
        <is>
          <t>Yes</t>
        </is>
      </c>
      <c r="H2087" s="58" t="inlineStr">
        <is>
          <t>Yes</t>
        </is>
      </c>
      <c r="I2087" s="58" t="inlineStr">
        <is>
          <t>Fiber optic</t>
        </is>
      </c>
      <c r="J2087" s="58" t="inlineStr">
        <is>
          <t>No</t>
        </is>
      </c>
      <c r="K2087" s="58" t="inlineStr">
        <is>
          <t>No</t>
        </is>
      </c>
      <c r="L2087" s="58" t="inlineStr">
        <is>
          <t>No</t>
        </is>
      </c>
      <c r="M2087" s="58" t="inlineStr">
        <is>
          <t>No</t>
        </is>
      </c>
      <c r="N2087" s="58" t="inlineStr">
        <is>
          <t>Yes</t>
        </is>
      </c>
      <c r="O2087" s="58" t="inlineStr">
        <is>
          <t>Yes</t>
        </is>
      </c>
      <c r="P2087" s="58" t="inlineStr">
        <is>
          <t>Month-to-month</t>
        </is>
      </c>
      <c r="Q2087" s="58" t="inlineStr">
        <is>
          <t>Yes</t>
        </is>
      </c>
      <c r="R2087" s="58" t="inlineStr">
        <is>
          <t>Electronic check</t>
        </is>
      </c>
      <c r="S2087" s="123" t="n">
        <v>93.2</v>
      </c>
      <c r="T2087" s="58" t="inlineStr">
        <is>
          <t>2931</t>
        </is>
      </c>
      <c r="U2087" s="58" t="inlineStr">
        <is>
          <t>Yes</t>
        </is>
      </c>
      <c r="V2087" s="123">
        <f>IFERROR(VALUE(TRIM(T2087)),S2087*F2087)</f>
        <v/>
      </c>
      <c r="W2087" s="58">
        <f>IF(F2087&lt;=12,"0-12 mo",IF(F2087&lt;=24,"13-24 mo",IF(F2087&lt;=48,"25-48 mo","49+ mo")))</f>
        <v/>
      </c>
      <c r="X2087" s="58">
        <f>IF(S2087&lt;=35.5,"Q1 Low",IF(S2087&lt;=70.35,"Q2 Mid-Low",IF(S2087&lt;=89.85,"Q3 Mid-High","Q4 High")))</f>
        <v/>
      </c>
      <c r="Y2087" s="58">
        <f>IF(U2087="Yes",1,0)</f>
        <v/>
      </c>
      <c r="Z2087" s="58">
        <f>IF(P2087="Month-to-month",1,0)+IF(M2087="No",1,0)+IF(J2087="No",1,0)+IF(I2087="Fiber optic",1,0)+IF(Q2087="Yes",1,0)</f>
        <v/>
      </c>
    </row>
    <row r="2088" ht="15" customHeight="1" s="59">
      <c r="A2088" s="58" t="inlineStr">
        <is>
          <t>2955-BJZHG</t>
        </is>
      </c>
      <c r="B2088" s="58" t="inlineStr">
        <is>
          <t>Male</t>
        </is>
      </c>
      <c r="C2088" s="58" t="n">
        <v>0</v>
      </c>
      <c r="D2088" s="58" t="inlineStr">
        <is>
          <t>Yes</t>
        </is>
      </c>
      <c r="E2088" s="58" t="inlineStr">
        <is>
          <t>Yes</t>
        </is>
      </c>
      <c r="F2088" s="58" t="n">
        <v>17</v>
      </c>
      <c r="G2088" s="58" t="inlineStr">
        <is>
          <t>Yes</t>
        </is>
      </c>
      <c r="H2088" s="58" t="inlineStr">
        <is>
          <t>No</t>
        </is>
      </c>
      <c r="I2088" s="58" t="inlineStr">
        <is>
          <t>Fiber optic</t>
        </is>
      </c>
      <c r="J2088" s="58" t="inlineStr">
        <is>
          <t>No</t>
        </is>
      </c>
      <c r="K2088" s="58" t="inlineStr">
        <is>
          <t>No</t>
        </is>
      </c>
      <c r="L2088" s="58" t="inlineStr">
        <is>
          <t>No</t>
        </is>
      </c>
      <c r="M2088" s="58" t="inlineStr">
        <is>
          <t>No</t>
        </is>
      </c>
      <c r="N2088" s="58" t="inlineStr">
        <is>
          <t>Yes</t>
        </is>
      </c>
      <c r="O2088" s="58" t="inlineStr">
        <is>
          <t>No</t>
        </is>
      </c>
      <c r="P2088" s="58" t="inlineStr">
        <is>
          <t>Month-to-month</t>
        </is>
      </c>
      <c r="Q2088" s="58" t="inlineStr">
        <is>
          <t>No</t>
        </is>
      </c>
      <c r="R2088" s="58" t="inlineStr">
        <is>
          <t>Electronic check</t>
        </is>
      </c>
      <c r="S2088" s="123" t="n">
        <v>80.84999999999999</v>
      </c>
      <c r="T2088" s="58" t="inlineStr">
        <is>
          <t>1400.85</t>
        </is>
      </c>
      <c r="U2088" s="58" t="inlineStr">
        <is>
          <t>Yes</t>
        </is>
      </c>
      <c r="V2088" s="123">
        <f>IFERROR(VALUE(TRIM(T2088)),S2088*F2088)</f>
        <v/>
      </c>
      <c r="W2088" s="58">
        <f>IF(F2088&lt;=12,"0-12 mo",IF(F2088&lt;=24,"13-24 mo",IF(F2088&lt;=48,"25-48 mo","49+ mo")))</f>
        <v/>
      </c>
      <c r="X2088" s="58">
        <f>IF(S2088&lt;=35.5,"Q1 Low",IF(S2088&lt;=70.35,"Q2 Mid-Low",IF(S2088&lt;=89.85,"Q3 Mid-High","Q4 High")))</f>
        <v/>
      </c>
      <c r="Y2088" s="58">
        <f>IF(U2088="Yes",1,0)</f>
        <v/>
      </c>
      <c r="Z2088" s="58">
        <f>IF(P2088="Month-to-month",1,0)+IF(M2088="No",1,0)+IF(J2088="No",1,0)+IF(I2088="Fiber optic",1,0)+IF(Q2088="Yes",1,0)</f>
        <v/>
      </c>
    </row>
    <row r="2089" ht="15" customHeight="1" s="59">
      <c r="A2089" s="58" t="inlineStr">
        <is>
          <t>3806-DXQOM</t>
        </is>
      </c>
      <c r="B2089" s="58" t="inlineStr">
        <is>
          <t>Female</t>
        </is>
      </c>
      <c r="C2089" s="58" t="n">
        <v>0</v>
      </c>
      <c r="D2089" s="58" t="inlineStr">
        <is>
          <t>No</t>
        </is>
      </c>
      <c r="E2089" s="58" t="inlineStr">
        <is>
          <t>No</t>
        </is>
      </c>
      <c r="F2089" s="58" t="n">
        <v>4</v>
      </c>
      <c r="G2089" s="58" t="inlineStr">
        <is>
          <t>No</t>
        </is>
      </c>
      <c r="H2089" s="58" t="inlineStr">
        <is>
          <t>No phone service</t>
        </is>
      </c>
      <c r="I2089" s="58" t="inlineStr">
        <is>
          <t>DSL</t>
        </is>
      </c>
      <c r="J2089" s="58" t="inlineStr">
        <is>
          <t>Yes</t>
        </is>
      </c>
      <c r="K2089" s="58" t="inlineStr">
        <is>
          <t>Yes</t>
        </is>
      </c>
      <c r="L2089" s="58" t="inlineStr">
        <is>
          <t>No</t>
        </is>
      </c>
      <c r="M2089" s="58" t="inlineStr">
        <is>
          <t>No</t>
        </is>
      </c>
      <c r="N2089" s="58" t="inlineStr">
        <is>
          <t>No</t>
        </is>
      </c>
      <c r="O2089" s="58" t="inlineStr">
        <is>
          <t>No</t>
        </is>
      </c>
      <c r="P2089" s="58" t="inlineStr">
        <is>
          <t>Month-to-month</t>
        </is>
      </c>
      <c r="Q2089" s="58" t="inlineStr">
        <is>
          <t>Yes</t>
        </is>
      </c>
      <c r="R2089" s="58" t="inlineStr">
        <is>
          <t>Electronic check</t>
        </is>
      </c>
      <c r="S2089" s="123" t="n">
        <v>33.65</v>
      </c>
      <c r="T2089" s="58" t="inlineStr">
        <is>
          <t>137.85</t>
        </is>
      </c>
      <c r="U2089" s="58" t="inlineStr">
        <is>
          <t>Yes</t>
        </is>
      </c>
      <c r="V2089" s="123">
        <f>IFERROR(VALUE(TRIM(T2089)),S2089*F2089)</f>
        <v/>
      </c>
      <c r="W2089" s="58">
        <f>IF(F2089&lt;=12,"0-12 mo",IF(F2089&lt;=24,"13-24 mo",IF(F2089&lt;=48,"25-48 mo","49+ mo")))</f>
        <v/>
      </c>
      <c r="X2089" s="58">
        <f>IF(S2089&lt;=35.5,"Q1 Low",IF(S2089&lt;=70.35,"Q2 Mid-Low",IF(S2089&lt;=89.85,"Q3 Mid-High","Q4 High")))</f>
        <v/>
      </c>
      <c r="Y2089" s="58">
        <f>IF(U2089="Yes",1,0)</f>
        <v/>
      </c>
      <c r="Z2089" s="58">
        <f>IF(P2089="Month-to-month",1,0)+IF(M2089="No",1,0)+IF(J2089="No",1,0)+IF(I2089="Fiber optic",1,0)+IF(Q2089="Yes",1,0)</f>
        <v/>
      </c>
    </row>
    <row r="2090" ht="15" customHeight="1" s="59">
      <c r="A2090" s="58" t="inlineStr">
        <is>
          <t>6784-XYJAE</t>
        </is>
      </c>
      <c r="B2090" s="58" t="inlineStr">
        <is>
          <t>Female</t>
        </is>
      </c>
      <c r="C2090" s="58" t="n">
        <v>0</v>
      </c>
      <c r="D2090" s="58" t="inlineStr">
        <is>
          <t>No</t>
        </is>
      </c>
      <c r="E2090" s="58" t="inlineStr">
        <is>
          <t>No</t>
        </is>
      </c>
      <c r="F2090" s="58" t="n">
        <v>36</v>
      </c>
      <c r="G2090" s="58" t="inlineStr">
        <is>
          <t>Yes</t>
        </is>
      </c>
      <c r="H2090" s="58" t="inlineStr">
        <is>
          <t>Yes</t>
        </is>
      </c>
      <c r="I2090" s="58" t="inlineStr">
        <is>
          <t>DSL</t>
        </is>
      </c>
      <c r="J2090" s="58" t="inlineStr">
        <is>
          <t>No</t>
        </is>
      </c>
      <c r="K2090" s="58" t="inlineStr">
        <is>
          <t>No</t>
        </is>
      </c>
      <c r="L2090" s="58" t="inlineStr">
        <is>
          <t>Yes</t>
        </is>
      </c>
      <c r="M2090" s="58" t="inlineStr">
        <is>
          <t>No</t>
        </is>
      </c>
      <c r="N2090" s="58" t="inlineStr">
        <is>
          <t>No</t>
        </is>
      </c>
      <c r="O2090" s="58" t="inlineStr">
        <is>
          <t>No</t>
        </is>
      </c>
      <c r="P2090" s="58" t="inlineStr">
        <is>
          <t>One year</t>
        </is>
      </c>
      <c r="Q2090" s="58" t="inlineStr">
        <is>
          <t>No</t>
        </is>
      </c>
      <c r="R2090" s="58" t="inlineStr">
        <is>
          <t>Electronic check</t>
        </is>
      </c>
      <c r="S2090" s="123" t="n">
        <v>55.8</v>
      </c>
      <c r="T2090" s="58" t="inlineStr">
        <is>
          <t>1941.5</t>
        </is>
      </c>
      <c r="U2090" s="58" t="inlineStr">
        <is>
          <t>No</t>
        </is>
      </c>
      <c r="V2090" s="123">
        <f>IFERROR(VALUE(TRIM(T2090)),S2090*F2090)</f>
        <v/>
      </c>
      <c r="W2090" s="58">
        <f>IF(F2090&lt;=12,"0-12 mo",IF(F2090&lt;=24,"13-24 mo",IF(F2090&lt;=48,"25-48 mo","49+ mo")))</f>
        <v/>
      </c>
      <c r="X2090" s="58">
        <f>IF(S2090&lt;=35.5,"Q1 Low",IF(S2090&lt;=70.35,"Q2 Mid-Low",IF(S2090&lt;=89.85,"Q3 Mid-High","Q4 High")))</f>
        <v/>
      </c>
      <c r="Y2090" s="58">
        <f>IF(U2090="Yes",1,0)</f>
        <v/>
      </c>
      <c r="Z2090" s="58">
        <f>IF(P2090="Month-to-month",1,0)+IF(M2090="No",1,0)+IF(J2090="No",1,0)+IF(I2090="Fiber optic",1,0)+IF(Q2090="Yes",1,0)</f>
        <v/>
      </c>
    </row>
    <row r="2091" ht="15" customHeight="1" s="59">
      <c r="A2091" s="58" t="inlineStr">
        <is>
          <t>3933-DQPWX</t>
        </is>
      </c>
      <c r="B2091" s="58" t="inlineStr">
        <is>
          <t>Female</t>
        </is>
      </c>
      <c r="C2091" s="58" t="n">
        <v>0</v>
      </c>
      <c r="D2091" s="58" t="inlineStr">
        <is>
          <t>No</t>
        </is>
      </c>
      <c r="E2091" s="58" t="inlineStr">
        <is>
          <t>No</t>
        </is>
      </c>
      <c r="F2091" s="58" t="n">
        <v>50</v>
      </c>
      <c r="G2091" s="58" t="inlineStr">
        <is>
          <t>No</t>
        </is>
      </c>
      <c r="H2091" s="58" t="inlineStr">
        <is>
          <t>No phone service</t>
        </is>
      </c>
      <c r="I2091" s="58" t="inlineStr">
        <is>
          <t>DSL</t>
        </is>
      </c>
      <c r="J2091" s="58" t="inlineStr">
        <is>
          <t>No</t>
        </is>
      </c>
      <c r="K2091" s="58" t="inlineStr">
        <is>
          <t>Yes</t>
        </is>
      </c>
      <c r="L2091" s="58" t="inlineStr">
        <is>
          <t>Yes</t>
        </is>
      </c>
      <c r="M2091" s="58" t="inlineStr">
        <is>
          <t>Yes</t>
        </is>
      </c>
      <c r="N2091" s="58" t="inlineStr">
        <is>
          <t>No</t>
        </is>
      </c>
      <c r="O2091" s="58" t="inlineStr">
        <is>
          <t>No</t>
        </is>
      </c>
      <c r="P2091" s="58" t="inlineStr">
        <is>
          <t>Two year</t>
        </is>
      </c>
      <c r="Q2091" s="58" t="inlineStr">
        <is>
          <t>No</t>
        </is>
      </c>
      <c r="R2091" s="58" t="inlineStr">
        <is>
          <t>Credit card (automatic)</t>
        </is>
      </c>
      <c r="S2091" s="123" t="n">
        <v>39.7</v>
      </c>
      <c r="T2091" s="58" t="inlineStr">
        <is>
          <t>1932.75</t>
        </is>
      </c>
      <c r="U2091" s="58" t="inlineStr">
        <is>
          <t>No</t>
        </is>
      </c>
      <c r="V2091" s="123">
        <f>IFERROR(VALUE(TRIM(T2091)),S2091*F2091)</f>
        <v/>
      </c>
      <c r="W2091" s="58">
        <f>IF(F2091&lt;=12,"0-12 mo",IF(F2091&lt;=24,"13-24 mo",IF(F2091&lt;=48,"25-48 mo","49+ mo")))</f>
        <v/>
      </c>
      <c r="X2091" s="58">
        <f>IF(S2091&lt;=35.5,"Q1 Low",IF(S2091&lt;=70.35,"Q2 Mid-Low",IF(S2091&lt;=89.85,"Q3 Mid-High","Q4 High")))</f>
        <v/>
      </c>
      <c r="Y2091" s="58">
        <f>IF(U2091="Yes",1,0)</f>
        <v/>
      </c>
      <c r="Z2091" s="58">
        <f>IF(P2091="Month-to-month",1,0)+IF(M2091="No",1,0)+IF(J2091="No",1,0)+IF(I2091="Fiber optic",1,0)+IF(Q2091="Yes",1,0)</f>
        <v/>
      </c>
    </row>
    <row r="2092" ht="15" customHeight="1" s="59">
      <c r="A2092" s="58" t="inlineStr">
        <is>
          <t>6661-EIPZC</t>
        </is>
      </c>
      <c r="B2092" s="58" t="inlineStr">
        <is>
          <t>Female</t>
        </is>
      </c>
      <c r="C2092" s="58" t="n">
        <v>0</v>
      </c>
      <c r="D2092" s="58" t="inlineStr">
        <is>
          <t>Yes</t>
        </is>
      </c>
      <c r="E2092" s="58" t="inlineStr">
        <is>
          <t>Yes</t>
        </is>
      </c>
      <c r="F2092" s="58" t="n">
        <v>48</v>
      </c>
      <c r="G2092" s="58" t="inlineStr">
        <is>
          <t>No</t>
        </is>
      </c>
      <c r="H2092" s="58" t="inlineStr">
        <is>
          <t>No phone service</t>
        </is>
      </c>
      <c r="I2092" s="58" t="inlineStr">
        <is>
          <t>DSL</t>
        </is>
      </c>
      <c r="J2092" s="58" t="inlineStr">
        <is>
          <t>No</t>
        </is>
      </c>
      <c r="K2092" s="58" t="inlineStr">
        <is>
          <t>No</t>
        </is>
      </c>
      <c r="L2092" s="58" t="inlineStr">
        <is>
          <t>No</t>
        </is>
      </c>
      <c r="M2092" s="58" t="inlineStr">
        <is>
          <t>Yes</t>
        </is>
      </c>
      <c r="N2092" s="58" t="inlineStr">
        <is>
          <t>No</t>
        </is>
      </c>
      <c r="O2092" s="58" t="inlineStr">
        <is>
          <t>No</t>
        </is>
      </c>
      <c r="P2092" s="58" t="inlineStr">
        <is>
          <t>Month-to-month</t>
        </is>
      </c>
      <c r="Q2092" s="58" t="inlineStr">
        <is>
          <t>Yes</t>
        </is>
      </c>
      <c r="R2092" s="58" t="inlineStr">
        <is>
          <t>Credit card (automatic)</t>
        </is>
      </c>
      <c r="S2092" s="123" t="n">
        <v>29.5</v>
      </c>
      <c r="T2092" s="58" t="inlineStr">
        <is>
          <t>1423.05</t>
        </is>
      </c>
      <c r="U2092" s="58" t="inlineStr">
        <is>
          <t>No</t>
        </is>
      </c>
      <c r="V2092" s="123">
        <f>IFERROR(VALUE(TRIM(T2092)),S2092*F2092)</f>
        <v/>
      </c>
      <c r="W2092" s="58">
        <f>IF(F2092&lt;=12,"0-12 mo",IF(F2092&lt;=24,"13-24 mo",IF(F2092&lt;=48,"25-48 mo","49+ mo")))</f>
        <v/>
      </c>
      <c r="X2092" s="58">
        <f>IF(S2092&lt;=35.5,"Q1 Low",IF(S2092&lt;=70.35,"Q2 Mid-Low",IF(S2092&lt;=89.85,"Q3 Mid-High","Q4 High")))</f>
        <v/>
      </c>
      <c r="Y2092" s="58">
        <f>IF(U2092="Yes",1,0)</f>
        <v/>
      </c>
      <c r="Z2092" s="58">
        <f>IF(P2092="Month-to-month",1,0)+IF(M2092="No",1,0)+IF(J2092="No",1,0)+IF(I2092="Fiber optic",1,0)+IF(Q2092="Yes",1,0)</f>
        <v/>
      </c>
    </row>
    <row r="2093" ht="15" customHeight="1" s="59">
      <c r="A2093" s="58" t="inlineStr">
        <is>
          <t>8957-THMOA</t>
        </is>
      </c>
      <c r="B2093" s="58" t="inlineStr">
        <is>
          <t>Female</t>
        </is>
      </c>
      <c r="C2093" s="58" t="n">
        <v>0</v>
      </c>
      <c r="D2093" s="58" t="inlineStr">
        <is>
          <t>No</t>
        </is>
      </c>
      <c r="E2093" s="58" t="inlineStr">
        <is>
          <t>Yes</t>
        </is>
      </c>
      <c r="F2093" s="58" t="n">
        <v>50</v>
      </c>
      <c r="G2093" s="58" t="inlineStr">
        <is>
          <t>Yes</t>
        </is>
      </c>
      <c r="H2093" s="58" t="inlineStr">
        <is>
          <t>No</t>
        </is>
      </c>
      <c r="I2093" s="58" t="inlineStr">
        <is>
          <t>No</t>
        </is>
      </c>
      <c r="J2093" s="58" t="inlineStr">
        <is>
          <t>No internet service</t>
        </is>
      </c>
      <c r="K2093" s="58" t="inlineStr">
        <is>
          <t>No internet service</t>
        </is>
      </c>
      <c r="L2093" s="58" t="inlineStr">
        <is>
          <t>No internet service</t>
        </is>
      </c>
      <c r="M2093" s="58" t="inlineStr">
        <is>
          <t>No internet service</t>
        </is>
      </c>
      <c r="N2093" s="58" t="inlineStr">
        <is>
          <t>No internet service</t>
        </is>
      </c>
      <c r="O2093" s="58" t="inlineStr">
        <is>
          <t>No internet service</t>
        </is>
      </c>
      <c r="P2093" s="58" t="inlineStr">
        <is>
          <t>Two year</t>
        </is>
      </c>
      <c r="Q2093" s="58" t="inlineStr">
        <is>
          <t>No</t>
        </is>
      </c>
      <c r="R2093" s="58" t="inlineStr">
        <is>
          <t>Credit card (automatic)</t>
        </is>
      </c>
      <c r="S2093" s="123" t="n">
        <v>20.15</v>
      </c>
      <c r="T2093" s="58" t="inlineStr">
        <is>
          <t>970.85</t>
        </is>
      </c>
      <c r="U2093" s="58" t="inlineStr">
        <is>
          <t>No</t>
        </is>
      </c>
      <c r="V2093" s="123">
        <f>IFERROR(VALUE(TRIM(T2093)),S2093*F2093)</f>
        <v/>
      </c>
      <c r="W2093" s="58">
        <f>IF(F2093&lt;=12,"0-12 mo",IF(F2093&lt;=24,"13-24 mo",IF(F2093&lt;=48,"25-48 mo","49+ mo")))</f>
        <v/>
      </c>
      <c r="X2093" s="58">
        <f>IF(S2093&lt;=35.5,"Q1 Low",IF(S2093&lt;=70.35,"Q2 Mid-Low",IF(S2093&lt;=89.85,"Q3 Mid-High","Q4 High")))</f>
        <v/>
      </c>
      <c r="Y2093" s="58">
        <f>IF(U2093="Yes",1,0)</f>
        <v/>
      </c>
      <c r="Z2093" s="58">
        <f>IF(P2093="Month-to-month",1,0)+IF(M2093="No",1,0)+IF(J2093="No",1,0)+IF(I2093="Fiber optic",1,0)+IF(Q2093="Yes",1,0)</f>
        <v/>
      </c>
    </row>
    <row r="2094" ht="15" customHeight="1" s="59">
      <c r="A2094" s="58" t="inlineStr">
        <is>
          <t>2251-PYLPB</t>
        </is>
      </c>
      <c r="B2094" s="58" t="inlineStr">
        <is>
          <t>Male</t>
        </is>
      </c>
      <c r="C2094" s="58" t="n">
        <v>0</v>
      </c>
      <c r="D2094" s="58" t="inlineStr">
        <is>
          <t>Yes</t>
        </is>
      </c>
      <c r="E2094" s="58" t="inlineStr">
        <is>
          <t>No</t>
        </is>
      </c>
      <c r="F2094" s="58" t="n">
        <v>72</v>
      </c>
      <c r="G2094" s="58" t="inlineStr">
        <is>
          <t>Yes</t>
        </is>
      </c>
      <c r="H2094" s="58" t="inlineStr">
        <is>
          <t>Yes</t>
        </is>
      </c>
      <c r="I2094" s="58" t="inlineStr">
        <is>
          <t>DSL</t>
        </is>
      </c>
      <c r="J2094" s="58" t="inlineStr">
        <is>
          <t>Yes</t>
        </is>
      </c>
      <c r="K2094" s="58" t="inlineStr">
        <is>
          <t>Yes</t>
        </is>
      </c>
      <c r="L2094" s="58" t="inlineStr">
        <is>
          <t>Yes</t>
        </is>
      </c>
      <c r="M2094" s="58" t="inlineStr">
        <is>
          <t>Yes</t>
        </is>
      </c>
      <c r="N2094" s="58" t="inlineStr">
        <is>
          <t>No</t>
        </is>
      </c>
      <c r="O2094" s="58" t="inlineStr">
        <is>
          <t>Yes</t>
        </is>
      </c>
      <c r="P2094" s="58" t="inlineStr">
        <is>
          <t>Two year</t>
        </is>
      </c>
      <c r="Q2094" s="58" t="inlineStr">
        <is>
          <t>No</t>
        </is>
      </c>
      <c r="R2094" s="58" t="inlineStr">
        <is>
          <t>Credit card (automatic)</t>
        </is>
      </c>
      <c r="S2094" s="123" t="n">
        <v>79.55</v>
      </c>
      <c r="T2094" s="58" t="inlineStr">
        <is>
          <t>5810.9</t>
        </is>
      </c>
      <c r="U2094" s="58" t="inlineStr">
        <is>
          <t>No</t>
        </is>
      </c>
      <c r="V2094" s="123">
        <f>IFERROR(VALUE(TRIM(T2094)),S2094*F2094)</f>
        <v/>
      </c>
      <c r="W2094" s="58">
        <f>IF(F2094&lt;=12,"0-12 mo",IF(F2094&lt;=24,"13-24 mo",IF(F2094&lt;=48,"25-48 mo","49+ mo")))</f>
        <v/>
      </c>
      <c r="X2094" s="58">
        <f>IF(S2094&lt;=35.5,"Q1 Low",IF(S2094&lt;=70.35,"Q2 Mid-Low",IF(S2094&lt;=89.85,"Q3 Mid-High","Q4 High")))</f>
        <v/>
      </c>
      <c r="Y2094" s="58">
        <f>IF(U2094="Yes",1,0)</f>
        <v/>
      </c>
      <c r="Z2094" s="58">
        <f>IF(P2094="Month-to-month",1,0)+IF(M2094="No",1,0)+IF(J2094="No",1,0)+IF(I2094="Fiber optic",1,0)+IF(Q2094="Yes",1,0)</f>
        <v/>
      </c>
    </row>
    <row r="2095" ht="15" customHeight="1" s="59">
      <c r="A2095" s="58" t="inlineStr">
        <is>
          <t>5555-RNPGT</t>
        </is>
      </c>
      <c r="B2095" s="58" t="inlineStr">
        <is>
          <t>Male</t>
        </is>
      </c>
      <c r="C2095" s="58" t="n">
        <v>0</v>
      </c>
      <c r="D2095" s="58" t="inlineStr">
        <is>
          <t>No</t>
        </is>
      </c>
      <c r="E2095" s="58" t="inlineStr">
        <is>
          <t>Yes</t>
        </is>
      </c>
      <c r="F2095" s="58" t="n">
        <v>10</v>
      </c>
      <c r="G2095" s="58" t="inlineStr">
        <is>
          <t>Yes</t>
        </is>
      </c>
      <c r="H2095" s="58" t="inlineStr">
        <is>
          <t>Yes</t>
        </is>
      </c>
      <c r="I2095" s="58" t="inlineStr">
        <is>
          <t>No</t>
        </is>
      </c>
      <c r="J2095" s="58" t="inlineStr">
        <is>
          <t>No internet service</t>
        </is>
      </c>
      <c r="K2095" s="58" t="inlineStr">
        <is>
          <t>No internet service</t>
        </is>
      </c>
      <c r="L2095" s="58" t="inlineStr">
        <is>
          <t>No internet service</t>
        </is>
      </c>
      <c r="M2095" s="58" t="inlineStr">
        <is>
          <t>No internet service</t>
        </is>
      </c>
      <c r="N2095" s="58" t="inlineStr">
        <is>
          <t>No internet service</t>
        </is>
      </c>
      <c r="O2095" s="58" t="inlineStr">
        <is>
          <t>No internet service</t>
        </is>
      </c>
      <c r="P2095" s="58" t="inlineStr">
        <is>
          <t>Month-to-month</t>
        </is>
      </c>
      <c r="Q2095" s="58" t="inlineStr">
        <is>
          <t>No</t>
        </is>
      </c>
      <c r="R2095" s="58" t="inlineStr">
        <is>
          <t>Credit card (automatic)</t>
        </is>
      </c>
      <c r="S2095" s="123" t="n">
        <v>24.8</v>
      </c>
      <c r="T2095" s="58" t="inlineStr">
        <is>
          <t>223.9</t>
        </is>
      </c>
      <c r="U2095" s="58" t="inlineStr">
        <is>
          <t>No</t>
        </is>
      </c>
      <c r="V2095" s="123">
        <f>IFERROR(VALUE(TRIM(T2095)),S2095*F2095)</f>
        <v/>
      </c>
      <c r="W2095" s="58">
        <f>IF(F2095&lt;=12,"0-12 mo",IF(F2095&lt;=24,"13-24 mo",IF(F2095&lt;=48,"25-48 mo","49+ mo")))</f>
        <v/>
      </c>
      <c r="X2095" s="58">
        <f>IF(S2095&lt;=35.5,"Q1 Low",IF(S2095&lt;=70.35,"Q2 Mid-Low",IF(S2095&lt;=89.85,"Q3 Mid-High","Q4 High")))</f>
        <v/>
      </c>
      <c r="Y2095" s="58">
        <f>IF(U2095="Yes",1,0)</f>
        <v/>
      </c>
      <c r="Z2095" s="58">
        <f>IF(P2095="Month-to-month",1,0)+IF(M2095="No",1,0)+IF(J2095="No",1,0)+IF(I2095="Fiber optic",1,0)+IF(Q2095="Yes",1,0)</f>
        <v/>
      </c>
    </row>
    <row r="2096" ht="15" customHeight="1" s="59">
      <c r="A2096" s="58" t="inlineStr">
        <is>
          <t>1057-FOGLZ</t>
        </is>
      </c>
      <c r="B2096" s="58" t="inlineStr">
        <is>
          <t>Female</t>
        </is>
      </c>
      <c r="C2096" s="58" t="n">
        <v>0</v>
      </c>
      <c r="D2096" s="58" t="inlineStr">
        <is>
          <t>No</t>
        </is>
      </c>
      <c r="E2096" s="58" t="inlineStr">
        <is>
          <t>No</t>
        </is>
      </c>
      <c r="F2096" s="58" t="n">
        <v>18</v>
      </c>
      <c r="G2096" s="58" t="inlineStr">
        <is>
          <t>Yes</t>
        </is>
      </c>
      <c r="H2096" s="58" t="inlineStr">
        <is>
          <t>No</t>
        </is>
      </c>
      <c r="I2096" s="58" t="inlineStr">
        <is>
          <t>No</t>
        </is>
      </c>
      <c r="J2096" s="58" t="inlineStr">
        <is>
          <t>No internet service</t>
        </is>
      </c>
      <c r="K2096" s="58" t="inlineStr">
        <is>
          <t>No internet service</t>
        </is>
      </c>
      <c r="L2096" s="58" t="inlineStr">
        <is>
          <t>No internet service</t>
        </is>
      </c>
      <c r="M2096" s="58" t="inlineStr">
        <is>
          <t>No internet service</t>
        </is>
      </c>
      <c r="N2096" s="58" t="inlineStr">
        <is>
          <t>No internet service</t>
        </is>
      </c>
      <c r="O2096" s="58" t="inlineStr">
        <is>
          <t>No internet service</t>
        </is>
      </c>
      <c r="P2096" s="58" t="inlineStr">
        <is>
          <t>Month-to-month</t>
        </is>
      </c>
      <c r="Q2096" s="58" t="inlineStr">
        <is>
          <t>No</t>
        </is>
      </c>
      <c r="R2096" s="58" t="inlineStr">
        <is>
          <t>Mailed check</t>
        </is>
      </c>
      <c r="S2096" s="123" t="n">
        <v>19.65</v>
      </c>
      <c r="T2096" s="58" t="inlineStr">
        <is>
          <t>391.7</t>
        </is>
      </c>
      <c r="U2096" s="58" t="inlineStr">
        <is>
          <t>No</t>
        </is>
      </c>
      <c r="V2096" s="123">
        <f>IFERROR(VALUE(TRIM(T2096)),S2096*F2096)</f>
        <v/>
      </c>
      <c r="W2096" s="58">
        <f>IF(F2096&lt;=12,"0-12 mo",IF(F2096&lt;=24,"13-24 mo",IF(F2096&lt;=48,"25-48 mo","49+ mo")))</f>
        <v/>
      </c>
      <c r="X2096" s="58">
        <f>IF(S2096&lt;=35.5,"Q1 Low",IF(S2096&lt;=70.35,"Q2 Mid-Low",IF(S2096&lt;=89.85,"Q3 Mid-High","Q4 High")))</f>
        <v/>
      </c>
      <c r="Y2096" s="58">
        <f>IF(U2096="Yes",1,0)</f>
        <v/>
      </c>
      <c r="Z2096" s="58">
        <f>IF(P2096="Month-to-month",1,0)+IF(M2096="No",1,0)+IF(J2096="No",1,0)+IF(I2096="Fiber optic",1,0)+IF(Q2096="Yes",1,0)</f>
        <v/>
      </c>
    </row>
    <row r="2097" ht="15" customHeight="1" s="59">
      <c r="A2097" s="58" t="inlineStr">
        <is>
          <t>9300-RENDD</t>
        </is>
      </c>
      <c r="B2097" s="58" t="inlineStr">
        <is>
          <t>Male</t>
        </is>
      </c>
      <c r="C2097" s="58" t="n">
        <v>0</v>
      </c>
      <c r="D2097" s="58" t="inlineStr">
        <is>
          <t>No</t>
        </is>
      </c>
      <c r="E2097" s="58" t="inlineStr">
        <is>
          <t>No</t>
        </is>
      </c>
      <c r="F2097" s="58" t="n">
        <v>1</v>
      </c>
      <c r="G2097" s="58" t="inlineStr">
        <is>
          <t>Yes</t>
        </is>
      </c>
      <c r="H2097" s="58" t="inlineStr">
        <is>
          <t>No</t>
        </is>
      </c>
      <c r="I2097" s="58" t="inlineStr">
        <is>
          <t>Fiber optic</t>
        </is>
      </c>
      <c r="J2097" s="58" t="inlineStr">
        <is>
          <t>No</t>
        </is>
      </c>
      <c r="K2097" s="58" t="inlineStr">
        <is>
          <t>No</t>
        </is>
      </c>
      <c r="L2097" s="58" t="inlineStr">
        <is>
          <t>No</t>
        </is>
      </c>
      <c r="M2097" s="58" t="inlineStr">
        <is>
          <t>No</t>
        </is>
      </c>
      <c r="N2097" s="58" t="inlineStr">
        <is>
          <t>Yes</t>
        </is>
      </c>
      <c r="O2097" s="58" t="inlineStr">
        <is>
          <t>No</t>
        </is>
      </c>
      <c r="P2097" s="58" t="inlineStr">
        <is>
          <t>Month-to-month</t>
        </is>
      </c>
      <c r="Q2097" s="58" t="inlineStr">
        <is>
          <t>Yes</t>
        </is>
      </c>
      <c r="R2097" s="58" t="inlineStr">
        <is>
          <t>Electronic check</t>
        </is>
      </c>
      <c r="S2097" s="123" t="n">
        <v>79.95</v>
      </c>
      <c r="T2097" s="58" t="inlineStr">
        <is>
          <t>79.95</t>
        </is>
      </c>
      <c r="U2097" s="58" t="inlineStr">
        <is>
          <t>Yes</t>
        </is>
      </c>
      <c r="V2097" s="123">
        <f>IFERROR(VALUE(TRIM(T2097)),S2097*F2097)</f>
        <v/>
      </c>
      <c r="W2097" s="58">
        <f>IF(F2097&lt;=12,"0-12 mo",IF(F2097&lt;=24,"13-24 mo",IF(F2097&lt;=48,"25-48 mo","49+ mo")))</f>
        <v/>
      </c>
      <c r="X2097" s="58">
        <f>IF(S2097&lt;=35.5,"Q1 Low",IF(S2097&lt;=70.35,"Q2 Mid-Low",IF(S2097&lt;=89.85,"Q3 Mid-High","Q4 High")))</f>
        <v/>
      </c>
      <c r="Y2097" s="58">
        <f>IF(U2097="Yes",1,0)</f>
        <v/>
      </c>
      <c r="Z2097" s="58">
        <f>IF(P2097="Month-to-month",1,0)+IF(M2097="No",1,0)+IF(J2097="No",1,0)+IF(I2097="Fiber optic",1,0)+IF(Q2097="Yes",1,0)</f>
        <v/>
      </c>
    </row>
    <row r="2098" ht="15" customHeight="1" s="59">
      <c r="A2098" s="58" t="inlineStr">
        <is>
          <t>0761-AETCS</t>
        </is>
      </c>
      <c r="B2098" s="58" t="inlineStr">
        <is>
          <t>Female</t>
        </is>
      </c>
      <c r="C2098" s="58" t="n">
        <v>0</v>
      </c>
      <c r="D2098" s="58" t="inlineStr">
        <is>
          <t>No</t>
        </is>
      </c>
      <c r="E2098" s="58" t="inlineStr">
        <is>
          <t>No</t>
        </is>
      </c>
      <c r="F2098" s="58" t="n">
        <v>1</v>
      </c>
      <c r="G2098" s="58" t="inlineStr">
        <is>
          <t>Yes</t>
        </is>
      </c>
      <c r="H2098" s="58" t="inlineStr">
        <is>
          <t>No</t>
        </is>
      </c>
      <c r="I2098" s="58" t="inlineStr">
        <is>
          <t>No</t>
        </is>
      </c>
      <c r="J2098" s="58" t="inlineStr">
        <is>
          <t>No internet service</t>
        </is>
      </c>
      <c r="K2098" s="58" t="inlineStr">
        <is>
          <t>No internet service</t>
        </is>
      </c>
      <c r="L2098" s="58" t="inlineStr">
        <is>
          <t>No internet service</t>
        </is>
      </c>
      <c r="M2098" s="58" t="inlineStr">
        <is>
          <t>No internet service</t>
        </is>
      </c>
      <c r="N2098" s="58" t="inlineStr">
        <is>
          <t>No internet service</t>
        </is>
      </c>
      <c r="O2098" s="58" t="inlineStr">
        <is>
          <t>No internet service</t>
        </is>
      </c>
      <c r="P2098" s="58" t="inlineStr">
        <is>
          <t>Month-to-month</t>
        </is>
      </c>
      <c r="Q2098" s="58" t="inlineStr">
        <is>
          <t>No</t>
        </is>
      </c>
      <c r="R2098" s="58" t="inlineStr">
        <is>
          <t>Electronic check</t>
        </is>
      </c>
      <c r="S2098" s="123" t="n">
        <v>19.3</v>
      </c>
      <c r="T2098" s="58" t="inlineStr">
        <is>
          <t>19.3</t>
        </is>
      </c>
      <c r="U2098" s="58" t="inlineStr">
        <is>
          <t>Yes</t>
        </is>
      </c>
      <c r="V2098" s="123">
        <f>IFERROR(VALUE(TRIM(T2098)),S2098*F2098)</f>
        <v/>
      </c>
      <c r="W2098" s="58">
        <f>IF(F2098&lt;=12,"0-12 mo",IF(F2098&lt;=24,"13-24 mo",IF(F2098&lt;=48,"25-48 mo","49+ mo")))</f>
        <v/>
      </c>
      <c r="X2098" s="58">
        <f>IF(S2098&lt;=35.5,"Q1 Low",IF(S2098&lt;=70.35,"Q2 Mid-Low",IF(S2098&lt;=89.85,"Q3 Mid-High","Q4 High")))</f>
        <v/>
      </c>
      <c r="Y2098" s="58">
        <f>IF(U2098="Yes",1,0)</f>
        <v/>
      </c>
      <c r="Z2098" s="58">
        <f>IF(P2098="Month-to-month",1,0)+IF(M2098="No",1,0)+IF(J2098="No",1,0)+IF(I2098="Fiber optic",1,0)+IF(Q2098="Yes",1,0)</f>
        <v/>
      </c>
    </row>
    <row r="2099" ht="15" customHeight="1" s="59">
      <c r="A2099" s="58" t="inlineStr">
        <is>
          <t>8087-LGYHQ</t>
        </is>
      </c>
      <c r="B2099" s="58" t="inlineStr">
        <is>
          <t>Male</t>
        </is>
      </c>
      <c r="C2099" s="58" t="n">
        <v>0</v>
      </c>
      <c r="D2099" s="58" t="inlineStr">
        <is>
          <t>No</t>
        </is>
      </c>
      <c r="E2099" s="58" t="inlineStr">
        <is>
          <t>No</t>
        </is>
      </c>
      <c r="F2099" s="58" t="n">
        <v>9</v>
      </c>
      <c r="G2099" s="58" t="inlineStr">
        <is>
          <t>Yes</t>
        </is>
      </c>
      <c r="H2099" s="58" t="inlineStr">
        <is>
          <t>No</t>
        </is>
      </c>
      <c r="I2099" s="58" t="inlineStr">
        <is>
          <t>Fiber optic</t>
        </is>
      </c>
      <c r="J2099" s="58" t="inlineStr">
        <is>
          <t>No</t>
        </is>
      </c>
      <c r="K2099" s="58" t="inlineStr">
        <is>
          <t>No</t>
        </is>
      </c>
      <c r="L2099" s="58" t="inlineStr">
        <is>
          <t>Yes</t>
        </is>
      </c>
      <c r="M2099" s="58" t="inlineStr">
        <is>
          <t>No</t>
        </is>
      </c>
      <c r="N2099" s="58" t="inlineStr">
        <is>
          <t>Yes</t>
        </is>
      </c>
      <c r="O2099" s="58" t="inlineStr">
        <is>
          <t>Yes</t>
        </is>
      </c>
      <c r="P2099" s="58" t="inlineStr">
        <is>
          <t>Month-to-month</t>
        </is>
      </c>
      <c r="Q2099" s="58" t="inlineStr">
        <is>
          <t>Yes</t>
        </is>
      </c>
      <c r="R2099" s="58" t="inlineStr">
        <is>
          <t>Electronic check</t>
        </is>
      </c>
      <c r="S2099" s="123" t="n">
        <v>94.05</v>
      </c>
      <c r="T2099" s="58" t="inlineStr">
        <is>
          <t>811.65</t>
        </is>
      </c>
      <c r="U2099" s="58" t="inlineStr">
        <is>
          <t>No</t>
        </is>
      </c>
      <c r="V2099" s="123">
        <f>IFERROR(VALUE(TRIM(T2099)),S2099*F2099)</f>
        <v/>
      </c>
      <c r="W2099" s="58">
        <f>IF(F2099&lt;=12,"0-12 mo",IF(F2099&lt;=24,"13-24 mo",IF(F2099&lt;=48,"25-48 mo","49+ mo")))</f>
        <v/>
      </c>
      <c r="X2099" s="58">
        <f>IF(S2099&lt;=35.5,"Q1 Low",IF(S2099&lt;=70.35,"Q2 Mid-Low",IF(S2099&lt;=89.85,"Q3 Mid-High","Q4 High")))</f>
        <v/>
      </c>
      <c r="Y2099" s="58">
        <f>IF(U2099="Yes",1,0)</f>
        <v/>
      </c>
      <c r="Z2099" s="58">
        <f>IF(P2099="Month-to-month",1,0)+IF(M2099="No",1,0)+IF(J2099="No",1,0)+IF(I2099="Fiber optic",1,0)+IF(Q2099="Yes",1,0)</f>
        <v/>
      </c>
    </row>
    <row r="2100" ht="15" customHeight="1" s="59">
      <c r="A2100" s="58" t="inlineStr">
        <is>
          <t>4137-BTIKL</t>
        </is>
      </c>
      <c r="B2100" s="58" t="inlineStr">
        <is>
          <t>Male</t>
        </is>
      </c>
      <c r="C2100" s="58" t="n">
        <v>0</v>
      </c>
      <c r="D2100" s="58" t="inlineStr">
        <is>
          <t>No</t>
        </is>
      </c>
      <c r="E2100" s="58" t="inlineStr">
        <is>
          <t>No</t>
        </is>
      </c>
      <c r="F2100" s="58" t="n">
        <v>2</v>
      </c>
      <c r="G2100" s="58" t="inlineStr">
        <is>
          <t>Yes</t>
        </is>
      </c>
      <c r="H2100" s="58" t="inlineStr">
        <is>
          <t>Yes</t>
        </is>
      </c>
      <c r="I2100" s="58" t="inlineStr">
        <is>
          <t>Fiber optic</t>
        </is>
      </c>
      <c r="J2100" s="58" t="inlineStr">
        <is>
          <t>Yes</t>
        </is>
      </c>
      <c r="K2100" s="58" t="inlineStr">
        <is>
          <t>No</t>
        </is>
      </c>
      <c r="L2100" s="58" t="inlineStr">
        <is>
          <t>No</t>
        </is>
      </c>
      <c r="M2100" s="58" t="inlineStr">
        <is>
          <t>No</t>
        </is>
      </c>
      <c r="N2100" s="58" t="inlineStr">
        <is>
          <t>No</t>
        </is>
      </c>
      <c r="O2100" s="58" t="inlineStr">
        <is>
          <t>Yes</t>
        </is>
      </c>
      <c r="P2100" s="58" t="inlineStr">
        <is>
          <t>Month-to-month</t>
        </is>
      </c>
      <c r="Q2100" s="58" t="inlineStr">
        <is>
          <t>No</t>
        </is>
      </c>
      <c r="R2100" s="58" t="inlineStr">
        <is>
          <t>Mailed check</t>
        </is>
      </c>
      <c r="S2100" s="123" t="n">
        <v>90.75</v>
      </c>
      <c r="T2100" s="58" t="inlineStr">
        <is>
          <t>174.75</t>
        </is>
      </c>
      <c r="U2100" s="58" t="inlineStr">
        <is>
          <t>No</t>
        </is>
      </c>
      <c r="V2100" s="123">
        <f>IFERROR(VALUE(TRIM(T2100)),S2100*F2100)</f>
        <v/>
      </c>
      <c r="W2100" s="58">
        <f>IF(F2100&lt;=12,"0-12 mo",IF(F2100&lt;=24,"13-24 mo",IF(F2100&lt;=48,"25-48 mo","49+ mo")))</f>
        <v/>
      </c>
      <c r="X2100" s="58">
        <f>IF(S2100&lt;=35.5,"Q1 Low",IF(S2100&lt;=70.35,"Q2 Mid-Low",IF(S2100&lt;=89.85,"Q3 Mid-High","Q4 High")))</f>
        <v/>
      </c>
      <c r="Y2100" s="58">
        <f>IF(U2100="Yes",1,0)</f>
        <v/>
      </c>
      <c r="Z2100" s="58">
        <f>IF(P2100="Month-to-month",1,0)+IF(M2100="No",1,0)+IF(J2100="No",1,0)+IF(I2100="Fiber optic",1,0)+IF(Q2100="Yes",1,0)</f>
        <v/>
      </c>
    </row>
    <row r="2101" ht="15" customHeight="1" s="59">
      <c r="A2101" s="58" t="inlineStr">
        <is>
          <t>2190-BCXEC</t>
        </is>
      </c>
      <c r="B2101" s="58" t="inlineStr">
        <is>
          <t>Female</t>
        </is>
      </c>
      <c r="C2101" s="58" t="n">
        <v>0</v>
      </c>
      <c r="D2101" s="58" t="inlineStr">
        <is>
          <t>Yes</t>
        </is>
      </c>
      <c r="E2101" s="58" t="inlineStr">
        <is>
          <t>No</t>
        </is>
      </c>
      <c r="F2101" s="58" t="n">
        <v>40</v>
      </c>
      <c r="G2101" s="58" t="inlineStr">
        <is>
          <t>Yes</t>
        </is>
      </c>
      <c r="H2101" s="58" t="inlineStr">
        <is>
          <t>Yes</t>
        </is>
      </c>
      <c r="I2101" s="58" t="inlineStr">
        <is>
          <t>Fiber optic</t>
        </is>
      </c>
      <c r="J2101" s="58" t="inlineStr">
        <is>
          <t>No</t>
        </is>
      </c>
      <c r="K2101" s="58" t="inlineStr">
        <is>
          <t>No</t>
        </is>
      </c>
      <c r="L2101" s="58" t="inlineStr">
        <is>
          <t>No</t>
        </is>
      </c>
      <c r="M2101" s="58" t="inlineStr">
        <is>
          <t>Yes</t>
        </is>
      </c>
      <c r="N2101" s="58" t="inlineStr">
        <is>
          <t>No</t>
        </is>
      </c>
      <c r="O2101" s="58" t="inlineStr">
        <is>
          <t>No</t>
        </is>
      </c>
      <c r="P2101" s="58" t="inlineStr">
        <is>
          <t>Month-to-month</t>
        </is>
      </c>
      <c r="Q2101" s="58" t="inlineStr">
        <is>
          <t>Yes</t>
        </is>
      </c>
      <c r="R2101" s="58" t="inlineStr">
        <is>
          <t>Credit card (automatic)</t>
        </is>
      </c>
      <c r="S2101" s="123" t="n">
        <v>78.84999999999999</v>
      </c>
      <c r="T2101" s="58" t="inlineStr">
        <is>
          <t>3126.85</t>
        </is>
      </c>
      <c r="U2101" s="58" t="inlineStr">
        <is>
          <t>No</t>
        </is>
      </c>
      <c r="V2101" s="123">
        <f>IFERROR(VALUE(TRIM(T2101)),S2101*F2101)</f>
        <v/>
      </c>
      <c r="W2101" s="58">
        <f>IF(F2101&lt;=12,"0-12 mo",IF(F2101&lt;=24,"13-24 mo",IF(F2101&lt;=48,"25-48 mo","49+ mo")))</f>
        <v/>
      </c>
      <c r="X2101" s="58">
        <f>IF(S2101&lt;=35.5,"Q1 Low",IF(S2101&lt;=70.35,"Q2 Mid-Low",IF(S2101&lt;=89.85,"Q3 Mid-High","Q4 High")))</f>
        <v/>
      </c>
      <c r="Y2101" s="58">
        <f>IF(U2101="Yes",1,0)</f>
        <v/>
      </c>
      <c r="Z2101" s="58">
        <f>IF(P2101="Month-to-month",1,0)+IF(M2101="No",1,0)+IF(J2101="No",1,0)+IF(I2101="Fiber optic",1,0)+IF(Q2101="Yes",1,0)</f>
        <v/>
      </c>
    </row>
    <row r="2102" ht="15" customHeight="1" s="59">
      <c r="A2102" s="58" t="inlineStr">
        <is>
          <t>6227-FBDXH</t>
        </is>
      </c>
      <c r="B2102" s="58" t="inlineStr">
        <is>
          <t>Male</t>
        </is>
      </c>
      <c r="C2102" s="58" t="n">
        <v>0</v>
      </c>
      <c r="D2102" s="58" t="inlineStr">
        <is>
          <t>Yes</t>
        </is>
      </c>
      <c r="E2102" s="58" t="inlineStr">
        <is>
          <t>No</t>
        </is>
      </c>
      <c r="F2102" s="58" t="n">
        <v>69</v>
      </c>
      <c r="G2102" s="58" t="inlineStr">
        <is>
          <t>Yes</t>
        </is>
      </c>
      <c r="H2102" s="58" t="inlineStr">
        <is>
          <t>Yes</t>
        </is>
      </c>
      <c r="I2102" s="58" t="inlineStr">
        <is>
          <t>Fiber optic</t>
        </is>
      </c>
      <c r="J2102" s="58" t="inlineStr">
        <is>
          <t>No</t>
        </is>
      </c>
      <c r="K2102" s="58" t="inlineStr">
        <is>
          <t>No</t>
        </is>
      </c>
      <c r="L2102" s="58" t="inlineStr">
        <is>
          <t>Yes</t>
        </is>
      </c>
      <c r="M2102" s="58" t="inlineStr">
        <is>
          <t>No</t>
        </is>
      </c>
      <c r="N2102" s="58" t="inlineStr">
        <is>
          <t>Yes</t>
        </is>
      </c>
      <c r="O2102" s="58" t="inlineStr">
        <is>
          <t>Yes</t>
        </is>
      </c>
      <c r="P2102" s="58" t="inlineStr">
        <is>
          <t>One year</t>
        </is>
      </c>
      <c r="Q2102" s="58" t="inlineStr">
        <is>
          <t>No</t>
        </is>
      </c>
      <c r="R2102" s="58" t="inlineStr">
        <is>
          <t>Bank transfer (automatic)</t>
        </is>
      </c>
      <c r="S2102" s="123" t="n">
        <v>99.5</v>
      </c>
      <c r="T2102" s="58" t="inlineStr">
        <is>
          <t>6841.45</t>
        </is>
      </c>
      <c r="U2102" s="58" t="inlineStr">
        <is>
          <t>No</t>
        </is>
      </c>
      <c r="V2102" s="123">
        <f>IFERROR(VALUE(TRIM(T2102)),S2102*F2102)</f>
        <v/>
      </c>
      <c r="W2102" s="58">
        <f>IF(F2102&lt;=12,"0-12 mo",IF(F2102&lt;=24,"13-24 mo",IF(F2102&lt;=48,"25-48 mo","49+ mo")))</f>
        <v/>
      </c>
      <c r="X2102" s="58">
        <f>IF(S2102&lt;=35.5,"Q1 Low",IF(S2102&lt;=70.35,"Q2 Mid-Low",IF(S2102&lt;=89.85,"Q3 Mid-High","Q4 High")))</f>
        <v/>
      </c>
      <c r="Y2102" s="58">
        <f>IF(U2102="Yes",1,0)</f>
        <v/>
      </c>
      <c r="Z2102" s="58">
        <f>IF(P2102="Month-to-month",1,0)+IF(M2102="No",1,0)+IF(J2102="No",1,0)+IF(I2102="Fiber optic",1,0)+IF(Q2102="Yes",1,0)</f>
        <v/>
      </c>
    </row>
    <row r="2103" ht="15" customHeight="1" s="59">
      <c r="A2103" s="58" t="inlineStr">
        <is>
          <t>2153-MREFK</t>
        </is>
      </c>
      <c r="B2103" s="58" t="inlineStr">
        <is>
          <t>Female</t>
        </is>
      </c>
      <c r="C2103" s="58" t="n">
        <v>0</v>
      </c>
      <c r="D2103" s="58" t="inlineStr">
        <is>
          <t>Yes</t>
        </is>
      </c>
      <c r="E2103" s="58" t="inlineStr">
        <is>
          <t>No</t>
        </is>
      </c>
      <c r="F2103" s="58" t="n">
        <v>37</v>
      </c>
      <c r="G2103" s="58" t="inlineStr">
        <is>
          <t>Yes</t>
        </is>
      </c>
      <c r="H2103" s="58" t="inlineStr">
        <is>
          <t>Yes</t>
        </is>
      </c>
      <c r="I2103" s="58" t="inlineStr">
        <is>
          <t>Fiber optic</t>
        </is>
      </c>
      <c r="J2103" s="58" t="inlineStr">
        <is>
          <t>Yes</t>
        </is>
      </c>
      <c r="K2103" s="58" t="inlineStr">
        <is>
          <t>No</t>
        </is>
      </c>
      <c r="L2103" s="58" t="inlineStr">
        <is>
          <t>Yes</t>
        </is>
      </c>
      <c r="M2103" s="58" t="inlineStr">
        <is>
          <t>Yes</t>
        </is>
      </c>
      <c r="N2103" s="58" t="inlineStr">
        <is>
          <t>No</t>
        </is>
      </c>
      <c r="O2103" s="58" t="inlineStr">
        <is>
          <t>Yes</t>
        </is>
      </c>
      <c r="P2103" s="58" t="inlineStr">
        <is>
          <t>One year</t>
        </is>
      </c>
      <c r="Q2103" s="58" t="inlineStr">
        <is>
          <t>Yes</t>
        </is>
      </c>
      <c r="R2103" s="58" t="inlineStr">
        <is>
          <t>Electronic check</t>
        </is>
      </c>
      <c r="S2103" s="123" t="n">
        <v>99.2</v>
      </c>
      <c r="T2103" s="58" t="inlineStr">
        <is>
          <t>3754.6</t>
        </is>
      </c>
      <c r="U2103" s="58" t="inlineStr">
        <is>
          <t>Yes</t>
        </is>
      </c>
      <c r="V2103" s="123">
        <f>IFERROR(VALUE(TRIM(T2103)),S2103*F2103)</f>
        <v/>
      </c>
      <c r="W2103" s="58">
        <f>IF(F2103&lt;=12,"0-12 mo",IF(F2103&lt;=24,"13-24 mo",IF(F2103&lt;=48,"25-48 mo","49+ mo")))</f>
        <v/>
      </c>
      <c r="X2103" s="58">
        <f>IF(S2103&lt;=35.5,"Q1 Low",IF(S2103&lt;=70.35,"Q2 Mid-Low",IF(S2103&lt;=89.85,"Q3 Mid-High","Q4 High")))</f>
        <v/>
      </c>
      <c r="Y2103" s="58">
        <f>IF(U2103="Yes",1,0)</f>
        <v/>
      </c>
      <c r="Z2103" s="58">
        <f>IF(P2103="Month-to-month",1,0)+IF(M2103="No",1,0)+IF(J2103="No",1,0)+IF(I2103="Fiber optic",1,0)+IF(Q2103="Yes",1,0)</f>
        <v/>
      </c>
    </row>
    <row r="2104" ht="15" customHeight="1" s="59">
      <c r="A2104" s="58" t="inlineStr">
        <is>
          <t>2911-WDXMV</t>
        </is>
      </c>
      <c r="B2104" s="58" t="inlineStr">
        <is>
          <t>Male</t>
        </is>
      </c>
      <c r="C2104" s="58" t="n">
        <v>0</v>
      </c>
      <c r="D2104" s="58" t="inlineStr">
        <is>
          <t>No</t>
        </is>
      </c>
      <c r="E2104" s="58" t="inlineStr">
        <is>
          <t>Yes</t>
        </is>
      </c>
      <c r="F2104" s="58" t="n">
        <v>18</v>
      </c>
      <c r="G2104" s="58" t="inlineStr">
        <is>
          <t>Yes</t>
        </is>
      </c>
      <c r="H2104" s="58" t="inlineStr">
        <is>
          <t>Yes</t>
        </is>
      </c>
      <c r="I2104" s="58" t="inlineStr">
        <is>
          <t>Fiber optic</t>
        </is>
      </c>
      <c r="J2104" s="58" t="inlineStr">
        <is>
          <t>No</t>
        </is>
      </c>
      <c r="K2104" s="58" t="inlineStr">
        <is>
          <t>No</t>
        </is>
      </c>
      <c r="L2104" s="58" t="inlineStr">
        <is>
          <t>Yes</t>
        </is>
      </c>
      <c r="M2104" s="58" t="inlineStr">
        <is>
          <t>No</t>
        </is>
      </c>
      <c r="N2104" s="58" t="inlineStr">
        <is>
          <t>No</t>
        </is>
      </c>
      <c r="O2104" s="58" t="inlineStr">
        <is>
          <t>No</t>
        </is>
      </c>
      <c r="P2104" s="58" t="inlineStr">
        <is>
          <t>Month-to-month</t>
        </is>
      </c>
      <c r="Q2104" s="58" t="inlineStr">
        <is>
          <t>Yes</t>
        </is>
      </c>
      <c r="R2104" s="58" t="inlineStr">
        <is>
          <t>Credit card (automatic)</t>
        </is>
      </c>
      <c r="S2104" s="123" t="n">
        <v>80.55</v>
      </c>
      <c r="T2104" s="58" t="inlineStr">
        <is>
          <t>1406.65</t>
        </is>
      </c>
      <c r="U2104" s="58" t="inlineStr">
        <is>
          <t>No</t>
        </is>
      </c>
      <c r="V2104" s="123">
        <f>IFERROR(VALUE(TRIM(T2104)),S2104*F2104)</f>
        <v/>
      </c>
      <c r="W2104" s="58">
        <f>IF(F2104&lt;=12,"0-12 mo",IF(F2104&lt;=24,"13-24 mo",IF(F2104&lt;=48,"25-48 mo","49+ mo")))</f>
        <v/>
      </c>
      <c r="X2104" s="58">
        <f>IF(S2104&lt;=35.5,"Q1 Low",IF(S2104&lt;=70.35,"Q2 Mid-Low",IF(S2104&lt;=89.85,"Q3 Mid-High","Q4 High")))</f>
        <v/>
      </c>
      <c r="Y2104" s="58">
        <f>IF(U2104="Yes",1,0)</f>
        <v/>
      </c>
      <c r="Z2104" s="58">
        <f>IF(P2104="Month-to-month",1,0)+IF(M2104="No",1,0)+IF(J2104="No",1,0)+IF(I2104="Fiber optic",1,0)+IF(Q2104="Yes",1,0)</f>
        <v/>
      </c>
    </row>
    <row r="2105" ht="15" customHeight="1" s="59">
      <c r="A2105" s="58" t="inlineStr">
        <is>
          <t>7206-PQBBZ</t>
        </is>
      </c>
      <c r="B2105" s="58" t="inlineStr">
        <is>
          <t>Male</t>
        </is>
      </c>
      <c r="C2105" s="58" t="n">
        <v>1</v>
      </c>
      <c r="D2105" s="58" t="inlineStr">
        <is>
          <t>Yes</t>
        </is>
      </c>
      <c r="E2105" s="58" t="inlineStr">
        <is>
          <t>No</t>
        </is>
      </c>
      <c r="F2105" s="58" t="n">
        <v>11</v>
      </c>
      <c r="G2105" s="58" t="inlineStr">
        <is>
          <t>Yes</t>
        </is>
      </c>
      <c r="H2105" s="58" t="inlineStr">
        <is>
          <t>No</t>
        </is>
      </c>
      <c r="I2105" s="58" t="inlineStr">
        <is>
          <t>Fiber optic</t>
        </is>
      </c>
      <c r="J2105" s="58" t="inlineStr">
        <is>
          <t>No</t>
        </is>
      </c>
      <c r="K2105" s="58" t="inlineStr">
        <is>
          <t>No</t>
        </is>
      </c>
      <c r="L2105" s="58" t="inlineStr">
        <is>
          <t>No</t>
        </is>
      </c>
      <c r="M2105" s="58" t="inlineStr">
        <is>
          <t>No</t>
        </is>
      </c>
      <c r="N2105" s="58" t="inlineStr">
        <is>
          <t>No</t>
        </is>
      </c>
      <c r="O2105" s="58" t="inlineStr">
        <is>
          <t>No</t>
        </is>
      </c>
      <c r="P2105" s="58" t="inlineStr">
        <is>
          <t>Month-to-month</t>
        </is>
      </c>
      <c r="Q2105" s="58" t="inlineStr">
        <is>
          <t>Yes</t>
        </is>
      </c>
      <c r="R2105" s="58" t="inlineStr">
        <is>
          <t>Electronic check</t>
        </is>
      </c>
      <c r="S2105" s="123" t="n">
        <v>70.2</v>
      </c>
      <c r="T2105" s="58" t="inlineStr">
        <is>
          <t>834.7</t>
        </is>
      </c>
      <c r="U2105" s="58" t="inlineStr">
        <is>
          <t>No</t>
        </is>
      </c>
      <c r="V2105" s="123">
        <f>IFERROR(VALUE(TRIM(T2105)),S2105*F2105)</f>
        <v/>
      </c>
      <c r="W2105" s="58">
        <f>IF(F2105&lt;=12,"0-12 mo",IF(F2105&lt;=24,"13-24 mo",IF(F2105&lt;=48,"25-48 mo","49+ mo")))</f>
        <v/>
      </c>
      <c r="X2105" s="58">
        <f>IF(S2105&lt;=35.5,"Q1 Low",IF(S2105&lt;=70.35,"Q2 Mid-Low",IF(S2105&lt;=89.85,"Q3 Mid-High","Q4 High")))</f>
        <v/>
      </c>
      <c r="Y2105" s="58">
        <f>IF(U2105="Yes",1,0)</f>
        <v/>
      </c>
      <c r="Z2105" s="58">
        <f>IF(P2105="Month-to-month",1,0)+IF(M2105="No",1,0)+IF(J2105="No",1,0)+IF(I2105="Fiber optic",1,0)+IF(Q2105="Yes",1,0)</f>
        <v/>
      </c>
    </row>
    <row r="2106" ht="15" customHeight="1" s="59">
      <c r="A2106" s="58" t="inlineStr">
        <is>
          <t>3106-ULWFW</t>
        </is>
      </c>
      <c r="B2106" s="58" t="inlineStr">
        <is>
          <t>Female</t>
        </is>
      </c>
      <c r="C2106" s="58" t="n">
        <v>0</v>
      </c>
      <c r="D2106" s="58" t="inlineStr">
        <is>
          <t>Yes</t>
        </is>
      </c>
      <c r="E2106" s="58" t="inlineStr">
        <is>
          <t>No</t>
        </is>
      </c>
      <c r="F2106" s="58" t="n">
        <v>8</v>
      </c>
      <c r="G2106" s="58" t="inlineStr">
        <is>
          <t>Yes</t>
        </is>
      </c>
      <c r="H2106" s="58" t="inlineStr">
        <is>
          <t>Yes</t>
        </is>
      </c>
      <c r="I2106" s="58" t="inlineStr">
        <is>
          <t>Fiber optic</t>
        </is>
      </c>
      <c r="J2106" s="58" t="inlineStr">
        <is>
          <t>No</t>
        </is>
      </c>
      <c r="K2106" s="58" t="inlineStr">
        <is>
          <t>No</t>
        </is>
      </c>
      <c r="L2106" s="58" t="inlineStr">
        <is>
          <t>No</t>
        </is>
      </c>
      <c r="M2106" s="58" t="inlineStr">
        <is>
          <t>No</t>
        </is>
      </c>
      <c r="N2106" s="58" t="inlineStr">
        <is>
          <t>No</t>
        </is>
      </c>
      <c r="O2106" s="58" t="inlineStr">
        <is>
          <t>Yes</t>
        </is>
      </c>
      <c r="P2106" s="58" t="inlineStr">
        <is>
          <t>Month-to-month</t>
        </is>
      </c>
      <c r="Q2106" s="58" t="inlineStr">
        <is>
          <t>Yes</t>
        </is>
      </c>
      <c r="R2106" s="58" t="inlineStr">
        <is>
          <t>Credit card (automatic)</t>
        </is>
      </c>
      <c r="S2106" s="123" t="n">
        <v>85.2</v>
      </c>
      <c r="T2106" s="58" t="inlineStr">
        <is>
          <t>627.4</t>
        </is>
      </c>
      <c r="U2106" s="58" t="inlineStr">
        <is>
          <t>Yes</t>
        </is>
      </c>
      <c r="V2106" s="123">
        <f>IFERROR(VALUE(TRIM(T2106)),S2106*F2106)</f>
        <v/>
      </c>
      <c r="W2106" s="58">
        <f>IF(F2106&lt;=12,"0-12 mo",IF(F2106&lt;=24,"13-24 mo",IF(F2106&lt;=48,"25-48 mo","49+ mo")))</f>
        <v/>
      </c>
      <c r="X2106" s="58">
        <f>IF(S2106&lt;=35.5,"Q1 Low",IF(S2106&lt;=70.35,"Q2 Mid-Low",IF(S2106&lt;=89.85,"Q3 Mid-High","Q4 High")))</f>
        <v/>
      </c>
      <c r="Y2106" s="58">
        <f>IF(U2106="Yes",1,0)</f>
        <v/>
      </c>
      <c r="Z2106" s="58">
        <f>IF(P2106="Month-to-month",1,0)+IF(M2106="No",1,0)+IF(J2106="No",1,0)+IF(I2106="Fiber optic",1,0)+IF(Q2106="Yes",1,0)</f>
        <v/>
      </c>
    </row>
    <row r="2107" ht="15" customHeight="1" s="59">
      <c r="A2107" s="58" t="inlineStr">
        <is>
          <t>0925-VYDLG</t>
        </is>
      </c>
      <c r="B2107" s="58" t="inlineStr">
        <is>
          <t>Female</t>
        </is>
      </c>
      <c r="C2107" s="58" t="n">
        <v>0</v>
      </c>
      <c r="D2107" s="58" t="inlineStr">
        <is>
          <t>No</t>
        </is>
      </c>
      <c r="E2107" s="58" t="inlineStr">
        <is>
          <t>No</t>
        </is>
      </c>
      <c r="F2107" s="58" t="n">
        <v>3</v>
      </c>
      <c r="G2107" s="58" t="inlineStr">
        <is>
          <t>Yes</t>
        </is>
      </c>
      <c r="H2107" s="58" t="inlineStr">
        <is>
          <t>Yes</t>
        </is>
      </c>
      <c r="I2107" s="58" t="inlineStr">
        <is>
          <t>Fiber optic</t>
        </is>
      </c>
      <c r="J2107" s="58" t="inlineStr">
        <is>
          <t>No</t>
        </is>
      </c>
      <c r="K2107" s="58" t="inlineStr">
        <is>
          <t>No</t>
        </is>
      </c>
      <c r="L2107" s="58" t="inlineStr">
        <is>
          <t>No</t>
        </is>
      </c>
      <c r="M2107" s="58" t="inlineStr">
        <is>
          <t>No</t>
        </is>
      </c>
      <c r="N2107" s="58" t="inlineStr">
        <is>
          <t>No</t>
        </is>
      </c>
      <c r="O2107" s="58" t="inlineStr">
        <is>
          <t>No</t>
        </is>
      </c>
      <c r="P2107" s="58" t="inlineStr">
        <is>
          <t>Month-to-month</t>
        </is>
      </c>
      <c r="Q2107" s="58" t="inlineStr">
        <is>
          <t>No</t>
        </is>
      </c>
      <c r="R2107" s="58" t="inlineStr">
        <is>
          <t>Electronic check</t>
        </is>
      </c>
      <c r="S2107" s="123" t="n">
        <v>75.25</v>
      </c>
      <c r="T2107" s="58" t="inlineStr">
        <is>
          <t>242</t>
        </is>
      </c>
      <c r="U2107" s="58" t="inlineStr">
        <is>
          <t>Yes</t>
        </is>
      </c>
      <c r="V2107" s="123">
        <f>IFERROR(VALUE(TRIM(T2107)),S2107*F2107)</f>
        <v/>
      </c>
      <c r="W2107" s="58">
        <f>IF(F2107&lt;=12,"0-12 mo",IF(F2107&lt;=24,"13-24 mo",IF(F2107&lt;=48,"25-48 mo","49+ mo")))</f>
        <v/>
      </c>
      <c r="X2107" s="58">
        <f>IF(S2107&lt;=35.5,"Q1 Low",IF(S2107&lt;=70.35,"Q2 Mid-Low",IF(S2107&lt;=89.85,"Q3 Mid-High","Q4 High")))</f>
        <v/>
      </c>
      <c r="Y2107" s="58">
        <f>IF(U2107="Yes",1,0)</f>
        <v/>
      </c>
      <c r="Z2107" s="58">
        <f>IF(P2107="Month-to-month",1,0)+IF(M2107="No",1,0)+IF(J2107="No",1,0)+IF(I2107="Fiber optic",1,0)+IF(Q2107="Yes",1,0)</f>
        <v/>
      </c>
    </row>
    <row r="2108" ht="15" customHeight="1" s="59">
      <c r="A2108" s="58" t="inlineStr">
        <is>
          <t>4547-FZJWE</t>
        </is>
      </c>
      <c r="B2108" s="58" t="inlineStr">
        <is>
          <t>Male</t>
        </is>
      </c>
      <c r="C2108" s="58" t="n">
        <v>0</v>
      </c>
      <c r="D2108" s="58" t="inlineStr">
        <is>
          <t>Yes</t>
        </is>
      </c>
      <c r="E2108" s="58" t="inlineStr">
        <is>
          <t>Yes</t>
        </is>
      </c>
      <c r="F2108" s="58" t="n">
        <v>55</v>
      </c>
      <c r="G2108" s="58" t="inlineStr">
        <is>
          <t>Yes</t>
        </is>
      </c>
      <c r="H2108" s="58" t="inlineStr">
        <is>
          <t>No</t>
        </is>
      </c>
      <c r="I2108" s="58" t="inlineStr">
        <is>
          <t>DSL</t>
        </is>
      </c>
      <c r="J2108" s="58" t="inlineStr">
        <is>
          <t>Yes</t>
        </is>
      </c>
      <c r="K2108" s="58" t="inlineStr">
        <is>
          <t>No</t>
        </is>
      </c>
      <c r="L2108" s="58" t="inlineStr">
        <is>
          <t>No</t>
        </is>
      </c>
      <c r="M2108" s="58" t="inlineStr">
        <is>
          <t>No</t>
        </is>
      </c>
      <c r="N2108" s="58" t="inlineStr">
        <is>
          <t>No</t>
        </is>
      </c>
      <c r="O2108" s="58" t="inlineStr">
        <is>
          <t>Yes</t>
        </is>
      </c>
      <c r="P2108" s="58" t="inlineStr">
        <is>
          <t>One year</t>
        </is>
      </c>
      <c r="Q2108" s="58" t="inlineStr">
        <is>
          <t>No</t>
        </is>
      </c>
      <c r="R2108" s="58" t="inlineStr">
        <is>
          <t>Credit card (automatic)</t>
        </is>
      </c>
      <c r="S2108" s="123" t="n">
        <v>59.45</v>
      </c>
      <c r="T2108" s="58" t="inlineStr">
        <is>
          <t>3157</t>
        </is>
      </c>
      <c r="U2108" s="58" t="inlineStr">
        <is>
          <t>No</t>
        </is>
      </c>
      <c r="V2108" s="123">
        <f>IFERROR(VALUE(TRIM(T2108)),S2108*F2108)</f>
        <v/>
      </c>
      <c r="W2108" s="58">
        <f>IF(F2108&lt;=12,"0-12 mo",IF(F2108&lt;=24,"13-24 mo",IF(F2108&lt;=48,"25-48 mo","49+ mo")))</f>
        <v/>
      </c>
      <c r="X2108" s="58">
        <f>IF(S2108&lt;=35.5,"Q1 Low",IF(S2108&lt;=70.35,"Q2 Mid-Low",IF(S2108&lt;=89.85,"Q3 Mid-High","Q4 High")))</f>
        <v/>
      </c>
      <c r="Y2108" s="58">
        <f>IF(U2108="Yes",1,0)</f>
        <v/>
      </c>
      <c r="Z2108" s="58">
        <f>IF(P2108="Month-to-month",1,0)+IF(M2108="No",1,0)+IF(J2108="No",1,0)+IF(I2108="Fiber optic",1,0)+IF(Q2108="Yes",1,0)</f>
        <v/>
      </c>
    </row>
    <row r="2109" ht="15" customHeight="1" s="59">
      <c r="A2109" s="58" t="inlineStr">
        <is>
          <t>7422-WNBTY</t>
        </is>
      </c>
      <c r="B2109" s="58" t="inlineStr">
        <is>
          <t>Male</t>
        </is>
      </c>
      <c r="C2109" s="58" t="n">
        <v>0</v>
      </c>
      <c r="D2109" s="58" t="inlineStr">
        <is>
          <t>Yes</t>
        </is>
      </c>
      <c r="E2109" s="58" t="inlineStr">
        <is>
          <t>No</t>
        </is>
      </c>
      <c r="F2109" s="58" t="n">
        <v>33</v>
      </c>
      <c r="G2109" s="58" t="inlineStr">
        <is>
          <t>Yes</t>
        </is>
      </c>
      <c r="H2109" s="58" t="inlineStr">
        <is>
          <t>Yes</t>
        </is>
      </c>
      <c r="I2109" s="58" t="inlineStr">
        <is>
          <t>Fiber optic</t>
        </is>
      </c>
      <c r="J2109" s="58" t="inlineStr">
        <is>
          <t>No</t>
        </is>
      </c>
      <c r="K2109" s="58" t="inlineStr">
        <is>
          <t>Yes</t>
        </is>
      </c>
      <c r="L2109" s="58" t="inlineStr">
        <is>
          <t>Yes</t>
        </is>
      </c>
      <c r="M2109" s="58" t="inlineStr">
        <is>
          <t>No</t>
        </is>
      </c>
      <c r="N2109" s="58" t="inlineStr">
        <is>
          <t>No</t>
        </is>
      </c>
      <c r="O2109" s="58" t="inlineStr">
        <is>
          <t>Yes</t>
        </is>
      </c>
      <c r="P2109" s="58" t="inlineStr">
        <is>
          <t>Month-to-month</t>
        </is>
      </c>
      <c r="Q2109" s="58" t="inlineStr">
        <is>
          <t>Yes</t>
        </is>
      </c>
      <c r="R2109" s="58" t="inlineStr">
        <is>
          <t>Electronic check</t>
        </is>
      </c>
      <c r="S2109" s="123" t="n">
        <v>93.34999999999999</v>
      </c>
      <c r="T2109" s="58" t="inlineStr">
        <is>
          <t>3092</t>
        </is>
      </c>
      <c r="U2109" s="58" t="inlineStr">
        <is>
          <t>No</t>
        </is>
      </c>
      <c r="V2109" s="123">
        <f>IFERROR(VALUE(TRIM(T2109)),S2109*F2109)</f>
        <v/>
      </c>
      <c r="W2109" s="58">
        <f>IF(F2109&lt;=12,"0-12 mo",IF(F2109&lt;=24,"13-24 mo",IF(F2109&lt;=48,"25-48 mo","49+ mo")))</f>
        <v/>
      </c>
      <c r="X2109" s="58">
        <f>IF(S2109&lt;=35.5,"Q1 Low",IF(S2109&lt;=70.35,"Q2 Mid-Low",IF(S2109&lt;=89.85,"Q3 Mid-High","Q4 High")))</f>
        <v/>
      </c>
      <c r="Y2109" s="58">
        <f>IF(U2109="Yes",1,0)</f>
        <v/>
      </c>
      <c r="Z2109" s="58">
        <f>IF(P2109="Month-to-month",1,0)+IF(M2109="No",1,0)+IF(J2109="No",1,0)+IF(I2109="Fiber optic",1,0)+IF(Q2109="Yes",1,0)</f>
        <v/>
      </c>
    </row>
    <row r="2110" ht="15" customHeight="1" s="59">
      <c r="A2110" s="58" t="inlineStr">
        <is>
          <t>0842-IWYCP</t>
        </is>
      </c>
      <c r="B2110" s="58" t="inlineStr">
        <is>
          <t>Female</t>
        </is>
      </c>
      <c r="C2110" s="58" t="n">
        <v>0</v>
      </c>
      <c r="D2110" s="58" t="inlineStr">
        <is>
          <t>No</t>
        </is>
      </c>
      <c r="E2110" s="58" t="inlineStr">
        <is>
          <t>No</t>
        </is>
      </c>
      <c r="F2110" s="58" t="n">
        <v>46</v>
      </c>
      <c r="G2110" s="58" t="inlineStr">
        <is>
          <t>Yes</t>
        </is>
      </c>
      <c r="H2110" s="58" t="inlineStr">
        <is>
          <t>No</t>
        </is>
      </c>
      <c r="I2110" s="58" t="inlineStr">
        <is>
          <t>DSL</t>
        </is>
      </c>
      <c r="J2110" s="58" t="inlineStr">
        <is>
          <t>No</t>
        </is>
      </c>
      <c r="K2110" s="58" t="inlineStr">
        <is>
          <t>No</t>
        </is>
      </c>
      <c r="L2110" s="58" t="inlineStr">
        <is>
          <t>No</t>
        </is>
      </c>
      <c r="M2110" s="58" t="inlineStr">
        <is>
          <t>No</t>
        </is>
      </c>
      <c r="N2110" s="58" t="inlineStr">
        <is>
          <t>No</t>
        </is>
      </c>
      <c r="O2110" s="58" t="inlineStr">
        <is>
          <t>No</t>
        </is>
      </c>
      <c r="P2110" s="58" t="inlineStr">
        <is>
          <t>Month-to-month</t>
        </is>
      </c>
      <c r="Q2110" s="58" t="inlineStr">
        <is>
          <t>No</t>
        </is>
      </c>
      <c r="R2110" s="58" t="inlineStr">
        <is>
          <t>Bank transfer (automatic)</t>
        </is>
      </c>
      <c r="S2110" s="123" t="n">
        <v>44.95</v>
      </c>
      <c r="T2110" s="58" t="inlineStr">
        <is>
          <t>2168.9</t>
        </is>
      </c>
      <c r="U2110" s="58" t="inlineStr">
        <is>
          <t>No</t>
        </is>
      </c>
      <c r="V2110" s="123">
        <f>IFERROR(VALUE(TRIM(T2110)),S2110*F2110)</f>
        <v/>
      </c>
      <c r="W2110" s="58">
        <f>IF(F2110&lt;=12,"0-12 mo",IF(F2110&lt;=24,"13-24 mo",IF(F2110&lt;=48,"25-48 mo","49+ mo")))</f>
        <v/>
      </c>
      <c r="X2110" s="58">
        <f>IF(S2110&lt;=35.5,"Q1 Low",IF(S2110&lt;=70.35,"Q2 Mid-Low",IF(S2110&lt;=89.85,"Q3 Mid-High","Q4 High")))</f>
        <v/>
      </c>
      <c r="Y2110" s="58">
        <f>IF(U2110="Yes",1,0)</f>
        <v/>
      </c>
      <c r="Z2110" s="58">
        <f>IF(P2110="Month-to-month",1,0)+IF(M2110="No",1,0)+IF(J2110="No",1,0)+IF(I2110="Fiber optic",1,0)+IF(Q2110="Yes",1,0)</f>
        <v/>
      </c>
    </row>
    <row r="2111" ht="15" customHeight="1" s="59">
      <c r="A2111" s="58" t="inlineStr">
        <is>
          <t>3521-HTQTV</t>
        </is>
      </c>
      <c r="B2111" s="58" t="inlineStr">
        <is>
          <t>Male</t>
        </is>
      </c>
      <c r="C2111" s="58" t="n">
        <v>0</v>
      </c>
      <c r="D2111" s="58" t="inlineStr">
        <is>
          <t>No</t>
        </is>
      </c>
      <c r="E2111" s="58" t="inlineStr">
        <is>
          <t>No</t>
        </is>
      </c>
      <c r="F2111" s="58" t="n">
        <v>34</v>
      </c>
      <c r="G2111" s="58" t="inlineStr">
        <is>
          <t>Yes</t>
        </is>
      </c>
      <c r="H2111" s="58" t="inlineStr">
        <is>
          <t>Yes</t>
        </is>
      </c>
      <c r="I2111" s="58" t="inlineStr">
        <is>
          <t>No</t>
        </is>
      </c>
      <c r="J2111" s="58" t="inlineStr">
        <is>
          <t>No internet service</t>
        </is>
      </c>
      <c r="K2111" s="58" t="inlineStr">
        <is>
          <t>No internet service</t>
        </is>
      </c>
      <c r="L2111" s="58" t="inlineStr">
        <is>
          <t>No internet service</t>
        </is>
      </c>
      <c r="M2111" s="58" t="inlineStr">
        <is>
          <t>No internet service</t>
        </is>
      </c>
      <c r="N2111" s="58" t="inlineStr">
        <is>
          <t>No internet service</t>
        </is>
      </c>
      <c r="O2111" s="58" t="inlineStr">
        <is>
          <t>No internet service</t>
        </is>
      </c>
      <c r="P2111" s="58" t="inlineStr">
        <is>
          <t>Two year</t>
        </is>
      </c>
      <c r="Q2111" s="58" t="inlineStr">
        <is>
          <t>No</t>
        </is>
      </c>
      <c r="R2111" s="58" t="inlineStr">
        <is>
          <t>Bank transfer (automatic)</t>
        </is>
      </c>
      <c r="S2111" s="123" t="n">
        <v>26.1</v>
      </c>
      <c r="T2111" s="58" t="inlineStr">
        <is>
          <t>980.35</t>
        </is>
      </c>
      <c r="U2111" s="58" t="inlineStr">
        <is>
          <t>No</t>
        </is>
      </c>
      <c r="V2111" s="123">
        <f>IFERROR(VALUE(TRIM(T2111)),S2111*F2111)</f>
        <v/>
      </c>
      <c r="W2111" s="58">
        <f>IF(F2111&lt;=12,"0-12 mo",IF(F2111&lt;=24,"13-24 mo",IF(F2111&lt;=48,"25-48 mo","49+ mo")))</f>
        <v/>
      </c>
      <c r="X2111" s="58">
        <f>IF(S2111&lt;=35.5,"Q1 Low",IF(S2111&lt;=70.35,"Q2 Mid-Low",IF(S2111&lt;=89.85,"Q3 Mid-High","Q4 High")))</f>
        <v/>
      </c>
      <c r="Y2111" s="58">
        <f>IF(U2111="Yes",1,0)</f>
        <v/>
      </c>
      <c r="Z2111" s="58">
        <f>IF(P2111="Month-to-month",1,0)+IF(M2111="No",1,0)+IF(J2111="No",1,0)+IF(I2111="Fiber optic",1,0)+IF(Q2111="Yes",1,0)</f>
        <v/>
      </c>
    </row>
    <row r="2112" ht="15" customHeight="1" s="59">
      <c r="A2112" s="58" t="inlineStr">
        <is>
          <t>3744-ZBHON</t>
        </is>
      </c>
      <c r="B2112" s="58" t="inlineStr">
        <is>
          <t>Female</t>
        </is>
      </c>
      <c r="C2112" s="58" t="n">
        <v>0</v>
      </c>
      <c r="D2112" s="58" t="inlineStr">
        <is>
          <t>No</t>
        </is>
      </c>
      <c r="E2112" s="58" t="inlineStr">
        <is>
          <t>No</t>
        </is>
      </c>
      <c r="F2112" s="58" t="n">
        <v>3</v>
      </c>
      <c r="G2112" s="58" t="inlineStr">
        <is>
          <t>Yes</t>
        </is>
      </c>
      <c r="H2112" s="58" t="inlineStr">
        <is>
          <t>No</t>
        </is>
      </c>
      <c r="I2112" s="58" t="inlineStr">
        <is>
          <t>No</t>
        </is>
      </c>
      <c r="J2112" s="58" t="inlineStr">
        <is>
          <t>No internet service</t>
        </is>
      </c>
      <c r="K2112" s="58" t="inlineStr">
        <is>
          <t>No internet service</t>
        </is>
      </c>
      <c r="L2112" s="58" t="inlineStr">
        <is>
          <t>No internet service</t>
        </is>
      </c>
      <c r="M2112" s="58" t="inlineStr">
        <is>
          <t>No internet service</t>
        </is>
      </c>
      <c r="N2112" s="58" t="inlineStr">
        <is>
          <t>No internet service</t>
        </is>
      </c>
      <c r="O2112" s="58" t="inlineStr">
        <is>
          <t>No internet service</t>
        </is>
      </c>
      <c r="P2112" s="58" t="inlineStr">
        <is>
          <t>Month-to-month</t>
        </is>
      </c>
      <c r="Q2112" s="58" t="inlineStr">
        <is>
          <t>No</t>
        </is>
      </c>
      <c r="R2112" s="58" t="inlineStr">
        <is>
          <t>Electronic check</t>
        </is>
      </c>
      <c r="S2112" s="123" t="n">
        <v>20.2</v>
      </c>
      <c r="T2112" s="58" t="inlineStr">
        <is>
          <t>65.95</t>
        </is>
      </c>
      <c r="U2112" s="58" t="inlineStr">
        <is>
          <t>No</t>
        </is>
      </c>
      <c r="V2112" s="123">
        <f>IFERROR(VALUE(TRIM(T2112)),S2112*F2112)</f>
        <v/>
      </c>
      <c r="W2112" s="58">
        <f>IF(F2112&lt;=12,"0-12 mo",IF(F2112&lt;=24,"13-24 mo",IF(F2112&lt;=48,"25-48 mo","49+ mo")))</f>
        <v/>
      </c>
      <c r="X2112" s="58">
        <f>IF(S2112&lt;=35.5,"Q1 Low",IF(S2112&lt;=70.35,"Q2 Mid-Low",IF(S2112&lt;=89.85,"Q3 Mid-High","Q4 High")))</f>
        <v/>
      </c>
      <c r="Y2112" s="58">
        <f>IF(U2112="Yes",1,0)</f>
        <v/>
      </c>
      <c r="Z2112" s="58">
        <f>IF(P2112="Month-to-month",1,0)+IF(M2112="No",1,0)+IF(J2112="No",1,0)+IF(I2112="Fiber optic",1,0)+IF(Q2112="Yes",1,0)</f>
        <v/>
      </c>
    </row>
    <row r="2113" ht="15" customHeight="1" s="59">
      <c r="A2113" s="58" t="inlineStr">
        <is>
          <t>3373-DIUUN</t>
        </is>
      </c>
      <c r="B2113" s="58" t="inlineStr">
        <is>
          <t>Male</t>
        </is>
      </c>
      <c r="C2113" s="58" t="n">
        <v>0</v>
      </c>
      <c r="D2113" s="58" t="inlineStr">
        <is>
          <t>Yes</t>
        </is>
      </c>
      <c r="E2113" s="58" t="inlineStr">
        <is>
          <t>Yes</t>
        </is>
      </c>
      <c r="F2113" s="58" t="n">
        <v>30</v>
      </c>
      <c r="G2113" s="58" t="inlineStr">
        <is>
          <t>Yes</t>
        </is>
      </c>
      <c r="H2113" s="58" t="inlineStr">
        <is>
          <t>No</t>
        </is>
      </c>
      <c r="I2113" s="58" t="inlineStr">
        <is>
          <t>No</t>
        </is>
      </c>
      <c r="J2113" s="58" t="inlineStr">
        <is>
          <t>No internet service</t>
        </is>
      </c>
      <c r="K2113" s="58" t="inlineStr">
        <is>
          <t>No internet service</t>
        </is>
      </c>
      <c r="L2113" s="58" t="inlineStr">
        <is>
          <t>No internet service</t>
        </is>
      </c>
      <c r="M2113" s="58" t="inlineStr">
        <is>
          <t>No internet service</t>
        </is>
      </c>
      <c r="N2113" s="58" t="inlineStr">
        <is>
          <t>No internet service</t>
        </is>
      </c>
      <c r="O2113" s="58" t="inlineStr">
        <is>
          <t>No internet service</t>
        </is>
      </c>
      <c r="P2113" s="58" t="inlineStr">
        <is>
          <t>Two year</t>
        </is>
      </c>
      <c r="Q2113" s="58" t="inlineStr">
        <is>
          <t>No</t>
        </is>
      </c>
      <c r="R2113" s="58" t="inlineStr">
        <is>
          <t>Mailed check</t>
        </is>
      </c>
      <c r="S2113" s="123" t="n">
        <v>21.25</v>
      </c>
      <c r="T2113" s="58" t="inlineStr">
        <is>
          <t>711.9</t>
        </is>
      </c>
      <c r="U2113" s="58" t="inlineStr">
        <is>
          <t>No</t>
        </is>
      </c>
      <c r="V2113" s="123">
        <f>IFERROR(VALUE(TRIM(T2113)),S2113*F2113)</f>
        <v/>
      </c>
      <c r="W2113" s="58">
        <f>IF(F2113&lt;=12,"0-12 mo",IF(F2113&lt;=24,"13-24 mo",IF(F2113&lt;=48,"25-48 mo","49+ mo")))</f>
        <v/>
      </c>
      <c r="X2113" s="58">
        <f>IF(S2113&lt;=35.5,"Q1 Low",IF(S2113&lt;=70.35,"Q2 Mid-Low",IF(S2113&lt;=89.85,"Q3 Mid-High","Q4 High")))</f>
        <v/>
      </c>
      <c r="Y2113" s="58">
        <f>IF(U2113="Yes",1,0)</f>
        <v/>
      </c>
      <c r="Z2113" s="58">
        <f>IF(P2113="Month-to-month",1,0)+IF(M2113="No",1,0)+IF(J2113="No",1,0)+IF(I2113="Fiber optic",1,0)+IF(Q2113="Yes",1,0)</f>
        <v/>
      </c>
    </row>
    <row r="2114" ht="15" customHeight="1" s="59">
      <c r="A2114" s="58" t="inlineStr">
        <is>
          <t>8383-SGHJU</t>
        </is>
      </c>
      <c r="B2114" s="58" t="inlineStr">
        <is>
          <t>Female</t>
        </is>
      </c>
      <c r="C2114" s="58" t="n">
        <v>0</v>
      </c>
      <c r="D2114" s="58" t="inlineStr">
        <is>
          <t>No</t>
        </is>
      </c>
      <c r="E2114" s="58" t="inlineStr">
        <is>
          <t>No</t>
        </is>
      </c>
      <c r="F2114" s="58" t="n">
        <v>33</v>
      </c>
      <c r="G2114" s="58" t="inlineStr">
        <is>
          <t>Yes</t>
        </is>
      </c>
      <c r="H2114" s="58" t="inlineStr">
        <is>
          <t>Yes</t>
        </is>
      </c>
      <c r="I2114" s="58" t="inlineStr">
        <is>
          <t>DSL</t>
        </is>
      </c>
      <c r="J2114" s="58" t="inlineStr">
        <is>
          <t>Yes</t>
        </is>
      </c>
      <c r="K2114" s="58" t="inlineStr">
        <is>
          <t>No</t>
        </is>
      </c>
      <c r="L2114" s="58" t="inlineStr">
        <is>
          <t>No</t>
        </is>
      </c>
      <c r="M2114" s="58" t="inlineStr">
        <is>
          <t>Yes</t>
        </is>
      </c>
      <c r="N2114" s="58" t="inlineStr">
        <is>
          <t>No</t>
        </is>
      </c>
      <c r="O2114" s="58" t="inlineStr">
        <is>
          <t>No</t>
        </is>
      </c>
      <c r="P2114" s="58" t="inlineStr">
        <is>
          <t>One year</t>
        </is>
      </c>
      <c r="Q2114" s="58" t="inlineStr">
        <is>
          <t>No</t>
        </is>
      </c>
      <c r="R2114" s="58" t="inlineStr">
        <is>
          <t>Electronic check</t>
        </is>
      </c>
      <c r="S2114" s="123" t="n">
        <v>59.4</v>
      </c>
      <c r="T2114" s="58" t="inlineStr">
        <is>
          <t>1952.8</t>
        </is>
      </c>
      <c r="U2114" s="58" t="inlineStr">
        <is>
          <t>No</t>
        </is>
      </c>
      <c r="V2114" s="123">
        <f>IFERROR(VALUE(TRIM(T2114)),S2114*F2114)</f>
        <v/>
      </c>
      <c r="W2114" s="58">
        <f>IF(F2114&lt;=12,"0-12 mo",IF(F2114&lt;=24,"13-24 mo",IF(F2114&lt;=48,"25-48 mo","49+ mo")))</f>
        <v/>
      </c>
      <c r="X2114" s="58">
        <f>IF(S2114&lt;=35.5,"Q1 Low",IF(S2114&lt;=70.35,"Q2 Mid-Low",IF(S2114&lt;=89.85,"Q3 Mid-High","Q4 High")))</f>
        <v/>
      </c>
      <c r="Y2114" s="58">
        <f>IF(U2114="Yes",1,0)</f>
        <v/>
      </c>
      <c r="Z2114" s="58">
        <f>IF(P2114="Month-to-month",1,0)+IF(M2114="No",1,0)+IF(J2114="No",1,0)+IF(I2114="Fiber optic",1,0)+IF(Q2114="Yes",1,0)</f>
        <v/>
      </c>
    </row>
    <row r="2115" ht="15" customHeight="1" s="59">
      <c r="A2115" s="58" t="inlineStr">
        <is>
          <t>7607-QKKTJ</t>
        </is>
      </c>
      <c r="B2115" s="58" t="inlineStr">
        <is>
          <t>Male</t>
        </is>
      </c>
      <c r="C2115" s="58" t="n">
        <v>0</v>
      </c>
      <c r="D2115" s="58" t="inlineStr">
        <is>
          <t>Yes</t>
        </is>
      </c>
      <c r="E2115" s="58" t="inlineStr">
        <is>
          <t>Yes</t>
        </is>
      </c>
      <c r="F2115" s="58" t="n">
        <v>45</v>
      </c>
      <c r="G2115" s="58" t="inlineStr">
        <is>
          <t>Yes</t>
        </is>
      </c>
      <c r="H2115" s="58" t="inlineStr">
        <is>
          <t>Yes</t>
        </is>
      </c>
      <c r="I2115" s="58" t="inlineStr">
        <is>
          <t>Fiber optic</t>
        </is>
      </c>
      <c r="J2115" s="58" t="inlineStr">
        <is>
          <t>No</t>
        </is>
      </c>
      <c r="K2115" s="58" t="inlineStr">
        <is>
          <t>Yes</t>
        </is>
      </c>
      <c r="L2115" s="58" t="inlineStr">
        <is>
          <t>Yes</t>
        </is>
      </c>
      <c r="M2115" s="58" t="inlineStr">
        <is>
          <t>No</t>
        </is>
      </c>
      <c r="N2115" s="58" t="inlineStr">
        <is>
          <t>No</t>
        </is>
      </c>
      <c r="O2115" s="58" t="inlineStr">
        <is>
          <t>Yes</t>
        </is>
      </c>
      <c r="P2115" s="58" t="inlineStr">
        <is>
          <t>One year</t>
        </is>
      </c>
      <c r="Q2115" s="58" t="inlineStr">
        <is>
          <t>Yes</t>
        </is>
      </c>
      <c r="R2115" s="58" t="inlineStr">
        <is>
          <t>Credit card (automatic)</t>
        </is>
      </c>
      <c r="S2115" s="123" t="n">
        <v>95</v>
      </c>
      <c r="T2115" s="58" t="inlineStr">
        <is>
          <t>4368.85</t>
        </is>
      </c>
      <c r="U2115" s="58" t="inlineStr">
        <is>
          <t>No</t>
        </is>
      </c>
      <c r="V2115" s="123">
        <f>IFERROR(VALUE(TRIM(T2115)),S2115*F2115)</f>
        <v/>
      </c>
      <c r="W2115" s="58">
        <f>IF(F2115&lt;=12,"0-12 mo",IF(F2115&lt;=24,"13-24 mo",IF(F2115&lt;=48,"25-48 mo","49+ mo")))</f>
        <v/>
      </c>
      <c r="X2115" s="58">
        <f>IF(S2115&lt;=35.5,"Q1 Low",IF(S2115&lt;=70.35,"Q2 Mid-Low",IF(S2115&lt;=89.85,"Q3 Mid-High","Q4 High")))</f>
        <v/>
      </c>
      <c r="Y2115" s="58">
        <f>IF(U2115="Yes",1,0)</f>
        <v/>
      </c>
      <c r="Z2115" s="58">
        <f>IF(P2115="Month-to-month",1,0)+IF(M2115="No",1,0)+IF(J2115="No",1,0)+IF(I2115="Fiber optic",1,0)+IF(Q2115="Yes",1,0)</f>
        <v/>
      </c>
    </row>
    <row r="2116" ht="15" customHeight="1" s="59">
      <c r="A2116" s="58" t="inlineStr">
        <is>
          <t>7707-PYBBH</t>
        </is>
      </c>
      <c r="B2116" s="58" t="inlineStr">
        <is>
          <t>Male</t>
        </is>
      </c>
      <c r="C2116" s="58" t="n">
        <v>0</v>
      </c>
      <c r="D2116" s="58" t="inlineStr">
        <is>
          <t>No</t>
        </is>
      </c>
      <c r="E2116" s="58" t="inlineStr">
        <is>
          <t>No</t>
        </is>
      </c>
      <c r="F2116" s="58" t="n">
        <v>40</v>
      </c>
      <c r="G2116" s="58" t="inlineStr">
        <is>
          <t>Yes</t>
        </is>
      </c>
      <c r="H2116" s="58" t="inlineStr">
        <is>
          <t>No</t>
        </is>
      </c>
      <c r="I2116" s="58" t="inlineStr">
        <is>
          <t>DSL</t>
        </is>
      </c>
      <c r="J2116" s="58" t="inlineStr">
        <is>
          <t>Yes</t>
        </is>
      </c>
      <c r="K2116" s="58" t="inlineStr">
        <is>
          <t>Yes</t>
        </is>
      </c>
      <c r="L2116" s="58" t="inlineStr">
        <is>
          <t>No</t>
        </is>
      </c>
      <c r="M2116" s="58" t="inlineStr">
        <is>
          <t>Yes</t>
        </is>
      </c>
      <c r="N2116" s="58" t="inlineStr">
        <is>
          <t>No</t>
        </is>
      </c>
      <c r="O2116" s="58" t="inlineStr">
        <is>
          <t>No</t>
        </is>
      </c>
      <c r="P2116" s="58" t="inlineStr">
        <is>
          <t>Month-to-month</t>
        </is>
      </c>
      <c r="Q2116" s="58" t="inlineStr">
        <is>
          <t>Yes</t>
        </is>
      </c>
      <c r="R2116" s="58" t="inlineStr">
        <is>
          <t>Mailed check</t>
        </is>
      </c>
      <c r="S2116" s="123" t="n">
        <v>61.9</v>
      </c>
      <c r="T2116" s="58" t="inlineStr">
        <is>
          <t>2647.1</t>
        </is>
      </c>
      <c r="U2116" s="58" t="inlineStr">
        <is>
          <t>No</t>
        </is>
      </c>
      <c r="V2116" s="123">
        <f>IFERROR(VALUE(TRIM(T2116)),S2116*F2116)</f>
        <v/>
      </c>
      <c r="W2116" s="58">
        <f>IF(F2116&lt;=12,"0-12 mo",IF(F2116&lt;=24,"13-24 mo",IF(F2116&lt;=48,"25-48 mo","49+ mo")))</f>
        <v/>
      </c>
      <c r="X2116" s="58">
        <f>IF(S2116&lt;=35.5,"Q1 Low",IF(S2116&lt;=70.35,"Q2 Mid-Low",IF(S2116&lt;=89.85,"Q3 Mid-High","Q4 High")))</f>
        <v/>
      </c>
      <c r="Y2116" s="58">
        <f>IF(U2116="Yes",1,0)</f>
        <v/>
      </c>
      <c r="Z2116" s="58">
        <f>IF(P2116="Month-to-month",1,0)+IF(M2116="No",1,0)+IF(J2116="No",1,0)+IF(I2116="Fiber optic",1,0)+IF(Q2116="Yes",1,0)</f>
        <v/>
      </c>
    </row>
    <row r="2117" ht="15" customHeight="1" s="59">
      <c r="A2117" s="58" t="inlineStr">
        <is>
          <t>8984-HPEMB</t>
        </is>
      </c>
      <c r="B2117" s="58" t="inlineStr">
        <is>
          <t>Female</t>
        </is>
      </c>
      <c r="C2117" s="58" t="n">
        <v>0</v>
      </c>
      <c r="D2117" s="58" t="inlineStr">
        <is>
          <t>No</t>
        </is>
      </c>
      <c r="E2117" s="58" t="inlineStr">
        <is>
          <t>No</t>
        </is>
      </c>
      <c r="F2117" s="58" t="n">
        <v>71</v>
      </c>
      <c r="G2117" s="58" t="inlineStr">
        <is>
          <t>Yes</t>
        </is>
      </c>
      <c r="H2117" s="58" t="inlineStr">
        <is>
          <t>Yes</t>
        </is>
      </c>
      <c r="I2117" s="58" t="inlineStr">
        <is>
          <t>Fiber optic</t>
        </is>
      </c>
      <c r="J2117" s="58" t="inlineStr">
        <is>
          <t>Yes</t>
        </is>
      </c>
      <c r="K2117" s="58" t="inlineStr">
        <is>
          <t>Yes</t>
        </is>
      </c>
      <c r="L2117" s="58" t="inlineStr">
        <is>
          <t>Yes</t>
        </is>
      </c>
      <c r="M2117" s="58" t="inlineStr">
        <is>
          <t>Yes</t>
        </is>
      </c>
      <c r="N2117" s="58" t="inlineStr">
        <is>
          <t>Yes</t>
        </is>
      </c>
      <c r="O2117" s="58" t="inlineStr">
        <is>
          <t>Yes</t>
        </is>
      </c>
      <c r="P2117" s="58" t="inlineStr">
        <is>
          <t>Two year</t>
        </is>
      </c>
      <c r="Q2117" s="58" t="inlineStr">
        <is>
          <t>Yes</t>
        </is>
      </c>
      <c r="R2117" s="58" t="inlineStr">
        <is>
          <t>Electronic check</t>
        </is>
      </c>
      <c r="S2117" s="123" t="n">
        <v>118.65</v>
      </c>
      <c r="T2117" s="58" t="inlineStr">
        <is>
          <t>8477.6</t>
        </is>
      </c>
      <c r="U2117" s="58" t="inlineStr">
        <is>
          <t>No</t>
        </is>
      </c>
      <c r="V2117" s="123">
        <f>IFERROR(VALUE(TRIM(T2117)),S2117*F2117)</f>
        <v/>
      </c>
      <c r="W2117" s="58">
        <f>IF(F2117&lt;=12,"0-12 mo",IF(F2117&lt;=24,"13-24 mo",IF(F2117&lt;=48,"25-48 mo","49+ mo")))</f>
        <v/>
      </c>
      <c r="X2117" s="58">
        <f>IF(S2117&lt;=35.5,"Q1 Low",IF(S2117&lt;=70.35,"Q2 Mid-Low",IF(S2117&lt;=89.85,"Q3 Mid-High","Q4 High")))</f>
        <v/>
      </c>
      <c r="Y2117" s="58">
        <f>IF(U2117="Yes",1,0)</f>
        <v/>
      </c>
      <c r="Z2117" s="58">
        <f>IF(P2117="Month-to-month",1,0)+IF(M2117="No",1,0)+IF(J2117="No",1,0)+IF(I2117="Fiber optic",1,0)+IF(Q2117="Yes",1,0)</f>
        <v/>
      </c>
    </row>
    <row r="2118" ht="15" customHeight="1" s="59">
      <c r="A2118" s="58" t="inlineStr">
        <is>
          <t>4349-GFQHK</t>
        </is>
      </c>
      <c r="B2118" s="58" t="inlineStr">
        <is>
          <t>Male</t>
        </is>
      </c>
      <c r="C2118" s="58" t="n">
        <v>0</v>
      </c>
      <c r="D2118" s="58" t="inlineStr">
        <is>
          <t>No</t>
        </is>
      </c>
      <c r="E2118" s="58" t="inlineStr">
        <is>
          <t>No</t>
        </is>
      </c>
      <c r="F2118" s="58" t="n">
        <v>1</v>
      </c>
      <c r="G2118" s="58" t="inlineStr">
        <is>
          <t>Yes</t>
        </is>
      </c>
      <c r="H2118" s="58" t="inlineStr">
        <is>
          <t>Yes</t>
        </is>
      </c>
      <c r="I2118" s="58" t="inlineStr">
        <is>
          <t>DSL</t>
        </is>
      </c>
      <c r="J2118" s="58" t="inlineStr">
        <is>
          <t>No</t>
        </is>
      </c>
      <c r="K2118" s="58" t="inlineStr">
        <is>
          <t>No</t>
        </is>
      </c>
      <c r="L2118" s="58" t="inlineStr">
        <is>
          <t>Yes</t>
        </is>
      </c>
      <c r="M2118" s="58" t="inlineStr">
        <is>
          <t>No</t>
        </is>
      </c>
      <c r="N2118" s="58" t="inlineStr">
        <is>
          <t>No</t>
        </is>
      </c>
      <c r="O2118" s="58" t="inlineStr">
        <is>
          <t>No</t>
        </is>
      </c>
      <c r="P2118" s="58" t="inlineStr">
        <is>
          <t>Month-to-month</t>
        </is>
      </c>
      <c r="Q2118" s="58" t="inlineStr">
        <is>
          <t>No</t>
        </is>
      </c>
      <c r="R2118" s="58" t="inlineStr">
        <is>
          <t>Electronic check</t>
        </is>
      </c>
      <c r="S2118" s="123" t="n">
        <v>54.35</v>
      </c>
      <c r="T2118" s="58" t="inlineStr">
        <is>
          <t>54.35</t>
        </is>
      </c>
      <c r="U2118" s="58" t="inlineStr">
        <is>
          <t>Yes</t>
        </is>
      </c>
      <c r="V2118" s="123">
        <f>IFERROR(VALUE(TRIM(T2118)),S2118*F2118)</f>
        <v/>
      </c>
      <c r="W2118" s="58">
        <f>IF(F2118&lt;=12,"0-12 mo",IF(F2118&lt;=24,"13-24 mo",IF(F2118&lt;=48,"25-48 mo","49+ mo")))</f>
        <v/>
      </c>
      <c r="X2118" s="58">
        <f>IF(S2118&lt;=35.5,"Q1 Low",IF(S2118&lt;=70.35,"Q2 Mid-Low",IF(S2118&lt;=89.85,"Q3 Mid-High","Q4 High")))</f>
        <v/>
      </c>
      <c r="Y2118" s="58">
        <f>IF(U2118="Yes",1,0)</f>
        <v/>
      </c>
      <c r="Z2118" s="58">
        <f>IF(P2118="Month-to-month",1,0)+IF(M2118="No",1,0)+IF(J2118="No",1,0)+IF(I2118="Fiber optic",1,0)+IF(Q2118="Yes",1,0)</f>
        <v/>
      </c>
    </row>
    <row r="2119" ht="15" customHeight="1" s="59">
      <c r="A2119" s="58" t="inlineStr">
        <is>
          <t>4139-DETXS</t>
        </is>
      </c>
      <c r="B2119" s="58" t="inlineStr">
        <is>
          <t>Female</t>
        </is>
      </c>
      <c r="C2119" s="58" t="n">
        <v>0</v>
      </c>
      <c r="D2119" s="58" t="inlineStr">
        <is>
          <t>Yes</t>
        </is>
      </c>
      <c r="E2119" s="58" t="inlineStr">
        <is>
          <t>Yes</t>
        </is>
      </c>
      <c r="F2119" s="58" t="n">
        <v>72</v>
      </c>
      <c r="G2119" s="58" t="inlineStr">
        <is>
          <t>No</t>
        </is>
      </c>
      <c r="H2119" s="58" t="inlineStr">
        <is>
          <t>No phone service</t>
        </is>
      </c>
      <c r="I2119" s="58" t="inlineStr">
        <is>
          <t>DSL</t>
        </is>
      </c>
      <c r="J2119" s="58" t="inlineStr">
        <is>
          <t>Yes</t>
        </is>
      </c>
      <c r="K2119" s="58" t="inlineStr">
        <is>
          <t>Yes</t>
        </is>
      </c>
      <c r="L2119" s="58" t="inlineStr">
        <is>
          <t>Yes</t>
        </is>
      </c>
      <c r="M2119" s="58" t="inlineStr">
        <is>
          <t>Yes</t>
        </is>
      </c>
      <c r="N2119" s="58" t="inlineStr">
        <is>
          <t>Yes</t>
        </is>
      </c>
      <c r="O2119" s="58" t="inlineStr">
        <is>
          <t>Yes</t>
        </is>
      </c>
      <c r="P2119" s="58" t="inlineStr">
        <is>
          <t>Two year</t>
        </is>
      </c>
      <c r="Q2119" s="58" t="inlineStr">
        <is>
          <t>No</t>
        </is>
      </c>
      <c r="R2119" s="58" t="inlineStr">
        <is>
          <t>Bank transfer (automatic)</t>
        </is>
      </c>
      <c r="S2119" s="123" t="n">
        <v>64.45</v>
      </c>
      <c r="T2119" s="58" t="inlineStr">
        <is>
          <t>4528</t>
        </is>
      </c>
      <c r="U2119" s="58" t="inlineStr">
        <is>
          <t>No</t>
        </is>
      </c>
      <c r="V2119" s="123">
        <f>IFERROR(VALUE(TRIM(T2119)),S2119*F2119)</f>
        <v/>
      </c>
      <c r="W2119" s="58">
        <f>IF(F2119&lt;=12,"0-12 mo",IF(F2119&lt;=24,"13-24 mo",IF(F2119&lt;=48,"25-48 mo","49+ mo")))</f>
        <v/>
      </c>
      <c r="X2119" s="58">
        <f>IF(S2119&lt;=35.5,"Q1 Low",IF(S2119&lt;=70.35,"Q2 Mid-Low",IF(S2119&lt;=89.85,"Q3 Mid-High","Q4 High")))</f>
        <v/>
      </c>
      <c r="Y2119" s="58">
        <f>IF(U2119="Yes",1,0)</f>
        <v/>
      </c>
      <c r="Z2119" s="58">
        <f>IF(P2119="Month-to-month",1,0)+IF(M2119="No",1,0)+IF(J2119="No",1,0)+IF(I2119="Fiber optic",1,0)+IF(Q2119="Yes",1,0)</f>
        <v/>
      </c>
    </row>
    <row r="2120" ht="15" customHeight="1" s="59">
      <c r="A2120" s="58" t="inlineStr">
        <is>
          <t>9779-DPNEJ</t>
        </is>
      </c>
      <c r="B2120" s="58" t="inlineStr">
        <is>
          <t>Female</t>
        </is>
      </c>
      <c r="C2120" s="58" t="n">
        <v>0</v>
      </c>
      <c r="D2120" s="58" t="inlineStr">
        <is>
          <t>Yes</t>
        </is>
      </c>
      <c r="E2120" s="58" t="inlineStr">
        <is>
          <t>Yes</t>
        </is>
      </c>
      <c r="F2120" s="58" t="n">
        <v>22</v>
      </c>
      <c r="G2120" s="58" t="inlineStr">
        <is>
          <t>Yes</t>
        </is>
      </c>
      <c r="H2120" s="58" t="inlineStr">
        <is>
          <t>No</t>
        </is>
      </c>
      <c r="I2120" s="58" t="inlineStr">
        <is>
          <t>Fiber optic</t>
        </is>
      </c>
      <c r="J2120" s="58" t="inlineStr">
        <is>
          <t>No</t>
        </is>
      </c>
      <c r="K2120" s="58" t="inlineStr">
        <is>
          <t>No</t>
        </is>
      </c>
      <c r="L2120" s="58" t="inlineStr">
        <is>
          <t>No</t>
        </is>
      </c>
      <c r="M2120" s="58" t="inlineStr">
        <is>
          <t>No</t>
        </is>
      </c>
      <c r="N2120" s="58" t="inlineStr">
        <is>
          <t>No</t>
        </is>
      </c>
      <c r="O2120" s="58" t="inlineStr">
        <is>
          <t>Yes</t>
        </is>
      </c>
      <c r="P2120" s="58" t="inlineStr">
        <is>
          <t>Month-to-month</t>
        </is>
      </c>
      <c r="Q2120" s="58" t="inlineStr">
        <is>
          <t>Yes</t>
        </is>
      </c>
      <c r="R2120" s="58" t="inlineStr">
        <is>
          <t>Electronic check</t>
        </is>
      </c>
      <c r="S2120" s="123" t="n">
        <v>80.15000000000001</v>
      </c>
      <c r="T2120" s="58" t="inlineStr">
        <is>
          <t>1790.65</t>
        </is>
      </c>
      <c r="U2120" s="58" t="inlineStr">
        <is>
          <t>No</t>
        </is>
      </c>
      <c r="V2120" s="123">
        <f>IFERROR(VALUE(TRIM(T2120)),S2120*F2120)</f>
        <v/>
      </c>
      <c r="W2120" s="58">
        <f>IF(F2120&lt;=12,"0-12 mo",IF(F2120&lt;=24,"13-24 mo",IF(F2120&lt;=48,"25-48 mo","49+ mo")))</f>
        <v/>
      </c>
      <c r="X2120" s="58">
        <f>IF(S2120&lt;=35.5,"Q1 Low",IF(S2120&lt;=70.35,"Q2 Mid-Low",IF(S2120&lt;=89.85,"Q3 Mid-High","Q4 High")))</f>
        <v/>
      </c>
      <c r="Y2120" s="58">
        <f>IF(U2120="Yes",1,0)</f>
        <v/>
      </c>
      <c r="Z2120" s="58">
        <f>IF(P2120="Month-to-month",1,0)+IF(M2120="No",1,0)+IF(J2120="No",1,0)+IF(I2120="Fiber optic",1,0)+IF(Q2120="Yes",1,0)</f>
        <v/>
      </c>
    </row>
    <row r="2121" ht="15" customHeight="1" s="59">
      <c r="A2121" s="58" t="inlineStr">
        <is>
          <t>9805-FILKB</t>
        </is>
      </c>
      <c r="B2121" s="58" t="inlineStr">
        <is>
          <t>Male</t>
        </is>
      </c>
      <c r="C2121" s="58" t="n">
        <v>0</v>
      </c>
      <c r="D2121" s="58" t="inlineStr">
        <is>
          <t>Yes</t>
        </is>
      </c>
      <c r="E2121" s="58" t="inlineStr">
        <is>
          <t>Yes</t>
        </is>
      </c>
      <c r="F2121" s="58" t="n">
        <v>46</v>
      </c>
      <c r="G2121" s="58" t="inlineStr">
        <is>
          <t>Yes</t>
        </is>
      </c>
      <c r="H2121" s="58" t="inlineStr">
        <is>
          <t>No</t>
        </is>
      </c>
      <c r="I2121" s="58" t="inlineStr">
        <is>
          <t>No</t>
        </is>
      </c>
      <c r="J2121" s="58" t="inlineStr">
        <is>
          <t>No internet service</t>
        </is>
      </c>
      <c r="K2121" s="58" t="inlineStr">
        <is>
          <t>No internet service</t>
        </is>
      </c>
      <c r="L2121" s="58" t="inlineStr">
        <is>
          <t>No internet service</t>
        </is>
      </c>
      <c r="M2121" s="58" t="inlineStr">
        <is>
          <t>No internet service</t>
        </is>
      </c>
      <c r="N2121" s="58" t="inlineStr">
        <is>
          <t>No internet service</t>
        </is>
      </c>
      <c r="O2121" s="58" t="inlineStr">
        <is>
          <t>No internet service</t>
        </is>
      </c>
      <c r="P2121" s="58" t="inlineStr">
        <is>
          <t>One year</t>
        </is>
      </c>
      <c r="Q2121" s="58" t="inlineStr">
        <is>
          <t>Yes</t>
        </is>
      </c>
      <c r="R2121" s="58" t="inlineStr">
        <is>
          <t>Bank transfer (automatic)</t>
        </is>
      </c>
      <c r="S2121" s="123" t="n">
        <v>20.2</v>
      </c>
      <c r="T2121" s="58" t="inlineStr">
        <is>
          <t>845.6</t>
        </is>
      </c>
      <c r="U2121" s="58" t="inlineStr">
        <is>
          <t>No</t>
        </is>
      </c>
      <c r="V2121" s="123">
        <f>IFERROR(VALUE(TRIM(T2121)),S2121*F2121)</f>
        <v/>
      </c>
      <c r="W2121" s="58">
        <f>IF(F2121&lt;=12,"0-12 mo",IF(F2121&lt;=24,"13-24 mo",IF(F2121&lt;=48,"25-48 mo","49+ mo")))</f>
        <v/>
      </c>
      <c r="X2121" s="58">
        <f>IF(S2121&lt;=35.5,"Q1 Low",IF(S2121&lt;=70.35,"Q2 Mid-Low",IF(S2121&lt;=89.85,"Q3 Mid-High","Q4 High")))</f>
        <v/>
      </c>
      <c r="Y2121" s="58">
        <f>IF(U2121="Yes",1,0)</f>
        <v/>
      </c>
      <c r="Z2121" s="58">
        <f>IF(P2121="Month-to-month",1,0)+IF(M2121="No",1,0)+IF(J2121="No",1,0)+IF(I2121="Fiber optic",1,0)+IF(Q2121="Yes",1,0)</f>
        <v/>
      </c>
    </row>
    <row r="2122" ht="15" customHeight="1" s="59">
      <c r="A2122" s="58" t="inlineStr">
        <is>
          <t>5793-YOLJN</t>
        </is>
      </c>
      <c r="B2122" s="58" t="inlineStr">
        <is>
          <t>Female</t>
        </is>
      </c>
      <c r="C2122" s="58" t="n">
        <v>0</v>
      </c>
      <c r="D2122" s="58" t="inlineStr">
        <is>
          <t>Yes</t>
        </is>
      </c>
      <c r="E2122" s="58" t="inlineStr">
        <is>
          <t>Yes</t>
        </is>
      </c>
      <c r="F2122" s="58" t="n">
        <v>55</v>
      </c>
      <c r="G2122" s="58" t="inlineStr">
        <is>
          <t>Yes</t>
        </is>
      </c>
      <c r="H2122" s="58" t="inlineStr">
        <is>
          <t>No</t>
        </is>
      </c>
      <c r="I2122" s="58" t="inlineStr">
        <is>
          <t>No</t>
        </is>
      </c>
      <c r="J2122" s="58" t="inlineStr">
        <is>
          <t>No internet service</t>
        </is>
      </c>
      <c r="K2122" s="58" t="inlineStr">
        <is>
          <t>No internet service</t>
        </is>
      </c>
      <c r="L2122" s="58" t="inlineStr">
        <is>
          <t>No internet service</t>
        </is>
      </c>
      <c r="M2122" s="58" t="inlineStr">
        <is>
          <t>No internet service</t>
        </is>
      </c>
      <c r="N2122" s="58" t="inlineStr">
        <is>
          <t>No internet service</t>
        </is>
      </c>
      <c r="O2122" s="58" t="inlineStr">
        <is>
          <t>No internet service</t>
        </is>
      </c>
      <c r="P2122" s="58" t="inlineStr">
        <is>
          <t>Two year</t>
        </is>
      </c>
      <c r="Q2122" s="58" t="inlineStr">
        <is>
          <t>No</t>
        </is>
      </c>
      <c r="R2122" s="58" t="inlineStr">
        <is>
          <t>Mailed check</t>
        </is>
      </c>
      <c r="S2122" s="123" t="n">
        <v>21</v>
      </c>
      <c r="T2122" s="58" t="inlineStr">
        <is>
          <t>1210.3</t>
        </is>
      </c>
      <c r="U2122" s="58" t="inlineStr">
        <is>
          <t>No</t>
        </is>
      </c>
      <c r="V2122" s="123">
        <f>IFERROR(VALUE(TRIM(T2122)),S2122*F2122)</f>
        <v/>
      </c>
      <c r="W2122" s="58">
        <f>IF(F2122&lt;=12,"0-12 mo",IF(F2122&lt;=24,"13-24 mo",IF(F2122&lt;=48,"25-48 mo","49+ mo")))</f>
        <v/>
      </c>
      <c r="X2122" s="58">
        <f>IF(S2122&lt;=35.5,"Q1 Low",IF(S2122&lt;=70.35,"Q2 Mid-Low",IF(S2122&lt;=89.85,"Q3 Mid-High","Q4 High")))</f>
        <v/>
      </c>
      <c r="Y2122" s="58">
        <f>IF(U2122="Yes",1,0)</f>
        <v/>
      </c>
      <c r="Z2122" s="58">
        <f>IF(P2122="Month-to-month",1,0)+IF(M2122="No",1,0)+IF(J2122="No",1,0)+IF(I2122="Fiber optic",1,0)+IF(Q2122="Yes",1,0)</f>
        <v/>
      </c>
    </row>
    <row r="2123" ht="15" customHeight="1" s="59">
      <c r="A2123" s="58" t="inlineStr">
        <is>
          <t>0673-IGUQO</t>
        </is>
      </c>
      <c r="B2123" s="58" t="inlineStr">
        <is>
          <t>Male</t>
        </is>
      </c>
      <c r="C2123" s="58" t="n">
        <v>0</v>
      </c>
      <c r="D2123" s="58" t="inlineStr">
        <is>
          <t>No</t>
        </is>
      </c>
      <c r="E2123" s="58" t="inlineStr">
        <is>
          <t>No</t>
        </is>
      </c>
      <c r="F2123" s="58" t="n">
        <v>1</v>
      </c>
      <c r="G2123" s="58" t="inlineStr">
        <is>
          <t>Yes</t>
        </is>
      </c>
      <c r="H2123" s="58" t="inlineStr">
        <is>
          <t>No</t>
        </is>
      </c>
      <c r="I2123" s="58" t="inlineStr">
        <is>
          <t>No</t>
        </is>
      </c>
      <c r="J2123" s="58" t="inlineStr">
        <is>
          <t>No internet service</t>
        </is>
      </c>
      <c r="K2123" s="58" t="inlineStr">
        <is>
          <t>No internet service</t>
        </is>
      </c>
      <c r="L2123" s="58" t="inlineStr">
        <is>
          <t>No internet service</t>
        </is>
      </c>
      <c r="M2123" s="58" t="inlineStr">
        <is>
          <t>No internet service</t>
        </is>
      </c>
      <c r="N2123" s="58" t="inlineStr">
        <is>
          <t>No internet service</t>
        </is>
      </c>
      <c r="O2123" s="58" t="inlineStr">
        <is>
          <t>No internet service</t>
        </is>
      </c>
      <c r="P2123" s="58" t="inlineStr">
        <is>
          <t>Month-to-month</t>
        </is>
      </c>
      <c r="Q2123" s="58" t="inlineStr">
        <is>
          <t>No</t>
        </is>
      </c>
      <c r="R2123" s="58" t="inlineStr">
        <is>
          <t>Mailed check</t>
        </is>
      </c>
      <c r="S2123" s="123" t="n">
        <v>20.45</v>
      </c>
      <c r="T2123" s="58" t="inlineStr">
        <is>
          <t>20.45</t>
        </is>
      </c>
      <c r="U2123" s="58" t="inlineStr">
        <is>
          <t>No</t>
        </is>
      </c>
      <c r="V2123" s="123">
        <f>IFERROR(VALUE(TRIM(T2123)),S2123*F2123)</f>
        <v/>
      </c>
      <c r="W2123" s="58">
        <f>IF(F2123&lt;=12,"0-12 mo",IF(F2123&lt;=24,"13-24 mo",IF(F2123&lt;=48,"25-48 mo","49+ mo")))</f>
        <v/>
      </c>
      <c r="X2123" s="58">
        <f>IF(S2123&lt;=35.5,"Q1 Low",IF(S2123&lt;=70.35,"Q2 Mid-Low",IF(S2123&lt;=89.85,"Q3 Mid-High","Q4 High")))</f>
        <v/>
      </c>
      <c r="Y2123" s="58">
        <f>IF(U2123="Yes",1,0)</f>
        <v/>
      </c>
      <c r="Z2123" s="58">
        <f>IF(P2123="Month-to-month",1,0)+IF(M2123="No",1,0)+IF(J2123="No",1,0)+IF(I2123="Fiber optic",1,0)+IF(Q2123="Yes",1,0)</f>
        <v/>
      </c>
    </row>
    <row r="2124" ht="15" customHeight="1" s="59">
      <c r="A2124" s="58" t="inlineStr">
        <is>
          <t>4123-FCVCB</t>
        </is>
      </c>
      <c r="B2124" s="58" t="inlineStr">
        <is>
          <t>Female</t>
        </is>
      </c>
      <c r="C2124" s="58" t="n">
        <v>0</v>
      </c>
      <c r="D2124" s="58" t="inlineStr">
        <is>
          <t>No</t>
        </is>
      </c>
      <c r="E2124" s="58" t="inlineStr">
        <is>
          <t>No</t>
        </is>
      </c>
      <c r="F2124" s="58" t="n">
        <v>12</v>
      </c>
      <c r="G2124" s="58" t="inlineStr">
        <is>
          <t>Yes</t>
        </is>
      </c>
      <c r="H2124" s="58" t="inlineStr">
        <is>
          <t>Yes</t>
        </is>
      </c>
      <c r="I2124" s="58" t="inlineStr">
        <is>
          <t>DSL</t>
        </is>
      </c>
      <c r="J2124" s="58" t="inlineStr">
        <is>
          <t>No</t>
        </is>
      </c>
      <c r="K2124" s="58" t="inlineStr">
        <is>
          <t>No</t>
        </is>
      </c>
      <c r="L2124" s="58" t="inlineStr">
        <is>
          <t>No</t>
        </is>
      </c>
      <c r="M2124" s="58" t="inlineStr">
        <is>
          <t>Yes</t>
        </is>
      </c>
      <c r="N2124" s="58" t="inlineStr">
        <is>
          <t>Yes</t>
        </is>
      </c>
      <c r="O2124" s="58" t="inlineStr">
        <is>
          <t>Yes</t>
        </is>
      </c>
      <c r="P2124" s="58" t="inlineStr">
        <is>
          <t>One year</t>
        </is>
      </c>
      <c r="Q2124" s="58" t="inlineStr">
        <is>
          <t>Yes</t>
        </is>
      </c>
      <c r="R2124" s="58" t="inlineStr">
        <is>
          <t>Mailed check</t>
        </is>
      </c>
      <c r="S2124" s="123" t="n">
        <v>75.84999999999999</v>
      </c>
      <c r="T2124" s="58" t="inlineStr">
        <is>
          <t>854.45</t>
        </is>
      </c>
      <c r="U2124" s="58" t="inlineStr">
        <is>
          <t>No</t>
        </is>
      </c>
      <c r="V2124" s="123">
        <f>IFERROR(VALUE(TRIM(T2124)),S2124*F2124)</f>
        <v/>
      </c>
      <c r="W2124" s="58">
        <f>IF(F2124&lt;=12,"0-12 mo",IF(F2124&lt;=24,"13-24 mo",IF(F2124&lt;=48,"25-48 mo","49+ mo")))</f>
        <v/>
      </c>
      <c r="X2124" s="58">
        <f>IF(S2124&lt;=35.5,"Q1 Low",IF(S2124&lt;=70.35,"Q2 Mid-Low",IF(S2124&lt;=89.85,"Q3 Mid-High","Q4 High")))</f>
        <v/>
      </c>
      <c r="Y2124" s="58">
        <f>IF(U2124="Yes",1,0)</f>
        <v/>
      </c>
      <c r="Z2124" s="58">
        <f>IF(P2124="Month-to-month",1,0)+IF(M2124="No",1,0)+IF(J2124="No",1,0)+IF(I2124="Fiber optic",1,0)+IF(Q2124="Yes",1,0)</f>
        <v/>
      </c>
    </row>
    <row r="2125" ht="15" customHeight="1" s="59">
      <c r="A2125" s="58" t="inlineStr">
        <is>
          <t>8819-IMISP</t>
        </is>
      </c>
      <c r="B2125" s="58" t="inlineStr">
        <is>
          <t>Male</t>
        </is>
      </c>
      <c r="C2125" s="58" t="n">
        <v>0</v>
      </c>
      <c r="D2125" s="58" t="inlineStr">
        <is>
          <t>No</t>
        </is>
      </c>
      <c r="E2125" s="58" t="inlineStr">
        <is>
          <t>No</t>
        </is>
      </c>
      <c r="F2125" s="58" t="n">
        <v>31</v>
      </c>
      <c r="G2125" s="58" t="inlineStr">
        <is>
          <t>Yes</t>
        </is>
      </c>
      <c r="H2125" s="58" t="inlineStr">
        <is>
          <t>Yes</t>
        </is>
      </c>
      <c r="I2125" s="58" t="inlineStr">
        <is>
          <t>Fiber optic</t>
        </is>
      </c>
      <c r="J2125" s="58" t="inlineStr">
        <is>
          <t>No</t>
        </is>
      </c>
      <c r="K2125" s="58" t="inlineStr">
        <is>
          <t>Yes</t>
        </is>
      </c>
      <c r="L2125" s="58" t="inlineStr">
        <is>
          <t>No</t>
        </is>
      </c>
      <c r="M2125" s="58" t="inlineStr">
        <is>
          <t>No</t>
        </is>
      </c>
      <c r="N2125" s="58" t="inlineStr">
        <is>
          <t>No</t>
        </is>
      </c>
      <c r="O2125" s="58" t="inlineStr">
        <is>
          <t>No</t>
        </is>
      </c>
      <c r="P2125" s="58" t="inlineStr">
        <is>
          <t>Month-to-month</t>
        </is>
      </c>
      <c r="Q2125" s="58" t="inlineStr">
        <is>
          <t>Yes</t>
        </is>
      </c>
      <c r="R2125" s="58" t="inlineStr">
        <is>
          <t>Electronic check</t>
        </is>
      </c>
      <c r="S2125" s="123" t="n">
        <v>80.45</v>
      </c>
      <c r="T2125" s="58" t="inlineStr">
        <is>
          <t>2429.1</t>
        </is>
      </c>
      <c r="U2125" s="58" t="inlineStr">
        <is>
          <t>No</t>
        </is>
      </c>
      <c r="V2125" s="123">
        <f>IFERROR(VALUE(TRIM(T2125)),S2125*F2125)</f>
        <v/>
      </c>
      <c r="W2125" s="58">
        <f>IF(F2125&lt;=12,"0-12 mo",IF(F2125&lt;=24,"13-24 mo",IF(F2125&lt;=48,"25-48 mo","49+ mo")))</f>
        <v/>
      </c>
      <c r="X2125" s="58">
        <f>IF(S2125&lt;=35.5,"Q1 Low",IF(S2125&lt;=70.35,"Q2 Mid-Low",IF(S2125&lt;=89.85,"Q3 Mid-High","Q4 High")))</f>
        <v/>
      </c>
      <c r="Y2125" s="58">
        <f>IF(U2125="Yes",1,0)</f>
        <v/>
      </c>
      <c r="Z2125" s="58">
        <f>IF(P2125="Month-to-month",1,0)+IF(M2125="No",1,0)+IF(J2125="No",1,0)+IF(I2125="Fiber optic",1,0)+IF(Q2125="Yes",1,0)</f>
        <v/>
      </c>
    </row>
    <row r="2126" ht="15" customHeight="1" s="59">
      <c r="A2126" s="58" t="inlineStr">
        <is>
          <t>7802-EFKNY</t>
        </is>
      </c>
      <c r="B2126" s="58" t="inlineStr">
        <is>
          <t>Male</t>
        </is>
      </c>
      <c r="C2126" s="58" t="n">
        <v>0</v>
      </c>
      <c r="D2126" s="58" t="inlineStr">
        <is>
          <t>Yes</t>
        </is>
      </c>
      <c r="E2126" s="58" t="inlineStr">
        <is>
          <t>No</t>
        </is>
      </c>
      <c r="F2126" s="58" t="n">
        <v>5</v>
      </c>
      <c r="G2126" s="58" t="inlineStr">
        <is>
          <t>No</t>
        </is>
      </c>
      <c r="H2126" s="58" t="inlineStr">
        <is>
          <t>No phone service</t>
        </is>
      </c>
      <c r="I2126" s="58" t="inlineStr">
        <is>
          <t>DSL</t>
        </is>
      </c>
      <c r="J2126" s="58" t="inlineStr">
        <is>
          <t>No</t>
        </is>
      </c>
      <c r="K2126" s="58" t="inlineStr">
        <is>
          <t>No</t>
        </is>
      </c>
      <c r="L2126" s="58" t="inlineStr">
        <is>
          <t>No</t>
        </is>
      </c>
      <c r="M2126" s="58" t="inlineStr">
        <is>
          <t>No</t>
        </is>
      </c>
      <c r="N2126" s="58" t="inlineStr">
        <is>
          <t>No</t>
        </is>
      </c>
      <c r="O2126" s="58" t="inlineStr">
        <is>
          <t>No</t>
        </is>
      </c>
      <c r="P2126" s="58" t="inlineStr">
        <is>
          <t>Month-to-month</t>
        </is>
      </c>
      <c r="Q2126" s="58" t="inlineStr">
        <is>
          <t>Yes</t>
        </is>
      </c>
      <c r="R2126" s="58" t="inlineStr">
        <is>
          <t>Electronic check</t>
        </is>
      </c>
      <c r="S2126" s="123" t="n">
        <v>24.95</v>
      </c>
      <c r="T2126" s="58" t="inlineStr">
        <is>
          <t>100.4</t>
        </is>
      </c>
      <c r="U2126" s="58" t="inlineStr">
        <is>
          <t>Yes</t>
        </is>
      </c>
      <c r="V2126" s="123">
        <f>IFERROR(VALUE(TRIM(T2126)),S2126*F2126)</f>
        <v/>
      </c>
      <c r="W2126" s="58">
        <f>IF(F2126&lt;=12,"0-12 mo",IF(F2126&lt;=24,"13-24 mo",IF(F2126&lt;=48,"25-48 mo","49+ mo")))</f>
        <v/>
      </c>
      <c r="X2126" s="58">
        <f>IF(S2126&lt;=35.5,"Q1 Low",IF(S2126&lt;=70.35,"Q2 Mid-Low",IF(S2126&lt;=89.85,"Q3 Mid-High","Q4 High")))</f>
        <v/>
      </c>
      <c r="Y2126" s="58">
        <f>IF(U2126="Yes",1,0)</f>
        <v/>
      </c>
      <c r="Z2126" s="58">
        <f>IF(P2126="Month-to-month",1,0)+IF(M2126="No",1,0)+IF(J2126="No",1,0)+IF(I2126="Fiber optic",1,0)+IF(Q2126="Yes",1,0)</f>
        <v/>
      </c>
    </row>
    <row r="2127" ht="15" customHeight="1" s="59">
      <c r="A2127" s="58" t="inlineStr">
        <is>
          <t>8311-UEUAB</t>
        </is>
      </c>
      <c r="B2127" s="58" t="inlineStr">
        <is>
          <t>Female</t>
        </is>
      </c>
      <c r="C2127" s="58" t="n">
        <v>0</v>
      </c>
      <c r="D2127" s="58" t="inlineStr">
        <is>
          <t>Yes</t>
        </is>
      </c>
      <c r="E2127" s="58" t="inlineStr">
        <is>
          <t>Yes</t>
        </is>
      </c>
      <c r="F2127" s="58" t="n">
        <v>67</v>
      </c>
      <c r="G2127" s="58" t="inlineStr">
        <is>
          <t>Yes</t>
        </is>
      </c>
      <c r="H2127" s="58" t="inlineStr">
        <is>
          <t>Yes</t>
        </is>
      </c>
      <c r="I2127" s="58" t="inlineStr">
        <is>
          <t>DSL</t>
        </is>
      </c>
      <c r="J2127" s="58" t="inlineStr">
        <is>
          <t>Yes</t>
        </is>
      </c>
      <c r="K2127" s="58" t="inlineStr">
        <is>
          <t>No</t>
        </is>
      </c>
      <c r="L2127" s="58" t="inlineStr">
        <is>
          <t>No</t>
        </is>
      </c>
      <c r="M2127" s="58" t="inlineStr">
        <is>
          <t>No</t>
        </is>
      </c>
      <c r="N2127" s="58" t="inlineStr">
        <is>
          <t>Yes</t>
        </is>
      </c>
      <c r="O2127" s="58" t="inlineStr">
        <is>
          <t>Yes</t>
        </is>
      </c>
      <c r="P2127" s="58" t="inlineStr">
        <is>
          <t>Two year</t>
        </is>
      </c>
      <c r="Q2127" s="58" t="inlineStr">
        <is>
          <t>Yes</t>
        </is>
      </c>
      <c r="R2127" s="58" t="inlineStr">
        <is>
          <t>Electronic check</t>
        </is>
      </c>
      <c r="S2127" s="123" t="n">
        <v>75.5</v>
      </c>
      <c r="T2127" s="58" t="inlineStr">
        <is>
          <t>5229.45</t>
        </is>
      </c>
      <c r="U2127" s="58" t="inlineStr">
        <is>
          <t>No</t>
        </is>
      </c>
      <c r="V2127" s="123">
        <f>IFERROR(VALUE(TRIM(T2127)),S2127*F2127)</f>
        <v/>
      </c>
      <c r="W2127" s="58">
        <f>IF(F2127&lt;=12,"0-12 mo",IF(F2127&lt;=24,"13-24 mo",IF(F2127&lt;=48,"25-48 mo","49+ mo")))</f>
        <v/>
      </c>
      <c r="X2127" s="58">
        <f>IF(S2127&lt;=35.5,"Q1 Low",IF(S2127&lt;=70.35,"Q2 Mid-Low",IF(S2127&lt;=89.85,"Q3 Mid-High","Q4 High")))</f>
        <v/>
      </c>
      <c r="Y2127" s="58">
        <f>IF(U2127="Yes",1,0)</f>
        <v/>
      </c>
      <c r="Z2127" s="58">
        <f>IF(P2127="Month-to-month",1,0)+IF(M2127="No",1,0)+IF(J2127="No",1,0)+IF(I2127="Fiber optic",1,0)+IF(Q2127="Yes",1,0)</f>
        <v/>
      </c>
    </row>
    <row r="2128" ht="15" customHeight="1" s="59">
      <c r="A2128" s="58" t="inlineStr">
        <is>
          <t>5858-EAFCZ</t>
        </is>
      </c>
      <c r="B2128" s="58" t="inlineStr">
        <is>
          <t>Male</t>
        </is>
      </c>
      <c r="C2128" s="58" t="n">
        <v>0</v>
      </c>
      <c r="D2128" s="58" t="inlineStr">
        <is>
          <t>No</t>
        </is>
      </c>
      <c r="E2128" s="58" t="inlineStr">
        <is>
          <t>No</t>
        </is>
      </c>
      <c r="F2128" s="58" t="n">
        <v>1</v>
      </c>
      <c r="G2128" s="58" t="inlineStr">
        <is>
          <t>Yes</t>
        </is>
      </c>
      <c r="H2128" s="58" t="inlineStr">
        <is>
          <t>No</t>
        </is>
      </c>
      <c r="I2128" s="58" t="inlineStr">
        <is>
          <t>DSL</t>
        </is>
      </c>
      <c r="J2128" s="58" t="inlineStr">
        <is>
          <t>No</t>
        </is>
      </c>
      <c r="K2128" s="58" t="inlineStr">
        <is>
          <t>No</t>
        </is>
      </c>
      <c r="L2128" s="58" t="inlineStr">
        <is>
          <t>No</t>
        </is>
      </c>
      <c r="M2128" s="58" t="inlineStr">
        <is>
          <t>No</t>
        </is>
      </c>
      <c r="N2128" s="58" t="inlineStr">
        <is>
          <t>No</t>
        </is>
      </c>
      <c r="O2128" s="58" t="inlineStr">
        <is>
          <t>No</t>
        </is>
      </c>
      <c r="P2128" s="58" t="inlineStr">
        <is>
          <t>Month-to-month</t>
        </is>
      </c>
      <c r="Q2128" s="58" t="inlineStr">
        <is>
          <t>No</t>
        </is>
      </c>
      <c r="R2128" s="58" t="inlineStr">
        <is>
          <t>Mailed check</t>
        </is>
      </c>
      <c r="S2128" s="123" t="n">
        <v>44.45</v>
      </c>
      <c r="T2128" s="58" t="inlineStr">
        <is>
          <t>44.45</t>
        </is>
      </c>
      <c r="U2128" s="58" t="inlineStr">
        <is>
          <t>No</t>
        </is>
      </c>
      <c r="V2128" s="123">
        <f>IFERROR(VALUE(TRIM(T2128)),S2128*F2128)</f>
        <v/>
      </c>
      <c r="W2128" s="58">
        <f>IF(F2128&lt;=12,"0-12 mo",IF(F2128&lt;=24,"13-24 mo",IF(F2128&lt;=48,"25-48 mo","49+ mo")))</f>
        <v/>
      </c>
      <c r="X2128" s="58">
        <f>IF(S2128&lt;=35.5,"Q1 Low",IF(S2128&lt;=70.35,"Q2 Mid-Low",IF(S2128&lt;=89.85,"Q3 Mid-High","Q4 High")))</f>
        <v/>
      </c>
      <c r="Y2128" s="58">
        <f>IF(U2128="Yes",1,0)</f>
        <v/>
      </c>
      <c r="Z2128" s="58">
        <f>IF(P2128="Month-to-month",1,0)+IF(M2128="No",1,0)+IF(J2128="No",1,0)+IF(I2128="Fiber optic",1,0)+IF(Q2128="Yes",1,0)</f>
        <v/>
      </c>
    </row>
    <row r="2129" ht="15" customHeight="1" s="59">
      <c r="A2129" s="58" t="inlineStr">
        <is>
          <t>8035-BUYVG</t>
        </is>
      </c>
      <c r="B2129" s="58" t="inlineStr">
        <is>
          <t>Male</t>
        </is>
      </c>
      <c r="C2129" s="58" t="n">
        <v>0</v>
      </c>
      <c r="D2129" s="58" t="inlineStr">
        <is>
          <t>Yes</t>
        </is>
      </c>
      <c r="E2129" s="58" t="inlineStr">
        <is>
          <t>No</t>
        </is>
      </c>
      <c r="F2129" s="58" t="n">
        <v>40</v>
      </c>
      <c r="G2129" s="58" t="inlineStr">
        <is>
          <t>No</t>
        </is>
      </c>
      <c r="H2129" s="58" t="inlineStr">
        <is>
          <t>No phone service</t>
        </is>
      </c>
      <c r="I2129" s="58" t="inlineStr">
        <is>
          <t>DSL</t>
        </is>
      </c>
      <c r="J2129" s="58" t="inlineStr">
        <is>
          <t>Yes</t>
        </is>
      </c>
      <c r="K2129" s="58" t="inlineStr">
        <is>
          <t>Yes</t>
        </is>
      </c>
      <c r="L2129" s="58" t="inlineStr">
        <is>
          <t>Yes</t>
        </is>
      </c>
      <c r="M2129" s="58" t="inlineStr">
        <is>
          <t>No</t>
        </is>
      </c>
      <c r="N2129" s="58" t="inlineStr">
        <is>
          <t>No</t>
        </is>
      </c>
      <c r="O2129" s="58" t="inlineStr">
        <is>
          <t>No</t>
        </is>
      </c>
      <c r="P2129" s="58" t="inlineStr">
        <is>
          <t>One year</t>
        </is>
      </c>
      <c r="Q2129" s="58" t="inlineStr">
        <is>
          <t>Yes</t>
        </is>
      </c>
      <c r="R2129" s="58" t="inlineStr">
        <is>
          <t>Electronic check</t>
        </is>
      </c>
      <c r="S2129" s="123" t="n">
        <v>42.35</v>
      </c>
      <c r="T2129" s="58" t="inlineStr">
        <is>
          <t>1716.45</t>
        </is>
      </c>
      <c r="U2129" s="58" t="inlineStr">
        <is>
          <t>Yes</t>
        </is>
      </c>
      <c r="V2129" s="123">
        <f>IFERROR(VALUE(TRIM(T2129)),S2129*F2129)</f>
        <v/>
      </c>
      <c r="W2129" s="58">
        <f>IF(F2129&lt;=12,"0-12 mo",IF(F2129&lt;=24,"13-24 mo",IF(F2129&lt;=48,"25-48 mo","49+ mo")))</f>
        <v/>
      </c>
      <c r="X2129" s="58">
        <f>IF(S2129&lt;=35.5,"Q1 Low",IF(S2129&lt;=70.35,"Q2 Mid-Low",IF(S2129&lt;=89.85,"Q3 Mid-High","Q4 High")))</f>
        <v/>
      </c>
      <c r="Y2129" s="58">
        <f>IF(U2129="Yes",1,0)</f>
        <v/>
      </c>
      <c r="Z2129" s="58">
        <f>IF(P2129="Month-to-month",1,0)+IF(M2129="No",1,0)+IF(J2129="No",1,0)+IF(I2129="Fiber optic",1,0)+IF(Q2129="Yes",1,0)</f>
        <v/>
      </c>
    </row>
    <row r="2130" ht="15" customHeight="1" s="59">
      <c r="A2130" s="58" t="inlineStr">
        <is>
          <t>1163-ONYEY</t>
        </is>
      </c>
      <c r="B2130" s="58" t="inlineStr">
        <is>
          <t>Male</t>
        </is>
      </c>
      <c r="C2130" s="58" t="n">
        <v>0</v>
      </c>
      <c r="D2130" s="58" t="inlineStr">
        <is>
          <t>Yes</t>
        </is>
      </c>
      <c r="E2130" s="58" t="inlineStr">
        <is>
          <t>Yes</t>
        </is>
      </c>
      <c r="F2130" s="58" t="n">
        <v>41</v>
      </c>
      <c r="G2130" s="58" t="inlineStr">
        <is>
          <t>Yes</t>
        </is>
      </c>
      <c r="H2130" s="58" t="inlineStr">
        <is>
          <t>Yes</t>
        </is>
      </c>
      <c r="I2130" s="58" t="inlineStr">
        <is>
          <t>DSL</t>
        </is>
      </c>
      <c r="J2130" s="58" t="inlineStr">
        <is>
          <t>Yes</t>
        </is>
      </c>
      <c r="K2130" s="58" t="inlineStr">
        <is>
          <t>Yes</t>
        </is>
      </c>
      <c r="L2130" s="58" t="inlineStr">
        <is>
          <t>Yes</t>
        </is>
      </c>
      <c r="M2130" s="58" t="inlineStr">
        <is>
          <t>No</t>
        </is>
      </c>
      <c r="N2130" s="58" t="inlineStr">
        <is>
          <t>Yes</t>
        </is>
      </c>
      <c r="O2130" s="58" t="inlineStr">
        <is>
          <t>No</t>
        </is>
      </c>
      <c r="P2130" s="58" t="inlineStr">
        <is>
          <t>Month-to-month</t>
        </is>
      </c>
      <c r="Q2130" s="58" t="inlineStr">
        <is>
          <t>Yes</t>
        </is>
      </c>
      <c r="R2130" s="58" t="inlineStr">
        <is>
          <t>Credit card (automatic)</t>
        </is>
      </c>
      <c r="S2130" s="123" t="n">
        <v>74.55</v>
      </c>
      <c r="T2130" s="58" t="inlineStr">
        <is>
          <t>3023.55</t>
        </is>
      </c>
      <c r="U2130" s="58" t="inlineStr">
        <is>
          <t>No</t>
        </is>
      </c>
      <c r="V2130" s="123">
        <f>IFERROR(VALUE(TRIM(T2130)),S2130*F2130)</f>
        <v/>
      </c>
      <c r="W2130" s="58">
        <f>IF(F2130&lt;=12,"0-12 mo",IF(F2130&lt;=24,"13-24 mo",IF(F2130&lt;=48,"25-48 mo","49+ mo")))</f>
        <v/>
      </c>
      <c r="X2130" s="58">
        <f>IF(S2130&lt;=35.5,"Q1 Low",IF(S2130&lt;=70.35,"Q2 Mid-Low",IF(S2130&lt;=89.85,"Q3 Mid-High","Q4 High")))</f>
        <v/>
      </c>
      <c r="Y2130" s="58">
        <f>IF(U2130="Yes",1,0)</f>
        <v/>
      </c>
      <c r="Z2130" s="58">
        <f>IF(P2130="Month-to-month",1,0)+IF(M2130="No",1,0)+IF(J2130="No",1,0)+IF(I2130="Fiber optic",1,0)+IF(Q2130="Yes",1,0)</f>
        <v/>
      </c>
    </row>
    <row r="2131" ht="15" customHeight="1" s="59">
      <c r="A2131" s="58" t="inlineStr">
        <is>
          <t>9787-XVQIU</t>
        </is>
      </c>
      <c r="B2131" s="58" t="inlineStr">
        <is>
          <t>Male</t>
        </is>
      </c>
      <c r="C2131" s="58" t="n">
        <v>0</v>
      </c>
      <c r="D2131" s="58" t="inlineStr">
        <is>
          <t>No</t>
        </is>
      </c>
      <c r="E2131" s="58" t="inlineStr">
        <is>
          <t>No</t>
        </is>
      </c>
      <c r="F2131" s="58" t="n">
        <v>1</v>
      </c>
      <c r="G2131" s="58" t="inlineStr">
        <is>
          <t>Yes</t>
        </is>
      </c>
      <c r="H2131" s="58" t="inlineStr">
        <is>
          <t>Yes</t>
        </is>
      </c>
      <c r="I2131" s="58" t="inlineStr">
        <is>
          <t>Fiber optic</t>
        </is>
      </c>
      <c r="J2131" s="58" t="inlineStr">
        <is>
          <t>No</t>
        </is>
      </c>
      <c r="K2131" s="58" t="inlineStr">
        <is>
          <t>No</t>
        </is>
      </c>
      <c r="L2131" s="58" t="inlineStr">
        <is>
          <t>No</t>
        </is>
      </c>
      <c r="M2131" s="58" t="inlineStr">
        <is>
          <t>No</t>
        </is>
      </c>
      <c r="N2131" s="58" t="inlineStr">
        <is>
          <t>No</t>
        </is>
      </c>
      <c r="O2131" s="58" t="inlineStr">
        <is>
          <t>No</t>
        </is>
      </c>
      <c r="P2131" s="58" t="inlineStr">
        <is>
          <t>Month-to-month</t>
        </is>
      </c>
      <c r="Q2131" s="58" t="inlineStr">
        <is>
          <t>Yes</t>
        </is>
      </c>
      <c r="R2131" s="58" t="inlineStr">
        <is>
          <t>Electronic check</t>
        </is>
      </c>
      <c r="S2131" s="123" t="n">
        <v>75.3</v>
      </c>
      <c r="T2131" s="58" t="inlineStr">
        <is>
          <t>75.3</t>
        </is>
      </c>
      <c r="U2131" s="58" t="inlineStr">
        <is>
          <t>Yes</t>
        </is>
      </c>
      <c r="V2131" s="123">
        <f>IFERROR(VALUE(TRIM(T2131)),S2131*F2131)</f>
        <v/>
      </c>
      <c r="W2131" s="58">
        <f>IF(F2131&lt;=12,"0-12 mo",IF(F2131&lt;=24,"13-24 mo",IF(F2131&lt;=48,"25-48 mo","49+ mo")))</f>
        <v/>
      </c>
      <c r="X2131" s="58">
        <f>IF(S2131&lt;=35.5,"Q1 Low",IF(S2131&lt;=70.35,"Q2 Mid-Low",IF(S2131&lt;=89.85,"Q3 Mid-High","Q4 High")))</f>
        <v/>
      </c>
      <c r="Y2131" s="58">
        <f>IF(U2131="Yes",1,0)</f>
        <v/>
      </c>
      <c r="Z2131" s="58">
        <f>IF(P2131="Month-to-month",1,0)+IF(M2131="No",1,0)+IF(J2131="No",1,0)+IF(I2131="Fiber optic",1,0)+IF(Q2131="Yes",1,0)</f>
        <v/>
      </c>
    </row>
    <row r="2132" ht="15" customHeight="1" s="59">
      <c r="A2132" s="58" t="inlineStr">
        <is>
          <t>8945-MUQUF</t>
        </is>
      </c>
      <c r="B2132" s="58" t="inlineStr">
        <is>
          <t>Male</t>
        </is>
      </c>
      <c r="C2132" s="58" t="n">
        <v>0</v>
      </c>
      <c r="D2132" s="58" t="inlineStr">
        <is>
          <t>No</t>
        </is>
      </c>
      <c r="E2132" s="58" t="inlineStr">
        <is>
          <t>No</t>
        </is>
      </c>
      <c r="F2132" s="58" t="n">
        <v>51</v>
      </c>
      <c r="G2132" s="58" t="inlineStr">
        <is>
          <t>Yes</t>
        </is>
      </c>
      <c r="H2132" s="58" t="inlineStr">
        <is>
          <t>Yes</t>
        </is>
      </c>
      <c r="I2132" s="58" t="inlineStr">
        <is>
          <t>Fiber optic</t>
        </is>
      </c>
      <c r="J2132" s="58" t="inlineStr">
        <is>
          <t>Yes</t>
        </is>
      </c>
      <c r="K2132" s="58" t="inlineStr">
        <is>
          <t>Yes</t>
        </is>
      </c>
      <c r="L2132" s="58" t="inlineStr">
        <is>
          <t>No</t>
        </is>
      </c>
      <c r="M2132" s="58" t="inlineStr">
        <is>
          <t>No</t>
        </is>
      </c>
      <c r="N2132" s="58" t="inlineStr">
        <is>
          <t>Yes</t>
        </is>
      </c>
      <c r="O2132" s="58" t="inlineStr">
        <is>
          <t>No</t>
        </is>
      </c>
      <c r="P2132" s="58" t="inlineStr">
        <is>
          <t>One year</t>
        </is>
      </c>
      <c r="Q2132" s="58" t="inlineStr">
        <is>
          <t>Yes</t>
        </is>
      </c>
      <c r="R2132" s="58" t="inlineStr">
        <is>
          <t>Electronic check</t>
        </is>
      </c>
      <c r="S2132" s="123" t="n">
        <v>94.8</v>
      </c>
      <c r="T2132" s="58" t="inlineStr">
        <is>
          <t>4837.6</t>
        </is>
      </c>
      <c r="U2132" s="58" t="inlineStr">
        <is>
          <t>Yes</t>
        </is>
      </c>
      <c r="V2132" s="123">
        <f>IFERROR(VALUE(TRIM(T2132)),S2132*F2132)</f>
        <v/>
      </c>
      <c r="W2132" s="58">
        <f>IF(F2132&lt;=12,"0-12 mo",IF(F2132&lt;=24,"13-24 mo",IF(F2132&lt;=48,"25-48 mo","49+ mo")))</f>
        <v/>
      </c>
      <c r="X2132" s="58">
        <f>IF(S2132&lt;=35.5,"Q1 Low",IF(S2132&lt;=70.35,"Q2 Mid-Low",IF(S2132&lt;=89.85,"Q3 Mid-High","Q4 High")))</f>
        <v/>
      </c>
      <c r="Y2132" s="58">
        <f>IF(U2132="Yes",1,0)</f>
        <v/>
      </c>
      <c r="Z2132" s="58">
        <f>IF(P2132="Month-to-month",1,0)+IF(M2132="No",1,0)+IF(J2132="No",1,0)+IF(I2132="Fiber optic",1,0)+IF(Q2132="Yes",1,0)</f>
        <v/>
      </c>
    </row>
    <row r="2133" ht="15" customHeight="1" s="59">
      <c r="A2133" s="58" t="inlineStr">
        <is>
          <t>5656-MJEFC</t>
        </is>
      </c>
      <c r="B2133" s="58" t="inlineStr">
        <is>
          <t>Male</t>
        </is>
      </c>
      <c r="C2133" s="58" t="n">
        <v>0</v>
      </c>
      <c r="D2133" s="58" t="inlineStr">
        <is>
          <t>Yes</t>
        </is>
      </c>
      <c r="E2133" s="58" t="inlineStr">
        <is>
          <t>Yes</t>
        </is>
      </c>
      <c r="F2133" s="58" t="n">
        <v>42</v>
      </c>
      <c r="G2133" s="58" t="inlineStr">
        <is>
          <t>No</t>
        </is>
      </c>
      <c r="H2133" s="58" t="inlineStr">
        <is>
          <t>No phone service</t>
        </is>
      </c>
      <c r="I2133" s="58" t="inlineStr">
        <is>
          <t>DSL</t>
        </is>
      </c>
      <c r="J2133" s="58" t="inlineStr">
        <is>
          <t>Yes</t>
        </is>
      </c>
      <c r="K2133" s="58" t="inlineStr">
        <is>
          <t>No</t>
        </is>
      </c>
      <c r="L2133" s="58" t="inlineStr">
        <is>
          <t>Yes</t>
        </is>
      </c>
      <c r="M2133" s="58" t="inlineStr">
        <is>
          <t>Yes</t>
        </is>
      </c>
      <c r="N2133" s="58" t="inlineStr">
        <is>
          <t>Yes</t>
        </is>
      </c>
      <c r="O2133" s="58" t="inlineStr">
        <is>
          <t>No</t>
        </is>
      </c>
      <c r="P2133" s="58" t="inlineStr">
        <is>
          <t>Two year</t>
        </is>
      </c>
      <c r="Q2133" s="58" t="inlineStr">
        <is>
          <t>No</t>
        </is>
      </c>
      <c r="R2133" s="58" t="inlineStr">
        <is>
          <t>Credit card (automatic)</t>
        </is>
      </c>
      <c r="S2133" s="123" t="n">
        <v>48.15</v>
      </c>
      <c r="T2133" s="58" t="inlineStr">
        <is>
          <t>2032.3</t>
        </is>
      </c>
      <c r="U2133" s="58" t="inlineStr">
        <is>
          <t>No</t>
        </is>
      </c>
      <c r="V2133" s="123">
        <f>IFERROR(VALUE(TRIM(T2133)),S2133*F2133)</f>
        <v/>
      </c>
      <c r="W2133" s="58">
        <f>IF(F2133&lt;=12,"0-12 mo",IF(F2133&lt;=24,"13-24 mo",IF(F2133&lt;=48,"25-48 mo","49+ mo")))</f>
        <v/>
      </c>
      <c r="X2133" s="58">
        <f>IF(S2133&lt;=35.5,"Q1 Low",IF(S2133&lt;=70.35,"Q2 Mid-Low",IF(S2133&lt;=89.85,"Q3 Mid-High","Q4 High")))</f>
        <v/>
      </c>
      <c r="Y2133" s="58">
        <f>IF(U2133="Yes",1,0)</f>
        <v/>
      </c>
      <c r="Z2133" s="58">
        <f>IF(P2133="Month-to-month",1,0)+IF(M2133="No",1,0)+IF(J2133="No",1,0)+IF(I2133="Fiber optic",1,0)+IF(Q2133="Yes",1,0)</f>
        <v/>
      </c>
    </row>
    <row r="2134" ht="15" customHeight="1" s="59">
      <c r="A2134" s="58" t="inlineStr">
        <is>
          <t>6082-OQFBA</t>
        </is>
      </c>
      <c r="B2134" s="58" t="inlineStr">
        <is>
          <t>Male</t>
        </is>
      </c>
      <c r="C2134" s="58" t="n">
        <v>0</v>
      </c>
      <c r="D2134" s="58" t="inlineStr">
        <is>
          <t>Yes</t>
        </is>
      </c>
      <c r="E2134" s="58" t="inlineStr">
        <is>
          <t>Yes</t>
        </is>
      </c>
      <c r="F2134" s="58" t="n">
        <v>23</v>
      </c>
      <c r="G2134" s="58" t="inlineStr">
        <is>
          <t>Yes</t>
        </is>
      </c>
      <c r="H2134" s="58" t="inlineStr">
        <is>
          <t>No</t>
        </is>
      </c>
      <c r="I2134" s="58" t="inlineStr">
        <is>
          <t>No</t>
        </is>
      </c>
      <c r="J2134" s="58" t="inlineStr">
        <is>
          <t>No internet service</t>
        </is>
      </c>
      <c r="K2134" s="58" t="inlineStr">
        <is>
          <t>No internet service</t>
        </is>
      </c>
      <c r="L2134" s="58" t="inlineStr">
        <is>
          <t>No internet service</t>
        </is>
      </c>
      <c r="M2134" s="58" t="inlineStr">
        <is>
          <t>No internet service</t>
        </is>
      </c>
      <c r="N2134" s="58" t="inlineStr">
        <is>
          <t>No internet service</t>
        </is>
      </c>
      <c r="O2134" s="58" t="inlineStr">
        <is>
          <t>No internet service</t>
        </is>
      </c>
      <c r="P2134" s="58" t="inlineStr">
        <is>
          <t>One year</t>
        </is>
      </c>
      <c r="Q2134" s="58" t="inlineStr">
        <is>
          <t>No</t>
        </is>
      </c>
      <c r="R2134" s="58" t="inlineStr">
        <is>
          <t>Mailed check</t>
        </is>
      </c>
      <c r="S2134" s="123" t="n">
        <v>19.65</v>
      </c>
      <c r="T2134" s="58" t="inlineStr">
        <is>
          <t>436.9</t>
        </is>
      </c>
      <c r="U2134" s="58" t="inlineStr">
        <is>
          <t>No</t>
        </is>
      </c>
      <c r="V2134" s="123">
        <f>IFERROR(VALUE(TRIM(T2134)),S2134*F2134)</f>
        <v/>
      </c>
      <c r="W2134" s="58">
        <f>IF(F2134&lt;=12,"0-12 mo",IF(F2134&lt;=24,"13-24 mo",IF(F2134&lt;=48,"25-48 mo","49+ mo")))</f>
        <v/>
      </c>
      <c r="X2134" s="58">
        <f>IF(S2134&lt;=35.5,"Q1 Low",IF(S2134&lt;=70.35,"Q2 Mid-Low",IF(S2134&lt;=89.85,"Q3 Mid-High","Q4 High")))</f>
        <v/>
      </c>
      <c r="Y2134" s="58">
        <f>IF(U2134="Yes",1,0)</f>
        <v/>
      </c>
      <c r="Z2134" s="58">
        <f>IF(P2134="Month-to-month",1,0)+IF(M2134="No",1,0)+IF(J2134="No",1,0)+IF(I2134="Fiber optic",1,0)+IF(Q2134="Yes",1,0)</f>
        <v/>
      </c>
    </row>
    <row r="2135" ht="15" customHeight="1" s="59">
      <c r="A2135" s="58" t="inlineStr">
        <is>
          <t>8051-HJRLT</t>
        </is>
      </c>
      <c r="B2135" s="58" t="inlineStr">
        <is>
          <t>Female</t>
        </is>
      </c>
      <c r="C2135" s="58" t="n">
        <v>1</v>
      </c>
      <c r="D2135" s="58" t="inlineStr">
        <is>
          <t>No</t>
        </is>
      </c>
      <c r="E2135" s="58" t="inlineStr">
        <is>
          <t>No</t>
        </is>
      </c>
      <c r="F2135" s="58" t="n">
        <v>1</v>
      </c>
      <c r="G2135" s="58" t="inlineStr">
        <is>
          <t>Yes</t>
        </is>
      </c>
      <c r="H2135" s="58" t="inlineStr">
        <is>
          <t>No</t>
        </is>
      </c>
      <c r="I2135" s="58" t="inlineStr">
        <is>
          <t>Fiber optic</t>
        </is>
      </c>
      <c r="J2135" s="58" t="inlineStr">
        <is>
          <t>No</t>
        </is>
      </c>
      <c r="K2135" s="58" t="inlineStr">
        <is>
          <t>No</t>
        </is>
      </c>
      <c r="L2135" s="58" t="inlineStr">
        <is>
          <t>No</t>
        </is>
      </c>
      <c r="M2135" s="58" t="inlineStr">
        <is>
          <t>No</t>
        </is>
      </c>
      <c r="N2135" s="58" t="inlineStr">
        <is>
          <t>No</t>
        </is>
      </c>
      <c r="O2135" s="58" t="inlineStr">
        <is>
          <t>No</t>
        </is>
      </c>
      <c r="P2135" s="58" t="inlineStr">
        <is>
          <t>Month-to-month</t>
        </is>
      </c>
      <c r="Q2135" s="58" t="inlineStr">
        <is>
          <t>Yes</t>
        </is>
      </c>
      <c r="R2135" s="58" t="inlineStr">
        <is>
          <t>Electronic check</t>
        </is>
      </c>
      <c r="S2135" s="123" t="n">
        <v>70.55</v>
      </c>
      <c r="T2135" s="58" t="inlineStr">
        <is>
          <t>70.55</t>
        </is>
      </c>
      <c r="U2135" s="58" t="inlineStr">
        <is>
          <t>Yes</t>
        </is>
      </c>
      <c r="V2135" s="123">
        <f>IFERROR(VALUE(TRIM(T2135)),S2135*F2135)</f>
        <v/>
      </c>
      <c r="W2135" s="58">
        <f>IF(F2135&lt;=12,"0-12 mo",IF(F2135&lt;=24,"13-24 mo",IF(F2135&lt;=48,"25-48 mo","49+ mo")))</f>
        <v/>
      </c>
      <c r="X2135" s="58">
        <f>IF(S2135&lt;=35.5,"Q1 Low",IF(S2135&lt;=70.35,"Q2 Mid-Low",IF(S2135&lt;=89.85,"Q3 Mid-High","Q4 High")))</f>
        <v/>
      </c>
      <c r="Y2135" s="58">
        <f>IF(U2135="Yes",1,0)</f>
        <v/>
      </c>
      <c r="Z2135" s="58">
        <f>IF(P2135="Month-to-month",1,0)+IF(M2135="No",1,0)+IF(J2135="No",1,0)+IF(I2135="Fiber optic",1,0)+IF(Q2135="Yes",1,0)</f>
        <v/>
      </c>
    </row>
    <row r="2136" ht="15" customHeight="1" s="59">
      <c r="A2136" s="58" t="inlineStr">
        <is>
          <t>8974-OVACP</t>
        </is>
      </c>
      <c r="B2136" s="58" t="inlineStr">
        <is>
          <t>Female</t>
        </is>
      </c>
      <c r="C2136" s="58" t="n">
        <v>0</v>
      </c>
      <c r="D2136" s="58" t="inlineStr">
        <is>
          <t>No</t>
        </is>
      </c>
      <c r="E2136" s="58" t="inlineStr">
        <is>
          <t>No</t>
        </is>
      </c>
      <c r="F2136" s="58" t="n">
        <v>1</v>
      </c>
      <c r="G2136" s="58" t="inlineStr">
        <is>
          <t>Yes</t>
        </is>
      </c>
      <c r="H2136" s="58" t="inlineStr">
        <is>
          <t>No</t>
        </is>
      </c>
      <c r="I2136" s="58" t="inlineStr">
        <is>
          <t>No</t>
        </is>
      </c>
      <c r="J2136" s="58" t="inlineStr">
        <is>
          <t>No internet service</t>
        </is>
      </c>
      <c r="K2136" s="58" t="inlineStr">
        <is>
          <t>No internet service</t>
        </is>
      </c>
      <c r="L2136" s="58" t="inlineStr">
        <is>
          <t>No internet service</t>
        </is>
      </c>
      <c r="M2136" s="58" t="inlineStr">
        <is>
          <t>No internet service</t>
        </is>
      </c>
      <c r="N2136" s="58" t="inlineStr">
        <is>
          <t>No internet service</t>
        </is>
      </c>
      <c r="O2136" s="58" t="inlineStr">
        <is>
          <t>No internet service</t>
        </is>
      </c>
      <c r="P2136" s="58" t="inlineStr">
        <is>
          <t>Month-to-month</t>
        </is>
      </c>
      <c r="Q2136" s="58" t="inlineStr">
        <is>
          <t>No</t>
        </is>
      </c>
      <c r="R2136" s="58" t="inlineStr">
        <is>
          <t>Mailed check</t>
        </is>
      </c>
      <c r="S2136" s="123" t="n">
        <v>20.15</v>
      </c>
      <c r="T2136" s="58" t="inlineStr">
        <is>
          <t>20.15</t>
        </is>
      </c>
      <c r="U2136" s="58" t="inlineStr">
        <is>
          <t>No</t>
        </is>
      </c>
      <c r="V2136" s="123">
        <f>IFERROR(VALUE(TRIM(T2136)),S2136*F2136)</f>
        <v/>
      </c>
      <c r="W2136" s="58">
        <f>IF(F2136&lt;=12,"0-12 mo",IF(F2136&lt;=24,"13-24 mo",IF(F2136&lt;=48,"25-48 mo","49+ mo")))</f>
        <v/>
      </c>
      <c r="X2136" s="58">
        <f>IF(S2136&lt;=35.5,"Q1 Low",IF(S2136&lt;=70.35,"Q2 Mid-Low",IF(S2136&lt;=89.85,"Q3 Mid-High","Q4 High")))</f>
        <v/>
      </c>
      <c r="Y2136" s="58">
        <f>IF(U2136="Yes",1,0)</f>
        <v/>
      </c>
      <c r="Z2136" s="58">
        <f>IF(P2136="Month-to-month",1,0)+IF(M2136="No",1,0)+IF(J2136="No",1,0)+IF(I2136="Fiber optic",1,0)+IF(Q2136="Yes",1,0)</f>
        <v/>
      </c>
    </row>
    <row r="2137" ht="15" customHeight="1" s="59">
      <c r="A2137" s="58" t="inlineStr">
        <is>
          <t>4010-YLMVT</t>
        </is>
      </c>
      <c r="B2137" s="58" t="inlineStr">
        <is>
          <t>Female</t>
        </is>
      </c>
      <c r="C2137" s="58" t="n">
        <v>0</v>
      </c>
      <c r="D2137" s="58" t="inlineStr">
        <is>
          <t>No</t>
        </is>
      </c>
      <c r="E2137" s="58" t="inlineStr">
        <is>
          <t>No</t>
        </is>
      </c>
      <c r="F2137" s="58" t="n">
        <v>56</v>
      </c>
      <c r="G2137" s="58" t="inlineStr">
        <is>
          <t>Yes</t>
        </is>
      </c>
      <c r="H2137" s="58" t="inlineStr">
        <is>
          <t>Yes</t>
        </is>
      </c>
      <c r="I2137" s="58" t="inlineStr">
        <is>
          <t>Fiber optic</t>
        </is>
      </c>
      <c r="J2137" s="58" t="inlineStr">
        <is>
          <t>Yes</t>
        </is>
      </c>
      <c r="K2137" s="58" t="inlineStr">
        <is>
          <t>Yes</t>
        </is>
      </c>
      <c r="L2137" s="58" t="inlineStr">
        <is>
          <t>No</t>
        </is>
      </c>
      <c r="M2137" s="58" t="inlineStr">
        <is>
          <t>No</t>
        </is>
      </c>
      <c r="N2137" s="58" t="inlineStr">
        <is>
          <t>Yes</t>
        </is>
      </c>
      <c r="O2137" s="58" t="inlineStr">
        <is>
          <t>Yes</t>
        </is>
      </c>
      <c r="P2137" s="58" t="inlineStr">
        <is>
          <t>Month-to-month</t>
        </is>
      </c>
      <c r="Q2137" s="58" t="inlineStr">
        <is>
          <t>Yes</t>
        </is>
      </c>
      <c r="R2137" s="58" t="inlineStr">
        <is>
          <t>Credit card (automatic)</t>
        </is>
      </c>
      <c r="S2137" s="123" t="n">
        <v>106.6</v>
      </c>
      <c r="T2137" s="58" t="inlineStr">
        <is>
          <t>5893.95</t>
        </is>
      </c>
      <c r="U2137" s="58" t="inlineStr">
        <is>
          <t>No</t>
        </is>
      </c>
      <c r="V2137" s="123">
        <f>IFERROR(VALUE(TRIM(T2137)),S2137*F2137)</f>
        <v/>
      </c>
      <c r="W2137" s="58">
        <f>IF(F2137&lt;=12,"0-12 mo",IF(F2137&lt;=24,"13-24 mo",IF(F2137&lt;=48,"25-48 mo","49+ mo")))</f>
        <v/>
      </c>
      <c r="X2137" s="58">
        <f>IF(S2137&lt;=35.5,"Q1 Low",IF(S2137&lt;=70.35,"Q2 Mid-Low",IF(S2137&lt;=89.85,"Q3 Mid-High","Q4 High")))</f>
        <v/>
      </c>
      <c r="Y2137" s="58">
        <f>IF(U2137="Yes",1,0)</f>
        <v/>
      </c>
      <c r="Z2137" s="58">
        <f>IF(P2137="Month-to-month",1,0)+IF(M2137="No",1,0)+IF(J2137="No",1,0)+IF(I2137="Fiber optic",1,0)+IF(Q2137="Yes",1,0)</f>
        <v/>
      </c>
    </row>
    <row r="2138" ht="15" customHeight="1" s="59">
      <c r="A2138" s="58" t="inlineStr">
        <is>
          <t>1379-FRVEB</t>
        </is>
      </c>
      <c r="B2138" s="58" t="inlineStr">
        <is>
          <t>Male</t>
        </is>
      </c>
      <c r="C2138" s="58" t="n">
        <v>0</v>
      </c>
      <c r="D2138" s="58" t="inlineStr">
        <is>
          <t>No</t>
        </is>
      </c>
      <c r="E2138" s="58" t="inlineStr">
        <is>
          <t>Yes</t>
        </is>
      </c>
      <c r="F2138" s="58" t="n">
        <v>15</v>
      </c>
      <c r="G2138" s="58" t="inlineStr">
        <is>
          <t>Yes</t>
        </is>
      </c>
      <c r="H2138" s="58" t="inlineStr">
        <is>
          <t>Yes</t>
        </is>
      </c>
      <c r="I2138" s="58" t="inlineStr">
        <is>
          <t>Fiber optic</t>
        </is>
      </c>
      <c r="J2138" s="58" t="inlineStr">
        <is>
          <t>No</t>
        </is>
      </c>
      <c r="K2138" s="58" t="inlineStr">
        <is>
          <t>Yes</t>
        </is>
      </c>
      <c r="L2138" s="58" t="inlineStr">
        <is>
          <t>No</t>
        </is>
      </c>
      <c r="M2138" s="58" t="inlineStr">
        <is>
          <t>No</t>
        </is>
      </c>
      <c r="N2138" s="58" t="inlineStr">
        <is>
          <t>Yes</t>
        </is>
      </c>
      <c r="O2138" s="58" t="inlineStr">
        <is>
          <t>No</t>
        </is>
      </c>
      <c r="P2138" s="58" t="inlineStr">
        <is>
          <t>Month-to-month</t>
        </is>
      </c>
      <c r="Q2138" s="58" t="inlineStr">
        <is>
          <t>Yes</t>
        </is>
      </c>
      <c r="R2138" s="58" t="inlineStr">
        <is>
          <t>Electronic check</t>
        </is>
      </c>
      <c r="S2138" s="123" t="n">
        <v>91</v>
      </c>
      <c r="T2138" s="58" t="inlineStr">
        <is>
          <t>1430.05</t>
        </is>
      </c>
      <c r="U2138" s="58" t="inlineStr">
        <is>
          <t>No</t>
        </is>
      </c>
      <c r="V2138" s="123">
        <f>IFERROR(VALUE(TRIM(T2138)),S2138*F2138)</f>
        <v/>
      </c>
      <c r="W2138" s="58">
        <f>IF(F2138&lt;=12,"0-12 mo",IF(F2138&lt;=24,"13-24 mo",IF(F2138&lt;=48,"25-48 mo","49+ mo")))</f>
        <v/>
      </c>
      <c r="X2138" s="58">
        <f>IF(S2138&lt;=35.5,"Q1 Low",IF(S2138&lt;=70.35,"Q2 Mid-Low",IF(S2138&lt;=89.85,"Q3 Mid-High","Q4 High")))</f>
        <v/>
      </c>
      <c r="Y2138" s="58">
        <f>IF(U2138="Yes",1,0)</f>
        <v/>
      </c>
      <c r="Z2138" s="58">
        <f>IF(P2138="Month-to-month",1,0)+IF(M2138="No",1,0)+IF(J2138="No",1,0)+IF(I2138="Fiber optic",1,0)+IF(Q2138="Yes",1,0)</f>
        <v/>
      </c>
    </row>
    <row r="2139" ht="15" customHeight="1" s="59">
      <c r="A2139" s="58" t="inlineStr">
        <is>
          <t>8612-GXIDD</t>
        </is>
      </c>
      <c r="B2139" s="58" t="inlineStr">
        <is>
          <t>Male</t>
        </is>
      </c>
      <c r="C2139" s="58" t="n">
        <v>0</v>
      </c>
      <c r="D2139" s="58" t="inlineStr">
        <is>
          <t>Yes</t>
        </is>
      </c>
      <c r="E2139" s="58" t="inlineStr">
        <is>
          <t>Yes</t>
        </is>
      </c>
      <c r="F2139" s="58" t="n">
        <v>12</v>
      </c>
      <c r="G2139" s="58" t="inlineStr">
        <is>
          <t>Yes</t>
        </is>
      </c>
      <c r="H2139" s="58" t="inlineStr">
        <is>
          <t>Yes</t>
        </is>
      </c>
      <c r="I2139" s="58" t="inlineStr">
        <is>
          <t>No</t>
        </is>
      </c>
      <c r="J2139" s="58" t="inlineStr">
        <is>
          <t>No internet service</t>
        </is>
      </c>
      <c r="K2139" s="58" t="inlineStr">
        <is>
          <t>No internet service</t>
        </is>
      </c>
      <c r="L2139" s="58" t="inlineStr">
        <is>
          <t>No internet service</t>
        </is>
      </c>
      <c r="M2139" s="58" t="inlineStr">
        <is>
          <t>No internet service</t>
        </is>
      </c>
      <c r="N2139" s="58" t="inlineStr">
        <is>
          <t>No internet service</t>
        </is>
      </c>
      <c r="O2139" s="58" t="inlineStr">
        <is>
          <t>No internet service</t>
        </is>
      </c>
      <c r="P2139" s="58" t="inlineStr">
        <is>
          <t>Two year</t>
        </is>
      </c>
      <c r="Q2139" s="58" t="inlineStr">
        <is>
          <t>Yes</t>
        </is>
      </c>
      <c r="R2139" s="58" t="inlineStr">
        <is>
          <t>Bank transfer (automatic)</t>
        </is>
      </c>
      <c r="S2139" s="123" t="n">
        <v>25.4</v>
      </c>
      <c r="T2139" s="58" t="inlineStr">
        <is>
          <t>313</t>
        </is>
      </c>
      <c r="U2139" s="58" t="inlineStr">
        <is>
          <t>No</t>
        </is>
      </c>
      <c r="V2139" s="123">
        <f>IFERROR(VALUE(TRIM(T2139)),S2139*F2139)</f>
        <v/>
      </c>
      <c r="W2139" s="58">
        <f>IF(F2139&lt;=12,"0-12 mo",IF(F2139&lt;=24,"13-24 mo",IF(F2139&lt;=48,"25-48 mo","49+ mo")))</f>
        <v/>
      </c>
      <c r="X2139" s="58">
        <f>IF(S2139&lt;=35.5,"Q1 Low",IF(S2139&lt;=70.35,"Q2 Mid-Low",IF(S2139&lt;=89.85,"Q3 Mid-High","Q4 High")))</f>
        <v/>
      </c>
      <c r="Y2139" s="58">
        <f>IF(U2139="Yes",1,0)</f>
        <v/>
      </c>
      <c r="Z2139" s="58">
        <f>IF(P2139="Month-to-month",1,0)+IF(M2139="No",1,0)+IF(J2139="No",1,0)+IF(I2139="Fiber optic",1,0)+IF(Q2139="Yes",1,0)</f>
        <v/>
      </c>
    </row>
    <row r="2140" ht="15" customHeight="1" s="59">
      <c r="A2140" s="58" t="inlineStr">
        <is>
          <t>6288-CHQJB</t>
        </is>
      </c>
      <c r="B2140" s="58" t="inlineStr">
        <is>
          <t>Female</t>
        </is>
      </c>
      <c r="C2140" s="58" t="n">
        <v>0</v>
      </c>
      <c r="D2140" s="58" t="inlineStr">
        <is>
          <t>Yes</t>
        </is>
      </c>
      <c r="E2140" s="58" t="inlineStr">
        <is>
          <t>Yes</t>
        </is>
      </c>
      <c r="F2140" s="58" t="n">
        <v>54</v>
      </c>
      <c r="G2140" s="58" t="inlineStr">
        <is>
          <t>Yes</t>
        </is>
      </c>
      <c r="H2140" s="58" t="inlineStr">
        <is>
          <t>No</t>
        </is>
      </c>
      <c r="I2140" s="58" t="inlineStr">
        <is>
          <t>DSL</t>
        </is>
      </c>
      <c r="J2140" s="58" t="inlineStr">
        <is>
          <t>Yes</t>
        </is>
      </c>
      <c r="K2140" s="58" t="inlineStr">
        <is>
          <t>No</t>
        </is>
      </c>
      <c r="L2140" s="58" t="inlineStr">
        <is>
          <t>Yes</t>
        </is>
      </c>
      <c r="M2140" s="58" t="inlineStr">
        <is>
          <t>Yes</t>
        </is>
      </c>
      <c r="N2140" s="58" t="inlineStr">
        <is>
          <t>No</t>
        </is>
      </c>
      <c r="O2140" s="58" t="inlineStr">
        <is>
          <t>Yes</t>
        </is>
      </c>
      <c r="P2140" s="58" t="inlineStr">
        <is>
          <t>Two year</t>
        </is>
      </c>
      <c r="Q2140" s="58" t="inlineStr">
        <is>
          <t>No</t>
        </is>
      </c>
      <c r="R2140" s="58" t="inlineStr">
        <is>
          <t>Bank transfer (automatic)</t>
        </is>
      </c>
      <c r="S2140" s="123" t="n">
        <v>69.95</v>
      </c>
      <c r="T2140" s="58" t="inlineStr">
        <is>
          <t>3871.85</t>
        </is>
      </c>
      <c r="U2140" s="58" t="inlineStr">
        <is>
          <t>No</t>
        </is>
      </c>
      <c r="V2140" s="123">
        <f>IFERROR(VALUE(TRIM(T2140)),S2140*F2140)</f>
        <v/>
      </c>
      <c r="W2140" s="58">
        <f>IF(F2140&lt;=12,"0-12 mo",IF(F2140&lt;=24,"13-24 mo",IF(F2140&lt;=48,"25-48 mo","49+ mo")))</f>
        <v/>
      </c>
      <c r="X2140" s="58">
        <f>IF(S2140&lt;=35.5,"Q1 Low",IF(S2140&lt;=70.35,"Q2 Mid-Low",IF(S2140&lt;=89.85,"Q3 Mid-High","Q4 High")))</f>
        <v/>
      </c>
      <c r="Y2140" s="58">
        <f>IF(U2140="Yes",1,0)</f>
        <v/>
      </c>
      <c r="Z2140" s="58">
        <f>IF(P2140="Month-to-month",1,0)+IF(M2140="No",1,0)+IF(J2140="No",1,0)+IF(I2140="Fiber optic",1,0)+IF(Q2140="Yes",1,0)</f>
        <v/>
      </c>
    </row>
    <row r="2141" ht="15" customHeight="1" s="59">
      <c r="A2141" s="58" t="inlineStr">
        <is>
          <t>8160-HOWOX</t>
        </is>
      </c>
      <c r="B2141" s="58" t="inlineStr">
        <is>
          <t>Female</t>
        </is>
      </c>
      <c r="C2141" s="58" t="n">
        <v>0</v>
      </c>
      <c r="D2141" s="58" t="inlineStr">
        <is>
          <t>No</t>
        </is>
      </c>
      <c r="E2141" s="58" t="inlineStr">
        <is>
          <t>No</t>
        </is>
      </c>
      <c r="F2141" s="58" t="n">
        <v>7</v>
      </c>
      <c r="G2141" s="58" t="inlineStr">
        <is>
          <t>Yes</t>
        </is>
      </c>
      <c r="H2141" s="58" t="inlineStr">
        <is>
          <t>No</t>
        </is>
      </c>
      <c r="I2141" s="58" t="inlineStr">
        <is>
          <t>DSL</t>
        </is>
      </c>
      <c r="J2141" s="58" t="inlineStr">
        <is>
          <t>No</t>
        </is>
      </c>
      <c r="K2141" s="58" t="inlineStr">
        <is>
          <t>No</t>
        </is>
      </c>
      <c r="L2141" s="58" t="inlineStr">
        <is>
          <t>No</t>
        </is>
      </c>
      <c r="M2141" s="58" t="inlineStr">
        <is>
          <t>No</t>
        </is>
      </c>
      <c r="N2141" s="58" t="inlineStr">
        <is>
          <t>Yes</t>
        </is>
      </c>
      <c r="O2141" s="58" t="inlineStr">
        <is>
          <t>Yes</t>
        </is>
      </c>
      <c r="P2141" s="58" t="inlineStr">
        <is>
          <t>Month-to-month</t>
        </is>
      </c>
      <c r="Q2141" s="58" t="inlineStr">
        <is>
          <t>Yes</t>
        </is>
      </c>
      <c r="R2141" s="58" t="inlineStr">
        <is>
          <t>Electronic check</t>
        </is>
      </c>
      <c r="S2141" s="123" t="n">
        <v>66.84999999999999</v>
      </c>
      <c r="T2141" s="58" t="inlineStr">
        <is>
          <t>458.1</t>
        </is>
      </c>
      <c r="U2141" s="58" t="inlineStr">
        <is>
          <t>No</t>
        </is>
      </c>
      <c r="V2141" s="123">
        <f>IFERROR(VALUE(TRIM(T2141)),S2141*F2141)</f>
        <v/>
      </c>
      <c r="W2141" s="58">
        <f>IF(F2141&lt;=12,"0-12 mo",IF(F2141&lt;=24,"13-24 mo",IF(F2141&lt;=48,"25-48 mo","49+ mo")))</f>
        <v/>
      </c>
      <c r="X2141" s="58">
        <f>IF(S2141&lt;=35.5,"Q1 Low",IF(S2141&lt;=70.35,"Q2 Mid-Low",IF(S2141&lt;=89.85,"Q3 Mid-High","Q4 High")))</f>
        <v/>
      </c>
      <c r="Y2141" s="58">
        <f>IF(U2141="Yes",1,0)</f>
        <v/>
      </c>
      <c r="Z2141" s="58">
        <f>IF(P2141="Month-to-month",1,0)+IF(M2141="No",1,0)+IF(J2141="No",1,0)+IF(I2141="Fiber optic",1,0)+IF(Q2141="Yes",1,0)</f>
        <v/>
      </c>
    </row>
    <row r="2142" ht="15" customHeight="1" s="59">
      <c r="A2142" s="58" t="inlineStr">
        <is>
          <t>3023-GFLBR</t>
        </is>
      </c>
      <c r="B2142" s="58" t="inlineStr">
        <is>
          <t>Female</t>
        </is>
      </c>
      <c r="C2142" s="58" t="n">
        <v>0</v>
      </c>
      <c r="D2142" s="58" t="inlineStr">
        <is>
          <t>Yes</t>
        </is>
      </c>
      <c r="E2142" s="58" t="inlineStr">
        <is>
          <t>Yes</t>
        </is>
      </c>
      <c r="F2142" s="58" t="n">
        <v>33</v>
      </c>
      <c r="G2142" s="58" t="inlineStr">
        <is>
          <t>Yes</t>
        </is>
      </c>
      <c r="H2142" s="58" t="inlineStr">
        <is>
          <t>Yes</t>
        </is>
      </c>
      <c r="I2142" s="58" t="inlineStr">
        <is>
          <t>Fiber optic</t>
        </is>
      </c>
      <c r="J2142" s="58" t="inlineStr">
        <is>
          <t>No</t>
        </is>
      </c>
      <c r="K2142" s="58" t="inlineStr">
        <is>
          <t>No</t>
        </is>
      </c>
      <c r="L2142" s="58" t="inlineStr">
        <is>
          <t>No</t>
        </is>
      </c>
      <c r="M2142" s="58" t="inlineStr">
        <is>
          <t>No</t>
        </is>
      </c>
      <c r="N2142" s="58" t="inlineStr">
        <is>
          <t>No</t>
        </is>
      </c>
      <c r="O2142" s="58" t="inlineStr">
        <is>
          <t>Yes</t>
        </is>
      </c>
      <c r="P2142" s="58" t="inlineStr">
        <is>
          <t>Month-to-month</t>
        </is>
      </c>
      <c r="Q2142" s="58" t="inlineStr">
        <is>
          <t>No</t>
        </is>
      </c>
      <c r="R2142" s="58" t="inlineStr">
        <is>
          <t>Credit card (automatic)</t>
        </is>
      </c>
      <c r="S2142" s="123" t="n">
        <v>86.15000000000001</v>
      </c>
      <c r="T2142" s="58" t="inlineStr">
        <is>
          <t>2745.7</t>
        </is>
      </c>
      <c r="U2142" s="58" t="inlineStr">
        <is>
          <t>Yes</t>
        </is>
      </c>
      <c r="V2142" s="123">
        <f>IFERROR(VALUE(TRIM(T2142)),S2142*F2142)</f>
        <v/>
      </c>
      <c r="W2142" s="58">
        <f>IF(F2142&lt;=12,"0-12 mo",IF(F2142&lt;=24,"13-24 mo",IF(F2142&lt;=48,"25-48 mo","49+ mo")))</f>
        <v/>
      </c>
      <c r="X2142" s="58">
        <f>IF(S2142&lt;=35.5,"Q1 Low",IF(S2142&lt;=70.35,"Q2 Mid-Low",IF(S2142&lt;=89.85,"Q3 Mid-High","Q4 High")))</f>
        <v/>
      </c>
      <c r="Y2142" s="58">
        <f>IF(U2142="Yes",1,0)</f>
        <v/>
      </c>
      <c r="Z2142" s="58">
        <f>IF(P2142="Month-to-month",1,0)+IF(M2142="No",1,0)+IF(J2142="No",1,0)+IF(I2142="Fiber optic",1,0)+IF(Q2142="Yes",1,0)</f>
        <v/>
      </c>
    </row>
    <row r="2143" ht="15" customHeight="1" s="59">
      <c r="A2143" s="58" t="inlineStr">
        <is>
          <t>6648-INWPS</t>
        </is>
      </c>
      <c r="B2143" s="58" t="inlineStr">
        <is>
          <t>Male</t>
        </is>
      </c>
      <c r="C2143" s="58" t="n">
        <v>0</v>
      </c>
      <c r="D2143" s="58" t="inlineStr">
        <is>
          <t>Yes</t>
        </is>
      </c>
      <c r="E2143" s="58" t="inlineStr">
        <is>
          <t>Yes</t>
        </is>
      </c>
      <c r="F2143" s="58" t="n">
        <v>16</v>
      </c>
      <c r="G2143" s="58" t="inlineStr">
        <is>
          <t>Yes</t>
        </is>
      </c>
      <c r="H2143" s="58" t="inlineStr">
        <is>
          <t>No</t>
        </is>
      </c>
      <c r="I2143" s="58" t="inlineStr">
        <is>
          <t>No</t>
        </is>
      </c>
      <c r="J2143" s="58" t="inlineStr">
        <is>
          <t>No internet service</t>
        </is>
      </c>
      <c r="K2143" s="58" t="inlineStr">
        <is>
          <t>No internet service</t>
        </is>
      </c>
      <c r="L2143" s="58" t="inlineStr">
        <is>
          <t>No internet service</t>
        </is>
      </c>
      <c r="M2143" s="58" t="inlineStr">
        <is>
          <t>No internet service</t>
        </is>
      </c>
      <c r="N2143" s="58" t="inlineStr">
        <is>
          <t>No internet service</t>
        </is>
      </c>
      <c r="O2143" s="58" t="inlineStr">
        <is>
          <t>No internet service</t>
        </is>
      </c>
      <c r="P2143" s="58" t="inlineStr">
        <is>
          <t>Month-to-month</t>
        </is>
      </c>
      <c r="Q2143" s="58" t="inlineStr">
        <is>
          <t>No</t>
        </is>
      </c>
      <c r="R2143" s="58" t="inlineStr">
        <is>
          <t>Electronic check</t>
        </is>
      </c>
      <c r="S2143" s="123" t="n">
        <v>20.15</v>
      </c>
      <c r="T2143" s="58" t="inlineStr">
        <is>
          <t>341.35</t>
        </is>
      </c>
      <c r="U2143" s="58" t="inlineStr">
        <is>
          <t>No</t>
        </is>
      </c>
      <c r="V2143" s="123">
        <f>IFERROR(VALUE(TRIM(T2143)),S2143*F2143)</f>
        <v/>
      </c>
      <c r="W2143" s="58">
        <f>IF(F2143&lt;=12,"0-12 mo",IF(F2143&lt;=24,"13-24 mo",IF(F2143&lt;=48,"25-48 mo","49+ mo")))</f>
        <v/>
      </c>
      <c r="X2143" s="58">
        <f>IF(S2143&lt;=35.5,"Q1 Low",IF(S2143&lt;=70.35,"Q2 Mid-Low",IF(S2143&lt;=89.85,"Q3 Mid-High","Q4 High")))</f>
        <v/>
      </c>
      <c r="Y2143" s="58">
        <f>IF(U2143="Yes",1,0)</f>
        <v/>
      </c>
      <c r="Z2143" s="58">
        <f>IF(P2143="Month-to-month",1,0)+IF(M2143="No",1,0)+IF(J2143="No",1,0)+IF(I2143="Fiber optic",1,0)+IF(Q2143="Yes",1,0)</f>
        <v/>
      </c>
    </row>
    <row r="2144" ht="15" customHeight="1" s="59">
      <c r="A2144" s="58" t="inlineStr">
        <is>
          <t>4223-BKEOR</t>
        </is>
      </c>
      <c r="B2144" s="58" t="inlineStr">
        <is>
          <t>Female</t>
        </is>
      </c>
      <c r="C2144" s="58" t="n">
        <v>0</v>
      </c>
      <c r="D2144" s="58" t="inlineStr">
        <is>
          <t>No</t>
        </is>
      </c>
      <c r="E2144" s="58" t="inlineStr">
        <is>
          <t>Yes</t>
        </is>
      </c>
      <c r="F2144" s="58" t="n">
        <v>21</v>
      </c>
      <c r="G2144" s="58" t="inlineStr">
        <is>
          <t>Yes</t>
        </is>
      </c>
      <c r="H2144" s="58" t="inlineStr">
        <is>
          <t>No</t>
        </is>
      </c>
      <c r="I2144" s="58" t="inlineStr">
        <is>
          <t>DSL</t>
        </is>
      </c>
      <c r="J2144" s="58" t="inlineStr">
        <is>
          <t>Yes</t>
        </is>
      </c>
      <c r="K2144" s="58" t="inlineStr">
        <is>
          <t>No</t>
        </is>
      </c>
      <c r="L2144" s="58" t="inlineStr">
        <is>
          <t>Yes</t>
        </is>
      </c>
      <c r="M2144" s="58" t="inlineStr">
        <is>
          <t>No</t>
        </is>
      </c>
      <c r="N2144" s="58" t="inlineStr">
        <is>
          <t>No</t>
        </is>
      </c>
      <c r="O2144" s="58" t="inlineStr">
        <is>
          <t>Yes</t>
        </is>
      </c>
      <c r="P2144" s="58" t="inlineStr">
        <is>
          <t>One year</t>
        </is>
      </c>
      <c r="Q2144" s="58" t="inlineStr">
        <is>
          <t>No</t>
        </is>
      </c>
      <c r="R2144" s="58" t="inlineStr">
        <is>
          <t>Mailed check</t>
        </is>
      </c>
      <c r="S2144" s="123" t="n">
        <v>64.84999999999999</v>
      </c>
      <c r="T2144" s="58" t="inlineStr">
        <is>
          <t>1336.8</t>
        </is>
      </c>
      <c r="U2144" s="58" t="inlineStr">
        <is>
          <t>No</t>
        </is>
      </c>
      <c r="V2144" s="123">
        <f>IFERROR(VALUE(TRIM(T2144)),S2144*F2144)</f>
        <v/>
      </c>
      <c r="W2144" s="58">
        <f>IF(F2144&lt;=12,"0-12 mo",IF(F2144&lt;=24,"13-24 mo",IF(F2144&lt;=48,"25-48 mo","49+ mo")))</f>
        <v/>
      </c>
      <c r="X2144" s="58">
        <f>IF(S2144&lt;=35.5,"Q1 Low",IF(S2144&lt;=70.35,"Q2 Mid-Low",IF(S2144&lt;=89.85,"Q3 Mid-High","Q4 High")))</f>
        <v/>
      </c>
      <c r="Y2144" s="58">
        <f>IF(U2144="Yes",1,0)</f>
        <v/>
      </c>
      <c r="Z2144" s="58">
        <f>IF(P2144="Month-to-month",1,0)+IF(M2144="No",1,0)+IF(J2144="No",1,0)+IF(I2144="Fiber optic",1,0)+IF(Q2144="Yes",1,0)</f>
        <v/>
      </c>
    </row>
    <row r="2145" ht="15" customHeight="1" s="59">
      <c r="A2145" s="58" t="inlineStr">
        <is>
          <t>4079-VTGLK</t>
        </is>
      </c>
      <c r="B2145" s="58" t="inlineStr">
        <is>
          <t>Male</t>
        </is>
      </c>
      <c r="C2145" s="58" t="n">
        <v>1</v>
      </c>
      <c r="D2145" s="58" t="inlineStr">
        <is>
          <t>Yes</t>
        </is>
      </c>
      <c r="E2145" s="58" t="inlineStr">
        <is>
          <t>No</t>
        </is>
      </c>
      <c r="F2145" s="58" t="n">
        <v>30</v>
      </c>
      <c r="G2145" s="58" t="inlineStr">
        <is>
          <t>Yes</t>
        </is>
      </c>
      <c r="H2145" s="58" t="inlineStr">
        <is>
          <t>Yes</t>
        </is>
      </c>
      <c r="I2145" s="58" t="inlineStr">
        <is>
          <t>DSL</t>
        </is>
      </c>
      <c r="J2145" s="58" t="inlineStr">
        <is>
          <t>No</t>
        </is>
      </c>
      <c r="K2145" s="58" t="inlineStr">
        <is>
          <t>No</t>
        </is>
      </c>
      <c r="L2145" s="58" t="inlineStr">
        <is>
          <t>Yes</t>
        </is>
      </c>
      <c r="M2145" s="58" t="inlineStr">
        <is>
          <t>No</t>
        </is>
      </c>
      <c r="N2145" s="58" t="inlineStr">
        <is>
          <t>Yes</t>
        </is>
      </c>
      <c r="O2145" s="58" t="inlineStr">
        <is>
          <t>Yes</t>
        </is>
      </c>
      <c r="P2145" s="58" t="inlineStr">
        <is>
          <t>Two year</t>
        </is>
      </c>
      <c r="Q2145" s="58" t="inlineStr">
        <is>
          <t>No</t>
        </is>
      </c>
      <c r="R2145" s="58" t="inlineStr">
        <is>
          <t>Electronic check</t>
        </is>
      </c>
      <c r="S2145" s="123" t="n">
        <v>74.84999999999999</v>
      </c>
      <c r="T2145" s="58" t="inlineStr">
        <is>
          <t>2181.75</t>
        </is>
      </c>
      <c r="U2145" s="58" t="inlineStr">
        <is>
          <t>No</t>
        </is>
      </c>
      <c r="V2145" s="123">
        <f>IFERROR(VALUE(TRIM(T2145)),S2145*F2145)</f>
        <v/>
      </c>
      <c r="W2145" s="58">
        <f>IF(F2145&lt;=12,"0-12 mo",IF(F2145&lt;=24,"13-24 mo",IF(F2145&lt;=48,"25-48 mo","49+ mo")))</f>
        <v/>
      </c>
      <c r="X2145" s="58">
        <f>IF(S2145&lt;=35.5,"Q1 Low",IF(S2145&lt;=70.35,"Q2 Mid-Low",IF(S2145&lt;=89.85,"Q3 Mid-High","Q4 High")))</f>
        <v/>
      </c>
      <c r="Y2145" s="58">
        <f>IF(U2145="Yes",1,0)</f>
        <v/>
      </c>
      <c r="Z2145" s="58">
        <f>IF(P2145="Month-to-month",1,0)+IF(M2145="No",1,0)+IF(J2145="No",1,0)+IF(I2145="Fiber optic",1,0)+IF(Q2145="Yes",1,0)</f>
        <v/>
      </c>
    </row>
    <row r="2146" ht="15" customHeight="1" s="59">
      <c r="A2146" s="58" t="inlineStr">
        <is>
          <t>1763-WQFUK</t>
        </is>
      </c>
      <c r="B2146" s="58" t="inlineStr">
        <is>
          <t>Male</t>
        </is>
      </c>
      <c r="C2146" s="58" t="n">
        <v>0</v>
      </c>
      <c r="D2146" s="58" t="inlineStr">
        <is>
          <t>No</t>
        </is>
      </c>
      <c r="E2146" s="58" t="inlineStr">
        <is>
          <t>No</t>
        </is>
      </c>
      <c r="F2146" s="58" t="n">
        <v>3</v>
      </c>
      <c r="G2146" s="58" t="inlineStr">
        <is>
          <t>Yes</t>
        </is>
      </c>
      <c r="H2146" s="58" t="inlineStr">
        <is>
          <t>No</t>
        </is>
      </c>
      <c r="I2146" s="58" t="inlineStr">
        <is>
          <t>DSL</t>
        </is>
      </c>
      <c r="J2146" s="58" t="inlineStr">
        <is>
          <t>No</t>
        </is>
      </c>
      <c r="K2146" s="58" t="inlineStr">
        <is>
          <t>No</t>
        </is>
      </c>
      <c r="L2146" s="58" t="inlineStr">
        <is>
          <t>No</t>
        </is>
      </c>
      <c r="M2146" s="58" t="inlineStr">
        <is>
          <t>Yes</t>
        </is>
      </c>
      <c r="N2146" s="58" t="inlineStr">
        <is>
          <t>No</t>
        </is>
      </c>
      <c r="O2146" s="58" t="inlineStr">
        <is>
          <t>No</t>
        </is>
      </c>
      <c r="P2146" s="58" t="inlineStr">
        <is>
          <t>Month-to-month</t>
        </is>
      </c>
      <c r="Q2146" s="58" t="inlineStr">
        <is>
          <t>Yes</t>
        </is>
      </c>
      <c r="R2146" s="58" t="inlineStr">
        <is>
          <t>Mailed check</t>
        </is>
      </c>
      <c r="S2146" s="123" t="n">
        <v>50.5</v>
      </c>
      <c r="T2146" s="58" t="inlineStr">
        <is>
          <t>147.75</t>
        </is>
      </c>
      <c r="U2146" s="58" t="inlineStr">
        <is>
          <t>No</t>
        </is>
      </c>
      <c r="V2146" s="123">
        <f>IFERROR(VALUE(TRIM(T2146)),S2146*F2146)</f>
        <v/>
      </c>
      <c r="W2146" s="58">
        <f>IF(F2146&lt;=12,"0-12 mo",IF(F2146&lt;=24,"13-24 mo",IF(F2146&lt;=48,"25-48 mo","49+ mo")))</f>
        <v/>
      </c>
      <c r="X2146" s="58">
        <f>IF(S2146&lt;=35.5,"Q1 Low",IF(S2146&lt;=70.35,"Q2 Mid-Low",IF(S2146&lt;=89.85,"Q3 Mid-High","Q4 High")))</f>
        <v/>
      </c>
      <c r="Y2146" s="58">
        <f>IF(U2146="Yes",1,0)</f>
        <v/>
      </c>
      <c r="Z2146" s="58">
        <f>IF(P2146="Month-to-month",1,0)+IF(M2146="No",1,0)+IF(J2146="No",1,0)+IF(I2146="Fiber optic",1,0)+IF(Q2146="Yes",1,0)</f>
        <v/>
      </c>
    </row>
    <row r="2147" ht="15" customHeight="1" s="59">
      <c r="A2147" s="58" t="inlineStr">
        <is>
          <t>1391-UBDAR</t>
        </is>
      </c>
      <c r="B2147" s="58" t="inlineStr">
        <is>
          <t>Male</t>
        </is>
      </c>
      <c r="C2147" s="58" t="n">
        <v>0</v>
      </c>
      <c r="D2147" s="58" t="inlineStr">
        <is>
          <t>No</t>
        </is>
      </c>
      <c r="E2147" s="58" t="inlineStr">
        <is>
          <t>No</t>
        </is>
      </c>
      <c r="F2147" s="58" t="n">
        <v>11</v>
      </c>
      <c r="G2147" s="58" t="inlineStr">
        <is>
          <t>Yes</t>
        </is>
      </c>
      <c r="H2147" s="58" t="inlineStr">
        <is>
          <t>No</t>
        </is>
      </c>
      <c r="I2147" s="58" t="inlineStr">
        <is>
          <t>Fiber optic</t>
        </is>
      </c>
      <c r="J2147" s="58" t="inlineStr">
        <is>
          <t>No</t>
        </is>
      </c>
      <c r="K2147" s="58" t="inlineStr">
        <is>
          <t>No</t>
        </is>
      </c>
      <c r="L2147" s="58" t="inlineStr">
        <is>
          <t>Yes</t>
        </is>
      </c>
      <c r="M2147" s="58" t="inlineStr">
        <is>
          <t>No</t>
        </is>
      </c>
      <c r="N2147" s="58" t="inlineStr">
        <is>
          <t>No</t>
        </is>
      </c>
      <c r="O2147" s="58" t="inlineStr">
        <is>
          <t>No</t>
        </is>
      </c>
      <c r="P2147" s="58" t="inlineStr">
        <is>
          <t>Month-to-month</t>
        </is>
      </c>
      <c r="Q2147" s="58" t="inlineStr">
        <is>
          <t>No</t>
        </is>
      </c>
      <c r="R2147" s="58" t="inlineStr">
        <is>
          <t>Electronic check</t>
        </is>
      </c>
      <c r="S2147" s="123" t="n">
        <v>72.90000000000001</v>
      </c>
      <c r="T2147" s="58" t="inlineStr">
        <is>
          <t>818.45</t>
        </is>
      </c>
      <c r="U2147" s="58" t="inlineStr">
        <is>
          <t>No</t>
        </is>
      </c>
      <c r="V2147" s="123">
        <f>IFERROR(VALUE(TRIM(T2147)),S2147*F2147)</f>
        <v/>
      </c>
      <c r="W2147" s="58">
        <f>IF(F2147&lt;=12,"0-12 mo",IF(F2147&lt;=24,"13-24 mo",IF(F2147&lt;=48,"25-48 mo","49+ mo")))</f>
        <v/>
      </c>
      <c r="X2147" s="58">
        <f>IF(S2147&lt;=35.5,"Q1 Low",IF(S2147&lt;=70.35,"Q2 Mid-Low",IF(S2147&lt;=89.85,"Q3 Mid-High","Q4 High")))</f>
        <v/>
      </c>
      <c r="Y2147" s="58">
        <f>IF(U2147="Yes",1,0)</f>
        <v/>
      </c>
      <c r="Z2147" s="58">
        <f>IF(P2147="Month-to-month",1,0)+IF(M2147="No",1,0)+IF(J2147="No",1,0)+IF(I2147="Fiber optic",1,0)+IF(Q2147="Yes",1,0)</f>
        <v/>
      </c>
    </row>
    <row r="2148" ht="15" customHeight="1" s="59">
      <c r="A2148" s="58" t="inlineStr">
        <is>
          <t>8894-JVDCV</t>
        </is>
      </c>
      <c r="B2148" s="58" t="inlineStr">
        <is>
          <t>Female</t>
        </is>
      </c>
      <c r="C2148" s="58" t="n">
        <v>0</v>
      </c>
      <c r="D2148" s="58" t="inlineStr">
        <is>
          <t>No</t>
        </is>
      </c>
      <c r="E2148" s="58" t="inlineStr">
        <is>
          <t>No</t>
        </is>
      </c>
      <c r="F2148" s="58" t="n">
        <v>62</v>
      </c>
      <c r="G2148" s="58" t="inlineStr">
        <is>
          <t>Yes</t>
        </is>
      </c>
      <c r="H2148" s="58" t="inlineStr">
        <is>
          <t>Yes</t>
        </is>
      </c>
      <c r="I2148" s="58" t="inlineStr">
        <is>
          <t>Fiber optic</t>
        </is>
      </c>
      <c r="J2148" s="58" t="inlineStr">
        <is>
          <t>Yes</t>
        </is>
      </c>
      <c r="K2148" s="58" t="inlineStr">
        <is>
          <t>Yes</t>
        </is>
      </c>
      <c r="L2148" s="58" t="inlineStr">
        <is>
          <t>Yes</t>
        </is>
      </c>
      <c r="M2148" s="58" t="inlineStr">
        <is>
          <t>Yes</t>
        </is>
      </c>
      <c r="N2148" s="58" t="inlineStr">
        <is>
          <t>Yes</t>
        </is>
      </c>
      <c r="O2148" s="58" t="inlineStr">
        <is>
          <t>Yes</t>
        </is>
      </c>
      <c r="P2148" s="58" t="inlineStr">
        <is>
          <t>One year</t>
        </is>
      </c>
      <c r="Q2148" s="58" t="inlineStr">
        <is>
          <t>Yes</t>
        </is>
      </c>
      <c r="R2148" s="58" t="inlineStr">
        <is>
          <t>Credit card (automatic)</t>
        </is>
      </c>
      <c r="S2148" s="123" t="n">
        <v>115.05</v>
      </c>
      <c r="T2148" s="58" t="inlineStr">
        <is>
          <t>7133.45</t>
        </is>
      </c>
      <c r="U2148" s="58" t="inlineStr">
        <is>
          <t>No</t>
        </is>
      </c>
      <c r="V2148" s="123">
        <f>IFERROR(VALUE(TRIM(T2148)),S2148*F2148)</f>
        <v/>
      </c>
      <c r="W2148" s="58">
        <f>IF(F2148&lt;=12,"0-12 mo",IF(F2148&lt;=24,"13-24 mo",IF(F2148&lt;=48,"25-48 mo","49+ mo")))</f>
        <v/>
      </c>
      <c r="X2148" s="58">
        <f>IF(S2148&lt;=35.5,"Q1 Low",IF(S2148&lt;=70.35,"Q2 Mid-Low",IF(S2148&lt;=89.85,"Q3 Mid-High","Q4 High")))</f>
        <v/>
      </c>
      <c r="Y2148" s="58">
        <f>IF(U2148="Yes",1,0)</f>
        <v/>
      </c>
      <c r="Z2148" s="58">
        <f>IF(P2148="Month-to-month",1,0)+IF(M2148="No",1,0)+IF(J2148="No",1,0)+IF(I2148="Fiber optic",1,0)+IF(Q2148="Yes",1,0)</f>
        <v/>
      </c>
    </row>
    <row r="2149" ht="15" customHeight="1" s="59">
      <c r="A2149" s="58" t="inlineStr">
        <is>
          <t>2023-VQFDL</t>
        </is>
      </c>
      <c r="B2149" s="58" t="inlineStr">
        <is>
          <t>Male</t>
        </is>
      </c>
      <c r="C2149" s="58" t="n">
        <v>0</v>
      </c>
      <c r="D2149" s="58" t="inlineStr">
        <is>
          <t>No</t>
        </is>
      </c>
      <c r="E2149" s="58" t="inlineStr">
        <is>
          <t>No</t>
        </is>
      </c>
      <c r="F2149" s="58" t="n">
        <v>18</v>
      </c>
      <c r="G2149" s="58" t="inlineStr">
        <is>
          <t>Yes</t>
        </is>
      </c>
      <c r="H2149" s="58" t="inlineStr">
        <is>
          <t>No</t>
        </is>
      </c>
      <c r="I2149" s="58" t="inlineStr">
        <is>
          <t>No</t>
        </is>
      </c>
      <c r="J2149" s="58" t="inlineStr">
        <is>
          <t>No internet service</t>
        </is>
      </c>
      <c r="K2149" s="58" t="inlineStr">
        <is>
          <t>No internet service</t>
        </is>
      </c>
      <c r="L2149" s="58" t="inlineStr">
        <is>
          <t>No internet service</t>
        </is>
      </c>
      <c r="M2149" s="58" t="inlineStr">
        <is>
          <t>No internet service</t>
        </is>
      </c>
      <c r="N2149" s="58" t="inlineStr">
        <is>
          <t>No internet service</t>
        </is>
      </c>
      <c r="O2149" s="58" t="inlineStr">
        <is>
          <t>No internet service</t>
        </is>
      </c>
      <c r="P2149" s="58" t="inlineStr">
        <is>
          <t>Month-to-month</t>
        </is>
      </c>
      <c r="Q2149" s="58" t="inlineStr">
        <is>
          <t>No</t>
        </is>
      </c>
      <c r="R2149" s="58" t="inlineStr">
        <is>
          <t>Electronic check</t>
        </is>
      </c>
      <c r="S2149" s="123" t="n">
        <v>19</v>
      </c>
      <c r="T2149" s="58" t="inlineStr">
        <is>
          <t>348.8</t>
        </is>
      </c>
      <c r="U2149" s="58" t="inlineStr">
        <is>
          <t>No</t>
        </is>
      </c>
      <c r="V2149" s="123">
        <f>IFERROR(VALUE(TRIM(T2149)),S2149*F2149)</f>
        <v/>
      </c>
      <c r="W2149" s="58">
        <f>IF(F2149&lt;=12,"0-12 mo",IF(F2149&lt;=24,"13-24 mo",IF(F2149&lt;=48,"25-48 mo","49+ mo")))</f>
        <v/>
      </c>
      <c r="X2149" s="58">
        <f>IF(S2149&lt;=35.5,"Q1 Low",IF(S2149&lt;=70.35,"Q2 Mid-Low",IF(S2149&lt;=89.85,"Q3 Mid-High","Q4 High")))</f>
        <v/>
      </c>
      <c r="Y2149" s="58">
        <f>IF(U2149="Yes",1,0)</f>
        <v/>
      </c>
      <c r="Z2149" s="58">
        <f>IF(P2149="Month-to-month",1,0)+IF(M2149="No",1,0)+IF(J2149="No",1,0)+IF(I2149="Fiber optic",1,0)+IF(Q2149="Yes",1,0)</f>
        <v/>
      </c>
    </row>
    <row r="2150" ht="15" customHeight="1" s="59">
      <c r="A2150" s="58" t="inlineStr">
        <is>
          <t>1345-GKDZZ</t>
        </is>
      </c>
      <c r="B2150" s="58" t="inlineStr">
        <is>
          <t>Male</t>
        </is>
      </c>
      <c r="C2150" s="58" t="n">
        <v>0</v>
      </c>
      <c r="D2150" s="58" t="inlineStr">
        <is>
          <t>No</t>
        </is>
      </c>
      <c r="E2150" s="58" t="inlineStr">
        <is>
          <t>Yes</t>
        </is>
      </c>
      <c r="F2150" s="58" t="n">
        <v>6</v>
      </c>
      <c r="G2150" s="58" t="inlineStr">
        <is>
          <t>Yes</t>
        </is>
      </c>
      <c r="H2150" s="58" t="inlineStr">
        <is>
          <t>No</t>
        </is>
      </c>
      <c r="I2150" s="58" t="inlineStr">
        <is>
          <t>No</t>
        </is>
      </c>
      <c r="J2150" s="58" t="inlineStr">
        <is>
          <t>No internet service</t>
        </is>
      </c>
      <c r="K2150" s="58" t="inlineStr">
        <is>
          <t>No internet service</t>
        </is>
      </c>
      <c r="L2150" s="58" t="inlineStr">
        <is>
          <t>No internet service</t>
        </is>
      </c>
      <c r="M2150" s="58" t="inlineStr">
        <is>
          <t>No internet service</t>
        </is>
      </c>
      <c r="N2150" s="58" t="inlineStr">
        <is>
          <t>No internet service</t>
        </is>
      </c>
      <c r="O2150" s="58" t="inlineStr">
        <is>
          <t>No internet service</t>
        </is>
      </c>
      <c r="P2150" s="58" t="inlineStr">
        <is>
          <t>Month-to-month</t>
        </is>
      </c>
      <c r="Q2150" s="58" t="inlineStr">
        <is>
          <t>No</t>
        </is>
      </c>
      <c r="R2150" s="58" t="inlineStr">
        <is>
          <t>Mailed check</t>
        </is>
      </c>
      <c r="S2150" s="123" t="n">
        <v>19.55</v>
      </c>
      <c r="T2150" s="58" t="inlineStr">
        <is>
          <t>128.6</t>
        </is>
      </c>
      <c r="U2150" s="58" t="inlineStr">
        <is>
          <t>No</t>
        </is>
      </c>
      <c r="V2150" s="123">
        <f>IFERROR(VALUE(TRIM(T2150)),S2150*F2150)</f>
        <v/>
      </c>
      <c r="W2150" s="58">
        <f>IF(F2150&lt;=12,"0-12 mo",IF(F2150&lt;=24,"13-24 mo",IF(F2150&lt;=48,"25-48 mo","49+ mo")))</f>
        <v/>
      </c>
      <c r="X2150" s="58">
        <f>IF(S2150&lt;=35.5,"Q1 Low",IF(S2150&lt;=70.35,"Q2 Mid-Low",IF(S2150&lt;=89.85,"Q3 Mid-High","Q4 High")))</f>
        <v/>
      </c>
      <c r="Y2150" s="58">
        <f>IF(U2150="Yes",1,0)</f>
        <v/>
      </c>
      <c r="Z2150" s="58">
        <f>IF(P2150="Month-to-month",1,0)+IF(M2150="No",1,0)+IF(J2150="No",1,0)+IF(I2150="Fiber optic",1,0)+IF(Q2150="Yes",1,0)</f>
        <v/>
      </c>
    </row>
    <row r="2151" ht="15" customHeight="1" s="59">
      <c r="A2151" s="58" t="inlineStr">
        <is>
          <t>2014-MKGMH</t>
        </is>
      </c>
      <c r="B2151" s="58" t="inlineStr">
        <is>
          <t>Female</t>
        </is>
      </c>
      <c r="C2151" s="58" t="n">
        <v>0</v>
      </c>
      <c r="D2151" s="58" t="inlineStr">
        <is>
          <t>No</t>
        </is>
      </c>
      <c r="E2151" s="58" t="inlineStr">
        <is>
          <t>No</t>
        </is>
      </c>
      <c r="F2151" s="58" t="n">
        <v>46</v>
      </c>
      <c r="G2151" s="58" t="inlineStr">
        <is>
          <t>Yes</t>
        </is>
      </c>
      <c r="H2151" s="58" t="inlineStr">
        <is>
          <t>Yes</t>
        </is>
      </c>
      <c r="I2151" s="58" t="inlineStr">
        <is>
          <t>Fiber optic</t>
        </is>
      </c>
      <c r="J2151" s="58" t="inlineStr">
        <is>
          <t>No</t>
        </is>
      </c>
      <c r="K2151" s="58" t="inlineStr">
        <is>
          <t>No</t>
        </is>
      </c>
      <c r="L2151" s="58" t="inlineStr">
        <is>
          <t>Yes</t>
        </is>
      </c>
      <c r="M2151" s="58" t="inlineStr">
        <is>
          <t>No</t>
        </is>
      </c>
      <c r="N2151" s="58" t="inlineStr">
        <is>
          <t>Yes</t>
        </is>
      </c>
      <c r="O2151" s="58" t="inlineStr">
        <is>
          <t>Yes</t>
        </is>
      </c>
      <c r="P2151" s="58" t="inlineStr">
        <is>
          <t>One year</t>
        </is>
      </c>
      <c r="Q2151" s="58" t="inlineStr">
        <is>
          <t>Yes</t>
        </is>
      </c>
      <c r="R2151" s="58" t="inlineStr">
        <is>
          <t>Electronic check</t>
        </is>
      </c>
      <c r="S2151" s="123" t="n">
        <v>101.1</v>
      </c>
      <c r="T2151" s="58" t="inlineStr">
        <is>
          <t>4674.4</t>
        </is>
      </c>
      <c r="U2151" s="58" t="inlineStr">
        <is>
          <t>No</t>
        </is>
      </c>
      <c r="V2151" s="123">
        <f>IFERROR(VALUE(TRIM(T2151)),S2151*F2151)</f>
        <v/>
      </c>
      <c r="W2151" s="58">
        <f>IF(F2151&lt;=12,"0-12 mo",IF(F2151&lt;=24,"13-24 mo",IF(F2151&lt;=48,"25-48 mo","49+ mo")))</f>
        <v/>
      </c>
      <c r="X2151" s="58">
        <f>IF(S2151&lt;=35.5,"Q1 Low",IF(S2151&lt;=70.35,"Q2 Mid-Low",IF(S2151&lt;=89.85,"Q3 Mid-High","Q4 High")))</f>
        <v/>
      </c>
      <c r="Y2151" s="58">
        <f>IF(U2151="Yes",1,0)</f>
        <v/>
      </c>
      <c r="Z2151" s="58">
        <f>IF(P2151="Month-to-month",1,0)+IF(M2151="No",1,0)+IF(J2151="No",1,0)+IF(I2151="Fiber optic",1,0)+IF(Q2151="Yes",1,0)</f>
        <v/>
      </c>
    </row>
    <row r="2152" ht="15" customHeight="1" s="59">
      <c r="A2152" s="58" t="inlineStr">
        <is>
          <t>5628-FCGYG</t>
        </is>
      </c>
      <c r="B2152" s="58" t="inlineStr">
        <is>
          <t>Male</t>
        </is>
      </c>
      <c r="C2152" s="58" t="n">
        <v>0</v>
      </c>
      <c r="D2152" s="58" t="inlineStr">
        <is>
          <t>No</t>
        </is>
      </c>
      <c r="E2152" s="58" t="inlineStr">
        <is>
          <t>No</t>
        </is>
      </c>
      <c r="F2152" s="58" t="n">
        <v>21</v>
      </c>
      <c r="G2152" s="58" t="inlineStr">
        <is>
          <t>Yes</t>
        </is>
      </c>
      <c r="H2152" s="58" t="inlineStr">
        <is>
          <t>Yes</t>
        </is>
      </c>
      <c r="I2152" s="58" t="inlineStr">
        <is>
          <t>Fiber optic</t>
        </is>
      </c>
      <c r="J2152" s="58" t="inlineStr">
        <is>
          <t>No</t>
        </is>
      </c>
      <c r="K2152" s="58" t="inlineStr">
        <is>
          <t>No</t>
        </is>
      </c>
      <c r="L2152" s="58" t="inlineStr">
        <is>
          <t>No</t>
        </is>
      </c>
      <c r="M2152" s="58" t="inlineStr">
        <is>
          <t>No</t>
        </is>
      </c>
      <c r="N2152" s="58" t="inlineStr">
        <is>
          <t>No</t>
        </is>
      </c>
      <c r="O2152" s="58" t="inlineStr">
        <is>
          <t>Yes</t>
        </is>
      </c>
      <c r="P2152" s="58" t="inlineStr">
        <is>
          <t>Month-to-month</t>
        </is>
      </c>
      <c r="Q2152" s="58" t="inlineStr">
        <is>
          <t>Yes</t>
        </is>
      </c>
      <c r="R2152" s="58" t="inlineStr">
        <is>
          <t>Electronic check</t>
        </is>
      </c>
      <c r="S2152" s="123" t="n">
        <v>84.09999999999999</v>
      </c>
      <c r="T2152" s="58" t="inlineStr">
        <is>
          <t>1737.45</t>
        </is>
      </c>
      <c r="U2152" s="58" t="inlineStr">
        <is>
          <t>No</t>
        </is>
      </c>
      <c r="V2152" s="123">
        <f>IFERROR(VALUE(TRIM(T2152)),S2152*F2152)</f>
        <v/>
      </c>
      <c r="W2152" s="58">
        <f>IF(F2152&lt;=12,"0-12 mo",IF(F2152&lt;=24,"13-24 mo",IF(F2152&lt;=48,"25-48 mo","49+ mo")))</f>
        <v/>
      </c>
      <c r="X2152" s="58">
        <f>IF(S2152&lt;=35.5,"Q1 Low",IF(S2152&lt;=70.35,"Q2 Mid-Low",IF(S2152&lt;=89.85,"Q3 Mid-High","Q4 High")))</f>
        <v/>
      </c>
      <c r="Y2152" s="58">
        <f>IF(U2152="Yes",1,0)</f>
        <v/>
      </c>
      <c r="Z2152" s="58">
        <f>IF(P2152="Month-to-month",1,0)+IF(M2152="No",1,0)+IF(J2152="No",1,0)+IF(I2152="Fiber optic",1,0)+IF(Q2152="Yes",1,0)</f>
        <v/>
      </c>
    </row>
    <row r="2153" ht="15" customHeight="1" s="59">
      <c r="A2153" s="58" t="inlineStr">
        <is>
          <t>2560-WBWXF</t>
        </is>
      </c>
      <c r="B2153" s="58" t="inlineStr">
        <is>
          <t>Male</t>
        </is>
      </c>
      <c r="C2153" s="58" t="n">
        <v>0</v>
      </c>
      <c r="D2153" s="58" t="inlineStr">
        <is>
          <t>No</t>
        </is>
      </c>
      <c r="E2153" s="58" t="inlineStr">
        <is>
          <t>No</t>
        </is>
      </c>
      <c r="F2153" s="58" t="n">
        <v>68</v>
      </c>
      <c r="G2153" s="58" t="inlineStr">
        <is>
          <t>Yes</t>
        </is>
      </c>
      <c r="H2153" s="58" t="inlineStr">
        <is>
          <t>Yes</t>
        </is>
      </c>
      <c r="I2153" s="58" t="inlineStr">
        <is>
          <t>No</t>
        </is>
      </c>
      <c r="J2153" s="58" t="inlineStr">
        <is>
          <t>No internet service</t>
        </is>
      </c>
      <c r="K2153" s="58" t="inlineStr">
        <is>
          <t>No internet service</t>
        </is>
      </c>
      <c r="L2153" s="58" t="inlineStr">
        <is>
          <t>No internet service</t>
        </is>
      </c>
      <c r="M2153" s="58" t="inlineStr">
        <is>
          <t>No internet service</t>
        </is>
      </c>
      <c r="N2153" s="58" t="inlineStr">
        <is>
          <t>No internet service</t>
        </is>
      </c>
      <c r="O2153" s="58" t="inlineStr">
        <is>
          <t>No internet service</t>
        </is>
      </c>
      <c r="P2153" s="58" t="inlineStr">
        <is>
          <t>Two year</t>
        </is>
      </c>
      <c r="Q2153" s="58" t="inlineStr">
        <is>
          <t>Yes</t>
        </is>
      </c>
      <c r="R2153" s="58" t="inlineStr">
        <is>
          <t>Bank transfer (automatic)</t>
        </is>
      </c>
      <c r="S2153" s="123" t="n">
        <v>24.15</v>
      </c>
      <c r="T2153" s="58" t="inlineStr">
        <is>
          <t>1498.85</t>
        </is>
      </c>
      <c r="U2153" s="58" t="inlineStr">
        <is>
          <t>No</t>
        </is>
      </c>
      <c r="V2153" s="123">
        <f>IFERROR(VALUE(TRIM(T2153)),S2153*F2153)</f>
        <v/>
      </c>
      <c r="W2153" s="58">
        <f>IF(F2153&lt;=12,"0-12 mo",IF(F2153&lt;=24,"13-24 mo",IF(F2153&lt;=48,"25-48 mo","49+ mo")))</f>
        <v/>
      </c>
      <c r="X2153" s="58">
        <f>IF(S2153&lt;=35.5,"Q1 Low",IF(S2153&lt;=70.35,"Q2 Mid-Low",IF(S2153&lt;=89.85,"Q3 Mid-High","Q4 High")))</f>
        <v/>
      </c>
      <c r="Y2153" s="58">
        <f>IF(U2153="Yes",1,0)</f>
        <v/>
      </c>
      <c r="Z2153" s="58">
        <f>IF(P2153="Month-to-month",1,0)+IF(M2153="No",1,0)+IF(J2153="No",1,0)+IF(I2153="Fiber optic",1,0)+IF(Q2153="Yes",1,0)</f>
        <v/>
      </c>
    </row>
    <row r="2154" ht="15" customHeight="1" s="59">
      <c r="A2154" s="58" t="inlineStr">
        <is>
          <t>0248-IPDFW</t>
        </is>
      </c>
      <c r="B2154" s="58" t="inlineStr">
        <is>
          <t>Female</t>
        </is>
      </c>
      <c r="C2154" s="58" t="n">
        <v>0</v>
      </c>
      <c r="D2154" s="58" t="inlineStr">
        <is>
          <t>No</t>
        </is>
      </c>
      <c r="E2154" s="58" t="inlineStr">
        <is>
          <t>No</t>
        </is>
      </c>
      <c r="F2154" s="58" t="n">
        <v>1</v>
      </c>
      <c r="G2154" s="58" t="inlineStr">
        <is>
          <t>Yes</t>
        </is>
      </c>
      <c r="H2154" s="58" t="inlineStr">
        <is>
          <t>Yes</t>
        </is>
      </c>
      <c r="I2154" s="58" t="inlineStr">
        <is>
          <t>DSL</t>
        </is>
      </c>
      <c r="J2154" s="58" t="inlineStr">
        <is>
          <t>No</t>
        </is>
      </c>
      <c r="K2154" s="58" t="inlineStr">
        <is>
          <t>No</t>
        </is>
      </c>
      <c r="L2154" s="58" t="inlineStr">
        <is>
          <t>No</t>
        </is>
      </c>
      <c r="M2154" s="58" t="inlineStr">
        <is>
          <t>No</t>
        </is>
      </c>
      <c r="N2154" s="58" t="inlineStr">
        <is>
          <t>No</t>
        </is>
      </c>
      <c r="O2154" s="58" t="inlineStr">
        <is>
          <t>No</t>
        </is>
      </c>
      <c r="P2154" s="58" t="inlineStr">
        <is>
          <t>Month-to-month</t>
        </is>
      </c>
      <c r="Q2154" s="58" t="inlineStr">
        <is>
          <t>Yes</t>
        </is>
      </c>
      <c r="R2154" s="58" t="inlineStr">
        <is>
          <t>Electronic check</t>
        </is>
      </c>
      <c r="S2154" s="123" t="n">
        <v>50.1</v>
      </c>
      <c r="T2154" s="58" t="inlineStr">
        <is>
          <t>50.1</t>
        </is>
      </c>
      <c r="U2154" s="58" t="inlineStr">
        <is>
          <t>No</t>
        </is>
      </c>
      <c r="V2154" s="123">
        <f>IFERROR(VALUE(TRIM(T2154)),S2154*F2154)</f>
        <v/>
      </c>
      <c r="W2154" s="58">
        <f>IF(F2154&lt;=12,"0-12 mo",IF(F2154&lt;=24,"13-24 mo",IF(F2154&lt;=48,"25-48 mo","49+ mo")))</f>
        <v/>
      </c>
      <c r="X2154" s="58">
        <f>IF(S2154&lt;=35.5,"Q1 Low",IF(S2154&lt;=70.35,"Q2 Mid-Low",IF(S2154&lt;=89.85,"Q3 Mid-High","Q4 High")))</f>
        <v/>
      </c>
      <c r="Y2154" s="58">
        <f>IF(U2154="Yes",1,0)</f>
        <v/>
      </c>
      <c r="Z2154" s="58">
        <f>IF(P2154="Month-to-month",1,0)+IF(M2154="No",1,0)+IF(J2154="No",1,0)+IF(I2154="Fiber optic",1,0)+IF(Q2154="Yes",1,0)</f>
        <v/>
      </c>
    </row>
    <row r="2155" ht="15" customHeight="1" s="59">
      <c r="A2155" s="58" t="inlineStr">
        <is>
          <t>7978-DKUQH</t>
        </is>
      </c>
      <c r="B2155" s="58" t="inlineStr">
        <is>
          <t>Female</t>
        </is>
      </c>
      <c r="C2155" s="58" t="n">
        <v>0</v>
      </c>
      <c r="D2155" s="58" t="inlineStr">
        <is>
          <t>Yes</t>
        </is>
      </c>
      <c r="E2155" s="58" t="inlineStr">
        <is>
          <t>No</t>
        </is>
      </c>
      <c r="F2155" s="58" t="n">
        <v>25</v>
      </c>
      <c r="G2155" s="58" t="inlineStr">
        <is>
          <t>Yes</t>
        </is>
      </c>
      <c r="H2155" s="58" t="inlineStr">
        <is>
          <t>No</t>
        </is>
      </c>
      <c r="I2155" s="58" t="inlineStr">
        <is>
          <t>Fiber optic</t>
        </is>
      </c>
      <c r="J2155" s="58" t="inlineStr">
        <is>
          <t>No</t>
        </is>
      </c>
      <c r="K2155" s="58" t="inlineStr">
        <is>
          <t>No</t>
        </is>
      </c>
      <c r="L2155" s="58" t="inlineStr">
        <is>
          <t>Yes</t>
        </is>
      </c>
      <c r="M2155" s="58" t="inlineStr">
        <is>
          <t>No</t>
        </is>
      </c>
      <c r="N2155" s="58" t="inlineStr">
        <is>
          <t>No</t>
        </is>
      </c>
      <c r="O2155" s="58" t="inlineStr">
        <is>
          <t>No</t>
        </is>
      </c>
      <c r="P2155" s="58" t="inlineStr">
        <is>
          <t>Month-to-month</t>
        </is>
      </c>
      <c r="Q2155" s="58" t="inlineStr">
        <is>
          <t>Yes</t>
        </is>
      </c>
      <c r="R2155" s="58" t="inlineStr">
        <is>
          <t>Electronic check</t>
        </is>
      </c>
      <c r="S2155" s="123" t="n">
        <v>74.59999999999999</v>
      </c>
      <c r="T2155" s="58" t="inlineStr">
        <is>
          <t>1797.75</t>
        </is>
      </c>
      <c r="U2155" s="58" t="inlineStr">
        <is>
          <t>No</t>
        </is>
      </c>
      <c r="V2155" s="123">
        <f>IFERROR(VALUE(TRIM(T2155)),S2155*F2155)</f>
        <v/>
      </c>
      <c r="W2155" s="58">
        <f>IF(F2155&lt;=12,"0-12 mo",IF(F2155&lt;=24,"13-24 mo",IF(F2155&lt;=48,"25-48 mo","49+ mo")))</f>
        <v/>
      </c>
      <c r="X2155" s="58">
        <f>IF(S2155&lt;=35.5,"Q1 Low",IF(S2155&lt;=70.35,"Q2 Mid-Low",IF(S2155&lt;=89.85,"Q3 Mid-High","Q4 High")))</f>
        <v/>
      </c>
      <c r="Y2155" s="58">
        <f>IF(U2155="Yes",1,0)</f>
        <v/>
      </c>
      <c r="Z2155" s="58">
        <f>IF(P2155="Month-to-month",1,0)+IF(M2155="No",1,0)+IF(J2155="No",1,0)+IF(I2155="Fiber optic",1,0)+IF(Q2155="Yes",1,0)</f>
        <v/>
      </c>
    </row>
    <row r="2156" ht="15" customHeight="1" s="59">
      <c r="A2156" s="58" t="inlineStr">
        <is>
          <t>4335-UPJSI</t>
        </is>
      </c>
      <c r="B2156" s="58" t="inlineStr">
        <is>
          <t>Female</t>
        </is>
      </c>
      <c r="C2156" s="58" t="n">
        <v>0</v>
      </c>
      <c r="D2156" s="58" t="inlineStr">
        <is>
          <t>No</t>
        </is>
      </c>
      <c r="E2156" s="58" t="inlineStr">
        <is>
          <t>Yes</t>
        </is>
      </c>
      <c r="F2156" s="58" t="n">
        <v>24</v>
      </c>
      <c r="G2156" s="58" t="inlineStr">
        <is>
          <t>Yes</t>
        </is>
      </c>
      <c r="H2156" s="58" t="inlineStr">
        <is>
          <t>No</t>
        </is>
      </c>
      <c r="I2156" s="58" t="inlineStr">
        <is>
          <t>No</t>
        </is>
      </c>
      <c r="J2156" s="58" t="inlineStr">
        <is>
          <t>No internet service</t>
        </is>
      </c>
      <c r="K2156" s="58" t="inlineStr">
        <is>
          <t>No internet service</t>
        </is>
      </c>
      <c r="L2156" s="58" t="inlineStr">
        <is>
          <t>No internet service</t>
        </is>
      </c>
      <c r="M2156" s="58" t="inlineStr">
        <is>
          <t>No internet service</t>
        </is>
      </c>
      <c r="N2156" s="58" t="inlineStr">
        <is>
          <t>No internet service</t>
        </is>
      </c>
      <c r="O2156" s="58" t="inlineStr">
        <is>
          <t>No internet service</t>
        </is>
      </c>
      <c r="P2156" s="58" t="inlineStr">
        <is>
          <t>Two year</t>
        </is>
      </c>
      <c r="Q2156" s="58" t="inlineStr">
        <is>
          <t>No</t>
        </is>
      </c>
      <c r="R2156" s="58" t="inlineStr">
        <is>
          <t>Mailed check</t>
        </is>
      </c>
      <c r="S2156" s="123" t="n">
        <v>19.75</v>
      </c>
      <c r="T2156" s="58" t="inlineStr">
        <is>
          <t>498.1</t>
        </is>
      </c>
      <c r="U2156" s="58" t="inlineStr">
        <is>
          <t>No</t>
        </is>
      </c>
      <c r="V2156" s="123">
        <f>IFERROR(VALUE(TRIM(T2156)),S2156*F2156)</f>
        <v/>
      </c>
      <c r="W2156" s="58">
        <f>IF(F2156&lt;=12,"0-12 mo",IF(F2156&lt;=24,"13-24 mo",IF(F2156&lt;=48,"25-48 mo","49+ mo")))</f>
        <v/>
      </c>
      <c r="X2156" s="58">
        <f>IF(S2156&lt;=35.5,"Q1 Low",IF(S2156&lt;=70.35,"Q2 Mid-Low",IF(S2156&lt;=89.85,"Q3 Mid-High","Q4 High")))</f>
        <v/>
      </c>
      <c r="Y2156" s="58">
        <f>IF(U2156="Yes",1,0)</f>
        <v/>
      </c>
      <c r="Z2156" s="58">
        <f>IF(P2156="Month-to-month",1,0)+IF(M2156="No",1,0)+IF(J2156="No",1,0)+IF(I2156="Fiber optic",1,0)+IF(Q2156="Yes",1,0)</f>
        <v/>
      </c>
    </row>
    <row r="2157" ht="15" customHeight="1" s="59">
      <c r="A2157" s="58" t="inlineStr">
        <is>
          <t>0524-IAVZO</t>
        </is>
      </c>
      <c r="B2157" s="58" t="inlineStr">
        <is>
          <t>Female</t>
        </is>
      </c>
      <c r="C2157" s="58" t="n">
        <v>0</v>
      </c>
      <c r="D2157" s="58" t="inlineStr">
        <is>
          <t>Yes</t>
        </is>
      </c>
      <c r="E2157" s="58" t="inlineStr">
        <is>
          <t>No</t>
        </is>
      </c>
      <c r="F2157" s="58" t="n">
        <v>30</v>
      </c>
      <c r="G2157" s="58" t="inlineStr">
        <is>
          <t>Yes</t>
        </is>
      </c>
      <c r="H2157" s="58" t="inlineStr">
        <is>
          <t>Yes</t>
        </is>
      </c>
      <c r="I2157" s="58" t="inlineStr">
        <is>
          <t>Fiber optic</t>
        </is>
      </c>
      <c r="J2157" s="58" t="inlineStr">
        <is>
          <t>No</t>
        </is>
      </c>
      <c r="K2157" s="58" t="inlineStr">
        <is>
          <t>No</t>
        </is>
      </c>
      <c r="L2157" s="58" t="inlineStr">
        <is>
          <t>No</t>
        </is>
      </c>
      <c r="M2157" s="58" t="inlineStr">
        <is>
          <t>No</t>
        </is>
      </c>
      <c r="N2157" s="58" t="inlineStr">
        <is>
          <t>No</t>
        </is>
      </c>
      <c r="O2157" s="58" t="inlineStr">
        <is>
          <t>Yes</t>
        </is>
      </c>
      <c r="P2157" s="58" t="inlineStr">
        <is>
          <t>Month-to-month</t>
        </is>
      </c>
      <c r="Q2157" s="58" t="inlineStr">
        <is>
          <t>Yes</t>
        </is>
      </c>
      <c r="R2157" s="58" t="inlineStr">
        <is>
          <t>Electronic check</t>
        </is>
      </c>
      <c r="S2157" s="123" t="n">
        <v>85</v>
      </c>
      <c r="T2157" s="58" t="inlineStr">
        <is>
          <t>2624.25</t>
        </is>
      </c>
      <c r="U2157" s="58" t="inlineStr">
        <is>
          <t>Yes</t>
        </is>
      </c>
      <c r="V2157" s="123">
        <f>IFERROR(VALUE(TRIM(T2157)),S2157*F2157)</f>
        <v/>
      </c>
      <c r="W2157" s="58">
        <f>IF(F2157&lt;=12,"0-12 mo",IF(F2157&lt;=24,"13-24 mo",IF(F2157&lt;=48,"25-48 mo","49+ mo")))</f>
        <v/>
      </c>
      <c r="X2157" s="58">
        <f>IF(S2157&lt;=35.5,"Q1 Low",IF(S2157&lt;=70.35,"Q2 Mid-Low",IF(S2157&lt;=89.85,"Q3 Mid-High","Q4 High")))</f>
        <v/>
      </c>
      <c r="Y2157" s="58">
        <f>IF(U2157="Yes",1,0)</f>
        <v/>
      </c>
      <c r="Z2157" s="58">
        <f>IF(P2157="Month-to-month",1,0)+IF(M2157="No",1,0)+IF(J2157="No",1,0)+IF(I2157="Fiber optic",1,0)+IF(Q2157="Yes",1,0)</f>
        <v/>
      </c>
    </row>
    <row r="2158" ht="15" customHeight="1" s="59">
      <c r="A2158" s="58" t="inlineStr">
        <is>
          <t>2737-YNGYW</t>
        </is>
      </c>
      <c r="B2158" s="58" t="inlineStr">
        <is>
          <t>Female</t>
        </is>
      </c>
      <c r="C2158" s="58" t="n">
        <v>0</v>
      </c>
      <c r="D2158" s="58" t="inlineStr">
        <is>
          <t>No</t>
        </is>
      </c>
      <c r="E2158" s="58" t="inlineStr">
        <is>
          <t>No</t>
        </is>
      </c>
      <c r="F2158" s="58" t="n">
        <v>2</v>
      </c>
      <c r="G2158" s="58" t="inlineStr">
        <is>
          <t>Yes</t>
        </is>
      </c>
      <c r="H2158" s="58" t="inlineStr">
        <is>
          <t>No</t>
        </is>
      </c>
      <c r="I2158" s="58" t="inlineStr">
        <is>
          <t>Fiber optic</t>
        </is>
      </c>
      <c r="J2158" s="58" t="inlineStr">
        <is>
          <t>No</t>
        </is>
      </c>
      <c r="K2158" s="58" t="inlineStr">
        <is>
          <t>No</t>
        </is>
      </c>
      <c r="L2158" s="58" t="inlineStr">
        <is>
          <t>No</t>
        </is>
      </c>
      <c r="M2158" s="58" t="inlineStr">
        <is>
          <t>No</t>
        </is>
      </c>
      <c r="N2158" s="58" t="inlineStr">
        <is>
          <t>No</t>
        </is>
      </c>
      <c r="O2158" s="58" t="inlineStr">
        <is>
          <t>Yes</t>
        </is>
      </c>
      <c r="P2158" s="58" t="inlineStr">
        <is>
          <t>Month-to-month</t>
        </is>
      </c>
      <c r="Q2158" s="58" t="inlineStr">
        <is>
          <t>No</t>
        </is>
      </c>
      <c r="R2158" s="58" t="inlineStr">
        <is>
          <t>Electronic check</t>
        </is>
      </c>
      <c r="S2158" s="123" t="n">
        <v>80.55</v>
      </c>
      <c r="T2158" s="58" t="inlineStr">
        <is>
          <t>184.1</t>
        </is>
      </c>
      <c r="U2158" s="58" t="inlineStr">
        <is>
          <t>Yes</t>
        </is>
      </c>
      <c r="V2158" s="123">
        <f>IFERROR(VALUE(TRIM(T2158)),S2158*F2158)</f>
        <v/>
      </c>
      <c r="W2158" s="58">
        <f>IF(F2158&lt;=12,"0-12 mo",IF(F2158&lt;=24,"13-24 mo",IF(F2158&lt;=48,"25-48 mo","49+ mo")))</f>
        <v/>
      </c>
      <c r="X2158" s="58">
        <f>IF(S2158&lt;=35.5,"Q1 Low",IF(S2158&lt;=70.35,"Q2 Mid-Low",IF(S2158&lt;=89.85,"Q3 Mid-High","Q4 High")))</f>
        <v/>
      </c>
      <c r="Y2158" s="58">
        <f>IF(U2158="Yes",1,0)</f>
        <v/>
      </c>
      <c r="Z2158" s="58">
        <f>IF(P2158="Month-to-month",1,0)+IF(M2158="No",1,0)+IF(J2158="No",1,0)+IF(I2158="Fiber optic",1,0)+IF(Q2158="Yes",1,0)</f>
        <v/>
      </c>
    </row>
    <row r="2159" ht="15" customHeight="1" s="59">
      <c r="A2159" s="58" t="inlineStr">
        <is>
          <t>1784-EZDKJ</t>
        </is>
      </c>
      <c r="B2159" s="58" t="inlineStr">
        <is>
          <t>Male</t>
        </is>
      </c>
      <c r="C2159" s="58" t="n">
        <v>0</v>
      </c>
      <c r="D2159" s="58" t="inlineStr">
        <is>
          <t>Yes</t>
        </is>
      </c>
      <c r="E2159" s="58" t="inlineStr">
        <is>
          <t>No</t>
        </is>
      </c>
      <c r="F2159" s="58" t="n">
        <v>51</v>
      </c>
      <c r="G2159" s="58" t="inlineStr">
        <is>
          <t>Yes</t>
        </is>
      </c>
      <c r="H2159" s="58" t="inlineStr">
        <is>
          <t>Yes</t>
        </is>
      </c>
      <c r="I2159" s="58" t="inlineStr">
        <is>
          <t>Fiber optic</t>
        </is>
      </c>
      <c r="J2159" s="58" t="inlineStr">
        <is>
          <t>No</t>
        </is>
      </c>
      <c r="K2159" s="58" t="inlineStr">
        <is>
          <t>Yes</t>
        </is>
      </c>
      <c r="L2159" s="58" t="inlineStr">
        <is>
          <t>Yes</t>
        </is>
      </c>
      <c r="M2159" s="58" t="inlineStr">
        <is>
          <t>No</t>
        </is>
      </c>
      <c r="N2159" s="58" t="inlineStr">
        <is>
          <t>Yes</t>
        </is>
      </c>
      <c r="O2159" s="58" t="inlineStr">
        <is>
          <t>Yes</t>
        </is>
      </c>
      <c r="P2159" s="58" t="inlineStr">
        <is>
          <t>One year</t>
        </is>
      </c>
      <c r="Q2159" s="58" t="inlineStr">
        <is>
          <t>Yes</t>
        </is>
      </c>
      <c r="R2159" s="58" t="inlineStr">
        <is>
          <t>Bank transfer (automatic)</t>
        </is>
      </c>
      <c r="S2159" s="123" t="n">
        <v>106.8</v>
      </c>
      <c r="T2159" s="58" t="inlineStr">
        <is>
          <t>5498.8</t>
        </is>
      </c>
      <c r="U2159" s="58" t="inlineStr">
        <is>
          <t>No</t>
        </is>
      </c>
      <c r="V2159" s="123">
        <f>IFERROR(VALUE(TRIM(T2159)),S2159*F2159)</f>
        <v/>
      </c>
      <c r="W2159" s="58">
        <f>IF(F2159&lt;=12,"0-12 mo",IF(F2159&lt;=24,"13-24 mo",IF(F2159&lt;=48,"25-48 mo","49+ mo")))</f>
        <v/>
      </c>
      <c r="X2159" s="58">
        <f>IF(S2159&lt;=35.5,"Q1 Low",IF(S2159&lt;=70.35,"Q2 Mid-Low",IF(S2159&lt;=89.85,"Q3 Mid-High","Q4 High")))</f>
        <v/>
      </c>
      <c r="Y2159" s="58">
        <f>IF(U2159="Yes",1,0)</f>
        <v/>
      </c>
      <c r="Z2159" s="58">
        <f>IF(P2159="Month-to-month",1,0)+IF(M2159="No",1,0)+IF(J2159="No",1,0)+IF(I2159="Fiber optic",1,0)+IF(Q2159="Yes",1,0)</f>
        <v/>
      </c>
    </row>
    <row r="2160" ht="15" customHeight="1" s="59">
      <c r="A2160" s="58" t="inlineStr">
        <is>
          <t>9297-FVVDH</t>
        </is>
      </c>
      <c r="B2160" s="58" t="inlineStr">
        <is>
          <t>Female</t>
        </is>
      </c>
      <c r="C2160" s="58" t="n">
        <v>0</v>
      </c>
      <c r="D2160" s="58" t="inlineStr">
        <is>
          <t>Yes</t>
        </is>
      </c>
      <c r="E2160" s="58" t="inlineStr">
        <is>
          <t>Yes</t>
        </is>
      </c>
      <c r="F2160" s="58" t="n">
        <v>57</v>
      </c>
      <c r="G2160" s="58" t="inlineStr">
        <is>
          <t>Yes</t>
        </is>
      </c>
      <c r="H2160" s="58" t="inlineStr">
        <is>
          <t>Yes</t>
        </is>
      </c>
      <c r="I2160" s="58" t="inlineStr">
        <is>
          <t>DSL</t>
        </is>
      </c>
      <c r="J2160" s="58" t="inlineStr">
        <is>
          <t>Yes</t>
        </is>
      </c>
      <c r="K2160" s="58" t="inlineStr">
        <is>
          <t>No</t>
        </is>
      </c>
      <c r="L2160" s="58" t="inlineStr">
        <is>
          <t>Yes</t>
        </is>
      </c>
      <c r="M2160" s="58" t="inlineStr">
        <is>
          <t>Yes</t>
        </is>
      </c>
      <c r="N2160" s="58" t="inlineStr">
        <is>
          <t>Yes</t>
        </is>
      </c>
      <c r="O2160" s="58" t="inlineStr">
        <is>
          <t>Yes</t>
        </is>
      </c>
      <c r="P2160" s="58" t="inlineStr">
        <is>
          <t>Two year</t>
        </is>
      </c>
      <c r="Q2160" s="58" t="inlineStr">
        <is>
          <t>Yes</t>
        </is>
      </c>
      <c r="R2160" s="58" t="inlineStr">
        <is>
          <t>Electronic check</t>
        </is>
      </c>
      <c r="S2160" s="123" t="n">
        <v>84.5</v>
      </c>
      <c r="T2160" s="58" t="inlineStr">
        <is>
          <t>4845.4</t>
        </is>
      </c>
      <c r="U2160" s="58" t="inlineStr">
        <is>
          <t>No</t>
        </is>
      </c>
      <c r="V2160" s="123">
        <f>IFERROR(VALUE(TRIM(T2160)),S2160*F2160)</f>
        <v/>
      </c>
      <c r="W2160" s="58">
        <f>IF(F2160&lt;=12,"0-12 mo",IF(F2160&lt;=24,"13-24 mo",IF(F2160&lt;=48,"25-48 mo","49+ mo")))</f>
        <v/>
      </c>
      <c r="X2160" s="58">
        <f>IF(S2160&lt;=35.5,"Q1 Low",IF(S2160&lt;=70.35,"Q2 Mid-Low",IF(S2160&lt;=89.85,"Q3 Mid-High","Q4 High")))</f>
        <v/>
      </c>
      <c r="Y2160" s="58">
        <f>IF(U2160="Yes",1,0)</f>
        <v/>
      </c>
      <c r="Z2160" s="58">
        <f>IF(P2160="Month-to-month",1,0)+IF(M2160="No",1,0)+IF(J2160="No",1,0)+IF(I2160="Fiber optic",1,0)+IF(Q2160="Yes",1,0)</f>
        <v/>
      </c>
    </row>
    <row r="2161" ht="15" customHeight="1" s="59">
      <c r="A2161" s="58" t="inlineStr">
        <is>
          <t>8007-YYPWD</t>
        </is>
      </c>
      <c r="B2161" s="58" t="inlineStr">
        <is>
          <t>Female</t>
        </is>
      </c>
      <c r="C2161" s="58" t="n">
        <v>0</v>
      </c>
      <c r="D2161" s="58" t="inlineStr">
        <is>
          <t>No</t>
        </is>
      </c>
      <c r="E2161" s="58" t="inlineStr">
        <is>
          <t>No</t>
        </is>
      </c>
      <c r="F2161" s="58" t="n">
        <v>15</v>
      </c>
      <c r="G2161" s="58" t="inlineStr">
        <is>
          <t>Yes</t>
        </is>
      </c>
      <c r="H2161" s="58" t="inlineStr">
        <is>
          <t>Yes</t>
        </is>
      </c>
      <c r="I2161" s="58" t="inlineStr">
        <is>
          <t>No</t>
        </is>
      </c>
      <c r="J2161" s="58" t="inlineStr">
        <is>
          <t>No internet service</t>
        </is>
      </c>
      <c r="K2161" s="58" t="inlineStr">
        <is>
          <t>No internet service</t>
        </is>
      </c>
      <c r="L2161" s="58" t="inlineStr">
        <is>
          <t>No internet service</t>
        </is>
      </c>
      <c r="M2161" s="58" t="inlineStr">
        <is>
          <t>No internet service</t>
        </is>
      </c>
      <c r="N2161" s="58" t="inlineStr">
        <is>
          <t>No internet service</t>
        </is>
      </c>
      <c r="O2161" s="58" t="inlineStr">
        <is>
          <t>No internet service</t>
        </is>
      </c>
      <c r="P2161" s="58" t="inlineStr">
        <is>
          <t>Two year</t>
        </is>
      </c>
      <c r="Q2161" s="58" t="inlineStr">
        <is>
          <t>No</t>
        </is>
      </c>
      <c r="R2161" s="58" t="inlineStr">
        <is>
          <t>Bank transfer (automatic)</t>
        </is>
      </c>
      <c r="S2161" s="123" t="n">
        <v>25.05</v>
      </c>
      <c r="T2161" s="58" t="inlineStr">
        <is>
          <t>369.1</t>
        </is>
      </c>
      <c r="U2161" s="58" t="inlineStr">
        <is>
          <t>No</t>
        </is>
      </c>
      <c r="V2161" s="123">
        <f>IFERROR(VALUE(TRIM(T2161)),S2161*F2161)</f>
        <v/>
      </c>
      <c r="W2161" s="58">
        <f>IF(F2161&lt;=12,"0-12 mo",IF(F2161&lt;=24,"13-24 mo",IF(F2161&lt;=48,"25-48 mo","49+ mo")))</f>
        <v/>
      </c>
      <c r="X2161" s="58">
        <f>IF(S2161&lt;=35.5,"Q1 Low",IF(S2161&lt;=70.35,"Q2 Mid-Low",IF(S2161&lt;=89.85,"Q3 Mid-High","Q4 High")))</f>
        <v/>
      </c>
      <c r="Y2161" s="58">
        <f>IF(U2161="Yes",1,0)</f>
        <v/>
      </c>
      <c r="Z2161" s="58">
        <f>IF(P2161="Month-to-month",1,0)+IF(M2161="No",1,0)+IF(J2161="No",1,0)+IF(I2161="Fiber optic",1,0)+IF(Q2161="Yes",1,0)</f>
        <v/>
      </c>
    </row>
    <row r="2162" ht="15" customHeight="1" s="59">
      <c r="A2162" s="58" t="inlineStr">
        <is>
          <t>7101-HRBLJ</t>
        </is>
      </c>
      <c r="B2162" s="58" t="inlineStr">
        <is>
          <t>Female</t>
        </is>
      </c>
      <c r="C2162" s="58" t="n">
        <v>0</v>
      </c>
      <c r="D2162" s="58" t="inlineStr">
        <is>
          <t>Yes</t>
        </is>
      </c>
      <c r="E2162" s="58" t="inlineStr">
        <is>
          <t>Yes</t>
        </is>
      </c>
      <c r="F2162" s="58" t="n">
        <v>72</v>
      </c>
      <c r="G2162" s="58" t="inlineStr">
        <is>
          <t>Yes</t>
        </is>
      </c>
      <c r="H2162" s="58" t="inlineStr">
        <is>
          <t>No</t>
        </is>
      </c>
      <c r="I2162" s="58" t="inlineStr">
        <is>
          <t>DSL</t>
        </is>
      </c>
      <c r="J2162" s="58" t="inlineStr">
        <is>
          <t>Yes</t>
        </is>
      </c>
      <c r="K2162" s="58" t="inlineStr">
        <is>
          <t>Yes</t>
        </is>
      </c>
      <c r="L2162" s="58" t="inlineStr">
        <is>
          <t>Yes</t>
        </is>
      </c>
      <c r="M2162" s="58" t="inlineStr">
        <is>
          <t>Yes</t>
        </is>
      </c>
      <c r="N2162" s="58" t="inlineStr">
        <is>
          <t>Yes</t>
        </is>
      </c>
      <c r="O2162" s="58" t="inlineStr">
        <is>
          <t>Yes</t>
        </is>
      </c>
      <c r="P2162" s="58" t="inlineStr">
        <is>
          <t>Two year</t>
        </is>
      </c>
      <c r="Q2162" s="58" t="inlineStr">
        <is>
          <t>Yes</t>
        </is>
      </c>
      <c r="R2162" s="58" t="inlineStr">
        <is>
          <t>Bank transfer (automatic)</t>
        </is>
      </c>
      <c r="S2162" s="123" t="n">
        <v>83.7</v>
      </c>
      <c r="T2162" s="58" t="inlineStr">
        <is>
          <t>6096.9</t>
        </is>
      </c>
      <c r="U2162" s="58" t="inlineStr">
        <is>
          <t>No</t>
        </is>
      </c>
      <c r="V2162" s="123">
        <f>IFERROR(VALUE(TRIM(T2162)),S2162*F2162)</f>
        <v/>
      </c>
      <c r="W2162" s="58">
        <f>IF(F2162&lt;=12,"0-12 mo",IF(F2162&lt;=24,"13-24 mo",IF(F2162&lt;=48,"25-48 mo","49+ mo")))</f>
        <v/>
      </c>
      <c r="X2162" s="58">
        <f>IF(S2162&lt;=35.5,"Q1 Low",IF(S2162&lt;=70.35,"Q2 Mid-Low",IF(S2162&lt;=89.85,"Q3 Mid-High","Q4 High")))</f>
        <v/>
      </c>
      <c r="Y2162" s="58">
        <f>IF(U2162="Yes",1,0)</f>
        <v/>
      </c>
      <c r="Z2162" s="58">
        <f>IF(P2162="Month-to-month",1,0)+IF(M2162="No",1,0)+IF(J2162="No",1,0)+IF(I2162="Fiber optic",1,0)+IF(Q2162="Yes",1,0)</f>
        <v/>
      </c>
    </row>
    <row r="2163" ht="15" customHeight="1" s="59">
      <c r="A2163" s="58" t="inlineStr">
        <is>
          <t>5159-YFPKQ</t>
        </is>
      </c>
      <c r="B2163" s="58" t="inlineStr">
        <is>
          <t>Female</t>
        </is>
      </c>
      <c r="C2163" s="58" t="n">
        <v>0</v>
      </c>
      <c r="D2163" s="58" t="inlineStr">
        <is>
          <t>No</t>
        </is>
      </c>
      <c r="E2163" s="58" t="inlineStr">
        <is>
          <t>No</t>
        </is>
      </c>
      <c r="F2163" s="58" t="n">
        <v>2</v>
      </c>
      <c r="G2163" s="58" t="inlineStr">
        <is>
          <t>Yes</t>
        </is>
      </c>
      <c r="H2163" s="58" t="inlineStr">
        <is>
          <t>No</t>
        </is>
      </c>
      <c r="I2163" s="58" t="inlineStr">
        <is>
          <t>Fiber optic</t>
        </is>
      </c>
      <c r="J2163" s="58" t="inlineStr">
        <is>
          <t>No</t>
        </is>
      </c>
      <c r="K2163" s="58" t="inlineStr">
        <is>
          <t>No</t>
        </is>
      </c>
      <c r="L2163" s="58" t="inlineStr">
        <is>
          <t>Yes</t>
        </is>
      </c>
      <c r="M2163" s="58" t="inlineStr">
        <is>
          <t>No</t>
        </is>
      </c>
      <c r="N2163" s="58" t="inlineStr">
        <is>
          <t>No</t>
        </is>
      </c>
      <c r="O2163" s="58" t="inlineStr">
        <is>
          <t>No</t>
        </is>
      </c>
      <c r="P2163" s="58" t="inlineStr">
        <is>
          <t>Month-to-month</t>
        </is>
      </c>
      <c r="Q2163" s="58" t="inlineStr">
        <is>
          <t>Yes</t>
        </is>
      </c>
      <c r="R2163" s="58" t="inlineStr">
        <is>
          <t>Electronic check</t>
        </is>
      </c>
      <c r="S2163" s="123" t="n">
        <v>75.8</v>
      </c>
      <c r="T2163" s="58" t="inlineStr">
        <is>
          <t>160.75</t>
        </is>
      </c>
      <c r="U2163" s="58" t="inlineStr">
        <is>
          <t>Yes</t>
        </is>
      </c>
      <c r="V2163" s="123">
        <f>IFERROR(VALUE(TRIM(T2163)),S2163*F2163)</f>
        <v/>
      </c>
      <c r="W2163" s="58">
        <f>IF(F2163&lt;=12,"0-12 mo",IF(F2163&lt;=24,"13-24 mo",IF(F2163&lt;=48,"25-48 mo","49+ mo")))</f>
        <v/>
      </c>
      <c r="X2163" s="58">
        <f>IF(S2163&lt;=35.5,"Q1 Low",IF(S2163&lt;=70.35,"Q2 Mid-Low",IF(S2163&lt;=89.85,"Q3 Mid-High","Q4 High")))</f>
        <v/>
      </c>
      <c r="Y2163" s="58">
        <f>IF(U2163="Yes",1,0)</f>
        <v/>
      </c>
      <c r="Z2163" s="58">
        <f>IF(P2163="Month-to-month",1,0)+IF(M2163="No",1,0)+IF(J2163="No",1,0)+IF(I2163="Fiber optic",1,0)+IF(Q2163="Yes",1,0)</f>
        <v/>
      </c>
    </row>
    <row r="2164" ht="15" customHeight="1" s="59">
      <c r="A2164" s="58" t="inlineStr">
        <is>
          <t>6635-CPNUN</t>
        </is>
      </c>
      <c r="B2164" s="58" t="inlineStr">
        <is>
          <t>Male</t>
        </is>
      </c>
      <c r="C2164" s="58" t="n">
        <v>0</v>
      </c>
      <c r="D2164" s="58" t="inlineStr">
        <is>
          <t>Yes</t>
        </is>
      </c>
      <c r="E2164" s="58" t="inlineStr">
        <is>
          <t>No</t>
        </is>
      </c>
      <c r="F2164" s="58" t="n">
        <v>28</v>
      </c>
      <c r="G2164" s="58" t="inlineStr">
        <is>
          <t>Yes</t>
        </is>
      </c>
      <c r="H2164" s="58" t="inlineStr">
        <is>
          <t>Yes</t>
        </is>
      </c>
      <c r="I2164" s="58" t="inlineStr">
        <is>
          <t>Fiber optic</t>
        </is>
      </c>
      <c r="J2164" s="58" t="inlineStr">
        <is>
          <t>No</t>
        </is>
      </c>
      <c r="K2164" s="58" t="inlineStr">
        <is>
          <t>Yes</t>
        </is>
      </c>
      <c r="L2164" s="58" t="inlineStr">
        <is>
          <t>Yes</t>
        </is>
      </c>
      <c r="M2164" s="58" t="inlineStr">
        <is>
          <t>No</t>
        </is>
      </c>
      <c r="N2164" s="58" t="inlineStr">
        <is>
          <t>Yes</t>
        </is>
      </c>
      <c r="O2164" s="58" t="inlineStr">
        <is>
          <t>No</t>
        </is>
      </c>
      <c r="P2164" s="58" t="inlineStr">
        <is>
          <t>Month-to-month</t>
        </is>
      </c>
      <c r="Q2164" s="58" t="inlineStr">
        <is>
          <t>No</t>
        </is>
      </c>
      <c r="R2164" s="58" t="inlineStr">
        <is>
          <t>Credit card (automatic)</t>
        </is>
      </c>
      <c r="S2164" s="123" t="n">
        <v>96.59999999999999</v>
      </c>
      <c r="T2164" s="58" t="inlineStr">
        <is>
          <t>2684.35</t>
        </is>
      </c>
      <c r="U2164" s="58" t="inlineStr">
        <is>
          <t>No</t>
        </is>
      </c>
      <c r="V2164" s="123">
        <f>IFERROR(VALUE(TRIM(T2164)),S2164*F2164)</f>
        <v/>
      </c>
      <c r="W2164" s="58">
        <f>IF(F2164&lt;=12,"0-12 mo",IF(F2164&lt;=24,"13-24 mo",IF(F2164&lt;=48,"25-48 mo","49+ mo")))</f>
        <v/>
      </c>
      <c r="X2164" s="58">
        <f>IF(S2164&lt;=35.5,"Q1 Low",IF(S2164&lt;=70.35,"Q2 Mid-Low",IF(S2164&lt;=89.85,"Q3 Mid-High","Q4 High")))</f>
        <v/>
      </c>
      <c r="Y2164" s="58">
        <f>IF(U2164="Yes",1,0)</f>
        <v/>
      </c>
      <c r="Z2164" s="58">
        <f>IF(P2164="Month-to-month",1,0)+IF(M2164="No",1,0)+IF(J2164="No",1,0)+IF(I2164="Fiber optic",1,0)+IF(Q2164="Yes",1,0)</f>
        <v/>
      </c>
    </row>
    <row r="2165" ht="15" customHeight="1" s="59">
      <c r="A2165" s="58" t="inlineStr">
        <is>
          <t>4021-RQSNY</t>
        </is>
      </c>
      <c r="B2165" s="58" t="inlineStr">
        <is>
          <t>Male</t>
        </is>
      </c>
      <c r="C2165" s="58" t="n">
        <v>1</v>
      </c>
      <c r="D2165" s="58" t="inlineStr">
        <is>
          <t>Yes</t>
        </is>
      </c>
      <c r="E2165" s="58" t="inlineStr">
        <is>
          <t>No</t>
        </is>
      </c>
      <c r="F2165" s="58" t="n">
        <v>29</v>
      </c>
      <c r="G2165" s="58" t="inlineStr">
        <is>
          <t>Yes</t>
        </is>
      </c>
      <c r="H2165" s="58" t="inlineStr">
        <is>
          <t>Yes</t>
        </is>
      </c>
      <c r="I2165" s="58" t="inlineStr">
        <is>
          <t>Fiber optic</t>
        </is>
      </c>
      <c r="J2165" s="58" t="inlineStr">
        <is>
          <t>No</t>
        </is>
      </c>
      <c r="K2165" s="58" t="inlineStr">
        <is>
          <t>No</t>
        </is>
      </c>
      <c r="L2165" s="58" t="inlineStr">
        <is>
          <t>Yes</t>
        </is>
      </c>
      <c r="M2165" s="58" t="inlineStr">
        <is>
          <t>No</t>
        </is>
      </c>
      <c r="N2165" s="58" t="inlineStr">
        <is>
          <t>Yes</t>
        </is>
      </c>
      <c r="O2165" s="58" t="inlineStr">
        <is>
          <t>Yes</t>
        </is>
      </c>
      <c r="P2165" s="58" t="inlineStr">
        <is>
          <t>Month-to-month</t>
        </is>
      </c>
      <c r="Q2165" s="58" t="inlineStr">
        <is>
          <t>Yes</t>
        </is>
      </c>
      <c r="R2165" s="58" t="inlineStr">
        <is>
          <t>Electronic check</t>
        </is>
      </c>
      <c r="S2165" s="123" t="n">
        <v>98.5</v>
      </c>
      <c r="T2165" s="58" t="inlineStr">
        <is>
          <t>3004.15</t>
        </is>
      </c>
      <c r="U2165" s="58" t="inlineStr">
        <is>
          <t>Yes</t>
        </is>
      </c>
      <c r="V2165" s="123">
        <f>IFERROR(VALUE(TRIM(T2165)),S2165*F2165)</f>
        <v/>
      </c>
      <c r="W2165" s="58">
        <f>IF(F2165&lt;=12,"0-12 mo",IF(F2165&lt;=24,"13-24 mo",IF(F2165&lt;=48,"25-48 mo","49+ mo")))</f>
        <v/>
      </c>
      <c r="X2165" s="58">
        <f>IF(S2165&lt;=35.5,"Q1 Low",IF(S2165&lt;=70.35,"Q2 Mid-Low",IF(S2165&lt;=89.85,"Q3 Mid-High","Q4 High")))</f>
        <v/>
      </c>
      <c r="Y2165" s="58">
        <f>IF(U2165="Yes",1,0)</f>
        <v/>
      </c>
      <c r="Z2165" s="58">
        <f>IF(P2165="Month-to-month",1,0)+IF(M2165="No",1,0)+IF(J2165="No",1,0)+IF(I2165="Fiber optic",1,0)+IF(Q2165="Yes",1,0)</f>
        <v/>
      </c>
    </row>
    <row r="2166" ht="15" customHeight="1" s="59">
      <c r="A2166" s="58" t="inlineStr">
        <is>
          <t>5453-YBTWV</t>
        </is>
      </c>
      <c r="B2166" s="58" t="inlineStr">
        <is>
          <t>Male</t>
        </is>
      </c>
      <c r="C2166" s="58" t="n">
        <v>0</v>
      </c>
      <c r="D2166" s="58" t="inlineStr">
        <is>
          <t>Yes</t>
        </is>
      </c>
      <c r="E2166" s="58" t="inlineStr">
        <is>
          <t>Yes</t>
        </is>
      </c>
      <c r="F2166" s="58" t="n">
        <v>70</v>
      </c>
      <c r="G2166" s="58" t="inlineStr">
        <is>
          <t>Yes</t>
        </is>
      </c>
      <c r="H2166" s="58" t="inlineStr">
        <is>
          <t>No</t>
        </is>
      </c>
      <c r="I2166" s="58" t="inlineStr">
        <is>
          <t>Fiber optic</t>
        </is>
      </c>
      <c r="J2166" s="58" t="inlineStr">
        <is>
          <t>Yes</t>
        </is>
      </c>
      <c r="K2166" s="58" t="inlineStr">
        <is>
          <t>Yes</t>
        </is>
      </c>
      <c r="L2166" s="58" t="inlineStr">
        <is>
          <t>Yes</t>
        </is>
      </c>
      <c r="M2166" s="58" t="inlineStr">
        <is>
          <t>Yes</t>
        </is>
      </c>
      <c r="N2166" s="58" t="inlineStr">
        <is>
          <t>Yes</t>
        </is>
      </c>
      <c r="O2166" s="58" t="inlineStr">
        <is>
          <t>No</t>
        </is>
      </c>
      <c r="P2166" s="58" t="inlineStr">
        <is>
          <t>Two year</t>
        </is>
      </c>
      <c r="Q2166" s="58" t="inlineStr">
        <is>
          <t>Yes</t>
        </is>
      </c>
      <c r="R2166" s="58" t="inlineStr">
        <is>
          <t>Credit card (automatic)</t>
        </is>
      </c>
      <c r="S2166" s="123" t="n">
        <v>101.1</v>
      </c>
      <c r="T2166" s="58" t="inlineStr">
        <is>
          <t>6994.8</t>
        </is>
      </c>
      <c r="U2166" s="58" t="inlineStr">
        <is>
          <t>No</t>
        </is>
      </c>
      <c r="V2166" s="123">
        <f>IFERROR(VALUE(TRIM(T2166)),S2166*F2166)</f>
        <v/>
      </c>
      <c r="W2166" s="58">
        <f>IF(F2166&lt;=12,"0-12 mo",IF(F2166&lt;=24,"13-24 mo",IF(F2166&lt;=48,"25-48 mo","49+ mo")))</f>
        <v/>
      </c>
      <c r="X2166" s="58">
        <f>IF(S2166&lt;=35.5,"Q1 Low",IF(S2166&lt;=70.35,"Q2 Mid-Low",IF(S2166&lt;=89.85,"Q3 Mid-High","Q4 High")))</f>
        <v/>
      </c>
      <c r="Y2166" s="58">
        <f>IF(U2166="Yes",1,0)</f>
        <v/>
      </c>
      <c r="Z2166" s="58">
        <f>IF(P2166="Month-to-month",1,0)+IF(M2166="No",1,0)+IF(J2166="No",1,0)+IF(I2166="Fiber optic",1,0)+IF(Q2166="Yes",1,0)</f>
        <v/>
      </c>
    </row>
    <row r="2167" ht="15" customHeight="1" s="59">
      <c r="A2167" s="58" t="inlineStr">
        <is>
          <t>5039-LZRQT</t>
        </is>
      </c>
      <c r="B2167" s="58" t="inlineStr">
        <is>
          <t>Female</t>
        </is>
      </c>
      <c r="C2167" s="58" t="n">
        <v>0</v>
      </c>
      <c r="D2167" s="58" t="inlineStr">
        <is>
          <t>No</t>
        </is>
      </c>
      <c r="E2167" s="58" t="inlineStr">
        <is>
          <t>No</t>
        </is>
      </c>
      <c r="F2167" s="58" t="n">
        <v>13</v>
      </c>
      <c r="G2167" s="58" t="inlineStr">
        <is>
          <t>Yes</t>
        </is>
      </c>
      <c r="H2167" s="58" t="inlineStr">
        <is>
          <t>No</t>
        </is>
      </c>
      <c r="I2167" s="58" t="inlineStr">
        <is>
          <t>No</t>
        </is>
      </c>
      <c r="J2167" s="58" t="inlineStr">
        <is>
          <t>No internet service</t>
        </is>
      </c>
      <c r="K2167" s="58" t="inlineStr">
        <is>
          <t>No internet service</t>
        </is>
      </c>
      <c r="L2167" s="58" t="inlineStr">
        <is>
          <t>No internet service</t>
        </is>
      </c>
      <c r="M2167" s="58" t="inlineStr">
        <is>
          <t>No internet service</t>
        </is>
      </c>
      <c r="N2167" s="58" t="inlineStr">
        <is>
          <t>No internet service</t>
        </is>
      </c>
      <c r="O2167" s="58" t="inlineStr">
        <is>
          <t>No internet service</t>
        </is>
      </c>
      <c r="P2167" s="58" t="inlineStr">
        <is>
          <t>One year</t>
        </is>
      </c>
      <c r="Q2167" s="58" t="inlineStr">
        <is>
          <t>No</t>
        </is>
      </c>
      <c r="R2167" s="58" t="inlineStr">
        <is>
          <t>Mailed check</t>
        </is>
      </c>
      <c r="S2167" s="123" t="n">
        <v>20.2</v>
      </c>
      <c r="T2167" s="58" t="inlineStr">
        <is>
          <t>273.25</t>
        </is>
      </c>
      <c r="U2167" s="58" t="inlineStr">
        <is>
          <t>No</t>
        </is>
      </c>
      <c r="V2167" s="123">
        <f>IFERROR(VALUE(TRIM(T2167)),S2167*F2167)</f>
        <v/>
      </c>
      <c r="W2167" s="58">
        <f>IF(F2167&lt;=12,"0-12 mo",IF(F2167&lt;=24,"13-24 mo",IF(F2167&lt;=48,"25-48 mo","49+ mo")))</f>
        <v/>
      </c>
      <c r="X2167" s="58">
        <f>IF(S2167&lt;=35.5,"Q1 Low",IF(S2167&lt;=70.35,"Q2 Mid-Low",IF(S2167&lt;=89.85,"Q3 Mid-High","Q4 High")))</f>
        <v/>
      </c>
      <c r="Y2167" s="58">
        <f>IF(U2167="Yes",1,0)</f>
        <v/>
      </c>
      <c r="Z2167" s="58">
        <f>IF(P2167="Month-to-month",1,0)+IF(M2167="No",1,0)+IF(J2167="No",1,0)+IF(I2167="Fiber optic",1,0)+IF(Q2167="Yes",1,0)</f>
        <v/>
      </c>
    </row>
    <row r="2168" ht="15" customHeight="1" s="59">
      <c r="A2168" s="58" t="inlineStr">
        <is>
          <t>2931-VUVJN</t>
        </is>
      </c>
      <c r="B2168" s="58" t="inlineStr">
        <is>
          <t>Female</t>
        </is>
      </c>
      <c r="C2168" s="58" t="n">
        <v>1</v>
      </c>
      <c r="D2168" s="58" t="inlineStr">
        <is>
          <t>Yes</t>
        </is>
      </c>
      <c r="E2168" s="58" t="inlineStr">
        <is>
          <t>No</t>
        </is>
      </c>
      <c r="F2168" s="58" t="n">
        <v>59</v>
      </c>
      <c r="G2168" s="58" t="inlineStr">
        <is>
          <t>Yes</t>
        </is>
      </c>
      <c r="H2168" s="58" t="inlineStr">
        <is>
          <t>Yes</t>
        </is>
      </c>
      <c r="I2168" s="58" t="inlineStr">
        <is>
          <t>Fiber optic</t>
        </is>
      </c>
      <c r="J2168" s="58" t="inlineStr">
        <is>
          <t>Yes</t>
        </is>
      </c>
      <c r="K2168" s="58" t="inlineStr">
        <is>
          <t>Yes</t>
        </is>
      </c>
      <c r="L2168" s="58" t="inlineStr">
        <is>
          <t>Yes</t>
        </is>
      </c>
      <c r="M2168" s="58" t="inlineStr">
        <is>
          <t>Yes</t>
        </is>
      </c>
      <c r="N2168" s="58" t="inlineStr">
        <is>
          <t>No</t>
        </is>
      </c>
      <c r="O2168" s="58" t="inlineStr">
        <is>
          <t>No</t>
        </is>
      </c>
      <c r="P2168" s="58" t="inlineStr">
        <is>
          <t>One year</t>
        </is>
      </c>
      <c r="Q2168" s="58" t="inlineStr">
        <is>
          <t>Yes</t>
        </is>
      </c>
      <c r="R2168" s="58" t="inlineStr">
        <is>
          <t>Electronic check</t>
        </is>
      </c>
      <c r="S2168" s="123" t="n">
        <v>94.05</v>
      </c>
      <c r="T2168" s="58" t="inlineStr">
        <is>
          <t>5483.9</t>
        </is>
      </c>
      <c r="U2168" s="58" t="inlineStr">
        <is>
          <t>No</t>
        </is>
      </c>
      <c r="V2168" s="123">
        <f>IFERROR(VALUE(TRIM(T2168)),S2168*F2168)</f>
        <v/>
      </c>
      <c r="W2168" s="58">
        <f>IF(F2168&lt;=12,"0-12 mo",IF(F2168&lt;=24,"13-24 mo",IF(F2168&lt;=48,"25-48 mo","49+ mo")))</f>
        <v/>
      </c>
      <c r="X2168" s="58">
        <f>IF(S2168&lt;=35.5,"Q1 Low",IF(S2168&lt;=70.35,"Q2 Mid-Low",IF(S2168&lt;=89.85,"Q3 Mid-High","Q4 High")))</f>
        <v/>
      </c>
      <c r="Y2168" s="58">
        <f>IF(U2168="Yes",1,0)</f>
        <v/>
      </c>
      <c r="Z2168" s="58">
        <f>IF(P2168="Month-to-month",1,0)+IF(M2168="No",1,0)+IF(J2168="No",1,0)+IF(I2168="Fiber optic",1,0)+IF(Q2168="Yes",1,0)</f>
        <v/>
      </c>
    </row>
    <row r="2169" ht="15" customHeight="1" s="59">
      <c r="A2169" s="58" t="inlineStr">
        <is>
          <t>9061-TIHDA</t>
        </is>
      </c>
      <c r="B2169" s="58" t="inlineStr">
        <is>
          <t>Male</t>
        </is>
      </c>
      <c r="C2169" s="58" t="n">
        <v>1</v>
      </c>
      <c r="D2169" s="58" t="inlineStr">
        <is>
          <t>Yes</t>
        </is>
      </c>
      <c r="E2169" s="58" t="inlineStr">
        <is>
          <t>No</t>
        </is>
      </c>
      <c r="F2169" s="58" t="n">
        <v>13</v>
      </c>
      <c r="G2169" s="58" t="inlineStr">
        <is>
          <t>Yes</t>
        </is>
      </c>
      <c r="H2169" s="58" t="inlineStr">
        <is>
          <t>Yes</t>
        </is>
      </c>
      <c r="I2169" s="58" t="inlineStr">
        <is>
          <t>Fiber optic</t>
        </is>
      </c>
      <c r="J2169" s="58" t="inlineStr">
        <is>
          <t>No</t>
        </is>
      </c>
      <c r="K2169" s="58" t="inlineStr">
        <is>
          <t>No</t>
        </is>
      </c>
      <c r="L2169" s="58" t="inlineStr">
        <is>
          <t>No</t>
        </is>
      </c>
      <c r="M2169" s="58" t="inlineStr">
        <is>
          <t>No</t>
        </is>
      </c>
      <c r="N2169" s="58" t="inlineStr">
        <is>
          <t>Yes</t>
        </is>
      </c>
      <c r="O2169" s="58" t="inlineStr">
        <is>
          <t>Yes</t>
        </is>
      </c>
      <c r="P2169" s="58" t="inlineStr">
        <is>
          <t>Month-to-month</t>
        </is>
      </c>
      <c r="Q2169" s="58" t="inlineStr">
        <is>
          <t>Yes</t>
        </is>
      </c>
      <c r="R2169" s="58" t="inlineStr">
        <is>
          <t>Electronic check</t>
        </is>
      </c>
      <c r="S2169" s="123" t="n">
        <v>95.25</v>
      </c>
      <c r="T2169" s="58" t="inlineStr">
        <is>
          <t>1233.65</t>
        </is>
      </c>
      <c r="U2169" s="58" t="inlineStr">
        <is>
          <t>Yes</t>
        </is>
      </c>
      <c r="V2169" s="123">
        <f>IFERROR(VALUE(TRIM(T2169)),S2169*F2169)</f>
        <v/>
      </c>
      <c r="W2169" s="58">
        <f>IF(F2169&lt;=12,"0-12 mo",IF(F2169&lt;=24,"13-24 mo",IF(F2169&lt;=48,"25-48 mo","49+ mo")))</f>
        <v/>
      </c>
      <c r="X2169" s="58">
        <f>IF(S2169&lt;=35.5,"Q1 Low",IF(S2169&lt;=70.35,"Q2 Mid-Low",IF(S2169&lt;=89.85,"Q3 Mid-High","Q4 High")))</f>
        <v/>
      </c>
      <c r="Y2169" s="58">
        <f>IF(U2169="Yes",1,0)</f>
        <v/>
      </c>
      <c r="Z2169" s="58">
        <f>IF(P2169="Month-to-month",1,0)+IF(M2169="No",1,0)+IF(J2169="No",1,0)+IF(I2169="Fiber optic",1,0)+IF(Q2169="Yes",1,0)</f>
        <v/>
      </c>
    </row>
    <row r="2170" ht="15" customHeight="1" s="59">
      <c r="A2170" s="58" t="inlineStr">
        <is>
          <t>8699-ASUFO</t>
        </is>
      </c>
      <c r="B2170" s="58" t="inlineStr">
        <is>
          <t>Male</t>
        </is>
      </c>
      <c r="C2170" s="58" t="n">
        <v>1</v>
      </c>
      <c r="D2170" s="58" t="inlineStr">
        <is>
          <t>Yes</t>
        </is>
      </c>
      <c r="E2170" s="58" t="inlineStr">
        <is>
          <t>No</t>
        </is>
      </c>
      <c r="F2170" s="58" t="n">
        <v>7</v>
      </c>
      <c r="G2170" s="58" t="inlineStr">
        <is>
          <t>Yes</t>
        </is>
      </c>
      <c r="H2170" s="58" t="inlineStr">
        <is>
          <t>Yes</t>
        </is>
      </c>
      <c r="I2170" s="58" t="inlineStr">
        <is>
          <t>Fiber optic</t>
        </is>
      </c>
      <c r="J2170" s="58" t="inlineStr">
        <is>
          <t>No</t>
        </is>
      </c>
      <c r="K2170" s="58" t="inlineStr">
        <is>
          <t>No</t>
        </is>
      </c>
      <c r="L2170" s="58" t="inlineStr">
        <is>
          <t>No</t>
        </is>
      </c>
      <c r="M2170" s="58" t="inlineStr">
        <is>
          <t>No</t>
        </is>
      </c>
      <c r="N2170" s="58" t="inlineStr">
        <is>
          <t>No</t>
        </is>
      </c>
      <c r="O2170" s="58" t="inlineStr">
        <is>
          <t>No</t>
        </is>
      </c>
      <c r="P2170" s="58" t="inlineStr">
        <is>
          <t>Month-to-month</t>
        </is>
      </c>
      <c r="Q2170" s="58" t="inlineStr">
        <is>
          <t>Yes</t>
        </is>
      </c>
      <c r="R2170" s="58" t="inlineStr">
        <is>
          <t>Mailed check</t>
        </is>
      </c>
      <c r="S2170" s="123" t="n">
        <v>74.40000000000001</v>
      </c>
      <c r="T2170" s="58" t="inlineStr">
        <is>
          <t>527.9</t>
        </is>
      </c>
      <c r="U2170" s="58" t="inlineStr">
        <is>
          <t>Yes</t>
        </is>
      </c>
      <c r="V2170" s="123">
        <f>IFERROR(VALUE(TRIM(T2170)),S2170*F2170)</f>
        <v/>
      </c>
      <c r="W2170" s="58">
        <f>IF(F2170&lt;=12,"0-12 mo",IF(F2170&lt;=24,"13-24 mo",IF(F2170&lt;=48,"25-48 mo","49+ mo")))</f>
        <v/>
      </c>
      <c r="X2170" s="58">
        <f>IF(S2170&lt;=35.5,"Q1 Low",IF(S2170&lt;=70.35,"Q2 Mid-Low",IF(S2170&lt;=89.85,"Q3 Mid-High","Q4 High")))</f>
        <v/>
      </c>
      <c r="Y2170" s="58">
        <f>IF(U2170="Yes",1,0)</f>
        <v/>
      </c>
      <c r="Z2170" s="58">
        <f>IF(P2170="Month-to-month",1,0)+IF(M2170="No",1,0)+IF(J2170="No",1,0)+IF(I2170="Fiber optic",1,0)+IF(Q2170="Yes",1,0)</f>
        <v/>
      </c>
    </row>
    <row r="2171" ht="15" customHeight="1" s="59">
      <c r="A2171" s="58" t="inlineStr">
        <is>
          <t>6418-PIQSP</t>
        </is>
      </c>
      <c r="B2171" s="58" t="inlineStr">
        <is>
          <t>Female</t>
        </is>
      </c>
      <c r="C2171" s="58" t="n">
        <v>0</v>
      </c>
      <c r="D2171" s="58" t="inlineStr">
        <is>
          <t>Yes</t>
        </is>
      </c>
      <c r="E2171" s="58" t="inlineStr">
        <is>
          <t>No</t>
        </is>
      </c>
      <c r="F2171" s="58" t="n">
        <v>62</v>
      </c>
      <c r="G2171" s="58" t="inlineStr">
        <is>
          <t>Yes</t>
        </is>
      </c>
      <c r="H2171" s="58" t="inlineStr">
        <is>
          <t>No</t>
        </is>
      </c>
      <c r="I2171" s="58" t="inlineStr">
        <is>
          <t>DSL</t>
        </is>
      </c>
      <c r="J2171" s="58" t="inlineStr">
        <is>
          <t>Yes</t>
        </is>
      </c>
      <c r="K2171" s="58" t="inlineStr">
        <is>
          <t>No</t>
        </is>
      </c>
      <c r="L2171" s="58" t="inlineStr">
        <is>
          <t>Yes</t>
        </is>
      </c>
      <c r="M2171" s="58" t="inlineStr">
        <is>
          <t>Yes</t>
        </is>
      </c>
      <c r="N2171" s="58" t="inlineStr">
        <is>
          <t>Yes</t>
        </is>
      </c>
      <c r="O2171" s="58" t="inlineStr">
        <is>
          <t>Yes</t>
        </is>
      </c>
      <c r="P2171" s="58" t="inlineStr">
        <is>
          <t>Two year</t>
        </is>
      </c>
      <c r="Q2171" s="58" t="inlineStr">
        <is>
          <t>No</t>
        </is>
      </c>
      <c r="R2171" s="58" t="inlineStr">
        <is>
          <t>Mailed check</t>
        </is>
      </c>
      <c r="S2171" s="123" t="n">
        <v>81</v>
      </c>
      <c r="T2171" s="58" t="inlineStr">
        <is>
          <t>4985.9</t>
        </is>
      </c>
      <c r="U2171" s="58" t="inlineStr">
        <is>
          <t>No</t>
        </is>
      </c>
      <c r="V2171" s="123">
        <f>IFERROR(VALUE(TRIM(T2171)),S2171*F2171)</f>
        <v/>
      </c>
      <c r="W2171" s="58">
        <f>IF(F2171&lt;=12,"0-12 mo",IF(F2171&lt;=24,"13-24 mo",IF(F2171&lt;=48,"25-48 mo","49+ mo")))</f>
        <v/>
      </c>
      <c r="X2171" s="58">
        <f>IF(S2171&lt;=35.5,"Q1 Low",IF(S2171&lt;=70.35,"Q2 Mid-Low",IF(S2171&lt;=89.85,"Q3 Mid-High","Q4 High")))</f>
        <v/>
      </c>
      <c r="Y2171" s="58">
        <f>IF(U2171="Yes",1,0)</f>
        <v/>
      </c>
      <c r="Z2171" s="58">
        <f>IF(P2171="Month-to-month",1,0)+IF(M2171="No",1,0)+IF(J2171="No",1,0)+IF(I2171="Fiber optic",1,0)+IF(Q2171="Yes",1,0)</f>
        <v/>
      </c>
    </row>
    <row r="2172" ht="15" customHeight="1" s="59">
      <c r="A2172" s="58" t="inlineStr">
        <is>
          <t>8220-OCUFY</t>
        </is>
      </c>
      <c r="B2172" s="58" t="inlineStr">
        <is>
          <t>Female</t>
        </is>
      </c>
      <c r="C2172" s="58" t="n">
        <v>0</v>
      </c>
      <c r="D2172" s="58" t="inlineStr">
        <is>
          <t>No</t>
        </is>
      </c>
      <c r="E2172" s="58" t="inlineStr">
        <is>
          <t>No</t>
        </is>
      </c>
      <c r="F2172" s="58" t="n">
        <v>21</v>
      </c>
      <c r="G2172" s="58" t="inlineStr">
        <is>
          <t>Yes</t>
        </is>
      </c>
      <c r="H2172" s="58" t="inlineStr">
        <is>
          <t>No</t>
        </is>
      </c>
      <c r="I2172" s="58" t="inlineStr">
        <is>
          <t>DSL</t>
        </is>
      </c>
      <c r="J2172" s="58" t="inlineStr">
        <is>
          <t>Yes</t>
        </is>
      </c>
      <c r="K2172" s="58" t="inlineStr">
        <is>
          <t>No</t>
        </is>
      </c>
      <c r="L2172" s="58" t="inlineStr">
        <is>
          <t>Yes</t>
        </is>
      </c>
      <c r="M2172" s="58" t="inlineStr">
        <is>
          <t>Yes</t>
        </is>
      </c>
      <c r="N2172" s="58" t="inlineStr">
        <is>
          <t>No</t>
        </is>
      </c>
      <c r="O2172" s="58" t="inlineStr">
        <is>
          <t>No</t>
        </is>
      </c>
      <c r="P2172" s="58" t="inlineStr">
        <is>
          <t>One year</t>
        </is>
      </c>
      <c r="Q2172" s="58" t="inlineStr">
        <is>
          <t>Yes</t>
        </is>
      </c>
      <c r="R2172" s="58" t="inlineStr">
        <is>
          <t>Electronic check</t>
        </is>
      </c>
      <c r="S2172" s="123" t="n">
        <v>60.25</v>
      </c>
      <c r="T2172" s="58" t="inlineStr">
        <is>
          <t>1258.35</t>
        </is>
      </c>
      <c r="U2172" s="58" t="inlineStr">
        <is>
          <t>No</t>
        </is>
      </c>
      <c r="V2172" s="123">
        <f>IFERROR(VALUE(TRIM(T2172)),S2172*F2172)</f>
        <v/>
      </c>
      <c r="W2172" s="58">
        <f>IF(F2172&lt;=12,"0-12 mo",IF(F2172&lt;=24,"13-24 mo",IF(F2172&lt;=48,"25-48 mo","49+ mo")))</f>
        <v/>
      </c>
      <c r="X2172" s="58">
        <f>IF(S2172&lt;=35.5,"Q1 Low",IF(S2172&lt;=70.35,"Q2 Mid-Low",IF(S2172&lt;=89.85,"Q3 Mid-High","Q4 High")))</f>
        <v/>
      </c>
      <c r="Y2172" s="58">
        <f>IF(U2172="Yes",1,0)</f>
        <v/>
      </c>
      <c r="Z2172" s="58">
        <f>IF(P2172="Month-to-month",1,0)+IF(M2172="No",1,0)+IF(J2172="No",1,0)+IF(I2172="Fiber optic",1,0)+IF(Q2172="Yes",1,0)</f>
        <v/>
      </c>
    </row>
    <row r="2173" ht="15" customHeight="1" s="59">
      <c r="A2173" s="58" t="inlineStr">
        <is>
          <t>3995-WFCSM</t>
        </is>
      </c>
      <c r="B2173" s="58" t="inlineStr">
        <is>
          <t>Female</t>
        </is>
      </c>
      <c r="C2173" s="58" t="n">
        <v>0</v>
      </c>
      <c r="D2173" s="58" t="inlineStr">
        <is>
          <t>No</t>
        </is>
      </c>
      <c r="E2173" s="58" t="inlineStr">
        <is>
          <t>No</t>
        </is>
      </c>
      <c r="F2173" s="58" t="n">
        <v>2</v>
      </c>
      <c r="G2173" s="58" t="inlineStr">
        <is>
          <t>Yes</t>
        </is>
      </c>
      <c r="H2173" s="58" t="inlineStr">
        <is>
          <t>No</t>
        </is>
      </c>
      <c r="I2173" s="58" t="inlineStr">
        <is>
          <t>DSL</t>
        </is>
      </c>
      <c r="J2173" s="58" t="inlineStr">
        <is>
          <t>No</t>
        </is>
      </c>
      <c r="K2173" s="58" t="inlineStr">
        <is>
          <t>No</t>
        </is>
      </c>
      <c r="L2173" s="58" t="inlineStr">
        <is>
          <t>Yes</t>
        </is>
      </c>
      <c r="M2173" s="58" t="inlineStr">
        <is>
          <t>No</t>
        </is>
      </c>
      <c r="N2173" s="58" t="inlineStr">
        <is>
          <t>No</t>
        </is>
      </c>
      <c r="O2173" s="58" t="inlineStr">
        <is>
          <t>Yes</t>
        </is>
      </c>
      <c r="P2173" s="58" t="inlineStr">
        <is>
          <t>Month-to-month</t>
        </is>
      </c>
      <c r="Q2173" s="58" t="inlineStr">
        <is>
          <t>No</t>
        </is>
      </c>
      <c r="R2173" s="58" t="inlineStr">
        <is>
          <t>Electronic check</t>
        </is>
      </c>
      <c r="S2173" s="123" t="n">
        <v>60.85</v>
      </c>
      <c r="T2173" s="58" t="inlineStr">
        <is>
          <t>111.4</t>
        </is>
      </c>
      <c r="U2173" s="58" t="inlineStr">
        <is>
          <t>No</t>
        </is>
      </c>
      <c r="V2173" s="123">
        <f>IFERROR(VALUE(TRIM(T2173)),S2173*F2173)</f>
        <v/>
      </c>
      <c r="W2173" s="58">
        <f>IF(F2173&lt;=12,"0-12 mo",IF(F2173&lt;=24,"13-24 mo",IF(F2173&lt;=48,"25-48 mo","49+ mo")))</f>
        <v/>
      </c>
      <c r="X2173" s="58">
        <f>IF(S2173&lt;=35.5,"Q1 Low",IF(S2173&lt;=70.35,"Q2 Mid-Low",IF(S2173&lt;=89.85,"Q3 Mid-High","Q4 High")))</f>
        <v/>
      </c>
      <c r="Y2173" s="58">
        <f>IF(U2173="Yes",1,0)</f>
        <v/>
      </c>
      <c r="Z2173" s="58">
        <f>IF(P2173="Month-to-month",1,0)+IF(M2173="No",1,0)+IF(J2173="No",1,0)+IF(I2173="Fiber optic",1,0)+IF(Q2173="Yes",1,0)</f>
        <v/>
      </c>
    </row>
    <row r="2174" ht="15" customHeight="1" s="59">
      <c r="A2174" s="58" t="inlineStr">
        <is>
          <t>1895-QTKDO</t>
        </is>
      </c>
      <c r="B2174" s="58" t="inlineStr">
        <is>
          <t>Female</t>
        </is>
      </c>
      <c r="C2174" s="58" t="n">
        <v>0</v>
      </c>
      <c r="D2174" s="58" t="inlineStr">
        <is>
          <t>No</t>
        </is>
      </c>
      <c r="E2174" s="58" t="inlineStr">
        <is>
          <t>No</t>
        </is>
      </c>
      <c r="F2174" s="58" t="n">
        <v>1</v>
      </c>
      <c r="G2174" s="58" t="inlineStr">
        <is>
          <t>Yes</t>
        </is>
      </c>
      <c r="H2174" s="58" t="inlineStr">
        <is>
          <t>No</t>
        </is>
      </c>
      <c r="I2174" s="58" t="inlineStr">
        <is>
          <t>DSL</t>
        </is>
      </c>
      <c r="J2174" s="58" t="inlineStr">
        <is>
          <t>No</t>
        </is>
      </c>
      <c r="K2174" s="58" t="inlineStr">
        <is>
          <t>No</t>
        </is>
      </c>
      <c r="L2174" s="58" t="inlineStr">
        <is>
          <t>No</t>
        </is>
      </c>
      <c r="M2174" s="58" t="inlineStr">
        <is>
          <t>No</t>
        </is>
      </c>
      <c r="N2174" s="58" t="inlineStr">
        <is>
          <t>No</t>
        </is>
      </c>
      <c r="O2174" s="58" t="inlineStr">
        <is>
          <t>No</t>
        </is>
      </c>
      <c r="P2174" s="58" t="inlineStr">
        <is>
          <t>Month-to-month</t>
        </is>
      </c>
      <c r="Q2174" s="58" t="inlineStr">
        <is>
          <t>No</t>
        </is>
      </c>
      <c r="R2174" s="58" t="inlineStr">
        <is>
          <t>Credit card (automatic)</t>
        </is>
      </c>
      <c r="S2174" s="123" t="n">
        <v>43.95</v>
      </c>
      <c r="T2174" s="58" t="inlineStr">
        <is>
          <t>43.95</t>
        </is>
      </c>
      <c r="U2174" s="58" t="inlineStr">
        <is>
          <t>No</t>
        </is>
      </c>
      <c r="V2174" s="123">
        <f>IFERROR(VALUE(TRIM(T2174)),S2174*F2174)</f>
        <v/>
      </c>
      <c r="W2174" s="58">
        <f>IF(F2174&lt;=12,"0-12 mo",IF(F2174&lt;=24,"13-24 mo",IF(F2174&lt;=48,"25-48 mo","49+ mo")))</f>
        <v/>
      </c>
      <c r="X2174" s="58">
        <f>IF(S2174&lt;=35.5,"Q1 Low",IF(S2174&lt;=70.35,"Q2 Mid-Low",IF(S2174&lt;=89.85,"Q3 Mid-High","Q4 High")))</f>
        <v/>
      </c>
      <c r="Y2174" s="58">
        <f>IF(U2174="Yes",1,0)</f>
        <v/>
      </c>
      <c r="Z2174" s="58">
        <f>IF(P2174="Month-to-month",1,0)+IF(M2174="No",1,0)+IF(J2174="No",1,0)+IF(I2174="Fiber optic",1,0)+IF(Q2174="Yes",1,0)</f>
        <v/>
      </c>
    </row>
    <row r="2175" ht="15" customHeight="1" s="59">
      <c r="A2175" s="58" t="inlineStr">
        <is>
          <t>2038-OEQZH</t>
        </is>
      </c>
      <c r="B2175" s="58" t="inlineStr">
        <is>
          <t>Male</t>
        </is>
      </c>
      <c r="C2175" s="58" t="n">
        <v>0</v>
      </c>
      <c r="D2175" s="58" t="inlineStr">
        <is>
          <t>No</t>
        </is>
      </c>
      <c r="E2175" s="58" t="inlineStr">
        <is>
          <t>No</t>
        </is>
      </c>
      <c r="F2175" s="58" t="n">
        <v>4</v>
      </c>
      <c r="G2175" s="58" t="inlineStr">
        <is>
          <t>Yes</t>
        </is>
      </c>
      <c r="H2175" s="58" t="inlineStr">
        <is>
          <t>No</t>
        </is>
      </c>
      <c r="I2175" s="58" t="inlineStr">
        <is>
          <t>Fiber optic</t>
        </is>
      </c>
      <c r="J2175" s="58" t="inlineStr">
        <is>
          <t>No</t>
        </is>
      </c>
      <c r="K2175" s="58" t="inlineStr">
        <is>
          <t>No</t>
        </is>
      </c>
      <c r="L2175" s="58" t="inlineStr">
        <is>
          <t>Yes</t>
        </is>
      </c>
      <c r="M2175" s="58" t="inlineStr">
        <is>
          <t>No</t>
        </is>
      </c>
      <c r="N2175" s="58" t="inlineStr">
        <is>
          <t>No</t>
        </is>
      </c>
      <c r="O2175" s="58" t="inlineStr">
        <is>
          <t>Yes</t>
        </is>
      </c>
      <c r="P2175" s="58" t="inlineStr">
        <is>
          <t>Month-to-month</t>
        </is>
      </c>
      <c r="Q2175" s="58" t="inlineStr">
        <is>
          <t>No</t>
        </is>
      </c>
      <c r="R2175" s="58" t="inlineStr">
        <is>
          <t>Electronic check</t>
        </is>
      </c>
      <c r="S2175" s="123" t="n">
        <v>86.05</v>
      </c>
      <c r="T2175" s="58" t="inlineStr">
        <is>
          <t>308.1</t>
        </is>
      </c>
      <c r="U2175" s="58" t="inlineStr">
        <is>
          <t>No</t>
        </is>
      </c>
      <c r="V2175" s="123">
        <f>IFERROR(VALUE(TRIM(T2175)),S2175*F2175)</f>
        <v/>
      </c>
      <c r="W2175" s="58">
        <f>IF(F2175&lt;=12,"0-12 mo",IF(F2175&lt;=24,"13-24 mo",IF(F2175&lt;=48,"25-48 mo","49+ mo")))</f>
        <v/>
      </c>
      <c r="X2175" s="58">
        <f>IF(S2175&lt;=35.5,"Q1 Low",IF(S2175&lt;=70.35,"Q2 Mid-Low",IF(S2175&lt;=89.85,"Q3 Mid-High","Q4 High")))</f>
        <v/>
      </c>
      <c r="Y2175" s="58">
        <f>IF(U2175="Yes",1,0)</f>
        <v/>
      </c>
      <c r="Z2175" s="58">
        <f>IF(P2175="Month-to-month",1,0)+IF(M2175="No",1,0)+IF(J2175="No",1,0)+IF(I2175="Fiber optic",1,0)+IF(Q2175="Yes",1,0)</f>
        <v/>
      </c>
    </row>
    <row r="2176" ht="15" customHeight="1" s="59">
      <c r="A2176" s="58" t="inlineStr">
        <is>
          <t>1178-PZGAB</t>
        </is>
      </c>
      <c r="B2176" s="58" t="inlineStr">
        <is>
          <t>Female</t>
        </is>
      </c>
      <c r="C2176" s="58" t="n">
        <v>0</v>
      </c>
      <c r="D2176" s="58" t="inlineStr">
        <is>
          <t>No</t>
        </is>
      </c>
      <c r="E2176" s="58" t="inlineStr">
        <is>
          <t>No</t>
        </is>
      </c>
      <c r="F2176" s="58" t="n">
        <v>19</v>
      </c>
      <c r="G2176" s="58" t="inlineStr">
        <is>
          <t>Yes</t>
        </is>
      </c>
      <c r="H2176" s="58" t="inlineStr">
        <is>
          <t>No</t>
        </is>
      </c>
      <c r="I2176" s="58" t="inlineStr">
        <is>
          <t>No</t>
        </is>
      </c>
      <c r="J2176" s="58" t="inlineStr">
        <is>
          <t>No internet service</t>
        </is>
      </c>
      <c r="K2176" s="58" t="inlineStr">
        <is>
          <t>No internet service</t>
        </is>
      </c>
      <c r="L2176" s="58" t="inlineStr">
        <is>
          <t>No internet service</t>
        </is>
      </c>
      <c r="M2176" s="58" t="inlineStr">
        <is>
          <t>No internet service</t>
        </is>
      </c>
      <c r="N2176" s="58" t="inlineStr">
        <is>
          <t>No internet service</t>
        </is>
      </c>
      <c r="O2176" s="58" t="inlineStr">
        <is>
          <t>No internet service</t>
        </is>
      </c>
      <c r="P2176" s="58" t="inlineStr">
        <is>
          <t>One year</t>
        </is>
      </c>
      <c r="Q2176" s="58" t="inlineStr">
        <is>
          <t>No</t>
        </is>
      </c>
      <c r="R2176" s="58" t="inlineStr">
        <is>
          <t>Credit card (automatic)</t>
        </is>
      </c>
      <c r="S2176" s="123" t="n">
        <v>20.25</v>
      </c>
      <c r="T2176" s="58" t="inlineStr">
        <is>
          <t>383.65</t>
        </is>
      </c>
      <c r="U2176" s="58" t="inlineStr">
        <is>
          <t>No</t>
        </is>
      </c>
      <c r="V2176" s="123">
        <f>IFERROR(VALUE(TRIM(T2176)),S2176*F2176)</f>
        <v/>
      </c>
      <c r="W2176" s="58">
        <f>IF(F2176&lt;=12,"0-12 mo",IF(F2176&lt;=24,"13-24 mo",IF(F2176&lt;=48,"25-48 mo","49+ mo")))</f>
        <v/>
      </c>
      <c r="X2176" s="58">
        <f>IF(S2176&lt;=35.5,"Q1 Low",IF(S2176&lt;=70.35,"Q2 Mid-Low",IF(S2176&lt;=89.85,"Q3 Mid-High","Q4 High")))</f>
        <v/>
      </c>
      <c r="Y2176" s="58">
        <f>IF(U2176="Yes",1,0)</f>
        <v/>
      </c>
      <c r="Z2176" s="58">
        <f>IF(P2176="Month-to-month",1,0)+IF(M2176="No",1,0)+IF(J2176="No",1,0)+IF(I2176="Fiber optic",1,0)+IF(Q2176="Yes",1,0)</f>
        <v/>
      </c>
    </row>
    <row r="2177" ht="15" customHeight="1" s="59">
      <c r="A2177" s="58" t="inlineStr">
        <is>
          <t>7927-AUXBZ</t>
        </is>
      </c>
      <c r="B2177" s="58" t="inlineStr">
        <is>
          <t>Female</t>
        </is>
      </c>
      <c r="C2177" s="58" t="n">
        <v>0</v>
      </c>
      <c r="D2177" s="58" t="inlineStr">
        <is>
          <t>No</t>
        </is>
      </c>
      <c r="E2177" s="58" t="inlineStr">
        <is>
          <t>No</t>
        </is>
      </c>
      <c r="F2177" s="58" t="n">
        <v>30</v>
      </c>
      <c r="G2177" s="58" t="inlineStr">
        <is>
          <t>Yes</t>
        </is>
      </c>
      <c r="H2177" s="58" t="inlineStr">
        <is>
          <t>No</t>
        </is>
      </c>
      <c r="I2177" s="58" t="inlineStr">
        <is>
          <t>Fiber optic</t>
        </is>
      </c>
      <c r="J2177" s="58" t="inlineStr">
        <is>
          <t>No</t>
        </is>
      </c>
      <c r="K2177" s="58" t="inlineStr">
        <is>
          <t>No</t>
        </is>
      </c>
      <c r="L2177" s="58" t="inlineStr">
        <is>
          <t>No</t>
        </is>
      </c>
      <c r="M2177" s="58" t="inlineStr">
        <is>
          <t>Yes</t>
        </is>
      </c>
      <c r="N2177" s="58" t="inlineStr">
        <is>
          <t>Yes</t>
        </is>
      </c>
      <c r="O2177" s="58" t="inlineStr">
        <is>
          <t>No</t>
        </is>
      </c>
      <c r="P2177" s="58" t="inlineStr">
        <is>
          <t>Month-to-month</t>
        </is>
      </c>
      <c r="Q2177" s="58" t="inlineStr">
        <is>
          <t>No</t>
        </is>
      </c>
      <c r="R2177" s="58" t="inlineStr">
        <is>
          <t>Electronic check</t>
        </is>
      </c>
      <c r="S2177" s="123" t="n">
        <v>85.15000000000001</v>
      </c>
      <c r="T2177" s="58" t="inlineStr">
        <is>
          <t>2555.9</t>
        </is>
      </c>
      <c r="U2177" s="58" t="inlineStr">
        <is>
          <t>Yes</t>
        </is>
      </c>
      <c r="V2177" s="123">
        <f>IFERROR(VALUE(TRIM(T2177)),S2177*F2177)</f>
        <v/>
      </c>
      <c r="W2177" s="58">
        <f>IF(F2177&lt;=12,"0-12 mo",IF(F2177&lt;=24,"13-24 mo",IF(F2177&lt;=48,"25-48 mo","49+ mo")))</f>
        <v/>
      </c>
      <c r="X2177" s="58">
        <f>IF(S2177&lt;=35.5,"Q1 Low",IF(S2177&lt;=70.35,"Q2 Mid-Low",IF(S2177&lt;=89.85,"Q3 Mid-High","Q4 High")))</f>
        <v/>
      </c>
      <c r="Y2177" s="58">
        <f>IF(U2177="Yes",1,0)</f>
        <v/>
      </c>
      <c r="Z2177" s="58">
        <f>IF(P2177="Month-to-month",1,0)+IF(M2177="No",1,0)+IF(J2177="No",1,0)+IF(I2177="Fiber optic",1,0)+IF(Q2177="Yes",1,0)</f>
        <v/>
      </c>
    </row>
    <row r="2178" ht="15" customHeight="1" s="59">
      <c r="A2178" s="58" t="inlineStr">
        <is>
          <t>2626-VEEWG</t>
        </is>
      </c>
      <c r="B2178" s="58" t="inlineStr">
        <is>
          <t>Male</t>
        </is>
      </c>
      <c r="C2178" s="58" t="n">
        <v>0</v>
      </c>
      <c r="D2178" s="58" t="inlineStr">
        <is>
          <t>Yes</t>
        </is>
      </c>
      <c r="E2178" s="58" t="inlineStr">
        <is>
          <t>Yes</t>
        </is>
      </c>
      <c r="F2178" s="58" t="n">
        <v>67</v>
      </c>
      <c r="G2178" s="58" t="inlineStr">
        <is>
          <t>Yes</t>
        </is>
      </c>
      <c r="H2178" s="58" t="inlineStr">
        <is>
          <t>No</t>
        </is>
      </c>
      <c r="I2178" s="58" t="inlineStr">
        <is>
          <t>No</t>
        </is>
      </c>
      <c r="J2178" s="58" t="inlineStr">
        <is>
          <t>No internet service</t>
        </is>
      </c>
      <c r="K2178" s="58" t="inlineStr">
        <is>
          <t>No internet service</t>
        </is>
      </c>
      <c r="L2178" s="58" t="inlineStr">
        <is>
          <t>No internet service</t>
        </is>
      </c>
      <c r="M2178" s="58" t="inlineStr">
        <is>
          <t>No internet service</t>
        </is>
      </c>
      <c r="N2178" s="58" t="inlineStr">
        <is>
          <t>No internet service</t>
        </is>
      </c>
      <c r="O2178" s="58" t="inlineStr">
        <is>
          <t>No internet service</t>
        </is>
      </c>
      <c r="P2178" s="58" t="inlineStr">
        <is>
          <t>Two year</t>
        </is>
      </c>
      <c r="Q2178" s="58" t="inlineStr">
        <is>
          <t>Yes</t>
        </is>
      </c>
      <c r="R2178" s="58" t="inlineStr">
        <is>
          <t>Credit card (automatic)</t>
        </is>
      </c>
      <c r="S2178" s="123" t="n">
        <v>19.4</v>
      </c>
      <c r="T2178" s="58" t="inlineStr">
        <is>
          <t>1284.2</t>
        </is>
      </c>
      <c r="U2178" s="58" t="inlineStr">
        <is>
          <t>No</t>
        </is>
      </c>
      <c r="V2178" s="123">
        <f>IFERROR(VALUE(TRIM(T2178)),S2178*F2178)</f>
        <v/>
      </c>
      <c r="W2178" s="58">
        <f>IF(F2178&lt;=12,"0-12 mo",IF(F2178&lt;=24,"13-24 mo",IF(F2178&lt;=48,"25-48 mo","49+ mo")))</f>
        <v/>
      </c>
      <c r="X2178" s="58">
        <f>IF(S2178&lt;=35.5,"Q1 Low",IF(S2178&lt;=70.35,"Q2 Mid-Low",IF(S2178&lt;=89.85,"Q3 Mid-High","Q4 High")))</f>
        <v/>
      </c>
      <c r="Y2178" s="58">
        <f>IF(U2178="Yes",1,0)</f>
        <v/>
      </c>
      <c r="Z2178" s="58">
        <f>IF(P2178="Month-to-month",1,0)+IF(M2178="No",1,0)+IF(J2178="No",1,0)+IF(I2178="Fiber optic",1,0)+IF(Q2178="Yes",1,0)</f>
        <v/>
      </c>
    </row>
    <row r="2179" ht="15" customHeight="1" s="59">
      <c r="A2179" s="58" t="inlineStr">
        <is>
          <t>2878-RMWXY</t>
        </is>
      </c>
      <c r="B2179" s="58" t="inlineStr">
        <is>
          <t>Male</t>
        </is>
      </c>
      <c r="C2179" s="58" t="n">
        <v>1</v>
      </c>
      <c r="D2179" s="58" t="inlineStr">
        <is>
          <t>Yes</t>
        </is>
      </c>
      <c r="E2179" s="58" t="inlineStr">
        <is>
          <t>No</t>
        </is>
      </c>
      <c r="F2179" s="58" t="n">
        <v>72</v>
      </c>
      <c r="G2179" s="58" t="inlineStr">
        <is>
          <t>Yes</t>
        </is>
      </c>
      <c r="H2179" s="58" t="inlineStr">
        <is>
          <t>Yes</t>
        </is>
      </c>
      <c r="I2179" s="58" t="inlineStr">
        <is>
          <t>Fiber optic</t>
        </is>
      </c>
      <c r="J2179" s="58" t="inlineStr">
        <is>
          <t>Yes</t>
        </is>
      </c>
      <c r="K2179" s="58" t="inlineStr">
        <is>
          <t>Yes</t>
        </is>
      </c>
      <c r="L2179" s="58" t="inlineStr">
        <is>
          <t>Yes</t>
        </is>
      </c>
      <c r="M2179" s="58" t="inlineStr">
        <is>
          <t>No</t>
        </is>
      </c>
      <c r="N2179" s="58" t="inlineStr">
        <is>
          <t>No</t>
        </is>
      </c>
      <c r="O2179" s="58" t="inlineStr">
        <is>
          <t>Yes</t>
        </is>
      </c>
      <c r="P2179" s="58" t="inlineStr">
        <is>
          <t>Two year</t>
        </is>
      </c>
      <c r="Q2179" s="58" t="inlineStr">
        <is>
          <t>Yes</t>
        </is>
      </c>
      <c r="R2179" s="58" t="inlineStr">
        <is>
          <t>Credit card (automatic)</t>
        </is>
      </c>
      <c r="S2179" s="123" t="n">
        <v>102.65</v>
      </c>
      <c r="T2179" s="58" t="inlineStr">
        <is>
          <t>7550.3</t>
        </is>
      </c>
      <c r="U2179" s="58" t="inlineStr">
        <is>
          <t>No</t>
        </is>
      </c>
      <c r="V2179" s="123">
        <f>IFERROR(VALUE(TRIM(T2179)),S2179*F2179)</f>
        <v/>
      </c>
      <c r="W2179" s="58">
        <f>IF(F2179&lt;=12,"0-12 mo",IF(F2179&lt;=24,"13-24 mo",IF(F2179&lt;=48,"25-48 mo","49+ mo")))</f>
        <v/>
      </c>
      <c r="X2179" s="58">
        <f>IF(S2179&lt;=35.5,"Q1 Low",IF(S2179&lt;=70.35,"Q2 Mid-Low",IF(S2179&lt;=89.85,"Q3 Mid-High","Q4 High")))</f>
        <v/>
      </c>
      <c r="Y2179" s="58">
        <f>IF(U2179="Yes",1,0)</f>
        <v/>
      </c>
      <c r="Z2179" s="58">
        <f>IF(P2179="Month-to-month",1,0)+IF(M2179="No",1,0)+IF(J2179="No",1,0)+IF(I2179="Fiber optic",1,0)+IF(Q2179="Yes",1,0)</f>
        <v/>
      </c>
    </row>
    <row r="2180" ht="15" customHeight="1" s="59">
      <c r="A2180" s="58" t="inlineStr">
        <is>
          <t>1657-DYMBM</t>
        </is>
      </c>
      <c r="B2180" s="58" t="inlineStr">
        <is>
          <t>Male</t>
        </is>
      </c>
      <c r="C2180" s="58" t="n">
        <v>0</v>
      </c>
      <c r="D2180" s="58" t="inlineStr">
        <is>
          <t>Yes</t>
        </is>
      </c>
      <c r="E2180" s="58" t="inlineStr">
        <is>
          <t>No</t>
        </is>
      </c>
      <c r="F2180" s="58" t="n">
        <v>53</v>
      </c>
      <c r="G2180" s="58" t="inlineStr">
        <is>
          <t>Yes</t>
        </is>
      </c>
      <c r="H2180" s="58" t="inlineStr">
        <is>
          <t>No</t>
        </is>
      </c>
      <c r="I2180" s="58" t="inlineStr">
        <is>
          <t>No</t>
        </is>
      </c>
      <c r="J2180" s="58" t="inlineStr">
        <is>
          <t>No internet service</t>
        </is>
      </c>
      <c r="K2180" s="58" t="inlineStr">
        <is>
          <t>No internet service</t>
        </is>
      </c>
      <c r="L2180" s="58" t="inlineStr">
        <is>
          <t>No internet service</t>
        </is>
      </c>
      <c r="M2180" s="58" t="inlineStr">
        <is>
          <t>No internet service</t>
        </is>
      </c>
      <c r="N2180" s="58" t="inlineStr">
        <is>
          <t>No internet service</t>
        </is>
      </c>
      <c r="O2180" s="58" t="inlineStr">
        <is>
          <t>No internet service</t>
        </is>
      </c>
      <c r="P2180" s="58" t="inlineStr">
        <is>
          <t>Two year</t>
        </is>
      </c>
      <c r="Q2180" s="58" t="inlineStr">
        <is>
          <t>No</t>
        </is>
      </c>
      <c r="R2180" s="58" t="inlineStr">
        <is>
          <t>Credit card (automatic)</t>
        </is>
      </c>
      <c r="S2180" s="123" t="n">
        <v>19.9</v>
      </c>
      <c r="T2180" s="58" t="inlineStr">
        <is>
          <t>1110.05</t>
        </is>
      </c>
      <c r="U2180" s="58" t="inlineStr">
        <is>
          <t>No</t>
        </is>
      </c>
      <c r="V2180" s="123">
        <f>IFERROR(VALUE(TRIM(T2180)),S2180*F2180)</f>
        <v/>
      </c>
      <c r="W2180" s="58">
        <f>IF(F2180&lt;=12,"0-12 mo",IF(F2180&lt;=24,"13-24 mo",IF(F2180&lt;=48,"25-48 mo","49+ mo")))</f>
        <v/>
      </c>
      <c r="X2180" s="58">
        <f>IF(S2180&lt;=35.5,"Q1 Low",IF(S2180&lt;=70.35,"Q2 Mid-Low",IF(S2180&lt;=89.85,"Q3 Mid-High","Q4 High")))</f>
        <v/>
      </c>
      <c r="Y2180" s="58">
        <f>IF(U2180="Yes",1,0)</f>
        <v/>
      </c>
      <c r="Z2180" s="58">
        <f>IF(P2180="Month-to-month",1,0)+IF(M2180="No",1,0)+IF(J2180="No",1,0)+IF(I2180="Fiber optic",1,0)+IF(Q2180="Yes",1,0)</f>
        <v/>
      </c>
    </row>
    <row r="2181" ht="15" customHeight="1" s="59">
      <c r="A2181" s="58" t="inlineStr">
        <is>
          <t>7311-MQJCH</t>
        </is>
      </c>
      <c r="B2181" s="58" t="inlineStr">
        <is>
          <t>Female</t>
        </is>
      </c>
      <c r="C2181" s="58" t="n">
        <v>0</v>
      </c>
      <c r="D2181" s="58" t="inlineStr">
        <is>
          <t>No</t>
        </is>
      </c>
      <c r="E2181" s="58" t="inlineStr">
        <is>
          <t>No</t>
        </is>
      </c>
      <c r="F2181" s="58" t="n">
        <v>5</v>
      </c>
      <c r="G2181" s="58" t="inlineStr">
        <is>
          <t>Yes</t>
        </is>
      </c>
      <c r="H2181" s="58" t="inlineStr">
        <is>
          <t>No</t>
        </is>
      </c>
      <c r="I2181" s="58" t="inlineStr">
        <is>
          <t>No</t>
        </is>
      </c>
      <c r="J2181" s="58" t="inlineStr">
        <is>
          <t>No internet service</t>
        </is>
      </c>
      <c r="K2181" s="58" t="inlineStr">
        <is>
          <t>No internet service</t>
        </is>
      </c>
      <c r="L2181" s="58" t="inlineStr">
        <is>
          <t>No internet service</t>
        </is>
      </c>
      <c r="M2181" s="58" t="inlineStr">
        <is>
          <t>No internet service</t>
        </is>
      </c>
      <c r="N2181" s="58" t="inlineStr">
        <is>
          <t>No internet service</t>
        </is>
      </c>
      <c r="O2181" s="58" t="inlineStr">
        <is>
          <t>No internet service</t>
        </is>
      </c>
      <c r="P2181" s="58" t="inlineStr">
        <is>
          <t>One year</t>
        </is>
      </c>
      <c r="Q2181" s="58" t="inlineStr">
        <is>
          <t>No</t>
        </is>
      </c>
      <c r="R2181" s="58" t="inlineStr">
        <is>
          <t>Electronic check</t>
        </is>
      </c>
      <c r="S2181" s="123" t="n">
        <v>19.55</v>
      </c>
      <c r="T2181" s="58" t="inlineStr">
        <is>
          <t>99.6</t>
        </is>
      </c>
      <c r="U2181" s="58" t="inlineStr">
        <is>
          <t>No</t>
        </is>
      </c>
      <c r="V2181" s="123">
        <f>IFERROR(VALUE(TRIM(T2181)),S2181*F2181)</f>
        <v/>
      </c>
      <c r="W2181" s="58">
        <f>IF(F2181&lt;=12,"0-12 mo",IF(F2181&lt;=24,"13-24 mo",IF(F2181&lt;=48,"25-48 mo","49+ mo")))</f>
        <v/>
      </c>
      <c r="X2181" s="58">
        <f>IF(S2181&lt;=35.5,"Q1 Low",IF(S2181&lt;=70.35,"Q2 Mid-Low",IF(S2181&lt;=89.85,"Q3 Mid-High","Q4 High")))</f>
        <v/>
      </c>
      <c r="Y2181" s="58">
        <f>IF(U2181="Yes",1,0)</f>
        <v/>
      </c>
      <c r="Z2181" s="58">
        <f>IF(P2181="Month-to-month",1,0)+IF(M2181="No",1,0)+IF(J2181="No",1,0)+IF(I2181="Fiber optic",1,0)+IF(Q2181="Yes",1,0)</f>
        <v/>
      </c>
    </row>
    <row r="2182" ht="15" customHeight="1" s="59">
      <c r="A2182" s="58" t="inlineStr">
        <is>
          <t>7375-WMVMT</t>
        </is>
      </c>
      <c r="B2182" s="58" t="inlineStr">
        <is>
          <t>Male</t>
        </is>
      </c>
      <c r="C2182" s="58" t="n">
        <v>1</v>
      </c>
      <c r="D2182" s="58" t="inlineStr">
        <is>
          <t>Yes</t>
        </is>
      </c>
      <c r="E2182" s="58" t="inlineStr">
        <is>
          <t>No</t>
        </is>
      </c>
      <c r="F2182" s="58" t="n">
        <v>71</v>
      </c>
      <c r="G2182" s="58" t="inlineStr">
        <is>
          <t>Yes</t>
        </is>
      </c>
      <c r="H2182" s="58" t="inlineStr">
        <is>
          <t>No</t>
        </is>
      </c>
      <c r="I2182" s="58" t="inlineStr">
        <is>
          <t>Fiber optic</t>
        </is>
      </c>
      <c r="J2182" s="58" t="inlineStr">
        <is>
          <t>No</t>
        </is>
      </c>
      <c r="K2182" s="58" t="inlineStr">
        <is>
          <t>Yes</t>
        </is>
      </c>
      <c r="L2182" s="58" t="inlineStr">
        <is>
          <t>Yes</t>
        </is>
      </c>
      <c r="M2182" s="58" t="inlineStr">
        <is>
          <t>Yes</t>
        </is>
      </c>
      <c r="N2182" s="58" t="inlineStr">
        <is>
          <t>No</t>
        </is>
      </c>
      <c r="O2182" s="58" t="inlineStr">
        <is>
          <t>Yes</t>
        </is>
      </c>
      <c r="P2182" s="58" t="inlineStr">
        <is>
          <t>Two year</t>
        </is>
      </c>
      <c r="Q2182" s="58" t="inlineStr">
        <is>
          <t>Yes</t>
        </is>
      </c>
      <c r="R2182" s="58" t="inlineStr">
        <is>
          <t>Credit card (automatic)</t>
        </is>
      </c>
      <c r="S2182" s="123" t="n">
        <v>95.5</v>
      </c>
      <c r="T2182" s="58" t="inlineStr">
        <is>
          <t>6707.15</t>
        </is>
      </c>
      <c r="U2182" s="58" t="inlineStr">
        <is>
          <t>No</t>
        </is>
      </c>
      <c r="V2182" s="123">
        <f>IFERROR(VALUE(TRIM(T2182)),S2182*F2182)</f>
        <v/>
      </c>
      <c r="W2182" s="58">
        <f>IF(F2182&lt;=12,"0-12 mo",IF(F2182&lt;=24,"13-24 mo",IF(F2182&lt;=48,"25-48 mo","49+ mo")))</f>
        <v/>
      </c>
      <c r="X2182" s="58">
        <f>IF(S2182&lt;=35.5,"Q1 Low",IF(S2182&lt;=70.35,"Q2 Mid-Low",IF(S2182&lt;=89.85,"Q3 Mid-High","Q4 High")))</f>
        <v/>
      </c>
      <c r="Y2182" s="58">
        <f>IF(U2182="Yes",1,0)</f>
        <v/>
      </c>
      <c r="Z2182" s="58">
        <f>IF(P2182="Month-to-month",1,0)+IF(M2182="No",1,0)+IF(J2182="No",1,0)+IF(I2182="Fiber optic",1,0)+IF(Q2182="Yes",1,0)</f>
        <v/>
      </c>
    </row>
    <row r="2183" ht="15" customHeight="1" s="59">
      <c r="A2183" s="58" t="inlineStr">
        <is>
          <t>1136-XGEQU</t>
        </is>
      </c>
      <c r="B2183" s="58" t="inlineStr">
        <is>
          <t>Female</t>
        </is>
      </c>
      <c r="C2183" s="58" t="n">
        <v>0</v>
      </c>
      <c r="D2183" s="58" t="inlineStr">
        <is>
          <t>Yes</t>
        </is>
      </c>
      <c r="E2183" s="58" t="inlineStr">
        <is>
          <t>Yes</t>
        </is>
      </c>
      <c r="F2183" s="58" t="n">
        <v>50</v>
      </c>
      <c r="G2183" s="58" t="inlineStr">
        <is>
          <t>Yes</t>
        </is>
      </c>
      <c r="H2183" s="58" t="inlineStr">
        <is>
          <t>Yes</t>
        </is>
      </c>
      <c r="I2183" s="58" t="inlineStr">
        <is>
          <t>DSL</t>
        </is>
      </c>
      <c r="J2183" s="58" t="inlineStr">
        <is>
          <t>No</t>
        </is>
      </c>
      <c r="K2183" s="58" t="inlineStr">
        <is>
          <t>Yes</t>
        </is>
      </c>
      <c r="L2183" s="58" t="inlineStr">
        <is>
          <t>Yes</t>
        </is>
      </c>
      <c r="M2183" s="58" t="inlineStr">
        <is>
          <t>Yes</t>
        </is>
      </c>
      <c r="N2183" s="58" t="inlineStr">
        <is>
          <t>Yes</t>
        </is>
      </c>
      <c r="O2183" s="58" t="inlineStr">
        <is>
          <t>Yes</t>
        </is>
      </c>
      <c r="P2183" s="58" t="inlineStr">
        <is>
          <t>One year</t>
        </is>
      </c>
      <c r="Q2183" s="58" t="inlineStr">
        <is>
          <t>Yes</t>
        </is>
      </c>
      <c r="R2183" s="58" t="inlineStr">
        <is>
          <t>Credit card (automatic)</t>
        </is>
      </c>
      <c r="S2183" s="123" t="n">
        <v>84.15000000000001</v>
      </c>
      <c r="T2183" s="58" t="inlineStr">
        <is>
          <t>4164.4</t>
        </is>
      </c>
      <c r="U2183" s="58" t="inlineStr">
        <is>
          <t>No</t>
        </is>
      </c>
      <c r="V2183" s="123">
        <f>IFERROR(VALUE(TRIM(T2183)),S2183*F2183)</f>
        <v/>
      </c>
      <c r="W2183" s="58">
        <f>IF(F2183&lt;=12,"0-12 mo",IF(F2183&lt;=24,"13-24 mo",IF(F2183&lt;=48,"25-48 mo","49+ mo")))</f>
        <v/>
      </c>
      <c r="X2183" s="58">
        <f>IF(S2183&lt;=35.5,"Q1 Low",IF(S2183&lt;=70.35,"Q2 Mid-Low",IF(S2183&lt;=89.85,"Q3 Mid-High","Q4 High")))</f>
        <v/>
      </c>
      <c r="Y2183" s="58">
        <f>IF(U2183="Yes",1,0)</f>
        <v/>
      </c>
      <c r="Z2183" s="58">
        <f>IF(P2183="Month-to-month",1,0)+IF(M2183="No",1,0)+IF(J2183="No",1,0)+IF(I2183="Fiber optic",1,0)+IF(Q2183="Yes",1,0)</f>
        <v/>
      </c>
    </row>
    <row r="2184" ht="15" customHeight="1" s="59">
      <c r="A2184" s="58" t="inlineStr">
        <is>
          <t>2530-FMFXO</t>
        </is>
      </c>
      <c r="B2184" s="58" t="inlineStr">
        <is>
          <t>Male</t>
        </is>
      </c>
      <c r="C2184" s="58" t="n">
        <v>0</v>
      </c>
      <c r="D2184" s="58" t="inlineStr">
        <is>
          <t>Yes</t>
        </is>
      </c>
      <c r="E2184" s="58" t="inlineStr">
        <is>
          <t>Yes</t>
        </is>
      </c>
      <c r="F2184" s="58" t="n">
        <v>56</v>
      </c>
      <c r="G2184" s="58" t="inlineStr">
        <is>
          <t>Yes</t>
        </is>
      </c>
      <c r="H2184" s="58" t="inlineStr">
        <is>
          <t>Yes</t>
        </is>
      </c>
      <c r="I2184" s="58" t="inlineStr">
        <is>
          <t>Fiber optic</t>
        </is>
      </c>
      <c r="J2184" s="58" t="inlineStr">
        <is>
          <t>No</t>
        </is>
      </c>
      <c r="K2184" s="58" t="inlineStr">
        <is>
          <t>No</t>
        </is>
      </c>
      <c r="L2184" s="58" t="inlineStr">
        <is>
          <t>Yes</t>
        </is>
      </c>
      <c r="M2184" s="58" t="inlineStr">
        <is>
          <t>Yes</t>
        </is>
      </c>
      <c r="N2184" s="58" t="inlineStr">
        <is>
          <t>Yes</t>
        </is>
      </c>
      <c r="O2184" s="58" t="inlineStr">
        <is>
          <t>Yes</t>
        </is>
      </c>
      <c r="P2184" s="58" t="inlineStr">
        <is>
          <t>Two year</t>
        </is>
      </c>
      <c r="Q2184" s="58" t="inlineStr">
        <is>
          <t>Yes</t>
        </is>
      </c>
      <c r="R2184" s="58" t="inlineStr">
        <is>
          <t>Electronic check</t>
        </is>
      </c>
      <c r="S2184" s="123" t="n">
        <v>103.2</v>
      </c>
      <c r="T2184" s="58" t="inlineStr">
        <is>
          <t>5873.75</t>
        </is>
      </c>
      <c r="U2184" s="58" t="inlineStr">
        <is>
          <t>No</t>
        </is>
      </c>
      <c r="V2184" s="123">
        <f>IFERROR(VALUE(TRIM(T2184)),S2184*F2184)</f>
        <v/>
      </c>
      <c r="W2184" s="58">
        <f>IF(F2184&lt;=12,"0-12 mo",IF(F2184&lt;=24,"13-24 mo",IF(F2184&lt;=48,"25-48 mo","49+ mo")))</f>
        <v/>
      </c>
      <c r="X2184" s="58">
        <f>IF(S2184&lt;=35.5,"Q1 Low",IF(S2184&lt;=70.35,"Q2 Mid-Low",IF(S2184&lt;=89.85,"Q3 Mid-High","Q4 High")))</f>
        <v/>
      </c>
      <c r="Y2184" s="58">
        <f>IF(U2184="Yes",1,0)</f>
        <v/>
      </c>
      <c r="Z2184" s="58">
        <f>IF(P2184="Month-to-month",1,0)+IF(M2184="No",1,0)+IF(J2184="No",1,0)+IF(I2184="Fiber optic",1,0)+IF(Q2184="Yes",1,0)</f>
        <v/>
      </c>
    </row>
    <row r="2185" ht="15" customHeight="1" s="59">
      <c r="A2185" s="58" t="inlineStr">
        <is>
          <t>6844-DZKRF</t>
        </is>
      </c>
      <c r="B2185" s="58" t="inlineStr">
        <is>
          <t>Male</t>
        </is>
      </c>
      <c r="C2185" s="58" t="n">
        <v>0</v>
      </c>
      <c r="D2185" s="58" t="inlineStr">
        <is>
          <t>No</t>
        </is>
      </c>
      <c r="E2185" s="58" t="inlineStr">
        <is>
          <t>No</t>
        </is>
      </c>
      <c r="F2185" s="58" t="n">
        <v>2</v>
      </c>
      <c r="G2185" s="58" t="inlineStr">
        <is>
          <t>Yes</t>
        </is>
      </c>
      <c r="H2185" s="58" t="inlineStr">
        <is>
          <t>No</t>
        </is>
      </c>
      <c r="I2185" s="58" t="inlineStr">
        <is>
          <t>DSL</t>
        </is>
      </c>
      <c r="J2185" s="58" t="inlineStr">
        <is>
          <t>No</t>
        </is>
      </c>
      <c r="K2185" s="58" t="inlineStr">
        <is>
          <t>No</t>
        </is>
      </c>
      <c r="L2185" s="58" t="inlineStr">
        <is>
          <t>No</t>
        </is>
      </c>
      <c r="M2185" s="58" t="inlineStr">
        <is>
          <t>Yes</t>
        </is>
      </c>
      <c r="N2185" s="58" t="inlineStr">
        <is>
          <t>No</t>
        </is>
      </c>
      <c r="O2185" s="58" t="inlineStr">
        <is>
          <t>No</t>
        </is>
      </c>
      <c r="P2185" s="58" t="inlineStr">
        <is>
          <t>Month-to-month</t>
        </is>
      </c>
      <c r="Q2185" s="58" t="inlineStr">
        <is>
          <t>Yes</t>
        </is>
      </c>
      <c r="R2185" s="58" t="inlineStr">
        <is>
          <t>Credit card (automatic)</t>
        </is>
      </c>
      <c r="S2185" s="123" t="n">
        <v>50.2</v>
      </c>
      <c r="T2185" s="58" t="inlineStr">
        <is>
          <t>109.25</t>
        </is>
      </c>
      <c r="U2185" s="58" t="inlineStr">
        <is>
          <t>No</t>
        </is>
      </c>
      <c r="V2185" s="123">
        <f>IFERROR(VALUE(TRIM(T2185)),S2185*F2185)</f>
        <v/>
      </c>
      <c r="W2185" s="58">
        <f>IF(F2185&lt;=12,"0-12 mo",IF(F2185&lt;=24,"13-24 mo",IF(F2185&lt;=48,"25-48 mo","49+ mo")))</f>
        <v/>
      </c>
      <c r="X2185" s="58">
        <f>IF(S2185&lt;=35.5,"Q1 Low",IF(S2185&lt;=70.35,"Q2 Mid-Low",IF(S2185&lt;=89.85,"Q3 Mid-High","Q4 High")))</f>
        <v/>
      </c>
      <c r="Y2185" s="58">
        <f>IF(U2185="Yes",1,0)</f>
        <v/>
      </c>
      <c r="Z2185" s="58">
        <f>IF(P2185="Month-to-month",1,0)+IF(M2185="No",1,0)+IF(J2185="No",1,0)+IF(I2185="Fiber optic",1,0)+IF(Q2185="Yes",1,0)</f>
        <v/>
      </c>
    </row>
    <row r="2186" ht="15" customHeight="1" s="59">
      <c r="A2186" s="58" t="inlineStr">
        <is>
          <t>4695-WJZUE</t>
        </is>
      </c>
      <c r="B2186" s="58" t="inlineStr">
        <is>
          <t>Female</t>
        </is>
      </c>
      <c r="C2186" s="58" t="n">
        <v>1</v>
      </c>
      <c r="D2186" s="58" t="inlineStr">
        <is>
          <t>No</t>
        </is>
      </c>
      <c r="E2186" s="58" t="inlineStr">
        <is>
          <t>No</t>
        </is>
      </c>
      <c r="F2186" s="58" t="n">
        <v>2</v>
      </c>
      <c r="G2186" s="58" t="inlineStr">
        <is>
          <t>Yes</t>
        </is>
      </c>
      <c r="H2186" s="58" t="inlineStr">
        <is>
          <t>Yes</t>
        </is>
      </c>
      <c r="I2186" s="58" t="inlineStr">
        <is>
          <t>Fiber optic</t>
        </is>
      </c>
      <c r="J2186" s="58" t="inlineStr">
        <is>
          <t>No</t>
        </is>
      </c>
      <c r="K2186" s="58" t="inlineStr">
        <is>
          <t>No</t>
        </is>
      </c>
      <c r="L2186" s="58" t="inlineStr">
        <is>
          <t>Yes</t>
        </is>
      </c>
      <c r="M2186" s="58" t="inlineStr">
        <is>
          <t>No</t>
        </is>
      </c>
      <c r="N2186" s="58" t="inlineStr">
        <is>
          <t>No</t>
        </is>
      </c>
      <c r="O2186" s="58" t="inlineStr">
        <is>
          <t>Yes</t>
        </is>
      </c>
      <c r="P2186" s="58" t="inlineStr">
        <is>
          <t>Month-to-month</t>
        </is>
      </c>
      <c r="Q2186" s="58" t="inlineStr">
        <is>
          <t>Yes</t>
        </is>
      </c>
      <c r="R2186" s="58" t="inlineStr">
        <is>
          <t>Electronic check</t>
        </is>
      </c>
      <c r="S2186" s="123" t="n">
        <v>88.55</v>
      </c>
      <c r="T2186" s="58" t="inlineStr">
        <is>
          <t>179.25</t>
        </is>
      </c>
      <c r="U2186" s="58" t="inlineStr">
        <is>
          <t>Yes</t>
        </is>
      </c>
      <c r="V2186" s="123">
        <f>IFERROR(VALUE(TRIM(T2186)),S2186*F2186)</f>
        <v/>
      </c>
      <c r="W2186" s="58">
        <f>IF(F2186&lt;=12,"0-12 mo",IF(F2186&lt;=24,"13-24 mo",IF(F2186&lt;=48,"25-48 mo","49+ mo")))</f>
        <v/>
      </c>
      <c r="X2186" s="58">
        <f>IF(S2186&lt;=35.5,"Q1 Low",IF(S2186&lt;=70.35,"Q2 Mid-Low",IF(S2186&lt;=89.85,"Q3 Mid-High","Q4 High")))</f>
        <v/>
      </c>
      <c r="Y2186" s="58">
        <f>IF(U2186="Yes",1,0)</f>
        <v/>
      </c>
      <c r="Z2186" s="58">
        <f>IF(P2186="Month-to-month",1,0)+IF(M2186="No",1,0)+IF(J2186="No",1,0)+IF(I2186="Fiber optic",1,0)+IF(Q2186="Yes",1,0)</f>
        <v/>
      </c>
    </row>
    <row r="2187" ht="15" customHeight="1" s="59">
      <c r="A2187" s="58" t="inlineStr">
        <is>
          <t>7619-ODSGN</t>
        </is>
      </c>
      <c r="B2187" s="58" t="inlineStr">
        <is>
          <t>Male</t>
        </is>
      </c>
      <c r="C2187" s="58" t="n">
        <v>0</v>
      </c>
      <c r="D2187" s="58" t="inlineStr">
        <is>
          <t>Yes</t>
        </is>
      </c>
      <c r="E2187" s="58" t="inlineStr">
        <is>
          <t>Yes</t>
        </is>
      </c>
      <c r="F2187" s="58" t="n">
        <v>24</v>
      </c>
      <c r="G2187" s="58" t="inlineStr">
        <is>
          <t>Yes</t>
        </is>
      </c>
      <c r="H2187" s="58" t="inlineStr">
        <is>
          <t>Yes</t>
        </is>
      </c>
      <c r="I2187" s="58" t="inlineStr">
        <is>
          <t>DSL</t>
        </is>
      </c>
      <c r="J2187" s="58" t="inlineStr">
        <is>
          <t>Yes</t>
        </is>
      </c>
      <c r="K2187" s="58" t="inlineStr">
        <is>
          <t>No</t>
        </is>
      </c>
      <c r="L2187" s="58" t="inlineStr">
        <is>
          <t>No</t>
        </is>
      </c>
      <c r="M2187" s="58" t="inlineStr">
        <is>
          <t>No</t>
        </is>
      </c>
      <c r="N2187" s="58" t="inlineStr">
        <is>
          <t>No</t>
        </is>
      </c>
      <c r="O2187" s="58" t="inlineStr">
        <is>
          <t>No</t>
        </is>
      </c>
      <c r="P2187" s="58" t="inlineStr">
        <is>
          <t>Month-to-month</t>
        </is>
      </c>
      <c r="Q2187" s="58" t="inlineStr">
        <is>
          <t>No</t>
        </is>
      </c>
      <c r="R2187" s="58" t="inlineStr">
        <is>
          <t>Electronic check</t>
        </is>
      </c>
      <c r="S2187" s="123" t="n">
        <v>54.75</v>
      </c>
      <c r="T2187" s="58" t="inlineStr">
        <is>
          <t>1338.15</t>
        </is>
      </c>
      <c r="U2187" s="58" t="inlineStr">
        <is>
          <t>Yes</t>
        </is>
      </c>
      <c r="V2187" s="123">
        <f>IFERROR(VALUE(TRIM(T2187)),S2187*F2187)</f>
        <v/>
      </c>
      <c r="W2187" s="58">
        <f>IF(F2187&lt;=12,"0-12 mo",IF(F2187&lt;=24,"13-24 mo",IF(F2187&lt;=48,"25-48 mo","49+ mo")))</f>
        <v/>
      </c>
      <c r="X2187" s="58">
        <f>IF(S2187&lt;=35.5,"Q1 Low",IF(S2187&lt;=70.35,"Q2 Mid-Low",IF(S2187&lt;=89.85,"Q3 Mid-High","Q4 High")))</f>
        <v/>
      </c>
      <c r="Y2187" s="58">
        <f>IF(U2187="Yes",1,0)</f>
        <v/>
      </c>
      <c r="Z2187" s="58">
        <f>IF(P2187="Month-to-month",1,0)+IF(M2187="No",1,0)+IF(J2187="No",1,0)+IF(I2187="Fiber optic",1,0)+IF(Q2187="Yes",1,0)</f>
        <v/>
      </c>
    </row>
    <row r="2188" ht="15" customHeight="1" s="59">
      <c r="A2188" s="58" t="inlineStr">
        <is>
          <t>5970-GHJAW</t>
        </is>
      </c>
      <c r="B2188" s="58" t="inlineStr">
        <is>
          <t>Male</t>
        </is>
      </c>
      <c r="C2188" s="58" t="n">
        <v>0</v>
      </c>
      <c r="D2188" s="58" t="inlineStr">
        <is>
          <t>Yes</t>
        </is>
      </c>
      <c r="E2188" s="58" t="inlineStr">
        <is>
          <t>Yes</t>
        </is>
      </c>
      <c r="F2188" s="58" t="n">
        <v>46</v>
      </c>
      <c r="G2188" s="58" t="inlineStr">
        <is>
          <t>Yes</t>
        </is>
      </c>
      <c r="H2188" s="58" t="inlineStr">
        <is>
          <t>No</t>
        </is>
      </c>
      <c r="I2188" s="58" t="inlineStr">
        <is>
          <t>No</t>
        </is>
      </c>
      <c r="J2188" s="58" t="inlineStr">
        <is>
          <t>No internet service</t>
        </is>
      </c>
      <c r="K2188" s="58" t="inlineStr">
        <is>
          <t>No internet service</t>
        </is>
      </c>
      <c r="L2188" s="58" t="inlineStr">
        <is>
          <t>No internet service</t>
        </is>
      </c>
      <c r="M2188" s="58" t="inlineStr">
        <is>
          <t>No internet service</t>
        </is>
      </c>
      <c r="N2188" s="58" t="inlineStr">
        <is>
          <t>No internet service</t>
        </is>
      </c>
      <c r="O2188" s="58" t="inlineStr">
        <is>
          <t>No internet service</t>
        </is>
      </c>
      <c r="P2188" s="58" t="inlineStr">
        <is>
          <t>Two year</t>
        </is>
      </c>
      <c r="Q2188" s="58" t="inlineStr">
        <is>
          <t>No</t>
        </is>
      </c>
      <c r="R2188" s="58" t="inlineStr">
        <is>
          <t>Credit card (automatic)</t>
        </is>
      </c>
      <c r="S2188" s="123" t="n">
        <v>19.95</v>
      </c>
      <c r="T2188" s="58" t="inlineStr">
        <is>
          <t>862.4</t>
        </is>
      </c>
      <c r="U2188" s="58" t="inlineStr">
        <is>
          <t>No</t>
        </is>
      </c>
      <c r="V2188" s="123">
        <f>IFERROR(VALUE(TRIM(T2188)),S2188*F2188)</f>
        <v/>
      </c>
      <c r="W2188" s="58">
        <f>IF(F2188&lt;=12,"0-12 mo",IF(F2188&lt;=24,"13-24 mo",IF(F2188&lt;=48,"25-48 mo","49+ mo")))</f>
        <v/>
      </c>
      <c r="X2188" s="58">
        <f>IF(S2188&lt;=35.5,"Q1 Low",IF(S2188&lt;=70.35,"Q2 Mid-Low",IF(S2188&lt;=89.85,"Q3 Mid-High","Q4 High")))</f>
        <v/>
      </c>
      <c r="Y2188" s="58">
        <f>IF(U2188="Yes",1,0)</f>
        <v/>
      </c>
      <c r="Z2188" s="58">
        <f>IF(P2188="Month-to-month",1,0)+IF(M2188="No",1,0)+IF(J2188="No",1,0)+IF(I2188="Fiber optic",1,0)+IF(Q2188="Yes",1,0)</f>
        <v/>
      </c>
    </row>
    <row r="2189" ht="15" customHeight="1" s="59">
      <c r="A2189" s="58" t="inlineStr">
        <is>
          <t>8879-XUAHX</t>
        </is>
      </c>
      <c r="B2189" s="58" t="inlineStr">
        <is>
          <t>Male</t>
        </is>
      </c>
      <c r="C2189" s="58" t="n">
        <v>0</v>
      </c>
      <c r="D2189" s="58" t="inlineStr">
        <is>
          <t>Yes</t>
        </is>
      </c>
      <c r="E2189" s="58" t="inlineStr">
        <is>
          <t>No</t>
        </is>
      </c>
      <c r="F2189" s="58" t="n">
        <v>71</v>
      </c>
      <c r="G2189" s="58" t="inlineStr">
        <is>
          <t>Yes</t>
        </is>
      </c>
      <c r="H2189" s="58" t="inlineStr">
        <is>
          <t>Yes</t>
        </is>
      </c>
      <c r="I2189" s="58" t="inlineStr">
        <is>
          <t>Fiber optic</t>
        </is>
      </c>
      <c r="J2189" s="58" t="inlineStr">
        <is>
          <t>Yes</t>
        </is>
      </c>
      <c r="K2189" s="58" t="inlineStr">
        <is>
          <t>Yes</t>
        </is>
      </c>
      <c r="L2189" s="58" t="inlineStr">
        <is>
          <t>Yes</t>
        </is>
      </c>
      <c r="M2189" s="58" t="inlineStr">
        <is>
          <t>Yes</t>
        </is>
      </c>
      <c r="N2189" s="58" t="inlineStr">
        <is>
          <t>Yes</t>
        </is>
      </c>
      <c r="O2189" s="58" t="inlineStr">
        <is>
          <t>Yes</t>
        </is>
      </c>
      <c r="P2189" s="58" t="inlineStr">
        <is>
          <t>Two year</t>
        </is>
      </c>
      <c r="Q2189" s="58" t="inlineStr">
        <is>
          <t>Yes</t>
        </is>
      </c>
      <c r="R2189" s="58" t="inlineStr">
        <is>
          <t>Electronic check</t>
        </is>
      </c>
      <c r="S2189" s="123" t="n">
        <v>116.25</v>
      </c>
      <c r="T2189" s="58" t="inlineStr">
        <is>
          <t>8564.75</t>
        </is>
      </c>
      <c r="U2189" s="58" t="inlineStr">
        <is>
          <t>No</t>
        </is>
      </c>
      <c r="V2189" s="123">
        <f>IFERROR(VALUE(TRIM(T2189)),S2189*F2189)</f>
        <v/>
      </c>
      <c r="W2189" s="58">
        <f>IF(F2189&lt;=12,"0-12 mo",IF(F2189&lt;=24,"13-24 mo",IF(F2189&lt;=48,"25-48 mo","49+ mo")))</f>
        <v/>
      </c>
      <c r="X2189" s="58">
        <f>IF(S2189&lt;=35.5,"Q1 Low",IF(S2189&lt;=70.35,"Q2 Mid-Low",IF(S2189&lt;=89.85,"Q3 Mid-High","Q4 High")))</f>
        <v/>
      </c>
      <c r="Y2189" s="58">
        <f>IF(U2189="Yes",1,0)</f>
        <v/>
      </c>
      <c r="Z2189" s="58">
        <f>IF(P2189="Month-to-month",1,0)+IF(M2189="No",1,0)+IF(J2189="No",1,0)+IF(I2189="Fiber optic",1,0)+IF(Q2189="Yes",1,0)</f>
        <v/>
      </c>
    </row>
    <row r="2190" ht="15" customHeight="1" s="59">
      <c r="A2190" s="58" t="inlineStr">
        <is>
          <t>3689-MOZGR</t>
        </is>
      </c>
      <c r="B2190" s="58" t="inlineStr">
        <is>
          <t>Female</t>
        </is>
      </c>
      <c r="C2190" s="58" t="n">
        <v>0</v>
      </c>
      <c r="D2190" s="58" t="inlineStr">
        <is>
          <t>No</t>
        </is>
      </c>
      <c r="E2190" s="58" t="inlineStr">
        <is>
          <t>No</t>
        </is>
      </c>
      <c r="F2190" s="58" t="n">
        <v>29</v>
      </c>
      <c r="G2190" s="58" t="inlineStr">
        <is>
          <t>No</t>
        </is>
      </c>
      <c r="H2190" s="58" t="inlineStr">
        <is>
          <t>No phone service</t>
        </is>
      </c>
      <c r="I2190" s="58" t="inlineStr">
        <is>
          <t>DSL</t>
        </is>
      </c>
      <c r="J2190" s="58" t="inlineStr">
        <is>
          <t>No</t>
        </is>
      </c>
      <c r="K2190" s="58" t="inlineStr">
        <is>
          <t>No</t>
        </is>
      </c>
      <c r="L2190" s="58" t="inlineStr">
        <is>
          <t>No</t>
        </is>
      </c>
      <c r="M2190" s="58" t="inlineStr">
        <is>
          <t>Yes</t>
        </is>
      </c>
      <c r="N2190" s="58" t="inlineStr">
        <is>
          <t>No</t>
        </is>
      </c>
      <c r="O2190" s="58" t="inlineStr">
        <is>
          <t>No</t>
        </is>
      </c>
      <c r="P2190" s="58" t="inlineStr">
        <is>
          <t>Month-to-month</t>
        </is>
      </c>
      <c r="Q2190" s="58" t="inlineStr">
        <is>
          <t>Yes</t>
        </is>
      </c>
      <c r="R2190" s="58" t="inlineStr">
        <is>
          <t>Electronic check</t>
        </is>
      </c>
      <c r="S2190" s="123" t="n">
        <v>31.2</v>
      </c>
      <c r="T2190" s="58" t="inlineStr">
        <is>
          <t>926.2</t>
        </is>
      </c>
      <c r="U2190" s="58" t="inlineStr">
        <is>
          <t>No</t>
        </is>
      </c>
      <c r="V2190" s="123">
        <f>IFERROR(VALUE(TRIM(T2190)),S2190*F2190)</f>
        <v/>
      </c>
      <c r="W2190" s="58">
        <f>IF(F2190&lt;=12,"0-12 mo",IF(F2190&lt;=24,"13-24 mo",IF(F2190&lt;=48,"25-48 mo","49+ mo")))</f>
        <v/>
      </c>
      <c r="X2190" s="58">
        <f>IF(S2190&lt;=35.5,"Q1 Low",IF(S2190&lt;=70.35,"Q2 Mid-Low",IF(S2190&lt;=89.85,"Q3 Mid-High","Q4 High")))</f>
        <v/>
      </c>
      <c r="Y2190" s="58">
        <f>IF(U2190="Yes",1,0)</f>
        <v/>
      </c>
      <c r="Z2190" s="58">
        <f>IF(P2190="Month-to-month",1,0)+IF(M2190="No",1,0)+IF(J2190="No",1,0)+IF(I2190="Fiber optic",1,0)+IF(Q2190="Yes",1,0)</f>
        <v/>
      </c>
    </row>
    <row r="2191" ht="15" customHeight="1" s="59">
      <c r="A2191" s="58" t="inlineStr">
        <is>
          <t>4195-PNGZS</t>
        </is>
      </c>
      <c r="B2191" s="58" t="inlineStr">
        <is>
          <t>Male</t>
        </is>
      </c>
      <c r="C2191" s="58" t="n">
        <v>0</v>
      </c>
      <c r="D2191" s="58" t="inlineStr">
        <is>
          <t>Yes</t>
        </is>
      </c>
      <c r="E2191" s="58" t="inlineStr">
        <is>
          <t>Yes</t>
        </is>
      </c>
      <c r="F2191" s="58" t="n">
        <v>69</v>
      </c>
      <c r="G2191" s="58" t="inlineStr">
        <is>
          <t>Yes</t>
        </is>
      </c>
      <c r="H2191" s="58" t="inlineStr">
        <is>
          <t>Yes</t>
        </is>
      </c>
      <c r="I2191" s="58" t="inlineStr">
        <is>
          <t>No</t>
        </is>
      </c>
      <c r="J2191" s="58" t="inlineStr">
        <is>
          <t>No internet service</t>
        </is>
      </c>
      <c r="K2191" s="58" t="inlineStr">
        <is>
          <t>No internet service</t>
        </is>
      </c>
      <c r="L2191" s="58" t="inlineStr">
        <is>
          <t>No internet service</t>
        </is>
      </c>
      <c r="M2191" s="58" t="inlineStr">
        <is>
          <t>No internet service</t>
        </is>
      </c>
      <c r="N2191" s="58" t="inlineStr">
        <is>
          <t>No internet service</t>
        </is>
      </c>
      <c r="O2191" s="58" t="inlineStr">
        <is>
          <t>No internet service</t>
        </is>
      </c>
      <c r="P2191" s="58" t="inlineStr">
        <is>
          <t>Two year</t>
        </is>
      </c>
      <c r="Q2191" s="58" t="inlineStr">
        <is>
          <t>No</t>
        </is>
      </c>
      <c r="R2191" s="58" t="inlineStr">
        <is>
          <t>Bank transfer (automatic)</t>
        </is>
      </c>
      <c r="S2191" s="123" t="n">
        <v>24.45</v>
      </c>
      <c r="T2191" s="58" t="inlineStr">
        <is>
          <t>1718.2</t>
        </is>
      </c>
      <c r="U2191" s="58" t="inlineStr">
        <is>
          <t>No</t>
        </is>
      </c>
      <c r="V2191" s="123">
        <f>IFERROR(VALUE(TRIM(T2191)),S2191*F2191)</f>
        <v/>
      </c>
      <c r="W2191" s="58">
        <f>IF(F2191&lt;=12,"0-12 mo",IF(F2191&lt;=24,"13-24 mo",IF(F2191&lt;=48,"25-48 mo","49+ mo")))</f>
        <v/>
      </c>
      <c r="X2191" s="58">
        <f>IF(S2191&lt;=35.5,"Q1 Low",IF(S2191&lt;=70.35,"Q2 Mid-Low",IF(S2191&lt;=89.85,"Q3 Mid-High","Q4 High")))</f>
        <v/>
      </c>
      <c r="Y2191" s="58">
        <f>IF(U2191="Yes",1,0)</f>
        <v/>
      </c>
      <c r="Z2191" s="58">
        <f>IF(P2191="Month-to-month",1,0)+IF(M2191="No",1,0)+IF(J2191="No",1,0)+IF(I2191="Fiber optic",1,0)+IF(Q2191="Yes",1,0)</f>
        <v/>
      </c>
    </row>
    <row r="2192" ht="15" customHeight="1" s="59">
      <c r="A2192" s="58" t="inlineStr">
        <is>
          <t>5003-XZWWO</t>
        </is>
      </c>
      <c r="B2192" s="58" t="inlineStr">
        <is>
          <t>Male</t>
        </is>
      </c>
      <c r="C2192" s="58" t="n">
        <v>0</v>
      </c>
      <c r="D2192" s="58" t="inlineStr">
        <is>
          <t>Yes</t>
        </is>
      </c>
      <c r="E2192" s="58" t="inlineStr">
        <is>
          <t>No</t>
        </is>
      </c>
      <c r="F2192" s="58" t="n">
        <v>71</v>
      </c>
      <c r="G2192" s="58" t="inlineStr">
        <is>
          <t>Yes</t>
        </is>
      </c>
      <c r="H2192" s="58" t="inlineStr">
        <is>
          <t>Yes</t>
        </is>
      </c>
      <c r="I2192" s="58" t="inlineStr">
        <is>
          <t>DSL</t>
        </is>
      </c>
      <c r="J2192" s="58" t="inlineStr">
        <is>
          <t>No</t>
        </is>
      </c>
      <c r="K2192" s="58" t="inlineStr">
        <is>
          <t>Yes</t>
        </is>
      </c>
      <c r="L2192" s="58" t="inlineStr">
        <is>
          <t>Yes</t>
        </is>
      </c>
      <c r="M2192" s="58" t="inlineStr">
        <is>
          <t>Yes</t>
        </is>
      </c>
      <c r="N2192" s="58" t="inlineStr">
        <is>
          <t>Yes</t>
        </is>
      </c>
      <c r="O2192" s="58" t="inlineStr">
        <is>
          <t>Yes</t>
        </is>
      </c>
      <c r="P2192" s="58" t="inlineStr">
        <is>
          <t>Two year</t>
        </is>
      </c>
      <c r="Q2192" s="58" t="inlineStr">
        <is>
          <t>No</t>
        </is>
      </c>
      <c r="R2192" s="58" t="inlineStr">
        <is>
          <t>Credit card (automatic)</t>
        </is>
      </c>
      <c r="S2192" s="123" t="n">
        <v>84.2</v>
      </c>
      <c r="T2192" s="58" t="inlineStr">
        <is>
          <t>5956.85</t>
        </is>
      </c>
      <c r="U2192" s="58" t="inlineStr">
        <is>
          <t>No</t>
        </is>
      </c>
      <c r="V2192" s="123">
        <f>IFERROR(VALUE(TRIM(T2192)),S2192*F2192)</f>
        <v/>
      </c>
      <c r="W2192" s="58">
        <f>IF(F2192&lt;=12,"0-12 mo",IF(F2192&lt;=24,"13-24 mo",IF(F2192&lt;=48,"25-48 mo","49+ mo")))</f>
        <v/>
      </c>
      <c r="X2192" s="58">
        <f>IF(S2192&lt;=35.5,"Q1 Low",IF(S2192&lt;=70.35,"Q2 Mid-Low",IF(S2192&lt;=89.85,"Q3 Mid-High","Q4 High")))</f>
        <v/>
      </c>
      <c r="Y2192" s="58">
        <f>IF(U2192="Yes",1,0)</f>
        <v/>
      </c>
      <c r="Z2192" s="58">
        <f>IF(P2192="Month-to-month",1,0)+IF(M2192="No",1,0)+IF(J2192="No",1,0)+IF(I2192="Fiber optic",1,0)+IF(Q2192="Yes",1,0)</f>
        <v/>
      </c>
    </row>
    <row r="2193" ht="15" customHeight="1" s="59">
      <c r="A2193" s="58" t="inlineStr">
        <is>
          <t>3988-RQIXO</t>
        </is>
      </c>
      <c r="B2193" s="58" t="inlineStr">
        <is>
          <t>Female</t>
        </is>
      </c>
      <c r="C2193" s="58" t="n">
        <v>1</v>
      </c>
      <c r="D2193" s="58" t="inlineStr">
        <is>
          <t>No</t>
        </is>
      </c>
      <c r="E2193" s="58" t="inlineStr">
        <is>
          <t>No</t>
        </is>
      </c>
      <c r="F2193" s="58" t="n">
        <v>1</v>
      </c>
      <c r="G2193" s="58" t="inlineStr">
        <is>
          <t>Yes</t>
        </is>
      </c>
      <c r="H2193" s="58" t="inlineStr">
        <is>
          <t>No</t>
        </is>
      </c>
      <c r="I2193" s="58" t="inlineStr">
        <is>
          <t>Fiber optic</t>
        </is>
      </c>
      <c r="J2193" s="58" t="inlineStr">
        <is>
          <t>No</t>
        </is>
      </c>
      <c r="K2193" s="58" t="inlineStr">
        <is>
          <t>No</t>
        </is>
      </c>
      <c r="L2193" s="58" t="inlineStr">
        <is>
          <t>No</t>
        </is>
      </c>
      <c r="M2193" s="58" t="inlineStr">
        <is>
          <t>No</t>
        </is>
      </c>
      <c r="N2193" s="58" t="inlineStr">
        <is>
          <t>Yes</t>
        </is>
      </c>
      <c r="O2193" s="58" t="inlineStr">
        <is>
          <t>Yes</t>
        </is>
      </c>
      <c r="P2193" s="58" t="inlineStr">
        <is>
          <t>Month-to-month</t>
        </is>
      </c>
      <c r="Q2193" s="58" t="inlineStr">
        <is>
          <t>Yes</t>
        </is>
      </c>
      <c r="R2193" s="58" t="inlineStr">
        <is>
          <t>Electronic check</t>
        </is>
      </c>
      <c r="S2193" s="123" t="n">
        <v>91.3</v>
      </c>
      <c r="T2193" s="58" t="inlineStr">
        <is>
          <t>91.3</t>
        </is>
      </c>
      <c r="U2193" s="58" t="inlineStr">
        <is>
          <t>Yes</t>
        </is>
      </c>
      <c r="V2193" s="123">
        <f>IFERROR(VALUE(TRIM(T2193)),S2193*F2193)</f>
        <v/>
      </c>
      <c r="W2193" s="58">
        <f>IF(F2193&lt;=12,"0-12 mo",IF(F2193&lt;=24,"13-24 mo",IF(F2193&lt;=48,"25-48 mo","49+ mo")))</f>
        <v/>
      </c>
      <c r="X2193" s="58">
        <f>IF(S2193&lt;=35.5,"Q1 Low",IF(S2193&lt;=70.35,"Q2 Mid-Low",IF(S2193&lt;=89.85,"Q3 Mid-High","Q4 High")))</f>
        <v/>
      </c>
      <c r="Y2193" s="58">
        <f>IF(U2193="Yes",1,0)</f>
        <v/>
      </c>
      <c r="Z2193" s="58">
        <f>IF(P2193="Month-to-month",1,0)+IF(M2193="No",1,0)+IF(J2193="No",1,0)+IF(I2193="Fiber optic",1,0)+IF(Q2193="Yes",1,0)</f>
        <v/>
      </c>
    </row>
    <row r="2194" ht="15" customHeight="1" s="59">
      <c r="A2194" s="58" t="inlineStr">
        <is>
          <t>7622-FWGEW</t>
        </is>
      </c>
      <c r="B2194" s="58" t="inlineStr">
        <is>
          <t>Male</t>
        </is>
      </c>
      <c r="C2194" s="58" t="n">
        <v>1</v>
      </c>
      <c r="D2194" s="58" t="inlineStr">
        <is>
          <t>Yes</t>
        </is>
      </c>
      <c r="E2194" s="58" t="inlineStr">
        <is>
          <t>No</t>
        </is>
      </c>
      <c r="F2194" s="58" t="n">
        <v>56</v>
      </c>
      <c r="G2194" s="58" t="inlineStr">
        <is>
          <t>Yes</t>
        </is>
      </c>
      <c r="H2194" s="58" t="inlineStr">
        <is>
          <t>No</t>
        </is>
      </c>
      <c r="I2194" s="58" t="inlineStr">
        <is>
          <t>DSL</t>
        </is>
      </c>
      <c r="J2194" s="58" t="inlineStr">
        <is>
          <t>Yes</t>
        </is>
      </c>
      <c r="K2194" s="58" t="inlineStr">
        <is>
          <t>Yes</t>
        </is>
      </c>
      <c r="L2194" s="58" t="inlineStr">
        <is>
          <t>Yes</t>
        </is>
      </c>
      <c r="M2194" s="58" t="inlineStr">
        <is>
          <t>Yes</t>
        </is>
      </c>
      <c r="N2194" s="58" t="inlineStr">
        <is>
          <t>Yes</t>
        </is>
      </c>
      <c r="O2194" s="58" t="inlineStr">
        <is>
          <t>Yes</t>
        </is>
      </c>
      <c r="P2194" s="58" t="inlineStr">
        <is>
          <t>Two year</t>
        </is>
      </c>
      <c r="Q2194" s="58" t="inlineStr">
        <is>
          <t>Yes</t>
        </is>
      </c>
      <c r="R2194" s="58" t="inlineStr">
        <is>
          <t>Bank transfer (automatic)</t>
        </is>
      </c>
      <c r="S2194" s="123" t="n">
        <v>85.65000000000001</v>
      </c>
      <c r="T2194" s="58" t="inlineStr">
        <is>
          <t>4824.45</t>
        </is>
      </c>
      <c r="U2194" s="58" t="inlineStr">
        <is>
          <t>No</t>
        </is>
      </c>
      <c r="V2194" s="123">
        <f>IFERROR(VALUE(TRIM(T2194)),S2194*F2194)</f>
        <v/>
      </c>
      <c r="W2194" s="58">
        <f>IF(F2194&lt;=12,"0-12 mo",IF(F2194&lt;=24,"13-24 mo",IF(F2194&lt;=48,"25-48 mo","49+ mo")))</f>
        <v/>
      </c>
      <c r="X2194" s="58">
        <f>IF(S2194&lt;=35.5,"Q1 Low",IF(S2194&lt;=70.35,"Q2 Mid-Low",IF(S2194&lt;=89.85,"Q3 Mid-High","Q4 High")))</f>
        <v/>
      </c>
      <c r="Y2194" s="58">
        <f>IF(U2194="Yes",1,0)</f>
        <v/>
      </c>
      <c r="Z2194" s="58">
        <f>IF(P2194="Month-to-month",1,0)+IF(M2194="No",1,0)+IF(J2194="No",1,0)+IF(I2194="Fiber optic",1,0)+IF(Q2194="Yes",1,0)</f>
        <v/>
      </c>
    </row>
    <row r="2195" ht="15" customHeight="1" s="59">
      <c r="A2195" s="58" t="inlineStr">
        <is>
          <t>6922-NCEDI</t>
        </is>
      </c>
      <c r="B2195" s="58" t="inlineStr">
        <is>
          <t>Male</t>
        </is>
      </c>
      <c r="C2195" s="58" t="n">
        <v>0</v>
      </c>
      <c r="D2195" s="58" t="inlineStr">
        <is>
          <t>No</t>
        </is>
      </c>
      <c r="E2195" s="58" t="inlineStr">
        <is>
          <t>Yes</t>
        </is>
      </c>
      <c r="F2195" s="58" t="n">
        <v>56</v>
      </c>
      <c r="G2195" s="58" t="inlineStr">
        <is>
          <t>Yes</t>
        </is>
      </c>
      <c r="H2195" s="58" t="inlineStr">
        <is>
          <t>No</t>
        </is>
      </c>
      <c r="I2195" s="58" t="inlineStr">
        <is>
          <t>No</t>
        </is>
      </c>
      <c r="J2195" s="58" t="inlineStr">
        <is>
          <t>No internet service</t>
        </is>
      </c>
      <c r="K2195" s="58" t="inlineStr">
        <is>
          <t>No internet service</t>
        </is>
      </c>
      <c r="L2195" s="58" t="inlineStr">
        <is>
          <t>No internet service</t>
        </is>
      </c>
      <c r="M2195" s="58" t="inlineStr">
        <is>
          <t>No internet service</t>
        </is>
      </c>
      <c r="N2195" s="58" t="inlineStr">
        <is>
          <t>No internet service</t>
        </is>
      </c>
      <c r="O2195" s="58" t="inlineStr">
        <is>
          <t>No internet service</t>
        </is>
      </c>
      <c r="P2195" s="58" t="inlineStr">
        <is>
          <t>One year</t>
        </is>
      </c>
      <c r="Q2195" s="58" t="inlineStr">
        <is>
          <t>Yes</t>
        </is>
      </c>
      <c r="R2195" s="58" t="inlineStr">
        <is>
          <t>Mailed check</t>
        </is>
      </c>
      <c r="S2195" s="123" t="n">
        <v>21.2</v>
      </c>
      <c r="T2195" s="58" t="inlineStr">
        <is>
          <t>1238.65</t>
        </is>
      </c>
      <c r="U2195" s="58" t="inlineStr">
        <is>
          <t>No</t>
        </is>
      </c>
      <c r="V2195" s="123">
        <f>IFERROR(VALUE(TRIM(T2195)),S2195*F2195)</f>
        <v/>
      </c>
      <c r="W2195" s="58">
        <f>IF(F2195&lt;=12,"0-12 mo",IF(F2195&lt;=24,"13-24 mo",IF(F2195&lt;=48,"25-48 mo","49+ mo")))</f>
        <v/>
      </c>
      <c r="X2195" s="58">
        <f>IF(S2195&lt;=35.5,"Q1 Low",IF(S2195&lt;=70.35,"Q2 Mid-Low",IF(S2195&lt;=89.85,"Q3 Mid-High","Q4 High")))</f>
        <v/>
      </c>
      <c r="Y2195" s="58">
        <f>IF(U2195="Yes",1,0)</f>
        <v/>
      </c>
      <c r="Z2195" s="58">
        <f>IF(P2195="Month-to-month",1,0)+IF(M2195="No",1,0)+IF(J2195="No",1,0)+IF(I2195="Fiber optic",1,0)+IF(Q2195="Yes",1,0)</f>
        <v/>
      </c>
    </row>
    <row r="2196" ht="15" customHeight="1" s="59">
      <c r="A2196" s="58" t="inlineStr">
        <is>
          <t>2514-GINMM</t>
        </is>
      </c>
      <c r="B2196" s="58" t="inlineStr">
        <is>
          <t>Male</t>
        </is>
      </c>
      <c r="C2196" s="58" t="n">
        <v>0</v>
      </c>
      <c r="D2196" s="58" t="inlineStr">
        <is>
          <t>No</t>
        </is>
      </c>
      <c r="E2196" s="58" t="inlineStr">
        <is>
          <t>No</t>
        </is>
      </c>
      <c r="F2196" s="58" t="n">
        <v>1</v>
      </c>
      <c r="G2196" s="58" t="inlineStr">
        <is>
          <t>Yes</t>
        </is>
      </c>
      <c r="H2196" s="58" t="inlineStr">
        <is>
          <t>No</t>
        </is>
      </c>
      <c r="I2196" s="58" t="inlineStr">
        <is>
          <t>Fiber optic</t>
        </is>
      </c>
      <c r="J2196" s="58" t="inlineStr">
        <is>
          <t>No</t>
        </is>
      </c>
      <c r="K2196" s="58" t="inlineStr">
        <is>
          <t>No</t>
        </is>
      </c>
      <c r="L2196" s="58" t="inlineStr">
        <is>
          <t>No</t>
        </is>
      </c>
      <c r="M2196" s="58" t="inlineStr">
        <is>
          <t>No</t>
        </is>
      </c>
      <c r="N2196" s="58" t="inlineStr">
        <is>
          <t>Yes</t>
        </is>
      </c>
      <c r="O2196" s="58" t="inlineStr">
        <is>
          <t>No</t>
        </is>
      </c>
      <c r="P2196" s="58" t="inlineStr">
        <is>
          <t>Month-to-month</t>
        </is>
      </c>
      <c r="Q2196" s="58" t="inlineStr">
        <is>
          <t>Yes</t>
        </is>
      </c>
      <c r="R2196" s="58" t="inlineStr">
        <is>
          <t>Electronic check</t>
        </is>
      </c>
      <c r="S2196" s="123" t="n">
        <v>79.5</v>
      </c>
      <c r="T2196" s="58" t="inlineStr">
        <is>
          <t>79.5</t>
        </is>
      </c>
      <c r="U2196" s="58" t="inlineStr">
        <is>
          <t>Yes</t>
        </is>
      </c>
      <c r="V2196" s="123">
        <f>IFERROR(VALUE(TRIM(T2196)),S2196*F2196)</f>
        <v/>
      </c>
      <c r="W2196" s="58">
        <f>IF(F2196&lt;=12,"0-12 mo",IF(F2196&lt;=24,"13-24 mo",IF(F2196&lt;=48,"25-48 mo","49+ mo")))</f>
        <v/>
      </c>
      <c r="X2196" s="58">
        <f>IF(S2196&lt;=35.5,"Q1 Low",IF(S2196&lt;=70.35,"Q2 Mid-Low",IF(S2196&lt;=89.85,"Q3 Mid-High","Q4 High")))</f>
        <v/>
      </c>
      <c r="Y2196" s="58">
        <f>IF(U2196="Yes",1,0)</f>
        <v/>
      </c>
      <c r="Z2196" s="58">
        <f>IF(P2196="Month-to-month",1,0)+IF(M2196="No",1,0)+IF(J2196="No",1,0)+IF(I2196="Fiber optic",1,0)+IF(Q2196="Yes",1,0)</f>
        <v/>
      </c>
    </row>
    <row r="2197" ht="15" customHeight="1" s="59">
      <c r="A2197" s="58" t="inlineStr">
        <is>
          <t>9891-NQDBD</t>
        </is>
      </c>
      <c r="B2197" s="58" t="inlineStr">
        <is>
          <t>Female</t>
        </is>
      </c>
      <c r="C2197" s="58" t="n">
        <v>0</v>
      </c>
      <c r="D2197" s="58" t="inlineStr">
        <is>
          <t>Yes</t>
        </is>
      </c>
      <c r="E2197" s="58" t="inlineStr">
        <is>
          <t>No</t>
        </is>
      </c>
      <c r="F2197" s="58" t="n">
        <v>28</v>
      </c>
      <c r="G2197" s="58" t="inlineStr">
        <is>
          <t>Yes</t>
        </is>
      </c>
      <c r="H2197" s="58" t="inlineStr">
        <is>
          <t>Yes</t>
        </is>
      </c>
      <c r="I2197" s="58" t="inlineStr">
        <is>
          <t>No</t>
        </is>
      </c>
      <c r="J2197" s="58" t="inlineStr">
        <is>
          <t>No internet service</t>
        </is>
      </c>
      <c r="K2197" s="58" t="inlineStr">
        <is>
          <t>No internet service</t>
        </is>
      </c>
      <c r="L2197" s="58" t="inlineStr">
        <is>
          <t>No internet service</t>
        </is>
      </c>
      <c r="M2197" s="58" t="inlineStr">
        <is>
          <t>No internet service</t>
        </is>
      </c>
      <c r="N2197" s="58" t="inlineStr">
        <is>
          <t>No internet service</t>
        </is>
      </c>
      <c r="O2197" s="58" t="inlineStr">
        <is>
          <t>No internet service</t>
        </is>
      </c>
      <c r="P2197" s="58" t="inlineStr">
        <is>
          <t>One year</t>
        </is>
      </c>
      <c r="Q2197" s="58" t="inlineStr">
        <is>
          <t>No</t>
        </is>
      </c>
      <c r="R2197" s="58" t="inlineStr">
        <is>
          <t>Mailed check</t>
        </is>
      </c>
      <c r="S2197" s="123" t="n">
        <v>25.55</v>
      </c>
      <c r="T2197" s="58" t="inlineStr">
        <is>
          <t>672.2</t>
        </is>
      </c>
      <c r="U2197" s="58" t="inlineStr">
        <is>
          <t>No</t>
        </is>
      </c>
      <c r="V2197" s="123">
        <f>IFERROR(VALUE(TRIM(T2197)),S2197*F2197)</f>
        <v/>
      </c>
      <c r="W2197" s="58">
        <f>IF(F2197&lt;=12,"0-12 mo",IF(F2197&lt;=24,"13-24 mo",IF(F2197&lt;=48,"25-48 mo","49+ mo")))</f>
        <v/>
      </c>
      <c r="X2197" s="58">
        <f>IF(S2197&lt;=35.5,"Q1 Low",IF(S2197&lt;=70.35,"Q2 Mid-Low",IF(S2197&lt;=89.85,"Q3 Mid-High","Q4 High")))</f>
        <v/>
      </c>
      <c r="Y2197" s="58">
        <f>IF(U2197="Yes",1,0)</f>
        <v/>
      </c>
      <c r="Z2197" s="58">
        <f>IF(P2197="Month-to-month",1,0)+IF(M2197="No",1,0)+IF(J2197="No",1,0)+IF(I2197="Fiber optic",1,0)+IF(Q2197="Yes",1,0)</f>
        <v/>
      </c>
    </row>
    <row r="2198" ht="15" customHeight="1" s="59">
      <c r="A2198" s="58" t="inlineStr">
        <is>
          <t>6131-IUNXN</t>
        </is>
      </c>
      <c r="B2198" s="58" t="inlineStr">
        <is>
          <t>Female</t>
        </is>
      </c>
      <c r="C2198" s="58" t="n">
        <v>0</v>
      </c>
      <c r="D2198" s="58" t="inlineStr">
        <is>
          <t>Yes</t>
        </is>
      </c>
      <c r="E2198" s="58" t="inlineStr">
        <is>
          <t>Yes</t>
        </is>
      </c>
      <c r="F2198" s="58" t="n">
        <v>19</v>
      </c>
      <c r="G2198" s="58" t="inlineStr">
        <is>
          <t>Yes</t>
        </is>
      </c>
      <c r="H2198" s="58" t="inlineStr">
        <is>
          <t>No</t>
        </is>
      </c>
      <c r="I2198" s="58" t="inlineStr">
        <is>
          <t>No</t>
        </is>
      </c>
      <c r="J2198" s="58" t="inlineStr">
        <is>
          <t>No internet service</t>
        </is>
      </c>
      <c r="K2198" s="58" t="inlineStr">
        <is>
          <t>No internet service</t>
        </is>
      </c>
      <c r="L2198" s="58" t="inlineStr">
        <is>
          <t>No internet service</t>
        </is>
      </c>
      <c r="M2198" s="58" t="inlineStr">
        <is>
          <t>No internet service</t>
        </is>
      </c>
      <c r="N2198" s="58" t="inlineStr">
        <is>
          <t>No internet service</t>
        </is>
      </c>
      <c r="O2198" s="58" t="inlineStr">
        <is>
          <t>No internet service</t>
        </is>
      </c>
      <c r="P2198" s="58" t="inlineStr">
        <is>
          <t>Month-to-month</t>
        </is>
      </c>
      <c r="Q2198" s="58" t="inlineStr">
        <is>
          <t>No</t>
        </is>
      </c>
      <c r="R2198" s="58" t="inlineStr">
        <is>
          <t>Mailed check</t>
        </is>
      </c>
      <c r="S2198" s="123" t="n">
        <v>20.2</v>
      </c>
      <c r="T2198" s="58" t="inlineStr">
        <is>
          <t>382.2</t>
        </is>
      </c>
      <c r="U2198" s="58" t="inlineStr">
        <is>
          <t>No</t>
        </is>
      </c>
      <c r="V2198" s="123">
        <f>IFERROR(VALUE(TRIM(T2198)),S2198*F2198)</f>
        <v/>
      </c>
      <c r="W2198" s="58">
        <f>IF(F2198&lt;=12,"0-12 mo",IF(F2198&lt;=24,"13-24 mo",IF(F2198&lt;=48,"25-48 mo","49+ mo")))</f>
        <v/>
      </c>
      <c r="X2198" s="58">
        <f>IF(S2198&lt;=35.5,"Q1 Low",IF(S2198&lt;=70.35,"Q2 Mid-Low",IF(S2198&lt;=89.85,"Q3 Mid-High","Q4 High")))</f>
        <v/>
      </c>
      <c r="Y2198" s="58">
        <f>IF(U2198="Yes",1,0)</f>
        <v/>
      </c>
      <c r="Z2198" s="58">
        <f>IF(P2198="Month-to-month",1,0)+IF(M2198="No",1,0)+IF(J2198="No",1,0)+IF(I2198="Fiber optic",1,0)+IF(Q2198="Yes",1,0)</f>
        <v/>
      </c>
    </row>
    <row r="2199" ht="15" customHeight="1" s="59">
      <c r="A2199" s="58" t="inlineStr">
        <is>
          <t>8548-AWOFC</t>
        </is>
      </c>
      <c r="B2199" s="58" t="inlineStr">
        <is>
          <t>Male</t>
        </is>
      </c>
      <c r="C2199" s="58" t="n">
        <v>0</v>
      </c>
      <c r="D2199" s="58" t="inlineStr">
        <is>
          <t>Yes</t>
        </is>
      </c>
      <c r="E2199" s="58" t="inlineStr">
        <is>
          <t>No</t>
        </is>
      </c>
      <c r="F2199" s="58" t="n">
        <v>66</v>
      </c>
      <c r="G2199" s="58" t="inlineStr">
        <is>
          <t>Yes</t>
        </is>
      </c>
      <c r="H2199" s="58" t="inlineStr">
        <is>
          <t>Yes</t>
        </is>
      </c>
      <c r="I2199" s="58" t="inlineStr">
        <is>
          <t>DSL</t>
        </is>
      </c>
      <c r="J2199" s="58" t="inlineStr">
        <is>
          <t>No</t>
        </is>
      </c>
      <c r="K2199" s="58" t="inlineStr">
        <is>
          <t>No</t>
        </is>
      </c>
      <c r="L2199" s="58" t="inlineStr">
        <is>
          <t>No</t>
        </is>
      </c>
      <c r="M2199" s="58" t="inlineStr">
        <is>
          <t>Yes</t>
        </is>
      </c>
      <c r="N2199" s="58" t="inlineStr">
        <is>
          <t>No</t>
        </is>
      </c>
      <c r="O2199" s="58" t="inlineStr">
        <is>
          <t>Yes</t>
        </is>
      </c>
      <c r="P2199" s="58" t="inlineStr">
        <is>
          <t>Month-to-month</t>
        </is>
      </c>
      <c r="Q2199" s="58" t="inlineStr">
        <is>
          <t>No</t>
        </is>
      </c>
      <c r="R2199" s="58" t="inlineStr">
        <is>
          <t>Electronic check</t>
        </is>
      </c>
      <c r="S2199" s="123" t="n">
        <v>63.85</v>
      </c>
      <c r="T2199" s="58" t="inlineStr">
        <is>
          <t>4264.6</t>
        </is>
      </c>
      <c r="U2199" s="58" t="inlineStr">
        <is>
          <t>No</t>
        </is>
      </c>
      <c r="V2199" s="123">
        <f>IFERROR(VALUE(TRIM(T2199)),S2199*F2199)</f>
        <v/>
      </c>
      <c r="W2199" s="58">
        <f>IF(F2199&lt;=12,"0-12 mo",IF(F2199&lt;=24,"13-24 mo",IF(F2199&lt;=48,"25-48 mo","49+ mo")))</f>
        <v/>
      </c>
      <c r="X2199" s="58">
        <f>IF(S2199&lt;=35.5,"Q1 Low",IF(S2199&lt;=70.35,"Q2 Mid-Low",IF(S2199&lt;=89.85,"Q3 Mid-High","Q4 High")))</f>
        <v/>
      </c>
      <c r="Y2199" s="58">
        <f>IF(U2199="Yes",1,0)</f>
        <v/>
      </c>
      <c r="Z2199" s="58">
        <f>IF(P2199="Month-to-month",1,0)+IF(M2199="No",1,0)+IF(J2199="No",1,0)+IF(I2199="Fiber optic",1,0)+IF(Q2199="Yes",1,0)</f>
        <v/>
      </c>
    </row>
    <row r="2200" ht="15" customHeight="1" s="59">
      <c r="A2200" s="58" t="inlineStr">
        <is>
          <t>9798-DRYDS</t>
        </is>
      </c>
      <c r="B2200" s="58" t="inlineStr">
        <is>
          <t>Female</t>
        </is>
      </c>
      <c r="C2200" s="58" t="n">
        <v>0</v>
      </c>
      <c r="D2200" s="58" t="inlineStr">
        <is>
          <t>Yes</t>
        </is>
      </c>
      <c r="E2200" s="58" t="inlineStr">
        <is>
          <t>Yes</t>
        </is>
      </c>
      <c r="F2200" s="58" t="n">
        <v>17</v>
      </c>
      <c r="G2200" s="58" t="inlineStr">
        <is>
          <t>Yes</t>
        </is>
      </c>
      <c r="H2200" s="58" t="inlineStr">
        <is>
          <t>Yes</t>
        </is>
      </c>
      <c r="I2200" s="58" t="inlineStr">
        <is>
          <t>DSL</t>
        </is>
      </c>
      <c r="J2200" s="58" t="inlineStr">
        <is>
          <t>No</t>
        </is>
      </c>
      <c r="K2200" s="58" t="inlineStr">
        <is>
          <t>No</t>
        </is>
      </c>
      <c r="L2200" s="58" t="inlineStr">
        <is>
          <t>Yes</t>
        </is>
      </c>
      <c r="M2200" s="58" t="inlineStr">
        <is>
          <t>Yes</t>
        </is>
      </c>
      <c r="N2200" s="58" t="inlineStr">
        <is>
          <t>No</t>
        </is>
      </c>
      <c r="O2200" s="58" t="inlineStr">
        <is>
          <t>No</t>
        </is>
      </c>
      <c r="P2200" s="58" t="inlineStr">
        <is>
          <t>One year</t>
        </is>
      </c>
      <c r="Q2200" s="58" t="inlineStr">
        <is>
          <t>Yes</t>
        </is>
      </c>
      <c r="R2200" s="58" t="inlineStr">
        <is>
          <t>Mailed check</t>
        </is>
      </c>
      <c r="S2200" s="123" t="n">
        <v>61.95</v>
      </c>
      <c r="T2200" s="58" t="inlineStr">
        <is>
          <t>1070.7</t>
        </is>
      </c>
      <c r="U2200" s="58" t="inlineStr">
        <is>
          <t>No</t>
        </is>
      </c>
      <c r="V2200" s="123">
        <f>IFERROR(VALUE(TRIM(T2200)),S2200*F2200)</f>
        <v/>
      </c>
      <c r="W2200" s="58">
        <f>IF(F2200&lt;=12,"0-12 mo",IF(F2200&lt;=24,"13-24 mo",IF(F2200&lt;=48,"25-48 mo","49+ mo")))</f>
        <v/>
      </c>
      <c r="X2200" s="58">
        <f>IF(S2200&lt;=35.5,"Q1 Low",IF(S2200&lt;=70.35,"Q2 Mid-Low",IF(S2200&lt;=89.85,"Q3 Mid-High","Q4 High")))</f>
        <v/>
      </c>
      <c r="Y2200" s="58">
        <f>IF(U2200="Yes",1,0)</f>
        <v/>
      </c>
      <c r="Z2200" s="58">
        <f>IF(P2200="Month-to-month",1,0)+IF(M2200="No",1,0)+IF(J2200="No",1,0)+IF(I2200="Fiber optic",1,0)+IF(Q2200="Yes",1,0)</f>
        <v/>
      </c>
    </row>
    <row r="2201" ht="15" customHeight="1" s="59">
      <c r="A2201" s="58" t="inlineStr">
        <is>
          <t>8532-UEFWH</t>
        </is>
      </c>
      <c r="B2201" s="58" t="inlineStr">
        <is>
          <t>Male</t>
        </is>
      </c>
      <c r="C2201" s="58" t="n">
        <v>0</v>
      </c>
      <c r="D2201" s="58" t="inlineStr">
        <is>
          <t>Yes</t>
        </is>
      </c>
      <c r="E2201" s="58" t="inlineStr">
        <is>
          <t>Yes</t>
        </is>
      </c>
      <c r="F2201" s="58" t="n">
        <v>52</v>
      </c>
      <c r="G2201" s="58" t="inlineStr">
        <is>
          <t>Yes</t>
        </is>
      </c>
      <c r="H2201" s="58" t="inlineStr">
        <is>
          <t>Yes</t>
        </is>
      </c>
      <c r="I2201" s="58" t="inlineStr">
        <is>
          <t>No</t>
        </is>
      </c>
      <c r="J2201" s="58" t="inlineStr">
        <is>
          <t>No internet service</t>
        </is>
      </c>
      <c r="K2201" s="58" t="inlineStr">
        <is>
          <t>No internet service</t>
        </is>
      </c>
      <c r="L2201" s="58" t="inlineStr">
        <is>
          <t>No internet service</t>
        </is>
      </c>
      <c r="M2201" s="58" t="inlineStr">
        <is>
          <t>No internet service</t>
        </is>
      </c>
      <c r="N2201" s="58" t="inlineStr">
        <is>
          <t>No internet service</t>
        </is>
      </c>
      <c r="O2201" s="58" t="inlineStr">
        <is>
          <t>No internet service</t>
        </is>
      </c>
      <c r="P2201" s="58" t="inlineStr">
        <is>
          <t>Two year</t>
        </is>
      </c>
      <c r="Q2201" s="58" t="inlineStr">
        <is>
          <t>No</t>
        </is>
      </c>
      <c r="R2201" s="58" t="inlineStr">
        <is>
          <t>Mailed check</t>
        </is>
      </c>
      <c r="S2201" s="123" t="n">
        <v>25.75</v>
      </c>
      <c r="T2201" s="58" t="inlineStr">
        <is>
          <t>1345.85</t>
        </is>
      </c>
      <c r="U2201" s="58" t="inlineStr">
        <is>
          <t>No</t>
        </is>
      </c>
      <c r="V2201" s="123">
        <f>IFERROR(VALUE(TRIM(T2201)),S2201*F2201)</f>
        <v/>
      </c>
      <c r="W2201" s="58">
        <f>IF(F2201&lt;=12,"0-12 mo",IF(F2201&lt;=24,"13-24 mo",IF(F2201&lt;=48,"25-48 mo","49+ mo")))</f>
        <v/>
      </c>
      <c r="X2201" s="58">
        <f>IF(S2201&lt;=35.5,"Q1 Low",IF(S2201&lt;=70.35,"Q2 Mid-Low",IF(S2201&lt;=89.85,"Q3 Mid-High","Q4 High")))</f>
        <v/>
      </c>
      <c r="Y2201" s="58">
        <f>IF(U2201="Yes",1,0)</f>
        <v/>
      </c>
      <c r="Z2201" s="58">
        <f>IF(P2201="Month-to-month",1,0)+IF(M2201="No",1,0)+IF(J2201="No",1,0)+IF(I2201="Fiber optic",1,0)+IF(Q2201="Yes",1,0)</f>
        <v/>
      </c>
    </row>
    <row r="2202" ht="15" customHeight="1" s="59">
      <c r="A2202" s="58" t="inlineStr">
        <is>
          <t>6296-DDOOR</t>
        </is>
      </c>
      <c r="B2202" s="58" t="inlineStr">
        <is>
          <t>Female</t>
        </is>
      </c>
      <c r="C2202" s="58" t="n">
        <v>0</v>
      </c>
      <c r="D2202" s="58" t="inlineStr">
        <is>
          <t>No</t>
        </is>
      </c>
      <c r="E2202" s="58" t="inlineStr">
        <is>
          <t>No</t>
        </is>
      </c>
      <c r="F2202" s="58" t="n">
        <v>19</v>
      </c>
      <c r="G2202" s="58" t="inlineStr">
        <is>
          <t>Yes</t>
        </is>
      </c>
      <c r="H2202" s="58" t="inlineStr">
        <is>
          <t>No</t>
        </is>
      </c>
      <c r="I2202" s="58" t="inlineStr">
        <is>
          <t>DSL</t>
        </is>
      </c>
      <c r="J2202" s="58" t="inlineStr">
        <is>
          <t>No</t>
        </is>
      </c>
      <c r="K2202" s="58" t="inlineStr">
        <is>
          <t>Yes</t>
        </is>
      </c>
      <c r="L2202" s="58" t="inlineStr">
        <is>
          <t>No</t>
        </is>
      </c>
      <c r="M2202" s="58" t="inlineStr">
        <is>
          <t>No</t>
        </is>
      </c>
      <c r="N2202" s="58" t="inlineStr">
        <is>
          <t>Yes</t>
        </is>
      </c>
      <c r="O2202" s="58" t="inlineStr">
        <is>
          <t>No</t>
        </is>
      </c>
      <c r="P2202" s="58" t="inlineStr">
        <is>
          <t>One year</t>
        </is>
      </c>
      <c r="Q2202" s="58" t="inlineStr">
        <is>
          <t>No</t>
        </is>
      </c>
      <c r="R2202" s="58" t="inlineStr">
        <is>
          <t>Electronic check</t>
        </is>
      </c>
      <c r="S2202" s="123" t="n">
        <v>58.2</v>
      </c>
      <c r="T2202" s="58" t="inlineStr">
        <is>
          <t>1045.25</t>
        </is>
      </c>
      <c r="U2202" s="58" t="inlineStr">
        <is>
          <t>No</t>
        </is>
      </c>
      <c r="V2202" s="123">
        <f>IFERROR(VALUE(TRIM(T2202)),S2202*F2202)</f>
        <v/>
      </c>
      <c r="W2202" s="58">
        <f>IF(F2202&lt;=12,"0-12 mo",IF(F2202&lt;=24,"13-24 mo",IF(F2202&lt;=48,"25-48 mo","49+ mo")))</f>
        <v/>
      </c>
      <c r="X2202" s="58">
        <f>IF(S2202&lt;=35.5,"Q1 Low",IF(S2202&lt;=70.35,"Q2 Mid-Low",IF(S2202&lt;=89.85,"Q3 Mid-High","Q4 High")))</f>
        <v/>
      </c>
      <c r="Y2202" s="58">
        <f>IF(U2202="Yes",1,0)</f>
        <v/>
      </c>
      <c r="Z2202" s="58">
        <f>IF(P2202="Month-to-month",1,0)+IF(M2202="No",1,0)+IF(J2202="No",1,0)+IF(I2202="Fiber optic",1,0)+IF(Q2202="Yes",1,0)</f>
        <v/>
      </c>
    </row>
    <row r="2203" ht="15" customHeight="1" s="59">
      <c r="A2203" s="58" t="inlineStr">
        <is>
          <t>7951-VRDVK</t>
        </is>
      </c>
      <c r="B2203" s="58" t="inlineStr">
        <is>
          <t>Female</t>
        </is>
      </c>
      <c r="C2203" s="58" t="n">
        <v>0</v>
      </c>
      <c r="D2203" s="58" t="inlineStr">
        <is>
          <t>No</t>
        </is>
      </c>
      <c r="E2203" s="58" t="inlineStr">
        <is>
          <t>No</t>
        </is>
      </c>
      <c r="F2203" s="58" t="n">
        <v>36</v>
      </c>
      <c r="G2203" s="58" t="inlineStr">
        <is>
          <t>Yes</t>
        </is>
      </c>
      <c r="H2203" s="58" t="inlineStr">
        <is>
          <t>No</t>
        </is>
      </c>
      <c r="I2203" s="58" t="inlineStr">
        <is>
          <t>DSL</t>
        </is>
      </c>
      <c r="J2203" s="58" t="inlineStr">
        <is>
          <t>Yes</t>
        </is>
      </c>
      <c r="K2203" s="58" t="inlineStr">
        <is>
          <t>Yes</t>
        </is>
      </c>
      <c r="L2203" s="58" t="inlineStr">
        <is>
          <t>Yes</t>
        </is>
      </c>
      <c r="M2203" s="58" t="inlineStr">
        <is>
          <t>Yes</t>
        </is>
      </c>
      <c r="N2203" s="58" t="inlineStr">
        <is>
          <t>Yes</t>
        </is>
      </c>
      <c r="O2203" s="58" t="inlineStr">
        <is>
          <t>Yes</t>
        </is>
      </c>
      <c r="P2203" s="58" t="inlineStr">
        <is>
          <t>One year</t>
        </is>
      </c>
      <c r="Q2203" s="58" t="inlineStr">
        <is>
          <t>No</t>
        </is>
      </c>
      <c r="R2203" s="58" t="inlineStr">
        <is>
          <t>Bank transfer (automatic)</t>
        </is>
      </c>
      <c r="S2203" s="123" t="n">
        <v>85.84999999999999</v>
      </c>
      <c r="T2203" s="58" t="inlineStr">
        <is>
          <t>3003.55</t>
        </is>
      </c>
      <c r="U2203" s="58" t="inlineStr">
        <is>
          <t>No</t>
        </is>
      </c>
      <c r="V2203" s="123">
        <f>IFERROR(VALUE(TRIM(T2203)),S2203*F2203)</f>
        <v/>
      </c>
      <c r="W2203" s="58">
        <f>IF(F2203&lt;=12,"0-12 mo",IF(F2203&lt;=24,"13-24 mo",IF(F2203&lt;=48,"25-48 mo","49+ mo")))</f>
        <v/>
      </c>
      <c r="X2203" s="58">
        <f>IF(S2203&lt;=35.5,"Q1 Low",IF(S2203&lt;=70.35,"Q2 Mid-Low",IF(S2203&lt;=89.85,"Q3 Mid-High","Q4 High")))</f>
        <v/>
      </c>
      <c r="Y2203" s="58">
        <f>IF(U2203="Yes",1,0)</f>
        <v/>
      </c>
      <c r="Z2203" s="58">
        <f>IF(P2203="Month-to-month",1,0)+IF(M2203="No",1,0)+IF(J2203="No",1,0)+IF(I2203="Fiber optic",1,0)+IF(Q2203="Yes",1,0)</f>
        <v/>
      </c>
    </row>
    <row r="2204" ht="15" customHeight="1" s="59">
      <c r="A2204" s="58" t="inlineStr">
        <is>
          <t>5931-FLJJF</t>
        </is>
      </c>
      <c r="B2204" s="58" t="inlineStr">
        <is>
          <t>Male</t>
        </is>
      </c>
      <c r="C2204" s="58" t="n">
        <v>1</v>
      </c>
      <c r="D2204" s="58" t="inlineStr">
        <is>
          <t>Yes</t>
        </is>
      </c>
      <c r="E2204" s="58" t="inlineStr">
        <is>
          <t>No</t>
        </is>
      </c>
      <c r="F2204" s="58" t="n">
        <v>7</v>
      </c>
      <c r="G2204" s="58" t="inlineStr">
        <is>
          <t>Yes</t>
        </is>
      </c>
      <c r="H2204" s="58" t="inlineStr">
        <is>
          <t>No</t>
        </is>
      </c>
      <c r="I2204" s="58" t="inlineStr">
        <is>
          <t>Fiber optic</t>
        </is>
      </c>
      <c r="J2204" s="58" t="inlineStr">
        <is>
          <t>No</t>
        </is>
      </c>
      <c r="K2204" s="58" t="inlineStr">
        <is>
          <t>No</t>
        </is>
      </c>
      <c r="L2204" s="58" t="inlineStr">
        <is>
          <t>No</t>
        </is>
      </c>
      <c r="M2204" s="58" t="inlineStr">
        <is>
          <t>No</t>
        </is>
      </c>
      <c r="N2204" s="58" t="inlineStr">
        <is>
          <t>No</t>
        </is>
      </c>
      <c r="O2204" s="58" t="inlineStr">
        <is>
          <t>No</t>
        </is>
      </c>
      <c r="P2204" s="58" t="inlineStr">
        <is>
          <t>Month-to-month</t>
        </is>
      </c>
      <c r="Q2204" s="58" t="inlineStr">
        <is>
          <t>Yes</t>
        </is>
      </c>
      <c r="R2204" s="58" t="inlineStr">
        <is>
          <t>Mailed check</t>
        </is>
      </c>
      <c r="S2204" s="123" t="n">
        <v>70.09999999999999</v>
      </c>
      <c r="T2204" s="58" t="inlineStr">
        <is>
          <t>467.55</t>
        </is>
      </c>
      <c r="U2204" s="58" t="inlineStr">
        <is>
          <t>Yes</t>
        </is>
      </c>
      <c r="V2204" s="123">
        <f>IFERROR(VALUE(TRIM(T2204)),S2204*F2204)</f>
        <v/>
      </c>
      <c r="W2204" s="58">
        <f>IF(F2204&lt;=12,"0-12 mo",IF(F2204&lt;=24,"13-24 mo",IF(F2204&lt;=48,"25-48 mo","49+ mo")))</f>
        <v/>
      </c>
      <c r="X2204" s="58">
        <f>IF(S2204&lt;=35.5,"Q1 Low",IF(S2204&lt;=70.35,"Q2 Mid-Low",IF(S2204&lt;=89.85,"Q3 Mid-High","Q4 High")))</f>
        <v/>
      </c>
      <c r="Y2204" s="58">
        <f>IF(U2204="Yes",1,0)</f>
        <v/>
      </c>
      <c r="Z2204" s="58">
        <f>IF(P2204="Month-to-month",1,0)+IF(M2204="No",1,0)+IF(J2204="No",1,0)+IF(I2204="Fiber optic",1,0)+IF(Q2204="Yes",1,0)</f>
        <v/>
      </c>
    </row>
    <row r="2205" ht="15" customHeight="1" s="59">
      <c r="A2205" s="58" t="inlineStr">
        <is>
          <t>4815-YOSUK</t>
        </is>
      </c>
      <c r="B2205" s="58" t="inlineStr">
        <is>
          <t>Male</t>
        </is>
      </c>
      <c r="C2205" s="58" t="n">
        <v>0</v>
      </c>
      <c r="D2205" s="58" t="inlineStr">
        <is>
          <t>Yes</t>
        </is>
      </c>
      <c r="E2205" s="58" t="inlineStr">
        <is>
          <t>Yes</t>
        </is>
      </c>
      <c r="F2205" s="58" t="n">
        <v>72</v>
      </c>
      <c r="G2205" s="58" t="inlineStr">
        <is>
          <t>Yes</t>
        </is>
      </c>
      <c r="H2205" s="58" t="inlineStr">
        <is>
          <t>Yes</t>
        </is>
      </c>
      <c r="I2205" s="58" t="inlineStr">
        <is>
          <t>Fiber optic</t>
        </is>
      </c>
      <c r="J2205" s="58" t="inlineStr">
        <is>
          <t>Yes</t>
        </is>
      </c>
      <c r="K2205" s="58" t="inlineStr">
        <is>
          <t>Yes</t>
        </is>
      </c>
      <c r="L2205" s="58" t="inlineStr">
        <is>
          <t>Yes</t>
        </is>
      </c>
      <c r="M2205" s="58" t="inlineStr">
        <is>
          <t>Yes</t>
        </is>
      </c>
      <c r="N2205" s="58" t="inlineStr">
        <is>
          <t>No</t>
        </is>
      </c>
      <c r="O2205" s="58" t="inlineStr">
        <is>
          <t>Yes</t>
        </is>
      </c>
      <c r="P2205" s="58" t="inlineStr">
        <is>
          <t>One year</t>
        </is>
      </c>
      <c r="Q2205" s="58" t="inlineStr">
        <is>
          <t>Yes</t>
        </is>
      </c>
      <c r="R2205" s="58" t="inlineStr">
        <is>
          <t>Credit card (automatic)</t>
        </is>
      </c>
      <c r="S2205" s="123" t="n">
        <v>104.9</v>
      </c>
      <c r="T2205" s="58" t="inlineStr">
        <is>
          <t>7537.5</t>
        </is>
      </c>
      <c r="U2205" s="58" t="inlineStr">
        <is>
          <t>No</t>
        </is>
      </c>
      <c r="V2205" s="123">
        <f>IFERROR(VALUE(TRIM(T2205)),S2205*F2205)</f>
        <v/>
      </c>
      <c r="W2205" s="58">
        <f>IF(F2205&lt;=12,"0-12 mo",IF(F2205&lt;=24,"13-24 mo",IF(F2205&lt;=48,"25-48 mo","49+ mo")))</f>
        <v/>
      </c>
      <c r="X2205" s="58">
        <f>IF(S2205&lt;=35.5,"Q1 Low",IF(S2205&lt;=70.35,"Q2 Mid-Low",IF(S2205&lt;=89.85,"Q3 Mid-High","Q4 High")))</f>
        <v/>
      </c>
      <c r="Y2205" s="58">
        <f>IF(U2205="Yes",1,0)</f>
        <v/>
      </c>
      <c r="Z2205" s="58">
        <f>IF(P2205="Month-to-month",1,0)+IF(M2205="No",1,0)+IF(J2205="No",1,0)+IF(I2205="Fiber optic",1,0)+IF(Q2205="Yes",1,0)</f>
        <v/>
      </c>
    </row>
    <row r="2206" ht="15" customHeight="1" s="59">
      <c r="A2206" s="58" t="inlineStr">
        <is>
          <t>2659-VXMWZ</t>
        </is>
      </c>
      <c r="B2206" s="58" t="inlineStr">
        <is>
          <t>Male</t>
        </is>
      </c>
      <c r="C2206" s="58" t="n">
        <v>0</v>
      </c>
      <c r="D2206" s="58" t="inlineStr">
        <is>
          <t>Yes</t>
        </is>
      </c>
      <c r="E2206" s="58" t="inlineStr">
        <is>
          <t>Yes</t>
        </is>
      </c>
      <c r="F2206" s="58" t="n">
        <v>67</v>
      </c>
      <c r="G2206" s="58" t="inlineStr">
        <is>
          <t>Yes</t>
        </is>
      </c>
      <c r="H2206" s="58" t="inlineStr">
        <is>
          <t>Yes</t>
        </is>
      </c>
      <c r="I2206" s="58" t="inlineStr">
        <is>
          <t>Fiber optic</t>
        </is>
      </c>
      <c r="J2206" s="58" t="inlineStr">
        <is>
          <t>Yes</t>
        </is>
      </c>
      <c r="K2206" s="58" t="inlineStr">
        <is>
          <t>Yes</t>
        </is>
      </c>
      <c r="L2206" s="58" t="inlineStr">
        <is>
          <t>Yes</t>
        </is>
      </c>
      <c r="M2206" s="58" t="inlineStr">
        <is>
          <t>No</t>
        </is>
      </c>
      <c r="N2206" s="58" t="inlineStr">
        <is>
          <t>Yes</t>
        </is>
      </c>
      <c r="O2206" s="58" t="inlineStr">
        <is>
          <t>Yes</t>
        </is>
      </c>
      <c r="P2206" s="58" t="inlineStr">
        <is>
          <t>One year</t>
        </is>
      </c>
      <c r="Q2206" s="58" t="inlineStr">
        <is>
          <t>Yes</t>
        </is>
      </c>
      <c r="R2206" s="58" t="inlineStr">
        <is>
          <t>Electronic check</t>
        </is>
      </c>
      <c r="S2206" s="123" t="n">
        <v>111.3</v>
      </c>
      <c r="T2206" s="58" t="inlineStr">
        <is>
          <t>7482.1</t>
        </is>
      </c>
      <c r="U2206" s="58" t="inlineStr">
        <is>
          <t>Yes</t>
        </is>
      </c>
      <c r="V2206" s="123">
        <f>IFERROR(VALUE(TRIM(T2206)),S2206*F2206)</f>
        <v/>
      </c>
      <c r="W2206" s="58">
        <f>IF(F2206&lt;=12,"0-12 mo",IF(F2206&lt;=24,"13-24 mo",IF(F2206&lt;=48,"25-48 mo","49+ mo")))</f>
        <v/>
      </c>
      <c r="X2206" s="58">
        <f>IF(S2206&lt;=35.5,"Q1 Low",IF(S2206&lt;=70.35,"Q2 Mid-Low",IF(S2206&lt;=89.85,"Q3 Mid-High","Q4 High")))</f>
        <v/>
      </c>
      <c r="Y2206" s="58">
        <f>IF(U2206="Yes",1,0)</f>
        <v/>
      </c>
      <c r="Z2206" s="58">
        <f>IF(P2206="Month-to-month",1,0)+IF(M2206="No",1,0)+IF(J2206="No",1,0)+IF(I2206="Fiber optic",1,0)+IF(Q2206="Yes",1,0)</f>
        <v/>
      </c>
    </row>
    <row r="2207" ht="15" customHeight="1" s="59">
      <c r="A2207" s="58" t="inlineStr">
        <is>
          <t>0380-NEAVX</t>
        </is>
      </c>
      <c r="B2207" s="58" t="inlineStr">
        <is>
          <t>Male</t>
        </is>
      </c>
      <c r="C2207" s="58" t="n">
        <v>1</v>
      </c>
      <c r="D2207" s="58" t="inlineStr">
        <is>
          <t>No</t>
        </is>
      </c>
      <c r="E2207" s="58" t="inlineStr">
        <is>
          <t>No</t>
        </is>
      </c>
      <c r="F2207" s="58" t="n">
        <v>34</v>
      </c>
      <c r="G2207" s="58" t="inlineStr">
        <is>
          <t>Yes</t>
        </is>
      </c>
      <c r="H2207" s="58" t="inlineStr">
        <is>
          <t>No</t>
        </is>
      </c>
      <c r="I2207" s="58" t="inlineStr">
        <is>
          <t>Fiber optic</t>
        </is>
      </c>
      <c r="J2207" s="58" t="inlineStr">
        <is>
          <t>No</t>
        </is>
      </c>
      <c r="K2207" s="58" t="inlineStr">
        <is>
          <t>Yes</t>
        </is>
      </c>
      <c r="L2207" s="58" t="inlineStr">
        <is>
          <t>Yes</t>
        </is>
      </c>
      <c r="M2207" s="58" t="inlineStr">
        <is>
          <t>No</t>
        </is>
      </c>
      <c r="N2207" s="58" t="inlineStr">
        <is>
          <t>Yes</t>
        </is>
      </c>
      <c r="O2207" s="58" t="inlineStr">
        <is>
          <t>Yes</t>
        </is>
      </c>
      <c r="P2207" s="58" t="inlineStr">
        <is>
          <t>One year</t>
        </is>
      </c>
      <c r="Q2207" s="58" t="inlineStr">
        <is>
          <t>Yes</t>
        </is>
      </c>
      <c r="R2207" s="58" t="inlineStr">
        <is>
          <t>Electronic check</t>
        </is>
      </c>
      <c r="S2207" s="123" t="n">
        <v>99.84999999999999</v>
      </c>
      <c r="T2207" s="58" t="inlineStr">
        <is>
          <t>3343.15</t>
        </is>
      </c>
      <c r="U2207" s="58" t="inlineStr">
        <is>
          <t>No</t>
        </is>
      </c>
      <c r="V2207" s="123">
        <f>IFERROR(VALUE(TRIM(T2207)),S2207*F2207)</f>
        <v/>
      </c>
      <c r="W2207" s="58">
        <f>IF(F2207&lt;=12,"0-12 mo",IF(F2207&lt;=24,"13-24 mo",IF(F2207&lt;=48,"25-48 mo","49+ mo")))</f>
        <v/>
      </c>
      <c r="X2207" s="58">
        <f>IF(S2207&lt;=35.5,"Q1 Low",IF(S2207&lt;=70.35,"Q2 Mid-Low",IF(S2207&lt;=89.85,"Q3 Mid-High","Q4 High")))</f>
        <v/>
      </c>
      <c r="Y2207" s="58">
        <f>IF(U2207="Yes",1,0)</f>
        <v/>
      </c>
      <c r="Z2207" s="58">
        <f>IF(P2207="Month-to-month",1,0)+IF(M2207="No",1,0)+IF(J2207="No",1,0)+IF(I2207="Fiber optic",1,0)+IF(Q2207="Yes",1,0)</f>
        <v/>
      </c>
    </row>
    <row r="2208" ht="15" customHeight="1" s="59">
      <c r="A2208" s="58" t="inlineStr">
        <is>
          <t>3207-OYBWH</t>
        </is>
      </c>
      <c r="B2208" s="58" t="inlineStr">
        <is>
          <t>Male</t>
        </is>
      </c>
      <c r="C2208" s="58" t="n">
        <v>1</v>
      </c>
      <c r="D2208" s="58" t="inlineStr">
        <is>
          <t>Yes</t>
        </is>
      </c>
      <c r="E2208" s="58" t="inlineStr">
        <is>
          <t>No</t>
        </is>
      </c>
      <c r="F2208" s="58" t="n">
        <v>57</v>
      </c>
      <c r="G2208" s="58" t="inlineStr">
        <is>
          <t>Yes</t>
        </is>
      </c>
      <c r="H2208" s="58" t="inlineStr">
        <is>
          <t>Yes</t>
        </is>
      </c>
      <c r="I2208" s="58" t="inlineStr">
        <is>
          <t>Fiber optic</t>
        </is>
      </c>
      <c r="J2208" s="58" t="inlineStr">
        <is>
          <t>No</t>
        </is>
      </c>
      <c r="K2208" s="58" t="inlineStr">
        <is>
          <t>Yes</t>
        </is>
      </c>
      <c r="L2208" s="58" t="inlineStr">
        <is>
          <t>Yes</t>
        </is>
      </c>
      <c r="M2208" s="58" t="inlineStr">
        <is>
          <t>No</t>
        </is>
      </c>
      <c r="N2208" s="58" t="inlineStr">
        <is>
          <t>No</t>
        </is>
      </c>
      <c r="O2208" s="58" t="inlineStr">
        <is>
          <t>Yes</t>
        </is>
      </c>
      <c r="P2208" s="58" t="inlineStr">
        <is>
          <t>Month-to-month</t>
        </is>
      </c>
      <c r="Q2208" s="58" t="inlineStr">
        <is>
          <t>Yes</t>
        </is>
      </c>
      <c r="R2208" s="58" t="inlineStr">
        <is>
          <t>Bank transfer (automatic)</t>
        </is>
      </c>
      <c r="S2208" s="123" t="n">
        <v>95.25</v>
      </c>
      <c r="T2208" s="58" t="inlineStr">
        <is>
          <t>5427.05</t>
        </is>
      </c>
      <c r="U2208" s="58" t="inlineStr">
        <is>
          <t>Yes</t>
        </is>
      </c>
      <c r="V2208" s="123">
        <f>IFERROR(VALUE(TRIM(T2208)),S2208*F2208)</f>
        <v/>
      </c>
      <c r="W2208" s="58">
        <f>IF(F2208&lt;=12,"0-12 mo",IF(F2208&lt;=24,"13-24 mo",IF(F2208&lt;=48,"25-48 mo","49+ mo")))</f>
        <v/>
      </c>
      <c r="X2208" s="58">
        <f>IF(S2208&lt;=35.5,"Q1 Low",IF(S2208&lt;=70.35,"Q2 Mid-Low",IF(S2208&lt;=89.85,"Q3 Mid-High","Q4 High")))</f>
        <v/>
      </c>
      <c r="Y2208" s="58">
        <f>IF(U2208="Yes",1,0)</f>
        <v/>
      </c>
      <c r="Z2208" s="58">
        <f>IF(P2208="Month-to-month",1,0)+IF(M2208="No",1,0)+IF(J2208="No",1,0)+IF(I2208="Fiber optic",1,0)+IF(Q2208="Yes",1,0)</f>
        <v/>
      </c>
    </row>
    <row r="2209" ht="15" customHeight="1" s="59">
      <c r="A2209" s="58" t="inlineStr">
        <is>
          <t>4285-GYRQC</t>
        </is>
      </c>
      <c r="B2209" s="58" t="inlineStr">
        <is>
          <t>Female</t>
        </is>
      </c>
      <c r="C2209" s="58" t="n">
        <v>0</v>
      </c>
      <c r="D2209" s="58" t="inlineStr">
        <is>
          <t>Yes</t>
        </is>
      </c>
      <c r="E2209" s="58" t="inlineStr">
        <is>
          <t>No</t>
        </is>
      </c>
      <c r="F2209" s="58" t="n">
        <v>7</v>
      </c>
      <c r="G2209" s="58" t="inlineStr">
        <is>
          <t>Yes</t>
        </is>
      </c>
      <c r="H2209" s="58" t="inlineStr">
        <is>
          <t>No</t>
        </is>
      </c>
      <c r="I2209" s="58" t="inlineStr">
        <is>
          <t>Fiber optic</t>
        </is>
      </c>
      <c r="J2209" s="58" t="inlineStr">
        <is>
          <t>No</t>
        </is>
      </c>
      <c r="K2209" s="58" t="inlineStr">
        <is>
          <t>No</t>
        </is>
      </c>
      <c r="L2209" s="58" t="inlineStr">
        <is>
          <t>Yes</t>
        </is>
      </c>
      <c r="M2209" s="58" t="inlineStr">
        <is>
          <t>No</t>
        </is>
      </c>
      <c r="N2209" s="58" t="inlineStr">
        <is>
          <t>Yes</t>
        </is>
      </c>
      <c r="O2209" s="58" t="inlineStr">
        <is>
          <t>No</t>
        </is>
      </c>
      <c r="P2209" s="58" t="inlineStr">
        <is>
          <t>Month-to-month</t>
        </is>
      </c>
      <c r="Q2209" s="58" t="inlineStr">
        <is>
          <t>Yes</t>
        </is>
      </c>
      <c r="R2209" s="58" t="inlineStr">
        <is>
          <t>Electronic check</t>
        </is>
      </c>
      <c r="S2209" s="123" t="n">
        <v>86.25</v>
      </c>
      <c r="T2209" s="58" t="inlineStr">
        <is>
          <t>587.1</t>
        </is>
      </c>
      <c r="U2209" s="58" t="inlineStr">
        <is>
          <t>Yes</t>
        </is>
      </c>
      <c r="V2209" s="123">
        <f>IFERROR(VALUE(TRIM(T2209)),S2209*F2209)</f>
        <v/>
      </c>
      <c r="W2209" s="58">
        <f>IF(F2209&lt;=12,"0-12 mo",IF(F2209&lt;=24,"13-24 mo",IF(F2209&lt;=48,"25-48 mo","49+ mo")))</f>
        <v/>
      </c>
      <c r="X2209" s="58">
        <f>IF(S2209&lt;=35.5,"Q1 Low",IF(S2209&lt;=70.35,"Q2 Mid-Low",IF(S2209&lt;=89.85,"Q3 Mid-High","Q4 High")))</f>
        <v/>
      </c>
      <c r="Y2209" s="58">
        <f>IF(U2209="Yes",1,0)</f>
        <v/>
      </c>
      <c r="Z2209" s="58">
        <f>IF(P2209="Month-to-month",1,0)+IF(M2209="No",1,0)+IF(J2209="No",1,0)+IF(I2209="Fiber optic",1,0)+IF(Q2209="Yes",1,0)</f>
        <v/>
      </c>
    </row>
    <row r="2210" ht="15" customHeight="1" s="59">
      <c r="A2210" s="58" t="inlineStr">
        <is>
          <t>7216-EWTRS</t>
        </is>
      </c>
      <c r="B2210" s="58" t="inlineStr">
        <is>
          <t>Female</t>
        </is>
      </c>
      <c r="C2210" s="58" t="n">
        <v>1</v>
      </c>
      <c r="D2210" s="58" t="inlineStr">
        <is>
          <t>Yes</t>
        </is>
      </c>
      <c r="E2210" s="58" t="inlineStr">
        <is>
          <t>No</t>
        </is>
      </c>
      <c r="F2210" s="58" t="n">
        <v>1</v>
      </c>
      <c r="G2210" s="58" t="inlineStr">
        <is>
          <t>Yes</t>
        </is>
      </c>
      <c r="H2210" s="58" t="inlineStr">
        <is>
          <t>Yes</t>
        </is>
      </c>
      <c r="I2210" s="58" t="inlineStr">
        <is>
          <t>Fiber optic</t>
        </is>
      </c>
      <c r="J2210" s="58" t="inlineStr">
        <is>
          <t>No</t>
        </is>
      </c>
      <c r="K2210" s="58" t="inlineStr">
        <is>
          <t>No</t>
        </is>
      </c>
      <c r="L2210" s="58" t="inlineStr">
        <is>
          <t>Yes</t>
        </is>
      </c>
      <c r="M2210" s="58" t="inlineStr">
        <is>
          <t>No</t>
        </is>
      </c>
      <c r="N2210" s="58" t="inlineStr">
        <is>
          <t>Yes</t>
        </is>
      </c>
      <c r="O2210" s="58" t="inlineStr">
        <is>
          <t>Yes</t>
        </is>
      </c>
      <c r="P2210" s="58" t="inlineStr">
        <is>
          <t>Month-to-month</t>
        </is>
      </c>
      <c r="Q2210" s="58" t="inlineStr">
        <is>
          <t>Yes</t>
        </is>
      </c>
      <c r="R2210" s="58" t="inlineStr">
        <is>
          <t>Electronic check</t>
        </is>
      </c>
      <c r="S2210" s="123" t="n">
        <v>100.8</v>
      </c>
      <c r="T2210" s="58" t="inlineStr">
        <is>
          <t>100.8</t>
        </is>
      </c>
      <c r="U2210" s="58" t="inlineStr">
        <is>
          <t>Yes</t>
        </is>
      </c>
      <c r="V2210" s="123">
        <f>IFERROR(VALUE(TRIM(T2210)),S2210*F2210)</f>
        <v/>
      </c>
      <c r="W2210" s="58">
        <f>IF(F2210&lt;=12,"0-12 mo",IF(F2210&lt;=24,"13-24 mo",IF(F2210&lt;=48,"25-48 mo","49+ mo")))</f>
        <v/>
      </c>
      <c r="X2210" s="58">
        <f>IF(S2210&lt;=35.5,"Q1 Low",IF(S2210&lt;=70.35,"Q2 Mid-Low",IF(S2210&lt;=89.85,"Q3 Mid-High","Q4 High")))</f>
        <v/>
      </c>
      <c r="Y2210" s="58">
        <f>IF(U2210="Yes",1,0)</f>
        <v/>
      </c>
      <c r="Z2210" s="58">
        <f>IF(P2210="Month-to-month",1,0)+IF(M2210="No",1,0)+IF(J2210="No",1,0)+IF(I2210="Fiber optic",1,0)+IF(Q2210="Yes",1,0)</f>
        <v/>
      </c>
    </row>
    <row r="2211" ht="15" customHeight="1" s="59">
      <c r="A2211" s="58" t="inlineStr">
        <is>
          <t>4365-MSDYN</t>
        </is>
      </c>
      <c r="B2211" s="58" t="inlineStr">
        <is>
          <t>Male</t>
        </is>
      </c>
      <c r="C2211" s="58" t="n">
        <v>0</v>
      </c>
      <c r="D2211" s="58" t="inlineStr">
        <is>
          <t>Yes</t>
        </is>
      </c>
      <c r="E2211" s="58" t="inlineStr">
        <is>
          <t>No</t>
        </is>
      </c>
      <c r="F2211" s="58" t="n">
        <v>8</v>
      </c>
      <c r="G2211" s="58" t="inlineStr">
        <is>
          <t>Yes</t>
        </is>
      </c>
      <c r="H2211" s="58" t="inlineStr">
        <is>
          <t>No</t>
        </is>
      </c>
      <c r="I2211" s="58" t="inlineStr">
        <is>
          <t>No</t>
        </is>
      </c>
      <c r="J2211" s="58" t="inlineStr">
        <is>
          <t>No internet service</t>
        </is>
      </c>
      <c r="K2211" s="58" t="inlineStr">
        <is>
          <t>No internet service</t>
        </is>
      </c>
      <c r="L2211" s="58" t="inlineStr">
        <is>
          <t>No internet service</t>
        </is>
      </c>
      <c r="M2211" s="58" t="inlineStr">
        <is>
          <t>No internet service</t>
        </is>
      </c>
      <c r="N2211" s="58" t="inlineStr">
        <is>
          <t>No internet service</t>
        </is>
      </c>
      <c r="O2211" s="58" t="inlineStr">
        <is>
          <t>No internet service</t>
        </is>
      </c>
      <c r="P2211" s="58" t="inlineStr">
        <is>
          <t>Month-to-month</t>
        </is>
      </c>
      <c r="Q2211" s="58" t="inlineStr">
        <is>
          <t>Yes</t>
        </is>
      </c>
      <c r="R2211" s="58" t="inlineStr">
        <is>
          <t>Bank transfer (automatic)</t>
        </is>
      </c>
      <c r="S2211" s="123" t="n">
        <v>19.55</v>
      </c>
      <c r="T2211" s="58" t="inlineStr">
        <is>
          <t>161.15</t>
        </is>
      </c>
      <c r="U2211" s="58" t="inlineStr">
        <is>
          <t>No</t>
        </is>
      </c>
      <c r="V2211" s="123">
        <f>IFERROR(VALUE(TRIM(T2211)),S2211*F2211)</f>
        <v/>
      </c>
      <c r="W2211" s="58">
        <f>IF(F2211&lt;=12,"0-12 mo",IF(F2211&lt;=24,"13-24 mo",IF(F2211&lt;=48,"25-48 mo","49+ mo")))</f>
        <v/>
      </c>
      <c r="X2211" s="58">
        <f>IF(S2211&lt;=35.5,"Q1 Low",IF(S2211&lt;=70.35,"Q2 Mid-Low",IF(S2211&lt;=89.85,"Q3 Mid-High","Q4 High")))</f>
        <v/>
      </c>
      <c r="Y2211" s="58">
        <f>IF(U2211="Yes",1,0)</f>
        <v/>
      </c>
      <c r="Z2211" s="58">
        <f>IF(P2211="Month-to-month",1,0)+IF(M2211="No",1,0)+IF(J2211="No",1,0)+IF(I2211="Fiber optic",1,0)+IF(Q2211="Yes",1,0)</f>
        <v/>
      </c>
    </row>
    <row r="2212" ht="15" customHeight="1" s="59">
      <c r="A2212" s="58" t="inlineStr">
        <is>
          <t>7036-TYDEC</t>
        </is>
      </c>
      <c r="B2212" s="58" t="inlineStr">
        <is>
          <t>Female</t>
        </is>
      </c>
      <c r="C2212" s="58" t="n">
        <v>0</v>
      </c>
      <c r="D2212" s="58" t="inlineStr">
        <is>
          <t>No</t>
        </is>
      </c>
      <c r="E2212" s="58" t="inlineStr">
        <is>
          <t>No</t>
        </is>
      </c>
      <c r="F2212" s="58" t="n">
        <v>69</v>
      </c>
      <c r="G2212" s="58" t="inlineStr">
        <is>
          <t>Yes</t>
        </is>
      </c>
      <c r="H2212" s="58" t="inlineStr">
        <is>
          <t>Yes</t>
        </is>
      </c>
      <c r="I2212" s="58" t="inlineStr">
        <is>
          <t>Fiber optic</t>
        </is>
      </c>
      <c r="J2212" s="58" t="inlineStr">
        <is>
          <t>No</t>
        </is>
      </c>
      <c r="K2212" s="58" t="inlineStr">
        <is>
          <t>No</t>
        </is>
      </c>
      <c r="L2212" s="58" t="inlineStr">
        <is>
          <t>Yes</t>
        </is>
      </c>
      <c r="M2212" s="58" t="inlineStr">
        <is>
          <t>Yes</t>
        </is>
      </c>
      <c r="N2212" s="58" t="inlineStr">
        <is>
          <t>Yes</t>
        </is>
      </c>
      <c r="O2212" s="58" t="inlineStr">
        <is>
          <t>Yes</t>
        </is>
      </c>
      <c r="P2212" s="58" t="inlineStr">
        <is>
          <t>Two year</t>
        </is>
      </c>
      <c r="Q2212" s="58" t="inlineStr">
        <is>
          <t>No</t>
        </is>
      </c>
      <c r="R2212" s="58" t="inlineStr">
        <is>
          <t>Electronic check</t>
        </is>
      </c>
      <c r="S2212" s="123" t="n">
        <v>104</v>
      </c>
      <c r="T2212" s="58" t="inlineStr">
        <is>
          <t>7028.5</t>
        </is>
      </c>
      <c r="U2212" s="58" t="inlineStr">
        <is>
          <t>No</t>
        </is>
      </c>
      <c r="V2212" s="123">
        <f>IFERROR(VALUE(TRIM(T2212)),S2212*F2212)</f>
        <v/>
      </c>
      <c r="W2212" s="58">
        <f>IF(F2212&lt;=12,"0-12 mo",IF(F2212&lt;=24,"13-24 mo",IF(F2212&lt;=48,"25-48 mo","49+ mo")))</f>
        <v/>
      </c>
      <c r="X2212" s="58">
        <f>IF(S2212&lt;=35.5,"Q1 Low",IF(S2212&lt;=70.35,"Q2 Mid-Low",IF(S2212&lt;=89.85,"Q3 Mid-High","Q4 High")))</f>
        <v/>
      </c>
      <c r="Y2212" s="58">
        <f>IF(U2212="Yes",1,0)</f>
        <v/>
      </c>
      <c r="Z2212" s="58">
        <f>IF(P2212="Month-to-month",1,0)+IF(M2212="No",1,0)+IF(J2212="No",1,0)+IF(I2212="Fiber optic",1,0)+IF(Q2212="Yes",1,0)</f>
        <v/>
      </c>
    </row>
    <row r="2213" ht="15" customHeight="1" s="59">
      <c r="A2213" s="58" t="inlineStr">
        <is>
          <t>5802-ADBRC</t>
        </is>
      </c>
      <c r="B2213" s="58" t="inlineStr">
        <is>
          <t>Female</t>
        </is>
      </c>
      <c r="C2213" s="58" t="n">
        <v>0</v>
      </c>
      <c r="D2213" s="58" t="inlineStr">
        <is>
          <t>Yes</t>
        </is>
      </c>
      <c r="E2213" s="58" t="inlineStr">
        <is>
          <t>No</t>
        </is>
      </c>
      <c r="F2213" s="58" t="n">
        <v>50</v>
      </c>
      <c r="G2213" s="58" t="inlineStr">
        <is>
          <t>Yes</t>
        </is>
      </c>
      <c r="H2213" s="58" t="inlineStr">
        <is>
          <t>Yes</t>
        </is>
      </c>
      <c r="I2213" s="58" t="inlineStr">
        <is>
          <t>Fiber optic</t>
        </is>
      </c>
      <c r="J2213" s="58" t="inlineStr">
        <is>
          <t>Yes</t>
        </is>
      </c>
      <c r="K2213" s="58" t="inlineStr">
        <is>
          <t>No</t>
        </is>
      </c>
      <c r="L2213" s="58" t="inlineStr">
        <is>
          <t>Yes</t>
        </is>
      </c>
      <c r="M2213" s="58" t="inlineStr">
        <is>
          <t>No</t>
        </is>
      </c>
      <c r="N2213" s="58" t="inlineStr">
        <is>
          <t>Yes</t>
        </is>
      </c>
      <c r="O2213" s="58" t="inlineStr">
        <is>
          <t>Yes</t>
        </is>
      </c>
      <c r="P2213" s="58" t="inlineStr">
        <is>
          <t>One year</t>
        </is>
      </c>
      <c r="Q2213" s="58" t="inlineStr">
        <is>
          <t>Yes</t>
        </is>
      </c>
      <c r="R2213" s="58" t="inlineStr">
        <is>
          <t>Mailed check</t>
        </is>
      </c>
      <c r="S2213" s="123" t="n">
        <v>104.4</v>
      </c>
      <c r="T2213" s="58" t="inlineStr">
        <is>
          <t>5232.9</t>
        </is>
      </c>
      <c r="U2213" s="58" t="inlineStr">
        <is>
          <t>No</t>
        </is>
      </c>
      <c r="V2213" s="123">
        <f>IFERROR(VALUE(TRIM(T2213)),S2213*F2213)</f>
        <v/>
      </c>
      <c r="W2213" s="58">
        <f>IF(F2213&lt;=12,"0-12 mo",IF(F2213&lt;=24,"13-24 mo",IF(F2213&lt;=48,"25-48 mo","49+ mo")))</f>
        <v/>
      </c>
      <c r="X2213" s="58">
        <f>IF(S2213&lt;=35.5,"Q1 Low",IF(S2213&lt;=70.35,"Q2 Mid-Low",IF(S2213&lt;=89.85,"Q3 Mid-High","Q4 High")))</f>
        <v/>
      </c>
      <c r="Y2213" s="58">
        <f>IF(U2213="Yes",1,0)</f>
        <v/>
      </c>
      <c r="Z2213" s="58">
        <f>IF(P2213="Month-to-month",1,0)+IF(M2213="No",1,0)+IF(J2213="No",1,0)+IF(I2213="Fiber optic",1,0)+IF(Q2213="Yes",1,0)</f>
        <v/>
      </c>
    </row>
    <row r="2214" ht="15" customHeight="1" s="59">
      <c r="A2214" s="58" t="inlineStr">
        <is>
          <t>8076-FEZKJ</t>
        </is>
      </c>
      <c r="B2214" s="58" t="inlineStr">
        <is>
          <t>Male</t>
        </is>
      </c>
      <c r="C2214" s="58" t="n">
        <v>0</v>
      </c>
      <c r="D2214" s="58" t="inlineStr">
        <is>
          <t>No</t>
        </is>
      </c>
      <c r="E2214" s="58" t="inlineStr">
        <is>
          <t>No</t>
        </is>
      </c>
      <c r="F2214" s="58" t="n">
        <v>10</v>
      </c>
      <c r="G2214" s="58" t="inlineStr">
        <is>
          <t>Yes</t>
        </is>
      </c>
      <c r="H2214" s="58" t="inlineStr">
        <is>
          <t>No</t>
        </is>
      </c>
      <c r="I2214" s="58" t="inlineStr">
        <is>
          <t>No</t>
        </is>
      </c>
      <c r="J2214" s="58" t="inlineStr">
        <is>
          <t>No internet service</t>
        </is>
      </c>
      <c r="K2214" s="58" t="inlineStr">
        <is>
          <t>No internet service</t>
        </is>
      </c>
      <c r="L2214" s="58" t="inlineStr">
        <is>
          <t>No internet service</t>
        </is>
      </c>
      <c r="M2214" s="58" t="inlineStr">
        <is>
          <t>No internet service</t>
        </is>
      </c>
      <c r="N2214" s="58" t="inlineStr">
        <is>
          <t>No internet service</t>
        </is>
      </c>
      <c r="O2214" s="58" t="inlineStr">
        <is>
          <t>No internet service</t>
        </is>
      </c>
      <c r="P2214" s="58" t="inlineStr">
        <is>
          <t>One year</t>
        </is>
      </c>
      <c r="Q2214" s="58" t="inlineStr">
        <is>
          <t>No</t>
        </is>
      </c>
      <c r="R2214" s="58" t="inlineStr">
        <is>
          <t>Mailed check</t>
        </is>
      </c>
      <c r="S2214" s="123" t="n">
        <v>19.5</v>
      </c>
      <c r="T2214" s="58" t="inlineStr">
        <is>
          <t>225.85</t>
        </is>
      </c>
      <c r="U2214" s="58" t="inlineStr">
        <is>
          <t>No</t>
        </is>
      </c>
      <c r="V2214" s="123">
        <f>IFERROR(VALUE(TRIM(T2214)),S2214*F2214)</f>
        <v/>
      </c>
      <c r="W2214" s="58">
        <f>IF(F2214&lt;=12,"0-12 mo",IF(F2214&lt;=24,"13-24 mo",IF(F2214&lt;=48,"25-48 mo","49+ mo")))</f>
        <v/>
      </c>
      <c r="X2214" s="58">
        <f>IF(S2214&lt;=35.5,"Q1 Low",IF(S2214&lt;=70.35,"Q2 Mid-Low",IF(S2214&lt;=89.85,"Q3 Mid-High","Q4 High")))</f>
        <v/>
      </c>
      <c r="Y2214" s="58">
        <f>IF(U2214="Yes",1,0)</f>
        <v/>
      </c>
      <c r="Z2214" s="58">
        <f>IF(P2214="Month-to-month",1,0)+IF(M2214="No",1,0)+IF(J2214="No",1,0)+IF(I2214="Fiber optic",1,0)+IF(Q2214="Yes",1,0)</f>
        <v/>
      </c>
    </row>
    <row r="2215" ht="15" customHeight="1" s="59">
      <c r="A2215" s="58" t="inlineStr">
        <is>
          <t>5197-YPYBZ</t>
        </is>
      </c>
      <c r="B2215" s="58" t="inlineStr">
        <is>
          <t>Female</t>
        </is>
      </c>
      <c r="C2215" s="58" t="n">
        <v>0</v>
      </c>
      <c r="D2215" s="58" t="inlineStr">
        <is>
          <t>Yes</t>
        </is>
      </c>
      <c r="E2215" s="58" t="inlineStr">
        <is>
          <t>Yes</t>
        </is>
      </c>
      <c r="F2215" s="58" t="n">
        <v>12</v>
      </c>
      <c r="G2215" s="58" t="inlineStr">
        <is>
          <t>Yes</t>
        </is>
      </c>
      <c r="H2215" s="58" t="inlineStr">
        <is>
          <t>Yes</t>
        </is>
      </c>
      <c r="I2215" s="58" t="inlineStr">
        <is>
          <t>No</t>
        </is>
      </c>
      <c r="J2215" s="58" t="inlineStr">
        <is>
          <t>No internet service</t>
        </is>
      </c>
      <c r="K2215" s="58" t="inlineStr">
        <is>
          <t>No internet service</t>
        </is>
      </c>
      <c r="L2215" s="58" t="inlineStr">
        <is>
          <t>No internet service</t>
        </is>
      </c>
      <c r="M2215" s="58" t="inlineStr">
        <is>
          <t>No internet service</t>
        </is>
      </c>
      <c r="N2215" s="58" t="inlineStr">
        <is>
          <t>No internet service</t>
        </is>
      </c>
      <c r="O2215" s="58" t="inlineStr">
        <is>
          <t>No internet service</t>
        </is>
      </c>
      <c r="P2215" s="58" t="inlineStr">
        <is>
          <t>Two year</t>
        </is>
      </c>
      <c r="Q2215" s="58" t="inlineStr">
        <is>
          <t>No</t>
        </is>
      </c>
      <c r="R2215" s="58" t="inlineStr">
        <is>
          <t>Credit card (automatic)</t>
        </is>
      </c>
      <c r="S2215" s="123" t="n">
        <v>25.25</v>
      </c>
      <c r="T2215" s="58" t="inlineStr">
        <is>
          <t>274.7</t>
        </is>
      </c>
      <c r="U2215" s="58" t="inlineStr">
        <is>
          <t>No</t>
        </is>
      </c>
      <c r="V2215" s="123">
        <f>IFERROR(VALUE(TRIM(T2215)),S2215*F2215)</f>
        <v/>
      </c>
      <c r="W2215" s="58">
        <f>IF(F2215&lt;=12,"0-12 mo",IF(F2215&lt;=24,"13-24 mo",IF(F2215&lt;=48,"25-48 mo","49+ mo")))</f>
        <v/>
      </c>
      <c r="X2215" s="58">
        <f>IF(S2215&lt;=35.5,"Q1 Low",IF(S2215&lt;=70.35,"Q2 Mid-Low",IF(S2215&lt;=89.85,"Q3 Mid-High","Q4 High")))</f>
        <v/>
      </c>
      <c r="Y2215" s="58">
        <f>IF(U2215="Yes",1,0)</f>
        <v/>
      </c>
      <c r="Z2215" s="58">
        <f>IF(P2215="Month-to-month",1,0)+IF(M2215="No",1,0)+IF(J2215="No",1,0)+IF(I2215="Fiber optic",1,0)+IF(Q2215="Yes",1,0)</f>
        <v/>
      </c>
    </row>
    <row r="2216" ht="15" customHeight="1" s="59">
      <c r="A2216" s="58" t="inlineStr">
        <is>
          <t>8337-MSSXB</t>
        </is>
      </c>
      <c r="B2216" s="58" t="inlineStr">
        <is>
          <t>Female</t>
        </is>
      </c>
      <c r="C2216" s="58" t="n">
        <v>0</v>
      </c>
      <c r="D2216" s="58" t="inlineStr">
        <is>
          <t>No</t>
        </is>
      </c>
      <c r="E2216" s="58" t="inlineStr">
        <is>
          <t>No</t>
        </is>
      </c>
      <c r="F2216" s="58" t="n">
        <v>14</v>
      </c>
      <c r="G2216" s="58" t="inlineStr">
        <is>
          <t>Yes</t>
        </is>
      </c>
      <c r="H2216" s="58" t="inlineStr">
        <is>
          <t>No</t>
        </is>
      </c>
      <c r="I2216" s="58" t="inlineStr">
        <is>
          <t>Fiber optic</t>
        </is>
      </c>
      <c r="J2216" s="58" t="inlineStr">
        <is>
          <t>No</t>
        </is>
      </c>
      <c r="K2216" s="58" t="inlineStr">
        <is>
          <t>Yes</t>
        </is>
      </c>
      <c r="L2216" s="58" t="inlineStr">
        <is>
          <t>No</t>
        </is>
      </c>
      <c r="M2216" s="58" t="inlineStr">
        <is>
          <t>No</t>
        </is>
      </c>
      <c r="N2216" s="58" t="inlineStr">
        <is>
          <t>No</t>
        </is>
      </c>
      <c r="O2216" s="58" t="inlineStr">
        <is>
          <t>Yes</t>
        </is>
      </c>
      <c r="P2216" s="58" t="inlineStr">
        <is>
          <t>Month-to-month</t>
        </is>
      </c>
      <c r="Q2216" s="58" t="inlineStr">
        <is>
          <t>Yes</t>
        </is>
      </c>
      <c r="R2216" s="58" t="inlineStr">
        <is>
          <t>Electronic check</t>
        </is>
      </c>
      <c r="S2216" s="123" t="n">
        <v>86.3</v>
      </c>
      <c r="T2216" s="58" t="inlineStr">
        <is>
          <t>1180.95</t>
        </is>
      </c>
      <c r="U2216" s="58" t="inlineStr">
        <is>
          <t>Yes</t>
        </is>
      </c>
      <c r="V2216" s="123">
        <f>IFERROR(VALUE(TRIM(T2216)),S2216*F2216)</f>
        <v/>
      </c>
      <c r="W2216" s="58">
        <f>IF(F2216&lt;=12,"0-12 mo",IF(F2216&lt;=24,"13-24 mo",IF(F2216&lt;=48,"25-48 mo","49+ mo")))</f>
        <v/>
      </c>
      <c r="X2216" s="58">
        <f>IF(S2216&lt;=35.5,"Q1 Low",IF(S2216&lt;=70.35,"Q2 Mid-Low",IF(S2216&lt;=89.85,"Q3 Mid-High","Q4 High")))</f>
        <v/>
      </c>
      <c r="Y2216" s="58">
        <f>IF(U2216="Yes",1,0)</f>
        <v/>
      </c>
      <c r="Z2216" s="58">
        <f>IF(P2216="Month-to-month",1,0)+IF(M2216="No",1,0)+IF(J2216="No",1,0)+IF(I2216="Fiber optic",1,0)+IF(Q2216="Yes",1,0)</f>
        <v/>
      </c>
    </row>
    <row r="2217" ht="15" customHeight="1" s="59">
      <c r="A2217" s="58" t="inlineStr">
        <is>
          <t>4312-GVYNH</t>
        </is>
      </c>
      <c r="B2217" s="58" t="inlineStr">
        <is>
          <t>Female</t>
        </is>
      </c>
      <c r="C2217" s="58" t="n">
        <v>0</v>
      </c>
      <c r="D2217" s="58" t="inlineStr">
        <is>
          <t>Yes</t>
        </is>
      </c>
      <c r="E2217" s="58" t="inlineStr">
        <is>
          <t>No</t>
        </is>
      </c>
      <c r="F2217" s="58" t="n">
        <v>70</v>
      </c>
      <c r="G2217" s="58" t="inlineStr">
        <is>
          <t>No</t>
        </is>
      </c>
      <c r="H2217" s="58" t="inlineStr">
        <is>
          <t>No phone service</t>
        </is>
      </c>
      <c r="I2217" s="58" t="inlineStr">
        <is>
          <t>DSL</t>
        </is>
      </c>
      <c r="J2217" s="58" t="inlineStr">
        <is>
          <t>Yes</t>
        </is>
      </c>
      <c r="K2217" s="58" t="inlineStr">
        <is>
          <t>No</t>
        </is>
      </c>
      <c r="L2217" s="58" t="inlineStr">
        <is>
          <t>Yes</t>
        </is>
      </c>
      <c r="M2217" s="58" t="inlineStr">
        <is>
          <t>Yes</t>
        </is>
      </c>
      <c r="N2217" s="58" t="inlineStr">
        <is>
          <t>No</t>
        </is>
      </c>
      <c r="O2217" s="58" t="inlineStr">
        <is>
          <t>Yes</t>
        </is>
      </c>
      <c r="P2217" s="58" t="inlineStr">
        <is>
          <t>Two year</t>
        </is>
      </c>
      <c r="Q2217" s="58" t="inlineStr">
        <is>
          <t>Yes</t>
        </is>
      </c>
      <c r="R2217" s="58" t="inlineStr">
        <is>
          <t>Bank transfer (automatic)</t>
        </is>
      </c>
      <c r="S2217" s="123" t="n">
        <v>49.85</v>
      </c>
      <c r="T2217" s="58" t="inlineStr">
        <is>
          <t>3370.2</t>
        </is>
      </c>
      <c r="U2217" s="58" t="inlineStr">
        <is>
          <t>No</t>
        </is>
      </c>
      <c r="V2217" s="123">
        <f>IFERROR(VALUE(TRIM(T2217)),S2217*F2217)</f>
        <v/>
      </c>
      <c r="W2217" s="58">
        <f>IF(F2217&lt;=12,"0-12 mo",IF(F2217&lt;=24,"13-24 mo",IF(F2217&lt;=48,"25-48 mo","49+ mo")))</f>
        <v/>
      </c>
      <c r="X2217" s="58">
        <f>IF(S2217&lt;=35.5,"Q1 Low",IF(S2217&lt;=70.35,"Q2 Mid-Low",IF(S2217&lt;=89.85,"Q3 Mid-High","Q4 High")))</f>
        <v/>
      </c>
      <c r="Y2217" s="58">
        <f>IF(U2217="Yes",1,0)</f>
        <v/>
      </c>
      <c r="Z2217" s="58">
        <f>IF(P2217="Month-to-month",1,0)+IF(M2217="No",1,0)+IF(J2217="No",1,0)+IF(I2217="Fiber optic",1,0)+IF(Q2217="Yes",1,0)</f>
        <v/>
      </c>
    </row>
    <row r="2218" ht="15" customHeight="1" s="59">
      <c r="A2218" s="58" t="inlineStr">
        <is>
          <t>8495-LJDFO</t>
        </is>
      </c>
      <c r="B2218" s="58" t="inlineStr">
        <is>
          <t>Female</t>
        </is>
      </c>
      <c r="C2218" s="58" t="n">
        <v>1</v>
      </c>
      <c r="D2218" s="58" t="inlineStr">
        <is>
          <t>No</t>
        </is>
      </c>
      <c r="E2218" s="58" t="inlineStr">
        <is>
          <t>No</t>
        </is>
      </c>
      <c r="F2218" s="58" t="n">
        <v>64</v>
      </c>
      <c r="G2218" s="58" t="inlineStr">
        <is>
          <t>Yes</t>
        </is>
      </c>
      <c r="H2218" s="58" t="inlineStr">
        <is>
          <t>Yes</t>
        </is>
      </c>
      <c r="I2218" s="58" t="inlineStr">
        <is>
          <t>Fiber optic</t>
        </is>
      </c>
      <c r="J2218" s="58" t="inlineStr">
        <is>
          <t>Yes</t>
        </is>
      </c>
      <c r="K2218" s="58" t="inlineStr">
        <is>
          <t>No</t>
        </is>
      </c>
      <c r="L2218" s="58" t="inlineStr">
        <is>
          <t>Yes</t>
        </is>
      </c>
      <c r="M2218" s="58" t="inlineStr">
        <is>
          <t>Yes</t>
        </is>
      </c>
      <c r="N2218" s="58" t="inlineStr">
        <is>
          <t>Yes</t>
        </is>
      </c>
      <c r="O2218" s="58" t="inlineStr">
        <is>
          <t>Yes</t>
        </is>
      </c>
      <c r="P2218" s="58" t="inlineStr">
        <is>
          <t>Month-to-month</t>
        </is>
      </c>
      <c r="Q2218" s="58" t="inlineStr">
        <is>
          <t>Yes</t>
        </is>
      </c>
      <c r="R2218" s="58" t="inlineStr">
        <is>
          <t>Bank transfer (automatic)</t>
        </is>
      </c>
      <c r="S2218" s="123" t="n">
        <v>108.95</v>
      </c>
      <c r="T2218" s="58" t="inlineStr">
        <is>
          <t>7111.3</t>
        </is>
      </c>
      <c r="U2218" s="58" t="inlineStr">
        <is>
          <t>No</t>
        </is>
      </c>
      <c r="V2218" s="123">
        <f>IFERROR(VALUE(TRIM(T2218)),S2218*F2218)</f>
        <v/>
      </c>
      <c r="W2218" s="58">
        <f>IF(F2218&lt;=12,"0-12 mo",IF(F2218&lt;=24,"13-24 mo",IF(F2218&lt;=48,"25-48 mo","49+ mo")))</f>
        <v/>
      </c>
      <c r="X2218" s="58">
        <f>IF(S2218&lt;=35.5,"Q1 Low",IF(S2218&lt;=70.35,"Q2 Mid-Low",IF(S2218&lt;=89.85,"Q3 Mid-High","Q4 High")))</f>
        <v/>
      </c>
      <c r="Y2218" s="58">
        <f>IF(U2218="Yes",1,0)</f>
        <v/>
      </c>
      <c r="Z2218" s="58">
        <f>IF(P2218="Month-to-month",1,0)+IF(M2218="No",1,0)+IF(J2218="No",1,0)+IF(I2218="Fiber optic",1,0)+IF(Q2218="Yes",1,0)</f>
        <v/>
      </c>
    </row>
    <row r="2219" ht="15" customHeight="1" s="59">
      <c r="A2219" s="58" t="inlineStr">
        <is>
          <t>0839-JTCUD</t>
        </is>
      </c>
      <c r="B2219" s="58" t="inlineStr">
        <is>
          <t>Female</t>
        </is>
      </c>
      <c r="C2219" s="58" t="n">
        <v>0</v>
      </c>
      <c r="D2219" s="58" t="inlineStr">
        <is>
          <t>Yes</t>
        </is>
      </c>
      <c r="E2219" s="58" t="inlineStr">
        <is>
          <t>Yes</t>
        </is>
      </c>
      <c r="F2219" s="58" t="n">
        <v>66</v>
      </c>
      <c r="G2219" s="58" t="inlineStr">
        <is>
          <t>Yes</t>
        </is>
      </c>
      <c r="H2219" s="58" t="inlineStr">
        <is>
          <t>Yes</t>
        </is>
      </c>
      <c r="I2219" s="58" t="inlineStr">
        <is>
          <t>DSL</t>
        </is>
      </c>
      <c r="J2219" s="58" t="inlineStr">
        <is>
          <t>Yes</t>
        </is>
      </c>
      <c r="K2219" s="58" t="inlineStr">
        <is>
          <t>Yes</t>
        </is>
      </c>
      <c r="L2219" s="58" t="inlineStr">
        <is>
          <t>Yes</t>
        </is>
      </c>
      <c r="M2219" s="58" t="inlineStr">
        <is>
          <t>Yes</t>
        </is>
      </c>
      <c r="N2219" s="58" t="inlineStr">
        <is>
          <t>Yes</t>
        </is>
      </c>
      <c r="O2219" s="58" t="inlineStr">
        <is>
          <t>Yes</t>
        </is>
      </c>
      <c r="P2219" s="58" t="inlineStr">
        <is>
          <t>Two year</t>
        </is>
      </c>
      <c r="Q2219" s="58" t="inlineStr">
        <is>
          <t>No</t>
        </is>
      </c>
      <c r="R2219" s="58" t="inlineStr">
        <is>
          <t>Credit card (automatic)</t>
        </is>
      </c>
      <c r="S2219" s="123" t="n">
        <v>89.90000000000001</v>
      </c>
      <c r="T2219" s="58" t="inlineStr">
        <is>
          <t>5958.85</t>
        </is>
      </c>
      <c r="U2219" s="58" t="inlineStr">
        <is>
          <t>No</t>
        </is>
      </c>
      <c r="V2219" s="123">
        <f>IFERROR(VALUE(TRIM(T2219)),S2219*F2219)</f>
        <v/>
      </c>
      <c r="W2219" s="58">
        <f>IF(F2219&lt;=12,"0-12 mo",IF(F2219&lt;=24,"13-24 mo",IF(F2219&lt;=48,"25-48 mo","49+ mo")))</f>
        <v/>
      </c>
      <c r="X2219" s="58">
        <f>IF(S2219&lt;=35.5,"Q1 Low",IF(S2219&lt;=70.35,"Q2 Mid-Low",IF(S2219&lt;=89.85,"Q3 Mid-High","Q4 High")))</f>
        <v/>
      </c>
      <c r="Y2219" s="58">
        <f>IF(U2219="Yes",1,0)</f>
        <v/>
      </c>
      <c r="Z2219" s="58">
        <f>IF(P2219="Month-to-month",1,0)+IF(M2219="No",1,0)+IF(J2219="No",1,0)+IF(I2219="Fiber optic",1,0)+IF(Q2219="Yes",1,0)</f>
        <v/>
      </c>
    </row>
    <row r="2220" ht="15" customHeight="1" s="59">
      <c r="A2220" s="58" t="inlineStr">
        <is>
          <t>5494-WOZRZ</t>
        </is>
      </c>
      <c r="B2220" s="58" t="inlineStr">
        <is>
          <t>Female</t>
        </is>
      </c>
      <c r="C2220" s="58" t="n">
        <v>0</v>
      </c>
      <c r="D2220" s="58" t="inlineStr">
        <is>
          <t>Yes</t>
        </is>
      </c>
      <c r="E2220" s="58" t="inlineStr">
        <is>
          <t>Yes</t>
        </is>
      </c>
      <c r="F2220" s="58" t="n">
        <v>71</v>
      </c>
      <c r="G2220" s="58" t="inlineStr">
        <is>
          <t>Yes</t>
        </is>
      </c>
      <c r="H2220" s="58" t="inlineStr">
        <is>
          <t>No</t>
        </is>
      </c>
      <c r="I2220" s="58" t="inlineStr">
        <is>
          <t>DSL</t>
        </is>
      </c>
      <c r="J2220" s="58" t="inlineStr">
        <is>
          <t>Yes</t>
        </is>
      </c>
      <c r="K2220" s="58" t="inlineStr">
        <is>
          <t>No</t>
        </is>
      </c>
      <c r="L2220" s="58" t="inlineStr">
        <is>
          <t>Yes</t>
        </is>
      </c>
      <c r="M2220" s="58" t="inlineStr">
        <is>
          <t>Yes</t>
        </is>
      </c>
      <c r="N2220" s="58" t="inlineStr">
        <is>
          <t>Yes</t>
        </is>
      </c>
      <c r="O2220" s="58" t="inlineStr">
        <is>
          <t>Yes</t>
        </is>
      </c>
      <c r="P2220" s="58" t="inlineStr">
        <is>
          <t>Two year</t>
        </is>
      </c>
      <c r="Q2220" s="58" t="inlineStr">
        <is>
          <t>Yes</t>
        </is>
      </c>
      <c r="R2220" s="58" t="inlineStr">
        <is>
          <t>Credit card (automatic)</t>
        </is>
      </c>
      <c r="S2220" s="123" t="n">
        <v>82</v>
      </c>
      <c r="T2220" s="58" t="inlineStr">
        <is>
          <t>5999.85</t>
        </is>
      </c>
      <c r="U2220" s="58" t="inlineStr">
        <is>
          <t>No</t>
        </is>
      </c>
      <c r="V2220" s="123">
        <f>IFERROR(VALUE(TRIM(T2220)),S2220*F2220)</f>
        <v/>
      </c>
      <c r="W2220" s="58">
        <f>IF(F2220&lt;=12,"0-12 mo",IF(F2220&lt;=24,"13-24 mo",IF(F2220&lt;=48,"25-48 mo","49+ mo")))</f>
        <v/>
      </c>
      <c r="X2220" s="58">
        <f>IF(S2220&lt;=35.5,"Q1 Low",IF(S2220&lt;=70.35,"Q2 Mid-Low",IF(S2220&lt;=89.85,"Q3 Mid-High","Q4 High")))</f>
        <v/>
      </c>
      <c r="Y2220" s="58">
        <f>IF(U2220="Yes",1,0)</f>
        <v/>
      </c>
      <c r="Z2220" s="58">
        <f>IF(P2220="Month-to-month",1,0)+IF(M2220="No",1,0)+IF(J2220="No",1,0)+IF(I2220="Fiber optic",1,0)+IF(Q2220="Yes",1,0)</f>
        <v/>
      </c>
    </row>
    <row r="2221" ht="15" customHeight="1" s="59">
      <c r="A2221" s="58" t="inlineStr">
        <is>
          <t>1302-UHBDD</t>
        </is>
      </c>
      <c r="B2221" s="58" t="inlineStr">
        <is>
          <t>Male</t>
        </is>
      </c>
      <c r="C2221" s="58" t="n">
        <v>1</v>
      </c>
      <c r="D2221" s="58" t="inlineStr">
        <is>
          <t>No</t>
        </is>
      </c>
      <c r="E2221" s="58" t="inlineStr">
        <is>
          <t>No</t>
        </is>
      </c>
      <c r="F2221" s="58" t="n">
        <v>20</v>
      </c>
      <c r="G2221" s="58" t="inlineStr">
        <is>
          <t>Yes</t>
        </is>
      </c>
      <c r="H2221" s="58" t="inlineStr">
        <is>
          <t>No</t>
        </is>
      </c>
      <c r="I2221" s="58" t="inlineStr">
        <is>
          <t>Fiber optic</t>
        </is>
      </c>
      <c r="J2221" s="58" t="inlineStr">
        <is>
          <t>No</t>
        </is>
      </c>
      <c r="K2221" s="58" t="inlineStr">
        <is>
          <t>No</t>
        </is>
      </c>
      <c r="L2221" s="58" t="inlineStr">
        <is>
          <t>No</t>
        </is>
      </c>
      <c r="M2221" s="58" t="inlineStr">
        <is>
          <t>No</t>
        </is>
      </c>
      <c r="N2221" s="58" t="inlineStr">
        <is>
          <t>Yes</t>
        </is>
      </c>
      <c r="O2221" s="58" t="inlineStr">
        <is>
          <t>Yes</t>
        </is>
      </c>
      <c r="P2221" s="58" t="inlineStr">
        <is>
          <t>Month-to-month</t>
        </is>
      </c>
      <c r="Q2221" s="58" t="inlineStr">
        <is>
          <t>No</t>
        </is>
      </c>
      <c r="R2221" s="58" t="inlineStr">
        <is>
          <t>Electronic check</t>
        </is>
      </c>
      <c r="S2221" s="123" t="n">
        <v>89.95</v>
      </c>
      <c r="T2221" s="58" t="inlineStr">
        <is>
          <t>1648.45</t>
        </is>
      </c>
      <c r="U2221" s="58" t="inlineStr">
        <is>
          <t>No</t>
        </is>
      </c>
      <c r="V2221" s="123">
        <f>IFERROR(VALUE(TRIM(T2221)),S2221*F2221)</f>
        <v/>
      </c>
      <c r="W2221" s="58">
        <f>IF(F2221&lt;=12,"0-12 mo",IF(F2221&lt;=24,"13-24 mo",IF(F2221&lt;=48,"25-48 mo","49+ mo")))</f>
        <v/>
      </c>
      <c r="X2221" s="58">
        <f>IF(S2221&lt;=35.5,"Q1 Low",IF(S2221&lt;=70.35,"Q2 Mid-Low",IF(S2221&lt;=89.85,"Q3 Mid-High","Q4 High")))</f>
        <v/>
      </c>
      <c r="Y2221" s="58">
        <f>IF(U2221="Yes",1,0)</f>
        <v/>
      </c>
      <c r="Z2221" s="58">
        <f>IF(P2221="Month-to-month",1,0)+IF(M2221="No",1,0)+IF(J2221="No",1,0)+IF(I2221="Fiber optic",1,0)+IF(Q2221="Yes",1,0)</f>
        <v/>
      </c>
    </row>
    <row r="2222" ht="15" customHeight="1" s="59">
      <c r="A2222" s="58" t="inlineStr">
        <is>
          <t>2234-EOFPT</t>
        </is>
      </c>
      <c r="B2222" s="58" t="inlineStr">
        <is>
          <t>Male</t>
        </is>
      </c>
      <c r="C2222" s="58" t="n">
        <v>0</v>
      </c>
      <c r="D2222" s="58" t="inlineStr">
        <is>
          <t>Yes</t>
        </is>
      </c>
      <c r="E2222" s="58" t="inlineStr">
        <is>
          <t>No</t>
        </is>
      </c>
      <c r="F2222" s="58" t="n">
        <v>72</v>
      </c>
      <c r="G2222" s="58" t="inlineStr">
        <is>
          <t>Yes</t>
        </is>
      </c>
      <c r="H2222" s="58" t="inlineStr">
        <is>
          <t>No</t>
        </is>
      </c>
      <c r="I2222" s="58" t="inlineStr">
        <is>
          <t>DSL</t>
        </is>
      </c>
      <c r="J2222" s="58" t="inlineStr">
        <is>
          <t>Yes</t>
        </is>
      </c>
      <c r="K2222" s="58" t="inlineStr">
        <is>
          <t>Yes</t>
        </is>
      </c>
      <c r="L2222" s="58" t="inlineStr">
        <is>
          <t>No</t>
        </is>
      </c>
      <c r="M2222" s="58" t="inlineStr">
        <is>
          <t>Yes</t>
        </is>
      </c>
      <c r="N2222" s="58" t="inlineStr">
        <is>
          <t>Yes</t>
        </is>
      </c>
      <c r="O2222" s="58" t="inlineStr">
        <is>
          <t>Yes</t>
        </is>
      </c>
      <c r="P2222" s="58" t="inlineStr">
        <is>
          <t>Two year</t>
        </is>
      </c>
      <c r="Q2222" s="58" t="inlineStr">
        <is>
          <t>Yes</t>
        </is>
      </c>
      <c r="R2222" s="58" t="inlineStr">
        <is>
          <t>Bank transfer (automatic)</t>
        </is>
      </c>
      <c r="S2222" s="123" t="n">
        <v>79.34999999999999</v>
      </c>
      <c r="T2222" s="58" t="inlineStr">
        <is>
          <t>5753.25</t>
        </is>
      </c>
      <c r="U2222" s="58" t="inlineStr">
        <is>
          <t>No</t>
        </is>
      </c>
      <c r="V2222" s="123">
        <f>IFERROR(VALUE(TRIM(T2222)),S2222*F2222)</f>
        <v/>
      </c>
      <c r="W2222" s="58">
        <f>IF(F2222&lt;=12,"0-12 mo",IF(F2222&lt;=24,"13-24 mo",IF(F2222&lt;=48,"25-48 mo","49+ mo")))</f>
        <v/>
      </c>
      <c r="X2222" s="58">
        <f>IF(S2222&lt;=35.5,"Q1 Low",IF(S2222&lt;=70.35,"Q2 Mid-Low",IF(S2222&lt;=89.85,"Q3 Mid-High","Q4 High")))</f>
        <v/>
      </c>
      <c r="Y2222" s="58">
        <f>IF(U2222="Yes",1,0)</f>
        <v/>
      </c>
      <c r="Z2222" s="58">
        <f>IF(P2222="Month-to-month",1,0)+IF(M2222="No",1,0)+IF(J2222="No",1,0)+IF(I2222="Fiber optic",1,0)+IF(Q2222="Yes",1,0)</f>
        <v/>
      </c>
    </row>
    <row r="2223" ht="15" customHeight="1" s="59">
      <c r="A2223" s="58" t="inlineStr">
        <is>
          <t>8619-IJNDK</t>
        </is>
      </c>
      <c r="B2223" s="58" t="inlineStr">
        <is>
          <t>Female</t>
        </is>
      </c>
      <c r="C2223" s="58" t="n">
        <v>0</v>
      </c>
      <c r="D2223" s="58" t="inlineStr">
        <is>
          <t>Yes</t>
        </is>
      </c>
      <c r="E2223" s="58" t="inlineStr">
        <is>
          <t>Yes</t>
        </is>
      </c>
      <c r="F2223" s="58" t="n">
        <v>71</v>
      </c>
      <c r="G2223" s="58" t="inlineStr">
        <is>
          <t>Yes</t>
        </is>
      </c>
      <c r="H2223" s="58" t="inlineStr">
        <is>
          <t>No</t>
        </is>
      </c>
      <c r="I2223" s="58" t="inlineStr">
        <is>
          <t>DSL</t>
        </is>
      </c>
      <c r="J2223" s="58" t="inlineStr">
        <is>
          <t>Yes</t>
        </is>
      </c>
      <c r="K2223" s="58" t="inlineStr">
        <is>
          <t>Yes</t>
        </is>
      </c>
      <c r="L2223" s="58" t="inlineStr">
        <is>
          <t>Yes</t>
        </is>
      </c>
      <c r="M2223" s="58" t="inlineStr">
        <is>
          <t>Yes</t>
        </is>
      </c>
      <c r="N2223" s="58" t="inlineStr">
        <is>
          <t>No</t>
        </is>
      </c>
      <c r="O2223" s="58" t="inlineStr">
        <is>
          <t>No</t>
        </is>
      </c>
      <c r="P2223" s="58" t="inlineStr">
        <is>
          <t>Two year</t>
        </is>
      </c>
      <c r="Q2223" s="58" t="inlineStr">
        <is>
          <t>No</t>
        </is>
      </c>
      <c r="R2223" s="58" t="inlineStr">
        <is>
          <t>Credit card (automatic)</t>
        </is>
      </c>
      <c r="S2223" s="123" t="n">
        <v>64.05</v>
      </c>
      <c r="T2223" s="58" t="inlineStr">
        <is>
          <t>4492.9</t>
        </is>
      </c>
      <c r="U2223" s="58" t="inlineStr">
        <is>
          <t>No</t>
        </is>
      </c>
      <c r="V2223" s="123">
        <f>IFERROR(VALUE(TRIM(T2223)),S2223*F2223)</f>
        <v/>
      </c>
      <c r="W2223" s="58">
        <f>IF(F2223&lt;=12,"0-12 mo",IF(F2223&lt;=24,"13-24 mo",IF(F2223&lt;=48,"25-48 mo","49+ mo")))</f>
        <v/>
      </c>
      <c r="X2223" s="58">
        <f>IF(S2223&lt;=35.5,"Q1 Low",IF(S2223&lt;=70.35,"Q2 Mid-Low",IF(S2223&lt;=89.85,"Q3 Mid-High","Q4 High")))</f>
        <v/>
      </c>
      <c r="Y2223" s="58">
        <f>IF(U2223="Yes",1,0)</f>
        <v/>
      </c>
      <c r="Z2223" s="58">
        <f>IF(P2223="Month-to-month",1,0)+IF(M2223="No",1,0)+IF(J2223="No",1,0)+IF(I2223="Fiber optic",1,0)+IF(Q2223="Yes",1,0)</f>
        <v/>
      </c>
    </row>
    <row r="2224" ht="15" customHeight="1" s="59">
      <c r="A2224" s="58" t="inlineStr">
        <is>
          <t>8378-LKJAF</t>
        </is>
      </c>
      <c r="B2224" s="58" t="inlineStr">
        <is>
          <t>Male</t>
        </is>
      </c>
      <c r="C2224" s="58" t="n">
        <v>0</v>
      </c>
      <c r="D2224" s="58" t="inlineStr">
        <is>
          <t>Yes</t>
        </is>
      </c>
      <c r="E2224" s="58" t="inlineStr">
        <is>
          <t>Yes</t>
        </is>
      </c>
      <c r="F2224" s="58" t="n">
        <v>38</v>
      </c>
      <c r="G2224" s="58" t="inlineStr">
        <is>
          <t>Yes</t>
        </is>
      </c>
      <c r="H2224" s="58" t="inlineStr">
        <is>
          <t>Yes</t>
        </is>
      </c>
      <c r="I2224" s="58" t="inlineStr">
        <is>
          <t>Fiber optic</t>
        </is>
      </c>
      <c r="J2224" s="58" t="inlineStr">
        <is>
          <t>No</t>
        </is>
      </c>
      <c r="K2224" s="58" t="inlineStr">
        <is>
          <t>No</t>
        </is>
      </c>
      <c r="L2224" s="58" t="inlineStr">
        <is>
          <t>Yes</t>
        </is>
      </c>
      <c r="M2224" s="58" t="inlineStr">
        <is>
          <t>No</t>
        </is>
      </c>
      <c r="N2224" s="58" t="inlineStr">
        <is>
          <t>Yes</t>
        </is>
      </c>
      <c r="O2224" s="58" t="inlineStr">
        <is>
          <t>Yes</t>
        </is>
      </c>
      <c r="P2224" s="58" t="inlineStr">
        <is>
          <t>Month-to-month</t>
        </is>
      </c>
      <c r="Q2224" s="58" t="inlineStr">
        <is>
          <t>Yes</t>
        </is>
      </c>
      <c r="R2224" s="58" t="inlineStr">
        <is>
          <t>Credit card (automatic)</t>
        </is>
      </c>
      <c r="S2224" s="123" t="n">
        <v>101.15</v>
      </c>
      <c r="T2224" s="58" t="inlineStr">
        <is>
          <t>3956.7</t>
        </is>
      </c>
      <c r="U2224" s="58" t="inlineStr">
        <is>
          <t>No</t>
        </is>
      </c>
      <c r="V2224" s="123">
        <f>IFERROR(VALUE(TRIM(T2224)),S2224*F2224)</f>
        <v/>
      </c>
      <c r="W2224" s="58">
        <f>IF(F2224&lt;=12,"0-12 mo",IF(F2224&lt;=24,"13-24 mo",IF(F2224&lt;=48,"25-48 mo","49+ mo")))</f>
        <v/>
      </c>
      <c r="X2224" s="58">
        <f>IF(S2224&lt;=35.5,"Q1 Low",IF(S2224&lt;=70.35,"Q2 Mid-Low",IF(S2224&lt;=89.85,"Q3 Mid-High","Q4 High")))</f>
        <v/>
      </c>
      <c r="Y2224" s="58">
        <f>IF(U2224="Yes",1,0)</f>
        <v/>
      </c>
      <c r="Z2224" s="58">
        <f>IF(P2224="Month-to-month",1,0)+IF(M2224="No",1,0)+IF(J2224="No",1,0)+IF(I2224="Fiber optic",1,0)+IF(Q2224="Yes",1,0)</f>
        <v/>
      </c>
    </row>
    <row r="2225" ht="15" customHeight="1" s="59">
      <c r="A2225" s="58" t="inlineStr">
        <is>
          <t>8182-BJDSI</t>
        </is>
      </c>
      <c r="B2225" s="58" t="inlineStr">
        <is>
          <t>Female</t>
        </is>
      </c>
      <c r="C2225" s="58" t="n">
        <v>0</v>
      </c>
      <c r="D2225" s="58" t="inlineStr">
        <is>
          <t>No</t>
        </is>
      </c>
      <c r="E2225" s="58" t="inlineStr">
        <is>
          <t>No</t>
        </is>
      </c>
      <c r="F2225" s="58" t="n">
        <v>28</v>
      </c>
      <c r="G2225" s="58" t="inlineStr">
        <is>
          <t>Yes</t>
        </is>
      </c>
      <c r="H2225" s="58" t="inlineStr">
        <is>
          <t>Yes</t>
        </is>
      </c>
      <c r="I2225" s="58" t="inlineStr">
        <is>
          <t>Fiber optic</t>
        </is>
      </c>
      <c r="J2225" s="58" t="inlineStr">
        <is>
          <t>No</t>
        </is>
      </c>
      <c r="K2225" s="58" t="inlineStr">
        <is>
          <t>Yes</t>
        </is>
      </c>
      <c r="L2225" s="58" t="inlineStr">
        <is>
          <t>No</t>
        </is>
      </c>
      <c r="M2225" s="58" t="inlineStr">
        <is>
          <t>No</t>
        </is>
      </c>
      <c r="N2225" s="58" t="inlineStr">
        <is>
          <t>No</t>
        </is>
      </c>
      <c r="O2225" s="58" t="inlineStr">
        <is>
          <t>Yes</t>
        </is>
      </c>
      <c r="P2225" s="58" t="inlineStr">
        <is>
          <t>Month-to-month</t>
        </is>
      </c>
      <c r="Q2225" s="58" t="inlineStr">
        <is>
          <t>Yes</t>
        </is>
      </c>
      <c r="R2225" s="58" t="inlineStr">
        <is>
          <t>Electronic check</t>
        </is>
      </c>
      <c r="S2225" s="123" t="n">
        <v>89.95</v>
      </c>
      <c r="T2225" s="58" t="inlineStr">
        <is>
          <t>2625.55</t>
        </is>
      </c>
      <c r="U2225" s="58" t="inlineStr">
        <is>
          <t>Yes</t>
        </is>
      </c>
      <c r="V2225" s="123">
        <f>IFERROR(VALUE(TRIM(T2225)),S2225*F2225)</f>
        <v/>
      </c>
      <c r="W2225" s="58">
        <f>IF(F2225&lt;=12,"0-12 mo",IF(F2225&lt;=24,"13-24 mo",IF(F2225&lt;=48,"25-48 mo","49+ mo")))</f>
        <v/>
      </c>
      <c r="X2225" s="58">
        <f>IF(S2225&lt;=35.5,"Q1 Low",IF(S2225&lt;=70.35,"Q2 Mid-Low",IF(S2225&lt;=89.85,"Q3 Mid-High","Q4 High")))</f>
        <v/>
      </c>
      <c r="Y2225" s="58">
        <f>IF(U2225="Yes",1,0)</f>
        <v/>
      </c>
      <c r="Z2225" s="58">
        <f>IF(P2225="Month-to-month",1,0)+IF(M2225="No",1,0)+IF(J2225="No",1,0)+IF(I2225="Fiber optic",1,0)+IF(Q2225="Yes",1,0)</f>
        <v/>
      </c>
    </row>
    <row r="2226" ht="15" customHeight="1" s="59">
      <c r="A2226" s="58" t="inlineStr">
        <is>
          <t>2528-HFYZX</t>
        </is>
      </c>
      <c r="B2226" s="58" t="inlineStr">
        <is>
          <t>Male</t>
        </is>
      </c>
      <c r="C2226" s="58" t="n">
        <v>1</v>
      </c>
      <c r="D2226" s="58" t="inlineStr">
        <is>
          <t>Yes</t>
        </is>
      </c>
      <c r="E2226" s="58" t="inlineStr">
        <is>
          <t>No</t>
        </is>
      </c>
      <c r="F2226" s="58" t="n">
        <v>17</v>
      </c>
      <c r="G2226" s="58" t="inlineStr">
        <is>
          <t>Yes</t>
        </is>
      </c>
      <c r="H2226" s="58" t="inlineStr">
        <is>
          <t>No</t>
        </is>
      </c>
      <c r="I2226" s="58" t="inlineStr">
        <is>
          <t>Fiber optic</t>
        </is>
      </c>
      <c r="J2226" s="58" t="inlineStr">
        <is>
          <t>No</t>
        </is>
      </c>
      <c r="K2226" s="58" t="inlineStr">
        <is>
          <t>Yes</t>
        </is>
      </c>
      <c r="L2226" s="58" t="inlineStr">
        <is>
          <t>No</t>
        </is>
      </c>
      <c r="M2226" s="58" t="inlineStr">
        <is>
          <t>No</t>
        </is>
      </c>
      <c r="N2226" s="58" t="inlineStr">
        <is>
          <t>No</t>
        </is>
      </c>
      <c r="O2226" s="58" t="inlineStr">
        <is>
          <t>No</t>
        </is>
      </c>
      <c r="P2226" s="58" t="inlineStr">
        <is>
          <t>Month-to-month</t>
        </is>
      </c>
      <c r="Q2226" s="58" t="inlineStr">
        <is>
          <t>Yes</t>
        </is>
      </c>
      <c r="R2226" s="58" t="inlineStr">
        <is>
          <t>Electronic check</t>
        </is>
      </c>
      <c r="S2226" s="123" t="n">
        <v>76.45</v>
      </c>
      <c r="T2226" s="58" t="inlineStr">
        <is>
          <t>1233.4</t>
        </is>
      </c>
      <c r="U2226" s="58" t="inlineStr">
        <is>
          <t>Yes</t>
        </is>
      </c>
      <c r="V2226" s="123">
        <f>IFERROR(VALUE(TRIM(T2226)),S2226*F2226)</f>
        <v/>
      </c>
      <c r="W2226" s="58">
        <f>IF(F2226&lt;=12,"0-12 mo",IF(F2226&lt;=24,"13-24 mo",IF(F2226&lt;=48,"25-48 mo","49+ mo")))</f>
        <v/>
      </c>
      <c r="X2226" s="58">
        <f>IF(S2226&lt;=35.5,"Q1 Low",IF(S2226&lt;=70.35,"Q2 Mid-Low",IF(S2226&lt;=89.85,"Q3 Mid-High","Q4 High")))</f>
        <v/>
      </c>
      <c r="Y2226" s="58">
        <f>IF(U2226="Yes",1,0)</f>
        <v/>
      </c>
      <c r="Z2226" s="58">
        <f>IF(P2226="Month-to-month",1,0)+IF(M2226="No",1,0)+IF(J2226="No",1,0)+IF(I2226="Fiber optic",1,0)+IF(Q2226="Yes",1,0)</f>
        <v/>
      </c>
    </row>
    <row r="2227" ht="15" customHeight="1" s="59">
      <c r="A2227" s="58" t="inlineStr">
        <is>
          <t>1153-GNOLC</t>
        </is>
      </c>
      <c r="B2227" s="58" t="inlineStr">
        <is>
          <t>Male</t>
        </is>
      </c>
      <c r="C2227" s="58" t="n">
        <v>0</v>
      </c>
      <c r="D2227" s="58" t="inlineStr">
        <is>
          <t>No</t>
        </is>
      </c>
      <c r="E2227" s="58" t="inlineStr">
        <is>
          <t>No</t>
        </is>
      </c>
      <c r="F2227" s="58" t="n">
        <v>33</v>
      </c>
      <c r="G2227" s="58" t="inlineStr">
        <is>
          <t>No</t>
        </is>
      </c>
      <c r="H2227" s="58" t="inlineStr">
        <is>
          <t>No phone service</t>
        </is>
      </c>
      <c r="I2227" s="58" t="inlineStr">
        <is>
          <t>DSL</t>
        </is>
      </c>
      <c r="J2227" s="58" t="inlineStr">
        <is>
          <t>No</t>
        </is>
      </c>
      <c r="K2227" s="58" t="inlineStr">
        <is>
          <t>Yes</t>
        </is>
      </c>
      <c r="L2227" s="58" t="inlineStr">
        <is>
          <t>No</t>
        </is>
      </c>
      <c r="M2227" s="58" t="inlineStr">
        <is>
          <t>No</t>
        </is>
      </c>
      <c r="N2227" s="58" t="inlineStr">
        <is>
          <t>Yes</t>
        </is>
      </c>
      <c r="O2227" s="58" t="inlineStr">
        <is>
          <t>No</t>
        </is>
      </c>
      <c r="P2227" s="58" t="inlineStr">
        <is>
          <t>One year</t>
        </is>
      </c>
      <c r="Q2227" s="58" t="inlineStr">
        <is>
          <t>Yes</t>
        </is>
      </c>
      <c r="R2227" s="58" t="inlineStr">
        <is>
          <t>Electronic check</t>
        </is>
      </c>
      <c r="S2227" s="123" t="n">
        <v>39.1</v>
      </c>
      <c r="T2227" s="58" t="inlineStr">
        <is>
          <t>1309</t>
        </is>
      </c>
      <c r="U2227" s="58" t="inlineStr">
        <is>
          <t>No</t>
        </is>
      </c>
      <c r="V2227" s="123">
        <f>IFERROR(VALUE(TRIM(T2227)),S2227*F2227)</f>
        <v/>
      </c>
      <c r="W2227" s="58">
        <f>IF(F2227&lt;=12,"0-12 mo",IF(F2227&lt;=24,"13-24 mo",IF(F2227&lt;=48,"25-48 mo","49+ mo")))</f>
        <v/>
      </c>
      <c r="X2227" s="58">
        <f>IF(S2227&lt;=35.5,"Q1 Low",IF(S2227&lt;=70.35,"Q2 Mid-Low",IF(S2227&lt;=89.85,"Q3 Mid-High","Q4 High")))</f>
        <v/>
      </c>
      <c r="Y2227" s="58">
        <f>IF(U2227="Yes",1,0)</f>
        <v/>
      </c>
      <c r="Z2227" s="58">
        <f>IF(P2227="Month-to-month",1,0)+IF(M2227="No",1,0)+IF(J2227="No",1,0)+IF(I2227="Fiber optic",1,0)+IF(Q2227="Yes",1,0)</f>
        <v/>
      </c>
    </row>
    <row r="2228" ht="15" customHeight="1" s="59">
      <c r="A2228" s="58" t="inlineStr">
        <is>
          <t>3298-QEICA</t>
        </is>
      </c>
      <c r="B2228" s="58" t="inlineStr">
        <is>
          <t>Female</t>
        </is>
      </c>
      <c r="C2228" s="58" t="n">
        <v>0</v>
      </c>
      <c r="D2228" s="58" t="inlineStr">
        <is>
          <t>Yes</t>
        </is>
      </c>
      <c r="E2228" s="58" t="inlineStr">
        <is>
          <t>Yes</t>
        </is>
      </c>
      <c r="F2228" s="58" t="n">
        <v>23</v>
      </c>
      <c r="G2228" s="58" t="inlineStr">
        <is>
          <t>No</t>
        </is>
      </c>
      <c r="H2228" s="58" t="inlineStr">
        <is>
          <t>No phone service</t>
        </is>
      </c>
      <c r="I2228" s="58" t="inlineStr">
        <is>
          <t>DSL</t>
        </is>
      </c>
      <c r="J2228" s="58" t="inlineStr">
        <is>
          <t>Yes</t>
        </is>
      </c>
      <c r="K2228" s="58" t="inlineStr">
        <is>
          <t>No</t>
        </is>
      </c>
      <c r="L2228" s="58" t="inlineStr">
        <is>
          <t>No</t>
        </is>
      </c>
      <c r="M2228" s="58" t="inlineStr">
        <is>
          <t>Yes</t>
        </is>
      </c>
      <c r="N2228" s="58" t="inlineStr">
        <is>
          <t>No</t>
        </is>
      </c>
      <c r="O2228" s="58" t="inlineStr">
        <is>
          <t>No</t>
        </is>
      </c>
      <c r="P2228" s="58" t="inlineStr">
        <is>
          <t>Two year</t>
        </is>
      </c>
      <c r="Q2228" s="58" t="inlineStr">
        <is>
          <t>No</t>
        </is>
      </c>
      <c r="R2228" s="58" t="inlineStr">
        <is>
          <t>Mailed check</t>
        </is>
      </c>
      <c r="S2228" s="123" t="n">
        <v>34.6</v>
      </c>
      <c r="T2228" s="58" t="inlineStr">
        <is>
          <t>813.45</t>
        </is>
      </c>
      <c r="U2228" s="58" t="inlineStr">
        <is>
          <t>No</t>
        </is>
      </c>
      <c r="V2228" s="123">
        <f>IFERROR(VALUE(TRIM(T2228)),S2228*F2228)</f>
        <v/>
      </c>
      <c r="W2228" s="58">
        <f>IF(F2228&lt;=12,"0-12 mo",IF(F2228&lt;=24,"13-24 mo",IF(F2228&lt;=48,"25-48 mo","49+ mo")))</f>
        <v/>
      </c>
      <c r="X2228" s="58">
        <f>IF(S2228&lt;=35.5,"Q1 Low",IF(S2228&lt;=70.35,"Q2 Mid-Low",IF(S2228&lt;=89.85,"Q3 Mid-High","Q4 High")))</f>
        <v/>
      </c>
      <c r="Y2228" s="58">
        <f>IF(U2228="Yes",1,0)</f>
        <v/>
      </c>
      <c r="Z2228" s="58">
        <f>IF(P2228="Month-to-month",1,0)+IF(M2228="No",1,0)+IF(J2228="No",1,0)+IF(I2228="Fiber optic",1,0)+IF(Q2228="Yes",1,0)</f>
        <v/>
      </c>
    </row>
    <row r="2229" ht="15" customHeight="1" s="59">
      <c r="A2229" s="58" t="inlineStr">
        <is>
          <t>0788-DXBFY</t>
        </is>
      </c>
      <c r="B2229" s="58" t="inlineStr">
        <is>
          <t>Male</t>
        </is>
      </c>
      <c r="C2229" s="58" t="n">
        <v>0</v>
      </c>
      <c r="D2229" s="58" t="inlineStr">
        <is>
          <t>Yes</t>
        </is>
      </c>
      <c r="E2229" s="58" t="inlineStr">
        <is>
          <t>Yes</t>
        </is>
      </c>
      <c r="F2229" s="58" t="n">
        <v>58</v>
      </c>
      <c r="G2229" s="58" t="inlineStr">
        <is>
          <t>Yes</t>
        </is>
      </c>
      <c r="H2229" s="58" t="inlineStr">
        <is>
          <t>No</t>
        </is>
      </c>
      <c r="I2229" s="58" t="inlineStr">
        <is>
          <t>No</t>
        </is>
      </c>
      <c r="J2229" s="58" t="inlineStr">
        <is>
          <t>No internet service</t>
        </is>
      </c>
      <c r="K2229" s="58" t="inlineStr">
        <is>
          <t>No internet service</t>
        </is>
      </c>
      <c r="L2229" s="58" t="inlineStr">
        <is>
          <t>No internet service</t>
        </is>
      </c>
      <c r="M2229" s="58" t="inlineStr">
        <is>
          <t>No internet service</t>
        </is>
      </c>
      <c r="N2229" s="58" t="inlineStr">
        <is>
          <t>No internet service</t>
        </is>
      </c>
      <c r="O2229" s="58" t="inlineStr">
        <is>
          <t>No internet service</t>
        </is>
      </c>
      <c r="P2229" s="58" t="inlineStr">
        <is>
          <t>One year</t>
        </is>
      </c>
      <c r="Q2229" s="58" t="inlineStr">
        <is>
          <t>Yes</t>
        </is>
      </c>
      <c r="R2229" s="58" t="inlineStr">
        <is>
          <t>Electronic check</t>
        </is>
      </c>
      <c r="S2229" s="123" t="n">
        <v>19.55</v>
      </c>
      <c r="T2229" s="58" t="inlineStr">
        <is>
          <t>1108.8</t>
        </is>
      </c>
      <c r="U2229" s="58" t="inlineStr">
        <is>
          <t>No</t>
        </is>
      </c>
      <c r="V2229" s="123">
        <f>IFERROR(VALUE(TRIM(T2229)),S2229*F2229)</f>
        <v/>
      </c>
      <c r="W2229" s="58">
        <f>IF(F2229&lt;=12,"0-12 mo",IF(F2229&lt;=24,"13-24 mo",IF(F2229&lt;=48,"25-48 mo","49+ mo")))</f>
        <v/>
      </c>
      <c r="X2229" s="58">
        <f>IF(S2229&lt;=35.5,"Q1 Low",IF(S2229&lt;=70.35,"Q2 Mid-Low",IF(S2229&lt;=89.85,"Q3 Mid-High","Q4 High")))</f>
        <v/>
      </c>
      <c r="Y2229" s="58">
        <f>IF(U2229="Yes",1,0)</f>
        <v/>
      </c>
      <c r="Z2229" s="58">
        <f>IF(P2229="Month-to-month",1,0)+IF(M2229="No",1,0)+IF(J2229="No",1,0)+IF(I2229="Fiber optic",1,0)+IF(Q2229="Yes",1,0)</f>
        <v/>
      </c>
    </row>
    <row r="2230" ht="15" customHeight="1" s="59">
      <c r="A2230" s="58" t="inlineStr">
        <is>
          <t>3597-YASZG</t>
        </is>
      </c>
      <c r="B2230" s="58" t="inlineStr">
        <is>
          <t>Female</t>
        </is>
      </c>
      <c r="C2230" s="58" t="n">
        <v>1</v>
      </c>
      <c r="D2230" s="58" t="inlineStr">
        <is>
          <t>Yes</t>
        </is>
      </c>
      <c r="E2230" s="58" t="inlineStr">
        <is>
          <t>No</t>
        </is>
      </c>
      <c r="F2230" s="58" t="n">
        <v>70</v>
      </c>
      <c r="G2230" s="58" t="inlineStr">
        <is>
          <t>Yes</t>
        </is>
      </c>
      <c r="H2230" s="58" t="inlineStr">
        <is>
          <t>Yes</t>
        </is>
      </c>
      <c r="I2230" s="58" t="inlineStr">
        <is>
          <t>Fiber optic</t>
        </is>
      </c>
      <c r="J2230" s="58" t="inlineStr">
        <is>
          <t>No</t>
        </is>
      </c>
      <c r="K2230" s="58" t="inlineStr">
        <is>
          <t>Yes</t>
        </is>
      </c>
      <c r="L2230" s="58" t="inlineStr">
        <is>
          <t>No</t>
        </is>
      </c>
      <c r="M2230" s="58" t="inlineStr">
        <is>
          <t>Yes</t>
        </is>
      </c>
      <c r="N2230" s="58" t="inlineStr">
        <is>
          <t>Yes</t>
        </is>
      </c>
      <c r="O2230" s="58" t="inlineStr">
        <is>
          <t>Yes</t>
        </is>
      </c>
      <c r="P2230" s="58" t="inlineStr">
        <is>
          <t>Two year</t>
        </is>
      </c>
      <c r="Q2230" s="58" t="inlineStr">
        <is>
          <t>Yes</t>
        </is>
      </c>
      <c r="R2230" s="58" t="inlineStr">
        <is>
          <t>Bank transfer (automatic)</t>
        </is>
      </c>
      <c r="S2230" s="123" t="n">
        <v>104.45</v>
      </c>
      <c r="T2230" s="58" t="inlineStr">
        <is>
          <t>7349.35</t>
        </is>
      </c>
      <c r="U2230" s="58" t="inlineStr">
        <is>
          <t>No</t>
        </is>
      </c>
      <c r="V2230" s="123">
        <f>IFERROR(VALUE(TRIM(T2230)),S2230*F2230)</f>
        <v/>
      </c>
      <c r="W2230" s="58">
        <f>IF(F2230&lt;=12,"0-12 mo",IF(F2230&lt;=24,"13-24 mo",IF(F2230&lt;=48,"25-48 mo","49+ mo")))</f>
        <v/>
      </c>
      <c r="X2230" s="58">
        <f>IF(S2230&lt;=35.5,"Q1 Low",IF(S2230&lt;=70.35,"Q2 Mid-Low",IF(S2230&lt;=89.85,"Q3 Mid-High","Q4 High")))</f>
        <v/>
      </c>
      <c r="Y2230" s="58">
        <f>IF(U2230="Yes",1,0)</f>
        <v/>
      </c>
      <c r="Z2230" s="58">
        <f>IF(P2230="Month-to-month",1,0)+IF(M2230="No",1,0)+IF(J2230="No",1,0)+IF(I2230="Fiber optic",1,0)+IF(Q2230="Yes",1,0)</f>
        <v/>
      </c>
    </row>
    <row r="2231" ht="15" customHeight="1" s="59">
      <c r="A2231" s="58" t="inlineStr">
        <is>
          <t>3496-LFSZU</t>
        </is>
      </c>
      <c r="B2231" s="58" t="inlineStr">
        <is>
          <t>Male</t>
        </is>
      </c>
      <c r="C2231" s="58" t="n">
        <v>0</v>
      </c>
      <c r="D2231" s="58" t="inlineStr">
        <is>
          <t>Yes</t>
        </is>
      </c>
      <c r="E2231" s="58" t="inlineStr">
        <is>
          <t>No</t>
        </is>
      </c>
      <c r="F2231" s="58" t="n">
        <v>4</v>
      </c>
      <c r="G2231" s="58" t="inlineStr">
        <is>
          <t>Yes</t>
        </is>
      </c>
      <c r="H2231" s="58" t="inlineStr">
        <is>
          <t>No</t>
        </is>
      </c>
      <c r="I2231" s="58" t="inlineStr">
        <is>
          <t>Fiber optic</t>
        </is>
      </c>
      <c r="J2231" s="58" t="inlineStr">
        <is>
          <t>No</t>
        </is>
      </c>
      <c r="K2231" s="58" t="inlineStr">
        <is>
          <t>No</t>
        </is>
      </c>
      <c r="L2231" s="58" t="inlineStr">
        <is>
          <t>No</t>
        </is>
      </c>
      <c r="M2231" s="58" t="inlineStr">
        <is>
          <t>No</t>
        </is>
      </c>
      <c r="N2231" s="58" t="inlineStr">
        <is>
          <t>No</t>
        </is>
      </c>
      <c r="O2231" s="58" t="inlineStr">
        <is>
          <t>No</t>
        </is>
      </c>
      <c r="P2231" s="58" t="inlineStr">
        <is>
          <t>Month-to-month</t>
        </is>
      </c>
      <c r="Q2231" s="58" t="inlineStr">
        <is>
          <t>No</t>
        </is>
      </c>
      <c r="R2231" s="58" t="inlineStr">
        <is>
          <t>Electronic check</t>
        </is>
      </c>
      <c r="S2231" s="123" t="n">
        <v>70.5</v>
      </c>
      <c r="T2231" s="58" t="inlineStr">
        <is>
          <t>294.2</t>
        </is>
      </c>
      <c r="U2231" s="58" t="inlineStr">
        <is>
          <t>No</t>
        </is>
      </c>
      <c r="V2231" s="123">
        <f>IFERROR(VALUE(TRIM(T2231)),S2231*F2231)</f>
        <v/>
      </c>
      <c r="W2231" s="58">
        <f>IF(F2231&lt;=12,"0-12 mo",IF(F2231&lt;=24,"13-24 mo",IF(F2231&lt;=48,"25-48 mo","49+ mo")))</f>
        <v/>
      </c>
      <c r="X2231" s="58">
        <f>IF(S2231&lt;=35.5,"Q1 Low",IF(S2231&lt;=70.35,"Q2 Mid-Low",IF(S2231&lt;=89.85,"Q3 Mid-High","Q4 High")))</f>
        <v/>
      </c>
      <c r="Y2231" s="58">
        <f>IF(U2231="Yes",1,0)</f>
        <v/>
      </c>
      <c r="Z2231" s="58">
        <f>IF(P2231="Month-to-month",1,0)+IF(M2231="No",1,0)+IF(J2231="No",1,0)+IF(I2231="Fiber optic",1,0)+IF(Q2231="Yes",1,0)</f>
        <v/>
      </c>
    </row>
    <row r="2232" ht="15" customHeight="1" s="59">
      <c r="A2232" s="58" t="inlineStr">
        <is>
          <t>5242-UOWHD</t>
        </is>
      </c>
      <c r="B2232" s="58" t="inlineStr">
        <is>
          <t>Male</t>
        </is>
      </c>
      <c r="C2232" s="58" t="n">
        <v>0</v>
      </c>
      <c r="D2232" s="58" t="inlineStr">
        <is>
          <t>Yes</t>
        </is>
      </c>
      <c r="E2232" s="58" t="inlineStr">
        <is>
          <t>Yes</t>
        </is>
      </c>
      <c r="F2232" s="58" t="n">
        <v>45</v>
      </c>
      <c r="G2232" s="58" t="inlineStr">
        <is>
          <t>Yes</t>
        </is>
      </c>
      <c r="H2232" s="58" t="inlineStr">
        <is>
          <t>No</t>
        </is>
      </c>
      <c r="I2232" s="58" t="inlineStr">
        <is>
          <t>No</t>
        </is>
      </c>
      <c r="J2232" s="58" t="inlineStr">
        <is>
          <t>No internet service</t>
        </is>
      </c>
      <c r="K2232" s="58" t="inlineStr">
        <is>
          <t>No internet service</t>
        </is>
      </c>
      <c r="L2232" s="58" t="inlineStr">
        <is>
          <t>No internet service</t>
        </is>
      </c>
      <c r="M2232" s="58" t="inlineStr">
        <is>
          <t>No internet service</t>
        </is>
      </c>
      <c r="N2232" s="58" t="inlineStr">
        <is>
          <t>No internet service</t>
        </is>
      </c>
      <c r="O2232" s="58" t="inlineStr">
        <is>
          <t>No internet service</t>
        </is>
      </c>
      <c r="P2232" s="58" t="inlineStr">
        <is>
          <t>Two year</t>
        </is>
      </c>
      <c r="Q2232" s="58" t="inlineStr">
        <is>
          <t>No</t>
        </is>
      </c>
      <c r="R2232" s="58" t="inlineStr">
        <is>
          <t>Mailed check</t>
        </is>
      </c>
      <c r="S2232" s="123" t="n">
        <v>20.35</v>
      </c>
      <c r="T2232" s="58" t="inlineStr">
        <is>
          <t>929.2</t>
        </is>
      </c>
      <c r="U2232" s="58" t="inlineStr">
        <is>
          <t>No</t>
        </is>
      </c>
      <c r="V2232" s="123">
        <f>IFERROR(VALUE(TRIM(T2232)),S2232*F2232)</f>
        <v/>
      </c>
      <c r="W2232" s="58">
        <f>IF(F2232&lt;=12,"0-12 mo",IF(F2232&lt;=24,"13-24 mo",IF(F2232&lt;=48,"25-48 mo","49+ mo")))</f>
        <v/>
      </c>
      <c r="X2232" s="58">
        <f>IF(S2232&lt;=35.5,"Q1 Low",IF(S2232&lt;=70.35,"Q2 Mid-Low",IF(S2232&lt;=89.85,"Q3 Mid-High","Q4 High")))</f>
        <v/>
      </c>
      <c r="Y2232" s="58">
        <f>IF(U2232="Yes",1,0)</f>
        <v/>
      </c>
      <c r="Z2232" s="58">
        <f>IF(P2232="Month-to-month",1,0)+IF(M2232="No",1,0)+IF(J2232="No",1,0)+IF(I2232="Fiber optic",1,0)+IF(Q2232="Yes",1,0)</f>
        <v/>
      </c>
    </row>
    <row r="2233" ht="15" customHeight="1" s="59">
      <c r="A2233" s="58" t="inlineStr">
        <is>
          <t>2482-CZGBB</t>
        </is>
      </c>
      <c r="B2233" s="58" t="inlineStr">
        <is>
          <t>Male</t>
        </is>
      </c>
      <c r="C2233" s="58" t="n">
        <v>0</v>
      </c>
      <c r="D2233" s="58" t="inlineStr">
        <is>
          <t>No</t>
        </is>
      </c>
      <c r="E2233" s="58" t="inlineStr">
        <is>
          <t>No</t>
        </is>
      </c>
      <c r="F2233" s="58" t="n">
        <v>10</v>
      </c>
      <c r="G2233" s="58" t="inlineStr">
        <is>
          <t>Yes</t>
        </is>
      </c>
      <c r="H2233" s="58" t="inlineStr">
        <is>
          <t>No</t>
        </is>
      </c>
      <c r="I2233" s="58" t="inlineStr">
        <is>
          <t>Fiber optic</t>
        </is>
      </c>
      <c r="J2233" s="58" t="inlineStr">
        <is>
          <t>No</t>
        </is>
      </c>
      <c r="K2233" s="58" t="inlineStr">
        <is>
          <t>No</t>
        </is>
      </c>
      <c r="L2233" s="58" t="inlineStr">
        <is>
          <t>No</t>
        </is>
      </c>
      <c r="M2233" s="58" t="inlineStr">
        <is>
          <t>No</t>
        </is>
      </c>
      <c r="N2233" s="58" t="inlineStr">
        <is>
          <t>No</t>
        </is>
      </c>
      <c r="O2233" s="58" t="inlineStr">
        <is>
          <t>No</t>
        </is>
      </c>
      <c r="P2233" s="58" t="inlineStr">
        <is>
          <t>Month-to-month</t>
        </is>
      </c>
      <c r="Q2233" s="58" t="inlineStr">
        <is>
          <t>Yes</t>
        </is>
      </c>
      <c r="R2233" s="58" t="inlineStr">
        <is>
          <t>Electronic check</t>
        </is>
      </c>
      <c r="S2233" s="123" t="n">
        <v>70</v>
      </c>
      <c r="T2233" s="58" t="inlineStr">
        <is>
          <t>740</t>
        </is>
      </c>
      <c r="U2233" s="58" t="inlineStr">
        <is>
          <t>Yes</t>
        </is>
      </c>
      <c r="V2233" s="123">
        <f>IFERROR(VALUE(TRIM(T2233)),S2233*F2233)</f>
        <v/>
      </c>
      <c r="W2233" s="58">
        <f>IF(F2233&lt;=12,"0-12 mo",IF(F2233&lt;=24,"13-24 mo",IF(F2233&lt;=48,"25-48 mo","49+ mo")))</f>
        <v/>
      </c>
      <c r="X2233" s="58">
        <f>IF(S2233&lt;=35.5,"Q1 Low",IF(S2233&lt;=70.35,"Q2 Mid-Low",IF(S2233&lt;=89.85,"Q3 Mid-High","Q4 High")))</f>
        <v/>
      </c>
      <c r="Y2233" s="58">
        <f>IF(U2233="Yes",1,0)</f>
        <v/>
      </c>
      <c r="Z2233" s="58">
        <f>IF(P2233="Month-to-month",1,0)+IF(M2233="No",1,0)+IF(J2233="No",1,0)+IF(I2233="Fiber optic",1,0)+IF(Q2233="Yes",1,0)</f>
        <v/>
      </c>
    </row>
    <row r="2234" ht="15" customHeight="1" s="59">
      <c r="A2234" s="58" t="inlineStr">
        <is>
          <t>6479-SZPLM</t>
        </is>
      </c>
      <c r="B2234" s="58" t="inlineStr">
        <is>
          <t>Male</t>
        </is>
      </c>
      <c r="C2234" s="58" t="n">
        <v>0</v>
      </c>
      <c r="D2234" s="58" t="inlineStr">
        <is>
          <t>Yes</t>
        </is>
      </c>
      <c r="E2234" s="58" t="inlineStr">
        <is>
          <t>Yes</t>
        </is>
      </c>
      <c r="F2234" s="58" t="n">
        <v>36</v>
      </c>
      <c r="G2234" s="58" t="inlineStr">
        <is>
          <t>Yes</t>
        </is>
      </c>
      <c r="H2234" s="58" t="inlineStr">
        <is>
          <t>No</t>
        </is>
      </c>
      <c r="I2234" s="58" t="inlineStr">
        <is>
          <t>No</t>
        </is>
      </c>
      <c r="J2234" s="58" t="inlineStr">
        <is>
          <t>No internet service</t>
        </is>
      </c>
      <c r="K2234" s="58" t="inlineStr">
        <is>
          <t>No internet service</t>
        </is>
      </c>
      <c r="L2234" s="58" t="inlineStr">
        <is>
          <t>No internet service</t>
        </is>
      </c>
      <c r="M2234" s="58" t="inlineStr">
        <is>
          <t>No internet service</t>
        </is>
      </c>
      <c r="N2234" s="58" t="inlineStr">
        <is>
          <t>No internet service</t>
        </is>
      </c>
      <c r="O2234" s="58" t="inlineStr">
        <is>
          <t>No internet service</t>
        </is>
      </c>
      <c r="P2234" s="58" t="inlineStr">
        <is>
          <t>Two year</t>
        </is>
      </c>
      <c r="Q2234" s="58" t="inlineStr">
        <is>
          <t>No</t>
        </is>
      </c>
      <c r="R2234" s="58" t="inlineStr">
        <is>
          <t>Credit card (automatic)</t>
        </is>
      </c>
      <c r="S2234" s="123" t="n">
        <v>19.45</v>
      </c>
      <c r="T2234" s="58" t="inlineStr">
        <is>
          <t>754.5</t>
        </is>
      </c>
      <c r="U2234" s="58" t="inlineStr">
        <is>
          <t>No</t>
        </is>
      </c>
      <c r="V2234" s="123">
        <f>IFERROR(VALUE(TRIM(T2234)),S2234*F2234)</f>
        <v/>
      </c>
      <c r="W2234" s="58">
        <f>IF(F2234&lt;=12,"0-12 mo",IF(F2234&lt;=24,"13-24 mo",IF(F2234&lt;=48,"25-48 mo","49+ mo")))</f>
        <v/>
      </c>
      <c r="X2234" s="58">
        <f>IF(S2234&lt;=35.5,"Q1 Low",IF(S2234&lt;=70.35,"Q2 Mid-Low",IF(S2234&lt;=89.85,"Q3 Mid-High","Q4 High")))</f>
        <v/>
      </c>
      <c r="Y2234" s="58">
        <f>IF(U2234="Yes",1,0)</f>
        <v/>
      </c>
      <c r="Z2234" s="58">
        <f>IF(P2234="Month-to-month",1,0)+IF(M2234="No",1,0)+IF(J2234="No",1,0)+IF(I2234="Fiber optic",1,0)+IF(Q2234="Yes",1,0)</f>
        <v/>
      </c>
    </row>
    <row r="2235" ht="15" customHeight="1" s="59">
      <c r="A2235" s="58" t="inlineStr">
        <is>
          <t>8097-VBQTZ</t>
        </is>
      </c>
      <c r="B2235" s="58" t="inlineStr">
        <is>
          <t>Male</t>
        </is>
      </c>
      <c r="C2235" s="58" t="n">
        <v>0</v>
      </c>
      <c r="D2235" s="58" t="inlineStr">
        <is>
          <t>No</t>
        </is>
      </c>
      <c r="E2235" s="58" t="inlineStr">
        <is>
          <t>No</t>
        </is>
      </c>
      <c r="F2235" s="58" t="n">
        <v>54</v>
      </c>
      <c r="G2235" s="58" t="inlineStr">
        <is>
          <t>Yes</t>
        </is>
      </c>
      <c r="H2235" s="58" t="inlineStr">
        <is>
          <t>No</t>
        </is>
      </c>
      <c r="I2235" s="58" t="inlineStr">
        <is>
          <t>DSL</t>
        </is>
      </c>
      <c r="J2235" s="58" t="inlineStr">
        <is>
          <t>Yes</t>
        </is>
      </c>
      <c r="K2235" s="58" t="inlineStr">
        <is>
          <t>Yes</t>
        </is>
      </c>
      <c r="L2235" s="58" t="inlineStr">
        <is>
          <t>No</t>
        </is>
      </c>
      <c r="M2235" s="58" t="inlineStr">
        <is>
          <t>Yes</t>
        </is>
      </c>
      <c r="N2235" s="58" t="inlineStr">
        <is>
          <t>Yes</t>
        </is>
      </c>
      <c r="O2235" s="58" t="inlineStr">
        <is>
          <t>No</t>
        </is>
      </c>
      <c r="P2235" s="58" t="inlineStr">
        <is>
          <t>Month-to-month</t>
        </is>
      </c>
      <c r="Q2235" s="58" t="inlineStr">
        <is>
          <t>Yes</t>
        </is>
      </c>
      <c r="R2235" s="58" t="inlineStr">
        <is>
          <t>Mailed check</t>
        </is>
      </c>
      <c r="S2235" s="123" t="n">
        <v>69.90000000000001</v>
      </c>
      <c r="T2235" s="58" t="inlineStr">
        <is>
          <t>3883.3</t>
        </is>
      </c>
      <c r="U2235" s="58" t="inlineStr">
        <is>
          <t>No</t>
        </is>
      </c>
      <c r="V2235" s="123">
        <f>IFERROR(VALUE(TRIM(T2235)),S2235*F2235)</f>
        <v/>
      </c>
      <c r="W2235" s="58">
        <f>IF(F2235&lt;=12,"0-12 mo",IF(F2235&lt;=24,"13-24 mo",IF(F2235&lt;=48,"25-48 mo","49+ mo")))</f>
        <v/>
      </c>
      <c r="X2235" s="58">
        <f>IF(S2235&lt;=35.5,"Q1 Low",IF(S2235&lt;=70.35,"Q2 Mid-Low",IF(S2235&lt;=89.85,"Q3 Mid-High","Q4 High")))</f>
        <v/>
      </c>
      <c r="Y2235" s="58">
        <f>IF(U2235="Yes",1,0)</f>
        <v/>
      </c>
      <c r="Z2235" s="58">
        <f>IF(P2235="Month-to-month",1,0)+IF(M2235="No",1,0)+IF(J2235="No",1,0)+IF(I2235="Fiber optic",1,0)+IF(Q2235="Yes",1,0)</f>
        <v/>
      </c>
    </row>
    <row r="2236" ht="15" customHeight="1" s="59">
      <c r="A2236" s="58" t="inlineStr">
        <is>
          <t>4500-HKANN</t>
        </is>
      </c>
      <c r="B2236" s="58" t="inlineStr">
        <is>
          <t>Male</t>
        </is>
      </c>
      <c r="C2236" s="58" t="n">
        <v>0</v>
      </c>
      <c r="D2236" s="58" t="inlineStr">
        <is>
          <t>Yes</t>
        </is>
      </c>
      <c r="E2236" s="58" t="inlineStr">
        <is>
          <t>Yes</t>
        </is>
      </c>
      <c r="F2236" s="58" t="n">
        <v>23</v>
      </c>
      <c r="G2236" s="58" t="inlineStr">
        <is>
          <t>Yes</t>
        </is>
      </c>
      <c r="H2236" s="58" t="inlineStr">
        <is>
          <t>Yes</t>
        </is>
      </c>
      <c r="I2236" s="58" t="inlineStr">
        <is>
          <t>DSL</t>
        </is>
      </c>
      <c r="J2236" s="58" t="inlineStr">
        <is>
          <t>No</t>
        </is>
      </c>
      <c r="K2236" s="58" t="inlineStr">
        <is>
          <t>Yes</t>
        </is>
      </c>
      <c r="L2236" s="58" t="inlineStr">
        <is>
          <t>No</t>
        </is>
      </c>
      <c r="M2236" s="58" t="inlineStr">
        <is>
          <t>Yes</t>
        </is>
      </c>
      <c r="N2236" s="58" t="inlineStr">
        <is>
          <t>No</t>
        </is>
      </c>
      <c r="O2236" s="58" t="inlineStr">
        <is>
          <t>No</t>
        </is>
      </c>
      <c r="P2236" s="58" t="inlineStr">
        <is>
          <t>Two year</t>
        </is>
      </c>
      <c r="Q2236" s="58" t="inlineStr">
        <is>
          <t>No</t>
        </is>
      </c>
      <c r="R2236" s="58" t="inlineStr">
        <is>
          <t>Mailed check</t>
        </is>
      </c>
      <c r="S2236" s="123" t="n">
        <v>59.7</v>
      </c>
      <c r="T2236" s="58" t="inlineStr">
        <is>
          <t>1414.2</t>
        </is>
      </c>
      <c r="U2236" s="58" t="inlineStr">
        <is>
          <t>No</t>
        </is>
      </c>
      <c r="V2236" s="123">
        <f>IFERROR(VALUE(TRIM(T2236)),S2236*F2236)</f>
        <v/>
      </c>
      <c r="W2236" s="58">
        <f>IF(F2236&lt;=12,"0-12 mo",IF(F2236&lt;=24,"13-24 mo",IF(F2236&lt;=48,"25-48 mo","49+ mo")))</f>
        <v/>
      </c>
      <c r="X2236" s="58">
        <f>IF(S2236&lt;=35.5,"Q1 Low",IF(S2236&lt;=70.35,"Q2 Mid-Low",IF(S2236&lt;=89.85,"Q3 Mid-High","Q4 High")))</f>
        <v/>
      </c>
      <c r="Y2236" s="58">
        <f>IF(U2236="Yes",1,0)</f>
        <v/>
      </c>
      <c r="Z2236" s="58">
        <f>IF(P2236="Month-to-month",1,0)+IF(M2236="No",1,0)+IF(J2236="No",1,0)+IF(I2236="Fiber optic",1,0)+IF(Q2236="Yes",1,0)</f>
        <v/>
      </c>
    </row>
    <row r="2237" ht="15" customHeight="1" s="59">
      <c r="A2237" s="58" t="inlineStr">
        <is>
          <t>9917-KWRBE</t>
        </is>
      </c>
      <c r="B2237" s="58" t="inlineStr">
        <is>
          <t>Female</t>
        </is>
      </c>
      <c r="C2237" s="58" t="n">
        <v>0</v>
      </c>
      <c r="D2237" s="58" t="inlineStr">
        <is>
          <t>Yes</t>
        </is>
      </c>
      <c r="E2237" s="58" t="inlineStr">
        <is>
          <t>Yes</t>
        </is>
      </c>
      <c r="F2237" s="58" t="n">
        <v>41</v>
      </c>
      <c r="G2237" s="58" t="inlineStr">
        <is>
          <t>Yes</t>
        </is>
      </c>
      <c r="H2237" s="58" t="inlineStr">
        <is>
          <t>Yes</t>
        </is>
      </c>
      <c r="I2237" s="58" t="inlineStr">
        <is>
          <t>DSL</t>
        </is>
      </c>
      <c r="J2237" s="58" t="inlineStr">
        <is>
          <t>Yes</t>
        </is>
      </c>
      <c r="K2237" s="58" t="inlineStr">
        <is>
          <t>Yes</t>
        </is>
      </c>
      <c r="L2237" s="58" t="inlineStr">
        <is>
          <t>Yes</t>
        </is>
      </c>
      <c r="M2237" s="58" t="inlineStr">
        <is>
          <t>No</t>
        </is>
      </c>
      <c r="N2237" s="58" t="inlineStr">
        <is>
          <t>Yes</t>
        </is>
      </c>
      <c r="O2237" s="58" t="inlineStr">
        <is>
          <t>No</t>
        </is>
      </c>
      <c r="P2237" s="58" t="inlineStr">
        <is>
          <t>One year</t>
        </is>
      </c>
      <c r="Q2237" s="58" t="inlineStr">
        <is>
          <t>Yes</t>
        </is>
      </c>
      <c r="R2237" s="58" t="inlineStr">
        <is>
          <t>Credit card (automatic)</t>
        </is>
      </c>
      <c r="S2237" s="123" t="n">
        <v>78.34999999999999</v>
      </c>
      <c r="T2237" s="58" t="inlineStr">
        <is>
          <t>3211.2</t>
        </is>
      </c>
      <c r="U2237" s="58" t="inlineStr">
        <is>
          <t>No</t>
        </is>
      </c>
      <c r="V2237" s="123">
        <f>IFERROR(VALUE(TRIM(T2237)),S2237*F2237)</f>
        <v/>
      </c>
      <c r="W2237" s="58">
        <f>IF(F2237&lt;=12,"0-12 mo",IF(F2237&lt;=24,"13-24 mo",IF(F2237&lt;=48,"25-48 mo","49+ mo")))</f>
        <v/>
      </c>
      <c r="X2237" s="58">
        <f>IF(S2237&lt;=35.5,"Q1 Low",IF(S2237&lt;=70.35,"Q2 Mid-Low",IF(S2237&lt;=89.85,"Q3 Mid-High","Q4 High")))</f>
        <v/>
      </c>
      <c r="Y2237" s="58">
        <f>IF(U2237="Yes",1,0)</f>
        <v/>
      </c>
      <c r="Z2237" s="58">
        <f>IF(P2237="Month-to-month",1,0)+IF(M2237="No",1,0)+IF(J2237="No",1,0)+IF(I2237="Fiber optic",1,0)+IF(Q2237="Yes",1,0)</f>
        <v/>
      </c>
    </row>
    <row r="2238" ht="15" customHeight="1" s="59">
      <c r="A2238" s="58" t="inlineStr">
        <is>
          <t>3420-ZDBMA</t>
        </is>
      </c>
      <c r="B2238" s="58" t="inlineStr">
        <is>
          <t>Male</t>
        </is>
      </c>
      <c r="C2238" s="58" t="n">
        <v>1</v>
      </c>
      <c r="D2238" s="58" t="inlineStr">
        <is>
          <t>No</t>
        </is>
      </c>
      <c r="E2238" s="58" t="inlineStr">
        <is>
          <t>No</t>
        </is>
      </c>
      <c r="F2238" s="58" t="n">
        <v>5</v>
      </c>
      <c r="G2238" s="58" t="inlineStr">
        <is>
          <t>Yes</t>
        </is>
      </c>
      <c r="H2238" s="58" t="inlineStr">
        <is>
          <t>No</t>
        </is>
      </c>
      <c r="I2238" s="58" t="inlineStr">
        <is>
          <t>Fiber optic</t>
        </is>
      </c>
      <c r="J2238" s="58" t="inlineStr">
        <is>
          <t>No</t>
        </is>
      </c>
      <c r="K2238" s="58" t="inlineStr">
        <is>
          <t>No</t>
        </is>
      </c>
      <c r="L2238" s="58" t="inlineStr">
        <is>
          <t>No</t>
        </is>
      </c>
      <c r="M2238" s="58" t="inlineStr">
        <is>
          <t>No</t>
        </is>
      </c>
      <c r="N2238" s="58" t="inlineStr">
        <is>
          <t>No</t>
        </is>
      </c>
      <c r="O2238" s="58" t="inlineStr">
        <is>
          <t>No</t>
        </is>
      </c>
      <c r="P2238" s="58" t="inlineStr">
        <is>
          <t>Month-to-month</t>
        </is>
      </c>
      <c r="Q2238" s="58" t="inlineStr">
        <is>
          <t>Yes</t>
        </is>
      </c>
      <c r="R2238" s="58" t="inlineStr">
        <is>
          <t>Mailed check</t>
        </is>
      </c>
      <c r="S2238" s="123" t="n">
        <v>71.45</v>
      </c>
      <c r="T2238" s="58" t="inlineStr">
        <is>
          <t>371.6</t>
        </is>
      </c>
      <c r="U2238" s="58" t="inlineStr">
        <is>
          <t>No</t>
        </is>
      </c>
      <c r="V2238" s="123">
        <f>IFERROR(VALUE(TRIM(T2238)),S2238*F2238)</f>
        <v/>
      </c>
      <c r="W2238" s="58">
        <f>IF(F2238&lt;=12,"0-12 mo",IF(F2238&lt;=24,"13-24 mo",IF(F2238&lt;=48,"25-48 mo","49+ mo")))</f>
        <v/>
      </c>
      <c r="X2238" s="58">
        <f>IF(S2238&lt;=35.5,"Q1 Low",IF(S2238&lt;=70.35,"Q2 Mid-Low",IF(S2238&lt;=89.85,"Q3 Mid-High","Q4 High")))</f>
        <v/>
      </c>
      <c r="Y2238" s="58">
        <f>IF(U2238="Yes",1,0)</f>
        <v/>
      </c>
      <c r="Z2238" s="58">
        <f>IF(P2238="Month-to-month",1,0)+IF(M2238="No",1,0)+IF(J2238="No",1,0)+IF(I2238="Fiber optic",1,0)+IF(Q2238="Yes",1,0)</f>
        <v/>
      </c>
    </row>
    <row r="2239" ht="15" customHeight="1" s="59">
      <c r="A2239" s="58" t="inlineStr">
        <is>
          <t>2212-LYASK</t>
        </is>
      </c>
      <c r="B2239" s="58" t="inlineStr">
        <is>
          <t>Male</t>
        </is>
      </c>
      <c r="C2239" s="58" t="n">
        <v>0</v>
      </c>
      <c r="D2239" s="58" t="inlineStr">
        <is>
          <t>Yes</t>
        </is>
      </c>
      <c r="E2239" s="58" t="inlineStr">
        <is>
          <t>Yes</t>
        </is>
      </c>
      <c r="F2239" s="58" t="n">
        <v>27</v>
      </c>
      <c r="G2239" s="58" t="inlineStr">
        <is>
          <t>No</t>
        </is>
      </c>
      <c r="H2239" s="58" t="inlineStr">
        <is>
          <t>No phone service</t>
        </is>
      </c>
      <c r="I2239" s="58" t="inlineStr">
        <is>
          <t>DSL</t>
        </is>
      </c>
      <c r="J2239" s="58" t="inlineStr">
        <is>
          <t>No</t>
        </is>
      </c>
      <c r="K2239" s="58" t="inlineStr">
        <is>
          <t>Yes</t>
        </is>
      </c>
      <c r="L2239" s="58" t="inlineStr">
        <is>
          <t>Yes</t>
        </is>
      </c>
      <c r="M2239" s="58" t="inlineStr">
        <is>
          <t>No</t>
        </is>
      </c>
      <c r="N2239" s="58" t="inlineStr">
        <is>
          <t>No</t>
        </is>
      </c>
      <c r="O2239" s="58" t="inlineStr">
        <is>
          <t>Yes</t>
        </is>
      </c>
      <c r="P2239" s="58" t="inlineStr">
        <is>
          <t>One year</t>
        </is>
      </c>
      <c r="Q2239" s="58" t="inlineStr">
        <is>
          <t>Yes</t>
        </is>
      </c>
      <c r="R2239" s="58" t="inlineStr">
        <is>
          <t>Credit card (automatic)</t>
        </is>
      </c>
      <c r="S2239" s="123" t="n">
        <v>45.85</v>
      </c>
      <c r="T2239" s="58" t="inlineStr">
        <is>
          <t>1246.4</t>
        </is>
      </c>
      <c r="U2239" s="58" t="inlineStr">
        <is>
          <t>No</t>
        </is>
      </c>
      <c r="V2239" s="123">
        <f>IFERROR(VALUE(TRIM(T2239)),S2239*F2239)</f>
        <v/>
      </c>
      <c r="W2239" s="58">
        <f>IF(F2239&lt;=12,"0-12 mo",IF(F2239&lt;=24,"13-24 mo",IF(F2239&lt;=48,"25-48 mo","49+ mo")))</f>
        <v/>
      </c>
      <c r="X2239" s="58">
        <f>IF(S2239&lt;=35.5,"Q1 Low",IF(S2239&lt;=70.35,"Q2 Mid-Low",IF(S2239&lt;=89.85,"Q3 Mid-High","Q4 High")))</f>
        <v/>
      </c>
      <c r="Y2239" s="58">
        <f>IF(U2239="Yes",1,0)</f>
        <v/>
      </c>
      <c r="Z2239" s="58">
        <f>IF(P2239="Month-to-month",1,0)+IF(M2239="No",1,0)+IF(J2239="No",1,0)+IF(I2239="Fiber optic",1,0)+IF(Q2239="Yes",1,0)</f>
        <v/>
      </c>
    </row>
    <row r="2240" ht="15" customHeight="1" s="59">
      <c r="A2240" s="58" t="inlineStr">
        <is>
          <t>1393-IMKZG</t>
        </is>
      </c>
      <c r="B2240" s="58" t="inlineStr">
        <is>
          <t>Female</t>
        </is>
      </c>
      <c r="C2240" s="58" t="n">
        <v>0</v>
      </c>
      <c r="D2240" s="58" t="inlineStr">
        <is>
          <t>No</t>
        </is>
      </c>
      <c r="E2240" s="58" t="inlineStr">
        <is>
          <t>No</t>
        </is>
      </c>
      <c r="F2240" s="58" t="n">
        <v>1</v>
      </c>
      <c r="G2240" s="58" t="inlineStr">
        <is>
          <t>Yes</t>
        </is>
      </c>
      <c r="H2240" s="58" t="inlineStr">
        <is>
          <t>No</t>
        </is>
      </c>
      <c r="I2240" s="58" t="inlineStr">
        <is>
          <t>Fiber optic</t>
        </is>
      </c>
      <c r="J2240" s="58" t="inlineStr">
        <is>
          <t>No</t>
        </is>
      </c>
      <c r="K2240" s="58" t="inlineStr">
        <is>
          <t>No</t>
        </is>
      </c>
      <c r="L2240" s="58" t="inlineStr">
        <is>
          <t>No</t>
        </is>
      </c>
      <c r="M2240" s="58" t="inlineStr">
        <is>
          <t>Yes</t>
        </is>
      </c>
      <c r="N2240" s="58" t="inlineStr">
        <is>
          <t>Yes</t>
        </is>
      </c>
      <c r="O2240" s="58" t="inlineStr">
        <is>
          <t>Yes</t>
        </is>
      </c>
      <c r="P2240" s="58" t="inlineStr">
        <is>
          <t>Month-to-month</t>
        </is>
      </c>
      <c r="Q2240" s="58" t="inlineStr">
        <is>
          <t>Yes</t>
        </is>
      </c>
      <c r="R2240" s="58" t="inlineStr">
        <is>
          <t>Electronic check</t>
        </is>
      </c>
      <c r="S2240" s="123" t="n">
        <v>95.84999999999999</v>
      </c>
      <c r="T2240" s="58" t="inlineStr">
        <is>
          <t>95.85</t>
        </is>
      </c>
      <c r="U2240" s="58" t="inlineStr">
        <is>
          <t>No</t>
        </is>
      </c>
      <c r="V2240" s="123">
        <f>IFERROR(VALUE(TRIM(T2240)),S2240*F2240)</f>
        <v/>
      </c>
      <c r="W2240" s="58">
        <f>IF(F2240&lt;=12,"0-12 mo",IF(F2240&lt;=24,"13-24 mo",IF(F2240&lt;=48,"25-48 mo","49+ mo")))</f>
        <v/>
      </c>
      <c r="X2240" s="58">
        <f>IF(S2240&lt;=35.5,"Q1 Low",IF(S2240&lt;=70.35,"Q2 Mid-Low",IF(S2240&lt;=89.85,"Q3 Mid-High","Q4 High")))</f>
        <v/>
      </c>
      <c r="Y2240" s="58">
        <f>IF(U2240="Yes",1,0)</f>
        <v/>
      </c>
      <c r="Z2240" s="58">
        <f>IF(P2240="Month-to-month",1,0)+IF(M2240="No",1,0)+IF(J2240="No",1,0)+IF(I2240="Fiber optic",1,0)+IF(Q2240="Yes",1,0)</f>
        <v/>
      </c>
    </row>
    <row r="2241" ht="15" customHeight="1" s="59">
      <c r="A2241" s="58" t="inlineStr">
        <is>
          <t>8069-RHUXK</t>
        </is>
      </c>
      <c r="B2241" s="58" t="inlineStr">
        <is>
          <t>Female</t>
        </is>
      </c>
      <c r="C2241" s="58" t="n">
        <v>0</v>
      </c>
      <c r="D2241" s="58" t="inlineStr">
        <is>
          <t>Yes</t>
        </is>
      </c>
      <c r="E2241" s="58" t="inlineStr">
        <is>
          <t>Yes</t>
        </is>
      </c>
      <c r="F2241" s="58" t="n">
        <v>67</v>
      </c>
      <c r="G2241" s="58" t="inlineStr">
        <is>
          <t>No</t>
        </is>
      </c>
      <c r="H2241" s="58" t="inlineStr">
        <is>
          <t>No phone service</t>
        </is>
      </c>
      <c r="I2241" s="58" t="inlineStr">
        <is>
          <t>DSL</t>
        </is>
      </c>
      <c r="J2241" s="58" t="inlineStr">
        <is>
          <t>Yes</t>
        </is>
      </c>
      <c r="K2241" s="58" t="inlineStr">
        <is>
          <t>No</t>
        </is>
      </c>
      <c r="L2241" s="58" t="inlineStr">
        <is>
          <t>No</t>
        </is>
      </c>
      <c r="M2241" s="58" t="inlineStr">
        <is>
          <t>Yes</t>
        </is>
      </c>
      <c r="N2241" s="58" t="inlineStr">
        <is>
          <t>No</t>
        </is>
      </c>
      <c r="O2241" s="58" t="inlineStr">
        <is>
          <t>No</t>
        </is>
      </c>
      <c r="P2241" s="58" t="inlineStr">
        <is>
          <t>Two year</t>
        </is>
      </c>
      <c r="Q2241" s="58" t="inlineStr">
        <is>
          <t>No</t>
        </is>
      </c>
      <c r="R2241" s="58" t="inlineStr">
        <is>
          <t>Credit card (automatic)</t>
        </is>
      </c>
      <c r="S2241" s="123" t="n">
        <v>35.7</v>
      </c>
      <c r="T2241" s="58" t="inlineStr">
        <is>
          <t>2545.7</t>
        </is>
      </c>
      <c r="U2241" s="58" t="inlineStr">
        <is>
          <t>No</t>
        </is>
      </c>
      <c r="V2241" s="123">
        <f>IFERROR(VALUE(TRIM(T2241)),S2241*F2241)</f>
        <v/>
      </c>
      <c r="W2241" s="58">
        <f>IF(F2241&lt;=12,"0-12 mo",IF(F2241&lt;=24,"13-24 mo",IF(F2241&lt;=48,"25-48 mo","49+ mo")))</f>
        <v/>
      </c>
      <c r="X2241" s="58">
        <f>IF(S2241&lt;=35.5,"Q1 Low",IF(S2241&lt;=70.35,"Q2 Mid-Low",IF(S2241&lt;=89.85,"Q3 Mid-High","Q4 High")))</f>
        <v/>
      </c>
      <c r="Y2241" s="58">
        <f>IF(U2241="Yes",1,0)</f>
        <v/>
      </c>
      <c r="Z2241" s="58">
        <f>IF(P2241="Month-to-month",1,0)+IF(M2241="No",1,0)+IF(J2241="No",1,0)+IF(I2241="Fiber optic",1,0)+IF(Q2241="Yes",1,0)</f>
        <v/>
      </c>
    </row>
    <row r="2242" ht="15" customHeight="1" s="59">
      <c r="A2242" s="58" t="inlineStr">
        <is>
          <t>3398-GCPMU</t>
        </is>
      </c>
      <c r="B2242" s="58" t="inlineStr">
        <is>
          <t>Female</t>
        </is>
      </c>
      <c r="C2242" s="58" t="n">
        <v>1</v>
      </c>
      <c r="D2242" s="58" t="inlineStr">
        <is>
          <t>Yes</t>
        </is>
      </c>
      <c r="E2242" s="58" t="inlineStr">
        <is>
          <t>Yes</t>
        </is>
      </c>
      <c r="F2242" s="58" t="n">
        <v>72</v>
      </c>
      <c r="G2242" s="58" t="inlineStr">
        <is>
          <t>Yes</t>
        </is>
      </c>
      <c r="H2242" s="58" t="inlineStr">
        <is>
          <t>Yes</t>
        </is>
      </c>
      <c r="I2242" s="58" t="inlineStr">
        <is>
          <t>DSL</t>
        </is>
      </c>
      <c r="J2242" s="58" t="inlineStr">
        <is>
          <t>Yes</t>
        </is>
      </c>
      <c r="K2242" s="58" t="inlineStr">
        <is>
          <t>Yes</t>
        </is>
      </c>
      <c r="L2242" s="58" t="inlineStr">
        <is>
          <t>Yes</t>
        </is>
      </c>
      <c r="M2242" s="58" t="inlineStr">
        <is>
          <t>Yes</t>
        </is>
      </c>
      <c r="N2242" s="58" t="inlineStr">
        <is>
          <t>Yes</t>
        </is>
      </c>
      <c r="O2242" s="58" t="inlineStr">
        <is>
          <t>Yes</t>
        </is>
      </c>
      <c r="P2242" s="58" t="inlineStr">
        <is>
          <t>Two year</t>
        </is>
      </c>
      <c r="Q2242" s="58" t="inlineStr">
        <is>
          <t>Yes</t>
        </is>
      </c>
      <c r="R2242" s="58" t="inlineStr">
        <is>
          <t>Credit card (automatic)</t>
        </is>
      </c>
      <c r="S2242" s="123" t="n">
        <v>89.55</v>
      </c>
      <c r="T2242" s="58" t="inlineStr">
        <is>
          <t>6448.85</t>
        </is>
      </c>
      <c r="U2242" s="58" t="inlineStr">
        <is>
          <t>No</t>
        </is>
      </c>
      <c r="V2242" s="123">
        <f>IFERROR(VALUE(TRIM(T2242)),S2242*F2242)</f>
        <v/>
      </c>
      <c r="W2242" s="58">
        <f>IF(F2242&lt;=12,"0-12 mo",IF(F2242&lt;=24,"13-24 mo",IF(F2242&lt;=48,"25-48 mo","49+ mo")))</f>
        <v/>
      </c>
      <c r="X2242" s="58">
        <f>IF(S2242&lt;=35.5,"Q1 Low",IF(S2242&lt;=70.35,"Q2 Mid-Low",IF(S2242&lt;=89.85,"Q3 Mid-High","Q4 High")))</f>
        <v/>
      </c>
      <c r="Y2242" s="58">
        <f>IF(U2242="Yes",1,0)</f>
        <v/>
      </c>
      <c r="Z2242" s="58">
        <f>IF(P2242="Month-to-month",1,0)+IF(M2242="No",1,0)+IF(J2242="No",1,0)+IF(I2242="Fiber optic",1,0)+IF(Q2242="Yes",1,0)</f>
        <v/>
      </c>
    </row>
    <row r="2243" ht="15" customHeight="1" s="59">
      <c r="A2243" s="58" t="inlineStr">
        <is>
          <t>2908-WGAXL</t>
        </is>
      </c>
      <c r="B2243" s="58" t="inlineStr">
        <is>
          <t>Female</t>
        </is>
      </c>
      <c r="C2243" s="58" t="n">
        <v>0</v>
      </c>
      <c r="D2243" s="58" t="inlineStr">
        <is>
          <t>Yes</t>
        </is>
      </c>
      <c r="E2243" s="58" t="inlineStr">
        <is>
          <t>Yes</t>
        </is>
      </c>
      <c r="F2243" s="58" t="n">
        <v>56</v>
      </c>
      <c r="G2243" s="58" t="inlineStr">
        <is>
          <t>Yes</t>
        </is>
      </c>
      <c r="H2243" s="58" t="inlineStr">
        <is>
          <t>Yes</t>
        </is>
      </c>
      <c r="I2243" s="58" t="inlineStr">
        <is>
          <t>No</t>
        </is>
      </c>
      <c r="J2243" s="58" t="inlineStr">
        <is>
          <t>No internet service</t>
        </is>
      </c>
      <c r="K2243" s="58" t="inlineStr">
        <is>
          <t>No internet service</t>
        </is>
      </c>
      <c r="L2243" s="58" t="inlineStr">
        <is>
          <t>No internet service</t>
        </is>
      </c>
      <c r="M2243" s="58" t="inlineStr">
        <is>
          <t>No internet service</t>
        </is>
      </c>
      <c r="N2243" s="58" t="inlineStr">
        <is>
          <t>No internet service</t>
        </is>
      </c>
      <c r="O2243" s="58" t="inlineStr">
        <is>
          <t>No internet service</t>
        </is>
      </c>
      <c r="P2243" s="58" t="inlineStr">
        <is>
          <t>Two year</t>
        </is>
      </c>
      <c r="Q2243" s="58" t="inlineStr">
        <is>
          <t>Yes</t>
        </is>
      </c>
      <c r="R2243" s="58" t="inlineStr">
        <is>
          <t>Credit card (automatic)</t>
        </is>
      </c>
      <c r="S2243" s="123" t="n">
        <v>24.95</v>
      </c>
      <c r="T2243" s="58" t="inlineStr">
        <is>
          <t>1468.9</t>
        </is>
      </c>
      <c r="U2243" s="58" t="inlineStr">
        <is>
          <t>No</t>
        </is>
      </c>
      <c r="V2243" s="123">
        <f>IFERROR(VALUE(TRIM(T2243)),S2243*F2243)</f>
        <v/>
      </c>
      <c r="W2243" s="58">
        <f>IF(F2243&lt;=12,"0-12 mo",IF(F2243&lt;=24,"13-24 mo",IF(F2243&lt;=48,"25-48 mo","49+ mo")))</f>
        <v/>
      </c>
      <c r="X2243" s="58">
        <f>IF(S2243&lt;=35.5,"Q1 Low",IF(S2243&lt;=70.35,"Q2 Mid-Low",IF(S2243&lt;=89.85,"Q3 Mid-High","Q4 High")))</f>
        <v/>
      </c>
      <c r="Y2243" s="58">
        <f>IF(U2243="Yes",1,0)</f>
        <v/>
      </c>
      <c r="Z2243" s="58">
        <f>IF(P2243="Month-to-month",1,0)+IF(M2243="No",1,0)+IF(J2243="No",1,0)+IF(I2243="Fiber optic",1,0)+IF(Q2243="Yes",1,0)</f>
        <v/>
      </c>
    </row>
    <row r="2244" ht="15" customHeight="1" s="59">
      <c r="A2244" s="58" t="inlineStr">
        <is>
          <t>3378-AJRAO</t>
        </is>
      </c>
      <c r="B2244" s="58" t="inlineStr">
        <is>
          <t>Male</t>
        </is>
      </c>
      <c r="C2244" s="58" t="n">
        <v>0</v>
      </c>
      <c r="D2244" s="58" t="inlineStr">
        <is>
          <t>Yes</t>
        </is>
      </c>
      <c r="E2244" s="58" t="inlineStr">
        <is>
          <t>Yes</t>
        </is>
      </c>
      <c r="F2244" s="58" t="n">
        <v>44</v>
      </c>
      <c r="G2244" s="58" t="inlineStr">
        <is>
          <t>Yes</t>
        </is>
      </c>
      <c r="H2244" s="58" t="inlineStr">
        <is>
          <t>Yes</t>
        </is>
      </c>
      <c r="I2244" s="58" t="inlineStr">
        <is>
          <t>No</t>
        </is>
      </c>
      <c r="J2244" s="58" t="inlineStr">
        <is>
          <t>No internet service</t>
        </is>
      </c>
      <c r="K2244" s="58" t="inlineStr">
        <is>
          <t>No internet service</t>
        </is>
      </c>
      <c r="L2244" s="58" t="inlineStr">
        <is>
          <t>No internet service</t>
        </is>
      </c>
      <c r="M2244" s="58" t="inlineStr">
        <is>
          <t>No internet service</t>
        </is>
      </c>
      <c r="N2244" s="58" t="inlineStr">
        <is>
          <t>No internet service</t>
        </is>
      </c>
      <c r="O2244" s="58" t="inlineStr">
        <is>
          <t>No internet service</t>
        </is>
      </c>
      <c r="P2244" s="58" t="inlineStr">
        <is>
          <t>One year</t>
        </is>
      </c>
      <c r="Q2244" s="58" t="inlineStr">
        <is>
          <t>No</t>
        </is>
      </c>
      <c r="R2244" s="58" t="inlineStr">
        <is>
          <t>Electronic check</t>
        </is>
      </c>
      <c r="S2244" s="123" t="n">
        <v>24.85</v>
      </c>
      <c r="T2244" s="58" t="inlineStr">
        <is>
          <t>1013.6</t>
        </is>
      </c>
      <c r="U2244" s="58" t="inlineStr">
        <is>
          <t>No</t>
        </is>
      </c>
      <c r="V2244" s="123">
        <f>IFERROR(VALUE(TRIM(T2244)),S2244*F2244)</f>
        <v/>
      </c>
      <c r="W2244" s="58">
        <f>IF(F2244&lt;=12,"0-12 mo",IF(F2244&lt;=24,"13-24 mo",IF(F2244&lt;=48,"25-48 mo","49+ mo")))</f>
        <v/>
      </c>
      <c r="X2244" s="58">
        <f>IF(S2244&lt;=35.5,"Q1 Low",IF(S2244&lt;=70.35,"Q2 Mid-Low",IF(S2244&lt;=89.85,"Q3 Mid-High","Q4 High")))</f>
        <v/>
      </c>
      <c r="Y2244" s="58">
        <f>IF(U2244="Yes",1,0)</f>
        <v/>
      </c>
      <c r="Z2244" s="58">
        <f>IF(P2244="Month-to-month",1,0)+IF(M2244="No",1,0)+IF(J2244="No",1,0)+IF(I2244="Fiber optic",1,0)+IF(Q2244="Yes",1,0)</f>
        <v/>
      </c>
    </row>
    <row r="2245" ht="15" customHeight="1" s="59">
      <c r="A2245" s="58" t="inlineStr">
        <is>
          <t>1013-QCWAM</t>
        </is>
      </c>
      <c r="B2245" s="58" t="inlineStr">
        <is>
          <t>Female</t>
        </is>
      </c>
      <c r="C2245" s="58" t="n">
        <v>1</v>
      </c>
      <c r="D2245" s="58" t="inlineStr">
        <is>
          <t>Yes</t>
        </is>
      </c>
      <c r="E2245" s="58" t="inlineStr">
        <is>
          <t>No</t>
        </is>
      </c>
      <c r="F2245" s="58" t="n">
        <v>66</v>
      </c>
      <c r="G2245" s="58" t="inlineStr">
        <is>
          <t>Yes</t>
        </is>
      </c>
      <c r="H2245" s="58" t="inlineStr">
        <is>
          <t>Yes</t>
        </is>
      </c>
      <c r="I2245" s="58" t="inlineStr">
        <is>
          <t>Fiber optic</t>
        </is>
      </c>
      <c r="J2245" s="58" t="inlineStr">
        <is>
          <t>No</t>
        </is>
      </c>
      <c r="K2245" s="58" t="inlineStr">
        <is>
          <t>Yes</t>
        </is>
      </c>
      <c r="L2245" s="58" t="inlineStr">
        <is>
          <t>No</t>
        </is>
      </c>
      <c r="M2245" s="58" t="inlineStr">
        <is>
          <t>No</t>
        </is>
      </c>
      <c r="N2245" s="58" t="inlineStr">
        <is>
          <t>Yes</t>
        </is>
      </c>
      <c r="O2245" s="58" t="inlineStr">
        <is>
          <t>Yes</t>
        </is>
      </c>
      <c r="P2245" s="58" t="inlineStr">
        <is>
          <t>Month-to-month</t>
        </is>
      </c>
      <c r="Q2245" s="58" t="inlineStr">
        <is>
          <t>Yes</t>
        </is>
      </c>
      <c r="R2245" s="58" t="inlineStr">
        <is>
          <t>Electronic check</t>
        </is>
      </c>
      <c r="S2245" s="123" t="n">
        <v>100.8</v>
      </c>
      <c r="T2245" s="58" t="inlineStr">
        <is>
          <t>6690.75</t>
        </is>
      </c>
      <c r="U2245" s="58" t="inlineStr">
        <is>
          <t>No</t>
        </is>
      </c>
      <c r="V2245" s="123">
        <f>IFERROR(VALUE(TRIM(T2245)),S2245*F2245)</f>
        <v/>
      </c>
      <c r="W2245" s="58">
        <f>IF(F2245&lt;=12,"0-12 mo",IF(F2245&lt;=24,"13-24 mo",IF(F2245&lt;=48,"25-48 mo","49+ mo")))</f>
        <v/>
      </c>
      <c r="X2245" s="58">
        <f>IF(S2245&lt;=35.5,"Q1 Low",IF(S2245&lt;=70.35,"Q2 Mid-Low",IF(S2245&lt;=89.85,"Q3 Mid-High","Q4 High")))</f>
        <v/>
      </c>
      <c r="Y2245" s="58">
        <f>IF(U2245="Yes",1,0)</f>
        <v/>
      </c>
      <c r="Z2245" s="58">
        <f>IF(P2245="Month-to-month",1,0)+IF(M2245="No",1,0)+IF(J2245="No",1,0)+IF(I2245="Fiber optic",1,0)+IF(Q2245="Yes",1,0)</f>
        <v/>
      </c>
    </row>
    <row r="2246" ht="15" customHeight="1" s="59">
      <c r="A2246" s="58" t="inlineStr">
        <is>
          <t>0866-QLSIR</t>
        </is>
      </c>
      <c r="B2246" s="58" t="inlineStr">
        <is>
          <t>Female</t>
        </is>
      </c>
      <c r="C2246" s="58" t="n">
        <v>0</v>
      </c>
      <c r="D2246" s="58" t="inlineStr">
        <is>
          <t>No</t>
        </is>
      </c>
      <c r="E2246" s="58" t="inlineStr">
        <is>
          <t>No</t>
        </is>
      </c>
      <c r="F2246" s="58" t="n">
        <v>34</v>
      </c>
      <c r="G2246" s="58" t="inlineStr">
        <is>
          <t>Yes</t>
        </is>
      </c>
      <c r="H2246" s="58" t="inlineStr">
        <is>
          <t>Yes</t>
        </is>
      </c>
      <c r="I2246" s="58" t="inlineStr">
        <is>
          <t>DSL</t>
        </is>
      </c>
      <c r="J2246" s="58" t="inlineStr">
        <is>
          <t>Yes</t>
        </is>
      </c>
      <c r="K2246" s="58" t="inlineStr">
        <is>
          <t>Yes</t>
        </is>
      </c>
      <c r="L2246" s="58" t="inlineStr">
        <is>
          <t>No</t>
        </is>
      </c>
      <c r="M2246" s="58" t="inlineStr">
        <is>
          <t>Yes</t>
        </is>
      </c>
      <c r="N2246" s="58" t="inlineStr">
        <is>
          <t>No</t>
        </is>
      </c>
      <c r="O2246" s="58" t="inlineStr">
        <is>
          <t>No</t>
        </is>
      </c>
      <c r="P2246" s="58" t="inlineStr">
        <is>
          <t>One year</t>
        </is>
      </c>
      <c r="Q2246" s="58" t="inlineStr">
        <is>
          <t>Yes</t>
        </is>
      </c>
      <c r="R2246" s="58" t="inlineStr">
        <is>
          <t>Mailed check</t>
        </is>
      </c>
      <c r="S2246" s="123" t="n">
        <v>64.40000000000001</v>
      </c>
      <c r="T2246" s="58" t="inlineStr">
        <is>
          <t>2088.75</t>
        </is>
      </c>
      <c r="U2246" s="58" t="inlineStr">
        <is>
          <t>Yes</t>
        </is>
      </c>
      <c r="V2246" s="123">
        <f>IFERROR(VALUE(TRIM(T2246)),S2246*F2246)</f>
        <v/>
      </c>
      <c r="W2246" s="58">
        <f>IF(F2246&lt;=12,"0-12 mo",IF(F2246&lt;=24,"13-24 mo",IF(F2246&lt;=48,"25-48 mo","49+ mo")))</f>
        <v/>
      </c>
      <c r="X2246" s="58">
        <f>IF(S2246&lt;=35.5,"Q1 Low",IF(S2246&lt;=70.35,"Q2 Mid-Low",IF(S2246&lt;=89.85,"Q3 Mid-High","Q4 High")))</f>
        <v/>
      </c>
      <c r="Y2246" s="58">
        <f>IF(U2246="Yes",1,0)</f>
        <v/>
      </c>
      <c r="Z2246" s="58">
        <f>IF(P2246="Month-to-month",1,0)+IF(M2246="No",1,0)+IF(J2246="No",1,0)+IF(I2246="Fiber optic",1,0)+IF(Q2246="Yes",1,0)</f>
        <v/>
      </c>
    </row>
    <row r="2247" ht="15" customHeight="1" s="59">
      <c r="A2247" s="58" t="inlineStr">
        <is>
          <t>6050-FFXES</t>
        </is>
      </c>
      <c r="B2247" s="58" t="inlineStr">
        <is>
          <t>Female</t>
        </is>
      </c>
      <c r="C2247" s="58" t="n">
        <v>0</v>
      </c>
      <c r="D2247" s="58" t="inlineStr">
        <is>
          <t>Yes</t>
        </is>
      </c>
      <c r="E2247" s="58" t="inlineStr">
        <is>
          <t>No</t>
        </is>
      </c>
      <c r="F2247" s="58" t="n">
        <v>69</v>
      </c>
      <c r="G2247" s="58" t="inlineStr">
        <is>
          <t>Yes</t>
        </is>
      </c>
      <c r="H2247" s="58" t="inlineStr">
        <is>
          <t>Yes</t>
        </is>
      </c>
      <c r="I2247" s="58" t="inlineStr">
        <is>
          <t>Fiber optic</t>
        </is>
      </c>
      <c r="J2247" s="58" t="inlineStr">
        <is>
          <t>No</t>
        </is>
      </c>
      <c r="K2247" s="58" t="inlineStr">
        <is>
          <t>No</t>
        </is>
      </c>
      <c r="L2247" s="58" t="inlineStr">
        <is>
          <t>Yes</t>
        </is>
      </c>
      <c r="M2247" s="58" t="inlineStr">
        <is>
          <t>Yes</t>
        </is>
      </c>
      <c r="N2247" s="58" t="inlineStr">
        <is>
          <t>Yes</t>
        </is>
      </c>
      <c r="O2247" s="58" t="inlineStr">
        <is>
          <t>Yes</t>
        </is>
      </c>
      <c r="P2247" s="58" t="inlineStr">
        <is>
          <t>Two year</t>
        </is>
      </c>
      <c r="Q2247" s="58" t="inlineStr">
        <is>
          <t>No</t>
        </is>
      </c>
      <c r="R2247" s="58" t="inlineStr">
        <is>
          <t>Bank transfer (automatic)</t>
        </is>
      </c>
      <c r="S2247" s="123" t="n">
        <v>105.35</v>
      </c>
      <c r="T2247" s="58" t="inlineStr">
        <is>
          <t>7240.65</t>
        </is>
      </c>
      <c r="U2247" s="58" t="inlineStr">
        <is>
          <t>No</t>
        </is>
      </c>
      <c r="V2247" s="123">
        <f>IFERROR(VALUE(TRIM(T2247)),S2247*F2247)</f>
        <v/>
      </c>
      <c r="W2247" s="58">
        <f>IF(F2247&lt;=12,"0-12 mo",IF(F2247&lt;=24,"13-24 mo",IF(F2247&lt;=48,"25-48 mo","49+ mo")))</f>
        <v/>
      </c>
      <c r="X2247" s="58">
        <f>IF(S2247&lt;=35.5,"Q1 Low",IF(S2247&lt;=70.35,"Q2 Mid-Low",IF(S2247&lt;=89.85,"Q3 Mid-High","Q4 High")))</f>
        <v/>
      </c>
      <c r="Y2247" s="58">
        <f>IF(U2247="Yes",1,0)</f>
        <v/>
      </c>
      <c r="Z2247" s="58">
        <f>IF(P2247="Month-to-month",1,0)+IF(M2247="No",1,0)+IF(J2247="No",1,0)+IF(I2247="Fiber optic",1,0)+IF(Q2247="Yes",1,0)</f>
        <v/>
      </c>
    </row>
    <row r="2248" ht="15" customHeight="1" s="59">
      <c r="A2248" s="58" t="inlineStr">
        <is>
          <t>7181-BQYBV</t>
        </is>
      </c>
      <c r="B2248" s="58" t="inlineStr">
        <is>
          <t>Female</t>
        </is>
      </c>
      <c r="C2248" s="58" t="n">
        <v>0</v>
      </c>
      <c r="D2248" s="58" t="inlineStr">
        <is>
          <t>Yes</t>
        </is>
      </c>
      <c r="E2248" s="58" t="inlineStr">
        <is>
          <t>Yes</t>
        </is>
      </c>
      <c r="F2248" s="58" t="n">
        <v>1</v>
      </c>
      <c r="G2248" s="58" t="inlineStr">
        <is>
          <t>Yes</t>
        </is>
      </c>
      <c r="H2248" s="58" t="inlineStr">
        <is>
          <t>Yes</t>
        </is>
      </c>
      <c r="I2248" s="58" t="inlineStr">
        <is>
          <t>Fiber optic</t>
        </is>
      </c>
      <c r="J2248" s="58" t="inlineStr">
        <is>
          <t>Yes</t>
        </is>
      </c>
      <c r="K2248" s="58" t="inlineStr">
        <is>
          <t>No</t>
        </is>
      </c>
      <c r="L2248" s="58" t="inlineStr">
        <is>
          <t>Yes</t>
        </is>
      </c>
      <c r="M2248" s="58" t="inlineStr">
        <is>
          <t>No</t>
        </is>
      </c>
      <c r="N2248" s="58" t="inlineStr">
        <is>
          <t>Yes</t>
        </is>
      </c>
      <c r="O2248" s="58" t="inlineStr">
        <is>
          <t>Yes</t>
        </is>
      </c>
      <c r="P2248" s="58" t="inlineStr">
        <is>
          <t>Month-to-month</t>
        </is>
      </c>
      <c r="Q2248" s="58" t="inlineStr">
        <is>
          <t>Yes</t>
        </is>
      </c>
      <c r="R2248" s="58" t="inlineStr">
        <is>
          <t>Electronic check</t>
        </is>
      </c>
      <c r="S2248" s="123" t="n">
        <v>102.45</v>
      </c>
      <c r="T2248" s="58" t="inlineStr">
        <is>
          <t>102.45</t>
        </is>
      </c>
      <c r="U2248" s="58" t="inlineStr">
        <is>
          <t>Yes</t>
        </is>
      </c>
      <c r="V2248" s="123">
        <f>IFERROR(VALUE(TRIM(T2248)),S2248*F2248)</f>
        <v/>
      </c>
      <c r="W2248" s="58">
        <f>IF(F2248&lt;=12,"0-12 mo",IF(F2248&lt;=24,"13-24 mo",IF(F2248&lt;=48,"25-48 mo","49+ mo")))</f>
        <v/>
      </c>
      <c r="X2248" s="58">
        <f>IF(S2248&lt;=35.5,"Q1 Low",IF(S2248&lt;=70.35,"Q2 Mid-Low",IF(S2248&lt;=89.85,"Q3 Mid-High","Q4 High")))</f>
        <v/>
      </c>
      <c r="Y2248" s="58">
        <f>IF(U2248="Yes",1,0)</f>
        <v/>
      </c>
      <c r="Z2248" s="58">
        <f>IF(P2248="Month-to-month",1,0)+IF(M2248="No",1,0)+IF(J2248="No",1,0)+IF(I2248="Fiber optic",1,0)+IF(Q2248="Yes",1,0)</f>
        <v/>
      </c>
    </row>
    <row r="2249" ht="15" customHeight="1" s="59">
      <c r="A2249" s="58" t="inlineStr">
        <is>
          <t>0362-RAOQO</t>
        </is>
      </c>
      <c r="B2249" s="58" t="inlineStr">
        <is>
          <t>Female</t>
        </is>
      </c>
      <c r="C2249" s="58" t="n">
        <v>0</v>
      </c>
      <c r="D2249" s="58" t="inlineStr">
        <is>
          <t>No</t>
        </is>
      </c>
      <c r="E2249" s="58" t="inlineStr">
        <is>
          <t>No</t>
        </is>
      </c>
      <c r="F2249" s="58" t="n">
        <v>40</v>
      </c>
      <c r="G2249" s="58" t="inlineStr">
        <is>
          <t>Yes</t>
        </is>
      </c>
      <c r="H2249" s="58" t="inlineStr">
        <is>
          <t>No</t>
        </is>
      </c>
      <c r="I2249" s="58" t="inlineStr">
        <is>
          <t>No</t>
        </is>
      </c>
      <c r="J2249" s="58" t="inlineStr">
        <is>
          <t>No internet service</t>
        </is>
      </c>
      <c r="K2249" s="58" t="inlineStr">
        <is>
          <t>No internet service</t>
        </is>
      </c>
      <c r="L2249" s="58" t="inlineStr">
        <is>
          <t>No internet service</t>
        </is>
      </c>
      <c r="M2249" s="58" t="inlineStr">
        <is>
          <t>No internet service</t>
        </is>
      </c>
      <c r="N2249" s="58" t="inlineStr">
        <is>
          <t>No internet service</t>
        </is>
      </c>
      <c r="O2249" s="58" t="inlineStr">
        <is>
          <t>No internet service</t>
        </is>
      </c>
      <c r="P2249" s="58" t="inlineStr">
        <is>
          <t>Two year</t>
        </is>
      </c>
      <c r="Q2249" s="58" t="inlineStr">
        <is>
          <t>No</t>
        </is>
      </c>
      <c r="R2249" s="58" t="inlineStr">
        <is>
          <t>Credit card (automatic)</t>
        </is>
      </c>
      <c r="S2249" s="123" t="n">
        <v>19.65</v>
      </c>
      <c r="T2249" s="58" t="inlineStr">
        <is>
          <t>830.25</t>
        </is>
      </c>
      <c r="U2249" s="58" t="inlineStr">
        <is>
          <t>No</t>
        </is>
      </c>
      <c r="V2249" s="123">
        <f>IFERROR(VALUE(TRIM(T2249)),S2249*F2249)</f>
        <v/>
      </c>
      <c r="W2249" s="58">
        <f>IF(F2249&lt;=12,"0-12 mo",IF(F2249&lt;=24,"13-24 mo",IF(F2249&lt;=48,"25-48 mo","49+ mo")))</f>
        <v/>
      </c>
      <c r="X2249" s="58">
        <f>IF(S2249&lt;=35.5,"Q1 Low",IF(S2249&lt;=70.35,"Q2 Mid-Low",IF(S2249&lt;=89.85,"Q3 Mid-High","Q4 High")))</f>
        <v/>
      </c>
      <c r="Y2249" s="58">
        <f>IF(U2249="Yes",1,0)</f>
        <v/>
      </c>
      <c r="Z2249" s="58">
        <f>IF(P2249="Month-to-month",1,0)+IF(M2249="No",1,0)+IF(J2249="No",1,0)+IF(I2249="Fiber optic",1,0)+IF(Q2249="Yes",1,0)</f>
        <v/>
      </c>
    </row>
    <row r="2250" ht="15" customHeight="1" s="59">
      <c r="A2250" s="58" t="inlineStr">
        <is>
          <t>9554-DFKIC</t>
        </is>
      </c>
      <c r="B2250" s="58" t="inlineStr">
        <is>
          <t>Male</t>
        </is>
      </c>
      <c r="C2250" s="58" t="n">
        <v>0</v>
      </c>
      <c r="D2250" s="58" t="inlineStr">
        <is>
          <t>Yes</t>
        </is>
      </c>
      <c r="E2250" s="58" t="inlineStr">
        <is>
          <t>Yes</t>
        </is>
      </c>
      <c r="F2250" s="58" t="n">
        <v>30</v>
      </c>
      <c r="G2250" s="58" t="inlineStr">
        <is>
          <t>Yes</t>
        </is>
      </c>
      <c r="H2250" s="58" t="inlineStr">
        <is>
          <t>Yes</t>
        </is>
      </c>
      <c r="I2250" s="58" t="inlineStr">
        <is>
          <t>DSL</t>
        </is>
      </c>
      <c r="J2250" s="58" t="inlineStr">
        <is>
          <t>Yes</t>
        </is>
      </c>
      <c r="K2250" s="58" t="inlineStr">
        <is>
          <t>No</t>
        </is>
      </c>
      <c r="L2250" s="58" t="inlineStr">
        <is>
          <t>No</t>
        </is>
      </c>
      <c r="M2250" s="58" t="inlineStr">
        <is>
          <t>No</t>
        </is>
      </c>
      <c r="N2250" s="58" t="inlineStr">
        <is>
          <t>No</t>
        </is>
      </c>
      <c r="O2250" s="58" t="inlineStr">
        <is>
          <t>No</t>
        </is>
      </c>
      <c r="P2250" s="58" t="inlineStr">
        <is>
          <t>Month-to-month</t>
        </is>
      </c>
      <c r="Q2250" s="58" t="inlineStr">
        <is>
          <t>Yes</t>
        </is>
      </c>
      <c r="R2250" s="58" t="inlineStr">
        <is>
          <t>Bank transfer (automatic)</t>
        </is>
      </c>
      <c r="S2250" s="123" t="n">
        <v>54.45</v>
      </c>
      <c r="T2250" s="58" t="inlineStr">
        <is>
          <t>1588.7</t>
        </is>
      </c>
      <c r="U2250" s="58" t="inlineStr">
        <is>
          <t>No</t>
        </is>
      </c>
      <c r="V2250" s="123">
        <f>IFERROR(VALUE(TRIM(T2250)),S2250*F2250)</f>
        <v/>
      </c>
      <c r="W2250" s="58">
        <f>IF(F2250&lt;=12,"0-12 mo",IF(F2250&lt;=24,"13-24 mo",IF(F2250&lt;=48,"25-48 mo","49+ mo")))</f>
        <v/>
      </c>
      <c r="X2250" s="58">
        <f>IF(S2250&lt;=35.5,"Q1 Low",IF(S2250&lt;=70.35,"Q2 Mid-Low",IF(S2250&lt;=89.85,"Q3 Mid-High","Q4 High")))</f>
        <v/>
      </c>
      <c r="Y2250" s="58">
        <f>IF(U2250="Yes",1,0)</f>
        <v/>
      </c>
      <c r="Z2250" s="58">
        <f>IF(P2250="Month-to-month",1,0)+IF(M2250="No",1,0)+IF(J2250="No",1,0)+IF(I2250="Fiber optic",1,0)+IF(Q2250="Yes",1,0)</f>
        <v/>
      </c>
    </row>
    <row r="2251" ht="15" customHeight="1" s="59">
      <c r="A2251" s="58" t="inlineStr">
        <is>
          <t>5527-ACHSO</t>
        </is>
      </c>
      <c r="B2251" s="58" t="inlineStr">
        <is>
          <t>Female</t>
        </is>
      </c>
      <c r="C2251" s="58" t="n">
        <v>0</v>
      </c>
      <c r="D2251" s="58" t="inlineStr">
        <is>
          <t>No</t>
        </is>
      </c>
      <c r="E2251" s="58" t="inlineStr">
        <is>
          <t>No</t>
        </is>
      </c>
      <c r="F2251" s="58" t="n">
        <v>11</v>
      </c>
      <c r="G2251" s="58" t="inlineStr">
        <is>
          <t>Yes</t>
        </is>
      </c>
      <c r="H2251" s="58" t="inlineStr">
        <is>
          <t>No</t>
        </is>
      </c>
      <c r="I2251" s="58" t="inlineStr">
        <is>
          <t>DSL</t>
        </is>
      </c>
      <c r="J2251" s="58" t="inlineStr">
        <is>
          <t>No</t>
        </is>
      </c>
      <c r="K2251" s="58" t="inlineStr">
        <is>
          <t>No</t>
        </is>
      </c>
      <c r="L2251" s="58" t="inlineStr">
        <is>
          <t>No</t>
        </is>
      </c>
      <c r="M2251" s="58" t="inlineStr">
        <is>
          <t>Yes</t>
        </is>
      </c>
      <c r="N2251" s="58" t="inlineStr">
        <is>
          <t>Yes</t>
        </is>
      </c>
      <c r="O2251" s="58" t="inlineStr">
        <is>
          <t>Yes</t>
        </is>
      </c>
      <c r="P2251" s="58" t="inlineStr">
        <is>
          <t>Month-to-month</t>
        </is>
      </c>
      <c r="Q2251" s="58" t="inlineStr">
        <is>
          <t>No</t>
        </is>
      </c>
      <c r="R2251" s="58" t="inlineStr">
        <is>
          <t>Mailed check</t>
        </is>
      </c>
      <c r="S2251" s="123" t="n">
        <v>70.5</v>
      </c>
      <c r="T2251" s="58" t="inlineStr">
        <is>
          <t>829.3</t>
        </is>
      </c>
      <c r="U2251" s="58" t="inlineStr">
        <is>
          <t>No</t>
        </is>
      </c>
      <c r="V2251" s="123">
        <f>IFERROR(VALUE(TRIM(T2251)),S2251*F2251)</f>
        <v/>
      </c>
      <c r="W2251" s="58">
        <f>IF(F2251&lt;=12,"0-12 mo",IF(F2251&lt;=24,"13-24 mo",IF(F2251&lt;=48,"25-48 mo","49+ mo")))</f>
        <v/>
      </c>
      <c r="X2251" s="58">
        <f>IF(S2251&lt;=35.5,"Q1 Low",IF(S2251&lt;=70.35,"Q2 Mid-Low",IF(S2251&lt;=89.85,"Q3 Mid-High","Q4 High")))</f>
        <v/>
      </c>
      <c r="Y2251" s="58">
        <f>IF(U2251="Yes",1,0)</f>
        <v/>
      </c>
      <c r="Z2251" s="58">
        <f>IF(P2251="Month-to-month",1,0)+IF(M2251="No",1,0)+IF(J2251="No",1,0)+IF(I2251="Fiber optic",1,0)+IF(Q2251="Yes",1,0)</f>
        <v/>
      </c>
    </row>
    <row r="2252" ht="15" customHeight="1" s="59">
      <c r="A2252" s="58" t="inlineStr">
        <is>
          <t>0829-DDVLK</t>
        </is>
      </c>
      <c r="B2252" s="58" t="inlineStr">
        <is>
          <t>Female</t>
        </is>
      </c>
      <c r="C2252" s="58" t="n">
        <v>0</v>
      </c>
      <c r="D2252" s="58" t="inlineStr">
        <is>
          <t>No</t>
        </is>
      </c>
      <c r="E2252" s="58" t="inlineStr">
        <is>
          <t>No</t>
        </is>
      </c>
      <c r="F2252" s="58" t="n">
        <v>15</v>
      </c>
      <c r="G2252" s="58" t="inlineStr">
        <is>
          <t>Yes</t>
        </is>
      </c>
      <c r="H2252" s="58" t="inlineStr">
        <is>
          <t>No</t>
        </is>
      </c>
      <c r="I2252" s="58" t="inlineStr">
        <is>
          <t>No</t>
        </is>
      </c>
      <c r="J2252" s="58" t="inlineStr">
        <is>
          <t>No internet service</t>
        </is>
      </c>
      <c r="K2252" s="58" t="inlineStr">
        <is>
          <t>No internet service</t>
        </is>
      </c>
      <c r="L2252" s="58" t="inlineStr">
        <is>
          <t>No internet service</t>
        </is>
      </c>
      <c r="M2252" s="58" t="inlineStr">
        <is>
          <t>No internet service</t>
        </is>
      </c>
      <c r="N2252" s="58" t="inlineStr">
        <is>
          <t>No internet service</t>
        </is>
      </c>
      <c r="O2252" s="58" t="inlineStr">
        <is>
          <t>No internet service</t>
        </is>
      </c>
      <c r="P2252" s="58" t="inlineStr">
        <is>
          <t>One year</t>
        </is>
      </c>
      <c r="Q2252" s="58" t="inlineStr">
        <is>
          <t>No</t>
        </is>
      </c>
      <c r="R2252" s="58" t="inlineStr">
        <is>
          <t>Credit card (automatic)</t>
        </is>
      </c>
      <c r="S2252" s="123" t="n">
        <v>20.1</v>
      </c>
      <c r="T2252" s="58" t="inlineStr">
        <is>
          <t>302.45</t>
        </is>
      </c>
      <c r="U2252" s="58" t="inlineStr">
        <is>
          <t>No</t>
        </is>
      </c>
      <c r="V2252" s="123">
        <f>IFERROR(VALUE(TRIM(T2252)),S2252*F2252)</f>
        <v/>
      </c>
      <c r="W2252" s="58">
        <f>IF(F2252&lt;=12,"0-12 mo",IF(F2252&lt;=24,"13-24 mo",IF(F2252&lt;=48,"25-48 mo","49+ mo")))</f>
        <v/>
      </c>
      <c r="X2252" s="58">
        <f>IF(S2252&lt;=35.5,"Q1 Low",IF(S2252&lt;=70.35,"Q2 Mid-Low",IF(S2252&lt;=89.85,"Q3 Mid-High","Q4 High")))</f>
        <v/>
      </c>
      <c r="Y2252" s="58">
        <f>IF(U2252="Yes",1,0)</f>
        <v/>
      </c>
      <c r="Z2252" s="58">
        <f>IF(P2252="Month-to-month",1,0)+IF(M2252="No",1,0)+IF(J2252="No",1,0)+IF(I2252="Fiber optic",1,0)+IF(Q2252="Yes",1,0)</f>
        <v/>
      </c>
    </row>
    <row r="2253" ht="15" customHeight="1" s="59">
      <c r="A2253" s="58" t="inlineStr">
        <is>
          <t>1399-UBQIU</t>
        </is>
      </c>
      <c r="B2253" s="58" t="inlineStr">
        <is>
          <t>Male</t>
        </is>
      </c>
      <c r="C2253" s="58" t="n">
        <v>0</v>
      </c>
      <c r="D2253" s="58" t="inlineStr">
        <is>
          <t>No</t>
        </is>
      </c>
      <c r="E2253" s="58" t="inlineStr">
        <is>
          <t>No</t>
        </is>
      </c>
      <c r="F2253" s="58" t="n">
        <v>11</v>
      </c>
      <c r="G2253" s="58" t="inlineStr">
        <is>
          <t>Yes</t>
        </is>
      </c>
      <c r="H2253" s="58" t="inlineStr">
        <is>
          <t>No</t>
        </is>
      </c>
      <c r="I2253" s="58" t="inlineStr">
        <is>
          <t>DSL</t>
        </is>
      </c>
      <c r="J2253" s="58" t="inlineStr">
        <is>
          <t>No</t>
        </is>
      </c>
      <c r="K2253" s="58" t="inlineStr">
        <is>
          <t>No</t>
        </is>
      </c>
      <c r="L2253" s="58" t="inlineStr">
        <is>
          <t>Yes</t>
        </is>
      </c>
      <c r="M2253" s="58" t="inlineStr">
        <is>
          <t>No</t>
        </is>
      </c>
      <c r="N2253" s="58" t="inlineStr">
        <is>
          <t>Yes</t>
        </is>
      </c>
      <c r="O2253" s="58" t="inlineStr">
        <is>
          <t>Yes</t>
        </is>
      </c>
      <c r="P2253" s="58" t="inlineStr">
        <is>
          <t>Month-to-month</t>
        </is>
      </c>
      <c r="Q2253" s="58" t="inlineStr">
        <is>
          <t>Yes</t>
        </is>
      </c>
      <c r="R2253" s="58" t="inlineStr">
        <is>
          <t>Electronic check</t>
        </is>
      </c>
      <c r="S2253" s="123" t="n">
        <v>69.34999999999999</v>
      </c>
      <c r="T2253" s="58" t="inlineStr">
        <is>
          <t>712.25</t>
        </is>
      </c>
      <c r="U2253" s="58" t="inlineStr">
        <is>
          <t>No</t>
        </is>
      </c>
      <c r="V2253" s="123">
        <f>IFERROR(VALUE(TRIM(T2253)),S2253*F2253)</f>
        <v/>
      </c>
      <c r="W2253" s="58">
        <f>IF(F2253&lt;=12,"0-12 mo",IF(F2253&lt;=24,"13-24 mo",IF(F2253&lt;=48,"25-48 mo","49+ mo")))</f>
        <v/>
      </c>
      <c r="X2253" s="58">
        <f>IF(S2253&lt;=35.5,"Q1 Low",IF(S2253&lt;=70.35,"Q2 Mid-Low",IF(S2253&lt;=89.85,"Q3 Mid-High","Q4 High")))</f>
        <v/>
      </c>
      <c r="Y2253" s="58">
        <f>IF(U2253="Yes",1,0)</f>
        <v/>
      </c>
      <c r="Z2253" s="58">
        <f>IF(P2253="Month-to-month",1,0)+IF(M2253="No",1,0)+IF(J2253="No",1,0)+IF(I2253="Fiber optic",1,0)+IF(Q2253="Yes",1,0)</f>
        <v/>
      </c>
    </row>
    <row r="2254" ht="15" customHeight="1" s="59">
      <c r="A2254" s="58" t="inlineStr">
        <is>
          <t>1813-JLKWR</t>
        </is>
      </c>
      <c r="B2254" s="58" t="inlineStr">
        <is>
          <t>Female</t>
        </is>
      </c>
      <c r="C2254" s="58" t="n">
        <v>0</v>
      </c>
      <c r="D2254" s="58" t="inlineStr">
        <is>
          <t>Yes</t>
        </is>
      </c>
      <c r="E2254" s="58" t="inlineStr">
        <is>
          <t>Yes</t>
        </is>
      </c>
      <c r="F2254" s="58" t="n">
        <v>64</v>
      </c>
      <c r="G2254" s="58" t="inlineStr">
        <is>
          <t>Yes</t>
        </is>
      </c>
      <c r="H2254" s="58" t="inlineStr">
        <is>
          <t>No</t>
        </is>
      </c>
      <c r="I2254" s="58" t="inlineStr">
        <is>
          <t>No</t>
        </is>
      </c>
      <c r="J2254" s="58" t="inlineStr">
        <is>
          <t>No internet service</t>
        </is>
      </c>
      <c r="K2254" s="58" t="inlineStr">
        <is>
          <t>No internet service</t>
        </is>
      </c>
      <c r="L2254" s="58" t="inlineStr">
        <is>
          <t>No internet service</t>
        </is>
      </c>
      <c r="M2254" s="58" t="inlineStr">
        <is>
          <t>No internet service</t>
        </is>
      </c>
      <c r="N2254" s="58" t="inlineStr">
        <is>
          <t>No internet service</t>
        </is>
      </c>
      <c r="O2254" s="58" t="inlineStr">
        <is>
          <t>No internet service</t>
        </is>
      </c>
      <c r="P2254" s="58" t="inlineStr">
        <is>
          <t>One year</t>
        </is>
      </c>
      <c r="Q2254" s="58" t="inlineStr">
        <is>
          <t>No</t>
        </is>
      </c>
      <c r="R2254" s="58" t="inlineStr">
        <is>
          <t>Bank transfer (automatic)</t>
        </is>
      </c>
      <c r="S2254" s="123" t="n">
        <v>19.8</v>
      </c>
      <c r="T2254" s="58" t="inlineStr">
        <is>
          <t>1336.65</t>
        </is>
      </c>
      <c r="U2254" s="58" t="inlineStr">
        <is>
          <t>No</t>
        </is>
      </c>
      <c r="V2254" s="123">
        <f>IFERROR(VALUE(TRIM(T2254)),S2254*F2254)</f>
        <v/>
      </c>
      <c r="W2254" s="58">
        <f>IF(F2254&lt;=12,"0-12 mo",IF(F2254&lt;=24,"13-24 mo",IF(F2254&lt;=48,"25-48 mo","49+ mo")))</f>
        <v/>
      </c>
      <c r="X2254" s="58">
        <f>IF(S2254&lt;=35.5,"Q1 Low",IF(S2254&lt;=70.35,"Q2 Mid-Low",IF(S2254&lt;=89.85,"Q3 Mid-High","Q4 High")))</f>
        <v/>
      </c>
      <c r="Y2254" s="58">
        <f>IF(U2254="Yes",1,0)</f>
        <v/>
      </c>
      <c r="Z2254" s="58">
        <f>IF(P2254="Month-to-month",1,0)+IF(M2254="No",1,0)+IF(J2254="No",1,0)+IF(I2254="Fiber optic",1,0)+IF(Q2254="Yes",1,0)</f>
        <v/>
      </c>
    </row>
    <row r="2255" ht="15" customHeight="1" s="59">
      <c r="A2255" s="58" t="inlineStr">
        <is>
          <t>0336-PIKEI</t>
        </is>
      </c>
      <c r="B2255" s="58" t="inlineStr">
        <is>
          <t>Male</t>
        </is>
      </c>
      <c r="C2255" s="58" t="n">
        <v>1</v>
      </c>
      <c r="D2255" s="58" t="inlineStr">
        <is>
          <t>Yes</t>
        </is>
      </c>
      <c r="E2255" s="58" t="inlineStr">
        <is>
          <t>No</t>
        </is>
      </c>
      <c r="F2255" s="58" t="n">
        <v>72</v>
      </c>
      <c r="G2255" s="58" t="inlineStr">
        <is>
          <t>Yes</t>
        </is>
      </c>
      <c r="H2255" s="58" t="inlineStr">
        <is>
          <t>No</t>
        </is>
      </c>
      <c r="I2255" s="58" t="inlineStr">
        <is>
          <t>DSL</t>
        </is>
      </c>
      <c r="J2255" s="58" t="inlineStr">
        <is>
          <t>Yes</t>
        </is>
      </c>
      <c r="K2255" s="58" t="inlineStr">
        <is>
          <t>Yes</t>
        </is>
      </c>
      <c r="L2255" s="58" t="inlineStr">
        <is>
          <t>Yes</t>
        </is>
      </c>
      <c r="M2255" s="58" t="inlineStr">
        <is>
          <t>Yes</t>
        </is>
      </c>
      <c r="N2255" s="58" t="inlineStr">
        <is>
          <t>Yes</t>
        </is>
      </c>
      <c r="O2255" s="58" t="inlineStr">
        <is>
          <t>No</t>
        </is>
      </c>
      <c r="P2255" s="58" t="inlineStr">
        <is>
          <t>Two year</t>
        </is>
      </c>
      <c r="Q2255" s="58" t="inlineStr">
        <is>
          <t>No</t>
        </is>
      </c>
      <c r="R2255" s="58" t="inlineStr">
        <is>
          <t>Bank transfer (automatic)</t>
        </is>
      </c>
      <c r="S2255" s="123" t="n">
        <v>74.40000000000001</v>
      </c>
      <c r="T2255" s="58" t="inlineStr">
        <is>
          <t>5360.75</t>
        </is>
      </c>
      <c r="U2255" s="58" t="inlineStr">
        <is>
          <t>No</t>
        </is>
      </c>
      <c r="V2255" s="123">
        <f>IFERROR(VALUE(TRIM(T2255)),S2255*F2255)</f>
        <v/>
      </c>
      <c r="W2255" s="58">
        <f>IF(F2255&lt;=12,"0-12 mo",IF(F2255&lt;=24,"13-24 mo",IF(F2255&lt;=48,"25-48 mo","49+ mo")))</f>
        <v/>
      </c>
      <c r="X2255" s="58">
        <f>IF(S2255&lt;=35.5,"Q1 Low",IF(S2255&lt;=70.35,"Q2 Mid-Low",IF(S2255&lt;=89.85,"Q3 Mid-High","Q4 High")))</f>
        <v/>
      </c>
      <c r="Y2255" s="58">
        <f>IF(U2255="Yes",1,0)</f>
        <v/>
      </c>
      <c r="Z2255" s="58">
        <f>IF(P2255="Month-to-month",1,0)+IF(M2255="No",1,0)+IF(J2255="No",1,0)+IF(I2255="Fiber optic",1,0)+IF(Q2255="Yes",1,0)</f>
        <v/>
      </c>
    </row>
    <row r="2256" ht="15" customHeight="1" s="59">
      <c r="A2256" s="58" t="inlineStr">
        <is>
          <t>7322-OCWHC</t>
        </is>
      </c>
      <c r="B2256" s="58" t="inlineStr">
        <is>
          <t>Male</t>
        </is>
      </c>
      <c r="C2256" s="58" t="n">
        <v>1</v>
      </c>
      <c r="D2256" s="58" t="inlineStr">
        <is>
          <t>Yes</t>
        </is>
      </c>
      <c r="E2256" s="58" t="inlineStr">
        <is>
          <t>No</t>
        </is>
      </c>
      <c r="F2256" s="58" t="n">
        <v>72</v>
      </c>
      <c r="G2256" s="58" t="inlineStr">
        <is>
          <t>Yes</t>
        </is>
      </c>
      <c r="H2256" s="58" t="inlineStr">
        <is>
          <t>Yes</t>
        </is>
      </c>
      <c r="I2256" s="58" t="inlineStr">
        <is>
          <t>Fiber optic</t>
        </is>
      </c>
      <c r="J2256" s="58" t="inlineStr">
        <is>
          <t>Yes</t>
        </is>
      </c>
      <c r="K2256" s="58" t="inlineStr">
        <is>
          <t>Yes</t>
        </is>
      </c>
      <c r="L2256" s="58" t="inlineStr">
        <is>
          <t>Yes</t>
        </is>
      </c>
      <c r="M2256" s="58" t="inlineStr">
        <is>
          <t>Yes</t>
        </is>
      </c>
      <c r="N2256" s="58" t="inlineStr">
        <is>
          <t>No</t>
        </is>
      </c>
      <c r="O2256" s="58" t="inlineStr">
        <is>
          <t>No</t>
        </is>
      </c>
      <c r="P2256" s="58" t="inlineStr">
        <is>
          <t>Two year</t>
        </is>
      </c>
      <c r="Q2256" s="58" t="inlineStr">
        <is>
          <t>Yes</t>
        </is>
      </c>
      <c r="R2256" s="58" t="inlineStr">
        <is>
          <t>Bank transfer (automatic)</t>
        </is>
      </c>
      <c r="S2256" s="123" t="n">
        <v>93.05</v>
      </c>
      <c r="T2256" s="58" t="inlineStr">
        <is>
          <t>6735.05</t>
        </is>
      </c>
      <c r="U2256" s="58" t="inlineStr">
        <is>
          <t>No</t>
        </is>
      </c>
      <c r="V2256" s="123">
        <f>IFERROR(VALUE(TRIM(T2256)),S2256*F2256)</f>
        <v/>
      </c>
      <c r="W2256" s="58">
        <f>IF(F2256&lt;=12,"0-12 mo",IF(F2256&lt;=24,"13-24 mo",IF(F2256&lt;=48,"25-48 mo","49+ mo")))</f>
        <v/>
      </c>
      <c r="X2256" s="58">
        <f>IF(S2256&lt;=35.5,"Q1 Low",IF(S2256&lt;=70.35,"Q2 Mid-Low",IF(S2256&lt;=89.85,"Q3 Mid-High","Q4 High")))</f>
        <v/>
      </c>
      <c r="Y2256" s="58">
        <f>IF(U2256="Yes",1,0)</f>
        <v/>
      </c>
      <c r="Z2256" s="58">
        <f>IF(P2256="Month-to-month",1,0)+IF(M2256="No",1,0)+IF(J2256="No",1,0)+IF(I2256="Fiber optic",1,0)+IF(Q2256="Yes",1,0)</f>
        <v/>
      </c>
    </row>
    <row r="2257" ht="15" customHeight="1" s="59">
      <c r="A2257" s="58" t="inlineStr">
        <is>
          <t>9537-VHDTA</t>
        </is>
      </c>
      <c r="B2257" s="58" t="inlineStr">
        <is>
          <t>Female</t>
        </is>
      </c>
      <c r="C2257" s="58" t="n">
        <v>0</v>
      </c>
      <c r="D2257" s="58" t="inlineStr">
        <is>
          <t>No</t>
        </is>
      </c>
      <c r="E2257" s="58" t="inlineStr">
        <is>
          <t>Yes</t>
        </is>
      </c>
      <c r="F2257" s="58" t="n">
        <v>1</v>
      </c>
      <c r="G2257" s="58" t="inlineStr">
        <is>
          <t>Yes</t>
        </is>
      </c>
      <c r="H2257" s="58" t="inlineStr">
        <is>
          <t>No</t>
        </is>
      </c>
      <c r="I2257" s="58" t="inlineStr">
        <is>
          <t>DSL</t>
        </is>
      </c>
      <c r="J2257" s="58" t="inlineStr">
        <is>
          <t>Yes</t>
        </is>
      </c>
      <c r="K2257" s="58" t="inlineStr">
        <is>
          <t>No</t>
        </is>
      </c>
      <c r="L2257" s="58" t="inlineStr">
        <is>
          <t>No</t>
        </is>
      </c>
      <c r="M2257" s="58" t="inlineStr">
        <is>
          <t>No</t>
        </is>
      </c>
      <c r="N2257" s="58" t="inlineStr">
        <is>
          <t>No</t>
        </is>
      </c>
      <c r="O2257" s="58" t="inlineStr">
        <is>
          <t>No</t>
        </is>
      </c>
      <c r="P2257" s="58" t="inlineStr">
        <is>
          <t>Month-to-month</t>
        </is>
      </c>
      <c r="Q2257" s="58" t="inlineStr">
        <is>
          <t>No</t>
        </is>
      </c>
      <c r="R2257" s="58" t="inlineStr">
        <is>
          <t>Mailed check</t>
        </is>
      </c>
      <c r="S2257" s="123" t="n">
        <v>51.2</v>
      </c>
      <c r="T2257" s="58" t="inlineStr">
        <is>
          <t>51.2</t>
        </is>
      </c>
      <c r="U2257" s="58" t="inlineStr">
        <is>
          <t>No</t>
        </is>
      </c>
      <c r="V2257" s="123">
        <f>IFERROR(VALUE(TRIM(T2257)),S2257*F2257)</f>
        <v/>
      </c>
      <c r="W2257" s="58">
        <f>IF(F2257&lt;=12,"0-12 mo",IF(F2257&lt;=24,"13-24 mo",IF(F2257&lt;=48,"25-48 mo","49+ mo")))</f>
        <v/>
      </c>
      <c r="X2257" s="58">
        <f>IF(S2257&lt;=35.5,"Q1 Low",IF(S2257&lt;=70.35,"Q2 Mid-Low",IF(S2257&lt;=89.85,"Q3 Mid-High","Q4 High")))</f>
        <v/>
      </c>
      <c r="Y2257" s="58">
        <f>IF(U2257="Yes",1,0)</f>
        <v/>
      </c>
      <c r="Z2257" s="58">
        <f>IF(P2257="Month-to-month",1,0)+IF(M2257="No",1,0)+IF(J2257="No",1,0)+IF(I2257="Fiber optic",1,0)+IF(Q2257="Yes",1,0)</f>
        <v/>
      </c>
    </row>
    <row r="2258" ht="15" customHeight="1" s="59">
      <c r="A2258" s="58" t="inlineStr">
        <is>
          <t>4957-TIALW</t>
        </is>
      </c>
      <c r="B2258" s="58" t="inlineStr">
        <is>
          <t>Female</t>
        </is>
      </c>
      <c r="C2258" s="58" t="n">
        <v>0</v>
      </c>
      <c r="D2258" s="58" t="inlineStr">
        <is>
          <t>No</t>
        </is>
      </c>
      <c r="E2258" s="58" t="inlineStr">
        <is>
          <t>Yes</t>
        </is>
      </c>
      <c r="F2258" s="58" t="n">
        <v>15</v>
      </c>
      <c r="G2258" s="58" t="inlineStr">
        <is>
          <t>Yes</t>
        </is>
      </c>
      <c r="H2258" s="58" t="inlineStr">
        <is>
          <t>No</t>
        </is>
      </c>
      <c r="I2258" s="58" t="inlineStr">
        <is>
          <t>DSL</t>
        </is>
      </c>
      <c r="J2258" s="58" t="inlineStr">
        <is>
          <t>Yes</t>
        </is>
      </c>
      <c r="K2258" s="58" t="inlineStr">
        <is>
          <t>Yes</t>
        </is>
      </c>
      <c r="L2258" s="58" t="inlineStr">
        <is>
          <t>Yes</t>
        </is>
      </c>
      <c r="M2258" s="58" t="inlineStr">
        <is>
          <t>Yes</t>
        </is>
      </c>
      <c r="N2258" s="58" t="inlineStr">
        <is>
          <t>No</t>
        </is>
      </c>
      <c r="O2258" s="58" t="inlineStr">
        <is>
          <t>No</t>
        </is>
      </c>
      <c r="P2258" s="58" t="inlineStr">
        <is>
          <t>One year</t>
        </is>
      </c>
      <c r="Q2258" s="58" t="inlineStr">
        <is>
          <t>No</t>
        </is>
      </c>
      <c r="R2258" s="58" t="inlineStr">
        <is>
          <t>Credit card (automatic)</t>
        </is>
      </c>
      <c r="S2258" s="123" t="n">
        <v>65.59999999999999</v>
      </c>
      <c r="T2258" s="58" t="inlineStr">
        <is>
          <t>1010</t>
        </is>
      </c>
      <c r="U2258" s="58" t="inlineStr">
        <is>
          <t>No</t>
        </is>
      </c>
      <c r="V2258" s="123">
        <f>IFERROR(VALUE(TRIM(T2258)),S2258*F2258)</f>
        <v/>
      </c>
      <c r="W2258" s="58">
        <f>IF(F2258&lt;=12,"0-12 mo",IF(F2258&lt;=24,"13-24 mo",IF(F2258&lt;=48,"25-48 mo","49+ mo")))</f>
        <v/>
      </c>
      <c r="X2258" s="58">
        <f>IF(S2258&lt;=35.5,"Q1 Low",IF(S2258&lt;=70.35,"Q2 Mid-Low",IF(S2258&lt;=89.85,"Q3 Mid-High","Q4 High")))</f>
        <v/>
      </c>
      <c r="Y2258" s="58">
        <f>IF(U2258="Yes",1,0)</f>
        <v/>
      </c>
      <c r="Z2258" s="58">
        <f>IF(P2258="Month-to-month",1,0)+IF(M2258="No",1,0)+IF(J2258="No",1,0)+IF(I2258="Fiber optic",1,0)+IF(Q2258="Yes",1,0)</f>
        <v/>
      </c>
    </row>
    <row r="2259" ht="15" customHeight="1" s="59">
      <c r="A2259" s="58" t="inlineStr">
        <is>
          <t>2054-PJOCK</t>
        </is>
      </c>
      <c r="B2259" s="58" t="inlineStr">
        <is>
          <t>Female</t>
        </is>
      </c>
      <c r="C2259" s="58" t="n">
        <v>0</v>
      </c>
      <c r="D2259" s="58" t="inlineStr">
        <is>
          <t>No</t>
        </is>
      </c>
      <c r="E2259" s="58" t="inlineStr">
        <is>
          <t>No</t>
        </is>
      </c>
      <c r="F2259" s="58" t="n">
        <v>60</v>
      </c>
      <c r="G2259" s="58" t="inlineStr">
        <is>
          <t>Yes</t>
        </is>
      </c>
      <c r="H2259" s="58" t="inlineStr">
        <is>
          <t>Yes</t>
        </is>
      </c>
      <c r="I2259" s="58" t="inlineStr">
        <is>
          <t>DSL</t>
        </is>
      </c>
      <c r="J2259" s="58" t="inlineStr">
        <is>
          <t>No</t>
        </is>
      </c>
      <c r="K2259" s="58" t="inlineStr">
        <is>
          <t>No</t>
        </is>
      </c>
      <c r="L2259" s="58" t="inlineStr">
        <is>
          <t>Yes</t>
        </is>
      </c>
      <c r="M2259" s="58" t="inlineStr">
        <is>
          <t>Yes</t>
        </is>
      </c>
      <c r="N2259" s="58" t="inlineStr">
        <is>
          <t>Yes</t>
        </is>
      </c>
      <c r="O2259" s="58" t="inlineStr">
        <is>
          <t>Yes</t>
        </is>
      </c>
      <c r="P2259" s="58" t="inlineStr">
        <is>
          <t>One year</t>
        </is>
      </c>
      <c r="Q2259" s="58" t="inlineStr">
        <is>
          <t>No</t>
        </is>
      </c>
      <c r="R2259" s="58" t="inlineStr">
        <is>
          <t>Credit card (automatic)</t>
        </is>
      </c>
      <c r="S2259" s="123" t="n">
        <v>80.55</v>
      </c>
      <c r="T2259" s="58" t="inlineStr">
        <is>
          <t>4847.05</t>
        </is>
      </c>
      <c r="U2259" s="58" t="inlineStr">
        <is>
          <t>No</t>
        </is>
      </c>
      <c r="V2259" s="123">
        <f>IFERROR(VALUE(TRIM(T2259)),S2259*F2259)</f>
        <v/>
      </c>
      <c r="W2259" s="58">
        <f>IF(F2259&lt;=12,"0-12 mo",IF(F2259&lt;=24,"13-24 mo",IF(F2259&lt;=48,"25-48 mo","49+ mo")))</f>
        <v/>
      </c>
      <c r="X2259" s="58">
        <f>IF(S2259&lt;=35.5,"Q1 Low",IF(S2259&lt;=70.35,"Q2 Mid-Low",IF(S2259&lt;=89.85,"Q3 Mid-High","Q4 High")))</f>
        <v/>
      </c>
      <c r="Y2259" s="58">
        <f>IF(U2259="Yes",1,0)</f>
        <v/>
      </c>
      <c r="Z2259" s="58">
        <f>IF(P2259="Month-to-month",1,0)+IF(M2259="No",1,0)+IF(J2259="No",1,0)+IF(I2259="Fiber optic",1,0)+IF(Q2259="Yes",1,0)</f>
        <v/>
      </c>
    </row>
    <row r="2260" ht="15" customHeight="1" s="59">
      <c r="A2260" s="58" t="inlineStr">
        <is>
          <t>9150-HEPMB</t>
        </is>
      </c>
      <c r="B2260" s="58" t="inlineStr">
        <is>
          <t>Male</t>
        </is>
      </c>
      <c r="C2260" s="58" t="n">
        <v>0</v>
      </c>
      <c r="D2260" s="58" t="inlineStr">
        <is>
          <t>No</t>
        </is>
      </c>
      <c r="E2260" s="58" t="inlineStr">
        <is>
          <t>No</t>
        </is>
      </c>
      <c r="F2260" s="58" t="n">
        <v>56</v>
      </c>
      <c r="G2260" s="58" t="inlineStr">
        <is>
          <t>Yes</t>
        </is>
      </c>
      <c r="H2260" s="58" t="inlineStr">
        <is>
          <t>No</t>
        </is>
      </c>
      <c r="I2260" s="58" t="inlineStr">
        <is>
          <t>DSL</t>
        </is>
      </c>
      <c r="J2260" s="58" t="inlineStr">
        <is>
          <t>Yes</t>
        </is>
      </c>
      <c r="K2260" s="58" t="inlineStr">
        <is>
          <t>No</t>
        </is>
      </c>
      <c r="L2260" s="58" t="inlineStr">
        <is>
          <t>Yes</t>
        </is>
      </c>
      <c r="M2260" s="58" t="inlineStr">
        <is>
          <t>No</t>
        </is>
      </c>
      <c r="N2260" s="58" t="inlineStr">
        <is>
          <t>No</t>
        </is>
      </c>
      <c r="O2260" s="58" t="inlineStr">
        <is>
          <t>No</t>
        </is>
      </c>
      <c r="P2260" s="58" t="inlineStr">
        <is>
          <t>One year</t>
        </is>
      </c>
      <c r="Q2260" s="58" t="inlineStr">
        <is>
          <t>No</t>
        </is>
      </c>
      <c r="R2260" s="58" t="inlineStr">
        <is>
          <t>Mailed check</t>
        </is>
      </c>
      <c r="S2260" s="123" t="n">
        <v>52.7</v>
      </c>
      <c r="T2260" s="58" t="inlineStr">
        <is>
          <t>3019.7</t>
        </is>
      </c>
      <c r="U2260" s="58" t="inlineStr">
        <is>
          <t>No</t>
        </is>
      </c>
      <c r="V2260" s="123">
        <f>IFERROR(VALUE(TRIM(T2260)),S2260*F2260)</f>
        <v/>
      </c>
      <c r="W2260" s="58">
        <f>IF(F2260&lt;=12,"0-12 mo",IF(F2260&lt;=24,"13-24 mo",IF(F2260&lt;=48,"25-48 mo","49+ mo")))</f>
        <v/>
      </c>
      <c r="X2260" s="58">
        <f>IF(S2260&lt;=35.5,"Q1 Low",IF(S2260&lt;=70.35,"Q2 Mid-Low",IF(S2260&lt;=89.85,"Q3 Mid-High","Q4 High")))</f>
        <v/>
      </c>
      <c r="Y2260" s="58">
        <f>IF(U2260="Yes",1,0)</f>
        <v/>
      </c>
      <c r="Z2260" s="58">
        <f>IF(P2260="Month-to-month",1,0)+IF(M2260="No",1,0)+IF(J2260="No",1,0)+IF(I2260="Fiber optic",1,0)+IF(Q2260="Yes",1,0)</f>
        <v/>
      </c>
    </row>
    <row r="2261" ht="15" customHeight="1" s="59">
      <c r="A2261" s="58" t="inlineStr">
        <is>
          <t>9030-QGZNL</t>
        </is>
      </c>
      <c r="B2261" s="58" t="inlineStr">
        <is>
          <t>Female</t>
        </is>
      </c>
      <c r="C2261" s="58" t="n">
        <v>0</v>
      </c>
      <c r="D2261" s="58" t="inlineStr">
        <is>
          <t>No</t>
        </is>
      </c>
      <c r="E2261" s="58" t="inlineStr">
        <is>
          <t>No</t>
        </is>
      </c>
      <c r="F2261" s="58" t="n">
        <v>8</v>
      </c>
      <c r="G2261" s="58" t="inlineStr">
        <is>
          <t>Yes</t>
        </is>
      </c>
      <c r="H2261" s="58" t="inlineStr">
        <is>
          <t>No</t>
        </is>
      </c>
      <c r="I2261" s="58" t="inlineStr">
        <is>
          <t>No</t>
        </is>
      </c>
      <c r="J2261" s="58" t="inlineStr">
        <is>
          <t>No internet service</t>
        </is>
      </c>
      <c r="K2261" s="58" t="inlineStr">
        <is>
          <t>No internet service</t>
        </is>
      </c>
      <c r="L2261" s="58" t="inlineStr">
        <is>
          <t>No internet service</t>
        </is>
      </c>
      <c r="M2261" s="58" t="inlineStr">
        <is>
          <t>No internet service</t>
        </is>
      </c>
      <c r="N2261" s="58" t="inlineStr">
        <is>
          <t>No internet service</t>
        </is>
      </c>
      <c r="O2261" s="58" t="inlineStr">
        <is>
          <t>No internet service</t>
        </is>
      </c>
      <c r="P2261" s="58" t="inlineStr">
        <is>
          <t>Two year</t>
        </is>
      </c>
      <c r="Q2261" s="58" t="inlineStr">
        <is>
          <t>No</t>
        </is>
      </c>
      <c r="R2261" s="58" t="inlineStr">
        <is>
          <t>Mailed check</t>
        </is>
      </c>
      <c r="S2261" s="123" t="n">
        <v>20.85</v>
      </c>
      <c r="T2261" s="58" t="inlineStr">
        <is>
          <t>161.65</t>
        </is>
      </c>
      <c r="U2261" s="58" t="inlineStr">
        <is>
          <t>No</t>
        </is>
      </c>
      <c r="V2261" s="123">
        <f>IFERROR(VALUE(TRIM(T2261)),S2261*F2261)</f>
        <v/>
      </c>
      <c r="W2261" s="58">
        <f>IF(F2261&lt;=12,"0-12 mo",IF(F2261&lt;=24,"13-24 mo",IF(F2261&lt;=48,"25-48 mo","49+ mo")))</f>
        <v/>
      </c>
      <c r="X2261" s="58">
        <f>IF(S2261&lt;=35.5,"Q1 Low",IF(S2261&lt;=70.35,"Q2 Mid-Low",IF(S2261&lt;=89.85,"Q3 Mid-High","Q4 High")))</f>
        <v/>
      </c>
      <c r="Y2261" s="58">
        <f>IF(U2261="Yes",1,0)</f>
        <v/>
      </c>
      <c r="Z2261" s="58">
        <f>IF(P2261="Month-to-month",1,0)+IF(M2261="No",1,0)+IF(J2261="No",1,0)+IF(I2261="Fiber optic",1,0)+IF(Q2261="Yes",1,0)</f>
        <v/>
      </c>
    </row>
    <row r="2262" ht="15" customHeight="1" s="59">
      <c r="A2262" s="58" t="inlineStr">
        <is>
          <t>6204-IEUXJ</t>
        </is>
      </c>
      <c r="B2262" s="58" t="inlineStr">
        <is>
          <t>Female</t>
        </is>
      </c>
      <c r="C2262" s="58" t="n">
        <v>0</v>
      </c>
      <c r="D2262" s="58" t="inlineStr">
        <is>
          <t>No</t>
        </is>
      </c>
      <c r="E2262" s="58" t="inlineStr">
        <is>
          <t>No</t>
        </is>
      </c>
      <c r="F2262" s="58" t="n">
        <v>3</v>
      </c>
      <c r="G2262" s="58" t="inlineStr">
        <is>
          <t>Yes</t>
        </is>
      </c>
      <c r="H2262" s="58" t="inlineStr">
        <is>
          <t>No</t>
        </is>
      </c>
      <c r="I2262" s="58" t="inlineStr">
        <is>
          <t>Fiber optic</t>
        </is>
      </c>
      <c r="J2262" s="58" t="inlineStr">
        <is>
          <t>No</t>
        </is>
      </c>
      <c r="K2262" s="58" t="inlineStr">
        <is>
          <t>No</t>
        </is>
      </c>
      <c r="L2262" s="58" t="inlineStr">
        <is>
          <t>Yes</t>
        </is>
      </c>
      <c r="M2262" s="58" t="inlineStr">
        <is>
          <t>Yes</t>
        </is>
      </c>
      <c r="N2262" s="58" t="inlineStr">
        <is>
          <t>No</t>
        </is>
      </c>
      <c r="O2262" s="58" t="inlineStr">
        <is>
          <t>No</t>
        </is>
      </c>
      <c r="P2262" s="58" t="inlineStr">
        <is>
          <t>Month-to-month</t>
        </is>
      </c>
      <c r="Q2262" s="58" t="inlineStr">
        <is>
          <t>No</t>
        </is>
      </c>
      <c r="R2262" s="58" t="inlineStr">
        <is>
          <t>Credit card (automatic)</t>
        </is>
      </c>
      <c r="S2262" s="123" t="n">
        <v>80.09999999999999</v>
      </c>
      <c r="T2262" s="58" t="inlineStr">
        <is>
          <t>217.55</t>
        </is>
      </c>
      <c r="U2262" s="58" t="inlineStr">
        <is>
          <t>Yes</t>
        </is>
      </c>
      <c r="V2262" s="123">
        <f>IFERROR(VALUE(TRIM(T2262)),S2262*F2262)</f>
        <v/>
      </c>
      <c r="W2262" s="58">
        <f>IF(F2262&lt;=12,"0-12 mo",IF(F2262&lt;=24,"13-24 mo",IF(F2262&lt;=48,"25-48 mo","49+ mo")))</f>
        <v/>
      </c>
      <c r="X2262" s="58">
        <f>IF(S2262&lt;=35.5,"Q1 Low",IF(S2262&lt;=70.35,"Q2 Mid-Low",IF(S2262&lt;=89.85,"Q3 Mid-High","Q4 High")))</f>
        <v/>
      </c>
      <c r="Y2262" s="58">
        <f>IF(U2262="Yes",1,0)</f>
        <v/>
      </c>
      <c r="Z2262" s="58">
        <f>IF(P2262="Month-to-month",1,0)+IF(M2262="No",1,0)+IF(J2262="No",1,0)+IF(I2262="Fiber optic",1,0)+IF(Q2262="Yes",1,0)</f>
        <v/>
      </c>
    </row>
    <row r="2263" ht="15" customHeight="1" s="59">
      <c r="A2263" s="58" t="inlineStr">
        <is>
          <t>3126-WQMGH</t>
        </is>
      </c>
      <c r="B2263" s="58" t="inlineStr">
        <is>
          <t>Female</t>
        </is>
      </c>
      <c r="C2263" s="58" t="n">
        <v>0</v>
      </c>
      <c r="D2263" s="58" t="inlineStr">
        <is>
          <t>Yes</t>
        </is>
      </c>
      <c r="E2263" s="58" t="inlineStr">
        <is>
          <t>No</t>
        </is>
      </c>
      <c r="F2263" s="58" t="n">
        <v>49</v>
      </c>
      <c r="G2263" s="58" t="inlineStr">
        <is>
          <t>Yes</t>
        </is>
      </c>
      <c r="H2263" s="58" t="inlineStr">
        <is>
          <t>Yes</t>
        </is>
      </c>
      <c r="I2263" s="58" t="inlineStr">
        <is>
          <t>DSL</t>
        </is>
      </c>
      <c r="J2263" s="58" t="inlineStr">
        <is>
          <t>No</t>
        </is>
      </c>
      <c r="K2263" s="58" t="inlineStr">
        <is>
          <t>No</t>
        </is>
      </c>
      <c r="L2263" s="58" t="inlineStr">
        <is>
          <t>No</t>
        </is>
      </c>
      <c r="M2263" s="58" t="inlineStr">
        <is>
          <t>No</t>
        </is>
      </c>
      <c r="N2263" s="58" t="inlineStr">
        <is>
          <t>No</t>
        </is>
      </c>
      <c r="O2263" s="58" t="inlineStr">
        <is>
          <t>No</t>
        </is>
      </c>
      <c r="P2263" s="58" t="inlineStr">
        <is>
          <t>Month-to-month</t>
        </is>
      </c>
      <c r="Q2263" s="58" t="inlineStr">
        <is>
          <t>Yes</t>
        </is>
      </c>
      <c r="R2263" s="58" t="inlineStr">
        <is>
          <t>Credit card (automatic)</t>
        </is>
      </c>
      <c r="S2263" s="123" t="n">
        <v>52.15</v>
      </c>
      <c r="T2263" s="58" t="inlineStr">
        <is>
          <t>2583.75</t>
        </is>
      </c>
      <c r="U2263" s="58" t="inlineStr">
        <is>
          <t>No</t>
        </is>
      </c>
      <c r="V2263" s="123">
        <f>IFERROR(VALUE(TRIM(T2263)),S2263*F2263)</f>
        <v/>
      </c>
      <c r="W2263" s="58">
        <f>IF(F2263&lt;=12,"0-12 mo",IF(F2263&lt;=24,"13-24 mo",IF(F2263&lt;=48,"25-48 mo","49+ mo")))</f>
        <v/>
      </c>
      <c r="X2263" s="58">
        <f>IF(S2263&lt;=35.5,"Q1 Low",IF(S2263&lt;=70.35,"Q2 Mid-Low",IF(S2263&lt;=89.85,"Q3 Mid-High","Q4 High")))</f>
        <v/>
      </c>
      <c r="Y2263" s="58">
        <f>IF(U2263="Yes",1,0)</f>
        <v/>
      </c>
      <c r="Z2263" s="58">
        <f>IF(P2263="Month-to-month",1,0)+IF(M2263="No",1,0)+IF(J2263="No",1,0)+IF(I2263="Fiber optic",1,0)+IF(Q2263="Yes",1,0)</f>
        <v/>
      </c>
    </row>
    <row r="2264" ht="15" customHeight="1" s="59">
      <c r="A2264" s="58" t="inlineStr">
        <is>
          <t>4529-CKBCL</t>
        </is>
      </c>
      <c r="B2264" s="58" t="inlineStr">
        <is>
          <t>Female</t>
        </is>
      </c>
      <c r="C2264" s="58" t="n">
        <v>0</v>
      </c>
      <c r="D2264" s="58" t="inlineStr">
        <is>
          <t>No</t>
        </is>
      </c>
      <c r="E2264" s="58" t="inlineStr">
        <is>
          <t>No</t>
        </is>
      </c>
      <c r="F2264" s="58" t="n">
        <v>2</v>
      </c>
      <c r="G2264" s="58" t="inlineStr">
        <is>
          <t>Yes</t>
        </is>
      </c>
      <c r="H2264" s="58" t="inlineStr">
        <is>
          <t>No</t>
        </is>
      </c>
      <c r="I2264" s="58" t="inlineStr">
        <is>
          <t>Fiber optic</t>
        </is>
      </c>
      <c r="J2264" s="58" t="inlineStr">
        <is>
          <t>No</t>
        </is>
      </c>
      <c r="K2264" s="58" t="inlineStr">
        <is>
          <t>No</t>
        </is>
      </c>
      <c r="L2264" s="58" t="inlineStr">
        <is>
          <t>No</t>
        </is>
      </c>
      <c r="M2264" s="58" t="inlineStr">
        <is>
          <t>No</t>
        </is>
      </c>
      <c r="N2264" s="58" t="inlineStr">
        <is>
          <t>Yes</t>
        </is>
      </c>
      <c r="O2264" s="58" t="inlineStr">
        <is>
          <t>No</t>
        </is>
      </c>
      <c r="P2264" s="58" t="inlineStr">
        <is>
          <t>Month-to-month</t>
        </is>
      </c>
      <c r="Q2264" s="58" t="inlineStr">
        <is>
          <t>Yes</t>
        </is>
      </c>
      <c r="R2264" s="58" t="inlineStr">
        <is>
          <t>Electronic check</t>
        </is>
      </c>
      <c r="S2264" s="123" t="n">
        <v>80.2</v>
      </c>
      <c r="T2264" s="58" t="inlineStr">
        <is>
          <t>146.05</t>
        </is>
      </c>
      <c r="U2264" s="58" t="inlineStr">
        <is>
          <t>Yes</t>
        </is>
      </c>
      <c r="V2264" s="123">
        <f>IFERROR(VALUE(TRIM(T2264)),S2264*F2264)</f>
        <v/>
      </c>
      <c r="W2264" s="58">
        <f>IF(F2264&lt;=12,"0-12 mo",IF(F2264&lt;=24,"13-24 mo",IF(F2264&lt;=48,"25-48 mo","49+ mo")))</f>
        <v/>
      </c>
      <c r="X2264" s="58">
        <f>IF(S2264&lt;=35.5,"Q1 Low",IF(S2264&lt;=70.35,"Q2 Mid-Low",IF(S2264&lt;=89.85,"Q3 Mid-High","Q4 High")))</f>
        <v/>
      </c>
      <c r="Y2264" s="58">
        <f>IF(U2264="Yes",1,0)</f>
        <v/>
      </c>
      <c r="Z2264" s="58">
        <f>IF(P2264="Month-to-month",1,0)+IF(M2264="No",1,0)+IF(J2264="No",1,0)+IF(I2264="Fiber optic",1,0)+IF(Q2264="Yes",1,0)</f>
        <v/>
      </c>
    </row>
    <row r="2265" ht="15" customHeight="1" s="59">
      <c r="A2265" s="58" t="inlineStr">
        <is>
          <t>2506-CLAKW</t>
        </is>
      </c>
      <c r="B2265" s="58" t="inlineStr">
        <is>
          <t>Female</t>
        </is>
      </c>
      <c r="C2265" s="58" t="n">
        <v>0</v>
      </c>
      <c r="D2265" s="58" t="inlineStr">
        <is>
          <t>No</t>
        </is>
      </c>
      <c r="E2265" s="58" t="inlineStr">
        <is>
          <t>No</t>
        </is>
      </c>
      <c r="F2265" s="58" t="n">
        <v>6</v>
      </c>
      <c r="G2265" s="58" t="inlineStr">
        <is>
          <t>Yes</t>
        </is>
      </c>
      <c r="H2265" s="58" t="inlineStr">
        <is>
          <t>No</t>
        </is>
      </c>
      <c r="I2265" s="58" t="inlineStr">
        <is>
          <t>Fiber optic</t>
        </is>
      </c>
      <c r="J2265" s="58" t="inlineStr">
        <is>
          <t>Yes</t>
        </is>
      </c>
      <c r="K2265" s="58" t="inlineStr">
        <is>
          <t>Yes</t>
        </is>
      </c>
      <c r="L2265" s="58" t="inlineStr">
        <is>
          <t>Yes</t>
        </is>
      </c>
      <c r="M2265" s="58" t="inlineStr">
        <is>
          <t>Yes</t>
        </is>
      </c>
      <c r="N2265" s="58" t="inlineStr">
        <is>
          <t>No</t>
        </is>
      </c>
      <c r="O2265" s="58" t="inlineStr">
        <is>
          <t>Yes</t>
        </is>
      </c>
      <c r="P2265" s="58" t="inlineStr">
        <is>
          <t>Month-to-month</t>
        </is>
      </c>
      <c r="Q2265" s="58" t="inlineStr">
        <is>
          <t>Yes</t>
        </is>
      </c>
      <c r="R2265" s="58" t="inlineStr">
        <is>
          <t>Bank transfer (automatic)</t>
        </is>
      </c>
      <c r="S2265" s="123" t="n">
        <v>98.15000000000001</v>
      </c>
      <c r="T2265" s="58" t="inlineStr">
        <is>
          <t>567.45</t>
        </is>
      </c>
      <c r="U2265" s="58" t="inlineStr">
        <is>
          <t>Yes</t>
        </is>
      </c>
      <c r="V2265" s="123">
        <f>IFERROR(VALUE(TRIM(T2265)),S2265*F2265)</f>
        <v/>
      </c>
      <c r="W2265" s="58">
        <f>IF(F2265&lt;=12,"0-12 mo",IF(F2265&lt;=24,"13-24 mo",IF(F2265&lt;=48,"25-48 mo","49+ mo")))</f>
        <v/>
      </c>
      <c r="X2265" s="58">
        <f>IF(S2265&lt;=35.5,"Q1 Low",IF(S2265&lt;=70.35,"Q2 Mid-Low",IF(S2265&lt;=89.85,"Q3 Mid-High","Q4 High")))</f>
        <v/>
      </c>
      <c r="Y2265" s="58">
        <f>IF(U2265="Yes",1,0)</f>
        <v/>
      </c>
      <c r="Z2265" s="58">
        <f>IF(P2265="Month-to-month",1,0)+IF(M2265="No",1,0)+IF(J2265="No",1,0)+IF(I2265="Fiber optic",1,0)+IF(Q2265="Yes",1,0)</f>
        <v/>
      </c>
    </row>
    <row r="2266" ht="15" customHeight="1" s="59">
      <c r="A2266" s="58" t="inlineStr">
        <is>
          <t>7176-WRTNX</t>
        </is>
      </c>
      <c r="B2266" s="58" t="inlineStr">
        <is>
          <t>Male</t>
        </is>
      </c>
      <c r="C2266" s="58" t="n">
        <v>0</v>
      </c>
      <c r="D2266" s="58" t="inlineStr">
        <is>
          <t>No</t>
        </is>
      </c>
      <c r="E2266" s="58" t="inlineStr">
        <is>
          <t>No</t>
        </is>
      </c>
      <c r="F2266" s="58" t="n">
        <v>70</v>
      </c>
      <c r="G2266" s="58" t="inlineStr">
        <is>
          <t>Yes</t>
        </is>
      </c>
      <c r="H2266" s="58" t="inlineStr">
        <is>
          <t>Yes</t>
        </is>
      </c>
      <c r="I2266" s="58" t="inlineStr">
        <is>
          <t>Fiber optic</t>
        </is>
      </c>
      <c r="J2266" s="58" t="inlineStr">
        <is>
          <t>Yes</t>
        </is>
      </c>
      <c r="K2266" s="58" t="inlineStr">
        <is>
          <t>Yes</t>
        </is>
      </c>
      <c r="L2266" s="58" t="inlineStr">
        <is>
          <t>Yes</t>
        </is>
      </c>
      <c r="M2266" s="58" t="inlineStr">
        <is>
          <t>Yes</t>
        </is>
      </c>
      <c r="N2266" s="58" t="inlineStr">
        <is>
          <t>Yes</t>
        </is>
      </c>
      <c r="O2266" s="58" t="inlineStr">
        <is>
          <t>Yes</t>
        </is>
      </c>
      <c r="P2266" s="58" t="inlineStr">
        <is>
          <t>Two year</t>
        </is>
      </c>
      <c r="Q2266" s="58" t="inlineStr">
        <is>
          <t>Yes</t>
        </is>
      </c>
      <c r="R2266" s="58" t="inlineStr">
        <is>
          <t>Bank transfer (automatic)</t>
        </is>
      </c>
      <c r="S2266" s="123" t="n">
        <v>114.95</v>
      </c>
      <c r="T2266" s="58" t="inlineStr">
        <is>
          <t>7711.25</t>
        </is>
      </c>
      <c r="U2266" s="58" t="inlineStr">
        <is>
          <t>No</t>
        </is>
      </c>
      <c r="V2266" s="123">
        <f>IFERROR(VALUE(TRIM(T2266)),S2266*F2266)</f>
        <v/>
      </c>
      <c r="W2266" s="58">
        <f>IF(F2266&lt;=12,"0-12 mo",IF(F2266&lt;=24,"13-24 mo",IF(F2266&lt;=48,"25-48 mo","49+ mo")))</f>
        <v/>
      </c>
      <c r="X2266" s="58">
        <f>IF(S2266&lt;=35.5,"Q1 Low",IF(S2266&lt;=70.35,"Q2 Mid-Low",IF(S2266&lt;=89.85,"Q3 Mid-High","Q4 High")))</f>
        <v/>
      </c>
      <c r="Y2266" s="58">
        <f>IF(U2266="Yes",1,0)</f>
        <v/>
      </c>
      <c r="Z2266" s="58">
        <f>IF(P2266="Month-to-month",1,0)+IF(M2266="No",1,0)+IF(J2266="No",1,0)+IF(I2266="Fiber optic",1,0)+IF(Q2266="Yes",1,0)</f>
        <v/>
      </c>
    </row>
    <row r="2267" ht="15" customHeight="1" s="59">
      <c r="A2267" s="58" t="inlineStr">
        <is>
          <t>1583-IHQZE</t>
        </is>
      </c>
      <c r="B2267" s="58" t="inlineStr">
        <is>
          <t>Male</t>
        </is>
      </c>
      <c r="C2267" s="58" t="n">
        <v>0</v>
      </c>
      <c r="D2267" s="58" t="inlineStr">
        <is>
          <t>No</t>
        </is>
      </c>
      <c r="E2267" s="58" t="inlineStr">
        <is>
          <t>No</t>
        </is>
      </c>
      <c r="F2267" s="58" t="n">
        <v>12</v>
      </c>
      <c r="G2267" s="58" t="inlineStr">
        <is>
          <t>Yes</t>
        </is>
      </c>
      <c r="H2267" s="58" t="inlineStr">
        <is>
          <t>Yes</t>
        </is>
      </c>
      <c r="I2267" s="58" t="inlineStr">
        <is>
          <t>Fiber optic</t>
        </is>
      </c>
      <c r="J2267" s="58" t="inlineStr">
        <is>
          <t>No</t>
        </is>
      </c>
      <c r="K2267" s="58" t="inlineStr">
        <is>
          <t>Yes</t>
        </is>
      </c>
      <c r="L2267" s="58" t="inlineStr">
        <is>
          <t>Yes</t>
        </is>
      </c>
      <c r="M2267" s="58" t="inlineStr">
        <is>
          <t>Yes</t>
        </is>
      </c>
      <c r="N2267" s="58" t="inlineStr">
        <is>
          <t>Yes</t>
        </is>
      </c>
      <c r="O2267" s="58" t="inlineStr">
        <is>
          <t>Yes</t>
        </is>
      </c>
      <c r="P2267" s="58" t="inlineStr">
        <is>
          <t>Month-to-month</t>
        </is>
      </c>
      <c r="Q2267" s="58" t="inlineStr">
        <is>
          <t>Yes</t>
        </is>
      </c>
      <c r="R2267" s="58" t="inlineStr">
        <is>
          <t>Mailed check</t>
        </is>
      </c>
      <c r="S2267" s="123" t="n">
        <v>112.95</v>
      </c>
      <c r="T2267" s="58" t="inlineStr">
        <is>
          <t>1384.75</t>
        </is>
      </c>
      <c r="U2267" s="58" t="inlineStr">
        <is>
          <t>Yes</t>
        </is>
      </c>
      <c r="V2267" s="123">
        <f>IFERROR(VALUE(TRIM(T2267)),S2267*F2267)</f>
        <v/>
      </c>
      <c r="W2267" s="58">
        <f>IF(F2267&lt;=12,"0-12 mo",IF(F2267&lt;=24,"13-24 mo",IF(F2267&lt;=48,"25-48 mo","49+ mo")))</f>
        <v/>
      </c>
      <c r="X2267" s="58">
        <f>IF(S2267&lt;=35.5,"Q1 Low",IF(S2267&lt;=70.35,"Q2 Mid-Low",IF(S2267&lt;=89.85,"Q3 Mid-High","Q4 High")))</f>
        <v/>
      </c>
      <c r="Y2267" s="58">
        <f>IF(U2267="Yes",1,0)</f>
        <v/>
      </c>
      <c r="Z2267" s="58">
        <f>IF(P2267="Month-to-month",1,0)+IF(M2267="No",1,0)+IF(J2267="No",1,0)+IF(I2267="Fiber optic",1,0)+IF(Q2267="Yes",1,0)</f>
        <v/>
      </c>
    </row>
    <row r="2268" ht="15" customHeight="1" s="59">
      <c r="A2268" s="58" t="inlineStr">
        <is>
          <t>5732-IKGQH</t>
        </is>
      </c>
      <c r="B2268" s="58" t="inlineStr">
        <is>
          <t>Male</t>
        </is>
      </c>
      <c r="C2268" s="58" t="n">
        <v>1</v>
      </c>
      <c r="D2268" s="58" t="inlineStr">
        <is>
          <t>Yes</t>
        </is>
      </c>
      <c r="E2268" s="58" t="inlineStr">
        <is>
          <t>No</t>
        </is>
      </c>
      <c r="F2268" s="58" t="n">
        <v>52</v>
      </c>
      <c r="G2268" s="58" t="inlineStr">
        <is>
          <t>Yes</t>
        </is>
      </c>
      <c r="H2268" s="58" t="inlineStr">
        <is>
          <t>No</t>
        </is>
      </c>
      <c r="I2268" s="58" t="inlineStr">
        <is>
          <t>Fiber optic</t>
        </is>
      </c>
      <c r="J2268" s="58" t="inlineStr">
        <is>
          <t>Yes</t>
        </is>
      </c>
      <c r="K2268" s="58" t="inlineStr">
        <is>
          <t>No</t>
        </is>
      </c>
      <c r="L2268" s="58" t="inlineStr">
        <is>
          <t>Yes</t>
        </is>
      </c>
      <c r="M2268" s="58" t="inlineStr">
        <is>
          <t>Yes</t>
        </is>
      </c>
      <c r="N2268" s="58" t="inlineStr">
        <is>
          <t>Yes</t>
        </is>
      </c>
      <c r="O2268" s="58" t="inlineStr">
        <is>
          <t>Yes</t>
        </is>
      </c>
      <c r="P2268" s="58" t="inlineStr">
        <is>
          <t>One year</t>
        </is>
      </c>
      <c r="Q2268" s="58" t="inlineStr">
        <is>
          <t>Yes</t>
        </is>
      </c>
      <c r="R2268" s="58" t="inlineStr">
        <is>
          <t>Bank transfer (automatic)</t>
        </is>
      </c>
      <c r="S2268" s="123" t="n">
        <v>104.45</v>
      </c>
      <c r="T2268" s="58" t="inlineStr">
        <is>
          <t>5481.25</t>
        </is>
      </c>
      <c r="U2268" s="58" t="inlineStr">
        <is>
          <t>No</t>
        </is>
      </c>
      <c r="V2268" s="123">
        <f>IFERROR(VALUE(TRIM(T2268)),S2268*F2268)</f>
        <v/>
      </c>
      <c r="W2268" s="58">
        <f>IF(F2268&lt;=12,"0-12 mo",IF(F2268&lt;=24,"13-24 mo",IF(F2268&lt;=48,"25-48 mo","49+ mo")))</f>
        <v/>
      </c>
      <c r="X2268" s="58">
        <f>IF(S2268&lt;=35.5,"Q1 Low",IF(S2268&lt;=70.35,"Q2 Mid-Low",IF(S2268&lt;=89.85,"Q3 Mid-High","Q4 High")))</f>
        <v/>
      </c>
      <c r="Y2268" s="58">
        <f>IF(U2268="Yes",1,0)</f>
        <v/>
      </c>
      <c r="Z2268" s="58">
        <f>IF(P2268="Month-to-month",1,0)+IF(M2268="No",1,0)+IF(J2268="No",1,0)+IF(I2268="Fiber optic",1,0)+IF(Q2268="Yes",1,0)</f>
        <v/>
      </c>
    </row>
    <row r="2269" ht="15" customHeight="1" s="59">
      <c r="A2269" s="58" t="inlineStr">
        <is>
          <t>9239-GZHZE</t>
        </is>
      </c>
      <c r="B2269" s="58" t="inlineStr">
        <is>
          <t>Female</t>
        </is>
      </c>
      <c r="C2269" s="58" t="n">
        <v>0</v>
      </c>
      <c r="D2269" s="58" t="inlineStr">
        <is>
          <t>Yes</t>
        </is>
      </c>
      <c r="E2269" s="58" t="inlineStr">
        <is>
          <t>No</t>
        </is>
      </c>
      <c r="F2269" s="58" t="n">
        <v>72</v>
      </c>
      <c r="G2269" s="58" t="inlineStr">
        <is>
          <t>Yes</t>
        </is>
      </c>
      <c r="H2269" s="58" t="inlineStr">
        <is>
          <t>Yes</t>
        </is>
      </c>
      <c r="I2269" s="58" t="inlineStr">
        <is>
          <t>Fiber optic</t>
        </is>
      </c>
      <c r="J2269" s="58" t="inlineStr">
        <is>
          <t>Yes</t>
        </is>
      </c>
      <c r="K2269" s="58" t="inlineStr">
        <is>
          <t>Yes</t>
        </is>
      </c>
      <c r="L2269" s="58" t="inlineStr">
        <is>
          <t>Yes</t>
        </is>
      </c>
      <c r="M2269" s="58" t="inlineStr">
        <is>
          <t>Yes</t>
        </is>
      </c>
      <c r="N2269" s="58" t="inlineStr">
        <is>
          <t>Yes</t>
        </is>
      </c>
      <c r="O2269" s="58" t="inlineStr">
        <is>
          <t>Yes</t>
        </is>
      </c>
      <c r="P2269" s="58" t="inlineStr">
        <is>
          <t>Two year</t>
        </is>
      </c>
      <c r="Q2269" s="58" t="inlineStr">
        <is>
          <t>Yes</t>
        </is>
      </c>
      <c r="R2269" s="58" t="inlineStr">
        <is>
          <t>Credit card (automatic)</t>
        </is>
      </c>
      <c r="S2269" s="123" t="n">
        <v>113.65</v>
      </c>
      <c r="T2269" s="58" t="inlineStr">
        <is>
          <t>8124.2</t>
        </is>
      </c>
      <c r="U2269" s="58" t="inlineStr">
        <is>
          <t>No</t>
        </is>
      </c>
      <c r="V2269" s="123">
        <f>IFERROR(VALUE(TRIM(T2269)),S2269*F2269)</f>
        <v/>
      </c>
      <c r="W2269" s="58">
        <f>IF(F2269&lt;=12,"0-12 mo",IF(F2269&lt;=24,"13-24 mo",IF(F2269&lt;=48,"25-48 mo","49+ mo")))</f>
        <v/>
      </c>
      <c r="X2269" s="58">
        <f>IF(S2269&lt;=35.5,"Q1 Low",IF(S2269&lt;=70.35,"Q2 Mid-Low",IF(S2269&lt;=89.85,"Q3 Mid-High","Q4 High")))</f>
        <v/>
      </c>
      <c r="Y2269" s="58">
        <f>IF(U2269="Yes",1,0)</f>
        <v/>
      </c>
      <c r="Z2269" s="58">
        <f>IF(P2269="Month-to-month",1,0)+IF(M2269="No",1,0)+IF(J2269="No",1,0)+IF(I2269="Fiber optic",1,0)+IF(Q2269="Yes",1,0)</f>
        <v/>
      </c>
    </row>
    <row r="2270" ht="15" customHeight="1" s="59">
      <c r="A2270" s="58" t="inlineStr">
        <is>
          <t>7205-BAIAD</t>
        </is>
      </c>
      <c r="B2270" s="58" t="inlineStr">
        <is>
          <t>Female</t>
        </is>
      </c>
      <c r="C2270" s="58" t="n">
        <v>0</v>
      </c>
      <c r="D2270" s="58" t="inlineStr">
        <is>
          <t>No</t>
        </is>
      </c>
      <c r="E2270" s="58" t="inlineStr">
        <is>
          <t>No</t>
        </is>
      </c>
      <c r="F2270" s="58" t="n">
        <v>40</v>
      </c>
      <c r="G2270" s="58" t="inlineStr">
        <is>
          <t>Yes</t>
        </is>
      </c>
      <c r="H2270" s="58" t="inlineStr">
        <is>
          <t>No</t>
        </is>
      </c>
      <c r="I2270" s="58" t="inlineStr">
        <is>
          <t>No</t>
        </is>
      </c>
      <c r="J2270" s="58" t="inlineStr">
        <is>
          <t>No internet service</t>
        </is>
      </c>
      <c r="K2270" s="58" t="inlineStr">
        <is>
          <t>No internet service</t>
        </is>
      </c>
      <c r="L2270" s="58" t="inlineStr">
        <is>
          <t>No internet service</t>
        </is>
      </c>
      <c r="M2270" s="58" t="inlineStr">
        <is>
          <t>No internet service</t>
        </is>
      </c>
      <c r="N2270" s="58" t="inlineStr">
        <is>
          <t>No internet service</t>
        </is>
      </c>
      <c r="O2270" s="58" t="inlineStr">
        <is>
          <t>No internet service</t>
        </is>
      </c>
      <c r="P2270" s="58" t="inlineStr">
        <is>
          <t>Two year</t>
        </is>
      </c>
      <c r="Q2270" s="58" t="inlineStr">
        <is>
          <t>Yes</t>
        </is>
      </c>
      <c r="R2270" s="58" t="inlineStr">
        <is>
          <t>Bank transfer (automatic)</t>
        </is>
      </c>
      <c r="S2270" s="123" t="n">
        <v>20.6</v>
      </c>
      <c r="T2270" s="58" t="inlineStr">
        <is>
          <t>827.3</t>
        </is>
      </c>
      <c r="U2270" s="58" t="inlineStr">
        <is>
          <t>No</t>
        </is>
      </c>
      <c r="V2270" s="123">
        <f>IFERROR(VALUE(TRIM(T2270)),S2270*F2270)</f>
        <v/>
      </c>
      <c r="W2270" s="58">
        <f>IF(F2270&lt;=12,"0-12 mo",IF(F2270&lt;=24,"13-24 mo",IF(F2270&lt;=48,"25-48 mo","49+ mo")))</f>
        <v/>
      </c>
      <c r="X2270" s="58">
        <f>IF(S2270&lt;=35.5,"Q1 Low",IF(S2270&lt;=70.35,"Q2 Mid-Low",IF(S2270&lt;=89.85,"Q3 Mid-High","Q4 High")))</f>
        <v/>
      </c>
      <c r="Y2270" s="58">
        <f>IF(U2270="Yes",1,0)</f>
        <v/>
      </c>
      <c r="Z2270" s="58">
        <f>IF(P2270="Month-to-month",1,0)+IF(M2270="No",1,0)+IF(J2270="No",1,0)+IF(I2270="Fiber optic",1,0)+IF(Q2270="Yes",1,0)</f>
        <v/>
      </c>
    </row>
    <row r="2271" ht="15" customHeight="1" s="59">
      <c r="A2271" s="58" t="inlineStr">
        <is>
          <t>0151-ONTOV</t>
        </is>
      </c>
      <c r="B2271" s="58" t="inlineStr">
        <is>
          <t>Female</t>
        </is>
      </c>
      <c r="C2271" s="58" t="n">
        <v>0</v>
      </c>
      <c r="D2271" s="58" t="inlineStr">
        <is>
          <t>No</t>
        </is>
      </c>
      <c r="E2271" s="58" t="inlineStr">
        <is>
          <t>No</t>
        </is>
      </c>
      <c r="F2271" s="58" t="n">
        <v>1</v>
      </c>
      <c r="G2271" s="58" t="inlineStr">
        <is>
          <t>Yes</t>
        </is>
      </c>
      <c r="H2271" s="58" t="inlineStr">
        <is>
          <t>No</t>
        </is>
      </c>
      <c r="I2271" s="58" t="inlineStr">
        <is>
          <t>Fiber optic</t>
        </is>
      </c>
      <c r="J2271" s="58" t="inlineStr">
        <is>
          <t>No</t>
        </is>
      </c>
      <c r="K2271" s="58" t="inlineStr">
        <is>
          <t>No</t>
        </is>
      </c>
      <c r="L2271" s="58" t="inlineStr">
        <is>
          <t>No</t>
        </is>
      </c>
      <c r="M2271" s="58" t="inlineStr">
        <is>
          <t>No</t>
        </is>
      </c>
      <c r="N2271" s="58" t="inlineStr">
        <is>
          <t>No</t>
        </is>
      </c>
      <c r="O2271" s="58" t="inlineStr">
        <is>
          <t>No</t>
        </is>
      </c>
      <c r="P2271" s="58" t="inlineStr">
        <is>
          <t>Month-to-month</t>
        </is>
      </c>
      <c r="Q2271" s="58" t="inlineStr">
        <is>
          <t>No</t>
        </is>
      </c>
      <c r="R2271" s="58" t="inlineStr">
        <is>
          <t>Mailed check</t>
        </is>
      </c>
      <c r="S2271" s="123" t="n">
        <v>70.90000000000001</v>
      </c>
      <c r="T2271" s="58" t="inlineStr">
        <is>
          <t>70.9</t>
        </is>
      </c>
      <c r="U2271" s="58" t="inlineStr">
        <is>
          <t>Yes</t>
        </is>
      </c>
      <c r="V2271" s="123">
        <f>IFERROR(VALUE(TRIM(T2271)),S2271*F2271)</f>
        <v/>
      </c>
      <c r="W2271" s="58">
        <f>IF(F2271&lt;=12,"0-12 mo",IF(F2271&lt;=24,"13-24 mo",IF(F2271&lt;=48,"25-48 mo","49+ mo")))</f>
        <v/>
      </c>
      <c r="X2271" s="58">
        <f>IF(S2271&lt;=35.5,"Q1 Low",IF(S2271&lt;=70.35,"Q2 Mid-Low",IF(S2271&lt;=89.85,"Q3 Mid-High","Q4 High")))</f>
        <v/>
      </c>
      <c r="Y2271" s="58">
        <f>IF(U2271="Yes",1,0)</f>
        <v/>
      </c>
      <c r="Z2271" s="58">
        <f>IF(P2271="Month-to-month",1,0)+IF(M2271="No",1,0)+IF(J2271="No",1,0)+IF(I2271="Fiber optic",1,0)+IF(Q2271="Yes",1,0)</f>
        <v/>
      </c>
    </row>
    <row r="2272" ht="15" customHeight="1" s="59">
      <c r="A2272" s="58" t="inlineStr">
        <is>
          <t>4140-MUHUG</t>
        </is>
      </c>
      <c r="B2272" s="58" t="inlineStr">
        <is>
          <t>Female</t>
        </is>
      </c>
      <c r="C2272" s="58" t="n">
        <v>1</v>
      </c>
      <c r="D2272" s="58" t="inlineStr">
        <is>
          <t>No</t>
        </is>
      </c>
      <c r="E2272" s="58" t="inlineStr">
        <is>
          <t>No</t>
        </is>
      </c>
      <c r="F2272" s="58" t="n">
        <v>3</v>
      </c>
      <c r="G2272" s="58" t="inlineStr">
        <is>
          <t>Yes</t>
        </is>
      </c>
      <c r="H2272" s="58" t="inlineStr">
        <is>
          <t>No</t>
        </is>
      </c>
      <c r="I2272" s="58" t="inlineStr">
        <is>
          <t>Fiber optic</t>
        </is>
      </c>
      <c r="J2272" s="58" t="inlineStr">
        <is>
          <t>No</t>
        </is>
      </c>
      <c r="K2272" s="58" t="inlineStr">
        <is>
          <t>No</t>
        </is>
      </c>
      <c r="L2272" s="58" t="inlineStr">
        <is>
          <t>Yes</t>
        </is>
      </c>
      <c r="M2272" s="58" t="inlineStr">
        <is>
          <t>No</t>
        </is>
      </c>
      <c r="N2272" s="58" t="inlineStr">
        <is>
          <t>Yes</t>
        </is>
      </c>
      <c r="O2272" s="58" t="inlineStr">
        <is>
          <t>No</t>
        </is>
      </c>
      <c r="P2272" s="58" t="inlineStr">
        <is>
          <t>Month-to-month</t>
        </is>
      </c>
      <c r="Q2272" s="58" t="inlineStr">
        <is>
          <t>Yes</t>
        </is>
      </c>
      <c r="R2272" s="58" t="inlineStr">
        <is>
          <t>Electronic check</t>
        </is>
      </c>
      <c r="S2272" s="123" t="n">
        <v>86.84999999999999</v>
      </c>
      <c r="T2272" s="58" t="inlineStr">
        <is>
          <t>220.95</t>
        </is>
      </c>
      <c r="U2272" s="58" t="inlineStr">
        <is>
          <t>Yes</t>
        </is>
      </c>
      <c r="V2272" s="123">
        <f>IFERROR(VALUE(TRIM(T2272)),S2272*F2272)</f>
        <v/>
      </c>
      <c r="W2272" s="58">
        <f>IF(F2272&lt;=12,"0-12 mo",IF(F2272&lt;=24,"13-24 mo",IF(F2272&lt;=48,"25-48 mo","49+ mo")))</f>
        <v/>
      </c>
      <c r="X2272" s="58">
        <f>IF(S2272&lt;=35.5,"Q1 Low",IF(S2272&lt;=70.35,"Q2 Mid-Low",IF(S2272&lt;=89.85,"Q3 Mid-High","Q4 High")))</f>
        <v/>
      </c>
      <c r="Y2272" s="58">
        <f>IF(U2272="Yes",1,0)</f>
        <v/>
      </c>
      <c r="Z2272" s="58">
        <f>IF(P2272="Month-to-month",1,0)+IF(M2272="No",1,0)+IF(J2272="No",1,0)+IF(I2272="Fiber optic",1,0)+IF(Q2272="Yes",1,0)</f>
        <v/>
      </c>
    </row>
    <row r="2273" ht="15" customHeight="1" s="59">
      <c r="A2273" s="58" t="inlineStr">
        <is>
          <t>0093-EXYQL</t>
        </is>
      </c>
      <c r="B2273" s="58" t="inlineStr">
        <is>
          <t>Female</t>
        </is>
      </c>
      <c r="C2273" s="58" t="n">
        <v>1</v>
      </c>
      <c r="D2273" s="58" t="inlineStr">
        <is>
          <t>No</t>
        </is>
      </c>
      <c r="E2273" s="58" t="inlineStr">
        <is>
          <t>No</t>
        </is>
      </c>
      <c r="F2273" s="58" t="n">
        <v>40</v>
      </c>
      <c r="G2273" s="58" t="inlineStr">
        <is>
          <t>Yes</t>
        </is>
      </c>
      <c r="H2273" s="58" t="inlineStr">
        <is>
          <t>No</t>
        </is>
      </c>
      <c r="I2273" s="58" t="inlineStr">
        <is>
          <t>Fiber optic</t>
        </is>
      </c>
      <c r="J2273" s="58" t="inlineStr">
        <is>
          <t>No</t>
        </is>
      </c>
      <c r="K2273" s="58" t="inlineStr">
        <is>
          <t>No</t>
        </is>
      </c>
      <c r="L2273" s="58" t="inlineStr">
        <is>
          <t>No</t>
        </is>
      </c>
      <c r="M2273" s="58" t="inlineStr">
        <is>
          <t>No</t>
        </is>
      </c>
      <c r="N2273" s="58" t="inlineStr">
        <is>
          <t>Yes</t>
        </is>
      </c>
      <c r="O2273" s="58" t="inlineStr">
        <is>
          <t>Yes</t>
        </is>
      </c>
      <c r="P2273" s="58" t="inlineStr">
        <is>
          <t>Month-to-month</t>
        </is>
      </c>
      <c r="Q2273" s="58" t="inlineStr">
        <is>
          <t>Yes</t>
        </is>
      </c>
      <c r="R2273" s="58" t="inlineStr">
        <is>
          <t>Electronic check</t>
        </is>
      </c>
      <c r="S2273" s="123" t="n">
        <v>91.55</v>
      </c>
      <c r="T2273" s="58" t="inlineStr">
        <is>
          <t>3673.6</t>
        </is>
      </c>
      <c r="U2273" s="58" t="inlineStr">
        <is>
          <t>No</t>
        </is>
      </c>
      <c r="V2273" s="123">
        <f>IFERROR(VALUE(TRIM(T2273)),S2273*F2273)</f>
        <v/>
      </c>
      <c r="W2273" s="58">
        <f>IF(F2273&lt;=12,"0-12 mo",IF(F2273&lt;=24,"13-24 mo",IF(F2273&lt;=48,"25-48 mo","49+ mo")))</f>
        <v/>
      </c>
      <c r="X2273" s="58">
        <f>IF(S2273&lt;=35.5,"Q1 Low",IF(S2273&lt;=70.35,"Q2 Mid-Low",IF(S2273&lt;=89.85,"Q3 Mid-High","Q4 High")))</f>
        <v/>
      </c>
      <c r="Y2273" s="58">
        <f>IF(U2273="Yes",1,0)</f>
        <v/>
      </c>
      <c r="Z2273" s="58">
        <f>IF(P2273="Month-to-month",1,0)+IF(M2273="No",1,0)+IF(J2273="No",1,0)+IF(I2273="Fiber optic",1,0)+IF(Q2273="Yes",1,0)</f>
        <v/>
      </c>
    </row>
    <row r="2274" ht="15" customHeight="1" s="59">
      <c r="A2274" s="58" t="inlineStr">
        <is>
          <t>8064-RAVOH</t>
        </is>
      </c>
      <c r="B2274" s="58" t="inlineStr">
        <is>
          <t>Male</t>
        </is>
      </c>
      <c r="C2274" s="58" t="n">
        <v>0</v>
      </c>
      <c r="D2274" s="58" t="inlineStr">
        <is>
          <t>No</t>
        </is>
      </c>
      <c r="E2274" s="58" t="inlineStr">
        <is>
          <t>Yes</t>
        </is>
      </c>
      <c r="F2274" s="58" t="n">
        <v>1</v>
      </c>
      <c r="G2274" s="58" t="inlineStr">
        <is>
          <t>Yes</t>
        </is>
      </c>
      <c r="H2274" s="58" t="inlineStr">
        <is>
          <t>No</t>
        </is>
      </c>
      <c r="I2274" s="58" t="inlineStr">
        <is>
          <t>DSL</t>
        </is>
      </c>
      <c r="J2274" s="58" t="inlineStr">
        <is>
          <t>No</t>
        </is>
      </c>
      <c r="K2274" s="58" t="inlineStr">
        <is>
          <t>No</t>
        </is>
      </c>
      <c r="L2274" s="58" t="inlineStr">
        <is>
          <t>Yes</t>
        </is>
      </c>
      <c r="M2274" s="58" t="inlineStr">
        <is>
          <t>No</t>
        </is>
      </c>
      <c r="N2274" s="58" t="inlineStr">
        <is>
          <t>No</t>
        </is>
      </c>
      <c r="O2274" s="58" t="inlineStr">
        <is>
          <t>No</t>
        </is>
      </c>
      <c r="P2274" s="58" t="inlineStr">
        <is>
          <t>Month-to-month</t>
        </is>
      </c>
      <c r="Q2274" s="58" t="inlineStr">
        <is>
          <t>Yes</t>
        </is>
      </c>
      <c r="R2274" s="58" t="inlineStr">
        <is>
          <t>Electronic check</t>
        </is>
      </c>
      <c r="S2274" s="123" t="n">
        <v>49.85</v>
      </c>
      <c r="T2274" s="58" t="inlineStr">
        <is>
          <t>49.85</t>
        </is>
      </c>
      <c r="U2274" s="58" t="inlineStr">
        <is>
          <t>No</t>
        </is>
      </c>
      <c r="V2274" s="123">
        <f>IFERROR(VALUE(TRIM(T2274)),S2274*F2274)</f>
        <v/>
      </c>
      <c r="W2274" s="58">
        <f>IF(F2274&lt;=12,"0-12 mo",IF(F2274&lt;=24,"13-24 mo",IF(F2274&lt;=48,"25-48 mo","49+ mo")))</f>
        <v/>
      </c>
      <c r="X2274" s="58">
        <f>IF(S2274&lt;=35.5,"Q1 Low",IF(S2274&lt;=70.35,"Q2 Mid-Low",IF(S2274&lt;=89.85,"Q3 Mid-High","Q4 High")))</f>
        <v/>
      </c>
      <c r="Y2274" s="58">
        <f>IF(U2274="Yes",1,0)</f>
        <v/>
      </c>
      <c r="Z2274" s="58">
        <f>IF(P2274="Month-to-month",1,0)+IF(M2274="No",1,0)+IF(J2274="No",1,0)+IF(I2274="Fiber optic",1,0)+IF(Q2274="Yes",1,0)</f>
        <v/>
      </c>
    </row>
    <row r="2275" ht="15" customHeight="1" s="59">
      <c r="A2275" s="58" t="inlineStr">
        <is>
          <t>0219-QAERP</t>
        </is>
      </c>
      <c r="B2275" s="58" t="inlineStr">
        <is>
          <t>Male</t>
        </is>
      </c>
      <c r="C2275" s="58" t="n">
        <v>0</v>
      </c>
      <c r="D2275" s="58" t="inlineStr">
        <is>
          <t>Yes</t>
        </is>
      </c>
      <c r="E2275" s="58" t="inlineStr">
        <is>
          <t>No</t>
        </is>
      </c>
      <c r="F2275" s="58" t="n">
        <v>30</v>
      </c>
      <c r="G2275" s="58" t="inlineStr">
        <is>
          <t>Yes</t>
        </is>
      </c>
      <c r="H2275" s="58" t="inlineStr">
        <is>
          <t>No</t>
        </is>
      </c>
      <c r="I2275" s="58" t="inlineStr">
        <is>
          <t>No</t>
        </is>
      </c>
      <c r="J2275" s="58" t="inlineStr">
        <is>
          <t>No internet service</t>
        </is>
      </c>
      <c r="K2275" s="58" t="inlineStr">
        <is>
          <t>No internet service</t>
        </is>
      </c>
      <c r="L2275" s="58" t="inlineStr">
        <is>
          <t>No internet service</t>
        </is>
      </c>
      <c r="M2275" s="58" t="inlineStr">
        <is>
          <t>No internet service</t>
        </is>
      </c>
      <c r="N2275" s="58" t="inlineStr">
        <is>
          <t>No internet service</t>
        </is>
      </c>
      <c r="O2275" s="58" t="inlineStr">
        <is>
          <t>No internet service</t>
        </is>
      </c>
      <c r="P2275" s="58" t="inlineStr">
        <is>
          <t>One year</t>
        </is>
      </c>
      <c r="Q2275" s="58" t="inlineStr">
        <is>
          <t>No</t>
        </is>
      </c>
      <c r="R2275" s="58" t="inlineStr">
        <is>
          <t>Credit card (automatic)</t>
        </is>
      </c>
      <c r="S2275" s="123" t="n">
        <v>19.8</v>
      </c>
      <c r="T2275" s="58" t="inlineStr">
        <is>
          <t>576.65</t>
        </is>
      </c>
      <c r="U2275" s="58" t="inlineStr">
        <is>
          <t>No</t>
        </is>
      </c>
      <c r="V2275" s="123">
        <f>IFERROR(VALUE(TRIM(T2275)),S2275*F2275)</f>
        <v/>
      </c>
      <c r="W2275" s="58">
        <f>IF(F2275&lt;=12,"0-12 mo",IF(F2275&lt;=24,"13-24 mo",IF(F2275&lt;=48,"25-48 mo","49+ mo")))</f>
        <v/>
      </c>
      <c r="X2275" s="58">
        <f>IF(S2275&lt;=35.5,"Q1 Low",IF(S2275&lt;=70.35,"Q2 Mid-Low",IF(S2275&lt;=89.85,"Q3 Mid-High","Q4 High")))</f>
        <v/>
      </c>
      <c r="Y2275" s="58">
        <f>IF(U2275="Yes",1,0)</f>
        <v/>
      </c>
      <c r="Z2275" s="58">
        <f>IF(P2275="Month-to-month",1,0)+IF(M2275="No",1,0)+IF(J2275="No",1,0)+IF(I2275="Fiber optic",1,0)+IF(Q2275="Yes",1,0)</f>
        <v/>
      </c>
    </row>
    <row r="2276" ht="15" customHeight="1" s="59">
      <c r="A2276" s="58" t="inlineStr">
        <is>
          <t>0320-JDNQG</t>
        </is>
      </c>
      <c r="B2276" s="58" t="inlineStr">
        <is>
          <t>Male</t>
        </is>
      </c>
      <c r="C2276" s="58" t="n">
        <v>0</v>
      </c>
      <c r="D2276" s="58" t="inlineStr">
        <is>
          <t>Yes</t>
        </is>
      </c>
      <c r="E2276" s="58" t="inlineStr">
        <is>
          <t>Yes</t>
        </is>
      </c>
      <c r="F2276" s="58" t="n">
        <v>23</v>
      </c>
      <c r="G2276" s="58" t="inlineStr">
        <is>
          <t>Yes</t>
        </is>
      </c>
      <c r="H2276" s="58" t="inlineStr">
        <is>
          <t>No</t>
        </is>
      </c>
      <c r="I2276" s="58" t="inlineStr">
        <is>
          <t>Fiber optic</t>
        </is>
      </c>
      <c r="J2276" s="58" t="inlineStr">
        <is>
          <t>Yes</t>
        </is>
      </c>
      <c r="K2276" s="58" t="inlineStr">
        <is>
          <t>No</t>
        </is>
      </c>
      <c r="L2276" s="58" t="inlineStr">
        <is>
          <t>No</t>
        </is>
      </c>
      <c r="M2276" s="58" t="inlineStr">
        <is>
          <t>Yes</t>
        </is>
      </c>
      <c r="N2276" s="58" t="inlineStr">
        <is>
          <t>Yes</t>
        </is>
      </c>
      <c r="O2276" s="58" t="inlineStr">
        <is>
          <t>Yes</t>
        </is>
      </c>
      <c r="P2276" s="58" t="inlineStr">
        <is>
          <t>Month-to-month</t>
        </is>
      </c>
      <c r="Q2276" s="58" t="inlineStr">
        <is>
          <t>Yes</t>
        </is>
      </c>
      <c r="R2276" s="58" t="inlineStr">
        <is>
          <t>Electronic check</t>
        </is>
      </c>
      <c r="S2276" s="123" t="n">
        <v>99.84999999999999</v>
      </c>
      <c r="T2276" s="58" t="inlineStr">
        <is>
          <t>2331.3</t>
        </is>
      </c>
      <c r="U2276" s="58" t="inlineStr">
        <is>
          <t>Yes</t>
        </is>
      </c>
      <c r="V2276" s="123">
        <f>IFERROR(VALUE(TRIM(T2276)),S2276*F2276)</f>
        <v/>
      </c>
      <c r="W2276" s="58">
        <f>IF(F2276&lt;=12,"0-12 mo",IF(F2276&lt;=24,"13-24 mo",IF(F2276&lt;=48,"25-48 mo","49+ mo")))</f>
        <v/>
      </c>
      <c r="X2276" s="58">
        <f>IF(S2276&lt;=35.5,"Q1 Low",IF(S2276&lt;=70.35,"Q2 Mid-Low",IF(S2276&lt;=89.85,"Q3 Mid-High","Q4 High")))</f>
        <v/>
      </c>
      <c r="Y2276" s="58">
        <f>IF(U2276="Yes",1,0)</f>
        <v/>
      </c>
      <c r="Z2276" s="58">
        <f>IF(P2276="Month-to-month",1,0)+IF(M2276="No",1,0)+IF(J2276="No",1,0)+IF(I2276="Fiber optic",1,0)+IF(Q2276="Yes",1,0)</f>
        <v/>
      </c>
    </row>
    <row r="2277" ht="15" customHeight="1" s="59">
      <c r="A2277" s="58" t="inlineStr">
        <is>
          <t>7180-PISOG</t>
        </is>
      </c>
      <c r="B2277" s="58" t="inlineStr">
        <is>
          <t>Male</t>
        </is>
      </c>
      <c r="C2277" s="58" t="n">
        <v>0</v>
      </c>
      <c r="D2277" s="58" t="inlineStr">
        <is>
          <t>Yes</t>
        </is>
      </c>
      <c r="E2277" s="58" t="inlineStr">
        <is>
          <t>Yes</t>
        </is>
      </c>
      <c r="F2277" s="58" t="n">
        <v>1</v>
      </c>
      <c r="G2277" s="58" t="inlineStr">
        <is>
          <t>Yes</t>
        </is>
      </c>
      <c r="H2277" s="58" t="inlineStr">
        <is>
          <t>Yes</t>
        </is>
      </c>
      <c r="I2277" s="58" t="inlineStr">
        <is>
          <t>Fiber optic</t>
        </is>
      </c>
      <c r="J2277" s="58" t="inlineStr">
        <is>
          <t>No</t>
        </is>
      </c>
      <c r="K2277" s="58" t="inlineStr">
        <is>
          <t>No</t>
        </is>
      </c>
      <c r="L2277" s="58" t="inlineStr">
        <is>
          <t>No</t>
        </is>
      </c>
      <c r="M2277" s="58" t="inlineStr">
        <is>
          <t>No</t>
        </is>
      </c>
      <c r="N2277" s="58" t="inlineStr">
        <is>
          <t>No</t>
        </is>
      </c>
      <c r="O2277" s="58" t="inlineStr">
        <is>
          <t>No</t>
        </is>
      </c>
      <c r="P2277" s="58" t="inlineStr">
        <is>
          <t>Month-to-month</t>
        </is>
      </c>
      <c r="Q2277" s="58" t="inlineStr">
        <is>
          <t>Yes</t>
        </is>
      </c>
      <c r="R2277" s="58" t="inlineStr">
        <is>
          <t>Electronic check</t>
        </is>
      </c>
      <c r="S2277" s="123" t="n">
        <v>74.5</v>
      </c>
      <c r="T2277" s="58" t="inlineStr">
        <is>
          <t>74.5</t>
        </is>
      </c>
      <c r="U2277" s="58" t="inlineStr">
        <is>
          <t>Yes</t>
        </is>
      </c>
      <c r="V2277" s="123">
        <f>IFERROR(VALUE(TRIM(T2277)),S2277*F2277)</f>
        <v/>
      </c>
      <c r="W2277" s="58">
        <f>IF(F2277&lt;=12,"0-12 mo",IF(F2277&lt;=24,"13-24 mo",IF(F2277&lt;=48,"25-48 mo","49+ mo")))</f>
        <v/>
      </c>
      <c r="X2277" s="58">
        <f>IF(S2277&lt;=35.5,"Q1 Low",IF(S2277&lt;=70.35,"Q2 Mid-Low",IF(S2277&lt;=89.85,"Q3 Mid-High","Q4 High")))</f>
        <v/>
      </c>
      <c r="Y2277" s="58">
        <f>IF(U2277="Yes",1,0)</f>
        <v/>
      </c>
      <c r="Z2277" s="58">
        <f>IF(P2277="Month-to-month",1,0)+IF(M2277="No",1,0)+IF(J2277="No",1,0)+IF(I2277="Fiber optic",1,0)+IF(Q2277="Yes",1,0)</f>
        <v/>
      </c>
    </row>
    <row r="2278" ht="15" customHeight="1" s="59">
      <c r="A2278" s="58" t="inlineStr">
        <is>
          <t>9168-INPSZ</t>
        </is>
      </c>
      <c r="B2278" s="58" t="inlineStr">
        <is>
          <t>Female</t>
        </is>
      </c>
      <c r="C2278" s="58" t="n">
        <v>1</v>
      </c>
      <c r="D2278" s="58" t="inlineStr">
        <is>
          <t>Yes</t>
        </is>
      </c>
      <c r="E2278" s="58" t="inlineStr">
        <is>
          <t>No</t>
        </is>
      </c>
      <c r="F2278" s="58" t="n">
        <v>44</v>
      </c>
      <c r="G2278" s="58" t="inlineStr">
        <is>
          <t>Yes</t>
        </is>
      </c>
      <c r="H2278" s="58" t="inlineStr">
        <is>
          <t>Yes</t>
        </is>
      </c>
      <c r="I2278" s="58" t="inlineStr">
        <is>
          <t>Fiber optic</t>
        </is>
      </c>
      <c r="J2278" s="58" t="inlineStr">
        <is>
          <t>No</t>
        </is>
      </c>
      <c r="K2278" s="58" t="inlineStr">
        <is>
          <t>No</t>
        </is>
      </c>
      <c r="L2278" s="58" t="inlineStr">
        <is>
          <t>Yes</t>
        </is>
      </c>
      <c r="M2278" s="58" t="inlineStr">
        <is>
          <t>Yes</t>
        </is>
      </c>
      <c r="N2278" s="58" t="inlineStr">
        <is>
          <t>Yes</t>
        </is>
      </c>
      <c r="O2278" s="58" t="inlineStr">
        <is>
          <t>Yes</t>
        </is>
      </c>
      <c r="P2278" s="58" t="inlineStr">
        <is>
          <t>Month-to-month</t>
        </is>
      </c>
      <c r="Q2278" s="58" t="inlineStr">
        <is>
          <t>No</t>
        </is>
      </c>
      <c r="R2278" s="58" t="inlineStr">
        <is>
          <t>Electronic check</t>
        </is>
      </c>
      <c r="S2278" s="123" t="n">
        <v>104.15</v>
      </c>
      <c r="T2278" s="58" t="inlineStr">
        <is>
          <t>4495.65</t>
        </is>
      </c>
      <c r="U2278" s="58" t="inlineStr">
        <is>
          <t>No</t>
        </is>
      </c>
      <c r="V2278" s="123">
        <f>IFERROR(VALUE(TRIM(T2278)),S2278*F2278)</f>
        <v/>
      </c>
      <c r="W2278" s="58">
        <f>IF(F2278&lt;=12,"0-12 mo",IF(F2278&lt;=24,"13-24 mo",IF(F2278&lt;=48,"25-48 mo","49+ mo")))</f>
        <v/>
      </c>
      <c r="X2278" s="58">
        <f>IF(S2278&lt;=35.5,"Q1 Low",IF(S2278&lt;=70.35,"Q2 Mid-Low",IF(S2278&lt;=89.85,"Q3 Mid-High","Q4 High")))</f>
        <v/>
      </c>
      <c r="Y2278" s="58">
        <f>IF(U2278="Yes",1,0)</f>
        <v/>
      </c>
      <c r="Z2278" s="58">
        <f>IF(P2278="Month-to-month",1,0)+IF(M2278="No",1,0)+IF(J2278="No",1,0)+IF(I2278="Fiber optic",1,0)+IF(Q2278="Yes",1,0)</f>
        <v/>
      </c>
    </row>
    <row r="2279" ht="15" customHeight="1" s="59">
      <c r="A2279" s="58" t="inlineStr">
        <is>
          <t>3571-RFHAR</t>
        </is>
      </c>
      <c r="B2279" s="58" t="inlineStr">
        <is>
          <t>Male</t>
        </is>
      </c>
      <c r="C2279" s="58" t="n">
        <v>0</v>
      </c>
      <c r="D2279" s="58" t="inlineStr">
        <is>
          <t>No</t>
        </is>
      </c>
      <c r="E2279" s="58" t="inlineStr">
        <is>
          <t>No</t>
        </is>
      </c>
      <c r="F2279" s="58" t="n">
        <v>65</v>
      </c>
      <c r="G2279" s="58" t="inlineStr">
        <is>
          <t>Yes</t>
        </is>
      </c>
      <c r="H2279" s="58" t="inlineStr">
        <is>
          <t>Yes</t>
        </is>
      </c>
      <c r="I2279" s="58" t="inlineStr">
        <is>
          <t>Fiber optic</t>
        </is>
      </c>
      <c r="J2279" s="58" t="inlineStr">
        <is>
          <t>No</t>
        </is>
      </c>
      <c r="K2279" s="58" t="inlineStr">
        <is>
          <t>Yes</t>
        </is>
      </c>
      <c r="L2279" s="58" t="inlineStr">
        <is>
          <t>Yes</t>
        </is>
      </c>
      <c r="M2279" s="58" t="inlineStr">
        <is>
          <t>Yes</t>
        </is>
      </c>
      <c r="N2279" s="58" t="inlineStr">
        <is>
          <t>Yes</t>
        </is>
      </c>
      <c r="O2279" s="58" t="inlineStr">
        <is>
          <t>Yes</t>
        </is>
      </c>
      <c r="P2279" s="58" t="inlineStr">
        <is>
          <t>Month-to-month</t>
        </is>
      </c>
      <c r="Q2279" s="58" t="inlineStr">
        <is>
          <t>Yes</t>
        </is>
      </c>
      <c r="R2279" s="58" t="inlineStr">
        <is>
          <t>Electronic check</t>
        </is>
      </c>
      <c r="S2279" s="123" t="n">
        <v>109.15</v>
      </c>
      <c r="T2279" s="58" t="inlineStr">
        <is>
          <t>6941.2</t>
        </is>
      </c>
      <c r="U2279" s="58" t="inlineStr">
        <is>
          <t>Yes</t>
        </is>
      </c>
      <c r="V2279" s="123">
        <f>IFERROR(VALUE(TRIM(T2279)),S2279*F2279)</f>
        <v/>
      </c>
      <c r="W2279" s="58">
        <f>IF(F2279&lt;=12,"0-12 mo",IF(F2279&lt;=24,"13-24 mo",IF(F2279&lt;=48,"25-48 mo","49+ mo")))</f>
        <v/>
      </c>
      <c r="X2279" s="58">
        <f>IF(S2279&lt;=35.5,"Q1 Low",IF(S2279&lt;=70.35,"Q2 Mid-Low",IF(S2279&lt;=89.85,"Q3 Mid-High","Q4 High")))</f>
        <v/>
      </c>
      <c r="Y2279" s="58">
        <f>IF(U2279="Yes",1,0)</f>
        <v/>
      </c>
      <c r="Z2279" s="58">
        <f>IF(P2279="Month-to-month",1,0)+IF(M2279="No",1,0)+IF(J2279="No",1,0)+IF(I2279="Fiber optic",1,0)+IF(Q2279="Yes",1,0)</f>
        <v/>
      </c>
    </row>
    <row r="2280" ht="15" customHeight="1" s="59">
      <c r="A2280" s="58" t="inlineStr">
        <is>
          <t>0015-UOCOJ</t>
        </is>
      </c>
      <c r="B2280" s="58" t="inlineStr">
        <is>
          <t>Female</t>
        </is>
      </c>
      <c r="C2280" s="58" t="n">
        <v>1</v>
      </c>
      <c r="D2280" s="58" t="inlineStr">
        <is>
          <t>No</t>
        </is>
      </c>
      <c r="E2280" s="58" t="inlineStr">
        <is>
          <t>No</t>
        </is>
      </c>
      <c r="F2280" s="58" t="n">
        <v>7</v>
      </c>
      <c r="G2280" s="58" t="inlineStr">
        <is>
          <t>Yes</t>
        </is>
      </c>
      <c r="H2280" s="58" t="inlineStr">
        <is>
          <t>No</t>
        </is>
      </c>
      <c r="I2280" s="58" t="inlineStr">
        <is>
          <t>DSL</t>
        </is>
      </c>
      <c r="J2280" s="58" t="inlineStr">
        <is>
          <t>Yes</t>
        </is>
      </c>
      <c r="K2280" s="58" t="inlineStr">
        <is>
          <t>No</t>
        </is>
      </c>
      <c r="L2280" s="58" t="inlineStr">
        <is>
          <t>No</t>
        </is>
      </c>
      <c r="M2280" s="58" t="inlineStr">
        <is>
          <t>No</t>
        </is>
      </c>
      <c r="N2280" s="58" t="inlineStr">
        <is>
          <t>No</t>
        </is>
      </c>
      <c r="O2280" s="58" t="inlineStr">
        <is>
          <t>No</t>
        </is>
      </c>
      <c r="P2280" s="58" t="inlineStr">
        <is>
          <t>Month-to-month</t>
        </is>
      </c>
      <c r="Q2280" s="58" t="inlineStr">
        <is>
          <t>Yes</t>
        </is>
      </c>
      <c r="R2280" s="58" t="inlineStr">
        <is>
          <t>Electronic check</t>
        </is>
      </c>
      <c r="S2280" s="123" t="n">
        <v>48.2</v>
      </c>
      <c r="T2280" s="58" t="inlineStr">
        <is>
          <t>340.35</t>
        </is>
      </c>
      <c r="U2280" s="58" t="inlineStr">
        <is>
          <t>No</t>
        </is>
      </c>
      <c r="V2280" s="123">
        <f>IFERROR(VALUE(TRIM(T2280)),S2280*F2280)</f>
        <v/>
      </c>
      <c r="W2280" s="58">
        <f>IF(F2280&lt;=12,"0-12 mo",IF(F2280&lt;=24,"13-24 mo",IF(F2280&lt;=48,"25-48 mo","49+ mo")))</f>
        <v/>
      </c>
      <c r="X2280" s="58">
        <f>IF(S2280&lt;=35.5,"Q1 Low",IF(S2280&lt;=70.35,"Q2 Mid-Low",IF(S2280&lt;=89.85,"Q3 Mid-High","Q4 High")))</f>
        <v/>
      </c>
      <c r="Y2280" s="58">
        <f>IF(U2280="Yes",1,0)</f>
        <v/>
      </c>
      <c r="Z2280" s="58">
        <f>IF(P2280="Month-to-month",1,0)+IF(M2280="No",1,0)+IF(J2280="No",1,0)+IF(I2280="Fiber optic",1,0)+IF(Q2280="Yes",1,0)</f>
        <v/>
      </c>
    </row>
    <row r="2281" ht="15" customHeight="1" s="59">
      <c r="A2281" s="58" t="inlineStr">
        <is>
          <t>5334-AFQJB</t>
        </is>
      </c>
      <c r="B2281" s="58" t="inlineStr">
        <is>
          <t>Male</t>
        </is>
      </c>
      <c r="C2281" s="58" t="n">
        <v>1</v>
      </c>
      <c r="D2281" s="58" t="inlineStr">
        <is>
          <t>No</t>
        </is>
      </c>
      <c r="E2281" s="58" t="inlineStr">
        <is>
          <t>No</t>
        </is>
      </c>
      <c r="F2281" s="58" t="n">
        <v>72</v>
      </c>
      <c r="G2281" s="58" t="inlineStr">
        <is>
          <t>Yes</t>
        </is>
      </c>
      <c r="H2281" s="58" t="inlineStr">
        <is>
          <t>Yes</t>
        </is>
      </c>
      <c r="I2281" s="58" t="inlineStr">
        <is>
          <t>No</t>
        </is>
      </c>
      <c r="J2281" s="58" t="inlineStr">
        <is>
          <t>No internet service</t>
        </is>
      </c>
      <c r="K2281" s="58" t="inlineStr">
        <is>
          <t>No internet service</t>
        </is>
      </c>
      <c r="L2281" s="58" t="inlineStr">
        <is>
          <t>No internet service</t>
        </is>
      </c>
      <c r="M2281" s="58" t="inlineStr">
        <is>
          <t>No internet service</t>
        </is>
      </c>
      <c r="N2281" s="58" t="inlineStr">
        <is>
          <t>No internet service</t>
        </is>
      </c>
      <c r="O2281" s="58" t="inlineStr">
        <is>
          <t>No internet service</t>
        </is>
      </c>
      <c r="P2281" s="58" t="inlineStr">
        <is>
          <t>Two year</t>
        </is>
      </c>
      <c r="Q2281" s="58" t="inlineStr">
        <is>
          <t>Yes</t>
        </is>
      </c>
      <c r="R2281" s="58" t="inlineStr">
        <is>
          <t>Credit card (automatic)</t>
        </is>
      </c>
      <c r="S2281" s="123" t="n">
        <v>25.1</v>
      </c>
      <c r="T2281" s="58" t="inlineStr">
        <is>
          <t>1789.9</t>
        </is>
      </c>
      <c r="U2281" s="58" t="inlineStr">
        <is>
          <t>No</t>
        </is>
      </c>
      <c r="V2281" s="123">
        <f>IFERROR(VALUE(TRIM(T2281)),S2281*F2281)</f>
        <v/>
      </c>
      <c r="W2281" s="58">
        <f>IF(F2281&lt;=12,"0-12 mo",IF(F2281&lt;=24,"13-24 mo",IF(F2281&lt;=48,"25-48 mo","49+ mo")))</f>
        <v/>
      </c>
      <c r="X2281" s="58">
        <f>IF(S2281&lt;=35.5,"Q1 Low",IF(S2281&lt;=70.35,"Q2 Mid-Low",IF(S2281&lt;=89.85,"Q3 Mid-High","Q4 High")))</f>
        <v/>
      </c>
      <c r="Y2281" s="58">
        <f>IF(U2281="Yes",1,0)</f>
        <v/>
      </c>
      <c r="Z2281" s="58">
        <f>IF(P2281="Month-to-month",1,0)+IF(M2281="No",1,0)+IF(J2281="No",1,0)+IF(I2281="Fiber optic",1,0)+IF(Q2281="Yes",1,0)</f>
        <v/>
      </c>
    </row>
    <row r="2282" ht="15" customHeight="1" s="59">
      <c r="A2282" s="58" t="inlineStr">
        <is>
          <t>2754-SDJRD</t>
        </is>
      </c>
      <c r="B2282" s="58" t="inlineStr">
        <is>
          <t>Female</t>
        </is>
      </c>
      <c r="C2282" s="58" t="n">
        <v>1</v>
      </c>
      <c r="D2282" s="58" t="inlineStr">
        <is>
          <t>No</t>
        </is>
      </c>
      <c r="E2282" s="58" t="inlineStr">
        <is>
          <t>No</t>
        </is>
      </c>
      <c r="F2282" s="58" t="n">
        <v>8</v>
      </c>
      <c r="G2282" s="58" t="inlineStr">
        <is>
          <t>Yes</t>
        </is>
      </c>
      <c r="H2282" s="58" t="inlineStr">
        <is>
          <t>Yes</t>
        </is>
      </c>
      <c r="I2282" s="58" t="inlineStr">
        <is>
          <t>Fiber optic</t>
        </is>
      </c>
      <c r="J2282" s="58" t="inlineStr">
        <is>
          <t>No</t>
        </is>
      </c>
      <c r="K2282" s="58" t="inlineStr">
        <is>
          <t>No</t>
        </is>
      </c>
      <c r="L2282" s="58" t="inlineStr">
        <is>
          <t>No</t>
        </is>
      </c>
      <c r="M2282" s="58" t="inlineStr">
        <is>
          <t>Yes</t>
        </is>
      </c>
      <c r="N2282" s="58" t="inlineStr">
        <is>
          <t>Yes</t>
        </is>
      </c>
      <c r="O2282" s="58" t="inlineStr">
        <is>
          <t>Yes</t>
        </is>
      </c>
      <c r="P2282" s="58" t="inlineStr">
        <is>
          <t>Month-to-month</t>
        </is>
      </c>
      <c r="Q2282" s="58" t="inlineStr">
        <is>
          <t>Yes</t>
        </is>
      </c>
      <c r="R2282" s="58" t="inlineStr">
        <is>
          <t>Credit card (automatic)</t>
        </is>
      </c>
      <c r="S2282" s="123" t="n">
        <v>100.15</v>
      </c>
      <c r="T2282" s="58" t="inlineStr">
        <is>
          <t>908.55</t>
        </is>
      </c>
      <c r="U2282" s="58" t="inlineStr">
        <is>
          <t>No</t>
        </is>
      </c>
      <c r="V2282" s="123">
        <f>IFERROR(VALUE(TRIM(T2282)),S2282*F2282)</f>
        <v/>
      </c>
      <c r="W2282" s="58">
        <f>IF(F2282&lt;=12,"0-12 mo",IF(F2282&lt;=24,"13-24 mo",IF(F2282&lt;=48,"25-48 mo","49+ mo")))</f>
        <v/>
      </c>
      <c r="X2282" s="58">
        <f>IF(S2282&lt;=35.5,"Q1 Low",IF(S2282&lt;=70.35,"Q2 Mid-Low",IF(S2282&lt;=89.85,"Q3 Mid-High","Q4 High")))</f>
        <v/>
      </c>
      <c r="Y2282" s="58">
        <f>IF(U2282="Yes",1,0)</f>
        <v/>
      </c>
      <c r="Z2282" s="58">
        <f>IF(P2282="Month-to-month",1,0)+IF(M2282="No",1,0)+IF(J2282="No",1,0)+IF(I2282="Fiber optic",1,0)+IF(Q2282="Yes",1,0)</f>
        <v/>
      </c>
    </row>
    <row r="2283" ht="15" customHeight="1" s="59">
      <c r="A2283" s="58" t="inlineStr">
        <is>
          <t>9578-VRMNM</t>
        </is>
      </c>
      <c r="B2283" s="58" t="inlineStr">
        <is>
          <t>Female</t>
        </is>
      </c>
      <c r="C2283" s="58" t="n">
        <v>0</v>
      </c>
      <c r="D2283" s="58" t="inlineStr">
        <is>
          <t>No</t>
        </is>
      </c>
      <c r="E2283" s="58" t="inlineStr">
        <is>
          <t>No</t>
        </is>
      </c>
      <c r="F2283" s="58" t="n">
        <v>16</v>
      </c>
      <c r="G2283" s="58" t="inlineStr">
        <is>
          <t>Yes</t>
        </is>
      </c>
      <c r="H2283" s="58" t="inlineStr">
        <is>
          <t>Yes</t>
        </is>
      </c>
      <c r="I2283" s="58" t="inlineStr">
        <is>
          <t>DSL</t>
        </is>
      </c>
      <c r="J2283" s="58" t="inlineStr">
        <is>
          <t>No</t>
        </is>
      </c>
      <c r="K2283" s="58" t="inlineStr">
        <is>
          <t>No</t>
        </is>
      </c>
      <c r="L2283" s="58" t="inlineStr">
        <is>
          <t>Yes</t>
        </is>
      </c>
      <c r="M2283" s="58" t="inlineStr">
        <is>
          <t>No</t>
        </is>
      </c>
      <c r="N2283" s="58" t="inlineStr">
        <is>
          <t>No</t>
        </is>
      </c>
      <c r="O2283" s="58" t="inlineStr">
        <is>
          <t>Yes</t>
        </is>
      </c>
      <c r="P2283" s="58" t="inlineStr">
        <is>
          <t>Month-to-month</t>
        </is>
      </c>
      <c r="Q2283" s="58" t="inlineStr">
        <is>
          <t>Yes</t>
        </is>
      </c>
      <c r="R2283" s="58" t="inlineStr">
        <is>
          <t>Credit card (automatic)</t>
        </is>
      </c>
      <c r="S2283" s="123" t="n">
        <v>65.2</v>
      </c>
      <c r="T2283" s="58" t="inlineStr">
        <is>
          <t>1043.35</t>
        </is>
      </c>
      <c r="U2283" s="58" t="inlineStr">
        <is>
          <t>Yes</t>
        </is>
      </c>
      <c r="V2283" s="123">
        <f>IFERROR(VALUE(TRIM(T2283)),S2283*F2283)</f>
        <v/>
      </c>
      <c r="W2283" s="58">
        <f>IF(F2283&lt;=12,"0-12 mo",IF(F2283&lt;=24,"13-24 mo",IF(F2283&lt;=48,"25-48 mo","49+ mo")))</f>
        <v/>
      </c>
      <c r="X2283" s="58">
        <f>IF(S2283&lt;=35.5,"Q1 Low",IF(S2283&lt;=70.35,"Q2 Mid-Low",IF(S2283&lt;=89.85,"Q3 Mid-High","Q4 High")))</f>
        <v/>
      </c>
      <c r="Y2283" s="58">
        <f>IF(U2283="Yes",1,0)</f>
        <v/>
      </c>
      <c r="Z2283" s="58">
        <f>IF(P2283="Month-to-month",1,0)+IF(M2283="No",1,0)+IF(J2283="No",1,0)+IF(I2283="Fiber optic",1,0)+IF(Q2283="Yes",1,0)</f>
        <v/>
      </c>
    </row>
    <row r="2284" ht="15" customHeight="1" s="59">
      <c r="A2284" s="58" t="inlineStr">
        <is>
          <t>1587-FKLZB</t>
        </is>
      </c>
      <c r="B2284" s="58" t="inlineStr">
        <is>
          <t>Male</t>
        </is>
      </c>
      <c r="C2284" s="58" t="n">
        <v>1</v>
      </c>
      <c r="D2284" s="58" t="inlineStr">
        <is>
          <t>Yes</t>
        </is>
      </c>
      <c r="E2284" s="58" t="inlineStr">
        <is>
          <t>Yes</t>
        </is>
      </c>
      <c r="F2284" s="58" t="n">
        <v>66</v>
      </c>
      <c r="G2284" s="58" t="inlineStr">
        <is>
          <t>Yes</t>
        </is>
      </c>
      <c r="H2284" s="58" t="inlineStr">
        <is>
          <t>Yes</t>
        </is>
      </c>
      <c r="I2284" s="58" t="inlineStr">
        <is>
          <t>Fiber optic</t>
        </is>
      </c>
      <c r="J2284" s="58" t="inlineStr">
        <is>
          <t>No</t>
        </is>
      </c>
      <c r="K2284" s="58" t="inlineStr">
        <is>
          <t>No</t>
        </is>
      </c>
      <c r="L2284" s="58" t="inlineStr">
        <is>
          <t>Yes</t>
        </is>
      </c>
      <c r="M2284" s="58" t="inlineStr">
        <is>
          <t>No</t>
        </is>
      </c>
      <c r="N2284" s="58" t="inlineStr">
        <is>
          <t>Yes</t>
        </is>
      </c>
      <c r="O2284" s="58" t="inlineStr">
        <is>
          <t>Yes</t>
        </is>
      </c>
      <c r="P2284" s="58" t="inlineStr">
        <is>
          <t>Month-to-month</t>
        </is>
      </c>
      <c r="Q2284" s="58" t="inlineStr">
        <is>
          <t>Yes</t>
        </is>
      </c>
      <c r="R2284" s="58" t="inlineStr">
        <is>
          <t>Credit card (automatic)</t>
        </is>
      </c>
      <c r="S2284" s="123" t="n">
        <v>99.5</v>
      </c>
      <c r="T2284" s="58" t="inlineStr">
        <is>
          <t>6822.15</t>
        </is>
      </c>
      <c r="U2284" s="58" t="inlineStr">
        <is>
          <t>Yes</t>
        </is>
      </c>
      <c r="V2284" s="123">
        <f>IFERROR(VALUE(TRIM(T2284)),S2284*F2284)</f>
        <v/>
      </c>
      <c r="W2284" s="58">
        <f>IF(F2284&lt;=12,"0-12 mo",IF(F2284&lt;=24,"13-24 mo",IF(F2284&lt;=48,"25-48 mo","49+ mo")))</f>
        <v/>
      </c>
      <c r="X2284" s="58">
        <f>IF(S2284&lt;=35.5,"Q1 Low",IF(S2284&lt;=70.35,"Q2 Mid-Low",IF(S2284&lt;=89.85,"Q3 Mid-High","Q4 High")))</f>
        <v/>
      </c>
      <c r="Y2284" s="58">
        <f>IF(U2284="Yes",1,0)</f>
        <v/>
      </c>
      <c r="Z2284" s="58">
        <f>IF(P2284="Month-to-month",1,0)+IF(M2284="No",1,0)+IF(J2284="No",1,0)+IF(I2284="Fiber optic",1,0)+IF(Q2284="Yes",1,0)</f>
        <v/>
      </c>
    </row>
    <row r="2285" ht="15" customHeight="1" s="59">
      <c r="A2285" s="58" t="inlineStr">
        <is>
          <t>6140-QNRQQ</t>
        </is>
      </c>
      <c r="B2285" s="58" t="inlineStr">
        <is>
          <t>Male</t>
        </is>
      </c>
      <c r="C2285" s="58" t="n">
        <v>0</v>
      </c>
      <c r="D2285" s="58" t="inlineStr">
        <is>
          <t>No</t>
        </is>
      </c>
      <c r="E2285" s="58" t="inlineStr">
        <is>
          <t>No</t>
        </is>
      </c>
      <c r="F2285" s="58" t="n">
        <v>1</v>
      </c>
      <c r="G2285" s="58" t="inlineStr">
        <is>
          <t>Yes</t>
        </is>
      </c>
      <c r="H2285" s="58" t="inlineStr">
        <is>
          <t>No</t>
        </is>
      </c>
      <c r="I2285" s="58" t="inlineStr">
        <is>
          <t>Fiber optic</t>
        </is>
      </c>
      <c r="J2285" s="58" t="inlineStr">
        <is>
          <t>No</t>
        </is>
      </c>
      <c r="K2285" s="58" t="inlineStr">
        <is>
          <t>No</t>
        </is>
      </c>
      <c r="L2285" s="58" t="inlineStr">
        <is>
          <t>No</t>
        </is>
      </c>
      <c r="M2285" s="58" t="inlineStr">
        <is>
          <t>No</t>
        </is>
      </c>
      <c r="N2285" s="58" t="inlineStr">
        <is>
          <t>No</t>
        </is>
      </c>
      <c r="O2285" s="58" t="inlineStr">
        <is>
          <t>No</t>
        </is>
      </c>
      <c r="P2285" s="58" t="inlineStr">
        <is>
          <t>Month-to-month</t>
        </is>
      </c>
      <c r="Q2285" s="58" t="inlineStr">
        <is>
          <t>Yes</t>
        </is>
      </c>
      <c r="R2285" s="58" t="inlineStr">
        <is>
          <t>Mailed check</t>
        </is>
      </c>
      <c r="S2285" s="123" t="n">
        <v>71.55</v>
      </c>
      <c r="T2285" s="58" t="inlineStr">
        <is>
          <t>71.55</t>
        </is>
      </c>
      <c r="U2285" s="58" t="inlineStr">
        <is>
          <t>Yes</t>
        </is>
      </c>
      <c r="V2285" s="123">
        <f>IFERROR(VALUE(TRIM(T2285)),S2285*F2285)</f>
        <v/>
      </c>
      <c r="W2285" s="58">
        <f>IF(F2285&lt;=12,"0-12 mo",IF(F2285&lt;=24,"13-24 mo",IF(F2285&lt;=48,"25-48 mo","49+ mo")))</f>
        <v/>
      </c>
      <c r="X2285" s="58">
        <f>IF(S2285&lt;=35.5,"Q1 Low",IF(S2285&lt;=70.35,"Q2 Mid-Low",IF(S2285&lt;=89.85,"Q3 Mid-High","Q4 High")))</f>
        <v/>
      </c>
      <c r="Y2285" s="58">
        <f>IF(U2285="Yes",1,0)</f>
        <v/>
      </c>
      <c r="Z2285" s="58">
        <f>IF(P2285="Month-to-month",1,0)+IF(M2285="No",1,0)+IF(J2285="No",1,0)+IF(I2285="Fiber optic",1,0)+IF(Q2285="Yes",1,0)</f>
        <v/>
      </c>
    </row>
    <row r="2286" ht="15" customHeight="1" s="59">
      <c r="A2286" s="58" t="inlineStr">
        <is>
          <t>8963-JLGJT</t>
        </is>
      </c>
      <c r="B2286" s="58" t="inlineStr">
        <is>
          <t>Male</t>
        </is>
      </c>
      <c r="C2286" s="58" t="n">
        <v>0</v>
      </c>
      <c r="D2286" s="58" t="inlineStr">
        <is>
          <t>No</t>
        </is>
      </c>
      <c r="E2286" s="58" t="inlineStr">
        <is>
          <t>Yes</t>
        </is>
      </c>
      <c r="F2286" s="58" t="n">
        <v>3</v>
      </c>
      <c r="G2286" s="58" t="inlineStr">
        <is>
          <t>Yes</t>
        </is>
      </c>
      <c r="H2286" s="58" t="inlineStr">
        <is>
          <t>No</t>
        </is>
      </c>
      <c r="I2286" s="58" t="inlineStr">
        <is>
          <t>DSL</t>
        </is>
      </c>
      <c r="J2286" s="58" t="inlineStr">
        <is>
          <t>Yes</t>
        </is>
      </c>
      <c r="K2286" s="58" t="inlineStr">
        <is>
          <t>No</t>
        </is>
      </c>
      <c r="L2286" s="58" t="inlineStr">
        <is>
          <t>Yes</t>
        </is>
      </c>
      <c r="M2286" s="58" t="inlineStr">
        <is>
          <t>No</t>
        </is>
      </c>
      <c r="N2286" s="58" t="inlineStr">
        <is>
          <t>No</t>
        </is>
      </c>
      <c r="O2286" s="58" t="inlineStr">
        <is>
          <t>No</t>
        </is>
      </c>
      <c r="P2286" s="58" t="inlineStr">
        <is>
          <t>Month-to-month</t>
        </is>
      </c>
      <c r="Q2286" s="58" t="inlineStr">
        <is>
          <t>No</t>
        </is>
      </c>
      <c r="R2286" s="58" t="inlineStr">
        <is>
          <t>Mailed check</t>
        </is>
      </c>
      <c r="S2286" s="123" t="n">
        <v>55.9</v>
      </c>
      <c r="T2286" s="58" t="inlineStr">
        <is>
          <t>157.55</t>
        </is>
      </c>
      <c r="U2286" s="58" t="inlineStr">
        <is>
          <t>No</t>
        </is>
      </c>
      <c r="V2286" s="123">
        <f>IFERROR(VALUE(TRIM(T2286)),S2286*F2286)</f>
        <v/>
      </c>
      <c r="W2286" s="58">
        <f>IF(F2286&lt;=12,"0-12 mo",IF(F2286&lt;=24,"13-24 mo",IF(F2286&lt;=48,"25-48 mo","49+ mo")))</f>
        <v/>
      </c>
      <c r="X2286" s="58">
        <f>IF(S2286&lt;=35.5,"Q1 Low",IF(S2286&lt;=70.35,"Q2 Mid-Low",IF(S2286&lt;=89.85,"Q3 Mid-High","Q4 High")))</f>
        <v/>
      </c>
      <c r="Y2286" s="58">
        <f>IF(U2286="Yes",1,0)</f>
        <v/>
      </c>
      <c r="Z2286" s="58">
        <f>IF(P2286="Month-to-month",1,0)+IF(M2286="No",1,0)+IF(J2286="No",1,0)+IF(I2286="Fiber optic",1,0)+IF(Q2286="Yes",1,0)</f>
        <v/>
      </c>
    </row>
    <row r="2287" ht="15" customHeight="1" s="59">
      <c r="A2287" s="58" t="inlineStr">
        <is>
          <t>4307-KTUMW</t>
        </is>
      </c>
      <c r="B2287" s="58" t="inlineStr">
        <is>
          <t>Male</t>
        </is>
      </c>
      <c r="C2287" s="58" t="n">
        <v>0</v>
      </c>
      <c r="D2287" s="58" t="inlineStr">
        <is>
          <t>Yes</t>
        </is>
      </c>
      <c r="E2287" s="58" t="inlineStr">
        <is>
          <t>No</t>
        </is>
      </c>
      <c r="F2287" s="58" t="n">
        <v>53</v>
      </c>
      <c r="G2287" s="58" t="inlineStr">
        <is>
          <t>Yes</t>
        </is>
      </c>
      <c r="H2287" s="58" t="inlineStr">
        <is>
          <t>Yes</t>
        </is>
      </c>
      <c r="I2287" s="58" t="inlineStr">
        <is>
          <t>Fiber optic</t>
        </is>
      </c>
      <c r="J2287" s="58" t="inlineStr">
        <is>
          <t>Yes</t>
        </is>
      </c>
      <c r="K2287" s="58" t="inlineStr">
        <is>
          <t>No</t>
        </is>
      </c>
      <c r="L2287" s="58" t="inlineStr">
        <is>
          <t>Yes</t>
        </is>
      </c>
      <c r="M2287" s="58" t="inlineStr">
        <is>
          <t>No</t>
        </is>
      </c>
      <c r="N2287" s="58" t="inlineStr">
        <is>
          <t>No</t>
        </is>
      </c>
      <c r="O2287" s="58" t="inlineStr">
        <is>
          <t>Yes</t>
        </is>
      </c>
      <c r="P2287" s="58" t="inlineStr">
        <is>
          <t>Month-to-month</t>
        </is>
      </c>
      <c r="Q2287" s="58" t="inlineStr">
        <is>
          <t>No</t>
        </is>
      </c>
      <c r="R2287" s="58" t="inlineStr">
        <is>
          <t>Electronic check</t>
        </is>
      </c>
      <c r="S2287" s="123" t="n">
        <v>93.90000000000001</v>
      </c>
      <c r="T2287" s="58" t="inlineStr">
        <is>
          <t>5029.2</t>
        </is>
      </c>
      <c r="U2287" s="58" t="inlineStr">
        <is>
          <t>Yes</t>
        </is>
      </c>
      <c r="V2287" s="123">
        <f>IFERROR(VALUE(TRIM(T2287)),S2287*F2287)</f>
        <v/>
      </c>
      <c r="W2287" s="58">
        <f>IF(F2287&lt;=12,"0-12 mo",IF(F2287&lt;=24,"13-24 mo",IF(F2287&lt;=48,"25-48 mo","49+ mo")))</f>
        <v/>
      </c>
      <c r="X2287" s="58">
        <f>IF(S2287&lt;=35.5,"Q1 Low",IF(S2287&lt;=70.35,"Q2 Mid-Low",IF(S2287&lt;=89.85,"Q3 Mid-High","Q4 High")))</f>
        <v/>
      </c>
      <c r="Y2287" s="58">
        <f>IF(U2287="Yes",1,0)</f>
        <v/>
      </c>
      <c r="Z2287" s="58">
        <f>IF(P2287="Month-to-month",1,0)+IF(M2287="No",1,0)+IF(J2287="No",1,0)+IF(I2287="Fiber optic",1,0)+IF(Q2287="Yes",1,0)</f>
        <v/>
      </c>
    </row>
    <row r="2288" ht="15" customHeight="1" s="59">
      <c r="A2288" s="58" t="inlineStr">
        <is>
          <t>1465-LNTLJ</t>
        </is>
      </c>
      <c r="B2288" s="58" t="inlineStr">
        <is>
          <t>Male</t>
        </is>
      </c>
      <c r="C2288" s="58" t="n">
        <v>1</v>
      </c>
      <c r="D2288" s="58" t="inlineStr">
        <is>
          <t>Yes</t>
        </is>
      </c>
      <c r="E2288" s="58" t="inlineStr">
        <is>
          <t>No</t>
        </is>
      </c>
      <c r="F2288" s="58" t="n">
        <v>8</v>
      </c>
      <c r="G2288" s="58" t="inlineStr">
        <is>
          <t>Yes</t>
        </is>
      </c>
      <c r="H2288" s="58" t="inlineStr">
        <is>
          <t>No</t>
        </is>
      </c>
      <c r="I2288" s="58" t="inlineStr">
        <is>
          <t>DSL</t>
        </is>
      </c>
      <c r="J2288" s="58" t="inlineStr">
        <is>
          <t>No</t>
        </is>
      </c>
      <c r="K2288" s="58" t="inlineStr">
        <is>
          <t>No</t>
        </is>
      </c>
      <c r="L2288" s="58" t="inlineStr">
        <is>
          <t>Yes</t>
        </is>
      </c>
      <c r="M2288" s="58" t="inlineStr">
        <is>
          <t>Yes</t>
        </is>
      </c>
      <c r="N2288" s="58" t="inlineStr">
        <is>
          <t>No</t>
        </is>
      </c>
      <c r="O2288" s="58" t="inlineStr">
        <is>
          <t>Yes</t>
        </is>
      </c>
      <c r="P2288" s="58" t="inlineStr">
        <is>
          <t>Month-to-month</t>
        </is>
      </c>
      <c r="Q2288" s="58" t="inlineStr">
        <is>
          <t>Yes</t>
        </is>
      </c>
      <c r="R2288" s="58" t="inlineStr">
        <is>
          <t>Credit card (automatic)</t>
        </is>
      </c>
      <c r="S2288" s="123" t="n">
        <v>64.40000000000001</v>
      </c>
      <c r="T2288" s="58" t="inlineStr">
        <is>
          <t>581.7</t>
        </is>
      </c>
      <c r="U2288" s="58" t="inlineStr">
        <is>
          <t>No</t>
        </is>
      </c>
      <c r="V2288" s="123">
        <f>IFERROR(VALUE(TRIM(T2288)),S2288*F2288)</f>
        <v/>
      </c>
      <c r="W2288" s="58">
        <f>IF(F2288&lt;=12,"0-12 mo",IF(F2288&lt;=24,"13-24 mo",IF(F2288&lt;=48,"25-48 mo","49+ mo")))</f>
        <v/>
      </c>
      <c r="X2288" s="58">
        <f>IF(S2288&lt;=35.5,"Q1 Low",IF(S2288&lt;=70.35,"Q2 Mid-Low",IF(S2288&lt;=89.85,"Q3 Mid-High","Q4 High")))</f>
        <v/>
      </c>
      <c r="Y2288" s="58">
        <f>IF(U2288="Yes",1,0)</f>
        <v/>
      </c>
      <c r="Z2288" s="58">
        <f>IF(P2288="Month-to-month",1,0)+IF(M2288="No",1,0)+IF(J2288="No",1,0)+IF(I2288="Fiber optic",1,0)+IF(Q2288="Yes",1,0)</f>
        <v/>
      </c>
    </row>
    <row r="2289" ht="15" customHeight="1" s="59">
      <c r="A2289" s="58" t="inlineStr">
        <is>
          <t>5440-FLBQG</t>
        </is>
      </c>
      <c r="B2289" s="58" t="inlineStr">
        <is>
          <t>Male</t>
        </is>
      </c>
      <c r="C2289" s="58" t="n">
        <v>1</v>
      </c>
      <c r="D2289" s="58" t="inlineStr">
        <is>
          <t>Yes</t>
        </is>
      </c>
      <c r="E2289" s="58" t="inlineStr">
        <is>
          <t>No</t>
        </is>
      </c>
      <c r="F2289" s="58" t="n">
        <v>69</v>
      </c>
      <c r="G2289" s="58" t="inlineStr">
        <is>
          <t>Yes</t>
        </is>
      </c>
      <c r="H2289" s="58" t="inlineStr">
        <is>
          <t>Yes</t>
        </is>
      </c>
      <c r="I2289" s="58" t="inlineStr">
        <is>
          <t>Fiber optic</t>
        </is>
      </c>
      <c r="J2289" s="58" t="inlineStr">
        <is>
          <t>No</t>
        </is>
      </c>
      <c r="K2289" s="58" t="inlineStr">
        <is>
          <t>Yes</t>
        </is>
      </c>
      <c r="L2289" s="58" t="inlineStr">
        <is>
          <t>Yes</t>
        </is>
      </c>
      <c r="M2289" s="58" t="inlineStr">
        <is>
          <t>Yes</t>
        </is>
      </c>
      <c r="N2289" s="58" t="inlineStr">
        <is>
          <t>Yes</t>
        </is>
      </c>
      <c r="O2289" s="58" t="inlineStr">
        <is>
          <t>Yes</t>
        </is>
      </c>
      <c r="P2289" s="58" t="inlineStr">
        <is>
          <t>Two year</t>
        </is>
      </c>
      <c r="Q2289" s="58" t="inlineStr">
        <is>
          <t>Yes</t>
        </is>
      </c>
      <c r="R2289" s="58" t="inlineStr">
        <is>
          <t>Bank transfer (automatic)</t>
        </is>
      </c>
      <c r="S2289" s="123" t="n">
        <v>108.4</v>
      </c>
      <c r="T2289" s="58" t="inlineStr">
        <is>
          <t>7318.2</t>
        </is>
      </c>
      <c r="U2289" s="58" t="inlineStr">
        <is>
          <t>Yes</t>
        </is>
      </c>
      <c r="V2289" s="123">
        <f>IFERROR(VALUE(TRIM(T2289)),S2289*F2289)</f>
        <v/>
      </c>
      <c r="W2289" s="58">
        <f>IF(F2289&lt;=12,"0-12 mo",IF(F2289&lt;=24,"13-24 mo",IF(F2289&lt;=48,"25-48 mo","49+ mo")))</f>
        <v/>
      </c>
      <c r="X2289" s="58">
        <f>IF(S2289&lt;=35.5,"Q1 Low",IF(S2289&lt;=70.35,"Q2 Mid-Low",IF(S2289&lt;=89.85,"Q3 Mid-High","Q4 High")))</f>
        <v/>
      </c>
      <c r="Y2289" s="58">
        <f>IF(U2289="Yes",1,0)</f>
        <v/>
      </c>
      <c r="Z2289" s="58">
        <f>IF(P2289="Month-to-month",1,0)+IF(M2289="No",1,0)+IF(J2289="No",1,0)+IF(I2289="Fiber optic",1,0)+IF(Q2289="Yes",1,0)</f>
        <v/>
      </c>
    </row>
    <row r="2290" ht="15" customHeight="1" s="59">
      <c r="A2290" s="58" t="inlineStr">
        <is>
          <t>2135-DQWAQ</t>
        </is>
      </c>
      <c r="B2290" s="58" t="inlineStr">
        <is>
          <t>Female</t>
        </is>
      </c>
      <c r="C2290" s="58" t="n">
        <v>0</v>
      </c>
      <c r="D2290" s="58" t="inlineStr">
        <is>
          <t>No</t>
        </is>
      </c>
      <c r="E2290" s="58" t="inlineStr">
        <is>
          <t>No</t>
        </is>
      </c>
      <c r="F2290" s="58" t="n">
        <v>5</v>
      </c>
      <c r="G2290" s="58" t="inlineStr">
        <is>
          <t>Yes</t>
        </is>
      </c>
      <c r="H2290" s="58" t="inlineStr">
        <is>
          <t>No</t>
        </is>
      </c>
      <c r="I2290" s="58" t="inlineStr">
        <is>
          <t>Fiber optic</t>
        </is>
      </c>
      <c r="J2290" s="58" t="inlineStr">
        <is>
          <t>No</t>
        </is>
      </c>
      <c r="K2290" s="58" t="inlineStr">
        <is>
          <t>Yes</t>
        </is>
      </c>
      <c r="L2290" s="58" t="inlineStr">
        <is>
          <t>No</t>
        </is>
      </c>
      <c r="M2290" s="58" t="inlineStr">
        <is>
          <t>No</t>
        </is>
      </c>
      <c r="N2290" s="58" t="inlineStr">
        <is>
          <t>Yes</t>
        </is>
      </c>
      <c r="O2290" s="58" t="inlineStr">
        <is>
          <t>No</t>
        </is>
      </c>
      <c r="P2290" s="58" t="inlineStr">
        <is>
          <t>Month-to-month</t>
        </is>
      </c>
      <c r="Q2290" s="58" t="inlineStr">
        <is>
          <t>Yes</t>
        </is>
      </c>
      <c r="R2290" s="58" t="inlineStr">
        <is>
          <t>Mailed check</t>
        </is>
      </c>
      <c r="S2290" s="123" t="n">
        <v>85.3</v>
      </c>
      <c r="T2290" s="58" t="inlineStr">
        <is>
          <t>420.45</t>
        </is>
      </c>
      <c r="U2290" s="58" t="inlineStr">
        <is>
          <t>No</t>
        </is>
      </c>
      <c r="V2290" s="123">
        <f>IFERROR(VALUE(TRIM(T2290)),S2290*F2290)</f>
        <v/>
      </c>
      <c r="W2290" s="58">
        <f>IF(F2290&lt;=12,"0-12 mo",IF(F2290&lt;=24,"13-24 mo",IF(F2290&lt;=48,"25-48 mo","49+ mo")))</f>
        <v/>
      </c>
      <c r="X2290" s="58">
        <f>IF(S2290&lt;=35.5,"Q1 Low",IF(S2290&lt;=70.35,"Q2 Mid-Low",IF(S2290&lt;=89.85,"Q3 Mid-High","Q4 High")))</f>
        <v/>
      </c>
      <c r="Y2290" s="58">
        <f>IF(U2290="Yes",1,0)</f>
        <v/>
      </c>
      <c r="Z2290" s="58">
        <f>IF(P2290="Month-to-month",1,0)+IF(M2290="No",1,0)+IF(J2290="No",1,0)+IF(I2290="Fiber optic",1,0)+IF(Q2290="Yes",1,0)</f>
        <v/>
      </c>
    </row>
    <row r="2291" ht="15" customHeight="1" s="59">
      <c r="A2291" s="58" t="inlineStr">
        <is>
          <t>4056-QHXHZ</t>
        </is>
      </c>
      <c r="B2291" s="58" t="inlineStr">
        <is>
          <t>Female</t>
        </is>
      </c>
      <c r="C2291" s="58" t="n">
        <v>0</v>
      </c>
      <c r="D2291" s="58" t="inlineStr">
        <is>
          <t>Yes</t>
        </is>
      </c>
      <c r="E2291" s="58" t="inlineStr">
        <is>
          <t>Yes</t>
        </is>
      </c>
      <c r="F2291" s="58" t="n">
        <v>72</v>
      </c>
      <c r="G2291" s="58" t="inlineStr">
        <is>
          <t>Yes</t>
        </is>
      </c>
      <c r="H2291" s="58" t="inlineStr">
        <is>
          <t>Yes</t>
        </is>
      </c>
      <c r="I2291" s="58" t="inlineStr">
        <is>
          <t>Fiber optic</t>
        </is>
      </c>
      <c r="J2291" s="58" t="inlineStr">
        <is>
          <t>Yes</t>
        </is>
      </c>
      <c r="K2291" s="58" t="inlineStr">
        <is>
          <t>No</t>
        </is>
      </c>
      <c r="L2291" s="58" t="inlineStr">
        <is>
          <t>Yes</t>
        </is>
      </c>
      <c r="M2291" s="58" t="inlineStr">
        <is>
          <t>Yes</t>
        </is>
      </c>
      <c r="N2291" s="58" t="inlineStr">
        <is>
          <t>Yes</t>
        </is>
      </c>
      <c r="O2291" s="58" t="inlineStr">
        <is>
          <t>Yes</t>
        </is>
      </c>
      <c r="P2291" s="58" t="inlineStr">
        <is>
          <t>Two year</t>
        </is>
      </c>
      <c r="Q2291" s="58" t="inlineStr">
        <is>
          <t>No</t>
        </is>
      </c>
      <c r="R2291" s="58" t="inlineStr">
        <is>
          <t>Mailed check</t>
        </is>
      </c>
      <c r="S2291" s="123" t="n">
        <v>107.45</v>
      </c>
      <c r="T2291" s="58" t="inlineStr">
        <is>
          <t>7576.7</t>
        </is>
      </c>
      <c r="U2291" s="58" t="inlineStr">
        <is>
          <t>No</t>
        </is>
      </c>
      <c r="V2291" s="123">
        <f>IFERROR(VALUE(TRIM(T2291)),S2291*F2291)</f>
        <v/>
      </c>
      <c r="W2291" s="58">
        <f>IF(F2291&lt;=12,"0-12 mo",IF(F2291&lt;=24,"13-24 mo",IF(F2291&lt;=48,"25-48 mo","49+ mo")))</f>
        <v/>
      </c>
      <c r="X2291" s="58">
        <f>IF(S2291&lt;=35.5,"Q1 Low",IF(S2291&lt;=70.35,"Q2 Mid-Low",IF(S2291&lt;=89.85,"Q3 Mid-High","Q4 High")))</f>
        <v/>
      </c>
      <c r="Y2291" s="58">
        <f>IF(U2291="Yes",1,0)</f>
        <v/>
      </c>
      <c r="Z2291" s="58">
        <f>IF(P2291="Month-to-month",1,0)+IF(M2291="No",1,0)+IF(J2291="No",1,0)+IF(I2291="Fiber optic",1,0)+IF(Q2291="Yes",1,0)</f>
        <v/>
      </c>
    </row>
    <row r="2292" ht="15" customHeight="1" s="59">
      <c r="A2292" s="58" t="inlineStr">
        <is>
          <t>7470-MCQTK</t>
        </is>
      </c>
      <c r="B2292" s="58" t="inlineStr">
        <is>
          <t>Female</t>
        </is>
      </c>
      <c r="C2292" s="58" t="n">
        <v>0</v>
      </c>
      <c r="D2292" s="58" t="inlineStr">
        <is>
          <t>Yes</t>
        </is>
      </c>
      <c r="E2292" s="58" t="inlineStr">
        <is>
          <t>No</t>
        </is>
      </c>
      <c r="F2292" s="58" t="n">
        <v>13</v>
      </c>
      <c r="G2292" s="58" t="inlineStr">
        <is>
          <t>No</t>
        </is>
      </c>
      <c r="H2292" s="58" t="inlineStr">
        <is>
          <t>No phone service</t>
        </is>
      </c>
      <c r="I2292" s="58" t="inlineStr">
        <is>
          <t>DSL</t>
        </is>
      </c>
      <c r="J2292" s="58" t="inlineStr">
        <is>
          <t>No</t>
        </is>
      </c>
      <c r="K2292" s="58" t="inlineStr">
        <is>
          <t>No</t>
        </is>
      </c>
      <c r="L2292" s="58" t="inlineStr">
        <is>
          <t>Yes</t>
        </is>
      </c>
      <c r="M2292" s="58" t="inlineStr">
        <is>
          <t>No</t>
        </is>
      </c>
      <c r="N2292" s="58" t="inlineStr">
        <is>
          <t>Yes</t>
        </is>
      </c>
      <c r="O2292" s="58" t="inlineStr">
        <is>
          <t>Yes</t>
        </is>
      </c>
      <c r="P2292" s="58" t="inlineStr">
        <is>
          <t>Month-to-month</t>
        </is>
      </c>
      <c r="Q2292" s="58" t="inlineStr">
        <is>
          <t>Yes</t>
        </is>
      </c>
      <c r="R2292" s="58" t="inlineStr">
        <is>
          <t>Bank transfer (automatic)</t>
        </is>
      </c>
      <c r="S2292" s="123" t="n">
        <v>48.75</v>
      </c>
      <c r="T2292" s="58" t="inlineStr">
        <is>
          <t>633.4</t>
        </is>
      </c>
      <c r="U2292" s="58" t="inlineStr">
        <is>
          <t>Yes</t>
        </is>
      </c>
      <c r="V2292" s="123">
        <f>IFERROR(VALUE(TRIM(T2292)),S2292*F2292)</f>
        <v/>
      </c>
      <c r="W2292" s="58">
        <f>IF(F2292&lt;=12,"0-12 mo",IF(F2292&lt;=24,"13-24 mo",IF(F2292&lt;=48,"25-48 mo","49+ mo")))</f>
        <v/>
      </c>
      <c r="X2292" s="58">
        <f>IF(S2292&lt;=35.5,"Q1 Low",IF(S2292&lt;=70.35,"Q2 Mid-Low",IF(S2292&lt;=89.85,"Q3 Mid-High","Q4 High")))</f>
        <v/>
      </c>
      <c r="Y2292" s="58">
        <f>IF(U2292="Yes",1,0)</f>
        <v/>
      </c>
      <c r="Z2292" s="58">
        <f>IF(P2292="Month-to-month",1,0)+IF(M2292="No",1,0)+IF(J2292="No",1,0)+IF(I2292="Fiber optic",1,0)+IF(Q2292="Yes",1,0)</f>
        <v/>
      </c>
    </row>
    <row r="2293" ht="15" customHeight="1" s="59">
      <c r="A2293" s="58" t="inlineStr">
        <is>
          <t>7488-MXJIV</t>
        </is>
      </c>
      <c r="B2293" s="58" t="inlineStr">
        <is>
          <t>Female</t>
        </is>
      </c>
      <c r="C2293" s="58" t="n">
        <v>0</v>
      </c>
      <c r="D2293" s="58" t="inlineStr">
        <is>
          <t>No</t>
        </is>
      </c>
      <c r="E2293" s="58" t="inlineStr">
        <is>
          <t>No</t>
        </is>
      </c>
      <c r="F2293" s="58" t="n">
        <v>4</v>
      </c>
      <c r="G2293" s="58" t="inlineStr">
        <is>
          <t>Yes</t>
        </is>
      </c>
      <c r="H2293" s="58" t="inlineStr">
        <is>
          <t>Yes</t>
        </is>
      </c>
      <c r="I2293" s="58" t="inlineStr">
        <is>
          <t>Fiber optic</t>
        </is>
      </c>
      <c r="J2293" s="58" t="inlineStr">
        <is>
          <t>No</t>
        </is>
      </c>
      <c r="K2293" s="58" t="inlineStr">
        <is>
          <t>No</t>
        </is>
      </c>
      <c r="L2293" s="58" t="inlineStr">
        <is>
          <t>No</t>
        </is>
      </c>
      <c r="M2293" s="58" t="inlineStr">
        <is>
          <t>No</t>
        </is>
      </c>
      <c r="N2293" s="58" t="inlineStr">
        <is>
          <t>Yes</t>
        </is>
      </c>
      <c r="O2293" s="58" t="inlineStr">
        <is>
          <t>No</t>
        </is>
      </c>
      <c r="P2293" s="58" t="inlineStr">
        <is>
          <t>Month-to-month</t>
        </is>
      </c>
      <c r="Q2293" s="58" t="inlineStr">
        <is>
          <t>Yes</t>
        </is>
      </c>
      <c r="R2293" s="58" t="inlineStr">
        <is>
          <t>Electronic check</t>
        </is>
      </c>
      <c r="S2293" s="123" t="n">
        <v>85.65000000000001</v>
      </c>
      <c r="T2293" s="58" t="inlineStr">
        <is>
          <t>321.65</t>
        </is>
      </c>
      <c r="U2293" s="58" t="inlineStr">
        <is>
          <t>Yes</t>
        </is>
      </c>
      <c r="V2293" s="123">
        <f>IFERROR(VALUE(TRIM(T2293)),S2293*F2293)</f>
        <v/>
      </c>
      <c r="W2293" s="58">
        <f>IF(F2293&lt;=12,"0-12 mo",IF(F2293&lt;=24,"13-24 mo",IF(F2293&lt;=48,"25-48 mo","49+ mo")))</f>
        <v/>
      </c>
      <c r="X2293" s="58">
        <f>IF(S2293&lt;=35.5,"Q1 Low",IF(S2293&lt;=70.35,"Q2 Mid-Low",IF(S2293&lt;=89.85,"Q3 Mid-High","Q4 High")))</f>
        <v/>
      </c>
      <c r="Y2293" s="58">
        <f>IF(U2293="Yes",1,0)</f>
        <v/>
      </c>
      <c r="Z2293" s="58">
        <f>IF(P2293="Month-to-month",1,0)+IF(M2293="No",1,0)+IF(J2293="No",1,0)+IF(I2293="Fiber optic",1,0)+IF(Q2293="Yes",1,0)</f>
        <v/>
      </c>
    </row>
    <row r="2294" ht="15" customHeight="1" s="59">
      <c r="A2294" s="58" t="inlineStr">
        <is>
          <t>7401-JIXNM</t>
        </is>
      </c>
      <c r="B2294" s="58" t="inlineStr">
        <is>
          <t>Female</t>
        </is>
      </c>
      <c r="C2294" s="58" t="n">
        <v>0</v>
      </c>
      <c r="D2294" s="58" t="inlineStr">
        <is>
          <t>Yes</t>
        </is>
      </c>
      <c r="E2294" s="58" t="inlineStr">
        <is>
          <t>Yes</t>
        </is>
      </c>
      <c r="F2294" s="58" t="n">
        <v>54</v>
      </c>
      <c r="G2294" s="58" t="inlineStr">
        <is>
          <t>Yes</t>
        </is>
      </c>
      <c r="H2294" s="58" t="inlineStr">
        <is>
          <t>Yes</t>
        </is>
      </c>
      <c r="I2294" s="58" t="inlineStr">
        <is>
          <t>DSL</t>
        </is>
      </c>
      <c r="J2294" s="58" t="inlineStr">
        <is>
          <t>Yes</t>
        </is>
      </c>
      <c r="K2294" s="58" t="inlineStr">
        <is>
          <t>Yes</t>
        </is>
      </c>
      <c r="L2294" s="58" t="inlineStr">
        <is>
          <t>Yes</t>
        </is>
      </c>
      <c r="M2294" s="58" t="inlineStr">
        <is>
          <t>Yes</t>
        </is>
      </c>
      <c r="N2294" s="58" t="inlineStr">
        <is>
          <t>Yes</t>
        </is>
      </c>
      <c r="O2294" s="58" t="inlineStr">
        <is>
          <t>Yes</t>
        </is>
      </c>
      <c r="P2294" s="58" t="inlineStr">
        <is>
          <t>Two year</t>
        </is>
      </c>
      <c r="Q2294" s="58" t="inlineStr">
        <is>
          <t>No</t>
        </is>
      </c>
      <c r="R2294" s="58" t="inlineStr">
        <is>
          <t>Credit card (automatic)</t>
        </is>
      </c>
      <c r="S2294" s="123" t="n">
        <v>91.3</v>
      </c>
      <c r="T2294" s="58" t="inlineStr">
        <is>
          <t>4965</t>
        </is>
      </c>
      <c r="U2294" s="58" t="inlineStr">
        <is>
          <t>No</t>
        </is>
      </c>
      <c r="V2294" s="123">
        <f>IFERROR(VALUE(TRIM(T2294)),S2294*F2294)</f>
        <v/>
      </c>
      <c r="W2294" s="58">
        <f>IF(F2294&lt;=12,"0-12 mo",IF(F2294&lt;=24,"13-24 mo",IF(F2294&lt;=48,"25-48 mo","49+ mo")))</f>
        <v/>
      </c>
      <c r="X2294" s="58">
        <f>IF(S2294&lt;=35.5,"Q1 Low",IF(S2294&lt;=70.35,"Q2 Mid-Low",IF(S2294&lt;=89.85,"Q3 Mid-High","Q4 High")))</f>
        <v/>
      </c>
      <c r="Y2294" s="58">
        <f>IF(U2294="Yes",1,0)</f>
        <v/>
      </c>
      <c r="Z2294" s="58">
        <f>IF(P2294="Month-to-month",1,0)+IF(M2294="No",1,0)+IF(J2294="No",1,0)+IF(I2294="Fiber optic",1,0)+IF(Q2294="Yes",1,0)</f>
        <v/>
      </c>
    </row>
    <row r="2295" ht="15" customHeight="1" s="59">
      <c r="A2295" s="58" t="inlineStr">
        <is>
          <t>9339-FIIJL</t>
        </is>
      </c>
      <c r="B2295" s="58" t="inlineStr">
        <is>
          <t>Male</t>
        </is>
      </c>
      <c r="C2295" s="58" t="n">
        <v>0</v>
      </c>
      <c r="D2295" s="58" t="inlineStr">
        <is>
          <t>Yes</t>
        </is>
      </c>
      <c r="E2295" s="58" t="inlineStr">
        <is>
          <t>No</t>
        </is>
      </c>
      <c r="F2295" s="58" t="n">
        <v>72</v>
      </c>
      <c r="G2295" s="58" t="inlineStr">
        <is>
          <t>Yes</t>
        </is>
      </c>
      <c r="H2295" s="58" t="inlineStr">
        <is>
          <t>Yes</t>
        </is>
      </c>
      <c r="I2295" s="58" t="inlineStr">
        <is>
          <t>DSL</t>
        </is>
      </c>
      <c r="J2295" s="58" t="inlineStr">
        <is>
          <t>No</t>
        </is>
      </c>
      <c r="K2295" s="58" t="inlineStr">
        <is>
          <t>Yes</t>
        </is>
      </c>
      <c r="L2295" s="58" t="inlineStr">
        <is>
          <t>Yes</t>
        </is>
      </c>
      <c r="M2295" s="58" t="inlineStr">
        <is>
          <t>Yes</t>
        </is>
      </c>
      <c r="N2295" s="58" t="inlineStr">
        <is>
          <t>Yes</t>
        </is>
      </c>
      <c r="O2295" s="58" t="inlineStr">
        <is>
          <t>Yes</t>
        </is>
      </c>
      <c r="P2295" s="58" t="inlineStr">
        <is>
          <t>Two year</t>
        </is>
      </c>
      <c r="Q2295" s="58" t="inlineStr">
        <is>
          <t>No</t>
        </is>
      </c>
      <c r="R2295" s="58" t="inlineStr">
        <is>
          <t>Bank transfer (automatic)</t>
        </is>
      </c>
      <c r="S2295" s="123" t="n">
        <v>85.95</v>
      </c>
      <c r="T2295" s="58" t="inlineStr">
        <is>
          <t>6151.9</t>
        </is>
      </c>
      <c r="U2295" s="58" t="inlineStr">
        <is>
          <t>No</t>
        </is>
      </c>
      <c r="V2295" s="123">
        <f>IFERROR(VALUE(TRIM(T2295)),S2295*F2295)</f>
        <v/>
      </c>
      <c r="W2295" s="58">
        <f>IF(F2295&lt;=12,"0-12 mo",IF(F2295&lt;=24,"13-24 mo",IF(F2295&lt;=48,"25-48 mo","49+ mo")))</f>
        <v/>
      </c>
      <c r="X2295" s="58">
        <f>IF(S2295&lt;=35.5,"Q1 Low",IF(S2295&lt;=70.35,"Q2 Mid-Low",IF(S2295&lt;=89.85,"Q3 Mid-High","Q4 High")))</f>
        <v/>
      </c>
      <c r="Y2295" s="58">
        <f>IF(U2295="Yes",1,0)</f>
        <v/>
      </c>
      <c r="Z2295" s="58">
        <f>IF(P2295="Month-to-month",1,0)+IF(M2295="No",1,0)+IF(J2295="No",1,0)+IF(I2295="Fiber optic",1,0)+IF(Q2295="Yes",1,0)</f>
        <v/>
      </c>
    </row>
    <row r="2296" ht="15" customHeight="1" s="59">
      <c r="A2296" s="58" t="inlineStr">
        <is>
          <t>2027-FECZV</t>
        </is>
      </c>
      <c r="B2296" s="58" t="inlineStr">
        <is>
          <t>Male</t>
        </is>
      </c>
      <c r="C2296" s="58" t="n">
        <v>0</v>
      </c>
      <c r="D2296" s="58" t="inlineStr">
        <is>
          <t>No</t>
        </is>
      </c>
      <c r="E2296" s="58" t="inlineStr">
        <is>
          <t>No</t>
        </is>
      </c>
      <c r="F2296" s="58" t="n">
        <v>12</v>
      </c>
      <c r="G2296" s="58" t="inlineStr">
        <is>
          <t>Yes</t>
        </is>
      </c>
      <c r="H2296" s="58" t="inlineStr">
        <is>
          <t>Yes</t>
        </is>
      </c>
      <c r="I2296" s="58" t="inlineStr">
        <is>
          <t>Fiber optic</t>
        </is>
      </c>
      <c r="J2296" s="58" t="inlineStr">
        <is>
          <t>No</t>
        </is>
      </c>
      <c r="K2296" s="58" t="inlineStr">
        <is>
          <t>Yes</t>
        </is>
      </c>
      <c r="L2296" s="58" t="inlineStr">
        <is>
          <t>Yes</t>
        </is>
      </c>
      <c r="M2296" s="58" t="inlineStr">
        <is>
          <t>No</t>
        </is>
      </c>
      <c r="N2296" s="58" t="inlineStr">
        <is>
          <t>Yes</t>
        </is>
      </c>
      <c r="O2296" s="58" t="inlineStr">
        <is>
          <t>Yes</t>
        </is>
      </c>
      <c r="P2296" s="58" t="inlineStr">
        <is>
          <t>Month-to-month</t>
        </is>
      </c>
      <c r="Q2296" s="58" t="inlineStr">
        <is>
          <t>Yes</t>
        </is>
      </c>
      <c r="R2296" s="58" t="inlineStr">
        <is>
          <t>Electronic check</t>
        </is>
      </c>
      <c r="S2296" s="123" t="n">
        <v>106.7</v>
      </c>
      <c r="T2296" s="58" t="inlineStr">
        <is>
          <t>1253.9</t>
        </is>
      </c>
      <c r="U2296" s="58" t="inlineStr">
        <is>
          <t>Yes</t>
        </is>
      </c>
      <c r="V2296" s="123">
        <f>IFERROR(VALUE(TRIM(T2296)),S2296*F2296)</f>
        <v/>
      </c>
      <c r="W2296" s="58">
        <f>IF(F2296&lt;=12,"0-12 mo",IF(F2296&lt;=24,"13-24 mo",IF(F2296&lt;=48,"25-48 mo","49+ mo")))</f>
        <v/>
      </c>
      <c r="X2296" s="58">
        <f>IF(S2296&lt;=35.5,"Q1 Low",IF(S2296&lt;=70.35,"Q2 Mid-Low",IF(S2296&lt;=89.85,"Q3 Mid-High","Q4 High")))</f>
        <v/>
      </c>
      <c r="Y2296" s="58">
        <f>IF(U2296="Yes",1,0)</f>
        <v/>
      </c>
      <c r="Z2296" s="58">
        <f>IF(P2296="Month-to-month",1,0)+IF(M2296="No",1,0)+IF(J2296="No",1,0)+IF(I2296="Fiber optic",1,0)+IF(Q2296="Yes",1,0)</f>
        <v/>
      </c>
    </row>
    <row r="2297" ht="15" customHeight="1" s="59">
      <c r="A2297" s="58" t="inlineStr">
        <is>
          <t>2672-DZUOY</t>
        </is>
      </c>
      <c r="B2297" s="58" t="inlineStr">
        <is>
          <t>Male</t>
        </is>
      </c>
      <c r="C2297" s="58" t="n">
        <v>0</v>
      </c>
      <c r="D2297" s="58" t="inlineStr">
        <is>
          <t>No</t>
        </is>
      </c>
      <c r="E2297" s="58" t="inlineStr">
        <is>
          <t>No</t>
        </is>
      </c>
      <c r="F2297" s="58" t="n">
        <v>1</v>
      </c>
      <c r="G2297" s="58" t="inlineStr">
        <is>
          <t>No</t>
        </is>
      </c>
      <c r="H2297" s="58" t="inlineStr">
        <is>
          <t>No phone service</t>
        </is>
      </c>
      <c r="I2297" s="58" t="inlineStr">
        <is>
          <t>DSL</t>
        </is>
      </c>
      <c r="J2297" s="58" t="inlineStr">
        <is>
          <t>No</t>
        </is>
      </c>
      <c r="K2297" s="58" t="inlineStr">
        <is>
          <t>No</t>
        </is>
      </c>
      <c r="L2297" s="58" t="inlineStr">
        <is>
          <t>No</t>
        </is>
      </c>
      <c r="M2297" s="58" t="inlineStr">
        <is>
          <t>No</t>
        </is>
      </c>
      <c r="N2297" s="58" t="inlineStr">
        <is>
          <t>No</t>
        </is>
      </c>
      <c r="O2297" s="58" t="inlineStr">
        <is>
          <t>No</t>
        </is>
      </c>
      <c r="P2297" s="58" t="inlineStr">
        <is>
          <t>Month-to-month</t>
        </is>
      </c>
      <c r="Q2297" s="58" t="inlineStr">
        <is>
          <t>Yes</t>
        </is>
      </c>
      <c r="R2297" s="58" t="inlineStr">
        <is>
          <t>Electronic check</t>
        </is>
      </c>
      <c r="S2297" s="123" t="n">
        <v>25.15</v>
      </c>
      <c r="T2297" s="58" t="inlineStr">
        <is>
          <t>25.15</t>
        </is>
      </c>
      <c r="U2297" s="58" t="inlineStr">
        <is>
          <t>Yes</t>
        </is>
      </c>
      <c r="V2297" s="123">
        <f>IFERROR(VALUE(TRIM(T2297)),S2297*F2297)</f>
        <v/>
      </c>
      <c r="W2297" s="58">
        <f>IF(F2297&lt;=12,"0-12 mo",IF(F2297&lt;=24,"13-24 mo",IF(F2297&lt;=48,"25-48 mo","49+ mo")))</f>
        <v/>
      </c>
      <c r="X2297" s="58">
        <f>IF(S2297&lt;=35.5,"Q1 Low",IF(S2297&lt;=70.35,"Q2 Mid-Low",IF(S2297&lt;=89.85,"Q3 Mid-High","Q4 High")))</f>
        <v/>
      </c>
      <c r="Y2297" s="58">
        <f>IF(U2297="Yes",1,0)</f>
        <v/>
      </c>
      <c r="Z2297" s="58">
        <f>IF(P2297="Month-to-month",1,0)+IF(M2297="No",1,0)+IF(J2297="No",1,0)+IF(I2297="Fiber optic",1,0)+IF(Q2297="Yes",1,0)</f>
        <v/>
      </c>
    </row>
    <row r="2298" ht="15" customHeight="1" s="59">
      <c r="A2298" s="58" t="inlineStr">
        <is>
          <t>4706-DGAHW</t>
        </is>
      </c>
      <c r="B2298" s="58" t="inlineStr">
        <is>
          <t>Male</t>
        </is>
      </c>
      <c r="C2298" s="58" t="n">
        <v>1</v>
      </c>
      <c r="D2298" s="58" t="inlineStr">
        <is>
          <t>No</t>
        </is>
      </c>
      <c r="E2298" s="58" t="inlineStr">
        <is>
          <t>No</t>
        </is>
      </c>
      <c r="F2298" s="58" t="n">
        <v>1</v>
      </c>
      <c r="G2298" s="58" t="inlineStr">
        <is>
          <t>Yes</t>
        </is>
      </c>
      <c r="H2298" s="58" t="inlineStr">
        <is>
          <t>No</t>
        </is>
      </c>
      <c r="I2298" s="58" t="inlineStr">
        <is>
          <t>DSL</t>
        </is>
      </c>
      <c r="J2298" s="58" t="inlineStr">
        <is>
          <t>No</t>
        </is>
      </c>
      <c r="K2298" s="58" t="inlineStr">
        <is>
          <t>No</t>
        </is>
      </c>
      <c r="L2298" s="58" t="inlineStr">
        <is>
          <t>No</t>
        </is>
      </c>
      <c r="M2298" s="58" t="inlineStr">
        <is>
          <t>No</t>
        </is>
      </c>
      <c r="N2298" s="58" t="inlineStr">
        <is>
          <t>No</t>
        </is>
      </c>
      <c r="O2298" s="58" t="inlineStr">
        <is>
          <t>No</t>
        </is>
      </c>
      <c r="P2298" s="58" t="inlineStr">
        <is>
          <t>Month-to-month</t>
        </is>
      </c>
      <c r="Q2298" s="58" t="inlineStr">
        <is>
          <t>No</t>
        </is>
      </c>
      <c r="R2298" s="58" t="inlineStr">
        <is>
          <t>Electronic check</t>
        </is>
      </c>
      <c r="S2298" s="123" t="n">
        <v>45.2</v>
      </c>
      <c r="T2298" s="58" t="inlineStr">
        <is>
          <t>45.2</t>
        </is>
      </c>
      <c r="U2298" s="58" t="inlineStr">
        <is>
          <t>No</t>
        </is>
      </c>
      <c r="V2298" s="123">
        <f>IFERROR(VALUE(TRIM(T2298)),S2298*F2298)</f>
        <v/>
      </c>
      <c r="W2298" s="58">
        <f>IF(F2298&lt;=12,"0-12 mo",IF(F2298&lt;=24,"13-24 mo",IF(F2298&lt;=48,"25-48 mo","49+ mo")))</f>
        <v/>
      </c>
      <c r="X2298" s="58">
        <f>IF(S2298&lt;=35.5,"Q1 Low",IF(S2298&lt;=70.35,"Q2 Mid-Low",IF(S2298&lt;=89.85,"Q3 Mid-High","Q4 High")))</f>
        <v/>
      </c>
      <c r="Y2298" s="58">
        <f>IF(U2298="Yes",1,0)</f>
        <v/>
      </c>
      <c r="Z2298" s="58">
        <f>IF(P2298="Month-to-month",1,0)+IF(M2298="No",1,0)+IF(J2298="No",1,0)+IF(I2298="Fiber optic",1,0)+IF(Q2298="Yes",1,0)</f>
        <v/>
      </c>
    </row>
    <row r="2299" ht="15" customHeight="1" s="59">
      <c r="A2299" s="58" t="inlineStr">
        <is>
          <t>3870-MQAMG</t>
        </is>
      </c>
      <c r="B2299" s="58" t="inlineStr">
        <is>
          <t>Female</t>
        </is>
      </c>
      <c r="C2299" s="58" t="n">
        <v>0</v>
      </c>
      <c r="D2299" s="58" t="inlineStr">
        <is>
          <t>Yes</t>
        </is>
      </c>
      <c r="E2299" s="58" t="inlineStr">
        <is>
          <t>No</t>
        </is>
      </c>
      <c r="F2299" s="58" t="n">
        <v>54</v>
      </c>
      <c r="G2299" s="58" t="inlineStr">
        <is>
          <t>Yes</t>
        </is>
      </c>
      <c r="H2299" s="58" t="inlineStr">
        <is>
          <t>Yes</t>
        </is>
      </c>
      <c r="I2299" s="58" t="inlineStr">
        <is>
          <t>Fiber optic</t>
        </is>
      </c>
      <c r="J2299" s="58" t="inlineStr">
        <is>
          <t>No</t>
        </is>
      </c>
      <c r="K2299" s="58" t="inlineStr">
        <is>
          <t>Yes</t>
        </is>
      </c>
      <c r="L2299" s="58" t="inlineStr">
        <is>
          <t>Yes</t>
        </is>
      </c>
      <c r="M2299" s="58" t="inlineStr">
        <is>
          <t>Yes</t>
        </is>
      </c>
      <c r="N2299" s="58" t="inlineStr">
        <is>
          <t>Yes</t>
        </is>
      </c>
      <c r="O2299" s="58" t="inlineStr">
        <is>
          <t>Yes</t>
        </is>
      </c>
      <c r="P2299" s="58" t="inlineStr">
        <is>
          <t>One year</t>
        </is>
      </c>
      <c r="Q2299" s="58" t="inlineStr">
        <is>
          <t>No</t>
        </is>
      </c>
      <c r="R2299" s="58" t="inlineStr">
        <is>
          <t>Electronic check</t>
        </is>
      </c>
      <c r="S2299" s="123" t="n">
        <v>110.35</v>
      </c>
      <c r="T2299" s="58" t="inlineStr">
        <is>
          <t>5893.15</t>
        </is>
      </c>
      <c r="U2299" s="58" t="inlineStr">
        <is>
          <t>Yes</t>
        </is>
      </c>
      <c r="V2299" s="123">
        <f>IFERROR(VALUE(TRIM(T2299)),S2299*F2299)</f>
        <v/>
      </c>
      <c r="W2299" s="58">
        <f>IF(F2299&lt;=12,"0-12 mo",IF(F2299&lt;=24,"13-24 mo",IF(F2299&lt;=48,"25-48 mo","49+ mo")))</f>
        <v/>
      </c>
      <c r="X2299" s="58">
        <f>IF(S2299&lt;=35.5,"Q1 Low",IF(S2299&lt;=70.35,"Q2 Mid-Low",IF(S2299&lt;=89.85,"Q3 Mid-High","Q4 High")))</f>
        <v/>
      </c>
      <c r="Y2299" s="58">
        <f>IF(U2299="Yes",1,0)</f>
        <v/>
      </c>
      <c r="Z2299" s="58">
        <f>IF(P2299="Month-to-month",1,0)+IF(M2299="No",1,0)+IF(J2299="No",1,0)+IF(I2299="Fiber optic",1,0)+IF(Q2299="Yes",1,0)</f>
        <v/>
      </c>
    </row>
    <row r="2300" ht="15" customHeight="1" s="59">
      <c r="A2300" s="58" t="inlineStr">
        <is>
          <t>6670-MFRPK</t>
        </is>
      </c>
      <c r="B2300" s="58" t="inlineStr">
        <is>
          <t>Male</t>
        </is>
      </c>
      <c r="C2300" s="58" t="n">
        <v>0</v>
      </c>
      <c r="D2300" s="58" t="inlineStr">
        <is>
          <t>Yes</t>
        </is>
      </c>
      <c r="E2300" s="58" t="inlineStr">
        <is>
          <t>Yes</t>
        </is>
      </c>
      <c r="F2300" s="58" t="n">
        <v>69</v>
      </c>
      <c r="G2300" s="58" t="inlineStr">
        <is>
          <t>Yes</t>
        </is>
      </c>
      <c r="H2300" s="58" t="inlineStr">
        <is>
          <t>Yes</t>
        </is>
      </c>
      <c r="I2300" s="58" t="inlineStr">
        <is>
          <t>Fiber optic</t>
        </is>
      </c>
      <c r="J2300" s="58" t="inlineStr">
        <is>
          <t>No</t>
        </is>
      </c>
      <c r="K2300" s="58" t="inlineStr">
        <is>
          <t>No</t>
        </is>
      </c>
      <c r="L2300" s="58" t="inlineStr">
        <is>
          <t>Yes</t>
        </is>
      </c>
      <c r="M2300" s="58" t="inlineStr">
        <is>
          <t>No</t>
        </is>
      </c>
      <c r="N2300" s="58" t="inlineStr">
        <is>
          <t>No</t>
        </is>
      </c>
      <c r="O2300" s="58" t="inlineStr">
        <is>
          <t>No</t>
        </is>
      </c>
      <c r="P2300" s="58" t="inlineStr">
        <is>
          <t>Two year</t>
        </is>
      </c>
      <c r="Q2300" s="58" t="inlineStr">
        <is>
          <t>Yes</t>
        </is>
      </c>
      <c r="R2300" s="58" t="inlineStr">
        <is>
          <t>Credit card (automatic)</t>
        </is>
      </c>
      <c r="S2300" s="123" t="n">
        <v>79.2</v>
      </c>
      <c r="T2300" s="58" t="inlineStr">
        <is>
          <t>5420.65</t>
        </is>
      </c>
      <c r="U2300" s="58" t="inlineStr">
        <is>
          <t>No</t>
        </is>
      </c>
      <c r="V2300" s="123">
        <f>IFERROR(VALUE(TRIM(T2300)),S2300*F2300)</f>
        <v/>
      </c>
      <c r="W2300" s="58">
        <f>IF(F2300&lt;=12,"0-12 mo",IF(F2300&lt;=24,"13-24 mo",IF(F2300&lt;=48,"25-48 mo","49+ mo")))</f>
        <v/>
      </c>
      <c r="X2300" s="58">
        <f>IF(S2300&lt;=35.5,"Q1 Low",IF(S2300&lt;=70.35,"Q2 Mid-Low",IF(S2300&lt;=89.85,"Q3 Mid-High","Q4 High")))</f>
        <v/>
      </c>
      <c r="Y2300" s="58">
        <f>IF(U2300="Yes",1,0)</f>
        <v/>
      </c>
      <c r="Z2300" s="58">
        <f>IF(P2300="Month-to-month",1,0)+IF(M2300="No",1,0)+IF(J2300="No",1,0)+IF(I2300="Fiber optic",1,0)+IF(Q2300="Yes",1,0)</f>
        <v/>
      </c>
    </row>
    <row r="2301" ht="15" customHeight="1" s="59">
      <c r="A2301" s="58" t="inlineStr">
        <is>
          <t>6177-PEVRA</t>
        </is>
      </c>
      <c r="B2301" s="58" t="inlineStr">
        <is>
          <t>Female</t>
        </is>
      </c>
      <c r="C2301" s="58" t="n">
        <v>0</v>
      </c>
      <c r="D2301" s="58" t="inlineStr">
        <is>
          <t>No</t>
        </is>
      </c>
      <c r="E2301" s="58" t="inlineStr">
        <is>
          <t>No</t>
        </is>
      </c>
      <c r="F2301" s="58" t="n">
        <v>48</v>
      </c>
      <c r="G2301" s="58" t="inlineStr">
        <is>
          <t>Yes</t>
        </is>
      </c>
      <c r="H2301" s="58" t="inlineStr">
        <is>
          <t>No</t>
        </is>
      </c>
      <c r="I2301" s="58" t="inlineStr">
        <is>
          <t>DSL</t>
        </is>
      </c>
      <c r="J2301" s="58" t="inlineStr">
        <is>
          <t>Yes</t>
        </is>
      </c>
      <c r="K2301" s="58" t="inlineStr">
        <is>
          <t>Yes</t>
        </is>
      </c>
      <c r="L2301" s="58" t="inlineStr">
        <is>
          <t>No</t>
        </is>
      </c>
      <c r="M2301" s="58" t="inlineStr">
        <is>
          <t>No</t>
        </is>
      </c>
      <c r="N2301" s="58" t="inlineStr">
        <is>
          <t>No</t>
        </is>
      </c>
      <c r="O2301" s="58" t="inlineStr">
        <is>
          <t>No</t>
        </is>
      </c>
      <c r="P2301" s="58" t="inlineStr">
        <is>
          <t>Two year</t>
        </is>
      </c>
      <c r="Q2301" s="58" t="inlineStr">
        <is>
          <t>No</t>
        </is>
      </c>
      <c r="R2301" s="58" t="inlineStr">
        <is>
          <t>Credit card (automatic)</t>
        </is>
      </c>
      <c r="S2301" s="123" t="n">
        <v>55.5</v>
      </c>
      <c r="T2301" s="58" t="inlineStr">
        <is>
          <t>2627.35</t>
        </is>
      </c>
      <c r="U2301" s="58" t="inlineStr">
        <is>
          <t>No</t>
        </is>
      </c>
      <c r="V2301" s="123">
        <f>IFERROR(VALUE(TRIM(T2301)),S2301*F2301)</f>
        <v/>
      </c>
      <c r="W2301" s="58">
        <f>IF(F2301&lt;=12,"0-12 mo",IF(F2301&lt;=24,"13-24 mo",IF(F2301&lt;=48,"25-48 mo","49+ mo")))</f>
        <v/>
      </c>
      <c r="X2301" s="58">
        <f>IF(S2301&lt;=35.5,"Q1 Low",IF(S2301&lt;=70.35,"Q2 Mid-Low",IF(S2301&lt;=89.85,"Q3 Mid-High","Q4 High")))</f>
        <v/>
      </c>
      <c r="Y2301" s="58">
        <f>IF(U2301="Yes",1,0)</f>
        <v/>
      </c>
      <c r="Z2301" s="58">
        <f>IF(P2301="Month-to-month",1,0)+IF(M2301="No",1,0)+IF(J2301="No",1,0)+IF(I2301="Fiber optic",1,0)+IF(Q2301="Yes",1,0)</f>
        <v/>
      </c>
    </row>
    <row r="2302" ht="15" customHeight="1" s="59">
      <c r="A2302" s="58" t="inlineStr">
        <is>
          <t>4800-CZMPC</t>
        </is>
      </c>
      <c r="B2302" s="58" t="inlineStr">
        <is>
          <t>Female</t>
        </is>
      </c>
      <c r="C2302" s="58" t="n">
        <v>0</v>
      </c>
      <c r="D2302" s="58" t="inlineStr">
        <is>
          <t>Yes</t>
        </is>
      </c>
      <c r="E2302" s="58" t="inlineStr">
        <is>
          <t>Yes</t>
        </is>
      </c>
      <c r="F2302" s="58" t="n">
        <v>48</v>
      </c>
      <c r="G2302" s="58" t="inlineStr">
        <is>
          <t>Yes</t>
        </is>
      </c>
      <c r="H2302" s="58" t="inlineStr">
        <is>
          <t>Yes</t>
        </is>
      </c>
      <c r="I2302" s="58" t="inlineStr">
        <is>
          <t>Fiber optic</t>
        </is>
      </c>
      <c r="J2302" s="58" t="inlineStr">
        <is>
          <t>Yes</t>
        </is>
      </c>
      <c r="K2302" s="58" t="inlineStr">
        <is>
          <t>Yes</t>
        </is>
      </c>
      <c r="L2302" s="58" t="inlineStr">
        <is>
          <t>No</t>
        </is>
      </c>
      <c r="M2302" s="58" t="inlineStr">
        <is>
          <t>No</t>
        </is>
      </c>
      <c r="N2302" s="58" t="inlineStr">
        <is>
          <t>Yes</t>
        </is>
      </c>
      <c r="O2302" s="58" t="inlineStr">
        <is>
          <t>Yes</t>
        </is>
      </c>
      <c r="P2302" s="58" t="inlineStr">
        <is>
          <t>One year</t>
        </is>
      </c>
      <c r="Q2302" s="58" t="inlineStr">
        <is>
          <t>Yes</t>
        </is>
      </c>
      <c r="R2302" s="58" t="inlineStr">
        <is>
          <t>Credit card (automatic)</t>
        </is>
      </c>
      <c r="S2302" s="123" t="n">
        <v>103.25</v>
      </c>
      <c r="T2302" s="58" t="inlineStr">
        <is>
          <t>5037.55</t>
        </is>
      </c>
      <c r="U2302" s="58" t="inlineStr">
        <is>
          <t>Yes</t>
        </is>
      </c>
      <c r="V2302" s="123">
        <f>IFERROR(VALUE(TRIM(T2302)),S2302*F2302)</f>
        <v/>
      </c>
      <c r="W2302" s="58">
        <f>IF(F2302&lt;=12,"0-12 mo",IF(F2302&lt;=24,"13-24 mo",IF(F2302&lt;=48,"25-48 mo","49+ mo")))</f>
        <v/>
      </c>
      <c r="X2302" s="58">
        <f>IF(S2302&lt;=35.5,"Q1 Low",IF(S2302&lt;=70.35,"Q2 Mid-Low",IF(S2302&lt;=89.85,"Q3 Mid-High","Q4 High")))</f>
        <v/>
      </c>
      <c r="Y2302" s="58">
        <f>IF(U2302="Yes",1,0)</f>
        <v/>
      </c>
      <c r="Z2302" s="58">
        <f>IF(P2302="Month-to-month",1,0)+IF(M2302="No",1,0)+IF(J2302="No",1,0)+IF(I2302="Fiber optic",1,0)+IF(Q2302="Yes",1,0)</f>
        <v/>
      </c>
    </row>
    <row r="2303" ht="15" customHeight="1" s="59">
      <c r="A2303" s="58" t="inlineStr">
        <is>
          <t>4813-HQMGZ</t>
        </is>
      </c>
      <c r="B2303" s="58" t="inlineStr">
        <is>
          <t>Female</t>
        </is>
      </c>
      <c r="C2303" s="58" t="n">
        <v>0</v>
      </c>
      <c r="D2303" s="58" t="inlineStr">
        <is>
          <t>Yes</t>
        </is>
      </c>
      <c r="E2303" s="58" t="inlineStr">
        <is>
          <t>No</t>
        </is>
      </c>
      <c r="F2303" s="58" t="n">
        <v>8</v>
      </c>
      <c r="G2303" s="58" t="inlineStr">
        <is>
          <t>Yes</t>
        </is>
      </c>
      <c r="H2303" s="58" t="inlineStr">
        <is>
          <t>Yes</t>
        </is>
      </c>
      <c r="I2303" s="58" t="inlineStr">
        <is>
          <t>Fiber optic</t>
        </is>
      </c>
      <c r="J2303" s="58" t="inlineStr">
        <is>
          <t>No</t>
        </is>
      </c>
      <c r="K2303" s="58" t="inlineStr">
        <is>
          <t>No</t>
        </is>
      </c>
      <c r="L2303" s="58" t="inlineStr">
        <is>
          <t>No</t>
        </is>
      </c>
      <c r="M2303" s="58" t="inlineStr">
        <is>
          <t>Yes</t>
        </is>
      </c>
      <c r="N2303" s="58" t="inlineStr">
        <is>
          <t>No</t>
        </is>
      </c>
      <c r="O2303" s="58" t="inlineStr">
        <is>
          <t>Yes</t>
        </is>
      </c>
      <c r="P2303" s="58" t="inlineStr">
        <is>
          <t>Month-to-month</t>
        </is>
      </c>
      <c r="Q2303" s="58" t="inlineStr">
        <is>
          <t>Yes</t>
        </is>
      </c>
      <c r="R2303" s="58" t="inlineStr">
        <is>
          <t>Electronic check</t>
        </is>
      </c>
      <c r="S2303" s="123" t="n">
        <v>90.25</v>
      </c>
      <c r="T2303" s="58" t="inlineStr">
        <is>
          <t>743.75</t>
        </is>
      </c>
      <c r="U2303" s="58" t="inlineStr">
        <is>
          <t>No</t>
        </is>
      </c>
      <c r="V2303" s="123">
        <f>IFERROR(VALUE(TRIM(T2303)),S2303*F2303)</f>
        <v/>
      </c>
      <c r="W2303" s="58">
        <f>IF(F2303&lt;=12,"0-12 mo",IF(F2303&lt;=24,"13-24 mo",IF(F2303&lt;=48,"25-48 mo","49+ mo")))</f>
        <v/>
      </c>
      <c r="X2303" s="58">
        <f>IF(S2303&lt;=35.5,"Q1 Low",IF(S2303&lt;=70.35,"Q2 Mid-Low",IF(S2303&lt;=89.85,"Q3 Mid-High","Q4 High")))</f>
        <v/>
      </c>
      <c r="Y2303" s="58">
        <f>IF(U2303="Yes",1,0)</f>
        <v/>
      </c>
      <c r="Z2303" s="58">
        <f>IF(P2303="Month-to-month",1,0)+IF(M2303="No",1,0)+IF(J2303="No",1,0)+IF(I2303="Fiber optic",1,0)+IF(Q2303="Yes",1,0)</f>
        <v/>
      </c>
    </row>
    <row r="2304" ht="15" customHeight="1" s="59">
      <c r="A2304" s="58" t="inlineStr">
        <is>
          <t>7579-KKLOE</t>
        </is>
      </c>
      <c r="B2304" s="58" t="inlineStr">
        <is>
          <t>Male</t>
        </is>
      </c>
      <c r="C2304" s="58" t="n">
        <v>0</v>
      </c>
      <c r="D2304" s="58" t="inlineStr">
        <is>
          <t>Yes</t>
        </is>
      </c>
      <c r="E2304" s="58" t="inlineStr">
        <is>
          <t>Yes</t>
        </is>
      </c>
      <c r="F2304" s="58" t="n">
        <v>71</v>
      </c>
      <c r="G2304" s="58" t="inlineStr">
        <is>
          <t>Yes</t>
        </is>
      </c>
      <c r="H2304" s="58" t="inlineStr">
        <is>
          <t>Yes</t>
        </is>
      </c>
      <c r="I2304" s="58" t="inlineStr">
        <is>
          <t>DSL</t>
        </is>
      </c>
      <c r="J2304" s="58" t="inlineStr">
        <is>
          <t>Yes</t>
        </is>
      </c>
      <c r="K2304" s="58" t="inlineStr">
        <is>
          <t>Yes</t>
        </is>
      </c>
      <c r="L2304" s="58" t="inlineStr">
        <is>
          <t>Yes</t>
        </is>
      </c>
      <c r="M2304" s="58" t="inlineStr">
        <is>
          <t>Yes</t>
        </is>
      </c>
      <c r="N2304" s="58" t="inlineStr">
        <is>
          <t>Yes</t>
        </is>
      </c>
      <c r="O2304" s="58" t="inlineStr">
        <is>
          <t>Yes</t>
        </is>
      </c>
      <c r="P2304" s="58" t="inlineStr">
        <is>
          <t>Two year</t>
        </is>
      </c>
      <c r="Q2304" s="58" t="inlineStr">
        <is>
          <t>Yes</t>
        </is>
      </c>
      <c r="R2304" s="58" t="inlineStr">
        <is>
          <t>Mailed check</t>
        </is>
      </c>
      <c r="S2304" s="123" t="n">
        <v>91.25</v>
      </c>
      <c r="T2304" s="58" t="inlineStr">
        <is>
          <t>6589.6</t>
        </is>
      </c>
      <c r="U2304" s="58" t="inlineStr">
        <is>
          <t>No</t>
        </is>
      </c>
      <c r="V2304" s="123">
        <f>IFERROR(VALUE(TRIM(T2304)),S2304*F2304)</f>
        <v/>
      </c>
      <c r="W2304" s="58">
        <f>IF(F2304&lt;=12,"0-12 mo",IF(F2304&lt;=24,"13-24 mo",IF(F2304&lt;=48,"25-48 mo","49+ mo")))</f>
        <v/>
      </c>
      <c r="X2304" s="58">
        <f>IF(S2304&lt;=35.5,"Q1 Low",IF(S2304&lt;=70.35,"Q2 Mid-Low",IF(S2304&lt;=89.85,"Q3 Mid-High","Q4 High")))</f>
        <v/>
      </c>
      <c r="Y2304" s="58">
        <f>IF(U2304="Yes",1,0)</f>
        <v/>
      </c>
      <c r="Z2304" s="58">
        <f>IF(P2304="Month-to-month",1,0)+IF(M2304="No",1,0)+IF(J2304="No",1,0)+IF(I2304="Fiber optic",1,0)+IF(Q2304="Yes",1,0)</f>
        <v/>
      </c>
    </row>
    <row r="2305" ht="15" customHeight="1" s="59">
      <c r="A2305" s="58" t="inlineStr">
        <is>
          <t>7377-DMMRI</t>
        </is>
      </c>
      <c r="B2305" s="58" t="inlineStr">
        <is>
          <t>Male</t>
        </is>
      </c>
      <c r="C2305" s="58" t="n">
        <v>0</v>
      </c>
      <c r="D2305" s="58" t="inlineStr">
        <is>
          <t>No</t>
        </is>
      </c>
      <c r="E2305" s="58" t="inlineStr">
        <is>
          <t>No</t>
        </is>
      </c>
      <c r="F2305" s="58" t="n">
        <v>2</v>
      </c>
      <c r="G2305" s="58" t="inlineStr">
        <is>
          <t>Yes</t>
        </is>
      </c>
      <c r="H2305" s="58" t="inlineStr">
        <is>
          <t>No</t>
        </is>
      </c>
      <c r="I2305" s="58" t="inlineStr">
        <is>
          <t>DSL</t>
        </is>
      </c>
      <c r="J2305" s="58" t="inlineStr">
        <is>
          <t>Yes</t>
        </is>
      </c>
      <c r="K2305" s="58" t="inlineStr">
        <is>
          <t>No</t>
        </is>
      </c>
      <c r="L2305" s="58" t="inlineStr">
        <is>
          <t>No</t>
        </is>
      </c>
      <c r="M2305" s="58" t="inlineStr">
        <is>
          <t>No</t>
        </is>
      </c>
      <c r="N2305" s="58" t="inlineStr">
        <is>
          <t>No</t>
        </is>
      </c>
      <c r="O2305" s="58" t="inlineStr">
        <is>
          <t>No</t>
        </is>
      </c>
      <c r="P2305" s="58" t="inlineStr">
        <is>
          <t>Month-to-month</t>
        </is>
      </c>
      <c r="Q2305" s="58" t="inlineStr">
        <is>
          <t>Yes</t>
        </is>
      </c>
      <c r="R2305" s="58" t="inlineStr">
        <is>
          <t>Electronic check</t>
        </is>
      </c>
      <c r="S2305" s="123" t="n">
        <v>47.8</v>
      </c>
      <c r="T2305" s="58" t="inlineStr">
        <is>
          <t>92.45</t>
        </is>
      </c>
      <c r="U2305" s="58" t="inlineStr">
        <is>
          <t>Yes</t>
        </is>
      </c>
      <c r="V2305" s="123">
        <f>IFERROR(VALUE(TRIM(T2305)),S2305*F2305)</f>
        <v/>
      </c>
      <c r="W2305" s="58">
        <f>IF(F2305&lt;=12,"0-12 mo",IF(F2305&lt;=24,"13-24 mo",IF(F2305&lt;=48,"25-48 mo","49+ mo")))</f>
        <v/>
      </c>
      <c r="X2305" s="58">
        <f>IF(S2305&lt;=35.5,"Q1 Low",IF(S2305&lt;=70.35,"Q2 Mid-Low",IF(S2305&lt;=89.85,"Q3 Mid-High","Q4 High")))</f>
        <v/>
      </c>
      <c r="Y2305" s="58">
        <f>IF(U2305="Yes",1,0)</f>
        <v/>
      </c>
      <c r="Z2305" s="58">
        <f>IF(P2305="Month-to-month",1,0)+IF(M2305="No",1,0)+IF(J2305="No",1,0)+IF(I2305="Fiber optic",1,0)+IF(Q2305="Yes",1,0)</f>
        <v/>
      </c>
    </row>
    <row r="2306" ht="15" customHeight="1" s="59">
      <c r="A2306" s="58" t="inlineStr">
        <is>
          <t>8402-EIVQS</t>
        </is>
      </c>
      <c r="B2306" s="58" t="inlineStr">
        <is>
          <t>Male</t>
        </is>
      </c>
      <c r="C2306" s="58" t="n">
        <v>0</v>
      </c>
      <c r="D2306" s="58" t="inlineStr">
        <is>
          <t>Yes</t>
        </is>
      </c>
      <c r="E2306" s="58" t="inlineStr">
        <is>
          <t>No</t>
        </is>
      </c>
      <c r="F2306" s="58" t="n">
        <v>67</v>
      </c>
      <c r="G2306" s="58" t="inlineStr">
        <is>
          <t>Yes</t>
        </is>
      </c>
      <c r="H2306" s="58" t="inlineStr">
        <is>
          <t>No</t>
        </is>
      </c>
      <c r="I2306" s="58" t="inlineStr">
        <is>
          <t>Fiber optic</t>
        </is>
      </c>
      <c r="J2306" s="58" t="inlineStr">
        <is>
          <t>Yes</t>
        </is>
      </c>
      <c r="K2306" s="58" t="inlineStr">
        <is>
          <t>Yes</t>
        </is>
      </c>
      <c r="L2306" s="58" t="inlineStr">
        <is>
          <t>No</t>
        </is>
      </c>
      <c r="M2306" s="58" t="inlineStr">
        <is>
          <t>No</t>
        </is>
      </c>
      <c r="N2306" s="58" t="inlineStr">
        <is>
          <t>Yes</t>
        </is>
      </c>
      <c r="O2306" s="58" t="inlineStr">
        <is>
          <t>Yes</t>
        </is>
      </c>
      <c r="P2306" s="58" t="inlineStr">
        <is>
          <t>One year</t>
        </is>
      </c>
      <c r="Q2306" s="58" t="inlineStr">
        <is>
          <t>Yes</t>
        </is>
      </c>
      <c r="R2306" s="58" t="inlineStr">
        <is>
          <t>Credit card (automatic)</t>
        </is>
      </c>
      <c r="S2306" s="123" t="n">
        <v>100.9</v>
      </c>
      <c r="T2306" s="58" t="inlineStr">
        <is>
          <t>6733.15</t>
        </is>
      </c>
      <c r="U2306" s="58" t="inlineStr">
        <is>
          <t>No</t>
        </is>
      </c>
      <c r="V2306" s="123">
        <f>IFERROR(VALUE(TRIM(T2306)),S2306*F2306)</f>
        <v/>
      </c>
      <c r="W2306" s="58">
        <f>IF(F2306&lt;=12,"0-12 mo",IF(F2306&lt;=24,"13-24 mo",IF(F2306&lt;=48,"25-48 mo","49+ mo")))</f>
        <v/>
      </c>
      <c r="X2306" s="58">
        <f>IF(S2306&lt;=35.5,"Q1 Low",IF(S2306&lt;=70.35,"Q2 Mid-Low",IF(S2306&lt;=89.85,"Q3 Mid-High","Q4 High")))</f>
        <v/>
      </c>
      <c r="Y2306" s="58">
        <f>IF(U2306="Yes",1,0)</f>
        <v/>
      </c>
      <c r="Z2306" s="58">
        <f>IF(P2306="Month-to-month",1,0)+IF(M2306="No",1,0)+IF(J2306="No",1,0)+IF(I2306="Fiber optic",1,0)+IF(Q2306="Yes",1,0)</f>
        <v/>
      </c>
    </row>
    <row r="2307" ht="15" customHeight="1" s="59">
      <c r="A2307" s="58" t="inlineStr">
        <is>
          <t>4947-DSMXK</t>
        </is>
      </c>
      <c r="B2307" s="58" t="inlineStr">
        <is>
          <t>Male</t>
        </is>
      </c>
      <c r="C2307" s="58" t="n">
        <v>0</v>
      </c>
      <c r="D2307" s="58" t="inlineStr">
        <is>
          <t>Yes</t>
        </is>
      </c>
      <c r="E2307" s="58" t="inlineStr">
        <is>
          <t>Yes</t>
        </is>
      </c>
      <c r="F2307" s="58" t="n">
        <v>34</v>
      </c>
      <c r="G2307" s="58" t="inlineStr">
        <is>
          <t>Yes</t>
        </is>
      </c>
      <c r="H2307" s="58" t="inlineStr">
        <is>
          <t>Yes</t>
        </is>
      </c>
      <c r="I2307" s="58" t="inlineStr">
        <is>
          <t>Fiber optic</t>
        </is>
      </c>
      <c r="J2307" s="58" t="inlineStr">
        <is>
          <t>No</t>
        </is>
      </c>
      <c r="K2307" s="58" t="inlineStr">
        <is>
          <t>Yes</t>
        </is>
      </c>
      <c r="L2307" s="58" t="inlineStr">
        <is>
          <t>No</t>
        </is>
      </c>
      <c r="M2307" s="58" t="inlineStr">
        <is>
          <t>No</t>
        </is>
      </c>
      <c r="N2307" s="58" t="inlineStr">
        <is>
          <t>Yes</t>
        </is>
      </c>
      <c r="O2307" s="58" t="inlineStr">
        <is>
          <t>Yes</t>
        </is>
      </c>
      <c r="P2307" s="58" t="inlineStr">
        <is>
          <t>Month-to-month</t>
        </is>
      </c>
      <c r="Q2307" s="58" t="inlineStr">
        <is>
          <t>Yes</t>
        </is>
      </c>
      <c r="R2307" s="58" t="inlineStr">
        <is>
          <t>Bank transfer (automatic)</t>
        </is>
      </c>
      <c r="S2307" s="123" t="n">
        <v>97.7</v>
      </c>
      <c r="T2307" s="58" t="inlineStr">
        <is>
          <t>3410</t>
        </is>
      </c>
      <c r="U2307" s="58" t="inlineStr">
        <is>
          <t>No</t>
        </is>
      </c>
      <c r="V2307" s="123">
        <f>IFERROR(VALUE(TRIM(T2307)),S2307*F2307)</f>
        <v/>
      </c>
      <c r="W2307" s="58">
        <f>IF(F2307&lt;=12,"0-12 mo",IF(F2307&lt;=24,"13-24 mo",IF(F2307&lt;=48,"25-48 mo","49+ mo")))</f>
        <v/>
      </c>
      <c r="X2307" s="58">
        <f>IF(S2307&lt;=35.5,"Q1 Low",IF(S2307&lt;=70.35,"Q2 Mid-Low",IF(S2307&lt;=89.85,"Q3 Mid-High","Q4 High")))</f>
        <v/>
      </c>
      <c r="Y2307" s="58">
        <f>IF(U2307="Yes",1,0)</f>
        <v/>
      </c>
      <c r="Z2307" s="58">
        <f>IF(P2307="Month-to-month",1,0)+IF(M2307="No",1,0)+IF(J2307="No",1,0)+IF(I2307="Fiber optic",1,0)+IF(Q2307="Yes",1,0)</f>
        <v/>
      </c>
    </row>
    <row r="2308" ht="15" customHeight="1" s="59">
      <c r="A2308" s="58" t="inlineStr">
        <is>
          <t>7245-NIIWQ</t>
        </is>
      </c>
      <c r="B2308" s="58" t="inlineStr">
        <is>
          <t>Female</t>
        </is>
      </c>
      <c r="C2308" s="58" t="n">
        <v>0</v>
      </c>
      <c r="D2308" s="58" t="inlineStr">
        <is>
          <t>No</t>
        </is>
      </c>
      <c r="E2308" s="58" t="inlineStr">
        <is>
          <t>No</t>
        </is>
      </c>
      <c r="F2308" s="58" t="n">
        <v>3</v>
      </c>
      <c r="G2308" s="58" t="inlineStr">
        <is>
          <t>Yes</t>
        </is>
      </c>
      <c r="H2308" s="58" t="inlineStr">
        <is>
          <t>No</t>
        </is>
      </c>
      <c r="I2308" s="58" t="inlineStr">
        <is>
          <t>Fiber optic</t>
        </is>
      </c>
      <c r="J2308" s="58" t="inlineStr">
        <is>
          <t>No</t>
        </is>
      </c>
      <c r="K2308" s="58" t="inlineStr">
        <is>
          <t>No</t>
        </is>
      </c>
      <c r="L2308" s="58" t="inlineStr">
        <is>
          <t>No</t>
        </is>
      </c>
      <c r="M2308" s="58" t="inlineStr">
        <is>
          <t>No</t>
        </is>
      </c>
      <c r="N2308" s="58" t="inlineStr">
        <is>
          <t>No</t>
        </is>
      </c>
      <c r="O2308" s="58" t="inlineStr">
        <is>
          <t>No</t>
        </is>
      </c>
      <c r="P2308" s="58" t="inlineStr">
        <is>
          <t>Month-to-month</t>
        </is>
      </c>
      <c r="Q2308" s="58" t="inlineStr">
        <is>
          <t>Yes</t>
        </is>
      </c>
      <c r="R2308" s="58" t="inlineStr">
        <is>
          <t>Electronic check</t>
        </is>
      </c>
      <c r="S2308" s="123" t="n">
        <v>69.84999999999999</v>
      </c>
      <c r="T2308" s="58" t="inlineStr">
        <is>
          <t>199.85</t>
        </is>
      </c>
      <c r="U2308" s="58" t="inlineStr">
        <is>
          <t>No</t>
        </is>
      </c>
      <c r="V2308" s="123">
        <f>IFERROR(VALUE(TRIM(T2308)),S2308*F2308)</f>
        <v/>
      </c>
      <c r="W2308" s="58">
        <f>IF(F2308&lt;=12,"0-12 mo",IF(F2308&lt;=24,"13-24 mo",IF(F2308&lt;=48,"25-48 mo","49+ mo")))</f>
        <v/>
      </c>
      <c r="X2308" s="58">
        <f>IF(S2308&lt;=35.5,"Q1 Low",IF(S2308&lt;=70.35,"Q2 Mid-Low",IF(S2308&lt;=89.85,"Q3 Mid-High","Q4 High")))</f>
        <v/>
      </c>
      <c r="Y2308" s="58">
        <f>IF(U2308="Yes",1,0)</f>
        <v/>
      </c>
      <c r="Z2308" s="58">
        <f>IF(P2308="Month-to-month",1,0)+IF(M2308="No",1,0)+IF(J2308="No",1,0)+IF(I2308="Fiber optic",1,0)+IF(Q2308="Yes",1,0)</f>
        <v/>
      </c>
    </row>
    <row r="2309" ht="15" customHeight="1" s="59">
      <c r="A2309" s="58" t="inlineStr">
        <is>
          <t>0002-ORFBO</t>
        </is>
      </c>
      <c r="B2309" s="58" t="inlineStr">
        <is>
          <t>Female</t>
        </is>
      </c>
      <c r="C2309" s="58" t="n">
        <v>0</v>
      </c>
      <c r="D2309" s="58" t="inlineStr">
        <is>
          <t>Yes</t>
        </is>
      </c>
      <c r="E2309" s="58" t="inlineStr">
        <is>
          <t>Yes</t>
        </is>
      </c>
      <c r="F2309" s="58" t="n">
        <v>9</v>
      </c>
      <c r="G2309" s="58" t="inlineStr">
        <is>
          <t>Yes</t>
        </is>
      </c>
      <c r="H2309" s="58" t="inlineStr">
        <is>
          <t>No</t>
        </is>
      </c>
      <c r="I2309" s="58" t="inlineStr">
        <is>
          <t>DSL</t>
        </is>
      </c>
      <c r="J2309" s="58" t="inlineStr">
        <is>
          <t>No</t>
        </is>
      </c>
      <c r="K2309" s="58" t="inlineStr">
        <is>
          <t>Yes</t>
        </is>
      </c>
      <c r="L2309" s="58" t="inlineStr">
        <is>
          <t>No</t>
        </is>
      </c>
      <c r="M2309" s="58" t="inlineStr">
        <is>
          <t>Yes</t>
        </is>
      </c>
      <c r="N2309" s="58" t="inlineStr">
        <is>
          <t>Yes</t>
        </is>
      </c>
      <c r="O2309" s="58" t="inlineStr">
        <is>
          <t>No</t>
        </is>
      </c>
      <c r="P2309" s="58" t="inlineStr">
        <is>
          <t>One year</t>
        </is>
      </c>
      <c r="Q2309" s="58" t="inlineStr">
        <is>
          <t>Yes</t>
        </is>
      </c>
      <c r="R2309" s="58" t="inlineStr">
        <is>
          <t>Mailed check</t>
        </is>
      </c>
      <c r="S2309" s="123" t="n">
        <v>65.59999999999999</v>
      </c>
      <c r="T2309" s="58" t="inlineStr">
        <is>
          <t>593.3</t>
        </is>
      </c>
      <c r="U2309" s="58" t="inlineStr">
        <is>
          <t>No</t>
        </is>
      </c>
      <c r="V2309" s="123">
        <f>IFERROR(VALUE(TRIM(T2309)),S2309*F2309)</f>
        <v/>
      </c>
      <c r="W2309" s="58">
        <f>IF(F2309&lt;=12,"0-12 mo",IF(F2309&lt;=24,"13-24 mo",IF(F2309&lt;=48,"25-48 mo","49+ mo")))</f>
        <v/>
      </c>
      <c r="X2309" s="58">
        <f>IF(S2309&lt;=35.5,"Q1 Low",IF(S2309&lt;=70.35,"Q2 Mid-Low",IF(S2309&lt;=89.85,"Q3 Mid-High","Q4 High")))</f>
        <v/>
      </c>
      <c r="Y2309" s="58">
        <f>IF(U2309="Yes",1,0)</f>
        <v/>
      </c>
      <c r="Z2309" s="58">
        <f>IF(P2309="Month-to-month",1,0)+IF(M2309="No",1,0)+IF(J2309="No",1,0)+IF(I2309="Fiber optic",1,0)+IF(Q2309="Yes",1,0)</f>
        <v/>
      </c>
    </row>
    <row r="2310" ht="15" customHeight="1" s="59">
      <c r="A2310" s="58" t="inlineStr">
        <is>
          <t>3324-OIRTO</t>
        </is>
      </c>
      <c r="B2310" s="58" t="inlineStr">
        <is>
          <t>Male</t>
        </is>
      </c>
      <c r="C2310" s="58" t="n">
        <v>0</v>
      </c>
      <c r="D2310" s="58" t="inlineStr">
        <is>
          <t>Yes</t>
        </is>
      </c>
      <c r="E2310" s="58" t="inlineStr">
        <is>
          <t>Yes</t>
        </is>
      </c>
      <c r="F2310" s="58" t="n">
        <v>71</v>
      </c>
      <c r="G2310" s="58" t="inlineStr">
        <is>
          <t>Yes</t>
        </is>
      </c>
      <c r="H2310" s="58" t="inlineStr">
        <is>
          <t>No</t>
        </is>
      </c>
      <c r="I2310" s="58" t="inlineStr">
        <is>
          <t>Fiber optic</t>
        </is>
      </c>
      <c r="J2310" s="58" t="inlineStr">
        <is>
          <t>Yes</t>
        </is>
      </c>
      <c r="K2310" s="58" t="inlineStr">
        <is>
          <t>Yes</t>
        </is>
      </c>
      <c r="L2310" s="58" t="inlineStr">
        <is>
          <t>Yes</t>
        </is>
      </c>
      <c r="M2310" s="58" t="inlineStr">
        <is>
          <t>No</t>
        </is>
      </c>
      <c r="N2310" s="58" t="inlineStr">
        <is>
          <t>Yes</t>
        </is>
      </c>
      <c r="O2310" s="58" t="inlineStr">
        <is>
          <t>Yes</t>
        </is>
      </c>
      <c r="P2310" s="58" t="inlineStr">
        <is>
          <t>One year</t>
        </is>
      </c>
      <c r="Q2310" s="58" t="inlineStr">
        <is>
          <t>Yes</t>
        </is>
      </c>
      <c r="R2310" s="58" t="inlineStr">
        <is>
          <t>Bank transfer (automatic)</t>
        </is>
      </c>
      <c r="S2310" s="123" t="n">
        <v>104.65</v>
      </c>
      <c r="T2310" s="58" t="inlineStr">
        <is>
          <t>7288.4</t>
        </is>
      </c>
      <c r="U2310" s="58" t="inlineStr">
        <is>
          <t>No</t>
        </is>
      </c>
      <c r="V2310" s="123">
        <f>IFERROR(VALUE(TRIM(T2310)),S2310*F2310)</f>
        <v/>
      </c>
      <c r="W2310" s="58">
        <f>IF(F2310&lt;=12,"0-12 mo",IF(F2310&lt;=24,"13-24 mo",IF(F2310&lt;=48,"25-48 mo","49+ mo")))</f>
        <v/>
      </c>
      <c r="X2310" s="58">
        <f>IF(S2310&lt;=35.5,"Q1 Low",IF(S2310&lt;=70.35,"Q2 Mid-Low",IF(S2310&lt;=89.85,"Q3 Mid-High","Q4 High")))</f>
        <v/>
      </c>
      <c r="Y2310" s="58">
        <f>IF(U2310="Yes",1,0)</f>
        <v/>
      </c>
      <c r="Z2310" s="58">
        <f>IF(P2310="Month-to-month",1,0)+IF(M2310="No",1,0)+IF(J2310="No",1,0)+IF(I2310="Fiber optic",1,0)+IF(Q2310="Yes",1,0)</f>
        <v/>
      </c>
    </row>
    <row r="2311" ht="15" customHeight="1" s="59">
      <c r="A2311" s="58" t="inlineStr">
        <is>
          <t>5414-OFQCB</t>
        </is>
      </c>
      <c r="B2311" s="58" t="inlineStr">
        <is>
          <t>Male</t>
        </is>
      </c>
      <c r="C2311" s="58" t="n">
        <v>0</v>
      </c>
      <c r="D2311" s="58" t="inlineStr">
        <is>
          <t>No</t>
        </is>
      </c>
      <c r="E2311" s="58" t="inlineStr">
        <is>
          <t>No</t>
        </is>
      </c>
      <c r="F2311" s="58" t="n">
        <v>57</v>
      </c>
      <c r="G2311" s="58" t="inlineStr">
        <is>
          <t>Yes</t>
        </is>
      </c>
      <c r="H2311" s="58" t="inlineStr">
        <is>
          <t>Yes</t>
        </is>
      </c>
      <c r="I2311" s="58" t="inlineStr">
        <is>
          <t>Fiber optic</t>
        </is>
      </c>
      <c r="J2311" s="58" t="inlineStr">
        <is>
          <t>No</t>
        </is>
      </c>
      <c r="K2311" s="58" t="inlineStr">
        <is>
          <t>No</t>
        </is>
      </c>
      <c r="L2311" s="58" t="inlineStr">
        <is>
          <t>No</t>
        </is>
      </c>
      <c r="M2311" s="58" t="inlineStr">
        <is>
          <t>Yes</t>
        </is>
      </c>
      <c r="N2311" s="58" t="inlineStr">
        <is>
          <t>Yes</t>
        </is>
      </c>
      <c r="O2311" s="58" t="inlineStr">
        <is>
          <t>No</t>
        </is>
      </c>
      <c r="P2311" s="58" t="inlineStr">
        <is>
          <t>Two year</t>
        </is>
      </c>
      <c r="Q2311" s="58" t="inlineStr">
        <is>
          <t>Yes</t>
        </is>
      </c>
      <c r="R2311" s="58" t="inlineStr">
        <is>
          <t>Credit card (automatic)</t>
        </is>
      </c>
      <c r="S2311" s="123" t="n">
        <v>90.45</v>
      </c>
      <c r="T2311" s="58" t="inlineStr">
        <is>
          <t>5229.8</t>
        </is>
      </c>
      <c r="U2311" s="58" t="inlineStr">
        <is>
          <t>No</t>
        </is>
      </c>
      <c r="V2311" s="123">
        <f>IFERROR(VALUE(TRIM(T2311)),S2311*F2311)</f>
        <v/>
      </c>
      <c r="W2311" s="58">
        <f>IF(F2311&lt;=12,"0-12 mo",IF(F2311&lt;=24,"13-24 mo",IF(F2311&lt;=48,"25-48 mo","49+ mo")))</f>
        <v/>
      </c>
      <c r="X2311" s="58">
        <f>IF(S2311&lt;=35.5,"Q1 Low",IF(S2311&lt;=70.35,"Q2 Mid-Low",IF(S2311&lt;=89.85,"Q3 Mid-High","Q4 High")))</f>
        <v/>
      </c>
      <c r="Y2311" s="58">
        <f>IF(U2311="Yes",1,0)</f>
        <v/>
      </c>
      <c r="Z2311" s="58">
        <f>IF(P2311="Month-to-month",1,0)+IF(M2311="No",1,0)+IF(J2311="No",1,0)+IF(I2311="Fiber optic",1,0)+IF(Q2311="Yes",1,0)</f>
        <v/>
      </c>
    </row>
    <row r="2312" ht="15" customHeight="1" s="59">
      <c r="A2312" s="58" t="inlineStr">
        <is>
          <t>4967-WPNCF</t>
        </is>
      </c>
      <c r="B2312" s="58" t="inlineStr">
        <is>
          <t>Male</t>
        </is>
      </c>
      <c r="C2312" s="58" t="n">
        <v>0</v>
      </c>
      <c r="D2312" s="58" t="inlineStr">
        <is>
          <t>No</t>
        </is>
      </c>
      <c r="E2312" s="58" t="inlineStr">
        <is>
          <t>No</t>
        </is>
      </c>
      <c r="F2312" s="58" t="n">
        <v>72</v>
      </c>
      <c r="G2312" s="58" t="inlineStr">
        <is>
          <t>No</t>
        </is>
      </c>
      <c r="H2312" s="58" t="inlineStr">
        <is>
          <t>No phone service</t>
        </is>
      </c>
      <c r="I2312" s="58" t="inlineStr">
        <is>
          <t>DSL</t>
        </is>
      </c>
      <c r="J2312" s="58" t="inlineStr">
        <is>
          <t>Yes</t>
        </is>
      </c>
      <c r="K2312" s="58" t="inlineStr">
        <is>
          <t>Yes</t>
        </is>
      </c>
      <c r="L2312" s="58" t="inlineStr">
        <is>
          <t>Yes</t>
        </is>
      </c>
      <c r="M2312" s="58" t="inlineStr">
        <is>
          <t>Yes</t>
        </is>
      </c>
      <c r="N2312" s="58" t="inlineStr">
        <is>
          <t>Yes</t>
        </is>
      </c>
      <c r="O2312" s="58" t="inlineStr">
        <is>
          <t>Yes</t>
        </is>
      </c>
      <c r="P2312" s="58" t="inlineStr">
        <is>
          <t>Two year</t>
        </is>
      </c>
      <c r="Q2312" s="58" t="inlineStr">
        <is>
          <t>Yes</t>
        </is>
      </c>
      <c r="R2312" s="58" t="inlineStr">
        <is>
          <t>Bank transfer (automatic)</t>
        </is>
      </c>
      <c r="S2312" s="123" t="n">
        <v>63.7</v>
      </c>
      <c r="T2312" s="58" t="inlineStr">
        <is>
          <t>4464.8</t>
        </is>
      </c>
      <c r="U2312" s="58" t="inlineStr">
        <is>
          <t>No</t>
        </is>
      </c>
      <c r="V2312" s="123">
        <f>IFERROR(VALUE(TRIM(T2312)),S2312*F2312)</f>
        <v/>
      </c>
      <c r="W2312" s="58">
        <f>IF(F2312&lt;=12,"0-12 mo",IF(F2312&lt;=24,"13-24 mo",IF(F2312&lt;=48,"25-48 mo","49+ mo")))</f>
        <v/>
      </c>
      <c r="X2312" s="58">
        <f>IF(S2312&lt;=35.5,"Q1 Low",IF(S2312&lt;=70.35,"Q2 Mid-Low",IF(S2312&lt;=89.85,"Q3 Mid-High","Q4 High")))</f>
        <v/>
      </c>
      <c r="Y2312" s="58">
        <f>IF(U2312="Yes",1,0)</f>
        <v/>
      </c>
      <c r="Z2312" s="58">
        <f>IF(P2312="Month-to-month",1,0)+IF(M2312="No",1,0)+IF(J2312="No",1,0)+IF(I2312="Fiber optic",1,0)+IF(Q2312="Yes",1,0)</f>
        <v/>
      </c>
    </row>
    <row r="2313" ht="15" customHeight="1" s="59">
      <c r="A2313" s="58" t="inlineStr">
        <is>
          <t>8552-OBVRU</t>
        </is>
      </c>
      <c r="B2313" s="58" t="inlineStr">
        <is>
          <t>Female</t>
        </is>
      </c>
      <c r="C2313" s="58" t="n">
        <v>1</v>
      </c>
      <c r="D2313" s="58" t="inlineStr">
        <is>
          <t>Yes</t>
        </is>
      </c>
      <c r="E2313" s="58" t="inlineStr">
        <is>
          <t>Yes</t>
        </is>
      </c>
      <c r="F2313" s="58" t="n">
        <v>48</v>
      </c>
      <c r="G2313" s="58" t="inlineStr">
        <is>
          <t>Yes</t>
        </is>
      </c>
      <c r="H2313" s="58" t="inlineStr">
        <is>
          <t>No</t>
        </is>
      </c>
      <c r="I2313" s="58" t="inlineStr">
        <is>
          <t>Fiber optic</t>
        </is>
      </c>
      <c r="J2313" s="58" t="inlineStr">
        <is>
          <t>Yes</t>
        </is>
      </c>
      <c r="K2313" s="58" t="inlineStr">
        <is>
          <t>No</t>
        </is>
      </c>
      <c r="L2313" s="58" t="inlineStr">
        <is>
          <t>Yes</t>
        </is>
      </c>
      <c r="M2313" s="58" t="inlineStr">
        <is>
          <t>Yes</t>
        </is>
      </c>
      <c r="N2313" s="58" t="inlineStr">
        <is>
          <t>Yes</t>
        </is>
      </c>
      <c r="O2313" s="58" t="inlineStr">
        <is>
          <t>Yes</t>
        </is>
      </c>
      <c r="P2313" s="58" t="inlineStr">
        <is>
          <t>Month-to-month</t>
        </is>
      </c>
      <c r="Q2313" s="58" t="inlineStr">
        <is>
          <t>Yes</t>
        </is>
      </c>
      <c r="R2313" s="58" t="inlineStr">
        <is>
          <t>Electronic check</t>
        </is>
      </c>
      <c r="S2313" s="123" t="n">
        <v>104.5</v>
      </c>
      <c r="T2313" s="58" t="inlineStr">
        <is>
          <t>5068.05</t>
        </is>
      </c>
      <c r="U2313" s="58" t="inlineStr">
        <is>
          <t>No</t>
        </is>
      </c>
      <c r="V2313" s="123">
        <f>IFERROR(VALUE(TRIM(T2313)),S2313*F2313)</f>
        <v/>
      </c>
      <c r="W2313" s="58">
        <f>IF(F2313&lt;=12,"0-12 mo",IF(F2313&lt;=24,"13-24 mo",IF(F2313&lt;=48,"25-48 mo","49+ mo")))</f>
        <v/>
      </c>
      <c r="X2313" s="58">
        <f>IF(S2313&lt;=35.5,"Q1 Low",IF(S2313&lt;=70.35,"Q2 Mid-Low",IF(S2313&lt;=89.85,"Q3 Mid-High","Q4 High")))</f>
        <v/>
      </c>
      <c r="Y2313" s="58">
        <f>IF(U2313="Yes",1,0)</f>
        <v/>
      </c>
      <c r="Z2313" s="58">
        <f>IF(P2313="Month-to-month",1,0)+IF(M2313="No",1,0)+IF(J2313="No",1,0)+IF(I2313="Fiber optic",1,0)+IF(Q2313="Yes",1,0)</f>
        <v/>
      </c>
    </row>
    <row r="2314" ht="15" customHeight="1" s="59">
      <c r="A2314" s="58" t="inlineStr">
        <is>
          <t>8499-BRXTD</t>
        </is>
      </c>
      <c r="B2314" s="58" t="inlineStr">
        <is>
          <t>Male</t>
        </is>
      </c>
      <c r="C2314" s="58" t="n">
        <v>0</v>
      </c>
      <c r="D2314" s="58" t="inlineStr">
        <is>
          <t>No</t>
        </is>
      </c>
      <c r="E2314" s="58" t="inlineStr">
        <is>
          <t>No</t>
        </is>
      </c>
      <c r="F2314" s="58" t="n">
        <v>18</v>
      </c>
      <c r="G2314" s="58" t="inlineStr">
        <is>
          <t>Yes</t>
        </is>
      </c>
      <c r="H2314" s="58" t="inlineStr">
        <is>
          <t>No</t>
        </is>
      </c>
      <c r="I2314" s="58" t="inlineStr">
        <is>
          <t>No</t>
        </is>
      </c>
      <c r="J2314" s="58" t="inlineStr">
        <is>
          <t>No internet service</t>
        </is>
      </c>
      <c r="K2314" s="58" t="inlineStr">
        <is>
          <t>No internet service</t>
        </is>
      </c>
      <c r="L2314" s="58" t="inlineStr">
        <is>
          <t>No internet service</t>
        </is>
      </c>
      <c r="M2314" s="58" t="inlineStr">
        <is>
          <t>No internet service</t>
        </is>
      </c>
      <c r="N2314" s="58" t="inlineStr">
        <is>
          <t>No internet service</t>
        </is>
      </c>
      <c r="O2314" s="58" t="inlineStr">
        <is>
          <t>No internet service</t>
        </is>
      </c>
      <c r="P2314" s="58" t="inlineStr">
        <is>
          <t>One year</t>
        </is>
      </c>
      <c r="Q2314" s="58" t="inlineStr">
        <is>
          <t>No</t>
        </is>
      </c>
      <c r="R2314" s="58" t="inlineStr">
        <is>
          <t>Mailed check</t>
        </is>
      </c>
      <c r="S2314" s="123" t="n">
        <v>20.1</v>
      </c>
      <c r="T2314" s="58" t="inlineStr">
        <is>
          <t>401.85</t>
        </is>
      </c>
      <c r="U2314" s="58" t="inlineStr">
        <is>
          <t>No</t>
        </is>
      </c>
      <c r="V2314" s="123">
        <f>IFERROR(VALUE(TRIM(T2314)),S2314*F2314)</f>
        <v/>
      </c>
      <c r="W2314" s="58">
        <f>IF(F2314&lt;=12,"0-12 mo",IF(F2314&lt;=24,"13-24 mo",IF(F2314&lt;=48,"25-48 mo","49+ mo")))</f>
        <v/>
      </c>
      <c r="X2314" s="58">
        <f>IF(S2314&lt;=35.5,"Q1 Low",IF(S2314&lt;=70.35,"Q2 Mid-Low",IF(S2314&lt;=89.85,"Q3 Mid-High","Q4 High")))</f>
        <v/>
      </c>
      <c r="Y2314" s="58">
        <f>IF(U2314="Yes",1,0)</f>
        <v/>
      </c>
      <c r="Z2314" s="58">
        <f>IF(P2314="Month-to-month",1,0)+IF(M2314="No",1,0)+IF(J2314="No",1,0)+IF(I2314="Fiber optic",1,0)+IF(Q2314="Yes",1,0)</f>
        <v/>
      </c>
    </row>
    <row r="2315" ht="15" customHeight="1" s="59">
      <c r="A2315" s="58" t="inlineStr">
        <is>
          <t>9154-QDGTH</t>
        </is>
      </c>
      <c r="B2315" s="58" t="inlineStr">
        <is>
          <t>Male</t>
        </is>
      </c>
      <c r="C2315" s="58" t="n">
        <v>0</v>
      </c>
      <c r="D2315" s="58" t="inlineStr">
        <is>
          <t>Yes</t>
        </is>
      </c>
      <c r="E2315" s="58" t="inlineStr">
        <is>
          <t>Yes</t>
        </is>
      </c>
      <c r="F2315" s="58" t="n">
        <v>43</v>
      </c>
      <c r="G2315" s="58" t="inlineStr">
        <is>
          <t>Yes</t>
        </is>
      </c>
      <c r="H2315" s="58" t="inlineStr">
        <is>
          <t>Yes</t>
        </is>
      </c>
      <c r="I2315" s="58" t="inlineStr">
        <is>
          <t>Fiber optic</t>
        </is>
      </c>
      <c r="J2315" s="58" t="inlineStr">
        <is>
          <t>No</t>
        </is>
      </c>
      <c r="K2315" s="58" t="inlineStr">
        <is>
          <t>No</t>
        </is>
      </c>
      <c r="L2315" s="58" t="inlineStr">
        <is>
          <t>Yes</t>
        </is>
      </c>
      <c r="M2315" s="58" t="inlineStr">
        <is>
          <t>Yes</t>
        </is>
      </c>
      <c r="N2315" s="58" t="inlineStr">
        <is>
          <t>Yes</t>
        </is>
      </c>
      <c r="O2315" s="58" t="inlineStr">
        <is>
          <t>Yes</t>
        </is>
      </c>
      <c r="P2315" s="58" t="inlineStr">
        <is>
          <t>One year</t>
        </is>
      </c>
      <c r="Q2315" s="58" t="inlineStr">
        <is>
          <t>Yes</t>
        </is>
      </c>
      <c r="R2315" s="58" t="inlineStr">
        <is>
          <t>Credit card (automatic)</t>
        </is>
      </c>
      <c r="S2315" s="123" t="n">
        <v>104.3</v>
      </c>
      <c r="T2315" s="58" t="inlineStr">
        <is>
          <t>4451.85</t>
        </is>
      </c>
      <c r="U2315" s="58" t="inlineStr">
        <is>
          <t>No</t>
        </is>
      </c>
      <c r="V2315" s="123">
        <f>IFERROR(VALUE(TRIM(T2315)),S2315*F2315)</f>
        <v/>
      </c>
      <c r="W2315" s="58">
        <f>IF(F2315&lt;=12,"0-12 mo",IF(F2315&lt;=24,"13-24 mo",IF(F2315&lt;=48,"25-48 mo","49+ mo")))</f>
        <v/>
      </c>
      <c r="X2315" s="58">
        <f>IF(S2315&lt;=35.5,"Q1 Low",IF(S2315&lt;=70.35,"Q2 Mid-Low",IF(S2315&lt;=89.85,"Q3 Mid-High","Q4 High")))</f>
        <v/>
      </c>
      <c r="Y2315" s="58">
        <f>IF(U2315="Yes",1,0)</f>
        <v/>
      </c>
      <c r="Z2315" s="58">
        <f>IF(P2315="Month-to-month",1,0)+IF(M2315="No",1,0)+IF(J2315="No",1,0)+IF(I2315="Fiber optic",1,0)+IF(Q2315="Yes",1,0)</f>
        <v/>
      </c>
    </row>
    <row r="2316" ht="15" customHeight="1" s="59">
      <c r="A2316" s="58" t="inlineStr">
        <is>
          <t>8197-BFWVU</t>
        </is>
      </c>
      <c r="B2316" s="58" t="inlineStr">
        <is>
          <t>Female</t>
        </is>
      </c>
      <c r="C2316" s="58" t="n">
        <v>0</v>
      </c>
      <c r="D2316" s="58" t="inlineStr">
        <is>
          <t>Yes</t>
        </is>
      </c>
      <c r="E2316" s="58" t="inlineStr">
        <is>
          <t>Yes</t>
        </is>
      </c>
      <c r="F2316" s="58" t="n">
        <v>72</v>
      </c>
      <c r="G2316" s="58" t="inlineStr">
        <is>
          <t>Yes</t>
        </is>
      </c>
      <c r="H2316" s="58" t="inlineStr">
        <is>
          <t>Yes</t>
        </is>
      </c>
      <c r="I2316" s="58" t="inlineStr">
        <is>
          <t>DSL</t>
        </is>
      </c>
      <c r="J2316" s="58" t="inlineStr">
        <is>
          <t>Yes</t>
        </is>
      </c>
      <c r="K2316" s="58" t="inlineStr">
        <is>
          <t>Yes</t>
        </is>
      </c>
      <c r="L2316" s="58" t="inlineStr">
        <is>
          <t>Yes</t>
        </is>
      </c>
      <c r="M2316" s="58" t="inlineStr">
        <is>
          <t>Yes</t>
        </is>
      </c>
      <c r="N2316" s="58" t="inlineStr">
        <is>
          <t>Yes</t>
        </is>
      </c>
      <c r="O2316" s="58" t="inlineStr">
        <is>
          <t>Yes</t>
        </is>
      </c>
      <c r="P2316" s="58" t="inlineStr">
        <is>
          <t>Two year</t>
        </is>
      </c>
      <c r="Q2316" s="58" t="inlineStr">
        <is>
          <t>Yes</t>
        </is>
      </c>
      <c r="R2316" s="58" t="inlineStr">
        <is>
          <t>Bank transfer (automatic)</t>
        </is>
      </c>
      <c r="S2316" s="123" t="n">
        <v>93.25</v>
      </c>
      <c r="T2316" s="58" t="inlineStr">
        <is>
          <t>6688.95</t>
        </is>
      </c>
      <c r="U2316" s="58" t="inlineStr">
        <is>
          <t>No</t>
        </is>
      </c>
      <c r="V2316" s="123">
        <f>IFERROR(VALUE(TRIM(T2316)),S2316*F2316)</f>
        <v/>
      </c>
      <c r="W2316" s="58">
        <f>IF(F2316&lt;=12,"0-12 mo",IF(F2316&lt;=24,"13-24 mo",IF(F2316&lt;=48,"25-48 mo","49+ mo")))</f>
        <v/>
      </c>
      <c r="X2316" s="58">
        <f>IF(S2316&lt;=35.5,"Q1 Low",IF(S2316&lt;=70.35,"Q2 Mid-Low",IF(S2316&lt;=89.85,"Q3 Mid-High","Q4 High")))</f>
        <v/>
      </c>
      <c r="Y2316" s="58">
        <f>IF(U2316="Yes",1,0)</f>
        <v/>
      </c>
      <c r="Z2316" s="58">
        <f>IF(P2316="Month-to-month",1,0)+IF(M2316="No",1,0)+IF(J2316="No",1,0)+IF(I2316="Fiber optic",1,0)+IF(Q2316="Yes",1,0)</f>
        <v/>
      </c>
    </row>
    <row r="2317" ht="15" customHeight="1" s="59">
      <c r="A2317" s="58" t="inlineStr">
        <is>
          <t>2577-GVSIL</t>
        </is>
      </c>
      <c r="B2317" s="58" t="inlineStr">
        <is>
          <t>Male</t>
        </is>
      </c>
      <c r="C2317" s="58" t="n">
        <v>0</v>
      </c>
      <c r="D2317" s="58" t="inlineStr">
        <is>
          <t>Yes</t>
        </is>
      </c>
      <c r="E2317" s="58" t="inlineStr">
        <is>
          <t>Yes</t>
        </is>
      </c>
      <c r="F2317" s="58" t="n">
        <v>35</v>
      </c>
      <c r="G2317" s="58" t="inlineStr">
        <is>
          <t>Yes</t>
        </is>
      </c>
      <c r="H2317" s="58" t="inlineStr">
        <is>
          <t>Yes</t>
        </is>
      </c>
      <c r="I2317" s="58" t="inlineStr">
        <is>
          <t>DSL</t>
        </is>
      </c>
      <c r="J2317" s="58" t="inlineStr">
        <is>
          <t>No</t>
        </is>
      </c>
      <c r="K2317" s="58" t="inlineStr">
        <is>
          <t>No</t>
        </is>
      </c>
      <c r="L2317" s="58" t="inlineStr">
        <is>
          <t>No</t>
        </is>
      </c>
      <c r="M2317" s="58" t="inlineStr">
        <is>
          <t>Yes</t>
        </is>
      </c>
      <c r="N2317" s="58" t="inlineStr">
        <is>
          <t>Yes</t>
        </is>
      </c>
      <c r="O2317" s="58" t="inlineStr">
        <is>
          <t>Yes</t>
        </is>
      </c>
      <c r="P2317" s="58" t="inlineStr">
        <is>
          <t>One year</t>
        </is>
      </c>
      <c r="Q2317" s="58" t="inlineStr">
        <is>
          <t>Yes</t>
        </is>
      </c>
      <c r="R2317" s="58" t="inlineStr">
        <is>
          <t>Bank transfer (automatic)</t>
        </is>
      </c>
      <c r="S2317" s="123" t="n">
        <v>73.45</v>
      </c>
      <c r="T2317" s="58" t="inlineStr">
        <is>
          <t>2661.1</t>
        </is>
      </c>
      <c r="U2317" s="58" t="inlineStr">
        <is>
          <t>No</t>
        </is>
      </c>
      <c r="V2317" s="123">
        <f>IFERROR(VALUE(TRIM(T2317)),S2317*F2317)</f>
        <v/>
      </c>
      <c r="W2317" s="58">
        <f>IF(F2317&lt;=12,"0-12 mo",IF(F2317&lt;=24,"13-24 mo",IF(F2317&lt;=48,"25-48 mo","49+ mo")))</f>
        <v/>
      </c>
      <c r="X2317" s="58">
        <f>IF(S2317&lt;=35.5,"Q1 Low",IF(S2317&lt;=70.35,"Q2 Mid-Low",IF(S2317&lt;=89.85,"Q3 Mid-High","Q4 High")))</f>
        <v/>
      </c>
      <c r="Y2317" s="58">
        <f>IF(U2317="Yes",1,0)</f>
        <v/>
      </c>
      <c r="Z2317" s="58">
        <f>IF(P2317="Month-to-month",1,0)+IF(M2317="No",1,0)+IF(J2317="No",1,0)+IF(I2317="Fiber optic",1,0)+IF(Q2317="Yes",1,0)</f>
        <v/>
      </c>
    </row>
    <row r="2318" ht="15" customHeight="1" s="59">
      <c r="A2318" s="58" t="inlineStr">
        <is>
          <t>9367-OIUXP</t>
        </is>
      </c>
      <c r="B2318" s="58" t="inlineStr">
        <is>
          <t>Male</t>
        </is>
      </c>
      <c r="C2318" s="58" t="n">
        <v>0</v>
      </c>
      <c r="D2318" s="58" t="inlineStr">
        <is>
          <t>No</t>
        </is>
      </c>
      <c r="E2318" s="58" t="inlineStr">
        <is>
          <t>No</t>
        </is>
      </c>
      <c r="F2318" s="58" t="n">
        <v>4</v>
      </c>
      <c r="G2318" s="58" t="inlineStr">
        <is>
          <t>Yes</t>
        </is>
      </c>
      <c r="H2318" s="58" t="inlineStr">
        <is>
          <t>No</t>
        </is>
      </c>
      <c r="I2318" s="58" t="inlineStr">
        <is>
          <t>No</t>
        </is>
      </c>
      <c r="J2318" s="58" t="inlineStr">
        <is>
          <t>No internet service</t>
        </is>
      </c>
      <c r="K2318" s="58" t="inlineStr">
        <is>
          <t>No internet service</t>
        </is>
      </c>
      <c r="L2318" s="58" t="inlineStr">
        <is>
          <t>No internet service</t>
        </is>
      </c>
      <c r="M2318" s="58" t="inlineStr">
        <is>
          <t>No internet service</t>
        </is>
      </c>
      <c r="N2318" s="58" t="inlineStr">
        <is>
          <t>No internet service</t>
        </is>
      </c>
      <c r="O2318" s="58" t="inlineStr">
        <is>
          <t>No internet service</t>
        </is>
      </c>
      <c r="P2318" s="58" t="inlineStr">
        <is>
          <t>Month-to-month</t>
        </is>
      </c>
      <c r="Q2318" s="58" t="inlineStr">
        <is>
          <t>No</t>
        </is>
      </c>
      <c r="R2318" s="58" t="inlineStr">
        <is>
          <t>Mailed check</t>
        </is>
      </c>
      <c r="S2318" s="123" t="n">
        <v>20.7</v>
      </c>
      <c r="T2318" s="58" t="inlineStr">
        <is>
          <t>73.05</t>
        </is>
      </c>
      <c r="U2318" s="58" t="inlineStr">
        <is>
          <t>No</t>
        </is>
      </c>
      <c r="V2318" s="123">
        <f>IFERROR(VALUE(TRIM(T2318)),S2318*F2318)</f>
        <v/>
      </c>
      <c r="W2318" s="58">
        <f>IF(F2318&lt;=12,"0-12 mo",IF(F2318&lt;=24,"13-24 mo",IF(F2318&lt;=48,"25-48 mo","49+ mo")))</f>
        <v/>
      </c>
      <c r="X2318" s="58">
        <f>IF(S2318&lt;=35.5,"Q1 Low",IF(S2318&lt;=70.35,"Q2 Mid-Low",IF(S2318&lt;=89.85,"Q3 Mid-High","Q4 High")))</f>
        <v/>
      </c>
      <c r="Y2318" s="58">
        <f>IF(U2318="Yes",1,0)</f>
        <v/>
      </c>
      <c r="Z2318" s="58">
        <f>IF(P2318="Month-to-month",1,0)+IF(M2318="No",1,0)+IF(J2318="No",1,0)+IF(I2318="Fiber optic",1,0)+IF(Q2318="Yes",1,0)</f>
        <v/>
      </c>
    </row>
    <row r="2319" ht="15" customHeight="1" s="59">
      <c r="A2319" s="58" t="inlineStr">
        <is>
          <t>6770-UAYGJ</t>
        </is>
      </c>
      <c r="B2319" s="58" t="inlineStr">
        <is>
          <t>Female</t>
        </is>
      </c>
      <c r="C2319" s="58" t="n">
        <v>0</v>
      </c>
      <c r="D2319" s="58" t="inlineStr">
        <is>
          <t>Yes</t>
        </is>
      </c>
      <c r="E2319" s="58" t="inlineStr">
        <is>
          <t>Yes</t>
        </is>
      </c>
      <c r="F2319" s="58" t="n">
        <v>49</v>
      </c>
      <c r="G2319" s="58" t="inlineStr">
        <is>
          <t>Yes</t>
        </is>
      </c>
      <c r="H2319" s="58" t="inlineStr">
        <is>
          <t>Yes</t>
        </is>
      </c>
      <c r="I2319" s="58" t="inlineStr">
        <is>
          <t>No</t>
        </is>
      </c>
      <c r="J2319" s="58" t="inlineStr">
        <is>
          <t>No internet service</t>
        </is>
      </c>
      <c r="K2319" s="58" t="inlineStr">
        <is>
          <t>No internet service</t>
        </is>
      </c>
      <c r="L2319" s="58" t="inlineStr">
        <is>
          <t>No internet service</t>
        </is>
      </c>
      <c r="M2319" s="58" t="inlineStr">
        <is>
          <t>No internet service</t>
        </is>
      </c>
      <c r="N2319" s="58" t="inlineStr">
        <is>
          <t>No internet service</t>
        </is>
      </c>
      <c r="O2319" s="58" t="inlineStr">
        <is>
          <t>No internet service</t>
        </is>
      </c>
      <c r="P2319" s="58" t="inlineStr">
        <is>
          <t>Two year</t>
        </is>
      </c>
      <c r="Q2319" s="58" t="inlineStr">
        <is>
          <t>No</t>
        </is>
      </c>
      <c r="R2319" s="58" t="inlineStr">
        <is>
          <t>Mailed check</t>
        </is>
      </c>
      <c r="S2319" s="123" t="n">
        <v>25.25</v>
      </c>
      <c r="T2319" s="58" t="inlineStr">
        <is>
          <t>1211.65</t>
        </is>
      </c>
      <c r="U2319" s="58" t="inlineStr">
        <is>
          <t>No</t>
        </is>
      </c>
      <c r="V2319" s="123">
        <f>IFERROR(VALUE(TRIM(T2319)),S2319*F2319)</f>
        <v/>
      </c>
      <c r="W2319" s="58">
        <f>IF(F2319&lt;=12,"0-12 mo",IF(F2319&lt;=24,"13-24 mo",IF(F2319&lt;=48,"25-48 mo","49+ mo")))</f>
        <v/>
      </c>
      <c r="X2319" s="58">
        <f>IF(S2319&lt;=35.5,"Q1 Low",IF(S2319&lt;=70.35,"Q2 Mid-Low",IF(S2319&lt;=89.85,"Q3 Mid-High","Q4 High")))</f>
        <v/>
      </c>
      <c r="Y2319" s="58">
        <f>IF(U2319="Yes",1,0)</f>
        <v/>
      </c>
      <c r="Z2319" s="58">
        <f>IF(P2319="Month-to-month",1,0)+IF(M2319="No",1,0)+IF(J2319="No",1,0)+IF(I2319="Fiber optic",1,0)+IF(Q2319="Yes",1,0)</f>
        <v/>
      </c>
    </row>
    <row r="2320" ht="15" customHeight="1" s="59">
      <c r="A2320" s="58" t="inlineStr">
        <is>
          <t>6463-HHXJR</t>
        </is>
      </c>
      <c r="B2320" s="58" t="inlineStr">
        <is>
          <t>Female</t>
        </is>
      </c>
      <c r="C2320" s="58" t="n">
        <v>0</v>
      </c>
      <c r="D2320" s="58" t="inlineStr">
        <is>
          <t>Yes</t>
        </is>
      </c>
      <c r="E2320" s="58" t="inlineStr">
        <is>
          <t>Yes</t>
        </is>
      </c>
      <c r="F2320" s="58" t="n">
        <v>71</v>
      </c>
      <c r="G2320" s="58" t="inlineStr">
        <is>
          <t>Yes</t>
        </is>
      </c>
      <c r="H2320" s="58" t="inlineStr">
        <is>
          <t>Yes</t>
        </is>
      </c>
      <c r="I2320" s="58" t="inlineStr">
        <is>
          <t>Fiber optic</t>
        </is>
      </c>
      <c r="J2320" s="58" t="inlineStr">
        <is>
          <t>Yes</t>
        </is>
      </c>
      <c r="K2320" s="58" t="inlineStr">
        <is>
          <t>Yes</t>
        </is>
      </c>
      <c r="L2320" s="58" t="inlineStr">
        <is>
          <t>Yes</t>
        </is>
      </c>
      <c r="M2320" s="58" t="inlineStr">
        <is>
          <t>No</t>
        </is>
      </c>
      <c r="N2320" s="58" t="inlineStr">
        <is>
          <t>Yes</t>
        </is>
      </c>
      <c r="O2320" s="58" t="inlineStr">
        <is>
          <t>No</t>
        </is>
      </c>
      <c r="P2320" s="58" t="inlineStr">
        <is>
          <t>Two year</t>
        </is>
      </c>
      <c r="Q2320" s="58" t="inlineStr">
        <is>
          <t>No</t>
        </is>
      </c>
      <c r="R2320" s="58" t="inlineStr">
        <is>
          <t>Bank transfer (automatic)</t>
        </is>
      </c>
      <c r="S2320" s="123" t="n">
        <v>100.5</v>
      </c>
      <c r="T2320" s="58" t="inlineStr">
        <is>
          <t>7030.65</t>
        </is>
      </c>
      <c r="U2320" s="58" t="inlineStr">
        <is>
          <t>No</t>
        </is>
      </c>
      <c r="V2320" s="123">
        <f>IFERROR(VALUE(TRIM(T2320)),S2320*F2320)</f>
        <v/>
      </c>
      <c r="W2320" s="58">
        <f>IF(F2320&lt;=12,"0-12 mo",IF(F2320&lt;=24,"13-24 mo",IF(F2320&lt;=48,"25-48 mo","49+ mo")))</f>
        <v/>
      </c>
      <c r="X2320" s="58">
        <f>IF(S2320&lt;=35.5,"Q1 Low",IF(S2320&lt;=70.35,"Q2 Mid-Low",IF(S2320&lt;=89.85,"Q3 Mid-High","Q4 High")))</f>
        <v/>
      </c>
      <c r="Y2320" s="58">
        <f>IF(U2320="Yes",1,0)</f>
        <v/>
      </c>
      <c r="Z2320" s="58">
        <f>IF(P2320="Month-to-month",1,0)+IF(M2320="No",1,0)+IF(J2320="No",1,0)+IF(I2320="Fiber optic",1,0)+IF(Q2320="Yes",1,0)</f>
        <v/>
      </c>
    </row>
    <row r="2321" ht="15" customHeight="1" s="59">
      <c r="A2321" s="58" t="inlineStr">
        <is>
          <t>7928-VJYAB</t>
        </is>
      </c>
      <c r="B2321" s="58" t="inlineStr">
        <is>
          <t>Male</t>
        </is>
      </c>
      <c r="C2321" s="58" t="n">
        <v>0</v>
      </c>
      <c r="D2321" s="58" t="inlineStr">
        <is>
          <t>Yes</t>
        </is>
      </c>
      <c r="E2321" s="58" t="inlineStr">
        <is>
          <t>Yes</t>
        </is>
      </c>
      <c r="F2321" s="58" t="n">
        <v>11</v>
      </c>
      <c r="G2321" s="58" t="inlineStr">
        <is>
          <t>Yes</t>
        </is>
      </c>
      <c r="H2321" s="58" t="inlineStr">
        <is>
          <t>No</t>
        </is>
      </c>
      <c r="I2321" s="58" t="inlineStr">
        <is>
          <t>Fiber optic</t>
        </is>
      </c>
      <c r="J2321" s="58" t="inlineStr">
        <is>
          <t>No</t>
        </is>
      </c>
      <c r="K2321" s="58" t="inlineStr">
        <is>
          <t>No</t>
        </is>
      </c>
      <c r="L2321" s="58" t="inlineStr">
        <is>
          <t>No</t>
        </is>
      </c>
      <c r="M2321" s="58" t="inlineStr">
        <is>
          <t>No</t>
        </is>
      </c>
      <c r="N2321" s="58" t="inlineStr">
        <is>
          <t>Yes</t>
        </is>
      </c>
      <c r="O2321" s="58" t="inlineStr">
        <is>
          <t>Yes</t>
        </is>
      </c>
      <c r="P2321" s="58" t="inlineStr">
        <is>
          <t>Month-to-month</t>
        </is>
      </c>
      <c r="Q2321" s="58" t="inlineStr">
        <is>
          <t>No</t>
        </is>
      </c>
      <c r="R2321" s="58" t="inlineStr">
        <is>
          <t>Electronic check</t>
        </is>
      </c>
      <c r="S2321" s="123" t="n">
        <v>90.59999999999999</v>
      </c>
      <c r="T2321" s="58" t="inlineStr">
        <is>
          <t>1020.2</t>
        </is>
      </c>
      <c r="U2321" s="58" t="inlineStr">
        <is>
          <t>No</t>
        </is>
      </c>
      <c r="V2321" s="123">
        <f>IFERROR(VALUE(TRIM(T2321)),S2321*F2321)</f>
        <v/>
      </c>
      <c r="W2321" s="58">
        <f>IF(F2321&lt;=12,"0-12 mo",IF(F2321&lt;=24,"13-24 mo",IF(F2321&lt;=48,"25-48 mo","49+ mo")))</f>
        <v/>
      </c>
      <c r="X2321" s="58">
        <f>IF(S2321&lt;=35.5,"Q1 Low",IF(S2321&lt;=70.35,"Q2 Mid-Low",IF(S2321&lt;=89.85,"Q3 Mid-High","Q4 High")))</f>
        <v/>
      </c>
      <c r="Y2321" s="58">
        <f>IF(U2321="Yes",1,0)</f>
        <v/>
      </c>
      <c r="Z2321" s="58">
        <f>IF(P2321="Month-to-month",1,0)+IF(M2321="No",1,0)+IF(J2321="No",1,0)+IF(I2321="Fiber optic",1,0)+IF(Q2321="Yes",1,0)</f>
        <v/>
      </c>
    </row>
    <row r="2322" ht="15" customHeight="1" s="59">
      <c r="A2322" s="58" t="inlineStr">
        <is>
          <t>1187-WILMM</t>
        </is>
      </c>
      <c r="B2322" s="58" t="inlineStr">
        <is>
          <t>Male</t>
        </is>
      </c>
      <c r="C2322" s="58" t="n">
        <v>0</v>
      </c>
      <c r="D2322" s="58" t="inlineStr">
        <is>
          <t>Yes</t>
        </is>
      </c>
      <c r="E2322" s="58" t="inlineStr">
        <is>
          <t>Yes</t>
        </is>
      </c>
      <c r="F2322" s="58" t="n">
        <v>63</v>
      </c>
      <c r="G2322" s="58" t="inlineStr">
        <is>
          <t>Yes</t>
        </is>
      </c>
      <c r="H2322" s="58" t="inlineStr">
        <is>
          <t>Yes</t>
        </is>
      </c>
      <c r="I2322" s="58" t="inlineStr">
        <is>
          <t>DSL</t>
        </is>
      </c>
      <c r="J2322" s="58" t="inlineStr">
        <is>
          <t>Yes</t>
        </is>
      </c>
      <c r="K2322" s="58" t="inlineStr">
        <is>
          <t>Yes</t>
        </is>
      </c>
      <c r="L2322" s="58" t="inlineStr">
        <is>
          <t>Yes</t>
        </is>
      </c>
      <c r="M2322" s="58" t="inlineStr">
        <is>
          <t>Yes</t>
        </is>
      </c>
      <c r="N2322" s="58" t="inlineStr">
        <is>
          <t>Yes</t>
        </is>
      </c>
      <c r="O2322" s="58" t="inlineStr">
        <is>
          <t>Yes</t>
        </is>
      </c>
      <c r="P2322" s="58" t="inlineStr">
        <is>
          <t>Two year</t>
        </is>
      </c>
      <c r="Q2322" s="58" t="inlineStr">
        <is>
          <t>Yes</t>
        </is>
      </c>
      <c r="R2322" s="58" t="inlineStr">
        <is>
          <t>Credit card (automatic)</t>
        </is>
      </c>
      <c r="S2322" s="123" t="n">
        <v>89.40000000000001</v>
      </c>
      <c r="T2322" s="58" t="inlineStr">
        <is>
          <t>5597.65</t>
        </is>
      </c>
      <c r="U2322" s="58" t="inlineStr">
        <is>
          <t>No</t>
        </is>
      </c>
      <c r="V2322" s="123">
        <f>IFERROR(VALUE(TRIM(T2322)),S2322*F2322)</f>
        <v/>
      </c>
      <c r="W2322" s="58">
        <f>IF(F2322&lt;=12,"0-12 mo",IF(F2322&lt;=24,"13-24 mo",IF(F2322&lt;=48,"25-48 mo","49+ mo")))</f>
        <v/>
      </c>
      <c r="X2322" s="58">
        <f>IF(S2322&lt;=35.5,"Q1 Low",IF(S2322&lt;=70.35,"Q2 Mid-Low",IF(S2322&lt;=89.85,"Q3 Mid-High","Q4 High")))</f>
        <v/>
      </c>
      <c r="Y2322" s="58">
        <f>IF(U2322="Yes",1,0)</f>
        <v/>
      </c>
      <c r="Z2322" s="58">
        <f>IF(P2322="Month-to-month",1,0)+IF(M2322="No",1,0)+IF(J2322="No",1,0)+IF(I2322="Fiber optic",1,0)+IF(Q2322="Yes",1,0)</f>
        <v/>
      </c>
    </row>
    <row r="2323" ht="15" customHeight="1" s="59">
      <c r="A2323" s="58" t="inlineStr">
        <is>
          <t>9776-OJUZI</t>
        </is>
      </c>
      <c r="B2323" s="58" t="inlineStr">
        <is>
          <t>Female</t>
        </is>
      </c>
      <c r="C2323" s="58" t="n">
        <v>1</v>
      </c>
      <c r="D2323" s="58" t="inlineStr">
        <is>
          <t>No</t>
        </is>
      </c>
      <c r="E2323" s="58" t="inlineStr">
        <is>
          <t>No</t>
        </is>
      </c>
      <c r="F2323" s="58" t="n">
        <v>65</v>
      </c>
      <c r="G2323" s="58" t="inlineStr">
        <is>
          <t>Yes</t>
        </is>
      </c>
      <c r="H2323" s="58" t="inlineStr">
        <is>
          <t>Yes</t>
        </is>
      </c>
      <c r="I2323" s="58" t="inlineStr">
        <is>
          <t>Fiber optic</t>
        </is>
      </c>
      <c r="J2323" s="58" t="inlineStr">
        <is>
          <t>No</t>
        </is>
      </c>
      <c r="K2323" s="58" t="inlineStr">
        <is>
          <t>Yes</t>
        </is>
      </c>
      <c r="L2323" s="58" t="inlineStr">
        <is>
          <t>Yes</t>
        </is>
      </c>
      <c r="M2323" s="58" t="inlineStr">
        <is>
          <t>No</t>
        </is>
      </c>
      <c r="N2323" s="58" t="inlineStr">
        <is>
          <t>Yes</t>
        </is>
      </c>
      <c r="O2323" s="58" t="inlineStr">
        <is>
          <t>No</t>
        </is>
      </c>
      <c r="P2323" s="58" t="inlineStr">
        <is>
          <t>Month-to-month</t>
        </is>
      </c>
      <c r="Q2323" s="58" t="inlineStr">
        <is>
          <t>Yes</t>
        </is>
      </c>
      <c r="R2323" s="58" t="inlineStr">
        <is>
          <t>Bank transfer (automatic)</t>
        </is>
      </c>
      <c r="S2323" s="123" t="n">
        <v>95.45</v>
      </c>
      <c r="T2323" s="58" t="inlineStr">
        <is>
          <t>6223.3</t>
        </is>
      </c>
      <c r="U2323" s="58" t="inlineStr">
        <is>
          <t>No</t>
        </is>
      </c>
      <c r="V2323" s="123">
        <f>IFERROR(VALUE(TRIM(T2323)),S2323*F2323)</f>
        <v/>
      </c>
      <c r="W2323" s="58">
        <f>IF(F2323&lt;=12,"0-12 mo",IF(F2323&lt;=24,"13-24 mo",IF(F2323&lt;=48,"25-48 mo","49+ mo")))</f>
        <v/>
      </c>
      <c r="X2323" s="58">
        <f>IF(S2323&lt;=35.5,"Q1 Low",IF(S2323&lt;=70.35,"Q2 Mid-Low",IF(S2323&lt;=89.85,"Q3 Mid-High","Q4 High")))</f>
        <v/>
      </c>
      <c r="Y2323" s="58">
        <f>IF(U2323="Yes",1,0)</f>
        <v/>
      </c>
      <c r="Z2323" s="58">
        <f>IF(P2323="Month-to-month",1,0)+IF(M2323="No",1,0)+IF(J2323="No",1,0)+IF(I2323="Fiber optic",1,0)+IF(Q2323="Yes",1,0)</f>
        <v/>
      </c>
    </row>
    <row r="2324" ht="15" customHeight="1" s="59">
      <c r="A2324" s="58" t="inlineStr">
        <is>
          <t>1306-RPWXZ</t>
        </is>
      </c>
      <c r="B2324" s="58" t="inlineStr">
        <is>
          <t>Female</t>
        </is>
      </c>
      <c r="C2324" s="58" t="n">
        <v>0</v>
      </c>
      <c r="D2324" s="58" t="inlineStr">
        <is>
          <t>No</t>
        </is>
      </c>
      <c r="E2324" s="58" t="inlineStr">
        <is>
          <t>Yes</t>
        </is>
      </c>
      <c r="F2324" s="58" t="n">
        <v>49</v>
      </c>
      <c r="G2324" s="58" t="inlineStr">
        <is>
          <t>Yes</t>
        </is>
      </c>
      <c r="H2324" s="58" t="inlineStr">
        <is>
          <t>No</t>
        </is>
      </c>
      <c r="I2324" s="58" t="inlineStr">
        <is>
          <t>No</t>
        </is>
      </c>
      <c r="J2324" s="58" t="inlineStr">
        <is>
          <t>No internet service</t>
        </is>
      </c>
      <c r="K2324" s="58" t="inlineStr">
        <is>
          <t>No internet service</t>
        </is>
      </c>
      <c r="L2324" s="58" t="inlineStr">
        <is>
          <t>No internet service</t>
        </is>
      </c>
      <c r="M2324" s="58" t="inlineStr">
        <is>
          <t>No internet service</t>
        </is>
      </c>
      <c r="N2324" s="58" t="inlineStr">
        <is>
          <t>No internet service</t>
        </is>
      </c>
      <c r="O2324" s="58" t="inlineStr">
        <is>
          <t>No internet service</t>
        </is>
      </c>
      <c r="P2324" s="58" t="inlineStr">
        <is>
          <t>Two year</t>
        </is>
      </c>
      <c r="Q2324" s="58" t="inlineStr">
        <is>
          <t>No</t>
        </is>
      </c>
      <c r="R2324" s="58" t="inlineStr">
        <is>
          <t>Credit card (automatic)</t>
        </is>
      </c>
      <c r="S2324" s="123" t="n">
        <v>20.45</v>
      </c>
      <c r="T2324" s="58" t="inlineStr">
        <is>
          <t>1024.65</t>
        </is>
      </c>
      <c r="U2324" s="58" t="inlineStr">
        <is>
          <t>No</t>
        </is>
      </c>
      <c r="V2324" s="123">
        <f>IFERROR(VALUE(TRIM(T2324)),S2324*F2324)</f>
        <v/>
      </c>
      <c r="W2324" s="58">
        <f>IF(F2324&lt;=12,"0-12 mo",IF(F2324&lt;=24,"13-24 mo",IF(F2324&lt;=48,"25-48 mo","49+ mo")))</f>
        <v/>
      </c>
      <c r="X2324" s="58">
        <f>IF(S2324&lt;=35.5,"Q1 Low",IF(S2324&lt;=70.35,"Q2 Mid-Low",IF(S2324&lt;=89.85,"Q3 Mid-High","Q4 High")))</f>
        <v/>
      </c>
      <c r="Y2324" s="58">
        <f>IF(U2324="Yes",1,0)</f>
        <v/>
      </c>
      <c r="Z2324" s="58">
        <f>IF(P2324="Month-to-month",1,0)+IF(M2324="No",1,0)+IF(J2324="No",1,0)+IF(I2324="Fiber optic",1,0)+IF(Q2324="Yes",1,0)</f>
        <v/>
      </c>
    </row>
    <row r="2325" ht="15" customHeight="1" s="59">
      <c r="A2325" s="58" t="inlineStr">
        <is>
          <t>8949-JTMAY</t>
        </is>
      </c>
      <c r="B2325" s="58" t="inlineStr">
        <is>
          <t>Female</t>
        </is>
      </c>
      <c r="C2325" s="58" t="n">
        <v>0</v>
      </c>
      <c r="D2325" s="58" t="inlineStr">
        <is>
          <t>No</t>
        </is>
      </c>
      <c r="E2325" s="58" t="inlineStr">
        <is>
          <t>No</t>
        </is>
      </c>
      <c r="F2325" s="58" t="n">
        <v>29</v>
      </c>
      <c r="G2325" s="58" t="inlineStr">
        <is>
          <t>Yes</t>
        </is>
      </c>
      <c r="H2325" s="58" t="inlineStr">
        <is>
          <t>Yes</t>
        </is>
      </c>
      <c r="I2325" s="58" t="inlineStr">
        <is>
          <t>Fiber optic</t>
        </is>
      </c>
      <c r="J2325" s="58" t="inlineStr">
        <is>
          <t>No</t>
        </is>
      </c>
      <c r="K2325" s="58" t="inlineStr">
        <is>
          <t>No</t>
        </is>
      </c>
      <c r="L2325" s="58" t="inlineStr">
        <is>
          <t>Yes</t>
        </is>
      </c>
      <c r="M2325" s="58" t="inlineStr">
        <is>
          <t>No</t>
        </is>
      </c>
      <c r="N2325" s="58" t="inlineStr">
        <is>
          <t>Yes</t>
        </is>
      </c>
      <c r="O2325" s="58" t="inlineStr">
        <is>
          <t>Yes</t>
        </is>
      </c>
      <c r="P2325" s="58" t="inlineStr">
        <is>
          <t>Month-to-month</t>
        </is>
      </c>
      <c r="Q2325" s="58" t="inlineStr">
        <is>
          <t>Yes</t>
        </is>
      </c>
      <c r="R2325" s="58" t="inlineStr">
        <is>
          <t>Credit card (automatic)</t>
        </is>
      </c>
      <c r="S2325" s="123" t="n">
        <v>98.59999999999999</v>
      </c>
      <c r="T2325" s="58" t="inlineStr">
        <is>
          <t>2933.2</t>
        </is>
      </c>
      <c r="U2325" s="58" t="inlineStr">
        <is>
          <t>Yes</t>
        </is>
      </c>
      <c r="V2325" s="123">
        <f>IFERROR(VALUE(TRIM(T2325)),S2325*F2325)</f>
        <v/>
      </c>
      <c r="W2325" s="58">
        <f>IF(F2325&lt;=12,"0-12 mo",IF(F2325&lt;=24,"13-24 mo",IF(F2325&lt;=48,"25-48 mo","49+ mo")))</f>
        <v/>
      </c>
      <c r="X2325" s="58">
        <f>IF(S2325&lt;=35.5,"Q1 Low",IF(S2325&lt;=70.35,"Q2 Mid-Low",IF(S2325&lt;=89.85,"Q3 Mid-High","Q4 High")))</f>
        <v/>
      </c>
      <c r="Y2325" s="58">
        <f>IF(U2325="Yes",1,0)</f>
        <v/>
      </c>
      <c r="Z2325" s="58">
        <f>IF(P2325="Month-to-month",1,0)+IF(M2325="No",1,0)+IF(J2325="No",1,0)+IF(I2325="Fiber optic",1,0)+IF(Q2325="Yes",1,0)</f>
        <v/>
      </c>
    </row>
    <row r="2326" ht="15" customHeight="1" s="59">
      <c r="A2326" s="58" t="inlineStr">
        <is>
          <t>2774-LVQUS</t>
        </is>
      </c>
      <c r="B2326" s="58" t="inlineStr">
        <is>
          <t>Female</t>
        </is>
      </c>
      <c r="C2326" s="58" t="n">
        <v>1</v>
      </c>
      <c r="D2326" s="58" t="inlineStr">
        <is>
          <t>Yes</t>
        </is>
      </c>
      <c r="E2326" s="58" t="inlineStr">
        <is>
          <t>No</t>
        </is>
      </c>
      <c r="F2326" s="58" t="n">
        <v>15</v>
      </c>
      <c r="G2326" s="58" t="inlineStr">
        <is>
          <t>Yes</t>
        </is>
      </c>
      <c r="H2326" s="58" t="inlineStr">
        <is>
          <t>Yes</t>
        </is>
      </c>
      <c r="I2326" s="58" t="inlineStr">
        <is>
          <t>Fiber optic</t>
        </is>
      </c>
      <c r="J2326" s="58" t="inlineStr">
        <is>
          <t>No</t>
        </is>
      </c>
      <c r="K2326" s="58" t="inlineStr">
        <is>
          <t>No</t>
        </is>
      </c>
      <c r="L2326" s="58" t="inlineStr">
        <is>
          <t>Yes</t>
        </is>
      </c>
      <c r="M2326" s="58" t="inlineStr">
        <is>
          <t>Yes</t>
        </is>
      </c>
      <c r="N2326" s="58" t="inlineStr">
        <is>
          <t>No</t>
        </is>
      </c>
      <c r="O2326" s="58" t="inlineStr">
        <is>
          <t>No</t>
        </is>
      </c>
      <c r="P2326" s="58" t="inlineStr">
        <is>
          <t>Month-to-month</t>
        </is>
      </c>
      <c r="Q2326" s="58" t="inlineStr">
        <is>
          <t>Yes</t>
        </is>
      </c>
      <c r="R2326" s="58" t="inlineStr">
        <is>
          <t>Electronic check</t>
        </is>
      </c>
      <c r="S2326" s="123" t="n">
        <v>83.05</v>
      </c>
      <c r="T2326" s="58" t="inlineStr">
        <is>
          <t>1258.3</t>
        </is>
      </c>
      <c r="U2326" s="58" t="inlineStr">
        <is>
          <t>Yes</t>
        </is>
      </c>
      <c r="V2326" s="123">
        <f>IFERROR(VALUE(TRIM(T2326)),S2326*F2326)</f>
        <v/>
      </c>
      <c r="W2326" s="58">
        <f>IF(F2326&lt;=12,"0-12 mo",IF(F2326&lt;=24,"13-24 mo",IF(F2326&lt;=48,"25-48 mo","49+ mo")))</f>
        <v/>
      </c>
      <c r="X2326" s="58">
        <f>IF(S2326&lt;=35.5,"Q1 Low",IF(S2326&lt;=70.35,"Q2 Mid-Low",IF(S2326&lt;=89.85,"Q3 Mid-High","Q4 High")))</f>
        <v/>
      </c>
      <c r="Y2326" s="58">
        <f>IF(U2326="Yes",1,0)</f>
        <v/>
      </c>
      <c r="Z2326" s="58">
        <f>IF(P2326="Month-to-month",1,0)+IF(M2326="No",1,0)+IF(J2326="No",1,0)+IF(I2326="Fiber optic",1,0)+IF(Q2326="Yes",1,0)</f>
        <v/>
      </c>
    </row>
    <row r="2327" ht="15" customHeight="1" s="59">
      <c r="A2327" s="58" t="inlineStr">
        <is>
          <t>3097-PYWXL</t>
        </is>
      </c>
      <c r="B2327" s="58" t="inlineStr">
        <is>
          <t>Female</t>
        </is>
      </c>
      <c r="C2327" s="58" t="n">
        <v>0</v>
      </c>
      <c r="D2327" s="58" t="inlineStr">
        <is>
          <t>Yes</t>
        </is>
      </c>
      <c r="E2327" s="58" t="inlineStr">
        <is>
          <t>Yes</t>
        </is>
      </c>
      <c r="F2327" s="58" t="n">
        <v>4</v>
      </c>
      <c r="G2327" s="58" t="inlineStr">
        <is>
          <t>Yes</t>
        </is>
      </c>
      <c r="H2327" s="58" t="inlineStr">
        <is>
          <t>No</t>
        </is>
      </c>
      <c r="I2327" s="58" t="inlineStr">
        <is>
          <t>No</t>
        </is>
      </c>
      <c r="J2327" s="58" t="inlineStr">
        <is>
          <t>No internet service</t>
        </is>
      </c>
      <c r="K2327" s="58" t="inlineStr">
        <is>
          <t>No internet service</t>
        </is>
      </c>
      <c r="L2327" s="58" t="inlineStr">
        <is>
          <t>No internet service</t>
        </is>
      </c>
      <c r="M2327" s="58" t="inlineStr">
        <is>
          <t>No internet service</t>
        </is>
      </c>
      <c r="N2327" s="58" t="inlineStr">
        <is>
          <t>No internet service</t>
        </is>
      </c>
      <c r="O2327" s="58" t="inlineStr">
        <is>
          <t>No internet service</t>
        </is>
      </c>
      <c r="P2327" s="58" t="inlineStr">
        <is>
          <t>Month-to-month</t>
        </is>
      </c>
      <c r="Q2327" s="58" t="inlineStr">
        <is>
          <t>Yes</t>
        </is>
      </c>
      <c r="R2327" s="58" t="inlineStr">
        <is>
          <t>Electronic check</t>
        </is>
      </c>
      <c r="S2327" s="123" t="n">
        <v>19.95</v>
      </c>
      <c r="T2327" s="58" t="inlineStr">
        <is>
          <t>82.9</t>
        </is>
      </c>
      <c r="U2327" s="58" t="inlineStr">
        <is>
          <t>No</t>
        </is>
      </c>
      <c r="V2327" s="123">
        <f>IFERROR(VALUE(TRIM(T2327)),S2327*F2327)</f>
        <v/>
      </c>
      <c r="W2327" s="58">
        <f>IF(F2327&lt;=12,"0-12 mo",IF(F2327&lt;=24,"13-24 mo",IF(F2327&lt;=48,"25-48 mo","49+ mo")))</f>
        <v/>
      </c>
      <c r="X2327" s="58">
        <f>IF(S2327&lt;=35.5,"Q1 Low",IF(S2327&lt;=70.35,"Q2 Mid-Low",IF(S2327&lt;=89.85,"Q3 Mid-High","Q4 High")))</f>
        <v/>
      </c>
      <c r="Y2327" s="58">
        <f>IF(U2327="Yes",1,0)</f>
        <v/>
      </c>
      <c r="Z2327" s="58">
        <f>IF(P2327="Month-to-month",1,0)+IF(M2327="No",1,0)+IF(J2327="No",1,0)+IF(I2327="Fiber optic",1,0)+IF(Q2327="Yes",1,0)</f>
        <v/>
      </c>
    </row>
    <row r="2328" ht="15" customHeight="1" s="59">
      <c r="A2328" s="58" t="inlineStr">
        <is>
          <t>2266-SJNAT</t>
        </is>
      </c>
      <c r="B2328" s="58" t="inlineStr">
        <is>
          <t>Female</t>
        </is>
      </c>
      <c r="C2328" s="58" t="n">
        <v>0</v>
      </c>
      <c r="D2328" s="58" t="inlineStr">
        <is>
          <t>Yes</t>
        </is>
      </c>
      <c r="E2328" s="58" t="inlineStr">
        <is>
          <t>No</t>
        </is>
      </c>
      <c r="F2328" s="58" t="n">
        <v>72</v>
      </c>
      <c r="G2328" s="58" t="inlineStr">
        <is>
          <t>Yes</t>
        </is>
      </c>
      <c r="H2328" s="58" t="inlineStr">
        <is>
          <t>Yes</t>
        </is>
      </c>
      <c r="I2328" s="58" t="inlineStr">
        <is>
          <t>Fiber optic</t>
        </is>
      </c>
      <c r="J2328" s="58" t="inlineStr">
        <is>
          <t>No</t>
        </is>
      </c>
      <c r="K2328" s="58" t="inlineStr">
        <is>
          <t>Yes</t>
        </is>
      </c>
      <c r="L2328" s="58" t="inlineStr">
        <is>
          <t>Yes</t>
        </is>
      </c>
      <c r="M2328" s="58" t="inlineStr">
        <is>
          <t>Yes</t>
        </is>
      </c>
      <c r="N2328" s="58" t="inlineStr">
        <is>
          <t>Yes</t>
        </is>
      </c>
      <c r="O2328" s="58" t="inlineStr">
        <is>
          <t>Yes</t>
        </is>
      </c>
      <c r="P2328" s="58" t="inlineStr">
        <is>
          <t>One year</t>
        </is>
      </c>
      <c r="Q2328" s="58" t="inlineStr">
        <is>
          <t>No</t>
        </is>
      </c>
      <c r="R2328" s="58" t="inlineStr">
        <is>
          <t>Credit card (automatic)</t>
        </is>
      </c>
      <c r="S2328" s="123" t="n">
        <v>109.15</v>
      </c>
      <c r="T2328" s="58" t="inlineStr">
        <is>
          <t>7789.6</t>
        </is>
      </c>
      <c r="U2328" s="58" t="inlineStr">
        <is>
          <t>No</t>
        </is>
      </c>
      <c r="V2328" s="123">
        <f>IFERROR(VALUE(TRIM(T2328)),S2328*F2328)</f>
        <v/>
      </c>
      <c r="W2328" s="58">
        <f>IF(F2328&lt;=12,"0-12 mo",IF(F2328&lt;=24,"13-24 mo",IF(F2328&lt;=48,"25-48 mo","49+ mo")))</f>
        <v/>
      </c>
      <c r="X2328" s="58">
        <f>IF(S2328&lt;=35.5,"Q1 Low",IF(S2328&lt;=70.35,"Q2 Mid-Low",IF(S2328&lt;=89.85,"Q3 Mid-High","Q4 High")))</f>
        <v/>
      </c>
      <c r="Y2328" s="58">
        <f>IF(U2328="Yes",1,0)</f>
        <v/>
      </c>
      <c r="Z2328" s="58">
        <f>IF(P2328="Month-to-month",1,0)+IF(M2328="No",1,0)+IF(J2328="No",1,0)+IF(I2328="Fiber optic",1,0)+IF(Q2328="Yes",1,0)</f>
        <v/>
      </c>
    </row>
    <row r="2329" ht="15" customHeight="1" s="59">
      <c r="A2329" s="58" t="inlineStr">
        <is>
          <t>0869-PAPRP</t>
        </is>
      </c>
      <c r="B2329" s="58" t="inlineStr">
        <is>
          <t>Female</t>
        </is>
      </c>
      <c r="C2329" s="58" t="n">
        <v>1</v>
      </c>
      <c r="D2329" s="58" t="inlineStr">
        <is>
          <t>Yes</t>
        </is>
      </c>
      <c r="E2329" s="58" t="inlineStr">
        <is>
          <t>No</t>
        </is>
      </c>
      <c r="F2329" s="58" t="n">
        <v>26</v>
      </c>
      <c r="G2329" s="58" t="inlineStr">
        <is>
          <t>Yes</t>
        </is>
      </c>
      <c r="H2329" s="58" t="inlineStr">
        <is>
          <t>No</t>
        </is>
      </c>
      <c r="I2329" s="58" t="inlineStr">
        <is>
          <t>Fiber optic</t>
        </is>
      </c>
      <c r="J2329" s="58" t="inlineStr">
        <is>
          <t>No</t>
        </is>
      </c>
      <c r="K2329" s="58" t="inlineStr">
        <is>
          <t>No</t>
        </is>
      </c>
      <c r="L2329" s="58" t="inlineStr">
        <is>
          <t>Yes</t>
        </is>
      </c>
      <c r="M2329" s="58" t="inlineStr">
        <is>
          <t>No</t>
        </is>
      </c>
      <c r="N2329" s="58" t="inlineStr">
        <is>
          <t>Yes</t>
        </is>
      </c>
      <c r="O2329" s="58" t="inlineStr">
        <is>
          <t>No</t>
        </is>
      </c>
      <c r="P2329" s="58" t="inlineStr">
        <is>
          <t>Month-to-month</t>
        </is>
      </c>
      <c r="Q2329" s="58" t="inlineStr">
        <is>
          <t>Yes</t>
        </is>
      </c>
      <c r="R2329" s="58" t="inlineStr">
        <is>
          <t>Credit card (automatic)</t>
        </is>
      </c>
      <c r="S2329" s="123" t="n">
        <v>85.7</v>
      </c>
      <c r="T2329" s="58" t="inlineStr">
        <is>
          <t>2067</t>
        </is>
      </c>
      <c r="U2329" s="58" t="inlineStr">
        <is>
          <t>No</t>
        </is>
      </c>
      <c r="V2329" s="123">
        <f>IFERROR(VALUE(TRIM(T2329)),S2329*F2329)</f>
        <v/>
      </c>
      <c r="W2329" s="58">
        <f>IF(F2329&lt;=12,"0-12 mo",IF(F2329&lt;=24,"13-24 mo",IF(F2329&lt;=48,"25-48 mo","49+ mo")))</f>
        <v/>
      </c>
      <c r="X2329" s="58">
        <f>IF(S2329&lt;=35.5,"Q1 Low",IF(S2329&lt;=70.35,"Q2 Mid-Low",IF(S2329&lt;=89.85,"Q3 Mid-High","Q4 High")))</f>
        <v/>
      </c>
      <c r="Y2329" s="58">
        <f>IF(U2329="Yes",1,0)</f>
        <v/>
      </c>
      <c r="Z2329" s="58">
        <f>IF(P2329="Month-to-month",1,0)+IF(M2329="No",1,0)+IF(J2329="No",1,0)+IF(I2329="Fiber optic",1,0)+IF(Q2329="Yes",1,0)</f>
        <v/>
      </c>
    </row>
    <row r="2330" ht="15" customHeight="1" s="59">
      <c r="A2330" s="58" t="inlineStr">
        <is>
          <t>4238-JSSWH</t>
        </is>
      </c>
      <c r="B2330" s="58" t="inlineStr">
        <is>
          <t>Female</t>
        </is>
      </c>
      <c r="C2330" s="58" t="n">
        <v>1</v>
      </c>
      <c r="D2330" s="58" t="inlineStr">
        <is>
          <t>Yes</t>
        </is>
      </c>
      <c r="E2330" s="58" t="inlineStr">
        <is>
          <t>No</t>
        </is>
      </c>
      <c r="F2330" s="58" t="n">
        <v>35</v>
      </c>
      <c r="G2330" s="58" t="inlineStr">
        <is>
          <t>Yes</t>
        </is>
      </c>
      <c r="H2330" s="58" t="inlineStr">
        <is>
          <t>Yes</t>
        </is>
      </c>
      <c r="I2330" s="58" t="inlineStr">
        <is>
          <t>Fiber optic</t>
        </is>
      </c>
      <c r="J2330" s="58" t="inlineStr">
        <is>
          <t>No</t>
        </is>
      </c>
      <c r="K2330" s="58" t="inlineStr">
        <is>
          <t>No</t>
        </is>
      </c>
      <c r="L2330" s="58" t="inlineStr">
        <is>
          <t>Yes</t>
        </is>
      </c>
      <c r="M2330" s="58" t="inlineStr">
        <is>
          <t>No</t>
        </is>
      </c>
      <c r="N2330" s="58" t="inlineStr">
        <is>
          <t>Yes</t>
        </is>
      </c>
      <c r="O2330" s="58" t="inlineStr">
        <is>
          <t>Yes</t>
        </is>
      </c>
      <c r="P2330" s="58" t="inlineStr">
        <is>
          <t>Month-to-month</t>
        </is>
      </c>
      <c r="Q2330" s="58" t="inlineStr">
        <is>
          <t>No</t>
        </is>
      </c>
      <c r="R2330" s="58" t="inlineStr">
        <is>
          <t>Bank transfer (automatic)</t>
        </is>
      </c>
      <c r="S2330" s="123" t="n">
        <v>102.05</v>
      </c>
      <c r="T2330" s="58" t="inlineStr">
        <is>
          <t>3452.55</t>
        </is>
      </c>
      <c r="U2330" s="58" t="inlineStr">
        <is>
          <t>No</t>
        </is>
      </c>
      <c r="V2330" s="123">
        <f>IFERROR(VALUE(TRIM(T2330)),S2330*F2330)</f>
        <v/>
      </c>
      <c r="W2330" s="58">
        <f>IF(F2330&lt;=12,"0-12 mo",IF(F2330&lt;=24,"13-24 mo",IF(F2330&lt;=48,"25-48 mo","49+ mo")))</f>
        <v/>
      </c>
      <c r="X2330" s="58">
        <f>IF(S2330&lt;=35.5,"Q1 Low",IF(S2330&lt;=70.35,"Q2 Mid-Low",IF(S2330&lt;=89.85,"Q3 Mid-High","Q4 High")))</f>
        <v/>
      </c>
      <c r="Y2330" s="58">
        <f>IF(U2330="Yes",1,0)</f>
        <v/>
      </c>
      <c r="Z2330" s="58">
        <f>IF(P2330="Month-to-month",1,0)+IF(M2330="No",1,0)+IF(J2330="No",1,0)+IF(I2330="Fiber optic",1,0)+IF(Q2330="Yes",1,0)</f>
        <v/>
      </c>
    </row>
    <row r="2331" ht="15" customHeight="1" s="59">
      <c r="A2331" s="58" t="inlineStr">
        <is>
          <t>2972-YDYUW</t>
        </is>
      </c>
      <c r="B2331" s="58" t="inlineStr">
        <is>
          <t>Female</t>
        </is>
      </c>
      <c r="C2331" s="58" t="n">
        <v>0</v>
      </c>
      <c r="D2331" s="58" t="inlineStr">
        <is>
          <t>No</t>
        </is>
      </c>
      <c r="E2331" s="58" t="inlineStr">
        <is>
          <t>No</t>
        </is>
      </c>
      <c r="F2331" s="58" t="n">
        <v>57</v>
      </c>
      <c r="G2331" s="58" t="inlineStr">
        <is>
          <t>Yes</t>
        </is>
      </c>
      <c r="H2331" s="58" t="inlineStr">
        <is>
          <t>Yes</t>
        </is>
      </c>
      <c r="I2331" s="58" t="inlineStr">
        <is>
          <t>Fiber optic</t>
        </is>
      </c>
      <c r="J2331" s="58" t="inlineStr">
        <is>
          <t>No</t>
        </is>
      </c>
      <c r="K2331" s="58" t="inlineStr">
        <is>
          <t>Yes</t>
        </is>
      </c>
      <c r="L2331" s="58" t="inlineStr">
        <is>
          <t>No</t>
        </is>
      </c>
      <c r="M2331" s="58" t="inlineStr">
        <is>
          <t>Yes</t>
        </is>
      </c>
      <c r="N2331" s="58" t="inlineStr">
        <is>
          <t>No</t>
        </is>
      </c>
      <c r="O2331" s="58" t="inlineStr">
        <is>
          <t>Yes</t>
        </is>
      </c>
      <c r="P2331" s="58" t="inlineStr">
        <is>
          <t>One year</t>
        </is>
      </c>
      <c r="Q2331" s="58" t="inlineStr">
        <is>
          <t>No</t>
        </is>
      </c>
      <c r="R2331" s="58" t="inlineStr">
        <is>
          <t>Electronic check</t>
        </is>
      </c>
      <c r="S2331" s="123" t="n">
        <v>94.7</v>
      </c>
      <c r="T2331" s="58" t="inlineStr">
        <is>
          <t>5468.95</t>
        </is>
      </c>
      <c r="U2331" s="58" t="inlineStr">
        <is>
          <t>No</t>
        </is>
      </c>
      <c r="V2331" s="123">
        <f>IFERROR(VALUE(TRIM(T2331)),S2331*F2331)</f>
        <v/>
      </c>
      <c r="W2331" s="58">
        <f>IF(F2331&lt;=12,"0-12 mo",IF(F2331&lt;=24,"13-24 mo",IF(F2331&lt;=48,"25-48 mo","49+ mo")))</f>
        <v/>
      </c>
      <c r="X2331" s="58">
        <f>IF(S2331&lt;=35.5,"Q1 Low",IF(S2331&lt;=70.35,"Q2 Mid-Low",IF(S2331&lt;=89.85,"Q3 Mid-High","Q4 High")))</f>
        <v/>
      </c>
      <c r="Y2331" s="58">
        <f>IF(U2331="Yes",1,0)</f>
        <v/>
      </c>
      <c r="Z2331" s="58">
        <f>IF(P2331="Month-to-month",1,0)+IF(M2331="No",1,0)+IF(J2331="No",1,0)+IF(I2331="Fiber optic",1,0)+IF(Q2331="Yes",1,0)</f>
        <v/>
      </c>
    </row>
    <row r="2332" ht="15" customHeight="1" s="59">
      <c r="A2332" s="58" t="inlineStr">
        <is>
          <t>1104-FEJAM</t>
        </is>
      </c>
      <c r="B2332" s="58" t="inlineStr">
        <is>
          <t>Male</t>
        </is>
      </c>
      <c r="C2332" s="58" t="n">
        <v>0</v>
      </c>
      <c r="D2332" s="58" t="inlineStr">
        <is>
          <t>Yes</t>
        </is>
      </c>
      <c r="E2332" s="58" t="inlineStr">
        <is>
          <t>Yes</t>
        </is>
      </c>
      <c r="F2332" s="58" t="n">
        <v>28</v>
      </c>
      <c r="G2332" s="58" t="inlineStr">
        <is>
          <t>Yes</t>
        </is>
      </c>
      <c r="H2332" s="58" t="inlineStr">
        <is>
          <t>Yes</t>
        </is>
      </c>
      <c r="I2332" s="58" t="inlineStr">
        <is>
          <t>DSL</t>
        </is>
      </c>
      <c r="J2332" s="58" t="inlineStr">
        <is>
          <t>No</t>
        </is>
      </c>
      <c r="K2332" s="58" t="inlineStr">
        <is>
          <t>Yes</t>
        </is>
      </c>
      <c r="L2332" s="58" t="inlineStr">
        <is>
          <t>No</t>
        </is>
      </c>
      <c r="M2332" s="58" t="inlineStr">
        <is>
          <t>No</t>
        </is>
      </c>
      <c r="N2332" s="58" t="inlineStr">
        <is>
          <t>No</t>
        </is>
      </c>
      <c r="O2332" s="58" t="inlineStr">
        <is>
          <t>Yes</t>
        </is>
      </c>
      <c r="P2332" s="58" t="inlineStr">
        <is>
          <t>Month-to-month</t>
        </is>
      </c>
      <c r="Q2332" s="58" t="inlineStr">
        <is>
          <t>No</t>
        </is>
      </c>
      <c r="R2332" s="58" t="inlineStr">
        <is>
          <t>Electronic check</t>
        </is>
      </c>
      <c r="S2332" s="123" t="n">
        <v>64.40000000000001</v>
      </c>
      <c r="T2332" s="58" t="inlineStr">
        <is>
          <t>1802.15</t>
        </is>
      </c>
      <c r="U2332" s="58" t="inlineStr">
        <is>
          <t>No</t>
        </is>
      </c>
      <c r="V2332" s="123">
        <f>IFERROR(VALUE(TRIM(T2332)),S2332*F2332)</f>
        <v/>
      </c>
      <c r="W2332" s="58">
        <f>IF(F2332&lt;=12,"0-12 mo",IF(F2332&lt;=24,"13-24 mo",IF(F2332&lt;=48,"25-48 mo","49+ mo")))</f>
        <v/>
      </c>
      <c r="X2332" s="58">
        <f>IF(S2332&lt;=35.5,"Q1 Low",IF(S2332&lt;=70.35,"Q2 Mid-Low",IF(S2332&lt;=89.85,"Q3 Mid-High","Q4 High")))</f>
        <v/>
      </c>
      <c r="Y2332" s="58">
        <f>IF(U2332="Yes",1,0)</f>
        <v/>
      </c>
      <c r="Z2332" s="58">
        <f>IF(P2332="Month-to-month",1,0)+IF(M2332="No",1,0)+IF(J2332="No",1,0)+IF(I2332="Fiber optic",1,0)+IF(Q2332="Yes",1,0)</f>
        <v/>
      </c>
    </row>
    <row r="2333" ht="15" customHeight="1" s="59">
      <c r="A2333" s="58" t="inlineStr">
        <is>
          <t>2809-ILCYT</t>
        </is>
      </c>
      <c r="B2333" s="58" t="inlineStr">
        <is>
          <t>Female</t>
        </is>
      </c>
      <c r="C2333" s="58" t="n">
        <v>0</v>
      </c>
      <c r="D2333" s="58" t="inlineStr">
        <is>
          <t>Yes</t>
        </is>
      </c>
      <c r="E2333" s="58" t="inlineStr">
        <is>
          <t>No</t>
        </is>
      </c>
      <c r="F2333" s="58" t="n">
        <v>25</v>
      </c>
      <c r="G2333" s="58" t="inlineStr">
        <is>
          <t>Yes</t>
        </is>
      </c>
      <c r="H2333" s="58" t="inlineStr">
        <is>
          <t>Yes</t>
        </is>
      </c>
      <c r="I2333" s="58" t="inlineStr">
        <is>
          <t>No</t>
        </is>
      </c>
      <c r="J2333" s="58" t="inlineStr">
        <is>
          <t>No internet service</t>
        </is>
      </c>
      <c r="K2333" s="58" t="inlineStr">
        <is>
          <t>No internet service</t>
        </is>
      </c>
      <c r="L2333" s="58" t="inlineStr">
        <is>
          <t>No internet service</t>
        </is>
      </c>
      <c r="M2333" s="58" t="inlineStr">
        <is>
          <t>No internet service</t>
        </is>
      </c>
      <c r="N2333" s="58" t="inlineStr">
        <is>
          <t>No internet service</t>
        </is>
      </c>
      <c r="O2333" s="58" t="inlineStr">
        <is>
          <t>No internet service</t>
        </is>
      </c>
      <c r="P2333" s="58" t="inlineStr">
        <is>
          <t>One year</t>
        </is>
      </c>
      <c r="Q2333" s="58" t="inlineStr">
        <is>
          <t>Yes</t>
        </is>
      </c>
      <c r="R2333" s="58" t="inlineStr">
        <is>
          <t>Mailed check</t>
        </is>
      </c>
      <c r="S2333" s="123" t="n">
        <v>26.8</v>
      </c>
      <c r="T2333" s="58" t="inlineStr">
        <is>
          <t>733.55</t>
        </is>
      </c>
      <c r="U2333" s="58" t="inlineStr">
        <is>
          <t>No</t>
        </is>
      </c>
      <c r="V2333" s="123">
        <f>IFERROR(VALUE(TRIM(T2333)),S2333*F2333)</f>
        <v/>
      </c>
      <c r="W2333" s="58">
        <f>IF(F2333&lt;=12,"0-12 mo",IF(F2333&lt;=24,"13-24 mo",IF(F2333&lt;=48,"25-48 mo","49+ mo")))</f>
        <v/>
      </c>
      <c r="X2333" s="58">
        <f>IF(S2333&lt;=35.5,"Q1 Low",IF(S2333&lt;=70.35,"Q2 Mid-Low",IF(S2333&lt;=89.85,"Q3 Mid-High","Q4 High")))</f>
        <v/>
      </c>
      <c r="Y2333" s="58">
        <f>IF(U2333="Yes",1,0)</f>
        <v/>
      </c>
      <c r="Z2333" s="58">
        <f>IF(P2333="Month-to-month",1,0)+IF(M2333="No",1,0)+IF(J2333="No",1,0)+IF(I2333="Fiber optic",1,0)+IF(Q2333="Yes",1,0)</f>
        <v/>
      </c>
    </row>
    <row r="2334" ht="15" customHeight="1" s="59">
      <c r="A2334" s="58" t="inlineStr">
        <is>
          <t>5499-ECUTN</t>
        </is>
      </c>
      <c r="B2334" s="58" t="inlineStr">
        <is>
          <t>Female</t>
        </is>
      </c>
      <c r="C2334" s="58" t="n">
        <v>0</v>
      </c>
      <c r="D2334" s="58" t="inlineStr">
        <is>
          <t>Yes</t>
        </is>
      </c>
      <c r="E2334" s="58" t="inlineStr">
        <is>
          <t>No</t>
        </is>
      </c>
      <c r="F2334" s="58" t="n">
        <v>47</v>
      </c>
      <c r="G2334" s="58" t="inlineStr">
        <is>
          <t>Yes</t>
        </is>
      </c>
      <c r="H2334" s="58" t="inlineStr">
        <is>
          <t>No</t>
        </is>
      </c>
      <c r="I2334" s="58" t="inlineStr">
        <is>
          <t>DSL</t>
        </is>
      </c>
      <c r="J2334" s="58" t="inlineStr">
        <is>
          <t>Yes</t>
        </is>
      </c>
      <c r="K2334" s="58" t="inlineStr">
        <is>
          <t>No</t>
        </is>
      </c>
      <c r="L2334" s="58" t="inlineStr">
        <is>
          <t>Yes</t>
        </is>
      </c>
      <c r="M2334" s="58" t="inlineStr">
        <is>
          <t>No</t>
        </is>
      </c>
      <c r="N2334" s="58" t="inlineStr">
        <is>
          <t>Yes</t>
        </is>
      </c>
      <c r="O2334" s="58" t="inlineStr">
        <is>
          <t>No</t>
        </is>
      </c>
      <c r="P2334" s="58" t="inlineStr">
        <is>
          <t>One year</t>
        </is>
      </c>
      <c r="Q2334" s="58" t="inlineStr">
        <is>
          <t>Yes</t>
        </is>
      </c>
      <c r="R2334" s="58" t="inlineStr">
        <is>
          <t>Credit card (automatic)</t>
        </is>
      </c>
      <c r="S2334" s="123" t="n">
        <v>66.05</v>
      </c>
      <c r="T2334" s="58" t="inlineStr">
        <is>
          <t>3021.45</t>
        </is>
      </c>
      <c r="U2334" s="58" t="inlineStr">
        <is>
          <t>No</t>
        </is>
      </c>
      <c r="V2334" s="123">
        <f>IFERROR(VALUE(TRIM(T2334)),S2334*F2334)</f>
        <v/>
      </c>
      <c r="W2334" s="58">
        <f>IF(F2334&lt;=12,"0-12 mo",IF(F2334&lt;=24,"13-24 mo",IF(F2334&lt;=48,"25-48 mo","49+ mo")))</f>
        <v/>
      </c>
      <c r="X2334" s="58">
        <f>IF(S2334&lt;=35.5,"Q1 Low",IF(S2334&lt;=70.35,"Q2 Mid-Low",IF(S2334&lt;=89.85,"Q3 Mid-High","Q4 High")))</f>
        <v/>
      </c>
      <c r="Y2334" s="58">
        <f>IF(U2334="Yes",1,0)</f>
        <v/>
      </c>
      <c r="Z2334" s="58">
        <f>IF(P2334="Month-to-month",1,0)+IF(M2334="No",1,0)+IF(J2334="No",1,0)+IF(I2334="Fiber optic",1,0)+IF(Q2334="Yes",1,0)</f>
        <v/>
      </c>
    </row>
    <row r="2335" ht="15" customHeight="1" s="59">
      <c r="A2335" s="58" t="inlineStr">
        <is>
          <t>4981-FLTMF</t>
        </is>
      </c>
      <c r="B2335" s="58" t="inlineStr">
        <is>
          <t>Female</t>
        </is>
      </c>
      <c r="C2335" s="58" t="n">
        <v>0</v>
      </c>
      <c r="D2335" s="58" t="inlineStr">
        <is>
          <t>Yes</t>
        </is>
      </c>
      <c r="E2335" s="58" t="inlineStr">
        <is>
          <t>Yes</t>
        </is>
      </c>
      <c r="F2335" s="58" t="n">
        <v>57</v>
      </c>
      <c r="G2335" s="58" t="inlineStr">
        <is>
          <t>Yes</t>
        </is>
      </c>
      <c r="H2335" s="58" t="inlineStr">
        <is>
          <t>Yes</t>
        </is>
      </c>
      <c r="I2335" s="58" t="inlineStr">
        <is>
          <t>DSL</t>
        </is>
      </c>
      <c r="J2335" s="58" t="inlineStr">
        <is>
          <t>Yes</t>
        </is>
      </c>
      <c r="K2335" s="58" t="inlineStr">
        <is>
          <t>Yes</t>
        </is>
      </c>
      <c r="L2335" s="58" t="inlineStr">
        <is>
          <t>No</t>
        </is>
      </c>
      <c r="M2335" s="58" t="inlineStr">
        <is>
          <t>Yes</t>
        </is>
      </c>
      <c r="N2335" s="58" t="inlineStr">
        <is>
          <t>No</t>
        </is>
      </c>
      <c r="O2335" s="58" t="inlineStr">
        <is>
          <t>No</t>
        </is>
      </c>
      <c r="P2335" s="58" t="inlineStr">
        <is>
          <t>Month-to-month</t>
        </is>
      </c>
      <c r="Q2335" s="58" t="inlineStr">
        <is>
          <t>No</t>
        </is>
      </c>
      <c r="R2335" s="58" t="inlineStr">
        <is>
          <t>Bank transfer (automatic)</t>
        </is>
      </c>
      <c r="S2335" s="123" t="n">
        <v>65.2</v>
      </c>
      <c r="T2335" s="58" t="inlineStr">
        <is>
          <t>3687.85</t>
        </is>
      </c>
      <c r="U2335" s="58" t="inlineStr">
        <is>
          <t>No</t>
        </is>
      </c>
      <c r="V2335" s="123">
        <f>IFERROR(VALUE(TRIM(T2335)),S2335*F2335)</f>
        <v/>
      </c>
      <c r="W2335" s="58">
        <f>IF(F2335&lt;=12,"0-12 mo",IF(F2335&lt;=24,"13-24 mo",IF(F2335&lt;=48,"25-48 mo","49+ mo")))</f>
        <v/>
      </c>
      <c r="X2335" s="58">
        <f>IF(S2335&lt;=35.5,"Q1 Low",IF(S2335&lt;=70.35,"Q2 Mid-Low",IF(S2335&lt;=89.85,"Q3 Mid-High","Q4 High")))</f>
        <v/>
      </c>
      <c r="Y2335" s="58">
        <f>IF(U2335="Yes",1,0)</f>
        <v/>
      </c>
      <c r="Z2335" s="58">
        <f>IF(P2335="Month-to-month",1,0)+IF(M2335="No",1,0)+IF(J2335="No",1,0)+IF(I2335="Fiber optic",1,0)+IF(Q2335="Yes",1,0)</f>
        <v/>
      </c>
    </row>
    <row r="2336" ht="15" customHeight="1" s="59">
      <c r="A2336" s="58" t="inlineStr">
        <is>
          <t>9121-PHQSR</t>
        </is>
      </c>
      <c r="B2336" s="58" t="inlineStr">
        <is>
          <t>Male</t>
        </is>
      </c>
      <c r="C2336" s="58" t="n">
        <v>1</v>
      </c>
      <c r="D2336" s="58" t="inlineStr">
        <is>
          <t>Yes</t>
        </is>
      </c>
      <c r="E2336" s="58" t="inlineStr">
        <is>
          <t>No</t>
        </is>
      </c>
      <c r="F2336" s="58" t="n">
        <v>16</v>
      </c>
      <c r="G2336" s="58" t="inlineStr">
        <is>
          <t>Yes</t>
        </is>
      </c>
      <c r="H2336" s="58" t="inlineStr">
        <is>
          <t>Yes</t>
        </is>
      </c>
      <c r="I2336" s="58" t="inlineStr">
        <is>
          <t>Fiber optic</t>
        </is>
      </c>
      <c r="J2336" s="58" t="inlineStr">
        <is>
          <t>No</t>
        </is>
      </c>
      <c r="K2336" s="58" t="inlineStr">
        <is>
          <t>No</t>
        </is>
      </c>
      <c r="L2336" s="58" t="inlineStr">
        <is>
          <t>No</t>
        </is>
      </c>
      <c r="M2336" s="58" t="inlineStr">
        <is>
          <t>No</t>
        </is>
      </c>
      <c r="N2336" s="58" t="inlineStr">
        <is>
          <t>Yes</t>
        </is>
      </c>
      <c r="O2336" s="58" t="inlineStr">
        <is>
          <t>No</t>
        </is>
      </c>
      <c r="P2336" s="58" t="inlineStr">
        <is>
          <t>Month-to-month</t>
        </is>
      </c>
      <c r="Q2336" s="58" t="inlineStr">
        <is>
          <t>Yes</t>
        </is>
      </c>
      <c r="R2336" s="58" t="inlineStr">
        <is>
          <t>Credit card (automatic)</t>
        </is>
      </c>
      <c r="S2336" s="123" t="n">
        <v>85.05</v>
      </c>
      <c r="T2336" s="58" t="inlineStr">
        <is>
          <t>1391.15</t>
        </is>
      </c>
      <c r="U2336" s="58" t="inlineStr">
        <is>
          <t>No</t>
        </is>
      </c>
      <c r="V2336" s="123">
        <f>IFERROR(VALUE(TRIM(T2336)),S2336*F2336)</f>
        <v/>
      </c>
      <c r="W2336" s="58">
        <f>IF(F2336&lt;=12,"0-12 mo",IF(F2336&lt;=24,"13-24 mo",IF(F2336&lt;=48,"25-48 mo","49+ mo")))</f>
        <v/>
      </c>
      <c r="X2336" s="58">
        <f>IF(S2336&lt;=35.5,"Q1 Low",IF(S2336&lt;=70.35,"Q2 Mid-Low",IF(S2336&lt;=89.85,"Q3 Mid-High","Q4 High")))</f>
        <v/>
      </c>
      <c r="Y2336" s="58">
        <f>IF(U2336="Yes",1,0)</f>
        <v/>
      </c>
      <c r="Z2336" s="58">
        <f>IF(P2336="Month-to-month",1,0)+IF(M2336="No",1,0)+IF(J2336="No",1,0)+IF(I2336="Fiber optic",1,0)+IF(Q2336="Yes",1,0)</f>
        <v/>
      </c>
    </row>
    <row r="2337" ht="15" customHeight="1" s="59">
      <c r="A2337" s="58" t="inlineStr">
        <is>
          <t>3113-IWHLC</t>
        </is>
      </c>
      <c r="B2337" s="58" t="inlineStr">
        <is>
          <t>Male</t>
        </is>
      </c>
      <c r="C2337" s="58" t="n">
        <v>0</v>
      </c>
      <c r="D2337" s="58" t="inlineStr">
        <is>
          <t>No</t>
        </is>
      </c>
      <c r="E2337" s="58" t="inlineStr">
        <is>
          <t>No</t>
        </is>
      </c>
      <c r="F2337" s="58" t="n">
        <v>5</v>
      </c>
      <c r="G2337" s="58" t="inlineStr">
        <is>
          <t>Yes</t>
        </is>
      </c>
      <c r="H2337" s="58" t="inlineStr">
        <is>
          <t>No</t>
        </is>
      </c>
      <c r="I2337" s="58" t="inlineStr">
        <is>
          <t>DSL</t>
        </is>
      </c>
      <c r="J2337" s="58" t="inlineStr">
        <is>
          <t>Yes</t>
        </is>
      </c>
      <c r="K2337" s="58" t="inlineStr">
        <is>
          <t>No</t>
        </is>
      </c>
      <c r="L2337" s="58" t="inlineStr">
        <is>
          <t>Yes</t>
        </is>
      </c>
      <c r="M2337" s="58" t="inlineStr">
        <is>
          <t>No</t>
        </is>
      </c>
      <c r="N2337" s="58" t="inlineStr">
        <is>
          <t>No</t>
        </is>
      </c>
      <c r="O2337" s="58" t="inlineStr">
        <is>
          <t>No</t>
        </is>
      </c>
      <c r="P2337" s="58" t="inlineStr">
        <is>
          <t>Month-to-month</t>
        </is>
      </c>
      <c r="Q2337" s="58" t="inlineStr">
        <is>
          <t>Yes</t>
        </is>
      </c>
      <c r="R2337" s="58" t="inlineStr">
        <is>
          <t>Mailed check</t>
        </is>
      </c>
      <c r="S2337" s="123" t="n">
        <v>55.8</v>
      </c>
      <c r="T2337" s="58" t="inlineStr">
        <is>
          <t>274.35</t>
        </is>
      </c>
      <c r="U2337" s="58" t="inlineStr">
        <is>
          <t>No</t>
        </is>
      </c>
      <c r="V2337" s="123">
        <f>IFERROR(VALUE(TRIM(T2337)),S2337*F2337)</f>
        <v/>
      </c>
      <c r="W2337" s="58">
        <f>IF(F2337&lt;=12,"0-12 mo",IF(F2337&lt;=24,"13-24 mo",IF(F2337&lt;=48,"25-48 mo","49+ mo")))</f>
        <v/>
      </c>
      <c r="X2337" s="58">
        <f>IF(S2337&lt;=35.5,"Q1 Low",IF(S2337&lt;=70.35,"Q2 Mid-Low",IF(S2337&lt;=89.85,"Q3 Mid-High","Q4 High")))</f>
        <v/>
      </c>
      <c r="Y2337" s="58">
        <f>IF(U2337="Yes",1,0)</f>
        <v/>
      </c>
      <c r="Z2337" s="58">
        <f>IF(P2337="Month-to-month",1,0)+IF(M2337="No",1,0)+IF(J2337="No",1,0)+IF(I2337="Fiber optic",1,0)+IF(Q2337="Yes",1,0)</f>
        <v/>
      </c>
    </row>
    <row r="2338" ht="15" customHeight="1" s="59">
      <c r="A2338" s="58" t="inlineStr">
        <is>
          <t>3211-ILJTT</t>
        </is>
      </c>
      <c r="B2338" s="58" t="inlineStr">
        <is>
          <t>Male</t>
        </is>
      </c>
      <c r="C2338" s="58" t="n">
        <v>0</v>
      </c>
      <c r="D2338" s="58" t="inlineStr">
        <is>
          <t>Yes</t>
        </is>
      </c>
      <c r="E2338" s="58" t="inlineStr">
        <is>
          <t>No</t>
        </is>
      </c>
      <c r="F2338" s="58" t="n">
        <v>17</v>
      </c>
      <c r="G2338" s="58" t="inlineStr">
        <is>
          <t>Yes</t>
        </is>
      </c>
      <c r="H2338" s="58" t="inlineStr">
        <is>
          <t>No</t>
        </is>
      </c>
      <c r="I2338" s="58" t="inlineStr">
        <is>
          <t>Fiber optic</t>
        </is>
      </c>
      <c r="J2338" s="58" t="inlineStr">
        <is>
          <t>No</t>
        </is>
      </c>
      <c r="K2338" s="58" t="inlineStr">
        <is>
          <t>No</t>
        </is>
      </c>
      <c r="L2338" s="58" t="inlineStr">
        <is>
          <t>No</t>
        </is>
      </c>
      <c r="M2338" s="58" t="inlineStr">
        <is>
          <t>No</t>
        </is>
      </c>
      <c r="N2338" s="58" t="inlineStr">
        <is>
          <t>No</t>
        </is>
      </c>
      <c r="O2338" s="58" t="inlineStr">
        <is>
          <t>No</t>
        </is>
      </c>
      <c r="P2338" s="58" t="inlineStr">
        <is>
          <t>Month-to-month</t>
        </is>
      </c>
      <c r="Q2338" s="58" t="inlineStr">
        <is>
          <t>Yes</t>
        </is>
      </c>
      <c r="R2338" s="58" t="inlineStr">
        <is>
          <t>Bank transfer (automatic)</t>
        </is>
      </c>
      <c r="S2338" s="123" t="n">
        <v>70.40000000000001</v>
      </c>
      <c r="T2338" s="58" t="inlineStr">
        <is>
          <t>1214.05</t>
        </is>
      </c>
      <c r="U2338" s="58" t="inlineStr">
        <is>
          <t>Yes</t>
        </is>
      </c>
      <c r="V2338" s="123">
        <f>IFERROR(VALUE(TRIM(T2338)),S2338*F2338)</f>
        <v/>
      </c>
      <c r="W2338" s="58">
        <f>IF(F2338&lt;=12,"0-12 mo",IF(F2338&lt;=24,"13-24 mo",IF(F2338&lt;=48,"25-48 mo","49+ mo")))</f>
        <v/>
      </c>
      <c r="X2338" s="58">
        <f>IF(S2338&lt;=35.5,"Q1 Low",IF(S2338&lt;=70.35,"Q2 Mid-Low",IF(S2338&lt;=89.85,"Q3 Mid-High","Q4 High")))</f>
        <v/>
      </c>
      <c r="Y2338" s="58">
        <f>IF(U2338="Yes",1,0)</f>
        <v/>
      </c>
      <c r="Z2338" s="58">
        <f>IF(P2338="Month-to-month",1,0)+IF(M2338="No",1,0)+IF(J2338="No",1,0)+IF(I2338="Fiber optic",1,0)+IF(Q2338="Yes",1,0)</f>
        <v/>
      </c>
    </row>
    <row r="2339" ht="15" customHeight="1" s="59">
      <c r="A2339" s="58" t="inlineStr">
        <is>
          <t>4612-THJBS</t>
        </is>
      </c>
      <c r="B2339" s="58" t="inlineStr">
        <is>
          <t>Female</t>
        </is>
      </c>
      <c r="C2339" s="58" t="n">
        <v>1</v>
      </c>
      <c r="D2339" s="58" t="inlineStr">
        <is>
          <t>No</t>
        </is>
      </c>
      <c r="E2339" s="58" t="inlineStr">
        <is>
          <t>No</t>
        </is>
      </c>
      <c r="F2339" s="58" t="n">
        <v>56</v>
      </c>
      <c r="G2339" s="58" t="inlineStr">
        <is>
          <t>Yes</t>
        </is>
      </c>
      <c r="H2339" s="58" t="inlineStr">
        <is>
          <t>Yes</t>
        </is>
      </c>
      <c r="I2339" s="58" t="inlineStr">
        <is>
          <t>Fiber optic</t>
        </is>
      </c>
      <c r="J2339" s="58" t="inlineStr">
        <is>
          <t>No</t>
        </is>
      </c>
      <c r="K2339" s="58" t="inlineStr">
        <is>
          <t>Yes</t>
        </is>
      </c>
      <c r="L2339" s="58" t="inlineStr">
        <is>
          <t>Yes</t>
        </is>
      </c>
      <c r="M2339" s="58" t="inlineStr">
        <is>
          <t>No</t>
        </is>
      </c>
      <c r="N2339" s="58" t="inlineStr">
        <is>
          <t>Yes</t>
        </is>
      </c>
      <c r="O2339" s="58" t="inlineStr">
        <is>
          <t>Yes</t>
        </is>
      </c>
      <c r="P2339" s="58" t="inlineStr">
        <is>
          <t>One year</t>
        </is>
      </c>
      <c r="Q2339" s="58" t="inlineStr">
        <is>
          <t>Yes</t>
        </is>
      </c>
      <c r="R2339" s="58" t="inlineStr">
        <is>
          <t>Bank transfer (automatic)</t>
        </is>
      </c>
      <c r="S2339" s="123" t="n">
        <v>104.75</v>
      </c>
      <c r="T2339" s="58" t="inlineStr">
        <is>
          <t>5510.65</t>
        </is>
      </c>
      <c r="U2339" s="58" t="inlineStr">
        <is>
          <t>Yes</t>
        </is>
      </c>
      <c r="V2339" s="123">
        <f>IFERROR(VALUE(TRIM(T2339)),S2339*F2339)</f>
        <v/>
      </c>
      <c r="W2339" s="58">
        <f>IF(F2339&lt;=12,"0-12 mo",IF(F2339&lt;=24,"13-24 mo",IF(F2339&lt;=48,"25-48 mo","49+ mo")))</f>
        <v/>
      </c>
      <c r="X2339" s="58">
        <f>IF(S2339&lt;=35.5,"Q1 Low",IF(S2339&lt;=70.35,"Q2 Mid-Low",IF(S2339&lt;=89.85,"Q3 Mid-High","Q4 High")))</f>
        <v/>
      </c>
      <c r="Y2339" s="58">
        <f>IF(U2339="Yes",1,0)</f>
        <v/>
      </c>
      <c r="Z2339" s="58">
        <f>IF(P2339="Month-to-month",1,0)+IF(M2339="No",1,0)+IF(J2339="No",1,0)+IF(I2339="Fiber optic",1,0)+IF(Q2339="Yes",1,0)</f>
        <v/>
      </c>
    </row>
    <row r="2340" ht="15" customHeight="1" s="59">
      <c r="A2340" s="58" t="inlineStr">
        <is>
          <t>4277-BWBML</t>
        </is>
      </c>
      <c r="B2340" s="58" t="inlineStr">
        <is>
          <t>Male</t>
        </is>
      </c>
      <c r="C2340" s="58" t="n">
        <v>0</v>
      </c>
      <c r="D2340" s="58" t="inlineStr">
        <is>
          <t>Yes</t>
        </is>
      </c>
      <c r="E2340" s="58" t="inlineStr">
        <is>
          <t>Yes</t>
        </is>
      </c>
      <c r="F2340" s="58" t="n">
        <v>72</v>
      </c>
      <c r="G2340" s="58" t="inlineStr">
        <is>
          <t>Yes</t>
        </is>
      </c>
      <c r="H2340" s="58" t="inlineStr">
        <is>
          <t>No</t>
        </is>
      </c>
      <c r="I2340" s="58" t="inlineStr">
        <is>
          <t>No</t>
        </is>
      </c>
      <c r="J2340" s="58" t="inlineStr">
        <is>
          <t>No internet service</t>
        </is>
      </c>
      <c r="K2340" s="58" t="inlineStr">
        <is>
          <t>No internet service</t>
        </is>
      </c>
      <c r="L2340" s="58" t="inlineStr">
        <is>
          <t>No internet service</t>
        </is>
      </c>
      <c r="M2340" s="58" t="inlineStr">
        <is>
          <t>No internet service</t>
        </is>
      </c>
      <c r="N2340" s="58" t="inlineStr">
        <is>
          <t>No internet service</t>
        </is>
      </c>
      <c r="O2340" s="58" t="inlineStr">
        <is>
          <t>No internet service</t>
        </is>
      </c>
      <c r="P2340" s="58" t="inlineStr">
        <is>
          <t>Two year</t>
        </is>
      </c>
      <c r="Q2340" s="58" t="inlineStr">
        <is>
          <t>No</t>
        </is>
      </c>
      <c r="R2340" s="58" t="inlineStr">
        <is>
          <t>Bank transfer (automatic)</t>
        </is>
      </c>
      <c r="S2340" s="123" t="n">
        <v>19.95</v>
      </c>
      <c r="T2340" s="58" t="inlineStr">
        <is>
          <t>1322.85</t>
        </is>
      </c>
      <c r="U2340" s="58" t="inlineStr">
        <is>
          <t>No</t>
        </is>
      </c>
      <c r="V2340" s="123">
        <f>IFERROR(VALUE(TRIM(T2340)),S2340*F2340)</f>
        <v/>
      </c>
      <c r="W2340" s="58">
        <f>IF(F2340&lt;=12,"0-12 mo",IF(F2340&lt;=24,"13-24 mo",IF(F2340&lt;=48,"25-48 mo","49+ mo")))</f>
        <v/>
      </c>
      <c r="X2340" s="58">
        <f>IF(S2340&lt;=35.5,"Q1 Low",IF(S2340&lt;=70.35,"Q2 Mid-Low",IF(S2340&lt;=89.85,"Q3 Mid-High","Q4 High")))</f>
        <v/>
      </c>
      <c r="Y2340" s="58">
        <f>IF(U2340="Yes",1,0)</f>
        <v/>
      </c>
      <c r="Z2340" s="58">
        <f>IF(P2340="Month-to-month",1,0)+IF(M2340="No",1,0)+IF(J2340="No",1,0)+IF(I2340="Fiber optic",1,0)+IF(Q2340="Yes",1,0)</f>
        <v/>
      </c>
    </row>
    <row r="2341" ht="15" customHeight="1" s="59">
      <c r="A2341" s="58" t="inlineStr">
        <is>
          <t>4094-NSEDU</t>
        </is>
      </c>
      <c r="B2341" s="58" t="inlineStr">
        <is>
          <t>Female</t>
        </is>
      </c>
      <c r="C2341" s="58" t="n">
        <v>1</v>
      </c>
      <c r="D2341" s="58" t="inlineStr">
        <is>
          <t>No</t>
        </is>
      </c>
      <c r="E2341" s="58" t="inlineStr">
        <is>
          <t>No</t>
        </is>
      </c>
      <c r="F2341" s="58" t="n">
        <v>21</v>
      </c>
      <c r="G2341" s="58" t="inlineStr">
        <is>
          <t>Yes</t>
        </is>
      </c>
      <c r="H2341" s="58" t="inlineStr">
        <is>
          <t>Yes</t>
        </is>
      </c>
      <c r="I2341" s="58" t="inlineStr">
        <is>
          <t>Fiber optic</t>
        </is>
      </c>
      <c r="J2341" s="58" t="inlineStr">
        <is>
          <t>No</t>
        </is>
      </c>
      <c r="K2341" s="58" t="inlineStr">
        <is>
          <t>No</t>
        </is>
      </c>
      <c r="L2341" s="58" t="inlineStr">
        <is>
          <t>No</t>
        </is>
      </c>
      <c r="M2341" s="58" t="inlineStr">
        <is>
          <t>No</t>
        </is>
      </c>
      <c r="N2341" s="58" t="inlineStr">
        <is>
          <t>Yes</t>
        </is>
      </c>
      <c r="O2341" s="58" t="inlineStr">
        <is>
          <t>Yes</t>
        </is>
      </c>
      <c r="P2341" s="58" t="inlineStr">
        <is>
          <t>Month-to-month</t>
        </is>
      </c>
      <c r="Q2341" s="58" t="inlineStr">
        <is>
          <t>Yes</t>
        </is>
      </c>
      <c r="R2341" s="58" t="inlineStr">
        <is>
          <t>Electronic check</t>
        </is>
      </c>
      <c r="S2341" s="123" t="n">
        <v>94.25</v>
      </c>
      <c r="T2341" s="58" t="inlineStr">
        <is>
          <t>1973.75</t>
        </is>
      </c>
      <c r="U2341" s="58" t="inlineStr">
        <is>
          <t>Yes</t>
        </is>
      </c>
      <c r="V2341" s="123">
        <f>IFERROR(VALUE(TRIM(T2341)),S2341*F2341)</f>
        <v/>
      </c>
      <c r="W2341" s="58">
        <f>IF(F2341&lt;=12,"0-12 mo",IF(F2341&lt;=24,"13-24 mo",IF(F2341&lt;=48,"25-48 mo","49+ mo")))</f>
        <v/>
      </c>
      <c r="X2341" s="58">
        <f>IF(S2341&lt;=35.5,"Q1 Low",IF(S2341&lt;=70.35,"Q2 Mid-Low",IF(S2341&lt;=89.85,"Q3 Mid-High","Q4 High")))</f>
        <v/>
      </c>
      <c r="Y2341" s="58">
        <f>IF(U2341="Yes",1,0)</f>
        <v/>
      </c>
      <c r="Z2341" s="58">
        <f>IF(P2341="Month-to-month",1,0)+IF(M2341="No",1,0)+IF(J2341="No",1,0)+IF(I2341="Fiber optic",1,0)+IF(Q2341="Yes",1,0)</f>
        <v/>
      </c>
    </row>
    <row r="2342" ht="15" customHeight="1" s="59">
      <c r="A2342" s="58" t="inlineStr">
        <is>
          <t>0234-TEVTT</t>
        </is>
      </c>
      <c r="B2342" s="58" t="inlineStr">
        <is>
          <t>Female</t>
        </is>
      </c>
      <c r="C2342" s="58" t="n">
        <v>0</v>
      </c>
      <c r="D2342" s="58" t="inlineStr">
        <is>
          <t>Yes</t>
        </is>
      </c>
      <c r="E2342" s="58" t="inlineStr">
        <is>
          <t>Yes</t>
        </is>
      </c>
      <c r="F2342" s="58" t="n">
        <v>48</v>
      </c>
      <c r="G2342" s="58" t="inlineStr">
        <is>
          <t>No</t>
        </is>
      </c>
      <c r="H2342" s="58" t="inlineStr">
        <is>
          <t>No phone service</t>
        </is>
      </c>
      <c r="I2342" s="58" t="inlineStr">
        <is>
          <t>DSL</t>
        </is>
      </c>
      <c r="J2342" s="58" t="inlineStr">
        <is>
          <t>Yes</t>
        </is>
      </c>
      <c r="K2342" s="58" t="inlineStr">
        <is>
          <t>No</t>
        </is>
      </c>
      <c r="L2342" s="58" t="inlineStr">
        <is>
          <t>Yes</t>
        </is>
      </c>
      <c r="M2342" s="58" t="inlineStr">
        <is>
          <t>No</t>
        </is>
      </c>
      <c r="N2342" s="58" t="inlineStr">
        <is>
          <t>No</t>
        </is>
      </c>
      <c r="O2342" s="58" t="inlineStr">
        <is>
          <t>Yes</t>
        </is>
      </c>
      <c r="P2342" s="58" t="inlineStr">
        <is>
          <t>One year</t>
        </is>
      </c>
      <c r="Q2342" s="58" t="inlineStr">
        <is>
          <t>No</t>
        </is>
      </c>
      <c r="R2342" s="58" t="inlineStr">
        <is>
          <t>Credit card (automatic)</t>
        </is>
      </c>
      <c r="S2342" s="123" t="n">
        <v>45</v>
      </c>
      <c r="T2342" s="58" t="inlineStr">
        <is>
          <t>2196.3</t>
        </is>
      </c>
      <c r="U2342" s="58" t="inlineStr">
        <is>
          <t>No</t>
        </is>
      </c>
      <c r="V2342" s="123">
        <f>IFERROR(VALUE(TRIM(T2342)),S2342*F2342)</f>
        <v/>
      </c>
      <c r="W2342" s="58">
        <f>IF(F2342&lt;=12,"0-12 mo",IF(F2342&lt;=24,"13-24 mo",IF(F2342&lt;=48,"25-48 mo","49+ mo")))</f>
        <v/>
      </c>
      <c r="X2342" s="58">
        <f>IF(S2342&lt;=35.5,"Q1 Low",IF(S2342&lt;=70.35,"Q2 Mid-Low",IF(S2342&lt;=89.85,"Q3 Mid-High","Q4 High")))</f>
        <v/>
      </c>
      <c r="Y2342" s="58">
        <f>IF(U2342="Yes",1,0)</f>
        <v/>
      </c>
      <c r="Z2342" s="58">
        <f>IF(P2342="Month-to-month",1,0)+IF(M2342="No",1,0)+IF(J2342="No",1,0)+IF(I2342="Fiber optic",1,0)+IF(Q2342="Yes",1,0)</f>
        <v/>
      </c>
    </row>
    <row r="2343" ht="15" customHeight="1" s="59">
      <c r="A2343" s="58" t="inlineStr">
        <is>
          <t>4304-TSPVK</t>
        </is>
      </c>
      <c r="B2343" s="58" t="inlineStr">
        <is>
          <t>Female</t>
        </is>
      </c>
      <c r="C2343" s="58" t="n">
        <v>0</v>
      </c>
      <c r="D2343" s="58" t="inlineStr">
        <is>
          <t>Yes</t>
        </is>
      </c>
      <c r="E2343" s="58" t="inlineStr">
        <is>
          <t>No</t>
        </is>
      </c>
      <c r="F2343" s="58" t="n">
        <v>68</v>
      </c>
      <c r="G2343" s="58" t="inlineStr">
        <is>
          <t>Yes</t>
        </is>
      </c>
      <c r="H2343" s="58" t="inlineStr">
        <is>
          <t>Yes</t>
        </is>
      </c>
      <c r="I2343" s="58" t="inlineStr">
        <is>
          <t>Fiber optic</t>
        </is>
      </c>
      <c r="J2343" s="58" t="inlineStr">
        <is>
          <t>Yes</t>
        </is>
      </c>
      <c r="K2343" s="58" t="inlineStr">
        <is>
          <t>Yes</t>
        </is>
      </c>
      <c r="L2343" s="58" t="inlineStr">
        <is>
          <t>Yes</t>
        </is>
      </c>
      <c r="M2343" s="58" t="inlineStr">
        <is>
          <t>Yes</t>
        </is>
      </c>
      <c r="N2343" s="58" t="inlineStr">
        <is>
          <t>Yes</t>
        </is>
      </c>
      <c r="O2343" s="58" t="inlineStr">
        <is>
          <t>Yes</t>
        </is>
      </c>
      <c r="P2343" s="58" t="inlineStr">
        <is>
          <t>Two year</t>
        </is>
      </c>
      <c r="Q2343" s="58" t="inlineStr">
        <is>
          <t>No</t>
        </is>
      </c>
      <c r="R2343" s="58" t="inlineStr">
        <is>
          <t>Bank transfer (automatic)</t>
        </is>
      </c>
      <c r="S2343" s="123" t="n">
        <v>114.9</v>
      </c>
      <c r="T2343" s="58" t="inlineStr">
        <is>
          <t>7843.55</t>
        </is>
      </c>
      <c r="U2343" s="58" t="inlineStr">
        <is>
          <t>No</t>
        </is>
      </c>
      <c r="V2343" s="123">
        <f>IFERROR(VALUE(TRIM(T2343)),S2343*F2343)</f>
        <v/>
      </c>
      <c r="W2343" s="58">
        <f>IF(F2343&lt;=12,"0-12 mo",IF(F2343&lt;=24,"13-24 mo",IF(F2343&lt;=48,"25-48 mo","49+ mo")))</f>
        <v/>
      </c>
      <c r="X2343" s="58">
        <f>IF(S2343&lt;=35.5,"Q1 Low",IF(S2343&lt;=70.35,"Q2 Mid-Low",IF(S2343&lt;=89.85,"Q3 Mid-High","Q4 High")))</f>
        <v/>
      </c>
      <c r="Y2343" s="58">
        <f>IF(U2343="Yes",1,0)</f>
        <v/>
      </c>
      <c r="Z2343" s="58">
        <f>IF(P2343="Month-to-month",1,0)+IF(M2343="No",1,0)+IF(J2343="No",1,0)+IF(I2343="Fiber optic",1,0)+IF(Q2343="Yes",1,0)</f>
        <v/>
      </c>
    </row>
    <row r="2344" ht="15" customHeight="1" s="59">
      <c r="A2344" s="58" t="inlineStr">
        <is>
          <t>1552-AAGRX</t>
        </is>
      </c>
      <c r="B2344" s="58" t="inlineStr">
        <is>
          <t>Female</t>
        </is>
      </c>
      <c r="C2344" s="58" t="n">
        <v>0</v>
      </c>
      <c r="D2344" s="58" t="inlineStr">
        <is>
          <t>No</t>
        </is>
      </c>
      <c r="E2344" s="58" t="inlineStr">
        <is>
          <t>No</t>
        </is>
      </c>
      <c r="F2344" s="58" t="n">
        <v>30</v>
      </c>
      <c r="G2344" s="58" t="inlineStr">
        <is>
          <t>Yes</t>
        </is>
      </c>
      <c r="H2344" s="58" t="inlineStr">
        <is>
          <t>Yes</t>
        </is>
      </c>
      <c r="I2344" s="58" t="inlineStr">
        <is>
          <t>Fiber optic</t>
        </is>
      </c>
      <c r="J2344" s="58" t="inlineStr">
        <is>
          <t>Yes</t>
        </is>
      </c>
      <c r="K2344" s="58" t="inlineStr">
        <is>
          <t>No</t>
        </is>
      </c>
      <c r="L2344" s="58" t="inlineStr">
        <is>
          <t>No</t>
        </is>
      </c>
      <c r="M2344" s="58" t="inlineStr">
        <is>
          <t>Yes</t>
        </is>
      </c>
      <c r="N2344" s="58" t="inlineStr">
        <is>
          <t>Yes</t>
        </is>
      </c>
      <c r="O2344" s="58" t="inlineStr">
        <is>
          <t>Yes</t>
        </is>
      </c>
      <c r="P2344" s="58" t="inlineStr">
        <is>
          <t>Month-to-month</t>
        </is>
      </c>
      <c r="Q2344" s="58" t="inlineStr">
        <is>
          <t>No</t>
        </is>
      </c>
      <c r="R2344" s="58" t="inlineStr">
        <is>
          <t>Bank transfer (automatic)</t>
        </is>
      </c>
      <c r="S2344" s="123" t="n">
        <v>106.4</v>
      </c>
      <c r="T2344" s="58" t="inlineStr">
        <is>
          <t>3211.9</t>
        </is>
      </c>
      <c r="U2344" s="58" t="inlineStr">
        <is>
          <t>No</t>
        </is>
      </c>
      <c r="V2344" s="123">
        <f>IFERROR(VALUE(TRIM(T2344)),S2344*F2344)</f>
        <v/>
      </c>
      <c r="W2344" s="58">
        <f>IF(F2344&lt;=12,"0-12 mo",IF(F2344&lt;=24,"13-24 mo",IF(F2344&lt;=48,"25-48 mo","49+ mo")))</f>
        <v/>
      </c>
      <c r="X2344" s="58">
        <f>IF(S2344&lt;=35.5,"Q1 Low",IF(S2344&lt;=70.35,"Q2 Mid-Low",IF(S2344&lt;=89.85,"Q3 Mid-High","Q4 High")))</f>
        <v/>
      </c>
      <c r="Y2344" s="58">
        <f>IF(U2344="Yes",1,0)</f>
        <v/>
      </c>
      <c r="Z2344" s="58">
        <f>IF(P2344="Month-to-month",1,0)+IF(M2344="No",1,0)+IF(J2344="No",1,0)+IF(I2344="Fiber optic",1,0)+IF(Q2344="Yes",1,0)</f>
        <v/>
      </c>
    </row>
    <row r="2345" ht="15" customHeight="1" s="59">
      <c r="A2345" s="58" t="inlineStr">
        <is>
          <t>2637-FKFSY</t>
        </is>
      </c>
      <c r="B2345" s="58" t="inlineStr">
        <is>
          <t>Female</t>
        </is>
      </c>
      <c r="C2345" s="58" t="n">
        <v>0</v>
      </c>
      <c r="D2345" s="58" t="inlineStr">
        <is>
          <t>Yes</t>
        </is>
      </c>
      <c r="E2345" s="58" t="inlineStr">
        <is>
          <t>No</t>
        </is>
      </c>
      <c r="F2345" s="58" t="n">
        <v>3</v>
      </c>
      <c r="G2345" s="58" t="inlineStr">
        <is>
          <t>Yes</t>
        </is>
      </c>
      <c r="H2345" s="58" t="inlineStr">
        <is>
          <t>No</t>
        </is>
      </c>
      <c r="I2345" s="58" t="inlineStr">
        <is>
          <t>DSL</t>
        </is>
      </c>
      <c r="J2345" s="58" t="inlineStr">
        <is>
          <t>No</t>
        </is>
      </c>
      <c r="K2345" s="58" t="inlineStr">
        <is>
          <t>No</t>
        </is>
      </c>
      <c r="L2345" s="58" t="inlineStr">
        <is>
          <t>No</t>
        </is>
      </c>
      <c r="M2345" s="58" t="inlineStr">
        <is>
          <t>No</t>
        </is>
      </c>
      <c r="N2345" s="58" t="inlineStr">
        <is>
          <t>No</t>
        </is>
      </c>
      <c r="O2345" s="58" t="inlineStr">
        <is>
          <t>No</t>
        </is>
      </c>
      <c r="P2345" s="58" t="inlineStr">
        <is>
          <t>Month-to-month</t>
        </is>
      </c>
      <c r="Q2345" s="58" t="inlineStr">
        <is>
          <t>Yes</t>
        </is>
      </c>
      <c r="R2345" s="58" t="inlineStr">
        <is>
          <t>Mailed check</t>
        </is>
      </c>
      <c r="S2345" s="123" t="n">
        <v>46.1</v>
      </c>
      <c r="T2345" s="58" t="inlineStr">
        <is>
          <t>130.15</t>
        </is>
      </c>
      <c r="U2345" s="58" t="inlineStr">
        <is>
          <t>No</t>
        </is>
      </c>
      <c r="V2345" s="123">
        <f>IFERROR(VALUE(TRIM(T2345)),S2345*F2345)</f>
        <v/>
      </c>
      <c r="W2345" s="58">
        <f>IF(F2345&lt;=12,"0-12 mo",IF(F2345&lt;=24,"13-24 mo",IF(F2345&lt;=48,"25-48 mo","49+ mo")))</f>
        <v/>
      </c>
      <c r="X2345" s="58">
        <f>IF(S2345&lt;=35.5,"Q1 Low",IF(S2345&lt;=70.35,"Q2 Mid-Low",IF(S2345&lt;=89.85,"Q3 Mid-High","Q4 High")))</f>
        <v/>
      </c>
      <c r="Y2345" s="58">
        <f>IF(U2345="Yes",1,0)</f>
        <v/>
      </c>
      <c r="Z2345" s="58">
        <f>IF(P2345="Month-to-month",1,0)+IF(M2345="No",1,0)+IF(J2345="No",1,0)+IF(I2345="Fiber optic",1,0)+IF(Q2345="Yes",1,0)</f>
        <v/>
      </c>
    </row>
    <row r="2346" ht="15" customHeight="1" s="59">
      <c r="A2346" s="58" t="inlineStr">
        <is>
          <t>9796-MVYXX</t>
        </is>
      </c>
      <c r="B2346" s="58" t="inlineStr">
        <is>
          <t>Female</t>
        </is>
      </c>
      <c r="C2346" s="58" t="n">
        <v>1</v>
      </c>
      <c r="D2346" s="58" t="inlineStr">
        <is>
          <t>No</t>
        </is>
      </c>
      <c r="E2346" s="58" t="inlineStr">
        <is>
          <t>No</t>
        </is>
      </c>
      <c r="F2346" s="58" t="n">
        <v>14</v>
      </c>
      <c r="G2346" s="58" t="inlineStr">
        <is>
          <t>No</t>
        </is>
      </c>
      <c r="H2346" s="58" t="inlineStr">
        <is>
          <t>No phone service</t>
        </is>
      </c>
      <c r="I2346" s="58" t="inlineStr">
        <is>
          <t>DSL</t>
        </is>
      </c>
      <c r="J2346" s="58" t="inlineStr">
        <is>
          <t>Yes</t>
        </is>
      </c>
      <c r="K2346" s="58" t="inlineStr">
        <is>
          <t>No</t>
        </is>
      </c>
      <c r="L2346" s="58" t="inlineStr">
        <is>
          <t>Yes</t>
        </is>
      </c>
      <c r="M2346" s="58" t="inlineStr">
        <is>
          <t>Yes</t>
        </is>
      </c>
      <c r="N2346" s="58" t="inlineStr">
        <is>
          <t>No</t>
        </is>
      </c>
      <c r="O2346" s="58" t="inlineStr">
        <is>
          <t>No</t>
        </is>
      </c>
      <c r="P2346" s="58" t="inlineStr">
        <is>
          <t>Two year</t>
        </is>
      </c>
      <c r="Q2346" s="58" t="inlineStr">
        <is>
          <t>No</t>
        </is>
      </c>
      <c r="R2346" s="58" t="inlineStr">
        <is>
          <t>Mailed check</t>
        </is>
      </c>
      <c r="S2346" s="123" t="n">
        <v>39.7</v>
      </c>
      <c r="T2346" s="58" t="inlineStr">
        <is>
          <t>692.35</t>
        </is>
      </c>
      <c r="U2346" s="58" t="inlineStr">
        <is>
          <t>No</t>
        </is>
      </c>
      <c r="V2346" s="123">
        <f>IFERROR(VALUE(TRIM(T2346)),S2346*F2346)</f>
        <v/>
      </c>
      <c r="W2346" s="58">
        <f>IF(F2346&lt;=12,"0-12 mo",IF(F2346&lt;=24,"13-24 mo",IF(F2346&lt;=48,"25-48 mo","49+ mo")))</f>
        <v/>
      </c>
      <c r="X2346" s="58">
        <f>IF(S2346&lt;=35.5,"Q1 Low",IF(S2346&lt;=70.35,"Q2 Mid-Low",IF(S2346&lt;=89.85,"Q3 Mid-High","Q4 High")))</f>
        <v/>
      </c>
      <c r="Y2346" s="58">
        <f>IF(U2346="Yes",1,0)</f>
        <v/>
      </c>
      <c r="Z2346" s="58">
        <f>IF(P2346="Month-to-month",1,0)+IF(M2346="No",1,0)+IF(J2346="No",1,0)+IF(I2346="Fiber optic",1,0)+IF(Q2346="Yes",1,0)</f>
        <v/>
      </c>
    </row>
    <row r="2347" ht="15" customHeight="1" s="59">
      <c r="A2347" s="58" t="inlineStr">
        <is>
          <t>7874-ECPQJ</t>
        </is>
      </c>
      <c r="B2347" s="58" t="inlineStr">
        <is>
          <t>Female</t>
        </is>
      </c>
      <c r="C2347" s="58" t="n">
        <v>0</v>
      </c>
      <c r="D2347" s="58" t="inlineStr">
        <is>
          <t>No</t>
        </is>
      </c>
      <c r="E2347" s="58" t="inlineStr">
        <is>
          <t>Yes</t>
        </is>
      </c>
      <c r="F2347" s="58" t="n">
        <v>4</v>
      </c>
      <c r="G2347" s="58" t="inlineStr">
        <is>
          <t>Yes</t>
        </is>
      </c>
      <c r="H2347" s="58" t="inlineStr">
        <is>
          <t>No</t>
        </is>
      </c>
      <c r="I2347" s="58" t="inlineStr">
        <is>
          <t>No</t>
        </is>
      </c>
      <c r="J2347" s="58" t="inlineStr">
        <is>
          <t>No internet service</t>
        </is>
      </c>
      <c r="K2347" s="58" t="inlineStr">
        <is>
          <t>No internet service</t>
        </is>
      </c>
      <c r="L2347" s="58" t="inlineStr">
        <is>
          <t>No internet service</t>
        </is>
      </c>
      <c r="M2347" s="58" t="inlineStr">
        <is>
          <t>No internet service</t>
        </is>
      </c>
      <c r="N2347" s="58" t="inlineStr">
        <is>
          <t>No internet service</t>
        </is>
      </c>
      <c r="O2347" s="58" t="inlineStr">
        <is>
          <t>No internet service</t>
        </is>
      </c>
      <c r="P2347" s="58" t="inlineStr">
        <is>
          <t>Month-to-month</t>
        </is>
      </c>
      <c r="Q2347" s="58" t="inlineStr">
        <is>
          <t>Yes</t>
        </is>
      </c>
      <c r="R2347" s="58" t="inlineStr">
        <is>
          <t>Bank transfer (automatic)</t>
        </is>
      </c>
      <c r="S2347" s="123" t="n">
        <v>20.05</v>
      </c>
      <c r="T2347" s="58" t="inlineStr">
        <is>
          <t>85.5</t>
        </is>
      </c>
      <c r="U2347" s="58" t="inlineStr">
        <is>
          <t>No</t>
        </is>
      </c>
      <c r="V2347" s="123">
        <f>IFERROR(VALUE(TRIM(T2347)),S2347*F2347)</f>
        <v/>
      </c>
      <c r="W2347" s="58">
        <f>IF(F2347&lt;=12,"0-12 mo",IF(F2347&lt;=24,"13-24 mo",IF(F2347&lt;=48,"25-48 mo","49+ mo")))</f>
        <v/>
      </c>
      <c r="X2347" s="58">
        <f>IF(S2347&lt;=35.5,"Q1 Low",IF(S2347&lt;=70.35,"Q2 Mid-Low",IF(S2347&lt;=89.85,"Q3 Mid-High","Q4 High")))</f>
        <v/>
      </c>
      <c r="Y2347" s="58">
        <f>IF(U2347="Yes",1,0)</f>
        <v/>
      </c>
      <c r="Z2347" s="58">
        <f>IF(P2347="Month-to-month",1,0)+IF(M2347="No",1,0)+IF(J2347="No",1,0)+IF(I2347="Fiber optic",1,0)+IF(Q2347="Yes",1,0)</f>
        <v/>
      </c>
    </row>
    <row r="2348" ht="15" customHeight="1" s="59">
      <c r="A2348" s="58" t="inlineStr">
        <is>
          <t>0020-INWCK</t>
        </is>
      </c>
      <c r="B2348" s="58" t="inlineStr">
        <is>
          <t>Female</t>
        </is>
      </c>
      <c r="C2348" s="58" t="n">
        <v>0</v>
      </c>
      <c r="D2348" s="58" t="inlineStr">
        <is>
          <t>Yes</t>
        </is>
      </c>
      <c r="E2348" s="58" t="inlineStr">
        <is>
          <t>Yes</t>
        </is>
      </c>
      <c r="F2348" s="58" t="n">
        <v>71</v>
      </c>
      <c r="G2348" s="58" t="inlineStr">
        <is>
          <t>Yes</t>
        </is>
      </c>
      <c r="H2348" s="58" t="inlineStr">
        <is>
          <t>Yes</t>
        </is>
      </c>
      <c r="I2348" s="58" t="inlineStr">
        <is>
          <t>Fiber optic</t>
        </is>
      </c>
      <c r="J2348" s="58" t="inlineStr">
        <is>
          <t>No</t>
        </is>
      </c>
      <c r="K2348" s="58" t="inlineStr">
        <is>
          <t>Yes</t>
        </is>
      </c>
      <c r="L2348" s="58" t="inlineStr">
        <is>
          <t>Yes</t>
        </is>
      </c>
      <c r="M2348" s="58" t="inlineStr">
        <is>
          <t>No</t>
        </is>
      </c>
      <c r="N2348" s="58" t="inlineStr">
        <is>
          <t>No</t>
        </is>
      </c>
      <c r="O2348" s="58" t="inlineStr">
        <is>
          <t>Yes</t>
        </is>
      </c>
      <c r="P2348" s="58" t="inlineStr">
        <is>
          <t>Two year</t>
        </is>
      </c>
      <c r="Q2348" s="58" t="inlineStr">
        <is>
          <t>Yes</t>
        </is>
      </c>
      <c r="R2348" s="58" t="inlineStr">
        <is>
          <t>Credit card (automatic)</t>
        </is>
      </c>
      <c r="S2348" s="123" t="n">
        <v>95.75</v>
      </c>
      <c r="T2348" s="58" t="inlineStr">
        <is>
          <t>6849.4</t>
        </is>
      </c>
      <c r="U2348" s="58" t="inlineStr">
        <is>
          <t>No</t>
        </is>
      </c>
      <c r="V2348" s="123">
        <f>IFERROR(VALUE(TRIM(T2348)),S2348*F2348)</f>
        <v/>
      </c>
      <c r="W2348" s="58">
        <f>IF(F2348&lt;=12,"0-12 mo",IF(F2348&lt;=24,"13-24 mo",IF(F2348&lt;=48,"25-48 mo","49+ mo")))</f>
        <v/>
      </c>
      <c r="X2348" s="58">
        <f>IF(S2348&lt;=35.5,"Q1 Low",IF(S2348&lt;=70.35,"Q2 Mid-Low",IF(S2348&lt;=89.85,"Q3 Mid-High","Q4 High")))</f>
        <v/>
      </c>
      <c r="Y2348" s="58">
        <f>IF(U2348="Yes",1,0)</f>
        <v/>
      </c>
      <c r="Z2348" s="58">
        <f>IF(P2348="Month-to-month",1,0)+IF(M2348="No",1,0)+IF(J2348="No",1,0)+IF(I2348="Fiber optic",1,0)+IF(Q2348="Yes",1,0)</f>
        <v/>
      </c>
    </row>
    <row r="2349" ht="15" customHeight="1" s="59">
      <c r="A2349" s="58" t="inlineStr">
        <is>
          <t>7089-RKVSZ</t>
        </is>
      </c>
      <c r="B2349" s="58" t="inlineStr">
        <is>
          <t>Male</t>
        </is>
      </c>
      <c r="C2349" s="58" t="n">
        <v>0</v>
      </c>
      <c r="D2349" s="58" t="inlineStr">
        <is>
          <t>Yes</t>
        </is>
      </c>
      <c r="E2349" s="58" t="inlineStr">
        <is>
          <t>Yes</t>
        </is>
      </c>
      <c r="F2349" s="58" t="n">
        <v>8</v>
      </c>
      <c r="G2349" s="58" t="inlineStr">
        <is>
          <t>Yes</t>
        </is>
      </c>
      <c r="H2349" s="58" t="inlineStr">
        <is>
          <t>Yes</t>
        </is>
      </c>
      <c r="I2349" s="58" t="inlineStr">
        <is>
          <t>No</t>
        </is>
      </c>
      <c r="J2349" s="58" t="inlineStr">
        <is>
          <t>No internet service</t>
        </is>
      </c>
      <c r="K2349" s="58" t="inlineStr">
        <is>
          <t>No internet service</t>
        </is>
      </c>
      <c r="L2349" s="58" t="inlineStr">
        <is>
          <t>No internet service</t>
        </is>
      </c>
      <c r="M2349" s="58" t="inlineStr">
        <is>
          <t>No internet service</t>
        </is>
      </c>
      <c r="N2349" s="58" t="inlineStr">
        <is>
          <t>No internet service</t>
        </is>
      </c>
      <c r="O2349" s="58" t="inlineStr">
        <is>
          <t>No internet service</t>
        </is>
      </c>
      <c r="P2349" s="58" t="inlineStr">
        <is>
          <t>One year</t>
        </is>
      </c>
      <c r="Q2349" s="58" t="inlineStr">
        <is>
          <t>No</t>
        </is>
      </c>
      <c r="R2349" s="58" t="inlineStr">
        <is>
          <t>Mailed check</t>
        </is>
      </c>
      <c r="S2349" s="123" t="n">
        <v>24.4</v>
      </c>
      <c r="T2349" s="58" t="inlineStr">
        <is>
          <t>203.95</t>
        </is>
      </c>
      <c r="U2349" s="58" t="inlineStr">
        <is>
          <t>No</t>
        </is>
      </c>
      <c r="V2349" s="123">
        <f>IFERROR(VALUE(TRIM(T2349)),S2349*F2349)</f>
        <v/>
      </c>
      <c r="W2349" s="58">
        <f>IF(F2349&lt;=12,"0-12 mo",IF(F2349&lt;=24,"13-24 mo",IF(F2349&lt;=48,"25-48 mo","49+ mo")))</f>
        <v/>
      </c>
      <c r="X2349" s="58">
        <f>IF(S2349&lt;=35.5,"Q1 Low",IF(S2349&lt;=70.35,"Q2 Mid-Low",IF(S2349&lt;=89.85,"Q3 Mid-High","Q4 High")))</f>
        <v/>
      </c>
      <c r="Y2349" s="58">
        <f>IF(U2349="Yes",1,0)</f>
        <v/>
      </c>
      <c r="Z2349" s="58">
        <f>IF(P2349="Month-to-month",1,0)+IF(M2349="No",1,0)+IF(J2349="No",1,0)+IF(I2349="Fiber optic",1,0)+IF(Q2349="Yes",1,0)</f>
        <v/>
      </c>
    </row>
    <row r="2350" ht="15" customHeight="1" s="59">
      <c r="A2350" s="58" t="inlineStr">
        <is>
          <t>2683-JXWQQ</t>
        </is>
      </c>
      <c r="B2350" s="58" t="inlineStr">
        <is>
          <t>Male</t>
        </is>
      </c>
      <c r="C2350" s="58" t="n">
        <v>0</v>
      </c>
      <c r="D2350" s="58" t="inlineStr">
        <is>
          <t>Yes</t>
        </is>
      </c>
      <c r="E2350" s="58" t="inlineStr">
        <is>
          <t>Yes</t>
        </is>
      </c>
      <c r="F2350" s="58" t="n">
        <v>61</v>
      </c>
      <c r="G2350" s="58" t="inlineStr">
        <is>
          <t>No</t>
        </is>
      </c>
      <c r="H2350" s="58" t="inlineStr">
        <is>
          <t>No phone service</t>
        </is>
      </c>
      <c r="I2350" s="58" t="inlineStr">
        <is>
          <t>DSL</t>
        </is>
      </c>
      <c r="J2350" s="58" t="inlineStr">
        <is>
          <t>Yes</t>
        </is>
      </c>
      <c r="K2350" s="58" t="inlineStr">
        <is>
          <t>No</t>
        </is>
      </c>
      <c r="L2350" s="58" t="inlineStr">
        <is>
          <t>Yes</t>
        </is>
      </c>
      <c r="M2350" s="58" t="inlineStr">
        <is>
          <t>No</t>
        </is>
      </c>
      <c r="N2350" s="58" t="inlineStr">
        <is>
          <t>No</t>
        </is>
      </c>
      <c r="O2350" s="58" t="inlineStr">
        <is>
          <t>No</t>
        </is>
      </c>
      <c r="P2350" s="58" t="inlineStr">
        <is>
          <t>Month-to-month</t>
        </is>
      </c>
      <c r="Q2350" s="58" t="inlineStr">
        <is>
          <t>No</t>
        </is>
      </c>
      <c r="R2350" s="58" t="inlineStr">
        <is>
          <t>Bank transfer (automatic)</t>
        </is>
      </c>
      <c r="S2350" s="123" t="n">
        <v>33.6</v>
      </c>
      <c r="T2350" s="58" t="inlineStr">
        <is>
          <t>2117.2</t>
        </is>
      </c>
      <c r="U2350" s="58" t="inlineStr">
        <is>
          <t>No</t>
        </is>
      </c>
      <c r="V2350" s="123">
        <f>IFERROR(VALUE(TRIM(T2350)),S2350*F2350)</f>
        <v/>
      </c>
      <c r="W2350" s="58">
        <f>IF(F2350&lt;=12,"0-12 mo",IF(F2350&lt;=24,"13-24 mo",IF(F2350&lt;=48,"25-48 mo","49+ mo")))</f>
        <v/>
      </c>
      <c r="X2350" s="58">
        <f>IF(S2350&lt;=35.5,"Q1 Low",IF(S2350&lt;=70.35,"Q2 Mid-Low",IF(S2350&lt;=89.85,"Q3 Mid-High","Q4 High")))</f>
        <v/>
      </c>
      <c r="Y2350" s="58">
        <f>IF(U2350="Yes",1,0)</f>
        <v/>
      </c>
      <c r="Z2350" s="58">
        <f>IF(P2350="Month-to-month",1,0)+IF(M2350="No",1,0)+IF(J2350="No",1,0)+IF(I2350="Fiber optic",1,0)+IF(Q2350="Yes",1,0)</f>
        <v/>
      </c>
    </row>
    <row r="2351" ht="15" customHeight="1" s="59">
      <c r="A2351" s="58" t="inlineStr">
        <is>
          <t>9548-ZMVTX</t>
        </is>
      </c>
      <c r="B2351" s="58" t="inlineStr">
        <is>
          <t>Male</t>
        </is>
      </c>
      <c r="C2351" s="58" t="n">
        <v>0</v>
      </c>
      <c r="D2351" s="58" t="inlineStr">
        <is>
          <t>Yes</t>
        </is>
      </c>
      <c r="E2351" s="58" t="inlineStr">
        <is>
          <t>Yes</t>
        </is>
      </c>
      <c r="F2351" s="58" t="n">
        <v>72</v>
      </c>
      <c r="G2351" s="58" t="inlineStr">
        <is>
          <t>Yes</t>
        </is>
      </c>
      <c r="H2351" s="58" t="inlineStr">
        <is>
          <t>Yes</t>
        </is>
      </c>
      <c r="I2351" s="58" t="inlineStr">
        <is>
          <t>Fiber optic</t>
        </is>
      </c>
      <c r="J2351" s="58" t="inlineStr">
        <is>
          <t>No</t>
        </is>
      </c>
      <c r="K2351" s="58" t="inlineStr">
        <is>
          <t>Yes</t>
        </is>
      </c>
      <c r="L2351" s="58" t="inlineStr">
        <is>
          <t>Yes</t>
        </is>
      </c>
      <c r="M2351" s="58" t="inlineStr">
        <is>
          <t>Yes</t>
        </is>
      </c>
      <c r="N2351" s="58" t="inlineStr">
        <is>
          <t>No</t>
        </is>
      </c>
      <c r="O2351" s="58" t="inlineStr">
        <is>
          <t>No</t>
        </is>
      </c>
      <c r="P2351" s="58" t="inlineStr">
        <is>
          <t>Two year</t>
        </is>
      </c>
      <c r="Q2351" s="58" t="inlineStr">
        <is>
          <t>No</t>
        </is>
      </c>
      <c r="R2351" s="58" t="inlineStr">
        <is>
          <t>Bank transfer (automatic)</t>
        </is>
      </c>
      <c r="S2351" s="123" t="n">
        <v>90.45</v>
      </c>
      <c r="T2351" s="58" t="inlineStr">
        <is>
          <t>6565.85</t>
        </is>
      </c>
      <c r="U2351" s="58" t="inlineStr">
        <is>
          <t>No</t>
        </is>
      </c>
      <c r="V2351" s="123">
        <f>IFERROR(VALUE(TRIM(T2351)),S2351*F2351)</f>
        <v/>
      </c>
      <c r="W2351" s="58">
        <f>IF(F2351&lt;=12,"0-12 mo",IF(F2351&lt;=24,"13-24 mo",IF(F2351&lt;=48,"25-48 mo","49+ mo")))</f>
        <v/>
      </c>
      <c r="X2351" s="58">
        <f>IF(S2351&lt;=35.5,"Q1 Low",IF(S2351&lt;=70.35,"Q2 Mid-Low",IF(S2351&lt;=89.85,"Q3 Mid-High","Q4 High")))</f>
        <v/>
      </c>
      <c r="Y2351" s="58">
        <f>IF(U2351="Yes",1,0)</f>
        <v/>
      </c>
      <c r="Z2351" s="58">
        <f>IF(P2351="Month-to-month",1,0)+IF(M2351="No",1,0)+IF(J2351="No",1,0)+IF(I2351="Fiber optic",1,0)+IF(Q2351="Yes",1,0)</f>
        <v/>
      </c>
    </row>
    <row r="2352" ht="15" customHeight="1" s="59">
      <c r="A2352" s="58" t="inlineStr">
        <is>
          <t>8739-XNIKG</t>
        </is>
      </c>
      <c r="B2352" s="58" t="inlineStr">
        <is>
          <t>Female</t>
        </is>
      </c>
      <c r="C2352" s="58" t="n">
        <v>0</v>
      </c>
      <c r="D2352" s="58" t="inlineStr">
        <is>
          <t>No</t>
        </is>
      </c>
      <c r="E2352" s="58" t="inlineStr">
        <is>
          <t>No</t>
        </is>
      </c>
      <c r="F2352" s="58" t="n">
        <v>5</v>
      </c>
      <c r="G2352" s="58" t="inlineStr">
        <is>
          <t>Yes</t>
        </is>
      </c>
      <c r="H2352" s="58" t="inlineStr">
        <is>
          <t>Yes</t>
        </is>
      </c>
      <c r="I2352" s="58" t="inlineStr">
        <is>
          <t>Fiber optic</t>
        </is>
      </c>
      <c r="J2352" s="58" t="inlineStr">
        <is>
          <t>No</t>
        </is>
      </c>
      <c r="K2352" s="58" t="inlineStr">
        <is>
          <t>No</t>
        </is>
      </c>
      <c r="L2352" s="58" t="inlineStr">
        <is>
          <t>No</t>
        </is>
      </c>
      <c r="M2352" s="58" t="inlineStr">
        <is>
          <t>No</t>
        </is>
      </c>
      <c r="N2352" s="58" t="inlineStr">
        <is>
          <t>Yes</t>
        </is>
      </c>
      <c r="O2352" s="58" t="inlineStr">
        <is>
          <t>No</t>
        </is>
      </c>
      <c r="P2352" s="58" t="inlineStr">
        <is>
          <t>Month-to-month</t>
        </is>
      </c>
      <c r="Q2352" s="58" t="inlineStr">
        <is>
          <t>Yes</t>
        </is>
      </c>
      <c r="R2352" s="58" t="inlineStr">
        <is>
          <t>Electronic check</t>
        </is>
      </c>
      <c r="S2352" s="123" t="n">
        <v>84</v>
      </c>
      <c r="T2352" s="58" t="inlineStr">
        <is>
          <t>424.75</t>
        </is>
      </c>
      <c r="U2352" s="58" t="inlineStr">
        <is>
          <t>No</t>
        </is>
      </c>
      <c r="V2352" s="123">
        <f>IFERROR(VALUE(TRIM(T2352)),S2352*F2352)</f>
        <v/>
      </c>
      <c r="W2352" s="58">
        <f>IF(F2352&lt;=12,"0-12 mo",IF(F2352&lt;=24,"13-24 mo",IF(F2352&lt;=48,"25-48 mo","49+ mo")))</f>
        <v/>
      </c>
      <c r="X2352" s="58">
        <f>IF(S2352&lt;=35.5,"Q1 Low",IF(S2352&lt;=70.35,"Q2 Mid-Low",IF(S2352&lt;=89.85,"Q3 Mid-High","Q4 High")))</f>
        <v/>
      </c>
      <c r="Y2352" s="58">
        <f>IF(U2352="Yes",1,0)</f>
        <v/>
      </c>
      <c r="Z2352" s="58">
        <f>IF(P2352="Month-to-month",1,0)+IF(M2352="No",1,0)+IF(J2352="No",1,0)+IF(I2352="Fiber optic",1,0)+IF(Q2352="Yes",1,0)</f>
        <v/>
      </c>
    </row>
    <row r="2353" ht="15" customHeight="1" s="59">
      <c r="A2353" s="58" t="inlineStr">
        <is>
          <t>9755-JHNMN</t>
        </is>
      </c>
      <c r="B2353" s="58" t="inlineStr">
        <is>
          <t>Female</t>
        </is>
      </c>
      <c r="C2353" s="58" t="n">
        <v>0</v>
      </c>
      <c r="D2353" s="58" t="inlineStr">
        <is>
          <t>No</t>
        </is>
      </c>
      <c r="E2353" s="58" t="inlineStr">
        <is>
          <t>No</t>
        </is>
      </c>
      <c r="F2353" s="58" t="n">
        <v>49</v>
      </c>
      <c r="G2353" s="58" t="inlineStr">
        <is>
          <t>Yes</t>
        </is>
      </c>
      <c r="H2353" s="58" t="inlineStr">
        <is>
          <t>No</t>
        </is>
      </c>
      <c r="I2353" s="58" t="inlineStr">
        <is>
          <t>DSL</t>
        </is>
      </c>
      <c r="J2353" s="58" t="inlineStr">
        <is>
          <t>Yes</t>
        </is>
      </c>
      <c r="K2353" s="58" t="inlineStr">
        <is>
          <t>Yes</t>
        </is>
      </c>
      <c r="L2353" s="58" t="inlineStr">
        <is>
          <t>Yes</t>
        </is>
      </c>
      <c r="M2353" s="58" t="inlineStr">
        <is>
          <t>Yes</t>
        </is>
      </c>
      <c r="N2353" s="58" t="inlineStr">
        <is>
          <t>No</t>
        </is>
      </c>
      <c r="O2353" s="58" t="inlineStr">
        <is>
          <t>No</t>
        </is>
      </c>
      <c r="P2353" s="58" t="inlineStr">
        <is>
          <t>Two year</t>
        </is>
      </c>
      <c r="Q2353" s="58" t="inlineStr">
        <is>
          <t>No</t>
        </is>
      </c>
      <c r="R2353" s="58" t="inlineStr">
        <is>
          <t>Bank transfer (automatic)</t>
        </is>
      </c>
      <c r="S2353" s="123" t="n">
        <v>67.40000000000001</v>
      </c>
      <c r="T2353" s="58" t="inlineStr">
        <is>
          <t>3306.85</t>
        </is>
      </c>
      <c r="U2353" s="58" t="inlineStr">
        <is>
          <t>No</t>
        </is>
      </c>
      <c r="V2353" s="123">
        <f>IFERROR(VALUE(TRIM(T2353)),S2353*F2353)</f>
        <v/>
      </c>
      <c r="W2353" s="58">
        <f>IF(F2353&lt;=12,"0-12 mo",IF(F2353&lt;=24,"13-24 mo",IF(F2353&lt;=48,"25-48 mo","49+ mo")))</f>
        <v/>
      </c>
      <c r="X2353" s="58">
        <f>IF(S2353&lt;=35.5,"Q1 Low",IF(S2353&lt;=70.35,"Q2 Mid-Low",IF(S2353&lt;=89.85,"Q3 Mid-High","Q4 High")))</f>
        <v/>
      </c>
      <c r="Y2353" s="58">
        <f>IF(U2353="Yes",1,0)</f>
        <v/>
      </c>
      <c r="Z2353" s="58">
        <f>IF(P2353="Month-to-month",1,0)+IF(M2353="No",1,0)+IF(J2353="No",1,0)+IF(I2353="Fiber optic",1,0)+IF(Q2353="Yes",1,0)</f>
        <v/>
      </c>
    </row>
    <row r="2354" ht="15" customHeight="1" s="59">
      <c r="A2354" s="58" t="inlineStr">
        <is>
          <t>3981-QSVQI</t>
        </is>
      </c>
      <c r="B2354" s="58" t="inlineStr">
        <is>
          <t>Male</t>
        </is>
      </c>
      <c r="C2354" s="58" t="n">
        <v>0</v>
      </c>
      <c r="D2354" s="58" t="inlineStr">
        <is>
          <t>No</t>
        </is>
      </c>
      <c r="E2354" s="58" t="inlineStr">
        <is>
          <t>No</t>
        </is>
      </c>
      <c r="F2354" s="58" t="n">
        <v>8</v>
      </c>
      <c r="G2354" s="58" t="inlineStr">
        <is>
          <t>Yes</t>
        </is>
      </c>
      <c r="H2354" s="58" t="inlineStr">
        <is>
          <t>No</t>
        </is>
      </c>
      <c r="I2354" s="58" t="inlineStr">
        <is>
          <t>No</t>
        </is>
      </c>
      <c r="J2354" s="58" t="inlineStr">
        <is>
          <t>No internet service</t>
        </is>
      </c>
      <c r="K2354" s="58" t="inlineStr">
        <is>
          <t>No internet service</t>
        </is>
      </c>
      <c r="L2354" s="58" t="inlineStr">
        <is>
          <t>No internet service</t>
        </is>
      </c>
      <c r="M2354" s="58" t="inlineStr">
        <is>
          <t>No internet service</t>
        </is>
      </c>
      <c r="N2354" s="58" t="inlineStr">
        <is>
          <t>No internet service</t>
        </is>
      </c>
      <c r="O2354" s="58" t="inlineStr">
        <is>
          <t>No internet service</t>
        </is>
      </c>
      <c r="P2354" s="58" t="inlineStr">
        <is>
          <t>Month-to-month</t>
        </is>
      </c>
      <c r="Q2354" s="58" t="inlineStr">
        <is>
          <t>Yes</t>
        </is>
      </c>
      <c r="R2354" s="58" t="inlineStr">
        <is>
          <t>Bank transfer (automatic)</t>
        </is>
      </c>
      <c r="S2354" s="123" t="n">
        <v>19.7</v>
      </c>
      <c r="T2354" s="58" t="inlineStr">
        <is>
          <t>168.9</t>
        </is>
      </c>
      <c r="U2354" s="58" t="inlineStr">
        <is>
          <t>No</t>
        </is>
      </c>
      <c r="V2354" s="123">
        <f>IFERROR(VALUE(TRIM(T2354)),S2354*F2354)</f>
        <v/>
      </c>
      <c r="W2354" s="58">
        <f>IF(F2354&lt;=12,"0-12 mo",IF(F2354&lt;=24,"13-24 mo",IF(F2354&lt;=48,"25-48 mo","49+ mo")))</f>
        <v/>
      </c>
      <c r="X2354" s="58">
        <f>IF(S2354&lt;=35.5,"Q1 Low",IF(S2354&lt;=70.35,"Q2 Mid-Low",IF(S2354&lt;=89.85,"Q3 Mid-High","Q4 High")))</f>
        <v/>
      </c>
      <c r="Y2354" s="58">
        <f>IF(U2354="Yes",1,0)</f>
        <v/>
      </c>
      <c r="Z2354" s="58">
        <f>IF(P2354="Month-to-month",1,0)+IF(M2354="No",1,0)+IF(J2354="No",1,0)+IF(I2354="Fiber optic",1,0)+IF(Q2354="Yes",1,0)</f>
        <v/>
      </c>
    </row>
    <row r="2355" ht="15" customHeight="1" s="59">
      <c r="A2355" s="58" t="inlineStr">
        <is>
          <t>2789-HQBOU</t>
        </is>
      </c>
      <c r="B2355" s="58" t="inlineStr">
        <is>
          <t>Male</t>
        </is>
      </c>
      <c r="C2355" s="58" t="n">
        <v>0</v>
      </c>
      <c r="D2355" s="58" t="inlineStr">
        <is>
          <t>No</t>
        </is>
      </c>
      <c r="E2355" s="58" t="inlineStr">
        <is>
          <t>No</t>
        </is>
      </c>
      <c r="F2355" s="58" t="n">
        <v>3</v>
      </c>
      <c r="G2355" s="58" t="inlineStr">
        <is>
          <t>Yes</t>
        </is>
      </c>
      <c r="H2355" s="58" t="inlineStr">
        <is>
          <t>No</t>
        </is>
      </c>
      <c r="I2355" s="58" t="inlineStr">
        <is>
          <t>Fiber optic</t>
        </is>
      </c>
      <c r="J2355" s="58" t="inlineStr">
        <is>
          <t>No</t>
        </is>
      </c>
      <c r="K2355" s="58" t="inlineStr">
        <is>
          <t>No</t>
        </is>
      </c>
      <c r="L2355" s="58" t="inlineStr">
        <is>
          <t>No</t>
        </is>
      </c>
      <c r="M2355" s="58" t="inlineStr">
        <is>
          <t>No</t>
        </is>
      </c>
      <c r="N2355" s="58" t="inlineStr">
        <is>
          <t>No</t>
        </is>
      </c>
      <c r="O2355" s="58" t="inlineStr">
        <is>
          <t>Yes</t>
        </is>
      </c>
      <c r="P2355" s="58" t="inlineStr">
        <is>
          <t>Month-to-month</t>
        </is>
      </c>
      <c r="Q2355" s="58" t="inlineStr">
        <is>
          <t>Yes</t>
        </is>
      </c>
      <c r="R2355" s="58" t="inlineStr">
        <is>
          <t>Electronic check</t>
        </is>
      </c>
      <c r="S2355" s="123" t="n">
        <v>80.34999999999999</v>
      </c>
      <c r="T2355" s="58" t="inlineStr">
        <is>
          <t>253.8</t>
        </is>
      </c>
      <c r="U2355" s="58" t="inlineStr">
        <is>
          <t>No</t>
        </is>
      </c>
      <c r="V2355" s="123">
        <f>IFERROR(VALUE(TRIM(T2355)),S2355*F2355)</f>
        <v/>
      </c>
      <c r="W2355" s="58">
        <f>IF(F2355&lt;=12,"0-12 mo",IF(F2355&lt;=24,"13-24 mo",IF(F2355&lt;=48,"25-48 mo","49+ mo")))</f>
        <v/>
      </c>
      <c r="X2355" s="58">
        <f>IF(S2355&lt;=35.5,"Q1 Low",IF(S2355&lt;=70.35,"Q2 Mid-Low",IF(S2355&lt;=89.85,"Q3 Mid-High","Q4 High")))</f>
        <v/>
      </c>
      <c r="Y2355" s="58">
        <f>IF(U2355="Yes",1,0)</f>
        <v/>
      </c>
      <c r="Z2355" s="58">
        <f>IF(P2355="Month-to-month",1,0)+IF(M2355="No",1,0)+IF(J2355="No",1,0)+IF(I2355="Fiber optic",1,0)+IF(Q2355="Yes",1,0)</f>
        <v/>
      </c>
    </row>
    <row r="2356" ht="15" customHeight="1" s="59">
      <c r="A2356" s="58" t="inlineStr">
        <is>
          <t>9424-CMPOG</t>
        </is>
      </c>
      <c r="B2356" s="58" t="inlineStr">
        <is>
          <t>Male</t>
        </is>
      </c>
      <c r="C2356" s="58" t="n">
        <v>0</v>
      </c>
      <c r="D2356" s="58" t="inlineStr">
        <is>
          <t>Yes</t>
        </is>
      </c>
      <c r="E2356" s="58" t="inlineStr">
        <is>
          <t>Yes</t>
        </is>
      </c>
      <c r="F2356" s="58" t="n">
        <v>9</v>
      </c>
      <c r="G2356" s="58" t="inlineStr">
        <is>
          <t>Yes</t>
        </is>
      </c>
      <c r="H2356" s="58" t="inlineStr">
        <is>
          <t>No</t>
        </is>
      </c>
      <c r="I2356" s="58" t="inlineStr">
        <is>
          <t>No</t>
        </is>
      </c>
      <c r="J2356" s="58" t="inlineStr">
        <is>
          <t>No internet service</t>
        </is>
      </c>
      <c r="K2356" s="58" t="inlineStr">
        <is>
          <t>No internet service</t>
        </is>
      </c>
      <c r="L2356" s="58" t="inlineStr">
        <is>
          <t>No internet service</t>
        </is>
      </c>
      <c r="M2356" s="58" t="inlineStr">
        <is>
          <t>No internet service</t>
        </is>
      </c>
      <c r="N2356" s="58" t="inlineStr">
        <is>
          <t>No internet service</t>
        </is>
      </c>
      <c r="O2356" s="58" t="inlineStr">
        <is>
          <t>No internet service</t>
        </is>
      </c>
      <c r="P2356" s="58" t="inlineStr">
        <is>
          <t>Two year</t>
        </is>
      </c>
      <c r="Q2356" s="58" t="inlineStr">
        <is>
          <t>No</t>
        </is>
      </c>
      <c r="R2356" s="58" t="inlineStr">
        <is>
          <t>Mailed check</t>
        </is>
      </c>
      <c r="S2356" s="123" t="n">
        <v>19.6</v>
      </c>
      <c r="T2356" s="58" t="inlineStr">
        <is>
          <t>197.4</t>
        </is>
      </c>
      <c r="U2356" s="58" t="inlineStr">
        <is>
          <t>No</t>
        </is>
      </c>
      <c r="V2356" s="123">
        <f>IFERROR(VALUE(TRIM(T2356)),S2356*F2356)</f>
        <v/>
      </c>
      <c r="W2356" s="58">
        <f>IF(F2356&lt;=12,"0-12 mo",IF(F2356&lt;=24,"13-24 mo",IF(F2356&lt;=48,"25-48 mo","49+ mo")))</f>
        <v/>
      </c>
      <c r="X2356" s="58">
        <f>IF(S2356&lt;=35.5,"Q1 Low",IF(S2356&lt;=70.35,"Q2 Mid-Low",IF(S2356&lt;=89.85,"Q3 Mid-High","Q4 High")))</f>
        <v/>
      </c>
      <c r="Y2356" s="58">
        <f>IF(U2356="Yes",1,0)</f>
        <v/>
      </c>
      <c r="Z2356" s="58">
        <f>IF(P2356="Month-to-month",1,0)+IF(M2356="No",1,0)+IF(J2356="No",1,0)+IF(I2356="Fiber optic",1,0)+IF(Q2356="Yes",1,0)</f>
        <v/>
      </c>
    </row>
    <row r="2357" ht="15" customHeight="1" s="59">
      <c r="A2357" s="58" t="inlineStr">
        <is>
          <t>5067-WJEUN</t>
        </is>
      </c>
      <c r="B2357" s="58" t="inlineStr">
        <is>
          <t>Male</t>
        </is>
      </c>
      <c r="C2357" s="58" t="n">
        <v>0</v>
      </c>
      <c r="D2357" s="58" t="inlineStr">
        <is>
          <t>Yes</t>
        </is>
      </c>
      <c r="E2357" s="58" t="inlineStr">
        <is>
          <t>Yes</t>
        </is>
      </c>
      <c r="F2357" s="58" t="n">
        <v>67</v>
      </c>
      <c r="G2357" s="58" t="inlineStr">
        <is>
          <t>Yes</t>
        </is>
      </c>
      <c r="H2357" s="58" t="inlineStr">
        <is>
          <t>No</t>
        </is>
      </c>
      <c r="I2357" s="58" t="inlineStr">
        <is>
          <t>DSL</t>
        </is>
      </c>
      <c r="J2357" s="58" t="inlineStr">
        <is>
          <t>Yes</t>
        </is>
      </c>
      <c r="K2357" s="58" t="inlineStr">
        <is>
          <t>Yes</t>
        </is>
      </c>
      <c r="L2357" s="58" t="inlineStr">
        <is>
          <t>No</t>
        </is>
      </c>
      <c r="M2357" s="58" t="inlineStr">
        <is>
          <t>No</t>
        </is>
      </c>
      <c r="N2357" s="58" t="inlineStr">
        <is>
          <t>No</t>
        </is>
      </c>
      <c r="O2357" s="58" t="inlineStr">
        <is>
          <t>No</t>
        </is>
      </c>
      <c r="P2357" s="58" t="inlineStr">
        <is>
          <t>Two year</t>
        </is>
      </c>
      <c r="Q2357" s="58" t="inlineStr">
        <is>
          <t>Yes</t>
        </is>
      </c>
      <c r="R2357" s="58" t="inlineStr">
        <is>
          <t>Bank transfer (automatic)</t>
        </is>
      </c>
      <c r="S2357" s="123" t="n">
        <v>54.2</v>
      </c>
      <c r="T2357" s="58" t="inlineStr">
        <is>
          <t>3838.2</t>
        </is>
      </c>
      <c r="U2357" s="58" t="inlineStr">
        <is>
          <t>No</t>
        </is>
      </c>
      <c r="V2357" s="123">
        <f>IFERROR(VALUE(TRIM(T2357)),S2357*F2357)</f>
        <v/>
      </c>
      <c r="W2357" s="58">
        <f>IF(F2357&lt;=12,"0-12 mo",IF(F2357&lt;=24,"13-24 mo",IF(F2357&lt;=48,"25-48 mo","49+ mo")))</f>
        <v/>
      </c>
      <c r="X2357" s="58">
        <f>IF(S2357&lt;=35.5,"Q1 Low",IF(S2357&lt;=70.35,"Q2 Mid-Low",IF(S2357&lt;=89.85,"Q3 Mid-High","Q4 High")))</f>
        <v/>
      </c>
      <c r="Y2357" s="58">
        <f>IF(U2357="Yes",1,0)</f>
        <v/>
      </c>
      <c r="Z2357" s="58">
        <f>IF(P2357="Month-to-month",1,0)+IF(M2357="No",1,0)+IF(J2357="No",1,0)+IF(I2357="Fiber optic",1,0)+IF(Q2357="Yes",1,0)</f>
        <v/>
      </c>
    </row>
    <row r="2358" ht="15" customHeight="1" s="59">
      <c r="A2358" s="58" t="inlineStr">
        <is>
          <t>3450-WXOAT</t>
        </is>
      </c>
      <c r="B2358" s="58" t="inlineStr">
        <is>
          <t>Male</t>
        </is>
      </c>
      <c r="C2358" s="58" t="n">
        <v>0</v>
      </c>
      <c r="D2358" s="58" t="inlineStr">
        <is>
          <t>No</t>
        </is>
      </c>
      <c r="E2358" s="58" t="inlineStr">
        <is>
          <t>No</t>
        </is>
      </c>
      <c r="F2358" s="58" t="n">
        <v>46</v>
      </c>
      <c r="G2358" s="58" t="inlineStr">
        <is>
          <t>Yes</t>
        </is>
      </c>
      <c r="H2358" s="58" t="inlineStr">
        <is>
          <t>No</t>
        </is>
      </c>
      <c r="I2358" s="58" t="inlineStr">
        <is>
          <t>DSL</t>
        </is>
      </c>
      <c r="J2358" s="58" t="inlineStr">
        <is>
          <t>No</t>
        </is>
      </c>
      <c r="K2358" s="58" t="inlineStr">
        <is>
          <t>No</t>
        </is>
      </c>
      <c r="L2358" s="58" t="inlineStr">
        <is>
          <t>No</t>
        </is>
      </c>
      <c r="M2358" s="58" t="inlineStr">
        <is>
          <t>No</t>
        </is>
      </c>
      <c r="N2358" s="58" t="inlineStr">
        <is>
          <t>No</t>
        </is>
      </c>
      <c r="O2358" s="58" t="inlineStr">
        <is>
          <t>No</t>
        </is>
      </c>
      <c r="P2358" s="58" t="inlineStr">
        <is>
          <t>Month-to-month</t>
        </is>
      </c>
      <c r="Q2358" s="58" t="inlineStr">
        <is>
          <t>Yes</t>
        </is>
      </c>
      <c r="R2358" s="58" t="inlineStr">
        <is>
          <t>Credit card (automatic)</t>
        </is>
      </c>
      <c r="S2358" s="123" t="n">
        <v>45.2</v>
      </c>
      <c r="T2358" s="58" t="inlineStr">
        <is>
          <t>2065.15</t>
        </is>
      </c>
      <c r="U2358" s="58" t="inlineStr">
        <is>
          <t>No</t>
        </is>
      </c>
      <c r="V2358" s="123">
        <f>IFERROR(VALUE(TRIM(T2358)),S2358*F2358)</f>
        <v/>
      </c>
      <c r="W2358" s="58">
        <f>IF(F2358&lt;=12,"0-12 mo",IF(F2358&lt;=24,"13-24 mo",IF(F2358&lt;=48,"25-48 mo","49+ mo")))</f>
        <v/>
      </c>
      <c r="X2358" s="58">
        <f>IF(S2358&lt;=35.5,"Q1 Low",IF(S2358&lt;=70.35,"Q2 Mid-Low",IF(S2358&lt;=89.85,"Q3 Mid-High","Q4 High")))</f>
        <v/>
      </c>
      <c r="Y2358" s="58">
        <f>IF(U2358="Yes",1,0)</f>
        <v/>
      </c>
      <c r="Z2358" s="58">
        <f>IF(P2358="Month-to-month",1,0)+IF(M2358="No",1,0)+IF(J2358="No",1,0)+IF(I2358="Fiber optic",1,0)+IF(Q2358="Yes",1,0)</f>
        <v/>
      </c>
    </row>
    <row r="2359" ht="15" customHeight="1" s="59">
      <c r="A2359" s="58" t="inlineStr">
        <is>
          <t>9251-WNSOD</t>
        </is>
      </c>
      <c r="B2359" s="58" t="inlineStr">
        <is>
          <t>Female</t>
        </is>
      </c>
      <c r="C2359" s="58" t="n">
        <v>0</v>
      </c>
      <c r="D2359" s="58" t="inlineStr">
        <is>
          <t>Yes</t>
        </is>
      </c>
      <c r="E2359" s="58" t="inlineStr">
        <is>
          <t>No</t>
        </is>
      </c>
      <c r="F2359" s="58" t="n">
        <v>67</v>
      </c>
      <c r="G2359" s="58" t="inlineStr">
        <is>
          <t>Yes</t>
        </is>
      </c>
      <c r="H2359" s="58" t="inlineStr">
        <is>
          <t>Yes</t>
        </is>
      </c>
      <c r="I2359" s="58" t="inlineStr">
        <is>
          <t>DSL</t>
        </is>
      </c>
      <c r="J2359" s="58" t="inlineStr">
        <is>
          <t>Yes</t>
        </is>
      </c>
      <c r="K2359" s="58" t="inlineStr">
        <is>
          <t>Yes</t>
        </is>
      </c>
      <c r="L2359" s="58" t="inlineStr">
        <is>
          <t>Yes</t>
        </is>
      </c>
      <c r="M2359" s="58" t="inlineStr">
        <is>
          <t>No</t>
        </is>
      </c>
      <c r="N2359" s="58" t="inlineStr">
        <is>
          <t>No</t>
        </is>
      </c>
      <c r="O2359" s="58" t="inlineStr">
        <is>
          <t>Yes</t>
        </is>
      </c>
      <c r="P2359" s="58" t="inlineStr">
        <is>
          <t>One year</t>
        </is>
      </c>
      <c r="Q2359" s="58" t="inlineStr">
        <is>
          <t>No</t>
        </is>
      </c>
      <c r="R2359" s="58" t="inlineStr">
        <is>
          <t>Mailed check</t>
        </is>
      </c>
      <c r="S2359" s="123" t="n">
        <v>75.09999999999999</v>
      </c>
      <c r="T2359" s="58" t="inlineStr">
        <is>
          <t>5064.45</t>
        </is>
      </c>
      <c r="U2359" s="58" t="inlineStr">
        <is>
          <t>No</t>
        </is>
      </c>
      <c r="V2359" s="123">
        <f>IFERROR(VALUE(TRIM(T2359)),S2359*F2359)</f>
        <v/>
      </c>
      <c r="W2359" s="58">
        <f>IF(F2359&lt;=12,"0-12 mo",IF(F2359&lt;=24,"13-24 mo",IF(F2359&lt;=48,"25-48 mo","49+ mo")))</f>
        <v/>
      </c>
      <c r="X2359" s="58">
        <f>IF(S2359&lt;=35.5,"Q1 Low",IF(S2359&lt;=70.35,"Q2 Mid-Low",IF(S2359&lt;=89.85,"Q3 Mid-High","Q4 High")))</f>
        <v/>
      </c>
      <c r="Y2359" s="58">
        <f>IF(U2359="Yes",1,0)</f>
        <v/>
      </c>
      <c r="Z2359" s="58">
        <f>IF(P2359="Month-to-month",1,0)+IF(M2359="No",1,0)+IF(J2359="No",1,0)+IF(I2359="Fiber optic",1,0)+IF(Q2359="Yes",1,0)</f>
        <v/>
      </c>
    </row>
    <row r="2360" ht="15" customHeight="1" s="59">
      <c r="A2360" s="58" t="inlineStr">
        <is>
          <t>6974-DAFLI</t>
        </is>
      </c>
      <c r="B2360" s="58" t="inlineStr">
        <is>
          <t>Female</t>
        </is>
      </c>
      <c r="C2360" s="58" t="n">
        <v>0</v>
      </c>
      <c r="D2360" s="58" t="inlineStr">
        <is>
          <t>Yes</t>
        </is>
      </c>
      <c r="E2360" s="58" t="inlineStr">
        <is>
          <t>No</t>
        </is>
      </c>
      <c r="F2360" s="58" t="n">
        <v>55</v>
      </c>
      <c r="G2360" s="58" t="inlineStr">
        <is>
          <t>Yes</t>
        </is>
      </c>
      <c r="H2360" s="58" t="inlineStr">
        <is>
          <t>No</t>
        </is>
      </c>
      <c r="I2360" s="58" t="inlineStr">
        <is>
          <t>No</t>
        </is>
      </c>
      <c r="J2360" s="58" t="inlineStr">
        <is>
          <t>No internet service</t>
        </is>
      </c>
      <c r="K2360" s="58" t="inlineStr">
        <is>
          <t>No internet service</t>
        </is>
      </c>
      <c r="L2360" s="58" t="inlineStr">
        <is>
          <t>No internet service</t>
        </is>
      </c>
      <c r="M2360" s="58" t="inlineStr">
        <is>
          <t>No internet service</t>
        </is>
      </c>
      <c r="N2360" s="58" t="inlineStr">
        <is>
          <t>No internet service</t>
        </is>
      </c>
      <c r="O2360" s="58" t="inlineStr">
        <is>
          <t>No internet service</t>
        </is>
      </c>
      <c r="P2360" s="58" t="inlineStr">
        <is>
          <t>One year</t>
        </is>
      </c>
      <c r="Q2360" s="58" t="inlineStr">
        <is>
          <t>No</t>
        </is>
      </c>
      <c r="R2360" s="58" t="inlineStr">
        <is>
          <t>Electronic check</t>
        </is>
      </c>
      <c r="S2360" s="123" t="n">
        <v>19.7</v>
      </c>
      <c r="T2360" s="58" t="inlineStr">
        <is>
          <t>1140.05</t>
        </is>
      </c>
      <c r="U2360" s="58" t="inlineStr">
        <is>
          <t>No</t>
        </is>
      </c>
      <c r="V2360" s="123">
        <f>IFERROR(VALUE(TRIM(T2360)),S2360*F2360)</f>
        <v/>
      </c>
      <c r="W2360" s="58">
        <f>IF(F2360&lt;=12,"0-12 mo",IF(F2360&lt;=24,"13-24 mo",IF(F2360&lt;=48,"25-48 mo","49+ mo")))</f>
        <v/>
      </c>
      <c r="X2360" s="58">
        <f>IF(S2360&lt;=35.5,"Q1 Low",IF(S2360&lt;=70.35,"Q2 Mid-Low",IF(S2360&lt;=89.85,"Q3 Mid-High","Q4 High")))</f>
        <v/>
      </c>
      <c r="Y2360" s="58">
        <f>IF(U2360="Yes",1,0)</f>
        <v/>
      </c>
      <c r="Z2360" s="58">
        <f>IF(P2360="Month-to-month",1,0)+IF(M2360="No",1,0)+IF(J2360="No",1,0)+IF(I2360="Fiber optic",1,0)+IF(Q2360="Yes",1,0)</f>
        <v/>
      </c>
    </row>
    <row r="2361" ht="15" customHeight="1" s="59">
      <c r="A2361" s="58" t="inlineStr">
        <is>
          <t>2616-UUTFK</t>
        </is>
      </c>
      <c r="B2361" s="58" t="inlineStr">
        <is>
          <t>Male</t>
        </is>
      </c>
      <c r="C2361" s="58" t="n">
        <v>0</v>
      </c>
      <c r="D2361" s="58" t="inlineStr">
        <is>
          <t>Yes</t>
        </is>
      </c>
      <c r="E2361" s="58" t="inlineStr">
        <is>
          <t>No</t>
        </is>
      </c>
      <c r="F2361" s="58" t="n">
        <v>33</v>
      </c>
      <c r="G2361" s="58" t="inlineStr">
        <is>
          <t>Yes</t>
        </is>
      </c>
      <c r="H2361" s="58" t="inlineStr">
        <is>
          <t>Yes</t>
        </is>
      </c>
      <c r="I2361" s="58" t="inlineStr">
        <is>
          <t>DSL</t>
        </is>
      </c>
      <c r="J2361" s="58" t="inlineStr">
        <is>
          <t>Yes</t>
        </is>
      </c>
      <c r="K2361" s="58" t="inlineStr">
        <is>
          <t>Yes</t>
        </is>
      </c>
      <c r="L2361" s="58" t="inlineStr">
        <is>
          <t>Yes</t>
        </is>
      </c>
      <c r="M2361" s="58" t="inlineStr">
        <is>
          <t>No</t>
        </is>
      </c>
      <c r="N2361" s="58" t="inlineStr">
        <is>
          <t>Yes</t>
        </is>
      </c>
      <c r="O2361" s="58" t="inlineStr">
        <is>
          <t>No</t>
        </is>
      </c>
      <c r="P2361" s="58" t="inlineStr">
        <is>
          <t>Month-to-month</t>
        </is>
      </c>
      <c r="Q2361" s="58" t="inlineStr">
        <is>
          <t>Yes</t>
        </is>
      </c>
      <c r="R2361" s="58" t="inlineStr">
        <is>
          <t>Bank transfer (automatic)</t>
        </is>
      </c>
      <c r="S2361" s="123" t="n">
        <v>72.75</v>
      </c>
      <c r="T2361" s="58" t="inlineStr">
        <is>
          <t>2447.45</t>
        </is>
      </c>
      <c r="U2361" s="58" t="inlineStr">
        <is>
          <t>No</t>
        </is>
      </c>
      <c r="V2361" s="123">
        <f>IFERROR(VALUE(TRIM(T2361)),S2361*F2361)</f>
        <v/>
      </c>
      <c r="W2361" s="58">
        <f>IF(F2361&lt;=12,"0-12 mo",IF(F2361&lt;=24,"13-24 mo",IF(F2361&lt;=48,"25-48 mo","49+ mo")))</f>
        <v/>
      </c>
      <c r="X2361" s="58">
        <f>IF(S2361&lt;=35.5,"Q1 Low",IF(S2361&lt;=70.35,"Q2 Mid-Low",IF(S2361&lt;=89.85,"Q3 Mid-High","Q4 High")))</f>
        <v/>
      </c>
      <c r="Y2361" s="58">
        <f>IF(U2361="Yes",1,0)</f>
        <v/>
      </c>
      <c r="Z2361" s="58">
        <f>IF(P2361="Month-to-month",1,0)+IF(M2361="No",1,0)+IF(J2361="No",1,0)+IF(I2361="Fiber optic",1,0)+IF(Q2361="Yes",1,0)</f>
        <v/>
      </c>
    </row>
    <row r="2362" ht="15" customHeight="1" s="59">
      <c r="A2362" s="58" t="inlineStr">
        <is>
          <t>7064-JHXCE</t>
        </is>
      </c>
      <c r="B2362" s="58" t="inlineStr">
        <is>
          <t>Male</t>
        </is>
      </c>
      <c r="C2362" s="58" t="n">
        <v>0</v>
      </c>
      <c r="D2362" s="58" t="inlineStr">
        <is>
          <t>Yes</t>
        </is>
      </c>
      <c r="E2362" s="58" t="inlineStr">
        <is>
          <t>Yes</t>
        </is>
      </c>
      <c r="F2362" s="58" t="n">
        <v>62</v>
      </c>
      <c r="G2362" s="58" t="inlineStr">
        <is>
          <t>Yes</t>
        </is>
      </c>
      <c r="H2362" s="58" t="inlineStr">
        <is>
          <t>No</t>
        </is>
      </c>
      <c r="I2362" s="58" t="inlineStr">
        <is>
          <t>No</t>
        </is>
      </c>
      <c r="J2362" s="58" t="inlineStr">
        <is>
          <t>No internet service</t>
        </is>
      </c>
      <c r="K2362" s="58" t="inlineStr">
        <is>
          <t>No internet service</t>
        </is>
      </c>
      <c r="L2362" s="58" t="inlineStr">
        <is>
          <t>No internet service</t>
        </is>
      </c>
      <c r="M2362" s="58" t="inlineStr">
        <is>
          <t>No internet service</t>
        </is>
      </c>
      <c r="N2362" s="58" t="inlineStr">
        <is>
          <t>No internet service</t>
        </is>
      </c>
      <c r="O2362" s="58" t="inlineStr">
        <is>
          <t>No internet service</t>
        </is>
      </c>
      <c r="P2362" s="58" t="inlineStr">
        <is>
          <t>Two year</t>
        </is>
      </c>
      <c r="Q2362" s="58" t="inlineStr">
        <is>
          <t>No</t>
        </is>
      </c>
      <c r="R2362" s="58" t="inlineStr">
        <is>
          <t>Credit card (automatic)</t>
        </is>
      </c>
      <c r="S2362" s="123" t="n">
        <v>20.05</v>
      </c>
      <c r="T2362" s="58" t="inlineStr">
        <is>
          <t>1263.9</t>
        </is>
      </c>
      <c r="U2362" s="58" t="inlineStr">
        <is>
          <t>No</t>
        </is>
      </c>
      <c r="V2362" s="123">
        <f>IFERROR(VALUE(TRIM(T2362)),S2362*F2362)</f>
        <v/>
      </c>
      <c r="W2362" s="58">
        <f>IF(F2362&lt;=12,"0-12 mo",IF(F2362&lt;=24,"13-24 mo",IF(F2362&lt;=48,"25-48 mo","49+ mo")))</f>
        <v/>
      </c>
      <c r="X2362" s="58">
        <f>IF(S2362&lt;=35.5,"Q1 Low",IF(S2362&lt;=70.35,"Q2 Mid-Low",IF(S2362&lt;=89.85,"Q3 Mid-High","Q4 High")))</f>
        <v/>
      </c>
      <c r="Y2362" s="58">
        <f>IF(U2362="Yes",1,0)</f>
        <v/>
      </c>
      <c r="Z2362" s="58">
        <f>IF(P2362="Month-to-month",1,0)+IF(M2362="No",1,0)+IF(J2362="No",1,0)+IF(I2362="Fiber optic",1,0)+IF(Q2362="Yes",1,0)</f>
        <v/>
      </c>
    </row>
    <row r="2363" ht="15" customHeight="1" s="59">
      <c r="A2363" s="58" t="inlineStr">
        <is>
          <t>5103-MHMHY</t>
        </is>
      </c>
      <c r="B2363" s="58" t="inlineStr">
        <is>
          <t>Female</t>
        </is>
      </c>
      <c r="C2363" s="58" t="n">
        <v>0</v>
      </c>
      <c r="D2363" s="58" t="inlineStr">
        <is>
          <t>No</t>
        </is>
      </c>
      <c r="E2363" s="58" t="inlineStr">
        <is>
          <t>Yes</t>
        </is>
      </c>
      <c r="F2363" s="58" t="n">
        <v>1</v>
      </c>
      <c r="G2363" s="58" t="inlineStr">
        <is>
          <t>Yes</t>
        </is>
      </c>
      <c r="H2363" s="58" t="inlineStr">
        <is>
          <t>No</t>
        </is>
      </c>
      <c r="I2363" s="58" t="inlineStr">
        <is>
          <t>DSL</t>
        </is>
      </c>
      <c r="J2363" s="58" t="inlineStr">
        <is>
          <t>No</t>
        </is>
      </c>
      <c r="K2363" s="58" t="inlineStr">
        <is>
          <t>No</t>
        </is>
      </c>
      <c r="L2363" s="58" t="inlineStr">
        <is>
          <t>No</t>
        </is>
      </c>
      <c r="M2363" s="58" t="inlineStr">
        <is>
          <t>No</t>
        </is>
      </c>
      <c r="N2363" s="58" t="inlineStr">
        <is>
          <t>No</t>
        </is>
      </c>
      <c r="O2363" s="58" t="inlineStr">
        <is>
          <t>No</t>
        </is>
      </c>
      <c r="P2363" s="58" t="inlineStr">
        <is>
          <t>Month-to-month</t>
        </is>
      </c>
      <c r="Q2363" s="58" t="inlineStr">
        <is>
          <t>No</t>
        </is>
      </c>
      <c r="R2363" s="58" t="inlineStr">
        <is>
          <t>Mailed check</t>
        </is>
      </c>
      <c r="S2363" s="123" t="n">
        <v>45.95</v>
      </c>
      <c r="T2363" s="58" t="inlineStr">
        <is>
          <t>45.95</t>
        </is>
      </c>
      <c r="U2363" s="58" t="inlineStr">
        <is>
          <t>Yes</t>
        </is>
      </c>
      <c r="V2363" s="123">
        <f>IFERROR(VALUE(TRIM(T2363)),S2363*F2363)</f>
        <v/>
      </c>
      <c r="W2363" s="58">
        <f>IF(F2363&lt;=12,"0-12 mo",IF(F2363&lt;=24,"13-24 mo",IF(F2363&lt;=48,"25-48 mo","49+ mo")))</f>
        <v/>
      </c>
      <c r="X2363" s="58">
        <f>IF(S2363&lt;=35.5,"Q1 Low",IF(S2363&lt;=70.35,"Q2 Mid-Low",IF(S2363&lt;=89.85,"Q3 Mid-High","Q4 High")))</f>
        <v/>
      </c>
      <c r="Y2363" s="58">
        <f>IF(U2363="Yes",1,0)</f>
        <v/>
      </c>
      <c r="Z2363" s="58">
        <f>IF(P2363="Month-to-month",1,0)+IF(M2363="No",1,0)+IF(J2363="No",1,0)+IF(I2363="Fiber optic",1,0)+IF(Q2363="Yes",1,0)</f>
        <v/>
      </c>
    </row>
    <row r="2364" ht="15" customHeight="1" s="59">
      <c r="A2364" s="58" t="inlineStr">
        <is>
          <t>7989-AWGEH</t>
        </is>
      </c>
      <c r="B2364" s="58" t="inlineStr">
        <is>
          <t>Male</t>
        </is>
      </c>
      <c r="C2364" s="58" t="n">
        <v>0</v>
      </c>
      <c r="D2364" s="58" t="inlineStr">
        <is>
          <t>Yes</t>
        </is>
      </c>
      <c r="E2364" s="58" t="inlineStr">
        <is>
          <t>Yes</t>
        </is>
      </c>
      <c r="F2364" s="58" t="n">
        <v>49</v>
      </c>
      <c r="G2364" s="58" t="inlineStr">
        <is>
          <t>No</t>
        </is>
      </c>
      <c r="H2364" s="58" t="inlineStr">
        <is>
          <t>No phone service</t>
        </is>
      </c>
      <c r="I2364" s="58" t="inlineStr">
        <is>
          <t>DSL</t>
        </is>
      </c>
      <c r="J2364" s="58" t="inlineStr">
        <is>
          <t>Yes</t>
        </is>
      </c>
      <c r="K2364" s="58" t="inlineStr">
        <is>
          <t>No</t>
        </is>
      </c>
      <c r="L2364" s="58" t="inlineStr">
        <is>
          <t>No</t>
        </is>
      </c>
      <c r="M2364" s="58" t="inlineStr">
        <is>
          <t>No</t>
        </is>
      </c>
      <c r="N2364" s="58" t="inlineStr">
        <is>
          <t>No</t>
        </is>
      </c>
      <c r="O2364" s="58" t="inlineStr">
        <is>
          <t>Yes</t>
        </is>
      </c>
      <c r="P2364" s="58" t="inlineStr">
        <is>
          <t>Month-to-month</t>
        </is>
      </c>
      <c r="Q2364" s="58" t="inlineStr">
        <is>
          <t>Yes</t>
        </is>
      </c>
      <c r="R2364" s="58" t="inlineStr">
        <is>
          <t>Electronic check</t>
        </is>
      </c>
      <c r="S2364" s="123" t="n">
        <v>39.2</v>
      </c>
      <c r="T2364" s="58" t="inlineStr">
        <is>
          <t>1838.15</t>
        </is>
      </c>
      <c r="U2364" s="58" t="inlineStr">
        <is>
          <t>No</t>
        </is>
      </c>
      <c r="V2364" s="123">
        <f>IFERROR(VALUE(TRIM(T2364)),S2364*F2364)</f>
        <v/>
      </c>
      <c r="W2364" s="58">
        <f>IF(F2364&lt;=12,"0-12 mo",IF(F2364&lt;=24,"13-24 mo",IF(F2364&lt;=48,"25-48 mo","49+ mo")))</f>
        <v/>
      </c>
      <c r="X2364" s="58">
        <f>IF(S2364&lt;=35.5,"Q1 Low",IF(S2364&lt;=70.35,"Q2 Mid-Low",IF(S2364&lt;=89.85,"Q3 Mid-High","Q4 High")))</f>
        <v/>
      </c>
      <c r="Y2364" s="58">
        <f>IF(U2364="Yes",1,0)</f>
        <v/>
      </c>
      <c r="Z2364" s="58">
        <f>IF(P2364="Month-to-month",1,0)+IF(M2364="No",1,0)+IF(J2364="No",1,0)+IF(I2364="Fiber optic",1,0)+IF(Q2364="Yes",1,0)</f>
        <v/>
      </c>
    </row>
    <row r="2365" ht="15" customHeight="1" s="59">
      <c r="A2365" s="58" t="inlineStr">
        <is>
          <t>4373-VVHQL</t>
        </is>
      </c>
      <c r="B2365" s="58" t="inlineStr">
        <is>
          <t>Male</t>
        </is>
      </c>
      <c r="C2365" s="58" t="n">
        <v>0</v>
      </c>
      <c r="D2365" s="58" t="inlineStr">
        <is>
          <t>No</t>
        </is>
      </c>
      <c r="E2365" s="58" t="inlineStr">
        <is>
          <t>No</t>
        </is>
      </c>
      <c r="F2365" s="58" t="n">
        <v>1</v>
      </c>
      <c r="G2365" s="58" t="inlineStr">
        <is>
          <t>Yes</t>
        </is>
      </c>
      <c r="H2365" s="58" t="inlineStr">
        <is>
          <t>No</t>
        </is>
      </c>
      <c r="I2365" s="58" t="inlineStr">
        <is>
          <t>DSL</t>
        </is>
      </c>
      <c r="J2365" s="58" t="inlineStr">
        <is>
          <t>No</t>
        </is>
      </c>
      <c r="K2365" s="58" t="inlineStr">
        <is>
          <t>No</t>
        </is>
      </c>
      <c r="L2365" s="58" t="inlineStr">
        <is>
          <t>No</t>
        </is>
      </c>
      <c r="M2365" s="58" t="inlineStr">
        <is>
          <t>No</t>
        </is>
      </c>
      <c r="N2365" s="58" t="inlineStr">
        <is>
          <t>No</t>
        </is>
      </c>
      <c r="O2365" s="58" t="inlineStr">
        <is>
          <t>No</t>
        </is>
      </c>
      <c r="P2365" s="58" t="inlineStr">
        <is>
          <t>Month-to-month</t>
        </is>
      </c>
      <c r="Q2365" s="58" t="inlineStr">
        <is>
          <t>Yes</t>
        </is>
      </c>
      <c r="R2365" s="58" t="inlineStr">
        <is>
          <t>Electronic check</t>
        </is>
      </c>
      <c r="S2365" s="123" t="n">
        <v>44.75</v>
      </c>
      <c r="T2365" s="58" t="inlineStr">
        <is>
          <t>44.75</t>
        </is>
      </c>
      <c r="U2365" s="58" t="inlineStr">
        <is>
          <t>No</t>
        </is>
      </c>
      <c r="V2365" s="123">
        <f>IFERROR(VALUE(TRIM(T2365)),S2365*F2365)</f>
        <v/>
      </c>
      <c r="W2365" s="58">
        <f>IF(F2365&lt;=12,"0-12 mo",IF(F2365&lt;=24,"13-24 mo",IF(F2365&lt;=48,"25-48 mo","49+ mo")))</f>
        <v/>
      </c>
      <c r="X2365" s="58">
        <f>IF(S2365&lt;=35.5,"Q1 Low",IF(S2365&lt;=70.35,"Q2 Mid-Low",IF(S2365&lt;=89.85,"Q3 Mid-High","Q4 High")))</f>
        <v/>
      </c>
      <c r="Y2365" s="58">
        <f>IF(U2365="Yes",1,0)</f>
        <v/>
      </c>
      <c r="Z2365" s="58">
        <f>IF(P2365="Month-to-month",1,0)+IF(M2365="No",1,0)+IF(J2365="No",1,0)+IF(I2365="Fiber optic",1,0)+IF(Q2365="Yes",1,0)</f>
        <v/>
      </c>
    </row>
    <row r="2366" ht="15" customHeight="1" s="59">
      <c r="A2366" s="58" t="inlineStr">
        <is>
          <t>4559-UWIHT</t>
        </is>
      </c>
      <c r="B2366" s="58" t="inlineStr">
        <is>
          <t>Male</t>
        </is>
      </c>
      <c r="C2366" s="58" t="n">
        <v>0</v>
      </c>
      <c r="D2366" s="58" t="inlineStr">
        <is>
          <t>Yes</t>
        </is>
      </c>
      <c r="E2366" s="58" t="inlineStr">
        <is>
          <t>No</t>
        </is>
      </c>
      <c r="F2366" s="58" t="n">
        <v>14</v>
      </c>
      <c r="G2366" s="58" t="inlineStr">
        <is>
          <t>Yes</t>
        </is>
      </c>
      <c r="H2366" s="58" t="inlineStr">
        <is>
          <t>Yes</t>
        </is>
      </c>
      <c r="I2366" s="58" t="inlineStr">
        <is>
          <t>Fiber optic</t>
        </is>
      </c>
      <c r="J2366" s="58" t="inlineStr">
        <is>
          <t>No</t>
        </is>
      </c>
      <c r="K2366" s="58" t="inlineStr">
        <is>
          <t>Yes</t>
        </is>
      </c>
      <c r="L2366" s="58" t="inlineStr">
        <is>
          <t>Yes</t>
        </is>
      </c>
      <c r="M2366" s="58" t="inlineStr">
        <is>
          <t>No</t>
        </is>
      </c>
      <c r="N2366" s="58" t="inlineStr">
        <is>
          <t>No</t>
        </is>
      </c>
      <c r="O2366" s="58" t="inlineStr">
        <is>
          <t>No</t>
        </is>
      </c>
      <c r="P2366" s="58" t="inlineStr">
        <is>
          <t>Month-to-month</t>
        </is>
      </c>
      <c r="Q2366" s="58" t="inlineStr">
        <is>
          <t>Yes</t>
        </is>
      </c>
      <c r="R2366" s="58" t="inlineStr">
        <is>
          <t>Electronic check</t>
        </is>
      </c>
      <c r="S2366" s="123" t="n">
        <v>82.65000000000001</v>
      </c>
      <c r="T2366" s="58" t="inlineStr">
        <is>
          <t>1185</t>
        </is>
      </c>
      <c r="U2366" s="58" t="inlineStr">
        <is>
          <t>No</t>
        </is>
      </c>
      <c r="V2366" s="123">
        <f>IFERROR(VALUE(TRIM(T2366)),S2366*F2366)</f>
        <v/>
      </c>
      <c r="W2366" s="58">
        <f>IF(F2366&lt;=12,"0-12 mo",IF(F2366&lt;=24,"13-24 mo",IF(F2366&lt;=48,"25-48 mo","49+ mo")))</f>
        <v/>
      </c>
      <c r="X2366" s="58">
        <f>IF(S2366&lt;=35.5,"Q1 Low",IF(S2366&lt;=70.35,"Q2 Mid-Low",IF(S2366&lt;=89.85,"Q3 Mid-High","Q4 High")))</f>
        <v/>
      </c>
      <c r="Y2366" s="58">
        <f>IF(U2366="Yes",1,0)</f>
        <v/>
      </c>
      <c r="Z2366" s="58">
        <f>IF(P2366="Month-to-month",1,0)+IF(M2366="No",1,0)+IF(J2366="No",1,0)+IF(I2366="Fiber optic",1,0)+IF(Q2366="Yes",1,0)</f>
        <v/>
      </c>
    </row>
    <row r="2367" ht="15" customHeight="1" s="59">
      <c r="A2367" s="58" t="inlineStr">
        <is>
          <t>7268-IGMFD</t>
        </is>
      </c>
      <c r="B2367" s="58" t="inlineStr">
        <is>
          <t>Male</t>
        </is>
      </c>
      <c r="C2367" s="58" t="n">
        <v>1</v>
      </c>
      <c r="D2367" s="58" t="inlineStr">
        <is>
          <t>No</t>
        </is>
      </c>
      <c r="E2367" s="58" t="inlineStr">
        <is>
          <t>No</t>
        </is>
      </c>
      <c r="F2367" s="58" t="n">
        <v>18</v>
      </c>
      <c r="G2367" s="58" t="inlineStr">
        <is>
          <t>Yes</t>
        </is>
      </c>
      <c r="H2367" s="58" t="inlineStr">
        <is>
          <t>Yes</t>
        </is>
      </c>
      <c r="I2367" s="58" t="inlineStr">
        <is>
          <t>Fiber optic</t>
        </is>
      </c>
      <c r="J2367" s="58" t="inlineStr">
        <is>
          <t>No</t>
        </is>
      </c>
      <c r="K2367" s="58" t="inlineStr">
        <is>
          <t>No</t>
        </is>
      </c>
      <c r="L2367" s="58" t="inlineStr">
        <is>
          <t>Yes</t>
        </is>
      </c>
      <c r="M2367" s="58" t="inlineStr">
        <is>
          <t>Yes</t>
        </is>
      </c>
      <c r="N2367" s="58" t="inlineStr">
        <is>
          <t>Yes</t>
        </is>
      </c>
      <c r="O2367" s="58" t="inlineStr">
        <is>
          <t>No</t>
        </is>
      </c>
      <c r="P2367" s="58" t="inlineStr">
        <is>
          <t>Month-to-month</t>
        </is>
      </c>
      <c r="Q2367" s="58" t="inlineStr">
        <is>
          <t>No</t>
        </is>
      </c>
      <c r="R2367" s="58" t="inlineStr">
        <is>
          <t>Bank transfer (automatic)</t>
        </is>
      </c>
      <c r="S2367" s="123" t="n">
        <v>93.90000000000001</v>
      </c>
      <c r="T2367" s="58" t="inlineStr">
        <is>
          <t>1743.9</t>
        </is>
      </c>
      <c r="U2367" s="58" t="inlineStr">
        <is>
          <t>No</t>
        </is>
      </c>
      <c r="V2367" s="123">
        <f>IFERROR(VALUE(TRIM(T2367)),S2367*F2367)</f>
        <v/>
      </c>
      <c r="W2367" s="58">
        <f>IF(F2367&lt;=12,"0-12 mo",IF(F2367&lt;=24,"13-24 mo",IF(F2367&lt;=48,"25-48 mo","49+ mo")))</f>
        <v/>
      </c>
      <c r="X2367" s="58">
        <f>IF(S2367&lt;=35.5,"Q1 Low",IF(S2367&lt;=70.35,"Q2 Mid-Low",IF(S2367&lt;=89.85,"Q3 Mid-High","Q4 High")))</f>
        <v/>
      </c>
      <c r="Y2367" s="58">
        <f>IF(U2367="Yes",1,0)</f>
        <v/>
      </c>
      <c r="Z2367" s="58">
        <f>IF(P2367="Month-to-month",1,0)+IF(M2367="No",1,0)+IF(J2367="No",1,0)+IF(I2367="Fiber optic",1,0)+IF(Q2367="Yes",1,0)</f>
        <v/>
      </c>
    </row>
    <row r="2368" ht="15" customHeight="1" s="59">
      <c r="A2368" s="58" t="inlineStr">
        <is>
          <t>1846-XWOQN</t>
        </is>
      </c>
      <c r="B2368" s="58" t="inlineStr">
        <is>
          <t>Female</t>
        </is>
      </c>
      <c r="C2368" s="58" t="n">
        <v>1</v>
      </c>
      <c r="D2368" s="58" t="inlineStr">
        <is>
          <t>No</t>
        </is>
      </c>
      <c r="E2368" s="58" t="inlineStr">
        <is>
          <t>No</t>
        </is>
      </c>
      <c r="F2368" s="58" t="n">
        <v>1</v>
      </c>
      <c r="G2368" s="58" t="inlineStr">
        <is>
          <t>Yes</t>
        </is>
      </c>
      <c r="H2368" s="58" t="inlineStr">
        <is>
          <t>No</t>
        </is>
      </c>
      <c r="I2368" s="58" t="inlineStr">
        <is>
          <t>Fiber optic</t>
        </is>
      </c>
      <c r="J2368" s="58" t="inlineStr">
        <is>
          <t>No</t>
        </is>
      </c>
      <c r="K2368" s="58" t="inlineStr">
        <is>
          <t>No</t>
        </is>
      </c>
      <c r="L2368" s="58" t="inlineStr">
        <is>
          <t>No</t>
        </is>
      </c>
      <c r="M2368" s="58" t="inlineStr">
        <is>
          <t>No</t>
        </is>
      </c>
      <c r="N2368" s="58" t="inlineStr">
        <is>
          <t>No</t>
        </is>
      </c>
      <c r="O2368" s="58" t="inlineStr">
        <is>
          <t>No</t>
        </is>
      </c>
      <c r="P2368" s="58" t="inlineStr">
        <is>
          <t>Month-to-month</t>
        </is>
      </c>
      <c r="Q2368" s="58" t="inlineStr">
        <is>
          <t>Yes</t>
        </is>
      </c>
      <c r="R2368" s="58" t="inlineStr">
        <is>
          <t>Electronic check</t>
        </is>
      </c>
      <c r="S2368" s="123" t="n">
        <v>70.15000000000001</v>
      </c>
      <c r="T2368" s="58" t="inlineStr">
        <is>
          <t>70.15</t>
        </is>
      </c>
      <c r="U2368" s="58" t="inlineStr">
        <is>
          <t>Yes</t>
        </is>
      </c>
      <c r="V2368" s="123">
        <f>IFERROR(VALUE(TRIM(T2368)),S2368*F2368)</f>
        <v/>
      </c>
      <c r="W2368" s="58">
        <f>IF(F2368&lt;=12,"0-12 mo",IF(F2368&lt;=24,"13-24 mo",IF(F2368&lt;=48,"25-48 mo","49+ mo")))</f>
        <v/>
      </c>
      <c r="X2368" s="58">
        <f>IF(S2368&lt;=35.5,"Q1 Low",IF(S2368&lt;=70.35,"Q2 Mid-Low",IF(S2368&lt;=89.85,"Q3 Mid-High","Q4 High")))</f>
        <v/>
      </c>
      <c r="Y2368" s="58">
        <f>IF(U2368="Yes",1,0)</f>
        <v/>
      </c>
      <c r="Z2368" s="58">
        <f>IF(P2368="Month-to-month",1,0)+IF(M2368="No",1,0)+IF(J2368="No",1,0)+IF(I2368="Fiber optic",1,0)+IF(Q2368="Yes",1,0)</f>
        <v/>
      </c>
    </row>
    <row r="2369" ht="15" customHeight="1" s="59">
      <c r="A2369" s="58" t="inlineStr">
        <is>
          <t>0235-KGSLC</t>
        </is>
      </c>
      <c r="B2369" s="58" t="inlineStr">
        <is>
          <t>Female</t>
        </is>
      </c>
      <c r="C2369" s="58" t="n">
        <v>0</v>
      </c>
      <c r="D2369" s="58" t="inlineStr">
        <is>
          <t>No</t>
        </is>
      </c>
      <c r="E2369" s="58" t="inlineStr">
        <is>
          <t>No</t>
        </is>
      </c>
      <c r="F2369" s="58" t="n">
        <v>1</v>
      </c>
      <c r="G2369" s="58" t="inlineStr">
        <is>
          <t>Yes</t>
        </is>
      </c>
      <c r="H2369" s="58" t="inlineStr">
        <is>
          <t>No</t>
        </is>
      </c>
      <c r="I2369" s="58" t="inlineStr">
        <is>
          <t>Fiber optic</t>
        </is>
      </c>
      <c r="J2369" s="58" t="inlineStr">
        <is>
          <t>No</t>
        </is>
      </c>
      <c r="K2369" s="58" t="inlineStr">
        <is>
          <t>No</t>
        </is>
      </c>
      <c r="L2369" s="58" t="inlineStr">
        <is>
          <t>Yes</t>
        </is>
      </c>
      <c r="M2369" s="58" t="inlineStr">
        <is>
          <t>No</t>
        </is>
      </c>
      <c r="N2369" s="58" t="inlineStr">
        <is>
          <t>Yes</t>
        </is>
      </c>
      <c r="O2369" s="58" t="inlineStr">
        <is>
          <t>No</t>
        </is>
      </c>
      <c r="P2369" s="58" t="inlineStr">
        <is>
          <t>Month-to-month</t>
        </is>
      </c>
      <c r="Q2369" s="58" t="inlineStr">
        <is>
          <t>Yes</t>
        </is>
      </c>
      <c r="R2369" s="58" t="inlineStr">
        <is>
          <t>Credit card (automatic)</t>
        </is>
      </c>
      <c r="S2369" s="123" t="n">
        <v>85.55</v>
      </c>
      <c r="T2369" s="58" t="inlineStr">
        <is>
          <t>85.55</t>
        </is>
      </c>
      <c r="U2369" s="58" t="inlineStr">
        <is>
          <t>Yes</t>
        </is>
      </c>
      <c r="V2369" s="123">
        <f>IFERROR(VALUE(TRIM(T2369)),S2369*F2369)</f>
        <v/>
      </c>
      <c r="W2369" s="58">
        <f>IF(F2369&lt;=12,"0-12 mo",IF(F2369&lt;=24,"13-24 mo",IF(F2369&lt;=48,"25-48 mo","49+ mo")))</f>
        <v/>
      </c>
      <c r="X2369" s="58">
        <f>IF(S2369&lt;=35.5,"Q1 Low",IF(S2369&lt;=70.35,"Q2 Mid-Low",IF(S2369&lt;=89.85,"Q3 Mid-High","Q4 High")))</f>
        <v/>
      </c>
      <c r="Y2369" s="58">
        <f>IF(U2369="Yes",1,0)</f>
        <v/>
      </c>
      <c r="Z2369" s="58">
        <f>IF(P2369="Month-to-month",1,0)+IF(M2369="No",1,0)+IF(J2369="No",1,0)+IF(I2369="Fiber optic",1,0)+IF(Q2369="Yes",1,0)</f>
        <v/>
      </c>
    </row>
    <row r="2370" ht="15" customHeight="1" s="59">
      <c r="A2370" s="58" t="inlineStr">
        <is>
          <t>6650-BWFRT</t>
        </is>
      </c>
      <c r="B2370" s="58" t="inlineStr">
        <is>
          <t>Female</t>
        </is>
      </c>
      <c r="C2370" s="58" t="n">
        <v>0</v>
      </c>
      <c r="D2370" s="58" t="inlineStr">
        <is>
          <t>Yes</t>
        </is>
      </c>
      <c r="E2370" s="58" t="inlineStr">
        <is>
          <t>No</t>
        </is>
      </c>
      <c r="F2370" s="58" t="n">
        <v>72</v>
      </c>
      <c r="G2370" s="58" t="inlineStr">
        <is>
          <t>Yes</t>
        </is>
      </c>
      <c r="H2370" s="58" t="inlineStr">
        <is>
          <t>Yes</t>
        </is>
      </c>
      <c r="I2370" s="58" t="inlineStr">
        <is>
          <t>Fiber optic</t>
        </is>
      </c>
      <c r="J2370" s="58" t="inlineStr">
        <is>
          <t>Yes</t>
        </is>
      </c>
      <c r="K2370" s="58" t="inlineStr">
        <is>
          <t>Yes</t>
        </is>
      </c>
      <c r="L2370" s="58" t="inlineStr">
        <is>
          <t>Yes</t>
        </is>
      </c>
      <c r="M2370" s="58" t="inlineStr">
        <is>
          <t>Yes</t>
        </is>
      </c>
      <c r="N2370" s="58" t="inlineStr">
        <is>
          <t>Yes</t>
        </is>
      </c>
      <c r="O2370" s="58" t="inlineStr">
        <is>
          <t>Yes</t>
        </is>
      </c>
      <c r="P2370" s="58" t="inlineStr">
        <is>
          <t>Two year</t>
        </is>
      </c>
      <c r="Q2370" s="58" t="inlineStr">
        <is>
          <t>Yes</t>
        </is>
      </c>
      <c r="R2370" s="58" t="inlineStr">
        <is>
          <t>Credit card (automatic)</t>
        </is>
      </c>
      <c r="S2370" s="123" t="n">
        <v>117.15</v>
      </c>
      <c r="T2370" s="58" t="inlineStr">
        <is>
          <t>8529.5</t>
        </is>
      </c>
      <c r="U2370" s="58" t="inlineStr">
        <is>
          <t>No</t>
        </is>
      </c>
      <c r="V2370" s="123">
        <f>IFERROR(VALUE(TRIM(T2370)),S2370*F2370)</f>
        <v/>
      </c>
      <c r="W2370" s="58">
        <f>IF(F2370&lt;=12,"0-12 mo",IF(F2370&lt;=24,"13-24 mo",IF(F2370&lt;=48,"25-48 mo","49+ mo")))</f>
        <v/>
      </c>
      <c r="X2370" s="58">
        <f>IF(S2370&lt;=35.5,"Q1 Low",IF(S2370&lt;=70.35,"Q2 Mid-Low",IF(S2370&lt;=89.85,"Q3 Mid-High","Q4 High")))</f>
        <v/>
      </c>
      <c r="Y2370" s="58">
        <f>IF(U2370="Yes",1,0)</f>
        <v/>
      </c>
      <c r="Z2370" s="58">
        <f>IF(P2370="Month-to-month",1,0)+IF(M2370="No",1,0)+IF(J2370="No",1,0)+IF(I2370="Fiber optic",1,0)+IF(Q2370="Yes",1,0)</f>
        <v/>
      </c>
    </row>
    <row r="2371" ht="15" customHeight="1" s="59">
      <c r="A2371" s="58" t="inlineStr">
        <is>
          <t>9570-KYEUA</t>
        </is>
      </c>
      <c r="B2371" s="58" t="inlineStr">
        <is>
          <t>Male</t>
        </is>
      </c>
      <c r="C2371" s="58" t="n">
        <v>0</v>
      </c>
      <c r="D2371" s="58" t="inlineStr">
        <is>
          <t>No</t>
        </is>
      </c>
      <c r="E2371" s="58" t="inlineStr">
        <is>
          <t>No</t>
        </is>
      </c>
      <c r="F2371" s="58" t="n">
        <v>64</v>
      </c>
      <c r="G2371" s="58" t="inlineStr">
        <is>
          <t>Yes</t>
        </is>
      </c>
      <c r="H2371" s="58" t="inlineStr">
        <is>
          <t>Yes</t>
        </is>
      </c>
      <c r="I2371" s="58" t="inlineStr">
        <is>
          <t>Fiber optic</t>
        </is>
      </c>
      <c r="J2371" s="58" t="inlineStr">
        <is>
          <t>Yes</t>
        </is>
      </c>
      <c r="K2371" s="58" t="inlineStr">
        <is>
          <t>No</t>
        </is>
      </c>
      <c r="L2371" s="58" t="inlineStr">
        <is>
          <t>Yes</t>
        </is>
      </c>
      <c r="M2371" s="58" t="inlineStr">
        <is>
          <t>Yes</t>
        </is>
      </c>
      <c r="N2371" s="58" t="inlineStr">
        <is>
          <t>No</t>
        </is>
      </c>
      <c r="O2371" s="58" t="inlineStr">
        <is>
          <t>Yes</t>
        </is>
      </c>
      <c r="P2371" s="58" t="inlineStr">
        <is>
          <t>Two year</t>
        </is>
      </c>
      <c r="Q2371" s="58" t="inlineStr">
        <is>
          <t>No</t>
        </is>
      </c>
      <c r="R2371" s="58" t="inlineStr">
        <is>
          <t>Credit card (automatic)</t>
        </is>
      </c>
      <c r="S2371" s="123" t="n">
        <v>99.25</v>
      </c>
      <c r="T2371" s="58" t="inlineStr">
        <is>
          <t>6549.45</t>
        </is>
      </c>
      <c r="U2371" s="58" t="inlineStr">
        <is>
          <t>No</t>
        </is>
      </c>
      <c r="V2371" s="123">
        <f>IFERROR(VALUE(TRIM(T2371)),S2371*F2371)</f>
        <v/>
      </c>
      <c r="W2371" s="58">
        <f>IF(F2371&lt;=12,"0-12 mo",IF(F2371&lt;=24,"13-24 mo",IF(F2371&lt;=48,"25-48 mo","49+ mo")))</f>
        <v/>
      </c>
      <c r="X2371" s="58">
        <f>IF(S2371&lt;=35.5,"Q1 Low",IF(S2371&lt;=70.35,"Q2 Mid-Low",IF(S2371&lt;=89.85,"Q3 Mid-High","Q4 High")))</f>
        <v/>
      </c>
      <c r="Y2371" s="58">
        <f>IF(U2371="Yes",1,0)</f>
        <v/>
      </c>
      <c r="Z2371" s="58">
        <f>IF(P2371="Month-to-month",1,0)+IF(M2371="No",1,0)+IF(J2371="No",1,0)+IF(I2371="Fiber optic",1,0)+IF(Q2371="Yes",1,0)</f>
        <v/>
      </c>
    </row>
    <row r="2372" ht="15" customHeight="1" s="59">
      <c r="A2372" s="58" t="inlineStr">
        <is>
          <t>6993-YGFJV</t>
        </is>
      </c>
      <c r="B2372" s="58" t="inlineStr">
        <is>
          <t>Male</t>
        </is>
      </c>
      <c r="C2372" s="58" t="n">
        <v>0</v>
      </c>
      <c r="D2372" s="58" t="inlineStr">
        <is>
          <t>Yes</t>
        </is>
      </c>
      <c r="E2372" s="58" t="inlineStr">
        <is>
          <t>No</t>
        </is>
      </c>
      <c r="F2372" s="58" t="n">
        <v>69</v>
      </c>
      <c r="G2372" s="58" t="inlineStr">
        <is>
          <t>Yes</t>
        </is>
      </c>
      <c r="H2372" s="58" t="inlineStr">
        <is>
          <t>Yes</t>
        </is>
      </c>
      <c r="I2372" s="58" t="inlineStr">
        <is>
          <t>Fiber optic</t>
        </is>
      </c>
      <c r="J2372" s="58" t="inlineStr">
        <is>
          <t>Yes</t>
        </is>
      </c>
      <c r="K2372" s="58" t="inlineStr">
        <is>
          <t>Yes</t>
        </is>
      </c>
      <c r="L2372" s="58" t="inlineStr">
        <is>
          <t>Yes</t>
        </is>
      </c>
      <c r="M2372" s="58" t="inlineStr">
        <is>
          <t>Yes</t>
        </is>
      </c>
      <c r="N2372" s="58" t="inlineStr">
        <is>
          <t>Yes</t>
        </is>
      </c>
      <c r="O2372" s="58" t="inlineStr">
        <is>
          <t>Yes</t>
        </is>
      </c>
      <c r="P2372" s="58" t="inlineStr">
        <is>
          <t>Two year</t>
        </is>
      </c>
      <c r="Q2372" s="58" t="inlineStr">
        <is>
          <t>Yes</t>
        </is>
      </c>
      <c r="R2372" s="58" t="inlineStr">
        <is>
          <t>Bank transfer (automatic)</t>
        </is>
      </c>
      <c r="S2372" s="123" t="n">
        <v>112.55</v>
      </c>
      <c r="T2372" s="58" t="inlineStr">
        <is>
          <t>7806.5</t>
        </is>
      </c>
      <c r="U2372" s="58" t="inlineStr">
        <is>
          <t>No</t>
        </is>
      </c>
      <c r="V2372" s="123">
        <f>IFERROR(VALUE(TRIM(T2372)),S2372*F2372)</f>
        <v/>
      </c>
      <c r="W2372" s="58">
        <f>IF(F2372&lt;=12,"0-12 mo",IF(F2372&lt;=24,"13-24 mo",IF(F2372&lt;=48,"25-48 mo","49+ mo")))</f>
        <v/>
      </c>
      <c r="X2372" s="58">
        <f>IF(S2372&lt;=35.5,"Q1 Low",IF(S2372&lt;=70.35,"Q2 Mid-Low",IF(S2372&lt;=89.85,"Q3 Mid-High","Q4 High")))</f>
        <v/>
      </c>
      <c r="Y2372" s="58">
        <f>IF(U2372="Yes",1,0)</f>
        <v/>
      </c>
      <c r="Z2372" s="58">
        <f>IF(P2372="Month-to-month",1,0)+IF(M2372="No",1,0)+IF(J2372="No",1,0)+IF(I2372="Fiber optic",1,0)+IF(Q2372="Yes",1,0)</f>
        <v/>
      </c>
    </row>
    <row r="2373" ht="15" customHeight="1" s="59">
      <c r="A2373" s="58" t="inlineStr">
        <is>
          <t>2712-SYWAY</t>
        </is>
      </c>
      <c r="B2373" s="58" t="inlineStr">
        <is>
          <t>Female</t>
        </is>
      </c>
      <c r="C2373" s="58" t="n">
        <v>0</v>
      </c>
      <c r="D2373" s="58" t="inlineStr">
        <is>
          <t>No</t>
        </is>
      </c>
      <c r="E2373" s="58" t="inlineStr">
        <is>
          <t>No</t>
        </is>
      </c>
      <c r="F2373" s="58" t="n">
        <v>1</v>
      </c>
      <c r="G2373" s="58" t="inlineStr">
        <is>
          <t>Yes</t>
        </is>
      </c>
      <c r="H2373" s="58" t="inlineStr">
        <is>
          <t>Yes</t>
        </is>
      </c>
      <c r="I2373" s="58" t="inlineStr">
        <is>
          <t>No</t>
        </is>
      </c>
      <c r="J2373" s="58" t="inlineStr">
        <is>
          <t>No internet service</t>
        </is>
      </c>
      <c r="K2373" s="58" t="inlineStr">
        <is>
          <t>No internet service</t>
        </is>
      </c>
      <c r="L2373" s="58" t="inlineStr">
        <is>
          <t>No internet service</t>
        </is>
      </c>
      <c r="M2373" s="58" t="inlineStr">
        <is>
          <t>No internet service</t>
        </is>
      </c>
      <c r="N2373" s="58" t="inlineStr">
        <is>
          <t>No internet service</t>
        </is>
      </c>
      <c r="O2373" s="58" t="inlineStr">
        <is>
          <t>No internet service</t>
        </is>
      </c>
      <c r="P2373" s="58" t="inlineStr">
        <is>
          <t>Month-to-month</t>
        </is>
      </c>
      <c r="Q2373" s="58" t="inlineStr">
        <is>
          <t>Yes</t>
        </is>
      </c>
      <c r="R2373" s="58" t="inlineStr">
        <is>
          <t>Electronic check</t>
        </is>
      </c>
      <c r="S2373" s="123" t="n">
        <v>25.7</v>
      </c>
      <c r="T2373" s="58" t="inlineStr">
        <is>
          <t>25.7</t>
        </is>
      </c>
      <c r="U2373" s="58" t="inlineStr">
        <is>
          <t>No</t>
        </is>
      </c>
      <c r="V2373" s="123">
        <f>IFERROR(VALUE(TRIM(T2373)),S2373*F2373)</f>
        <v/>
      </c>
      <c r="W2373" s="58">
        <f>IF(F2373&lt;=12,"0-12 mo",IF(F2373&lt;=24,"13-24 mo",IF(F2373&lt;=48,"25-48 mo","49+ mo")))</f>
        <v/>
      </c>
      <c r="X2373" s="58">
        <f>IF(S2373&lt;=35.5,"Q1 Low",IF(S2373&lt;=70.35,"Q2 Mid-Low",IF(S2373&lt;=89.85,"Q3 Mid-High","Q4 High")))</f>
        <v/>
      </c>
      <c r="Y2373" s="58">
        <f>IF(U2373="Yes",1,0)</f>
        <v/>
      </c>
      <c r="Z2373" s="58">
        <f>IF(P2373="Month-to-month",1,0)+IF(M2373="No",1,0)+IF(J2373="No",1,0)+IF(I2373="Fiber optic",1,0)+IF(Q2373="Yes",1,0)</f>
        <v/>
      </c>
    </row>
    <row r="2374" ht="15" customHeight="1" s="59">
      <c r="A2374" s="58" t="inlineStr">
        <is>
          <t>0730-BGQGF</t>
        </is>
      </c>
      <c r="B2374" s="58" t="inlineStr">
        <is>
          <t>Male</t>
        </is>
      </c>
      <c r="C2374" s="58" t="n">
        <v>0</v>
      </c>
      <c r="D2374" s="58" t="inlineStr">
        <is>
          <t>Yes</t>
        </is>
      </c>
      <c r="E2374" s="58" t="inlineStr">
        <is>
          <t>Yes</t>
        </is>
      </c>
      <c r="F2374" s="58" t="n">
        <v>71</v>
      </c>
      <c r="G2374" s="58" t="inlineStr">
        <is>
          <t>Yes</t>
        </is>
      </c>
      <c r="H2374" s="58" t="inlineStr">
        <is>
          <t>Yes</t>
        </is>
      </c>
      <c r="I2374" s="58" t="inlineStr">
        <is>
          <t>DSL</t>
        </is>
      </c>
      <c r="J2374" s="58" t="inlineStr">
        <is>
          <t>Yes</t>
        </is>
      </c>
      <c r="K2374" s="58" t="inlineStr">
        <is>
          <t>Yes</t>
        </is>
      </c>
      <c r="L2374" s="58" t="inlineStr">
        <is>
          <t>Yes</t>
        </is>
      </c>
      <c r="M2374" s="58" t="inlineStr">
        <is>
          <t>Yes</t>
        </is>
      </c>
      <c r="N2374" s="58" t="inlineStr">
        <is>
          <t>Yes</t>
        </is>
      </c>
      <c r="O2374" s="58" t="inlineStr">
        <is>
          <t>Yes</t>
        </is>
      </c>
      <c r="P2374" s="58" t="inlineStr">
        <is>
          <t>Two year</t>
        </is>
      </c>
      <c r="Q2374" s="58" t="inlineStr">
        <is>
          <t>No</t>
        </is>
      </c>
      <c r="R2374" s="58" t="inlineStr">
        <is>
          <t>Credit card (automatic)</t>
        </is>
      </c>
      <c r="S2374" s="123" t="n">
        <v>90.3</v>
      </c>
      <c r="T2374" s="58" t="inlineStr">
        <is>
          <t>6287.3</t>
        </is>
      </c>
      <c r="U2374" s="58" t="inlineStr">
        <is>
          <t>No</t>
        </is>
      </c>
      <c r="V2374" s="123">
        <f>IFERROR(VALUE(TRIM(T2374)),S2374*F2374)</f>
        <v/>
      </c>
      <c r="W2374" s="58">
        <f>IF(F2374&lt;=12,"0-12 mo",IF(F2374&lt;=24,"13-24 mo",IF(F2374&lt;=48,"25-48 mo","49+ mo")))</f>
        <v/>
      </c>
      <c r="X2374" s="58">
        <f>IF(S2374&lt;=35.5,"Q1 Low",IF(S2374&lt;=70.35,"Q2 Mid-Low",IF(S2374&lt;=89.85,"Q3 Mid-High","Q4 High")))</f>
        <v/>
      </c>
      <c r="Y2374" s="58">
        <f>IF(U2374="Yes",1,0)</f>
        <v/>
      </c>
      <c r="Z2374" s="58">
        <f>IF(P2374="Month-to-month",1,0)+IF(M2374="No",1,0)+IF(J2374="No",1,0)+IF(I2374="Fiber optic",1,0)+IF(Q2374="Yes",1,0)</f>
        <v/>
      </c>
    </row>
    <row r="2375" ht="15" customHeight="1" s="59">
      <c r="A2375" s="58" t="inlineStr">
        <is>
          <t>5498-IBWPI</t>
        </is>
      </c>
      <c r="B2375" s="58" t="inlineStr">
        <is>
          <t>Female</t>
        </is>
      </c>
      <c r="C2375" s="58" t="n">
        <v>0</v>
      </c>
      <c r="D2375" s="58" t="inlineStr">
        <is>
          <t>Yes</t>
        </is>
      </c>
      <c r="E2375" s="58" t="inlineStr">
        <is>
          <t>Yes</t>
        </is>
      </c>
      <c r="F2375" s="58" t="n">
        <v>66</v>
      </c>
      <c r="G2375" s="58" t="inlineStr">
        <is>
          <t>Yes</t>
        </is>
      </c>
      <c r="H2375" s="58" t="inlineStr">
        <is>
          <t>No</t>
        </is>
      </c>
      <c r="I2375" s="58" t="inlineStr">
        <is>
          <t>DSL</t>
        </is>
      </c>
      <c r="J2375" s="58" t="inlineStr">
        <is>
          <t>No</t>
        </is>
      </c>
      <c r="K2375" s="58" t="inlineStr">
        <is>
          <t>No</t>
        </is>
      </c>
      <c r="L2375" s="58" t="inlineStr">
        <is>
          <t>No</t>
        </is>
      </c>
      <c r="M2375" s="58" t="inlineStr">
        <is>
          <t>Yes</t>
        </is>
      </c>
      <c r="N2375" s="58" t="inlineStr">
        <is>
          <t>No</t>
        </is>
      </c>
      <c r="O2375" s="58" t="inlineStr">
        <is>
          <t>No</t>
        </is>
      </c>
      <c r="P2375" s="58" t="inlineStr">
        <is>
          <t>One year</t>
        </is>
      </c>
      <c r="Q2375" s="58" t="inlineStr">
        <is>
          <t>Yes</t>
        </is>
      </c>
      <c r="R2375" s="58" t="inlineStr">
        <is>
          <t>Credit card (automatic)</t>
        </is>
      </c>
      <c r="S2375" s="123" t="n">
        <v>49.4</v>
      </c>
      <c r="T2375" s="58" t="inlineStr">
        <is>
          <t>3251.85</t>
        </is>
      </c>
      <c r="U2375" s="58" t="inlineStr">
        <is>
          <t>No</t>
        </is>
      </c>
      <c r="V2375" s="123">
        <f>IFERROR(VALUE(TRIM(T2375)),S2375*F2375)</f>
        <v/>
      </c>
      <c r="W2375" s="58">
        <f>IF(F2375&lt;=12,"0-12 mo",IF(F2375&lt;=24,"13-24 mo",IF(F2375&lt;=48,"25-48 mo","49+ mo")))</f>
        <v/>
      </c>
      <c r="X2375" s="58">
        <f>IF(S2375&lt;=35.5,"Q1 Low",IF(S2375&lt;=70.35,"Q2 Mid-Low",IF(S2375&lt;=89.85,"Q3 Mid-High","Q4 High")))</f>
        <v/>
      </c>
      <c r="Y2375" s="58">
        <f>IF(U2375="Yes",1,0)</f>
        <v/>
      </c>
      <c r="Z2375" s="58">
        <f>IF(P2375="Month-to-month",1,0)+IF(M2375="No",1,0)+IF(J2375="No",1,0)+IF(I2375="Fiber optic",1,0)+IF(Q2375="Yes",1,0)</f>
        <v/>
      </c>
    </row>
    <row r="2376" ht="15" customHeight="1" s="59">
      <c r="A2376" s="58" t="inlineStr">
        <is>
          <t>9101-NTIXF</t>
        </is>
      </c>
      <c r="B2376" s="58" t="inlineStr">
        <is>
          <t>Male</t>
        </is>
      </c>
      <c r="C2376" s="58" t="n">
        <v>0</v>
      </c>
      <c r="D2376" s="58" t="inlineStr">
        <is>
          <t>No</t>
        </is>
      </c>
      <c r="E2376" s="58" t="inlineStr">
        <is>
          <t>No</t>
        </is>
      </c>
      <c r="F2376" s="58" t="n">
        <v>2</v>
      </c>
      <c r="G2376" s="58" t="inlineStr">
        <is>
          <t>Yes</t>
        </is>
      </c>
      <c r="H2376" s="58" t="inlineStr">
        <is>
          <t>No</t>
        </is>
      </c>
      <c r="I2376" s="58" t="inlineStr">
        <is>
          <t>No</t>
        </is>
      </c>
      <c r="J2376" s="58" t="inlineStr">
        <is>
          <t>No internet service</t>
        </is>
      </c>
      <c r="K2376" s="58" t="inlineStr">
        <is>
          <t>No internet service</t>
        </is>
      </c>
      <c r="L2376" s="58" t="inlineStr">
        <is>
          <t>No internet service</t>
        </is>
      </c>
      <c r="M2376" s="58" t="inlineStr">
        <is>
          <t>No internet service</t>
        </is>
      </c>
      <c r="N2376" s="58" t="inlineStr">
        <is>
          <t>No internet service</t>
        </is>
      </c>
      <c r="O2376" s="58" t="inlineStr">
        <is>
          <t>No internet service</t>
        </is>
      </c>
      <c r="P2376" s="58" t="inlineStr">
        <is>
          <t>Month-to-month</t>
        </is>
      </c>
      <c r="Q2376" s="58" t="inlineStr">
        <is>
          <t>No</t>
        </is>
      </c>
      <c r="R2376" s="58" t="inlineStr">
        <is>
          <t>Mailed check</t>
        </is>
      </c>
      <c r="S2376" s="123" t="n">
        <v>19.4</v>
      </c>
      <c r="T2376" s="58" t="inlineStr">
        <is>
          <t>50.6</t>
        </is>
      </c>
      <c r="U2376" s="58" t="inlineStr">
        <is>
          <t>No</t>
        </is>
      </c>
      <c r="V2376" s="123">
        <f>IFERROR(VALUE(TRIM(T2376)),S2376*F2376)</f>
        <v/>
      </c>
      <c r="W2376" s="58">
        <f>IF(F2376&lt;=12,"0-12 mo",IF(F2376&lt;=24,"13-24 mo",IF(F2376&lt;=48,"25-48 mo","49+ mo")))</f>
        <v/>
      </c>
      <c r="X2376" s="58">
        <f>IF(S2376&lt;=35.5,"Q1 Low",IF(S2376&lt;=70.35,"Q2 Mid-Low",IF(S2376&lt;=89.85,"Q3 Mid-High","Q4 High")))</f>
        <v/>
      </c>
      <c r="Y2376" s="58">
        <f>IF(U2376="Yes",1,0)</f>
        <v/>
      </c>
      <c r="Z2376" s="58">
        <f>IF(P2376="Month-to-month",1,0)+IF(M2376="No",1,0)+IF(J2376="No",1,0)+IF(I2376="Fiber optic",1,0)+IF(Q2376="Yes",1,0)</f>
        <v/>
      </c>
    </row>
    <row r="2377" ht="15" customHeight="1" s="59">
      <c r="A2377" s="58" t="inlineStr">
        <is>
          <t>0013-SMEOE</t>
        </is>
      </c>
      <c r="B2377" s="58" t="inlineStr">
        <is>
          <t>Female</t>
        </is>
      </c>
      <c r="C2377" s="58" t="n">
        <v>1</v>
      </c>
      <c r="D2377" s="58" t="inlineStr">
        <is>
          <t>Yes</t>
        </is>
      </c>
      <c r="E2377" s="58" t="inlineStr">
        <is>
          <t>No</t>
        </is>
      </c>
      <c r="F2377" s="58" t="n">
        <v>71</v>
      </c>
      <c r="G2377" s="58" t="inlineStr">
        <is>
          <t>Yes</t>
        </is>
      </c>
      <c r="H2377" s="58" t="inlineStr">
        <is>
          <t>No</t>
        </is>
      </c>
      <c r="I2377" s="58" t="inlineStr">
        <is>
          <t>Fiber optic</t>
        </is>
      </c>
      <c r="J2377" s="58" t="inlineStr">
        <is>
          <t>Yes</t>
        </is>
      </c>
      <c r="K2377" s="58" t="inlineStr">
        <is>
          <t>Yes</t>
        </is>
      </c>
      <c r="L2377" s="58" t="inlineStr">
        <is>
          <t>Yes</t>
        </is>
      </c>
      <c r="M2377" s="58" t="inlineStr">
        <is>
          <t>Yes</t>
        </is>
      </c>
      <c r="N2377" s="58" t="inlineStr">
        <is>
          <t>Yes</t>
        </is>
      </c>
      <c r="O2377" s="58" t="inlineStr">
        <is>
          <t>Yes</t>
        </is>
      </c>
      <c r="P2377" s="58" t="inlineStr">
        <is>
          <t>Two year</t>
        </is>
      </c>
      <c r="Q2377" s="58" t="inlineStr">
        <is>
          <t>Yes</t>
        </is>
      </c>
      <c r="R2377" s="58" t="inlineStr">
        <is>
          <t>Bank transfer (automatic)</t>
        </is>
      </c>
      <c r="S2377" s="123" t="n">
        <v>109.7</v>
      </c>
      <c r="T2377" s="58" t="inlineStr">
        <is>
          <t>7904.25</t>
        </is>
      </c>
      <c r="U2377" s="58" t="inlineStr">
        <is>
          <t>No</t>
        </is>
      </c>
      <c r="V2377" s="123">
        <f>IFERROR(VALUE(TRIM(T2377)),S2377*F2377)</f>
        <v/>
      </c>
      <c r="W2377" s="58">
        <f>IF(F2377&lt;=12,"0-12 mo",IF(F2377&lt;=24,"13-24 mo",IF(F2377&lt;=48,"25-48 mo","49+ mo")))</f>
        <v/>
      </c>
      <c r="X2377" s="58">
        <f>IF(S2377&lt;=35.5,"Q1 Low",IF(S2377&lt;=70.35,"Q2 Mid-Low",IF(S2377&lt;=89.85,"Q3 Mid-High","Q4 High")))</f>
        <v/>
      </c>
      <c r="Y2377" s="58">
        <f>IF(U2377="Yes",1,0)</f>
        <v/>
      </c>
      <c r="Z2377" s="58">
        <f>IF(P2377="Month-to-month",1,0)+IF(M2377="No",1,0)+IF(J2377="No",1,0)+IF(I2377="Fiber optic",1,0)+IF(Q2377="Yes",1,0)</f>
        <v/>
      </c>
    </row>
    <row r="2378" ht="15" customHeight="1" s="59">
      <c r="A2378" s="58" t="inlineStr">
        <is>
          <t>9314-QDMDW</t>
        </is>
      </c>
      <c r="B2378" s="58" t="inlineStr">
        <is>
          <t>Male</t>
        </is>
      </c>
      <c r="C2378" s="58" t="n">
        <v>0</v>
      </c>
      <c r="D2378" s="58" t="inlineStr">
        <is>
          <t>No</t>
        </is>
      </c>
      <c r="E2378" s="58" t="inlineStr">
        <is>
          <t>No</t>
        </is>
      </c>
      <c r="F2378" s="58" t="n">
        <v>11</v>
      </c>
      <c r="G2378" s="58" t="inlineStr">
        <is>
          <t>Yes</t>
        </is>
      </c>
      <c r="H2378" s="58" t="inlineStr">
        <is>
          <t>No</t>
        </is>
      </c>
      <c r="I2378" s="58" t="inlineStr">
        <is>
          <t>DSL</t>
        </is>
      </c>
      <c r="J2378" s="58" t="inlineStr">
        <is>
          <t>No</t>
        </is>
      </c>
      <c r="K2378" s="58" t="inlineStr">
        <is>
          <t>Yes</t>
        </is>
      </c>
      <c r="L2378" s="58" t="inlineStr">
        <is>
          <t>No</t>
        </is>
      </c>
      <c r="M2378" s="58" t="inlineStr">
        <is>
          <t>No</t>
        </is>
      </c>
      <c r="N2378" s="58" t="inlineStr">
        <is>
          <t>Yes</t>
        </is>
      </c>
      <c r="O2378" s="58" t="inlineStr">
        <is>
          <t>No</t>
        </is>
      </c>
      <c r="P2378" s="58" t="inlineStr">
        <is>
          <t>One year</t>
        </is>
      </c>
      <c r="Q2378" s="58" t="inlineStr">
        <is>
          <t>Yes</t>
        </is>
      </c>
      <c r="R2378" s="58" t="inlineStr">
        <is>
          <t>Electronic check</t>
        </is>
      </c>
      <c r="S2378" s="123" t="n">
        <v>61.25</v>
      </c>
      <c r="T2378" s="58" t="inlineStr">
        <is>
          <t>729.95</t>
        </is>
      </c>
      <c r="U2378" s="58" t="inlineStr">
        <is>
          <t>No</t>
        </is>
      </c>
      <c r="V2378" s="123">
        <f>IFERROR(VALUE(TRIM(T2378)),S2378*F2378)</f>
        <v/>
      </c>
      <c r="W2378" s="58">
        <f>IF(F2378&lt;=12,"0-12 mo",IF(F2378&lt;=24,"13-24 mo",IF(F2378&lt;=48,"25-48 mo","49+ mo")))</f>
        <v/>
      </c>
      <c r="X2378" s="58">
        <f>IF(S2378&lt;=35.5,"Q1 Low",IF(S2378&lt;=70.35,"Q2 Mid-Low",IF(S2378&lt;=89.85,"Q3 Mid-High","Q4 High")))</f>
        <v/>
      </c>
      <c r="Y2378" s="58">
        <f>IF(U2378="Yes",1,0)</f>
        <v/>
      </c>
      <c r="Z2378" s="58">
        <f>IF(P2378="Month-to-month",1,0)+IF(M2378="No",1,0)+IF(J2378="No",1,0)+IF(I2378="Fiber optic",1,0)+IF(Q2378="Yes",1,0)</f>
        <v/>
      </c>
    </row>
    <row r="2379" ht="15" customHeight="1" s="59">
      <c r="A2379" s="58" t="inlineStr">
        <is>
          <t>9308-ANMVE</t>
        </is>
      </c>
      <c r="B2379" s="58" t="inlineStr">
        <is>
          <t>Male</t>
        </is>
      </c>
      <c r="C2379" s="58" t="n">
        <v>0</v>
      </c>
      <c r="D2379" s="58" t="inlineStr">
        <is>
          <t>No</t>
        </is>
      </c>
      <c r="E2379" s="58" t="inlineStr">
        <is>
          <t>Yes</t>
        </is>
      </c>
      <c r="F2379" s="58" t="n">
        <v>47</v>
      </c>
      <c r="G2379" s="58" t="inlineStr">
        <is>
          <t>Yes</t>
        </is>
      </c>
      <c r="H2379" s="58" t="inlineStr">
        <is>
          <t>No</t>
        </is>
      </c>
      <c r="I2379" s="58" t="inlineStr">
        <is>
          <t>DSL</t>
        </is>
      </c>
      <c r="J2379" s="58" t="inlineStr">
        <is>
          <t>Yes</t>
        </is>
      </c>
      <c r="K2379" s="58" t="inlineStr">
        <is>
          <t>Yes</t>
        </is>
      </c>
      <c r="L2379" s="58" t="inlineStr">
        <is>
          <t>No</t>
        </is>
      </c>
      <c r="M2379" s="58" t="inlineStr">
        <is>
          <t>No</t>
        </is>
      </c>
      <c r="N2379" s="58" t="inlineStr">
        <is>
          <t>No</t>
        </is>
      </c>
      <c r="O2379" s="58" t="inlineStr">
        <is>
          <t>No</t>
        </is>
      </c>
      <c r="P2379" s="58" t="inlineStr">
        <is>
          <t>Month-to-month</t>
        </is>
      </c>
      <c r="Q2379" s="58" t="inlineStr">
        <is>
          <t>Yes</t>
        </is>
      </c>
      <c r="R2379" s="58" t="inlineStr">
        <is>
          <t>Electronic check</t>
        </is>
      </c>
      <c r="S2379" s="123" t="n">
        <v>55.3</v>
      </c>
      <c r="T2379" s="58" t="inlineStr">
        <is>
          <t>2654.05</t>
        </is>
      </c>
      <c r="U2379" s="58" t="inlineStr">
        <is>
          <t>No</t>
        </is>
      </c>
      <c r="V2379" s="123">
        <f>IFERROR(VALUE(TRIM(T2379)),S2379*F2379)</f>
        <v/>
      </c>
      <c r="W2379" s="58">
        <f>IF(F2379&lt;=12,"0-12 mo",IF(F2379&lt;=24,"13-24 mo",IF(F2379&lt;=48,"25-48 mo","49+ mo")))</f>
        <v/>
      </c>
      <c r="X2379" s="58">
        <f>IF(S2379&lt;=35.5,"Q1 Low",IF(S2379&lt;=70.35,"Q2 Mid-Low",IF(S2379&lt;=89.85,"Q3 Mid-High","Q4 High")))</f>
        <v/>
      </c>
      <c r="Y2379" s="58">
        <f>IF(U2379="Yes",1,0)</f>
        <v/>
      </c>
      <c r="Z2379" s="58">
        <f>IF(P2379="Month-to-month",1,0)+IF(M2379="No",1,0)+IF(J2379="No",1,0)+IF(I2379="Fiber optic",1,0)+IF(Q2379="Yes",1,0)</f>
        <v/>
      </c>
    </row>
    <row r="2380" ht="15" customHeight="1" s="59">
      <c r="A2380" s="58" t="inlineStr">
        <is>
          <t>2884-GBPFB</t>
        </is>
      </c>
      <c r="B2380" s="58" t="inlineStr">
        <is>
          <t>Female</t>
        </is>
      </c>
      <c r="C2380" s="58" t="n">
        <v>0</v>
      </c>
      <c r="D2380" s="58" t="inlineStr">
        <is>
          <t>Yes</t>
        </is>
      </c>
      <c r="E2380" s="58" t="inlineStr">
        <is>
          <t>No</t>
        </is>
      </c>
      <c r="F2380" s="58" t="n">
        <v>35</v>
      </c>
      <c r="G2380" s="58" t="inlineStr">
        <is>
          <t>Yes</t>
        </is>
      </c>
      <c r="H2380" s="58" t="inlineStr">
        <is>
          <t>No</t>
        </is>
      </c>
      <c r="I2380" s="58" t="inlineStr">
        <is>
          <t>Fiber optic</t>
        </is>
      </c>
      <c r="J2380" s="58" t="inlineStr">
        <is>
          <t>No</t>
        </is>
      </c>
      <c r="K2380" s="58" t="inlineStr">
        <is>
          <t>No</t>
        </is>
      </c>
      <c r="L2380" s="58" t="inlineStr">
        <is>
          <t>No</t>
        </is>
      </c>
      <c r="M2380" s="58" t="inlineStr">
        <is>
          <t>No</t>
        </is>
      </c>
      <c r="N2380" s="58" t="inlineStr">
        <is>
          <t>No</t>
        </is>
      </c>
      <c r="O2380" s="58" t="inlineStr">
        <is>
          <t>No</t>
        </is>
      </c>
      <c r="P2380" s="58" t="inlineStr">
        <is>
          <t>Month-to-month</t>
        </is>
      </c>
      <c r="Q2380" s="58" t="inlineStr">
        <is>
          <t>Yes</t>
        </is>
      </c>
      <c r="R2380" s="58" t="inlineStr">
        <is>
          <t>Electronic check</t>
        </is>
      </c>
      <c r="S2380" s="123" t="n">
        <v>70.3</v>
      </c>
      <c r="T2380" s="58" t="inlineStr">
        <is>
          <t>2416.55</t>
        </is>
      </c>
      <c r="U2380" s="58" t="inlineStr">
        <is>
          <t>Yes</t>
        </is>
      </c>
      <c r="V2380" s="123">
        <f>IFERROR(VALUE(TRIM(T2380)),S2380*F2380)</f>
        <v/>
      </c>
      <c r="W2380" s="58">
        <f>IF(F2380&lt;=12,"0-12 mo",IF(F2380&lt;=24,"13-24 mo",IF(F2380&lt;=48,"25-48 mo","49+ mo")))</f>
        <v/>
      </c>
      <c r="X2380" s="58">
        <f>IF(S2380&lt;=35.5,"Q1 Low",IF(S2380&lt;=70.35,"Q2 Mid-Low",IF(S2380&lt;=89.85,"Q3 Mid-High","Q4 High")))</f>
        <v/>
      </c>
      <c r="Y2380" s="58">
        <f>IF(U2380="Yes",1,0)</f>
        <v/>
      </c>
      <c r="Z2380" s="58">
        <f>IF(P2380="Month-to-month",1,0)+IF(M2380="No",1,0)+IF(J2380="No",1,0)+IF(I2380="Fiber optic",1,0)+IF(Q2380="Yes",1,0)</f>
        <v/>
      </c>
    </row>
    <row r="2381" ht="15" customHeight="1" s="59">
      <c r="A2381" s="58" t="inlineStr">
        <is>
          <t>3757-NJYBX</t>
        </is>
      </c>
      <c r="B2381" s="58" t="inlineStr">
        <is>
          <t>Male</t>
        </is>
      </c>
      <c r="C2381" s="58" t="n">
        <v>1</v>
      </c>
      <c r="D2381" s="58" t="inlineStr">
        <is>
          <t>Yes</t>
        </is>
      </c>
      <c r="E2381" s="58" t="inlineStr">
        <is>
          <t>No</t>
        </is>
      </c>
      <c r="F2381" s="58" t="n">
        <v>32</v>
      </c>
      <c r="G2381" s="58" t="inlineStr">
        <is>
          <t>Yes</t>
        </is>
      </c>
      <c r="H2381" s="58" t="inlineStr">
        <is>
          <t>Yes</t>
        </is>
      </c>
      <c r="I2381" s="58" t="inlineStr">
        <is>
          <t>Fiber optic</t>
        </is>
      </c>
      <c r="J2381" s="58" t="inlineStr">
        <is>
          <t>No</t>
        </is>
      </c>
      <c r="K2381" s="58" t="inlineStr">
        <is>
          <t>Yes</t>
        </is>
      </c>
      <c r="L2381" s="58" t="inlineStr">
        <is>
          <t>Yes</t>
        </is>
      </c>
      <c r="M2381" s="58" t="inlineStr">
        <is>
          <t>No</t>
        </is>
      </c>
      <c r="N2381" s="58" t="inlineStr">
        <is>
          <t>Yes</t>
        </is>
      </c>
      <c r="O2381" s="58" t="inlineStr">
        <is>
          <t>Yes</t>
        </is>
      </c>
      <c r="P2381" s="58" t="inlineStr">
        <is>
          <t>Month-to-month</t>
        </is>
      </c>
      <c r="Q2381" s="58" t="inlineStr">
        <is>
          <t>No</t>
        </is>
      </c>
      <c r="R2381" s="58" t="inlineStr">
        <is>
          <t>Bank transfer (automatic)</t>
        </is>
      </c>
      <c r="S2381" s="123" t="n">
        <v>106.35</v>
      </c>
      <c r="T2381" s="58" t="inlineStr">
        <is>
          <t>3520.75</t>
        </is>
      </c>
      <c r="U2381" s="58" t="inlineStr">
        <is>
          <t>Yes</t>
        </is>
      </c>
      <c r="V2381" s="123">
        <f>IFERROR(VALUE(TRIM(T2381)),S2381*F2381)</f>
        <v/>
      </c>
      <c r="W2381" s="58">
        <f>IF(F2381&lt;=12,"0-12 mo",IF(F2381&lt;=24,"13-24 mo",IF(F2381&lt;=48,"25-48 mo","49+ mo")))</f>
        <v/>
      </c>
      <c r="X2381" s="58">
        <f>IF(S2381&lt;=35.5,"Q1 Low",IF(S2381&lt;=70.35,"Q2 Mid-Low",IF(S2381&lt;=89.85,"Q3 Mid-High","Q4 High")))</f>
        <v/>
      </c>
      <c r="Y2381" s="58">
        <f>IF(U2381="Yes",1,0)</f>
        <v/>
      </c>
      <c r="Z2381" s="58">
        <f>IF(P2381="Month-to-month",1,0)+IF(M2381="No",1,0)+IF(J2381="No",1,0)+IF(I2381="Fiber optic",1,0)+IF(Q2381="Yes",1,0)</f>
        <v/>
      </c>
    </row>
    <row r="2382" ht="15" customHeight="1" s="59">
      <c r="A2382" s="58" t="inlineStr">
        <is>
          <t>3413-DHLPB</t>
        </is>
      </c>
      <c r="B2382" s="58" t="inlineStr">
        <is>
          <t>Male</t>
        </is>
      </c>
      <c r="C2382" s="58" t="n">
        <v>0</v>
      </c>
      <c r="D2382" s="58" t="inlineStr">
        <is>
          <t>Yes</t>
        </is>
      </c>
      <c r="E2382" s="58" t="inlineStr">
        <is>
          <t>Yes</t>
        </is>
      </c>
      <c r="F2382" s="58" t="n">
        <v>60</v>
      </c>
      <c r="G2382" s="58" t="inlineStr">
        <is>
          <t>Yes</t>
        </is>
      </c>
      <c r="H2382" s="58" t="inlineStr">
        <is>
          <t>Yes</t>
        </is>
      </c>
      <c r="I2382" s="58" t="inlineStr">
        <is>
          <t>Fiber optic</t>
        </is>
      </c>
      <c r="J2382" s="58" t="inlineStr">
        <is>
          <t>No</t>
        </is>
      </c>
      <c r="K2382" s="58" t="inlineStr">
        <is>
          <t>Yes</t>
        </is>
      </c>
      <c r="L2382" s="58" t="inlineStr">
        <is>
          <t>No</t>
        </is>
      </c>
      <c r="M2382" s="58" t="inlineStr">
        <is>
          <t>Yes</t>
        </is>
      </c>
      <c r="N2382" s="58" t="inlineStr">
        <is>
          <t>Yes</t>
        </is>
      </c>
      <c r="O2382" s="58" t="inlineStr">
        <is>
          <t>Yes</t>
        </is>
      </c>
      <c r="P2382" s="58" t="inlineStr">
        <is>
          <t>Month-to-month</t>
        </is>
      </c>
      <c r="Q2382" s="58" t="inlineStr">
        <is>
          <t>Yes</t>
        </is>
      </c>
      <c r="R2382" s="58" t="inlineStr">
        <is>
          <t>Bank transfer (automatic)</t>
        </is>
      </c>
      <c r="S2382" s="123" t="n">
        <v>103.75</v>
      </c>
      <c r="T2382" s="58" t="inlineStr">
        <is>
          <t>5969.95</t>
        </is>
      </c>
      <c r="U2382" s="58" t="inlineStr">
        <is>
          <t>No</t>
        </is>
      </c>
      <c r="V2382" s="123">
        <f>IFERROR(VALUE(TRIM(T2382)),S2382*F2382)</f>
        <v/>
      </c>
      <c r="W2382" s="58">
        <f>IF(F2382&lt;=12,"0-12 mo",IF(F2382&lt;=24,"13-24 mo",IF(F2382&lt;=48,"25-48 mo","49+ mo")))</f>
        <v/>
      </c>
      <c r="X2382" s="58">
        <f>IF(S2382&lt;=35.5,"Q1 Low",IF(S2382&lt;=70.35,"Q2 Mid-Low",IF(S2382&lt;=89.85,"Q3 Mid-High","Q4 High")))</f>
        <v/>
      </c>
      <c r="Y2382" s="58">
        <f>IF(U2382="Yes",1,0)</f>
        <v/>
      </c>
      <c r="Z2382" s="58">
        <f>IF(P2382="Month-to-month",1,0)+IF(M2382="No",1,0)+IF(J2382="No",1,0)+IF(I2382="Fiber optic",1,0)+IF(Q2382="Yes",1,0)</f>
        <v/>
      </c>
    </row>
    <row r="2383" ht="15" customHeight="1" s="59">
      <c r="A2383" s="58" t="inlineStr">
        <is>
          <t>7649-PHJVR</t>
        </is>
      </c>
      <c r="B2383" s="58" t="inlineStr">
        <is>
          <t>Male</t>
        </is>
      </c>
      <c r="C2383" s="58" t="n">
        <v>0</v>
      </c>
      <c r="D2383" s="58" t="inlineStr">
        <is>
          <t>No</t>
        </is>
      </c>
      <c r="E2383" s="58" t="inlineStr">
        <is>
          <t>No</t>
        </is>
      </c>
      <c r="F2383" s="58" t="n">
        <v>11</v>
      </c>
      <c r="G2383" s="58" t="inlineStr">
        <is>
          <t>Yes</t>
        </is>
      </c>
      <c r="H2383" s="58" t="inlineStr">
        <is>
          <t>No</t>
        </is>
      </c>
      <c r="I2383" s="58" t="inlineStr">
        <is>
          <t>No</t>
        </is>
      </c>
      <c r="J2383" s="58" t="inlineStr">
        <is>
          <t>No internet service</t>
        </is>
      </c>
      <c r="K2383" s="58" t="inlineStr">
        <is>
          <t>No internet service</t>
        </is>
      </c>
      <c r="L2383" s="58" t="inlineStr">
        <is>
          <t>No internet service</t>
        </is>
      </c>
      <c r="M2383" s="58" t="inlineStr">
        <is>
          <t>No internet service</t>
        </is>
      </c>
      <c r="N2383" s="58" t="inlineStr">
        <is>
          <t>No internet service</t>
        </is>
      </c>
      <c r="O2383" s="58" t="inlineStr">
        <is>
          <t>No internet service</t>
        </is>
      </c>
      <c r="P2383" s="58" t="inlineStr">
        <is>
          <t>One year</t>
        </is>
      </c>
      <c r="Q2383" s="58" t="inlineStr">
        <is>
          <t>No</t>
        </is>
      </c>
      <c r="R2383" s="58" t="inlineStr">
        <is>
          <t>Mailed check</t>
        </is>
      </c>
      <c r="S2383" s="123" t="n">
        <v>19.5</v>
      </c>
      <c r="T2383" s="58" t="inlineStr">
        <is>
          <t>226.8</t>
        </is>
      </c>
      <c r="U2383" s="58" t="inlineStr">
        <is>
          <t>No</t>
        </is>
      </c>
      <c r="V2383" s="123">
        <f>IFERROR(VALUE(TRIM(T2383)),S2383*F2383)</f>
        <v/>
      </c>
      <c r="W2383" s="58">
        <f>IF(F2383&lt;=12,"0-12 mo",IF(F2383&lt;=24,"13-24 mo",IF(F2383&lt;=48,"25-48 mo","49+ mo")))</f>
        <v/>
      </c>
      <c r="X2383" s="58">
        <f>IF(S2383&lt;=35.5,"Q1 Low",IF(S2383&lt;=70.35,"Q2 Mid-Low",IF(S2383&lt;=89.85,"Q3 Mid-High","Q4 High")))</f>
        <v/>
      </c>
      <c r="Y2383" s="58">
        <f>IF(U2383="Yes",1,0)</f>
        <v/>
      </c>
      <c r="Z2383" s="58">
        <f>IF(P2383="Month-to-month",1,0)+IF(M2383="No",1,0)+IF(J2383="No",1,0)+IF(I2383="Fiber optic",1,0)+IF(Q2383="Yes",1,0)</f>
        <v/>
      </c>
    </row>
    <row r="2384" ht="15" customHeight="1" s="59">
      <c r="A2384" s="58" t="inlineStr">
        <is>
          <t>6114-TCFID</t>
        </is>
      </c>
      <c r="B2384" s="58" t="inlineStr">
        <is>
          <t>Female</t>
        </is>
      </c>
      <c r="C2384" s="58" t="n">
        <v>0</v>
      </c>
      <c r="D2384" s="58" t="inlineStr">
        <is>
          <t>No</t>
        </is>
      </c>
      <c r="E2384" s="58" t="inlineStr">
        <is>
          <t>No</t>
        </is>
      </c>
      <c r="F2384" s="58" t="n">
        <v>29</v>
      </c>
      <c r="G2384" s="58" t="inlineStr">
        <is>
          <t>No</t>
        </is>
      </c>
      <c r="H2384" s="58" t="inlineStr">
        <is>
          <t>No phone service</t>
        </is>
      </c>
      <c r="I2384" s="58" t="inlineStr">
        <is>
          <t>DSL</t>
        </is>
      </c>
      <c r="J2384" s="58" t="inlineStr">
        <is>
          <t>Yes</t>
        </is>
      </c>
      <c r="K2384" s="58" t="inlineStr">
        <is>
          <t>Yes</t>
        </is>
      </c>
      <c r="L2384" s="58" t="inlineStr">
        <is>
          <t>No</t>
        </is>
      </c>
      <c r="M2384" s="58" t="inlineStr">
        <is>
          <t>Yes</t>
        </is>
      </c>
      <c r="N2384" s="58" t="inlineStr">
        <is>
          <t>No</t>
        </is>
      </c>
      <c r="O2384" s="58" t="inlineStr">
        <is>
          <t>No</t>
        </is>
      </c>
      <c r="P2384" s="58" t="inlineStr">
        <is>
          <t>One year</t>
        </is>
      </c>
      <c r="Q2384" s="58" t="inlineStr">
        <is>
          <t>No</t>
        </is>
      </c>
      <c r="R2384" s="58" t="inlineStr">
        <is>
          <t>Credit card (automatic)</t>
        </is>
      </c>
      <c r="S2384" s="123" t="n">
        <v>39.5</v>
      </c>
      <c r="T2384" s="58" t="inlineStr">
        <is>
          <t>1082.75</t>
        </is>
      </c>
      <c r="U2384" s="58" t="inlineStr">
        <is>
          <t>No</t>
        </is>
      </c>
      <c r="V2384" s="123">
        <f>IFERROR(VALUE(TRIM(T2384)),S2384*F2384)</f>
        <v/>
      </c>
      <c r="W2384" s="58">
        <f>IF(F2384&lt;=12,"0-12 mo",IF(F2384&lt;=24,"13-24 mo",IF(F2384&lt;=48,"25-48 mo","49+ mo")))</f>
        <v/>
      </c>
      <c r="X2384" s="58">
        <f>IF(S2384&lt;=35.5,"Q1 Low",IF(S2384&lt;=70.35,"Q2 Mid-Low",IF(S2384&lt;=89.85,"Q3 Mid-High","Q4 High")))</f>
        <v/>
      </c>
      <c r="Y2384" s="58">
        <f>IF(U2384="Yes",1,0)</f>
        <v/>
      </c>
      <c r="Z2384" s="58">
        <f>IF(P2384="Month-to-month",1,0)+IF(M2384="No",1,0)+IF(J2384="No",1,0)+IF(I2384="Fiber optic",1,0)+IF(Q2384="Yes",1,0)</f>
        <v/>
      </c>
    </row>
    <row r="2385" ht="15" customHeight="1" s="59">
      <c r="A2385" s="58" t="inlineStr">
        <is>
          <t>3787-TRIAL</t>
        </is>
      </c>
      <c r="B2385" s="58" t="inlineStr">
        <is>
          <t>Male</t>
        </is>
      </c>
      <c r="C2385" s="58" t="n">
        <v>0</v>
      </c>
      <c r="D2385" s="58" t="inlineStr">
        <is>
          <t>Yes</t>
        </is>
      </c>
      <c r="E2385" s="58" t="inlineStr">
        <is>
          <t>Yes</t>
        </is>
      </c>
      <c r="F2385" s="58" t="n">
        <v>21</v>
      </c>
      <c r="G2385" s="58" t="inlineStr">
        <is>
          <t>No</t>
        </is>
      </c>
      <c r="H2385" s="58" t="inlineStr">
        <is>
          <t>No phone service</t>
        </is>
      </c>
      <c r="I2385" s="58" t="inlineStr">
        <is>
          <t>DSL</t>
        </is>
      </c>
      <c r="J2385" s="58" t="inlineStr">
        <is>
          <t>No</t>
        </is>
      </c>
      <c r="K2385" s="58" t="inlineStr">
        <is>
          <t>No</t>
        </is>
      </c>
      <c r="L2385" s="58" t="inlineStr">
        <is>
          <t>No</t>
        </is>
      </c>
      <c r="M2385" s="58" t="inlineStr">
        <is>
          <t>No</t>
        </is>
      </c>
      <c r="N2385" s="58" t="inlineStr">
        <is>
          <t>No</t>
        </is>
      </c>
      <c r="O2385" s="58" t="inlineStr">
        <is>
          <t>No</t>
        </is>
      </c>
      <c r="P2385" s="58" t="inlineStr">
        <is>
          <t>Month-to-month</t>
        </is>
      </c>
      <c r="Q2385" s="58" t="inlineStr">
        <is>
          <t>Yes</t>
        </is>
      </c>
      <c r="R2385" s="58" t="inlineStr">
        <is>
          <t>Electronic check</t>
        </is>
      </c>
      <c r="S2385" s="123" t="n">
        <v>26.05</v>
      </c>
      <c r="T2385" s="58" t="inlineStr">
        <is>
          <t>565.75</t>
        </is>
      </c>
      <c r="U2385" s="58" t="inlineStr">
        <is>
          <t>No</t>
        </is>
      </c>
      <c r="V2385" s="123">
        <f>IFERROR(VALUE(TRIM(T2385)),S2385*F2385)</f>
        <v/>
      </c>
      <c r="W2385" s="58">
        <f>IF(F2385&lt;=12,"0-12 mo",IF(F2385&lt;=24,"13-24 mo",IF(F2385&lt;=48,"25-48 mo","49+ mo")))</f>
        <v/>
      </c>
      <c r="X2385" s="58">
        <f>IF(S2385&lt;=35.5,"Q1 Low",IF(S2385&lt;=70.35,"Q2 Mid-Low",IF(S2385&lt;=89.85,"Q3 Mid-High","Q4 High")))</f>
        <v/>
      </c>
      <c r="Y2385" s="58">
        <f>IF(U2385="Yes",1,0)</f>
        <v/>
      </c>
      <c r="Z2385" s="58">
        <f>IF(P2385="Month-to-month",1,0)+IF(M2385="No",1,0)+IF(J2385="No",1,0)+IF(I2385="Fiber optic",1,0)+IF(Q2385="Yes",1,0)</f>
        <v/>
      </c>
    </row>
    <row r="2386" ht="15" customHeight="1" s="59">
      <c r="A2386" s="58" t="inlineStr">
        <is>
          <t>2573-GYRUU</t>
        </is>
      </c>
      <c r="B2386" s="58" t="inlineStr">
        <is>
          <t>Male</t>
        </is>
      </c>
      <c r="C2386" s="58" t="n">
        <v>1</v>
      </c>
      <c r="D2386" s="58" t="inlineStr">
        <is>
          <t>Yes</t>
        </is>
      </c>
      <c r="E2386" s="58" t="inlineStr">
        <is>
          <t>No</t>
        </is>
      </c>
      <c r="F2386" s="58" t="n">
        <v>48</v>
      </c>
      <c r="G2386" s="58" t="inlineStr">
        <is>
          <t>Yes</t>
        </is>
      </c>
      <c r="H2386" s="58" t="inlineStr">
        <is>
          <t>Yes</t>
        </is>
      </c>
      <c r="I2386" s="58" t="inlineStr">
        <is>
          <t>Fiber optic</t>
        </is>
      </c>
      <c r="J2386" s="58" t="inlineStr">
        <is>
          <t>No</t>
        </is>
      </c>
      <c r="K2386" s="58" t="inlineStr">
        <is>
          <t>No</t>
        </is>
      </c>
      <c r="L2386" s="58" t="inlineStr">
        <is>
          <t>Yes</t>
        </is>
      </c>
      <c r="M2386" s="58" t="inlineStr">
        <is>
          <t>No</t>
        </is>
      </c>
      <c r="N2386" s="58" t="inlineStr">
        <is>
          <t>No</t>
        </is>
      </c>
      <c r="O2386" s="58" t="inlineStr">
        <is>
          <t>Yes</t>
        </is>
      </c>
      <c r="P2386" s="58" t="inlineStr">
        <is>
          <t>Month-to-month</t>
        </is>
      </c>
      <c r="Q2386" s="58" t="inlineStr">
        <is>
          <t>Yes</t>
        </is>
      </c>
      <c r="R2386" s="58" t="inlineStr">
        <is>
          <t>Credit card (automatic)</t>
        </is>
      </c>
      <c r="S2386" s="123" t="n">
        <v>91.05</v>
      </c>
      <c r="T2386" s="58" t="inlineStr">
        <is>
          <t>4370.75</t>
        </is>
      </c>
      <c r="U2386" s="58" t="inlineStr">
        <is>
          <t>No</t>
        </is>
      </c>
      <c r="V2386" s="123">
        <f>IFERROR(VALUE(TRIM(T2386)),S2386*F2386)</f>
        <v/>
      </c>
      <c r="W2386" s="58">
        <f>IF(F2386&lt;=12,"0-12 mo",IF(F2386&lt;=24,"13-24 mo",IF(F2386&lt;=48,"25-48 mo","49+ mo")))</f>
        <v/>
      </c>
      <c r="X2386" s="58">
        <f>IF(S2386&lt;=35.5,"Q1 Low",IF(S2386&lt;=70.35,"Q2 Mid-Low",IF(S2386&lt;=89.85,"Q3 Mid-High","Q4 High")))</f>
        <v/>
      </c>
      <c r="Y2386" s="58">
        <f>IF(U2386="Yes",1,0)</f>
        <v/>
      </c>
      <c r="Z2386" s="58">
        <f>IF(P2386="Month-to-month",1,0)+IF(M2386="No",1,0)+IF(J2386="No",1,0)+IF(I2386="Fiber optic",1,0)+IF(Q2386="Yes",1,0)</f>
        <v/>
      </c>
    </row>
    <row r="2387" ht="15" customHeight="1" s="59">
      <c r="A2387" s="58" t="inlineStr">
        <is>
          <t>5156-UMKOW</t>
        </is>
      </c>
      <c r="B2387" s="58" t="inlineStr">
        <is>
          <t>Female</t>
        </is>
      </c>
      <c r="C2387" s="58" t="n">
        <v>0</v>
      </c>
      <c r="D2387" s="58" t="inlineStr">
        <is>
          <t>No</t>
        </is>
      </c>
      <c r="E2387" s="58" t="inlineStr">
        <is>
          <t>Yes</t>
        </is>
      </c>
      <c r="F2387" s="58" t="n">
        <v>3</v>
      </c>
      <c r="G2387" s="58" t="inlineStr">
        <is>
          <t>No</t>
        </is>
      </c>
      <c r="H2387" s="58" t="inlineStr">
        <is>
          <t>No phone service</t>
        </is>
      </c>
      <c r="I2387" s="58" t="inlineStr">
        <is>
          <t>DSL</t>
        </is>
      </c>
      <c r="J2387" s="58" t="inlineStr">
        <is>
          <t>No</t>
        </is>
      </c>
      <c r="K2387" s="58" t="inlineStr">
        <is>
          <t>Yes</t>
        </is>
      </c>
      <c r="L2387" s="58" t="inlineStr">
        <is>
          <t>No</t>
        </is>
      </c>
      <c r="M2387" s="58" t="inlineStr">
        <is>
          <t>No</t>
        </is>
      </c>
      <c r="N2387" s="58" t="inlineStr">
        <is>
          <t>No</t>
        </is>
      </c>
      <c r="O2387" s="58" t="inlineStr">
        <is>
          <t>No</t>
        </is>
      </c>
      <c r="P2387" s="58" t="inlineStr">
        <is>
          <t>Month-to-month</t>
        </is>
      </c>
      <c r="Q2387" s="58" t="inlineStr">
        <is>
          <t>No</t>
        </is>
      </c>
      <c r="R2387" s="58" t="inlineStr">
        <is>
          <t>Mailed check</t>
        </is>
      </c>
      <c r="S2387" s="123" t="n">
        <v>29.65</v>
      </c>
      <c r="T2387" s="58" t="inlineStr">
        <is>
          <t>90.05</t>
        </is>
      </c>
      <c r="U2387" s="58" t="inlineStr">
        <is>
          <t>No</t>
        </is>
      </c>
      <c r="V2387" s="123">
        <f>IFERROR(VALUE(TRIM(T2387)),S2387*F2387)</f>
        <v/>
      </c>
      <c r="W2387" s="58">
        <f>IF(F2387&lt;=12,"0-12 mo",IF(F2387&lt;=24,"13-24 mo",IF(F2387&lt;=48,"25-48 mo","49+ mo")))</f>
        <v/>
      </c>
      <c r="X2387" s="58">
        <f>IF(S2387&lt;=35.5,"Q1 Low",IF(S2387&lt;=70.35,"Q2 Mid-Low",IF(S2387&lt;=89.85,"Q3 Mid-High","Q4 High")))</f>
        <v/>
      </c>
      <c r="Y2387" s="58">
        <f>IF(U2387="Yes",1,0)</f>
        <v/>
      </c>
      <c r="Z2387" s="58">
        <f>IF(P2387="Month-to-month",1,0)+IF(M2387="No",1,0)+IF(J2387="No",1,0)+IF(I2387="Fiber optic",1,0)+IF(Q2387="Yes",1,0)</f>
        <v/>
      </c>
    </row>
    <row r="2388" ht="15" customHeight="1" s="59">
      <c r="A2388" s="58" t="inlineStr">
        <is>
          <t>1247-QBVSH</t>
        </is>
      </c>
      <c r="B2388" s="58" t="inlineStr">
        <is>
          <t>Female</t>
        </is>
      </c>
      <c r="C2388" s="58" t="n">
        <v>0</v>
      </c>
      <c r="D2388" s="58" t="inlineStr">
        <is>
          <t>Yes</t>
        </is>
      </c>
      <c r="E2388" s="58" t="inlineStr">
        <is>
          <t>Yes</t>
        </is>
      </c>
      <c r="F2388" s="58" t="n">
        <v>43</v>
      </c>
      <c r="G2388" s="58" t="inlineStr">
        <is>
          <t>Yes</t>
        </is>
      </c>
      <c r="H2388" s="58" t="inlineStr">
        <is>
          <t>No</t>
        </is>
      </c>
      <c r="I2388" s="58" t="inlineStr">
        <is>
          <t>DSL</t>
        </is>
      </c>
      <c r="J2388" s="58" t="inlineStr">
        <is>
          <t>No</t>
        </is>
      </c>
      <c r="K2388" s="58" t="inlineStr">
        <is>
          <t>Yes</t>
        </is>
      </c>
      <c r="L2388" s="58" t="inlineStr">
        <is>
          <t>No</t>
        </is>
      </c>
      <c r="M2388" s="58" t="inlineStr">
        <is>
          <t>No</t>
        </is>
      </c>
      <c r="N2388" s="58" t="inlineStr">
        <is>
          <t>No</t>
        </is>
      </c>
      <c r="O2388" s="58" t="inlineStr">
        <is>
          <t>No</t>
        </is>
      </c>
      <c r="P2388" s="58" t="inlineStr">
        <is>
          <t>Month-to-month</t>
        </is>
      </c>
      <c r="Q2388" s="58" t="inlineStr">
        <is>
          <t>No</t>
        </is>
      </c>
      <c r="R2388" s="58" t="inlineStr">
        <is>
          <t>Mailed check</t>
        </is>
      </c>
      <c r="S2388" s="123" t="n">
        <v>50.2</v>
      </c>
      <c r="T2388" s="58" t="inlineStr">
        <is>
          <t>2169.4</t>
        </is>
      </c>
      <c r="U2388" s="58" t="inlineStr">
        <is>
          <t>No</t>
        </is>
      </c>
      <c r="V2388" s="123">
        <f>IFERROR(VALUE(TRIM(T2388)),S2388*F2388)</f>
        <v/>
      </c>
      <c r="W2388" s="58">
        <f>IF(F2388&lt;=12,"0-12 mo",IF(F2388&lt;=24,"13-24 mo",IF(F2388&lt;=48,"25-48 mo","49+ mo")))</f>
        <v/>
      </c>
      <c r="X2388" s="58">
        <f>IF(S2388&lt;=35.5,"Q1 Low",IF(S2388&lt;=70.35,"Q2 Mid-Low",IF(S2388&lt;=89.85,"Q3 Mid-High","Q4 High")))</f>
        <v/>
      </c>
      <c r="Y2388" s="58">
        <f>IF(U2388="Yes",1,0)</f>
        <v/>
      </c>
      <c r="Z2388" s="58">
        <f>IF(P2388="Month-to-month",1,0)+IF(M2388="No",1,0)+IF(J2388="No",1,0)+IF(I2388="Fiber optic",1,0)+IF(Q2388="Yes",1,0)</f>
        <v/>
      </c>
    </row>
    <row r="2389" ht="15" customHeight="1" s="59">
      <c r="A2389" s="58" t="inlineStr">
        <is>
          <t>6734-GMPVK</t>
        </is>
      </c>
      <c r="B2389" s="58" t="inlineStr">
        <is>
          <t>Male</t>
        </is>
      </c>
      <c r="C2389" s="58" t="n">
        <v>0</v>
      </c>
      <c r="D2389" s="58" t="inlineStr">
        <is>
          <t>No</t>
        </is>
      </c>
      <c r="E2389" s="58" t="inlineStr">
        <is>
          <t>No</t>
        </is>
      </c>
      <c r="F2389" s="58" t="n">
        <v>5</v>
      </c>
      <c r="G2389" s="58" t="inlineStr">
        <is>
          <t>Yes</t>
        </is>
      </c>
      <c r="H2389" s="58" t="inlineStr">
        <is>
          <t>Yes</t>
        </is>
      </c>
      <c r="I2389" s="58" t="inlineStr">
        <is>
          <t>Fiber optic</t>
        </is>
      </c>
      <c r="J2389" s="58" t="inlineStr">
        <is>
          <t>No</t>
        </is>
      </c>
      <c r="K2389" s="58" t="inlineStr">
        <is>
          <t>Yes</t>
        </is>
      </c>
      <c r="L2389" s="58" t="inlineStr">
        <is>
          <t>Yes</t>
        </is>
      </c>
      <c r="M2389" s="58" t="inlineStr">
        <is>
          <t>No</t>
        </is>
      </c>
      <c r="N2389" s="58" t="inlineStr">
        <is>
          <t>Yes</t>
        </is>
      </c>
      <c r="O2389" s="58" t="inlineStr">
        <is>
          <t>Yes</t>
        </is>
      </c>
      <c r="P2389" s="58" t="inlineStr">
        <is>
          <t>Month-to-month</t>
        </is>
      </c>
      <c r="Q2389" s="58" t="inlineStr">
        <is>
          <t>No</t>
        </is>
      </c>
      <c r="R2389" s="58" t="inlineStr">
        <is>
          <t>Electronic check</t>
        </is>
      </c>
      <c r="S2389" s="123" t="n">
        <v>105.3</v>
      </c>
      <c r="T2389" s="58" t="inlineStr">
        <is>
          <t>550.6</t>
        </is>
      </c>
      <c r="U2389" s="58" t="inlineStr">
        <is>
          <t>No</t>
        </is>
      </c>
      <c r="V2389" s="123">
        <f>IFERROR(VALUE(TRIM(T2389)),S2389*F2389)</f>
        <v/>
      </c>
      <c r="W2389" s="58">
        <f>IF(F2389&lt;=12,"0-12 mo",IF(F2389&lt;=24,"13-24 mo",IF(F2389&lt;=48,"25-48 mo","49+ mo")))</f>
        <v/>
      </c>
      <c r="X2389" s="58">
        <f>IF(S2389&lt;=35.5,"Q1 Low",IF(S2389&lt;=70.35,"Q2 Mid-Low",IF(S2389&lt;=89.85,"Q3 Mid-High","Q4 High")))</f>
        <v/>
      </c>
      <c r="Y2389" s="58">
        <f>IF(U2389="Yes",1,0)</f>
        <v/>
      </c>
      <c r="Z2389" s="58">
        <f>IF(P2389="Month-to-month",1,0)+IF(M2389="No",1,0)+IF(J2389="No",1,0)+IF(I2389="Fiber optic",1,0)+IF(Q2389="Yes",1,0)</f>
        <v/>
      </c>
    </row>
    <row r="2390" ht="15" customHeight="1" s="59">
      <c r="A2390" s="58" t="inlineStr">
        <is>
          <t>9822-OAOVB</t>
        </is>
      </c>
      <c r="B2390" s="58" t="inlineStr">
        <is>
          <t>Female</t>
        </is>
      </c>
      <c r="C2390" s="58" t="n">
        <v>0</v>
      </c>
      <c r="D2390" s="58" t="inlineStr">
        <is>
          <t>No</t>
        </is>
      </c>
      <c r="E2390" s="58" t="inlineStr">
        <is>
          <t>No</t>
        </is>
      </c>
      <c r="F2390" s="58" t="n">
        <v>1</v>
      </c>
      <c r="G2390" s="58" t="inlineStr">
        <is>
          <t>Yes</t>
        </is>
      </c>
      <c r="H2390" s="58" t="inlineStr">
        <is>
          <t>No</t>
        </is>
      </c>
      <c r="I2390" s="58" t="inlineStr">
        <is>
          <t>DSL</t>
        </is>
      </c>
      <c r="J2390" s="58" t="inlineStr">
        <is>
          <t>No</t>
        </is>
      </c>
      <c r="K2390" s="58" t="inlineStr">
        <is>
          <t>No</t>
        </is>
      </c>
      <c r="L2390" s="58" t="inlineStr">
        <is>
          <t>No</t>
        </is>
      </c>
      <c r="M2390" s="58" t="inlineStr">
        <is>
          <t>No</t>
        </is>
      </c>
      <c r="N2390" s="58" t="inlineStr">
        <is>
          <t>No</t>
        </is>
      </c>
      <c r="O2390" s="58" t="inlineStr">
        <is>
          <t>Yes</t>
        </is>
      </c>
      <c r="P2390" s="58" t="inlineStr">
        <is>
          <t>Month-to-month</t>
        </is>
      </c>
      <c r="Q2390" s="58" t="inlineStr">
        <is>
          <t>Yes</t>
        </is>
      </c>
      <c r="R2390" s="58" t="inlineStr">
        <is>
          <t>Electronic check</t>
        </is>
      </c>
      <c r="S2390" s="123" t="n">
        <v>55.45</v>
      </c>
      <c r="T2390" s="58" t="inlineStr">
        <is>
          <t>55.45</t>
        </is>
      </c>
      <c r="U2390" s="58" t="inlineStr">
        <is>
          <t>No</t>
        </is>
      </c>
      <c r="V2390" s="123">
        <f>IFERROR(VALUE(TRIM(T2390)),S2390*F2390)</f>
        <v/>
      </c>
      <c r="W2390" s="58">
        <f>IF(F2390&lt;=12,"0-12 mo",IF(F2390&lt;=24,"13-24 mo",IF(F2390&lt;=48,"25-48 mo","49+ mo")))</f>
        <v/>
      </c>
      <c r="X2390" s="58">
        <f>IF(S2390&lt;=35.5,"Q1 Low",IF(S2390&lt;=70.35,"Q2 Mid-Low",IF(S2390&lt;=89.85,"Q3 Mid-High","Q4 High")))</f>
        <v/>
      </c>
      <c r="Y2390" s="58">
        <f>IF(U2390="Yes",1,0)</f>
        <v/>
      </c>
      <c r="Z2390" s="58">
        <f>IF(P2390="Month-to-month",1,0)+IF(M2390="No",1,0)+IF(J2390="No",1,0)+IF(I2390="Fiber optic",1,0)+IF(Q2390="Yes",1,0)</f>
        <v/>
      </c>
    </row>
    <row r="2391" ht="15" customHeight="1" s="59">
      <c r="A2391" s="58" t="inlineStr">
        <is>
          <t>6161-ERDGD</t>
        </is>
      </c>
      <c r="B2391" s="58" t="inlineStr">
        <is>
          <t>Male</t>
        </is>
      </c>
      <c r="C2391" s="58" t="n">
        <v>0</v>
      </c>
      <c r="D2391" s="58" t="inlineStr">
        <is>
          <t>Yes</t>
        </is>
      </c>
      <c r="E2391" s="58" t="inlineStr">
        <is>
          <t>Yes</t>
        </is>
      </c>
      <c r="F2391" s="58" t="n">
        <v>71</v>
      </c>
      <c r="G2391" s="58" t="inlineStr">
        <is>
          <t>Yes</t>
        </is>
      </c>
      <c r="H2391" s="58" t="inlineStr">
        <is>
          <t>Yes</t>
        </is>
      </c>
      <c r="I2391" s="58" t="inlineStr">
        <is>
          <t>DSL</t>
        </is>
      </c>
      <c r="J2391" s="58" t="inlineStr">
        <is>
          <t>Yes</t>
        </is>
      </c>
      <c r="K2391" s="58" t="inlineStr">
        <is>
          <t>No</t>
        </is>
      </c>
      <c r="L2391" s="58" t="inlineStr">
        <is>
          <t>Yes</t>
        </is>
      </c>
      <c r="M2391" s="58" t="inlineStr">
        <is>
          <t>Yes</t>
        </is>
      </c>
      <c r="N2391" s="58" t="inlineStr">
        <is>
          <t>Yes</t>
        </is>
      </c>
      <c r="O2391" s="58" t="inlineStr">
        <is>
          <t>Yes</t>
        </is>
      </c>
      <c r="P2391" s="58" t="inlineStr">
        <is>
          <t>One year</t>
        </is>
      </c>
      <c r="Q2391" s="58" t="inlineStr">
        <is>
          <t>No</t>
        </is>
      </c>
      <c r="R2391" s="58" t="inlineStr">
        <is>
          <t>Electronic check</t>
        </is>
      </c>
      <c r="S2391" s="123" t="n">
        <v>85.45</v>
      </c>
      <c r="T2391" s="58" t="inlineStr">
        <is>
          <t>6300.85</t>
        </is>
      </c>
      <c r="U2391" s="58" t="inlineStr">
        <is>
          <t>No</t>
        </is>
      </c>
      <c r="V2391" s="123">
        <f>IFERROR(VALUE(TRIM(T2391)),S2391*F2391)</f>
        <v/>
      </c>
      <c r="W2391" s="58">
        <f>IF(F2391&lt;=12,"0-12 mo",IF(F2391&lt;=24,"13-24 mo",IF(F2391&lt;=48,"25-48 mo","49+ mo")))</f>
        <v/>
      </c>
      <c r="X2391" s="58">
        <f>IF(S2391&lt;=35.5,"Q1 Low",IF(S2391&lt;=70.35,"Q2 Mid-Low",IF(S2391&lt;=89.85,"Q3 Mid-High","Q4 High")))</f>
        <v/>
      </c>
      <c r="Y2391" s="58">
        <f>IF(U2391="Yes",1,0)</f>
        <v/>
      </c>
      <c r="Z2391" s="58">
        <f>IF(P2391="Month-to-month",1,0)+IF(M2391="No",1,0)+IF(J2391="No",1,0)+IF(I2391="Fiber optic",1,0)+IF(Q2391="Yes",1,0)</f>
        <v/>
      </c>
    </row>
    <row r="2392" ht="15" customHeight="1" s="59">
      <c r="A2392" s="58" t="inlineStr">
        <is>
          <t>1226-JZNKR</t>
        </is>
      </c>
      <c r="B2392" s="58" t="inlineStr">
        <is>
          <t>Female</t>
        </is>
      </c>
      <c r="C2392" s="58" t="n">
        <v>0</v>
      </c>
      <c r="D2392" s="58" t="inlineStr">
        <is>
          <t>Yes</t>
        </is>
      </c>
      <c r="E2392" s="58" t="inlineStr">
        <is>
          <t>Yes</t>
        </is>
      </c>
      <c r="F2392" s="58" t="n">
        <v>8</v>
      </c>
      <c r="G2392" s="58" t="inlineStr">
        <is>
          <t>Yes</t>
        </is>
      </c>
      <c r="H2392" s="58" t="inlineStr">
        <is>
          <t>No</t>
        </is>
      </c>
      <c r="I2392" s="58" t="inlineStr">
        <is>
          <t>No</t>
        </is>
      </c>
      <c r="J2392" s="58" t="inlineStr">
        <is>
          <t>No internet service</t>
        </is>
      </c>
      <c r="K2392" s="58" t="inlineStr">
        <is>
          <t>No internet service</t>
        </is>
      </c>
      <c r="L2392" s="58" t="inlineStr">
        <is>
          <t>No internet service</t>
        </is>
      </c>
      <c r="M2392" s="58" t="inlineStr">
        <is>
          <t>No internet service</t>
        </is>
      </c>
      <c r="N2392" s="58" t="inlineStr">
        <is>
          <t>No internet service</t>
        </is>
      </c>
      <c r="O2392" s="58" t="inlineStr">
        <is>
          <t>No internet service</t>
        </is>
      </c>
      <c r="P2392" s="58" t="inlineStr">
        <is>
          <t>One year</t>
        </is>
      </c>
      <c r="Q2392" s="58" t="inlineStr">
        <is>
          <t>No</t>
        </is>
      </c>
      <c r="R2392" s="58" t="inlineStr">
        <is>
          <t>Electronic check</t>
        </is>
      </c>
      <c r="S2392" s="123" t="n">
        <v>19.8</v>
      </c>
      <c r="T2392" s="58" t="inlineStr">
        <is>
          <t>160.05</t>
        </is>
      </c>
      <c r="U2392" s="58" t="inlineStr">
        <is>
          <t>No</t>
        </is>
      </c>
      <c r="V2392" s="123">
        <f>IFERROR(VALUE(TRIM(T2392)),S2392*F2392)</f>
        <v/>
      </c>
      <c r="W2392" s="58">
        <f>IF(F2392&lt;=12,"0-12 mo",IF(F2392&lt;=24,"13-24 mo",IF(F2392&lt;=48,"25-48 mo","49+ mo")))</f>
        <v/>
      </c>
      <c r="X2392" s="58">
        <f>IF(S2392&lt;=35.5,"Q1 Low",IF(S2392&lt;=70.35,"Q2 Mid-Low",IF(S2392&lt;=89.85,"Q3 Mid-High","Q4 High")))</f>
        <v/>
      </c>
      <c r="Y2392" s="58">
        <f>IF(U2392="Yes",1,0)</f>
        <v/>
      </c>
      <c r="Z2392" s="58">
        <f>IF(P2392="Month-to-month",1,0)+IF(M2392="No",1,0)+IF(J2392="No",1,0)+IF(I2392="Fiber optic",1,0)+IF(Q2392="Yes",1,0)</f>
        <v/>
      </c>
    </row>
    <row r="2393" ht="15" customHeight="1" s="59">
      <c r="A2393" s="58" t="inlineStr">
        <is>
          <t>7318-EIVKO</t>
        </is>
      </c>
      <c r="B2393" s="58" t="inlineStr">
        <is>
          <t>Male</t>
        </is>
      </c>
      <c r="C2393" s="58" t="n">
        <v>0</v>
      </c>
      <c r="D2393" s="58" t="inlineStr">
        <is>
          <t>No</t>
        </is>
      </c>
      <c r="E2393" s="58" t="inlineStr">
        <is>
          <t>No</t>
        </is>
      </c>
      <c r="F2393" s="58" t="n">
        <v>8</v>
      </c>
      <c r="G2393" s="58" t="inlineStr">
        <is>
          <t>Yes</t>
        </is>
      </c>
      <c r="H2393" s="58" t="inlineStr">
        <is>
          <t>Yes</t>
        </is>
      </c>
      <c r="I2393" s="58" t="inlineStr">
        <is>
          <t>DSL</t>
        </is>
      </c>
      <c r="J2393" s="58" t="inlineStr">
        <is>
          <t>No</t>
        </is>
      </c>
      <c r="K2393" s="58" t="inlineStr">
        <is>
          <t>No</t>
        </is>
      </c>
      <c r="L2393" s="58" t="inlineStr">
        <is>
          <t>No</t>
        </is>
      </c>
      <c r="M2393" s="58" t="inlineStr">
        <is>
          <t>No</t>
        </is>
      </c>
      <c r="N2393" s="58" t="inlineStr">
        <is>
          <t>Yes</t>
        </is>
      </c>
      <c r="O2393" s="58" t="inlineStr">
        <is>
          <t>No</t>
        </is>
      </c>
      <c r="P2393" s="58" t="inlineStr">
        <is>
          <t>Month-to-month</t>
        </is>
      </c>
      <c r="Q2393" s="58" t="inlineStr">
        <is>
          <t>Yes</t>
        </is>
      </c>
      <c r="R2393" s="58" t="inlineStr">
        <is>
          <t>Electronic check</t>
        </is>
      </c>
      <c r="S2393" s="123" t="n">
        <v>59.25</v>
      </c>
      <c r="T2393" s="58" t="inlineStr">
        <is>
          <t>436.6</t>
        </is>
      </c>
      <c r="U2393" s="58" t="inlineStr">
        <is>
          <t>No</t>
        </is>
      </c>
      <c r="V2393" s="123">
        <f>IFERROR(VALUE(TRIM(T2393)),S2393*F2393)</f>
        <v/>
      </c>
      <c r="W2393" s="58">
        <f>IF(F2393&lt;=12,"0-12 mo",IF(F2393&lt;=24,"13-24 mo",IF(F2393&lt;=48,"25-48 mo","49+ mo")))</f>
        <v/>
      </c>
      <c r="X2393" s="58">
        <f>IF(S2393&lt;=35.5,"Q1 Low",IF(S2393&lt;=70.35,"Q2 Mid-Low",IF(S2393&lt;=89.85,"Q3 Mid-High","Q4 High")))</f>
        <v/>
      </c>
      <c r="Y2393" s="58">
        <f>IF(U2393="Yes",1,0)</f>
        <v/>
      </c>
      <c r="Z2393" s="58">
        <f>IF(P2393="Month-to-month",1,0)+IF(M2393="No",1,0)+IF(J2393="No",1,0)+IF(I2393="Fiber optic",1,0)+IF(Q2393="Yes",1,0)</f>
        <v/>
      </c>
    </row>
    <row r="2394" ht="15" customHeight="1" s="59">
      <c r="A2394" s="58" t="inlineStr">
        <is>
          <t>3771-PZOBW</t>
        </is>
      </c>
      <c r="B2394" s="58" t="inlineStr">
        <is>
          <t>Male</t>
        </is>
      </c>
      <c r="C2394" s="58" t="n">
        <v>0</v>
      </c>
      <c r="D2394" s="58" t="inlineStr">
        <is>
          <t>No</t>
        </is>
      </c>
      <c r="E2394" s="58" t="inlineStr">
        <is>
          <t>No</t>
        </is>
      </c>
      <c r="F2394" s="58" t="n">
        <v>20</v>
      </c>
      <c r="G2394" s="58" t="inlineStr">
        <is>
          <t>Yes</t>
        </is>
      </c>
      <c r="H2394" s="58" t="inlineStr">
        <is>
          <t>Yes</t>
        </is>
      </c>
      <c r="I2394" s="58" t="inlineStr">
        <is>
          <t>Fiber optic</t>
        </is>
      </c>
      <c r="J2394" s="58" t="inlineStr">
        <is>
          <t>No</t>
        </is>
      </c>
      <c r="K2394" s="58" t="inlineStr">
        <is>
          <t>No</t>
        </is>
      </c>
      <c r="L2394" s="58" t="inlineStr">
        <is>
          <t>Yes</t>
        </is>
      </c>
      <c r="M2394" s="58" t="inlineStr">
        <is>
          <t>No</t>
        </is>
      </c>
      <c r="N2394" s="58" t="inlineStr">
        <is>
          <t>Yes</t>
        </is>
      </c>
      <c r="O2394" s="58" t="inlineStr">
        <is>
          <t>No</t>
        </is>
      </c>
      <c r="P2394" s="58" t="inlineStr">
        <is>
          <t>Month-to-month</t>
        </is>
      </c>
      <c r="Q2394" s="58" t="inlineStr">
        <is>
          <t>Yes</t>
        </is>
      </c>
      <c r="R2394" s="58" t="inlineStr">
        <is>
          <t>Credit card (automatic)</t>
        </is>
      </c>
      <c r="S2394" s="123" t="n">
        <v>90.7</v>
      </c>
      <c r="T2394" s="58" t="inlineStr">
        <is>
          <t>1781.35</t>
        </is>
      </c>
      <c r="U2394" s="58" t="inlineStr">
        <is>
          <t>No</t>
        </is>
      </c>
      <c r="V2394" s="123">
        <f>IFERROR(VALUE(TRIM(T2394)),S2394*F2394)</f>
        <v/>
      </c>
      <c r="W2394" s="58">
        <f>IF(F2394&lt;=12,"0-12 mo",IF(F2394&lt;=24,"13-24 mo",IF(F2394&lt;=48,"25-48 mo","49+ mo")))</f>
        <v/>
      </c>
      <c r="X2394" s="58">
        <f>IF(S2394&lt;=35.5,"Q1 Low",IF(S2394&lt;=70.35,"Q2 Mid-Low",IF(S2394&lt;=89.85,"Q3 Mid-High","Q4 High")))</f>
        <v/>
      </c>
      <c r="Y2394" s="58">
        <f>IF(U2394="Yes",1,0)</f>
        <v/>
      </c>
      <c r="Z2394" s="58">
        <f>IF(P2394="Month-to-month",1,0)+IF(M2394="No",1,0)+IF(J2394="No",1,0)+IF(I2394="Fiber optic",1,0)+IF(Q2394="Yes",1,0)</f>
        <v/>
      </c>
    </row>
    <row r="2395" ht="15" customHeight="1" s="59">
      <c r="A2395" s="58" t="inlineStr">
        <is>
          <t>5136-KCKGI</t>
        </is>
      </c>
      <c r="B2395" s="58" t="inlineStr">
        <is>
          <t>Female</t>
        </is>
      </c>
      <c r="C2395" s="58" t="n">
        <v>0</v>
      </c>
      <c r="D2395" s="58" t="inlineStr">
        <is>
          <t>Yes</t>
        </is>
      </c>
      <c r="E2395" s="58" t="inlineStr">
        <is>
          <t>Yes</t>
        </is>
      </c>
      <c r="F2395" s="58" t="n">
        <v>33</v>
      </c>
      <c r="G2395" s="58" t="inlineStr">
        <is>
          <t>Yes</t>
        </is>
      </c>
      <c r="H2395" s="58" t="inlineStr">
        <is>
          <t>Yes</t>
        </is>
      </c>
      <c r="I2395" s="58" t="inlineStr">
        <is>
          <t>Fiber optic</t>
        </is>
      </c>
      <c r="J2395" s="58" t="inlineStr">
        <is>
          <t>Yes</t>
        </is>
      </c>
      <c r="K2395" s="58" t="inlineStr">
        <is>
          <t>No</t>
        </is>
      </c>
      <c r="L2395" s="58" t="inlineStr">
        <is>
          <t>Yes</t>
        </is>
      </c>
      <c r="M2395" s="58" t="inlineStr">
        <is>
          <t>No</t>
        </is>
      </c>
      <c r="N2395" s="58" t="inlineStr">
        <is>
          <t>Yes</t>
        </is>
      </c>
      <c r="O2395" s="58" t="inlineStr">
        <is>
          <t>Yes</t>
        </is>
      </c>
      <c r="P2395" s="58" t="inlineStr">
        <is>
          <t>One year</t>
        </is>
      </c>
      <c r="Q2395" s="58" t="inlineStr">
        <is>
          <t>Yes</t>
        </is>
      </c>
      <c r="R2395" s="58" t="inlineStr">
        <is>
          <t>Mailed check</t>
        </is>
      </c>
      <c r="S2395" s="123" t="n">
        <v>103.7</v>
      </c>
      <c r="T2395" s="58" t="inlineStr">
        <is>
          <t>3467</t>
        </is>
      </c>
      <c r="U2395" s="58" t="inlineStr">
        <is>
          <t>Yes</t>
        </is>
      </c>
      <c r="V2395" s="123">
        <f>IFERROR(VALUE(TRIM(T2395)),S2395*F2395)</f>
        <v/>
      </c>
      <c r="W2395" s="58">
        <f>IF(F2395&lt;=12,"0-12 mo",IF(F2395&lt;=24,"13-24 mo",IF(F2395&lt;=48,"25-48 mo","49+ mo")))</f>
        <v/>
      </c>
      <c r="X2395" s="58">
        <f>IF(S2395&lt;=35.5,"Q1 Low",IF(S2395&lt;=70.35,"Q2 Mid-Low",IF(S2395&lt;=89.85,"Q3 Mid-High","Q4 High")))</f>
        <v/>
      </c>
      <c r="Y2395" s="58">
        <f>IF(U2395="Yes",1,0)</f>
        <v/>
      </c>
      <c r="Z2395" s="58">
        <f>IF(P2395="Month-to-month",1,0)+IF(M2395="No",1,0)+IF(J2395="No",1,0)+IF(I2395="Fiber optic",1,0)+IF(Q2395="Yes",1,0)</f>
        <v/>
      </c>
    </row>
    <row r="2396" ht="15" customHeight="1" s="59">
      <c r="A2396" s="58" t="inlineStr">
        <is>
          <t>8231-BSWXX</t>
        </is>
      </c>
      <c r="B2396" s="58" t="inlineStr">
        <is>
          <t>Male</t>
        </is>
      </c>
      <c r="C2396" s="58" t="n">
        <v>0</v>
      </c>
      <c r="D2396" s="58" t="inlineStr">
        <is>
          <t>No</t>
        </is>
      </c>
      <c r="E2396" s="58" t="inlineStr">
        <is>
          <t>No</t>
        </is>
      </c>
      <c r="F2396" s="58" t="n">
        <v>71</v>
      </c>
      <c r="G2396" s="58" t="inlineStr">
        <is>
          <t>Yes</t>
        </is>
      </c>
      <c r="H2396" s="58" t="inlineStr">
        <is>
          <t>Yes</t>
        </is>
      </c>
      <c r="I2396" s="58" t="inlineStr">
        <is>
          <t>Fiber optic</t>
        </is>
      </c>
      <c r="J2396" s="58" t="inlineStr">
        <is>
          <t>No</t>
        </is>
      </c>
      <c r="K2396" s="58" t="inlineStr">
        <is>
          <t>Yes</t>
        </is>
      </c>
      <c r="L2396" s="58" t="inlineStr">
        <is>
          <t>No</t>
        </is>
      </c>
      <c r="M2396" s="58" t="inlineStr">
        <is>
          <t>No</t>
        </is>
      </c>
      <c r="N2396" s="58" t="inlineStr">
        <is>
          <t>No</t>
        </is>
      </c>
      <c r="O2396" s="58" t="inlineStr">
        <is>
          <t>No</t>
        </is>
      </c>
      <c r="P2396" s="58" t="inlineStr">
        <is>
          <t>One year</t>
        </is>
      </c>
      <c r="Q2396" s="58" t="inlineStr">
        <is>
          <t>Yes</t>
        </is>
      </c>
      <c r="R2396" s="58" t="inlineStr">
        <is>
          <t>Credit card (automatic)</t>
        </is>
      </c>
      <c r="S2396" s="123" t="n">
        <v>79.05</v>
      </c>
      <c r="T2396" s="58" t="inlineStr">
        <is>
          <t>5552.5</t>
        </is>
      </c>
      <c r="U2396" s="58" t="inlineStr">
        <is>
          <t>No</t>
        </is>
      </c>
      <c r="V2396" s="123">
        <f>IFERROR(VALUE(TRIM(T2396)),S2396*F2396)</f>
        <v/>
      </c>
      <c r="W2396" s="58">
        <f>IF(F2396&lt;=12,"0-12 mo",IF(F2396&lt;=24,"13-24 mo",IF(F2396&lt;=48,"25-48 mo","49+ mo")))</f>
        <v/>
      </c>
      <c r="X2396" s="58">
        <f>IF(S2396&lt;=35.5,"Q1 Low",IF(S2396&lt;=70.35,"Q2 Mid-Low",IF(S2396&lt;=89.85,"Q3 Mid-High","Q4 High")))</f>
        <v/>
      </c>
      <c r="Y2396" s="58">
        <f>IF(U2396="Yes",1,0)</f>
        <v/>
      </c>
      <c r="Z2396" s="58">
        <f>IF(P2396="Month-to-month",1,0)+IF(M2396="No",1,0)+IF(J2396="No",1,0)+IF(I2396="Fiber optic",1,0)+IF(Q2396="Yes",1,0)</f>
        <v/>
      </c>
    </row>
    <row r="2397" ht="15" customHeight="1" s="59">
      <c r="A2397" s="58" t="inlineStr">
        <is>
          <t>6486-LHTMA</t>
        </is>
      </c>
      <c r="B2397" s="58" t="inlineStr">
        <is>
          <t>Female</t>
        </is>
      </c>
      <c r="C2397" s="58" t="n">
        <v>1</v>
      </c>
      <c r="D2397" s="58" t="inlineStr">
        <is>
          <t>Yes</t>
        </is>
      </c>
      <c r="E2397" s="58" t="inlineStr">
        <is>
          <t>No</t>
        </is>
      </c>
      <c r="F2397" s="58" t="n">
        <v>31</v>
      </c>
      <c r="G2397" s="58" t="inlineStr">
        <is>
          <t>Yes</t>
        </is>
      </c>
      <c r="H2397" s="58" t="inlineStr">
        <is>
          <t>Yes</t>
        </is>
      </c>
      <c r="I2397" s="58" t="inlineStr">
        <is>
          <t>Fiber optic</t>
        </is>
      </c>
      <c r="J2397" s="58" t="inlineStr">
        <is>
          <t>No</t>
        </is>
      </c>
      <c r="K2397" s="58" t="inlineStr">
        <is>
          <t>No</t>
        </is>
      </c>
      <c r="L2397" s="58" t="inlineStr">
        <is>
          <t>Yes</t>
        </is>
      </c>
      <c r="M2397" s="58" t="inlineStr">
        <is>
          <t>No</t>
        </is>
      </c>
      <c r="N2397" s="58" t="inlineStr">
        <is>
          <t>Yes</t>
        </is>
      </c>
      <c r="O2397" s="58" t="inlineStr">
        <is>
          <t>No</t>
        </is>
      </c>
      <c r="P2397" s="58" t="inlineStr">
        <is>
          <t>One year</t>
        </is>
      </c>
      <c r="Q2397" s="58" t="inlineStr">
        <is>
          <t>Yes</t>
        </is>
      </c>
      <c r="R2397" s="58" t="inlineStr">
        <is>
          <t>Electronic check</t>
        </is>
      </c>
      <c r="S2397" s="123" t="n">
        <v>90.7</v>
      </c>
      <c r="T2397" s="58" t="inlineStr">
        <is>
          <t>2835.5</t>
        </is>
      </c>
      <c r="U2397" s="58" t="inlineStr">
        <is>
          <t>No</t>
        </is>
      </c>
      <c r="V2397" s="123">
        <f>IFERROR(VALUE(TRIM(T2397)),S2397*F2397)</f>
        <v/>
      </c>
      <c r="W2397" s="58">
        <f>IF(F2397&lt;=12,"0-12 mo",IF(F2397&lt;=24,"13-24 mo",IF(F2397&lt;=48,"25-48 mo","49+ mo")))</f>
        <v/>
      </c>
      <c r="X2397" s="58">
        <f>IF(S2397&lt;=35.5,"Q1 Low",IF(S2397&lt;=70.35,"Q2 Mid-Low",IF(S2397&lt;=89.85,"Q3 Mid-High","Q4 High")))</f>
        <v/>
      </c>
      <c r="Y2397" s="58">
        <f>IF(U2397="Yes",1,0)</f>
        <v/>
      </c>
      <c r="Z2397" s="58">
        <f>IF(P2397="Month-to-month",1,0)+IF(M2397="No",1,0)+IF(J2397="No",1,0)+IF(I2397="Fiber optic",1,0)+IF(Q2397="Yes",1,0)</f>
        <v/>
      </c>
    </row>
    <row r="2398" ht="15" customHeight="1" s="59">
      <c r="A2398" s="58" t="inlineStr">
        <is>
          <t>4083-BFNYK</t>
        </is>
      </c>
      <c r="B2398" s="58" t="inlineStr">
        <is>
          <t>Female</t>
        </is>
      </c>
      <c r="C2398" s="58" t="n">
        <v>1</v>
      </c>
      <c r="D2398" s="58" t="inlineStr">
        <is>
          <t>Yes</t>
        </is>
      </c>
      <c r="E2398" s="58" t="inlineStr">
        <is>
          <t>No</t>
        </is>
      </c>
      <c r="F2398" s="58" t="n">
        <v>38</v>
      </c>
      <c r="G2398" s="58" t="inlineStr">
        <is>
          <t>Yes</t>
        </is>
      </c>
      <c r="H2398" s="58" t="inlineStr">
        <is>
          <t>Yes</t>
        </is>
      </c>
      <c r="I2398" s="58" t="inlineStr">
        <is>
          <t>Fiber optic</t>
        </is>
      </c>
      <c r="J2398" s="58" t="inlineStr">
        <is>
          <t>Yes</t>
        </is>
      </c>
      <c r="K2398" s="58" t="inlineStr">
        <is>
          <t>Yes</t>
        </is>
      </c>
      <c r="L2398" s="58" t="inlineStr">
        <is>
          <t>No</t>
        </is>
      </c>
      <c r="M2398" s="58" t="inlineStr">
        <is>
          <t>No</t>
        </is>
      </c>
      <c r="N2398" s="58" t="inlineStr">
        <is>
          <t>No</t>
        </is>
      </c>
      <c r="O2398" s="58" t="inlineStr">
        <is>
          <t>Yes</t>
        </is>
      </c>
      <c r="P2398" s="58" t="inlineStr">
        <is>
          <t>One year</t>
        </is>
      </c>
      <c r="Q2398" s="58" t="inlineStr">
        <is>
          <t>No</t>
        </is>
      </c>
      <c r="R2398" s="58" t="inlineStr">
        <is>
          <t>Credit card (automatic)</t>
        </is>
      </c>
      <c r="S2398" s="123" t="n">
        <v>95</v>
      </c>
      <c r="T2398" s="58" t="inlineStr">
        <is>
          <t>3591.25</t>
        </is>
      </c>
      <c r="U2398" s="58" t="inlineStr">
        <is>
          <t>No</t>
        </is>
      </c>
      <c r="V2398" s="123">
        <f>IFERROR(VALUE(TRIM(T2398)),S2398*F2398)</f>
        <v/>
      </c>
      <c r="W2398" s="58">
        <f>IF(F2398&lt;=12,"0-12 mo",IF(F2398&lt;=24,"13-24 mo",IF(F2398&lt;=48,"25-48 mo","49+ mo")))</f>
        <v/>
      </c>
      <c r="X2398" s="58">
        <f>IF(S2398&lt;=35.5,"Q1 Low",IF(S2398&lt;=70.35,"Q2 Mid-Low",IF(S2398&lt;=89.85,"Q3 Mid-High","Q4 High")))</f>
        <v/>
      </c>
      <c r="Y2398" s="58">
        <f>IF(U2398="Yes",1,0)</f>
        <v/>
      </c>
      <c r="Z2398" s="58">
        <f>IF(P2398="Month-to-month",1,0)+IF(M2398="No",1,0)+IF(J2398="No",1,0)+IF(I2398="Fiber optic",1,0)+IF(Q2398="Yes",1,0)</f>
        <v/>
      </c>
    </row>
    <row r="2399" ht="15" customHeight="1" s="59">
      <c r="A2399" s="58" t="inlineStr">
        <is>
          <t>3722-WPXTK</t>
        </is>
      </c>
      <c r="B2399" s="58" t="inlineStr">
        <is>
          <t>Male</t>
        </is>
      </c>
      <c r="C2399" s="58" t="n">
        <v>0</v>
      </c>
      <c r="D2399" s="58" t="inlineStr">
        <is>
          <t>No</t>
        </is>
      </c>
      <c r="E2399" s="58" t="inlineStr">
        <is>
          <t>No</t>
        </is>
      </c>
      <c r="F2399" s="58" t="n">
        <v>1</v>
      </c>
      <c r="G2399" s="58" t="inlineStr">
        <is>
          <t>Yes</t>
        </is>
      </c>
      <c r="H2399" s="58" t="inlineStr">
        <is>
          <t>No</t>
        </is>
      </c>
      <c r="I2399" s="58" t="inlineStr">
        <is>
          <t>Fiber optic</t>
        </is>
      </c>
      <c r="J2399" s="58" t="inlineStr">
        <is>
          <t>No</t>
        </is>
      </c>
      <c r="K2399" s="58" t="inlineStr">
        <is>
          <t>No</t>
        </is>
      </c>
      <c r="L2399" s="58" t="inlineStr">
        <is>
          <t>No</t>
        </is>
      </c>
      <c r="M2399" s="58" t="inlineStr">
        <is>
          <t>No</t>
        </is>
      </c>
      <c r="N2399" s="58" t="inlineStr">
        <is>
          <t>Yes</t>
        </is>
      </c>
      <c r="O2399" s="58" t="inlineStr">
        <is>
          <t>Yes</t>
        </is>
      </c>
      <c r="P2399" s="58" t="inlineStr">
        <is>
          <t>Month-to-month</t>
        </is>
      </c>
      <c r="Q2399" s="58" t="inlineStr">
        <is>
          <t>Yes</t>
        </is>
      </c>
      <c r="R2399" s="58" t="inlineStr">
        <is>
          <t>Electronic check</t>
        </is>
      </c>
      <c r="S2399" s="123" t="n">
        <v>88.34999999999999</v>
      </c>
      <c r="T2399" s="58" t="inlineStr">
        <is>
          <t>88.35</t>
        </is>
      </c>
      <c r="U2399" s="58" t="inlineStr">
        <is>
          <t>Yes</t>
        </is>
      </c>
      <c r="V2399" s="123">
        <f>IFERROR(VALUE(TRIM(T2399)),S2399*F2399)</f>
        <v/>
      </c>
      <c r="W2399" s="58">
        <f>IF(F2399&lt;=12,"0-12 mo",IF(F2399&lt;=24,"13-24 mo",IF(F2399&lt;=48,"25-48 mo","49+ mo")))</f>
        <v/>
      </c>
      <c r="X2399" s="58">
        <f>IF(S2399&lt;=35.5,"Q1 Low",IF(S2399&lt;=70.35,"Q2 Mid-Low",IF(S2399&lt;=89.85,"Q3 Mid-High","Q4 High")))</f>
        <v/>
      </c>
      <c r="Y2399" s="58">
        <f>IF(U2399="Yes",1,0)</f>
        <v/>
      </c>
      <c r="Z2399" s="58">
        <f>IF(P2399="Month-to-month",1,0)+IF(M2399="No",1,0)+IF(J2399="No",1,0)+IF(I2399="Fiber optic",1,0)+IF(Q2399="Yes",1,0)</f>
        <v/>
      </c>
    </row>
    <row r="2400" ht="15" customHeight="1" s="59">
      <c r="A2400" s="58" t="inlineStr">
        <is>
          <t>7389-KBFIT</t>
        </is>
      </c>
      <c r="B2400" s="58" t="inlineStr">
        <is>
          <t>Female</t>
        </is>
      </c>
      <c r="C2400" s="58" t="n">
        <v>0</v>
      </c>
      <c r="D2400" s="58" t="inlineStr">
        <is>
          <t>Yes</t>
        </is>
      </c>
      <c r="E2400" s="58" t="inlineStr">
        <is>
          <t>Yes</t>
        </is>
      </c>
      <c r="F2400" s="58" t="n">
        <v>2</v>
      </c>
      <c r="G2400" s="58" t="inlineStr">
        <is>
          <t>No</t>
        </is>
      </c>
      <c r="H2400" s="58" t="inlineStr">
        <is>
          <t>No phone service</t>
        </is>
      </c>
      <c r="I2400" s="58" t="inlineStr">
        <is>
          <t>DSL</t>
        </is>
      </c>
      <c r="J2400" s="58" t="inlineStr">
        <is>
          <t>No</t>
        </is>
      </c>
      <c r="K2400" s="58" t="inlineStr">
        <is>
          <t>Yes</t>
        </is>
      </c>
      <c r="L2400" s="58" t="inlineStr">
        <is>
          <t>No</t>
        </is>
      </c>
      <c r="M2400" s="58" t="inlineStr">
        <is>
          <t>No</t>
        </is>
      </c>
      <c r="N2400" s="58" t="inlineStr">
        <is>
          <t>No</t>
        </is>
      </c>
      <c r="O2400" s="58" t="inlineStr">
        <is>
          <t>No</t>
        </is>
      </c>
      <c r="P2400" s="58" t="inlineStr">
        <is>
          <t>Month-to-month</t>
        </is>
      </c>
      <c r="Q2400" s="58" t="inlineStr">
        <is>
          <t>Yes</t>
        </is>
      </c>
      <c r="R2400" s="58" t="inlineStr">
        <is>
          <t>Mailed check</t>
        </is>
      </c>
      <c r="S2400" s="123" t="n">
        <v>30.25</v>
      </c>
      <c r="T2400" s="58" t="inlineStr">
        <is>
          <t>63.75</t>
        </is>
      </c>
      <c r="U2400" s="58" t="inlineStr">
        <is>
          <t>No</t>
        </is>
      </c>
      <c r="V2400" s="123">
        <f>IFERROR(VALUE(TRIM(T2400)),S2400*F2400)</f>
        <v/>
      </c>
      <c r="W2400" s="58">
        <f>IF(F2400&lt;=12,"0-12 mo",IF(F2400&lt;=24,"13-24 mo",IF(F2400&lt;=48,"25-48 mo","49+ mo")))</f>
        <v/>
      </c>
      <c r="X2400" s="58">
        <f>IF(S2400&lt;=35.5,"Q1 Low",IF(S2400&lt;=70.35,"Q2 Mid-Low",IF(S2400&lt;=89.85,"Q3 Mid-High","Q4 High")))</f>
        <v/>
      </c>
      <c r="Y2400" s="58">
        <f>IF(U2400="Yes",1,0)</f>
        <v/>
      </c>
      <c r="Z2400" s="58">
        <f>IF(P2400="Month-to-month",1,0)+IF(M2400="No",1,0)+IF(J2400="No",1,0)+IF(I2400="Fiber optic",1,0)+IF(Q2400="Yes",1,0)</f>
        <v/>
      </c>
    </row>
    <row r="2401" ht="15" customHeight="1" s="59">
      <c r="A2401" s="58" t="inlineStr">
        <is>
          <t>7176-WIONM</t>
        </is>
      </c>
      <c r="B2401" s="58" t="inlineStr">
        <is>
          <t>Female</t>
        </is>
      </c>
      <c r="C2401" s="58" t="n">
        <v>0</v>
      </c>
      <c r="D2401" s="58" t="inlineStr">
        <is>
          <t>Yes</t>
        </is>
      </c>
      <c r="E2401" s="58" t="inlineStr">
        <is>
          <t>No</t>
        </is>
      </c>
      <c r="F2401" s="58" t="n">
        <v>12</v>
      </c>
      <c r="G2401" s="58" t="inlineStr">
        <is>
          <t>No</t>
        </is>
      </c>
      <c r="H2401" s="58" t="inlineStr">
        <is>
          <t>No phone service</t>
        </is>
      </c>
      <c r="I2401" s="58" t="inlineStr">
        <is>
          <t>DSL</t>
        </is>
      </c>
      <c r="J2401" s="58" t="inlineStr">
        <is>
          <t>No</t>
        </is>
      </c>
      <c r="K2401" s="58" t="inlineStr">
        <is>
          <t>No</t>
        </is>
      </c>
      <c r="L2401" s="58" t="inlineStr">
        <is>
          <t>Yes</t>
        </is>
      </c>
      <c r="M2401" s="58" t="inlineStr">
        <is>
          <t>No</t>
        </is>
      </c>
      <c r="N2401" s="58" t="inlineStr">
        <is>
          <t>Yes</t>
        </is>
      </c>
      <c r="O2401" s="58" t="inlineStr">
        <is>
          <t>Yes</t>
        </is>
      </c>
      <c r="P2401" s="58" t="inlineStr">
        <is>
          <t>Month-to-month</t>
        </is>
      </c>
      <c r="Q2401" s="58" t="inlineStr">
        <is>
          <t>Yes</t>
        </is>
      </c>
      <c r="R2401" s="58" t="inlineStr">
        <is>
          <t>Bank transfer (automatic)</t>
        </is>
      </c>
      <c r="S2401" s="123" t="n">
        <v>49.85</v>
      </c>
      <c r="T2401" s="58" t="inlineStr">
        <is>
          <t>617.15</t>
        </is>
      </c>
      <c r="U2401" s="58" t="inlineStr">
        <is>
          <t>No</t>
        </is>
      </c>
      <c r="V2401" s="123">
        <f>IFERROR(VALUE(TRIM(T2401)),S2401*F2401)</f>
        <v/>
      </c>
      <c r="W2401" s="58">
        <f>IF(F2401&lt;=12,"0-12 mo",IF(F2401&lt;=24,"13-24 mo",IF(F2401&lt;=48,"25-48 mo","49+ mo")))</f>
        <v/>
      </c>
      <c r="X2401" s="58">
        <f>IF(S2401&lt;=35.5,"Q1 Low",IF(S2401&lt;=70.35,"Q2 Mid-Low",IF(S2401&lt;=89.85,"Q3 Mid-High","Q4 High")))</f>
        <v/>
      </c>
      <c r="Y2401" s="58">
        <f>IF(U2401="Yes",1,0)</f>
        <v/>
      </c>
      <c r="Z2401" s="58">
        <f>IF(P2401="Month-to-month",1,0)+IF(M2401="No",1,0)+IF(J2401="No",1,0)+IF(I2401="Fiber optic",1,0)+IF(Q2401="Yes",1,0)</f>
        <v/>
      </c>
    </row>
    <row r="2402" ht="15" customHeight="1" s="59">
      <c r="A2402" s="58" t="inlineStr">
        <is>
          <t>5141-ZUVBH</t>
        </is>
      </c>
      <c r="B2402" s="58" t="inlineStr">
        <is>
          <t>Female</t>
        </is>
      </c>
      <c r="C2402" s="58" t="n">
        <v>0</v>
      </c>
      <c r="D2402" s="58" t="inlineStr">
        <is>
          <t>No</t>
        </is>
      </c>
      <c r="E2402" s="58" t="inlineStr">
        <is>
          <t>Yes</t>
        </is>
      </c>
      <c r="F2402" s="58" t="n">
        <v>9</v>
      </c>
      <c r="G2402" s="58" t="inlineStr">
        <is>
          <t>Yes</t>
        </is>
      </c>
      <c r="H2402" s="58" t="inlineStr">
        <is>
          <t>No</t>
        </is>
      </c>
      <c r="I2402" s="58" t="inlineStr">
        <is>
          <t>Fiber optic</t>
        </is>
      </c>
      <c r="J2402" s="58" t="inlineStr">
        <is>
          <t>Yes</t>
        </is>
      </c>
      <c r="K2402" s="58" t="inlineStr">
        <is>
          <t>No</t>
        </is>
      </c>
      <c r="L2402" s="58" t="inlineStr">
        <is>
          <t>Yes</t>
        </is>
      </c>
      <c r="M2402" s="58" t="inlineStr">
        <is>
          <t>Yes</t>
        </is>
      </c>
      <c r="N2402" s="58" t="inlineStr">
        <is>
          <t>No</t>
        </is>
      </c>
      <c r="O2402" s="58" t="inlineStr">
        <is>
          <t>Yes</t>
        </is>
      </c>
      <c r="P2402" s="58" t="inlineStr">
        <is>
          <t>Month-to-month</t>
        </is>
      </c>
      <c r="Q2402" s="58" t="inlineStr">
        <is>
          <t>No</t>
        </is>
      </c>
      <c r="R2402" s="58" t="inlineStr">
        <is>
          <t>Bank transfer (automatic)</t>
        </is>
      </c>
      <c r="S2402" s="123" t="n">
        <v>93</v>
      </c>
      <c r="T2402" s="58" t="inlineStr">
        <is>
          <t>870.25</t>
        </is>
      </c>
      <c r="U2402" s="58" t="inlineStr">
        <is>
          <t>No</t>
        </is>
      </c>
      <c r="V2402" s="123">
        <f>IFERROR(VALUE(TRIM(T2402)),S2402*F2402)</f>
        <v/>
      </c>
      <c r="W2402" s="58">
        <f>IF(F2402&lt;=12,"0-12 mo",IF(F2402&lt;=24,"13-24 mo",IF(F2402&lt;=48,"25-48 mo","49+ mo")))</f>
        <v/>
      </c>
      <c r="X2402" s="58">
        <f>IF(S2402&lt;=35.5,"Q1 Low",IF(S2402&lt;=70.35,"Q2 Mid-Low",IF(S2402&lt;=89.85,"Q3 Mid-High","Q4 High")))</f>
        <v/>
      </c>
      <c r="Y2402" s="58">
        <f>IF(U2402="Yes",1,0)</f>
        <v/>
      </c>
      <c r="Z2402" s="58">
        <f>IF(P2402="Month-to-month",1,0)+IF(M2402="No",1,0)+IF(J2402="No",1,0)+IF(I2402="Fiber optic",1,0)+IF(Q2402="Yes",1,0)</f>
        <v/>
      </c>
    </row>
    <row r="2403" ht="15" customHeight="1" s="59">
      <c r="A2403" s="58" t="inlineStr">
        <is>
          <t>1089-HDMKP</t>
        </is>
      </c>
      <c r="B2403" s="58" t="inlineStr">
        <is>
          <t>Male</t>
        </is>
      </c>
      <c r="C2403" s="58" t="n">
        <v>1</v>
      </c>
      <c r="D2403" s="58" t="inlineStr">
        <is>
          <t>No</t>
        </is>
      </c>
      <c r="E2403" s="58" t="inlineStr">
        <is>
          <t>Yes</t>
        </is>
      </c>
      <c r="F2403" s="58" t="n">
        <v>11</v>
      </c>
      <c r="G2403" s="58" t="inlineStr">
        <is>
          <t>Yes</t>
        </is>
      </c>
      <c r="H2403" s="58" t="inlineStr">
        <is>
          <t>No</t>
        </is>
      </c>
      <c r="I2403" s="58" t="inlineStr">
        <is>
          <t>DSL</t>
        </is>
      </c>
      <c r="J2403" s="58" t="inlineStr">
        <is>
          <t>No</t>
        </is>
      </c>
      <c r="K2403" s="58" t="inlineStr">
        <is>
          <t>Yes</t>
        </is>
      </c>
      <c r="L2403" s="58" t="inlineStr">
        <is>
          <t>No</t>
        </is>
      </c>
      <c r="M2403" s="58" t="inlineStr">
        <is>
          <t>Yes</t>
        </is>
      </c>
      <c r="N2403" s="58" t="inlineStr">
        <is>
          <t>No</t>
        </is>
      </c>
      <c r="O2403" s="58" t="inlineStr">
        <is>
          <t>No</t>
        </is>
      </c>
      <c r="P2403" s="58" t="inlineStr">
        <is>
          <t>Month-to-month</t>
        </is>
      </c>
      <c r="Q2403" s="58" t="inlineStr">
        <is>
          <t>Yes</t>
        </is>
      </c>
      <c r="R2403" s="58" t="inlineStr">
        <is>
          <t>Electronic check</t>
        </is>
      </c>
      <c r="S2403" s="123" t="n">
        <v>54.55</v>
      </c>
      <c r="T2403" s="58" t="inlineStr">
        <is>
          <t>601.25</t>
        </is>
      </c>
      <c r="U2403" s="58" t="inlineStr">
        <is>
          <t>No</t>
        </is>
      </c>
      <c r="V2403" s="123">
        <f>IFERROR(VALUE(TRIM(T2403)),S2403*F2403)</f>
        <v/>
      </c>
      <c r="W2403" s="58">
        <f>IF(F2403&lt;=12,"0-12 mo",IF(F2403&lt;=24,"13-24 mo",IF(F2403&lt;=48,"25-48 mo","49+ mo")))</f>
        <v/>
      </c>
      <c r="X2403" s="58">
        <f>IF(S2403&lt;=35.5,"Q1 Low",IF(S2403&lt;=70.35,"Q2 Mid-Low",IF(S2403&lt;=89.85,"Q3 Mid-High","Q4 High")))</f>
        <v/>
      </c>
      <c r="Y2403" s="58">
        <f>IF(U2403="Yes",1,0)</f>
        <v/>
      </c>
      <c r="Z2403" s="58">
        <f>IF(P2403="Month-to-month",1,0)+IF(M2403="No",1,0)+IF(J2403="No",1,0)+IF(I2403="Fiber optic",1,0)+IF(Q2403="Yes",1,0)</f>
        <v/>
      </c>
    </row>
    <row r="2404" ht="15" customHeight="1" s="59">
      <c r="A2404" s="58" t="inlineStr">
        <is>
          <t>7623-HKYRK</t>
        </is>
      </c>
      <c r="B2404" s="58" t="inlineStr">
        <is>
          <t>Male</t>
        </is>
      </c>
      <c r="C2404" s="58" t="n">
        <v>0</v>
      </c>
      <c r="D2404" s="58" t="inlineStr">
        <is>
          <t>No</t>
        </is>
      </c>
      <c r="E2404" s="58" t="inlineStr">
        <is>
          <t>Yes</t>
        </is>
      </c>
      <c r="F2404" s="58" t="n">
        <v>6</v>
      </c>
      <c r="G2404" s="58" t="inlineStr">
        <is>
          <t>Yes</t>
        </is>
      </c>
      <c r="H2404" s="58" t="inlineStr">
        <is>
          <t>No</t>
        </is>
      </c>
      <c r="I2404" s="58" t="inlineStr">
        <is>
          <t>No</t>
        </is>
      </c>
      <c r="J2404" s="58" t="inlineStr">
        <is>
          <t>No internet service</t>
        </is>
      </c>
      <c r="K2404" s="58" t="inlineStr">
        <is>
          <t>No internet service</t>
        </is>
      </c>
      <c r="L2404" s="58" t="inlineStr">
        <is>
          <t>No internet service</t>
        </is>
      </c>
      <c r="M2404" s="58" t="inlineStr">
        <is>
          <t>No internet service</t>
        </is>
      </c>
      <c r="N2404" s="58" t="inlineStr">
        <is>
          <t>No internet service</t>
        </is>
      </c>
      <c r="O2404" s="58" t="inlineStr">
        <is>
          <t>No internet service</t>
        </is>
      </c>
      <c r="P2404" s="58" t="inlineStr">
        <is>
          <t>Month-to-month</t>
        </is>
      </c>
      <c r="Q2404" s="58" t="inlineStr">
        <is>
          <t>No</t>
        </is>
      </c>
      <c r="R2404" s="58" t="inlineStr">
        <is>
          <t>Mailed check</t>
        </is>
      </c>
      <c r="S2404" s="123" t="n">
        <v>19.7</v>
      </c>
      <c r="T2404" s="58" t="inlineStr">
        <is>
          <t>111.65</t>
        </is>
      </c>
      <c r="U2404" s="58" t="inlineStr">
        <is>
          <t>No</t>
        </is>
      </c>
      <c r="V2404" s="123">
        <f>IFERROR(VALUE(TRIM(T2404)),S2404*F2404)</f>
        <v/>
      </c>
      <c r="W2404" s="58">
        <f>IF(F2404&lt;=12,"0-12 mo",IF(F2404&lt;=24,"13-24 mo",IF(F2404&lt;=48,"25-48 mo","49+ mo")))</f>
        <v/>
      </c>
      <c r="X2404" s="58">
        <f>IF(S2404&lt;=35.5,"Q1 Low",IF(S2404&lt;=70.35,"Q2 Mid-Low",IF(S2404&lt;=89.85,"Q3 Mid-High","Q4 High")))</f>
        <v/>
      </c>
      <c r="Y2404" s="58">
        <f>IF(U2404="Yes",1,0)</f>
        <v/>
      </c>
      <c r="Z2404" s="58">
        <f>IF(P2404="Month-to-month",1,0)+IF(M2404="No",1,0)+IF(J2404="No",1,0)+IF(I2404="Fiber optic",1,0)+IF(Q2404="Yes",1,0)</f>
        <v/>
      </c>
    </row>
    <row r="2405" ht="15" customHeight="1" s="59">
      <c r="A2405" s="58" t="inlineStr">
        <is>
          <t>0310-SUCIN</t>
        </is>
      </c>
      <c r="B2405" s="58" t="inlineStr">
        <is>
          <t>Female</t>
        </is>
      </c>
      <c r="C2405" s="58" t="n">
        <v>0</v>
      </c>
      <c r="D2405" s="58" t="inlineStr">
        <is>
          <t>Yes</t>
        </is>
      </c>
      <c r="E2405" s="58" t="inlineStr">
        <is>
          <t>No</t>
        </is>
      </c>
      <c r="F2405" s="58" t="n">
        <v>71</v>
      </c>
      <c r="G2405" s="58" t="inlineStr">
        <is>
          <t>Yes</t>
        </is>
      </c>
      <c r="H2405" s="58" t="inlineStr">
        <is>
          <t>No</t>
        </is>
      </c>
      <c r="I2405" s="58" t="inlineStr">
        <is>
          <t>DSL</t>
        </is>
      </c>
      <c r="J2405" s="58" t="inlineStr">
        <is>
          <t>Yes</t>
        </is>
      </c>
      <c r="K2405" s="58" t="inlineStr">
        <is>
          <t>Yes</t>
        </is>
      </c>
      <c r="L2405" s="58" t="inlineStr">
        <is>
          <t>Yes</t>
        </is>
      </c>
      <c r="M2405" s="58" t="inlineStr">
        <is>
          <t>Yes</t>
        </is>
      </c>
      <c r="N2405" s="58" t="inlineStr">
        <is>
          <t>Yes</t>
        </is>
      </c>
      <c r="O2405" s="58" t="inlineStr">
        <is>
          <t>Yes</t>
        </is>
      </c>
      <c r="P2405" s="58" t="inlineStr">
        <is>
          <t>One year</t>
        </is>
      </c>
      <c r="Q2405" s="58" t="inlineStr">
        <is>
          <t>Yes</t>
        </is>
      </c>
      <c r="R2405" s="58" t="inlineStr">
        <is>
          <t>Bank transfer (automatic)</t>
        </is>
      </c>
      <c r="S2405" s="123" t="n">
        <v>84.8</v>
      </c>
      <c r="T2405" s="58" t="inlineStr">
        <is>
          <t>6046.1</t>
        </is>
      </c>
      <c r="U2405" s="58" t="inlineStr">
        <is>
          <t>No</t>
        </is>
      </c>
      <c r="V2405" s="123">
        <f>IFERROR(VALUE(TRIM(T2405)),S2405*F2405)</f>
        <v/>
      </c>
      <c r="W2405" s="58">
        <f>IF(F2405&lt;=12,"0-12 mo",IF(F2405&lt;=24,"13-24 mo",IF(F2405&lt;=48,"25-48 mo","49+ mo")))</f>
        <v/>
      </c>
      <c r="X2405" s="58">
        <f>IF(S2405&lt;=35.5,"Q1 Low",IF(S2405&lt;=70.35,"Q2 Mid-Low",IF(S2405&lt;=89.85,"Q3 Mid-High","Q4 High")))</f>
        <v/>
      </c>
      <c r="Y2405" s="58">
        <f>IF(U2405="Yes",1,0)</f>
        <v/>
      </c>
      <c r="Z2405" s="58">
        <f>IF(P2405="Month-to-month",1,0)+IF(M2405="No",1,0)+IF(J2405="No",1,0)+IF(I2405="Fiber optic",1,0)+IF(Q2405="Yes",1,0)</f>
        <v/>
      </c>
    </row>
    <row r="2406" ht="15" customHeight="1" s="59">
      <c r="A2406" s="58" t="inlineStr">
        <is>
          <t>5197-PYEPU</t>
        </is>
      </c>
      <c r="B2406" s="58" t="inlineStr">
        <is>
          <t>Female</t>
        </is>
      </c>
      <c r="C2406" s="58" t="n">
        <v>0</v>
      </c>
      <c r="D2406" s="58" t="inlineStr">
        <is>
          <t>Yes</t>
        </is>
      </c>
      <c r="E2406" s="58" t="inlineStr">
        <is>
          <t>Yes</t>
        </is>
      </c>
      <c r="F2406" s="58" t="n">
        <v>42</v>
      </c>
      <c r="G2406" s="58" t="inlineStr">
        <is>
          <t>Yes</t>
        </is>
      </c>
      <c r="H2406" s="58" t="inlineStr">
        <is>
          <t>Yes</t>
        </is>
      </c>
      <c r="I2406" s="58" t="inlineStr">
        <is>
          <t>Fiber optic</t>
        </is>
      </c>
      <c r="J2406" s="58" t="inlineStr">
        <is>
          <t>Yes</t>
        </is>
      </c>
      <c r="K2406" s="58" t="inlineStr">
        <is>
          <t>Yes</t>
        </is>
      </c>
      <c r="L2406" s="58" t="inlineStr">
        <is>
          <t>No</t>
        </is>
      </c>
      <c r="M2406" s="58" t="inlineStr">
        <is>
          <t>No</t>
        </is>
      </c>
      <c r="N2406" s="58" t="inlineStr">
        <is>
          <t>Yes</t>
        </is>
      </c>
      <c r="O2406" s="58" t="inlineStr">
        <is>
          <t>No</t>
        </is>
      </c>
      <c r="P2406" s="58" t="inlineStr">
        <is>
          <t>One year</t>
        </is>
      </c>
      <c r="Q2406" s="58" t="inlineStr">
        <is>
          <t>Yes</t>
        </is>
      </c>
      <c r="R2406" s="58" t="inlineStr">
        <is>
          <t>Credit card (automatic)</t>
        </is>
      </c>
      <c r="S2406" s="123" t="n">
        <v>94.45</v>
      </c>
      <c r="T2406" s="58" t="inlineStr">
        <is>
          <t>3923.8</t>
        </is>
      </c>
      <c r="U2406" s="58" t="inlineStr">
        <is>
          <t>No</t>
        </is>
      </c>
      <c r="V2406" s="123">
        <f>IFERROR(VALUE(TRIM(T2406)),S2406*F2406)</f>
        <v/>
      </c>
      <c r="W2406" s="58">
        <f>IF(F2406&lt;=12,"0-12 mo",IF(F2406&lt;=24,"13-24 mo",IF(F2406&lt;=48,"25-48 mo","49+ mo")))</f>
        <v/>
      </c>
      <c r="X2406" s="58">
        <f>IF(S2406&lt;=35.5,"Q1 Low",IF(S2406&lt;=70.35,"Q2 Mid-Low",IF(S2406&lt;=89.85,"Q3 Mid-High","Q4 High")))</f>
        <v/>
      </c>
      <c r="Y2406" s="58">
        <f>IF(U2406="Yes",1,0)</f>
        <v/>
      </c>
      <c r="Z2406" s="58">
        <f>IF(P2406="Month-to-month",1,0)+IF(M2406="No",1,0)+IF(J2406="No",1,0)+IF(I2406="Fiber optic",1,0)+IF(Q2406="Yes",1,0)</f>
        <v/>
      </c>
    </row>
    <row r="2407" ht="15" customHeight="1" s="59">
      <c r="A2407" s="58" t="inlineStr">
        <is>
          <t>2929-ERCFZ</t>
        </is>
      </c>
      <c r="B2407" s="58" t="inlineStr">
        <is>
          <t>Female</t>
        </is>
      </c>
      <c r="C2407" s="58" t="n">
        <v>0</v>
      </c>
      <c r="D2407" s="58" t="inlineStr">
        <is>
          <t>Yes</t>
        </is>
      </c>
      <c r="E2407" s="58" t="inlineStr">
        <is>
          <t>Yes</t>
        </is>
      </c>
      <c r="F2407" s="58" t="n">
        <v>8</v>
      </c>
      <c r="G2407" s="58" t="inlineStr">
        <is>
          <t>Yes</t>
        </is>
      </c>
      <c r="H2407" s="58" t="inlineStr">
        <is>
          <t>No</t>
        </is>
      </c>
      <c r="I2407" s="58" t="inlineStr">
        <is>
          <t>Fiber optic</t>
        </is>
      </c>
      <c r="J2407" s="58" t="inlineStr">
        <is>
          <t>No</t>
        </is>
      </c>
      <c r="K2407" s="58" t="inlineStr">
        <is>
          <t>No</t>
        </is>
      </c>
      <c r="L2407" s="58" t="inlineStr">
        <is>
          <t>Yes</t>
        </is>
      </c>
      <c r="M2407" s="58" t="inlineStr">
        <is>
          <t>No</t>
        </is>
      </c>
      <c r="N2407" s="58" t="inlineStr">
        <is>
          <t>Yes</t>
        </is>
      </c>
      <c r="O2407" s="58" t="inlineStr">
        <is>
          <t>Yes</t>
        </is>
      </c>
      <c r="P2407" s="58" t="inlineStr">
        <is>
          <t>Month-to-month</t>
        </is>
      </c>
      <c r="Q2407" s="58" t="inlineStr">
        <is>
          <t>Yes</t>
        </is>
      </c>
      <c r="R2407" s="58" t="inlineStr">
        <is>
          <t>Electronic check</t>
        </is>
      </c>
      <c r="S2407" s="123" t="n">
        <v>94.2</v>
      </c>
      <c r="T2407" s="58" t="inlineStr">
        <is>
          <t>777.3</t>
        </is>
      </c>
      <c r="U2407" s="58" t="inlineStr">
        <is>
          <t>Yes</t>
        </is>
      </c>
      <c r="V2407" s="123">
        <f>IFERROR(VALUE(TRIM(T2407)),S2407*F2407)</f>
        <v/>
      </c>
      <c r="W2407" s="58">
        <f>IF(F2407&lt;=12,"0-12 mo",IF(F2407&lt;=24,"13-24 mo",IF(F2407&lt;=48,"25-48 mo","49+ mo")))</f>
        <v/>
      </c>
      <c r="X2407" s="58">
        <f>IF(S2407&lt;=35.5,"Q1 Low",IF(S2407&lt;=70.35,"Q2 Mid-Low",IF(S2407&lt;=89.85,"Q3 Mid-High","Q4 High")))</f>
        <v/>
      </c>
      <c r="Y2407" s="58">
        <f>IF(U2407="Yes",1,0)</f>
        <v/>
      </c>
      <c r="Z2407" s="58">
        <f>IF(P2407="Month-to-month",1,0)+IF(M2407="No",1,0)+IF(J2407="No",1,0)+IF(I2407="Fiber optic",1,0)+IF(Q2407="Yes",1,0)</f>
        <v/>
      </c>
    </row>
    <row r="2408" ht="15" customHeight="1" s="59">
      <c r="A2408" s="58" t="inlineStr">
        <is>
          <t>7548-SEPYI</t>
        </is>
      </c>
      <c r="B2408" s="58" t="inlineStr">
        <is>
          <t>Female</t>
        </is>
      </c>
      <c r="C2408" s="58" t="n">
        <v>0</v>
      </c>
      <c r="D2408" s="58" t="inlineStr">
        <is>
          <t>No</t>
        </is>
      </c>
      <c r="E2408" s="58" t="inlineStr">
        <is>
          <t>No</t>
        </is>
      </c>
      <c r="F2408" s="58" t="n">
        <v>5</v>
      </c>
      <c r="G2408" s="58" t="inlineStr">
        <is>
          <t>Yes</t>
        </is>
      </c>
      <c r="H2408" s="58" t="inlineStr">
        <is>
          <t>No</t>
        </is>
      </c>
      <c r="I2408" s="58" t="inlineStr">
        <is>
          <t>Fiber optic</t>
        </is>
      </c>
      <c r="J2408" s="58" t="inlineStr">
        <is>
          <t>No</t>
        </is>
      </c>
      <c r="K2408" s="58" t="inlineStr">
        <is>
          <t>Yes</t>
        </is>
      </c>
      <c r="L2408" s="58" t="inlineStr">
        <is>
          <t>No</t>
        </is>
      </c>
      <c r="M2408" s="58" t="inlineStr">
        <is>
          <t>No</t>
        </is>
      </c>
      <c r="N2408" s="58" t="inlineStr">
        <is>
          <t>Yes</t>
        </is>
      </c>
      <c r="O2408" s="58" t="inlineStr">
        <is>
          <t>Yes</t>
        </is>
      </c>
      <c r="P2408" s="58" t="inlineStr">
        <is>
          <t>Month-to-month</t>
        </is>
      </c>
      <c r="Q2408" s="58" t="inlineStr">
        <is>
          <t>Yes</t>
        </is>
      </c>
      <c r="R2408" s="58" t="inlineStr">
        <is>
          <t>Electronic check</t>
        </is>
      </c>
      <c r="S2408" s="123" t="n">
        <v>96.25</v>
      </c>
      <c r="T2408" s="58" t="inlineStr">
        <is>
          <t>512.45</t>
        </is>
      </c>
      <c r="U2408" s="58" t="inlineStr">
        <is>
          <t>Yes</t>
        </is>
      </c>
      <c r="V2408" s="123">
        <f>IFERROR(VALUE(TRIM(T2408)),S2408*F2408)</f>
        <v/>
      </c>
      <c r="W2408" s="58">
        <f>IF(F2408&lt;=12,"0-12 mo",IF(F2408&lt;=24,"13-24 mo",IF(F2408&lt;=48,"25-48 mo","49+ mo")))</f>
        <v/>
      </c>
      <c r="X2408" s="58">
        <f>IF(S2408&lt;=35.5,"Q1 Low",IF(S2408&lt;=70.35,"Q2 Mid-Low",IF(S2408&lt;=89.85,"Q3 Mid-High","Q4 High")))</f>
        <v/>
      </c>
      <c r="Y2408" s="58">
        <f>IF(U2408="Yes",1,0)</f>
        <v/>
      </c>
      <c r="Z2408" s="58">
        <f>IF(P2408="Month-to-month",1,0)+IF(M2408="No",1,0)+IF(J2408="No",1,0)+IF(I2408="Fiber optic",1,0)+IF(Q2408="Yes",1,0)</f>
        <v/>
      </c>
    </row>
    <row r="2409" ht="15" customHeight="1" s="59">
      <c r="A2409" s="58" t="inlineStr">
        <is>
          <t>8835-VSDSE</t>
        </is>
      </c>
      <c r="B2409" s="58" t="inlineStr">
        <is>
          <t>Female</t>
        </is>
      </c>
      <c r="C2409" s="58" t="n">
        <v>0</v>
      </c>
      <c r="D2409" s="58" t="inlineStr">
        <is>
          <t>Yes</t>
        </is>
      </c>
      <c r="E2409" s="58" t="inlineStr">
        <is>
          <t>No</t>
        </is>
      </c>
      <c r="F2409" s="58" t="n">
        <v>2</v>
      </c>
      <c r="G2409" s="58" t="inlineStr">
        <is>
          <t>Yes</t>
        </is>
      </c>
      <c r="H2409" s="58" t="inlineStr">
        <is>
          <t>No</t>
        </is>
      </c>
      <c r="I2409" s="58" t="inlineStr">
        <is>
          <t>Fiber optic</t>
        </is>
      </c>
      <c r="J2409" s="58" t="inlineStr">
        <is>
          <t>No</t>
        </is>
      </c>
      <c r="K2409" s="58" t="inlineStr">
        <is>
          <t>No</t>
        </is>
      </c>
      <c r="L2409" s="58" t="inlineStr">
        <is>
          <t>No</t>
        </is>
      </c>
      <c r="M2409" s="58" t="inlineStr">
        <is>
          <t>No</t>
        </is>
      </c>
      <c r="N2409" s="58" t="inlineStr">
        <is>
          <t>No</t>
        </is>
      </c>
      <c r="O2409" s="58" t="inlineStr">
        <is>
          <t>No</t>
        </is>
      </c>
      <c r="P2409" s="58" t="inlineStr">
        <is>
          <t>Month-to-month</t>
        </is>
      </c>
      <c r="Q2409" s="58" t="inlineStr">
        <is>
          <t>Yes</t>
        </is>
      </c>
      <c r="R2409" s="58" t="inlineStr">
        <is>
          <t>Electronic check</t>
        </is>
      </c>
      <c r="S2409" s="123" t="n">
        <v>70.7</v>
      </c>
      <c r="T2409" s="58" t="inlineStr">
        <is>
          <t>141.45</t>
        </is>
      </c>
      <c r="U2409" s="58" t="inlineStr">
        <is>
          <t>Yes</t>
        </is>
      </c>
      <c r="V2409" s="123">
        <f>IFERROR(VALUE(TRIM(T2409)),S2409*F2409)</f>
        <v/>
      </c>
      <c r="W2409" s="58">
        <f>IF(F2409&lt;=12,"0-12 mo",IF(F2409&lt;=24,"13-24 mo",IF(F2409&lt;=48,"25-48 mo","49+ mo")))</f>
        <v/>
      </c>
      <c r="X2409" s="58">
        <f>IF(S2409&lt;=35.5,"Q1 Low",IF(S2409&lt;=70.35,"Q2 Mid-Low",IF(S2409&lt;=89.85,"Q3 Mid-High","Q4 High")))</f>
        <v/>
      </c>
      <c r="Y2409" s="58">
        <f>IF(U2409="Yes",1,0)</f>
        <v/>
      </c>
      <c r="Z2409" s="58">
        <f>IF(P2409="Month-to-month",1,0)+IF(M2409="No",1,0)+IF(J2409="No",1,0)+IF(I2409="Fiber optic",1,0)+IF(Q2409="Yes",1,0)</f>
        <v/>
      </c>
    </row>
    <row r="2410" ht="15" customHeight="1" s="59">
      <c r="A2410" s="58" t="inlineStr">
        <is>
          <t>6619-RPLQZ</t>
        </is>
      </c>
      <c r="B2410" s="58" t="inlineStr">
        <is>
          <t>Female</t>
        </is>
      </c>
      <c r="C2410" s="58" t="n">
        <v>0</v>
      </c>
      <c r="D2410" s="58" t="inlineStr">
        <is>
          <t>Yes</t>
        </is>
      </c>
      <c r="E2410" s="58" t="inlineStr">
        <is>
          <t>Yes</t>
        </is>
      </c>
      <c r="F2410" s="58" t="n">
        <v>45</v>
      </c>
      <c r="G2410" s="58" t="inlineStr">
        <is>
          <t>Yes</t>
        </is>
      </c>
      <c r="H2410" s="58" t="inlineStr">
        <is>
          <t>No</t>
        </is>
      </c>
      <c r="I2410" s="58" t="inlineStr">
        <is>
          <t>No</t>
        </is>
      </c>
      <c r="J2410" s="58" t="inlineStr">
        <is>
          <t>No internet service</t>
        </is>
      </c>
      <c r="K2410" s="58" t="inlineStr">
        <is>
          <t>No internet service</t>
        </is>
      </c>
      <c r="L2410" s="58" t="inlineStr">
        <is>
          <t>No internet service</t>
        </is>
      </c>
      <c r="M2410" s="58" t="inlineStr">
        <is>
          <t>No internet service</t>
        </is>
      </c>
      <c r="N2410" s="58" t="inlineStr">
        <is>
          <t>No internet service</t>
        </is>
      </c>
      <c r="O2410" s="58" t="inlineStr">
        <is>
          <t>No internet service</t>
        </is>
      </c>
      <c r="P2410" s="58" t="inlineStr">
        <is>
          <t>Two year</t>
        </is>
      </c>
      <c r="Q2410" s="58" t="inlineStr">
        <is>
          <t>No</t>
        </is>
      </c>
      <c r="R2410" s="58" t="inlineStr">
        <is>
          <t>Mailed check</t>
        </is>
      </c>
      <c r="S2410" s="123" t="n">
        <v>20.85</v>
      </c>
      <c r="T2410" s="58" t="inlineStr">
        <is>
          <t>892.15</t>
        </is>
      </c>
      <c r="U2410" s="58" t="inlineStr">
        <is>
          <t>No</t>
        </is>
      </c>
      <c r="V2410" s="123">
        <f>IFERROR(VALUE(TRIM(T2410)),S2410*F2410)</f>
        <v/>
      </c>
      <c r="W2410" s="58">
        <f>IF(F2410&lt;=12,"0-12 mo",IF(F2410&lt;=24,"13-24 mo",IF(F2410&lt;=48,"25-48 mo","49+ mo")))</f>
        <v/>
      </c>
      <c r="X2410" s="58">
        <f>IF(S2410&lt;=35.5,"Q1 Low",IF(S2410&lt;=70.35,"Q2 Mid-Low",IF(S2410&lt;=89.85,"Q3 Mid-High","Q4 High")))</f>
        <v/>
      </c>
      <c r="Y2410" s="58">
        <f>IF(U2410="Yes",1,0)</f>
        <v/>
      </c>
      <c r="Z2410" s="58">
        <f>IF(P2410="Month-to-month",1,0)+IF(M2410="No",1,0)+IF(J2410="No",1,0)+IF(I2410="Fiber optic",1,0)+IF(Q2410="Yes",1,0)</f>
        <v/>
      </c>
    </row>
    <row r="2411" ht="15" customHeight="1" s="59">
      <c r="A2411" s="58" t="inlineStr">
        <is>
          <t>3275-RHRNE</t>
        </is>
      </c>
      <c r="B2411" s="58" t="inlineStr">
        <is>
          <t>Male</t>
        </is>
      </c>
      <c r="C2411" s="58" t="n">
        <v>0</v>
      </c>
      <c r="D2411" s="58" t="inlineStr">
        <is>
          <t>Yes</t>
        </is>
      </c>
      <c r="E2411" s="58" t="inlineStr">
        <is>
          <t>Yes</t>
        </is>
      </c>
      <c r="F2411" s="58" t="n">
        <v>28</v>
      </c>
      <c r="G2411" s="58" t="inlineStr">
        <is>
          <t>No</t>
        </is>
      </c>
      <c r="H2411" s="58" t="inlineStr">
        <is>
          <t>No phone service</t>
        </is>
      </c>
      <c r="I2411" s="58" t="inlineStr">
        <is>
          <t>DSL</t>
        </is>
      </c>
      <c r="J2411" s="58" t="inlineStr">
        <is>
          <t>No</t>
        </is>
      </c>
      <c r="K2411" s="58" t="inlineStr">
        <is>
          <t>Yes</t>
        </is>
      </c>
      <c r="L2411" s="58" t="inlineStr">
        <is>
          <t>Yes</t>
        </is>
      </c>
      <c r="M2411" s="58" t="inlineStr">
        <is>
          <t>Yes</t>
        </is>
      </c>
      <c r="N2411" s="58" t="inlineStr">
        <is>
          <t>Yes</t>
        </is>
      </c>
      <c r="O2411" s="58" t="inlineStr">
        <is>
          <t>Yes</t>
        </is>
      </c>
      <c r="P2411" s="58" t="inlineStr">
        <is>
          <t>One year</t>
        </is>
      </c>
      <c r="Q2411" s="58" t="inlineStr">
        <is>
          <t>Yes</t>
        </is>
      </c>
      <c r="R2411" s="58" t="inlineStr">
        <is>
          <t>Credit card (automatic)</t>
        </is>
      </c>
      <c r="S2411" s="123" t="n">
        <v>60</v>
      </c>
      <c r="T2411" s="58" t="inlineStr">
        <is>
          <t>1682.05</t>
        </is>
      </c>
      <c r="U2411" s="58" t="inlineStr">
        <is>
          <t>No</t>
        </is>
      </c>
      <c r="V2411" s="123">
        <f>IFERROR(VALUE(TRIM(T2411)),S2411*F2411)</f>
        <v/>
      </c>
      <c r="W2411" s="58">
        <f>IF(F2411&lt;=12,"0-12 mo",IF(F2411&lt;=24,"13-24 mo",IF(F2411&lt;=48,"25-48 mo","49+ mo")))</f>
        <v/>
      </c>
      <c r="X2411" s="58">
        <f>IF(S2411&lt;=35.5,"Q1 Low",IF(S2411&lt;=70.35,"Q2 Mid-Low",IF(S2411&lt;=89.85,"Q3 Mid-High","Q4 High")))</f>
        <v/>
      </c>
      <c r="Y2411" s="58">
        <f>IF(U2411="Yes",1,0)</f>
        <v/>
      </c>
      <c r="Z2411" s="58">
        <f>IF(P2411="Month-to-month",1,0)+IF(M2411="No",1,0)+IF(J2411="No",1,0)+IF(I2411="Fiber optic",1,0)+IF(Q2411="Yes",1,0)</f>
        <v/>
      </c>
    </row>
    <row r="2412" ht="15" customHeight="1" s="59">
      <c r="A2412" s="58" t="inlineStr">
        <is>
          <t>3503-TYDAY</t>
        </is>
      </c>
      <c r="B2412" s="58" t="inlineStr">
        <is>
          <t>Female</t>
        </is>
      </c>
      <c r="C2412" s="58" t="n">
        <v>0</v>
      </c>
      <c r="D2412" s="58" t="inlineStr">
        <is>
          <t>Yes</t>
        </is>
      </c>
      <c r="E2412" s="58" t="inlineStr">
        <is>
          <t>No</t>
        </is>
      </c>
      <c r="F2412" s="58" t="n">
        <v>43</v>
      </c>
      <c r="G2412" s="58" t="inlineStr">
        <is>
          <t>Yes</t>
        </is>
      </c>
      <c r="H2412" s="58" t="inlineStr">
        <is>
          <t>Yes</t>
        </is>
      </c>
      <c r="I2412" s="58" t="inlineStr">
        <is>
          <t>Fiber optic</t>
        </is>
      </c>
      <c r="J2412" s="58" t="inlineStr">
        <is>
          <t>No</t>
        </is>
      </c>
      <c r="K2412" s="58" t="inlineStr">
        <is>
          <t>Yes</t>
        </is>
      </c>
      <c r="L2412" s="58" t="inlineStr">
        <is>
          <t>No</t>
        </is>
      </c>
      <c r="M2412" s="58" t="inlineStr">
        <is>
          <t>No</t>
        </is>
      </c>
      <c r="N2412" s="58" t="inlineStr">
        <is>
          <t>No</t>
        </is>
      </c>
      <c r="O2412" s="58" t="inlineStr">
        <is>
          <t>No</t>
        </is>
      </c>
      <c r="P2412" s="58" t="inlineStr">
        <is>
          <t>Month-to-month</t>
        </is>
      </c>
      <c r="Q2412" s="58" t="inlineStr">
        <is>
          <t>No</t>
        </is>
      </c>
      <c r="R2412" s="58" t="inlineStr">
        <is>
          <t>Electronic check</t>
        </is>
      </c>
      <c r="S2412" s="123" t="n">
        <v>80.45</v>
      </c>
      <c r="T2412" s="58" t="inlineStr">
        <is>
          <t>3398.9</t>
        </is>
      </c>
      <c r="U2412" s="58" t="inlineStr">
        <is>
          <t>No</t>
        </is>
      </c>
      <c r="V2412" s="123">
        <f>IFERROR(VALUE(TRIM(T2412)),S2412*F2412)</f>
        <v/>
      </c>
      <c r="W2412" s="58">
        <f>IF(F2412&lt;=12,"0-12 mo",IF(F2412&lt;=24,"13-24 mo",IF(F2412&lt;=48,"25-48 mo","49+ mo")))</f>
        <v/>
      </c>
      <c r="X2412" s="58">
        <f>IF(S2412&lt;=35.5,"Q1 Low",IF(S2412&lt;=70.35,"Q2 Mid-Low",IF(S2412&lt;=89.85,"Q3 Mid-High","Q4 High")))</f>
        <v/>
      </c>
      <c r="Y2412" s="58">
        <f>IF(U2412="Yes",1,0)</f>
        <v/>
      </c>
      <c r="Z2412" s="58">
        <f>IF(P2412="Month-to-month",1,0)+IF(M2412="No",1,0)+IF(J2412="No",1,0)+IF(I2412="Fiber optic",1,0)+IF(Q2412="Yes",1,0)</f>
        <v/>
      </c>
    </row>
    <row r="2413" ht="15" customHeight="1" s="59">
      <c r="A2413" s="58" t="inlineStr">
        <is>
          <t>6901-GOGZG</t>
        </is>
      </c>
      <c r="B2413" s="58" t="inlineStr">
        <is>
          <t>Male</t>
        </is>
      </c>
      <c r="C2413" s="58" t="n">
        <v>0</v>
      </c>
      <c r="D2413" s="58" t="inlineStr">
        <is>
          <t>No</t>
        </is>
      </c>
      <c r="E2413" s="58" t="inlineStr">
        <is>
          <t>Yes</t>
        </is>
      </c>
      <c r="F2413" s="58" t="n">
        <v>60</v>
      </c>
      <c r="G2413" s="58" t="inlineStr">
        <is>
          <t>Yes</t>
        </is>
      </c>
      <c r="H2413" s="58" t="inlineStr">
        <is>
          <t>Yes</t>
        </is>
      </c>
      <c r="I2413" s="58" t="inlineStr">
        <is>
          <t>DSL</t>
        </is>
      </c>
      <c r="J2413" s="58" t="inlineStr">
        <is>
          <t>Yes</t>
        </is>
      </c>
      <c r="K2413" s="58" t="inlineStr">
        <is>
          <t>No</t>
        </is>
      </c>
      <c r="L2413" s="58" t="inlineStr">
        <is>
          <t>Yes</t>
        </is>
      </c>
      <c r="M2413" s="58" t="inlineStr">
        <is>
          <t>Yes</t>
        </is>
      </c>
      <c r="N2413" s="58" t="inlineStr">
        <is>
          <t>Yes</t>
        </is>
      </c>
      <c r="O2413" s="58" t="inlineStr">
        <is>
          <t>Yes</t>
        </is>
      </c>
      <c r="P2413" s="58" t="inlineStr">
        <is>
          <t>Two year</t>
        </is>
      </c>
      <c r="Q2413" s="58" t="inlineStr">
        <is>
          <t>Yes</t>
        </is>
      </c>
      <c r="R2413" s="58" t="inlineStr">
        <is>
          <t>Electronic check</t>
        </is>
      </c>
      <c r="S2413" s="123" t="n">
        <v>84.95</v>
      </c>
      <c r="T2413" s="58" t="inlineStr">
        <is>
          <t>4984.85</t>
        </is>
      </c>
      <c r="U2413" s="58" t="inlineStr">
        <is>
          <t>No</t>
        </is>
      </c>
      <c r="V2413" s="123">
        <f>IFERROR(VALUE(TRIM(T2413)),S2413*F2413)</f>
        <v/>
      </c>
      <c r="W2413" s="58">
        <f>IF(F2413&lt;=12,"0-12 mo",IF(F2413&lt;=24,"13-24 mo",IF(F2413&lt;=48,"25-48 mo","49+ mo")))</f>
        <v/>
      </c>
      <c r="X2413" s="58">
        <f>IF(S2413&lt;=35.5,"Q1 Low",IF(S2413&lt;=70.35,"Q2 Mid-Low",IF(S2413&lt;=89.85,"Q3 Mid-High","Q4 High")))</f>
        <v/>
      </c>
      <c r="Y2413" s="58">
        <f>IF(U2413="Yes",1,0)</f>
        <v/>
      </c>
      <c r="Z2413" s="58">
        <f>IF(P2413="Month-to-month",1,0)+IF(M2413="No",1,0)+IF(J2413="No",1,0)+IF(I2413="Fiber optic",1,0)+IF(Q2413="Yes",1,0)</f>
        <v/>
      </c>
    </row>
    <row r="2414" ht="15" customHeight="1" s="59">
      <c r="A2414" s="58" t="inlineStr">
        <is>
          <t>1623-NLDOT</t>
        </is>
      </c>
      <c r="B2414" s="58" t="inlineStr">
        <is>
          <t>Female</t>
        </is>
      </c>
      <c r="C2414" s="58" t="n">
        <v>0</v>
      </c>
      <c r="D2414" s="58" t="inlineStr">
        <is>
          <t>Yes</t>
        </is>
      </c>
      <c r="E2414" s="58" t="inlineStr">
        <is>
          <t>No</t>
        </is>
      </c>
      <c r="F2414" s="58" t="n">
        <v>42</v>
      </c>
      <c r="G2414" s="58" t="inlineStr">
        <is>
          <t>No</t>
        </is>
      </c>
      <c r="H2414" s="58" t="inlineStr">
        <is>
          <t>No phone service</t>
        </is>
      </c>
      <c r="I2414" s="58" t="inlineStr">
        <is>
          <t>DSL</t>
        </is>
      </c>
      <c r="J2414" s="58" t="inlineStr">
        <is>
          <t>No</t>
        </is>
      </c>
      <c r="K2414" s="58" t="inlineStr">
        <is>
          <t>Yes</t>
        </is>
      </c>
      <c r="L2414" s="58" t="inlineStr">
        <is>
          <t>No</t>
        </is>
      </c>
      <c r="M2414" s="58" t="inlineStr">
        <is>
          <t>Yes</t>
        </is>
      </c>
      <c r="N2414" s="58" t="inlineStr">
        <is>
          <t>No</t>
        </is>
      </c>
      <c r="O2414" s="58" t="inlineStr">
        <is>
          <t>No</t>
        </is>
      </c>
      <c r="P2414" s="58" t="inlineStr">
        <is>
          <t>One year</t>
        </is>
      </c>
      <c r="Q2414" s="58" t="inlineStr">
        <is>
          <t>No</t>
        </is>
      </c>
      <c r="R2414" s="58" t="inlineStr">
        <is>
          <t>Mailed check</t>
        </is>
      </c>
      <c r="S2414" s="123" t="n">
        <v>33.55</v>
      </c>
      <c r="T2414" s="58" t="inlineStr">
        <is>
          <t>1445.3</t>
        </is>
      </c>
      <c r="U2414" s="58" t="inlineStr">
        <is>
          <t>Yes</t>
        </is>
      </c>
      <c r="V2414" s="123">
        <f>IFERROR(VALUE(TRIM(T2414)),S2414*F2414)</f>
        <v/>
      </c>
      <c r="W2414" s="58">
        <f>IF(F2414&lt;=12,"0-12 mo",IF(F2414&lt;=24,"13-24 mo",IF(F2414&lt;=48,"25-48 mo","49+ mo")))</f>
        <v/>
      </c>
      <c r="X2414" s="58">
        <f>IF(S2414&lt;=35.5,"Q1 Low",IF(S2414&lt;=70.35,"Q2 Mid-Low",IF(S2414&lt;=89.85,"Q3 Mid-High","Q4 High")))</f>
        <v/>
      </c>
      <c r="Y2414" s="58">
        <f>IF(U2414="Yes",1,0)</f>
        <v/>
      </c>
      <c r="Z2414" s="58">
        <f>IF(P2414="Month-to-month",1,0)+IF(M2414="No",1,0)+IF(J2414="No",1,0)+IF(I2414="Fiber optic",1,0)+IF(Q2414="Yes",1,0)</f>
        <v/>
      </c>
    </row>
    <row r="2415" ht="15" customHeight="1" s="59">
      <c r="A2415" s="58" t="inlineStr">
        <is>
          <t>7021-XSNYE</t>
        </is>
      </c>
      <c r="B2415" s="58" t="inlineStr">
        <is>
          <t>Male</t>
        </is>
      </c>
      <c r="C2415" s="58" t="n">
        <v>0</v>
      </c>
      <c r="D2415" s="58" t="inlineStr">
        <is>
          <t>Yes</t>
        </is>
      </c>
      <c r="E2415" s="58" t="inlineStr">
        <is>
          <t>Yes</t>
        </is>
      </c>
      <c r="F2415" s="58" t="n">
        <v>7</v>
      </c>
      <c r="G2415" s="58" t="inlineStr">
        <is>
          <t>No</t>
        </is>
      </c>
      <c r="H2415" s="58" t="inlineStr">
        <is>
          <t>No phone service</t>
        </is>
      </c>
      <c r="I2415" s="58" t="inlineStr">
        <is>
          <t>DSL</t>
        </is>
      </c>
      <c r="J2415" s="58" t="inlineStr">
        <is>
          <t>Yes</t>
        </is>
      </c>
      <c r="K2415" s="58" t="inlineStr">
        <is>
          <t>No</t>
        </is>
      </c>
      <c r="L2415" s="58" t="inlineStr">
        <is>
          <t>Yes</t>
        </is>
      </c>
      <c r="M2415" s="58" t="inlineStr">
        <is>
          <t>Yes</t>
        </is>
      </c>
      <c r="N2415" s="58" t="inlineStr">
        <is>
          <t>No</t>
        </is>
      </c>
      <c r="O2415" s="58" t="inlineStr">
        <is>
          <t>Yes</t>
        </is>
      </c>
      <c r="P2415" s="58" t="inlineStr">
        <is>
          <t>Two year</t>
        </is>
      </c>
      <c r="Q2415" s="58" t="inlineStr">
        <is>
          <t>No</t>
        </is>
      </c>
      <c r="R2415" s="58" t="inlineStr">
        <is>
          <t>Credit card (automatic)</t>
        </is>
      </c>
      <c r="S2415" s="123" t="n">
        <v>49.65</v>
      </c>
      <c r="T2415" s="58" t="inlineStr">
        <is>
          <t>305.55</t>
        </is>
      </c>
      <c r="U2415" s="58" t="inlineStr">
        <is>
          <t>No</t>
        </is>
      </c>
      <c r="V2415" s="123">
        <f>IFERROR(VALUE(TRIM(T2415)),S2415*F2415)</f>
        <v/>
      </c>
      <c r="W2415" s="58">
        <f>IF(F2415&lt;=12,"0-12 mo",IF(F2415&lt;=24,"13-24 mo",IF(F2415&lt;=48,"25-48 mo","49+ mo")))</f>
        <v/>
      </c>
      <c r="X2415" s="58">
        <f>IF(S2415&lt;=35.5,"Q1 Low",IF(S2415&lt;=70.35,"Q2 Mid-Low",IF(S2415&lt;=89.85,"Q3 Mid-High","Q4 High")))</f>
        <v/>
      </c>
      <c r="Y2415" s="58">
        <f>IF(U2415="Yes",1,0)</f>
        <v/>
      </c>
      <c r="Z2415" s="58">
        <f>IF(P2415="Month-to-month",1,0)+IF(M2415="No",1,0)+IF(J2415="No",1,0)+IF(I2415="Fiber optic",1,0)+IF(Q2415="Yes",1,0)</f>
        <v/>
      </c>
    </row>
    <row r="2416" ht="15" customHeight="1" s="59">
      <c r="A2416" s="58" t="inlineStr">
        <is>
          <t>9621-OUPYD</t>
        </is>
      </c>
      <c r="B2416" s="58" t="inlineStr">
        <is>
          <t>Female</t>
        </is>
      </c>
      <c r="C2416" s="58" t="n">
        <v>0</v>
      </c>
      <c r="D2416" s="58" t="inlineStr">
        <is>
          <t>Yes</t>
        </is>
      </c>
      <c r="E2416" s="58" t="inlineStr">
        <is>
          <t>No</t>
        </is>
      </c>
      <c r="F2416" s="58" t="n">
        <v>25</v>
      </c>
      <c r="G2416" s="58" t="inlineStr">
        <is>
          <t>Yes</t>
        </is>
      </c>
      <c r="H2416" s="58" t="inlineStr">
        <is>
          <t>No</t>
        </is>
      </c>
      <c r="I2416" s="58" t="inlineStr">
        <is>
          <t>No</t>
        </is>
      </c>
      <c r="J2416" s="58" t="inlineStr">
        <is>
          <t>No internet service</t>
        </is>
      </c>
      <c r="K2416" s="58" t="inlineStr">
        <is>
          <t>No internet service</t>
        </is>
      </c>
      <c r="L2416" s="58" t="inlineStr">
        <is>
          <t>No internet service</t>
        </is>
      </c>
      <c r="M2416" s="58" t="inlineStr">
        <is>
          <t>No internet service</t>
        </is>
      </c>
      <c r="N2416" s="58" t="inlineStr">
        <is>
          <t>No internet service</t>
        </is>
      </c>
      <c r="O2416" s="58" t="inlineStr">
        <is>
          <t>No internet service</t>
        </is>
      </c>
      <c r="P2416" s="58" t="inlineStr">
        <is>
          <t>One year</t>
        </is>
      </c>
      <c r="Q2416" s="58" t="inlineStr">
        <is>
          <t>Yes</t>
        </is>
      </c>
      <c r="R2416" s="58" t="inlineStr">
        <is>
          <t>Bank transfer (automatic)</t>
        </is>
      </c>
      <c r="S2416" s="123" t="n">
        <v>20.2</v>
      </c>
      <c r="T2416" s="58" t="inlineStr">
        <is>
          <t>507.9</t>
        </is>
      </c>
      <c r="U2416" s="58" t="inlineStr">
        <is>
          <t>No</t>
        </is>
      </c>
      <c r="V2416" s="123">
        <f>IFERROR(VALUE(TRIM(T2416)),S2416*F2416)</f>
        <v/>
      </c>
      <c r="W2416" s="58">
        <f>IF(F2416&lt;=12,"0-12 mo",IF(F2416&lt;=24,"13-24 mo",IF(F2416&lt;=48,"25-48 mo","49+ mo")))</f>
        <v/>
      </c>
      <c r="X2416" s="58">
        <f>IF(S2416&lt;=35.5,"Q1 Low",IF(S2416&lt;=70.35,"Q2 Mid-Low",IF(S2416&lt;=89.85,"Q3 Mid-High","Q4 High")))</f>
        <v/>
      </c>
      <c r="Y2416" s="58">
        <f>IF(U2416="Yes",1,0)</f>
        <v/>
      </c>
      <c r="Z2416" s="58">
        <f>IF(P2416="Month-to-month",1,0)+IF(M2416="No",1,0)+IF(J2416="No",1,0)+IF(I2416="Fiber optic",1,0)+IF(Q2416="Yes",1,0)</f>
        <v/>
      </c>
    </row>
    <row r="2417" ht="15" customHeight="1" s="59">
      <c r="A2417" s="58" t="inlineStr">
        <is>
          <t>9898-KZQDZ</t>
        </is>
      </c>
      <c r="B2417" s="58" t="inlineStr">
        <is>
          <t>Female</t>
        </is>
      </c>
      <c r="C2417" s="58" t="n">
        <v>1</v>
      </c>
      <c r="D2417" s="58" t="inlineStr">
        <is>
          <t>Yes</t>
        </is>
      </c>
      <c r="E2417" s="58" t="inlineStr">
        <is>
          <t>Yes</t>
        </is>
      </c>
      <c r="F2417" s="58" t="n">
        <v>40</v>
      </c>
      <c r="G2417" s="58" t="inlineStr">
        <is>
          <t>Yes</t>
        </is>
      </c>
      <c r="H2417" s="58" t="inlineStr">
        <is>
          <t>Yes</t>
        </is>
      </c>
      <c r="I2417" s="58" t="inlineStr">
        <is>
          <t>Fiber optic</t>
        </is>
      </c>
      <c r="J2417" s="58" t="inlineStr">
        <is>
          <t>No</t>
        </is>
      </c>
      <c r="K2417" s="58" t="inlineStr">
        <is>
          <t>No</t>
        </is>
      </c>
      <c r="L2417" s="58" t="inlineStr">
        <is>
          <t>No</t>
        </is>
      </c>
      <c r="M2417" s="58" t="inlineStr">
        <is>
          <t>No</t>
        </is>
      </c>
      <c r="N2417" s="58" t="inlineStr">
        <is>
          <t>Yes</t>
        </is>
      </c>
      <c r="O2417" s="58" t="inlineStr">
        <is>
          <t>Yes</t>
        </is>
      </c>
      <c r="P2417" s="58" t="inlineStr">
        <is>
          <t>Month-to-month</t>
        </is>
      </c>
      <c r="Q2417" s="58" t="inlineStr">
        <is>
          <t>Yes</t>
        </is>
      </c>
      <c r="R2417" s="58" t="inlineStr">
        <is>
          <t>Credit card (automatic)</t>
        </is>
      </c>
      <c r="S2417" s="123" t="n">
        <v>94.55</v>
      </c>
      <c r="T2417" s="58" t="inlineStr">
        <is>
          <t>3640.45</t>
        </is>
      </c>
      <c r="U2417" s="58" t="inlineStr">
        <is>
          <t>Yes</t>
        </is>
      </c>
      <c r="V2417" s="123">
        <f>IFERROR(VALUE(TRIM(T2417)),S2417*F2417)</f>
        <v/>
      </c>
      <c r="W2417" s="58">
        <f>IF(F2417&lt;=12,"0-12 mo",IF(F2417&lt;=24,"13-24 mo",IF(F2417&lt;=48,"25-48 mo","49+ mo")))</f>
        <v/>
      </c>
      <c r="X2417" s="58">
        <f>IF(S2417&lt;=35.5,"Q1 Low",IF(S2417&lt;=70.35,"Q2 Mid-Low",IF(S2417&lt;=89.85,"Q3 Mid-High","Q4 High")))</f>
        <v/>
      </c>
      <c r="Y2417" s="58">
        <f>IF(U2417="Yes",1,0)</f>
        <v/>
      </c>
      <c r="Z2417" s="58">
        <f>IF(P2417="Month-to-month",1,0)+IF(M2417="No",1,0)+IF(J2417="No",1,0)+IF(I2417="Fiber optic",1,0)+IF(Q2417="Yes",1,0)</f>
        <v/>
      </c>
    </row>
    <row r="2418" ht="15" customHeight="1" s="59">
      <c r="A2418" s="58" t="inlineStr">
        <is>
          <t>8982-NHAVY</t>
        </is>
      </c>
      <c r="B2418" s="58" t="inlineStr">
        <is>
          <t>Male</t>
        </is>
      </c>
      <c r="C2418" s="58" t="n">
        <v>0</v>
      </c>
      <c r="D2418" s="58" t="inlineStr">
        <is>
          <t>No</t>
        </is>
      </c>
      <c r="E2418" s="58" t="inlineStr">
        <is>
          <t>No</t>
        </is>
      </c>
      <c r="F2418" s="58" t="n">
        <v>27</v>
      </c>
      <c r="G2418" s="58" t="inlineStr">
        <is>
          <t>Yes</t>
        </is>
      </c>
      <c r="H2418" s="58" t="inlineStr">
        <is>
          <t>Yes</t>
        </is>
      </c>
      <c r="I2418" s="58" t="inlineStr">
        <is>
          <t>Fiber optic</t>
        </is>
      </c>
      <c r="J2418" s="58" t="inlineStr">
        <is>
          <t>No</t>
        </is>
      </c>
      <c r="K2418" s="58" t="inlineStr">
        <is>
          <t>No</t>
        </is>
      </c>
      <c r="L2418" s="58" t="inlineStr">
        <is>
          <t>Yes</t>
        </is>
      </c>
      <c r="M2418" s="58" t="inlineStr">
        <is>
          <t>No</t>
        </is>
      </c>
      <c r="N2418" s="58" t="inlineStr">
        <is>
          <t>Yes</t>
        </is>
      </c>
      <c r="O2418" s="58" t="inlineStr">
        <is>
          <t>Yes</t>
        </is>
      </c>
      <c r="P2418" s="58" t="inlineStr">
        <is>
          <t>One year</t>
        </is>
      </c>
      <c r="Q2418" s="58" t="inlineStr">
        <is>
          <t>Yes</t>
        </is>
      </c>
      <c r="R2418" s="58" t="inlineStr">
        <is>
          <t>Bank transfer (automatic)</t>
        </is>
      </c>
      <c r="S2418" s="123" t="n">
        <v>100.5</v>
      </c>
      <c r="T2418" s="58" t="inlineStr">
        <is>
          <t>2673.45</t>
        </is>
      </c>
      <c r="U2418" s="58" t="inlineStr">
        <is>
          <t>No</t>
        </is>
      </c>
      <c r="V2418" s="123">
        <f>IFERROR(VALUE(TRIM(T2418)),S2418*F2418)</f>
        <v/>
      </c>
      <c r="W2418" s="58">
        <f>IF(F2418&lt;=12,"0-12 mo",IF(F2418&lt;=24,"13-24 mo",IF(F2418&lt;=48,"25-48 mo","49+ mo")))</f>
        <v/>
      </c>
      <c r="X2418" s="58">
        <f>IF(S2418&lt;=35.5,"Q1 Low",IF(S2418&lt;=70.35,"Q2 Mid-Low",IF(S2418&lt;=89.85,"Q3 Mid-High","Q4 High")))</f>
        <v/>
      </c>
      <c r="Y2418" s="58">
        <f>IF(U2418="Yes",1,0)</f>
        <v/>
      </c>
      <c r="Z2418" s="58">
        <f>IF(P2418="Month-to-month",1,0)+IF(M2418="No",1,0)+IF(J2418="No",1,0)+IF(I2418="Fiber optic",1,0)+IF(Q2418="Yes",1,0)</f>
        <v/>
      </c>
    </row>
    <row r="2419" ht="15" customHeight="1" s="59">
      <c r="A2419" s="58" t="inlineStr">
        <is>
          <t>4307-KWMXE</t>
        </is>
      </c>
      <c r="B2419" s="58" t="inlineStr">
        <is>
          <t>Male</t>
        </is>
      </c>
      <c r="C2419" s="58" t="n">
        <v>0</v>
      </c>
      <c r="D2419" s="58" t="inlineStr">
        <is>
          <t>No</t>
        </is>
      </c>
      <c r="E2419" s="58" t="inlineStr">
        <is>
          <t>No</t>
        </is>
      </c>
      <c r="F2419" s="58" t="n">
        <v>10</v>
      </c>
      <c r="G2419" s="58" t="inlineStr">
        <is>
          <t>No</t>
        </is>
      </c>
      <c r="H2419" s="58" t="inlineStr">
        <is>
          <t>No phone service</t>
        </is>
      </c>
      <c r="I2419" s="58" t="inlineStr">
        <is>
          <t>DSL</t>
        </is>
      </c>
      <c r="J2419" s="58" t="inlineStr">
        <is>
          <t>No</t>
        </is>
      </c>
      <c r="K2419" s="58" t="inlineStr">
        <is>
          <t>Yes</t>
        </is>
      </c>
      <c r="L2419" s="58" t="inlineStr">
        <is>
          <t>No</t>
        </is>
      </c>
      <c r="M2419" s="58" t="inlineStr">
        <is>
          <t>Yes</t>
        </is>
      </c>
      <c r="N2419" s="58" t="inlineStr">
        <is>
          <t>No</t>
        </is>
      </c>
      <c r="O2419" s="58" t="inlineStr">
        <is>
          <t>No</t>
        </is>
      </c>
      <c r="P2419" s="58" t="inlineStr">
        <is>
          <t>Month-to-month</t>
        </is>
      </c>
      <c r="Q2419" s="58" t="inlineStr">
        <is>
          <t>No</t>
        </is>
      </c>
      <c r="R2419" s="58" t="inlineStr">
        <is>
          <t>Electronic check</t>
        </is>
      </c>
      <c r="S2419" s="123" t="n">
        <v>35.75</v>
      </c>
      <c r="T2419" s="58" t="inlineStr">
        <is>
          <t>389.8</t>
        </is>
      </c>
      <c r="U2419" s="58" t="inlineStr">
        <is>
          <t>No</t>
        </is>
      </c>
      <c r="V2419" s="123">
        <f>IFERROR(VALUE(TRIM(T2419)),S2419*F2419)</f>
        <v/>
      </c>
      <c r="W2419" s="58">
        <f>IF(F2419&lt;=12,"0-12 mo",IF(F2419&lt;=24,"13-24 mo",IF(F2419&lt;=48,"25-48 mo","49+ mo")))</f>
        <v/>
      </c>
      <c r="X2419" s="58">
        <f>IF(S2419&lt;=35.5,"Q1 Low",IF(S2419&lt;=70.35,"Q2 Mid-Low",IF(S2419&lt;=89.85,"Q3 Mid-High","Q4 High")))</f>
        <v/>
      </c>
      <c r="Y2419" s="58">
        <f>IF(U2419="Yes",1,0)</f>
        <v/>
      </c>
      <c r="Z2419" s="58">
        <f>IF(P2419="Month-to-month",1,0)+IF(M2419="No",1,0)+IF(J2419="No",1,0)+IF(I2419="Fiber optic",1,0)+IF(Q2419="Yes",1,0)</f>
        <v/>
      </c>
    </row>
    <row r="2420" ht="15" customHeight="1" s="59">
      <c r="A2420" s="58" t="inlineStr">
        <is>
          <t>0141-YEAYS</t>
        </is>
      </c>
      <c r="B2420" s="58" t="inlineStr">
        <is>
          <t>Female</t>
        </is>
      </c>
      <c r="C2420" s="58" t="n">
        <v>1</v>
      </c>
      <c r="D2420" s="58" t="inlineStr">
        <is>
          <t>No</t>
        </is>
      </c>
      <c r="E2420" s="58" t="inlineStr">
        <is>
          <t>No</t>
        </is>
      </c>
      <c r="F2420" s="58" t="n">
        <v>27</v>
      </c>
      <c r="G2420" s="58" t="inlineStr">
        <is>
          <t>Yes</t>
        </is>
      </c>
      <c r="H2420" s="58" t="inlineStr">
        <is>
          <t>Yes</t>
        </is>
      </c>
      <c r="I2420" s="58" t="inlineStr">
        <is>
          <t>Fiber optic</t>
        </is>
      </c>
      <c r="J2420" s="58" t="inlineStr">
        <is>
          <t>No</t>
        </is>
      </c>
      <c r="K2420" s="58" t="inlineStr">
        <is>
          <t>Yes</t>
        </is>
      </c>
      <c r="L2420" s="58" t="inlineStr">
        <is>
          <t>Yes</t>
        </is>
      </c>
      <c r="M2420" s="58" t="inlineStr">
        <is>
          <t>No</t>
        </is>
      </c>
      <c r="N2420" s="58" t="inlineStr">
        <is>
          <t>No</t>
        </is>
      </c>
      <c r="O2420" s="58" t="inlineStr">
        <is>
          <t>No</t>
        </is>
      </c>
      <c r="P2420" s="58" t="inlineStr">
        <is>
          <t>Month-to-month</t>
        </is>
      </c>
      <c r="Q2420" s="58" t="inlineStr">
        <is>
          <t>Yes</t>
        </is>
      </c>
      <c r="R2420" s="58" t="inlineStr">
        <is>
          <t>Bank transfer (automatic)</t>
        </is>
      </c>
      <c r="S2420" s="123" t="n">
        <v>86.45</v>
      </c>
      <c r="T2420" s="58" t="inlineStr">
        <is>
          <t>2401.05</t>
        </is>
      </c>
      <c r="U2420" s="58" t="inlineStr">
        <is>
          <t>No</t>
        </is>
      </c>
      <c r="V2420" s="123">
        <f>IFERROR(VALUE(TRIM(T2420)),S2420*F2420)</f>
        <v/>
      </c>
      <c r="W2420" s="58">
        <f>IF(F2420&lt;=12,"0-12 mo",IF(F2420&lt;=24,"13-24 mo",IF(F2420&lt;=48,"25-48 mo","49+ mo")))</f>
        <v/>
      </c>
      <c r="X2420" s="58">
        <f>IF(S2420&lt;=35.5,"Q1 Low",IF(S2420&lt;=70.35,"Q2 Mid-Low",IF(S2420&lt;=89.85,"Q3 Mid-High","Q4 High")))</f>
        <v/>
      </c>
      <c r="Y2420" s="58">
        <f>IF(U2420="Yes",1,0)</f>
        <v/>
      </c>
      <c r="Z2420" s="58">
        <f>IF(P2420="Month-to-month",1,0)+IF(M2420="No",1,0)+IF(J2420="No",1,0)+IF(I2420="Fiber optic",1,0)+IF(Q2420="Yes",1,0)</f>
        <v/>
      </c>
    </row>
    <row r="2421" ht="15" customHeight="1" s="59">
      <c r="A2421" s="58" t="inlineStr">
        <is>
          <t>2450-ZKEED</t>
        </is>
      </c>
      <c r="B2421" s="58" t="inlineStr">
        <is>
          <t>Female</t>
        </is>
      </c>
      <c r="C2421" s="58" t="n">
        <v>0</v>
      </c>
      <c r="D2421" s="58" t="inlineStr">
        <is>
          <t>No</t>
        </is>
      </c>
      <c r="E2421" s="58" t="inlineStr">
        <is>
          <t>No</t>
        </is>
      </c>
      <c r="F2421" s="58" t="n">
        <v>11</v>
      </c>
      <c r="G2421" s="58" t="inlineStr">
        <is>
          <t>Yes</t>
        </is>
      </c>
      <c r="H2421" s="58" t="inlineStr">
        <is>
          <t>No</t>
        </is>
      </c>
      <c r="I2421" s="58" t="inlineStr">
        <is>
          <t>DSL</t>
        </is>
      </c>
      <c r="J2421" s="58" t="inlineStr">
        <is>
          <t>No</t>
        </is>
      </c>
      <c r="K2421" s="58" t="inlineStr">
        <is>
          <t>No</t>
        </is>
      </c>
      <c r="L2421" s="58" t="inlineStr">
        <is>
          <t>Yes</t>
        </is>
      </c>
      <c r="M2421" s="58" t="inlineStr">
        <is>
          <t>Yes</t>
        </is>
      </c>
      <c r="N2421" s="58" t="inlineStr">
        <is>
          <t>No</t>
        </is>
      </c>
      <c r="O2421" s="58" t="inlineStr">
        <is>
          <t>No</t>
        </is>
      </c>
      <c r="P2421" s="58" t="inlineStr">
        <is>
          <t>One year</t>
        </is>
      </c>
      <c r="Q2421" s="58" t="inlineStr">
        <is>
          <t>No</t>
        </is>
      </c>
      <c r="R2421" s="58" t="inlineStr">
        <is>
          <t>Bank transfer (automatic)</t>
        </is>
      </c>
      <c r="S2421" s="123" t="n">
        <v>53.8</v>
      </c>
      <c r="T2421" s="58" t="inlineStr">
        <is>
          <t>651.55</t>
        </is>
      </c>
      <c r="U2421" s="58" t="inlineStr">
        <is>
          <t>No</t>
        </is>
      </c>
      <c r="V2421" s="123">
        <f>IFERROR(VALUE(TRIM(T2421)),S2421*F2421)</f>
        <v/>
      </c>
      <c r="W2421" s="58">
        <f>IF(F2421&lt;=12,"0-12 mo",IF(F2421&lt;=24,"13-24 mo",IF(F2421&lt;=48,"25-48 mo","49+ mo")))</f>
        <v/>
      </c>
      <c r="X2421" s="58">
        <f>IF(S2421&lt;=35.5,"Q1 Low",IF(S2421&lt;=70.35,"Q2 Mid-Low",IF(S2421&lt;=89.85,"Q3 Mid-High","Q4 High")))</f>
        <v/>
      </c>
      <c r="Y2421" s="58">
        <f>IF(U2421="Yes",1,0)</f>
        <v/>
      </c>
      <c r="Z2421" s="58">
        <f>IF(P2421="Month-to-month",1,0)+IF(M2421="No",1,0)+IF(J2421="No",1,0)+IF(I2421="Fiber optic",1,0)+IF(Q2421="Yes",1,0)</f>
        <v/>
      </c>
    </row>
    <row r="2422" ht="15" customHeight="1" s="59">
      <c r="A2422" s="58" t="inlineStr">
        <is>
          <t>3694-DELSO</t>
        </is>
      </c>
      <c r="B2422" s="58" t="inlineStr">
        <is>
          <t>Male</t>
        </is>
      </c>
      <c r="C2422" s="58" t="n">
        <v>0</v>
      </c>
      <c r="D2422" s="58" t="inlineStr">
        <is>
          <t>Yes</t>
        </is>
      </c>
      <c r="E2422" s="58" t="inlineStr">
        <is>
          <t>Yes</t>
        </is>
      </c>
      <c r="F2422" s="58" t="n">
        <v>4</v>
      </c>
      <c r="G2422" s="58" t="inlineStr">
        <is>
          <t>No</t>
        </is>
      </c>
      <c r="H2422" s="58" t="inlineStr">
        <is>
          <t>No phone service</t>
        </is>
      </c>
      <c r="I2422" s="58" t="inlineStr">
        <is>
          <t>DSL</t>
        </is>
      </c>
      <c r="J2422" s="58" t="inlineStr">
        <is>
          <t>Yes</t>
        </is>
      </c>
      <c r="K2422" s="58" t="inlineStr">
        <is>
          <t>No</t>
        </is>
      </c>
      <c r="L2422" s="58" t="inlineStr">
        <is>
          <t>No</t>
        </is>
      </c>
      <c r="M2422" s="58" t="inlineStr">
        <is>
          <t>No</t>
        </is>
      </c>
      <c r="N2422" s="58" t="inlineStr">
        <is>
          <t>Yes</t>
        </is>
      </c>
      <c r="O2422" s="58" t="inlineStr">
        <is>
          <t>No</t>
        </is>
      </c>
      <c r="P2422" s="58" t="inlineStr">
        <is>
          <t>Month-to-month</t>
        </is>
      </c>
      <c r="Q2422" s="58" t="inlineStr">
        <is>
          <t>No</t>
        </is>
      </c>
      <c r="R2422" s="58" t="inlineStr">
        <is>
          <t>Credit card (automatic)</t>
        </is>
      </c>
      <c r="S2422" s="123" t="n">
        <v>38.55</v>
      </c>
      <c r="T2422" s="58" t="inlineStr">
        <is>
          <t>156.1</t>
        </is>
      </c>
      <c r="U2422" s="58" t="inlineStr">
        <is>
          <t>No</t>
        </is>
      </c>
      <c r="V2422" s="123">
        <f>IFERROR(VALUE(TRIM(T2422)),S2422*F2422)</f>
        <v/>
      </c>
      <c r="W2422" s="58">
        <f>IF(F2422&lt;=12,"0-12 mo",IF(F2422&lt;=24,"13-24 mo",IF(F2422&lt;=48,"25-48 mo","49+ mo")))</f>
        <v/>
      </c>
      <c r="X2422" s="58">
        <f>IF(S2422&lt;=35.5,"Q1 Low",IF(S2422&lt;=70.35,"Q2 Mid-Low",IF(S2422&lt;=89.85,"Q3 Mid-High","Q4 High")))</f>
        <v/>
      </c>
      <c r="Y2422" s="58">
        <f>IF(U2422="Yes",1,0)</f>
        <v/>
      </c>
      <c r="Z2422" s="58">
        <f>IF(P2422="Month-to-month",1,0)+IF(M2422="No",1,0)+IF(J2422="No",1,0)+IF(I2422="Fiber optic",1,0)+IF(Q2422="Yes",1,0)</f>
        <v/>
      </c>
    </row>
    <row r="2423" ht="15" customHeight="1" s="59">
      <c r="A2423" s="58" t="inlineStr">
        <is>
          <t>3893-JRNFS</t>
        </is>
      </c>
      <c r="B2423" s="58" t="inlineStr">
        <is>
          <t>Male</t>
        </is>
      </c>
      <c r="C2423" s="58" t="n">
        <v>0</v>
      </c>
      <c r="D2423" s="58" t="inlineStr">
        <is>
          <t>No</t>
        </is>
      </c>
      <c r="E2423" s="58" t="inlineStr">
        <is>
          <t>No</t>
        </is>
      </c>
      <c r="F2423" s="58" t="n">
        <v>68</v>
      </c>
      <c r="G2423" s="58" t="inlineStr">
        <is>
          <t>No</t>
        </is>
      </c>
      <c r="H2423" s="58" t="inlineStr">
        <is>
          <t>No phone service</t>
        </is>
      </c>
      <c r="I2423" s="58" t="inlineStr">
        <is>
          <t>DSL</t>
        </is>
      </c>
      <c r="J2423" s="58" t="inlineStr">
        <is>
          <t>No</t>
        </is>
      </c>
      <c r="K2423" s="58" t="inlineStr">
        <is>
          <t>No</t>
        </is>
      </c>
      <c r="L2423" s="58" t="inlineStr">
        <is>
          <t>Yes</t>
        </is>
      </c>
      <c r="M2423" s="58" t="inlineStr">
        <is>
          <t>No</t>
        </is>
      </c>
      <c r="N2423" s="58" t="inlineStr">
        <is>
          <t>No</t>
        </is>
      </c>
      <c r="O2423" s="58" t="inlineStr">
        <is>
          <t>Yes</t>
        </is>
      </c>
      <c r="P2423" s="58" t="inlineStr">
        <is>
          <t>Month-to-month</t>
        </is>
      </c>
      <c r="Q2423" s="58" t="inlineStr">
        <is>
          <t>Yes</t>
        </is>
      </c>
      <c r="R2423" s="58" t="inlineStr">
        <is>
          <t>Bank transfer (automatic)</t>
        </is>
      </c>
      <c r="S2423" s="123" t="n">
        <v>39.9</v>
      </c>
      <c r="T2423" s="58" t="inlineStr">
        <is>
          <t>2796.35</t>
        </is>
      </c>
      <c r="U2423" s="58" t="inlineStr">
        <is>
          <t>No</t>
        </is>
      </c>
      <c r="V2423" s="123">
        <f>IFERROR(VALUE(TRIM(T2423)),S2423*F2423)</f>
        <v/>
      </c>
      <c r="W2423" s="58">
        <f>IF(F2423&lt;=12,"0-12 mo",IF(F2423&lt;=24,"13-24 mo",IF(F2423&lt;=48,"25-48 mo","49+ mo")))</f>
        <v/>
      </c>
      <c r="X2423" s="58">
        <f>IF(S2423&lt;=35.5,"Q1 Low",IF(S2423&lt;=70.35,"Q2 Mid-Low",IF(S2423&lt;=89.85,"Q3 Mid-High","Q4 High")))</f>
        <v/>
      </c>
      <c r="Y2423" s="58">
        <f>IF(U2423="Yes",1,0)</f>
        <v/>
      </c>
      <c r="Z2423" s="58">
        <f>IF(P2423="Month-to-month",1,0)+IF(M2423="No",1,0)+IF(J2423="No",1,0)+IF(I2423="Fiber optic",1,0)+IF(Q2423="Yes",1,0)</f>
        <v/>
      </c>
    </row>
    <row r="2424" ht="15" customHeight="1" s="59">
      <c r="A2424" s="58" t="inlineStr">
        <is>
          <t>9603-OAIHC</t>
        </is>
      </c>
      <c r="B2424" s="58" t="inlineStr">
        <is>
          <t>Male</t>
        </is>
      </c>
      <c r="C2424" s="58" t="n">
        <v>1</v>
      </c>
      <c r="D2424" s="58" t="inlineStr">
        <is>
          <t>No</t>
        </is>
      </c>
      <c r="E2424" s="58" t="inlineStr">
        <is>
          <t>No</t>
        </is>
      </c>
      <c r="F2424" s="58" t="n">
        <v>1</v>
      </c>
      <c r="G2424" s="58" t="inlineStr">
        <is>
          <t>Yes</t>
        </is>
      </c>
      <c r="H2424" s="58" t="inlineStr">
        <is>
          <t>No</t>
        </is>
      </c>
      <c r="I2424" s="58" t="inlineStr">
        <is>
          <t>Fiber optic</t>
        </is>
      </c>
      <c r="J2424" s="58" t="inlineStr">
        <is>
          <t>No</t>
        </is>
      </c>
      <c r="K2424" s="58" t="inlineStr">
        <is>
          <t>No</t>
        </is>
      </c>
      <c r="L2424" s="58" t="inlineStr">
        <is>
          <t>No</t>
        </is>
      </c>
      <c r="M2424" s="58" t="inlineStr">
        <is>
          <t>No</t>
        </is>
      </c>
      <c r="N2424" s="58" t="inlineStr">
        <is>
          <t>No</t>
        </is>
      </c>
      <c r="O2424" s="58" t="inlineStr">
        <is>
          <t>No</t>
        </is>
      </c>
      <c r="P2424" s="58" t="inlineStr">
        <is>
          <t>Month-to-month</t>
        </is>
      </c>
      <c r="Q2424" s="58" t="inlineStr">
        <is>
          <t>Yes</t>
        </is>
      </c>
      <c r="R2424" s="58" t="inlineStr">
        <is>
          <t>Electronic check</t>
        </is>
      </c>
      <c r="S2424" s="123" t="n">
        <v>70.05</v>
      </c>
      <c r="T2424" s="58" t="inlineStr">
        <is>
          <t>70.05</t>
        </is>
      </c>
      <c r="U2424" s="58" t="inlineStr">
        <is>
          <t>No</t>
        </is>
      </c>
      <c r="V2424" s="123">
        <f>IFERROR(VALUE(TRIM(T2424)),S2424*F2424)</f>
        <v/>
      </c>
      <c r="W2424" s="58">
        <f>IF(F2424&lt;=12,"0-12 mo",IF(F2424&lt;=24,"13-24 mo",IF(F2424&lt;=48,"25-48 mo","49+ mo")))</f>
        <v/>
      </c>
      <c r="X2424" s="58">
        <f>IF(S2424&lt;=35.5,"Q1 Low",IF(S2424&lt;=70.35,"Q2 Mid-Low",IF(S2424&lt;=89.85,"Q3 Mid-High","Q4 High")))</f>
        <v/>
      </c>
      <c r="Y2424" s="58">
        <f>IF(U2424="Yes",1,0)</f>
        <v/>
      </c>
      <c r="Z2424" s="58">
        <f>IF(P2424="Month-to-month",1,0)+IF(M2424="No",1,0)+IF(J2424="No",1,0)+IF(I2424="Fiber optic",1,0)+IF(Q2424="Yes",1,0)</f>
        <v/>
      </c>
    </row>
    <row r="2425" ht="15" customHeight="1" s="59">
      <c r="A2425" s="58" t="inlineStr">
        <is>
          <t>1133-KXCGE</t>
        </is>
      </c>
      <c r="B2425" s="58" t="inlineStr">
        <is>
          <t>Female</t>
        </is>
      </c>
      <c r="C2425" s="58" t="n">
        <v>0</v>
      </c>
      <c r="D2425" s="58" t="inlineStr">
        <is>
          <t>No</t>
        </is>
      </c>
      <c r="E2425" s="58" t="inlineStr">
        <is>
          <t>No</t>
        </is>
      </c>
      <c r="F2425" s="58" t="n">
        <v>18</v>
      </c>
      <c r="G2425" s="58" t="inlineStr">
        <is>
          <t>Yes</t>
        </is>
      </c>
      <c r="H2425" s="58" t="inlineStr">
        <is>
          <t>No</t>
        </is>
      </c>
      <c r="I2425" s="58" t="inlineStr">
        <is>
          <t>No</t>
        </is>
      </c>
      <c r="J2425" s="58" t="inlineStr">
        <is>
          <t>No internet service</t>
        </is>
      </c>
      <c r="K2425" s="58" t="inlineStr">
        <is>
          <t>No internet service</t>
        </is>
      </c>
      <c r="L2425" s="58" t="inlineStr">
        <is>
          <t>No internet service</t>
        </is>
      </c>
      <c r="M2425" s="58" t="inlineStr">
        <is>
          <t>No internet service</t>
        </is>
      </c>
      <c r="N2425" s="58" t="inlineStr">
        <is>
          <t>No internet service</t>
        </is>
      </c>
      <c r="O2425" s="58" t="inlineStr">
        <is>
          <t>No internet service</t>
        </is>
      </c>
      <c r="P2425" s="58" t="inlineStr">
        <is>
          <t>One year</t>
        </is>
      </c>
      <c r="Q2425" s="58" t="inlineStr">
        <is>
          <t>No</t>
        </is>
      </c>
      <c r="R2425" s="58" t="inlineStr">
        <is>
          <t>Mailed check</t>
        </is>
      </c>
      <c r="S2425" s="123" t="n">
        <v>20.1</v>
      </c>
      <c r="T2425" s="58" t="inlineStr">
        <is>
          <t>407.05</t>
        </is>
      </c>
      <c r="U2425" s="58" t="inlineStr">
        <is>
          <t>No</t>
        </is>
      </c>
      <c r="V2425" s="123">
        <f>IFERROR(VALUE(TRIM(T2425)),S2425*F2425)</f>
        <v/>
      </c>
      <c r="W2425" s="58">
        <f>IF(F2425&lt;=12,"0-12 mo",IF(F2425&lt;=24,"13-24 mo",IF(F2425&lt;=48,"25-48 mo","49+ mo")))</f>
        <v/>
      </c>
      <c r="X2425" s="58">
        <f>IF(S2425&lt;=35.5,"Q1 Low",IF(S2425&lt;=70.35,"Q2 Mid-Low",IF(S2425&lt;=89.85,"Q3 Mid-High","Q4 High")))</f>
        <v/>
      </c>
      <c r="Y2425" s="58">
        <f>IF(U2425="Yes",1,0)</f>
        <v/>
      </c>
      <c r="Z2425" s="58">
        <f>IF(P2425="Month-to-month",1,0)+IF(M2425="No",1,0)+IF(J2425="No",1,0)+IF(I2425="Fiber optic",1,0)+IF(Q2425="Yes",1,0)</f>
        <v/>
      </c>
    </row>
    <row r="2426" ht="15" customHeight="1" s="59">
      <c r="A2426" s="58" t="inlineStr">
        <is>
          <t>5236-PERKL</t>
        </is>
      </c>
      <c r="B2426" s="58" t="inlineStr">
        <is>
          <t>Female</t>
        </is>
      </c>
      <c r="C2426" s="58" t="n">
        <v>0</v>
      </c>
      <c r="D2426" s="58" t="inlineStr">
        <is>
          <t>No</t>
        </is>
      </c>
      <c r="E2426" s="58" t="inlineStr">
        <is>
          <t>No</t>
        </is>
      </c>
      <c r="F2426" s="58" t="n">
        <v>57</v>
      </c>
      <c r="G2426" s="58" t="inlineStr">
        <is>
          <t>Yes</t>
        </is>
      </c>
      <c r="H2426" s="58" t="inlineStr">
        <is>
          <t>Yes</t>
        </is>
      </c>
      <c r="I2426" s="58" t="inlineStr">
        <is>
          <t>Fiber optic</t>
        </is>
      </c>
      <c r="J2426" s="58" t="inlineStr">
        <is>
          <t>Yes</t>
        </is>
      </c>
      <c r="K2426" s="58" t="inlineStr">
        <is>
          <t>Yes</t>
        </is>
      </c>
      <c r="L2426" s="58" t="inlineStr">
        <is>
          <t>Yes</t>
        </is>
      </c>
      <c r="M2426" s="58" t="inlineStr">
        <is>
          <t>No</t>
        </is>
      </c>
      <c r="N2426" s="58" t="inlineStr">
        <is>
          <t>Yes</t>
        </is>
      </c>
      <c r="O2426" s="58" t="inlineStr">
        <is>
          <t>Yes</t>
        </is>
      </c>
      <c r="P2426" s="58" t="inlineStr">
        <is>
          <t>Two year</t>
        </is>
      </c>
      <c r="Q2426" s="58" t="inlineStr">
        <is>
          <t>Yes</t>
        </is>
      </c>
      <c r="R2426" s="58" t="inlineStr">
        <is>
          <t>Bank transfer (automatic)</t>
        </is>
      </c>
      <c r="S2426" s="123" t="n">
        <v>112.95</v>
      </c>
      <c r="T2426" s="58" t="inlineStr">
        <is>
          <t>6465</t>
        </is>
      </c>
      <c r="U2426" s="58" t="inlineStr">
        <is>
          <t>Yes</t>
        </is>
      </c>
      <c r="V2426" s="123">
        <f>IFERROR(VALUE(TRIM(T2426)),S2426*F2426)</f>
        <v/>
      </c>
      <c r="W2426" s="58">
        <f>IF(F2426&lt;=12,"0-12 mo",IF(F2426&lt;=24,"13-24 mo",IF(F2426&lt;=48,"25-48 mo","49+ mo")))</f>
        <v/>
      </c>
      <c r="X2426" s="58">
        <f>IF(S2426&lt;=35.5,"Q1 Low",IF(S2426&lt;=70.35,"Q2 Mid-Low",IF(S2426&lt;=89.85,"Q3 Mid-High","Q4 High")))</f>
        <v/>
      </c>
      <c r="Y2426" s="58">
        <f>IF(U2426="Yes",1,0)</f>
        <v/>
      </c>
      <c r="Z2426" s="58">
        <f>IF(P2426="Month-to-month",1,0)+IF(M2426="No",1,0)+IF(J2426="No",1,0)+IF(I2426="Fiber optic",1,0)+IF(Q2426="Yes",1,0)</f>
        <v/>
      </c>
    </row>
    <row r="2427" ht="15" customHeight="1" s="59">
      <c r="A2427" s="58" t="inlineStr">
        <is>
          <t>0142-GVYSN</t>
        </is>
      </c>
      <c r="B2427" s="58" t="inlineStr">
        <is>
          <t>Male</t>
        </is>
      </c>
      <c r="C2427" s="58" t="n">
        <v>0</v>
      </c>
      <c r="D2427" s="58" t="inlineStr">
        <is>
          <t>No</t>
        </is>
      </c>
      <c r="E2427" s="58" t="inlineStr">
        <is>
          <t>No</t>
        </is>
      </c>
      <c r="F2427" s="58" t="n">
        <v>26</v>
      </c>
      <c r="G2427" s="58" t="inlineStr">
        <is>
          <t>Yes</t>
        </is>
      </c>
      <c r="H2427" s="58" t="inlineStr">
        <is>
          <t>No</t>
        </is>
      </c>
      <c r="I2427" s="58" t="inlineStr">
        <is>
          <t>No</t>
        </is>
      </c>
      <c r="J2427" s="58" t="inlineStr">
        <is>
          <t>No internet service</t>
        </is>
      </c>
      <c r="K2427" s="58" t="inlineStr">
        <is>
          <t>No internet service</t>
        </is>
      </c>
      <c r="L2427" s="58" t="inlineStr">
        <is>
          <t>No internet service</t>
        </is>
      </c>
      <c r="M2427" s="58" t="inlineStr">
        <is>
          <t>No internet service</t>
        </is>
      </c>
      <c r="N2427" s="58" t="inlineStr">
        <is>
          <t>No internet service</t>
        </is>
      </c>
      <c r="O2427" s="58" t="inlineStr">
        <is>
          <t>No internet service</t>
        </is>
      </c>
      <c r="P2427" s="58" t="inlineStr">
        <is>
          <t>Month-to-month</t>
        </is>
      </c>
      <c r="Q2427" s="58" t="inlineStr">
        <is>
          <t>Yes</t>
        </is>
      </c>
      <c r="R2427" s="58" t="inlineStr">
        <is>
          <t>Electronic check</t>
        </is>
      </c>
      <c r="S2427" s="123" t="n">
        <v>20.3</v>
      </c>
      <c r="T2427" s="58" t="inlineStr">
        <is>
          <t>511.25</t>
        </is>
      </c>
      <c r="U2427" s="58" t="inlineStr">
        <is>
          <t>No</t>
        </is>
      </c>
      <c r="V2427" s="123">
        <f>IFERROR(VALUE(TRIM(T2427)),S2427*F2427)</f>
        <v/>
      </c>
      <c r="W2427" s="58">
        <f>IF(F2427&lt;=12,"0-12 mo",IF(F2427&lt;=24,"13-24 mo",IF(F2427&lt;=48,"25-48 mo","49+ mo")))</f>
        <v/>
      </c>
      <c r="X2427" s="58">
        <f>IF(S2427&lt;=35.5,"Q1 Low",IF(S2427&lt;=70.35,"Q2 Mid-Low",IF(S2427&lt;=89.85,"Q3 Mid-High","Q4 High")))</f>
        <v/>
      </c>
      <c r="Y2427" s="58">
        <f>IF(U2427="Yes",1,0)</f>
        <v/>
      </c>
      <c r="Z2427" s="58">
        <f>IF(P2427="Month-to-month",1,0)+IF(M2427="No",1,0)+IF(J2427="No",1,0)+IF(I2427="Fiber optic",1,0)+IF(Q2427="Yes",1,0)</f>
        <v/>
      </c>
    </row>
    <row r="2428" ht="15" customHeight="1" s="59">
      <c r="A2428" s="58" t="inlineStr">
        <is>
          <t>1049-FYSYG</t>
        </is>
      </c>
      <c r="B2428" s="58" t="inlineStr">
        <is>
          <t>Female</t>
        </is>
      </c>
      <c r="C2428" s="58" t="n">
        <v>0</v>
      </c>
      <c r="D2428" s="58" t="inlineStr">
        <is>
          <t>Yes</t>
        </is>
      </c>
      <c r="E2428" s="58" t="inlineStr">
        <is>
          <t>No</t>
        </is>
      </c>
      <c r="F2428" s="58" t="n">
        <v>17</v>
      </c>
      <c r="G2428" s="58" t="inlineStr">
        <is>
          <t>No</t>
        </is>
      </c>
      <c r="H2428" s="58" t="inlineStr">
        <is>
          <t>No phone service</t>
        </is>
      </c>
      <c r="I2428" s="58" t="inlineStr">
        <is>
          <t>DSL</t>
        </is>
      </c>
      <c r="J2428" s="58" t="inlineStr">
        <is>
          <t>No</t>
        </is>
      </c>
      <c r="K2428" s="58" t="inlineStr">
        <is>
          <t>Yes</t>
        </is>
      </c>
      <c r="L2428" s="58" t="inlineStr">
        <is>
          <t>Yes</t>
        </is>
      </c>
      <c r="M2428" s="58" t="inlineStr">
        <is>
          <t>No</t>
        </is>
      </c>
      <c r="N2428" s="58" t="inlineStr">
        <is>
          <t>No</t>
        </is>
      </c>
      <c r="O2428" s="58" t="inlineStr">
        <is>
          <t>No</t>
        </is>
      </c>
      <c r="P2428" s="58" t="inlineStr">
        <is>
          <t>Month-to-month</t>
        </is>
      </c>
      <c r="Q2428" s="58" t="inlineStr">
        <is>
          <t>Yes</t>
        </is>
      </c>
      <c r="R2428" s="58" t="inlineStr">
        <is>
          <t>Credit card (automatic)</t>
        </is>
      </c>
      <c r="S2428" s="123" t="n">
        <v>35.65</v>
      </c>
      <c r="T2428" s="58" t="inlineStr">
        <is>
          <t>646.05</t>
        </is>
      </c>
      <c r="U2428" s="58" t="inlineStr">
        <is>
          <t>No</t>
        </is>
      </c>
      <c r="V2428" s="123">
        <f>IFERROR(VALUE(TRIM(T2428)),S2428*F2428)</f>
        <v/>
      </c>
      <c r="W2428" s="58">
        <f>IF(F2428&lt;=12,"0-12 mo",IF(F2428&lt;=24,"13-24 mo",IF(F2428&lt;=48,"25-48 mo","49+ mo")))</f>
        <v/>
      </c>
      <c r="X2428" s="58">
        <f>IF(S2428&lt;=35.5,"Q1 Low",IF(S2428&lt;=70.35,"Q2 Mid-Low",IF(S2428&lt;=89.85,"Q3 Mid-High","Q4 High")))</f>
        <v/>
      </c>
      <c r="Y2428" s="58">
        <f>IF(U2428="Yes",1,0)</f>
        <v/>
      </c>
      <c r="Z2428" s="58">
        <f>IF(P2428="Month-to-month",1,0)+IF(M2428="No",1,0)+IF(J2428="No",1,0)+IF(I2428="Fiber optic",1,0)+IF(Q2428="Yes",1,0)</f>
        <v/>
      </c>
    </row>
    <row r="2429" ht="15" customHeight="1" s="59">
      <c r="A2429" s="58" t="inlineStr">
        <is>
          <t>7854-FOKSF</t>
        </is>
      </c>
      <c r="B2429" s="58" t="inlineStr">
        <is>
          <t>Male</t>
        </is>
      </c>
      <c r="C2429" s="58" t="n">
        <v>0</v>
      </c>
      <c r="D2429" s="58" t="inlineStr">
        <is>
          <t>No</t>
        </is>
      </c>
      <c r="E2429" s="58" t="inlineStr">
        <is>
          <t>No</t>
        </is>
      </c>
      <c r="F2429" s="58" t="n">
        <v>1</v>
      </c>
      <c r="G2429" s="58" t="inlineStr">
        <is>
          <t>No</t>
        </is>
      </c>
      <c r="H2429" s="58" t="inlineStr">
        <is>
          <t>No phone service</t>
        </is>
      </c>
      <c r="I2429" s="58" t="inlineStr">
        <is>
          <t>DSL</t>
        </is>
      </c>
      <c r="J2429" s="58" t="inlineStr">
        <is>
          <t>No</t>
        </is>
      </c>
      <c r="K2429" s="58" t="inlineStr">
        <is>
          <t>No</t>
        </is>
      </c>
      <c r="L2429" s="58" t="inlineStr">
        <is>
          <t>No</t>
        </is>
      </c>
      <c r="M2429" s="58" t="inlineStr">
        <is>
          <t>No</t>
        </is>
      </c>
      <c r="N2429" s="58" t="inlineStr">
        <is>
          <t>No</t>
        </is>
      </c>
      <c r="O2429" s="58" t="inlineStr">
        <is>
          <t>Yes</t>
        </is>
      </c>
      <c r="P2429" s="58" t="inlineStr">
        <is>
          <t>Month-to-month</t>
        </is>
      </c>
      <c r="Q2429" s="58" t="inlineStr">
        <is>
          <t>No</t>
        </is>
      </c>
      <c r="R2429" s="58" t="inlineStr">
        <is>
          <t>Electronic check</t>
        </is>
      </c>
      <c r="S2429" s="123" t="n">
        <v>35.9</v>
      </c>
      <c r="T2429" s="58" t="inlineStr">
        <is>
          <t>35.9</t>
        </is>
      </c>
      <c r="U2429" s="58" t="inlineStr">
        <is>
          <t>Yes</t>
        </is>
      </c>
      <c r="V2429" s="123">
        <f>IFERROR(VALUE(TRIM(T2429)),S2429*F2429)</f>
        <v/>
      </c>
      <c r="W2429" s="58">
        <f>IF(F2429&lt;=12,"0-12 mo",IF(F2429&lt;=24,"13-24 mo",IF(F2429&lt;=48,"25-48 mo","49+ mo")))</f>
        <v/>
      </c>
      <c r="X2429" s="58">
        <f>IF(S2429&lt;=35.5,"Q1 Low",IF(S2429&lt;=70.35,"Q2 Mid-Low",IF(S2429&lt;=89.85,"Q3 Mid-High","Q4 High")))</f>
        <v/>
      </c>
      <c r="Y2429" s="58">
        <f>IF(U2429="Yes",1,0)</f>
        <v/>
      </c>
      <c r="Z2429" s="58">
        <f>IF(P2429="Month-to-month",1,0)+IF(M2429="No",1,0)+IF(J2429="No",1,0)+IF(I2429="Fiber optic",1,0)+IF(Q2429="Yes",1,0)</f>
        <v/>
      </c>
    </row>
    <row r="2430" ht="15" customHeight="1" s="59">
      <c r="A2430" s="58" t="inlineStr">
        <is>
          <t>2519-FAKOD</t>
        </is>
      </c>
      <c r="B2430" s="58" t="inlineStr">
        <is>
          <t>Male</t>
        </is>
      </c>
      <c r="C2430" s="58" t="n">
        <v>0</v>
      </c>
      <c r="D2430" s="58" t="inlineStr">
        <is>
          <t>No</t>
        </is>
      </c>
      <c r="E2430" s="58" t="inlineStr">
        <is>
          <t>Yes</t>
        </is>
      </c>
      <c r="F2430" s="58" t="n">
        <v>38</v>
      </c>
      <c r="G2430" s="58" t="inlineStr">
        <is>
          <t>Yes</t>
        </is>
      </c>
      <c r="H2430" s="58" t="inlineStr">
        <is>
          <t>Yes</t>
        </is>
      </c>
      <c r="I2430" s="58" t="inlineStr">
        <is>
          <t>Fiber optic</t>
        </is>
      </c>
      <c r="J2430" s="58" t="inlineStr">
        <is>
          <t>No</t>
        </is>
      </c>
      <c r="K2430" s="58" t="inlineStr">
        <is>
          <t>No</t>
        </is>
      </c>
      <c r="L2430" s="58" t="inlineStr">
        <is>
          <t>Yes</t>
        </is>
      </c>
      <c r="M2430" s="58" t="inlineStr">
        <is>
          <t>No</t>
        </is>
      </c>
      <c r="N2430" s="58" t="inlineStr">
        <is>
          <t>Yes</t>
        </is>
      </c>
      <c r="O2430" s="58" t="inlineStr">
        <is>
          <t>Yes</t>
        </is>
      </c>
      <c r="P2430" s="58" t="inlineStr">
        <is>
          <t>Month-to-month</t>
        </is>
      </c>
      <c r="Q2430" s="58" t="inlineStr">
        <is>
          <t>Yes</t>
        </is>
      </c>
      <c r="R2430" s="58" t="inlineStr">
        <is>
          <t>Bank transfer (automatic)</t>
        </is>
      </c>
      <c r="S2430" s="123" t="n">
        <v>99.25</v>
      </c>
      <c r="T2430" s="58" t="inlineStr">
        <is>
          <t>3777.15</t>
        </is>
      </c>
      <c r="U2430" s="58" t="inlineStr">
        <is>
          <t>Yes</t>
        </is>
      </c>
      <c r="V2430" s="123">
        <f>IFERROR(VALUE(TRIM(T2430)),S2430*F2430)</f>
        <v/>
      </c>
      <c r="W2430" s="58">
        <f>IF(F2430&lt;=12,"0-12 mo",IF(F2430&lt;=24,"13-24 mo",IF(F2430&lt;=48,"25-48 mo","49+ mo")))</f>
        <v/>
      </c>
      <c r="X2430" s="58">
        <f>IF(S2430&lt;=35.5,"Q1 Low",IF(S2430&lt;=70.35,"Q2 Mid-Low",IF(S2430&lt;=89.85,"Q3 Mid-High","Q4 High")))</f>
        <v/>
      </c>
      <c r="Y2430" s="58">
        <f>IF(U2430="Yes",1,0)</f>
        <v/>
      </c>
      <c r="Z2430" s="58">
        <f>IF(P2430="Month-to-month",1,0)+IF(M2430="No",1,0)+IF(J2430="No",1,0)+IF(I2430="Fiber optic",1,0)+IF(Q2430="Yes",1,0)</f>
        <v/>
      </c>
    </row>
    <row r="2431" ht="15" customHeight="1" s="59">
      <c r="A2431" s="58" t="inlineStr">
        <is>
          <t>8406-LNMHF</t>
        </is>
      </c>
      <c r="B2431" s="58" t="inlineStr">
        <is>
          <t>Male</t>
        </is>
      </c>
      <c r="C2431" s="58" t="n">
        <v>1</v>
      </c>
      <c r="D2431" s="58" t="inlineStr">
        <is>
          <t>Yes</t>
        </is>
      </c>
      <c r="E2431" s="58" t="inlineStr">
        <is>
          <t>No</t>
        </is>
      </c>
      <c r="F2431" s="58" t="n">
        <v>59</v>
      </c>
      <c r="G2431" s="58" t="inlineStr">
        <is>
          <t>Yes</t>
        </is>
      </c>
      <c r="H2431" s="58" t="inlineStr">
        <is>
          <t>No</t>
        </is>
      </c>
      <c r="I2431" s="58" t="inlineStr">
        <is>
          <t>Fiber optic</t>
        </is>
      </c>
      <c r="J2431" s="58" t="inlineStr">
        <is>
          <t>Yes</t>
        </is>
      </c>
      <c r="K2431" s="58" t="inlineStr">
        <is>
          <t>Yes</t>
        </is>
      </c>
      <c r="L2431" s="58" t="inlineStr">
        <is>
          <t>Yes</t>
        </is>
      </c>
      <c r="M2431" s="58" t="inlineStr">
        <is>
          <t>No</t>
        </is>
      </c>
      <c r="N2431" s="58" t="inlineStr">
        <is>
          <t>No</t>
        </is>
      </c>
      <c r="O2431" s="58" t="inlineStr">
        <is>
          <t>No</t>
        </is>
      </c>
      <c r="P2431" s="58" t="inlineStr">
        <is>
          <t>One year</t>
        </is>
      </c>
      <c r="Q2431" s="58" t="inlineStr">
        <is>
          <t>Yes</t>
        </is>
      </c>
      <c r="R2431" s="58" t="inlineStr">
        <is>
          <t>Credit card (automatic)</t>
        </is>
      </c>
      <c r="S2431" s="123" t="n">
        <v>82.95</v>
      </c>
      <c r="T2431" s="58" t="inlineStr">
        <is>
          <t>4903.15</t>
        </is>
      </c>
      <c r="U2431" s="58" t="inlineStr">
        <is>
          <t>No</t>
        </is>
      </c>
      <c r="V2431" s="123">
        <f>IFERROR(VALUE(TRIM(T2431)),S2431*F2431)</f>
        <v/>
      </c>
      <c r="W2431" s="58">
        <f>IF(F2431&lt;=12,"0-12 mo",IF(F2431&lt;=24,"13-24 mo",IF(F2431&lt;=48,"25-48 mo","49+ mo")))</f>
        <v/>
      </c>
      <c r="X2431" s="58">
        <f>IF(S2431&lt;=35.5,"Q1 Low",IF(S2431&lt;=70.35,"Q2 Mid-Low",IF(S2431&lt;=89.85,"Q3 Mid-High","Q4 High")))</f>
        <v/>
      </c>
      <c r="Y2431" s="58">
        <f>IF(U2431="Yes",1,0)</f>
        <v/>
      </c>
      <c r="Z2431" s="58">
        <f>IF(P2431="Month-to-month",1,0)+IF(M2431="No",1,0)+IF(J2431="No",1,0)+IF(I2431="Fiber optic",1,0)+IF(Q2431="Yes",1,0)</f>
        <v/>
      </c>
    </row>
    <row r="2432" ht="15" customHeight="1" s="59">
      <c r="A2432" s="58" t="inlineStr">
        <is>
          <t>1821-BUCWY</t>
        </is>
      </c>
      <c r="B2432" s="58" t="inlineStr">
        <is>
          <t>Male</t>
        </is>
      </c>
      <c r="C2432" s="58" t="n">
        <v>0</v>
      </c>
      <c r="D2432" s="58" t="inlineStr">
        <is>
          <t>No</t>
        </is>
      </c>
      <c r="E2432" s="58" t="inlineStr">
        <is>
          <t>No</t>
        </is>
      </c>
      <c r="F2432" s="58" t="n">
        <v>30</v>
      </c>
      <c r="G2432" s="58" t="inlineStr">
        <is>
          <t>Yes</t>
        </is>
      </c>
      <c r="H2432" s="58" t="inlineStr">
        <is>
          <t>No</t>
        </is>
      </c>
      <c r="I2432" s="58" t="inlineStr">
        <is>
          <t>DSL</t>
        </is>
      </c>
      <c r="J2432" s="58" t="inlineStr">
        <is>
          <t>Yes</t>
        </is>
      </c>
      <c r="K2432" s="58" t="inlineStr">
        <is>
          <t>No</t>
        </is>
      </c>
      <c r="L2432" s="58" t="inlineStr">
        <is>
          <t>Yes</t>
        </is>
      </c>
      <c r="M2432" s="58" t="inlineStr">
        <is>
          <t>No</t>
        </is>
      </c>
      <c r="N2432" s="58" t="inlineStr">
        <is>
          <t>No</t>
        </is>
      </c>
      <c r="O2432" s="58" t="inlineStr">
        <is>
          <t>No</t>
        </is>
      </c>
      <c r="P2432" s="58" t="inlineStr">
        <is>
          <t>Two year</t>
        </is>
      </c>
      <c r="Q2432" s="58" t="inlineStr">
        <is>
          <t>Yes</t>
        </is>
      </c>
      <c r="R2432" s="58" t="inlineStr">
        <is>
          <t>Mailed check</t>
        </is>
      </c>
      <c r="S2432" s="123" t="n">
        <v>55.65</v>
      </c>
      <c r="T2432" s="58" t="inlineStr">
        <is>
          <t>1653.85</t>
        </is>
      </c>
      <c r="U2432" s="58" t="inlineStr">
        <is>
          <t>No</t>
        </is>
      </c>
      <c r="V2432" s="123">
        <f>IFERROR(VALUE(TRIM(T2432)),S2432*F2432)</f>
        <v/>
      </c>
      <c r="W2432" s="58">
        <f>IF(F2432&lt;=12,"0-12 mo",IF(F2432&lt;=24,"13-24 mo",IF(F2432&lt;=48,"25-48 mo","49+ mo")))</f>
        <v/>
      </c>
      <c r="X2432" s="58">
        <f>IF(S2432&lt;=35.5,"Q1 Low",IF(S2432&lt;=70.35,"Q2 Mid-Low",IF(S2432&lt;=89.85,"Q3 Mid-High","Q4 High")))</f>
        <v/>
      </c>
      <c r="Y2432" s="58">
        <f>IF(U2432="Yes",1,0)</f>
        <v/>
      </c>
      <c r="Z2432" s="58">
        <f>IF(P2432="Month-to-month",1,0)+IF(M2432="No",1,0)+IF(J2432="No",1,0)+IF(I2432="Fiber optic",1,0)+IF(Q2432="Yes",1,0)</f>
        <v/>
      </c>
    </row>
    <row r="2433" ht="15" customHeight="1" s="59">
      <c r="A2433" s="58" t="inlineStr">
        <is>
          <t>8263-JQAIK</t>
        </is>
      </c>
      <c r="B2433" s="58" t="inlineStr">
        <is>
          <t>Male</t>
        </is>
      </c>
      <c r="C2433" s="58" t="n">
        <v>1</v>
      </c>
      <c r="D2433" s="58" t="inlineStr">
        <is>
          <t>No</t>
        </is>
      </c>
      <c r="E2433" s="58" t="inlineStr">
        <is>
          <t>No</t>
        </is>
      </c>
      <c r="F2433" s="58" t="n">
        <v>2</v>
      </c>
      <c r="G2433" s="58" t="inlineStr">
        <is>
          <t>No</t>
        </is>
      </c>
      <c r="H2433" s="58" t="inlineStr">
        <is>
          <t>No phone service</t>
        </is>
      </c>
      <c r="I2433" s="58" t="inlineStr">
        <is>
          <t>DSL</t>
        </is>
      </c>
      <c r="J2433" s="58" t="inlineStr">
        <is>
          <t>No</t>
        </is>
      </c>
      <c r="K2433" s="58" t="inlineStr">
        <is>
          <t>No</t>
        </is>
      </c>
      <c r="L2433" s="58" t="inlineStr">
        <is>
          <t>No</t>
        </is>
      </c>
      <c r="M2433" s="58" t="inlineStr">
        <is>
          <t>No</t>
        </is>
      </c>
      <c r="N2433" s="58" t="inlineStr">
        <is>
          <t>No</t>
        </is>
      </c>
      <c r="O2433" s="58" t="inlineStr">
        <is>
          <t>No</t>
        </is>
      </c>
      <c r="P2433" s="58" t="inlineStr">
        <is>
          <t>Month-to-month</t>
        </is>
      </c>
      <c r="Q2433" s="58" t="inlineStr">
        <is>
          <t>Yes</t>
        </is>
      </c>
      <c r="R2433" s="58" t="inlineStr">
        <is>
          <t>Mailed check</t>
        </is>
      </c>
      <c r="S2433" s="123" t="n">
        <v>24.45</v>
      </c>
      <c r="T2433" s="58" t="inlineStr">
        <is>
          <t>47.5</t>
        </is>
      </c>
      <c r="U2433" s="58" t="inlineStr">
        <is>
          <t>Yes</t>
        </is>
      </c>
      <c r="V2433" s="123">
        <f>IFERROR(VALUE(TRIM(T2433)),S2433*F2433)</f>
        <v/>
      </c>
      <c r="W2433" s="58">
        <f>IF(F2433&lt;=12,"0-12 mo",IF(F2433&lt;=24,"13-24 mo",IF(F2433&lt;=48,"25-48 mo","49+ mo")))</f>
        <v/>
      </c>
      <c r="X2433" s="58">
        <f>IF(S2433&lt;=35.5,"Q1 Low",IF(S2433&lt;=70.35,"Q2 Mid-Low",IF(S2433&lt;=89.85,"Q3 Mid-High","Q4 High")))</f>
        <v/>
      </c>
      <c r="Y2433" s="58">
        <f>IF(U2433="Yes",1,0)</f>
        <v/>
      </c>
      <c r="Z2433" s="58">
        <f>IF(P2433="Month-to-month",1,0)+IF(M2433="No",1,0)+IF(J2433="No",1,0)+IF(I2433="Fiber optic",1,0)+IF(Q2433="Yes",1,0)</f>
        <v/>
      </c>
    </row>
    <row r="2434" ht="15" customHeight="1" s="59">
      <c r="A2434" s="58" t="inlineStr">
        <is>
          <t>0023-UYUPN</t>
        </is>
      </c>
      <c r="B2434" s="58" t="inlineStr">
        <is>
          <t>Female</t>
        </is>
      </c>
      <c r="C2434" s="58" t="n">
        <v>1</v>
      </c>
      <c r="D2434" s="58" t="inlineStr">
        <is>
          <t>Yes</t>
        </is>
      </c>
      <c r="E2434" s="58" t="inlineStr">
        <is>
          <t>No</t>
        </is>
      </c>
      <c r="F2434" s="58" t="n">
        <v>50</v>
      </c>
      <c r="G2434" s="58" t="inlineStr">
        <is>
          <t>Yes</t>
        </is>
      </c>
      <c r="H2434" s="58" t="inlineStr">
        <is>
          <t>Yes</t>
        </is>
      </c>
      <c r="I2434" s="58" t="inlineStr">
        <is>
          <t>No</t>
        </is>
      </c>
      <c r="J2434" s="58" t="inlineStr">
        <is>
          <t>No internet service</t>
        </is>
      </c>
      <c r="K2434" s="58" t="inlineStr">
        <is>
          <t>No internet service</t>
        </is>
      </c>
      <c r="L2434" s="58" t="inlineStr">
        <is>
          <t>No internet service</t>
        </is>
      </c>
      <c r="M2434" s="58" t="inlineStr">
        <is>
          <t>No internet service</t>
        </is>
      </c>
      <c r="N2434" s="58" t="inlineStr">
        <is>
          <t>No internet service</t>
        </is>
      </c>
      <c r="O2434" s="58" t="inlineStr">
        <is>
          <t>No internet service</t>
        </is>
      </c>
      <c r="P2434" s="58" t="inlineStr">
        <is>
          <t>One year</t>
        </is>
      </c>
      <c r="Q2434" s="58" t="inlineStr">
        <is>
          <t>No</t>
        </is>
      </c>
      <c r="R2434" s="58" t="inlineStr">
        <is>
          <t>Electronic check</t>
        </is>
      </c>
      <c r="S2434" s="123" t="n">
        <v>25.2</v>
      </c>
      <c r="T2434" s="58" t="inlineStr">
        <is>
          <t>1306.3</t>
        </is>
      </c>
      <c r="U2434" s="58" t="inlineStr">
        <is>
          <t>No</t>
        </is>
      </c>
      <c r="V2434" s="123">
        <f>IFERROR(VALUE(TRIM(T2434)),S2434*F2434)</f>
        <v/>
      </c>
      <c r="W2434" s="58">
        <f>IF(F2434&lt;=12,"0-12 mo",IF(F2434&lt;=24,"13-24 mo",IF(F2434&lt;=48,"25-48 mo","49+ mo")))</f>
        <v/>
      </c>
      <c r="X2434" s="58">
        <f>IF(S2434&lt;=35.5,"Q1 Low",IF(S2434&lt;=70.35,"Q2 Mid-Low",IF(S2434&lt;=89.85,"Q3 Mid-High","Q4 High")))</f>
        <v/>
      </c>
      <c r="Y2434" s="58">
        <f>IF(U2434="Yes",1,0)</f>
        <v/>
      </c>
      <c r="Z2434" s="58">
        <f>IF(P2434="Month-to-month",1,0)+IF(M2434="No",1,0)+IF(J2434="No",1,0)+IF(I2434="Fiber optic",1,0)+IF(Q2434="Yes",1,0)</f>
        <v/>
      </c>
    </row>
    <row r="2435" ht="15" customHeight="1" s="59">
      <c r="A2435" s="58" t="inlineStr">
        <is>
          <t>8314-DPQHL</t>
        </is>
      </c>
      <c r="B2435" s="58" t="inlineStr">
        <is>
          <t>Male</t>
        </is>
      </c>
      <c r="C2435" s="58" t="n">
        <v>0</v>
      </c>
      <c r="D2435" s="58" t="inlineStr">
        <is>
          <t>No</t>
        </is>
      </c>
      <c r="E2435" s="58" t="inlineStr">
        <is>
          <t>No</t>
        </is>
      </c>
      <c r="F2435" s="58" t="n">
        <v>9</v>
      </c>
      <c r="G2435" s="58" t="inlineStr">
        <is>
          <t>No</t>
        </is>
      </c>
      <c r="H2435" s="58" t="inlineStr">
        <is>
          <t>No phone service</t>
        </is>
      </c>
      <c r="I2435" s="58" t="inlineStr">
        <is>
          <t>DSL</t>
        </is>
      </c>
      <c r="J2435" s="58" t="inlineStr">
        <is>
          <t>Yes</t>
        </is>
      </c>
      <c r="K2435" s="58" t="inlineStr">
        <is>
          <t>No</t>
        </is>
      </c>
      <c r="L2435" s="58" t="inlineStr">
        <is>
          <t>Yes</t>
        </is>
      </c>
      <c r="M2435" s="58" t="inlineStr">
        <is>
          <t>Yes</t>
        </is>
      </c>
      <c r="N2435" s="58" t="inlineStr">
        <is>
          <t>No</t>
        </is>
      </c>
      <c r="O2435" s="58" t="inlineStr">
        <is>
          <t>Yes</t>
        </is>
      </c>
      <c r="P2435" s="58" t="inlineStr">
        <is>
          <t>One year</t>
        </is>
      </c>
      <c r="Q2435" s="58" t="inlineStr">
        <is>
          <t>No</t>
        </is>
      </c>
      <c r="R2435" s="58" t="inlineStr">
        <is>
          <t>Mailed check</t>
        </is>
      </c>
      <c r="S2435" s="123" t="n">
        <v>50.8</v>
      </c>
      <c r="T2435" s="58" t="inlineStr">
        <is>
          <t>463.6</t>
        </is>
      </c>
      <c r="U2435" s="58" t="inlineStr">
        <is>
          <t>No</t>
        </is>
      </c>
      <c r="V2435" s="123">
        <f>IFERROR(VALUE(TRIM(T2435)),S2435*F2435)</f>
        <v/>
      </c>
      <c r="W2435" s="58">
        <f>IF(F2435&lt;=12,"0-12 mo",IF(F2435&lt;=24,"13-24 mo",IF(F2435&lt;=48,"25-48 mo","49+ mo")))</f>
        <v/>
      </c>
      <c r="X2435" s="58">
        <f>IF(S2435&lt;=35.5,"Q1 Low",IF(S2435&lt;=70.35,"Q2 Mid-Low",IF(S2435&lt;=89.85,"Q3 Mid-High","Q4 High")))</f>
        <v/>
      </c>
      <c r="Y2435" s="58">
        <f>IF(U2435="Yes",1,0)</f>
        <v/>
      </c>
      <c r="Z2435" s="58">
        <f>IF(P2435="Month-to-month",1,0)+IF(M2435="No",1,0)+IF(J2435="No",1,0)+IF(I2435="Fiber optic",1,0)+IF(Q2435="Yes",1,0)</f>
        <v/>
      </c>
    </row>
    <row r="2436" ht="15" customHeight="1" s="59">
      <c r="A2436" s="58" t="inlineStr">
        <is>
          <t>1465-WCZVT</t>
        </is>
      </c>
      <c r="B2436" s="58" t="inlineStr">
        <is>
          <t>Female</t>
        </is>
      </c>
      <c r="C2436" s="58" t="n">
        <v>0</v>
      </c>
      <c r="D2436" s="58" t="inlineStr">
        <is>
          <t>Yes</t>
        </is>
      </c>
      <c r="E2436" s="58" t="inlineStr">
        <is>
          <t>Yes</t>
        </is>
      </c>
      <c r="F2436" s="58" t="n">
        <v>3</v>
      </c>
      <c r="G2436" s="58" t="inlineStr">
        <is>
          <t>Yes</t>
        </is>
      </c>
      <c r="H2436" s="58" t="inlineStr">
        <is>
          <t>No</t>
        </is>
      </c>
      <c r="I2436" s="58" t="inlineStr">
        <is>
          <t>No</t>
        </is>
      </c>
      <c r="J2436" s="58" t="inlineStr">
        <is>
          <t>No internet service</t>
        </is>
      </c>
      <c r="K2436" s="58" t="inlineStr">
        <is>
          <t>No internet service</t>
        </is>
      </c>
      <c r="L2436" s="58" t="inlineStr">
        <is>
          <t>No internet service</t>
        </is>
      </c>
      <c r="M2436" s="58" t="inlineStr">
        <is>
          <t>No internet service</t>
        </is>
      </c>
      <c r="N2436" s="58" t="inlineStr">
        <is>
          <t>No internet service</t>
        </is>
      </c>
      <c r="O2436" s="58" t="inlineStr">
        <is>
          <t>No internet service</t>
        </is>
      </c>
      <c r="P2436" s="58" t="inlineStr">
        <is>
          <t>Month-to-month</t>
        </is>
      </c>
      <c r="Q2436" s="58" t="inlineStr">
        <is>
          <t>No</t>
        </is>
      </c>
      <c r="R2436" s="58" t="inlineStr">
        <is>
          <t>Mailed check</t>
        </is>
      </c>
      <c r="S2436" s="123" t="n">
        <v>19.65</v>
      </c>
      <c r="T2436" s="58" t="inlineStr">
        <is>
          <t>60.65</t>
        </is>
      </c>
      <c r="U2436" s="58" t="inlineStr">
        <is>
          <t>No</t>
        </is>
      </c>
      <c r="V2436" s="123">
        <f>IFERROR(VALUE(TRIM(T2436)),S2436*F2436)</f>
        <v/>
      </c>
      <c r="W2436" s="58">
        <f>IF(F2436&lt;=12,"0-12 mo",IF(F2436&lt;=24,"13-24 mo",IF(F2436&lt;=48,"25-48 mo","49+ mo")))</f>
        <v/>
      </c>
      <c r="X2436" s="58">
        <f>IF(S2436&lt;=35.5,"Q1 Low",IF(S2436&lt;=70.35,"Q2 Mid-Low",IF(S2436&lt;=89.85,"Q3 Mid-High","Q4 High")))</f>
        <v/>
      </c>
      <c r="Y2436" s="58">
        <f>IF(U2436="Yes",1,0)</f>
        <v/>
      </c>
      <c r="Z2436" s="58">
        <f>IF(P2436="Month-to-month",1,0)+IF(M2436="No",1,0)+IF(J2436="No",1,0)+IF(I2436="Fiber optic",1,0)+IF(Q2436="Yes",1,0)</f>
        <v/>
      </c>
    </row>
    <row r="2437" ht="15" customHeight="1" s="59">
      <c r="A2437" s="58" t="inlineStr">
        <is>
          <t>9481-SFCQY</t>
        </is>
      </c>
      <c r="B2437" s="58" t="inlineStr">
        <is>
          <t>Female</t>
        </is>
      </c>
      <c r="C2437" s="58" t="n">
        <v>0</v>
      </c>
      <c r="D2437" s="58" t="inlineStr">
        <is>
          <t>No</t>
        </is>
      </c>
      <c r="E2437" s="58" t="inlineStr">
        <is>
          <t>Yes</t>
        </is>
      </c>
      <c r="F2437" s="58" t="n">
        <v>14</v>
      </c>
      <c r="G2437" s="58" t="inlineStr">
        <is>
          <t>Yes</t>
        </is>
      </c>
      <c r="H2437" s="58" t="inlineStr">
        <is>
          <t>No</t>
        </is>
      </c>
      <c r="I2437" s="58" t="inlineStr">
        <is>
          <t>DSL</t>
        </is>
      </c>
      <c r="J2437" s="58" t="inlineStr">
        <is>
          <t>No</t>
        </is>
      </c>
      <c r="K2437" s="58" t="inlineStr">
        <is>
          <t>No</t>
        </is>
      </c>
      <c r="L2437" s="58" t="inlineStr">
        <is>
          <t>Yes</t>
        </is>
      </c>
      <c r="M2437" s="58" t="inlineStr">
        <is>
          <t>No</t>
        </is>
      </c>
      <c r="N2437" s="58" t="inlineStr">
        <is>
          <t>Yes</t>
        </is>
      </c>
      <c r="O2437" s="58" t="inlineStr">
        <is>
          <t>No</t>
        </is>
      </c>
      <c r="P2437" s="58" t="inlineStr">
        <is>
          <t>Month-to-month</t>
        </is>
      </c>
      <c r="Q2437" s="58" t="inlineStr">
        <is>
          <t>Yes</t>
        </is>
      </c>
      <c r="R2437" s="58" t="inlineStr">
        <is>
          <t>Credit card (automatic)</t>
        </is>
      </c>
      <c r="S2437" s="123" t="n">
        <v>59.8</v>
      </c>
      <c r="T2437" s="58" t="inlineStr">
        <is>
          <t>824.85</t>
        </is>
      </c>
      <c r="U2437" s="58" t="inlineStr">
        <is>
          <t>No</t>
        </is>
      </c>
      <c r="V2437" s="123">
        <f>IFERROR(VALUE(TRIM(T2437)),S2437*F2437)</f>
        <v/>
      </c>
      <c r="W2437" s="58">
        <f>IF(F2437&lt;=12,"0-12 mo",IF(F2437&lt;=24,"13-24 mo",IF(F2437&lt;=48,"25-48 mo","49+ mo")))</f>
        <v/>
      </c>
      <c r="X2437" s="58">
        <f>IF(S2437&lt;=35.5,"Q1 Low",IF(S2437&lt;=70.35,"Q2 Mid-Low",IF(S2437&lt;=89.85,"Q3 Mid-High","Q4 High")))</f>
        <v/>
      </c>
      <c r="Y2437" s="58">
        <f>IF(U2437="Yes",1,0)</f>
        <v/>
      </c>
      <c r="Z2437" s="58">
        <f>IF(P2437="Month-to-month",1,0)+IF(M2437="No",1,0)+IF(J2437="No",1,0)+IF(I2437="Fiber optic",1,0)+IF(Q2437="Yes",1,0)</f>
        <v/>
      </c>
    </row>
    <row r="2438" ht="15" customHeight="1" s="59">
      <c r="A2438" s="58" t="inlineStr">
        <is>
          <t>6360-SVNWV</t>
        </is>
      </c>
      <c r="B2438" s="58" t="inlineStr">
        <is>
          <t>Female</t>
        </is>
      </c>
      <c r="C2438" s="58" t="n">
        <v>1</v>
      </c>
      <c r="D2438" s="58" t="inlineStr">
        <is>
          <t>No</t>
        </is>
      </c>
      <c r="E2438" s="58" t="inlineStr">
        <is>
          <t>No</t>
        </is>
      </c>
      <c r="F2438" s="58" t="n">
        <v>31</v>
      </c>
      <c r="G2438" s="58" t="inlineStr">
        <is>
          <t>Yes</t>
        </is>
      </c>
      <c r="H2438" s="58" t="inlineStr">
        <is>
          <t>No</t>
        </is>
      </c>
      <c r="I2438" s="58" t="inlineStr">
        <is>
          <t>Fiber optic</t>
        </is>
      </c>
      <c r="J2438" s="58" t="inlineStr">
        <is>
          <t>Yes</t>
        </is>
      </c>
      <c r="K2438" s="58" t="inlineStr">
        <is>
          <t>No</t>
        </is>
      </c>
      <c r="L2438" s="58" t="inlineStr">
        <is>
          <t>No</t>
        </is>
      </c>
      <c r="M2438" s="58" t="inlineStr">
        <is>
          <t>No</t>
        </is>
      </c>
      <c r="N2438" s="58" t="inlineStr">
        <is>
          <t>No</t>
        </is>
      </c>
      <c r="O2438" s="58" t="inlineStr">
        <is>
          <t>No</t>
        </is>
      </c>
      <c r="P2438" s="58" t="inlineStr">
        <is>
          <t>Month-to-month</t>
        </is>
      </c>
      <c r="Q2438" s="58" t="inlineStr">
        <is>
          <t>Yes</t>
        </is>
      </c>
      <c r="R2438" s="58" t="inlineStr">
        <is>
          <t>Credit card (automatic)</t>
        </is>
      </c>
      <c r="S2438" s="123" t="n">
        <v>73.55</v>
      </c>
      <c r="T2438" s="58" t="inlineStr">
        <is>
          <t>2094.65</t>
        </is>
      </c>
      <c r="U2438" s="58" t="inlineStr">
        <is>
          <t>No</t>
        </is>
      </c>
      <c r="V2438" s="123">
        <f>IFERROR(VALUE(TRIM(T2438)),S2438*F2438)</f>
        <v/>
      </c>
      <c r="W2438" s="58">
        <f>IF(F2438&lt;=12,"0-12 mo",IF(F2438&lt;=24,"13-24 mo",IF(F2438&lt;=48,"25-48 mo","49+ mo")))</f>
        <v/>
      </c>
      <c r="X2438" s="58">
        <f>IF(S2438&lt;=35.5,"Q1 Low",IF(S2438&lt;=70.35,"Q2 Mid-Low",IF(S2438&lt;=89.85,"Q3 Mid-High","Q4 High")))</f>
        <v/>
      </c>
      <c r="Y2438" s="58">
        <f>IF(U2438="Yes",1,0)</f>
        <v/>
      </c>
      <c r="Z2438" s="58">
        <f>IF(P2438="Month-to-month",1,0)+IF(M2438="No",1,0)+IF(J2438="No",1,0)+IF(I2438="Fiber optic",1,0)+IF(Q2438="Yes",1,0)</f>
        <v/>
      </c>
    </row>
    <row r="2439" ht="15" customHeight="1" s="59">
      <c r="A2439" s="58" t="inlineStr">
        <is>
          <t>0567-GGCAC</t>
        </is>
      </c>
      <c r="B2439" s="58" t="inlineStr">
        <is>
          <t>Female</t>
        </is>
      </c>
      <c r="C2439" s="58" t="n">
        <v>0</v>
      </c>
      <c r="D2439" s="58" t="inlineStr">
        <is>
          <t>No</t>
        </is>
      </c>
      <c r="E2439" s="58" t="inlineStr">
        <is>
          <t>No</t>
        </is>
      </c>
      <c r="F2439" s="58" t="n">
        <v>7</v>
      </c>
      <c r="G2439" s="58" t="inlineStr">
        <is>
          <t>Yes</t>
        </is>
      </c>
      <c r="H2439" s="58" t="inlineStr">
        <is>
          <t>No</t>
        </is>
      </c>
      <c r="I2439" s="58" t="inlineStr">
        <is>
          <t>DSL</t>
        </is>
      </c>
      <c r="J2439" s="58" t="inlineStr">
        <is>
          <t>Yes</t>
        </is>
      </c>
      <c r="K2439" s="58" t="inlineStr">
        <is>
          <t>Yes</t>
        </is>
      </c>
      <c r="L2439" s="58" t="inlineStr">
        <is>
          <t>Yes</t>
        </is>
      </c>
      <c r="M2439" s="58" t="inlineStr">
        <is>
          <t>No</t>
        </is>
      </c>
      <c r="N2439" s="58" t="inlineStr">
        <is>
          <t>No</t>
        </is>
      </c>
      <c r="O2439" s="58" t="inlineStr">
        <is>
          <t>No</t>
        </is>
      </c>
      <c r="P2439" s="58" t="inlineStr">
        <is>
          <t>Month-to-month</t>
        </is>
      </c>
      <c r="Q2439" s="58" t="inlineStr">
        <is>
          <t>No</t>
        </is>
      </c>
      <c r="R2439" s="58" t="inlineStr">
        <is>
          <t>Electronic check</t>
        </is>
      </c>
      <c r="S2439" s="123" t="n">
        <v>61.4</v>
      </c>
      <c r="T2439" s="58" t="inlineStr">
        <is>
          <t>438.9</t>
        </is>
      </c>
      <c r="U2439" s="58" t="inlineStr">
        <is>
          <t>No</t>
        </is>
      </c>
      <c r="V2439" s="123">
        <f>IFERROR(VALUE(TRIM(T2439)),S2439*F2439)</f>
        <v/>
      </c>
      <c r="W2439" s="58">
        <f>IF(F2439&lt;=12,"0-12 mo",IF(F2439&lt;=24,"13-24 mo",IF(F2439&lt;=48,"25-48 mo","49+ mo")))</f>
        <v/>
      </c>
      <c r="X2439" s="58">
        <f>IF(S2439&lt;=35.5,"Q1 Low",IF(S2439&lt;=70.35,"Q2 Mid-Low",IF(S2439&lt;=89.85,"Q3 Mid-High","Q4 High")))</f>
        <v/>
      </c>
      <c r="Y2439" s="58">
        <f>IF(U2439="Yes",1,0)</f>
        <v/>
      </c>
      <c r="Z2439" s="58">
        <f>IF(P2439="Month-to-month",1,0)+IF(M2439="No",1,0)+IF(J2439="No",1,0)+IF(I2439="Fiber optic",1,0)+IF(Q2439="Yes",1,0)</f>
        <v/>
      </c>
    </row>
    <row r="2440" ht="15" customHeight="1" s="59">
      <c r="A2440" s="58" t="inlineStr">
        <is>
          <t>7089-IVVAZ</t>
        </is>
      </c>
      <c r="B2440" s="58" t="inlineStr">
        <is>
          <t>Female</t>
        </is>
      </c>
      <c r="C2440" s="58" t="n">
        <v>0</v>
      </c>
      <c r="D2440" s="58" t="inlineStr">
        <is>
          <t>No</t>
        </is>
      </c>
      <c r="E2440" s="58" t="inlineStr">
        <is>
          <t>No</t>
        </is>
      </c>
      <c r="F2440" s="58" t="n">
        <v>8</v>
      </c>
      <c r="G2440" s="58" t="inlineStr">
        <is>
          <t>Yes</t>
        </is>
      </c>
      <c r="H2440" s="58" t="inlineStr">
        <is>
          <t>Yes</t>
        </is>
      </c>
      <c r="I2440" s="58" t="inlineStr">
        <is>
          <t>Fiber optic</t>
        </is>
      </c>
      <c r="J2440" s="58" t="inlineStr">
        <is>
          <t>Yes</t>
        </is>
      </c>
      <c r="K2440" s="58" t="inlineStr">
        <is>
          <t>No</t>
        </is>
      </c>
      <c r="L2440" s="58" t="inlineStr">
        <is>
          <t>No</t>
        </is>
      </c>
      <c r="M2440" s="58" t="inlineStr">
        <is>
          <t>Yes</t>
        </is>
      </c>
      <c r="N2440" s="58" t="inlineStr">
        <is>
          <t>Yes</t>
        </is>
      </c>
      <c r="O2440" s="58" t="inlineStr">
        <is>
          <t>Yes</t>
        </is>
      </c>
      <c r="P2440" s="58" t="inlineStr">
        <is>
          <t>Month-to-month</t>
        </is>
      </c>
      <c r="Q2440" s="58" t="inlineStr">
        <is>
          <t>Yes</t>
        </is>
      </c>
      <c r="R2440" s="58" t="inlineStr">
        <is>
          <t>Bank transfer (automatic)</t>
        </is>
      </c>
      <c r="S2440" s="123" t="n">
        <v>103.35</v>
      </c>
      <c r="T2440" s="58" t="inlineStr">
        <is>
          <t>847.3</t>
        </is>
      </c>
      <c r="U2440" s="58" t="inlineStr">
        <is>
          <t>Yes</t>
        </is>
      </c>
      <c r="V2440" s="123">
        <f>IFERROR(VALUE(TRIM(T2440)),S2440*F2440)</f>
        <v/>
      </c>
      <c r="W2440" s="58">
        <f>IF(F2440&lt;=12,"0-12 mo",IF(F2440&lt;=24,"13-24 mo",IF(F2440&lt;=48,"25-48 mo","49+ mo")))</f>
        <v/>
      </c>
      <c r="X2440" s="58">
        <f>IF(S2440&lt;=35.5,"Q1 Low",IF(S2440&lt;=70.35,"Q2 Mid-Low",IF(S2440&lt;=89.85,"Q3 Mid-High","Q4 High")))</f>
        <v/>
      </c>
      <c r="Y2440" s="58">
        <f>IF(U2440="Yes",1,0)</f>
        <v/>
      </c>
      <c r="Z2440" s="58">
        <f>IF(P2440="Month-to-month",1,0)+IF(M2440="No",1,0)+IF(J2440="No",1,0)+IF(I2440="Fiber optic",1,0)+IF(Q2440="Yes",1,0)</f>
        <v/>
      </c>
    </row>
    <row r="2441" ht="15" customHeight="1" s="59">
      <c r="A2441" s="58" t="inlineStr">
        <is>
          <t>8884-MRNSU</t>
        </is>
      </c>
      <c r="B2441" s="58" t="inlineStr">
        <is>
          <t>Male</t>
        </is>
      </c>
      <c r="C2441" s="58" t="n">
        <v>0</v>
      </c>
      <c r="D2441" s="58" t="inlineStr">
        <is>
          <t>Yes</t>
        </is>
      </c>
      <c r="E2441" s="58" t="inlineStr">
        <is>
          <t>Yes</t>
        </is>
      </c>
      <c r="F2441" s="58" t="n">
        <v>17</v>
      </c>
      <c r="G2441" s="58" t="inlineStr">
        <is>
          <t>Yes</t>
        </is>
      </c>
      <c r="H2441" s="58" t="inlineStr">
        <is>
          <t>No</t>
        </is>
      </c>
      <c r="I2441" s="58" t="inlineStr">
        <is>
          <t>No</t>
        </is>
      </c>
      <c r="J2441" s="58" t="inlineStr">
        <is>
          <t>No internet service</t>
        </is>
      </c>
      <c r="K2441" s="58" t="inlineStr">
        <is>
          <t>No internet service</t>
        </is>
      </c>
      <c r="L2441" s="58" t="inlineStr">
        <is>
          <t>No internet service</t>
        </is>
      </c>
      <c r="M2441" s="58" t="inlineStr">
        <is>
          <t>No internet service</t>
        </is>
      </c>
      <c r="N2441" s="58" t="inlineStr">
        <is>
          <t>No internet service</t>
        </is>
      </c>
      <c r="O2441" s="58" t="inlineStr">
        <is>
          <t>No internet service</t>
        </is>
      </c>
      <c r="P2441" s="58" t="inlineStr">
        <is>
          <t>One year</t>
        </is>
      </c>
      <c r="Q2441" s="58" t="inlineStr">
        <is>
          <t>No</t>
        </is>
      </c>
      <c r="R2441" s="58" t="inlineStr">
        <is>
          <t>Bank transfer (automatic)</t>
        </is>
      </c>
      <c r="S2441" s="123" t="n">
        <v>19.9</v>
      </c>
      <c r="T2441" s="58" t="inlineStr">
        <is>
          <t>329.75</t>
        </is>
      </c>
      <c r="U2441" s="58" t="inlineStr">
        <is>
          <t>No</t>
        </is>
      </c>
      <c r="V2441" s="123">
        <f>IFERROR(VALUE(TRIM(T2441)),S2441*F2441)</f>
        <v/>
      </c>
      <c r="W2441" s="58">
        <f>IF(F2441&lt;=12,"0-12 mo",IF(F2441&lt;=24,"13-24 mo",IF(F2441&lt;=48,"25-48 mo","49+ mo")))</f>
        <v/>
      </c>
      <c r="X2441" s="58">
        <f>IF(S2441&lt;=35.5,"Q1 Low",IF(S2441&lt;=70.35,"Q2 Mid-Low",IF(S2441&lt;=89.85,"Q3 Mid-High","Q4 High")))</f>
        <v/>
      </c>
      <c r="Y2441" s="58">
        <f>IF(U2441="Yes",1,0)</f>
        <v/>
      </c>
      <c r="Z2441" s="58">
        <f>IF(P2441="Month-to-month",1,0)+IF(M2441="No",1,0)+IF(J2441="No",1,0)+IF(I2441="Fiber optic",1,0)+IF(Q2441="Yes",1,0)</f>
        <v/>
      </c>
    </row>
    <row r="2442" ht="15" customHeight="1" s="59">
      <c r="A2442" s="58" t="inlineStr">
        <is>
          <t>2171-UDMFD</t>
        </is>
      </c>
      <c r="B2442" s="58" t="inlineStr">
        <is>
          <t>Male</t>
        </is>
      </c>
      <c r="C2442" s="58" t="n">
        <v>0</v>
      </c>
      <c r="D2442" s="58" t="inlineStr">
        <is>
          <t>Yes</t>
        </is>
      </c>
      <c r="E2442" s="58" t="inlineStr">
        <is>
          <t>Yes</t>
        </is>
      </c>
      <c r="F2442" s="58" t="n">
        <v>32</v>
      </c>
      <c r="G2442" s="58" t="inlineStr">
        <is>
          <t>Yes</t>
        </is>
      </c>
      <c r="H2442" s="58" t="inlineStr">
        <is>
          <t>No</t>
        </is>
      </c>
      <c r="I2442" s="58" t="inlineStr">
        <is>
          <t>No</t>
        </is>
      </c>
      <c r="J2442" s="58" t="inlineStr">
        <is>
          <t>No internet service</t>
        </is>
      </c>
      <c r="K2442" s="58" t="inlineStr">
        <is>
          <t>No internet service</t>
        </is>
      </c>
      <c r="L2442" s="58" t="inlineStr">
        <is>
          <t>No internet service</t>
        </is>
      </c>
      <c r="M2442" s="58" t="inlineStr">
        <is>
          <t>No internet service</t>
        </is>
      </c>
      <c r="N2442" s="58" t="inlineStr">
        <is>
          <t>No internet service</t>
        </is>
      </c>
      <c r="O2442" s="58" t="inlineStr">
        <is>
          <t>No internet service</t>
        </is>
      </c>
      <c r="P2442" s="58" t="inlineStr">
        <is>
          <t>Month-to-month</t>
        </is>
      </c>
      <c r="Q2442" s="58" t="inlineStr">
        <is>
          <t>Yes</t>
        </is>
      </c>
      <c r="R2442" s="58" t="inlineStr">
        <is>
          <t>Credit card (automatic)</t>
        </is>
      </c>
      <c r="S2442" s="123" t="n">
        <v>19.45</v>
      </c>
      <c r="T2442" s="58" t="inlineStr">
        <is>
          <t>674.55</t>
        </is>
      </c>
      <c r="U2442" s="58" t="inlineStr">
        <is>
          <t>No</t>
        </is>
      </c>
      <c r="V2442" s="123">
        <f>IFERROR(VALUE(TRIM(T2442)),S2442*F2442)</f>
        <v/>
      </c>
      <c r="W2442" s="58">
        <f>IF(F2442&lt;=12,"0-12 mo",IF(F2442&lt;=24,"13-24 mo",IF(F2442&lt;=48,"25-48 mo","49+ mo")))</f>
        <v/>
      </c>
      <c r="X2442" s="58">
        <f>IF(S2442&lt;=35.5,"Q1 Low",IF(S2442&lt;=70.35,"Q2 Mid-Low",IF(S2442&lt;=89.85,"Q3 Mid-High","Q4 High")))</f>
        <v/>
      </c>
      <c r="Y2442" s="58">
        <f>IF(U2442="Yes",1,0)</f>
        <v/>
      </c>
      <c r="Z2442" s="58">
        <f>IF(P2442="Month-to-month",1,0)+IF(M2442="No",1,0)+IF(J2442="No",1,0)+IF(I2442="Fiber optic",1,0)+IF(Q2442="Yes",1,0)</f>
        <v/>
      </c>
    </row>
    <row r="2443" ht="15" customHeight="1" s="59">
      <c r="A2443" s="58" t="inlineStr">
        <is>
          <t>9050-IKDZA</t>
        </is>
      </c>
      <c r="B2443" s="58" t="inlineStr">
        <is>
          <t>Female</t>
        </is>
      </c>
      <c r="C2443" s="58" t="n">
        <v>1</v>
      </c>
      <c r="D2443" s="58" t="inlineStr">
        <is>
          <t>No</t>
        </is>
      </c>
      <c r="E2443" s="58" t="inlineStr">
        <is>
          <t>No</t>
        </is>
      </c>
      <c r="F2443" s="58" t="n">
        <v>2</v>
      </c>
      <c r="G2443" s="58" t="inlineStr">
        <is>
          <t>Yes</t>
        </is>
      </c>
      <c r="H2443" s="58" t="inlineStr">
        <is>
          <t>No</t>
        </is>
      </c>
      <c r="I2443" s="58" t="inlineStr">
        <is>
          <t>Fiber optic</t>
        </is>
      </c>
      <c r="J2443" s="58" t="inlineStr">
        <is>
          <t>No</t>
        </is>
      </c>
      <c r="K2443" s="58" t="inlineStr">
        <is>
          <t>No</t>
        </is>
      </c>
      <c r="L2443" s="58" t="inlineStr">
        <is>
          <t>No</t>
        </is>
      </c>
      <c r="M2443" s="58" t="inlineStr">
        <is>
          <t>No</t>
        </is>
      </c>
      <c r="N2443" s="58" t="inlineStr">
        <is>
          <t>Yes</t>
        </is>
      </c>
      <c r="O2443" s="58" t="inlineStr">
        <is>
          <t>No</t>
        </is>
      </c>
      <c r="P2443" s="58" t="inlineStr">
        <is>
          <t>Month-to-month</t>
        </is>
      </c>
      <c r="Q2443" s="58" t="inlineStr">
        <is>
          <t>No</t>
        </is>
      </c>
      <c r="R2443" s="58" t="inlineStr">
        <is>
          <t>Mailed check</t>
        </is>
      </c>
      <c r="S2443" s="123" t="n">
        <v>81.5</v>
      </c>
      <c r="T2443" s="58" t="inlineStr">
        <is>
          <t>162.55</t>
        </is>
      </c>
      <c r="U2443" s="58" t="inlineStr">
        <is>
          <t>No</t>
        </is>
      </c>
      <c r="V2443" s="123">
        <f>IFERROR(VALUE(TRIM(T2443)),S2443*F2443)</f>
        <v/>
      </c>
      <c r="W2443" s="58">
        <f>IF(F2443&lt;=12,"0-12 mo",IF(F2443&lt;=24,"13-24 mo",IF(F2443&lt;=48,"25-48 mo","49+ mo")))</f>
        <v/>
      </c>
      <c r="X2443" s="58">
        <f>IF(S2443&lt;=35.5,"Q1 Low",IF(S2443&lt;=70.35,"Q2 Mid-Low",IF(S2443&lt;=89.85,"Q3 Mid-High","Q4 High")))</f>
        <v/>
      </c>
      <c r="Y2443" s="58">
        <f>IF(U2443="Yes",1,0)</f>
        <v/>
      </c>
      <c r="Z2443" s="58">
        <f>IF(P2443="Month-to-month",1,0)+IF(M2443="No",1,0)+IF(J2443="No",1,0)+IF(I2443="Fiber optic",1,0)+IF(Q2443="Yes",1,0)</f>
        <v/>
      </c>
    </row>
    <row r="2444" ht="15" customHeight="1" s="59">
      <c r="A2444" s="58" t="inlineStr">
        <is>
          <t>2205-YMZZJ</t>
        </is>
      </c>
      <c r="B2444" s="58" t="inlineStr">
        <is>
          <t>Male</t>
        </is>
      </c>
      <c r="C2444" s="58" t="n">
        <v>1</v>
      </c>
      <c r="D2444" s="58" t="inlineStr">
        <is>
          <t>No</t>
        </is>
      </c>
      <c r="E2444" s="58" t="inlineStr">
        <is>
          <t>No</t>
        </is>
      </c>
      <c r="F2444" s="58" t="n">
        <v>7</v>
      </c>
      <c r="G2444" s="58" t="inlineStr">
        <is>
          <t>Yes</t>
        </is>
      </c>
      <c r="H2444" s="58" t="inlineStr">
        <is>
          <t>Yes</t>
        </is>
      </c>
      <c r="I2444" s="58" t="inlineStr">
        <is>
          <t>Fiber optic</t>
        </is>
      </c>
      <c r="J2444" s="58" t="inlineStr">
        <is>
          <t>No</t>
        </is>
      </c>
      <c r="K2444" s="58" t="inlineStr">
        <is>
          <t>No</t>
        </is>
      </c>
      <c r="L2444" s="58" t="inlineStr">
        <is>
          <t>No</t>
        </is>
      </c>
      <c r="M2444" s="58" t="inlineStr">
        <is>
          <t>No</t>
        </is>
      </c>
      <c r="N2444" s="58" t="inlineStr">
        <is>
          <t>Yes</t>
        </is>
      </c>
      <c r="O2444" s="58" t="inlineStr">
        <is>
          <t>No</t>
        </is>
      </c>
      <c r="P2444" s="58" t="inlineStr">
        <is>
          <t>Month-to-month</t>
        </is>
      </c>
      <c r="Q2444" s="58" t="inlineStr">
        <is>
          <t>Yes</t>
        </is>
      </c>
      <c r="R2444" s="58" t="inlineStr">
        <is>
          <t>Electronic check</t>
        </is>
      </c>
      <c r="S2444" s="123" t="n">
        <v>84.8</v>
      </c>
      <c r="T2444" s="58" t="inlineStr">
        <is>
          <t>546.95</t>
        </is>
      </c>
      <c r="U2444" s="58" t="inlineStr">
        <is>
          <t>Yes</t>
        </is>
      </c>
      <c r="V2444" s="123">
        <f>IFERROR(VALUE(TRIM(T2444)),S2444*F2444)</f>
        <v/>
      </c>
      <c r="W2444" s="58">
        <f>IF(F2444&lt;=12,"0-12 mo",IF(F2444&lt;=24,"13-24 mo",IF(F2444&lt;=48,"25-48 mo","49+ mo")))</f>
        <v/>
      </c>
      <c r="X2444" s="58">
        <f>IF(S2444&lt;=35.5,"Q1 Low",IF(S2444&lt;=70.35,"Q2 Mid-Low",IF(S2444&lt;=89.85,"Q3 Mid-High","Q4 High")))</f>
        <v/>
      </c>
      <c r="Y2444" s="58">
        <f>IF(U2444="Yes",1,0)</f>
        <v/>
      </c>
      <c r="Z2444" s="58">
        <f>IF(P2444="Month-to-month",1,0)+IF(M2444="No",1,0)+IF(J2444="No",1,0)+IF(I2444="Fiber optic",1,0)+IF(Q2444="Yes",1,0)</f>
        <v/>
      </c>
    </row>
    <row r="2445" ht="15" customHeight="1" s="59">
      <c r="A2445" s="58" t="inlineStr">
        <is>
          <t>9802-CAQUT</t>
        </is>
      </c>
      <c r="B2445" s="58" t="inlineStr">
        <is>
          <t>Female</t>
        </is>
      </c>
      <c r="C2445" s="58" t="n">
        <v>0</v>
      </c>
      <c r="D2445" s="58" t="inlineStr">
        <is>
          <t>Yes</t>
        </is>
      </c>
      <c r="E2445" s="58" t="inlineStr">
        <is>
          <t>Yes</t>
        </is>
      </c>
      <c r="F2445" s="58" t="n">
        <v>72</v>
      </c>
      <c r="G2445" s="58" t="inlineStr">
        <is>
          <t>Yes</t>
        </is>
      </c>
      <c r="H2445" s="58" t="inlineStr">
        <is>
          <t>Yes</t>
        </is>
      </c>
      <c r="I2445" s="58" t="inlineStr">
        <is>
          <t>Fiber optic</t>
        </is>
      </c>
      <c r="J2445" s="58" t="inlineStr">
        <is>
          <t>Yes</t>
        </is>
      </c>
      <c r="K2445" s="58" t="inlineStr">
        <is>
          <t>Yes</t>
        </is>
      </c>
      <c r="L2445" s="58" t="inlineStr">
        <is>
          <t>Yes</t>
        </is>
      </c>
      <c r="M2445" s="58" t="inlineStr">
        <is>
          <t>No</t>
        </is>
      </c>
      <c r="N2445" s="58" t="inlineStr">
        <is>
          <t>Yes</t>
        </is>
      </c>
      <c r="O2445" s="58" t="inlineStr">
        <is>
          <t>Yes</t>
        </is>
      </c>
      <c r="P2445" s="58" t="inlineStr">
        <is>
          <t>Two year</t>
        </is>
      </c>
      <c r="Q2445" s="58" t="inlineStr">
        <is>
          <t>No</t>
        </is>
      </c>
      <c r="R2445" s="58" t="inlineStr">
        <is>
          <t>Credit card (automatic)</t>
        </is>
      </c>
      <c r="S2445" s="123" t="n">
        <v>109.55</v>
      </c>
      <c r="T2445" s="58" t="inlineStr">
        <is>
          <t>7887.25</t>
        </is>
      </c>
      <c r="U2445" s="58" t="inlineStr">
        <is>
          <t>No</t>
        </is>
      </c>
      <c r="V2445" s="123">
        <f>IFERROR(VALUE(TRIM(T2445)),S2445*F2445)</f>
        <v/>
      </c>
      <c r="W2445" s="58">
        <f>IF(F2445&lt;=12,"0-12 mo",IF(F2445&lt;=24,"13-24 mo",IF(F2445&lt;=48,"25-48 mo","49+ mo")))</f>
        <v/>
      </c>
      <c r="X2445" s="58">
        <f>IF(S2445&lt;=35.5,"Q1 Low",IF(S2445&lt;=70.35,"Q2 Mid-Low",IF(S2445&lt;=89.85,"Q3 Mid-High","Q4 High")))</f>
        <v/>
      </c>
      <c r="Y2445" s="58">
        <f>IF(U2445="Yes",1,0)</f>
        <v/>
      </c>
      <c r="Z2445" s="58">
        <f>IF(P2445="Month-to-month",1,0)+IF(M2445="No",1,0)+IF(J2445="No",1,0)+IF(I2445="Fiber optic",1,0)+IF(Q2445="Yes",1,0)</f>
        <v/>
      </c>
    </row>
    <row r="2446" ht="15" customHeight="1" s="59">
      <c r="A2446" s="58" t="inlineStr">
        <is>
          <t>1254-IZEYF</t>
        </is>
      </c>
      <c r="B2446" s="58" t="inlineStr">
        <is>
          <t>Female</t>
        </is>
      </c>
      <c r="C2446" s="58" t="n">
        <v>1</v>
      </c>
      <c r="D2446" s="58" t="inlineStr">
        <is>
          <t>No</t>
        </is>
      </c>
      <c r="E2446" s="58" t="inlineStr">
        <is>
          <t>No</t>
        </is>
      </c>
      <c r="F2446" s="58" t="n">
        <v>31</v>
      </c>
      <c r="G2446" s="58" t="inlineStr">
        <is>
          <t>Yes</t>
        </is>
      </c>
      <c r="H2446" s="58" t="inlineStr">
        <is>
          <t>Yes</t>
        </is>
      </c>
      <c r="I2446" s="58" t="inlineStr">
        <is>
          <t>Fiber optic</t>
        </is>
      </c>
      <c r="J2446" s="58" t="inlineStr">
        <is>
          <t>No</t>
        </is>
      </c>
      <c r="K2446" s="58" t="inlineStr">
        <is>
          <t>Yes</t>
        </is>
      </c>
      <c r="L2446" s="58" t="inlineStr">
        <is>
          <t>No</t>
        </is>
      </c>
      <c r="M2446" s="58" t="inlineStr">
        <is>
          <t>No</t>
        </is>
      </c>
      <c r="N2446" s="58" t="inlineStr">
        <is>
          <t>Yes</t>
        </is>
      </c>
      <c r="O2446" s="58" t="inlineStr">
        <is>
          <t>Yes</t>
        </is>
      </c>
      <c r="P2446" s="58" t="inlineStr">
        <is>
          <t>Month-to-month</t>
        </is>
      </c>
      <c r="Q2446" s="58" t="inlineStr">
        <is>
          <t>Yes</t>
        </is>
      </c>
      <c r="R2446" s="58" t="inlineStr">
        <is>
          <t>Electronic check</t>
        </is>
      </c>
      <c r="S2446" s="123" t="n">
        <v>99.95</v>
      </c>
      <c r="T2446" s="58" t="inlineStr">
        <is>
          <t>3186.65</t>
        </is>
      </c>
      <c r="U2446" s="58" t="inlineStr">
        <is>
          <t>Yes</t>
        </is>
      </c>
      <c r="V2446" s="123">
        <f>IFERROR(VALUE(TRIM(T2446)),S2446*F2446)</f>
        <v/>
      </c>
      <c r="W2446" s="58">
        <f>IF(F2446&lt;=12,"0-12 mo",IF(F2446&lt;=24,"13-24 mo",IF(F2446&lt;=48,"25-48 mo","49+ mo")))</f>
        <v/>
      </c>
      <c r="X2446" s="58">
        <f>IF(S2446&lt;=35.5,"Q1 Low",IF(S2446&lt;=70.35,"Q2 Mid-Low",IF(S2446&lt;=89.85,"Q3 Mid-High","Q4 High")))</f>
        <v/>
      </c>
      <c r="Y2446" s="58">
        <f>IF(U2446="Yes",1,0)</f>
        <v/>
      </c>
      <c r="Z2446" s="58">
        <f>IF(P2446="Month-to-month",1,0)+IF(M2446="No",1,0)+IF(J2446="No",1,0)+IF(I2446="Fiber optic",1,0)+IF(Q2446="Yes",1,0)</f>
        <v/>
      </c>
    </row>
    <row r="2447" ht="15" customHeight="1" s="59">
      <c r="A2447" s="58" t="inlineStr">
        <is>
          <t>0187-WZNAB</t>
        </is>
      </c>
      <c r="B2447" s="58" t="inlineStr">
        <is>
          <t>Female</t>
        </is>
      </c>
      <c r="C2447" s="58" t="n">
        <v>0</v>
      </c>
      <c r="D2447" s="58" t="inlineStr">
        <is>
          <t>Yes</t>
        </is>
      </c>
      <c r="E2447" s="58" t="inlineStr">
        <is>
          <t>Yes</t>
        </is>
      </c>
      <c r="F2447" s="58" t="n">
        <v>27</v>
      </c>
      <c r="G2447" s="58" t="inlineStr">
        <is>
          <t>Yes</t>
        </is>
      </c>
      <c r="H2447" s="58" t="inlineStr">
        <is>
          <t>No</t>
        </is>
      </c>
      <c r="I2447" s="58" t="inlineStr">
        <is>
          <t>Fiber optic</t>
        </is>
      </c>
      <c r="J2447" s="58" t="inlineStr">
        <is>
          <t>Yes</t>
        </is>
      </c>
      <c r="K2447" s="58" t="inlineStr">
        <is>
          <t>No</t>
        </is>
      </c>
      <c r="L2447" s="58" t="inlineStr">
        <is>
          <t>No</t>
        </is>
      </c>
      <c r="M2447" s="58" t="inlineStr">
        <is>
          <t>No</t>
        </is>
      </c>
      <c r="N2447" s="58" t="inlineStr">
        <is>
          <t>No</t>
        </is>
      </c>
      <c r="O2447" s="58" t="inlineStr">
        <is>
          <t>No</t>
        </is>
      </c>
      <c r="P2447" s="58" t="inlineStr">
        <is>
          <t>Month-to-month</t>
        </is>
      </c>
      <c r="Q2447" s="58" t="inlineStr">
        <is>
          <t>No</t>
        </is>
      </c>
      <c r="R2447" s="58" t="inlineStr">
        <is>
          <t>Mailed check</t>
        </is>
      </c>
      <c r="S2447" s="123" t="n">
        <v>74.40000000000001</v>
      </c>
      <c r="T2447" s="58" t="inlineStr">
        <is>
          <t>1972.35</t>
        </is>
      </c>
      <c r="U2447" s="58" t="inlineStr">
        <is>
          <t>No</t>
        </is>
      </c>
      <c r="V2447" s="123">
        <f>IFERROR(VALUE(TRIM(T2447)),S2447*F2447)</f>
        <v/>
      </c>
      <c r="W2447" s="58">
        <f>IF(F2447&lt;=12,"0-12 mo",IF(F2447&lt;=24,"13-24 mo",IF(F2447&lt;=48,"25-48 mo","49+ mo")))</f>
        <v/>
      </c>
      <c r="X2447" s="58">
        <f>IF(S2447&lt;=35.5,"Q1 Low",IF(S2447&lt;=70.35,"Q2 Mid-Low",IF(S2447&lt;=89.85,"Q3 Mid-High","Q4 High")))</f>
        <v/>
      </c>
      <c r="Y2447" s="58">
        <f>IF(U2447="Yes",1,0)</f>
        <v/>
      </c>
      <c r="Z2447" s="58">
        <f>IF(P2447="Month-to-month",1,0)+IF(M2447="No",1,0)+IF(J2447="No",1,0)+IF(I2447="Fiber optic",1,0)+IF(Q2447="Yes",1,0)</f>
        <v/>
      </c>
    </row>
    <row r="2448" ht="15" customHeight="1" s="59">
      <c r="A2448" s="58" t="inlineStr">
        <is>
          <t>9492-TOKRI</t>
        </is>
      </c>
      <c r="B2448" s="58" t="inlineStr">
        <is>
          <t>Female</t>
        </is>
      </c>
      <c r="C2448" s="58" t="n">
        <v>0</v>
      </c>
      <c r="D2448" s="58" t="inlineStr">
        <is>
          <t>No</t>
        </is>
      </c>
      <c r="E2448" s="58" t="inlineStr">
        <is>
          <t>No</t>
        </is>
      </c>
      <c r="F2448" s="58" t="n">
        <v>18</v>
      </c>
      <c r="G2448" s="58" t="inlineStr">
        <is>
          <t>Yes</t>
        </is>
      </c>
      <c r="H2448" s="58" t="inlineStr">
        <is>
          <t>Yes</t>
        </is>
      </c>
      <c r="I2448" s="58" t="inlineStr">
        <is>
          <t>Fiber optic</t>
        </is>
      </c>
      <c r="J2448" s="58" t="inlineStr">
        <is>
          <t>No</t>
        </is>
      </c>
      <c r="K2448" s="58" t="inlineStr">
        <is>
          <t>Yes</t>
        </is>
      </c>
      <c r="L2448" s="58" t="inlineStr">
        <is>
          <t>No</t>
        </is>
      </c>
      <c r="M2448" s="58" t="inlineStr">
        <is>
          <t>No</t>
        </is>
      </c>
      <c r="N2448" s="58" t="inlineStr">
        <is>
          <t>Yes</t>
        </is>
      </c>
      <c r="O2448" s="58" t="inlineStr">
        <is>
          <t>No</t>
        </is>
      </c>
      <c r="P2448" s="58" t="inlineStr">
        <is>
          <t>Month-to-month</t>
        </is>
      </c>
      <c r="Q2448" s="58" t="inlineStr">
        <is>
          <t>Yes</t>
        </is>
      </c>
      <c r="R2448" s="58" t="inlineStr">
        <is>
          <t>Credit card (automatic)</t>
        </is>
      </c>
      <c r="S2448" s="123" t="n">
        <v>90</v>
      </c>
      <c r="T2448" s="58" t="inlineStr">
        <is>
          <t>1527.35</t>
        </is>
      </c>
      <c r="U2448" s="58" t="inlineStr">
        <is>
          <t>Yes</t>
        </is>
      </c>
      <c r="V2448" s="123">
        <f>IFERROR(VALUE(TRIM(T2448)),S2448*F2448)</f>
        <v/>
      </c>
      <c r="W2448" s="58">
        <f>IF(F2448&lt;=12,"0-12 mo",IF(F2448&lt;=24,"13-24 mo",IF(F2448&lt;=48,"25-48 mo","49+ mo")))</f>
        <v/>
      </c>
      <c r="X2448" s="58">
        <f>IF(S2448&lt;=35.5,"Q1 Low",IF(S2448&lt;=70.35,"Q2 Mid-Low",IF(S2448&lt;=89.85,"Q3 Mid-High","Q4 High")))</f>
        <v/>
      </c>
      <c r="Y2448" s="58">
        <f>IF(U2448="Yes",1,0)</f>
        <v/>
      </c>
      <c r="Z2448" s="58">
        <f>IF(P2448="Month-to-month",1,0)+IF(M2448="No",1,0)+IF(J2448="No",1,0)+IF(I2448="Fiber optic",1,0)+IF(Q2448="Yes",1,0)</f>
        <v/>
      </c>
    </row>
    <row r="2449" ht="15" customHeight="1" s="59">
      <c r="A2449" s="58" t="inlineStr">
        <is>
          <t>1475-VWVDO</t>
        </is>
      </c>
      <c r="B2449" s="58" t="inlineStr">
        <is>
          <t>Male</t>
        </is>
      </c>
      <c r="C2449" s="58" t="n">
        <v>0</v>
      </c>
      <c r="D2449" s="58" t="inlineStr">
        <is>
          <t>No</t>
        </is>
      </c>
      <c r="E2449" s="58" t="inlineStr">
        <is>
          <t>No</t>
        </is>
      </c>
      <c r="F2449" s="58" t="n">
        <v>7</v>
      </c>
      <c r="G2449" s="58" t="inlineStr">
        <is>
          <t>Yes</t>
        </is>
      </c>
      <c r="H2449" s="58" t="inlineStr">
        <is>
          <t>No</t>
        </is>
      </c>
      <c r="I2449" s="58" t="inlineStr">
        <is>
          <t>Fiber optic</t>
        </is>
      </c>
      <c r="J2449" s="58" t="inlineStr">
        <is>
          <t>No</t>
        </is>
      </c>
      <c r="K2449" s="58" t="inlineStr">
        <is>
          <t>No</t>
        </is>
      </c>
      <c r="L2449" s="58" t="inlineStr">
        <is>
          <t>Yes</t>
        </is>
      </c>
      <c r="M2449" s="58" t="inlineStr">
        <is>
          <t>No</t>
        </is>
      </c>
      <c r="N2449" s="58" t="inlineStr">
        <is>
          <t>No</t>
        </is>
      </c>
      <c r="O2449" s="58" t="inlineStr">
        <is>
          <t>No</t>
        </is>
      </c>
      <c r="P2449" s="58" t="inlineStr">
        <is>
          <t>Month-to-month</t>
        </is>
      </c>
      <c r="Q2449" s="58" t="inlineStr">
        <is>
          <t>Yes</t>
        </is>
      </c>
      <c r="R2449" s="58" t="inlineStr">
        <is>
          <t>Electronic check</t>
        </is>
      </c>
      <c r="S2449" s="123" t="n">
        <v>74.90000000000001</v>
      </c>
      <c r="T2449" s="58" t="inlineStr">
        <is>
          <t>490.55</t>
        </is>
      </c>
      <c r="U2449" s="58" t="inlineStr">
        <is>
          <t>No</t>
        </is>
      </c>
      <c r="V2449" s="123">
        <f>IFERROR(VALUE(TRIM(T2449)),S2449*F2449)</f>
        <v/>
      </c>
      <c r="W2449" s="58">
        <f>IF(F2449&lt;=12,"0-12 mo",IF(F2449&lt;=24,"13-24 mo",IF(F2449&lt;=48,"25-48 mo","49+ mo")))</f>
        <v/>
      </c>
      <c r="X2449" s="58">
        <f>IF(S2449&lt;=35.5,"Q1 Low",IF(S2449&lt;=70.35,"Q2 Mid-Low",IF(S2449&lt;=89.85,"Q3 Mid-High","Q4 High")))</f>
        <v/>
      </c>
      <c r="Y2449" s="58">
        <f>IF(U2449="Yes",1,0)</f>
        <v/>
      </c>
      <c r="Z2449" s="58">
        <f>IF(P2449="Month-to-month",1,0)+IF(M2449="No",1,0)+IF(J2449="No",1,0)+IF(I2449="Fiber optic",1,0)+IF(Q2449="Yes",1,0)</f>
        <v/>
      </c>
    </row>
    <row r="2450" ht="15" customHeight="1" s="59">
      <c r="A2450" s="58" t="inlineStr">
        <is>
          <t>9221-OTIVJ</t>
        </is>
      </c>
      <c r="B2450" s="58" t="inlineStr">
        <is>
          <t>Female</t>
        </is>
      </c>
      <c r="C2450" s="58" t="n">
        <v>1</v>
      </c>
      <c r="D2450" s="58" t="inlineStr">
        <is>
          <t>No</t>
        </is>
      </c>
      <c r="E2450" s="58" t="inlineStr">
        <is>
          <t>No</t>
        </is>
      </c>
      <c r="F2450" s="58" t="n">
        <v>14</v>
      </c>
      <c r="G2450" s="58" t="inlineStr">
        <is>
          <t>Yes</t>
        </is>
      </c>
      <c r="H2450" s="58" t="inlineStr">
        <is>
          <t>Yes</t>
        </is>
      </c>
      <c r="I2450" s="58" t="inlineStr">
        <is>
          <t>Fiber optic</t>
        </is>
      </c>
      <c r="J2450" s="58" t="inlineStr">
        <is>
          <t>No</t>
        </is>
      </c>
      <c r="K2450" s="58" t="inlineStr">
        <is>
          <t>Yes</t>
        </is>
      </c>
      <c r="L2450" s="58" t="inlineStr">
        <is>
          <t>Yes</t>
        </is>
      </c>
      <c r="M2450" s="58" t="inlineStr">
        <is>
          <t>No</t>
        </is>
      </c>
      <c r="N2450" s="58" t="inlineStr">
        <is>
          <t>Yes</t>
        </is>
      </c>
      <c r="O2450" s="58" t="inlineStr">
        <is>
          <t>Yes</t>
        </is>
      </c>
      <c r="P2450" s="58" t="inlineStr">
        <is>
          <t>Month-to-month</t>
        </is>
      </c>
      <c r="Q2450" s="58" t="inlineStr">
        <is>
          <t>Yes</t>
        </is>
      </c>
      <c r="R2450" s="58" t="inlineStr">
        <is>
          <t>Electronic check</t>
        </is>
      </c>
      <c r="S2450" s="123" t="n">
        <v>104.85</v>
      </c>
      <c r="T2450" s="58" t="inlineStr">
        <is>
          <t>1531.4</t>
        </is>
      </c>
      <c r="U2450" s="58" t="inlineStr">
        <is>
          <t>Yes</t>
        </is>
      </c>
      <c r="V2450" s="123">
        <f>IFERROR(VALUE(TRIM(T2450)),S2450*F2450)</f>
        <v/>
      </c>
      <c r="W2450" s="58">
        <f>IF(F2450&lt;=12,"0-12 mo",IF(F2450&lt;=24,"13-24 mo",IF(F2450&lt;=48,"25-48 mo","49+ mo")))</f>
        <v/>
      </c>
      <c r="X2450" s="58">
        <f>IF(S2450&lt;=35.5,"Q1 Low",IF(S2450&lt;=70.35,"Q2 Mid-Low",IF(S2450&lt;=89.85,"Q3 Mid-High","Q4 High")))</f>
        <v/>
      </c>
      <c r="Y2450" s="58">
        <f>IF(U2450="Yes",1,0)</f>
        <v/>
      </c>
      <c r="Z2450" s="58">
        <f>IF(P2450="Month-to-month",1,0)+IF(M2450="No",1,0)+IF(J2450="No",1,0)+IF(I2450="Fiber optic",1,0)+IF(Q2450="Yes",1,0)</f>
        <v/>
      </c>
    </row>
    <row r="2451" ht="15" customHeight="1" s="59">
      <c r="A2451" s="58" t="inlineStr">
        <is>
          <t>1357-MVDOZ</t>
        </is>
      </c>
      <c r="B2451" s="58" t="inlineStr">
        <is>
          <t>Male</t>
        </is>
      </c>
      <c r="C2451" s="58" t="n">
        <v>0</v>
      </c>
      <c r="D2451" s="58" t="inlineStr">
        <is>
          <t>Yes</t>
        </is>
      </c>
      <c r="E2451" s="58" t="inlineStr">
        <is>
          <t>Yes</t>
        </is>
      </c>
      <c r="F2451" s="58" t="n">
        <v>11</v>
      </c>
      <c r="G2451" s="58" t="inlineStr">
        <is>
          <t>Yes</t>
        </is>
      </c>
      <c r="H2451" s="58" t="inlineStr">
        <is>
          <t>No</t>
        </is>
      </c>
      <c r="I2451" s="58" t="inlineStr">
        <is>
          <t>DSL</t>
        </is>
      </c>
      <c r="J2451" s="58" t="inlineStr">
        <is>
          <t>No</t>
        </is>
      </c>
      <c r="K2451" s="58" t="inlineStr">
        <is>
          <t>No</t>
        </is>
      </c>
      <c r="L2451" s="58" t="inlineStr">
        <is>
          <t>Yes</t>
        </is>
      </c>
      <c r="M2451" s="58" t="inlineStr">
        <is>
          <t>No</t>
        </is>
      </c>
      <c r="N2451" s="58" t="inlineStr">
        <is>
          <t>Yes</t>
        </is>
      </c>
      <c r="O2451" s="58" t="inlineStr">
        <is>
          <t>No</t>
        </is>
      </c>
      <c r="P2451" s="58" t="inlineStr">
        <is>
          <t>Month-to-month</t>
        </is>
      </c>
      <c r="Q2451" s="58" t="inlineStr">
        <is>
          <t>Yes</t>
        </is>
      </c>
      <c r="R2451" s="58" t="inlineStr">
        <is>
          <t>Bank transfer (automatic)</t>
        </is>
      </c>
      <c r="S2451" s="123" t="n">
        <v>59.65</v>
      </c>
      <c r="T2451" s="58" t="inlineStr">
        <is>
          <t>683.25</t>
        </is>
      </c>
      <c r="U2451" s="58" t="inlineStr">
        <is>
          <t>No</t>
        </is>
      </c>
      <c r="V2451" s="123">
        <f>IFERROR(VALUE(TRIM(T2451)),S2451*F2451)</f>
        <v/>
      </c>
      <c r="W2451" s="58">
        <f>IF(F2451&lt;=12,"0-12 mo",IF(F2451&lt;=24,"13-24 mo",IF(F2451&lt;=48,"25-48 mo","49+ mo")))</f>
        <v/>
      </c>
      <c r="X2451" s="58">
        <f>IF(S2451&lt;=35.5,"Q1 Low",IF(S2451&lt;=70.35,"Q2 Mid-Low",IF(S2451&lt;=89.85,"Q3 Mid-High","Q4 High")))</f>
        <v/>
      </c>
      <c r="Y2451" s="58">
        <f>IF(U2451="Yes",1,0)</f>
        <v/>
      </c>
      <c r="Z2451" s="58">
        <f>IF(P2451="Month-to-month",1,0)+IF(M2451="No",1,0)+IF(J2451="No",1,0)+IF(I2451="Fiber optic",1,0)+IF(Q2451="Yes",1,0)</f>
        <v/>
      </c>
    </row>
    <row r="2452" ht="15" customHeight="1" s="59">
      <c r="A2452" s="58" t="inlineStr">
        <is>
          <t>7602-MVRMB</t>
        </is>
      </c>
      <c r="B2452" s="58" t="inlineStr">
        <is>
          <t>Female</t>
        </is>
      </c>
      <c r="C2452" s="58" t="n">
        <v>0</v>
      </c>
      <c r="D2452" s="58" t="inlineStr">
        <is>
          <t>Yes</t>
        </is>
      </c>
      <c r="E2452" s="58" t="inlineStr">
        <is>
          <t>Yes</t>
        </is>
      </c>
      <c r="F2452" s="58" t="n">
        <v>72</v>
      </c>
      <c r="G2452" s="58" t="inlineStr">
        <is>
          <t>Yes</t>
        </is>
      </c>
      <c r="H2452" s="58" t="inlineStr">
        <is>
          <t>Yes</t>
        </is>
      </c>
      <c r="I2452" s="58" t="inlineStr">
        <is>
          <t>Fiber optic</t>
        </is>
      </c>
      <c r="J2452" s="58" t="inlineStr">
        <is>
          <t>Yes</t>
        </is>
      </c>
      <c r="K2452" s="58" t="inlineStr">
        <is>
          <t>No</t>
        </is>
      </c>
      <c r="L2452" s="58" t="inlineStr">
        <is>
          <t>Yes</t>
        </is>
      </c>
      <c r="M2452" s="58" t="inlineStr">
        <is>
          <t>Yes</t>
        </is>
      </c>
      <c r="N2452" s="58" t="inlineStr">
        <is>
          <t>Yes</t>
        </is>
      </c>
      <c r="O2452" s="58" t="inlineStr">
        <is>
          <t>Yes</t>
        </is>
      </c>
      <c r="P2452" s="58" t="inlineStr">
        <is>
          <t>Two year</t>
        </is>
      </c>
      <c r="Q2452" s="58" t="inlineStr">
        <is>
          <t>Yes</t>
        </is>
      </c>
      <c r="R2452" s="58" t="inlineStr">
        <is>
          <t>Bank transfer (automatic)</t>
        </is>
      </c>
      <c r="S2452" s="123" t="n">
        <v>110.45</v>
      </c>
      <c r="T2452" s="58" t="inlineStr">
        <is>
          <t>8058.85</t>
        </is>
      </c>
      <c r="U2452" s="58" t="inlineStr">
        <is>
          <t>No</t>
        </is>
      </c>
      <c r="V2452" s="123">
        <f>IFERROR(VALUE(TRIM(T2452)),S2452*F2452)</f>
        <v/>
      </c>
      <c r="W2452" s="58">
        <f>IF(F2452&lt;=12,"0-12 mo",IF(F2452&lt;=24,"13-24 mo",IF(F2452&lt;=48,"25-48 mo","49+ mo")))</f>
        <v/>
      </c>
      <c r="X2452" s="58">
        <f>IF(S2452&lt;=35.5,"Q1 Low",IF(S2452&lt;=70.35,"Q2 Mid-Low",IF(S2452&lt;=89.85,"Q3 Mid-High","Q4 High")))</f>
        <v/>
      </c>
      <c r="Y2452" s="58">
        <f>IF(U2452="Yes",1,0)</f>
        <v/>
      </c>
      <c r="Z2452" s="58">
        <f>IF(P2452="Month-to-month",1,0)+IF(M2452="No",1,0)+IF(J2452="No",1,0)+IF(I2452="Fiber optic",1,0)+IF(Q2452="Yes",1,0)</f>
        <v/>
      </c>
    </row>
    <row r="2453" ht="15" customHeight="1" s="59">
      <c r="A2453" s="58" t="inlineStr">
        <is>
          <t>3325-FUYCG</t>
        </is>
      </c>
      <c r="B2453" s="58" t="inlineStr">
        <is>
          <t>Male</t>
        </is>
      </c>
      <c r="C2453" s="58" t="n">
        <v>0</v>
      </c>
      <c r="D2453" s="58" t="inlineStr">
        <is>
          <t>Yes</t>
        </is>
      </c>
      <c r="E2453" s="58" t="inlineStr">
        <is>
          <t>Yes</t>
        </is>
      </c>
      <c r="F2453" s="58" t="n">
        <v>28</v>
      </c>
      <c r="G2453" s="58" t="inlineStr">
        <is>
          <t>Yes</t>
        </is>
      </c>
      <c r="H2453" s="58" t="inlineStr">
        <is>
          <t>Yes</t>
        </is>
      </c>
      <c r="I2453" s="58" t="inlineStr">
        <is>
          <t>Fiber optic</t>
        </is>
      </c>
      <c r="J2453" s="58" t="inlineStr">
        <is>
          <t>Yes</t>
        </is>
      </c>
      <c r="K2453" s="58" t="inlineStr">
        <is>
          <t>Yes</t>
        </is>
      </c>
      <c r="L2453" s="58" t="inlineStr">
        <is>
          <t>No</t>
        </is>
      </c>
      <c r="M2453" s="58" t="inlineStr">
        <is>
          <t>No</t>
        </is>
      </c>
      <c r="N2453" s="58" t="inlineStr">
        <is>
          <t>Yes</t>
        </is>
      </c>
      <c r="O2453" s="58" t="inlineStr">
        <is>
          <t>Yes</t>
        </is>
      </c>
      <c r="P2453" s="58" t="inlineStr">
        <is>
          <t>One year</t>
        </is>
      </c>
      <c r="Q2453" s="58" t="inlineStr">
        <is>
          <t>No</t>
        </is>
      </c>
      <c r="R2453" s="58" t="inlineStr">
        <is>
          <t>Electronic check</t>
        </is>
      </c>
      <c r="S2453" s="123" t="n">
        <v>106.1</v>
      </c>
      <c r="T2453" s="58" t="inlineStr">
        <is>
          <t>2847.4</t>
        </is>
      </c>
      <c r="U2453" s="58" t="inlineStr">
        <is>
          <t>Yes</t>
        </is>
      </c>
      <c r="V2453" s="123">
        <f>IFERROR(VALUE(TRIM(T2453)),S2453*F2453)</f>
        <v/>
      </c>
      <c r="W2453" s="58">
        <f>IF(F2453&lt;=12,"0-12 mo",IF(F2453&lt;=24,"13-24 mo",IF(F2453&lt;=48,"25-48 mo","49+ mo")))</f>
        <v/>
      </c>
      <c r="X2453" s="58">
        <f>IF(S2453&lt;=35.5,"Q1 Low",IF(S2453&lt;=70.35,"Q2 Mid-Low",IF(S2453&lt;=89.85,"Q3 Mid-High","Q4 High")))</f>
        <v/>
      </c>
      <c r="Y2453" s="58">
        <f>IF(U2453="Yes",1,0)</f>
        <v/>
      </c>
      <c r="Z2453" s="58">
        <f>IF(P2453="Month-to-month",1,0)+IF(M2453="No",1,0)+IF(J2453="No",1,0)+IF(I2453="Fiber optic",1,0)+IF(Q2453="Yes",1,0)</f>
        <v/>
      </c>
    </row>
    <row r="2454" ht="15" customHeight="1" s="59">
      <c r="A2454" s="58" t="inlineStr">
        <is>
          <t>5908-QMGOE</t>
        </is>
      </c>
      <c r="B2454" s="58" t="inlineStr">
        <is>
          <t>Male</t>
        </is>
      </c>
      <c r="C2454" s="58" t="n">
        <v>1</v>
      </c>
      <c r="D2454" s="58" t="inlineStr">
        <is>
          <t>No</t>
        </is>
      </c>
      <c r="E2454" s="58" t="inlineStr">
        <is>
          <t>No</t>
        </is>
      </c>
      <c r="F2454" s="58" t="n">
        <v>15</v>
      </c>
      <c r="G2454" s="58" t="inlineStr">
        <is>
          <t>Yes</t>
        </is>
      </c>
      <c r="H2454" s="58" t="inlineStr">
        <is>
          <t>Yes</t>
        </is>
      </c>
      <c r="I2454" s="58" t="inlineStr">
        <is>
          <t>Fiber optic</t>
        </is>
      </c>
      <c r="J2454" s="58" t="inlineStr">
        <is>
          <t>No</t>
        </is>
      </c>
      <c r="K2454" s="58" t="inlineStr">
        <is>
          <t>No</t>
        </is>
      </c>
      <c r="L2454" s="58" t="inlineStr">
        <is>
          <t>No</t>
        </is>
      </c>
      <c r="M2454" s="58" t="inlineStr">
        <is>
          <t>No</t>
        </is>
      </c>
      <c r="N2454" s="58" t="inlineStr">
        <is>
          <t>No</t>
        </is>
      </c>
      <c r="O2454" s="58" t="inlineStr">
        <is>
          <t>No</t>
        </is>
      </c>
      <c r="P2454" s="58" t="inlineStr">
        <is>
          <t>Month-to-month</t>
        </is>
      </c>
      <c r="Q2454" s="58" t="inlineStr">
        <is>
          <t>Yes</t>
        </is>
      </c>
      <c r="R2454" s="58" t="inlineStr">
        <is>
          <t>Credit card (automatic)</t>
        </is>
      </c>
      <c r="S2454" s="123" t="n">
        <v>74.2</v>
      </c>
      <c r="T2454" s="58" t="inlineStr">
        <is>
          <t>1133.9</t>
        </is>
      </c>
      <c r="U2454" s="58" t="inlineStr">
        <is>
          <t>Yes</t>
        </is>
      </c>
      <c r="V2454" s="123">
        <f>IFERROR(VALUE(TRIM(T2454)),S2454*F2454)</f>
        <v/>
      </c>
      <c r="W2454" s="58">
        <f>IF(F2454&lt;=12,"0-12 mo",IF(F2454&lt;=24,"13-24 mo",IF(F2454&lt;=48,"25-48 mo","49+ mo")))</f>
        <v/>
      </c>
      <c r="X2454" s="58">
        <f>IF(S2454&lt;=35.5,"Q1 Low",IF(S2454&lt;=70.35,"Q2 Mid-Low",IF(S2454&lt;=89.85,"Q3 Mid-High","Q4 High")))</f>
        <v/>
      </c>
      <c r="Y2454" s="58">
        <f>IF(U2454="Yes",1,0)</f>
        <v/>
      </c>
      <c r="Z2454" s="58">
        <f>IF(P2454="Month-to-month",1,0)+IF(M2454="No",1,0)+IF(J2454="No",1,0)+IF(I2454="Fiber optic",1,0)+IF(Q2454="Yes",1,0)</f>
        <v/>
      </c>
    </row>
    <row r="2455" ht="15" customHeight="1" s="59">
      <c r="A2455" s="58" t="inlineStr">
        <is>
          <t>1197-BVMVG</t>
        </is>
      </c>
      <c r="B2455" s="58" t="inlineStr">
        <is>
          <t>Female</t>
        </is>
      </c>
      <c r="C2455" s="58" t="n">
        <v>1</v>
      </c>
      <c r="D2455" s="58" t="inlineStr">
        <is>
          <t>No</t>
        </is>
      </c>
      <c r="E2455" s="58" t="inlineStr">
        <is>
          <t>No</t>
        </is>
      </c>
      <c r="F2455" s="58" t="n">
        <v>4</v>
      </c>
      <c r="G2455" s="58" t="inlineStr">
        <is>
          <t>Yes</t>
        </is>
      </c>
      <c r="H2455" s="58" t="inlineStr">
        <is>
          <t>Yes</t>
        </is>
      </c>
      <c r="I2455" s="58" t="inlineStr">
        <is>
          <t>Fiber optic</t>
        </is>
      </c>
      <c r="J2455" s="58" t="inlineStr">
        <is>
          <t>No</t>
        </is>
      </c>
      <c r="K2455" s="58" t="inlineStr">
        <is>
          <t>No</t>
        </is>
      </c>
      <c r="L2455" s="58" t="inlineStr">
        <is>
          <t>No</t>
        </is>
      </c>
      <c r="M2455" s="58" t="inlineStr">
        <is>
          <t>No</t>
        </is>
      </c>
      <c r="N2455" s="58" t="inlineStr">
        <is>
          <t>No</t>
        </is>
      </c>
      <c r="O2455" s="58" t="inlineStr">
        <is>
          <t>No</t>
        </is>
      </c>
      <c r="P2455" s="58" t="inlineStr">
        <is>
          <t>Month-to-month</t>
        </is>
      </c>
      <c r="Q2455" s="58" t="inlineStr">
        <is>
          <t>Yes</t>
        </is>
      </c>
      <c r="R2455" s="58" t="inlineStr">
        <is>
          <t>Electronic check</t>
        </is>
      </c>
      <c r="S2455" s="123" t="n">
        <v>74.45</v>
      </c>
      <c r="T2455" s="58" t="inlineStr">
        <is>
          <t>294.45</t>
        </is>
      </c>
      <c r="U2455" s="58" t="inlineStr">
        <is>
          <t>No</t>
        </is>
      </c>
      <c r="V2455" s="123">
        <f>IFERROR(VALUE(TRIM(T2455)),S2455*F2455)</f>
        <v/>
      </c>
      <c r="W2455" s="58">
        <f>IF(F2455&lt;=12,"0-12 mo",IF(F2455&lt;=24,"13-24 mo",IF(F2455&lt;=48,"25-48 mo","49+ mo")))</f>
        <v/>
      </c>
      <c r="X2455" s="58">
        <f>IF(S2455&lt;=35.5,"Q1 Low",IF(S2455&lt;=70.35,"Q2 Mid-Low",IF(S2455&lt;=89.85,"Q3 Mid-High","Q4 High")))</f>
        <v/>
      </c>
      <c r="Y2455" s="58">
        <f>IF(U2455="Yes",1,0)</f>
        <v/>
      </c>
      <c r="Z2455" s="58">
        <f>IF(P2455="Month-to-month",1,0)+IF(M2455="No",1,0)+IF(J2455="No",1,0)+IF(I2455="Fiber optic",1,0)+IF(Q2455="Yes",1,0)</f>
        <v/>
      </c>
    </row>
    <row r="2456" ht="15" customHeight="1" s="59">
      <c r="A2456" s="58" t="inlineStr">
        <is>
          <t>5406-KGRMX</t>
        </is>
      </c>
      <c r="B2456" s="58" t="inlineStr">
        <is>
          <t>Female</t>
        </is>
      </c>
      <c r="C2456" s="58" t="n">
        <v>0</v>
      </c>
      <c r="D2456" s="58" t="inlineStr">
        <is>
          <t>No</t>
        </is>
      </c>
      <c r="E2456" s="58" t="inlineStr">
        <is>
          <t>No</t>
        </is>
      </c>
      <c r="F2456" s="58" t="n">
        <v>71</v>
      </c>
      <c r="G2456" s="58" t="inlineStr">
        <is>
          <t>Yes</t>
        </is>
      </c>
      <c r="H2456" s="58" t="inlineStr">
        <is>
          <t>Yes</t>
        </is>
      </c>
      <c r="I2456" s="58" t="inlineStr">
        <is>
          <t>No</t>
        </is>
      </c>
      <c r="J2456" s="58" t="inlineStr">
        <is>
          <t>No internet service</t>
        </is>
      </c>
      <c r="K2456" s="58" t="inlineStr">
        <is>
          <t>No internet service</t>
        </is>
      </c>
      <c r="L2456" s="58" t="inlineStr">
        <is>
          <t>No internet service</t>
        </is>
      </c>
      <c r="M2456" s="58" t="inlineStr">
        <is>
          <t>No internet service</t>
        </is>
      </c>
      <c r="N2456" s="58" t="inlineStr">
        <is>
          <t>No internet service</t>
        </is>
      </c>
      <c r="O2456" s="58" t="inlineStr">
        <is>
          <t>No internet service</t>
        </is>
      </c>
      <c r="P2456" s="58" t="inlineStr">
        <is>
          <t>Two year</t>
        </is>
      </c>
      <c r="Q2456" s="58" t="inlineStr">
        <is>
          <t>No</t>
        </is>
      </c>
      <c r="R2456" s="58" t="inlineStr">
        <is>
          <t>Electronic check</t>
        </is>
      </c>
      <c r="S2456" s="123" t="n">
        <v>24.55</v>
      </c>
      <c r="T2456" s="58" t="inlineStr">
        <is>
          <t>1719.15</t>
        </is>
      </c>
      <c r="U2456" s="58" t="inlineStr">
        <is>
          <t>No</t>
        </is>
      </c>
      <c r="V2456" s="123">
        <f>IFERROR(VALUE(TRIM(T2456)),S2456*F2456)</f>
        <v/>
      </c>
      <c r="W2456" s="58">
        <f>IF(F2456&lt;=12,"0-12 mo",IF(F2456&lt;=24,"13-24 mo",IF(F2456&lt;=48,"25-48 mo","49+ mo")))</f>
        <v/>
      </c>
      <c r="X2456" s="58">
        <f>IF(S2456&lt;=35.5,"Q1 Low",IF(S2456&lt;=70.35,"Q2 Mid-Low",IF(S2456&lt;=89.85,"Q3 Mid-High","Q4 High")))</f>
        <v/>
      </c>
      <c r="Y2456" s="58">
        <f>IF(U2456="Yes",1,0)</f>
        <v/>
      </c>
      <c r="Z2456" s="58">
        <f>IF(P2456="Month-to-month",1,0)+IF(M2456="No",1,0)+IF(J2456="No",1,0)+IF(I2456="Fiber optic",1,0)+IF(Q2456="Yes",1,0)</f>
        <v/>
      </c>
    </row>
    <row r="2457" ht="15" customHeight="1" s="59">
      <c r="A2457" s="58" t="inlineStr">
        <is>
          <t>8481-YYXWG</t>
        </is>
      </c>
      <c r="B2457" s="58" t="inlineStr">
        <is>
          <t>Female</t>
        </is>
      </c>
      <c r="C2457" s="58" t="n">
        <v>0</v>
      </c>
      <c r="D2457" s="58" t="inlineStr">
        <is>
          <t>No</t>
        </is>
      </c>
      <c r="E2457" s="58" t="inlineStr">
        <is>
          <t>No</t>
        </is>
      </c>
      <c r="F2457" s="58" t="n">
        <v>5</v>
      </c>
      <c r="G2457" s="58" t="inlineStr">
        <is>
          <t>Yes</t>
        </is>
      </c>
      <c r="H2457" s="58" t="inlineStr">
        <is>
          <t>No</t>
        </is>
      </c>
      <c r="I2457" s="58" t="inlineStr">
        <is>
          <t>Fiber optic</t>
        </is>
      </c>
      <c r="J2457" s="58" t="inlineStr">
        <is>
          <t>No</t>
        </is>
      </c>
      <c r="K2457" s="58" t="inlineStr">
        <is>
          <t>Yes</t>
        </is>
      </c>
      <c r="L2457" s="58" t="inlineStr">
        <is>
          <t>No</t>
        </is>
      </c>
      <c r="M2457" s="58" t="inlineStr">
        <is>
          <t>Yes</t>
        </is>
      </c>
      <c r="N2457" s="58" t="inlineStr">
        <is>
          <t>No</t>
        </is>
      </c>
      <c r="O2457" s="58" t="inlineStr">
        <is>
          <t>Yes</t>
        </is>
      </c>
      <c r="P2457" s="58" t="inlineStr">
        <is>
          <t>Month-to-month</t>
        </is>
      </c>
      <c r="Q2457" s="58" t="inlineStr">
        <is>
          <t>Yes</t>
        </is>
      </c>
      <c r="R2457" s="58" t="inlineStr">
        <is>
          <t>Electronic check</t>
        </is>
      </c>
      <c r="S2457" s="123" t="n">
        <v>89.34999999999999</v>
      </c>
      <c r="T2457" s="58" t="inlineStr">
        <is>
          <t>461.7</t>
        </is>
      </c>
      <c r="U2457" s="58" t="inlineStr">
        <is>
          <t>Yes</t>
        </is>
      </c>
      <c r="V2457" s="123">
        <f>IFERROR(VALUE(TRIM(T2457)),S2457*F2457)</f>
        <v/>
      </c>
      <c r="W2457" s="58">
        <f>IF(F2457&lt;=12,"0-12 mo",IF(F2457&lt;=24,"13-24 mo",IF(F2457&lt;=48,"25-48 mo","49+ mo")))</f>
        <v/>
      </c>
      <c r="X2457" s="58">
        <f>IF(S2457&lt;=35.5,"Q1 Low",IF(S2457&lt;=70.35,"Q2 Mid-Low",IF(S2457&lt;=89.85,"Q3 Mid-High","Q4 High")))</f>
        <v/>
      </c>
      <c r="Y2457" s="58">
        <f>IF(U2457="Yes",1,0)</f>
        <v/>
      </c>
      <c r="Z2457" s="58">
        <f>IF(P2457="Month-to-month",1,0)+IF(M2457="No",1,0)+IF(J2457="No",1,0)+IF(I2457="Fiber optic",1,0)+IF(Q2457="Yes",1,0)</f>
        <v/>
      </c>
    </row>
    <row r="2458" ht="15" customHeight="1" s="59">
      <c r="A2458" s="58" t="inlineStr">
        <is>
          <t>5968-HYJRZ</t>
        </is>
      </c>
      <c r="B2458" s="58" t="inlineStr">
        <is>
          <t>Male</t>
        </is>
      </c>
      <c r="C2458" s="58" t="n">
        <v>0</v>
      </c>
      <c r="D2458" s="58" t="inlineStr">
        <is>
          <t>Yes</t>
        </is>
      </c>
      <c r="E2458" s="58" t="inlineStr">
        <is>
          <t>Yes</t>
        </is>
      </c>
      <c r="F2458" s="58" t="n">
        <v>47</v>
      </c>
      <c r="G2458" s="58" t="inlineStr">
        <is>
          <t>Yes</t>
        </is>
      </c>
      <c r="H2458" s="58" t="inlineStr">
        <is>
          <t>Yes</t>
        </is>
      </c>
      <c r="I2458" s="58" t="inlineStr">
        <is>
          <t>No</t>
        </is>
      </c>
      <c r="J2458" s="58" t="inlineStr">
        <is>
          <t>No internet service</t>
        </is>
      </c>
      <c r="K2458" s="58" t="inlineStr">
        <is>
          <t>No internet service</t>
        </is>
      </c>
      <c r="L2458" s="58" t="inlineStr">
        <is>
          <t>No internet service</t>
        </is>
      </c>
      <c r="M2458" s="58" t="inlineStr">
        <is>
          <t>No internet service</t>
        </is>
      </c>
      <c r="N2458" s="58" t="inlineStr">
        <is>
          <t>No internet service</t>
        </is>
      </c>
      <c r="O2458" s="58" t="inlineStr">
        <is>
          <t>No internet service</t>
        </is>
      </c>
      <c r="P2458" s="58" t="inlineStr">
        <is>
          <t>Two year</t>
        </is>
      </c>
      <c r="Q2458" s="58" t="inlineStr">
        <is>
          <t>No</t>
        </is>
      </c>
      <c r="R2458" s="58" t="inlineStr">
        <is>
          <t>Mailed check</t>
        </is>
      </c>
      <c r="S2458" s="123" t="n">
        <v>24.55</v>
      </c>
      <c r="T2458" s="58" t="inlineStr">
        <is>
          <t>1160.45</t>
        </is>
      </c>
      <c r="U2458" s="58" t="inlineStr">
        <is>
          <t>No</t>
        </is>
      </c>
      <c r="V2458" s="123">
        <f>IFERROR(VALUE(TRIM(T2458)),S2458*F2458)</f>
        <v/>
      </c>
      <c r="W2458" s="58">
        <f>IF(F2458&lt;=12,"0-12 mo",IF(F2458&lt;=24,"13-24 mo",IF(F2458&lt;=48,"25-48 mo","49+ mo")))</f>
        <v/>
      </c>
      <c r="X2458" s="58">
        <f>IF(S2458&lt;=35.5,"Q1 Low",IF(S2458&lt;=70.35,"Q2 Mid-Low",IF(S2458&lt;=89.85,"Q3 Mid-High","Q4 High")))</f>
        <v/>
      </c>
      <c r="Y2458" s="58">
        <f>IF(U2458="Yes",1,0)</f>
        <v/>
      </c>
      <c r="Z2458" s="58">
        <f>IF(P2458="Month-to-month",1,0)+IF(M2458="No",1,0)+IF(J2458="No",1,0)+IF(I2458="Fiber optic",1,0)+IF(Q2458="Yes",1,0)</f>
        <v/>
      </c>
    </row>
    <row r="2459" ht="15" customHeight="1" s="59">
      <c r="A2459" s="58" t="inlineStr">
        <is>
          <t>5198-EFNBM</t>
        </is>
      </c>
      <c r="B2459" s="58" t="inlineStr">
        <is>
          <t>Male</t>
        </is>
      </c>
      <c r="C2459" s="58" t="n">
        <v>1</v>
      </c>
      <c r="D2459" s="58" t="inlineStr">
        <is>
          <t>Yes</t>
        </is>
      </c>
      <c r="E2459" s="58" t="inlineStr">
        <is>
          <t>No</t>
        </is>
      </c>
      <c r="F2459" s="58" t="n">
        <v>57</v>
      </c>
      <c r="G2459" s="58" t="inlineStr">
        <is>
          <t>Yes</t>
        </is>
      </c>
      <c r="H2459" s="58" t="inlineStr">
        <is>
          <t>No</t>
        </is>
      </c>
      <c r="I2459" s="58" t="inlineStr">
        <is>
          <t>Fiber optic</t>
        </is>
      </c>
      <c r="J2459" s="58" t="inlineStr">
        <is>
          <t>No</t>
        </is>
      </c>
      <c r="K2459" s="58" t="inlineStr">
        <is>
          <t>Yes</t>
        </is>
      </c>
      <c r="L2459" s="58" t="inlineStr">
        <is>
          <t>Yes</t>
        </is>
      </c>
      <c r="M2459" s="58" t="inlineStr">
        <is>
          <t>No</t>
        </is>
      </c>
      <c r="N2459" s="58" t="inlineStr">
        <is>
          <t>Yes</t>
        </is>
      </c>
      <c r="O2459" s="58" t="inlineStr">
        <is>
          <t>No</t>
        </is>
      </c>
      <c r="P2459" s="58" t="inlineStr">
        <is>
          <t>One year</t>
        </is>
      </c>
      <c r="Q2459" s="58" t="inlineStr">
        <is>
          <t>Yes</t>
        </is>
      </c>
      <c r="R2459" s="58" t="inlineStr">
        <is>
          <t>Electronic check</t>
        </is>
      </c>
      <c r="S2459" s="123" t="n">
        <v>90.65000000000001</v>
      </c>
      <c r="T2459" s="58" t="inlineStr">
        <is>
          <t>5199.8</t>
        </is>
      </c>
      <c r="U2459" s="58" t="inlineStr">
        <is>
          <t>No</t>
        </is>
      </c>
      <c r="V2459" s="123">
        <f>IFERROR(VALUE(TRIM(T2459)),S2459*F2459)</f>
        <v/>
      </c>
      <c r="W2459" s="58">
        <f>IF(F2459&lt;=12,"0-12 mo",IF(F2459&lt;=24,"13-24 mo",IF(F2459&lt;=48,"25-48 mo","49+ mo")))</f>
        <v/>
      </c>
      <c r="X2459" s="58">
        <f>IF(S2459&lt;=35.5,"Q1 Low",IF(S2459&lt;=70.35,"Q2 Mid-Low",IF(S2459&lt;=89.85,"Q3 Mid-High","Q4 High")))</f>
        <v/>
      </c>
      <c r="Y2459" s="58">
        <f>IF(U2459="Yes",1,0)</f>
        <v/>
      </c>
      <c r="Z2459" s="58">
        <f>IF(P2459="Month-to-month",1,0)+IF(M2459="No",1,0)+IF(J2459="No",1,0)+IF(I2459="Fiber optic",1,0)+IF(Q2459="Yes",1,0)</f>
        <v/>
      </c>
    </row>
    <row r="2460" ht="15" customHeight="1" s="59">
      <c r="A2460" s="58" t="inlineStr">
        <is>
          <t>7516-GMHUV</t>
        </is>
      </c>
      <c r="B2460" s="58" t="inlineStr">
        <is>
          <t>Male</t>
        </is>
      </c>
      <c r="C2460" s="58" t="n">
        <v>1</v>
      </c>
      <c r="D2460" s="58" t="inlineStr">
        <is>
          <t>Yes</t>
        </is>
      </c>
      <c r="E2460" s="58" t="inlineStr">
        <is>
          <t>No</t>
        </is>
      </c>
      <c r="F2460" s="58" t="n">
        <v>50</v>
      </c>
      <c r="G2460" s="58" t="inlineStr">
        <is>
          <t>Yes</t>
        </is>
      </c>
      <c r="H2460" s="58" t="inlineStr">
        <is>
          <t>Yes</t>
        </is>
      </c>
      <c r="I2460" s="58" t="inlineStr">
        <is>
          <t>Fiber optic</t>
        </is>
      </c>
      <c r="J2460" s="58" t="inlineStr">
        <is>
          <t>Yes</t>
        </is>
      </c>
      <c r="K2460" s="58" t="inlineStr">
        <is>
          <t>No</t>
        </is>
      </c>
      <c r="L2460" s="58" t="inlineStr">
        <is>
          <t>Yes</t>
        </is>
      </c>
      <c r="M2460" s="58" t="inlineStr">
        <is>
          <t>No</t>
        </is>
      </c>
      <c r="N2460" s="58" t="inlineStr">
        <is>
          <t>Yes</t>
        </is>
      </c>
      <c r="O2460" s="58" t="inlineStr">
        <is>
          <t>Yes</t>
        </is>
      </c>
      <c r="P2460" s="58" t="inlineStr">
        <is>
          <t>Two year</t>
        </is>
      </c>
      <c r="Q2460" s="58" t="inlineStr">
        <is>
          <t>Yes</t>
        </is>
      </c>
      <c r="R2460" s="58" t="inlineStr">
        <is>
          <t>Credit card (automatic)</t>
        </is>
      </c>
      <c r="S2460" s="123" t="n">
        <v>105.05</v>
      </c>
      <c r="T2460" s="58" t="inlineStr">
        <is>
          <t>5163.3</t>
        </is>
      </c>
      <c r="U2460" s="58" t="inlineStr">
        <is>
          <t>No</t>
        </is>
      </c>
      <c r="V2460" s="123">
        <f>IFERROR(VALUE(TRIM(T2460)),S2460*F2460)</f>
        <v/>
      </c>
      <c r="W2460" s="58">
        <f>IF(F2460&lt;=12,"0-12 mo",IF(F2460&lt;=24,"13-24 mo",IF(F2460&lt;=48,"25-48 mo","49+ mo")))</f>
        <v/>
      </c>
      <c r="X2460" s="58">
        <f>IF(S2460&lt;=35.5,"Q1 Low",IF(S2460&lt;=70.35,"Q2 Mid-Low",IF(S2460&lt;=89.85,"Q3 Mid-High","Q4 High")))</f>
        <v/>
      </c>
      <c r="Y2460" s="58">
        <f>IF(U2460="Yes",1,0)</f>
        <v/>
      </c>
      <c r="Z2460" s="58">
        <f>IF(P2460="Month-to-month",1,0)+IF(M2460="No",1,0)+IF(J2460="No",1,0)+IF(I2460="Fiber optic",1,0)+IF(Q2460="Yes",1,0)</f>
        <v/>
      </c>
    </row>
    <row r="2461" ht="15" customHeight="1" s="59">
      <c r="A2461" s="58" t="inlineStr">
        <is>
          <t>7140-ADSMJ</t>
        </is>
      </c>
      <c r="B2461" s="58" t="inlineStr">
        <is>
          <t>Male</t>
        </is>
      </c>
      <c r="C2461" s="58" t="n">
        <v>0</v>
      </c>
      <c r="D2461" s="58" t="inlineStr">
        <is>
          <t>No</t>
        </is>
      </c>
      <c r="E2461" s="58" t="inlineStr">
        <is>
          <t>No</t>
        </is>
      </c>
      <c r="F2461" s="58" t="n">
        <v>8</v>
      </c>
      <c r="G2461" s="58" t="inlineStr">
        <is>
          <t>Yes</t>
        </is>
      </c>
      <c r="H2461" s="58" t="inlineStr">
        <is>
          <t>No</t>
        </is>
      </c>
      <c r="I2461" s="58" t="inlineStr">
        <is>
          <t>No</t>
        </is>
      </c>
      <c r="J2461" s="58" t="inlineStr">
        <is>
          <t>No internet service</t>
        </is>
      </c>
      <c r="K2461" s="58" t="inlineStr">
        <is>
          <t>No internet service</t>
        </is>
      </c>
      <c r="L2461" s="58" t="inlineStr">
        <is>
          <t>No internet service</t>
        </is>
      </c>
      <c r="M2461" s="58" t="inlineStr">
        <is>
          <t>No internet service</t>
        </is>
      </c>
      <c r="N2461" s="58" t="inlineStr">
        <is>
          <t>No internet service</t>
        </is>
      </c>
      <c r="O2461" s="58" t="inlineStr">
        <is>
          <t>No internet service</t>
        </is>
      </c>
      <c r="P2461" s="58" t="inlineStr">
        <is>
          <t>Month-to-month</t>
        </is>
      </c>
      <c r="Q2461" s="58" t="inlineStr">
        <is>
          <t>Yes</t>
        </is>
      </c>
      <c r="R2461" s="58" t="inlineStr">
        <is>
          <t>Credit card (automatic)</t>
        </is>
      </c>
      <c r="S2461" s="123" t="n">
        <v>20.45</v>
      </c>
      <c r="T2461" s="58" t="inlineStr">
        <is>
          <t>162.3</t>
        </is>
      </c>
      <c r="U2461" s="58" t="inlineStr">
        <is>
          <t>No</t>
        </is>
      </c>
      <c r="V2461" s="123">
        <f>IFERROR(VALUE(TRIM(T2461)),S2461*F2461)</f>
        <v/>
      </c>
      <c r="W2461" s="58">
        <f>IF(F2461&lt;=12,"0-12 mo",IF(F2461&lt;=24,"13-24 mo",IF(F2461&lt;=48,"25-48 mo","49+ mo")))</f>
        <v/>
      </c>
      <c r="X2461" s="58">
        <f>IF(S2461&lt;=35.5,"Q1 Low",IF(S2461&lt;=70.35,"Q2 Mid-Low",IF(S2461&lt;=89.85,"Q3 Mid-High","Q4 High")))</f>
        <v/>
      </c>
      <c r="Y2461" s="58">
        <f>IF(U2461="Yes",1,0)</f>
        <v/>
      </c>
      <c r="Z2461" s="58">
        <f>IF(P2461="Month-to-month",1,0)+IF(M2461="No",1,0)+IF(J2461="No",1,0)+IF(I2461="Fiber optic",1,0)+IF(Q2461="Yes",1,0)</f>
        <v/>
      </c>
    </row>
    <row r="2462" ht="15" customHeight="1" s="59">
      <c r="A2462" s="58" t="inlineStr">
        <is>
          <t>2230-XTUWL</t>
        </is>
      </c>
      <c r="B2462" s="58" t="inlineStr">
        <is>
          <t>Female</t>
        </is>
      </c>
      <c r="C2462" s="58" t="n">
        <v>0</v>
      </c>
      <c r="D2462" s="58" t="inlineStr">
        <is>
          <t>Yes</t>
        </is>
      </c>
      <c r="E2462" s="58" t="inlineStr">
        <is>
          <t>Yes</t>
        </is>
      </c>
      <c r="F2462" s="58" t="n">
        <v>48</v>
      </c>
      <c r="G2462" s="58" t="inlineStr">
        <is>
          <t>Yes</t>
        </is>
      </c>
      <c r="H2462" s="58" t="inlineStr">
        <is>
          <t>No</t>
        </is>
      </c>
      <c r="I2462" s="58" t="inlineStr">
        <is>
          <t>No</t>
        </is>
      </c>
      <c r="J2462" s="58" t="inlineStr">
        <is>
          <t>No internet service</t>
        </is>
      </c>
      <c r="K2462" s="58" t="inlineStr">
        <is>
          <t>No internet service</t>
        </is>
      </c>
      <c r="L2462" s="58" t="inlineStr">
        <is>
          <t>No internet service</t>
        </is>
      </c>
      <c r="M2462" s="58" t="inlineStr">
        <is>
          <t>No internet service</t>
        </is>
      </c>
      <c r="N2462" s="58" t="inlineStr">
        <is>
          <t>No internet service</t>
        </is>
      </c>
      <c r="O2462" s="58" t="inlineStr">
        <is>
          <t>No internet service</t>
        </is>
      </c>
      <c r="P2462" s="58" t="inlineStr">
        <is>
          <t>Two year</t>
        </is>
      </c>
      <c r="Q2462" s="58" t="inlineStr">
        <is>
          <t>No</t>
        </is>
      </c>
      <c r="R2462" s="58" t="inlineStr">
        <is>
          <t>Mailed check</t>
        </is>
      </c>
      <c r="S2462" s="123" t="n">
        <v>19.55</v>
      </c>
      <c r="T2462" s="58" t="inlineStr">
        <is>
          <t>883.35</t>
        </is>
      </c>
      <c r="U2462" s="58" t="inlineStr">
        <is>
          <t>No</t>
        </is>
      </c>
      <c r="V2462" s="123">
        <f>IFERROR(VALUE(TRIM(T2462)),S2462*F2462)</f>
        <v/>
      </c>
      <c r="W2462" s="58">
        <f>IF(F2462&lt;=12,"0-12 mo",IF(F2462&lt;=24,"13-24 mo",IF(F2462&lt;=48,"25-48 mo","49+ mo")))</f>
        <v/>
      </c>
      <c r="X2462" s="58">
        <f>IF(S2462&lt;=35.5,"Q1 Low",IF(S2462&lt;=70.35,"Q2 Mid-Low",IF(S2462&lt;=89.85,"Q3 Mid-High","Q4 High")))</f>
        <v/>
      </c>
      <c r="Y2462" s="58">
        <f>IF(U2462="Yes",1,0)</f>
        <v/>
      </c>
      <c r="Z2462" s="58">
        <f>IF(P2462="Month-to-month",1,0)+IF(M2462="No",1,0)+IF(J2462="No",1,0)+IF(I2462="Fiber optic",1,0)+IF(Q2462="Yes",1,0)</f>
        <v/>
      </c>
    </row>
    <row r="2463" ht="15" customHeight="1" s="59">
      <c r="A2463" s="58" t="inlineStr">
        <is>
          <t>7706-YLMQA</t>
        </is>
      </c>
      <c r="B2463" s="58" t="inlineStr">
        <is>
          <t>Female</t>
        </is>
      </c>
      <c r="C2463" s="58" t="n">
        <v>0</v>
      </c>
      <c r="D2463" s="58" t="inlineStr">
        <is>
          <t>No</t>
        </is>
      </c>
      <c r="E2463" s="58" t="inlineStr">
        <is>
          <t>No</t>
        </is>
      </c>
      <c r="F2463" s="58" t="n">
        <v>70</v>
      </c>
      <c r="G2463" s="58" t="inlineStr">
        <is>
          <t>Yes</t>
        </is>
      </c>
      <c r="H2463" s="58" t="inlineStr">
        <is>
          <t>No</t>
        </is>
      </c>
      <c r="I2463" s="58" t="inlineStr">
        <is>
          <t>No</t>
        </is>
      </c>
      <c r="J2463" s="58" t="inlineStr">
        <is>
          <t>No internet service</t>
        </is>
      </c>
      <c r="K2463" s="58" t="inlineStr">
        <is>
          <t>No internet service</t>
        </is>
      </c>
      <c r="L2463" s="58" t="inlineStr">
        <is>
          <t>No internet service</t>
        </is>
      </c>
      <c r="M2463" s="58" t="inlineStr">
        <is>
          <t>No internet service</t>
        </is>
      </c>
      <c r="N2463" s="58" t="inlineStr">
        <is>
          <t>No internet service</t>
        </is>
      </c>
      <c r="O2463" s="58" t="inlineStr">
        <is>
          <t>No internet service</t>
        </is>
      </c>
      <c r="P2463" s="58" t="inlineStr">
        <is>
          <t>One year</t>
        </is>
      </c>
      <c r="Q2463" s="58" t="inlineStr">
        <is>
          <t>No</t>
        </is>
      </c>
      <c r="R2463" s="58" t="inlineStr">
        <is>
          <t>Bank transfer (automatic)</t>
        </is>
      </c>
      <c r="S2463" s="123" t="n">
        <v>19.7</v>
      </c>
      <c r="T2463" s="58" t="inlineStr">
        <is>
          <t>1341.5</t>
        </is>
      </c>
      <c r="U2463" s="58" t="inlineStr">
        <is>
          <t>No</t>
        </is>
      </c>
      <c r="V2463" s="123">
        <f>IFERROR(VALUE(TRIM(T2463)),S2463*F2463)</f>
        <v/>
      </c>
      <c r="W2463" s="58">
        <f>IF(F2463&lt;=12,"0-12 mo",IF(F2463&lt;=24,"13-24 mo",IF(F2463&lt;=48,"25-48 mo","49+ mo")))</f>
        <v/>
      </c>
      <c r="X2463" s="58">
        <f>IF(S2463&lt;=35.5,"Q1 Low",IF(S2463&lt;=70.35,"Q2 Mid-Low",IF(S2463&lt;=89.85,"Q3 Mid-High","Q4 High")))</f>
        <v/>
      </c>
      <c r="Y2463" s="58">
        <f>IF(U2463="Yes",1,0)</f>
        <v/>
      </c>
      <c r="Z2463" s="58">
        <f>IF(P2463="Month-to-month",1,0)+IF(M2463="No",1,0)+IF(J2463="No",1,0)+IF(I2463="Fiber optic",1,0)+IF(Q2463="Yes",1,0)</f>
        <v/>
      </c>
    </row>
    <row r="2464" ht="15" customHeight="1" s="59">
      <c r="A2464" s="58" t="inlineStr">
        <is>
          <t>2585-KTFRE</t>
        </is>
      </c>
      <c r="B2464" s="58" t="inlineStr">
        <is>
          <t>Male</t>
        </is>
      </c>
      <c r="C2464" s="58" t="n">
        <v>0</v>
      </c>
      <c r="D2464" s="58" t="inlineStr">
        <is>
          <t>No</t>
        </is>
      </c>
      <c r="E2464" s="58" t="inlineStr">
        <is>
          <t>Yes</t>
        </is>
      </c>
      <c r="F2464" s="58" t="n">
        <v>1</v>
      </c>
      <c r="G2464" s="58" t="inlineStr">
        <is>
          <t>Yes</t>
        </is>
      </c>
      <c r="H2464" s="58" t="inlineStr">
        <is>
          <t>No</t>
        </is>
      </c>
      <c r="I2464" s="58" t="inlineStr">
        <is>
          <t>DSL</t>
        </is>
      </c>
      <c r="J2464" s="58" t="inlineStr">
        <is>
          <t>Yes</t>
        </is>
      </c>
      <c r="K2464" s="58" t="inlineStr">
        <is>
          <t>Yes</t>
        </is>
      </c>
      <c r="L2464" s="58" t="inlineStr">
        <is>
          <t>No</t>
        </is>
      </c>
      <c r="M2464" s="58" t="inlineStr">
        <is>
          <t>Yes</t>
        </is>
      </c>
      <c r="N2464" s="58" t="inlineStr">
        <is>
          <t>No</t>
        </is>
      </c>
      <c r="O2464" s="58" t="inlineStr">
        <is>
          <t>Yes</t>
        </is>
      </c>
      <c r="P2464" s="58" t="inlineStr">
        <is>
          <t>Month-to-month</t>
        </is>
      </c>
      <c r="Q2464" s="58" t="inlineStr">
        <is>
          <t>Yes</t>
        </is>
      </c>
      <c r="R2464" s="58" t="inlineStr">
        <is>
          <t>Bank transfer (automatic)</t>
        </is>
      </c>
      <c r="S2464" s="123" t="n">
        <v>70.45</v>
      </c>
      <c r="T2464" s="58" t="inlineStr">
        <is>
          <t>70.45</t>
        </is>
      </c>
      <c r="U2464" s="58" t="inlineStr">
        <is>
          <t>No</t>
        </is>
      </c>
      <c r="V2464" s="123">
        <f>IFERROR(VALUE(TRIM(T2464)),S2464*F2464)</f>
        <v/>
      </c>
      <c r="W2464" s="58">
        <f>IF(F2464&lt;=12,"0-12 mo",IF(F2464&lt;=24,"13-24 mo",IF(F2464&lt;=48,"25-48 mo","49+ mo")))</f>
        <v/>
      </c>
      <c r="X2464" s="58">
        <f>IF(S2464&lt;=35.5,"Q1 Low",IF(S2464&lt;=70.35,"Q2 Mid-Low",IF(S2464&lt;=89.85,"Q3 Mid-High","Q4 High")))</f>
        <v/>
      </c>
      <c r="Y2464" s="58">
        <f>IF(U2464="Yes",1,0)</f>
        <v/>
      </c>
      <c r="Z2464" s="58">
        <f>IF(P2464="Month-to-month",1,0)+IF(M2464="No",1,0)+IF(J2464="No",1,0)+IF(I2464="Fiber optic",1,0)+IF(Q2464="Yes",1,0)</f>
        <v/>
      </c>
    </row>
    <row r="2465" ht="15" customHeight="1" s="59">
      <c r="A2465" s="58" t="inlineStr">
        <is>
          <t>7994-UYIVZ</t>
        </is>
      </c>
      <c r="B2465" s="58" t="inlineStr">
        <is>
          <t>Male</t>
        </is>
      </c>
      <c r="C2465" s="58" t="n">
        <v>0</v>
      </c>
      <c r="D2465" s="58" t="inlineStr">
        <is>
          <t>Yes</t>
        </is>
      </c>
      <c r="E2465" s="58" t="inlineStr">
        <is>
          <t>No</t>
        </is>
      </c>
      <c r="F2465" s="58" t="n">
        <v>8</v>
      </c>
      <c r="G2465" s="58" t="inlineStr">
        <is>
          <t>Yes</t>
        </is>
      </c>
      <c r="H2465" s="58" t="inlineStr">
        <is>
          <t>Yes</t>
        </is>
      </c>
      <c r="I2465" s="58" t="inlineStr">
        <is>
          <t>Fiber optic</t>
        </is>
      </c>
      <c r="J2465" s="58" t="inlineStr">
        <is>
          <t>No</t>
        </is>
      </c>
      <c r="K2465" s="58" t="inlineStr">
        <is>
          <t>No</t>
        </is>
      </c>
      <c r="L2465" s="58" t="inlineStr">
        <is>
          <t>No</t>
        </is>
      </c>
      <c r="M2465" s="58" t="inlineStr">
        <is>
          <t>No</t>
        </is>
      </c>
      <c r="N2465" s="58" t="inlineStr">
        <is>
          <t>No</t>
        </is>
      </c>
      <c r="O2465" s="58" t="inlineStr">
        <is>
          <t>Yes</t>
        </is>
      </c>
      <c r="P2465" s="58" t="inlineStr">
        <is>
          <t>Month-to-month</t>
        </is>
      </c>
      <c r="Q2465" s="58" t="inlineStr">
        <is>
          <t>Yes</t>
        </is>
      </c>
      <c r="R2465" s="58" t="inlineStr">
        <is>
          <t>Bank transfer (automatic)</t>
        </is>
      </c>
      <c r="S2465" s="123" t="n">
        <v>85.65000000000001</v>
      </c>
      <c r="T2465" s="58" t="inlineStr">
        <is>
          <t>659.45</t>
        </is>
      </c>
      <c r="U2465" s="58" t="inlineStr">
        <is>
          <t>No</t>
        </is>
      </c>
      <c r="V2465" s="123">
        <f>IFERROR(VALUE(TRIM(T2465)),S2465*F2465)</f>
        <v/>
      </c>
      <c r="W2465" s="58">
        <f>IF(F2465&lt;=12,"0-12 mo",IF(F2465&lt;=24,"13-24 mo",IF(F2465&lt;=48,"25-48 mo","49+ mo")))</f>
        <v/>
      </c>
      <c r="X2465" s="58">
        <f>IF(S2465&lt;=35.5,"Q1 Low",IF(S2465&lt;=70.35,"Q2 Mid-Low",IF(S2465&lt;=89.85,"Q3 Mid-High","Q4 High")))</f>
        <v/>
      </c>
      <c r="Y2465" s="58">
        <f>IF(U2465="Yes",1,0)</f>
        <v/>
      </c>
      <c r="Z2465" s="58">
        <f>IF(P2465="Month-to-month",1,0)+IF(M2465="No",1,0)+IF(J2465="No",1,0)+IF(I2465="Fiber optic",1,0)+IF(Q2465="Yes",1,0)</f>
        <v/>
      </c>
    </row>
    <row r="2466" ht="15" customHeight="1" s="59">
      <c r="A2466" s="58" t="inlineStr">
        <is>
          <t>2609-IAICY</t>
        </is>
      </c>
      <c r="B2466" s="58" t="inlineStr">
        <is>
          <t>Female</t>
        </is>
      </c>
      <c r="C2466" s="58" t="n">
        <v>0</v>
      </c>
      <c r="D2466" s="58" t="inlineStr">
        <is>
          <t>No</t>
        </is>
      </c>
      <c r="E2466" s="58" t="inlineStr">
        <is>
          <t>No</t>
        </is>
      </c>
      <c r="F2466" s="58" t="n">
        <v>1</v>
      </c>
      <c r="G2466" s="58" t="inlineStr">
        <is>
          <t>Yes</t>
        </is>
      </c>
      <c r="H2466" s="58" t="inlineStr">
        <is>
          <t>Yes</t>
        </is>
      </c>
      <c r="I2466" s="58" t="inlineStr">
        <is>
          <t>Fiber optic</t>
        </is>
      </c>
      <c r="J2466" s="58" t="inlineStr">
        <is>
          <t>No</t>
        </is>
      </c>
      <c r="K2466" s="58" t="inlineStr">
        <is>
          <t>No</t>
        </is>
      </c>
      <c r="L2466" s="58" t="inlineStr">
        <is>
          <t>No</t>
        </is>
      </c>
      <c r="M2466" s="58" t="inlineStr">
        <is>
          <t>No</t>
        </is>
      </c>
      <c r="N2466" s="58" t="inlineStr">
        <is>
          <t>No</t>
        </is>
      </c>
      <c r="O2466" s="58" t="inlineStr">
        <is>
          <t>No</t>
        </is>
      </c>
      <c r="P2466" s="58" t="inlineStr">
        <is>
          <t>Month-to-month</t>
        </is>
      </c>
      <c r="Q2466" s="58" t="inlineStr">
        <is>
          <t>Yes</t>
        </is>
      </c>
      <c r="R2466" s="58" t="inlineStr">
        <is>
          <t>Electronic check</t>
        </is>
      </c>
      <c r="S2466" s="123" t="n">
        <v>77.15000000000001</v>
      </c>
      <c r="T2466" s="58" t="inlineStr">
        <is>
          <t>77.15</t>
        </is>
      </c>
      <c r="U2466" s="58" t="inlineStr">
        <is>
          <t>Yes</t>
        </is>
      </c>
      <c r="V2466" s="123">
        <f>IFERROR(VALUE(TRIM(T2466)),S2466*F2466)</f>
        <v/>
      </c>
      <c r="W2466" s="58">
        <f>IF(F2466&lt;=12,"0-12 mo",IF(F2466&lt;=24,"13-24 mo",IF(F2466&lt;=48,"25-48 mo","49+ mo")))</f>
        <v/>
      </c>
      <c r="X2466" s="58">
        <f>IF(S2466&lt;=35.5,"Q1 Low",IF(S2466&lt;=70.35,"Q2 Mid-Low",IF(S2466&lt;=89.85,"Q3 Mid-High","Q4 High")))</f>
        <v/>
      </c>
      <c r="Y2466" s="58">
        <f>IF(U2466="Yes",1,0)</f>
        <v/>
      </c>
      <c r="Z2466" s="58">
        <f>IF(P2466="Month-to-month",1,0)+IF(M2466="No",1,0)+IF(J2466="No",1,0)+IF(I2466="Fiber optic",1,0)+IF(Q2466="Yes",1,0)</f>
        <v/>
      </c>
    </row>
    <row r="2467" ht="15" customHeight="1" s="59">
      <c r="A2467" s="58" t="inlineStr">
        <is>
          <t>1740-CSDJP</t>
        </is>
      </c>
      <c r="B2467" s="58" t="inlineStr">
        <is>
          <t>Male</t>
        </is>
      </c>
      <c r="C2467" s="58" t="n">
        <v>0</v>
      </c>
      <c r="D2467" s="58" t="inlineStr">
        <is>
          <t>No</t>
        </is>
      </c>
      <c r="E2467" s="58" t="inlineStr">
        <is>
          <t>No</t>
        </is>
      </c>
      <c r="F2467" s="58" t="n">
        <v>1</v>
      </c>
      <c r="G2467" s="58" t="inlineStr">
        <is>
          <t>No</t>
        </is>
      </c>
      <c r="H2467" s="58" t="inlineStr">
        <is>
          <t>No phone service</t>
        </is>
      </c>
      <c r="I2467" s="58" t="inlineStr">
        <is>
          <t>DSL</t>
        </is>
      </c>
      <c r="J2467" s="58" t="inlineStr">
        <is>
          <t>No</t>
        </is>
      </c>
      <c r="K2467" s="58" t="inlineStr">
        <is>
          <t>No</t>
        </is>
      </c>
      <c r="L2467" s="58" t="inlineStr">
        <is>
          <t>No</t>
        </is>
      </c>
      <c r="M2467" s="58" t="inlineStr">
        <is>
          <t>No</t>
        </is>
      </c>
      <c r="N2467" s="58" t="inlineStr">
        <is>
          <t>No</t>
        </is>
      </c>
      <c r="O2467" s="58" t="inlineStr">
        <is>
          <t>Yes</t>
        </is>
      </c>
      <c r="P2467" s="58" t="inlineStr">
        <is>
          <t>Month-to-month</t>
        </is>
      </c>
      <c r="Q2467" s="58" t="inlineStr">
        <is>
          <t>Yes</t>
        </is>
      </c>
      <c r="R2467" s="58" t="inlineStr">
        <is>
          <t>Bank transfer (automatic)</t>
        </is>
      </c>
      <c r="S2467" s="123" t="n">
        <v>35.25</v>
      </c>
      <c r="T2467" s="58" t="inlineStr">
        <is>
          <t>35.25</t>
        </is>
      </c>
      <c r="U2467" s="58" t="inlineStr">
        <is>
          <t>Yes</t>
        </is>
      </c>
      <c r="V2467" s="123">
        <f>IFERROR(VALUE(TRIM(T2467)),S2467*F2467)</f>
        <v/>
      </c>
      <c r="W2467" s="58">
        <f>IF(F2467&lt;=12,"0-12 mo",IF(F2467&lt;=24,"13-24 mo",IF(F2467&lt;=48,"25-48 mo","49+ mo")))</f>
        <v/>
      </c>
      <c r="X2467" s="58">
        <f>IF(S2467&lt;=35.5,"Q1 Low",IF(S2467&lt;=70.35,"Q2 Mid-Low",IF(S2467&lt;=89.85,"Q3 Mid-High","Q4 High")))</f>
        <v/>
      </c>
      <c r="Y2467" s="58">
        <f>IF(U2467="Yes",1,0)</f>
        <v/>
      </c>
      <c r="Z2467" s="58">
        <f>IF(P2467="Month-to-month",1,0)+IF(M2467="No",1,0)+IF(J2467="No",1,0)+IF(I2467="Fiber optic",1,0)+IF(Q2467="Yes",1,0)</f>
        <v/>
      </c>
    </row>
    <row r="2468" ht="15" customHeight="1" s="59">
      <c r="A2468" s="58" t="inlineStr">
        <is>
          <t>7717-BICXI</t>
        </is>
      </c>
      <c r="B2468" s="58" t="inlineStr">
        <is>
          <t>Male</t>
        </is>
      </c>
      <c r="C2468" s="58" t="n">
        <v>0</v>
      </c>
      <c r="D2468" s="58" t="inlineStr">
        <is>
          <t>Yes</t>
        </is>
      </c>
      <c r="E2468" s="58" t="inlineStr">
        <is>
          <t>Yes</t>
        </is>
      </c>
      <c r="F2468" s="58" t="n">
        <v>60</v>
      </c>
      <c r="G2468" s="58" t="inlineStr">
        <is>
          <t>Yes</t>
        </is>
      </c>
      <c r="H2468" s="58" t="inlineStr">
        <is>
          <t>No</t>
        </is>
      </c>
      <c r="I2468" s="58" t="inlineStr">
        <is>
          <t>No</t>
        </is>
      </c>
      <c r="J2468" s="58" t="inlineStr">
        <is>
          <t>No internet service</t>
        </is>
      </c>
      <c r="K2468" s="58" t="inlineStr">
        <is>
          <t>No internet service</t>
        </is>
      </c>
      <c r="L2468" s="58" t="inlineStr">
        <is>
          <t>No internet service</t>
        </is>
      </c>
      <c r="M2468" s="58" t="inlineStr">
        <is>
          <t>No internet service</t>
        </is>
      </c>
      <c r="N2468" s="58" t="inlineStr">
        <is>
          <t>No internet service</t>
        </is>
      </c>
      <c r="O2468" s="58" t="inlineStr">
        <is>
          <t>No internet service</t>
        </is>
      </c>
      <c r="P2468" s="58" t="inlineStr">
        <is>
          <t>Two year</t>
        </is>
      </c>
      <c r="Q2468" s="58" t="inlineStr">
        <is>
          <t>No</t>
        </is>
      </c>
      <c r="R2468" s="58" t="inlineStr">
        <is>
          <t>Mailed check</t>
        </is>
      </c>
      <c r="S2468" s="123" t="n">
        <v>20.55</v>
      </c>
      <c r="T2468" s="58" t="inlineStr">
        <is>
          <t>1205.05</t>
        </is>
      </c>
      <c r="U2468" s="58" t="inlineStr">
        <is>
          <t>No</t>
        </is>
      </c>
      <c r="V2468" s="123">
        <f>IFERROR(VALUE(TRIM(T2468)),S2468*F2468)</f>
        <v/>
      </c>
      <c r="W2468" s="58">
        <f>IF(F2468&lt;=12,"0-12 mo",IF(F2468&lt;=24,"13-24 mo",IF(F2468&lt;=48,"25-48 mo","49+ mo")))</f>
        <v/>
      </c>
      <c r="X2468" s="58">
        <f>IF(S2468&lt;=35.5,"Q1 Low",IF(S2468&lt;=70.35,"Q2 Mid-Low",IF(S2468&lt;=89.85,"Q3 Mid-High","Q4 High")))</f>
        <v/>
      </c>
      <c r="Y2468" s="58">
        <f>IF(U2468="Yes",1,0)</f>
        <v/>
      </c>
      <c r="Z2468" s="58">
        <f>IF(P2468="Month-to-month",1,0)+IF(M2468="No",1,0)+IF(J2468="No",1,0)+IF(I2468="Fiber optic",1,0)+IF(Q2468="Yes",1,0)</f>
        <v/>
      </c>
    </row>
    <row r="2469" ht="15" customHeight="1" s="59">
      <c r="A2469" s="58" t="inlineStr">
        <is>
          <t>6559-RAKOZ</t>
        </is>
      </c>
      <c r="B2469" s="58" t="inlineStr">
        <is>
          <t>Male</t>
        </is>
      </c>
      <c r="C2469" s="58" t="n">
        <v>0</v>
      </c>
      <c r="D2469" s="58" t="inlineStr">
        <is>
          <t>Yes</t>
        </is>
      </c>
      <c r="E2469" s="58" t="inlineStr">
        <is>
          <t>Yes</t>
        </is>
      </c>
      <c r="F2469" s="58" t="n">
        <v>49</v>
      </c>
      <c r="G2469" s="58" t="inlineStr">
        <is>
          <t>Yes</t>
        </is>
      </c>
      <c r="H2469" s="58" t="inlineStr">
        <is>
          <t>Yes</t>
        </is>
      </c>
      <c r="I2469" s="58" t="inlineStr">
        <is>
          <t>Fiber optic</t>
        </is>
      </c>
      <c r="J2469" s="58" t="inlineStr">
        <is>
          <t>No</t>
        </is>
      </c>
      <c r="K2469" s="58" t="inlineStr">
        <is>
          <t>No</t>
        </is>
      </c>
      <c r="L2469" s="58" t="inlineStr">
        <is>
          <t>No</t>
        </is>
      </c>
      <c r="M2469" s="58" t="inlineStr">
        <is>
          <t>Yes</t>
        </is>
      </c>
      <c r="N2469" s="58" t="inlineStr">
        <is>
          <t>Yes</t>
        </is>
      </c>
      <c r="O2469" s="58" t="inlineStr">
        <is>
          <t>Yes</t>
        </is>
      </c>
      <c r="P2469" s="58" t="inlineStr">
        <is>
          <t>One year</t>
        </is>
      </c>
      <c r="Q2469" s="58" t="inlineStr">
        <is>
          <t>Yes</t>
        </is>
      </c>
      <c r="R2469" s="58" t="inlineStr">
        <is>
          <t>Electronic check</t>
        </is>
      </c>
      <c r="S2469" s="123" t="n">
        <v>97.95</v>
      </c>
      <c r="T2469" s="58" t="inlineStr">
        <is>
          <t>4917.9</t>
        </is>
      </c>
      <c r="U2469" s="58" t="inlineStr">
        <is>
          <t>No</t>
        </is>
      </c>
      <c r="V2469" s="123">
        <f>IFERROR(VALUE(TRIM(T2469)),S2469*F2469)</f>
        <v/>
      </c>
      <c r="W2469" s="58">
        <f>IF(F2469&lt;=12,"0-12 mo",IF(F2469&lt;=24,"13-24 mo",IF(F2469&lt;=48,"25-48 mo","49+ mo")))</f>
        <v/>
      </c>
      <c r="X2469" s="58">
        <f>IF(S2469&lt;=35.5,"Q1 Low",IF(S2469&lt;=70.35,"Q2 Mid-Low",IF(S2469&lt;=89.85,"Q3 Mid-High","Q4 High")))</f>
        <v/>
      </c>
      <c r="Y2469" s="58">
        <f>IF(U2469="Yes",1,0)</f>
        <v/>
      </c>
      <c r="Z2469" s="58">
        <f>IF(P2469="Month-to-month",1,0)+IF(M2469="No",1,0)+IF(J2469="No",1,0)+IF(I2469="Fiber optic",1,0)+IF(Q2469="Yes",1,0)</f>
        <v/>
      </c>
    </row>
    <row r="2470" ht="15" customHeight="1" s="59">
      <c r="A2470" s="58" t="inlineStr">
        <is>
          <t>2636-OHFMN</t>
        </is>
      </c>
      <c r="B2470" s="58" t="inlineStr">
        <is>
          <t>Male</t>
        </is>
      </c>
      <c r="C2470" s="58" t="n">
        <v>0</v>
      </c>
      <c r="D2470" s="58" t="inlineStr">
        <is>
          <t>Yes</t>
        </is>
      </c>
      <c r="E2470" s="58" t="inlineStr">
        <is>
          <t>No</t>
        </is>
      </c>
      <c r="F2470" s="58" t="n">
        <v>4</v>
      </c>
      <c r="G2470" s="58" t="inlineStr">
        <is>
          <t>No</t>
        </is>
      </c>
      <c r="H2470" s="58" t="inlineStr">
        <is>
          <t>No phone service</t>
        </is>
      </c>
      <c r="I2470" s="58" t="inlineStr">
        <is>
          <t>DSL</t>
        </is>
      </c>
      <c r="J2470" s="58" t="inlineStr">
        <is>
          <t>No</t>
        </is>
      </c>
      <c r="K2470" s="58" t="inlineStr">
        <is>
          <t>Yes</t>
        </is>
      </c>
      <c r="L2470" s="58" t="inlineStr">
        <is>
          <t>No</t>
        </is>
      </c>
      <c r="M2470" s="58" t="inlineStr">
        <is>
          <t>No</t>
        </is>
      </c>
      <c r="N2470" s="58" t="inlineStr">
        <is>
          <t>Yes</t>
        </is>
      </c>
      <c r="O2470" s="58" t="inlineStr">
        <is>
          <t>Yes</t>
        </is>
      </c>
      <c r="P2470" s="58" t="inlineStr">
        <is>
          <t>Month-to-month</t>
        </is>
      </c>
      <c r="Q2470" s="58" t="inlineStr">
        <is>
          <t>Yes</t>
        </is>
      </c>
      <c r="R2470" s="58" t="inlineStr">
        <is>
          <t>Electronic check</t>
        </is>
      </c>
      <c r="S2470" s="123" t="n">
        <v>48.55</v>
      </c>
      <c r="T2470" s="58" t="inlineStr">
        <is>
          <t>201</t>
        </is>
      </c>
      <c r="U2470" s="58" t="inlineStr">
        <is>
          <t>Yes</t>
        </is>
      </c>
      <c r="V2470" s="123">
        <f>IFERROR(VALUE(TRIM(T2470)),S2470*F2470)</f>
        <v/>
      </c>
      <c r="W2470" s="58">
        <f>IF(F2470&lt;=12,"0-12 mo",IF(F2470&lt;=24,"13-24 mo",IF(F2470&lt;=48,"25-48 mo","49+ mo")))</f>
        <v/>
      </c>
      <c r="X2470" s="58">
        <f>IF(S2470&lt;=35.5,"Q1 Low",IF(S2470&lt;=70.35,"Q2 Mid-Low",IF(S2470&lt;=89.85,"Q3 Mid-High","Q4 High")))</f>
        <v/>
      </c>
      <c r="Y2470" s="58">
        <f>IF(U2470="Yes",1,0)</f>
        <v/>
      </c>
      <c r="Z2470" s="58">
        <f>IF(P2470="Month-to-month",1,0)+IF(M2470="No",1,0)+IF(J2470="No",1,0)+IF(I2470="Fiber optic",1,0)+IF(Q2470="Yes",1,0)</f>
        <v/>
      </c>
    </row>
    <row r="2471" ht="15" customHeight="1" s="59">
      <c r="A2471" s="58" t="inlineStr">
        <is>
          <t>4716-MRVEN</t>
        </is>
      </c>
      <c r="B2471" s="58" t="inlineStr">
        <is>
          <t>Female</t>
        </is>
      </c>
      <c r="C2471" s="58" t="n">
        <v>0</v>
      </c>
      <c r="D2471" s="58" t="inlineStr">
        <is>
          <t>No</t>
        </is>
      </c>
      <c r="E2471" s="58" t="inlineStr">
        <is>
          <t>No</t>
        </is>
      </c>
      <c r="F2471" s="58" t="n">
        <v>29</v>
      </c>
      <c r="G2471" s="58" t="inlineStr">
        <is>
          <t>Yes</t>
        </is>
      </c>
      <c r="H2471" s="58" t="inlineStr">
        <is>
          <t>No</t>
        </is>
      </c>
      <c r="I2471" s="58" t="inlineStr">
        <is>
          <t>No</t>
        </is>
      </c>
      <c r="J2471" s="58" t="inlineStr">
        <is>
          <t>No internet service</t>
        </is>
      </c>
      <c r="K2471" s="58" t="inlineStr">
        <is>
          <t>No internet service</t>
        </is>
      </c>
      <c r="L2471" s="58" t="inlineStr">
        <is>
          <t>No internet service</t>
        </is>
      </c>
      <c r="M2471" s="58" t="inlineStr">
        <is>
          <t>No internet service</t>
        </is>
      </c>
      <c r="N2471" s="58" t="inlineStr">
        <is>
          <t>No internet service</t>
        </is>
      </c>
      <c r="O2471" s="58" t="inlineStr">
        <is>
          <t>No internet service</t>
        </is>
      </c>
      <c r="P2471" s="58" t="inlineStr">
        <is>
          <t>One year</t>
        </is>
      </c>
      <c r="Q2471" s="58" t="inlineStr">
        <is>
          <t>No</t>
        </is>
      </c>
      <c r="R2471" s="58" t="inlineStr">
        <is>
          <t>Mailed check</t>
        </is>
      </c>
      <c r="S2471" s="123" t="n">
        <v>20</v>
      </c>
      <c r="T2471" s="58" t="inlineStr">
        <is>
          <t>599.3</t>
        </is>
      </c>
      <c r="U2471" s="58" t="inlineStr">
        <is>
          <t>No</t>
        </is>
      </c>
      <c r="V2471" s="123">
        <f>IFERROR(VALUE(TRIM(T2471)),S2471*F2471)</f>
        <v/>
      </c>
      <c r="W2471" s="58">
        <f>IF(F2471&lt;=12,"0-12 mo",IF(F2471&lt;=24,"13-24 mo",IF(F2471&lt;=48,"25-48 mo","49+ mo")))</f>
        <v/>
      </c>
      <c r="X2471" s="58">
        <f>IF(S2471&lt;=35.5,"Q1 Low",IF(S2471&lt;=70.35,"Q2 Mid-Low",IF(S2471&lt;=89.85,"Q3 Mid-High","Q4 High")))</f>
        <v/>
      </c>
      <c r="Y2471" s="58">
        <f>IF(U2471="Yes",1,0)</f>
        <v/>
      </c>
      <c r="Z2471" s="58">
        <f>IF(P2471="Month-to-month",1,0)+IF(M2471="No",1,0)+IF(J2471="No",1,0)+IF(I2471="Fiber optic",1,0)+IF(Q2471="Yes",1,0)</f>
        <v/>
      </c>
    </row>
    <row r="2472" ht="15" customHeight="1" s="59">
      <c r="A2472" s="58" t="inlineStr">
        <is>
          <t>2143-LJULT</t>
        </is>
      </c>
      <c r="B2472" s="58" t="inlineStr">
        <is>
          <t>Female</t>
        </is>
      </c>
      <c r="C2472" s="58" t="n">
        <v>0</v>
      </c>
      <c r="D2472" s="58" t="inlineStr">
        <is>
          <t>Yes</t>
        </is>
      </c>
      <c r="E2472" s="58" t="inlineStr">
        <is>
          <t>No</t>
        </is>
      </c>
      <c r="F2472" s="58" t="n">
        <v>67</v>
      </c>
      <c r="G2472" s="58" t="inlineStr">
        <is>
          <t>Yes</t>
        </is>
      </c>
      <c r="H2472" s="58" t="inlineStr">
        <is>
          <t>Yes</t>
        </is>
      </c>
      <c r="I2472" s="58" t="inlineStr">
        <is>
          <t>No</t>
        </is>
      </c>
      <c r="J2472" s="58" t="inlineStr">
        <is>
          <t>No internet service</t>
        </is>
      </c>
      <c r="K2472" s="58" t="inlineStr">
        <is>
          <t>No internet service</t>
        </is>
      </c>
      <c r="L2472" s="58" t="inlineStr">
        <is>
          <t>No internet service</t>
        </is>
      </c>
      <c r="M2472" s="58" t="inlineStr">
        <is>
          <t>No internet service</t>
        </is>
      </c>
      <c r="N2472" s="58" t="inlineStr">
        <is>
          <t>No internet service</t>
        </is>
      </c>
      <c r="O2472" s="58" t="inlineStr">
        <is>
          <t>No internet service</t>
        </is>
      </c>
      <c r="P2472" s="58" t="inlineStr">
        <is>
          <t>Two year</t>
        </is>
      </c>
      <c r="Q2472" s="58" t="inlineStr">
        <is>
          <t>Yes</t>
        </is>
      </c>
      <c r="R2472" s="58" t="inlineStr">
        <is>
          <t>Credit card (automatic)</t>
        </is>
      </c>
      <c r="S2472" s="123" t="n">
        <v>25.25</v>
      </c>
      <c r="T2472" s="58" t="inlineStr">
        <is>
          <t>1733.15</t>
        </is>
      </c>
      <c r="U2472" s="58" t="inlineStr">
        <is>
          <t>No</t>
        </is>
      </c>
      <c r="V2472" s="123">
        <f>IFERROR(VALUE(TRIM(T2472)),S2472*F2472)</f>
        <v/>
      </c>
      <c r="W2472" s="58">
        <f>IF(F2472&lt;=12,"0-12 mo",IF(F2472&lt;=24,"13-24 mo",IF(F2472&lt;=48,"25-48 mo","49+ mo")))</f>
        <v/>
      </c>
      <c r="X2472" s="58">
        <f>IF(S2472&lt;=35.5,"Q1 Low",IF(S2472&lt;=70.35,"Q2 Mid-Low",IF(S2472&lt;=89.85,"Q3 Mid-High","Q4 High")))</f>
        <v/>
      </c>
      <c r="Y2472" s="58">
        <f>IF(U2472="Yes",1,0)</f>
        <v/>
      </c>
      <c r="Z2472" s="58">
        <f>IF(P2472="Month-to-month",1,0)+IF(M2472="No",1,0)+IF(J2472="No",1,0)+IF(I2472="Fiber optic",1,0)+IF(Q2472="Yes",1,0)</f>
        <v/>
      </c>
    </row>
    <row r="2473" ht="15" customHeight="1" s="59">
      <c r="A2473" s="58" t="inlineStr">
        <is>
          <t>1323-OOEPC</t>
        </is>
      </c>
      <c r="B2473" s="58" t="inlineStr">
        <is>
          <t>Female</t>
        </is>
      </c>
      <c r="C2473" s="58" t="n">
        <v>0</v>
      </c>
      <c r="D2473" s="58" t="inlineStr">
        <is>
          <t>Yes</t>
        </is>
      </c>
      <c r="E2473" s="58" t="inlineStr">
        <is>
          <t>No</t>
        </is>
      </c>
      <c r="F2473" s="58" t="n">
        <v>53</v>
      </c>
      <c r="G2473" s="58" t="inlineStr">
        <is>
          <t>Yes</t>
        </is>
      </c>
      <c r="H2473" s="58" t="inlineStr">
        <is>
          <t>Yes</t>
        </is>
      </c>
      <c r="I2473" s="58" t="inlineStr">
        <is>
          <t>Fiber optic</t>
        </is>
      </c>
      <c r="J2473" s="58" t="inlineStr">
        <is>
          <t>No</t>
        </is>
      </c>
      <c r="K2473" s="58" t="inlineStr">
        <is>
          <t>Yes</t>
        </is>
      </c>
      <c r="L2473" s="58" t="inlineStr">
        <is>
          <t>No</t>
        </is>
      </c>
      <c r="M2473" s="58" t="inlineStr">
        <is>
          <t>No</t>
        </is>
      </c>
      <c r="N2473" s="58" t="inlineStr">
        <is>
          <t>Yes</t>
        </is>
      </c>
      <c r="O2473" s="58" t="inlineStr">
        <is>
          <t>Yes</t>
        </is>
      </c>
      <c r="P2473" s="58" t="inlineStr">
        <is>
          <t>Month-to-month</t>
        </is>
      </c>
      <c r="Q2473" s="58" t="inlineStr">
        <is>
          <t>Yes</t>
        </is>
      </c>
      <c r="R2473" s="58" t="inlineStr">
        <is>
          <t>Credit card (automatic)</t>
        </is>
      </c>
      <c r="S2473" s="123" t="n">
        <v>98.40000000000001</v>
      </c>
      <c r="T2473" s="58" t="inlineStr">
        <is>
          <t>5149.5</t>
        </is>
      </c>
      <c r="U2473" s="58" t="inlineStr">
        <is>
          <t>Yes</t>
        </is>
      </c>
      <c r="V2473" s="123">
        <f>IFERROR(VALUE(TRIM(T2473)),S2473*F2473)</f>
        <v/>
      </c>
      <c r="W2473" s="58">
        <f>IF(F2473&lt;=12,"0-12 mo",IF(F2473&lt;=24,"13-24 mo",IF(F2473&lt;=48,"25-48 mo","49+ mo")))</f>
        <v/>
      </c>
      <c r="X2473" s="58">
        <f>IF(S2473&lt;=35.5,"Q1 Low",IF(S2473&lt;=70.35,"Q2 Mid-Low",IF(S2473&lt;=89.85,"Q3 Mid-High","Q4 High")))</f>
        <v/>
      </c>
      <c r="Y2473" s="58">
        <f>IF(U2473="Yes",1,0)</f>
        <v/>
      </c>
      <c r="Z2473" s="58">
        <f>IF(P2473="Month-to-month",1,0)+IF(M2473="No",1,0)+IF(J2473="No",1,0)+IF(I2473="Fiber optic",1,0)+IF(Q2473="Yes",1,0)</f>
        <v/>
      </c>
    </row>
    <row r="2474" ht="15" customHeight="1" s="59">
      <c r="A2474" s="58" t="inlineStr">
        <is>
          <t>3200-MNQTF</t>
        </is>
      </c>
      <c r="B2474" s="58" t="inlineStr">
        <is>
          <t>Male</t>
        </is>
      </c>
      <c r="C2474" s="58" t="n">
        <v>0</v>
      </c>
      <c r="D2474" s="58" t="inlineStr">
        <is>
          <t>Yes</t>
        </is>
      </c>
      <c r="E2474" s="58" t="inlineStr">
        <is>
          <t>No</t>
        </is>
      </c>
      <c r="F2474" s="58" t="n">
        <v>67</v>
      </c>
      <c r="G2474" s="58" t="inlineStr">
        <is>
          <t>Yes</t>
        </is>
      </c>
      <c r="H2474" s="58" t="inlineStr">
        <is>
          <t>Yes</t>
        </is>
      </c>
      <c r="I2474" s="58" t="inlineStr">
        <is>
          <t>DSL</t>
        </is>
      </c>
      <c r="J2474" s="58" t="inlineStr">
        <is>
          <t>Yes</t>
        </is>
      </c>
      <c r="K2474" s="58" t="inlineStr">
        <is>
          <t>Yes</t>
        </is>
      </c>
      <c r="L2474" s="58" t="inlineStr">
        <is>
          <t>Yes</t>
        </is>
      </c>
      <c r="M2474" s="58" t="inlineStr">
        <is>
          <t>Yes</t>
        </is>
      </c>
      <c r="N2474" s="58" t="inlineStr">
        <is>
          <t>No</t>
        </is>
      </c>
      <c r="O2474" s="58" t="inlineStr">
        <is>
          <t>No</t>
        </is>
      </c>
      <c r="P2474" s="58" t="inlineStr">
        <is>
          <t>Two year</t>
        </is>
      </c>
      <c r="Q2474" s="58" t="inlineStr">
        <is>
          <t>No</t>
        </is>
      </c>
      <c r="R2474" s="58" t="inlineStr">
        <is>
          <t>Credit card (automatic)</t>
        </is>
      </c>
      <c r="S2474" s="123" t="n">
        <v>70.90000000000001</v>
      </c>
      <c r="T2474" s="58" t="inlineStr">
        <is>
          <t>4677.1</t>
        </is>
      </c>
      <c r="U2474" s="58" t="inlineStr">
        <is>
          <t>No</t>
        </is>
      </c>
      <c r="V2474" s="123">
        <f>IFERROR(VALUE(TRIM(T2474)),S2474*F2474)</f>
        <v/>
      </c>
      <c r="W2474" s="58">
        <f>IF(F2474&lt;=12,"0-12 mo",IF(F2474&lt;=24,"13-24 mo",IF(F2474&lt;=48,"25-48 mo","49+ mo")))</f>
        <v/>
      </c>
      <c r="X2474" s="58">
        <f>IF(S2474&lt;=35.5,"Q1 Low",IF(S2474&lt;=70.35,"Q2 Mid-Low",IF(S2474&lt;=89.85,"Q3 Mid-High","Q4 High")))</f>
        <v/>
      </c>
      <c r="Y2474" s="58">
        <f>IF(U2474="Yes",1,0)</f>
        <v/>
      </c>
      <c r="Z2474" s="58">
        <f>IF(P2474="Month-to-month",1,0)+IF(M2474="No",1,0)+IF(J2474="No",1,0)+IF(I2474="Fiber optic",1,0)+IF(Q2474="Yes",1,0)</f>
        <v/>
      </c>
    </row>
    <row r="2475" ht="15" customHeight="1" s="59">
      <c r="A2475" s="58" t="inlineStr">
        <is>
          <t>6164-HXUGH</t>
        </is>
      </c>
      <c r="B2475" s="58" t="inlineStr">
        <is>
          <t>Female</t>
        </is>
      </c>
      <c r="C2475" s="58" t="n">
        <v>0</v>
      </c>
      <c r="D2475" s="58" t="inlineStr">
        <is>
          <t>Yes</t>
        </is>
      </c>
      <c r="E2475" s="58" t="inlineStr">
        <is>
          <t>Yes</t>
        </is>
      </c>
      <c r="F2475" s="58" t="n">
        <v>6</v>
      </c>
      <c r="G2475" s="58" t="inlineStr">
        <is>
          <t>Yes</t>
        </is>
      </c>
      <c r="H2475" s="58" t="inlineStr">
        <is>
          <t>No</t>
        </is>
      </c>
      <c r="I2475" s="58" t="inlineStr">
        <is>
          <t>No</t>
        </is>
      </c>
      <c r="J2475" s="58" t="inlineStr">
        <is>
          <t>No internet service</t>
        </is>
      </c>
      <c r="K2475" s="58" t="inlineStr">
        <is>
          <t>No internet service</t>
        </is>
      </c>
      <c r="L2475" s="58" t="inlineStr">
        <is>
          <t>No internet service</t>
        </is>
      </c>
      <c r="M2475" s="58" t="inlineStr">
        <is>
          <t>No internet service</t>
        </is>
      </c>
      <c r="N2475" s="58" t="inlineStr">
        <is>
          <t>No internet service</t>
        </is>
      </c>
      <c r="O2475" s="58" t="inlineStr">
        <is>
          <t>No internet service</t>
        </is>
      </c>
      <c r="P2475" s="58" t="inlineStr">
        <is>
          <t>Month-to-month</t>
        </is>
      </c>
      <c r="Q2475" s="58" t="inlineStr">
        <is>
          <t>No</t>
        </is>
      </c>
      <c r="R2475" s="58" t="inlineStr">
        <is>
          <t>Mailed check</t>
        </is>
      </c>
      <c r="S2475" s="123" t="n">
        <v>19.85</v>
      </c>
      <c r="T2475" s="58" t="inlineStr">
        <is>
          <t>119.3</t>
        </is>
      </c>
      <c r="U2475" s="58" t="inlineStr">
        <is>
          <t>No</t>
        </is>
      </c>
      <c r="V2475" s="123">
        <f>IFERROR(VALUE(TRIM(T2475)),S2475*F2475)</f>
        <v/>
      </c>
      <c r="W2475" s="58">
        <f>IF(F2475&lt;=12,"0-12 mo",IF(F2475&lt;=24,"13-24 mo",IF(F2475&lt;=48,"25-48 mo","49+ mo")))</f>
        <v/>
      </c>
      <c r="X2475" s="58">
        <f>IF(S2475&lt;=35.5,"Q1 Low",IF(S2475&lt;=70.35,"Q2 Mid-Low",IF(S2475&lt;=89.85,"Q3 Mid-High","Q4 High")))</f>
        <v/>
      </c>
      <c r="Y2475" s="58">
        <f>IF(U2475="Yes",1,0)</f>
        <v/>
      </c>
      <c r="Z2475" s="58">
        <f>IF(P2475="Month-to-month",1,0)+IF(M2475="No",1,0)+IF(J2475="No",1,0)+IF(I2475="Fiber optic",1,0)+IF(Q2475="Yes",1,0)</f>
        <v/>
      </c>
    </row>
    <row r="2476" ht="15" customHeight="1" s="59">
      <c r="A2476" s="58" t="inlineStr">
        <is>
          <t>5630-IXDXV</t>
        </is>
      </c>
      <c r="B2476" s="58" t="inlineStr">
        <is>
          <t>Female</t>
        </is>
      </c>
      <c r="C2476" s="58" t="n">
        <v>0</v>
      </c>
      <c r="D2476" s="58" t="inlineStr">
        <is>
          <t>No</t>
        </is>
      </c>
      <c r="E2476" s="58" t="inlineStr">
        <is>
          <t>No</t>
        </is>
      </c>
      <c r="F2476" s="58" t="n">
        <v>47</v>
      </c>
      <c r="G2476" s="58" t="inlineStr">
        <is>
          <t>Yes</t>
        </is>
      </c>
      <c r="H2476" s="58" t="inlineStr">
        <is>
          <t>Yes</t>
        </is>
      </c>
      <c r="I2476" s="58" t="inlineStr">
        <is>
          <t>Fiber optic</t>
        </is>
      </c>
      <c r="J2476" s="58" t="inlineStr">
        <is>
          <t>No</t>
        </is>
      </c>
      <c r="K2476" s="58" t="inlineStr">
        <is>
          <t>Yes</t>
        </is>
      </c>
      <c r="L2476" s="58" t="inlineStr">
        <is>
          <t>Yes</t>
        </is>
      </c>
      <c r="M2476" s="58" t="inlineStr">
        <is>
          <t>No</t>
        </is>
      </c>
      <c r="N2476" s="58" t="inlineStr">
        <is>
          <t>Yes</t>
        </is>
      </c>
      <c r="O2476" s="58" t="inlineStr">
        <is>
          <t>Yes</t>
        </is>
      </c>
      <c r="P2476" s="58" t="inlineStr">
        <is>
          <t>Month-to-month</t>
        </is>
      </c>
      <c r="Q2476" s="58" t="inlineStr">
        <is>
          <t>Yes</t>
        </is>
      </c>
      <c r="R2476" s="58" t="inlineStr">
        <is>
          <t>Electronic check</t>
        </is>
      </c>
      <c r="S2476" s="123" t="n">
        <v>106.35</v>
      </c>
      <c r="T2476" s="58" t="inlineStr">
        <is>
          <t>4849.1</t>
        </is>
      </c>
      <c r="U2476" s="58" t="inlineStr">
        <is>
          <t>No</t>
        </is>
      </c>
      <c r="V2476" s="123">
        <f>IFERROR(VALUE(TRIM(T2476)),S2476*F2476)</f>
        <v/>
      </c>
      <c r="W2476" s="58">
        <f>IF(F2476&lt;=12,"0-12 mo",IF(F2476&lt;=24,"13-24 mo",IF(F2476&lt;=48,"25-48 mo","49+ mo")))</f>
        <v/>
      </c>
      <c r="X2476" s="58">
        <f>IF(S2476&lt;=35.5,"Q1 Low",IF(S2476&lt;=70.35,"Q2 Mid-Low",IF(S2476&lt;=89.85,"Q3 Mid-High","Q4 High")))</f>
        <v/>
      </c>
      <c r="Y2476" s="58">
        <f>IF(U2476="Yes",1,0)</f>
        <v/>
      </c>
      <c r="Z2476" s="58">
        <f>IF(P2476="Month-to-month",1,0)+IF(M2476="No",1,0)+IF(J2476="No",1,0)+IF(I2476="Fiber optic",1,0)+IF(Q2476="Yes",1,0)</f>
        <v/>
      </c>
    </row>
    <row r="2477" ht="15" customHeight="1" s="59">
      <c r="A2477" s="58" t="inlineStr">
        <is>
          <t>0320-DWVTU</t>
        </is>
      </c>
      <c r="B2477" s="58" t="inlineStr">
        <is>
          <t>Female</t>
        </is>
      </c>
      <c r="C2477" s="58" t="n">
        <v>0</v>
      </c>
      <c r="D2477" s="58" t="inlineStr">
        <is>
          <t>No</t>
        </is>
      </c>
      <c r="E2477" s="58" t="inlineStr">
        <is>
          <t>No</t>
        </is>
      </c>
      <c r="F2477" s="58" t="n">
        <v>53</v>
      </c>
      <c r="G2477" s="58" t="inlineStr">
        <is>
          <t>Yes</t>
        </is>
      </c>
      <c r="H2477" s="58" t="inlineStr">
        <is>
          <t>No</t>
        </is>
      </c>
      <c r="I2477" s="58" t="inlineStr">
        <is>
          <t>Fiber optic</t>
        </is>
      </c>
      <c r="J2477" s="58" t="inlineStr">
        <is>
          <t>Yes</t>
        </is>
      </c>
      <c r="K2477" s="58" t="inlineStr">
        <is>
          <t>Yes</t>
        </is>
      </c>
      <c r="L2477" s="58" t="inlineStr">
        <is>
          <t>Yes</t>
        </is>
      </c>
      <c r="M2477" s="58" t="inlineStr">
        <is>
          <t>Yes</t>
        </is>
      </c>
      <c r="N2477" s="58" t="inlineStr">
        <is>
          <t>No</t>
        </is>
      </c>
      <c r="O2477" s="58" t="inlineStr">
        <is>
          <t>Yes</t>
        </is>
      </c>
      <c r="P2477" s="58" t="inlineStr">
        <is>
          <t>Two year</t>
        </is>
      </c>
      <c r="Q2477" s="58" t="inlineStr">
        <is>
          <t>No</t>
        </is>
      </c>
      <c r="R2477" s="58" t="inlineStr">
        <is>
          <t>Mailed check</t>
        </is>
      </c>
      <c r="S2477" s="123" t="n">
        <v>99.5</v>
      </c>
      <c r="T2477" s="58" t="inlineStr">
        <is>
          <t>5424.25</t>
        </is>
      </c>
      <c r="U2477" s="58" t="inlineStr">
        <is>
          <t>No</t>
        </is>
      </c>
      <c r="V2477" s="123">
        <f>IFERROR(VALUE(TRIM(T2477)),S2477*F2477)</f>
        <v/>
      </c>
      <c r="W2477" s="58">
        <f>IF(F2477&lt;=12,"0-12 mo",IF(F2477&lt;=24,"13-24 mo",IF(F2477&lt;=48,"25-48 mo","49+ mo")))</f>
        <v/>
      </c>
      <c r="X2477" s="58">
        <f>IF(S2477&lt;=35.5,"Q1 Low",IF(S2477&lt;=70.35,"Q2 Mid-Low",IF(S2477&lt;=89.85,"Q3 Mid-High","Q4 High")))</f>
        <v/>
      </c>
      <c r="Y2477" s="58">
        <f>IF(U2477="Yes",1,0)</f>
        <v/>
      </c>
      <c r="Z2477" s="58">
        <f>IF(P2477="Month-to-month",1,0)+IF(M2477="No",1,0)+IF(J2477="No",1,0)+IF(I2477="Fiber optic",1,0)+IF(Q2477="Yes",1,0)</f>
        <v/>
      </c>
    </row>
    <row r="2478" ht="15" customHeight="1" s="59">
      <c r="A2478" s="58" t="inlineStr">
        <is>
          <t>9135-MGVPY</t>
        </is>
      </c>
      <c r="B2478" s="58" t="inlineStr">
        <is>
          <t>Male</t>
        </is>
      </c>
      <c r="C2478" s="58" t="n">
        <v>0</v>
      </c>
      <c r="D2478" s="58" t="inlineStr">
        <is>
          <t>Yes</t>
        </is>
      </c>
      <c r="E2478" s="58" t="inlineStr">
        <is>
          <t>No</t>
        </is>
      </c>
      <c r="F2478" s="58" t="n">
        <v>69</v>
      </c>
      <c r="G2478" s="58" t="inlineStr">
        <is>
          <t>Yes</t>
        </is>
      </c>
      <c r="H2478" s="58" t="inlineStr">
        <is>
          <t>No</t>
        </is>
      </c>
      <c r="I2478" s="58" t="inlineStr">
        <is>
          <t>DSL</t>
        </is>
      </c>
      <c r="J2478" s="58" t="inlineStr">
        <is>
          <t>Yes</t>
        </is>
      </c>
      <c r="K2478" s="58" t="inlineStr">
        <is>
          <t>Yes</t>
        </is>
      </c>
      <c r="L2478" s="58" t="inlineStr">
        <is>
          <t>Yes</t>
        </is>
      </c>
      <c r="M2478" s="58" t="inlineStr">
        <is>
          <t>Yes</t>
        </is>
      </c>
      <c r="N2478" s="58" t="inlineStr">
        <is>
          <t>Yes</t>
        </is>
      </c>
      <c r="O2478" s="58" t="inlineStr">
        <is>
          <t>Yes</t>
        </is>
      </c>
      <c r="P2478" s="58" t="inlineStr">
        <is>
          <t>Two year</t>
        </is>
      </c>
      <c r="Q2478" s="58" t="inlineStr">
        <is>
          <t>Yes</t>
        </is>
      </c>
      <c r="R2478" s="58" t="inlineStr">
        <is>
          <t>Mailed check</t>
        </is>
      </c>
      <c r="S2478" s="123" t="n">
        <v>84.7</v>
      </c>
      <c r="T2478" s="58" t="inlineStr">
        <is>
          <t>5878.9</t>
        </is>
      </c>
      <c r="U2478" s="58" t="inlineStr">
        <is>
          <t>No</t>
        </is>
      </c>
      <c r="V2478" s="123">
        <f>IFERROR(VALUE(TRIM(T2478)),S2478*F2478)</f>
        <v/>
      </c>
      <c r="W2478" s="58">
        <f>IF(F2478&lt;=12,"0-12 mo",IF(F2478&lt;=24,"13-24 mo",IF(F2478&lt;=48,"25-48 mo","49+ mo")))</f>
        <v/>
      </c>
      <c r="X2478" s="58">
        <f>IF(S2478&lt;=35.5,"Q1 Low",IF(S2478&lt;=70.35,"Q2 Mid-Low",IF(S2478&lt;=89.85,"Q3 Mid-High","Q4 High")))</f>
        <v/>
      </c>
      <c r="Y2478" s="58">
        <f>IF(U2478="Yes",1,0)</f>
        <v/>
      </c>
      <c r="Z2478" s="58">
        <f>IF(P2478="Month-to-month",1,0)+IF(M2478="No",1,0)+IF(J2478="No",1,0)+IF(I2478="Fiber optic",1,0)+IF(Q2478="Yes",1,0)</f>
        <v/>
      </c>
    </row>
    <row r="2479" ht="15" customHeight="1" s="59">
      <c r="A2479" s="58" t="inlineStr">
        <is>
          <t>1212-GLHMD</t>
        </is>
      </c>
      <c r="B2479" s="58" t="inlineStr">
        <is>
          <t>Male</t>
        </is>
      </c>
      <c r="C2479" s="58" t="n">
        <v>0</v>
      </c>
      <c r="D2479" s="58" t="inlineStr">
        <is>
          <t>No</t>
        </is>
      </c>
      <c r="E2479" s="58" t="inlineStr">
        <is>
          <t>No</t>
        </is>
      </c>
      <c r="F2479" s="58" t="n">
        <v>3</v>
      </c>
      <c r="G2479" s="58" t="inlineStr">
        <is>
          <t>Yes</t>
        </is>
      </c>
      <c r="H2479" s="58" t="inlineStr">
        <is>
          <t>No</t>
        </is>
      </c>
      <c r="I2479" s="58" t="inlineStr">
        <is>
          <t>Fiber optic</t>
        </is>
      </c>
      <c r="J2479" s="58" t="inlineStr">
        <is>
          <t>Yes</t>
        </is>
      </c>
      <c r="K2479" s="58" t="inlineStr">
        <is>
          <t>No</t>
        </is>
      </c>
      <c r="L2479" s="58" t="inlineStr">
        <is>
          <t>No</t>
        </is>
      </c>
      <c r="M2479" s="58" t="inlineStr">
        <is>
          <t>No</t>
        </is>
      </c>
      <c r="N2479" s="58" t="inlineStr">
        <is>
          <t>No</t>
        </is>
      </c>
      <c r="O2479" s="58" t="inlineStr">
        <is>
          <t>Yes</t>
        </is>
      </c>
      <c r="P2479" s="58" t="inlineStr">
        <is>
          <t>Month-to-month</t>
        </is>
      </c>
      <c r="Q2479" s="58" t="inlineStr">
        <is>
          <t>Yes</t>
        </is>
      </c>
      <c r="R2479" s="58" t="inlineStr">
        <is>
          <t>Mailed check</t>
        </is>
      </c>
      <c r="S2479" s="123" t="n">
        <v>86.05</v>
      </c>
      <c r="T2479" s="58" t="inlineStr">
        <is>
          <t>244.85</t>
        </is>
      </c>
      <c r="U2479" s="58" t="inlineStr">
        <is>
          <t>No</t>
        </is>
      </c>
      <c r="V2479" s="123">
        <f>IFERROR(VALUE(TRIM(T2479)),S2479*F2479)</f>
        <v/>
      </c>
      <c r="W2479" s="58">
        <f>IF(F2479&lt;=12,"0-12 mo",IF(F2479&lt;=24,"13-24 mo",IF(F2479&lt;=48,"25-48 mo","49+ mo")))</f>
        <v/>
      </c>
      <c r="X2479" s="58">
        <f>IF(S2479&lt;=35.5,"Q1 Low",IF(S2479&lt;=70.35,"Q2 Mid-Low",IF(S2479&lt;=89.85,"Q3 Mid-High","Q4 High")))</f>
        <v/>
      </c>
      <c r="Y2479" s="58">
        <f>IF(U2479="Yes",1,0)</f>
        <v/>
      </c>
      <c r="Z2479" s="58">
        <f>IF(P2479="Month-to-month",1,0)+IF(M2479="No",1,0)+IF(J2479="No",1,0)+IF(I2479="Fiber optic",1,0)+IF(Q2479="Yes",1,0)</f>
        <v/>
      </c>
    </row>
    <row r="2480" ht="15" customHeight="1" s="59">
      <c r="A2480" s="58" t="inlineStr">
        <is>
          <t>7878-JGDKK</t>
        </is>
      </c>
      <c r="B2480" s="58" t="inlineStr">
        <is>
          <t>Male</t>
        </is>
      </c>
      <c r="C2480" s="58" t="n">
        <v>0</v>
      </c>
      <c r="D2480" s="58" t="inlineStr">
        <is>
          <t>No</t>
        </is>
      </c>
      <c r="E2480" s="58" t="inlineStr">
        <is>
          <t>No</t>
        </is>
      </c>
      <c r="F2480" s="58" t="n">
        <v>4</v>
      </c>
      <c r="G2480" s="58" t="inlineStr">
        <is>
          <t>Yes</t>
        </is>
      </c>
      <c r="H2480" s="58" t="inlineStr">
        <is>
          <t>No</t>
        </is>
      </c>
      <c r="I2480" s="58" t="inlineStr">
        <is>
          <t>DSL</t>
        </is>
      </c>
      <c r="J2480" s="58" t="inlineStr">
        <is>
          <t>No</t>
        </is>
      </c>
      <c r="K2480" s="58" t="inlineStr">
        <is>
          <t>No</t>
        </is>
      </c>
      <c r="L2480" s="58" t="inlineStr">
        <is>
          <t>No</t>
        </is>
      </c>
      <c r="M2480" s="58" t="inlineStr">
        <is>
          <t>No</t>
        </is>
      </c>
      <c r="N2480" s="58" t="inlineStr">
        <is>
          <t>No</t>
        </is>
      </c>
      <c r="O2480" s="58" t="inlineStr">
        <is>
          <t>No</t>
        </is>
      </c>
      <c r="P2480" s="58" t="inlineStr">
        <is>
          <t>Month-to-month</t>
        </is>
      </c>
      <c r="Q2480" s="58" t="inlineStr">
        <is>
          <t>No</t>
        </is>
      </c>
      <c r="R2480" s="58" t="inlineStr">
        <is>
          <t>Mailed check</t>
        </is>
      </c>
      <c r="S2480" s="123" t="n">
        <v>44.55</v>
      </c>
      <c r="T2480" s="58" t="inlineStr">
        <is>
          <t>220.75</t>
        </is>
      </c>
      <c r="U2480" s="58" t="inlineStr">
        <is>
          <t>No</t>
        </is>
      </c>
      <c r="V2480" s="123">
        <f>IFERROR(VALUE(TRIM(T2480)),S2480*F2480)</f>
        <v/>
      </c>
      <c r="W2480" s="58">
        <f>IF(F2480&lt;=12,"0-12 mo",IF(F2480&lt;=24,"13-24 mo",IF(F2480&lt;=48,"25-48 mo","49+ mo")))</f>
        <v/>
      </c>
      <c r="X2480" s="58">
        <f>IF(S2480&lt;=35.5,"Q1 Low",IF(S2480&lt;=70.35,"Q2 Mid-Low",IF(S2480&lt;=89.85,"Q3 Mid-High","Q4 High")))</f>
        <v/>
      </c>
      <c r="Y2480" s="58">
        <f>IF(U2480="Yes",1,0)</f>
        <v/>
      </c>
      <c r="Z2480" s="58">
        <f>IF(P2480="Month-to-month",1,0)+IF(M2480="No",1,0)+IF(J2480="No",1,0)+IF(I2480="Fiber optic",1,0)+IF(Q2480="Yes",1,0)</f>
        <v/>
      </c>
    </row>
    <row r="2481" ht="15" customHeight="1" s="59">
      <c r="A2481" s="58" t="inlineStr">
        <is>
          <t>1088-AUUZZ</t>
        </is>
      </c>
      <c r="B2481" s="58" t="inlineStr">
        <is>
          <t>Male</t>
        </is>
      </c>
      <c r="C2481" s="58" t="n">
        <v>0</v>
      </c>
      <c r="D2481" s="58" t="inlineStr">
        <is>
          <t>Yes</t>
        </is>
      </c>
      <c r="E2481" s="58" t="inlineStr">
        <is>
          <t>Yes</t>
        </is>
      </c>
      <c r="F2481" s="58" t="n">
        <v>56</v>
      </c>
      <c r="G2481" s="58" t="inlineStr">
        <is>
          <t>Yes</t>
        </is>
      </c>
      <c r="H2481" s="58" t="inlineStr">
        <is>
          <t>Yes</t>
        </is>
      </c>
      <c r="I2481" s="58" t="inlineStr">
        <is>
          <t>DSL</t>
        </is>
      </c>
      <c r="J2481" s="58" t="inlineStr">
        <is>
          <t>Yes</t>
        </is>
      </c>
      <c r="K2481" s="58" t="inlineStr">
        <is>
          <t>Yes</t>
        </is>
      </c>
      <c r="L2481" s="58" t="inlineStr">
        <is>
          <t>No</t>
        </is>
      </c>
      <c r="M2481" s="58" t="inlineStr">
        <is>
          <t>Yes</t>
        </is>
      </c>
      <c r="N2481" s="58" t="inlineStr">
        <is>
          <t>No</t>
        </is>
      </c>
      <c r="O2481" s="58" t="inlineStr">
        <is>
          <t>Yes</t>
        </is>
      </c>
      <c r="P2481" s="58" t="inlineStr">
        <is>
          <t>Two year</t>
        </is>
      </c>
      <c r="Q2481" s="58" t="inlineStr">
        <is>
          <t>Yes</t>
        </is>
      </c>
      <c r="R2481" s="58" t="inlineStr">
        <is>
          <t>Credit card (automatic)</t>
        </is>
      </c>
      <c r="S2481" s="123" t="n">
        <v>75.84999999999999</v>
      </c>
      <c r="T2481" s="58" t="inlineStr">
        <is>
          <t>4261.2</t>
        </is>
      </c>
      <c r="U2481" s="58" t="inlineStr">
        <is>
          <t>No</t>
        </is>
      </c>
      <c r="V2481" s="123">
        <f>IFERROR(VALUE(TRIM(T2481)),S2481*F2481)</f>
        <v/>
      </c>
      <c r="W2481" s="58">
        <f>IF(F2481&lt;=12,"0-12 mo",IF(F2481&lt;=24,"13-24 mo",IF(F2481&lt;=48,"25-48 mo","49+ mo")))</f>
        <v/>
      </c>
      <c r="X2481" s="58">
        <f>IF(S2481&lt;=35.5,"Q1 Low",IF(S2481&lt;=70.35,"Q2 Mid-Low",IF(S2481&lt;=89.85,"Q3 Mid-High","Q4 High")))</f>
        <v/>
      </c>
      <c r="Y2481" s="58">
        <f>IF(U2481="Yes",1,0)</f>
        <v/>
      </c>
      <c r="Z2481" s="58">
        <f>IF(P2481="Month-to-month",1,0)+IF(M2481="No",1,0)+IF(J2481="No",1,0)+IF(I2481="Fiber optic",1,0)+IF(Q2481="Yes",1,0)</f>
        <v/>
      </c>
    </row>
    <row r="2482" ht="15" customHeight="1" s="59">
      <c r="A2482" s="58" t="inlineStr">
        <is>
          <t>0397-GZBBC</t>
        </is>
      </c>
      <c r="B2482" s="58" t="inlineStr">
        <is>
          <t>Male</t>
        </is>
      </c>
      <c r="C2482" s="58" t="n">
        <v>1</v>
      </c>
      <c r="D2482" s="58" t="inlineStr">
        <is>
          <t>Yes</t>
        </is>
      </c>
      <c r="E2482" s="58" t="inlineStr">
        <is>
          <t>No</t>
        </is>
      </c>
      <c r="F2482" s="58" t="n">
        <v>59</v>
      </c>
      <c r="G2482" s="58" t="inlineStr">
        <is>
          <t>Yes</t>
        </is>
      </c>
      <c r="H2482" s="58" t="inlineStr">
        <is>
          <t>Yes</t>
        </is>
      </c>
      <c r="I2482" s="58" t="inlineStr">
        <is>
          <t>Fiber optic</t>
        </is>
      </c>
      <c r="J2482" s="58" t="inlineStr">
        <is>
          <t>No</t>
        </is>
      </c>
      <c r="K2482" s="58" t="inlineStr">
        <is>
          <t>No</t>
        </is>
      </c>
      <c r="L2482" s="58" t="inlineStr">
        <is>
          <t>No</t>
        </is>
      </c>
      <c r="M2482" s="58" t="inlineStr">
        <is>
          <t>No</t>
        </is>
      </c>
      <c r="N2482" s="58" t="inlineStr">
        <is>
          <t>Yes</t>
        </is>
      </c>
      <c r="O2482" s="58" t="inlineStr">
        <is>
          <t>Yes</t>
        </is>
      </c>
      <c r="P2482" s="58" t="inlineStr">
        <is>
          <t>Month-to-month</t>
        </is>
      </c>
      <c r="Q2482" s="58" t="inlineStr">
        <is>
          <t>Yes</t>
        </is>
      </c>
      <c r="R2482" s="58" t="inlineStr">
        <is>
          <t>Bank transfer (automatic)</t>
        </is>
      </c>
      <c r="S2482" s="123" t="n">
        <v>93.84999999999999</v>
      </c>
      <c r="T2482" s="58" t="inlineStr">
        <is>
          <t>5574.75</t>
        </is>
      </c>
      <c r="U2482" s="58" t="inlineStr">
        <is>
          <t>Yes</t>
        </is>
      </c>
      <c r="V2482" s="123">
        <f>IFERROR(VALUE(TRIM(T2482)),S2482*F2482)</f>
        <v/>
      </c>
      <c r="W2482" s="58">
        <f>IF(F2482&lt;=12,"0-12 mo",IF(F2482&lt;=24,"13-24 mo",IF(F2482&lt;=48,"25-48 mo","49+ mo")))</f>
        <v/>
      </c>
      <c r="X2482" s="58">
        <f>IF(S2482&lt;=35.5,"Q1 Low",IF(S2482&lt;=70.35,"Q2 Mid-Low",IF(S2482&lt;=89.85,"Q3 Mid-High","Q4 High")))</f>
        <v/>
      </c>
      <c r="Y2482" s="58">
        <f>IF(U2482="Yes",1,0)</f>
        <v/>
      </c>
      <c r="Z2482" s="58">
        <f>IF(P2482="Month-to-month",1,0)+IF(M2482="No",1,0)+IF(J2482="No",1,0)+IF(I2482="Fiber optic",1,0)+IF(Q2482="Yes",1,0)</f>
        <v/>
      </c>
    </row>
    <row r="2483" ht="15" customHeight="1" s="59">
      <c r="A2483" s="58" t="inlineStr">
        <is>
          <t>6614-YWYSC</t>
        </is>
      </c>
      <c r="B2483" s="58" t="inlineStr">
        <is>
          <t>Male</t>
        </is>
      </c>
      <c r="C2483" s="58" t="n">
        <v>1</v>
      </c>
      <c r="D2483" s="58" t="inlineStr">
        <is>
          <t>Yes</t>
        </is>
      </c>
      <c r="E2483" s="58" t="inlineStr">
        <is>
          <t>No</t>
        </is>
      </c>
      <c r="F2483" s="58" t="n">
        <v>61</v>
      </c>
      <c r="G2483" s="58" t="inlineStr">
        <is>
          <t>Yes</t>
        </is>
      </c>
      <c r="H2483" s="58" t="inlineStr">
        <is>
          <t>Yes</t>
        </is>
      </c>
      <c r="I2483" s="58" t="inlineStr">
        <is>
          <t>No</t>
        </is>
      </c>
      <c r="J2483" s="58" t="inlineStr">
        <is>
          <t>No internet service</t>
        </is>
      </c>
      <c r="K2483" s="58" t="inlineStr">
        <is>
          <t>No internet service</t>
        </is>
      </c>
      <c r="L2483" s="58" t="inlineStr">
        <is>
          <t>No internet service</t>
        </is>
      </c>
      <c r="M2483" s="58" t="inlineStr">
        <is>
          <t>No internet service</t>
        </is>
      </c>
      <c r="N2483" s="58" t="inlineStr">
        <is>
          <t>No internet service</t>
        </is>
      </c>
      <c r="O2483" s="58" t="inlineStr">
        <is>
          <t>No internet service</t>
        </is>
      </c>
      <c r="P2483" s="58" t="inlineStr">
        <is>
          <t>Two year</t>
        </is>
      </c>
      <c r="Q2483" s="58" t="inlineStr">
        <is>
          <t>No</t>
        </is>
      </c>
      <c r="R2483" s="58" t="inlineStr">
        <is>
          <t>Bank transfer (automatic)</t>
        </is>
      </c>
      <c r="S2483" s="123" t="n">
        <v>25</v>
      </c>
      <c r="T2483" s="58" t="inlineStr">
        <is>
          <t>1501.75</t>
        </is>
      </c>
      <c r="U2483" s="58" t="inlineStr">
        <is>
          <t>No</t>
        </is>
      </c>
      <c r="V2483" s="123">
        <f>IFERROR(VALUE(TRIM(T2483)),S2483*F2483)</f>
        <v/>
      </c>
      <c r="W2483" s="58">
        <f>IF(F2483&lt;=12,"0-12 mo",IF(F2483&lt;=24,"13-24 mo",IF(F2483&lt;=48,"25-48 mo","49+ mo")))</f>
        <v/>
      </c>
      <c r="X2483" s="58">
        <f>IF(S2483&lt;=35.5,"Q1 Low",IF(S2483&lt;=70.35,"Q2 Mid-Low",IF(S2483&lt;=89.85,"Q3 Mid-High","Q4 High")))</f>
        <v/>
      </c>
      <c r="Y2483" s="58">
        <f>IF(U2483="Yes",1,0)</f>
        <v/>
      </c>
      <c r="Z2483" s="58">
        <f>IF(P2483="Month-to-month",1,0)+IF(M2483="No",1,0)+IF(J2483="No",1,0)+IF(I2483="Fiber optic",1,0)+IF(Q2483="Yes",1,0)</f>
        <v/>
      </c>
    </row>
    <row r="2484" ht="15" customHeight="1" s="59">
      <c r="A2484" s="58" t="inlineStr">
        <is>
          <t>9588-OZDMQ</t>
        </is>
      </c>
      <c r="B2484" s="58" t="inlineStr">
        <is>
          <t>Female</t>
        </is>
      </c>
      <c r="C2484" s="58" t="n">
        <v>0</v>
      </c>
      <c r="D2484" s="58" t="inlineStr">
        <is>
          <t>Yes</t>
        </is>
      </c>
      <c r="E2484" s="58" t="inlineStr">
        <is>
          <t>No</t>
        </is>
      </c>
      <c r="F2484" s="58" t="n">
        <v>2</v>
      </c>
      <c r="G2484" s="58" t="inlineStr">
        <is>
          <t>Yes</t>
        </is>
      </c>
      <c r="H2484" s="58" t="inlineStr">
        <is>
          <t>No</t>
        </is>
      </c>
      <c r="I2484" s="58" t="inlineStr">
        <is>
          <t>DSL</t>
        </is>
      </c>
      <c r="J2484" s="58" t="inlineStr">
        <is>
          <t>No</t>
        </is>
      </c>
      <c r="K2484" s="58" t="inlineStr">
        <is>
          <t>No</t>
        </is>
      </c>
      <c r="L2484" s="58" t="inlineStr">
        <is>
          <t>No</t>
        </is>
      </c>
      <c r="M2484" s="58" t="inlineStr">
        <is>
          <t>No</t>
        </is>
      </c>
      <c r="N2484" s="58" t="inlineStr">
        <is>
          <t>No</t>
        </is>
      </c>
      <c r="O2484" s="58" t="inlineStr">
        <is>
          <t>No</t>
        </is>
      </c>
      <c r="P2484" s="58" t="inlineStr">
        <is>
          <t>Month-to-month</t>
        </is>
      </c>
      <c r="Q2484" s="58" t="inlineStr">
        <is>
          <t>Yes</t>
        </is>
      </c>
      <c r="R2484" s="58" t="inlineStr">
        <is>
          <t>Electronic check</t>
        </is>
      </c>
      <c r="S2484" s="123" t="n">
        <v>45</v>
      </c>
      <c r="T2484" s="58" t="inlineStr">
        <is>
          <t>89.75</t>
        </is>
      </c>
      <c r="U2484" s="58" t="inlineStr">
        <is>
          <t>No</t>
        </is>
      </c>
      <c r="V2484" s="123">
        <f>IFERROR(VALUE(TRIM(T2484)),S2484*F2484)</f>
        <v/>
      </c>
      <c r="W2484" s="58">
        <f>IF(F2484&lt;=12,"0-12 mo",IF(F2484&lt;=24,"13-24 mo",IF(F2484&lt;=48,"25-48 mo","49+ mo")))</f>
        <v/>
      </c>
      <c r="X2484" s="58">
        <f>IF(S2484&lt;=35.5,"Q1 Low",IF(S2484&lt;=70.35,"Q2 Mid-Low",IF(S2484&lt;=89.85,"Q3 Mid-High","Q4 High")))</f>
        <v/>
      </c>
      <c r="Y2484" s="58">
        <f>IF(U2484="Yes",1,0)</f>
        <v/>
      </c>
      <c r="Z2484" s="58">
        <f>IF(P2484="Month-to-month",1,0)+IF(M2484="No",1,0)+IF(J2484="No",1,0)+IF(I2484="Fiber optic",1,0)+IF(Q2484="Yes",1,0)</f>
        <v/>
      </c>
    </row>
    <row r="2485" ht="15" customHeight="1" s="59">
      <c r="A2485" s="58" t="inlineStr">
        <is>
          <t>7641-EUYET</t>
        </is>
      </c>
      <c r="B2485" s="58" t="inlineStr">
        <is>
          <t>Male</t>
        </is>
      </c>
      <c r="C2485" s="58" t="n">
        <v>1</v>
      </c>
      <c r="D2485" s="58" t="inlineStr">
        <is>
          <t>Yes</t>
        </is>
      </c>
      <c r="E2485" s="58" t="inlineStr">
        <is>
          <t>Yes</t>
        </is>
      </c>
      <c r="F2485" s="58" t="n">
        <v>46</v>
      </c>
      <c r="G2485" s="58" t="inlineStr">
        <is>
          <t>Yes</t>
        </is>
      </c>
      <c r="H2485" s="58" t="inlineStr">
        <is>
          <t>Yes</t>
        </is>
      </c>
      <c r="I2485" s="58" t="inlineStr">
        <is>
          <t>Fiber optic</t>
        </is>
      </c>
      <c r="J2485" s="58" t="inlineStr">
        <is>
          <t>Yes</t>
        </is>
      </c>
      <c r="K2485" s="58" t="inlineStr">
        <is>
          <t>Yes</t>
        </is>
      </c>
      <c r="L2485" s="58" t="inlineStr">
        <is>
          <t>Yes</t>
        </is>
      </c>
      <c r="M2485" s="58" t="inlineStr">
        <is>
          <t>No</t>
        </is>
      </c>
      <c r="N2485" s="58" t="inlineStr">
        <is>
          <t>Yes</t>
        </is>
      </c>
      <c r="O2485" s="58" t="inlineStr">
        <is>
          <t>No</t>
        </is>
      </c>
      <c r="P2485" s="58" t="inlineStr">
        <is>
          <t>Month-to-month</t>
        </is>
      </c>
      <c r="Q2485" s="58" t="inlineStr">
        <is>
          <t>Yes</t>
        </is>
      </c>
      <c r="R2485" s="58" t="inlineStr">
        <is>
          <t>Electronic check</t>
        </is>
      </c>
      <c r="S2485" s="123" t="n">
        <v>100.7</v>
      </c>
      <c r="T2485" s="58" t="inlineStr">
        <is>
          <t>4541.2</t>
        </is>
      </c>
      <c r="U2485" s="58" t="inlineStr">
        <is>
          <t>Yes</t>
        </is>
      </c>
      <c r="V2485" s="123">
        <f>IFERROR(VALUE(TRIM(T2485)),S2485*F2485)</f>
        <v/>
      </c>
      <c r="W2485" s="58">
        <f>IF(F2485&lt;=12,"0-12 mo",IF(F2485&lt;=24,"13-24 mo",IF(F2485&lt;=48,"25-48 mo","49+ mo")))</f>
        <v/>
      </c>
      <c r="X2485" s="58">
        <f>IF(S2485&lt;=35.5,"Q1 Low",IF(S2485&lt;=70.35,"Q2 Mid-Low",IF(S2485&lt;=89.85,"Q3 Mid-High","Q4 High")))</f>
        <v/>
      </c>
      <c r="Y2485" s="58">
        <f>IF(U2485="Yes",1,0)</f>
        <v/>
      </c>
      <c r="Z2485" s="58">
        <f>IF(P2485="Month-to-month",1,0)+IF(M2485="No",1,0)+IF(J2485="No",1,0)+IF(I2485="Fiber optic",1,0)+IF(Q2485="Yes",1,0)</f>
        <v/>
      </c>
    </row>
    <row r="2486" ht="15" customHeight="1" s="59">
      <c r="A2486" s="58" t="inlineStr">
        <is>
          <t>6476-EPYZR</t>
        </is>
      </c>
      <c r="B2486" s="58" t="inlineStr">
        <is>
          <t>Male</t>
        </is>
      </c>
      <c r="C2486" s="58" t="n">
        <v>0</v>
      </c>
      <c r="D2486" s="58" t="inlineStr">
        <is>
          <t>Yes</t>
        </is>
      </c>
      <c r="E2486" s="58" t="inlineStr">
        <is>
          <t>Yes</t>
        </is>
      </c>
      <c r="F2486" s="58" t="n">
        <v>12</v>
      </c>
      <c r="G2486" s="58" t="inlineStr">
        <is>
          <t>Yes</t>
        </is>
      </c>
      <c r="H2486" s="58" t="inlineStr">
        <is>
          <t>No</t>
        </is>
      </c>
      <c r="I2486" s="58" t="inlineStr">
        <is>
          <t>No</t>
        </is>
      </c>
      <c r="J2486" s="58" t="inlineStr">
        <is>
          <t>No internet service</t>
        </is>
      </c>
      <c r="K2486" s="58" t="inlineStr">
        <is>
          <t>No internet service</t>
        </is>
      </c>
      <c r="L2486" s="58" t="inlineStr">
        <is>
          <t>No internet service</t>
        </is>
      </c>
      <c r="M2486" s="58" t="inlineStr">
        <is>
          <t>No internet service</t>
        </is>
      </c>
      <c r="N2486" s="58" t="inlineStr">
        <is>
          <t>No internet service</t>
        </is>
      </c>
      <c r="O2486" s="58" t="inlineStr">
        <is>
          <t>No internet service</t>
        </is>
      </c>
      <c r="P2486" s="58" t="inlineStr">
        <is>
          <t>Month-to-month</t>
        </is>
      </c>
      <c r="Q2486" s="58" t="inlineStr">
        <is>
          <t>No</t>
        </is>
      </c>
      <c r="R2486" s="58" t="inlineStr">
        <is>
          <t>Mailed check</t>
        </is>
      </c>
      <c r="S2486" s="123" t="n">
        <v>20.5</v>
      </c>
      <c r="T2486" s="58" t="inlineStr">
        <is>
          <t>255.5</t>
        </is>
      </c>
      <c r="U2486" s="58" t="inlineStr">
        <is>
          <t>No</t>
        </is>
      </c>
      <c r="V2486" s="123">
        <f>IFERROR(VALUE(TRIM(T2486)),S2486*F2486)</f>
        <v/>
      </c>
      <c r="W2486" s="58">
        <f>IF(F2486&lt;=12,"0-12 mo",IF(F2486&lt;=24,"13-24 mo",IF(F2486&lt;=48,"25-48 mo","49+ mo")))</f>
        <v/>
      </c>
      <c r="X2486" s="58">
        <f>IF(S2486&lt;=35.5,"Q1 Low",IF(S2486&lt;=70.35,"Q2 Mid-Low",IF(S2486&lt;=89.85,"Q3 Mid-High","Q4 High")))</f>
        <v/>
      </c>
      <c r="Y2486" s="58">
        <f>IF(U2486="Yes",1,0)</f>
        <v/>
      </c>
      <c r="Z2486" s="58">
        <f>IF(P2486="Month-to-month",1,0)+IF(M2486="No",1,0)+IF(J2486="No",1,0)+IF(I2486="Fiber optic",1,0)+IF(Q2486="Yes",1,0)</f>
        <v/>
      </c>
    </row>
    <row r="2487" ht="15" customHeight="1" s="59">
      <c r="A2487" s="58" t="inlineStr">
        <is>
          <t>9921-ZVRHG</t>
        </is>
      </c>
      <c r="B2487" s="58" t="inlineStr">
        <is>
          <t>Female</t>
        </is>
      </c>
      <c r="C2487" s="58" t="n">
        <v>0</v>
      </c>
      <c r="D2487" s="58" t="inlineStr">
        <is>
          <t>No</t>
        </is>
      </c>
      <c r="E2487" s="58" t="inlineStr">
        <is>
          <t>No</t>
        </is>
      </c>
      <c r="F2487" s="58" t="n">
        <v>14</v>
      </c>
      <c r="G2487" s="58" t="inlineStr">
        <is>
          <t>Yes</t>
        </is>
      </c>
      <c r="H2487" s="58" t="inlineStr">
        <is>
          <t>Yes</t>
        </is>
      </c>
      <c r="I2487" s="58" t="inlineStr">
        <is>
          <t>Fiber optic</t>
        </is>
      </c>
      <c r="J2487" s="58" t="inlineStr">
        <is>
          <t>No</t>
        </is>
      </c>
      <c r="K2487" s="58" t="inlineStr">
        <is>
          <t>No</t>
        </is>
      </c>
      <c r="L2487" s="58" t="inlineStr">
        <is>
          <t>Yes</t>
        </is>
      </c>
      <c r="M2487" s="58" t="inlineStr">
        <is>
          <t>No</t>
        </is>
      </c>
      <c r="N2487" s="58" t="inlineStr">
        <is>
          <t>No</t>
        </is>
      </c>
      <c r="O2487" s="58" t="inlineStr">
        <is>
          <t>No</t>
        </is>
      </c>
      <c r="P2487" s="58" t="inlineStr">
        <is>
          <t>Month-to-month</t>
        </is>
      </c>
      <c r="Q2487" s="58" t="inlineStr">
        <is>
          <t>Yes</t>
        </is>
      </c>
      <c r="R2487" s="58" t="inlineStr">
        <is>
          <t>Electronic check</t>
        </is>
      </c>
      <c r="S2487" s="123" t="n">
        <v>80.45</v>
      </c>
      <c r="T2487" s="58" t="inlineStr">
        <is>
          <t>1072</t>
        </is>
      </c>
      <c r="U2487" s="58" t="inlineStr">
        <is>
          <t>Yes</t>
        </is>
      </c>
      <c r="V2487" s="123">
        <f>IFERROR(VALUE(TRIM(T2487)),S2487*F2487)</f>
        <v/>
      </c>
      <c r="W2487" s="58">
        <f>IF(F2487&lt;=12,"0-12 mo",IF(F2487&lt;=24,"13-24 mo",IF(F2487&lt;=48,"25-48 mo","49+ mo")))</f>
        <v/>
      </c>
      <c r="X2487" s="58">
        <f>IF(S2487&lt;=35.5,"Q1 Low",IF(S2487&lt;=70.35,"Q2 Mid-Low",IF(S2487&lt;=89.85,"Q3 Mid-High","Q4 High")))</f>
        <v/>
      </c>
      <c r="Y2487" s="58">
        <f>IF(U2487="Yes",1,0)</f>
        <v/>
      </c>
      <c r="Z2487" s="58">
        <f>IF(P2487="Month-to-month",1,0)+IF(M2487="No",1,0)+IF(J2487="No",1,0)+IF(I2487="Fiber optic",1,0)+IF(Q2487="Yes",1,0)</f>
        <v/>
      </c>
    </row>
    <row r="2488" ht="15" customHeight="1" s="59">
      <c r="A2488" s="58" t="inlineStr">
        <is>
          <t>1174-FGIFN</t>
        </is>
      </c>
      <c r="B2488" s="58" t="inlineStr">
        <is>
          <t>Female</t>
        </is>
      </c>
      <c r="C2488" s="58" t="n">
        <v>0</v>
      </c>
      <c r="D2488" s="58" t="inlineStr">
        <is>
          <t>Yes</t>
        </is>
      </c>
      <c r="E2488" s="58" t="inlineStr">
        <is>
          <t>Yes</t>
        </is>
      </c>
      <c r="F2488" s="58" t="n">
        <v>28</v>
      </c>
      <c r="G2488" s="58" t="inlineStr">
        <is>
          <t>Yes</t>
        </is>
      </c>
      <c r="H2488" s="58" t="inlineStr">
        <is>
          <t>Yes</t>
        </is>
      </c>
      <c r="I2488" s="58" t="inlineStr">
        <is>
          <t>Fiber optic</t>
        </is>
      </c>
      <c r="J2488" s="58" t="inlineStr">
        <is>
          <t>No</t>
        </is>
      </c>
      <c r="K2488" s="58" t="inlineStr">
        <is>
          <t>No</t>
        </is>
      </c>
      <c r="L2488" s="58" t="inlineStr">
        <is>
          <t>No</t>
        </is>
      </c>
      <c r="M2488" s="58" t="inlineStr">
        <is>
          <t>Yes</t>
        </is>
      </c>
      <c r="N2488" s="58" t="inlineStr">
        <is>
          <t>No</t>
        </is>
      </c>
      <c r="O2488" s="58" t="inlineStr">
        <is>
          <t>Yes</t>
        </is>
      </c>
      <c r="P2488" s="58" t="inlineStr">
        <is>
          <t>One year</t>
        </is>
      </c>
      <c r="Q2488" s="58" t="inlineStr">
        <is>
          <t>Yes</t>
        </is>
      </c>
      <c r="R2488" s="58" t="inlineStr">
        <is>
          <t>Electronic check</t>
        </is>
      </c>
      <c r="S2488" s="123" t="n">
        <v>90.45</v>
      </c>
      <c r="T2488" s="58" t="inlineStr">
        <is>
          <t>2509.25</t>
        </is>
      </c>
      <c r="U2488" s="58" t="inlineStr">
        <is>
          <t>No</t>
        </is>
      </c>
      <c r="V2488" s="123">
        <f>IFERROR(VALUE(TRIM(T2488)),S2488*F2488)</f>
        <v/>
      </c>
      <c r="W2488" s="58">
        <f>IF(F2488&lt;=12,"0-12 mo",IF(F2488&lt;=24,"13-24 mo",IF(F2488&lt;=48,"25-48 mo","49+ mo")))</f>
        <v/>
      </c>
      <c r="X2488" s="58">
        <f>IF(S2488&lt;=35.5,"Q1 Low",IF(S2488&lt;=70.35,"Q2 Mid-Low",IF(S2488&lt;=89.85,"Q3 Mid-High","Q4 High")))</f>
        <v/>
      </c>
      <c r="Y2488" s="58">
        <f>IF(U2488="Yes",1,0)</f>
        <v/>
      </c>
      <c r="Z2488" s="58">
        <f>IF(P2488="Month-to-month",1,0)+IF(M2488="No",1,0)+IF(J2488="No",1,0)+IF(I2488="Fiber optic",1,0)+IF(Q2488="Yes",1,0)</f>
        <v/>
      </c>
    </row>
    <row r="2489" ht="15" customHeight="1" s="59">
      <c r="A2489" s="58" t="inlineStr">
        <is>
          <t>6620-HVDUJ</t>
        </is>
      </c>
      <c r="B2489" s="58" t="inlineStr">
        <is>
          <t>Male</t>
        </is>
      </c>
      <c r="C2489" s="58" t="n">
        <v>0</v>
      </c>
      <c r="D2489" s="58" t="inlineStr">
        <is>
          <t>No</t>
        </is>
      </c>
      <c r="E2489" s="58" t="inlineStr">
        <is>
          <t>No</t>
        </is>
      </c>
      <c r="F2489" s="58" t="n">
        <v>24</v>
      </c>
      <c r="G2489" s="58" t="inlineStr">
        <is>
          <t>Yes</t>
        </is>
      </c>
      <c r="H2489" s="58" t="inlineStr">
        <is>
          <t>No</t>
        </is>
      </c>
      <c r="I2489" s="58" t="inlineStr">
        <is>
          <t>DSL</t>
        </is>
      </c>
      <c r="J2489" s="58" t="inlineStr">
        <is>
          <t>Yes</t>
        </is>
      </c>
      <c r="K2489" s="58" t="inlineStr">
        <is>
          <t>Yes</t>
        </is>
      </c>
      <c r="L2489" s="58" t="inlineStr">
        <is>
          <t>No</t>
        </is>
      </c>
      <c r="M2489" s="58" t="inlineStr">
        <is>
          <t>Yes</t>
        </is>
      </c>
      <c r="N2489" s="58" t="inlineStr">
        <is>
          <t>No</t>
        </is>
      </c>
      <c r="O2489" s="58" t="inlineStr">
        <is>
          <t>No</t>
        </is>
      </c>
      <c r="P2489" s="58" t="inlineStr">
        <is>
          <t>Month-to-month</t>
        </is>
      </c>
      <c r="Q2489" s="58" t="inlineStr">
        <is>
          <t>No</t>
        </is>
      </c>
      <c r="R2489" s="58" t="inlineStr">
        <is>
          <t>Bank transfer (automatic)</t>
        </is>
      </c>
      <c r="S2489" s="123" t="n">
        <v>60.45</v>
      </c>
      <c r="T2489" s="58" t="inlineStr">
        <is>
          <t>1440.75</t>
        </is>
      </c>
      <c r="U2489" s="58" t="inlineStr">
        <is>
          <t>No</t>
        </is>
      </c>
      <c r="V2489" s="123">
        <f>IFERROR(VALUE(TRIM(T2489)),S2489*F2489)</f>
        <v/>
      </c>
      <c r="W2489" s="58">
        <f>IF(F2489&lt;=12,"0-12 mo",IF(F2489&lt;=24,"13-24 mo",IF(F2489&lt;=48,"25-48 mo","49+ mo")))</f>
        <v/>
      </c>
      <c r="X2489" s="58">
        <f>IF(S2489&lt;=35.5,"Q1 Low",IF(S2489&lt;=70.35,"Q2 Mid-Low",IF(S2489&lt;=89.85,"Q3 Mid-High","Q4 High")))</f>
        <v/>
      </c>
      <c r="Y2489" s="58">
        <f>IF(U2489="Yes",1,0)</f>
        <v/>
      </c>
      <c r="Z2489" s="58">
        <f>IF(P2489="Month-to-month",1,0)+IF(M2489="No",1,0)+IF(J2489="No",1,0)+IF(I2489="Fiber optic",1,0)+IF(Q2489="Yes",1,0)</f>
        <v/>
      </c>
    </row>
    <row r="2490" ht="15" customHeight="1" s="59">
      <c r="A2490" s="58" t="inlineStr">
        <is>
          <t>4701-MLJPN</t>
        </is>
      </c>
      <c r="B2490" s="58" t="inlineStr">
        <is>
          <t>Male</t>
        </is>
      </c>
      <c r="C2490" s="58" t="n">
        <v>0</v>
      </c>
      <c r="D2490" s="58" t="inlineStr">
        <is>
          <t>No</t>
        </is>
      </c>
      <c r="E2490" s="58" t="inlineStr">
        <is>
          <t>No</t>
        </is>
      </c>
      <c r="F2490" s="58" t="n">
        <v>31</v>
      </c>
      <c r="G2490" s="58" t="inlineStr">
        <is>
          <t>Yes</t>
        </is>
      </c>
      <c r="H2490" s="58" t="inlineStr">
        <is>
          <t>No</t>
        </is>
      </c>
      <c r="I2490" s="58" t="inlineStr">
        <is>
          <t>DSL</t>
        </is>
      </c>
      <c r="J2490" s="58" t="inlineStr">
        <is>
          <t>No</t>
        </is>
      </c>
      <c r="K2490" s="58" t="inlineStr">
        <is>
          <t>No</t>
        </is>
      </c>
      <c r="L2490" s="58" t="inlineStr">
        <is>
          <t>Yes</t>
        </is>
      </c>
      <c r="M2490" s="58" t="inlineStr">
        <is>
          <t>Yes</t>
        </is>
      </c>
      <c r="N2490" s="58" t="inlineStr">
        <is>
          <t>No</t>
        </is>
      </c>
      <c r="O2490" s="58" t="inlineStr">
        <is>
          <t>No</t>
        </is>
      </c>
      <c r="P2490" s="58" t="inlineStr">
        <is>
          <t>Month-to-month</t>
        </is>
      </c>
      <c r="Q2490" s="58" t="inlineStr">
        <is>
          <t>Yes</t>
        </is>
      </c>
      <c r="R2490" s="58" t="inlineStr">
        <is>
          <t>Electronic check</t>
        </is>
      </c>
      <c r="S2490" s="123" t="n">
        <v>55.25</v>
      </c>
      <c r="T2490" s="58" t="inlineStr">
        <is>
          <t>1715.65</t>
        </is>
      </c>
      <c r="U2490" s="58" t="inlineStr">
        <is>
          <t>Yes</t>
        </is>
      </c>
      <c r="V2490" s="123">
        <f>IFERROR(VALUE(TRIM(T2490)),S2490*F2490)</f>
        <v/>
      </c>
      <c r="W2490" s="58">
        <f>IF(F2490&lt;=12,"0-12 mo",IF(F2490&lt;=24,"13-24 mo",IF(F2490&lt;=48,"25-48 mo","49+ mo")))</f>
        <v/>
      </c>
      <c r="X2490" s="58">
        <f>IF(S2490&lt;=35.5,"Q1 Low",IF(S2490&lt;=70.35,"Q2 Mid-Low",IF(S2490&lt;=89.85,"Q3 Mid-High","Q4 High")))</f>
        <v/>
      </c>
      <c r="Y2490" s="58">
        <f>IF(U2490="Yes",1,0)</f>
        <v/>
      </c>
      <c r="Z2490" s="58">
        <f>IF(P2490="Month-to-month",1,0)+IF(M2490="No",1,0)+IF(J2490="No",1,0)+IF(I2490="Fiber optic",1,0)+IF(Q2490="Yes",1,0)</f>
        <v/>
      </c>
    </row>
    <row r="2491" ht="15" customHeight="1" s="59">
      <c r="A2491" s="58" t="inlineStr">
        <is>
          <t>1032-MAELW</t>
        </is>
      </c>
      <c r="B2491" s="58" t="inlineStr">
        <is>
          <t>Female</t>
        </is>
      </c>
      <c r="C2491" s="58" t="n">
        <v>0</v>
      </c>
      <c r="D2491" s="58" t="inlineStr">
        <is>
          <t>Yes</t>
        </is>
      </c>
      <c r="E2491" s="58" t="inlineStr">
        <is>
          <t>Yes</t>
        </is>
      </c>
      <c r="F2491" s="58" t="n">
        <v>68</v>
      </c>
      <c r="G2491" s="58" t="inlineStr">
        <is>
          <t>Yes</t>
        </is>
      </c>
      <c r="H2491" s="58" t="inlineStr">
        <is>
          <t>Yes</t>
        </is>
      </c>
      <c r="I2491" s="58" t="inlineStr">
        <is>
          <t>DSL</t>
        </is>
      </c>
      <c r="J2491" s="58" t="inlineStr">
        <is>
          <t>Yes</t>
        </is>
      </c>
      <c r="K2491" s="58" t="inlineStr">
        <is>
          <t>Yes</t>
        </is>
      </c>
      <c r="L2491" s="58" t="inlineStr">
        <is>
          <t>Yes</t>
        </is>
      </c>
      <c r="M2491" s="58" t="inlineStr">
        <is>
          <t>Yes</t>
        </is>
      </c>
      <c r="N2491" s="58" t="inlineStr">
        <is>
          <t>No</t>
        </is>
      </c>
      <c r="O2491" s="58" t="inlineStr">
        <is>
          <t>Yes</t>
        </is>
      </c>
      <c r="P2491" s="58" t="inlineStr">
        <is>
          <t>One year</t>
        </is>
      </c>
      <c r="Q2491" s="58" t="inlineStr">
        <is>
          <t>Yes</t>
        </is>
      </c>
      <c r="R2491" s="58" t="inlineStr">
        <is>
          <t>Electronic check</t>
        </is>
      </c>
      <c r="S2491" s="123" t="n">
        <v>78.45</v>
      </c>
      <c r="T2491" s="58" t="inlineStr">
        <is>
          <t>5333.35</t>
        </is>
      </c>
      <c r="U2491" s="58" t="inlineStr">
        <is>
          <t>No</t>
        </is>
      </c>
      <c r="V2491" s="123">
        <f>IFERROR(VALUE(TRIM(T2491)),S2491*F2491)</f>
        <v/>
      </c>
      <c r="W2491" s="58">
        <f>IF(F2491&lt;=12,"0-12 mo",IF(F2491&lt;=24,"13-24 mo",IF(F2491&lt;=48,"25-48 mo","49+ mo")))</f>
        <v/>
      </c>
      <c r="X2491" s="58">
        <f>IF(S2491&lt;=35.5,"Q1 Low",IF(S2491&lt;=70.35,"Q2 Mid-Low",IF(S2491&lt;=89.85,"Q3 Mid-High","Q4 High")))</f>
        <v/>
      </c>
      <c r="Y2491" s="58">
        <f>IF(U2491="Yes",1,0)</f>
        <v/>
      </c>
      <c r="Z2491" s="58">
        <f>IF(P2491="Month-to-month",1,0)+IF(M2491="No",1,0)+IF(J2491="No",1,0)+IF(I2491="Fiber optic",1,0)+IF(Q2491="Yes",1,0)</f>
        <v/>
      </c>
    </row>
    <row r="2492" ht="15" customHeight="1" s="59">
      <c r="A2492" s="58" t="inlineStr">
        <is>
          <t>7641-TQFHN</t>
        </is>
      </c>
      <c r="B2492" s="58" t="inlineStr">
        <is>
          <t>Male</t>
        </is>
      </c>
      <c r="C2492" s="58" t="n">
        <v>0</v>
      </c>
      <c r="D2492" s="58" t="inlineStr">
        <is>
          <t>No</t>
        </is>
      </c>
      <c r="E2492" s="58" t="inlineStr">
        <is>
          <t>Yes</t>
        </is>
      </c>
      <c r="F2492" s="58" t="n">
        <v>39</v>
      </c>
      <c r="G2492" s="58" t="inlineStr">
        <is>
          <t>Yes</t>
        </is>
      </c>
      <c r="H2492" s="58" t="inlineStr">
        <is>
          <t>Yes</t>
        </is>
      </c>
      <c r="I2492" s="58" t="inlineStr">
        <is>
          <t>Fiber optic</t>
        </is>
      </c>
      <c r="J2492" s="58" t="inlineStr">
        <is>
          <t>No</t>
        </is>
      </c>
      <c r="K2492" s="58" t="inlineStr">
        <is>
          <t>No</t>
        </is>
      </c>
      <c r="L2492" s="58" t="inlineStr">
        <is>
          <t>No</t>
        </is>
      </c>
      <c r="M2492" s="58" t="inlineStr">
        <is>
          <t>Yes</t>
        </is>
      </c>
      <c r="N2492" s="58" t="inlineStr">
        <is>
          <t>Yes</t>
        </is>
      </c>
      <c r="O2492" s="58" t="inlineStr">
        <is>
          <t>Yes</t>
        </is>
      </c>
      <c r="P2492" s="58" t="inlineStr">
        <is>
          <t>Two year</t>
        </is>
      </c>
      <c r="Q2492" s="58" t="inlineStr">
        <is>
          <t>No</t>
        </is>
      </c>
      <c r="R2492" s="58" t="inlineStr">
        <is>
          <t>Mailed check</t>
        </is>
      </c>
      <c r="S2492" s="123" t="n">
        <v>100.55</v>
      </c>
      <c r="T2492" s="58" t="inlineStr">
        <is>
          <t>3895.35</t>
        </is>
      </c>
      <c r="U2492" s="58" t="inlineStr">
        <is>
          <t>No</t>
        </is>
      </c>
      <c r="V2492" s="123">
        <f>IFERROR(VALUE(TRIM(T2492)),S2492*F2492)</f>
        <v/>
      </c>
      <c r="W2492" s="58">
        <f>IF(F2492&lt;=12,"0-12 mo",IF(F2492&lt;=24,"13-24 mo",IF(F2492&lt;=48,"25-48 mo","49+ mo")))</f>
        <v/>
      </c>
      <c r="X2492" s="58">
        <f>IF(S2492&lt;=35.5,"Q1 Low",IF(S2492&lt;=70.35,"Q2 Mid-Low",IF(S2492&lt;=89.85,"Q3 Mid-High","Q4 High")))</f>
        <v/>
      </c>
      <c r="Y2492" s="58">
        <f>IF(U2492="Yes",1,0)</f>
        <v/>
      </c>
      <c r="Z2492" s="58">
        <f>IF(P2492="Month-to-month",1,0)+IF(M2492="No",1,0)+IF(J2492="No",1,0)+IF(I2492="Fiber optic",1,0)+IF(Q2492="Yes",1,0)</f>
        <v/>
      </c>
    </row>
    <row r="2493" ht="15" customHeight="1" s="59">
      <c r="A2493" s="58" t="inlineStr">
        <is>
          <t>1552-TKMXS</t>
        </is>
      </c>
      <c r="B2493" s="58" t="inlineStr">
        <is>
          <t>Female</t>
        </is>
      </c>
      <c r="C2493" s="58" t="n">
        <v>0</v>
      </c>
      <c r="D2493" s="58" t="inlineStr">
        <is>
          <t>Yes</t>
        </is>
      </c>
      <c r="E2493" s="58" t="inlineStr">
        <is>
          <t>No</t>
        </is>
      </c>
      <c r="F2493" s="58" t="n">
        <v>42</v>
      </c>
      <c r="G2493" s="58" t="inlineStr">
        <is>
          <t>Yes</t>
        </is>
      </c>
      <c r="H2493" s="58" t="inlineStr">
        <is>
          <t>No</t>
        </is>
      </c>
      <c r="I2493" s="58" t="inlineStr">
        <is>
          <t>No</t>
        </is>
      </c>
      <c r="J2493" s="58" t="inlineStr">
        <is>
          <t>No internet service</t>
        </is>
      </c>
      <c r="K2493" s="58" t="inlineStr">
        <is>
          <t>No internet service</t>
        </is>
      </c>
      <c r="L2493" s="58" t="inlineStr">
        <is>
          <t>No internet service</t>
        </is>
      </c>
      <c r="M2493" s="58" t="inlineStr">
        <is>
          <t>No internet service</t>
        </is>
      </c>
      <c r="N2493" s="58" t="inlineStr">
        <is>
          <t>No internet service</t>
        </is>
      </c>
      <c r="O2493" s="58" t="inlineStr">
        <is>
          <t>No internet service</t>
        </is>
      </c>
      <c r="P2493" s="58" t="inlineStr">
        <is>
          <t>Month-to-month</t>
        </is>
      </c>
      <c r="Q2493" s="58" t="inlineStr">
        <is>
          <t>No</t>
        </is>
      </c>
      <c r="R2493" s="58" t="inlineStr">
        <is>
          <t>Credit card (automatic)</t>
        </is>
      </c>
      <c r="S2493" s="123" t="n">
        <v>20.35</v>
      </c>
      <c r="T2493" s="58" t="inlineStr">
        <is>
          <t>869.9</t>
        </is>
      </c>
      <c r="U2493" s="58" t="inlineStr">
        <is>
          <t>No</t>
        </is>
      </c>
      <c r="V2493" s="123">
        <f>IFERROR(VALUE(TRIM(T2493)),S2493*F2493)</f>
        <v/>
      </c>
      <c r="W2493" s="58">
        <f>IF(F2493&lt;=12,"0-12 mo",IF(F2493&lt;=24,"13-24 mo",IF(F2493&lt;=48,"25-48 mo","49+ mo")))</f>
        <v/>
      </c>
      <c r="X2493" s="58">
        <f>IF(S2493&lt;=35.5,"Q1 Low",IF(S2493&lt;=70.35,"Q2 Mid-Low",IF(S2493&lt;=89.85,"Q3 Mid-High","Q4 High")))</f>
        <v/>
      </c>
      <c r="Y2493" s="58">
        <f>IF(U2493="Yes",1,0)</f>
        <v/>
      </c>
      <c r="Z2493" s="58">
        <f>IF(P2493="Month-to-month",1,0)+IF(M2493="No",1,0)+IF(J2493="No",1,0)+IF(I2493="Fiber optic",1,0)+IF(Q2493="Yes",1,0)</f>
        <v/>
      </c>
    </row>
    <row r="2494" ht="15" customHeight="1" s="59">
      <c r="A2494" s="58" t="inlineStr">
        <is>
          <t>9206-GVPEQ</t>
        </is>
      </c>
      <c r="B2494" s="58" t="inlineStr">
        <is>
          <t>Male</t>
        </is>
      </c>
      <c r="C2494" s="58" t="n">
        <v>0</v>
      </c>
      <c r="D2494" s="58" t="inlineStr">
        <is>
          <t>Yes</t>
        </is>
      </c>
      <c r="E2494" s="58" t="inlineStr">
        <is>
          <t>No</t>
        </is>
      </c>
      <c r="F2494" s="58" t="n">
        <v>13</v>
      </c>
      <c r="G2494" s="58" t="inlineStr">
        <is>
          <t>No</t>
        </is>
      </c>
      <c r="H2494" s="58" t="inlineStr">
        <is>
          <t>No phone service</t>
        </is>
      </c>
      <c r="I2494" s="58" t="inlineStr">
        <is>
          <t>DSL</t>
        </is>
      </c>
      <c r="J2494" s="58" t="inlineStr">
        <is>
          <t>Yes</t>
        </is>
      </c>
      <c r="K2494" s="58" t="inlineStr">
        <is>
          <t>No</t>
        </is>
      </c>
      <c r="L2494" s="58" t="inlineStr">
        <is>
          <t>No</t>
        </is>
      </c>
      <c r="M2494" s="58" t="inlineStr">
        <is>
          <t>Yes</t>
        </is>
      </c>
      <c r="N2494" s="58" t="inlineStr">
        <is>
          <t>Yes</t>
        </is>
      </c>
      <c r="O2494" s="58" t="inlineStr">
        <is>
          <t>Yes</t>
        </is>
      </c>
      <c r="P2494" s="58" t="inlineStr">
        <is>
          <t>Month-to-month</t>
        </is>
      </c>
      <c r="Q2494" s="58" t="inlineStr">
        <is>
          <t>Yes</t>
        </is>
      </c>
      <c r="R2494" s="58" t="inlineStr">
        <is>
          <t>Electronic check</t>
        </is>
      </c>
      <c r="S2494" s="123" t="n">
        <v>54.45</v>
      </c>
      <c r="T2494" s="58" t="inlineStr">
        <is>
          <t>706.85</t>
        </is>
      </c>
      <c r="U2494" s="58" t="inlineStr">
        <is>
          <t>Yes</t>
        </is>
      </c>
      <c r="V2494" s="123">
        <f>IFERROR(VALUE(TRIM(T2494)),S2494*F2494)</f>
        <v/>
      </c>
      <c r="W2494" s="58">
        <f>IF(F2494&lt;=12,"0-12 mo",IF(F2494&lt;=24,"13-24 mo",IF(F2494&lt;=48,"25-48 mo","49+ mo")))</f>
        <v/>
      </c>
      <c r="X2494" s="58">
        <f>IF(S2494&lt;=35.5,"Q1 Low",IF(S2494&lt;=70.35,"Q2 Mid-Low",IF(S2494&lt;=89.85,"Q3 Mid-High","Q4 High")))</f>
        <v/>
      </c>
      <c r="Y2494" s="58">
        <f>IF(U2494="Yes",1,0)</f>
        <v/>
      </c>
      <c r="Z2494" s="58">
        <f>IF(P2494="Month-to-month",1,0)+IF(M2494="No",1,0)+IF(J2494="No",1,0)+IF(I2494="Fiber optic",1,0)+IF(Q2494="Yes",1,0)</f>
        <v/>
      </c>
    </row>
    <row r="2495" ht="15" customHeight="1" s="59">
      <c r="A2495" s="58" t="inlineStr">
        <is>
          <t>8622-ZLFKO</t>
        </is>
      </c>
      <c r="B2495" s="58" t="inlineStr">
        <is>
          <t>Female</t>
        </is>
      </c>
      <c r="C2495" s="58" t="n">
        <v>0</v>
      </c>
      <c r="D2495" s="58" t="inlineStr">
        <is>
          <t>Yes</t>
        </is>
      </c>
      <c r="E2495" s="58" t="inlineStr">
        <is>
          <t>No</t>
        </is>
      </c>
      <c r="F2495" s="58" t="n">
        <v>6</v>
      </c>
      <c r="G2495" s="58" t="inlineStr">
        <is>
          <t>Yes</t>
        </is>
      </c>
      <c r="H2495" s="58" t="inlineStr">
        <is>
          <t>Yes</t>
        </is>
      </c>
      <c r="I2495" s="58" t="inlineStr">
        <is>
          <t>Fiber optic</t>
        </is>
      </c>
      <c r="J2495" s="58" t="inlineStr">
        <is>
          <t>No</t>
        </is>
      </c>
      <c r="K2495" s="58" t="inlineStr">
        <is>
          <t>Yes</t>
        </is>
      </c>
      <c r="L2495" s="58" t="inlineStr">
        <is>
          <t>No</t>
        </is>
      </c>
      <c r="M2495" s="58" t="inlineStr">
        <is>
          <t>No</t>
        </is>
      </c>
      <c r="N2495" s="58" t="inlineStr">
        <is>
          <t>No</t>
        </is>
      </c>
      <c r="O2495" s="58" t="inlineStr">
        <is>
          <t>Yes</t>
        </is>
      </c>
      <c r="P2495" s="58" t="inlineStr">
        <is>
          <t>Month-to-month</t>
        </is>
      </c>
      <c r="Q2495" s="58" t="inlineStr">
        <is>
          <t>Yes</t>
        </is>
      </c>
      <c r="R2495" s="58" t="inlineStr">
        <is>
          <t>Electronic check</t>
        </is>
      </c>
      <c r="S2495" s="123" t="n">
        <v>90.75</v>
      </c>
      <c r="T2495" s="58" t="inlineStr">
        <is>
          <t>512.25</t>
        </is>
      </c>
      <c r="U2495" s="58" t="inlineStr">
        <is>
          <t>No</t>
        </is>
      </c>
      <c r="V2495" s="123">
        <f>IFERROR(VALUE(TRIM(T2495)),S2495*F2495)</f>
        <v/>
      </c>
      <c r="W2495" s="58">
        <f>IF(F2495&lt;=12,"0-12 mo",IF(F2495&lt;=24,"13-24 mo",IF(F2495&lt;=48,"25-48 mo","49+ mo")))</f>
        <v/>
      </c>
      <c r="X2495" s="58">
        <f>IF(S2495&lt;=35.5,"Q1 Low",IF(S2495&lt;=70.35,"Q2 Mid-Low",IF(S2495&lt;=89.85,"Q3 Mid-High","Q4 High")))</f>
        <v/>
      </c>
      <c r="Y2495" s="58">
        <f>IF(U2495="Yes",1,0)</f>
        <v/>
      </c>
      <c r="Z2495" s="58">
        <f>IF(P2495="Month-to-month",1,0)+IF(M2495="No",1,0)+IF(J2495="No",1,0)+IF(I2495="Fiber optic",1,0)+IF(Q2495="Yes",1,0)</f>
        <v/>
      </c>
    </row>
    <row r="2496" ht="15" customHeight="1" s="59">
      <c r="A2496" s="58" t="inlineStr">
        <is>
          <t>1596-BBVTG</t>
        </is>
      </c>
      <c r="B2496" s="58" t="inlineStr">
        <is>
          <t>Male</t>
        </is>
      </c>
      <c r="C2496" s="58" t="n">
        <v>0</v>
      </c>
      <c r="D2496" s="58" t="inlineStr">
        <is>
          <t>No</t>
        </is>
      </c>
      <c r="E2496" s="58" t="inlineStr">
        <is>
          <t>No</t>
        </is>
      </c>
      <c r="F2496" s="58" t="n">
        <v>35</v>
      </c>
      <c r="G2496" s="58" t="inlineStr">
        <is>
          <t>Yes</t>
        </is>
      </c>
      <c r="H2496" s="58" t="inlineStr">
        <is>
          <t>Yes</t>
        </is>
      </c>
      <c r="I2496" s="58" t="inlineStr">
        <is>
          <t>Fiber optic</t>
        </is>
      </c>
      <c r="J2496" s="58" t="inlineStr">
        <is>
          <t>No</t>
        </is>
      </c>
      <c r="K2496" s="58" t="inlineStr">
        <is>
          <t>No</t>
        </is>
      </c>
      <c r="L2496" s="58" t="inlineStr">
        <is>
          <t>No</t>
        </is>
      </c>
      <c r="M2496" s="58" t="inlineStr">
        <is>
          <t>No</t>
        </is>
      </c>
      <c r="N2496" s="58" t="inlineStr">
        <is>
          <t>No</t>
        </is>
      </c>
      <c r="O2496" s="58" t="inlineStr">
        <is>
          <t>No</t>
        </is>
      </c>
      <c r="P2496" s="58" t="inlineStr">
        <is>
          <t>Month-to-month</t>
        </is>
      </c>
      <c r="Q2496" s="58" t="inlineStr">
        <is>
          <t>No</t>
        </is>
      </c>
      <c r="R2496" s="58" t="inlineStr">
        <is>
          <t>Credit card (automatic)</t>
        </is>
      </c>
      <c r="S2496" s="123" t="n">
        <v>75.34999999999999</v>
      </c>
      <c r="T2496" s="58" t="inlineStr">
        <is>
          <t>2636.05</t>
        </is>
      </c>
      <c r="U2496" s="58" t="inlineStr">
        <is>
          <t>Yes</t>
        </is>
      </c>
      <c r="V2496" s="123">
        <f>IFERROR(VALUE(TRIM(T2496)),S2496*F2496)</f>
        <v/>
      </c>
      <c r="W2496" s="58">
        <f>IF(F2496&lt;=12,"0-12 mo",IF(F2496&lt;=24,"13-24 mo",IF(F2496&lt;=48,"25-48 mo","49+ mo")))</f>
        <v/>
      </c>
      <c r="X2496" s="58">
        <f>IF(S2496&lt;=35.5,"Q1 Low",IF(S2496&lt;=70.35,"Q2 Mid-Low",IF(S2496&lt;=89.85,"Q3 Mid-High","Q4 High")))</f>
        <v/>
      </c>
      <c r="Y2496" s="58">
        <f>IF(U2496="Yes",1,0)</f>
        <v/>
      </c>
      <c r="Z2496" s="58">
        <f>IF(P2496="Month-to-month",1,0)+IF(M2496="No",1,0)+IF(J2496="No",1,0)+IF(I2496="Fiber optic",1,0)+IF(Q2496="Yes",1,0)</f>
        <v/>
      </c>
    </row>
    <row r="2497" ht="15" customHeight="1" s="59">
      <c r="A2497" s="58" t="inlineStr">
        <is>
          <t>6188-UXBBR</t>
        </is>
      </c>
      <c r="B2497" s="58" t="inlineStr">
        <is>
          <t>Female</t>
        </is>
      </c>
      <c r="C2497" s="58" t="n">
        <v>0</v>
      </c>
      <c r="D2497" s="58" t="inlineStr">
        <is>
          <t>Yes</t>
        </is>
      </c>
      <c r="E2497" s="58" t="inlineStr">
        <is>
          <t>No</t>
        </is>
      </c>
      <c r="F2497" s="58" t="n">
        <v>38</v>
      </c>
      <c r="G2497" s="58" t="inlineStr">
        <is>
          <t>Yes</t>
        </is>
      </c>
      <c r="H2497" s="58" t="inlineStr">
        <is>
          <t>No</t>
        </is>
      </c>
      <c r="I2497" s="58" t="inlineStr">
        <is>
          <t>No</t>
        </is>
      </c>
      <c r="J2497" s="58" t="inlineStr">
        <is>
          <t>No internet service</t>
        </is>
      </c>
      <c r="K2497" s="58" t="inlineStr">
        <is>
          <t>No internet service</t>
        </is>
      </c>
      <c r="L2497" s="58" t="inlineStr">
        <is>
          <t>No internet service</t>
        </is>
      </c>
      <c r="M2497" s="58" t="inlineStr">
        <is>
          <t>No internet service</t>
        </is>
      </c>
      <c r="N2497" s="58" t="inlineStr">
        <is>
          <t>No internet service</t>
        </is>
      </c>
      <c r="O2497" s="58" t="inlineStr">
        <is>
          <t>No internet service</t>
        </is>
      </c>
      <c r="P2497" s="58" t="inlineStr">
        <is>
          <t>One year</t>
        </is>
      </c>
      <c r="Q2497" s="58" t="inlineStr">
        <is>
          <t>Yes</t>
        </is>
      </c>
      <c r="R2497" s="58" t="inlineStr">
        <is>
          <t>Credit card (automatic)</t>
        </is>
      </c>
      <c r="S2497" s="123" t="n">
        <v>20.25</v>
      </c>
      <c r="T2497" s="58" t="inlineStr">
        <is>
          <t>814.75</t>
        </is>
      </c>
      <c r="U2497" s="58" t="inlineStr">
        <is>
          <t>No</t>
        </is>
      </c>
      <c r="V2497" s="123">
        <f>IFERROR(VALUE(TRIM(T2497)),S2497*F2497)</f>
        <v/>
      </c>
      <c r="W2497" s="58">
        <f>IF(F2497&lt;=12,"0-12 mo",IF(F2497&lt;=24,"13-24 mo",IF(F2497&lt;=48,"25-48 mo","49+ mo")))</f>
        <v/>
      </c>
      <c r="X2497" s="58">
        <f>IF(S2497&lt;=35.5,"Q1 Low",IF(S2497&lt;=70.35,"Q2 Mid-Low",IF(S2497&lt;=89.85,"Q3 Mid-High","Q4 High")))</f>
        <v/>
      </c>
      <c r="Y2497" s="58">
        <f>IF(U2497="Yes",1,0)</f>
        <v/>
      </c>
      <c r="Z2497" s="58">
        <f>IF(P2497="Month-to-month",1,0)+IF(M2497="No",1,0)+IF(J2497="No",1,0)+IF(I2497="Fiber optic",1,0)+IF(Q2497="Yes",1,0)</f>
        <v/>
      </c>
    </row>
    <row r="2498" ht="15" customHeight="1" s="59">
      <c r="A2498" s="58" t="inlineStr">
        <is>
          <t>2333-KWEWW</t>
        </is>
      </c>
      <c r="B2498" s="58" t="inlineStr">
        <is>
          <t>Male</t>
        </is>
      </c>
      <c r="C2498" s="58" t="n">
        <v>0</v>
      </c>
      <c r="D2498" s="58" t="inlineStr">
        <is>
          <t>No</t>
        </is>
      </c>
      <c r="E2498" s="58" t="inlineStr">
        <is>
          <t>No</t>
        </is>
      </c>
      <c r="F2498" s="58" t="n">
        <v>18</v>
      </c>
      <c r="G2498" s="58" t="inlineStr">
        <is>
          <t>Yes</t>
        </is>
      </c>
      <c r="H2498" s="58" t="inlineStr">
        <is>
          <t>No</t>
        </is>
      </c>
      <c r="I2498" s="58" t="inlineStr">
        <is>
          <t>No</t>
        </is>
      </c>
      <c r="J2498" s="58" t="inlineStr">
        <is>
          <t>No internet service</t>
        </is>
      </c>
      <c r="K2498" s="58" t="inlineStr">
        <is>
          <t>No internet service</t>
        </is>
      </c>
      <c r="L2498" s="58" t="inlineStr">
        <is>
          <t>No internet service</t>
        </is>
      </c>
      <c r="M2498" s="58" t="inlineStr">
        <is>
          <t>No internet service</t>
        </is>
      </c>
      <c r="N2498" s="58" t="inlineStr">
        <is>
          <t>No internet service</t>
        </is>
      </c>
      <c r="O2498" s="58" t="inlineStr">
        <is>
          <t>No internet service</t>
        </is>
      </c>
      <c r="P2498" s="58" t="inlineStr">
        <is>
          <t>Two year</t>
        </is>
      </c>
      <c r="Q2498" s="58" t="inlineStr">
        <is>
          <t>No</t>
        </is>
      </c>
      <c r="R2498" s="58" t="inlineStr">
        <is>
          <t>Credit card (automatic)</t>
        </is>
      </c>
      <c r="S2498" s="123" t="n">
        <v>20.05</v>
      </c>
      <c r="T2498" s="58" t="inlineStr">
        <is>
          <t>388.6</t>
        </is>
      </c>
      <c r="U2498" s="58" t="inlineStr">
        <is>
          <t>No</t>
        </is>
      </c>
      <c r="V2498" s="123">
        <f>IFERROR(VALUE(TRIM(T2498)),S2498*F2498)</f>
        <v/>
      </c>
      <c r="W2498" s="58">
        <f>IF(F2498&lt;=12,"0-12 mo",IF(F2498&lt;=24,"13-24 mo",IF(F2498&lt;=48,"25-48 mo","49+ mo")))</f>
        <v/>
      </c>
      <c r="X2498" s="58">
        <f>IF(S2498&lt;=35.5,"Q1 Low",IF(S2498&lt;=70.35,"Q2 Mid-Low",IF(S2498&lt;=89.85,"Q3 Mid-High","Q4 High")))</f>
        <v/>
      </c>
      <c r="Y2498" s="58">
        <f>IF(U2498="Yes",1,0)</f>
        <v/>
      </c>
      <c r="Z2498" s="58">
        <f>IF(P2498="Month-to-month",1,0)+IF(M2498="No",1,0)+IF(J2498="No",1,0)+IF(I2498="Fiber optic",1,0)+IF(Q2498="Yes",1,0)</f>
        <v/>
      </c>
    </row>
    <row r="2499" ht="15" customHeight="1" s="59">
      <c r="A2499" s="58" t="inlineStr">
        <is>
          <t>5702-SKUOB</t>
        </is>
      </c>
      <c r="B2499" s="58" t="inlineStr">
        <is>
          <t>Female</t>
        </is>
      </c>
      <c r="C2499" s="58" t="n">
        <v>0</v>
      </c>
      <c r="D2499" s="58" t="inlineStr">
        <is>
          <t>Yes</t>
        </is>
      </c>
      <c r="E2499" s="58" t="inlineStr">
        <is>
          <t>No</t>
        </is>
      </c>
      <c r="F2499" s="58" t="n">
        <v>4</v>
      </c>
      <c r="G2499" s="58" t="inlineStr">
        <is>
          <t>Yes</t>
        </is>
      </c>
      <c r="H2499" s="58" t="inlineStr">
        <is>
          <t>No</t>
        </is>
      </c>
      <c r="I2499" s="58" t="inlineStr">
        <is>
          <t>No</t>
        </is>
      </c>
      <c r="J2499" s="58" t="inlineStr">
        <is>
          <t>No internet service</t>
        </is>
      </c>
      <c r="K2499" s="58" t="inlineStr">
        <is>
          <t>No internet service</t>
        </is>
      </c>
      <c r="L2499" s="58" t="inlineStr">
        <is>
          <t>No internet service</t>
        </is>
      </c>
      <c r="M2499" s="58" t="inlineStr">
        <is>
          <t>No internet service</t>
        </is>
      </c>
      <c r="N2499" s="58" t="inlineStr">
        <is>
          <t>No internet service</t>
        </is>
      </c>
      <c r="O2499" s="58" t="inlineStr">
        <is>
          <t>No internet service</t>
        </is>
      </c>
      <c r="P2499" s="58" t="inlineStr">
        <is>
          <t>Month-to-month</t>
        </is>
      </c>
      <c r="Q2499" s="58" t="inlineStr">
        <is>
          <t>No</t>
        </is>
      </c>
      <c r="R2499" s="58" t="inlineStr">
        <is>
          <t>Mailed check</t>
        </is>
      </c>
      <c r="S2499" s="123" t="n">
        <v>19.6</v>
      </c>
      <c r="T2499" s="58" t="inlineStr">
        <is>
          <t>93.45</t>
        </is>
      </c>
      <c r="U2499" s="58" t="inlineStr">
        <is>
          <t>No</t>
        </is>
      </c>
      <c r="V2499" s="123">
        <f>IFERROR(VALUE(TRIM(T2499)),S2499*F2499)</f>
        <v/>
      </c>
      <c r="W2499" s="58">
        <f>IF(F2499&lt;=12,"0-12 mo",IF(F2499&lt;=24,"13-24 mo",IF(F2499&lt;=48,"25-48 mo","49+ mo")))</f>
        <v/>
      </c>
      <c r="X2499" s="58">
        <f>IF(S2499&lt;=35.5,"Q1 Low",IF(S2499&lt;=70.35,"Q2 Mid-Low",IF(S2499&lt;=89.85,"Q3 Mid-High","Q4 High")))</f>
        <v/>
      </c>
      <c r="Y2499" s="58">
        <f>IF(U2499="Yes",1,0)</f>
        <v/>
      </c>
      <c r="Z2499" s="58">
        <f>IF(P2499="Month-to-month",1,0)+IF(M2499="No",1,0)+IF(J2499="No",1,0)+IF(I2499="Fiber optic",1,0)+IF(Q2499="Yes",1,0)</f>
        <v/>
      </c>
    </row>
    <row r="2500" ht="15" customHeight="1" s="59">
      <c r="A2500" s="58" t="inlineStr">
        <is>
          <t>1134-YWTYF</t>
        </is>
      </c>
      <c r="B2500" s="58" t="inlineStr">
        <is>
          <t>Male</t>
        </is>
      </c>
      <c r="C2500" s="58" t="n">
        <v>0</v>
      </c>
      <c r="D2500" s="58" t="inlineStr">
        <is>
          <t>Yes</t>
        </is>
      </c>
      <c r="E2500" s="58" t="inlineStr">
        <is>
          <t>No</t>
        </is>
      </c>
      <c r="F2500" s="58" t="n">
        <v>27</v>
      </c>
      <c r="G2500" s="58" t="inlineStr">
        <is>
          <t>Yes</t>
        </is>
      </c>
      <c r="H2500" s="58" t="inlineStr">
        <is>
          <t>No</t>
        </is>
      </c>
      <c r="I2500" s="58" t="inlineStr">
        <is>
          <t>DSL</t>
        </is>
      </c>
      <c r="J2500" s="58" t="inlineStr">
        <is>
          <t>No</t>
        </is>
      </c>
      <c r="K2500" s="58" t="inlineStr">
        <is>
          <t>Yes</t>
        </is>
      </c>
      <c r="L2500" s="58" t="inlineStr">
        <is>
          <t>No</t>
        </is>
      </c>
      <c r="M2500" s="58" t="inlineStr">
        <is>
          <t>Yes</t>
        </is>
      </c>
      <c r="N2500" s="58" t="inlineStr">
        <is>
          <t>No</t>
        </is>
      </c>
      <c r="O2500" s="58" t="inlineStr">
        <is>
          <t>No</t>
        </is>
      </c>
      <c r="P2500" s="58" t="inlineStr">
        <is>
          <t>Month-to-month</t>
        </is>
      </c>
      <c r="Q2500" s="58" t="inlineStr">
        <is>
          <t>Yes</t>
        </is>
      </c>
      <c r="R2500" s="58" t="inlineStr">
        <is>
          <t>Electronic check</t>
        </is>
      </c>
      <c r="S2500" s="123" t="n">
        <v>53.8</v>
      </c>
      <c r="T2500" s="58" t="inlineStr">
        <is>
          <t>1389.85</t>
        </is>
      </c>
      <c r="U2500" s="58" t="inlineStr">
        <is>
          <t>No</t>
        </is>
      </c>
      <c r="V2500" s="123">
        <f>IFERROR(VALUE(TRIM(T2500)),S2500*F2500)</f>
        <v/>
      </c>
      <c r="W2500" s="58">
        <f>IF(F2500&lt;=12,"0-12 mo",IF(F2500&lt;=24,"13-24 mo",IF(F2500&lt;=48,"25-48 mo","49+ mo")))</f>
        <v/>
      </c>
      <c r="X2500" s="58">
        <f>IF(S2500&lt;=35.5,"Q1 Low",IF(S2500&lt;=70.35,"Q2 Mid-Low",IF(S2500&lt;=89.85,"Q3 Mid-High","Q4 High")))</f>
        <v/>
      </c>
      <c r="Y2500" s="58">
        <f>IF(U2500="Yes",1,0)</f>
        <v/>
      </c>
      <c r="Z2500" s="58">
        <f>IF(P2500="Month-to-month",1,0)+IF(M2500="No",1,0)+IF(J2500="No",1,0)+IF(I2500="Fiber optic",1,0)+IF(Q2500="Yes",1,0)</f>
        <v/>
      </c>
    </row>
    <row r="2501" ht="15" customHeight="1" s="59">
      <c r="A2501" s="58" t="inlineStr">
        <is>
          <t>6061-GWWAV</t>
        </is>
      </c>
      <c r="B2501" s="58" t="inlineStr">
        <is>
          <t>Male</t>
        </is>
      </c>
      <c r="C2501" s="58" t="n">
        <v>0</v>
      </c>
      <c r="D2501" s="58" t="inlineStr">
        <is>
          <t>No</t>
        </is>
      </c>
      <c r="E2501" s="58" t="inlineStr">
        <is>
          <t>Yes</t>
        </is>
      </c>
      <c r="F2501" s="58" t="n">
        <v>41</v>
      </c>
      <c r="G2501" s="58" t="inlineStr">
        <is>
          <t>Yes</t>
        </is>
      </c>
      <c r="H2501" s="58" t="inlineStr">
        <is>
          <t>No</t>
        </is>
      </c>
      <c r="I2501" s="58" t="inlineStr">
        <is>
          <t>DSL</t>
        </is>
      </c>
      <c r="J2501" s="58" t="inlineStr">
        <is>
          <t>Yes</t>
        </is>
      </c>
      <c r="K2501" s="58" t="inlineStr">
        <is>
          <t>Yes</t>
        </is>
      </c>
      <c r="L2501" s="58" t="inlineStr">
        <is>
          <t>Yes</t>
        </is>
      </c>
      <c r="M2501" s="58" t="inlineStr">
        <is>
          <t>No</t>
        </is>
      </c>
      <c r="N2501" s="58" t="inlineStr">
        <is>
          <t>Yes</t>
        </is>
      </c>
      <c r="O2501" s="58" t="inlineStr">
        <is>
          <t>No</t>
        </is>
      </c>
      <c r="P2501" s="58" t="inlineStr">
        <is>
          <t>One year</t>
        </is>
      </c>
      <c r="Q2501" s="58" t="inlineStr">
        <is>
          <t>No</t>
        </is>
      </c>
      <c r="R2501" s="58" t="inlineStr">
        <is>
          <t>Mailed check</t>
        </is>
      </c>
      <c r="S2501" s="123" t="n">
        <v>70.2</v>
      </c>
      <c r="T2501" s="58" t="inlineStr">
        <is>
          <t>2894.55</t>
        </is>
      </c>
      <c r="U2501" s="58" t="inlineStr">
        <is>
          <t>No</t>
        </is>
      </c>
      <c r="V2501" s="123">
        <f>IFERROR(VALUE(TRIM(T2501)),S2501*F2501)</f>
        <v/>
      </c>
      <c r="W2501" s="58">
        <f>IF(F2501&lt;=12,"0-12 mo",IF(F2501&lt;=24,"13-24 mo",IF(F2501&lt;=48,"25-48 mo","49+ mo")))</f>
        <v/>
      </c>
      <c r="X2501" s="58">
        <f>IF(S2501&lt;=35.5,"Q1 Low",IF(S2501&lt;=70.35,"Q2 Mid-Low",IF(S2501&lt;=89.85,"Q3 Mid-High","Q4 High")))</f>
        <v/>
      </c>
      <c r="Y2501" s="58">
        <f>IF(U2501="Yes",1,0)</f>
        <v/>
      </c>
      <c r="Z2501" s="58">
        <f>IF(P2501="Month-to-month",1,0)+IF(M2501="No",1,0)+IF(J2501="No",1,0)+IF(I2501="Fiber optic",1,0)+IF(Q2501="Yes",1,0)</f>
        <v/>
      </c>
    </row>
    <row r="2502" ht="15" customHeight="1" s="59">
      <c r="A2502" s="58" t="inlineStr">
        <is>
          <t>0679-TDGAK</t>
        </is>
      </c>
      <c r="B2502" s="58" t="inlineStr">
        <is>
          <t>Male</t>
        </is>
      </c>
      <c r="C2502" s="58" t="n">
        <v>0</v>
      </c>
      <c r="D2502" s="58" t="inlineStr">
        <is>
          <t>Yes</t>
        </is>
      </c>
      <c r="E2502" s="58" t="inlineStr">
        <is>
          <t>Yes</t>
        </is>
      </c>
      <c r="F2502" s="58" t="n">
        <v>50</v>
      </c>
      <c r="G2502" s="58" t="inlineStr">
        <is>
          <t>Yes</t>
        </is>
      </c>
      <c r="H2502" s="58" t="inlineStr">
        <is>
          <t>No</t>
        </is>
      </c>
      <c r="I2502" s="58" t="inlineStr">
        <is>
          <t>DSL</t>
        </is>
      </c>
      <c r="J2502" s="58" t="inlineStr">
        <is>
          <t>Yes</t>
        </is>
      </c>
      <c r="K2502" s="58" t="inlineStr">
        <is>
          <t>No</t>
        </is>
      </c>
      <c r="L2502" s="58" t="inlineStr">
        <is>
          <t>No</t>
        </is>
      </c>
      <c r="M2502" s="58" t="inlineStr">
        <is>
          <t>Yes</t>
        </is>
      </c>
      <c r="N2502" s="58" t="inlineStr">
        <is>
          <t>Yes</t>
        </is>
      </c>
      <c r="O2502" s="58" t="inlineStr">
        <is>
          <t>Yes</t>
        </is>
      </c>
      <c r="P2502" s="58" t="inlineStr">
        <is>
          <t>One year</t>
        </is>
      </c>
      <c r="Q2502" s="58" t="inlineStr">
        <is>
          <t>No</t>
        </is>
      </c>
      <c r="R2502" s="58" t="inlineStr">
        <is>
          <t>Electronic check</t>
        </is>
      </c>
      <c r="S2502" s="123" t="n">
        <v>75.5</v>
      </c>
      <c r="T2502" s="58" t="inlineStr">
        <is>
          <t>4025.6</t>
        </is>
      </c>
      <c r="U2502" s="58" t="inlineStr">
        <is>
          <t>No</t>
        </is>
      </c>
      <c r="V2502" s="123">
        <f>IFERROR(VALUE(TRIM(T2502)),S2502*F2502)</f>
        <v/>
      </c>
      <c r="W2502" s="58">
        <f>IF(F2502&lt;=12,"0-12 mo",IF(F2502&lt;=24,"13-24 mo",IF(F2502&lt;=48,"25-48 mo","49+ mo")))</f>
        <v/>
      </c>
      <c r="X2502" s="58">
        <f>IF(S2502&lt;=35.5,"Q1 Low",IF(S2502&lt;=70.35,"Q2 Mid-Low",IF(S2502&lt;=89.85,"Q3 Mid-High","Q4 High")))</f>
        <v/>
      </c>
      <c r="Y2502" s="58">
        <f>IF(U2502="Yes",1,0)</f>
        <v/>
      </c>
      <c r="Z2502" s="58">
        <f>IF(P2502="Month-to-month",1,0)+IF(M2502="No",1,0)+IF(J2502="No",1,0)+IF(I2502="Fiber optic",1,0)+IF(Q2502="Yes",1,0)</f>
        <v/>
      </c>
    </row>
    <row r="2503" ht="15" customHeight="1" s="59">
      <c r="A2503" s="58" t="inlineStr">
        <is>
          <t>6585-WCEWR</t>
        </is>
      </c>
      <c r="B2503" s="58" t="inlineStr">
        <is>
          <t>Male</t>
        </is>
      </c>
      <c r="C2503" s="58" t="n">
        <v>0</v>
      </c>
      <c r="D2503" s="58" t="inlineStr">
        <is>
          <t>Yes</t>
        </is>
      </c>
      <c r="E2503" s="58" t="inlineStr">
        <is>
          <t>Yes</t>
        </is>
      </c>
      <c r="F2503" s="58" t="n">
        <v>72</v>
      </c>
      <c r="G2503" s="58" t="inlineStr">
        <is>
          <t>Yes</t>
        </is>
      </c>
      <c r="H2503" s="58" t="inlineStr">
        <is>
          <t>No</t>
        </is>
      </c>
      <c r="I2503" s="58" t="inlineStr">
        <is>
          <t>No</t>
        </is>
      </c>
      <c r="J2503" s="58" t="inlineStr">
        <is>
          <t>No internet service</t>
        </is>
      </c>
      <c r="K2503" s="58" t="inlineStr">
        <is>
          <t>No internet service</t>
        </is>
      </c>
      <c r="L2503" s="58" t="inlineStr">
        <is>
          <t>No internet service</t>
        </is>
      </c>
      <c r="M2503" s="58" t="inlineStr">
        <is>
          <t>No internet service</t>
        </is>
      </c>
      <c r="N2503" s="58" t="inlineStr">
        <is>
          <t>No internet service</t>
        </is>
      </c>
      <c r="O2503" s="58" t="inlineStr">
        <is>
          <t>No internet service</t>
        </is>
      </c>
      <c r="P2503" s="58" t="inlineStr">
        <is>
          <t>Two year</t>
        </is>
      </c>
      <c r="Q2503" s="58" t="inlineStr">
        <is>
          <t>No</t>
        </is>
      </c>
      <c r="R2503" s="58" t="inlineStr">
        <is>
          <t>Electronic check</t>
        </is>
      </c>
      <c r="S2503" s="123" t="n">
        <v>20.35</v>
      </c>
      <c r="T2503" s="58" t="inlineStr">
        <is>
          <t>1354.4</t>
        </is>
      </c>
      <c r="U2503" s="58" t="inlineStr">
        <is>
          <t>No</t>
        </is>
      </c>
      <c r="V2503" s="123">
        <f>IFERROR(VALUE(TRIM(T2503)),S2503*F2503)</f>
        <v/>
      </c>
      <c r="W2503" s="58">
        <f>IF(F2503&lt;=12,"0-12 mo",IF(F2503&lt;=24,"13-24 mo",IF(F2503&lt;=48,"25-48 mo","49+ mo")))</f>
        <v/>
      </c>
      <c r="X2503" s="58">
        <f>IF(S2503&lt;=35.5,"Q1 Low",IF(S2503&lt;=70.35,"Q2 Mid-Low",IF(S2503&lt;=89.85,"Q3 Mid-High","Q4 High")))</f>
        <v/>
      </c>
      <c r="Y2503" s="58">
        <f>IF(U2503="Yes",1,0)</f>
        <v/>
      </c>
      <c r="Z2503" s="58">
        <f>IF(P2503="Month-to-month",1,0)+IF(M2503="No",1,0)+IF(J2503="No",1,0)+IF(I2503="Fiber optic",1,0)+IF(Q2503="Yes",1,0)</f>
        <v/>
      </c>
    </row>
    <row r="2504" ht="15" customHeight="1" s="59">
      <c r="A2504" s="58" t="inlineStr">
        <is>
          <t>9067-YGSCA</t>
        </is>
      </c>
      <c r="B2504" s="58" t="inlineStr">
        <is>
          <t>Female</t>
        </is>
      </c>
      <c r="C2504" s="58" t="n">
        <v>0</v>
      </c>
      <c r="D2504" s="58" t="inlineStr">
        <is>
          <t>No</t>
        </is>
      </c>
      <c r="E2504" s="58" t="inlineStr">
        <is>
          <t>No</t>
        </is>
      </c>
      <c r="F2504" s="58" t="n">
        <v>70</v>
      </c>
      <c r="G2504" s="58" t="inlineStr">
        <is>
          <t>Yes</t>
        </is>
      </c>
      <c r="H2504" s="58" t="inlineStr">
        <is>
          <t>Yes</t>
        </is>
      </c>
      <c r="I2504" s="58" t="inlineStr">
        <is>
          <t>No</t>
        </is>
      </c>
      <c r="J2504" s="58" t="inlineStr">
        <is>
          <t>No internet service</t>
        </is>
      </c>
      <c r="K2504" s="58" t="inlineStr">
        <is>
          <t>No internet service</t>
        </is>
      </c>
      <c r="L2504" s="58" t="inlineStr">
        <is>
          <t>No internet service</t>
        </is>
      </c>
      <c r="M2504" s="58" t="inlineStr">
        <is>
          <t>No internet service</t>
        </is>
      </c>
      <c r="N2504" s="58" t="inlineStr">
        <is>
          <t>No internet service</t>
        </is>
      </c>
      <c r="O2504" s="58" t="inlineStr">
        <is>
          <t>No internet service</t>
        </is>
      </c>
      <c r="P2504" s="58" t="inlineStr">
        <is>
          <t>One year</t>
        </is>
      </c>
      <c r="Q2504" s="58" t="inlineStr">
        <is>
          <t>No</t>
        </is>
      </c>
      <c r="R2504" s="58" t="inlineStr">
        <is>
          <t>Credit card (automatic)</t>
        </is>
      </c>
      <c r="S2504" s="123" t="n">
        <v>26.05</v>
      </c>
      <c r="T2504" s="58" t="inlineStr">
        <is>
          <t>1856.4</t>
        </is>
      </c>
      <c r="U2504" s="58" t="inlineStr">
        <is>
          <t>No</t>
        </is>
      </c>
      <c r="V2504" s="123">
        <f>IFERROR(VALUE(TRIM(T2504)),S2504*F2504)</f>
        <v/>
      </c>
      <c r="W2504" s="58">
        <f>IF(F2504&lt;=12,"0-12 mo",IF(F2504&lt;=24,"13-24 mo",IF(F2504&lt;=48,"25-48 mo","49+ mo")))</f>
        <v/>
      </c>
      <c r="X2504" s="58">
        <f>IF(S2504&lt;=35.5,"Q1 Low",IF(S2504&lt;=70.35,"Q2 Mid-Low",IF(S2504&lt;=89.85,"Q3 Mid-High","Q4 High")))</f>
        <v/>
      </c>
      <c r="Y2504" s="58">
        <f>IF(U2504="Yes",1,0)</f>
        <v/>
      </c>
      <c r="Z2504" s="58">
        <f>IF(P2504="Month-to-month",1,0)+IF(M2504="No",1,0)+IF(J2504="No",1,0)+IF(I2504="Fiber optic",1,0)+IF(Q2504="Yes",1,0)</f>
        <v/>
      </c>
    </row>
    <row r="2505" ht="15" customHeight="1" s="59">
      <c r="A2505" s="58" t="inlineStr">
        <is>
          <t>9067-SQTNS</t>
        </is>
      </c>
      <c r="B2505" s="58" t="inlineStr">
        <is>
          <t>Male</t>
        </is>
      </c>
      <c r="C2505" s="58" t="n">
        <v>0</v>
      </c>
      <c r="D2505" s="58" t="inlineStr">
        <is>
          <t>Yes</t>
        </is>
      </c>
      <c r="E2505" s="58" t="inlineStr">
        <is>
          <t>Yes</t>
        </is>
      </c>
      <c r="F2505" s="58" t="n">
        <v>44</v>
      </c>
      <c r="G2505" s="58" t="inlineStr">
        <is>
          <t>Yes</t>
        </is>
      </c>
      <c r="H2505" s="58" t="inlineStr">
        <is>
          <t>No</t>
        </is>
      </c>
      <c r="I2505" s="58" t="inlineStr">
        <is>
          <t>No</t>
        </is>
      </c>
      <c r="J2505" s="58" t="inlineStr">
        <is>
          <t>No internet service</t>
        </is>
      </c>
      <c r="K2505" s="58" t="inlineStr">
        <is>
          <t>No internet service</t>
        </is>
      </c>
      <c r="L2505" s="58" t="inlineStr">
        <is>
          <t>No internet service</t>
        </is>
      </c>
      <c r="M2505" s="58" t="inlineStr">
        <is>
          <t>No internet service</t>
        </is>
      </c>
      <c r="N2505" s="58" t="inlineStr">
        <is>
          <t>No internet service</t>
        </is>
      </c>
      <c r="O2505" s="58" t="inlineStr">
        <is>
          <t>No internet service</t>
        </is>
      </c>
      <c r="P2505" s="58" t="inlineStr">
        <is>
          <t>One year</t>
        </is>
      </c>
      <c r="Q2505" s="58" t="inlineStr">
        <is>
          <t>No</t>
        </is>
      </c>
      <c r="R2505" s="58" t="inlineStr">
        <is>
          <t>Bank transfer (automatic)</t>
        </is>
      </c>
      <c r="S2505" s="123" t="n">
        <v>20.6</v>
      </c>
      <c r="T2505" s="58" t="inlineStr">
        <is>
          <t>926</t>
        </is>
      </c>
      <c r="U2505" s="58" t="inlineStr">
        <is>
          <t>No</t>
        </is>
      </c>
      <c r="V2505" s="123">
        <f>IFERROR(VALUE(TRIM(T2505)),S2505*F2505)</f>
        <v/>
      </c>
      <c r="W2505" s="58">
        <f>IF(F2505&lt;=12,"0-12 mo",IF(F2505&lt;=24,"13-24 mo",IF(F2505&lt;=48,"25-48 mo","49+ mo")))</f>
        <v/>
      </c>
      <c r="X2505" s="58">
        <f>IF(S2505&lt;=35.5,"Q1 Low",IF(S2505&lt;=70.35,"Q2 Mid-Low",IF(S2505&lt;=89.85,"Q3 Mid-High","Q4 High")))</f>
        <v/>
      </c>
      <c r="Y2505" s="58">
        <f>IF(U2505="Yes",1,0)</f>
        <v/>
      </c>
      <c r="Z2505" s="58">
        <f>IF(P2505="Month-to-month",1,0)+IF(M2505="No",1,0)+IF(J2505="No",1,0)+IF(I2505="Fiber optic",1,0)+IF(Q2505="Yes",1,0)</f>
        <v/>
      </c>
    </row>
    <row r="2506" ht="15" customHeight="1" s="59">
      <c r="A2506" s="58" t="inlineStr">
        <is>
          <t>8433-WXGNA</t>
        </is>
      </c>
      <c r="B2506" s="58" t="inlineStr">
        <is>
          <t>Male</t>
        </is>
      </c>
      <c r="C2506" s="58" t="n">
        <v>0</v>
      </c>
      <c r="D2506" s="58" t="inlineStr">
        <is>
          <t>No</t>
        </is>
      </c>
      <c r="E2506" s="58" t="inlineStr">
        <is>
          <t>No</t>
        </is>
      </c>
      <c r="F2506" s="58" t="n">
        <v>2</v>
      </c>
      <c r="G2506" s="58" t="inlineStr">
        <is>
          <t>Yes</t>
        </is>
      </c>
      <c r="H2506" s="58" t="inlineStr">
        <is>
          <t>No</t>
        </is>
      </c>
      <c r="I2506" s="58" t="inlineStr">
        <is>
          <t>Fiber optic</t>
        </is>
      </c>
      <c r="J2506" s="58" t="inlineStr">
        <is>
          <t>Yes</t>
        </is>
      </c>
      <c r="K2506" s="58" t="inlineStr">
        <is>
          <t>No</t>
        </is>
      </c>
      <c r="L2506" s="58" t="inlineStr">
        <is>
          <t>No</t>
        </is>
      </c>
      <c r="M2506" s="58" t="inlineStr">
        <is>
          <t>No</t>
        </is>
      </c>
      <c r="N2506" s="58" t="inlineStr">
        <is>
          <t>No</t>
        </is>
      </c>
      <c r="O2506" s="58" t="inlineStr">
        <is>
          <t>No</t>
        </is>
      </c>
      <c r="P2506" s="58" t="inlineStr">
        <is>
          <t>Month-to-month</t>
        </is>
      </c>
      <c r="Q2506" s="58" t="inlineStr">
        <is>
          <t>Yes</t>
        </is>
      </c>
      <c r="R2506" s="58" t="inlineStr">
        <is>
          <t>Electronic check</t>
        </is>
      </c>
      <c r="S2506" s="123" t="n">
        <v>75.7</v>
      </c>
      <c r="T2506" s="58" t="inlineStr">
        <is>
          <t>189.2</t>
        </is>
      </c>
      <c r="U2506" s="58" t="inlineStr">
        <is>
          <t>Yes</t>
        </is>
      </c>
      <c r="V2506" s="123">
        <f>IFERROR(VALUE(TRIM(T2506)),S2506*F2506)</f>
        <v/>
      </c>
      <c r="W2506" s="58">
        <f>IF(F2506&lt;=12,"0-12 mo",IF(F2506&lt;=24,"13-24 mo",IF(F2506&lt;=48,"25-48 mo","49+ mo")))</f>
        <v/>
      </c>
      <c r="X2506" s="58">
        <f>IF(S2506&lt;=35.5,"Q1 Low",IF(S2506&lt;=70.35,"Q2 Mid-Low",IF(S2506&lt;=89.85,"Q3 Mid-High","Q4 High")))</f>
        <v/>
      </c>
      <c r="Y2506" s="58">
        <f>IF(U2506="Yes",1,0)</f>
        <v/>
      </c>
      <c r="Z2506" s="58">
        <f>IF(P2506="Month-to-month",1,0)+IF(M2506="No",1,0)+IF(J2506="No",1,0)+IF(I2506="Fiber optic",1,0)+IF(Q2506="Yes",1,0)</f>
        <v/>
      </c>
    </row>
    <row r="2507" ht="15" customHeight="1" s="59">
      <c r="A2507" s="58" t="inlineStr">
        <is>
          <t>1776-SPBWV</t>
        </is>
      </c>
      <c r="B2507" s="58" t="inlineStr">
        <is>
          <t>Female</t>
        </is>
      </c>
      <c r="C2507" s="58" t="n">
        <v>0</v>
      </c>
      <c r="D2507" s="58" t="inlineStr">
        <is>
          <t>Yes</t>
        </is>
      </c>
      <c r="E2507" s="58" t="inlineStr">
        <is>
          <t>Yes</t>
        </is>
      </c>
      <c r="F2507" s="58" t="n">
        <v>34</v>
      </c>
      <c r="G2507" s="58" t="inlineStr">
        <is>
          <t>Yes</t>
        </is>
      </c>
      <c r="H2507" s="58" t="inlineStr">
        <is>
          <t>No</t>
        </is>
      </c>
      <c r="I2507" s="58" t="inlineStr">
        <is>
          <t>No</t>
        </is>
      </c>
      <c r="J2507" s="58" t="inlineStr">
        <is>
          <t>No internet service</t>
        </is>
      </c>
      <c r="K2507" s="58" t="inlineStr">
        <is>
          <t>No internet service</t>
        </is>
      </c>
      <c r="L2507" s="58" t="inlineStr">
        <is>
          <t>No internet service</t>
        </is>
      </c>
      <c r="M2507" s="58" t="inlineStr">
        <is>
          <t>No internet service</t>
        </is>
      </c>
      <c r="N2507" s="58" t="inlineStr">
        <is>
          <t>No internet service</t>
        </is>
      </c>
      <c r="O2507" s="58" t="inlineStr">
        <is>
          <t>No internet service</t>
        </is>
      </c>
      <c r="P2507" s="58" t="inlineStr">
        <is>
          <t>One year</t>
        </is>
      </c>
      <c r="Q2507" s="58" t="inlineStr">
        <is>
          <t>Yes</t>
        </is>
      </c>
      <c r="R2507" s="58" t="inlineStr">
        <is>
          <t>Bank transfer (automatic)</t>
        </is>
      </c>
      <c r="S2507" s="123" t="n">
        <v>20.1</v>
      </c>
      <c r="T2507" s="58" t="inlineStr">
        <is>
          <t>682.1</t>
        </is>
      </c>
      <c r="U2507" s="58" t="inlineStr">
        <is>
          <t>No</t>
        </is>
      </c>
      <c r="V2507" s="123">
        <f>IFERROR(VALUE(TRIM(T2507)),S2507*F2507)</f>
        <v/>
      </c>
      <c r="W2507" s="58">
        <f>IF(F2507&lt;=12,"0-12 mo",IF(F2507&lt;=24,"13-24 mo",IF(F2507&lt;=48,"25-48 mo","49+ mo")))</f>
        <v/>
      </c>
      <c r="X2507" s="58">
        <f>IF(S2507&lt;=35.5,"Q1 Low",IF(S2507&lt;=70.35,"Q2 Mid-Low",IF(S2507&lt;=89.85,"Q3 Mid-High","Q4 High")))</f>
        <v/>
      </c>
      <c r="Y2507" s="58">
        <f>IF(U2507="Yes",1,0)</f>
        <v/>
      </c>
      <c r="Z2507" s="58">
        <f>IF(P2507="Month-to-month",1,0)+IF(M2507="No",1,0)+IF(J2507="No",1,0)+IF(I2507="Fiber optic",1,0)+IF(Q2507="Yes",1,0)</f>
        <v/>
      </c>
    </row>
    <row r="2508" ht="15" customHeight="1" s="59">
      <c r="A2508" s="58" t="inlineStr">
        <is>
          <t>8735-SDUFN</t>
        </is>
      </c>
      <c r="B2508" s="58" t="inlineStr">
        <is>
          <t>Female</t>
        </is>
      </c>
      <c r="C2508" s="58" t="n">
        <v>1</v>
      </c>
      <c r="D2508" s="58" t="inlineStr">
        <is>
          <t>Yes</t>
        </is>
      </c>
      <c r="E2508" s="58" t="inlineStr">
        <is>
          <t>No</t>
        </is>
      </c>
      <c r="F2508" s="58" t="n">
        <v>72</v>
      </c>
      <c r="G2508" s="58" t="inlineStr">
        <is>
          <t>Yes</t>
        </is>
      </c>
      <c r="H2508" s="58" t="inlineStr">
        <is>
          <t>Yes</t>
        </is>
      </c>
      <c r="I2508" s="58" t="inlineStr">
        <is>
          <t>No</t>
        </is>
      </c>
      <c r="J2508" s="58" t="inlineStr">
        <is>
          <t>No internet service</t>
        </is>
      </c>
      <c r="K2508" s="58" t="inlineStr">
        <is>
          <t>No internet service</t>
        </is>
      </c>
      <c r="L2508" s="58" t="inlineStr">
        <is>
          <t>No internet service</t>
        </is>
      </c>
      <c r="M2508" s="58" t="inlineStr">
        <is>
          <t>No internet service</t>
        </is>
      </c>
      <c r="N2508" s="58" t="inlineStr">
        <is>
          <t>No internet service</t>
        </is>
      </c>
      <c r="O2508" s="58" t="inlineStr">
        <is>
          <t>No internet service</t>
        </is>
      </c>
      <c r="P2508" s="58" t="inlineStr">
        <is>
          <t>Two year</t>
        </is>
      </c>
      <c r="Q2508" s="58" t="inlineStr">
        <is>
          <t>No</t>
        </is>
      </c>
      <c r="R2508" s="58" t="inlineStr">
        <is>
          <t>Bank transfer (automatic)</t>
        </is>
      </c>
      <c r="S2508" s="123" t="n">
        <v>24.3</v>
      </c>
      <c r="T2508" s="58" t="inlineStr">
        <is>
          <t>1778.7</t>
        </is>
      </c>
      <c r="U2508" s="58" t="inlineStr">
        <is>
          <t>No</t>
        </is>
      </c>
      <c r="V2508" s="123">
        <f>IFERROR(VALUE(TRIM(T2508)),S2508*F2508)</f>
        <v/>
      </c>
      <c r="W2508" s="58">
        <f>IF(F2508&lt;=12,"0-12 mo",IF(F2508&lt;=24,"13-24 mo",IF(F2508&lt;=48,"25-48 mo","49+ mo")))</f>
        <v/>
      </c>
      <c r="X2508" s="58">
        <f>IF(S2508&lt;=35.5,"Q1 Low",IF(S2508&lt;=70.35,"Q2 Mid-Low",IF(S2508&lt;=89.85,"Q3 Mid-High","Q4 High")))</f>
        <v/>
      </c>
      <c r="Y2508" s="58">
        <f>IF(U2508="Yes",1,0)</f>
        <v/>
      </c>
      <c r="Z2508" s="58">
        <f>IF(P2508="Month-to-month",1,0)+IF(M2508="No",1,0)+IF(J2508="No",1,0)+IF(I2508="Fiber optic",1,0)+IF(Q2508="Yes",1,0)</f>
        <v/>
      </c>
    </row>
    <row r="2509" ht="15" customHeight="1" s="59">
      <c r="A2509" s="58" t="inlineStr">
        <is>
          <t>9668-PUGNU</t>
        </is>
      </c>
      <c r="B2509" s="58" t="inlineStr">
        <is>
          <t>Male</t>
        </is>
      </c>
      <c r="C2509" s="58" t="n">
        <v>0</v>
      </c>
      <c r="D2509" s="58" t="inlineStr">
        <is>
          <t>Yes</t>
        </is>
      </c>
      <c r="E2509" s="58" t="inlineStr">
        <is>
          <t>No</t>
        </is>
      </c>
      <c r="F2509" s="58" t="n">
        <v>71</v>
      </c>
      <c r="G2509" s="58" t="inlineStr">
        <is>
          <t>Yes</t>
        </is>
      </c>
      <c r="H2509" s="58" t="inlineStr">
        <is>
          <t>Yes</t>
        </is>
      </c>
      <c r="I2509" s="58" t="inlineStr">
        <is>
          <t>No</t>
        </is>
      </c>
      <c r="J2509" s="58" t="inlineStr">
        <is>
          <t>No internet service</t>
        </is>
      </c>
      <c r="K2509" s="58" t="inlineStr">
        <is>
          <t>No internet service</t>
        </is>
      </c>
      <c r="L2509" s="58" t="inlineStr">
        <is>
          <t>No internet service</t>
        </is>
      </c>
      <c r="M2509" s="58" t="inlineStr">
        <is>
          <t>No internet service</t>
        </is>
      </c>
      <c r="N2509" s="58" t="inlineStr">
        <is>
          <t>No internet service</t>
        </is>
      </c>
      <c r="O2509" s="58" t="inlineStr">
        <is>
          <t>No internet service</t>
        </is>
      </c>
      <c r="P2509" s="58" t="inlineStr">
        <is>
          <t>Two year</t>
        </is>
      </c>
      <c r="Q2509" s="58" t="inlineStr">
        <is>
          <t>Yes</t>
        </is>
      </c>
      <c r="R2509" s="58" t="inlineStr">
        <is>
          <t>Electronic check</t>
        </is>
      </c>
      <c r="S2509" s="123" t="n">
        <v>24.5</v>
      </c>
      <c r="T2509" s="58" t="inlineStr">
        <is>
          <t>1816.2</t>
        </is>
      </c>
      <c r="U2509" s="58" t="inlineStr">
        <is>
          <t>No</t>
        </is>
      </c>
      <c r="V2509" s="123">
        <f>IFERROR(VALUE(TRIM(T2509)),S2509*F2509)</f>
        <v/>
      </c>
      <c r="W2509" s="58">
        <f>IF(F2509&lt;=12,"0-12 mo",IF(F2509&lt;=24,"13-24 mo",IF(F2509&lt;=48,"25-48 mo","49+ mo")))</f>
        <v/>
      </c>
      <c r="X2509" s="58">
        <f>IF(S2509&lt;=35.5,"Q1 Low",IF(S2509&lt;=70.35,"Q2 Mid-Low",IF(S2509&lt;=89.85,"Q3 Mid-High","Q4 High")))</f>
        <v/>
      </c>
      <c r="Y2509" s="58">
        <f>IF(U2509="Yes",1,0)</f>
        <v/>
      </c>
      <c r="Z2509" s="58">
        <f>IF(P2509="Month-to-month",1,0)+IF(M2509="No",1,0)+IF(J2509="No",1,0)+IF(I2509="Fiber optic",1,0)+IF(Q2509="Yes",1,0)</f>
        <v/>
      </c>
    </row>
    <row r="2510" ht="15" customHeight="1" s="59">
      <c r="A2510" s="58" t="inlineStr">
        <is>
          <t>9405-GPBBG</t>
        </is>
      </c>
      <c r="B2510" s="58" t="inlineStr">
        <is>
          <t>Female</t>
        </is>
      </c>
      <c r="C2510" s="58" t="n">
        <v>0</v>
      </c>
      <c r="D2510" s="58" t="inlineStr">
        <is>
          <t>No</t>
        </is>
      </c>
      <c r="E2510" s="58" t="inlineStr">
        <is>
          <t>No</t>
        </is>
      </c>
      <c r="F2510" s="58" t="n">
        <v>64</v>
      </c>
      <c r="G2510" s="58" t="inlineStr">
        <is>
          <t>Yes</t>
        </is>
      </c>
      <c r="H2510" s="58" t="inlineStr">
        <is>
          <t>Yes</t>
        </is>
      </c>
      <c r="I2510" s="58" t="inlineStr">
        <is>
          <t>Fiber optic</t>
        </is>
      </c>
      <c r="J2510" s="58" t="inlineStr">
        <is>
          <t>No</t>
        </is>
      </c>
      <c r="K2510" s="58" t="inlineStr">
        <is>
          <t>Yes</t>
        </is>
      </c>
      <c r="L2510" s="58" t="inlineStr">
        <is>
          <t>Yes</t>
        </is>
      </c>
      <c r="M2510" s="58" t="inlineStr">
        <is>
          <t>Yes</t>
        </is>
      </c>
      <c r="N2510" s="58" t="inlineStr">
        <is>
          <t>Yes</t>
        </is>
      </c>
      <c r="O2510" s="58" t="inlineStr">
        <is>
          <t>Yes</t>
        </is>
      </c>
      <c r="P2510" s="58" t="inlineStr">
        <is>
          <t>Two year</t>
        </is>
      </c>
      <c r="Q2510" s="58" t="inlineStr">
        <is>
          <t>Yes</t>
        </is>
      </c>
      <c r="R2510" s="58" t="inlineStr">
        <is>
          <t>Credit card (automatic)</t>
        </is>
      </c>
      <c r="S2510" s="123" t="n">
        <v>110.5</v>
      </c>
      <c r="T2510" s="58" t="inlineStr">
        <is>
          <t>7069.25</t>
        </is>
      </c>
      <c r="U2510" s="58" t="inlineStr">
        <is>
          <t>No</t>
        </is>
      </c>
      <c r="V2510" s="123">
        <f>IFERROR(VALUE(TRIM(T2510)),S2510*F2510)</f>
        <v/>
      </c>
      <c r="W2510" s="58">
        <f>IF(F2510&lt;=12,"0-12 mo",IF(F2510&lt;=24,"13-24 mo",IF(F2510&lt;=48,"25-48 mo","49+ mo")))</f>
        <v/>
      </c>
      <c r="X2510" s="58">
        <f>IF(S2510&lt;=35.5,"Q1 Low",IF(S2510&lt;=70.35,"Q2 Mid-Low",IF(S2510&lt;=89.85,"Q3 Mid-High","Q4 High")))</f>
        <v/>
      </c>
      <c r="Y2510" s="58">
        <f>IF(U2510="Yes",1,0)</f>
        <v/>
      </c>
      <c r="Z2510" s="58">
        <f>IF(P2510="Month-to-month",1,0)+IF(M2510="No",1,0)+IF(J2510="No",1,0)+IF(I2510="Fiber optic",1,0)+IF(Q2510="Yes",1,0)</f>
        <v/>
      </c>
    </row>
    <row r="2511" ht="15" customHeight="1" s="59">
      <c r="A2511" s="58" t="inlineStr">
        <is>
          <t>1926-QUZNN</t>
        </is>
      </c>
      <c r="B2511" s="58" t="inlineStr">
        <is>
          <t>Female</t>
        </is>
      </c>
      <c r="C2511" s="58" t="n">
        <v>0</v>
      </c>
      <c r="D2511" s="58" t="inlineStr">
        <is>
          <t>Yes</t>
        </is>
      </c>
      <c r="E2511" s="58" t="inlineStr">
        <is>
          <t>No</t>
        </is>
      </c>
      <c r="F2511" s="58" t="n">
        <v>72</v>
      </c>
      <c r="G2511" s="58" t="inlineStr">
        <is>
          <t>Yes</t>
        </is>
      </c>
      <c r="H2511" s="58" t="inlineStr">
        <is>
          <t>Yes</t>
        </is>
      </c>
      <c r="I2511" s="58" t="inlineStr">
        <is>
          <t>No</t>
        </is>
      </c>
      <c r="J2511" s="58" t="inlineStr">
        <is>
          <t>No internet service</t>
        </is>
      </c>
      <c r="K2511" s="58" t="inlineStr">
        <is>
          <t>No internet service</t>
        </is>
      </c>
      <c r="L2511" s="58" t="inlineStr">
        <is>
          <t>No internet service</t>
        </is>
      </c>
      <c r="M2511" s="58" t="inlineStr">
        <is>
          <t>No internet service</t>
        </is>
      </c>
      <c r="N2511" s="58" t="inlineStr">
        <is>
          <t>No internet service</t>
        </is>
      </c>
      <c r="O2511" s="58" t="inlineStr">
        <is>
          <t>No internet service</t>
        </is>
      </c>
      <c r="P2511" s="58" t="inlineStr">
        <is>
          <t>Two year</t>
        </is>
      </c>
      <c r="Q2511" s="58" t="inlineStr">
        <is>
          <t>Yes</t>
        </is>
      </c>
      <c r="R2511" s="58" t="inlineStr">
        <is>
          <t>Bank transfer (automatic)</t>
        </is>
      </c>
      <c r="S2511" s="123" t="n">
        <v>25.25</v>
      </c>
      <c r="T2511" s="58" t="inlineStr">
        <is>
          <t>1841.2</t>
        </is>
      </c>
      <c r="U2511" s="58" t="inlineStr">
        <is>
          <t>No</t>
        </is>
      </c>
      <c r="V2511" s="123">
        <f>IFERROR(VALUE(TRIM(T2511)),S2511*F2511)</f>
        <v/>
      </c>
      <c r="W2511" s="58">
        <f>IF(F2511&lt;=12,"0-12 mo",IF(F2511&lt;=24,"13-24 mo",IF(F2511&lt;=48,"25-48 mo","49+ mo")))</f>
        <v/>
      </c>
      <c r="X2511" s="58">
        <f>IF(S2511&lt;=35.5,"Q1 Low",IF(S2511&lt;=70.35,"Q2 Mid-Low",IF(S2511&lt;=89.85,"Q3 Mid-High","Q4 High")))</f>
        <v/>
      </c>
      <c r="Y2511" s="58">
        <f>IF(U2511="Yes",1,0)</f>
        <v/>
      </c>
      <c r="Z2511" s="58">
        <f>IF(P2511="Month-to-month",1,0)+IF(M2511="No",1,0)+IF(J2511="No",1,0)+IF(I2511="Fiber optic",1,0)+IF(Q2511="Yes",1,0)</f>
        <v/>
      </c>
    </row>
    <row r="2512" ht="15" customHeight="1" s="59">
      <c r="A2512" s="58" t="inlineStr">
        <is>
          <t>3707-GNWHM</t>
        </is>
      </c>
      <c r="B2512" s="58" t="inlineStr">
        <is>
          <t>Male</t>
        </is>
      </c>
      <c r="C2512" s="58" t="n">
        <v>0</v>
      </c>
      <c r="D2512" s="58" t="inlineStr">
        <is>
          <t>No</t>
        </is>
      </c>
      <c r="E2512" s="58" t="inlineStr">
        <is>
          <t>No</t>
        </is>
      </c>
      <c r="F2512" s="58" t="n">
        <v>1</v>
      </c>
      <c r="G2512" s="58" t="inlineStr">
        <is>
          <t>Yes</t>
        </is>
      </c>
      <c r="H2512" s="58" t="inlineStr">
        <is>
          <t>Yes</t>
        </is>
      </c>
      <c r="I2512" s="58" t="inlineStr">
        <is>
          <t>Fiber optic</t>
        </is>
      </c>
      <c r="J2512" s="58" t="inlineStr">
        <is>
          <t>No</t>
        </is>
      </c>
      <c r="K2512" s="58" t="inlineStr">
        <is>
          <t>No</t>
        </is>
      </c>
      <c r="L2512" s="58" t="inlineStr">
        <is>
          <t>No</t>
        </is>
      </c>
      <c r="M2512" s="58" t="inlineStr">
        <is>
          <t>No</t>
        </is>
      </c>
      <c r="N2512" s="58" t="inlineStr">
        <is>
          <t>No</t>
        </is>
      </c>
      <c r="O2512" s="58" t="inlineStr">
        <is>
          <t>No</t>
        </is>
      </c>
      <c r="P2512" s="58" t="inlineStr">
        <is>
          <t>Month-to-month</t>
        </is>
      </c>
      <c r="Q2512" s="58" t="inlineStr">
        <is>
          <t>Yes</t>
        </is>
      </c>
      <c r="R2512" s="58" t="inlineStr">
        <is>
          <t>Mailed check</t>
        </is>
      </c>
      <c r="S2512" s="123" t="n">
        <v>74.25</v>
      </c>
      <c r="T2512" s="58" t="inlineStr">
        <is>
          <t>74.25</t>
        </is>
      </c>
      <c r="U2512" s="58" t="inlineStr">
        <is>
          <t>Yes</t>
        </is>
      </c>
      <c r="V2512" s="123">
        <f>IFERROR(VALUE(TRIM(T2512)),S2512*F2512)</f>
        <v/>
      </c>
      <c r="W2512" s="58">
        <f>IF(F2512&lt;=12,"0-12 mo",IF(F2512&lt;=24,"13-24 mo",IF(F2512&lt;=48,"25-48 mo","49+ mo")))</f>
        <v/>
      </c>
      <c r="X2512" s="58">
        <f>IF(S2512&lt;=35.5,"Q1 Low",IF(S2512&lt;=70.35,"Q2 Mid-Low",IF(S2512&lt;=89.85,"Q3 Mid-High","Q4 High")))</f>
        <v/>
      </c>
      <c r="Y2512" s="58">
        <f>IF(U2512="Yes",1,0)</f>
        <v/>
      </c>
      <c r="Z2512" s="58">
        <f>IF(P2512="Month-to-month",1,0)+IF(M2512="No",1,0)+IF(J2512="No",1,0)+IF(I2512="Fiber optic",1,0)+IF(Q2512="Yes",1,0)</f>
        <v/>
      </c>
    </row>
    <row r="2513" ht="15" customHeight="1" s="59">
      <c r="A2513" s="58" t="inlineStr">
        <is>
          <t>7016-NVRIC</t>
        </is>
      </c>
      <c r="B2513" s="58" t="inlineStr">
        <is>
          <t>Male</t>
        </is>
      </c>
      <c r="C2513" s="58" t="n">
        <v>1</v>
      </c>
      <c r="D2513" s="58" t="inlineStr">
        <is>
          <t>Yes</t>
        </is>
      </c>
      <c r="E2513" s="58" t="inlineStr">
        <is>
          <t>No</t>
        </is>
      </c>
      <c r="F2513" s="58" t="n">
        <v>29</v>
      </c>
      <c r="G2513" s="58" t="inlineStr">
        <is>
          <t>Yes</t>
        </is>
      </c>
      <c r="H2513" s="58" t="inlineStr">
        <is>
          <t>No</t>
        </is>
      </c>
      <c r="I2513" s="58" t="inlineStr">
        <is>
          <t>Fiber optic</t>
        </is>
      </c>
      <c r="J2513" s="58" t="inlineStr">
        <is>
          <t>Yes</t>
        </is>
      </c>
      <c r="K2513" s="58" t="inlineStr">
        <is>
          <t>No</t>
        </is>
      </c>
      <c r="L2513" s="58" t="inlineStr">
        <is>
          <t>Yes</t>
        </is>
      </c>
      <c r="M2513" s="58" t="inlineStr">
        <is>
          <t>No</t>
        </is>
      </c>
      <c r="N2513" s="58" t="inlineStr">
        <is>
          <t>No</t>
        </is>
      </c>
      <c r="O2513" s="58" t="inlineStr">
        <is>
          <t>Yes</t>
        </is>
      </c>
      <c r="P2513" s="58" t="inlineStr">
        <is>
          <t>One year</t>
        </is>
      </c>
      <c r="Q2513" s="58" t="inlineStr">
        <is>
          <t>No</t>
        </is>
      </c>
      <c r="R2513" s="58" t="inlineStr">
        <is>
          <t>Bank transfer (automatic)</t>
        </is>
      </c>
      <c r="S2513" s="123" t="n">
        <v>90.09999999999999</v>
      </c>
      <c r="T2513" s="58" t="inlineStr">
        <is>
          <t>2656.7</t>
        </is>
      </c>
      <c r="U2513" s="58" t="inlineStr">
        <is>
          <t>No</t>
        </is>
      </c>
      <c r="V2513" s="123">
        <f>IFERROR(VALUE(TRIM(T2513)),S2513*F2513)</f>
        <v/>
      </c>
      <c r="W2513" s="58">
        <f>IF(F2513&lt;=12,"0-12 mo",IF(F2513&lt;=24,"13-24 mo",IF(F2513&lt;=48,"25-48 mo","49+ mo")))</f>
        <v/>
      </c>
      <c r="X2513" s="58">
        <f>IF(S2513&lt;=35.5,"Q1 Low",IF(S2513&lt;=70.35,"Q2 Mid-Low",IF(S2513&lt;=89.85,"Q3 Mid-High","Q4 High")))</f>
        <v/>
      </c>
      <c r="Y2513" s="58">
        <f>IF(U2513="Yes",1,0)</f>
        <v/>
      </c>
      <c r="Z2513" s="58">
        <f>IF(P2513="Month-to-month",1,0)+IF(M2513="No",1,0)+IF(J2513="No",1,0)+IF(I2513="Fiber optic",1,0)+IF(Q2513="Yes",1,0)</f>
        <v/>
      </c>
    </row>
    <row r="2514" ht="15" customHeight="1" s="59">
      <c r="A2514" s="58" t="inlineStr">
        <is>
          <t>5829-NVSQN</t>
        </is>
      </c>
      <c r="B2514" s="58" t="inlineStr">
        <is>
          <t>Female</t>
        </is>
      </c>
      <c r="C2514" s="58" t="n">
        <v>0</v>
      </c>
      <c r="D2514" s="58" t="inlineStr">
        <is>
          <t>Yes</t>
        </is>
      </c>
      <c r="E2514" s="58" t="inlineStr">
        <is>
          <t>No</t>
        </is>
      </c>
      <c r="F2514" s="58" t="n">
        <v>23</v>
      </c>
      <c r="G2514" s="58" t="inlineStr">
        <is>
          <t>Yes</t>
        </is>
      </c>
      <c r="H2514" s="58" t="inlineStr">
        <is>
          <t>No</t>
        </is>
      </c>
      <c r="I2514" s="58" t="inlineStr">
        <is>
          <t>DSL</t>
        </is>
      </c>
      <c r="J2514" s="58" t="inlineStr">
        <is>
          <t>Yes</t>
        </is>
      </c>
      <c r="K2514" s="58" t="inlineStr">
        <is>
          <t>No</t>
        </is>
      </c>
      <c r="L2514" s="58" t="inlineStr">
        <is>
          <t>Yes</t>
        </is>
      </c>
      <c r="M2514" s="58" t="inlineStr">
        <is>
          <t>Yes</t>
        </is>
      </c>
      <c r="N2514" s="58" t="inlineStr">
        <is>
          <t>No</t>
        </is>
      </c>
      <c r="O2514" s="58" t="inlineStr">
        <is>
          <t>Yes</t>
        </is>
      </c>
      <c r="P2514" s="58" t="inlineStr">
        <is>
          <t>One year</t>
        </is>
      </c>
      <c r="Q2514" s="58" t="inlineStr">
        <is>
          <t>Yes</t>
        </is>
      </c>
      <c r="R2514" s="58" t="inlineStr">
        <is>
          <t>Bank transfer (automatic)</t>
        </is>
      </c>
      <c r="S2514" s="123" t="n">
        <v>68.75</v>
      </c>
      <c r="T2514" s="58" t="inlineStr">
        <is>
          <t>1689.45</t>
        </is>
      </c>
      <c r="U2514" s="58" t="inlineStr">
        <is>
          <t>No</t>
        </is>
      </c>
      <c r="V2514" s="123">
        <f>IFERROR(VALUE(TRIM(T2514)),S2514*F2514)</f>
        <v/>
      </c>
      <c r="W2514" s="58">
        <f>IF(F2514&lt;=12,"0-12 mo",IF(F2514&lt;=24,"13-24 mo",IF(F2514&lt;=48,"25-48 mo","49+ mo")))</f>
        <v/>
      </c>
      <c r="X2514" s="58">
        <f>IF(S2514&lt;=35.5,"Q1 Low",IF(S2514&lt;=70.35,"Q2 Mid-Low",IF(S2514&lt;=89.85,"Q3 Mid-High","Q4 High")))</f>
        <v/>
      </c>
      <c r="Y2514" s="58">
        <f>IF(U2514="Yes",1,0)</f>
        <v/>
      </c>
      <c r="Z2514" s="58">
        <f>IF(P2514="Month-to-month",1,0)+IF(M2514="No",1,0)+IF(J2514="No",1,0)+IF(I2514="Fiber optic",1,0)+IF(Q2514="Yes",1,0)</f>
        <v/>
      </c>
    </row>
    <row r="2515" ht="15" customHeight="1" s="59">
      <c r="A2515" s="58" t="inlineStr">
        <is>
          <t>9565-AXSMR</t>
        </is>
      </c>
      <c r="B2515" s="58" t="inlineStr">
        <is>
          <t>Male</t>
        </is>
      </c>
      <c r="C2515" s="58" t="n">
        <v>0</v>
      </c>
      <c r="D2515" s="58" t="inlineStr">
        <is>
          <t>Yes</t>
        </is>
      </c>
      <c r="E2515" s="58" t="inlineStr">
        <is>
          <t>Yes</t>
        </is>
      </c>
      <c r="F2515" s="58" t="n">
        <v>52</v>
      </c>
      <c r="G2515" s="58" t="inlineStr">
        <is>
          <t>Yes</t>
        </is>
      </c>
      <c r="H2515" s="58" t="inlineStr">
        <is>
          <t>No</t>
        </is>
      </c>
      <c r="I2515" s="58" t="inlineStr">
        <is>
          <t>No</t>
        </is>
      </c>
      <c r="J2515" s="58" t="inlineStr">
        <is>
          <t>No internet service</t>
        </is>
      </c>
      <c r="K2515" s="58" t="inlineStr">
        <is>
          <t>No internet service</t>
        </is>
      </c>
      <c r="L2515" s="58" t="inlineStr">
        <is>
          <t>No internet service</t>
        </is>
      </c>
      <c r="M2515" s="58" t="inlineStr">
        <is>
          <t>No internet service</t>
        </is>
      </c>
      <c r="N2515" s="58" t="inlineStr">
        <is>
          <t>No internet service</t>
        </is>
      </c>
      <c r="O2515" s="58" t="inlineStr">
        <is>
          <t>No internet service</t>
        </is>
      </c>
      <c r="P2515" s="58" t="inlineStr">
        <is>
          <t>Two year</t>
        </is>
      </c>
      <c r="Q2515" s="58" t="inlineStr">
        <is>
          <t>No</t>
        </is>
      </c>
      <c r="R2515" s="58" t="inlineStr">
        <is>
          <t>Mailed check</t>
        </is>
      </c>
      <c r="S2515" s="123" t="n">
        <v>19.2</v>
      </c>
      <c r="T2515" s="58" t="inlineStr">
        <is>
          <t>1054.75</t>
        </is>
      </c>
      <c r="U2515" s="58" t="inlineStr">
        <is>
          <t>No</t>
        </is>
      </c>
      <c r="V2515" s="123">
        <f>IFERROR(VALUE(TRIM(T2515)),S2515*F2515)</f>
        <v/>
      </c>
      <c r="W2515" s="58">
        <f>IF(F2515&lt;=12,"0-12 mo",IF(F2515&lt;=24,"13-24 mo",IF(F2515&lt;=48,"25-48 mo","49+ mo")))</f>
        <v/>
      </c>
      <c r="X2515" s="58">
        <f>IF(S2515&lt;=35.5,"Q1 Low",IF(S2515&lt;=70.35,"Q2 Mid-Low",IF(S2515&lt;=89.85,"Q3 Mid-High","Q4 High")))</f>
        <v/>
      </c>
      <c r="Y2515" s="58">
        <f>IF(U2515="Yes",1,0)</f>
        <v/>
      </c>
      <c r="Z2515" s="58">
        <f>IF(P2515="Month-to-month",1,0)+IF(M2515="No",1,0)+IF(J2515="No",1,0)+IF(I2515="Fiber optic",1,0)+IF(Q2515="Yes",1,0)</f>
        <v/>
      </c>
    </row>
    <row r="2516" ht="15" customHeight="1" s="59">
      <c r="A2516" s="58" t="inlineStr">
        <is>
          <t>8922-LIEGH</t>
        </is>
      </c>
      <c r="B2516" s="58" t="inlineStr">
        <is>
          <t>Female</t>
        </is>
      </c>
      <c r="C2516" s="58" t="n">
        <v>1</v>
      </c>
      <c r="D2516" s="58" t="inlineStr">
        <is>
          <t>No</t>
        </is>
      </c>
      <c r="E2516" s="58" t="inlineStr">
        <is>
          <t>No</t>
        </is>
      </c>
      <c r="F2516" s="58" t="n">
        <v>25</v>
      </c>
      <c r="G2516" s="58" t="inlineStr">
        <is>
          <t>Yes</t>
        </is>
      </c>
      <c r="H2516" s="58" t="inlineStr">
        <is>
          <t>Yes</t>
        </is>
      </c>
      <c r="I2516" s="58" t="inlineStr">
        <is>
          <t>Fiber optic</t>
        </is>
      </c>
      <c r="J2516" s="58" t="inlineStr">
        <is>
          <t>No</t>
        </is>
      </c>
      <c r="K2516" s="58" t="inlineStr">
        <is>
          <t>Yes</t>
        </is>
      </c>
      <c r="L2516" s="58" t="inlineStr">
        <is>
          <t>No</t>
        </is>
      </c>
      <c r="M2516" s="58" t="inlineStr">
        <is>
          <t>No</t>
        </is>
      </c>
      <c r="N2516" s="58" t="inlineStr">
        <is>
          <t>No</t>
        </is>
      </c>
      <c r="O2516" s="58" t="inlineStr">
        <is>
          <t>Yes</t>
        </is>
      </c>
      <c r="P2516" s="58" t="inlineStr">
        <is>
          <t>Month-to-month</t>
        </is>
      </c>
      <c r="Q2516" s="58" t="inlineStr">
        <is>
          <t>Yes</t>
        </is>
      </c>
      <c r="R2516" s="58" t="inlineStr">
        <is>
          <t>Electronic check</t>
        </is>
      </c>
      <c r="S2516" s="123" t="n">
        <v>89.7</v>
      </c>
      <c r="T2516" s="58" t="inlineStr">
        <is>
          <t>2187.55</t>
        </is>
      </c>
      <c r="U2516" s="58" t="inlineStr">
        <is>
          <t>Yes</t>
        </is>
      </c>
      <c r="V2516" s="123">
        <f>IFERROR(VALUE(TRIM(T2516)),S2516*F2516)</f>
        <v/>
      </c>
      <c r="W2516" s="58">
        <f>IF(F2516&lt;=12,"0-12 mo",IF(F2516&lt;=24,"13-24 mo",IF(F2516&lt;=48,"25-48 mo","49+ mo")))</f>
        <v/>
      </c>
      <c r="X2516" s="58">
        <f>IF(S2516&lt;=35.5,"Q1 Low",IF(S2516&lt;=70.35,"Q2 Mid-Low",IF(S2516&lt;=89.85,"Q3 Mid-High","Q4 High")))</f>
        <v/>
      </c>
      <c r="Y2516" s="58">
        <f>IF(U2516="Yes",1,0)</f>
        <v/>
      </c>
      <c r="Z2516" s="58">
        <f>IF(P2516="Month-to-month",1,0)+IF(M2516="No",1,0)+IF(J2516="No",1,0)+IF(I2516="Fiber optic",1,0)+IF(Q2516="Yes",1,0)</f>
        <v/>
      </c>
    </row>
    <row r="2517" ht="15" customHeight="1" s="59">
      <c r="A2517" s="58" t="inlineStr">
        <is>
          <t>8869-LIHMK</t>
        </is>
      </c>
      <c r="B2517" s="58" t="inlineStr">
        <is>
          <t>Female</t>
        </is>
      </c>
      <c r="C2517" s="58" t="n">
        <v>0</v>
      </c>
      <c r="D2517" s="58" t="inlineStr">
        <is>
          <t>No</t>
        </is>
      </c>
      <c r="E2517" s="58" t="inlineStr">
        <is>
          <t>No</t>
        </is>
      </c>
      <c r="F2517" s="58" t="n">
        <v>64</v>
      </c>
      <c r="G2517" s="58" t="inlineStr">
        <is>
          <t>Yes</t>
        </is>
      </c>
      <c r="H2517" s="58" t="inlineStr">
        <is>
          <t>Yes</t>
        </is>
      </c>
      <c r="I2517" s="58" t="inlineStr">
        <is>
          <t>Fiber optic</t>
        </is>
      </c>
      <c r="J2517" s="58" t="inlineStr">
        <is>
          <t>Yes</t>
        </is>
      </c>
      <c r="K2517" s="58" t="inlineStr">
        <is>
          <t>Yes</t>
        </is>
      </c>
      <c r="L2517" s="58" t="inlineStr">
        <is>
          <t>Yes</t>
        </is>
      </c>
      <c r="M2517" s="58" t="inlineStr">
        <is>
          <t>Yes</t>
        </is>
      </c>
      <c r="N2517" s="58" t="inlineStr">
        <is>
          <t>Yes</t>
        </is>
      </c>
      <c r="O2517" s="58" t="inlineStr">
        <is>
          <t>Yes</t>
        </is>
      </c>
      <c r="P2517" s="58" t="inlineStr">
        <is>
          <t>Two year</t>
        </is>
      </c>
      <c r="Q2517" s="58" t="inlineStr">
        <is>
          <t>Yes</t>
        </is>
      </c>
      <c r="R2517" s="58" t="inlineStr">
        <is>
          <t>Bank transfer (automatic)</t>
        </is>
      </c>
      <c r="S2517" s="123" t="n">
        <v>115.1</v>
      </c>
      <c r="T2517" s="58" t="inlineStr">
        <is>
          <t>7334.05</t>
        </is>
      </c>
      <c r="U2517" s="58" t="inlineStr">
        <is>
          <t>No</t>
        </is>
      </c>
      <c r="V2517" s="123">
        <f>IFERROR(VALUE(TRIM(T2517)),S2517*F2517)</f>
        <v/>
      </c>
      <c r="W2517" s="58">
        <f>IF(F2517&lt;=12,"0-12 mo",IF(F2517&lt;=24,"13-24 mo",IF(F2517&lt;=48,"25-48 mo","49+ mo")))</f>
        <v/>
      </c>
      <c r="X2517" s="58">
        <f>IF(S2517&lt;=35.5,"Q1 Low",IF(S2517&lt;=70.35,"Q2 Mid-Low",IF(S2517&lt;=89.85,"Q3 Mid-High","Q4 High")))</f>
        <v/>
      </c>
      <c r="Y2517" s="58">
        <f>IF(U2517="Yes",1,0)</f>
        <v/>
      </c>
      <c r="Z2517" s="58">
        <f>IF(P2517="Month-to-month",1,0)+IF(M2517="No",1,0)+IF(J2517="No",1,0)+IF(I2517="Fiber optic",1,0)+IF(Q2517="Yes",1,0)</f>
        <v/>
      </c>
    </row>
    <row r="2518" ht="15" customHeight="1" s="59">
      <c r="A2518" s="58" t="inlineStr">
        <is>
          <t>8245-UMPYT</t>
        </is>
      </c>
      <c r="B2518" s="58" t="inlineStr">
        <is>
          <t>Female</t>
        </is>
      </c>
      <c r="C2518" s="58" t="n">
        <v>1</v>
      </c>
      <c r="D2518" s="58" t="inlineStr">
        <is>
          <t>No</t>
        </is>
      </c>
      <c r="E2518" s="58" t="inlineStr">
        <is>
          <t>No</t>
        </is>
      </c>
      <c r="F2518" s="58" t="n">
        <v>16</v>
      </c>
      <c r="G2518" s="58" t="inlineStr">
        <is>
          <t>Yes</t>
        </is>
      </c>
      <c r="H2518" s="58" t="inlineStr">
        <is>
          <t>Yes</t>
        </is>
      </c>
      <c r="I2518" s="58" t="inlineStr">
        <is>
          <t>Fiber optic</t>
        </is>
      </c>
      <c r="J2518" s="58" t="inlineStr">
        <is>
          <t>No</t>
        </is>
      </c>
      <c r="K2518" s="58" t="inlineStr">
        <is>
          <t>No</t>
        </is>
      </c>
      <c r="L2518" s="58" t="inlineStr">
        <is>
          <t>No</t>
        </is>
      </c>
      <c r="M2518" s="58" t="inlineStr">
        <is>
          <t>No</t>
        </is>
      </c>
      <c r="N2518" s="58" t="inlineStr">
        <is>
          <t>Yes</t>
        </is>
      </c>
      <c r="O2518" s="58" t="inlineStr">
        <is>
          <t>Yes</t>
        </is>
      </c>
      <c r="P2518" s="58" t="inlineStr">
        <is>
          <t>Month-to-month</t>
        </is>
      </c>
      <c r="Q2518" s="58" t="inlineStr">
        <is>
          <t>Yes</t>
        </is>
      </c>
      <c r="R2518" s="58" t="inlineStr">
        <is>
          <t>Electronic check</t>
        </is>
      </c>
      <c r="S2518" s="123" t="n">
        <v>96.40000000000001</v>
      </c>
      <c r="T2518" s="58" t="inlineStr">
        <is>
          <t>1581.2</t>
        </is>
      </c>
      <c r="U2518" s="58" t="inlineStr">
        <is>
          <t>Yes</t>
        </is>
      </c>
      <c r="V2518" s="123">
        <f>IFERROR(VALUE(TRIM(T2518)),S2518*F2518)</f>
        <v/>
      </c>
      <c r="W2518" s="58">
        <f>IF(F2518&lt;=12,"0-12 mo",IF(F2518&lt;=24,"13-24 mo",IF(F2518&lt;=48,"25-48 mo","49+ mo")))</f>
        <v/>
      </c>
      <c r="X2518" s="58">
        <f>IF(S2518&lt;=35.5,"Q1 Low",IF(S2518&lt;=70.35,"Q2 Mid-Low",IF(S2518&lt;=89.85,"Q3 Mid-High","Q4 High")))</f>
        <v/>
      </c>
      <c r="Y2518" s="58">
        <f>IF(U2518="Yes",1,0)</f>
        <v/>
      </c>
      <c r="Z2518" s="58">
        <f>IF(P2518="Month-to-month",1,0)+IF(M2518="No",1,0)+IF(J2518="No",1,0)+IF(I2518="Fiber optic",1,0)+IF(Q2518="Yes",1,0)</f>
        <v/>
      </c>
    </row>
    <row r="2519" ht="15" customHeight="1" s="59">
      <c r="A2519" s="58" t="inlineStr">
        <is>
          <t>5186-SAMNZ</t>
        </is>
      </c>
      <c r="B2519" s="58" t="inlineStr">
        <is>
          <t>Male</t>
        </is>
      </c>
      <c r="C2519" s="58" t="n">
        <v>1</v>
      </c>
      <c r="D2519" s="58" t="inlineStr">
        <is>
          <t>No</t>
        </is>
      </c>
      <c r="E2519" s="58" t="inlineStr">
        <is>
          <t>No</t>
        </is>
      </c>
      <c r="F2519" s="58" t="n">
        <v>1</v>
      </c>
      <c r="G2519" s="58" t="inlineStr">
        <is>
          <t>Yes</t>
        </is>
      </c>
      <c r="H2519" s="58" t="inlineStr">
        <is>
          <t>No</t>
        </is>
      </c>
      <c r="I2519" s="58" t="inlineStr">
        <is>
          <t>Fiber optic</t>
        </is>
      </c>
      <c r="J2519" s="58" t="inlineStr">
        <is>
          <t>No</t>
        </is>
      </c>
      <c r="K2519" s="58" t="inlineStr">
        <is>
          <t>No</t>
        </is>
      </c>
      <c r="L2519" s="58" t="inlineStr">
        <is>
          <t>No</t>
        </is>
      </c>
      <c r="M2519" s="58" t="inlineStr">
        <is>
          <t>No</t>
        </is>
      </c>
      <c r="N2519" s="58" t="inlineStr">
        <is>
          <t>No</t>
        </is>
      </c>
      <c r="O2519" s="58" t="inlineStr">
        <is>
          <t>No</t>
        </is>
      </c>
      <c r="P2519" s="58" t="inlineStr">
        <is>
          <t>Month-to-month</t>
        </is>
      </c>
      <c r="Q2519" s="58" t="inlineStr">
        <is>
          <t>Yes</t>
        </is>
      </c>
      <c r="R2519" s="58" t="inlineStr">
        <is>
          <t>Bank transfer (automatic)</t>
        </is>
      </c>
      <c r="S2519" s="123" t="n">
        <v>69.5</v>
      </c>
      <c r="T2519" s="58" t="inlineStr">
        <is>
          <t>69.5</t>
        </is>
      </c>
      <c r="U2519" s="58" t="inlineStr">
        <is>
          <t>Yes</t>
        </is>
      </c>
      <c r="V2519" s="123">
        <f>IFERROR(VALUE(TRIM(T2519)),S2519*F2519)</f>
        <v/>
      </c>
      <c r="W2519" s="58">
        <f>IF(F2519&lt;=12,"0-12 mo",IF(F2519&lt;=24,"13-24 mo",IF(F2519&lt;=48,"25-48 mo","49+ mo")))</f>
        <v/>
      </c>
      <c r="X2519" s="58">
        <f>IF(S2519&lt;=35.5,"Q1 Low",IF(S2519&lt;=70.35,"Q2 Mid-Low",IF(S2519&lt;=89.85,"Q3 Mid-High","Q4 High")))</f>
        <v/>
      </c>
      <c r="Y2519" s="58">
        <f>IF(U2519="Yes",1,0)</f>
        <v/>
      </c>
      <c r="Z2519" s="58">
        <f>IF(P2519="Month-to-month",1,0)+IF(M2519="No",1,0)+IF(J2519="No",1,0)+IF(I2519="Fiber optic",1,0)+IF(Q2519="Yes",1,0)</f>
        <v/>
      </c>
    </row>
    <row r="2520" ht="15" customHeight="1" s="59">
      <c r="A2520" s="58" t="inlineStr">
        <is>
          <t>0447-RXSGD</t>
        </is>
      </c>
      <c r="B2520" s="58" t="inlineStr">
        <is>
          <t>Male</t>
        </is>
      </c>
      <c r="C2520" s="58" t="n">
        <v>0</v>
      </c>
      <c r="D2520" s="58" t="inlineStr">
        <is>
          <t>No</t>
        </is>
      </c>
      <c r="E2520" s="58" t="inlineStr">
        <is>
          <t>No</t>
        </is>
      </c>
      <c r="F2520" s="58" t="n">
        <v>24</v>
      </c>
      <c r="G2520" s="58" t="inlineStr">
        <is>
          <t>Yes</t>
        </is>
      </c>
      <c r="H2520" s="58" t="inlineStr">
        <is>
          <t>Yes</t>
        </is>
      </c>
      <c r="I2520" s="58" t="inlineStr">
        <is>
          <t>Fiber optic</t>
        </is>
      </c>
      <c r="J2520" s="58" t="inlineStr">
        <is>
          <t>No</t>
        </is>
      </c>
      <c r="K2520" s="58" t="inlineStr">
        <is>
          <t>Yes</t>
        </is>
      </c>
      <c r="L2520" s="58" t="inlineStr">
        <is>
          <t>No</t>
        </is>
      </c>
      <c r="M2520" s="58" t="inlineStr">
        <is>
          <t>No</t>
        </is>
      </c>
      <c r="N2520" s="58" t="inlineStr">
        <is>
          <t>Yes</t>
        </is>
      </c>
      <c r="O2520" s="58" t="inlineStr">
        <is>
          <t>Yes</t>
        </is>
      </c>
      <c r="P2520" s="58" t="inlineStr">
        <is>
          <t>Month-to-month</t>
        </is>
      </c>
      <c r="Q2520" s="58" t="inlineStr">
        <is>
          <t>Yes</t>
        </is>
      </c>
      <c r="R2520" s="58" t="inlineStr">
        <is>
          <t>Bank transfer (automatic)</t>
        </is>
      </c>
      <c r="S2520" s="123" t="n">
        <v>99.65000000000001</v>
      </c>
      <c r="T2520" s="58" t="inlineStr">
        <is>
          <t>2404.85</t>
        </is>
      </c>
      <c r="U2520" s="58" t="inlineStr">
        <is>
          <t>No</t>
        </is>
      </c>
      <c r="V2520" s="123">
        <f>IFERROR(VALUE(TRIM(T2520)),S2520*F2520)</f>
        <v/>
      </c>
      <c r="W2520" s="58">
        <f>IF(F2520&lt;=12,"0-12 mo",IF(F2520&lt;=24,"13-24 mo",IF(F2520&lt;=48,"25-48 mo","49+ mo")))</f>
        <v/>
      </c>
      <c r="X2520" s="58">
        <f>IF(S2520&lt;=35.5,"Q1 Low",IF(S2520&lt;=70.35,"Q2 Mid-Low",IF(S2520&lt;=89.85,"Q3 Mid-High","Q4 High")))</f>
        <v/>
      </c>
      <c r="Y2520" s="58">
        <f>IF(U2520="Yes",1,0)</f>
        <v/>
      </c>
      <c r="Z2520" s="58">
        <f>IF(P2520="Month-to-month",1,0)+IF(M2520="No",1,0)+IF(J2520="No",1,0)+IF(I2520="Fiber optic",1,0)+IF(Q2520="Yes",1,0)</f>
        <v/>
      </c>
    </row>
    <row r="2521" ht="15" customHeight="1" s="59">
      <c r="A2521" s="58" t="inlineStr">
        <is>
          <t>4927-WWOOZ</t>
        </is>
      </c>
      <c r="B2521" s="58" t="inlineStr">
        <is>
          <t>Male</t>
        </is>
      </c>
      <c r="C2521" s="58" t="n">
        <v>0</v>
      </c>
      <c r="D2521" s="58" t="inlineStr">
        <is>
          <t>Yes</t>
        </is>
      </c>
      <c r="E2521" s="58" t="inlineStr">
        <is>
          <t>No</t>
        </is>
      </c>
      <c r="F2521" s="58" t="n">
        <v>2</v>
      </c>
      <c r="G2521" s="58" t="inlineStr">
        <is>
          <t>Yes</t>
        </is>
      </c>
      <c r="H2521" s="58" t="inlineStr">
        <is>
          <t>Yes</t>
        </is>
      </c>
      <c r="I2521" s="58" t="inlineStr">
        <is>
          <t>Fiber optic</t>
        </is>
      </c>
      <c r="J2521" s="58" t="inlineStr">
        <is>
          <t>No</t>
        </is>
      </c>
      <c r="K2521" s="58" t="inlineStr">
        <is>
          <t>No</t>
        </is>
      </c>
      <c r="L2521" s="58" t="inlineStr">
        <is>
          <t>Yes</t>
        </is>
      </c>
      <c r="M2521" s="58" t="inlineStr">
        <is>
          <t>No</t>
        </is>
      </c>
      <c r="N2521" s="58" t="inlineStr">
        <is>
          <t>Yes</t>
        </is>
      </c>
      <c r="O2521" s="58" t="inlineStr">
        <is>
          <t>No</t>
        </is>
      </c>
      <c r="P2521" s="58" t="inlineStr">
        <is>
          <t>Month-to-month</t>
        </is>
      </c>
      <c r="Q2521" s="58" t="inlineStr">
        <is>
          <t>Yes</t>
        </is>
      </c>
      <c r="R2521" s="58" t="inlineStr">
        <is>
          <t>Electronic check</t>
        </is>
      </c>
      <c r="S2521" s="123" t="n">
        <v>91.45</v>
      </c>
      <c r="T2521" s="58" t="inlineStr">
        <is>
          <t>171.45</t>
        </is>
      </c>
      <c r="U2521" s="58" t="inlineStr">
        <is>
          <t>No</t>
        </is>
      </c>
      <c r="V2521" s="123">
        <f>IFERROR(VALUE(TRIM(T2521)),S2521*F2521)</f>
        <v/>
      </c>
      <c r="W2521" s="58">
        <f>IF(F2521&lt;=12,"0-12 mo",IF(F2521&lt;=24,"13-24 mo",IF(F2521&lt;=48,"25-48 mo","49+ mo")))</f>
        <v/>
      </c>
      <c r="X2521" s="58">
        <f>IF(S2521&lt;=35.5,"Q1 Low",IF(S2521&lt;=70.35,"Q2 Mid-Low",IF(S2521&lt;=89.85,"Q3 Mid-High","Q4 High")))</f>
        <v/>
      </c>
      <c r="Y2521" s="58">
        <f>IF(U2521="Yes",1,0)</f>
        <v/>
      </c>
      <c r="Z2521" s="58">
        <f>IF(P2521="Month-to-month",1,0)+IF(M2521="No",1,0)+IF(J2521="No",1,0)+IF(I2521="Fiber optic",1,0)+IF(Q2521="Yes",1,0)</f>
        <v/>
      </c>
    </row>
    <row r="2522" ht="15" customHeight="1" s="59">
      <c r="A2522" s="58" t="inlineStr">
        <is>
          <t>5788-YPOEG</t>
        </is>
      </c>
      <c r="B2522" s="58" t="inlineStr">
        <is>
          <t>Female</t>
        </is>
      </c>
      <c r="C2522" s="58" t="n">
        <v>0</v>
      </c>
      <c r="D2522" s="58" t="inlineStr">
        <is>
          <t>Yes</t>
        </is>
      </c>
      <c r="E2522" s="58" t="inlineStr">
        <is>
          <t>Yes</t>
        </is>
      </c>
      <c r="F2522" s="58" t="n">
        <v>34</v>
      </c>
      <c r="G2522" s="58" t="inlineStr">
        <is>
          <t>Yes</t>
        </is>
      </c>
      <c r="H2522" s="58" t="inlineStr">
        <is>
          <t>No</t>
        </is>
      </c>
      <c r="I2522" s="58" t="inlineStr">
        <is>
          <t>DSL</t>
        </is>
      </c>
      <c r="J2522" s="58" t="inlineStr">
        <is>
          <t>Yes</t>
        </is>
      </c>
      <c r="K2522" s="58" t="inlineStr">
        <is>
          <t>Yes</t>
        </is>
      </c>
      <c r="L2522" s="58" t="inlineStr">
        <is>
          <t>Yes</t>
        </is>
      </c>
      <c r="M2522" s="58" t="inlineStr">
        <is>
          <t>Yes</t>
        </is>
      </c>
      <c r="N2522" s="58" t="inlineStr">
        <is>
          <t>Yes</t>
        </is>
      </c>
      <c r="O2522" s="58" t="inlineStr">
        <is>
          <t>Yes</t>
        </is>
      </c>
      <c r="P2522" s="58" t="inlineStr">
        <is>
          <t>Two year</t>
        </is>
      </c>
      <c r="Q2522" s="58" t="inlineStr">
        <is>
          <t>No</t>
        </is>
      </c>
      <c r="R2522" s="58" t="inlineStr">
        <is>
          <t>Mailed check</t>
        </is>
      </c>
      <c r="S2522" s="123" t="n">
        <v>84.75</v>
      </c>
      <c r="T2522" s="58" t="inlineStr">
        <is>
          <t>2839.45</t>
        </is>
      </c>
      <c r="U2522" s="58" t="inlineStr">
        <is>
          <t>No</t>
        </is>
      </c>
      <c r="V2522" s="123">
        <f>IFERROR(VALUE(TRIM(T2522)),S2522*F2522)</f>
        <v/>
      </c>
      <c r="W2522" s="58">
        <f>IF(F2522&lt;=12,"0-12 mo",IF(F2522&lt;=24,"13-24 mo",IF(F2522&lt;=48,"25-48 mo","49+ mo")))</f>
        <v/>
      </c>
      <c r="X2522" s="58">
        <f>IF(S2522&lt;=35.5,"Q1 Low",IF(S2522&lt;=70.35,"Q2 Mid-Low",IF(S2522&lt;=89.85,"Q3 Mid-High","Q4 High")))</f>
        <v/>
      </c>
      <c r="Y2522" s="58">
        <f>IF(U2522="Yes",1,0)</f>
        <v/>
      </c>
      <c r="Z2522" s="58">
        <f>IF(P2522="Month-to-month",1,0)+IF(M2522="No",1,0)+IF(J2522="No",1,0)+IF(I2522="Fiber optic",1,0)+IF(Q2522="Yes",1,0)</f>
        <v/>
      </c>
    </row>
    <row r="2523" ht="15" customHeight="1" s="59">
      <c r="A2523" s="58" t="inlineStr">
        <is>
          <t>5373-SFODM</t>
        </is>
      </c>
      <c r="B2523" s="58" t="inlineStr">
        <is>
          <t>Male</t>
        </is>
      </c>
      <c r="C2523" s="58" t="n">
        <v>1</v>
      </c>
      <c r="D2523" s="58" t="inlineStr">
        <is>
          <t>Yes</t>
        </is>
      </c>
      <c r="E2523" s="58" t="inlineStr">
        <is>
          <t>No</t>
        </is>
      </c>
      <c r="F2523" s="58" t="n">
        <v>36</v>
      </c>
      <c r="G2523" s="58" t="inlineStr">
        <is>
          <t>Yes</t>
        </is>
      </c>
      <c r="H2523" s="58" t="inlineStr">
        <is>
          <t>Yes</t>
        </is>
      </c>
      <c r="I2523" s="58" t="inlineStr">
        <is>
          <t>Fiber optic</t>
        </is>
      </c>
      <c r="J2523" s="58" t="inlineStr">
        <is>
          <t>No</t>
        </is>
      </c>
      <c r="K2523" s="58" t="inlineStr">
        <is>
          <t>No</t>
        </is>
      </c>
      <c r="L2523" s="58" t="inlineStr">
        <is>
          <t>No</t>
        </is>
      </c>
      <c r="M2523" s="58" t="inlineStr">
        <is>
          <t>No</t>
        </is>
      </c>
      <c r="N2523" s="58" t="inlineStr">
        <is>
          <t>No</t>
        </is>
      </c>
      <c r="O2523" s="58" t="inlineStr">
        <is>
          <t>Yes</t>
        </is>
      </c>
      <c r="P2523" s="58" t="inlineStr">
        <is>
          <t>Month-to-month</t>
        </is>
      </c>
      <c r="Q2523" s="58" t="inlineStr">
        <is>
          <t>Yes</t>
        </is>
      </c>
      <c r="R2523" s="58" t="inlineStr">
        <is>
          <t>Credit card (automatic)</t>
        </is>
      </c>
      <c r="S2523" s="123" t="n">
        <v>85.25</v>
      </c>
      <c r="T2523" s="58" t="inlineStr">
        <is>
          <t>3132.75</t>
        </is>
      </c>
      <c r="U2523" s="58" t="inlineStr">
        <is>
          <t>Yes</t>
        </is>
      </c>
      <c r="V2523" s="123">
        <f>IFERROR(VALUE(TRIM(T2523)),S2523*F2523)</f>
        <v/>
      </c>
      <c r="W2523" s="58">
        <f>IF(F2523&lt;=12,"0-12 mo",IF(F2523&lt;=24,"13-24 mo",IF(F2523&lt;=48,"25-48 mo","49+ mo")))</f>
        <v/>
      </c>
      <c r="X2523" s="58">
        <f>IF(S2523&lt;=35.5,"Q1 Low",IF(S2523&lt;=70.35,"Q2 Mid-Low",IF(S2523&lt;=89.85,"Q3 Mid-High","Q4 High")))</f>
        <v/>
      </c>
      <c r="Y2523" s="58">
        <f>IF(U2523="Yes",1,0)</f>
        <v/>
      </c>
      <c r="Z2523" s="58">
        <f>IF(P2523="Month-to-month",1,0)+IF(M2523="No",1,0)+IF(J2523="No",1,0)+IF(I2523="Fiber optic",1,0)+IF(Q2523="Yes",1,0)</f>
        <v/>
      </c>
    </row>
    <row r="2524" ht="15" customHeight="1" s="59">
      <c r="A2524" s="58" t="inlineStr">
        <is>
          <t>0661-KBKPA</t>
        </is>
      </c>
      <c r="B2524" s="58" t="inlineStr">
        <is>
          <t>Male</t>
        </is>
      </c>
      <c r="C2524" s="58" t="n">
        <v>0</v>
      </c>
      <c r="D2524" s="58" t="inlineStr">
        <is>
          <t>Yes</t>
        </is>
      </c>
      <c r="E2524" s="58" t="inlineStr">
        <is>
          <t>Yes</t>
        </is>
      </c>
      <c r="F2524" s="58" t="n">
        <v>53</v>
      </c>
      <c r="G2524" s="58" t="inlineStr">
        <is>
          <t>Yes</t>
        </is>
      </c>
      <c r="H2524" s="58" t="inlineStr">
        <is>
          <t>Yes</t>
        </is>
      </c>
      <c r="I2524" s="58" t="inlineStr">
        <is>
          <t>DSL</t>
        </is>
      </c>
      <c r="J2524" s="58" t="inlineStr">
        <is>
          <t>No</t>
        </is>
      </c>
      <c r="K2524" s="58" t="inlineStr">
        <is>
          <t>No</t>
        </is>
      </c>
      <c r="L2524" s="58" t="inlineStr">
        <is>
          <t>Yes</t>
        </is>
      </c>
      <c r="M2524" s="58" t="inlineStr">
        <is>
          <t>Yes</t>
        </is>
      </c>
      <c r="N2524" s="58" t="inlineStr">
        <is>
          <t>Yes</t>
        </is>
      </c>
      <c r="O2524" s="58" t="inlineStr">
        <is>
          <t>Yes</t>
        </is>
      </c>
      <c r="P2524" s="58" t="inlineStr">
        <is>
          <t>One year</t>
        </is>
      </c>
      <c r="Q2524" s="58" t="inlineStr">
        <is>
          <t>Yes</t>
        </is>
      </c>
      <c r="R2524" s="58" t="inlineStr">
        <is>
          <t>Mailed check</t>
        </is>
      </c>
      <c r="S2524" s="123" t="n">
        <v>78.75</v>
      </c>
      <c r="T2524" s="58" t="inlineStr">
        <is>
          <t>3942.45</t>
        </is>
      </c>
      <c r="U2524" s="58" t="inlineStr">
        <is>
          <t>No</t>
        </is>
      </c>
      <c r="V2524" s="123">
        <f>IFERROR(VALUE(TRIM(T2524)),S2524*F2524)</f>
        <v/>
      </c>
      <c r="W2524" s="58">
        <f>IF(F2524&lt;=12,"0-12 mo",IF(F2524&lt;=24,"13-24 mo",IF(F2524&lt;=48,"25-48 mo","49+ mo")))</f>
        <v/>
      </c>
      <c r="X2524" s="58">
        <f>IF(S2524&lt;=35.5,"Q1 Low",IF(S2524&lt;=70.35,"Q2 Mid-Low",IF(S2524&lt;=89.85,"Q3 Mid-High","Q4 High")))</f>
        <v/>
      </c>
      <c r="Y2524" s="58">
        <f>IF(U2524="Yes",1,0)</f>
        <v/>
      </c>
      <c r="Z2524" s="58">
        <f>IF(P2524="Month-to-month",1,0)+IF(M2524="No",1,0)+IF(J2524="No",1,0)+IF(I2524="Fiber optic",1,0)+IF(Q2524="Yes",1,0)</f>
        <v/>
      </c>
    </row>
    <row r="2525" ht="15" customHeight="1" s="59">
      <c r="A2525" s="58" t="inlineStr">
        <is>
          <t>9081-WWXKP</t>
        </is>
      </c>
      <c r="B2525" s="58" t="inlineStr">
        <is>
          <t>Female</t>
        </is>
      </c>
      <c r="C2525" s="58" t="n">
        <v>0</v>
      </c>
      <c r="D2525" s="58" t="inlineStr">
        <is>
          <t>Yes</t>
        </is>
      </c>
      <c r="E2525" s="58" t="inlineStr">
        <is>
          <t>Yes</t>
        </is>
      </c>
      <c r="F2525" s="58" t="n">
        <v>47</v>
      </c>
      <c r="G2525" s="58" t="inlineStr">
        <is>
          <t>Yes</t>
        </is>
      </c>
      <c r="H2525" s="58" t="inlineStr">
        <is>
          <t>No</t>
        </is>
      </c>
      <c r="I2525" s="58" t="inlineStr">
        <is>
          <t>No</t>
        </is>
      </c>
      <c r="J2525" s="58" t="inlineStr">
        <is>
          <t>No internet service</t>
        </is>
      </c>
      <c r="K2525" s="58" t="inlineStr">
        <is>
          <t>No internet service</t>
        </is>
      </c>
      <c r="L2525" s="58" t="inlineStr">
        <is>
          <t>No internet service</t>
        </is>
      </c>
      <c r="M2525" s="58" t="inlineStr">
        <is>
          <t>No internet service</t>
        </is>
      </c>
      <c r="N2525" s="58" t="inlineStr">
        <is>
          <t>No internet service</t>
        </is>
      </c>
      <c r="O2525" s="58" t="inlineStr">
        <is>
          <t>No internet service</t>
        </is>
      </c>
      <c r="P2525" s="58" t="inlineStr">
        <is>
          <t>Two year</t>
        </is>
      </c>
      <c r="Q2525" s="58" t="inlineStr">
        <is>
          <t>No</t>
        </is>
      </c>
      <c r="R2525" s="58" t="inlineStr">
        <is>
          <t>Credit card (automatic)</t>
        </is>
      </c>
      <c r="S2525" s="123" t="n">
        <v>20.25</v>
      </c>
      <c r="T2525" s="58" t="inlineStr">
        <is>
          <t>873.4</t>
        </is>
      </c>
      <c r="U2525" s="58" t="inlineStr">
        <is>
          <t>No</t>
        </is>
      </c>
      <c r="V2525" s="123">
        <f>IFERROR(VALUE(TRIM(T2525)),S2525*F2525)</f>
        <v/>
      </c>
      <c r="W2525" s="58">
        <f>IF(F2525&lt;=12,"0-12 mo",IF(F2525&lt;=24,"13-24 mo",IF(F2525&lt;=48,"25-48 mo","49+ mo")))</f>
        <v/>
      </c>
      <c r="X2525" s="58">
        <f>IF(S2525&lt;=35.5,"Q1 Low",IF(S2525&lt;=70.35,"Q2 Mid-Low",IF(S2525&lt;=89.85,"Q3 Mid-High","Q4 High")))</f>
        <v/>
      </c>
      <c r="Y2525" s="58">
        <f>IF(U2525="Yes",1,0)</f>
        <v/>
      </c>
      <c r="Z2525" s="58">
        <f>IF(P2525="Month-to-month",1,0)+IF(M2525="No",1,0)+IF(J2525="No",1,0)+IF(I2525="Fiber optic",1,0)+IF(Q2525="Yes",1,0)</f>
        <v/>
      </c>
    </row>
    <row r="2526" ht="15" customHeight="1" s="59">
      <c r="A2526" s="58" t="inlineStr">
        <is>
          <t>0784-ZQJZX</t>
        </is>
      </c>
      <c r="B2526" s="58" t="inlineStr">
        <is>
          <t>Male</t>
        </is>
      </c>
      <c r="C2526" s="58" t="n">
        <v>0</v>
      </c>
      <c r="D2526" s="58" t="inlineStr">
        <is>
          <t>No</t>
        </is>
      </c>
      <c r="E2526" s="58" t="inlineStr">
        <is>
          <t>Yes</t>
        </is>
      </c>
      <c r="F2526" s="58" t="n">
        <v>72</v>
      </c>
      <c r="G2526" s="58" t="inlineStr">
        <is>
          <t>Yes</t>
        </is>
      </c>
      <c r="H2526" s="58" t="inlineStr">
        <is>
          <t>No</t>
        </is>
      </c>
      <c r="I2526" s="58" t="inlineStr">
        <is>
          <t>No</t>
        </is>
      </c>
      <c r="J2526" s="58" t="inlineStr">
        <is>
          <t>No internet service</t>
        </is>
      </c>
      <c r="K2526" s="58" t="inlineStr">
        <is>
          <t>No internet service</t>
        </is>
      </c>
      <c r="L2526" s="58" t="inlineStr">
        <is>
          <t>No internet service</t>
        </is>
      </c>
      <c r="M2526" s="58" t="inlineStr">
        <is>
          <t>No internet service</t>
        </is>
      </c>
      <c r="N2526" s="58" t="inlineStr">
        <is>
          <t>No internet service</t>
        </is>
      </c>
      <c r="O2526" s="58" t="inlineStr">
        <is>
          <t>No internet service</t>
        </is>
      </c>
      <c r="P2526" s="58" t="inlineStr">
        <is>
          <t>Two year</t>
        </is>
      </c>
      <c r="Q2526" s="58" t="inlineStr">
        <is>
          <t>No</t>
        </is>
      </c>
      <c r="R2526" s="58" t="inlineStr">
        <is>
          <t>Credit card (automatic)</t>
        </is>
      </c>
      <c r="S2526" s="123" t="n">
        <v>19.9</v>
      </c>
      <c r="T2526" s="58" t="inlineStr">
        <is>
          <t>1529.65</t>
        </is>
      </c>
      <c r="U2526" s="58" t="inlineStr">
        <is>
          <t>No</t>
        </is>
      </c>
      <c r="V2526" s="123">
        <f>IFERROR(VALUE(TRIM(T2526)),S2526*F2526)</f>
        <v/>
      </c>
      <c r="W2526" s="58">
        <f>IF(F2526&lt;=12,"0-12 mo",IF(F2526&lt;=24,"13-24 mo",IF(F2526&lt;=48,"25-48 mo","49+ mo")))</f>
        <v/>
      </c>
      <c r="X2526" s="58">
        <f>IF(S2526&lt;=35.5,"Q1 Low",IF(S2526&lt;=70.35,"Q2 Mid-Low",IF(S2526&lt;=89.85,"Q3 Mid-High","Q4 High")))</f>
        <v/>
      </c>
      <c r="Y2526" s="58">
        <f>IF(U2526="Yes",1,0)</f>
        <v/>
      </c>
      <c r="Z2526" s="58">
        <f>IF(P2526="Month-to-month",1,0)+IF(M2526="No",1,0)+IF(J2526="No",1,0)+IF(I2526="Fiber optic",1,0)+IF(Q2526="Yes",1,0)</f>
        <v/>
      </c>
    </row>
    <row r="2527" ht="15" customHeight="1" s="59">
      <c r="A2527" s="58" t="inlineStr">
        <is>
          <t>3133-PZNSR</t>
        </is>
      </c>
      <c r="B2527" s="58" t="inlineStr">
        <is>
          <t>Male</t>
        </is>
      </c>
      <c r="C2527" s="58" t="n">
        <v>0</v>
      </c>
      <c r="D2527" s="58" t="inlineStr">
        <is>
          <t>Yes</t>
        </is>
      </c>
      <c r="E2527" s="58" t="inlineStr">
        <is>
          <t>Yes</t>
        </is>
      </c>
      <c r="F2527" s="58" t="n">
        <v>72</v>
      </c>
      <c r="G2527" s="58" t="inlineStr">
        <is>
          <t>Yes</t>
        </is>
      </c>
      <c r="H2527" s="58" t="inlineStr">
        <is>
          <t>Yes</t>
        </is>
      </c>
      <c r="I2527" s="58" t="inlineStr">
        <is>
          <t>Fiber optic</t>
        </is>
      </c>
      <c r="J2527" s="58" t="inlineStr">
        <is>
          <t>Yes</t>
        </is>
      </c>
      <c r="K2527" s="58" t="inlineStr">
        <is>
          <t>Yes</t>
        </is>
      </c>
      <c r="L2527" s="58" t="inlineStr">
        <is>
          <t>No</t>
        </is>
      </c>
      <c r="M2527" s="58" t="inlineStr">
        <is>
          <t>Yes</t>
        </is>
      </c>
      <c r="N2527" s="58" t="inlineStr">
        <is>
          <t>No</t>
        </is>
      </c>
      <c r="O2527" s="58" t="inlineStr">
        <is>
          <t>Yes</t>
        </is>
      </c>
      <c r="P2527" s="58" t="inlineStr">
        <is>
          <t>Two year</t>
        </is>
      </c>
      <c r="Q2527" s="58" t="inlineStr">
        <is>
          <t>Yes</t>
        </is>
      </c>
      <c r="R2527" s="58" t="inlineStr">
        <is>
          <t>Credit card (automatic)</t>
        </is>
      </c>
      <c r="S2527" s="123" t="n">
        <v>97.75</v>
      </c>
      <c r="T2527" s="58" t="inlineStr">
        <is>
          <t>6991.6</t>
        </is>
      </c>
      <c r="U2527" s="58" t="inlineStr">
        <is>
          <t>No</t>
        </is>
      </c>
      <c r="V2527" s="123">
        <f>IFERROR(VALUE(TRIM(T2527)),S2527*F2527)</f>
        <v/>
      </c>
      <c r="W2527" s="58">
        <f>IF(F2527&lt;=12,"0-12 mo",IF(F2527&lt;=24,"13-24 mo",IF(F2527&lt;=48,"25-48 mo","49+ mo")))</f>
        <v/>
      </c>
      <c r="X2527" s="58">
        <f>IF(S2527&lt;=35.5,"Q1 Low",IF(S2527&lt;=70.35,"Q2 Mid-Low",IF(S2527&lt;=89.85,"Q3 Mid-High","Q4 High")))</f>
        <v/>
      </c>
      <c r="Y2527" s="58">
        <f>IF(U2527="Yes",1,0)</f>
        <v/>
      </c>
      <c r="Z2527" s="58">
        <f>IF(P2527="Month-to-month",1,0)+IF(M2527="No",1,0)+IF(J2527="No",1,0)+IF(I2527="Fiber optic",1,0)+IF(Q2527="Yes",1,0)</f>
        <v/>
      </c>
    </row>
    <row r="2528" ht="15" customHeight="1" s="59">
      <c r="A2528" s="58" t="inlineStr">
        <is>
          <t>5766-ZJYBB</t>
        </is>
      </c>
      <c r="B2528" s="58" t="inlineStr">
        <is>
          <t>Male</t>
        </is>
      </c>
      <c r="C2528" s="58" t="n">
        <v>0</v>
      </c>
      <c r="D2528" s="58" t="inlineStr">
        <is>
          <t>No</t>
        </is>
      </c>
      <c r="E2528" s="58" t="inlineStr">
        <is>
          <t>No</t>
        </is>
      </c>
      <c r="F2528" s="58" t="n">
        <v>1</v>
      </c>
      <c r="G2528" s="58" t="inlineStr">
        <is>
          <t>Yes</t>
        </is>
      </c>
      <c r="H2528" s="58" t="inlineStr">
        <is>
          <t>No</t>
        </is>
      </c>
      <c r="I2528" s="58" t="inlineStr">
        <is>
          <t>No</t>
        </is>
      </c>
      <c r="J2528" s="58" t="inlineStr">
        <is>
          <t>No internet service</t>
        </is>
      </c>
      <c r="K2528" s="58" t="inlineStr">
        <is>
          <t>No internet service</t>
        </is>
      </c>
      <c r="L2528" s="58" t="inlineStr">
        <is>
          <t>No internet service</t>
        </is>
      </c>
      <c r="M2528" s="58" t="inlineStr">
        <is>
          <t>No internet service</t>
        </is>
      </c>
      <c r="N2528" s="58" t="inlineStr">
        <is>
          <t>No internet service</t>
        </is>
      </c>
      <c r="O2528" s="58" t="inlineStr">
        <is>
          <t>No internet service</t>
        </is>
      </c>
      <c r="P2528" s="58" t="inlineStr">
        <is>
          <t>Month-to-month</t>
        </is>
      </c>
      <c r="Q2528" s="58" t="inlineStr">
        <is>
          <t>No</t>
        </is>
      </c>
      <c r="R2528" s="58" t="inlineStr">
        <is>
          <t>Mailed check</t>
        </is>
      </c>
      <c r="S2528" s="123" t="n">
        <v>19.4</v>
      </c>
      <c r="T2528" s="58" t="inlineStr">
        <is>
          <t>19.4</t>
        </is>
      </c>
      <c r="U2528" s="58" t="inlineStr">
        <is>
          <t>Yes</t>
        </is>
      </c>
      <c r="V2528" s="123">
        <f>IFERROR(VALUE(TRIM(T2528)),S2528*F2528)</f>
        <v/>
      </c>
      <c r="W2528" s="58">
        <f>IF(F2528&lt;=12,"0-12 mo",IF(F2528&lt;=24,"13-24 mo",IF(F2528&lt;=48,"25-48 mo","49+ mo")))</f>
        <v/>
      </c>
      <c r="X2528" s="58">
        <f>IF(S2528&lt;=35.5,"Q1 Low",IF(S2528&lt;=70.35,"Q2 Mid-Low",IF(S2528&lt;=89.85,"Q3 Mid-High","Q4 High")))</f>
        <v/>
      </c>
      <c r="Y2528" s="58">
        <f>IF(U2528="Yes",1,0)</f>
        <v/>
      </c>
      <c r="Z2528" s="58">
        <f>IF(P2528="Month-to-month",1,0)+IF(M2528="No",1,0)+IF(J2528="No",1,0)+IF(I2528="Fiber optic",1,0)+IF(Q2528="Yes",1,0)</f>
        <v/>
      </c>
    </row>
    <row r="2529" ht="15" customHeight="1" s="59">
      <c r="A2529" s="58" t="inlineStr">
        <is>
          <t>8931-GJJIQ</t>
        </is>
      </c>
      <c r="B2529" s="58" t="inlineStr">
        <is>
          <t>Female</t>
        </is>
      </c>
      <c r="C2529" s="58" t="n">
        <v>0</v>
      </c>
      <c r="D2529" s="58" t="inlineStr">
        <is>
          <t>No</t>
        </is>
      </c>
      <c r="E2529" s="58" t="inlineStr">
        <is>
          <t>No</t>
        </is>
      </c>
      <c r="F2529" s="58" t="n">
        <v>9</v>
      </c>
      <c r="G2529" s="58" t="inlineStr">
        <is>
          <t>Yes</t>
        </is>
      </c>
      <c r="H2529" s="58" t="inlineStr">
        <is>
          <t>Yes</t>
        </is>
      </c>
      <c r="I2529" s="58" t="inlineStr">
        <is>
          <t>Fiber optic</t>
        </is>
      </c>
      <c r="J2529" s="58" t="inlineStr">
        <is>
          <t>No</t>
        </is>
      </c>
      <c r="K2529" s="58" t="inlineStr">
        <is>
          <t>No</t>
        </is>
      </c>
      <c r="L2529" s="58" t="inlineStr">
        <is>
          <t>No</t>
        </is>
      </c>
      <c r="M2529" s="58" t="inlineStr">
        <is>
          <t>No</t>
        </is>
      </c>
      <c r="N2529" s="58" t="inlineStr">
        <is>
          <t>No</t>
        </is>
      </c>
      <c r="O2529" s="58" t="inlineStr">
        <is>
          <t>Yes</t>
        </is>
      </c>
      <c r="P2529" s="58" t="inlineStr">
        <is>
          <t>Month-to-month</t>
        </is>
      </c>
      <c r="Q2529" s="58" t="inlineStr">
        <is>
          <t>Yes</t>
        </is>
      </c>
      <c r="R2529" s="58" t="inlineStr">
        <is>
          <t>Electronic check</t>
        </is>
      </c>
      <c r="S2529" s="123" t="n">
        <v>83.3</v>
      </c>
      <c r="T2529" s="58" t="inlineStr">
        <is>
          <t>803.3</t>
        </is>
      </c>
      <c r="U2529" s="58" t="inlineStr">
        <is>
          <t>Yes</t>
        </is>
      </c>
      <c r="V2529" s="123">
        <f>IFERROR(VALUE(TRIM(T2529)),S2529*F2529)</f>
        <v/>
      </c>
      <c r="W2529" s="58">
        <f>IF(F2529&lt;=12,"0-12 mo",IF(F2529&lt;=24,"13-24 mo",IF(F2529&lt;=48,"25-48 mo","49+ mo")))</f>
        <v/>
      </c>
      <c r="X2529" s="58">
        <f>IF(S2529&lt;=35.5,"Q1 Low",IF(S2529&lt;=70.35,"Q2 Mid-Low",IF(S2529&lt;=89.85,"Q3 Mid-High","Q4 High")))</f>
        <v/>
      </c>
      <c r="Y2529" s="58">
        <f>IF(U2529="Yes",1,0)</f>
        <v/>
      </c>
      <c r="Z2529" s="58">
        <f>IF(P2529="Month-to-month",1,0)+IF(M2529="No",1,0)+IF(J2529="No",1,0)+IF(I2529="Fiber optic",1,0)+IF(Q2529="Yes",1,0)</f>
        <v/>
      </c>
    </row>
    <row r="2530" ht="15" customHeight="1" s="59">
      <c r="A2530" s="58" t="inlineStr">
        <is>
          <t>4277-PVRAN</t>
        </is>
      </c>
      <c r="B2530" s="58" t="inlineStr">
        <is>
          <t>Female</t>
        </is>
      </c>
      <c r="C2530" s="58" t="n">
        <v>0</v>
      </c>
      <c r="D2530" s="58" t="inlineStr">
        <is>
          <t>No</t>
        </is>
      </c>
      <c r="E2530" s="58" t="inlineStr">
        <is>
          <t>No</t>
        </is>
      </c>
      <c r="F2530" s="58" t="n">
        <v>8</v>
      </c>
      <c r="G2530" s="58" t="inlineStr">
        <is>
          <t>Yes</t>
        </is>
      </c>
      <c r="H2530" s="58" t="inlineStr">
        <is>
          <t>No</t>
        </is>
      </c>
      <c r="I2530" s="58" t="inlineStr">
        <is>
          <t>Fiber optic</t>
        </is>
      </c>
      <c r="J2530" s="58" t="inlineStr">
        <is>
          <t>No</t>
        </is>
      </c>
      <c r="K2530" s="58" t="inlineStr">
        <is>
          <t>No</t>
        </is>
      </c>
      <c r="L2530" s="58" t="inlineStr">
        <is>
          <t>No</t>
        </is>
      </c>
      <c r="M2530" s="58" t="inlineStr">
        <is>
          <t>No</t>
        </is>
      </c>
      <c r="N2530" s="58" t="inlineStr">
        <is>
          <t>Yes</t>
        </is>
      </c>
      <c r="O2530" s="58" t="inlineStr">
        <is>
          <t>No</t>
        </is>
      </c>
      <c r="P2530" s="58" t="inlineStr">
        <is>
          <t>Month-to-month</t>
        </is>
      </c>
      <c r="Q2530" s="58" t="inlineStr">
        <is>
          <t>Yes</t>
        </is>
      </c>
      <c r="R2530" s="58" t="inlineStr">
        <is>
          <t>Bank transfer (automatic)</t>
        </is>
      </c>
      <c r="S2530" s="123" t="n">
        <v>80.09999999999999</v>
      </c>
      <c r="T2530" s="58" t="inlineStr">
        <is>
          <t>679.3</t>
        </is>
      </c>
      <c r="U2530" s="58" t="inlineStr">
        <is>
          <t>Yes</t>
        </is>
      </c>
      <c r="V2530" s="123">
        <f>IFERROR(VALUE(TRIM(T2530)),S2530*F2530)</f>
        <v/>
      </c>
      <c r="W2530" s="58">
        <f>IF(F2530&lt;=12,"0-12 mo",IF(F2530&lt;=24,"13-24 mo",IF(F2530&lt;=48,"25-48 mo","49+ mo")))</f>
        <v/>
      </c>
      <c r="X2530" s="58">
        <f>IF(S2530&lt;=35.5,"Q1 Low",IF(S2530&lt;=70.35,"Q2 Mid-Low",IF(S2530&lt;=89.85,"Q3 Mid-High","Q4 High")))</f>
        <v/>
      </c>
      <c r="Y2530" s="58">
        <f>IF(U2530="Yes",1,0)</f>
        <v/>
      </c>
      <c r="Z2530" s="58">
        <f>IF(P2530="Month-to-month",1,0)+IF(M2530="No",1,0)+IF(J2530="No",1,0)+IF(I2530="Fiber optic",1,0)+IF(Q2530="Yes",1,0)</f>
        <v/>
      </c>
    </row>
    <row r="2531" ht="15" customHeight="1" s="59">
      <c r="A2531" s="58" t="inlineStr">
        <is>
          <t>0022-TCJCI</t>
        </is>
      </c>
      <c r="B2531" s="58" t="inlineStr">
        <is>
          <t>Male</t>
        </is>
      </c>
      <c r="C2531" s="58" t="n">
        <v>1</v>
      </c>
      <c r="D2531" s="58" t="inlineStr">
        <is>
          <t>No</t>
        </is>
      </c>
      <c r="E2531" s="58" t="inlineStr">
        <is>
          <t>No</t>
        </is>
      </c>
      <c r="F2531" s="58" t="n">
        <v>45</v>
      </c>
      <c r="G2531" s="58" t="inlineStr">
        <is>
          <t>Yes</t>
        </is>
      </c>
      <c r="H2531" s="58" t="inlineStr">
        <is>
          <t>No</t>
        </is>
      </c>
      <c r="I2531" s="58" t="inlineStr">
        <is>
          <t>DSL</t>
        </is>
      </c>
      <c r="J2531" s="58" t="inlineStr">
        <is>
          <t>Yes</t>
        </is>
      </c>
      <c r="K2531" s="58" t="inlineStr">
        <is>
          <t>No</t>
        </is>
      </c>
      <c r="L2531" s="58" t="inlineStr">
        <is>
          <t>Yes</t>
        </is>
      </c>
      <c r="M2531" s="58" t="inlineStr">
        <is>
          <t>No</t>
        </is>
      </c>
      <c r="N2531" s="58" t="inlineStr">
        <is>
          <t>No</t>
        </is>
      </c>
      <c r="O2531" s="58" t="inlineStr">
        <is>
          <t>Yes</t>
        </is>
      </c>
      <c r="P2531" s="58" t="inlineStr">
        <is>
          <t>One year</t>
        </is>
      </c>
      <c r="Q2531" s="58" t="inlineStr">
        <is>
          <t>No</t>
        </is>
      </c>
      <c r="R2531" s="58" t="inlineStr">
        <is>
          <t>Credit card (automatic)</t>
        </is>
      </c>
      <c r="S2531" s="123" t="n">
        <v>62.7</v>
      </c>
      <c r="T2531" s="58" t="inlineStr">
        <is>
          <t>2791.5</t>
        </is>
      </c>
      <c r="U2531" s="58" t="inlineStr">
        <is>
          <t>Yes</t>
        </is>
      </c>
      <c r="V2531" s="123">
        <f>IFERROR(VALUE(TRIM(T2531)),S2531*F2531)</f>
        <v/>
      </c>
      <c r="W2531" s="58">
        <f>IF(F2531&lt;=12,"0-12 mo",IF(F2531&lt;=24,"13-24 mo",IF(F2531&lt;=48,"25-48 mo","49+ mo")))</f>
        <v/>
      </c>
      <c r="X2531" s="58">
        <f>IF(S2531&lt;=35.5,"Q1 Low",IF(S2531&lt;=70.35,"Q2 Mid-Low",IF(S2531&lt;=89.85,"Q3 Mid-High","Q4 High")))</f>
        <v/>
      </c>
      <c r="Y2531" s="58">
        <f>IF(U2531="Yes",1,0)</f>
        <v/>
      </c>
      <c r="Z2531" s="58">
        <f>IF(P2531="Month-to-month",1,0)+IF(M2531="No",1,0)+IF(J2531="No",1,0)+IF(I2531="Fiber optic",1,0)+IF(Q2531="Yes",1,0)</f>
        <v/>
      </c>
    </row>
    <row r="2532" ht="15" customHeight="1" s="59">
      <c r="A2532" s="58" t="inlineStr">
        <is>
          <t>0722-SVSFK</t>
        </is>
      </c>
      <c r="B2532" s="58" t="inlineStr">
        <is>
          <t>Female</t>
        </is>
      </c>
      <c r="C2532" s="58" t="n">
        <v>0</v>
      </c>
      <c r="D2532" s="58" t="inlineStr">
        <is>
          <t>No</t>
        </is>
      </c>
      <c r="E2532" s="58" t="inlineStr">
        <is>
          <t>No</t>
        </is>
      </c>
      <c r="F2532" s="58" t="n">
        <v>7</v>
      </c>
      <c r="G2532" s="58" t="inlineStr">
        <is>
          <t>Yes</t>
        </is>
      </c>
      <c r="H2532" s="58" t="inlineStr">
        <is>
          <t>No</t>
        </is>
      </c>
      <c r="I2532" s="58" t="inlineStr">
        <is>
          <t>Fiber optic</t>
        </is>
      </c>
      <c r="J2532" s="58" t="inlineStr">
        <is>
          <t>No</t>
        </is>
      </c>
      <c r="K2532" s="58" t="inlineStr">
        <is>
          <t>No</t>
        </is>
      </c>
      <c r="L2532" s="58" t="inlineStr">
        <is>
          <t>Yes</t>
        </is>
      </c>
      <c r="M2532" s="58" t="inlineStr">
        <is>
          <t>Yes</t>
        </is>
      </c>
      <c r="N2532" s="58" t="inlineStr">
        <is>
          <t>Yes</t>
        </is>
      </c>
      <c r="O2532" s="58" t="inlineStr">
        <is>
          <t>Yes</t>
        </is>
      </c>
      <c r="P2532" s="58" t="inlineStr">
        <is>
          <t>Month-to-month</t>
        </is>
      </c>
      <c r="Q2532" s="58" t="inlineStr">
        <is>
          <t>Yes</t>
        </is>
      </c>
      <c r="R2532" s="58" t="inlineStr">
        <is>
          <t>Electronic check</t>
        </is>
      </c>
      <c r="S2532" s="123" t="n">
        <v>100.4</v>
      </c>
      <c r="T2532" s="58" t="inlineStr">
        <is>
          <t>715</t>
        </is>
      </c>
      <c r="U2532" s="58" t="inlineStr">
        <is>
          <t>No</t>
        </is>
      </c>
      <c r="V2532" s="123">
        <f>IFERROR(VALUE(TRIM(T2532)),S2532*F2532)</f>
        <v/>
      </c>
      <c r="W2532" s="58">
        <f>IF(F2532&lt;=12,"0-12 mo",IF(F2532&lt;=24,"13-24 mo",IF(F2532&lt;=48,"25-48 mo","49+ mo")))</f>
        <v/>
      </c>
      <c r="X2532" s="58">
        <f>IF(S2532&lt;=35.5,"Q1 Low",IF(S2532&lt;=70.35,"Q2 Mid-Low",IF(S2532&lt;=89.85,"Q3 Mid-High","Q4 High")))</f>
        <v/>
      </c>
      <c r="Y2532" s="58">
        <f>IF(U2532="Yes",1,0)</f>
        <v/>
      </c>
      <c r="Z2532" s="58">
        <f>IF(P2532="Month-to-month",1,0)+IF(M2532="No",1,0)+IF(J2532="No",1,0)+IF(I2532="Fiber optic",1,0)+IF(Q2532="Yes",1,0)</f>
        <v/>
      </c>
    </row>
    <row r="2533" ht="15" customHeight="1" s="59">
      <c r="A2533" s="58" t="inlineStr">
        <is>
          <t>3612-YVGSJ</t>
        </is>
      </c>
      <c r="B2533" s="58" t="inlineStr">
        <is>
          <t>Female</t>
        </is>
      </c>
      <c r="C2533" s="58" t="n">
        <v>0</v>
      </c>
      <c r="D2533" s="58" t="inlineStr">
        <is>
          <t>Yes</t>
        </is>
      </c>
      <c r="E2533" s="58" t="inlineStr">
        <is>
          <t>No</t>
        </is>
      </c>
      <c r="F2533" s="58" t="n">
        <v>71</v>
      </c>
      <c r="G2533" s="58" t="inlineStr">
        <is>
          <t>Yes</t>
        </is>
      </c>
      <c r="H2533" s="58" t="inlineStr">
        <is>
          <t>Yes</t>
        </is>
      </c>
      <c r="I2533" s="58" t="inlineStr">
        <is>
          <t>No</t>
        </is>
      </c>
      <c r="J2533" s="58" t="inlineStr">
        <is>
          <t>No internet service</t>
        </is>
      </c>
      <c r="K2533" s="58" t="inlineStr">
        <is>
          <t>No internet service</t>
        </is>
      </c>
      <c r="L2533" s="58" t="inlineStr">
        <is>
          <t>No internet service</t>
        </is>
      </c>
      <c r="M2533" s="58" t="inlineStr">
        <is>
          <t>No internet service</t>
        </is>
      </c>
      <c r="N2533" s="58" t="inlineStr">
        <is>
          <t>No internet service</t>
        </is>
      </c>
      <c r="O2533" s="58" t="inlineStr">
        <is>
          <t>No internet service</t>
        </is>
      </c>
      <c r="P2533" s="58" t="inlineStr">
        <is>
          <t>Two year</t>
        </is>
      </c>
      <c r="Q2533" s="58" t="inlineStr">
        <is>
          <t>Yes</t>
        </is>
      </c>
      <c r="R2533" s="58" t="inlineStr">
        <is>
          <t>Credit card (automatic)</t>
        </is>
      </c>
      <c r="S2533" s="123" t="n">
        <v>24.45</v>
      </c>
      <c r="T2533" s="58" t="inlineStr">
        <is>
          <t>1681.6</t>
        </is>
      </c>
      <c r="U2533" s="58" t="inlineStr">
        <is>
          <t>No</t>
        </is>
      </c>
      <c r="V2533" s="123">
        <f>IFERROR(VALUE(TRIM(T2533)),S2533*F2533)</f>
        <v/>
      </c>
      <c r="W2533" s="58">
        <f>IF(F2533&lt;=12,"0-12 mo",IF(F2533&lt;=24,"13-24 mo",IF(F2533&lt;=48,"25-48 mo","49+ mo")))</f>
        <v/>
      </c>
      <c r="X2533" s="58">
        <f>IF(S2533&lt;=35.5,"Q1 Low",IF(S2533&lt;=70.35,"Q2 Mid-Low",IF(S2533&lt;=89.85,"Q3 Mid-High","Q4 High")))</f>
        <v/>
      </c>
      <c r="Y2533" s="58">
        <f>IF(U2533="Yes",1,0)</f>
        <v/>
      </c>
      <c r="Z2533" s="58">
        <f>IF(P2533="Month-to-month",1,0)+IF(M2533="No",1,0)+IF(J2533="No",1,0)+IF(I2533="Fiber optic",1,0)+IF(Q2533="Yes",1,0)</f>
        <v/>
      </c>
    </row>
    <row r="2534" ht="15" customHeight="1" s="59">
      <c r="A2534" s="58" t="inlineStr">
        <is>
          <t>9825-YCXWZ</t>
        </is>
      </c>
      <c r="B2534" s="58" t="inlineStr">
        <is>
          <t>Female</t>
        </is>
      </c>
      <c r="C2534" s="58" t="n">
        <v>1</v>
      </c>
      <c r="D2534" s="58" t="inlineStr">
        <is>
          <t>No</t>
        </is>
      </c>
      <c r="E2534" s="58" t="inlineStr">
        <is>
          <t>No</t>
        </is>
      </c>
      <c r="F2534" s="58" t="n">
        <v>41</v>
      </c>
      <c r="G2534" s="58" t="inlineStr">
        <is>
          <t>Yes</t>
        </is>
      </c>
      <c r="H2534" s="58" t="inlineStr">
        <is>
          <t>No</t>
        </is>
      </c>
      <c r="I2534" s="58" t="inlineStr">
        <is>
          <t>Fiber optic</t>
        </is>
      </c>
      <c r="J2534" s="58" t="inlineStr">
        <is>
          <t>No</t>
        </is>
      </c>
      <c r="K2534" s="58" t="inlineStr">
        <is>
          <t>No</t>
        </is>
      </c>
      <c r="L2534" s="58" t="inlineStr">
        <is>
          <t>Yes</t>
        </is>
      </c>
      <c r="M2534" s="58" t="inlineStr">
        <is>
          <t>Yes</t>
        </is>
      </c>
      <c r="N2534" s="58" t="inlineStr">
        <is>
          <t>Yes</t>
        </is>
      </c>
      <c r="O2534" s="58" t="inlineStr">
        <is>
          <t>Yes</t>
        </is>
      </c>
      <c r="P2534" s="58" t="inlineStr">
        <is>
          <t>One year</t>
        </is>
      </c>
      <c r="Q2534" s="58" t="inlineStr">
        <is>
          <t>Yes</t>
        </is>
      </c>
      <c r="R2534" s="58" t="inlineStr">
        <is>
          <t>Bank transfer (automatic)</t>
        </is>
      </c>
      <c r="S2534" s="123" t="n">
        <v>101.1</v>
      </c>
      <c r="T2534" s="58" t="inlineStr">
        <is>
          <t>4016.2</t>
        </is>
      </c>
      <c r="U2534" s="58" t="inlineStr">
        <is>
          <t>No</t>
        </is>
      </c>
      <c r="V2534" s="123">
        <f>IFERROR(VALUE(TRIM(T2534)),S2534*F2534)</f>
        <v/>
      </c>
      <c r="W2534" s="58">
        <f>IF(F2534&lt;=12,"0-12 mo",IF(F2534&lt;=24,"13-24 mo",IF(F2534&lt;=48,"25-48 mo","49+ mo")))</f>
        <v/>
      </c>
      <c r="X2534" s="58">
        <f>IF(S2534&lt;=35.5,"Q1 Low",IF(S2534&lt;=70.35,"Q2 Mid-Low",IF(S2534&lt;=89.85,"Q3 Mid-High","Q4 High")))</f>
        <v/>
      </c>
      <c r="Y2534" s="58">
        <f>IF(U2534="Yes",1,0)</f>
        <v/>
      </c>
      <c r="Z2534" s="58">
        <f>IF(P2534="Month-to-month",1,0)+IF(M2534="No",1,0)+IF(J2534="No",1,0)+IF(I2534="Fiber optic",1,0)+IF(Q2534="Yes",1,0)</f>
        <v/>
      </c>
    </row>
    <row r="2535" ht="15" customHeight="1" s="59">
      <c r="A2535" s="58" t="inlineStr">
        <is>
          <t>5397-NSKQG</t>
        </is>
      </c>
      <c r="B2535" s="58" t="inlineStr">
        <is>
          <t>Male</t>
        </is>
      </c>
      <c r="C2535" s="58" t="n">
        <v>0</v>
      </c>
      <c r="D2535" s="58" t="inlineStr">
        <is>
          <t>Yes</t>
        </is>
      </c>
      <c r="E2535" s="58" t="inlineStr">
        <is>
          <t>Yes</t>
        </is>
      </c>
      <c r="F2535" s="58" t="n">
        <v>67</v>
      </c>
      <c r="G2535" s="58" t="inlineStr">
        <is>
          <t>No</t>
        </is>
      </c>
      <c r="H2535" s="58" t="inlineStr">
        <is>
          <t>No phone service</t>
        </is>
      </c>
      <c r="I2535" s="58" t="inlineStr">
        <is>
          <t>DSL</t>
        </is>
      </c>
      <c r="J2535" s="58" t="inlineStr">
        <is>
          <t>Yes</t>
        </is>
      </c>
      <c r="K2535" s="58" t="inlineStr">
        <is>
          <t>No</t>
        </is>
      </c>
      <c r="L2535" s="58" t="inlineStr">
        <is>
          <t>No</t>
        </is>
      </c>
      <c r="M2535" s="58" t="inlineStr">
        <is>
          <t>No</t>
        </is>
      </c>
      <c r="N2535" s="58" t="inlineStr">
        <is>
          <t>Yes</t>
        </is>
      </c>
      <c r="O2535" s="58" t="inlineStr">
        <is>
          <t>Yes</t>
        </is>
      </c>
      <c r="P2535" s="58" t="inlineStr">
        <is>
          <t>Two year</t>
        </is>
      </c>
      <c r="Q2535" s="58" t="inlineStr">
        <is>
          <t>No</t>
        </is>
      </c>
      <c r="R2535" s="58" t="inlineStr">
        <is>
          <t>Credit card (automatic)</t>
        </is>
      </c>
      <c r="S2535" s="123" t="n">
        <v>50.9</v>
      </c>
      <c r="T2535" s="58" t="inlineStr">
        <is>
          <t>3281.65</t>
        </is>
      </c>
      <c r="U2535" s="58" t="inlineStr">
        <is>
          <t>No</t>
        </is>
      </c>
      <c r="V2535" s="123">
        <f>IFERROR(VALUE(TRIM(T2535)),S2535*F2535)</f>
        <v/>
      </c>
      <c r="W2535" s="58">
        <f>IF(F2535&lt;=12,"0-12 mo",IF(F2535&lt;=24,"13-24 mo",IF(F2535&lt;=48,"25-48 mo","49+ mo")))</f>
        <v/>
      </c>
      <c r="X2535" s="58">
        <f>IF(S2535&lt;=35.5,"Q1 Low",IF(S2535&lt;=70.35,"Q2 Mid-Low",IF(S2535&lt;=89.85,"Q3 Mid-High","Q4 High")))</f>
        <v/>
      </c>
      <c r="Y2535" s="58">
        <f>IF(U2535="Yes",1,0)</f>
        <v/>
      </c>
      <c r="Z2535" s="58">
        <f>IF(P2535="Month-to-month",1,0)+IF(M2535="No",1,0)+IF(J2535="No",1,0)+IF(I2535="Fiber optic",1,0)+IF(Q2535="Yes",1,0)</f>
        <v/>
      </c>
    </row>
    <row r="2536" ht="15" customHeight="1" s="59">
      <c r="A2536" s="58" t="inlineStr">
        <is>
          <t>8565-HBFNN</t>
        </is>
      </c>
      <c r="B2536" s="58" t="inlineStr">
        <is>
          <t>Male</t>
        </is>
      </c>
      <c r="C2536" s="58" t="n">
        <v>0</v>
      </c>
      <c r="D2536" s="58" t="inlineStr">
        <is>
          <t>Yes</t>
        </is>
      </c>
      <c r="E2536" s="58" t="inlineStr">
        <is>
          <t>No</t>
        </is>
      </c>
      <c r="F2536" s="58" t="n">
        <v>69</v>
      </c>
      <c r="G2536" s="58" t="inlineStr">
        <is>
          <t>Yes</t>
        </is>
      </c>
      <c r="H2536" s="58" t="inlineStr">
        <is>
          <t>Yes</t>
        </is>
      </c>
      <c r="I2536" s="58" t="inlineStr">
        <is>
          <t>Fiber optic</t>
        </is>
      </c>
      <c r="J2536" s="58" t="inlineStr">
        <is>
          <t>Yes</t>
        </is>
      </c>
      <c r="K2536" s="58" t="inlineStr">
        <is>
          <t>Yes</t>
        </is>
      </c>
      <c r="L2536" s="58" t="inlineStr">
        <is>
          <t>Yes</t>
        </is>
      </c>
      <c r="M2536" s="58" t="inlineStr">
        <is>
          <t>Yes</t>
        </is>
      </c>
      <c r="N2536" s="58" t="inlineStr">
        <is>
          <t>No</t>
        </is>
      </c>
      <c r="O2536" s="58" t="inlineStr">
        <is>
          <t>Yes</t>
        </is>
      </c>
      <c r="P2536" s="58" t="inlineStr">
        <is>
          <t>One year</t>
        </is>
      </c>
      <c r="Q2536" s="58" t="inlineStr">
        <is>
          <t>Yes</t>
        </is>
      </c>
      <c r="R2536" s="58" t="inlineStr">
        <is>
          <t>Credit card (automatic)</t>
        </is>
      </c>
      <c r="S2536" s="123" t="n">
        <v>107.2</v>
      </c>
      <c r="T2536" s="58" t="inlineStr">
        <is>
          <t>7317.1</t>
        </is>
      </c>
      <c r="U2536" s="58" t="inlineStr">
        <is>
          <t>No</t>
        </is>
      </c>
      <c r="V2536" s="123">
        <f>IFERROR(VALUE(TRIM(T2536)),S2536*F2536)</f>
        <v/>
      </c>
      <c r="W2536" s="58">
        <f>IF(F2536&lt;=12,"0-12 mo",IF(F2536&lt;=24,"13-24 mo",IF(F2536&lt;=48,"25-48 mo","49+ mo")))</f>
        <v/>
      </c>
      <c r="X2536" s="58">
        <f>IF(S2536&lt;=35.5,"Q1 Low",IF(S2536&lt;=70.35,"Q2 Mid-Low",IF(S2536&lt;=89.85,"Q3 Mid-High","Q4 High")))</f>
        <v/>
      </c>
      <c r="Y2536" s="58">
        <f>IF(U2536="Yes",1,0)</f>
        <v/>
      </c>
      <c r="Z2536" s="58">
        <f>IF(P2536="Month-to-month",1,0)+IF(M2536="No",1,0)+IF(J2536="No",1,0)+IF(I2536="Fiber optic",1,0)+IF(Q2536="Yes",1,0)</f>
        <v/>
      </c>
    </row>
    <row r="2537" ht="15" customHeight="1" s="59">
      <c r="A2537" s="58" t="inlineStr">
        <is>
          <t>2000-DHJUY</t>
        </is>
      </c>
      <c r="B2537" s="58" t="inlineStr">
        <is>
          <t>Female</t>
        </is>
      </c>
      <c r="C2537" s="58" t="n">
        <v>1</v>
      </c>
      <c r="D2537" s="58" t="inlineStr">
        <is>
          <t>Yes</t>
        </is>
      </c>
      <c r="E2537" s="58" t="inlineStr">
        <is>
          <t>No</t>
        </is>
      </c>
      <c r="F2537" s="58" t="n">
        <v>70</v>
      </c>
      <c r="G2537" s="58" t="inlineStr">
        <is>
          <t>Yes</t>
        </is>
      </c>
      <c r="H2537" s="58" t="inlineStr">
        <is>
          <t>Yes</t>
        </is>
      </c>
      <c r="I2537" s="58" t="inlineStr">
        <is>
          <t>DSL</t>
        </is>
      </c>
      <c r="J2537" s="58" t="inlineStr">
        <is>
          <t>Yes</t>
        </is>
      </c>
      <c r="K2537" s="58" t="inlineStr">
        <is>
          <t>Yes</t>
        </is>
      </c>
      <c r="L2537" s="58" t="inlineStr">
        <is>
          <t>Yes</t>
        </is>
      </c>
      <c r="M2537" s="58" t="inlineStr">
        <is>
          <t>Yes</t>
        </is>
      </c>
      <c r="N2537" s="58" t="inlineStr">
        <is>
          <t>Yes</t>
        </is>
      </c>
      <c r="O2537" s="58" t="inlineStr">
        <is>
          <t>Yes</t>
        </is>
      </c>
      <c r="P2537" s="58" t="inlineStr">
        <is>
          <t>Two year</t>
        </is>
      </c>
      <c r="Q2537" s="58" t="inlineStr">
        <is>
          <t>Yes</t>
        </is>
      </c>
      <c r="R2537" s="58" t="inlineStr">
        <is>
          <t>Bank transfer (automatic)</t>
        </is>
      </c>
      <c r="S2537" s="123" t="n">
        <v>92.2</v>
      </c>
      <c r="T2537" s="58" t="inlineStr">
        <is>
          <t>6474.45</t>
        </is>
      </c>
      <c r="U2537" s="58" t="inlineStr">
        <is>
          <t>No</t>
        </is>
      </c>
      <c r="V2537" s="123">
        <f>IFERROR(VALUE(TRIM(T2537)),S2537*F2537)</f>
        <v/>
      </c>
      <c r="W2537" s="58">
        <f>IF(F2537&lt;=12,"0-12 mo",IF(F2537&lt;=24,"13-24 mo",IF(F2537&lt;=48,"25-48 mo","49+ mo")))</f>
        <v/>
      </c>
      <c r="X2537" s="58">
        <f>IF(S2537&lt;=35.5,"Q1 Low",IF(S2537&lt;=70.35,"Q2 Mid-Low",IF(S2537&lt;=89.85,"Q3 Mid-High","Q4 High")))</f>
        <v/>
      </c>
      <c r="Y2537" s="58">
        <f>IF(U2537="Yes",1,0)</f>
        <v/>
      </c>
      <c r="Z2537" s="58">
        <f>IF(P2537="Month-to-month",1,0)+IF(M2537="No",1,0)+IF(J2537="No",1,0)+IF(I2537="Fiber optic",1,0)+IF(Q2537="Yes",1,0)</f>
        <v/>
      </c>
    </row>
    <row r="2538" ht="15" customHeight="1" s="59">
      <c r="A2538" s="58" t="inlineStr">
        <is>
          <t>0203-HHYIJ</t>
        </is>
      </c>
      <c r="B2538" s="58" t="inlineStr">
        <is>
          <t>Male</t>
        </is>
      </c>
      <c r="C2538" s="58" t="n">
        <v>0</v>
      </c>
      <c r="D2538" s="58" t="inlineStr">
        <is>
          <t>No</t>
        </is>
      </c>
      <c r="E2538" s="58" t="inlineStr">
        <is>
          <t>No</t>
        </is>
      </c>
      <c r="F2538" s="58" t="n">
        <v>25</v>
      </c>
      <c r="G2538" s="58" t="inlineStr">
        <is>
          <t>Yes</t>
        </is>
      </c>
      <c r="H2538" s="58" t="inlineStr">
        <is>
          <t>Yes</t>
        </is>
      </c>
      <c r="I2538" s="58" t="inlineStr">
        <is>
          <t>No</t>
        </is>
      </c>
      <c r="J2538" s="58" t="inlineStr">
        <is>
          <t>No internet service</t>
        </is>
      </c>
      <c r="K2538" s="58" t="inlineStr">
        <is>
          <t>No internet service</t>
        </is>
      </c>
      <c r="L2538" s="58" t="inlineStr">
        <is>
          <t>No internet service</t>
        </is>
      </c>
      <c r="M2538" s="58" t="inlineStr">
        <is>
          <t>No internet service</t>
        </is>
      </c>
      <c r="N2538" s="58" t="inlineStr">
        <is>
          <t>No internet service</t>
        </is>
      </c>
      <c r="O2538" s="58" t="inlineStr">
        <is>
          <t>No internet service</t>
        </is>
      </c>
      <c r="P2538" s="58" t="inlineStr">
        <is>
          <t>One year</t>
        </is>
      </c>
      <c r="Q2538" s="58" t="inlineStr">
        <is>
          <t>No</t>
        </is>
      </c>
      <c r="R2538" s="58" t="inlineStr">
        <is>
          <t>Bank transfer (automatic)</t>
        </is>
      </c>
      <c r="S2538" s="123" t="n">
        <v>25.3</v>
      </c>
      <c r="T2538" s="58" t="inlineStr">
        <is>
          <t>676.35</t>
        </is>
      </c>
      <c r="U2538" s="58" t="inlineStr">
        <is>
          <t>Yes</t>
        </is>
      </c>
      <c r="V2538" s="123">
        <f>IFERROR(VALUE(TRIM(T2538)),S2538*F2538)</f>
        <v/>
      </c>
      <c r="W2538" s="58">
        <f>IF(F2538&lt;=12,"0-12 mo",IF(F2538&lt;=24,"13-24 mo",IF(F2538&lt;=48,"25-48 mo","49+ mo")))</f>
        <v/>
      </c>
      <c r="X2538" s="58">
        <f>IF(S2538&lt;=35.5,"Q1 Low",IF(S2538&lt;=70.35,"Q2 Mid-Low",IF(S2538&lt;=89.85,"Q3 Mid-High","Q4 High")))</f>
        <v/>
      </c>
      <c r="Y2538" s="58">
        <f>IF(U2538="Yes",1,0)</f>
        <v/>
      </c>
      <c r="Z2538" s="58">
        <f>IF(P2538="Month-to-month",1,0)+IF(M2538="No",1,0)+IF(J2538="No",1,0)+IF(I2538="Fiber optic",1,0)+IF(Q2538="Yes",1,0)</f>
        <v/>
      </c>
    </row>
    <row r="2539" ht="15" customHeight="1" s="59">
      <c r="A2539" s="58" t="inlineStr">
        <is>
          <t>8670-ERCJH</t>
        </is>
      </c>
      <c r="B2539" s="58" t="inlineStr">
        <is>
          <t>Male</t>
        </is>
      </c>
      <c r="C2539" s="58" t="n">
        <v>0</v>
      </c>
      <c r="D2539" s="58" t="inlineStr">
        <is>
          <t>No</t>
        </is>
      </c>
      <c r="E2539" s="58" t="inlineStr">
        <is>
          <t>No</t>
        </is>
      </c>
      <c r="F2539" s="58" t="n">
        <v>72</v>
      </c>
      <c r="G2539" s="58" t="inlineStr">
        <is>
          <t>Yes</t>
        </is>
      </c>
      <c r="H2539" s="58" t="inlineStr">
        <is>
          <t>Yes</t>
        </is>
      </c>
      <c r="I2539" s="58" t="inlineStr">
        <is>
          <t>Fiber optic</t>
        </is>
      </c>
      <c r="J2539" s="58" t="inlineStr">
        <is>
          <t>Yes</t>
        </is>
      </c>
      <c r="K2539" s="58" t="inlineStr">
        <is>
          <t>Yes</t>
        </is>
      </c>
      <c r="L2539" s="58" t="inlineStr">
        <is>
          <t>Yes</t>
        </is>
      </c>
      <c r="M2539" s="58" t="inlineStr">
        <is>
          <t>Yes</t>
        </is>
      </c>
      <c r="N2539" s="58" t="inlineStr">
        <is>
          <t>Yes</t>
        </is>
      </c>
      <c r="O2539" s="58" t="inlineStr">
        <is>
          <t>Yes</t>
        </is>
      </c>
      <c r="P2539" s="58" t="inlineStr">
        <is>
          <t>Two year</t>
        </is>
      </c>
      <c r="Q2539" s="58" t="inlineStr">
        <is>
          <t>No</t>
        </is>
      </c>
      <c r="R2539" s="58" t="inlineStr">
        <is>
          <t>Bank transfer (automatic)</t>
        </is>
      </c>
      <c r="S2539" s="123" t="n">
        <v>113.4</v>
      </c>
      <c r="T2539" s="58" t="inlineStr">
        <is>
          <t>8164.1</t>
        </is>
      </c>
      <c r="U2539" s="58" t="inlineStr">
        <is>
          <t>No</t>
        </is>
      </c>
      <c r="V2539" s="123">
        <f>IFERROR(VALUE(TRIM(T2539)),S2539*F2539)</f>
        <v/>
      </c>
      <c r="W2539" s="58">
        <f>IF(F2539&lt;=12,"0-12 mo",IF(F2539&lt;=24,"13-24 mo",IF(F2539&lt;=48,"25-48 mo","49+ mo")))</f>
        <v/>
      </c>
      <c r="X2539" s="58">
        <f>IF(S2539&lt;=35.5,"Q1 Low",IF(S2539&lt;=70.35,"Q2 Mid-Low",IF(S2539&lt;=89.85,"Q3 Mid-High","Q4 High")))</f>
        <v/>
      </c>
      <c r="Y2539" s="58">
        <f>IF(U2539="Yes",1,0)</f>
        <v/>
      </c>
      <c r="Z2539" s="58">
        <f>IF(P2539="Month-to-month",1,0)+IF(M2539="No",1,0)+IF(J2539="No",1,0)+IF(I2539="Fiber optic",1,0)+IF(Q2539="Yes",1,0)</f>
        <v/>
      </c>
    </row>
    <row r="2540" ht="15" customHeight="1" s="59">
      <c r="A2540" s="58" t="inlineStr">
        <is>
          <t>7758-UJWYS</t>
        </is>
      </c>
      <c r="B2540" s="58" t="inlineStr">
        <is>
          <t>Male</t>
        </is>
      </c>
      <c r="C2540" s="58" t="n">
        <v>0</v>
      </c>
      <c r="D2540" s="58" t="inlineStr">
        <is>
          <t>Yes</t>
        </is>
      </c>
      <c r="E2540" s="58" t="inlineStr">
        <is>
          <t>Yes</t>
        </is>
      </c>
      <c r="F2540" s="58" t="n">
        <v>34</v>
      </c>
      <c r="G2540" s="58" t="inlineStr">
        <is>
          <t>No</t>
        </is>
      </c>
      <c r="H2540" s="58" t="inlineStr">
        <is>
          <t>No phone service</t>
        </is>
      </c>
      <c r="I2540" s="58" t="inlineStr">
        <is>
          <t>DSL</t>
        </is>
      </c>
      <c r="J2540" s="58" t="inlineStr">
        <is>
          <t>No</t>
        </is>
      </c>
      <c r="K2540" s="58" t="inlineStr">
        <is>
          <t>No</t>
        </is>
      </c>
      <c r="L2540" s="58" t="inlineStr">
        <is>
          <t>No</t>
        </is>
      </c>
      <c r="M2540" s="58" t="inlineStr">
        <is>
          <t>Yes</t>
        </is>
      </c>
      <c r="N2540" s="58" t="inlineStr">
        <is>
          <t>Yes</t>
        </is>
      </c>
      <c r="O2540" s="58" t="inlineStr">
        <is>
          <t>No</t>
        </is>
      </c>
      <c r="P2540" s="58" t="inlineStr">
        <is>
          <t>Two year</t>
        </is>
      </c>
      <c r="Q2540" s="58" t="inlineStr">
        <is>
          <t>Yes</t>
        </is>
      </c>
      <c r="R2540" s="58" t="inlineStr">
        <is>
          <t>Electronic check</t>
        </is>
      </c>
      <c r="S2540" s="123" t="n">
        <v>40.55</v>
      </c>
      <c r="T2540" s="58" t="inlineStr">
        <is>
          <t>1325.85</t>
        </is>
      </c>
      <c r="U2540" s="58" t="inlineStr">
        <is>
          <t>No</t>
        </is>
      </c>
      <c r="V2540" s="123">
        <f>IFERROR(VALUE(TRIM(T2540)),S2540*F2540)</f>
        <v/>
      </c>
      <c r="W2540" s="58">
        <f>IF(F2540&lt;=12,"0-12 mo",IF(F2540&lt;=24,"13-24 mo",IF(F2540&lt;=48,"25-48 mo","49+ mo")))</f>
        <v/>
      </c>
      <c r="X2540" s="58">
        <f>IF(S2540&lt;=35.5,"Q1 Low",IF(S2540&lt;=70.35,"Q2 Mid-Low",IF(S2540&lt;=89.85,"Q3 Mid-High","Q4 High")))</f>
        <v/>
      </c>
      <c r="Y2540" s="58">
        <f>IF(U2540="Yes",1,0)</f>
        <v/>
      </c>
      <c r="Z2540" s="58">
        <f>IF(P2540="Month-to-month",1,0)+IF(M2540="No",1,0)+IF(J2540="No",1,0)+IF(I2540="Fiber optic",1,0)+IF(Q2540="Yes",1,0)</f>
        <v/>
      </c>
    </row>
    <row r="2541" ht="15" customHeight="1" s="59">
      <c r="A2541" s="58" t="inlineStr">
        <is>
          <t>2050-ONYDQ</t>
        </is>
      </c>
      <c r="B2541" s="58" t="inlineStr">
        <is>
          <t>Female</t>
        </is>
      </c>
      <c r="C2541" s="58" t="n">
        <v>0</v>
      </c>
      <c r="D2541" s="58" t="inlineStr">
        <is>
          <t>Yes</t>
        </is>
      </c>
      <c r="E2541" s="58" t="inlineStr">
        <is>
          <t>Yes</t>
        </is>
      </c>
      <c r="F2541" s="58" t="n">
        <v>65</v>
      </c>
      <c r="G2541" s="58" t="inlineStr">
        <is>
          <t>Yes</t>
        </is>
      </c>
      <c r="H2541" s="58" t="inlineStr">
        <is>
          <t>Yes</t>
        </is>
      </c>
      <c r="I2541" s="58" t="inlineStr">
        <is>
          <t>No</t>
        </is>
      </c>
      <c r="J2541" s="58" t="inlineStr">
        <is>
          <t>No internet service</t>
        </is>
      </c>
      <c r="K2541" s="58" t="inlineStr">
        <is>
          <t>No internet service</t>
        </is>
      </c>
      <c r="L2541" s="58" t="inlineStr">
        <is>
          <t>No internet service</t>
        </is>
      </c>
      <c r="M2541" s="58" t="inlineStr">
        <is>
          <t>No internet service</t>
        </is>
      </c>
      <c r="N2541" s="58" t="inlineStr">
        <is>
          <t>No internet service</t>
        </is>
      </c>
      <c r="O2541" s="58" t="inlineStr">
        <is>
          <t>No internet service</t>
        </is>
      </c>
      <c r="P2541" s="58" t="inlineStr">
        <is>
          <t>Two year</t>
        </is>
      </c>
      <c r="Q2541" s="58" t="inlineStr">
        <is>
          <t>No</t>
        </is>
      </c>
      <c r="R2541" s="58" t="inlineStr">
        <is>
          <t>Credit card (automatic)</t>
        </is>
      </c>
      <c r="S2541" s="123" t="n">
        <v>26</v>
      </c>
      <c r="T2541" s="58" t="inlineStr">
        <is>
          <t>1654.85</t>
        </is>
      </c>
      <c r="U2541" s="58" t="inlineStr">
        <is>
          <t>No</t>
        </is>
      </c>
      <c r="V2541" s="123">
        <f>IFERROR(VALUE(TRIM(T2541)),S2541*F2541)</f>
        <v/>
      </c>
      <c r="W2541" s="58">
        <f>IF(F2541&lt;=12,"0-12 mo",IF(F2541&lt;=24,"13-24 mo",IF(F2541&lt;=48,"25-48 mo","49+ mo")))</f>
        <v/>
      </c>
      <c r="X2541" s="58">
        <f>IF(S2541&lt;=35.5,"Q1 Low",IF(S2541&lt;=70.35,"Q2 Mid-Low",IF(S2541&lt;=89.85,"Q3 Mid-High","Q4 High")))</f>
        <v/>
      </c>
      <c r="Y2541" s="58">
        <f>IF(U2541="Yes",1,0)</f>
        <v/>
      </c>
      <c r="Z2541" s="58">
        <f>IF(P2541="Month-to-month",1,0)+IF(M2541="No",1,0)+IF(J2541="No",1,0)+IF(I2541="Fiber optic",1,0)+IF(Q2541="Yes",1,0)</f>
        <v/>
      </c>
    </row>
    <row r="2542" ht="15" customHeight="1" s="59">
      <c r="A2542" s="58" t="inlineStr">
        <is>
          <t>7055-JCGNI</t>
        </is>
      </c>
      <c r="B2542" s="58" t="inlineStr">
        <is>
          <t>Female</t>
        </is>
      </c>
      <c r="C2542" s="58" t="n">
        <v>0</v>
      </c>
      <c r="D2542" s="58" t="inlineStr">
        <is>
          <t>No</t>
        </is>
      </c>
      <c r="E2542" s="58" t="inlineStr">
        <is>
          <t>No</t>
        </is>
      </c>
      <c r="F2542" s="58" t="n">
        <v>70</v>
      </c>
      <c r="G2542" s="58" t="inlineStr">
        <is>
          <t>Yes</t>
        </is>
      </c>
      <c r="H2542" s="58" t="inlineStr">
        <is>
          <t>Yes</t>
        </is>
      </c>
      <c r="I2542" s="58" t="inlineStr">
        <is>
          <t>Fiber optic</t>
        </is>
      </c>
      <c r="J2542" s="58" t="inlineStr">
        <is>
          <t>Yes</t>
        </is>
      </c>
      <c r="K2542" s="58" t="inlineStr">
        <is>
          <t>Yes</t>
        </is>
      </c>
      <c r="L2542" s="58" t="inlineStr">
        <is>
          <t>Yes</t>
        </is>
      </c>
      <c r="M2542" s="58" t="inlineStr">
        <is>
          <t>Yes</t>
        </is>
      </c>
      <c r="N2542" s="58" t="inlineStr">
        <is>
          <t>Yes</t>
        </is>
      </c>
      <c r="O2542" s="58" t="inlineStr">
        <is>
          <t>Yes</t>
        </is>
      </c>
      <c r="P2542" s="58" t="inlineStr">
        <is>
          <t>Two year</t>
        </is>
      </c>
      <c r="Q2542" s="58" t="inlineStr">
        <is>
          <t>Yes</t>
        </is>
      </c>
      <c r="R2542" s="58" t="inlineStr">
        <is>
          <t>Credit card (automatic)</t>
        </is>
      </c>
      <c r="S2542" s="123" t="n">
        <v>111.95</v>
      </c>
      <c r="T2542" s="58" t="inlineStr">
        <is>
          <t>7795.95</t>
        </is>
      </c>
      <c r="U2542" s="58" t="inlineStr">
        <is>
          <t>No</t>
        </is>
      </c>
      <c r="V2542" s="123">
        <f>IFERROR(VALUE(TRIM(T2542)),S2542*F2542)</f>
        <v/>
      </c>
      <c r="W2542" s="58">
        <f>IF(F2542&lt;=12,"0-12 mo",IF(F2542&lt;=24,"13-24 mo",IF(F2542&lt;=48,"25-48 mo","49+ mo")))</f>
        <v/>
      </c>
      <c r="X2542" s="58">
        <f>IF(S2542&lt;=35.5,"Q1 Low",IF(S2542&lt;=70.35,"Q2 Mid-Low",IF(S2542&lt;=89.85,"Q3 Mid-High","Q4 High")))</f>
        <v/>
      </c>
      <c r="Y2542" s="58">
        <f>IF(U2542="Yes",1,0)</f>
        <v/>
      </c>
      <c r="Z2542" s="58">
        <f>IF(P2542="Month-to-month",1,0)+IF(M2542="No",1,0)+IF(J2542="No",1,0)+IF(I2542="Fiber optic",1,0)+IF(Q2542="Yes",1,0)</f>
        <v/>
      </c>
    </row>
    <row r="2543" ht="15" customHeight="1" s="59">
      <c r="A2543" s="58" t="inlineStr">
        <is>
          <t>0739-UUAJR</t>
        </is>
      </c>
      <c r="B2543" s="58" t="inlineStr">
        <is>
          <t>Female</t>
        </is>
      </c>
      <c r="C2543" s="58" t="n">
        <v>0</v>
      </c>
      <c r="D2543" s="58" t="inlineStr">
        <is>
          <t>Yes</t>
        </is>
      </c>
      <c r="E2543" s="58" t="inlineStr">
        <is>
          <t>Yes</t>
        </is>
      </c>
      <c r="F2543" s="58" t="n">
        <v>72</v>
      </c>
      <c r="G2543" s="58" t="inlineStr">
        <is>
          <t>No</t>
        </is>
      </c>
      <c r="H2543" s="58" t="inlineStr">
        <is>
          <t>No phone service</t>
        </is>
      </c>
      <c r="I2543" s="58" t="inlineStr">
        <is>
          <t>DSL</t>
        </is>
      </c>
      <c r="J2543" s="58" t="inlineStr">
        <is>
          <t>Yes</t>
        </is>
      </c>
      <c r="K2543" s="58" t="inlineStr">
        <is>
          <t>No</t>
        </is>
      </c>
      <c r="L2543" s="58" t="inlineStr">
        <is>
          <t>Yes</t>
        </is>
      </c>
      <c r="M2543" s="58" t="inlineStr">
        <is>
          <t>No</t>
        </is>
      </c>
      <c r="N2543" s="58" t="inlineStr">
        <is>
          <t>Yes</t>
        </is>
      </c>
      <c r="O2543" s="58" t="inlineStr">
        <is>
          <t>Yes</t>
        </is>
      </c>
      <c r="P2543" s="58" t="inlineStr">
        <is>
          <t>Two year</t>
        </is>
      </c>
      <c r="Q2543" s="58" t="inlineStr">
        <is>
          <t>Yes</t>
        </is>
      </c>
      <c r="R2543" s="58" t="inlineStr">
        <is>
          <t>Credit card (automatic)</t>
        </is>
      </c>
      <c r="S2543" s="123" t="n">
        <v>53.8</v>
      </c>
      <c r="T2543" s="58" t="inlineStr">
        <is>
          <t>3952.45</t>
        </is>
      </c>
      <c r="U2543" s="58" t="inlineStr">
        <is>
          <t>No</t>
        </is>
      </c>
      <c r="V2543" s="123">
        <f>IFERROR(VALUE(TRIM(T2543)),S2543*F2543)</f>
        <v/>
      </c>
      <c r="W2543" s="58">
        <f>IF(F2543&lt;=12,"0-12 mo",IF(F2543&lt;=24,"13-24 mo",IF(F2543&lt;=48,"25-48 mo","49+ mo")))</f>
        <v/>
      </c>
      <c r="X2543" s="58">
        <f>IF(S2543&lt;=35.5,"Q1 Low",IF(S2543&lt;=70.35,"Q2 Mid-Low",IF(S2543&lt;=89.85,"Q3 Mid-High","Q4 High")))</f>
        <v/>
      </c>
      <c r="Y2543" s="58">
        <f>IF(U2543="Yes",1,0)</f>
        <v/>
      </c>
      <c r="Z2543" s="58">
        <f>IF(P2543="Month-to-month",1,0)+IF(M2543="No",1,0)+IF(J2543="No",1,0)+IF(I2543="Fiber optic",1,0)+IF(Q2543="Yes",1,0)</f>
        <v/>
      </c>
    </row>
    <row r="2544" ht="15" customHeight="1" s="59">
      <c r="A2544" s="58" t="inlineStr">
        <is>
          <t>4826-DXMUP</t>
        </is>
      </c>
      <c r="B2544" s="58" t="inlineStr">
        <is>
          <t>Male</t>
        </is>
      </c>
      <c r="C2544" s="58" t="n">
        <v>0</v>
      </c>
      <c r="D2544" s="58" t="inlineStr">
        <is>
          <t>No</t>
        </is>
      </c>
      <c r="E2544" s="58" t="inlineStr">
        <is>
          <t>Yes</t>
        </is>
      </c>
      <c r="F2544" s="58" t="n">
        <v>35</v>
      </c>
      <c r="G2544" s="58" t="inlineStr">
        <is>
          <t>Yes</t>
        </is>
      </c>
      <c r="H2544" s="58" t="inlineStr">
        <is>
          <t>No</t>
        </is>
      </c>
      <c r="I2544" s="58" t="inlineStr">
        <is>
          <t>DSL</t>
        </is>
      </c>
      <c r="J2544" s="58" t="inlineStr">
        <is>
          <t>No</t>
        </is>
      </c>
      <c r="K2544" s="58" t="inlineStr">
        <is>
          <t>No</t>
        </is>
      </c>
      <c r="L2544" s="58" t="inlineStr">
        <is>
          <t>No</t>
        </is>
      </c>
      <c r="M2544" s="58" t="inlineStr">
        <is>
          <t>Yes</t>
        </is>
      </c>
      <c r="N2544" s="58" t="inlineStr">
        <is>
          <t>Yes</t>
        </is>
      </c>
      <c r="O2544" s="58" t="inlineStr">
        <is>
          <t>Yes</t>
        </is>
      </c>
      <c r="P2544" s="58" t="inlineStr">
        <is>
          <t>One year</t>
        </is>
      </c>
      <c r="Q2544" s="58" t="inlineStr">
        <is>
          <t>Yes</t>
        </is>
      </c>
      <c r="R2544" s="58" t="inlineStr">
        <is>
          <t>Mailed check</t>
        </is>
      </c>
      <c r="S2544" s="123" t="n">
        <v>72.09999999999999</v>
      </c>
      <c r="T2544" s="58" t="inlineStr">
        <is>
          <t>2495.15</t>
        </is>
      </c>
      <c r="U2544" s="58" t="inlineStr">
        <is>
          <t>No</t>
        </is>
      </c>
      <c r="V2544" s="123">
        <f>IFERROR(VALUE(TRIM(T2544)),S2544*F2544)</f>
        <v/>
      </c>
      <c r="W2544" s="58">
        <f>IF(F2544&lt;=12,"0-12 mo",IF(F2544&lt;=24,"13-24 mo",IF(F2544&lt;=48,"25-48 mo","49+ mo")))</f>
        <v/>
      </c>
      <c r="X2544" s="58">
        <f>IF(S2544&lt;=35.5,"Q1 Low",IF(S2544&lt;=70.35,"Q2 Mid-Low",IF(S2544&lt;=89.85,"Q3 Mid-High","Q4 High")))</f>
        <v/>
      </c>
      <c r="Y2544" s="58">
        <f>IF(U2544="Yes",1,0)</f>
        <v/>
      </c>
      <c r="Z2544" s="58">
        <f>IF(P2544="Month-to-month",1,0)+IF(M2544="No",1,0)+IF(J2544="No",1,0)+IF(I2544="Fiber optic",1,0)+IF(Q2544="Yes",1,0)</f>
        <v/>
      </c>
    </row>
    <row r="2545" ht="15" customHeight="1" s="59">
      <c r="A2545" s="58" t="inlineStr">
        <is>
          <t>0952-KMEEH</t>
        </is>
      </c>
      <c r="B2545" s="58" t="inlineStr">
        <is>
          <t>Male</t>
        </is>
      </c>
      <c r="C2545" s="58" t="n">
        <v>0</v>
      </c>
      <c r="D2545" s="58" t="inlineStr">
        <is>
          <t>No</t>
        </is>
      </c>
      <c r="E2545" s="58" t="inlineStr">
        <is>
          <t>No</t>
        </is>
      </c>
      <c r="F2545" s="58" t="n">
        <v>13</v>
      </c>
      <c r="G2545" s="58" t="inlineStr">
        <is>
          <t>Yes</t>
        </is>
      </c>
      <c r="H2545" s="58" t="inlineStr">
        <is>
          <t>Yes</t>
        </is>
      </c>
      <c r="I2545" s="58" t="inlineStr">
        <is>
          <t>Fiber optic</t>
        </is>
      </c>
      <c r="J2545" s="58" t="inlineStr">
        <is>
          <t>Yes</t>
        </is>
      </c>
      <c r="K2545" s="58" t="inlineStr">
        <is>
          <t>No</t>
        </is>
      </c>
      <c r="L2545" s="58" t="inlineStr">
        <is>
          <t>No</t>
        </is>
      </c>
      <c r="M2545" s="58" t="inlineStr">
        <is>
          <t>No</t>
        </is>
      </c>
      <c r="N2545" s="58" t="inlineStr">
        <is>
          <t>Yes</t>
        </is>
      </c>
      <c r="O2545" s="58" t="inlineStr">
        <is>
          <t>Yes</t>
        </is>
      </c>
      <c r="P2545" s="58" t="inlineStr">
        <is>
          <t>Month-to-month</t>
        </is>
      </c>
      <c r="Q2545" s="58" t="inlineStr">
        <is>
          <t>No</t>
        </is>
      </c>
      <c r="R2545" s="58" t="inlineStr">
        <is>
          <t>Mailed check</t>
        </is>
      </c>
      <c r="S2545" s="123" t="n">
        <v>98.15000000000001</v>
      </c>
      <c r="T2545" s="58" t="inlineStr">
        <is>
          <t>1230.25</t>
        </is>
      </c>
      <c r="U2545" s="58" t="inlineStr">
        <is>
          <t>Yes</t>
        </is>
      </c>
      <c r="V2545" s="123">
        <f>IFERROR(VALUE(TRIM(T2545)),S2545*F2545)</f>
        <v/>
      </c>
      <c r="W2545" s="58">
        <f>IF(F2545&lt;=12,"0-12 mo",IF(F2545&lt;=24,"13-24 mo",IF(F2545&lt;=48,"25-48 mo","49+ mo")))</f>
        <v/>
      </c>
      <c r="X2545" s="58">
        <f>IF(S2545&lt;=35.5,"Q1 Low",IF(S2545&lt;=70.35,"Q2 Mid-Low",IF(S2545&lt;=89.85,"Q3 Mid-High","Q4 High")))</f>
        <v/>
      </c>
      <c r="Y2545" s="58">
        <f>IF(U2545="Yes",1,0)</f>
        <v/>
      </c>
      <c r="Z2545" s="58">
        <f>IF(P2545="Month-to-month",1,0)+IF(M2545="No",1,0)+IF(J2545="No",1,0)+IF(I2545="Fiber optic",1,0)+IF(Q2545="Yes",1,0)</f>
        <v/>
      </c>
    </row>
    <row r="2546" ht="15" customHeight="1" s="59">
      <c r="A2546" s="58" t="inlineStr">
        <is>
          <t>7285-KLOTR</t>
        </is>
      </c>
      <c r="B2546" s="58" t="inlineStr">
        <is>
          <t>Female</t>
        </is>
      </c>
      <c r="C2546" s="58" t="n">
        <v>0</v>
      </c>
      <c r="D2546" s="58" t="inlineStr">
        <is>
          <t>Yes</t>
        </is>
      </c>
      <c r="E2546" s="58" t="inlineStr">
        <is>
          <t>No</t>
        </is>
      </c>
      <c r="F2546" s="58" t="n">
        <v>12</v>
      </c>
      <c r="G2546" s="58" t="inlineStr">
        <is>
          <t>Yes</t>
        </is>
      </c>
      <c r="H2546" s="58" t="inlineStr">
        <is>
          <t>Yes</t>
        </is>
      </c>
      <c r="I2546" s="58" t="inlineStr">
        <is>
          <t>DSL</t>
        </is>
      </c>
      <c r="J2546" s="58" t="inlineStr">
        <is>
          <t>Yes</t>
        </is>
      </c>
      <c r="K2546" s="58" t="inlineStr">
        <is>
          <t>No</t>
        </is>
      </c>
      <c r="L2546" s="58" t="inlineStr">
        <is>
          <t>Yes</t>
        </is>
      </c>
      <c r="M2546" s="58" t="inlineStr">
        <is>
          <t>No</t>
        </is>
      </c>
      <c r="N2546" s="58" t="inlineStr">
        <is>
          <t>Yes</t>
        </is>
      </c>
      <c r="O2546" s="58" t="inlineStr">
        <is>
          <t>Yes</t>
        </is>
      </c>
      <c r="P2546" s="58" t="inlineStr">
        <is>
          <t>One year</t>
        </is>
      </c>
      <c r="Q2546" s="58" t="inlineStr">
        <is>
          <t>No</t>
        </is>
      </c>
      <c r="R2546" s="58" t="inlineStr">
        <is>
          <t>Electronic check</t>
        </is>
      </c>
      <c r="S2546" s="123" t="n">
        <v>78.84999999999999</v>
      </c>
      <c r="T2546" s="58" t="inlineStr">
        <is>
          <t>876.75</t>
        </is>
      </c>
      <c r="U2546" s="58" t="inlineStr">
        <is>
          <t>No</t>
        </is>
      </c>
      <c r="V2546" s="123">
        <f>IFERROR(VALUE(TRIM(T2546)),S2546*F2546)</f>
        <v/>
      </c>
      <c r="W2546" s="58">
        <f>IF(F2546&lt;=12,"0-12 mo",IF(F2546&lt;=24,"13-24 mo",IF(F2546&lt;=48,"25-48 mo","49+ mo")))</f>
        <v/>
      </c>
      <c r="X2546" s="58">
        <f>IF(S2546&lt;=35.5,"Q1 Low",IF(S2546&lt;=70.35,"Q2 Mid-Low",IF(S2546&lt;=89.85,"Q3 Mid-High","Q4 High")))</f>
        <v/>
      </c>
      <c r="Y2546" s="58">
        <f>IF(U2546="Yes",1,0)</f>
        <v/>
      </c>
      <c r="Z2546" s="58">
        <f>IF(P2546="Month-to-month",1,0)+IF(M2546="No",1,0)+IF(J2546="No",1,0)+IF(I2546="Fiber optic",1,0)+IF(Q2546="Yes",1,0)</f>
        <v/>
      </c>
    </row>
    <row r="2547" ht="15" customHeight="1" s="59">
      <c r="A2547" s="58" t="inlineStr">
        <is>
          <t>0654-PQKDW</t>
        </is>
      </c>
      <c r="B2547" s="58" t="inlineStr">
        <is>
          <t>Female</t>
        </is>
      </c>
      <c r="C2547" s="58" t="n">
        <v>0</v>
      </c>
      <c r="D2547" s="58" t="inlineStr">
        <is>
          <t>Yes</t>
        </is>
      </c>
      <c r="E2547" s="58" t="inlineStr">
        <is>
          <t>Yes</t>
        </is>
      </c>
      <c r="F2547" s="58" t="n">
        <v>62</v>
      </c>
      <c r="G2547" s="58" t="inlineStr">
        <is>
          <t>Yes</t>
        </is>
      </c>
      <c r="H2547" s="58" t="inlineStr">
        <is>
          <t>No</t>
        </is>
      </c>
      <c r="I2547" s="58" t="inlineStr">
        <is>
          <t>DSL</t>
        </is>
      </c>
      <c r="J2547" s="58" t="inlineStr">
        <is>
          <t>Yes</t>
        </is>
      </c>
      <c r="K2547" s="58" t="inlineStr">
        <is>
          <t>No</t>
        </is>
      </c>
      <c r="L2547" s="58" t="inlineStr">
        <is>
          <t>Yes</t>
        </is>
      </c>
      <c r="M2547" s="58" t="inlineStr">
        <is>
          <t>Yes</t>
        </is>
      </c>
      <c r="N2547" s="58" t="inlineStr">
        <is>
          <t>Yes</t>
        </is>
      </c>
      <c r="O2547" s="58" t="inlineStr">
        <is>
          <t>No</t>
        </is>
      </c>
      <c r="P2547" s="58" t="inlineStr">
        <is>
          <t>One year</t>
        </is>
      </c>
      <c r="Q2547" s="58" t="inlineStr">
        <is>
          <t>Yes</t>
        </is>
      </c>
      <c r="R2547" s="58" t="inlineStr">
        <is>
          <t>Bank transfer (automatic)</t>
        </is>
      </c>
      <c r="S2547" s="123" t="n">
        <v>70.75</v>
      </c>
      <c r="T2547" s="58" t="inlineStr">
        <is>
          <t>4263.45</t>
        </is>
      </c>
      <c r="U2547" s="58" t="inlineStr">
        <is>
          <t>No</t>
        </is>
      </c>
      <c r="V2547" s="123">
        <f>IFERROR(VALUE(TRIM(T2547)),S2547*F2547)</f>
        <v/>
      </c>
      <c r="W2547" s="58">
        <f>IF(F2547&lt;=12,"0-12 mo",IF(F2547&lt;=24,"13-24 mo",IF(F2547&lt;=48,"25-48 mo","49+ mo")))</f>
        <v/>
      </c>
      <c r="X2547" s="58">
        <f>IF(S2547&lt;=35.5,"Q1 Low",IF(S2547&lt;=70.35,"Q2 Mid-Low",IF(S2547&lt;=89.85,"Q3 Mid-High","Q4 High")))</f>
        <v/>
      </c>
      <c r="Y2547" s="58">
        <f>IF(U2547="Yes",1,0)</f>
        <v/>
      </c>
      <c r="Z2547" s="58">
        <f>IF(P2547="Month-to-month",1,0)+IF(M2547="No",1,0)+IF(J2547="No",1,0)+IF(I2547="Fiber optic",1,0)+IF(Q2547="Yes",1,0)</f>
        <v/>
      </c>
    </row>
    <row r="2548" ht="15" customHeight="1" s="59">
      <c r="A2548" s="58" t="inlineStr">
        <is>
          <t>7175-NTIXE</t>
        </is>
      </c>
      <c r="B2548" s="58" t="inlineStr">
        <is>
          <t>Female</t>
        </is>
      </c>
      <c r="C2548" s="58" t="n">
        <v>0</v>
      </c>
      <c r="D2548" s="58" t="inlineStr">
        <is>
          <t>No</t>
        </is>
      </c>
      <c r="E2548" s="58" t="inlineStr">
        <is>
          <t>No</t>
        </is>
      </c>
      <c r="F2548" s="58" t="n">
        <v>25</v>
      </c>
      <c r="G2548" s="58" t="inlineStr">
        <is>
          <t>Yes</t>
        </is>
      </c>
      <c r="H2548" s="58" t="inlineStr">
        <is>
          <t>No</t>
        </is>
      </c>
      <c r="I2548" s="58" t="inlineStr">
        <is>
          <t>DSL</t>
        </is>
      </c>
      <c r="J2548" s="58" t="inlineStr">
        <is>
          <t>Yes</t>
        </is>
      </c>
      <c r="K2548" s="58" t="inlineStr">
        <is>
          <t>No</t>
        </is>
      </c>
      <c r="L2548" s="58" t="inlineStr">
        <is>
          <t>No</t>
        </is>
      </c>
      <c r="M2548" s="58" t="inlineStr">
        <is>
          <t>Yes</t>
        </is>
      </c>
      <c r="N2548" s="58" t="inlineStr">
        <is>
          <t>Yes</t>
        </is>
      </c>
      <c r="O2548" s="58" t="inlineStr">
        <is>
          <t>Yes</t>
        </is>
      </c>
      <c r="P2548" s="58" t="inlineStr">
        <is>
          <t>Month-to-month</t>
        </is>
      </c>
      <c r="Q2548" s="58" t="inlineStr">
        <is>
          <t>Yes</t>
        </is>
      </c>
      <c r="R2548" s="58" t="inlineStr">
        <is>
          <t>Credit card (automatic)</t>
        </is>
      </c>
      <c r="S2548" s="123" t="n">
        <v>76.15000000000001</v>
      </c>
      <c r="T2548" s="58" t="inlineStr">
        <is>
          <t>1992.95</t>
        </is>
      </c>
      <c r="U2548" s="58" t="inlineStr">
        <is>
          <t>No</t>
        </is>
      </c>
      <c r="V2548" s="123">
        <f>IFERROR(VALUE(TRIM(T2548)),S2548*F2548)</f>
        <v/>
      </c>
      <c r="W2548" s="58">
        <f>IF(F2548&lt;=12,"0-12 mo",IF(F2548&lt;=24,"13-24 mo",IF(F2548&lt;=48,"25-48 mo","49+ mo")))</f>
        <v/>
      </c>
      <c r="X2548" s="58">
        <f>IF(S2548&lt;=35.5,"Q1 Low",IF(S2548&lt;=70.35,"Q2 Mid-Low",IF(S2548&lt;=89.85,"Q3 Mid-High","Q4 High")))</f>
        <v/>
      </c>
      <c r="Y2548" s="58">
        <f>IF(U2548="Yes",1,0)</f>
        <v/>
      </c>
      <c r="Z2548" s="58">
        <f>IF(P2548="Month-to-month",1,0)+IF(M2548="No",1,0)+IF(J2548="No",1,0)+IF(I2548="Fiber optic",1,0)+IF(Q2548="Yes",1,0)</f>
        <v/>
      </c>
    </row>
    <row r="2549" ht="15" customHeight="1" s="59">
      <c r="A2549" s="58" t="inlineStr">
        <is>
          <t>7963-SHNDT</t>
        </is>
      </c>
      <c r="B2549" s="58" t="inlineStr">
        <is>
          <t>Female</t>
        </is>
      </c>
      <c r="C2549" s="58" t="n">
        <v>0</v>
      </c>
      <c r="D2549" s="58" t="inlineStr">
        <is>
          <t>No</t>
        </is>
      </c>
      <c r="E2549" s="58" t="inlineStr">
        <is>
          <t>No</t>
        </is>
      </c>
      <c r="F2549" s="58" t="n">
        <v>52</v>
      </c>
      <c r="G2549" s="58" t="inlineStr">
        <is>
          <t>No</t>
        </is>
      </c>
      <c r="H2549" s="58" t="inlineStr">
        <is>
          <t>No phone service</t>
        </is>
      </c>
      <c r="I2549" s="58" t="inlineStr">
        <is>
          <t>DSL</t>
        </is>
      </c>
      <c r="J2549" s="58" t="inlineStr">
        <is>
          <t>Yes</t>
        </is>
      </c>
      <c r="K2549" s="58" t="inlineStr">
        <is>
          <t>Yes</t>
        </is>
      </c>
      <c r="L2549" s="58" t="inlineStr">
        <is>
          <t>No</t>
        </is>
      </c>
      <c r="M2549" s="58" t="inlineStr">
        <is>
          <t>Yes</t>
        </is>
      </c>
      <c r="N2549" s="58" t="inlineStr">
        <is>
          <t>No</t>
        </is>
      </c>
      <c r="O2549" s="58" t="inlineStr">
        <is>
          <t>No</t>
        </is>
      </c>
      <c r="P2549" s="58" t="inlineStr">
        <is>
          <t>Two year</t>
        </is>
      </c>
      <c r="Q2549" s="58" t="inlineStr">
        <is>
          <t>No</t>
        </is>
      </c>
      <c r="R2549" s="58" t="inlineStr">
        <is>
          <t>Mailed check</t>
        </is>
      </c>
      <c r="S2549" s="123" t="n">
        <v>39.1</v>
      </c>
      <c r="T2549" s="58" t="inlineStr">
        <is>
          <t>1982.1</t>
        </is>
      </c>
      <c r="U2549" s="58" t="inlineStr">
        <is>
          <t>No</t>
        </is>
      </c>
      <c r="V2549" s="123">
        <f>IFERROR(VALUE(TRIM(T2549)),S2549*F2549)</f>
        <v/>
      </c>
      <c r="W2549" s="58">
        <f>IF(F2549&lt;=12,"0-12 mo",IF(F2549&lt;=24,"13-24 mo",IF(F2549&lt;=48,"25-48 mo","49+ mo")))</f>
        <v/>
      </c>
      <c r="X2549" s="58">
        <f>IF(S2549&lt;=35.5,"Q1 Low",IF(S2549&lt;=70.35,"Q2 Mid-Low",IF(S2549&lt;=89.85,"Q3 Mid-High","Q4 High")))</f>
        <v/>
      </c>
      <c r="Y2549" s="58">
        <f>IF(U2549="Yes",1,0)</f>
        <v/>
      </c>
      <c r="Z2549" s="58">
        <f>IF(P2549="Month-to-month",1,0)+IF(M2549="No",1,0)+IF(J2549="No",1,0)+IF(I2549="Fiber optic",1,0)+IF(Q2549="Yes",1,0)</f>
        <v/>
      </c>
    </row>
    <row r="2550" ht="15" customHeight="1" s="59">
      <c r="A2550" s="58" t="inlineStr">
        <is>
          <t>9796-BPKIW</t>
        </is>
      </c>
      <c r="B2550" s="58" t="inlineStr">
        <is>
          <t>Male</t>
        </is>
      </c>
      <c r="C2550" s="58" t="n">
        <v>1</v>
      </c>
      <c r="D2550" s="58" t="inlineStr">
        <is>
          <t>No</t>
        </is>
      </c>
      <c r="E2550" s="58" t="inlineStr">
        <is>
          <t>No</t>
        </is>
      </c>
      <c r="F2550" s="58" t="n">
        <v>8</v>
      </c>
      <c r="G2550" s="58" t="inlineStr">
        <is>
          <t>Yes</t>
        </is>
      </c>
      <c r="H2550" s="58" t="inlineStr">
        <is>
          <t>No</t>
        </is>
      </c>
      <c r="I2550" s="58" t="inlineStr">
        <is>
          <t>Fiber optic</t>
        </is>
      </c>
      <c r="J2550" s="58" t="inlineStr">
        <is>
          <t>No</t>
        </is>
      </c>
      <c r="K2550" s="58" t="inlineStr">
        <is>
          <t>No</t>
        </is>
      </c>
      <c r="L2550" s="58" t="inlineStr">
        <is>
          <t>No</t>
        </is>
      </c>
      <c r="M2550" s="58" t="inlineStr">
        <is>
          <t>No</t>
        </is>
      </c>
      <c r="N2550" s="58" t="inlineStr">
        <is>
          <t>No</t>
        </is>
      </c>
      <c r="O2550" s="58" t="inlineStr">
        <is>
          <t>No</t>
        </is>
      </c>
      <c r="P2550" s="58" t="inlineStr">
        <is>
          <t>Month-to-month</t>
        </is>
      </c>
      <c r="Q2550" s="58" t="inlineStr">
        <is>
          <t>Yes</t>
        </is>
      </c>
      <c r="R2550" s="58" t="inlineStr">
        <is>
          <t>Credit card (automatic)</t>
        </is>
      </c>
      <c r="S2550" s="123" t="n">
        <v>69.95</v>
      </c>
      <c r="T2550" s="58" t="inlineStr">
        <is>
          <t>562.7</t>
        </is>
      </c>
      <c r="U2550" s="58" t="inlineStr">
        <is>
          <t>No</t>
        </is>
      </c>
      <c r="V2550" s="123">
        <f>IFERROR(VALUE(TRIM(T2550)),S2550*F2550)</f>
        <v/>
      </c>
      <c r="W2550" s="58">
        <f>IF(F2550&lt;=12,"0-12 mo",IF(F2550&lt;=24,"13-24 mo",IF(F2550&lt;=48,"25-48 mo","49+ mo")))</f>
        <v/>
      </c>
      <c r="X2550" s="58">
        <f>IF(S2550&lt;=35.5,"Q1 Low",IF(S2550&lt;=70.35,"Q2 Mid-Low",IF(S2550&lt;=89.85,"Q3 Mid-High","Q4 High")))</f>
        <v/>
      </c>
      <c r="Y2550" s="58">
        <f>IF(U2550="Yes",1,0)</f>
        <v/>
      </c>
      <c r="Z2550" s="58">
        <f>IF(P2550="Month-to-month",1,0)+IF(M2550="No",1,0)+IF(J2550="No",1,0)+IF(I2550="Fiber optic",1,0)+IF(Q2550="Yes",1,0)</f>
        <v/>
      </c>
    </row>
    <row r="2551" ht="15" customHeight="1" s="59">
      <c r="A2551" s="58" t="inlineStr">
        <is>
          <t>0188-GWFLE</t>
        </is>
      </c>
      <c r="B2551" s="58" t="inlineStr">
        <is>
          <t>Male</t>
        </is>
      </c>
      <c r="C2551" s="58" t="n">
        <v>0</v>
      </c>
      <c r="D2551" s="58" t="inlineStr">
        <is>
          <t>No</t>
        </is>
      </c>
      <c r="E2551" s="58" t="inlineStr">
        <is>
          <t>No</t>
        </is>
      </c>
      <c r="F2551" s="58" t="n">
        <v>2</v>
      </c>
      <c r="G2551" s="58" t="inlineStr">
        <is>
          <t>Yes</t>
        </is>
      </c>
      <c r="H2551" s="58" t="inlineStr">
        <is>
          <t>No</t>
        </is>
      </c>
      <c r="I2551" s="58" t="inlineStr">
        <is>
          <t>No</t>
        </is>
      </c>
      <c r="J2551" s="58" t="inlineStr">
        <is>
          <t>No internet service</t>
        </is>
      </c>
      <c r="K2551" s="58" t="inlineStr">
        <is>
          <t>No internet service</t>
        </is>
      </c>
      <c r="L2551" s="58" t="inlineStr">
        <is>
          <t>No internet service</t>
        </is>
      </c>
      <c r="M2551" s="58" t="inlineStr">
        <is>
          <t>No internet service</t>
        </is>
      </c>
      <c r="N2551" s="58" t="inlineStr">
        <is>
          <t>No internet service</t>
        </is>
      </c>
      <c r="O2551" s="58" t="inlineStr">
        <is>
          <t>No internet service</t>
        </is>
      </c>
      <c r="P2551" s="58" t="inlineStr">
        <is>
          <t>Month-to-month</t>
        </is>
      </c>
      <c r="Q2551" s="58" t="inlineStr">
        <is>
          <t>No</t>
        </is>
      </c>
      <c r="R2551" s="58" t="inlineStr">
        <is>
          <t>Mailed check</t>
        </is>
      </c>
      <c r="S2551" s="123" t="n">
        <v>20.05</v>
      </c>
      <c r="T2551" s="58" t="inlineStr">
        <is>
          <t>33.7</t>
        </is>
      </c>
      <c r="U2551" s="58" t="inlineStr">
        <is>
          <t>No</t>
        </is>
      </c>
      <c r="V2551" s="123">
        <f>IFERROR(VALUE(TRIM(T2551)),S2551*F2551)</f>
        <v/>
      </c>
      <c r="W2551" s="58">
        <f>IF(F2551&lt;=12,"0-12 mo",IF(F2551&lt;=24,"13-24 mo",IF(F2551&lt;=48,"25-48 mo","49+ mo")))</f>
        <v/>
      </c>
      <c r="X2551" s="58">
        <f>IF(S2551&lt;=35.5,"Q1 Low",IF(S2551&lt;=70.35,"Q2 Mid-Low",IF(S2551&lt;=89.85,"Q3 Mid-High","Q4 High")))</f>
        <v/>
      </c>
      <c r="Y2551" s="58">
        <f>IF(U2551="Yes",1,0)</f>
        <v/>
      </c>
      <c r="Z2551" s="58">
        <f>IF(P2551="Month-to-month",1,0)+IF(M2551="No",1,0)+IF(J2551="No",1,0)+IF(I2551="Fiber optic",1,0)+IF(Q2551="Yes",1,0)</f>
        <v/>
      </c>
    </row>
    <row r="2552" ht="15" customHeight="1" s="59">
      <c r="A2552" s="58" t="inlineStr">
        <is>
          <t>8129-GMVGI</t>
        </is>
      </c>
      <c r="B2552" s="58" t="inlineStr">
        <is>
          <t>Female</t>
        </is>
      </c>
      <c r="C2552" s="58" t="n">
        <v>0</v>
      </c>
      <c r="D2552" s="58" t="inlineStr">
        <is>
          <t>Yes</t>
        </is>
      </c>
      <c r="E2552" s="58" t="inlineStr">
        <is>
          <t>Yes</t>
        </is>
      </c>
      <c r="F2552" s="58" t="n">
        <v>56</v>
      </c>
      <c r="G2552" s="58" t="inlineStr">
        <is>
          <t>Yes</t>
        </is>
      </c>
      <c r="H2552" s="58" t="inlineStr">
        <is>
          <t>No</t>
        </is>
      </c>
      <c r="I2552" s="58" t="inlineStr">
        <is>
          <t>No</t>
        </is>
      </c>
      <c r="J2552" s="58" t="inlineStr">
        <is>
          <t>No internet service</t>
        </is>
      </c>
      <c r="K2552" s="58" t="inlineStr">
        <is>
          <t>No internet service</t>
        </is>
      </c>
      <c r="L2552" s="58" t="inlineStr">
        <is>
          <t>No internet service</t>
        </is>
      </c>
      <c r="M2552" s="58" t="inlineStr">
        <is>
          <t>No internet service</t>
        </is>
      </c>
      <c r="N2552" s="58" t="inlineStr">
        <is>
          <t>No internet service</t>
        </is>
      </c>
      <c r="O2552" s="58" t="inlineStr">
        <is>
          <t>No internet service</t>
        </is>
      </c>
      <c r="P2552" s="58" t="inlineStr">
        <is>
          <t>Two year</t>
        </is>
      </c>
      <c r="Q2552" s="58" t="inlineStr">
        <is>
          <t>No</t>
        </is>
      </c>
      <c r="R2552" s="58" t="inlineStr">
        <is>
          <t>Mailed check</t>
        </is>
      </c>
      <c r="S2552" s="123" t="n">
        <v>20.05</v>
      </c>
      <c r="T2552" s="58" t="inlineStr">
        <is>
          <t>1090.1</t>
        </is>
      </c>
      <c r="U2552" s="58" t="inlineStr">
        <is>
          <t>No</t>
        </is>
      </c>
      <c r="V2552" s="123">
        <f>IFERROR(VALUE(TRIM(T2552)),S2552*F2552)</f>
        <v/>
      </c>
      <c r="W2552" s="58">
        <f>IF(F2552&lt;=12,"0-12 mo",IF(F2552&lt;=24,"13-24 mo",IF(F2552&lt;=48,"25-48 mo","49+ mo")))</f>
        <v/>
      </c>
      <c r="X2552" s="58">
        <f>IF(S2552&lt;=35.5,"Q1 Low",IF(S2552&lt;=70.35,"Q2 Mid-Low",IF(S2552&lt;=89.85,"Q3 Mid-High","Q4 High")))</f>
        <v/>
      </c>
      <c r="Y2552" s="58">
        <f>IF(U2552="Yes",1,0)</f>
        <v/>
      </c>
      <c r="Z2552" s="58">
        <f>IF(P2552="Month-to-month",1,0)+IF(M2552="No",1,0)+IF(J2552="No",1,0)+IF(I2552="Fiber optic",1,0)+IF(Q2552="Yes",1,0)</f>
        <v/>
      </c>
    </row>
    <row r="2553" ht="15" customHeight="1" s="59">
      <c r="A2553" s="58" t="inlineStr">
        <is>
          <t>2882-DDZPG</t>
        </is>
      </c>
      <c r="B2553" s="58" t="inlineStr">
        <is>
          <t>Female</t>
        </is>
      </c>
      <c r="C2553" s="58" t="n">
        <v>0</v>
      </c>
      <c r="D2553" s="58" t="inlineStr">
        <is>
          <t>No</t>
        </is>
      </c>
      <c r="E2553" s="58" t="inlineStr">
        <is>
          <t>No</t>
        </is>
      </c>
      <c r="F2553" s="58" t="n">
        <v>12</v>
      </c>
      <c r="G2553" s="58" t="inlineStr">
        <is>
          <t>Yes</t>
        </is>
      </c>
      <c r="H2553" s="58" t="inlineStr">
        <is>
          <t>No</t>
        </is>
      </c>
      <c r="I2553" s="58" t="inlineStr">
        <is>
          <t>No</t>
        </is>
      </c>
      <c r="J2553" s="58" t="inlineStr">
        <is>
          <t>No internet service</t>
        </is>
      </c>
      <c r="K2553" s="58" t="inlineStr">
        <is>
          <t>No internet service</t>
        </is>
      </c>
      <c r="L2553" s="58" t="inlineStr">
        <is>
          <t>No internet service</t>
        </is>
      </c>
      <c r="M2553" s="58" t="inlineStr">
        <is>
          <t>No internet service</t>
        </is>
      </c>
      <c r="N2553" s="58" t="inlineStr">
        <is>
          <t>No internet service</t>
        </is>
      </c>
      <c r="O2553" s="58" t="inlineStr">
        <is>
          <t>No internet service</t>
        </is>
      </c>
      <c r="P2553" s="58" t="inlineStr">
        <is>
          <t>Month-to-month</t>
        </is>
      </c>
      <c r="Q2553" s="58" t="inlineStr">
        <is>
          <t>No</t>
        </is>
      </c>
      <c r="R2553" s="58" t="inlineStr">
        <is>
          <t>Bank transfer (automatic)</t>
        </is>
      </c>
      <c r="S2553" s="123" t="n">
        <v>19.45</v>
      </c>
      <c r="T2553" s="58" t="inlineStr">
        <is>
          <t>227.45</t>
        </is>
      </c>
      <c r="U2553" s="58" t="inlineStr">
        <is>
          <t>No</t>
        </is>
      </c>
      <c r="V2553" s="123">
        <f>IFERROR(VALUE(TRIM(T2553)),S2553*F2553)</f>
        <v/>
      </c>
      <c r="W2553" s="58">
        <f>IF(F2553&lt;=12,"0-12 mo",IF(F2553&lt;=24,"13-24 mo",IF(F2553&lt;=48,"25-48 mo","49+ mo")))</f>
        <v/>
      </c>
      <c r="X2553" s="58">
        <f>IF(S2553&lt;=35.5,"Q1 Low",IF(S2553&lt;=70.35,"Q2 Mid-Low",IF(S2553&lt;=89.85,"Q3 Mid-High","Q4 High")))</f>
        <v/>
      </c>
      <c r="Y2553" s="58">
        <f>IF(U2553="Yes",1,0)</f>
        <v/>
      </c>
      <c r="Z2553" s="58">
        <f>IF(P2553="Month-to-month",1,0)+IF(M2553="No",1,0)+IF(J2553="No",1,0)+IF(I2553="Fiber optic",1,0)+IF(Q2553="Yes",1,0)</f>
        <v/>
      </c>
    </row>
    <row r="2554" ht="15" customHeight="1" s="59">
      <c r="A2554" s="58" t="inlineStr">
        <is>
          <t>3547-LQRIK</t>
        </is>
      </c>
      <c r="B2554" s="58" t="inlineStr">
        <is>
          <t>Female</t>
        </is>
      </c>
      <c r="C2554" s="58" t="n">
        <v>0</v>
      </c>
      <c r="D2554" s="58" t="inlineStr">
        <is>
          <t>Yes</t>
        </is>
      </c>
      <c r="E2554" s="58" t="inlineStr">
        <is>
          <t>No</t>
        </is>
      </c>
      <c r="F2554" s="58" t="n">
        <v>47</v>
      </c>
      <c r="G2554" s="58" t="inlineStr">
        <is>
          <t>Yes</t>
        </is>
      </c>
      <c r="H2554" s="58" t="inlineStr">
        <is>
          <t>Yes</t>
        </is>
      </c>
      <c r="I2554" s="58" t="inlineStr">
        <is>
          <t>No</t>
        </is>
      </c>
      <c r="J2554" s="58" t="inlineStr">
        <is>
          <t>No internet service</t>
        </is>
      </c>
      <c r="K2554" s="58" t="inlineStr">
        <is>
          <t>No internet service</t>
        </is>
      </c>
      <c r="L2554" s="58" t="inlineStr">
        <is>
          <t>No internet service</t>
        </is>
      </c>
      <c r="M2554" s="58" t="inlineStr">
        <is>
          <t>No internet service</t>
        </is>
      </c>
      <c r="N2554" s="58" t="inlineStr">
        <is>
          <t>No internet service</t>
        </is>
      </c>
      <c r="O2554" s="58" t="inlineStr">
        <is>
          <t>No internet service</t>
        </is>
      </c>
      <c r="P2554" s="58" t="inlineStr">
        <is>
          <t>One year</t>
        </is>
      </c>
      <c r="Q2554" s="58" t="inlineStr">
        <is>
          <t>No</t>
        </is>
      </c>
      <c r="R2554" s="58" t="inlineStr">
        <is>
          <t>Electronic check</t>
        </is>
      </c>
      <c r="S2554" s="123" t="n">
        <v>26.9</v>
      </c>
      <c r="T2554" s="58" t="inlineStr">
        <is>
          <t>1250.85</t>
        </is>
      </c>
      <c r="U2554" s="58" t="inlineStr">
        <is>
          <t>No</t>
        </is>
      </c>
      <c r="V2554" s="123">
        <f>IFERROR(VALUE(TRIM(T2554)),S2554*F2554)</f>
        <v/>
      </c>
      <c r="W2554" s="58">
        <f>IF(F2554&lt;=12,"0-12 mo",IF(F2554&lt;=24,"13-24 mo",IF(F2554&lt;=48,"25-48 mo","49+ mo")))</f>
        <v/>
      </c>
      <c r="X2554" s="58">
        <f>IF(S2554&lt;=35.5,"Q1 Low",IF(S2554&lt;=70.35,"Q2 Mid-Low",IF(S2554&lt;=89.85,"Q3 Mid-High","Q4 High")))</f>
        <v/>
      </c>
      <c r="Y2554" s="58">
        <f>IF(U2554="Yes",1,0)</f>
        <v/>
      </c>
      <c r="Z2554" s="58">
        <f>IF(P2554="Month-to-month",1,0)+IF(M2554="No",1,0)+IF(J2554="No",1,0)+IF(I2554="Fiber optic",1,0)+IF(Q2554="Yes",1,0)</f>
        <v/>
      </c>
    </row>
    <row r="2555" ht="15" customHeight="1" s="59">
      <c r="A2555" s="58" t="inlineStr">
        <is>
          <t>9137-NOQKA</t>
        </is>
      </c>
      <c r="B2555" s="58" t="inlineStr">
        <is>
          <t>Male</t>
        </is>
      </c>
      <c r="C2555" s="58" t="n">
        <v>1</v>
      </c>
      <c r="D2555" s="58" t="inlineStr">
        <is>
          <t>No</t>
        </is>
      </c>
      <c r="E2555" s="58" t="inlineStr">
        <is>
          <t>No</t>
        </is>
      </c>
      <c r="F2555" s="58" t="n">
        <v>2</v>
      </c>
      <c r="G2555" s="58" t="inlineStr">
        <is>
          <t>Yes</t>
        </is>
      </c>
      <c r="H2555" s="58" t="inlineStr">
        <is>
          <t>No</t>
        </is>
      </c>
      <c r="I2555" s="58" t="inlineStr">
        <is>
          <t>No</t>
        </is>
      </c>
      <c r="J2555" s="58" t="inlineStr">
        <is>
          <t>No internet service</t>
        </is>
      </c>
      <c r="K2555" s="58" t="inlineStr">
        <is>
          <t>No internet service</t>
        </is>
      </c>
      <c r="L2555" s="58" t="inlineStr">
        <is>
          <t>No internet service</t>
        </is>
      </c>
      <c r="M2555" s="58" t="inlineStr">
        <is>
          <t>No internet service</t>
        </is>
      </c>
      <c r="N2555" s="58" t="inlineStr">
        <is>
          <t>No internet service</t>
        </is>
      </c>
      <c r="O2555" s="58" t="inlineStr">
        <is>
          <t>No internet service</t>
        </is>
      </c>
      <c r="P2555" s="58" t="inlineStr">
        <is>
          <t>Month-to-month</t>
        </is>
      </c>
      <c r="Q2555" s="58" t="inlineStr">
        <is>
          <t>No</t>
        </is>
      </c>
      <c r="R2555" s="58" t="inlineStr">
        <is>
          <t>Electronic check</t>
        </is>
      </c>
      <c r="S2555" s="123" t="n">
        <v>19.2</v>
      </c>
      <c r="T2555" s="58" t="inlineStr">
        <is>
          <t>37.2</t>
        </is>
      </c>
      <c r="U2555" s="58" t="inlineStr">
        <is>
          <t>No</t>
        </is>
      </c>
      <c r="V2555" s="123">
        <f>IFERROR(VALUE(TRIM(T2555)),S2555*F2555)</f>
        <v/>
      </c>
      <c r="W2555" s="58">
        <f>IF(F2555&lt;=12,"0-12 mo",IF(F2555&lt;=24,"13-24 mo",IF(F2555&lt;=48,"25-48 mo","49+ mo")))</f>
        <v/>
      </c>
      <c r="X2555" s="58">
        <f>IF(S2555&lt;=35.5,"Q1 Low",IF(S2555&lt;=70.35,"Q2 Mid-Low",IF(S2555&lt;=89.85,"Q3 Mid-High","Q4 High")))</f>
        <v/>
      </c>
      <c r="Y2555" s="58">
        <f>IF(U2555="Yes",1,0)</f>
        <v/>
      </c>
      <c r="Z2555" s="58">
        <f>IF(P2555="Month-to-month",1,0)+IF(M2555="No",1,0)+IF(J2555="No",1,0)+IF(I2555="Fiber optic",1,0)+IF(Q2555="Yes",1,0)</f>
        <v/>
      </c>
    </row>
    <row r="2556" ht="15" customHeight="1" s="59">
      <c r="A2556" s="58" t="inlineStr">
        <is>
          <t>5843-TTHGI</t>
        </is>
      </c>
      <c r="B2556" s="58" t="inlineStr">
        <is>
          <t>Female</t>
        </is>
      </c>
      <c r="C2556" s="58" t="n">
        <v>0</v>
      </c>
      <c r="D2556" s="58" t="inlineStr">
        <is>
          <t>No</t>
        </is>
      </c>
      <c r="E2556" s="58" t="inlineStr">
        <is>
          <t>No</t>
        </is>
      </c>
      <c r="F2556" s="58" t="n">
        <v>18</v>
      </c>
      <c r="G2556" s="58" t="inlineStr">
        <is>
          <t>Yes</t>
        </is>
      </c>
      <c r="H2556" s="58" t="inlineStr">
        <is>
          <t>No</t>
        </is>
      </c>
      <c r="I2556" s="58" t="inlineStr">
        <is>
          <t>DSL</t>
        </is>
      </c>
      <c r="J2556" s="58" t="inlineStr">
        <is>
          <t>No</t>
        </is>
      </c>
      <c r="K2556" s="58" t="inlineStr">
        <is>
          <t>No</t>
        </is>
      </c>
      <c r="L2556" s="58" t="inlineStr">
        <is>
          <t>Yes</t>
        </is>
      </c>
      <c r="M2556" s="58" t="inlineStr">
        <is>
          <t>No</t>
        </is>
      </c>
      <c r="N2556" s="58" t="inlineStr">
        <is>
          <t>No</t>
        </is>
      </c>
      <c r="O2556" s="58" t="inlineStr">
        <is>
          <t>No</t>
        </is>
      </c>
      <c r="P2556" s="58" t="inlineStr">
        <is>
          <t>Month-to-month</t>
        </is>
      </c>
      <c r="Q2556" s="58" t="inlineStr">
        <is>
          <t>Yes</t>
        </is>
      </c>
      <c r="R2556" s="58" t="inlineStr">
        <is>
          <t>Mailed check</t>
        </is>
      </c>
      <c r="S2556" s="123" t="n">
        <v>50</v>
      </c>
      <c r="T2556" s="58" t="inlineStr">
        <is>
          <t>892.7</t>
        </is>
      </c>
      <c r="U2556" s="58" t="inlineStr">
        <is>
          <t>No</t>
        </is>
      </c>
      <c r="V2556" s="123">
        <f>IFERROR(VALUE(TRIM(T2556)),S2556*F2556)</f>
        <v/>
      </c>
      <c r="W2556" s="58">
        <f>IF(F2556&lt;=12,"0-12 mo",IF(F2556&lt;=24,"13-24 mo",IF(F2556&lt;=48,"25-48 mo","49+ mo")))</f>
        <v/>
      </c>
      <c r="X2556" s="58">
        <f>IF(S2556&lt;=35.5,"Q1 Low",IF(S2556&lt;=70.35,"Q2 Mid-Low",IF(S2556&lt;=89.85,"Q3 Mid-High","Q4 High")))</f>
        <v/>
      </c>
      <c r="Y2556" s="58">
        <f>IF(U2556="Yes",1,0)</f>
        <v/>
      </c>
      <c r="Z2556" s="58">
        <f>IF(P2556="Month-to-month",1,0)+IF(M2556="No",1,0)+IF(J2556="No",1,0)+IF(I2556="Fiber optic",1,0)+IF(Q2556="Yes",1,0)</f>
        <v/>
      </c>
    </row>
    <row r="2557" ht="15" customHeight="1" s="59">
      <c r="A2557" s="58" t="inlineStr">
        <is>
          <t>1849-RJYIG</t>
        </is>
      </c>
      <c r="B2557" s="58" t="inlineStr">
        <is>
          <t>Female</t>
        </is>
      </c>
      <c r="C2557" s="58" t="n">
        <v>0</v>
      </c>
      <c r="D2557" s="58" t="inlineStr">
        <is>
          <t>No</t>
        </is>
      </c>
      <c r="E2557" s="58" t="inlineStr">
        <is>
          <t>No</t>
        </is>
      </c>
      <c r="F2557" s="58" t="n">
        <v>8</v>
      </c>
      <c r="G2557" s="58" t="inlineStr">
        <is>
          <t>Yes</t>
        </is>
      </c>
      <c r="H2557" s="58" t="inlineStr">
        <is>
          <t>No</t>
        </is>
      </c>
      <c r="I2557" s="58" t="inlineStr">
        <is>
          <t>DSL</t>
        </is>
      </c>
      <c r="J2557" s="58" t="inlineStr">
        <is>
          <t>Yes</t>
        </is>
      </c>
      <c r="K2557" s="58" t="inlineStr">
        <is>
          <t>No</t>
        </is>
      </c>
      <c r="L2557" s="58" t="inlineStr">
        <is>
          <t>No</t>
        </is>
      </c>
      <c r="M2557" s="58" t="inlineStr">
        <is>
          <t>No</t>
        </is>
      </c>
      <c r="N2557" s="58" t="inlineStr">
        <is>
          <t>Yes</t>
        </is>
      </c>
      <c r="O2557" s="58" t="inlineStr">
        <is>
          <t>No</t>
        </is>
      </c>
      <c r="P2557" s="58" t="inlineStr">
        <is>
          <t>Month-to-month</t>
        </is>
      </c>
      <c r="Q2557" s="58" t="inlineStr">
        <is>
          <t>Yes</t>
        </is>
      </c>
      <c r="R2557" s="58" t="inlineStr">
        <is>
          <t>Electronic check</t>
        </is>
      </c>
      <c r="S2557" s="123" t="n">
        <v>60</v>
      </c>
      <c r="T2557" s="58" t="inlineStr">
        <is>
          <t>487.75</t>
        </is>
      </c>
      <c r="U2557" s="58" t="inlineStr">
        <is>
          <t>No</t>
        </is>
      </c>
      <c r="V2557" s="123">
        <f>IFERROR(VALUE(TRIM(T2557)),S2557*F2557)</f>
        <v/>
      </c>
      <c r="W2557" s="58">
        <f>IF(F2557&lt;=12,"0-12 mo",IF(F2557&lt;=24,"13-24 mo",IF(F2557&lt;=48,"25-48 mo","49+ mo")))</f>
        <v/>
      </c>
      <c r="X2557" s="58">
        <f>IF(S2557&lt;=35.5,"Q1 Low",IF(S2557&lt;=70.35,"Q2 Mid-Low",IF(S2557&lt;=89.85,"Q3 Mid-High","Q4 High")))</f>
        <v/>
      </c>
      <c r="Y2557" s="58">
        <f>IF(U2557="Yes",1,0)</f>
        <v/>
      </c>
      <c r="Z2557" s="58">
        <f>IF(P2557="Month-to-month",1,0)+IF(M2557="No",1,0)+IF(J2557="No",1,0)+IF(I2557="Fiber optic",1,0)+IF(Q2557="Yes",1,0)</f>
        <v/>
      </c>
    </row>
    <row r="2558" ht="15" customHeight="1" s="59">
      <c r="A2558" s="58" t="inlineStr">
        <is>
          <t>8868-GAGIO</t>
        </is>
      </c>
      <c r="B2558" s="58" t="inlineStr">
        <is>
          <t>Male</t>
        </is>
      </c>
      <c r="C2558" s="58" t="n">
        <v>0</v>
      </c>
      <c r="D2558" s="58" t="inlineStr">
        <is>
          <t>Yes</t>
        </is>
      </c>
      <c r="E2558" s="58" t="inlineStr">
        <is>
          <t>No</t>
        </is>
      </c>
      <c r="F2558" s="58" t="n">
        <v>45</v>
      </c>
      <c r="G2558" s="58" t="inlineStr">
        <is>
          <t>Yes</t>
        </is>
      </c>
      <c r="H2558" s="58" t="inlineStr">
        <is>
          <t>Yes</t>
        </is>
      </c>
      <c r="I2558" s="58" t="inlineStr">
        <is>
          <t>Fiber optic</t>
        </is>
      </c>
      <c r="J2558" s="58" t="inlineStr">
        <is>
          <t>Yes</t>
        </is>
      </c>
      <c r="K2558" s="58" t="inlineStr">
        <is>
          <t>No</t>
        </is>
      </c>
      <c r="L2558" s="58" t="inlineStr">
        <is>
          <t>Yes</t>
        </is>
      </c>
      <c r="M2558" s="58" t="inlineStr">
        <is>
          <t>No</t>
        </is>
      </c>
      <c r="N2558" s="58" t="inlineStr">
        <is>
          <t>No</t>
        </is>
      </c>
      <c r="O2558" s="58" t="inlineStr">
        <is>
          <t>No</t>
        </is>
      </c>
      <c r="P2558" s="58" t="inlineStr">
        <is>
          <t>Month-to-month</t>
        </is>
      </c>
      <c r="Q2558" s="58" t="inlineStr">
        <is>
          <t>Yes</t>
        </is>
      </c>
      <c r="R2558" s="58" t="inlineStr">
        <is>
          <t>Mailed check</t>
        </is>
      </c>
      <c r="S2558" s="123" t="n">
        <v>84.55</v>
      </c>
      <c r="T2558" s="58" t="inlineStr">
        <is>
          <t>3713.95</t>
        </is>
      </c>
      <c r="U2558" s="58" t="inlineStr">
        <is>
          <t>No</t>
        </is>
      </c>
      <c r="V2558" s="123">
        <f>IFERROR(VALUE(TRIM(T2558)),S2558*F2558)</f>
        <v/>
      </c>
      <c r="W2558" s="58">
        <f>IF(F2558&lt;=12,"0-12 mo",IF(F2558&lt;=24,"13-24 mo",IF(F2558&lt;=48,"25-48 mo","49+ mo")))</f>
        <v/>
      </c>
      <c r="X2558" s="58">
        <f>IF(S2558&lt;=35.5,"Q1 Low",IF(S2558&lt;=70.35,"Q2 Mid-Low",IF(S2558&lt;=89.85,"Q3 Mid-High","Q4 High")))</f>
        <v/>
      </c>
      <c r="Y2558" s="58">
        <f>IF(U2558="Yes",1,0)</f>
        <v/>
      </c>
      <c r="Z2558" s="58">
        <f>IF(P2558="Month-to-month",1,0)+IF(M2558="No",1,0)+IF(J2558="No",1,0)+IF(I2558="Fiber optic",1,0)+IF(Q2558="Yes",1,0)</f>
        <v/>
      </c>
    </row>
    <row r="2559" ht="15" customHeight="1" s="59">
      <c r="A2559" s="58" t="inlineStr">
        <is>
          <t>4061-UKJWL</t>
        </is>
      </c>
      <c r="B2559" s="58" t="inlineStr">
        <is>
          <t>Male</t>
        </is>
      </c>
      <c r="C2559" s="58" t="n">
        <v>0</v>
      </c>
      <c r="D2559" s="58" t="inlineStr">
        <is>
          <t>No</t>
        </is>
      </c>
      <c r="E2559" s="58" t="inlineStr">
        <is>
          <t>No</t>
        </is>
      </c>
      <c r="F2559" s="58" t="n">
        <v>3</v>
      </c>
      <c r="G2559" s="58" t="inlineStr">
        <is>
          <t>Yes</t>
        </is>
      </c>
      <c r="H2559" s="58" t="inlineStr">
        <is>
          <t>No</t>
        </is>
      </c>
      <c r="I2559" s="58" t="inlineStr">
        <is>
          <t>DSL</t>
        </is>
      </c>
      <c r="J2559" s="58" t="inlineStr">
        <is>
          <t>No</t>
        </is>
      </c>
      <c r="K2559" s="58" t="inlineStr">
        <is>
          <t>No</t>
        </is>
      </c>
      <c r="L2559" s="58" t="inlineStr">
        <is>
          <t>No</t>
        </is>
      </c>
      <c r="M2559" s="58" t="inlineStr">
        <is>
          <t>No</t>
        </is>
      </c>
      <c r="N2559" s="58" t="inlineStr">
        <is>
          <t>No</t>
        </is>
      </c>
      <c r="O2559" s="58" t="inlineStr">
        <is>
          <t>No</t>
        </is>
      </c>
      <c r="P2559" s="58" t="inlineStr">
        <is>
          <t>Month-to-month</t>
        </is>
      </c>
      <c r="Q2559" s="58" t="inlineStr">
        <is>
          <t>No</t>
        </is>
      </c>
      <c r="R2559" s="58" t="inlineStr">
        <is>
          <t>Mailed check</t>
        </is>
      </c>
      <c r="S2559" s="123" t="n">
        <v>45.45</v>
      </c>
      <c r="T2559" s="58" t="inlineStr">
        <is>
          <t>141.7</t>
        </is>
      </c>
      <c r="U2559" s="58" t="inlineStr">
        <is>
          <t>No</t>
        </is>
      </c>
      <c r="V2559" s="123">
        <f>IFERROR(VALUE(TRIM(T2559)),S2559*F2559)</f>
        <v/>
      </c>
      <c r="W2559" s="58">
        <f>IF(F2559&lt;=12,"0-12 mo",IF(F2559&lt;=24,"13-24 mo",IF(F2559&lt;=48,"25-48 mo","49+ mo")))</f>
        <v/>
      </c>
      <c r="X2559" s="58">
        <f>IF(S2559&lt;=35.5,"Q1 Low",IF(S2559&lt;=70.35,"Q2 Mid-Low",IF(S2559&lt;=89.85,"Q3 Mid-High","Q4 High")))</f>
        <v/>
      </c>
      <c r="Y2559" s="58">
        <f>IF(U2559="Yes",1,0)</f>
        <v/>
      </c>
      <c r="Z2559" s="58">
        <f>IF(P2559="Month-to-month",1,0)+IF(M2559="No",1,0)+IF(J2559="No",1,0)+IF(I2559="Fiber optic",1,0)+IF(Q2559="Yes",1,0)</f>
        <v/>
      </c>
    </row>
    <row r="2560" ht="15" customHeight="1" s="59">
      <c r="A2560" s="58" t="inlineStr">
        <is>
          <t>5380-XPJNZ</t>
        </is>
      </c>
      <c r="B2560" s="58" t="inlineStr">
        <is>
          <t>Female</t>
        </is>
      </c>
      <c r="C2560" s="58" t="n">
        <v>0</v>
      </c>
      <c r="D2560" s="58" t="inlineStr">
        <is>
          <t>No</t>
        </is>
      </c>
      <c r="E2560" s="58" t="inlineStr">
        <is>
          <t>No</t>
        </is>
      </c>
      <c r="F2560" s="58" t="n">
        <v>38</v>
      </c>
      <c r="G2560" s="58" t="inlineStr">
        <is>
          <t>Yes</t>
        </is>
      </c>
      <c r="H2560" s="58" t="inlineStr">
        <is>
          <t>No</t>
        </is>
      </c>
      <c r="I2560" s="58" t="inlineStr">
        <is>
          <t>No</t>
        </is>
      </c>
      <c r="J2560" s="58" t="inlineStr">
        <is>
          <t>No internet service</t>
        </is>
      </c>
      <c r="K2560" s="58" t="inlineStr">
        <is>
          <t>No internet service</t>
        </is>
      </c>
      <c r="L2560" s="58" t="inlineStr">
        <is>
          <t>No internet service</t>
        </is>
      </c>
      <c r="M2560" s="58" t="inlineStr">
        <is>
          <t>No internet service</t>
        </is>
      </c>
      <c r="N2560" s="58" t="inlineStr">
        <is>
          <t>No internet service</t>
        </is>
      </c>
      <c r="O2560" s="58" t="inlineStr">
        <is>
          <t>No internet service</t>
        </is>
      </c>
      <c r="P2560" s="58" t="inlineStr">
        <is>
          <t>One year</t>
        </is>
      </c>
      <c r="Q2560" s="58" t="inlineStr">
        <is>
          <t>No</t>
        </is>
      </c>
      <c r="R2560" s="58" t="inlineStr">
        <is>
          <t>Mailed check</t>
        </is>
      </c>
      <c r="S2560" s="123" t="n">
        <v>20.05</v>
      </c>
      <c r="T2560" s="58" t="inlineStr">
        <is>
          <t>678.2</t>
        </is>
      </c>
      <c r="U2560" s="58" t="inlineStr">
        <is>
          <t>No</t>
        </is>
      </c>
      <c r="V2560" s="123">
        <f>IFERROR(VALUE(TRIM(T2560)),S2560*F2560)</f>
        <v/>
      </c>
      <c r="W2560" s="58">
        <f>IF(F2560&lt;=12,"0-12 mo",IF(F2560&lt;=24,"13-24 mo",IF(F2560&lt;=48,"25-48 mo","49+ mo")))</f>
        <v/>
      </c>
      <c r="X2560" s="58">
        <f>IF(S2560&lt;=35.5,"Q1 Low",IF(S2560&lt;=70.35,"Q2 Mid-Low",IF(S2560&lt;=89.85,"Q3 Mid-High","Q4 High")))</f>
        <v/>
      </c>
      <c r="Y2560" s="58">
        <f>IF(U2560="Yes",1,0)</f>
        <v/>
      </c>
      <c r="Z2560" s="58">
        <f>IF(P2560="Month-to-month",1,0)+IF(M2560="No",1,0)+IF(J2560="No",1,0)+IF(I2560="Fiber optic",1,0)+IF(Q2560="Yes",1,0)</f>
        <v/>
      </c>
    </row>
    <row r="2561" ht="15" customHeight="1" s="59">
      <c r="A2561" s="58" t="inlineStr">
        <is>
          <t>8263-QMNTJ</t>
        </is>
      </c>
      <c r="B2561" s="58" t="inlineStr">
        <is>
          <t>Male</t>
        </is>
      </c>
      <c r="C2561" s="58" t="n">
        <v>0</v>
      </c>
      <c r="D2561" s="58" t="inlineStr">
        <is>
          <t>Yes</t>
        </is>
      </c>
      <c r="E2561" s="58" t="inlineStr">
        <is>
          <t>No</t>
        </is>
      </c>
      <c r="F2561" s="58" t="n">
        <v>72</v>
      </c>
      <c r="G2561" s="58" t="inlineStr">
        <is>
          <t>Yes</t>
        </is>
      </c>
      <c r="H2561" s="58" t="inlineStr">
        <is>
          <t>Yes</t>
        </is>
      </c>
      <c r="I2561" s="58" t="inlineStr">
        <is>
          <t>Fiber optic</t>
        </is>
      </c>
      <c r="J2561" s="58" t="inlineStr">
        <is>
          <t>Yes</t>
        </is>
      </c>
      <c r="K2561" s="58" t="inlineStr">
        <is>
          <t>Yes</t>
        </is>
      </c>
      <c r="L2561" s="58" t="inlineStr">
        <is>
          <t>Yes</t>
        </is>
      </c>
      <c r="M2561" s="58" t="inlineStr">
        <is>
          <t>Yes</t>
        </is>
      </c>
      <c r="N2561" s="58" t="inlineStr">
        <is>
          <t>Yes</t>
        </is>
      </c>
      <c r="O2561" s="58" t="inlineStr">
        <is>
          <t>Yes</t>
        </is>
      </c>
      <c r="P2561" s="58" t="inlineStr">
        <is>
          <t>Two year</t>
        </is>
      </c>
      <c r="Q2561" s="58" t="inlineStr">
        <is>
          <t>Yes</t>
        </is>
      </c>
      <c r="R2561" s="58" t="inlineStr">
        <is>
          <t>Electronic check</t>
        </is>
      </c>
      <c r="S2561" s="123" t="n">
        <v>115.55</v>
      </c>
      <c r="T2561" s="58" t="inlineStr">
        <is>
          <t>8425.3</t>
        </is>
      </c>
      <c r="U2561" s="58" t="inlineStr">
        <is>
          <t>No</t>
        </is>
      </c>
      <c r="V2561" s="123">
        <f>IFERROR(VALUE(TRIM(T2561)),S2561*F2561)</f>
        <v/>
      </c>
      <c r="W2561" s="58">
        <f>IF(F2561&lt;=12,"0-12 mo",IF(F2561&lt;=24,"13-24 mo",IF(F2561&lt;=48,"25-48 mo","49+ mo")))</f>
        <v/>
      </c>
      <c r="X2561" s="58">
        <f>IF(S2561&lt;=35.5,"Q1 Low",IF(S2561&lt;=70.35,"Q2 Mid-Low",IF(S2561&lt;=89.85,"Q3 Mid-High","Q4 High")))</f>
        <v/>
      </c>
      <c r="Y2561" s="58">
        <f>IF(U2561="Yes",1,0)</f>
        <v/>
      </c>
      <c r="Z2561" s="58">
        <f>IF(P2561="Month-to-month",1,0)+IF(M2561="No",1,0)+IF(J2561="No",1,0)+IF(I2561="Fiber optic",1,0)+IF(Q2561="Yes",1,0)</f>
        <v/>
      </c>
    </row>
    <row r="2562" ht="15" customHeight="1" s="59">
      <c r="A2562" s="58" t="inlineStr">
        <is>
          <t>8178-EYZUO</t>
        </is>
      </c>
      <c r="B2562" s="58" t="inlineStr">
        <is>
          <t>Male</t>
        </is>
      </c>
      <c r="C2562" s="58" t="n">
        <v>0</v>
      </c>
      <c r="D2562" s="58" t="inlineStr">
        <is>
          <t>No</t>
        </is>
      </c>
      <c r="E2562" s="58" t="inlineStr">
        <is>
          <t>No</t>
        </is>
      </c>
      <c r="F2562" s="58" t="n">
        <v>46</v>
      </c>
      <c r="G2562" s="58" t="inlineStr">
        <is>
          <t>Yes</t>
        </is>
      </c>
      <c r="H2562" s="58" t="inlineStr">
        <is>
          <t>Yes</t>
        </is>
      </c>
      <c r="I2562" s="58" t="inlineStr">
        <is>
          <t>Fiber optic</t>
        </is>
      </c>
      <c r="J2562" s="58" t="inlineStr">
        <is>
          <t>Yes</t>
        </is>
      </c>
      <c r="K2562" s="58" t="inlineStr">
        <is>
          <t>Yes</t>
        </is>
      </c>
      <c r="L2562" s="58" t="inlineStr">
        <is>
          <t>No</t>
        </is>
      </c>
      <c r="M2562" s="58" t="inlineStr">
        <is>
          <t>No</t>
        </is>
      </c>
      <c r="N2562" s="58" t="inlineStr">
        <is>
          <t>No</t>
        </is>
      </c>
      <c r="O2562" s="58" t="inlineStr">
        <is>
          <t>Yes</t>
        </is>
      </c>
      <c r="P2562" s="58" t="inlineStr">
        <is>
          <t>Month-to-month</t>
        </is>
      </c>
      <c r="Q2562" s="58" t="inlineStr">
        <is>
          <t>Yes</t>
        </is>
      </c>
      <c r="R2562" s="58" t="inlineStr">
        <is>
          <t>Electronic check</t>
        </is>
      </c>
      <c r="S2562" s="123" t="n">
        <v>93.7</v>
      </c>
      <c r="T2562" s="58" t="inlineStr">
        <is>
          <t>4154.8</t>
        </is>
      </c>
      <c r="U2562" s="58" t="inlineStr">
        <is>
          <t>Yes</t>
        </is>
      </c>
      <c r="V2562" s="123">
        <f>IFERROR(VALUE(TRIM(T2562)),S2562*F2562)</f>
        <v/>
      </c>
      <c r="W2562" s="58">
        <f>IF(F2562&lt;=12,"0-12 mo",IF(F2562&lt;=24,"13-24 mo",IF(F2562&lt;=48,"25-48 mo","49+ mo")))</f>
        <v/>
      </c>
      <c r="X2562" s="58">
        <f>IF(S2562&lt;=35.5,"Q1 Low",IF(S2562&lt;=70.35,"Q2 Mid-Low",IF(S2562&lt;=89.85,"Q3 Mid-High","Q4 High")))</f>
        <v/>
      </c>
      <c r="Y2562" s="58">
        <f>IF(U2562="Yes",1,0)</f>
        <v/>
      </c>
      <c r="Z2562" s="58">
        <f>IF(P2562="Month-to-month",1,0)+IF(M2562="No",1,0)+IF(J2562="No",1,0)+IF(I2562="Fiber optic",1,0)+IF(Q2562="Yes",1,0)</f>
        <v/>
      </c>
    </row>
    <row r="2563" ht="15" customHeight="1" s="59">
      <c r="A2563" s="58" t="inlineStr">
        <is>
          <t>3230-JCNZS</t>
        </is>
      </c>
      <c r="B2563" s="58" t="inlineStr">
        <is>
          <t>Female</t>
        </is>
      </c>
      <c r="C2563" s="58" t="n">
        <v>0</v>
      </c>
      <c r="D2563" s="58" t="inlineStr">
        <is>
          <t>Yes</t>
        </is>
      </c>
      <c r="E2563" s="58" t="inlineStr">
        <is>
          <t>Yes</t>
        </is>
      </c>
      <c r="F2563" s="58" t="n">
        <v>71</v>
      </c>
      <c r="G2563" s="58" t="inlineStr">
        <is>
          <t>Yes</t>
        </is>
      </c>
      <c r="H2563" s="58" t="inlineStr">
        <is>
          <t>Yes</t>
        </is>
      </c>
      <c r="I2563" s="58" t="inlineStr">
        <is>
          <t>Fiber optic</t>
        </is>
      </c>
      <c r="J2563" s="58" t="inlineStr">
        <is>
          <t>Yes</t>
        </is>
      </c>
      <c r="K2563" s="58" t="inlineStr">
        <is>
          <t>Yes</t>
        </is>
      </c>
      <c r="L2563" s="58" t="inlineStr">
        <is>
          <t>Yes</t>
        </is>
      </c>
      <c r="M2563" s="58" t="inlineStr">
        <is>
          <t>No</t>
        </is>
      </c>
      <c r="N2563" s="58" t="inlineStr">
        <is>
          <t>Yes</t>
        </is>
      </c>
      <c r="O2563" s="58" t="inlineStr">
        <is>
          <t>No</t>
        </is>
      </c>
      <c r="P2563" s="58" t="inlineStr">
        <is>
          <t>Two year</t>
        </is>
      </c>
      <c r="Q2563" s="58" t="inlineStr">
        <is>
          <t>Yes</t>
        </is>
      </c>
      <c r="R2563" s="58" t="inlineStr">
        <is>
          <t>Credit card (automatic)</t>
        </is>
      </c>
      <c r="S2563" s="123" t="n">
        <v>99</v>
      </c>
      <c r="T2563" s="58" t="inlineStr">
        <is>
          <t>7061.65</t>
        </is>
      </c>
      <c r="U2563" s="58" t="inlineStr">
        <is>
          <t>No</t>
        </is>
      </c>
      <c r="V2563" s="123">
        <f>IFERROR(VALUE(TRIM(T2563)),S2563*F2563)</f>
        <v/>
      </c>
      <c r="W2563" s="58">
        <f>IF(F2563&lt;=12,"0-12 mo",IF(F2563&lt;=24,"13-24 mo",IF(F2563&lt;=48,"25-48 mo","49+ mo")))</f>
        <v/>
      </c>
      <c r="X2563" s="58">
        <f>IF(S2563&lt;=35.5,"Q1 Low",IF(S2563&lt;=70.35,"Q2 Mid-Low",IF(S2563&lt;=89.85,"Q3 Mid-High","Q4 High")))</f>
        <v/>
      </c>
      <c r="Y2563" s="58">
        <f>IF(U2563="Yes",1,0)</f>
        <v/>
      </c>
      <c r="Z2563" s="58">
        <f>IF(P2563="Month-to-month",1,0)+IF(M2563="No",1,0)+IF(J2563="No",1,0)+IF(I2563="Fiber optic",1,0)+IF(Q2563="Yes",1,0)</f>
        <v/>
      </c>
    </row>
    <row r="2564" ht="15" customHeight="1" s="59">
      <c r="A2564" s="58" t="inlineStr">
        <is>
          <t>0277-ORXQS</t>
        </is>
      </c>
      <c r="B2564" s="58" t="inlineStr">
        <is>
          <t>Male</t>
        </is>
      </c>
      <c r="C2564" s="58" t="n">
        <v>0</v>
      </c>
      <c r="D2564" s="58" t="inlineStr">
        <is>
          <t>Yes</t>
        </is>
      </c>
      <c r="E2564" s="58" t="inlineStr">
        <is>
          <t>Yes</t>
        </is>
      </c>
      <c r="F2564" s="58" t="n">
        <v>66</v>
      </c>
      <c r="G2564" s="58" t="inlineStr">
        <is>
          <t>No</t>
        </is>
      </c>
      <c r="H2564" s="58" t="inlineStr">
        <is>
          <t>No phone service</t>
        </is>
      </c>
      <c r="I2564" s="58" t="inlineStr">
        <is>
          <t>DSL</t>
        </is>
      </c>
      <c r="J2564" s="58" t="inlineStr">
        <is>
          <t>No</t>
        </is>
      </c>
      <c r="K2564" s="58" t="inlineStr">
        <is>
          <t>No</t>
        </is>
      </c>
      <c r="L2564" s="58" t="inlineStr">
        <is>
          <t>No</t>
        </is>
      </c>
      <c r="M2564" s="58" t="inlineStr">
        <is>
          <t>Yes</t>
        </is>
      </c>
      <c r="N2564" s="58" t="inlineStr">
        <is>
          <t>Yes</t>
        </is>
      </c>
      <c r="O2564" s="58" t="inlineStr">
        <is>
          <t>Yes</t>
        </is>
      </c>
      <c r="P2564" s="58" t="inlineStr">
        <is>
          <t>Two year</t>
        </is>
      </c>
      <c r="Q2564" s="58" t="inlineStr">
        <is>
          <t>No</t>
        </is>
      </c>
      <c r="R2564" s="58" t="inlineStr">
        <is>
          <t>Bank transfer (automatic)</t>
        </is>
      </c>
      <c r="S2564" s="123" t="n">
        <v>50.55</v>
      </c>
      <c r="T2564" s="58" t="inlineStr">
        <is>
          <t>3364.55</t>
        </is>
      </c>
      <c r="U2564" s="58" t="inlineStr">
        <is>
          <t>No</t>
        </is>
      </c>
      <c r="V2564" s="123">
        <f>IFERROR(VALUE(TRIM(T2564)),S2564*F2564)</f>
        <v/>
      </c>
      <c r="W2564" s="58">
        <f>IF(F2564&lt;=12,"0-12 mo",IF(F2564&lt;=24,"13-24 mo",IF(F2564&lt;=48,"25-48 mo","49+ mo")))</f>
        <v/>
      </c>
      <c r="X2564" s="58">
        <f>IF(S2564&lt;=35.5,"Q1 Low",IF(S2564&lt;=70.35,"Q2 Mid-Low",IF(S2564&lt;=89.85,"Q3 Mid-High","Q4 High")))</f>
        <v/>
      </c>
      <c r="Y2564" s="58">
        <f>IF(U2564="Yes",1,0)</f>
        <v/>
      </c>
      <c r="Z2564" s="58">
        <f>IF(P2564="Month-to-month",1,0)+IF(M2564="No",1,0)+IF(J2564="No",1,0)+IF(I2564="Fiber optic",1,0)+IF(Q2564="Yes",1,0)</f>
        <v/>
      </c>
    </row>
    <row r="2565" ht="15" customHeight="1" s="59">
      <c r="A2565" s="58" t="inlineStr">
        <is>
          <t>5130-IEKQT</t>
        </is>
      </c>
      <c r="B2565" s="58" t="inlineStr">
        <is>
          <t>Male</t>
        </is>
      </c>
      <c r="C2565" s="58" t="n">
        <v>1</v>
      </c>
      <c r="D2565" s="58" t="inlineStr">
        <is>
          <t>No</t>
        </is>
      </c>
      <c r="E2565" s="58" t="inlineStr">
        <is>
          <t>No</t>
        </is>
      </c>
      <c r="F2565" s="58" t="n">
        <v>25</v>
      </c>
      <c r="G2565" s="58" t="inlineStr">
        <is>
          <t>Yes</t>
        </is>
      </c>
      <c r="H2565" s="58" t="inlineStr">
        <is>
          <t>Yes</t>
        </is>
      </c>
      <c r="I2565" s="58" t="inlineStr">
        <is>
          <t>Fiber optic</t>
        </is>
      </c>
      <c r="J2565" s="58" t="inlineStr">
        <is>
          <t>No</t>
        </is>
      </c>
      <c r="K2565" s="58" t="inlineStr">
        <is>
          <t>Yes</t>
        </is>
      </c>
      <c r="L2565" s="58" t="inlineStr">
        <is>
          <t>Yes</t>
        </is>
      </c>
      <c r="M2565" s="58" t="inlineStr">
        <is>
          <t>No</t>
        </is>
      </c>
      <c r="N2565" s="58" t="inlineStr">
        <is>
          <t>Yes</t>
        </is>
      </c>
      <c r="O2565" s="58" t="inlineStr">
        <is>
          <t>Yes</t>
        </is>
      </c>
      <c r="P2565" s="58" t="inlineStr">
        <is>
          <t>Month-to-month</t>
        </is>
      </c>
      <c r="Q2565" s="58" t="inlineStr">
        <is>
          <t>No</t>
        </is>
      </c>
      <c r="R2565" s="58" t="inlineStr">
        <is>
          <t>Mailed check</t>
        </is>
      </c>
      <c r="S2565" s="123" t="n">
        <v>105.95</v>
      </c>
      <c r="T2565" s="58" t="inlineStr">
        <is>
          <t>2655.25</t>
        </is>
      </c>
      <c r="U2565" s="58" t="inlineStr">
        <is>
          <t>Yes</t>
        </is>
      </c>
      <c r="V2565" s="123">
        <f>IFERROR(VALUE(TRIM(T2565)),S2565*F2565)</f>
        <v/>
      </c>
      <c r="W2565" s="58">
        <f>IF(F2565&lt;=12,"0-12 mo",IF(F2565&lt;=24,"13-24 mo",IF(F2565&lt;=48,"25-48 mo","49+ mo")))</f>
        <v/>
      </c>
      <c r="X2565" s="58">
        <f>IF(S2565&lt;=35.5,"Q1 Low",IF(S2565&lt;=70.35,"Q2 Mid-Low",IF(S2565&lt;=89.85,"Q3 Mid-High","Q4 High")))</f>
        <v/>
      </c>
      <c r="Y2565" s="58">
        <f>IF(U2565="Yes",1,0)</f>
        <v/>
      </c>
      <c r="Z2565" s="58">
        <f>IF(P2565="Month-to-month",1,0)+IF(M2565="No",1,0)+IF(J2565="No",1,0)+IF(I2565="Fiber optic",1,0)+IF(Q2565="Yes",1,0)</f>
        <v/>
      </c>
    </row>
    <row r="2566" ht="15" customHeight="1" s="59">
      <c r="A2566" s="58" t="inlineStr">
        <is>
          <t>3230-WYKIR</t>
        </is>
      </c>
      <c r="B2566" s="58" t="inlineStr">
        <is>
          <t>Male</t>
        </is>
      </c>
      <c r="C2566" s="58" t="n">
        <v>0</v>
      </c>
      <c r="D2566" s="58" t="inlineStr">
        <is>
          <t>No</t>
        </is>
      </c>
      <c r="E2566" s="58" t="inlineStr">
        <is>
          <t>No</t>
        </is>
      </c>
      <c r="F2566" s="58" t="n">
        <v>18</v>
      </c>
      <c r="G2566" s="58" t="inlineStr">
        <is>
          <t>Yes</t>
        </is>
      </c>
      <c r="H2566" s="58" t="inlineStr">
        <is>
          <t>Yes</t>
        </is>
      </c>
      <c r="I2566" s="58" t="inlineStr">
        <is>
          <t>DSL</t>
        </is>
      </c>
      <c r="J2566" s="58" t="inlineStr">
        <is>
          <t>No</t>
        </is>
      </c>
      <c r="K2566" s="58" t="inlineStr">
        <is>
          <t>No</t>
        </is>
      </c>
      <c r="L2566" s="58" t="inlineStr">
        <is>
          <t>Yes</t>
        </is>
      </c>
      <c r="M2566" s="58" t="inlineStr">
        <is>
          <t>Yes</t>
        </is>
      </c>
      <c r="N2566" s="58" t="inlineStr">
        <is>
          <t>Yes</t>
        </is>
      </c>
      <c r="O2566" s="58" t="inlineStr">
        <is>
          <t>Yes</t>
        </is>
      </c>
      <c r="P2566" s="58" t="inlineStr">
        <is>
          <t>One year</t>
        </is>
      </c>
      <c r="Q2566" s="58" t="inlineStr">
        <is>
          <t>Yes</t>
        </is>
      </c>
      <c r="R2566" s="58" t="inlineStr">
        <is>
          <t>Credit card (automatic)</t>
        </is>
      </c>
      <c r="S2566" s="123" t="n">
        <v>82</v>
      </c>
      <c r="T2566" s="58" t="inlineStr">
        <is>
          <t>1425.45</t>
        </is>
      </c>
      <c r="U2566" s="58" t="inlineStr">
        <is>
          <t>Yes</t>
        </is>
      </c>
      <c r="V2566" s="123">
        <f>IFERROR(VALUE(TRIM(T2566)),S2566*F2566)</f>
        <v/>
      </c>
      <c r="W2566" s="58">
        <f>IF(F2566&lt;=12,"0-12 mo",IF(F2566&lt;=24,"13-24 mo",IF(F2566&lt;=48,"25-48 mo","49+ mo")))</f>
        <v/>
      </c>
      <c r="X2566" s="58">
        <f>IF(S2566&lt;=35.5,"Q1 Low",IF(S2566&lt;=70.35,"Q2 Mid-Low",IF(S2566&lt;=89.85,"Q3 Mid-High","Q4 High")))</f>
        <v/>
      </c>
      <c r="Y2566" s="58">
        <f>IF(U2566="Yes",1,0)</f>
        <v/>
      </c>
      <c r="Z2566" s="58">
        <f>IF(P2566="Month-to-month",1,0)+IF(M2566="No",1,0)+IF(J2566="No",1,0)+IF(I2566="Fiber optic",1,0)+IF(Q2566="Yes",1,0)</f>
        <v/>
      </c>
    </row>
    <row r="2567" ht="15" customHeight="1" s="59">
      <c r="A2567" s="58" t="inlineStr">
        <is>
          <t>7996-BPXHY</t>
        </is>
      </c>
      <c r="B2567" s="58" t="inlineStr">
        <is>
          <t>Female</t>
        </is>
      </c>
      <c r="C2567" s="58" t="n">
        <v>0</v>
      </c>
      <c r="D2567" s="58" t="inlineStr">
        <is>
          <t>Yes</t>
        </is>
      </c>
      <c r="E2567" s="58" t="inlineStr">
        <is>
          <t>Yes</t>
        </is>
      </c>
      <c r="F2567" s="58" t="n">
        <v>13</v>
      </c>
      <c r="G2567" s="58" t="inlineStr">
        <is>
          <t>Yes</t>
        </is>
      </c>
      <c r="H2567" s="58" t="inlineStr">
        <is>
          <t>Yes</t>
        </is>
      </c>
      <c r="I2567" s="58" t="inlineStr">
        <is>
          <t>No</t>
        </is>
      </c>
      <c r="J2567" s="58" t="inlineStr">
        <is>
          <t>No internet service</t>
        </is>
      </c>
      <c r="K2567" s="58" t="inlineStr">
        <is>
          <t>No internet service</t>
        </is>
      </c>
      <c r="L2567" s="58" t="inlineStr">
        <is>
          <t>No internet service</t>
        </is>
      </c>
      <c r="M2567" s="58" t="inlineStr">
        <is>
          <t>No internet service</t>
        </is>
      </c>
      <c r="N2567" s="58" t="inlineStr">
        <is>
          <t>No internet service</t>
        </is>
      </c>
      <c r="O2567" s="58" t="inlineStr">
        <is>
          <t>No internet service</t>
        </is>
      </c>
      <c r="P2567" s="58" t="inlineStr">
        <is>
          <t>Two year</t>
        </is>
      </c>
      <c r="Q2567" s="58" t="inlineStr">
        <is>
          <t>Yes</t>
        </is>
      </c>
      <c r="R2567" s="58" t="inlineStr">
        <is>
          <t>Bank transfer (automatic)</t>
        </is>
      </c>
      <c r="S2567" s="123" t="n">
        <v>25</v>
      </c>
      <c r="T2567" s="58" t="inlineStr">
        <is>
          <t>332.5</t>
        </is>
      </c>
      <c r="U2567" s="58" t="inlineStr">
        <is>
          <t>No</t>
        </is>
      </c>
      <c r="V2567" s="123">
        <f>IFERROR(VALUE(TRIM(T2567)),S2567*F2567)</f>
        <v/>
      </c>
      <c r="W2567" s="58">
        <f>IF(F2567&lt;=12,"0-12 mo",IF(F2567&lt;=24,"13-24 mo",IF(F2567&lt;=48,"25-48 mo","49+ mo")))</f>
        <v/>
      </c>
      <c r="X2567" s="58">
        <f>IF(S2567&lt;=35.5,"Q1 Low",IF(S2567&lt;=70.35,"Q2 Mid-Low",IF(S2567&lt;=89.85,"Q3 Mid-High","Q4 High")))</f>
        <v/>
      </c>
      <c r="Y2567" s="58">
        <f>IF(U2567="Yes",1,0)</f>
        <v/>
      </c>
      <c r="Z2567" s="58">
        <f>IF(P2567="Month-to-month",1,0)+IF(M2567="No",1,0)+IF(J2567="No",1,0)+IF(I2567="Fiber optic",1,0)+IF(Q2567="Yes",1,0)</f>
        <v/>
      </c>
    </row>
    <row r="2568" ht="15" customHeight="1" s="59">
      <c r="A2568" s="58" t="inlineStr">
        <is>
          <t>3227-WLKLI</t>
        </is>
      </c>
      <c r="B2568" s="58" t="inlineStr">
        <is>
          <t>Female</t>
        </is>
      </c>
      <c r="C2568" s="58" t="n">
        <v>0</v>
      </c>
      <c r="D2568" s="58" t="inlineStr">
        <is>
          <t>Yes</t>
        </is>
      </c>
      <c r="E2568" s="58" t="inlineStr">
        <is>
          <t>Yes</t>
        </is>
      </c>
      <c r="F2568" s="58" t="n">
        <v>65</v>
      </c>
      <c r="G2568" s="58" t="inlineStr">
        <is>
          <t>Yes</t>
        </is>
      </c>
      <c r="H2568" s="58" t="inlineStr">
        <is>
          <t>Yes</t>
        </is>
      </c>
      <c r="I2568" s="58" t="inlineStr">
        <is>
          <t>DSL</t>
        </is>
      </c>
      <c r="J2568" s="58" t="inlineStr">
        <is>
          <t>Yes</t>
        </is>
      </c>
      <c r="K2568" s="58" t="inlineStr">
        <is>
          <t>Yes</t>
        </is>
      </c>
      <c r="L2568" s="58" t="inlineStr">
        <is>
          <t>Yes</t>
        </is>
      </c>
      <c r="M2568" s="58" t="inlineStr">
        <is>
          <t>Yes</t>
        </is>
      </c>
      <c r="N2568" s="58" t="inlineStr">
        <is>
          <t>Yes</t>
        </is>
      </c>
      <c r="O2568" s="58" t="inlineStr">
        <is>
          <t>Yes</t>
        </is>
      </c>
      <c r="P2568" s="58" t="inlineStr">
        <is>
          <t>Two year</t>
        </is>
      </c>
      <c r="Q2568" s="58" t="inlineStr">
        <is>
          <t>No</t>
        </is>
      </c>
      <c r="R2568" s="58" t="inlineStr">
        <is>
          <t>Bank transfer (automatic)</t>
        </is>
      </c>
      <c r="S2568" s="123" t="n">
        <v>91.55</v>
      </c>
      <c r="T2568" s="58" t="inlineStr">
        <is>
          <t>5963.95</t>
        </is>
      </c>
      <c r="U2568" s="58" t="inlineStr">
        <is>
          <t>No</t>
        </is>
      </c>
      <c r="V2568" s="123">
        <f>IFERROR(VALUE(TRIM(T2568)),S2568*F2568)</f>
        <v/>
      </c>
      <c r="W2568" s="58">
        <f>IF(F2568&lt;=12,"0-12 mo",IF(F2568&lt;=24,"13-24 mo",IF(F2568&lt;=48,"25-48 mo","49+ mo")))</f>
        <v/>
      </c>
      <c r="X2568" s="58">
        <f>IF(S2568&lt;=35.5,"Q1 Low",IF(S2568&lt;=70.35,"Q2 Mid-Low",IF(S2568&lt;=89.85,"Q3 Mid-High","Q4 High")))</f>
        <v/>
      </c>
      <c r="Y2568" s="58">
        <f>IF(U2568="Yes",1,0)</f>
        <v/>
      </c>
      <c r="Z2568" s="58">
        <f>IF(P2568="Month-to-month",1,0)+IF(M2568="No",1,0)+IF(J2568="No",1,0)+IF(I2568="Fiber optic",1,0)+IF(Q2568="Yes",1,0)</f>
        <v/>
      </c>
    </row>
    <row r="2569" ht="15" customHeight="1" s="59">
      <c r="A2569" s="58" t="inlineStr">
        <is>
          <t>0407-BDJKB</t>
        </is>
      </c>
      <c r="B2569" s="58" t="inlineStr">
        <is>
          <t>Male</t>
        </is>
      </c>
      <c r="C2569" s="58" t="n">
        <v>0</v>
      </c>
      <c r="D2569" s="58" t="inlineStr">
        <is>
          <t>Yes</t>
        </is>
      </c>
      <c r="E2569" s="58" t="inlineStr">
        <is>
          <t>No</t>
        </is>
      </c>
      <c r="F2569" s="58" t="n">
        <v>60</v>
      </c>
      <c r="G2569" s="58" t="inlineStr">
        <is>
          <t>Yes</t>
        </is>
      </c>
      <c r="H2569" s="58" t="inlineStr">
        <is>
          <t>Yes</t>
        </is>
      </c>
      <c r="I2569" s="58" t="inlineStr">
        <is>
          <t>Fiber optic</t>
        </is>
      </c>
      <c r="J2569" s="58" t="inlineStr">
        <is>
          <t>No</t>
        </is>
      </c>
      <c r="K2569" s="58" t="inlineStr">
        <is>
          <t>Yes</t>
        </is>
      </c>
      <c r="L2569" s="58" t="inlineStr">
        <is>
          <t>Yes</t>
        </is>
      </c>
      <c r="M2569" s="58" t="inlineStr">
        <is>
          <t>No</t>
        </is>
      </c>
      <c r="N2569" s="58" t="inlineStr">
        <is>
          <t>Yes</t>
        </is>
      </c>
      <c r="O2569" s="58" t="inlineStr">
        <is>
          <t>No</t>
        </is>
      </c>
      <c r="P2569" s="58" t="inlineStr">
        <is>
          <t>Month-to-month</t>
        </is>
      </c>
      <c r="Q2569" s="58" t="inlineStr">
        <is>
          <t>Yes</t>
        </is>
      </c>
      <c r="R2569" s="58" t="inlineStr">
        <is>
          <t>Electronic check</t>
        </is>
      </c>
      <c r="S2569" s="123" t="n">
        <v>95.75</v>
      </c>
      <c r="T2569" s="58" t="inlineStr">
        <is>
          <t>5742.9</t>
        </is>
      </c>
      <c r="U2569" s="58" t="inlineStr">
        <is>
          <t>Yes</t>
        </is>
      </c>
      <c r="V2569" s="123">
        <f>IFERROR(VALUE(TRIM(T2569)),S2569*F2569)</f>
        <v/>
      </c>
      <c r="W2569" s="58">
        <f>IF(F2569&lt;=12,"0-12 mo",IF(F2569&lt;=24,"13-24 mo",IF(F2569&lt;=48,"25-48 mo","49+ mo")))</f>
        <v/>
      </c>
      <c r="X2569" s="58">
        <f>IF(S2569&lt;=35.5,"Q1 Low",IF(S2569&lt;=70.35,"Q2 Mid-Low",IF(S2569&lt;=89.85,"Q3 Mid-High","Q4 High")))</f>
        <v/>
      </c>
      <c r="Y2569" s="58">
        <f>IF(U2569="Yes",1,0)</f>
        <v/>
      </c>
      <c r="Z2569" s="58">
        <f>IF(P2569="Month-to-month",1,0)+IF(M2569="No",1,0)+IF(J2569="No",1,0)+IF(I2569="Fiber optic",1,0)+IF(Q2569="Yes",1,0)</f>
        <v/>
      </c>
    </row>
    <row r="2570" ht="15" customHeight="1" s="59">
      <c r="A2570" s="58" t="inlineStr">
        <is>
          <t>2266-FUBDZ</t>
        </is>
      </c>
      <c r="B2570" s="58" t="inlineStr">
        <is>
          <t>Male</t>
        </is>
      </c>
      <c r="C2570" s="58" t="n">
        <v>0</v>
      </c>
      <c r="D2570" s="58" t="inlineStr">
        <is>
          <t>Yes</t>
        </is>
      </c>
      <c r="E2570" s="58" t="inlineStr">
        <is>
          <t>Yes</t>
        </is>
      </c>
      <c r="F2570" s="58" t="n">
        <v>15</v>
      </c>
      <c r="G2570" s="58" t="inlineStr">
        <is>
          <t>Yes</t>
        </is>
      </c>
      <c r="H2570" s="58" t="inlineStr">
        <is>
          <t>No</t>
        </is>
      </c>
      <c r="I2570" s="58" t="inlineStr">
        <is>
          <t>No</t>
        </is>
      </c>
      <c r="J2570" s="58" t="inlineStr">
        <is>
          <t>No internet service</t>
        </is>
      </c>
      <c r="K2570" s="58" t="inlineStr">
        <is>
          <t>No internet service</t>
        </is>
      </c>
      <c r="L2570" s="58" t="inlineStr">
        <is>
          <t>No internet service</t>
        </is>
      </c>
      <c r="M2570" s="58" t="inlineStr">
        <is>
          <t>No internet service</t>
        </is>
      </c>
      <c r="N2570" s="58" t="inlineStr">
        <is>
          <t>No internet service</t>
        </is>
      </c>
      <c r="O2570" s="58" t="inlineStr">
        <is>
          <t>No internet service</t>
        </is>
      </c>
      <c r="P2570" s="58" t="inlineStr">
        <is>
          <t>Two year</t>
        </is>
      </c>
      <c r="Q2570" s="58" t="inlineStr">
        <is>
          <t>No</t>
        </is>
      </c>
      <c r="R2570" s="58" t="inlineStr">
        <is>
          <t>Mailed check</t>
        </is>
      </c>
      <c r="S2570" s="123" t="n">
        <v>19.35</v>
      </c>
      <c r="T2570" s="58" t="inlineStr">
        <is>
          <t>278.85</t>
        </is>
      </c>
      <c r="U2570" s="58" t="inlineStr">
        <is>
          <t>No</t>
        </is>
      </c>
      <c r="V2570" s="123">
        <f>IFERROR(VALUE(TRIM(T2570)),S2570*F2570)</f>
        <v/>
      </c>
      <c r="W2570" s="58">
        <f>IF(F2570&lt;=12,"0-12 mo",IF(F2570&lt;=24,"13-24 mo",IF(F2570&lt;=48,"25-48 mo","49+ mo")))</f>
        <v/>
      </c>
      <c r="X2570" s="58">
        <f>IF(S2570&lt;=35.5,"Q1 Low",IF(S2570&lt;=70.35,"Q2 Mid-Low",IF(S2570&lt;=89.85,"Q3 Mid-High","Q4 High")))</f>
        <v/>
      </c>
      <c r="Y2570" s="58">
        <f>IF(U2570="Yes",1,0)</f>
        <v/>
      </c>
      <c r="Z2570" s="58">
        <f>IF(P2570="Month-to-month",1,0)+IF(M2570="No",1,0)+IF(J2570="No",1,0)+IF(I2570="Fiber optic",1,0)+IF(Q2570="Yes",1,0)</f>
        <v/>
      </c>
    </row>
    <row r="2571" ht="15" customHeight="1" s="59">
      <c r="A2571" s="58" t="inlineStr">
        <is>
          <t>8237-ULIXL</t>
        </is>
      </c>
      <c r="B2571" s="58" t="inlineStr">
        <is>
          <t>Female</t>
        </is>
      </c>
      <c r="C2571" s="58" t="n">
        <v>0</v>
      </c>
      <c r="D2571" s="58" t="inlineStr">
        <is>
          <t>Yes</t>
        </is>
      </c>
      <c r="E2571" s="58" t="inlineStr">
        <is>
          <t>No</t>
        </is>
      </c>
      <c r="F2571" s="58" t="n">
        <v>72</v>
      </c>
      <c r="G2571" s="58" t="inlineStr">
        <is>
          <t>Yes</t>
        </is>
      </c>
      <c r="H2571" s="58" t="inlineStr">
        <is>
          <t>Yes</t>
        </is>
      </c>
      <c r="I2571" s="58" t="inlineStr">
        <is>
          <t>No</t>
        </is>
      </c>
      <c r="J2571" s="58" t="inlineStr">
        <is>
          <t>No internet service</t>
        </is>
      </c>
      <c r="K2571" s="58" t="inlineStr">
        <is>
          <t>No internet service</t>
        </is>
      </c>
      <c r="L2571" s="58" t="inlineStr">
        <is>
          <t>No internet service</t>
        </is>
      </c>
      <c r="M2571" s="58" t="inlineStr">
        <is>
          <t>No internet service</t>
        </is>
      </c>
      <c r="N2571" s="58" t="inlineStr">
        <is>
          <t>No internet service</t>
        </is>
      </c>
      <c r="O2571" s="58" t="inlineStr">
        <is>
          <t>No internet service</t>
        </is>
      </c>
      <c r="P2571" s="58" t="inlineStr">
        <is>
          <t>Two year</t>
        </is>
      </c>
      <c r="Q2571" s="58" t="inlineStr">
        <is>
          <t>No</t>
        </is>
      </c>
      <c r="R2571" s="58" t="inlineStr">
        <is>
          <t>Credit card (automatic)</t>
        </is>
      </c>
      <c r="S2571" s="123" t="n">
        <v>24.85</v>
      </c>
      <c r="T2571" s="58" t="inlineStr">
        <is>
          <t>1871.85</t>
        </is>
      </c>
      <c r="U2571" s="58" t="inlineStr">
        <is>
          <t>No</t>
        </is>
      </c>
      <c r="V2571" s="123">
        <f>IFERROR(VALUE(TRIM(T2571)),S2571*F2571)</f>
        <v/>
      </c>
      <c r="W2571" s="58">
        <f>IF(F2571&lt;=12,"0-12 mo",IF(F2571&lt;=24,"13-24 mo",IF(F2571&lt;=48,"25-48 mo","49+ mo")))</f>
        <v/>
      </c>
      <c r="X2571" s="58">
        <f>IF(S2571&lt;=35.5,"Q1 Low",IF(S2571&lt;=70.35,"Q2 Mid-Low",IF(S2571&lt;=89.85,"Q3 Mid-High","Q4 High")))</f>
        <v/>
      </c>
      <c r="Y2571" s="58">
        <f>IF(U2571="Yes",1,0)</f>
        <v/>
      </c>
      <c r="Z2571" s="58">
        <f>IF(P2571="Month-to-month",1,0)+IF(M2571="No",1,0)+IF(J2571="No",1,0)+IF(I2571="Fiber optic",1,0)+IF(Q2571="Yes",1,0)</f>
        <v/>
      </c>
    </row>
    <row r="2572" ht="15" customHeight="1" s="59">
      <c r="A2572" s="58" t="inlineStr">
        <is>
          <t>9600-UDOPK</t>
        </is>
      </c>
      <c r="B2572" s="58" t="inlineStr">
        <is>
          <t>Male</t>
        </is>
      </c>
      <c r="C2572" s="58" t="n">
        <v>0</v>
      </c>
      <c r="D2572" s="58" t="inlineStr">
        <is>
          <t>Yes</t>
        </is>
      </c>
      <c r="E2572" s="58" t="inlineStr">
        <is>
          <t>No</t>
        </is>
      </c>
      <c r="F2572" s="58" t="n">
        <v>30</v>
      </c>
      <c r="G2572" s="58" t="inlineStr">
        <is>
          <t>Yes</t>
        </is>
      </c>
      <c r="H2572" s="58" t="inlineStr">
        <is>
          <t>Yes</t>
        </is>
      </c>
      <c r="I2572" s="58" t="inlineStr">
        <is>
          <t>Fiber optic</t>
        </is>
      </c>
      <c r="J2572" s="58" t="inlineStr">
        <is>
          <t>No</t>
        </is>
      </c>
      <c r="K2572" s="58" t="inlineStr">
        <is>
          <t>No</t>
        </is>
      </c>
      <c r="L2572" s="58" t="inlineStr">
        <is>
          <t>No</t>
        </is>
      </c>
      <c r="M2572" s="58" t="inlineStr">
        <is>
          <t>No</t>
        </is>
      </c>
      <c r="N2572" s="58" t="inlineStr">
        <is>
          <t>Yes</t>
        </is>
      </c>
      <c r="O2572" s="58" t="inlineStr">
        <is>
          <t>Yes</t>
        </is>
      </c>
      <c r="P2572" s="58" t="inlineStr">
        <is>
          <t>Month-to-month</t>
        </is>
      </c>
      <c r="Q2572" s="58" t="inlineStr">
        <is>
          <t>Yes</t>
        </is>
      </c>
      <c r="R2572" s="58" t="inlineStr">
        <is>
          <t>Credit card (automatic)</t>
        </is>
      </c>
      <c r="S2572" s="123" t="n">
        <v>94.05</v>
      </c>
      <c r="T2572" s="58" t="inlineStr">
        <is>
          <t>2866.45</t>
        </is>
      </c>
      <c r="U2572" s="58" t="inlineStr">
        <is>
          <t>Yes</t>
        </is>
      </c>
      <c r="V2572" s="123">
        <f>IFERROR(VALUE(TRIM(T2572)),S2572*F2572)</f>
        <v/>
      </c>
      <c r="W2572" s="58">
        <f>IF(F2572&lt;=12,"0-12 mo",IF(F2572&lt;=24,"13-24 mo",IF(F2572&lt;=48,"25-48 mo","49+ mo")))</f>
        <v/>
      </c>
      <c r="X2572" s="58">
        <f>IF(S2572&lt;=35.5,"Q1 Low",IF(S2572&lt;=70.35,"Q2 Mid-Low",IF(S2572&lt;=89.85,"Q3 Mid-High","Q4 High")))</f>
        <v/>
      </c>
      <c r="Y2572" s="58">
        <f>IF(U2572="Yes",1,0)</f>
        <v/>
      </c>
      <c r="Z2572" s="58">
        <f>IF(P2572="Month-to-month",1,0)+IF(M2572="No",1,0)+IF(J2572="No",1,0)+IF(I2572="Fiber optic",1,0)+IF(Q2572="Yes",1,0)</f>
        <v/>
      </c>
    </row>
    <row r="2573" ht="15" customHeight="1" s="59">
      <c r="A2573" s="58" t="inlineStr">
        <is>
          <t>8216-AZUUZ</t>
        </is>
      </c>
      <c r="B2573" s="58" t="inlineStr">
        <is>
          <t>Female</t>
        </is>
      </c>
      <c r="C2573" s="58" t="n">
        <v>0</v>
      </c>
      <c r="D2573" s="58" t="inlineStr">
        <is>
          <t>Yes</t>
        </is>
      </c>
      <c r="E2573" s="58" t="inlineStr">
        <is>
          <t>Yes</t>
        </is>
      </c>
      <c r="F2573" s="58" t="n">
        <v>42</v>
      </c>
      <c r="G2573" s="58" t="inlineStr">
        <is>
          <t>Yes</t>
        </is>
      </c>
      <c r="H2573" s="58" t="inlineStr">
        <is>
          <t>No</t>
        </is>
      </c>
      <c r="I2573" s="58" t="inlineStr">
        <is>
          <t>Fiber optic</t>
        </is>
      </c>
      <c r="J2573" s="58" t="inlineStr">
        <is>
          <t>No</t>
        </is>
      </c>
      <c r="K2573" s="58" t="inlineStr">
        <is>
          <t>No</t>
        </is>
      </c>
      <c r="L2573" s="58" t="inlineStr">
        <is>
          <t>Yes</t>
        </is>
      </c>
      <c r="M2573" s="58" t="inlineStr">
        <is>
          <t>Yes</t>
        </is>
      </c>
      <c r="N2573" s="58" t="inlineStr">
        <is>
          <t>Yes</t>
        </is>
      </c>
      <c r="O2573" s="58" t="inlineStr">
        <is>
          <t>Yes</t>
        </is>
      </c>
      <c r="P2573" s="58" t="inlineStr">
        <is>
          <t>Two year</t>
        </is>
      </c>
      <c r="Q2573" s="58" t="inlineStr">
        <is>
          <t>Yes</t>
        </is>
      </c>
      <c r="R2573" s="58" t="inlineStr">
        <is>
          <t>Electronic check</t>
        </is>
      </c>
      <c r="S2573" s="123" t="n">
        <v>100.4</v>
      </c>
      <c r="T2573" s="58" t="inlineStr">
        <is>
          <t>4303.65</t>
        </is>
      </c>
      <c r="U2573" s="58" t="inlineStr">
        <is>
          <t>No</t>
        </is>
      </c>
      <c r="V2573" s="123">
        <f>IFERROR(VALUE(TRIM(T2573)),S2573*F2573)</f>
        <v/>
      </c>
      <c r="W2573" s="58">
        <f>IF(F2573&lt;=12,"0-12 mo",IF(F2573&lt;=24,"13-24 mo",IF(F2573&lt;=48,"25-48 mo","49+ mo")))</f>
        <v/>
      </c>
      <c r="X2573" s="58">
        <f>IF(S2573&lt;=35.5,"Q1 Low",IF(S2573&lt;=70.35,"Q2 Mid-Low",IF(S2573&lt;=89.85,"Q3 Mid-High","Q4 High")))</f>
        <v/>
      </c>
      <c r="Y2573" s="58">
        <f>IF(U2573="Yes",1,0)</f>
        <v/>
      </c>
      <c r="Z2573" s="58">
        <f>IF(P2573="Month-to-month",1,0)+IF(M2573="No",1,0)+IF(J2573="No",1,0)+IF(I2573="Fiber optic",1,0)+IF(Q2573="Yes",1,0)</f>
        <v/>
      </c>
    </row>
    <row r="2574" ht="15" customHeight="1" s="59">
      <c r="A2574" s="58" t="inlineStr">
        <is>
          <t>9153-BTBVV</t>
        </is>
      </c>
      <c r="B2574" s="58" t="inlineStr">
        <is>
          <t>Female</t>
        </is>
      </c>
      <c r="C2574" s="58" t="n">
        <v>0</v>
      </c>
      <c r="D2574" s="58" t="inlineStr">
        <is>
          <t>Yes</t>
        </is>
      </c>
      <c r="E2574" s="58" t="inlineStr">
        <is>
          <t>No</t>
        </is>
      </c>
      <c r="F2574" s="58" t="n">
        <v>71</v>
      </c>
      <c r="G2574" s="58" t="inlineStr">
        <is>
          <t>Yes</t>
        </is>
      </c>
      <c r="H2574" s="58" t="inlineStr">
        <is>
          <t>Yes</t>
        </is>
      </c>
      <c r="I2574" s="58" t="inlineStr">
        <is>
          <t>No</t>
        </is>
      </c>
      <c r="J2574" s="58" t="inlineStr">
        <is>
          <t>No internet service</t>
        </is>
      </c>
      <c r="K2574" s="58" t="inlineStr">
        <is>
          <t>No internet service</t>
        </is>
      </c>
      <c r="L2574" s="58" t="inlineStr">
        <is>
          <t>No internet service</t>
        </is>
      </c>
      <c r="M2574" s="58" t="inlineStr">
        <is>
          <t>No internet service</t>
        </is>
      </c>
      <c r="N2574" s="58" t="inlineStr">
        <is>
          <t>No internet service</t>
        </is>
      </c>
      <c r="O2574" s="58" t="inlineStr">
        <is>
          <t>No internet service</t>
        </is>
      </c>
      <c r="P2574" s="58" t="inlineStr">
        <is>
          <t>Two year</t>
        </is>
      </c>
      <c r="Q2574" s="58" t="inlineStr">
        <is>
          <t>No</t>
        </is>
      </c>
      <c r="R2574" s="58" t="inlineStr">
        <is>
          <t>Bank transfer (automatic)</t>
        </is>
      </c>
      <c r="S2574" s="123" t="n">
        <v>25</v>
      </c>
      <c r="T2574" s="58" t="inlineStr">
        <is>
          <t>1753</t>
        </is>
      </c>
      <c r="U2574" s="58" t="inlineStr">
        <is>
          <t>No</t>
        </is>
      </c>
      <c r="V2574" s="123">
        <f>IFERROR(VALUE(TRIM(T2574)),S2574*F2574)</f>
        <v/>
      </c>
      <c r="W2574" s="58">
        <f>IF(F2574&lt;=12,"0-12 mo",IF(F2574&lt;=24,"13-24 mo",IF(F2574&lt;=48,"25-48 mo","49+ mo")))</f>
        <v/>
      </c>
      <c r="X2574" s="58">
        <f>IF(S2574&lt;=35.5,"Q1 Low",IF(S2574&lt;=70.35,"Q2 Mid-Low",IF(S2574&lt;=89.85,"Q3 Mid-High","Q4 High")))</f>
        <v/>
      </c>
      <c r="Y2574" s="58">
        <f>IF(U2574="Yes",1,0)</f>
        <v/>
      </c>
      <c r="Z2574" s="58">
        <f>IF(P2574="Month-to-month",1,0)+IF(M2574="No",1,0)+IF(J2574="No",1,0)+IF(I2574="Fiber optic",1,0)+IF(Q2574="Yes",1,0)</f>
        <v/>
      </c>
    </row>
    <row r="2575" ht="15" customHeight="1" s="59">
      <c r="A2575" s="58" t="inlineStr">
        <is>
          <t>4074-SJFFA</t>
        </is>
      </c>
      <c r="B2575" s="58" t="inlineStr">
        <is>
          <t>Female</t>
        </is>
      </c>
      <c r="C2575" s="58" t="n">
        <v>0</v>
      </c>
      <c r="D2575" s="58" t="inlineStr">
        <is>
          <t>No</t>
        </is>
      </c>
      <c r="E2575" s="58" t="inlineStr">
        <is>
          <t>No</t>
        </is>
      </c>
      <c r="F2575" s="58" t="n">
        <v>1</v>
      </c>
      <c r="G2575" s="58" t="inlineStr">
        <is>
          <t>Yes</t>
        </is>
      </c>
      <c r="H2575" s="58" t="inlineStr">
        <is>
          <t>No</t>
        </is>
      </c>
      <c r="I2575" s="58" t="inlineStr">
        <is>
          <t>DSL</t>
        </is>
      </c>
      <c r="J2575" s="58" t="inlineStr">
        <is>
          <t>No</t>
        </is>
      </c>
      <c r="K2575" s="58" t="inlineStr">
        <is>
          <t>No</t>
        </is>
      </c>
      <c r="L2575" s="58" t="inlineStr">
        <is>
          <t>No</t>
        </is>
      </c>
      <c r="M2575" s="58" t="inlineStr">
        <is>
          <t>No</t>
        </is>
      </c>
      <c r="N2575" s="58" t="inlineStr">
        <is>
          <t>No</t>
        </is>
      </c>
      <c r="O2575" s="58" t="inlineStr">
        <is>
          <t>Yes</t>
        </is>
      </c>
      <c r="P2575" s="58" t="inlineStr">
        <is>
          <t>Month-to-month</t>
        </is>
      </c>
      <c r="Q2575" s="58" t="inlineStr">
        <is>
          <t>Yes</t>
        </is>
      </c>
      <c r="R2575" s="58" t="inlineStr">
        <is>
          <t>Mailed check</t>
        </is>
      </c>
      <c r="S2575" s="123" t="n">
        <v>54.75</v>
      </c>
      <c r="T2575" s="58" t="inlineStr">
        <is>
          <t>54.75</t>
        </is>
      </c>
      <c r="U2575" s="58" t="inlineStr">
        <is>
          <t>Yes</t>
        </is>
      </c>
      <c r="V2575" s="123">
        <f>IFERROR(VALUE(TRIM(T2575)),S2575*F2575)</f>
        <v/>
      </c>
      <c r="W2575" s="58">
        <f>IF(F2575&lt;=12,"0-12 mo",IF(F2575&lt;=24,"13-24 mo",IF(F2575&lt;=48,"25-48 mo","49+ mo")))</f>
        <v/>
      </c>
      <c r="X2575" s="58">
        <f>IF(S2575&lt;=35.5,"Q1 Low",IF(S2575&lt;=70.35,"Q2 Mid-Low",IF(S2575&lt;=89.85,"Q3 Mid-High","Q4 High")))</f>
        <v/>
      </c>
      <c r="Y2575" s="58">
        <f>IF(U2575="Yes",1,0)</f>
        <v/>
      </c>
      <c r="Z2575" s="58">
        <f>IF(P2575="Month-to-month",1,0)+IF(M2575="No",1,0)+IF(J2575="No",1,0)+IF(I2575="Fiber optic",1,0)+IF(Q2575="Yes",1,0)</f>
        <v/>
      </c>
    </row>
    <row r="2576" ht="15" customHeight="1" s="59">
      <c r="A2576" s="58" t="inlineStr">
        <is>
          <t>3269-ATYWD</t>
        </is>
      </c>
      <c r="B2576" s="58" t="inlineStr">
        <is>
          <t>Male</t>
        </is>
      </c>
      <c r="C2576" s="58" t="n">
        <v>1</v>
      </c>
      <c r="D2576" s="58" t="inlineStr">
        <is>
          <t>No</t>
        </is>
      </c>
      <c r="E2576" s="58" t="inlineStr">
        <is>
          <t>No</t>
        </is>
      </c>
      <c r="F2576" s="58" t="n">
        <v>39</v>
      </c>
      <c r="G2576" s="58" t="inlineStr">
        <is>
          <t>Yes</t>
        </is>
      </c>
      <c r="H2576" s="58" t="inlineStr">
        <is>
          <t>Yes</t>
        </is>
      </c>
      <c r="I2576" s="58" t="inlineStr">
        <is>
          <t>Fiber optic</t>
        </is>
      </c>
      <c r="J2576" s="58" t="inlineStr">
        <is>
          <t>No</t>
        </is>
      </c>
      <c r="K2576" s="58" t="inlineStr">
        <is>
          <t>No</t>
        </is>
      </c>
      <c r="L2576" s="58" t="inlineStr">
        <is>
          <t>No</t>
        </is>
      </c>
      <c r="M2576" s="58" t="inlineStr">
        <is>
          <t>No</t>
        </is>
      </c>
      <c r="N2576" s="58" t="inlineStr">
        <is>
          <t>Yes</t>
        </is>
      </c>
      <c r="O2576" s="58" t="inlineStr">
        <is>
          <t>Yes</t>
        </is>
      </c>
      <c r="P2576" s="58" t="inlineStr">
        <is>
          <t>Month-to-month</t>
        </is>
      </c>
      <c r="Q2576" s="58" t="inlineStr">
        <is>
          <t>Yes</t>
        </is>
      </c>
      <c r="R2576" s="58" t="inlineStr">
        <is>
          <t>Bank transfer (automatic)</t>
        </is>
      </c>
      <c r="S2576" s="123" t="n">
        <v>95.65000000000001</v>
      </c>
      <c r="T2576" s="58" t="inlineStr">
        <is>
          <t>3759.05</t>
        </is>
      </c>
      <c r="U2576" s="58" t="inlineStr">
        <is>
          <t>Yes</t>
        </is>
      </c>
      <c r="V2576" s="123">
        <f>IFERROR(VALUE(TRIM(T2576)),S2576*F2576)</f>
        <v/>
      </c>
      <c r="W2576" s="58">
        <f>IF(F2576&lt;=12,"0-12 mo",IF(F2576&lt;=24,"13-24 mo",IF(F2576&lt;=48,"25-48 mo","49+ mo")))</f>
        <v/>
      </c>
      <c r="X2576" s="58">
        <f>IF(S2576&lt;=35.5,"Q1 Low",IF(S2576&lt;=70.35,"Q2 Mid-Low",IF(S2576&lt;=89.85,"Q3 Mid-High","Q4 High")))</f>
        <v/>
      </c>
      <c r="Y2576" s="58">
        <f>IF(U2576="Yes",1,0)</f>
        <v/>
      </c>
      <c r="Z2576" s="58">
        <f>IF(P2576="Month-to-month",1,0)+IF(M2576="No",1,0)+IF(J2576="No",1,0)+IF(I2576="Fiber optic",1,0)+IF(Q2576="Yes",1,0)</f>
        <v/>
      </c>
    </row>
    <row r="2577" ht="15" customHeight="1" s="59">
      <c r="A2577" s="58" t="inlineStr">
        <is>
          <t>5186-PEIZU</t>
        </is>
      </c>
      <c r="B2577" s="58" t="inlineStr">
        <is>
          <t>Female</t>
        </is>
      </c>
      <c r="C2577" s="58" t="n">
        <v>0</v>
      </c>
      <c r="D2577" s="58" t="inlineStr">
        <is>
          <t>No</t>
        </is>
      </c>
      <c r="E2577" s="58" t="inlineStr">
        <is>
          <t>No</t>
        </is>
      </c>
      <c r="F2577" s="58" t="n">
        <v>35</v>
      </c>
      <c r="G2577" s="58" t="inlineStr">
        <is>
          <t>Yes</t>
        </is>
      </c>
      <c r="H2577" s="58" t="inlineStr">
        <is>
          <t>No</t>
        </is>
      </c>
      <c r="I2577" s="58" t="inlineStr">
        <is>
          <t>No</t>
        </is>
      </c>
      <c r="J2577" s="58" t="inlineStr">
        <is>
          <t>No internet service</t>
        </is>
      </c>
      <c r="K2577" s="58" t="inlineStr">
        <is>
          <t>No internet service</t>
        </is>
      </c>
      <c r="L2577" s="58" t="inlineStr">
        <is>
          <t>No internet service</t>
        </is>
      </c>
      <c r="M2577" s="58" t="inlineStr">
        <is>
          <t>No internet service</t>
        </is>
      </c>
      <c r="N2577" s="58" t="inlineStr">
        <is>
          <t>No internet service</t>
        </is>
      </c>
      <c r="O2577" s="58" t="inlineStr">
        <is>
          <t>No internet service</t>
        </is>
      </c>
      <c r="P2577" s="58" t="inlineStr">
        <is>
          <t>Month-to-month</t>
        </is>
      </c>
      <c r="Q2577" s="58" t="inlineStr">
        <is>
          <t>No</t>
        </is>
      </c>
      <c r="R2577" s="58" t="inlineStr">
        <is>
          <t>Bank transfer (automatic)</t>
        </is>
      </c>
      <c r="S2577" s="123" t="n">
        <v>19.25</v>
      </c>
      <c r="T2577" s="58" t="inlineStr">
        <is>
          <t>617.65</t>
        </is>
      </c>
      <c r="U2577" s="58" t="inlineStr">
        <is>
          <t>No</t>
        </is>
      </c>
      <c r="V2577" s="123">
        <f>IFERROR(VALUE(TRIM(T2577)),S2577*F2577)</f>
        <v/>
      </c>
      <c r="W2577" s="58">
        <f>IF(F2577&lt;=12,"0-12 mo",IF(F2577&lt;=24,"13-24 mo",IF(F2577&lt;=48,"25-48 mo","49+ mo")))</f>
        <v/>
      </c>
      <c r="X2577" s="58">
        <f>IF(S2577&lt;=35.5,"Q1 Low",IF(S2577&lt;=70.35,"Q2 Mid-Low",IF(S2577&lt;=89.85,"Q3 Mid-High","Q4 High")))</f>
        <v/>
      </c>
      <c r="Y2577" s="58">
        <f>IF(U2577="Yes",1,0)</f>
        <v/>
      </c>
      <c r="Z2577" s="58">
        <f>IF(P2577="Month-to-month",1,0)+IF(M2577="No",1,0)+IF(J2577="No",1,0)+IF(I2577="Fiber optic",1,0)+IF(Q2577="Yes",1,0)</f>
        <v/>
      </c>
    </row>
    <row r="2578" ht="15" customHeight="1" s="59">
      <c r="A2578" s="58" t="inlineStr">
        <is>
          <t>1074-AMIOH</t>
        </is>
      </c>
      <c r="B2578" s="58" t="inlineStr">
        <is>
          <t>Female</t>
        </is>
      </c>
      <c r="C2578" s="58" t="n">
        <v>0</v>
      </c>
      <c r="D2578" s="58" t="inlineStr">
        <is>
          <t>Yes</t>
        </is>
      </c>
      <c r="E2578" s="58" t="inlineStr">
        <is>
          <t>Yes</t>
        </is>
      </c>
      <c r="F2578" s="58" t="n">
        <v>53</v>
      </c>
      <c r="G2578" s="58" t="inlineStr">
        <is>
          <t>Yes</t>
        </is>
      </c>
      <c r="H2578" s="58" t="inlineStr">
        <is>
          <t>No</t>
        </is>
      </c>
      <c r="I2578" s="58" t="inlineStr">
        <is>
          <t>Fiber optic</t>
        </is>
      </c>
      <c r="J2578" s="58" t="inlineStr">
        <is>
          <t>No</t>
        </is>
      </c>
      <c r="K2578" s="58" t="inlineStr">
        <is>
          <t>Yes</t>
        </is>
      </c>
      <c r="L2578" s="58" t="inlineStr">
        <is>
          <t>Yes</t>
        </is>
      </c>
      <c r="M2578" s="58" t="inlineStr">
        <is>
          <t>Yes</t>
        </is>
      </c>
      <c r="N2578" s="58" t="inlineStr">
        <is>
          <t>Yes</t>
        </is>
      </c>
      <c r="O2578" s="58" t="inlineStr">
        <is>
          <t>Yes</t>
        </is>
      </c>
      <c r="P2578" s="58" t="inlineStr">
        <is>
          <t>Month-to-month</t>
        </is>
      </c>
      <c r="Q2578" s="58" t="inlineStr">
        <is>
          <t>Yes</t>
        </is>
      </c>
      <c r="R2578" s="58" t="inlineStr">
        <is>
          <t>Bank transfer (automatic)</t>
        </is>
      </c>
      <c r="S2578" s="123" t="n">
        <v>108.25</v>
      </c>
      <c r="T2578" s="58" t="inlineStr">
        <is>
          <t>5935.1</t>
        </is>
      </c>
      <c r="U2578" s="58" t="inlineStr">
        <is>
          <t>No</t>
        </is>
      </c>
      <c r="V2578" s="123">
        <f>IFERROR(VALUE(TRIM(T2578)),S2578*F2578)</f>
        <v/>
      </c>
      <c r="W2578" s="58">
        <f>IF(F2578&lt;=12,"0-12 mo",IF(F2578&lt;=24,"13-24 mo",IF(F2578&lt;=48,"25-48 mo","49+ mo")))</f>
        <v/>
      </c>
      <c r="X2578" s="58">
        <f>IF(S2578&lt;=35.5,"Q1 Low",IF(S2578&lt;=70.35,"Q2 Mid-Low",IF(S2578&lt;=89.85,"Q3 Mid-High","Q4 High")))</f>
        <v/>
      </c>
      <c r="Y2578" s="58">
        <f>IF(U2578="Yes",1,0)</f>
        <v/>
      </c>
      <c r="Z2578" s="58">
        <f>IF(P2578="Month-to-month",1,0)+IF(M2578="No",1,0)+IF(J2578="No",1,0)+IF(I2578="Fiber optic",1,0)+IF(Q2578="Yes",1,0)</f>
        <v/>
      </c>
    </row>
    <row r="2579" ht="15" customHeight="1" s="59">
      <c r="A2579" s="58" t="inlineStr">
        <is>
          <t>4910-GMJOT</t>
        </is>
      </c>
      <c r="B2579" s="58" t="inlineStr">
        <is>
          <t>Female</t>
        </is>
      </c>
      <c r="C2579" s="58" t="n">
        <v>0</v>
      </c>
      <c r="D2579" s="58" t="inlineStr">
        <is>
          <t>No</t>
        </is>
      </c>
      <c r="E2579" s="58" t="inlineStr">
        <is>
          <t>No</t>
        </is>
      </c>
      <c r="F2579" s="58" t="n">
        <v>1</v>
      </c>
      <c r="G2579" s="58" t="inlineStr">
        <is>
          <t>Yes</t>
        </is>
      </c>
      <c r="H2579" s="58" t="inlineStr">
        <is>
          <t>Yes</t>
        </is>
      </c>
      <c r="I2579" s="58" t="inlineStr">
        <is>
          <t>Fiber optic</t>
        </is>
      </c>
      <c r="J2579" s="58" t="inlineStr">
        <is>
          <t>No</t>
        </is>
      </c>
      <c r="K2579" s="58" t="inlineStr">
        <is>
          <t>No</t>
        </is>
      </c>
      <c r="L2579" s="58" t="inlineStr">
        <is>
          <t>No</t>
        </is>
      </c>
      <c r="M2579" s="58" t="inlineStr">
        <is>
          <t>No</t>
        </is>
      </c>
      <c r="N2579" s="58" t="inlineStr">
        <is>
          <t>Yes</t>
        </is>
      </c>
      <c r="O2579" s="58" t="inlineStr">
        <is>
          <t>Yes</t>
        </is>
      </c>
      <c r="P2579" s="58" t="inlineStr">
        <is>
          <t>Month-to-month</t>
        </is>
      </c>
      <c r="Q2579" s="58" t="inlineStr">
        <is>
          <t>Yes</t>
        </is>
      </c>
      <c r="R2579" s="58" t="inlineStr">
        <is>
          <t>Electronic check</t>
        </is>
      </c>
      <c r="S2579" s="123" t="n">
        <v>94.59999999999999</v>
      </c>
      <c r="T2579" s="58" t="inlineStr">
        <is>
          <t>94.6</t>
        </is>
      </c>
      <c r="U2579" s="58" t="inlineStr">
        <is>
          <t>Yes</t>
        </is>
      </c>
      <c r="V2579" s="123">
        <f>IFERROR(VALUE(TRIM(T2579)),S2579*F2579)</f>
        <v/>
      </c>
      <c r="W2579" s="58">
        <f>IF(F2579&lt;=12,"0-12 mo",IF(F2579&lt;=24,"13-24 mo",IF(F2579&lt;=48,"25-48 mo","49+ mo")))</f>
        <v/>
      </c>
      <c r="X2579" s="58">
        <f>IF(S2579&lt;=35.5,"Q1 Low",IF(S2579&lt;=70.35,"Q2 Mid-Low",IF(S2579&lt;=89.85,"Q3 Mid-High","Q4 High")))</f>
        <v/>
      </c>
      <c r="Y2579" s="58">
        <f>IF(U2579="Yes",1,0)</f>
        <v/>
      </c>
      <c r="Z2579" s="58">
        <f>IF(P2579="Month-to-month",1,0)+IF(M2579="No",1,0)+IF(J2579="No",1,0)+IF(I2579="Fiber optic",1,0)+IF(Q2579="Yes",1,0)</f>
        <v/>
      </c>
    </row>
    <row r="2580" ht="15" customHeight="1" s="59">
      <c r="A2580" s="58" t="inlineStr">
        <is>
          <t>0354-WYROK</t>
        </is>
      </c>
      <c r="B2580" s="58" t="inlineStr">
        <is>
          <t>Female</t>
        </is>
      </c>
      <c r="C2580" s="58" t="n">
        <v>1</v>
      </c>
      <c r="D2580" s="58" t="inlineStr">
        <is>
          <t>Yes</t>
        </is>
      </c>
      <c r="E2580" s="58" t="inlineStr">
        <is>
          <t>Yes</t>
        </is>
      </c>
      <c r="F2580" s="58" t="n">
        <v>31</v>
      </c>
      <c r="G2580" s="58" t="inlineStr">
        <is>
          <t>Yes</t>
        </is>
      </c>
      <c r="H2580" s="58" t="inlineStr">
        <is>
          <t>No</t>
        </is>
      </c>
      <c r="I2580" s="58" t="inlineStr">
        <is>
          <t>Fiber optic</t>
        </is>
      </c>
      <c r="J2580" s="58" t="inlineStr">
        <is>
          <t>No</t>
        </is>
      </c>
      <c r="K2580" s="58" t="inlineStr">
        <is>
          <t>No</t>
        </is>
      </c>
      <c r="L2580" s="58" t="inlineStr">
        <is>
          <t>Yes</t>
        </is>
      </c>
      <c r="M2580" s="58" t="inlineStr">
        <is>
          <t>Yes</t>
        </is>
      </c>
      <c r="N2580" s="58" t="inlineStr">
        <is>
          <t>Yes</t>
        </is>
      </c>
      <c r="O2580" s="58" t="inlineStr">
        <is>
          <t>Yes</t>
        </is>
      </c>
      <c r="P2580" s="58" t="inlineStr">
        <is>
          <t>Month-to-month</t>
        </is>
      </c>
      <c r="Q2580" s="58" t="inlineStr">
        <is>
          <t>Yes</t>
        </is>
      </c>
      <c r="R2580" s="58" t="inlineStr">
        <is>
          <t>Electronic check</t>
        </is>
      </c>
      <c r="S2580" s="123" t="n">
        <v>98.90000000000001</v>
      </c>
      <c r="T2580" s="58" t="inlineStr">
        <is>
          <t>2911.3</t>
        </is>
      </c>
      <c r="U2580" s="58" t="inlineStr">
        <is>
          <t>Yes</t>
        </is>
      </c>
      <c r="V2580" s="123">
        <f>IFERROR(VALUE(TRIM(T2580)),S2580*F2580)</f>
        <v/>
      </c>
      <c r="W2580" s="58">
        <f>IF(F2580&lt;=12,"0-12 mo",IF(F2580&lt;=24,"13-24 mo",IF(F2580&lt;=48,"25-48 mo","49+ mo")))</f>
        <v/>
      </c>
      <c r="X2580" s="58">
        <f>IF(S2580&lt;=35.5,"Q1 Low",IF(S2580&lt;=70.35,"Q2 Mid-Low",IF(S2580&lt;=89.85,"Q3 Mid-High","Q4 High")))</f>
        <v/>
      </c>
      <c r="Y2580" s="58">
        <f>IF(U2580="Yes",1,0)</f>
        <v/>
      </c>
      <c r="Z2580" s="58">
        <f>IF(P2580="Month-to-month",1,0)+IF(M2580="No",1,0)+IF(J2580="No",1,0)+IF(I2580="Fiber optic",1,0)+IF(Q2580="Yes",1,0)</f>
        <v/>
      </c>
    </row>
    <row r="2581" ht="15" customHeight="1" s="59">
      <c r="A2581" s="58" t="inlineStr">
        <is>
          <t>4361-FEBGN</t>
        </is>
      </c>
      <c r="B2581" s="58" t="inlineStr">
        <is>
          <t>Male</t>
        </is>
      </c>
      <c r="C2581" s="58" t="n">
        <v>0</v>
      </c>
      <c r="D2581" s="58" t="inlineStr">
        <is>
          <t>No</t>
        </is>
      </c>
      <c r="E2581" s="58" t="inlineStr">
        <is>
          <t>No</t>
        </is>
      </c>
      <c r="F2581" s="58" t="n">
        <v>48</v>
      </c>
      <c r="G2581" s="58" t="inlineStr">
        <is>
          <t>Yes</t>
        </is>
      </c>
      <c r="H2581" s="58" t="inlineStr">
        <is>
          <t>No</t>
        </is>
      </c>
      <c r="I2581" s="58" t="inlineStr">
        <is>
          <t>No</t>
        </is>
      </c>
      <c r="J2581" s="58" t="inlineStr">
        <is>
          <t>No internet service</t>
        </is>
      </c>
      <c r="K2581" s="58" t="inlineStr">
        <is>
          <t>No internet service</t>
        </is>
      </c>
      <c r="L2581" s="58" t="inlineStr">
        <is>
          <t>No internet service</t>
        </is>
      </c>
      <c r="M2581" s="58" t="inlineStr">
        <is>
          <t>No internet service</t>
        </is>
      </c>
      <c r="N2581" s="58" t="inlineStr">
        <is>
          <t>No internet service</t>
        </is>
      </c>
      <c r="O2581" s="58" t="inlineStr">
        <is>
          <t>No internet service</t>
        </is>
      </c>
      <c r="P2581" s="58" t="inlineStr">
        <is>
          <t>Two year</t>
        </is>
      </c>
      <c r="Q2581" s="58" t="inlineStr">
        <is>
          <t>No</t>
        </is>
      </c>
      <c r="R2581" s="58" t="inlineStr">
        <is>
          <t>Credit card (automatic)</t>
        </is>
      </c>
      <c r="S2581" s="123" t="n">
        <v>20.15</v>
      </c>
      <c r="T2581" s="58" t="inlineStr">
        <is>
          <t>982.95</t>
        </is>
      </c>
      <c r="U2581" s="58" t="inlineStr">
        <is>
          <t>No</t>
        </is>
      </c>
      <c r="V2581" s="123">
        <f>IFERROR(VALUE(TRIM(T2581)),S2581*F2581)</f>
        <v/>
      </c>
      <c r="W2581" s="58">
        <f>IF(F2581&lt;=12,"0-12 mo",IF(F2581&lt;=24,"13-24 mo",IF(F2581&lt;=48,"25-48 mo","49+ mo")))</f>
        <v/>
      </c>
      <c r="X2581" s="58">
        <f>IF(S2581&lt;=35.5,"Q1 Low",IF(S2581&lt;=70.35,"Q2 Mid-Low",IF(S2581&lt;=89.85,"Q3 Mid-High","Q4 High")))</f>
        <v/>
      </c>
      <c r="Y2581" s="58">
        <f>IF(U2581="Yes",1,0)</f>
        <v/>
      </c>
      <c r="Z2581" s="58">
        <f>IF(P2581="Month-to-month",1,0)+IF(M2581="No",1,0)+IF(J2581="No",1,0)+IF(I2581="Fiber optic",1,0)+IF(Q2581="Yes",1,0)</f>
        <v/>
      </c>
    </row>
    <row r="2582" ht="15" customHeight="1" s="59">
      <c r="A2582" s="58" t="inlineStr">
        <is>
          <t>7748-UMTRK</t>
        </is>
      </c>
      <c r="B2582" s="58" t="inlineStr">
        <is>
          <t>Female</t>
        </is>
      </c>
      <c r="C2582" s="58" t="n">
        <v>1</v>
      </c>
      <c r="D2582" s="58" t="inlineStr">
        <is>
          <t>No</t>
        </is>
      </c>
      <c r="E2582" s="58" t="inlineStr">
        <is>
          <t>Yes</t>
        </is>
      </c>
      <c r="F2582" s="58" t="n">
        <v>30</v>
      </c>
      <c r="G2582" s="58" t="inlineStr">
        <is>
          <t>Yes</t>
        </is>
      </c>
      <c r="H2582" s="58" t="inlineStr">
        <is>
          <t>Yes</t>
        </is>
      </c>
      <c r="I2582" s="58" t="inlineStr">
        <is>
          <t>Fiber optic</t>
        </is>
      </c>
      <c r="J2582" s="58" t="inlineStr">
        <is>
          <t>No</t>
        </is>
      </c>
      <c r="K2582" s="58" t="inlineStr">
        <is>
          <t>No</t>
        </is>
      </c>
      <c r="L2582" s="58" t="inlineStr">
        <is>
          <t>No</t>
        </is>
      </c>
      <c r="M2582" s="58" t="inlineStr">
        <is>
          <t>Yes</t>
        </is>
      </c>
      <c r="N2582" s="58" t="inlineStr">
        <is>
          <t>Yes</t>
        </is>
      </c>
      <c r="O2582" s="58" t="inlineStr">
        <is>
          <t>Yes</t>
        </is>
      </c>
      <c r="P2582" s="58" t="inlineStr">
        <is>
          <t>Month-to-month</t>
        </is>
      </c>
      <c r="Q2582" s="58" t="inlineStr">
        <is>
          <t>Yes</t>
        </is>
      </c>
      <c r="R2582" s="58" t="inlineStr">
        <is>
          <t>Electronic check</t>
        </is>
      </c>
      <c r="S2582" s="123" t="n">
        <v>101.3</v>
      </c>
      <c r="T2582" s="58" t="inlineStr">
        <is>
          <t>2974.5</t>
        </is>
      </c>
      <c r="U2582" s="58" t="inlineStr">
        <is>
          <t>No</t>
        </is>
      </c>
      <c r="V2582" s="123">
        <f>IFERROR(VALUE(TRIM(T2582)),S2582*F2582)</f>
        <v/>
      </c>
      <c r="W2582" s="58">
        <f>IF(F2582&lt;=12,"0-12 mo",IF(F2582&lt;=24,"13-24 mo",IF(F2582&lt;=48,"25-48 mo","49+ mo")))</f>
        <v/>
      </c>
      <c r="X2582" s="58">
        <f>IF(S2582&lt;=35.5,"Q1 Low",IF(S2582&lt;=70.35,"Q2 Mid-Low",IF(S2582&lt;=89.85,"Q3 Mid-High","Q4 High")))</f>
        <v/>
      </c>
      <c r="Y2582" s="58">
        <f>IF(U2582="Yes",1,0)</f>
        <v/>
      </c>
      <c r="Z2582" s="58">
        <f>IF(P2582="Month-to-month",1,0)+IF(M2582="No",1,0)+IF(J2582="No",1,0)+IF(I2582="Fiber optic",1,0)+IF(Q2582="Yes",1,0)</f>
        <v/>
      </c>
    </row>
    <row r="2583" ht="15" customHeight="1" s="59">
      <c r="A2583" s="58" t="inlineStr">
        <is>
          <t>0380-ZCSBI</t>
        </is>
      </c>
      <c r="B2583" s="58" t="inlineStr">
        <is>
          <t>Male</t>
        </is>
      </c>
      <c r="C2583" s="58" t="n">
        <v>0</v>
      </c>
      <c r="D2583" s="58" t="inlineStr">
        <is>
          <t>No</t>
        </is>
      </c>
      <c r="E2583" s="58" t="inlineStr">
        <is>
          <t>No</t>
        </is>
      </c>
      <c r="F2583" s="58" t="n">
        <v>10</v>
      </c>
      <c r="G2583" s="58" t="inlineStr">
        <is>
          <t>Yes</t>
        </is>
      </c>
      <c r="H2583" s="58" t="inlineStr">
        <is>
          <t>No</t>
        </is>
      </c>
      <c r="I2583" s="58" t="inlineStr">
        <is>
          <t>No</t>
        </is>
      </c>
      <c r="J2583" s="58" t="inlineStr">
        <is>
          <t>No internet service</t>
        </is>
      </c>
      <c r="K2583" s="58" t="inlineStr">
        <is>
          <t>No internet service</t>
        </is>
      </c>
      <c r="L2583" s="58" t="inlineStr">
        <is>
          <t>No internet service</t>
        </is>
      </c>
      <c r="M2583" s="58" t="inlineStr">
        <is>
          <t>No internet service</t>
        </is>
      </c>
      <c r="N2583" s="58" t="inlineStr">
        <is>
          <t>No internet service</t>
        </is>
      </c>
      <c r="O2583" s="58" t="inlineStr">
        <is>
          <t>No internet service</t>
        </is>
      </c>
      <c r="P2583" s="58" t="inlineStr">
        <is>
          <t>Month-to-month</t>
        </is>
      </c>
      <c r="Q2583" s="58" t="inlineStr">
        <is>
          <t>No</t>
        </is>
      </c>
      <c r="R2583" s="58" t="inlineStr">
        <is>
          <t>Credit card (automatic)</t>
        </is>
      </c>
      <c r="S2583" s="123" t="n">
        <v>20</v>
      </c>
      <c r="T2583" s="58" t="inlineStr">
        <is>
          <t>198.7</t>
        </is>
      </c>
      <c r="U2583" s="58" t="inlineStr">
        <is>
          <t>No</t>
        </is>
      </c>
      <c r="V2583" s="123">
        <f>IFERROR(VALUE(TRIM(T2583)),S2583*F2583)</f>
        <v/>
      </c>
      <c r="W2583" s="58">
        <f>IF(F2583&lt;=12,"0-12 mo",IF(F2583&lt;=24,"13-24 mo",IF(F2583&lt;=48,"25-48 mo","49+ mo")))</f>
        <v/>
      </c>
      <c r="X2583" s="58">
        <f>IF(S2583&lt;=35.5,"Q1 Low",IF(S2583&lt;=70.35,"Q2 Mid-Low",IF(S2583&lt;=89.85,"Q3 Mid-High","Q4 High")))</f>
        <v/>
      </c>
      <c r="Y2583" s="58">
        <f>IF(U2583="Yes",1,0)</f>
        <v/>
      </c>
      <c r="Z2583" s="58">
        <f>IF(P2583="Month-to-month",1,0)+IF(M2583="No",1,0)+IF(J2583="No",1,0)+IF(I2583="Fiber optic",1,0)+IF(Q2583="Yes",1,0)</f>
        <v/>
      </c>
    </row>
    <row r="2584" ht="15" customHeight="1" s="59">
      <c r="A2584" s="58" t="inlineStr">
        <is>
          <t>7145-FEJWU</t>
        </is>
      </c>
      <c r="B2584" s="58" t="inlineStr">
        <is>
          <t>Female</t>
        </is>
      </c>
      <c r="C2584" s="58" t="n">
        <v>0</v>
      </c>
      <c r="D2584" s="58" t="inlineStr">
        <is>
          <t>No</t>
        </is>
      </c>
      <c r="E2584" s="58" t="inlineStr">
        <is>
          <t>Yes</t>
        </is>
      </c>
      <c r="F2584" s="58" t="n">
        <v>12</v>
      </c>
      <c r="G2584" s="58" t="inlineStr">
        <is>
          <t>Yes</t>
        </is>
      </c>
      <c r="H2584" s="58" t="inlineStr">
        <is>
          <t>Yes</t>
        </is>
      </c>
      <c r="I2584" s="58" t="inlineStr">
        <is>
          <t>Fiber optic</t>
        </is>
      </c>
      <c r="J2584" s="58" t="inlineStr">
        <is>
          <t>No</t>
        </is>
      </c>
      <c r="K2584" s="58" t="inlineStr">
        <is>
          <t>Yes</t>
        </is>
      </c>
      <c r="L2584" s="58" t="inlineStr">
        <is>
          <t>Yes</t>
        </is>
      </c>
      <c r="M2584" s="58" t="inlineStr">
        <is>
          <t>No</t>
        </is>
      </c>
      <c r="N2584" s="58" t="inlineStr">
        <is>
          <t>Yes</t>
        </is>
      </c>
      <c r="O2584" s="58" t="inlineStr">
        <is>
          <t>Yes</t>
        </is>
      </c>
      <c r="P2584" s="58" t="inlineStr">
        <is>
          <t>Month-to-month</t>
        </is>
      </c>
      <c r="Q2584" s="58" t="inlineStr">
        <is>
          <t>Yes</t>
        </is>
      </c>
      <c r="R2584" s="58" t="inlineStr">
        <is>
          <t>Electronic check</t>
        </is>
      </c>
      <c r="S2584" s="123" t="n">
        <v>105.3</v>
      </c>
      <c r="T2584" s="58" t="inlineStr">
        <is>
          <t>1275.65</t>
        </is>
      </c>
      <c r="U2584" s="58" t="inlineStr">
        <is>
          <t>No</t>
        </is>
      </c>
      <c r="V2584" s="123">
        <f>IFERROR(VALUE(TRIM(T2584)),S2584*F2584)</f>
        <v/>
      </c>
      <c r="W2584" s="58">
        <f>IF(F2584&lt;=12,"0-12 mo",IF(F2584&lt;=24,"13-24 mo",IF(F2584&lt;=48,"25-48 mo","49+ mo")))</f>
        <v/>
      </c>
      <c r="X2584" s="58">
        <f>IF(S2584&lt;=35.5,"Q1 Low",IF(S2584&lt;=70.35,"Q2 Mid-Low",IF(S2584&lt;=89.85,"Q3 Mid-High","Q4 High")))</f>
        <v/>
      </c>
      <c r="Y2584" s="58">
        <f>IF(U2584="Yes",1,0)</f>
        <v/>
      </c>
      <c r="Z2584" s="58">
        <f>IF(P2584="Month-to-month",1,0)+IF(M2584="No",1,0)+IF(J2584="No",1,0)+IF(I2584="Fiber optic",1,0)+IF(Q2584="Yes",1,0)</f>
        <v/>
      </c>
    </row>
    <row r="2585" ht="15" customHeight="1" s="59">
      <c r="A2585" s="58" t="inlineStr">
        <is>
          <t>6463-MVYRY</t>
        </is>
      </c>
      <c r="B2585" s="58" t="inlineStr">
        <is>
          <t>Female</t>
        </is>
      </c>
      <c r="C2585" s="58" t="n">
        <v>1</v>
      </c>
      <c r="D2585" s="58" t="inlineStr">
        <is>
          <t>No</t>
        </is>
      </c>
      <c r="E2585" s="58" t="inlineStr">
        <is>
          <t>No</t>
        </is>
      </c>
      <c r="F2585" s="58" t="n">
        <v>57</v>
      </c>
      <c r="G2585" s="58" t="inlineStr">
        <is>
          <t>Yes</t>
        </is>
      </c>
      <c r="H2585" s="58" t="inlineStr">
        <is>
          <t>No</t>
        </is>
      </c>
      <c r="I2585" s="58" t="inlineStr">
        <is>
          <t>DSL</t>
        </is>
      </c>
      <c r="J2585" s="58" t="inlineStr">
        <is>
          <t>Yes</t>
        </is>
      </c>
      <c r="K2585" s="58" t="inlineStr">
        <is>
          <t>No</t>
        </is>
      </c>
      <c r="L2585" s="58" t="inlineStr">
        <is>
          <t>Yes</t>
        </is>
      </c>
      <c r="M2585" s="58" t="inlineStr">
        <is>
          <t>Yes</t>
        </is>
      </c>
      <c r="N2585" s="58" t="inlineStr">
        <is>
          <t>Yes</t>
        </is>
      </c>
      <c r="O2585" s="58" t="inlineStr">
        <is>
          <t>No</t>
        </is>
      </c>
      <c r="P2585" s="58" t="inlineStr">
        <is>
          <t>Two year</t>
        </is>
      </c>
      <c r="Q2585" s="58" t="inlineStr">
        <is>
          <t>No</t>
        </is>
      </c>
      <c r="R2585" s="58" t="inlineStr">
        <is>
          <t>Bank transfer (automatic)</t>
        </is>
      </c>
      <c r="S2585" s="123" t="n">
        <v>69.84999999999999</v>
      </c>
      <c r="T2585" s="58" t="inlineStr">
        <is>
          <t>4003</t>
        </is>
      </c>
      <c r="U2585" s="58" t="inlineStr">
        <is>
          <t>No</t>
        </is>
      </c>
      <c r="V2585" s="123">
        <f>IFERROR(VALUE(TRIM(T2585)),S2585*F2585)</f>
        <v/>
      </c>
      <c r="W2585" s="58">
        <f>IF(F2585&lt;=12,"0-12 mo",IF(F2585&lt;=24,"13-24 mo",IF(F2585&lt;=48,"25-48 mo","49+ mo")))</f>
        <v/>
      </c>
      <c r="X2585" s="58">
        <f>IF(S2585&lt;=35.5,"Q1 Low",IF(S2585&lt;=70.35,"Q2 Mid-Low",IF(S2585&lt;=89.85,"Q3 Mid-High","Q4 High")))</f>
        <v/>
      </c>
      <c r="Y2585" s="58">
        <f>IF(U2585="Yes",1,0)</f>
        <v/>
      </c>
      <c r="Z2585" s="58">
        <f>IF(P2585="Month-to-month",1,0)+IF(M2585="No",1,0)+IF(J2585="No",1,0)+IF(I2585="Fiber optic",1,0)+IF(Q2585="Yes",1,0)</f>
        <v/>
      </c>
    </row>
    <row r="2586" ht="15" customHeight="1" s="59">
      <c r="A2586" s="58" t="inlineStr">
        <is>
          <t>3969-JQABI</t>
        </is>
      </c>
      <c r="B2586" s="58" t="inlineStr">
        <is>
          <t>Female</t>
        </is>
      </c>
      <c r="C2586" s="58" t="n">
        <v>0</v>
      </c>
      <c r="D2586" s="58" t="inlineStr">
        <is>
          <t>Yes</t>
        </is>
      </c>
      <c r="E2586" s="58" t="inlineStr">
        <is>
          <t>No</t>
        </is>
      </c>
      <c r="F2586" s="58" t="n">
        <v>58</v>
      </c>
      <c r="G2586" s="58" t="inlineStr">
        <is>
          <t>Yes</t>
        </is>
      </c>
      <c r="H2586" s="58" t="inlineStr">
        <is>
          <t>No</t>
        </is>
      </c>
      <c r="I2586" s="58" t="inlineStr">
        <is>
          <t>DSL</t>
        </is>
      </c>
      <c r="J2586" s="58" t="inlineStr">
        <is>
          <t>Yes</t>
        </is>
      </c>
      <c r="K2586" s="58" t="inlineStr">
        <is>
          <t>Yes</t>
        </is>
      </c>
      <c r="L2586" s="58" t="inlineStr">
        <is>
          <t>No</t>
        </is>
      </c>
      <c r="M2586" s="58" t="inlineStr">
        <is>
          <t>No</t>
        </is>
      </c>
      <c r="N2586" s="58" t="inlineStr">
        <is>
          <t>Yes</t>
        </is>
      </c>
      <c r="O2586" s="58" t="inlineStr">
        <is>
          <t>No</t>
        </is>
      </c>
      <c r="P2586" s="58" t="inlineStr">
        <is>
          <t>Month-to-month</t>
        </is>
      </c>
      <c r="Q2586" s="58" t="inlineStr">
        <is>
          <t>Yes</t>
        </is>
      </c>
      <c r="R2586" s="58" t="inlineStr">
        <is>
          <t>Credit card (automatic)</t>
        </is>
      </c>
      <c r="S2586" s="123" t="n">
        <v>65.25</v>
      </c>
      <c r="T2586" s="58" t="inlineStr">
        <is>
          <t>3791.6</t>
        </is>
      </c>
      <c r="U2586" s="58" t="inlineStr">
        <is>
          <t>No</t>
        </is>
      </c>
      <c r="V2586" s="123">
        <f>IFERROR(VALUE(TRIM(T2586)),S2586*F2586)</f>
        <v/>
      </c>
      <c r="W2586" s="58">
        <f>IF(F2586&lt;=12,"0-12 mo",IF(F2586&lt;=24,"13-24 mo",IF(F2586&lt;=48,"25-48 mo","49+ mo")))</f>
        <v/>
      </c>
      <c r="X2586" s="58">
        <f>IF(S2586&lt;=35.5,"Q1 Low",IF(S2586&lt;=70.35,"Q2 Mid-Low",IF(S2586&lt;=89.85,"Q3 Mid-High","Q4 High")))</f>
        <v/>
      </c>
      <c r="Y2586" s="58">
        <f>IF(U2586="Yes",1,0)</f>
        <v/>
      </c>
      <c r="Z2586" s="58">
        <f>IF(P2586="Month-to-month",1,0)+IF(M2586="No",1,0)+IF(J2586="No",1,0)+IF(I2586="Fiber optic",1,0)+IF(Q2586="Yes",1,0)</f>
        <v/>
      </c>
    </row>
    <row r="2587" ht="15" customHeight="1" s="59">
      <c r="A2587" s="58" t="inlineStr">
        <is>
          <t>9624-EGDEQ</t>
        </is>
      </c>
      <c r="B2587" s="58" t="inlineStr">
        <is>
          <t>Female</t>
        </is>
      </c>
      <c r="C2587" s="58" t="n">
        <v>0</v>
      </c>
      <c r="D2587" s="58" t="inlineStr">
        <is>
          <t>No</t>
        </is>
      </c>
      <c r="E2587" s="58" t="inlineStr">
        <is>
          <t>No</t>
        </is>
      </c>
      <c r="F2587" s="58" t="n">
        <v>37</v>
      </c>
      <c r="G2587" s="58" t="inlineStr">
        <is>
          <t>Yes</t>
        </is>
      </c>
      <c r="H2587" s="58" t="inlineStr">
        <is>
          <t>No</t>
        </is>
      </c>
      <c r="I2587" s="58" t="inlineStr">
        <is>
          <t>No</t>
        </is>
      </c>
      <c r="J2587" s="58" t="inlineStr">
        <is>
          <t>No internet service</t>
        </is>
      </c>
      <c r="K2587" s="58" t="inlineStr">
        <is>
          <t>No internet service</t>
        </is>
      </c>
      <c r="L2587" s="58" t="inlineStr">
        <is>
          <t>No internet service</t>
        </is>
      </c>
      <c r="M2587" s="58" t="inlineStr">
        <is>
          <t>No internet service</t>
        </is>
      </c>
      <c r="N2587" s="58" t="inlineStr">
        <is>
          <t>No internet service</t>
        </is>
      </c>
      <c r="O2587" s="58" t="inlineStr">
        <is>
          <t>No internet service</t>
        </is>
      </c>
      <c r="P2587" s="58" t="inlineStr">
        <is>
          <t>Two year</t>
        </is>
      </c>
      <c r="Q2587" s="58" t="inlineStr">
        <is>
          <t>No</t>
        </is>
      </c>
      <c r="R2587" s="58" t="inlineStr">
        <is>
          <t>Mailed check</t>
        </is>
      </c>
      <c r="S2587" s="123" t="n">
        <v>19.8</v>
      </c>
      <c r="T2587" s="58" t="inlineStr">
        <is>
          <t>813.3</t>
        </is>
      </c>
      <c r="U2587" s="58" t="inlineStr">
        <is>
          <t>No</t>
        </is>
      </c>
      <c r="V2587" s="123">
        <f>IFERROR(VALUE(TRIM(T2587)),S2587*F2587)</f>
        <v/>
      </c>
      <c r="W2587" s="58">
        <f>IF(F2587&lt;=12,"0-12 mo",IF(F2587&lt;=24,"13-24 mo",IF(F2587&lt;=48,"25-48 mo","49+ mo")))</f>
        <v/>
      </c>
      <c r="X2587" s="58">
        <f>IF(S2587&lt;=35.5,"Q1 Low",IF(S2587&lt;=70.35,"Q2 Mid-Low",IF(S2587&lt;=89.85,"Q3 Mid-High","Q4 High")))</f>
        <v/>
      </c>
      <c r="Y2587" s="58">
        <f>IF(U2587="Yes",1,0)</f>
        <v/>
      </c>
      <c r="Z2587" s="58">
        <f>IF(P2587="Month-to-month",1,0)+IF(M2587="No",1,0)+IF(J2587="No",1,0)+IF(I2587="Fiber optic",1,0)+IF(Q2587="Yes",1,0)</f>
        <v/>
      </c>
    </row>
    <row r="2588" ht="15" customHeight="1" s="59">
      <c r="A2588" s="58" t="inlineStr">
        <is>
          <t>1051-EQPZR</t>
        </is>
      </c>
      <c r="B2588" s="58" t="inlineStr">
        <is>
          <t>Female</t>
        </is>
      </c>
      <c r="C2588" s="58" t="n">
        <v>0</v>
      </c>
      <c r="D2588" s="58" t="inlineStr">
        <is>
          <t>Yes</t>
        </is>
      </c>
      <c r="E2588" s="58" t="inlineStr">
        <is>
          <t>Yes</t>
        </is>
      </c>
      <c r="F2588" s="58" t="n">
        <v>44</v>
      </c>
      <c r="G2588" s="58" t="inlineStr">
        <is>
          <t>Yes</t>
        </is>
      </c>
      <c r="H2588" s="58" t="inlineStr">
        <is>
          <t>No</t>
        </is>
      </c>
      <c r="I2588" s="58" t="inlineStr">
        <is>
          <t>No</t>
        </is>
      </c>
      <c r="J2588" s="58" t="inlineStr">
        <is>
          <t>No internet service</t>
        </is>
      </c>
      <c r="K2588" s="58" t="inlineStr">
        <is>
          <t>No internet service</t>
        </is>
      </c>
      <c r="L2588" s="58" t="inlineStr">
        <is>
          <t>No internet service</t>
        </is>
      </c>
      <c r="M2588" s="58" t="inlineStr">
        <is>
          <t>No internet service</t>
        </is>
      </c>
      <c r="N2588" s="58" t="inlineStr">
        <is>
          <t>No internet service</t>
        </is>
      </c>
      <c r="O2588" s="58" t="inlineStr">
        <is>
          <t>No internet service</t>
        </is>
      </c>
      <c r="P2588" s="58" t="inlineStr">
        <is>
          <t>Month-to-month</t>
        </is>
      </c>
      <c r="Q2588" s="58" t="inlineStr">
        <is>
          <t>No</t>
        </is>
      </c>
      <c r="R2588" s="58" t="inlineStr">
        <is>
          <t>Mailed check</t>
        </is>
      </c>
      <c r="S2588" s="123" t="n">
        <v>19.6</v>
      </c>
      <c r="T2588" s="58" t="inlineStr">
        <is>
          <t>780.25</t>
        </is>
      </c>
      <c r="U2588" s="58" t="inlineStr">
        <is>
          <t>No</t>
        </is>
      </c>
      <c r="V2588" s="123">
        <f>IFERROR(VALUE(TRIM(T2588)),S2588*F2588)</f>
        <v/>
      </c>
      <c r="W2588" s="58">
        <f>IF(F2588&lt;=12,"0-12 mo",IF(F2588&lt;=24,"13-24 mo",IF(F2588&lt;=48,"25-48 mo","49+ mo")))</f>
        <v/>
      </c>
      <c r="X2588" s="58">
        <f>IF(S2588&lt;=35.5,"Q1 Low",IF(S2588&lt;=70.35,"Q2 Mid-Low",IF(S2588&lt;=89.85,"Q3 Mid-High","Q4 High")))</f>
        <v/>
      </c>
      <c r="Y2588" s="58">
        <f>IF(U2588="Yes",1,0)</f>
        <v/>
      </c>
      <c r="Z2588" s="58">
        <f>IF(P2588="Month-to-month",1,0)+IF(M2588="No",1,0)+IF(J2588="No",1,0)+IF(I2588="Fiber optic",1,0)+IF(Q2588="Yes",1,0)</f>
        <v/>
      </c>
    </row>
    <row r="2589" ht="15" customHeight="1" s="59">
      <c r="A2589" s="58" t="inlineStr">
        <is>
          <t>5849-ASHZJ</t>
        </is>
      </c>
      <c r="B2589" s="58" t="inlineStr">
        <is>
          <t>Male</t>
        </is>
      </c>
      <c r="C2589" s="58" t="n">
        <v>0</v>
      </c>
      <c r="D2589" s="58" t="inlineStr">
        <is>
          <t>No</t>
        </is>
      </c>
      <c r="E2589" s="58" t="inlineStr">
        <is>
          <t>Yes</t>
        </is>
      </c>
      <c r="F2589" s="58" t="n">
        <v>27</v>
      </c>
      <c r="G2589" s="58" t="inlineStr">
        <is>
          <t>Yes</t>
        </is>
      </c>
      <c r="H2589" s="58" t="inlineStr">
        <is>
          <t>No</t>
        </is>
      </c>
      <c r="I2589" s="58" t="inlineStr">
        <is>
          <t>No</t>
        </is>
      </c>
      <c r="J2589" s="58" t="inlineStr">
        <is>
          <t>No internet service</t>
        </is>
      </c>
      <c r="K2589" s="58" t="inlineStr">
        <is>
          <t>No internet service</t>
        </is>
      </c>
      <c r="L2589" s="58" t="inlineStr">
        <is>
          <t>No internet service</t>
        </is>
      </c>
      <c r="M2589" s="58" t="inlineStr">
        <is>
          <t>No internet service</t>
        </is>
      </c>
      <c r="N2589" s="58" t="inlineStr">
        <is>
          <t>No internet service</t>
        </is>
      </c>
      <c r="O2589" s="58" t="inlineStr">
        <is>
          <t>No internet service</t>
        </is>
      </c>
      <c r="P2589" s="58" t="inlineStr">
        <is>
          <t>One year</t>
        </is>
      </c>
      <c r="Q2589" s="58" t="inlineStr">
        <is>
          <t>No</t>
        </is>
      </c>
      <c r="R2589" s="58" t="inlineStr">
        <is>
          <t>Credit card (automatic)</t>
        </is>
      </c>
      <c r="S2589" s="123" t="n">
        <v>20.05</v>
      </c>
      <c r="T2589" s="58" t="inlineStr">
        <is>
          <t>552.9</t>
        </is>
      </c>
      <c r="U2589" s="58" t="inlineStr">
        <is>
          <t>No</t>
        </is>
      </c>
      <c r="V2589" s="123">
        <f>IFERROR(VALUE(TRIM(T2589)),S2589*F2589)</f>
        <v/>
      </c>
      <c r="W2589" s="58">
        <f>IF(F2589&lt;=12,"0-12 mo",IF(F2589&lt;=24,"13-24 mo",IF(F2589&lt;=48,"25-48 mo","49+ mo")))</f>
        <v/>
      </c>
      <c r="X2589" s="58">
        <f>IF(S2589&lt;=35.5,"Q1 Low",IF(S2589&lt;=70.35,"Q2 Mid-Low",IF(S2589&lt;=89.85,"Q3 Mid-High","Q4 High")))</f>
        <v/>
      </c>
      <c r="Y2589" s="58">
        <f>IF(U2589="Yes",1,0)</f>
        <v/>
      </c>
      <c r="Z2589" s="58">
        <f>IF(P2589="Month-to-month",1,0)+IF(M2589="No",1,0)+IF(J2589="No",1,0)+IF(I2589="Fiber optic",1,0)+IF(Q2589="Yes",1,0)</f>
        <v/>
      </c>
    </row>
    <row r="2590" ht="15" customHeight="1" s="59">
      <c r="A2590" s="58" t="inlineStr">
        <is>
          <t>5780-INQIK</t>
        </is>
      </c>
      <c r="B2590" s="58" t="inlineStr">
        <is>
          <t>Female</t>
        </is>
      </c>
      <c r="C2590" s="58" t="n">
        <v>0</v>
      </c>
      <c r="D2590" s="58" t="inlineStr">
        <is>
          <t>No</t>
        </is>
      </c>
      <c r="E2590" s="58" t="inlineStr">
        <is>
          <t>No</t>
        </is>
      </c>
      <c r="F2590" s="58" t="n">
        <v>8</v>
      </c>
      <c r="G2590" s="58" t="inlineStr">
        <is>
          <t>Yes</t>
        </is>
      </c>
      <c r="H2590" s="58" t="inlineStr">
        <is>
          <t>No</t>
        </is>
      </c>
      <c r="I2590" s="58" t="inlineStr">
        <is>
          <t>DSL</t>
        </is>
      </c>
      <c r="J2590" s="58" t="inlineStr">
        <is>
          <t>No</t>
        </is>
      </c>
      <c r="K2590" s="58" t="inlineStr">
        <is>
          <t>No</t>
        </is>
      </c>
      <c r="L2590" s="58" t="inlineStr">
        <is>
          <t>No</t>
        </is>
      </c>
      <c r="M2590" s="58" t="inlineStr">
        <is>
          <t>Yes</t>
        </is>
      </c>
      <c r="N2590" s="58" t="inlineStr">
        <is>
          <t>No</t>
        </is>
      </c>
      <c r="O2590" s="58" t="inlineStr">
        <is>
          <t>No</t>
        </is>
      </c>
      <c r="P2590" s="58" t="inlineStr">
        <is>
          <t>Month-to-month</t>
        </is>
      </c>
      <c r="Q2590" s="58" t="inlineStr">
        <is>
          <t>No</t>
        </is>
      </c>
      <c r="R2590" s="58" t="inlineStr">
        <is>
          <t>Electronic check</t>
        </is>
      </c>
      <c r="S2590" s="123" t="n">
        <v>49.4</v>
      </c>
      <c r="T2590" s="58" t="inlineStr">
        <is>
          <t>408.25</t>
        </is>
      </c>
      <c r="U2590" s="58" t="inlineStr">
        <is>
          <t>No</t>
        </is>
      </c>
      <c r="V2590" s="123">
        <f>IFERROR(VALUE(TRIM(T2590)),S2590*F2590)</f>
        <v/>
      </c>
      <c r="W2590" s="58">
        <f>IF(F2590&lt;=12,"0-12 mo",IF(F2590&lt;=24,"13-24 mo",IF(F2590&lt;=48,"25-48 mo","49+ mo")))</f>
        <v/>
      </c>
      <c r="X2590" s="58">
        <f>IF(S2590&lt;=35.5,"Q1 Low",IF(S2590&lt;=70.35,"Q2 Mid-Low",IF(S2590&lt;=89.85,"Q3 Mid-High","Q4 High")))</f>
        <v/>
      </c>
      <c r="Y2590" s="58">
        <f>IF(U2590="Yes",1,0)</f>
        <v/>
      </c>
      <c r="Z2590" s="58">
        <f>IF(P2590="Month-to-month",1,0)+IF(M2590="No",1,0)+IF(J2590="No",1,0)+IF(I2590="Fiber optic",1,0)+IF(Q2590="Yes",1,0)</f>
        <v/>
      </c>
    </row>
    <row r="2591" ht="15" customHeight="1" s="59">
      <c r="A2591" s="58" t="inlineStr">
        <is>
          <t>7576-OYWBN</t>
        </is>
      </c>
      <c r="B2591" s="58" t="inlineStr">
        <is>
          <t>Male</t>
        </is>
      </c>
      <c r="C2591" s="58" t="n">
        <v>1</v>
      </c>
      <c r="D2591" s="58" t="inlineStr">
        <is>
          <t>No</t>
        </is>
      </c>
      <c r="E2591" s="58" t="inlineStr">
        <is>
          <t>No</t>
        </is>
      </c>
      <c r="F2591" s="58" t="n">
        <v>3</v>
      </c>
      <c r="G2591" s="58" t="inlineStr">
        <is>
          <t>Yes</t>
        </is>
      </c>
      <c r="H2591" s="58" t="inlineStr">
        <is>
          <t>Yes</t>
        </is>
      </c>
      <c r="I2591" s="58" t="inlineStr">
        <is>
          <t>Fiber optic</t>
        </is>
      </c>
      <c r="J2591" s="58" t="inlineStr">
        <is>
          <t>No</t>
        </is>
      </c>
      <c r="K2591" s="58" t="inlineStr">
        <is>
          <t>No</t>
        </is>
      </c>
      <c r="L2591" s="58" t="inlineStr">
        <is>
          <t>No</t>
        </is>
      </c>
      <c r="M2591" s="58" t="inlineStr">
        <is>
          <t>No</t>
        </is>
      </c>
      <c r="N2591" s="58" t="inlineStr">
        <is>
          <t>No</t>
        </is>
      </c>
      <c r="O2591" s="58" t="inlineStr">
        <is>
          <t>No</t>
        </is>
      </c>
      <c r="P2591" s="58" t="inlineStr">
        <is>
          <t>Month-to-month</t>
        </is>
      </c>
      <c r="Q2591" s="58" t="inlineStr">
        <is>
          <t>Yes</t>
        </is>
      </c>
      <c r="R2591" s="58" t="inlineStr">
        <is>
          <t>Electronic check</t>
        </is>
      </c>
      <c r="S2591" s="123" t="n">
        <v>76.05</v>
      </c>
      <c r="T2591" s="58" t="inlineStr">
        <is>
          <t>231.8</t>
        </is>
      </c>
      <c r="U2591" s="58" t="inlineStr">
        <is>
          <t>Yes</t>
        </is>
      </c>
      <c r="V2591" s="123">
        <f>IFERROR(VALUE(TRIM(T2591)),S2591*F2591)</f>
        <v/>
      </c>
      <c r="W2591" s="58">
        <f>IF(F2591&lt;=12,"0-12 mo",IF(F2591&lt;=24,"13-24 mo",IF(F2591&lt;=48,"25-48 mo","49+ mo")))</f>
        <v/>
      </c>
      <c r="X2591" s="58">
        <f>IF(S2591&lt;=35.5,"Q1 Low",IF(S2591&lt;=70.35,"Q2 Mid-Low",IF(S2591&lt;=89.85,"Q3 Mid-High","Q4 High")))</f>
        <v/>
      </c>
      <c r="Y2591" s="58">
        <f>IF(U2591="Yes",1,0)</f>
        <v/>
      </c>
      <c r="Z2591" s="58">
        <f>IF(P2591="Month-to-month",1,0)+IF(M2591="No",1,0)+IF(J2591="No",1,0)+IF(I2591="Fiber optic",1,0)+IF(Q2591="Yes",1,0)</f>
        <v/>
      </c>
    </row>
    <row r="2592" ht="15" customHeight="1" s="59">
      <c r="A2592" s="58" t="inlineStr">
        <is>
          <t>4526-ZJJTM</t>
        </is>
      </c>
      <c r="B2592" s="58" t="inlineStr">
        <is>
          <t>Female</t>
        </is>
      </c>
      <c r="C2592" s="58" t="n">
        <v>1</v>
      </c>
      <c r="D2592" s="58" t="inlineStr">
        <is>
          <t>Yes</t>
        </is>
      </c>
      <c r="E2592" s="58" t="inlineStr">
        <is>
          <t>No</t>
        </is>
      </c>
      <c r="F2592" s="58" t="n">
        <v>25</v>
      </c>
      <c r="G2592" s="58" t="inlineStr">
        <is>
          <t>Yes</t>
        </is>
      </c>
      <c r="H2592" s="58" t="inlineStr">
        <is>
          <t>No</t>
        </is>
      </c>
      <c r="I2592" s="58" t="inlineStr">
        <is>
          <t>Fiber optic</t>
        </is>
      </c>
      <c r="J2592" s="58" t="inlineStr">
        <is>
          <t>No</t>
        </is>
      </c>
      <c r="K2592" s="58" t="inlineStr">
        <is>
          <t>Yes</t>
        </is>
      </c>
      <c r="L2592" s="58" t="inlineStr">
        <is>
          <t>Yes</t>
        </is>
      </c>
      <c r="M2592" s="58" t="inlineStr">
        <is>
          <t>No</t>
        </is>
      </c>
      <c r="N2592" s="58" t="inlineStr">
        <is>
          <t>No</t>
        </is>
      </c>
      <c r="O2592" s="58" t="inlineStr">
        <is>
          <t>Yes</t>
        </is>
      </c>
      <c r="P2592" s="58" t="inlineStr">
        <is>
          <t>Month-to-month</t>
        </is>
      </c>
      <c r="Q2592" s="58" t="inlineStr">
        <is>
          <t>No</t>
        </is>
      </c>
      <c r="R2592" s="58" t="inlineStr">
        <is>
          <t>Bank transfer (automatic)</t>
        </is>
      </c>
      <c r="S2592" s="123" t="n">
        <v>88.40000000000001</v>
      </c>
      <c r="T2592" s="58" t="inlineStr">
        <is>
          <t>2191.15</t>
        </is>
      </c>
      <c r="U2592" s="58" t="inlineStr">
        <is>
          <t>No</t>
        </is>
      </c>
      <c r="V2592" s="123">
        <f>IFERROR(VALUE(TRIM(T2592)),S2592*F2592)</f>
        <v/>
      </c>
      <c r="W2592" s="58">
        <f>IF(F2592&lt;=12,"0-12 mo",IF(F2592&lt;=24,"13-24 mo",IF(F2592&lt;=48,"25-48 mo","49+ mo")))</f>
        <v/>
      </c>
      <c r="X2592" s="58">
        <f>IF(S2592&lt;=35.5,"Q1 Low",IF(S2592&lt;=70.35,"Q2 Mid-Low",IF(S2592&lt;=89.85,"Q3 Mid-High","Q4 High")))</f>
        <v/>
      </c>
      <c r="Y2592" s="58">
        <f>IF(U2592="Yes",1,0)</f>
        <v/>
      </c>
      <c r="Z2592" s="58">
        <f>IF(P2592="Month-to-month",1,0)+IF(M2592="No",1,0)+IF(J2592="No",1,0)+IF(I2592="Fiber optic",1,0)+IF(Q2592="Yes",1,0)</f>
        <v/>
      </c>
    </row>
    <row r="2593" ht="15" customHeight="1" s="59">
      <c r="A2593" s="58" t="inlineStr">
        <is>
          <t>8384-FZBJK</t>
        </is>
      </c>
      <c r="B2593" s="58" t="inlineStr">
        <is>
          <t>Female</t>
        </is>
      </c>
      <c r="C2593" s="58" t="n">
        <v>0</v>
      </c>
      <c r="D2593" s="58" t="inlineStr">
        <is>
          <t>Yes</t>
        </is>
      </c>
      <c r="E2593" s="58" t="inlineStr">
        <is>
          <t>Yes</t>
        </is>
      </c>
      <c r="F2593" s="58" t="n">
        <v>57</v>
      </c>
      <c r="G2593" s="58" t="inlineStr">
        <is>
          <t>Yes</t>
        </is>
      </c>
      <c r="H2593" s="58" t="inlineStr">
        <is>
          <t>Yes</t>
        </is>
      </c>
      <c r="I2593" s="58" t="inlineStr">
        <is>
          <t>Fiber optic</t>
        </is>
      </c>
      <c r="J2593" s="58" t="inlineStr">
        <is>
          <t>No</t>
        </is>
      </c>
      <c r="K2593" s="58" t="inlineStr">
        <is>
          <t>Yes</t>
        </is>
      </c>
      <c r="L2593" s="58" t="inlineStr">
        <is>
          <t>No</t>
        </is>
      </c>
      <c r="M2593" s="58" t="inlineStr">
        <is>
          <t>No</t>
        </is>
      </c>
      <c r="N2593" s="58" t="inlineStr">
        <is>
          <t>Yes</t>
        </is>
      </c>
      <c r="O2593" s="58" t="inlineStr">
        <is>
          <t>Yes</t>
        </is>
      </c>
      <c r="P2593" s="58" t="inlineStr">
        <is>
          <t>Month-to-month</t>
        </is>
      </c>
      <c r="Q2593" s="58" t="inlineStr">
        <is>
          <t>Yes</t>
        </is>
      </c>
      <c r="R2593" s="58" t="inlineStr">
        <is>
          <t>Electronic check</t>
        </is>
      </c>
      <c r="S2593" s="123" t="n">
        <v>100.6</v>
      </c>
      <c r="T2593" s="58" t="inlineStr">
        <is>
          <t>5611.7</t>
        </is>
      </c>
      <c r="U2593" s="58" t="inlineStr">
        <is>
          <t>No</t>
        </is>
      </c>
      <c r="V2593" s="123">
        <f>IFERROR(VALUE(TRIM(T2593)),S2593*F2593)</f>
        <v/>
      </c>
      <c r="W2593" s="58">
        <f>IF(F2593&lt;=12,"0-12 mo",IF(F2593&lt;=24,"13-24 mo",IF(F2593&lt;=48,"25-48 mo","49+ mo")))</f>
        <v/>
      </c>
      <c r="X2593" s="58">
        <f>IF(S2593&lt;=35.5,"Q1 Low",IF(S2593&lt;=70.35,"Q2 Mid-Low",IF(S2593&lt;=89.85,"Q3 Mid-High","Q4 High")))</f>
        <v/>
      </c>
      <c r="Y2593" s="58">
        <f>IF(U2593="Yes",1,0)</f>
        <v/>
      </c>
      <c r="Z2593" s="58">
        <f>IF(P2593="Month-to-month",1,0)+IF(M2593="No",1,0)+IF(J2593="No",1,0)+IF(I2593="Fiber optic",1,0)+IF(Q2593="Yes",1,0)</f>
        <v/>
      </c>
    </row>
    <row r="2594" ht="15" customHeight="1" s="59">
      <c r="A2594" s="58" t="inlineStr">
        <is>
          <t>3750-RNQKR</t>
        </is>
      </c>
      <c r="B2594" s="58" t="inlineStr">
        <is>
          <t>Female</t>
        </is>
      </c>
      <c r="C2594" s="58" t="n">
        <v>0</v>
      </c>
      <c r="D2594" s="58" t="inlineStr">
        <is>
          <t>No</t>
        </is>
      </c>
      <c r="E2594" s="58" t="inlineStr">
        <is>
          <t>No</t>
        </is>
      </c>
      <c r="F2594" s="58" t="n">
        <v>12</v>
      </c>
      <c r="G2594" s="58" t="inlineStr">
        <is>
          <t>Yes</t>
        </is>
      </c>
      <c r="H2594" s="58" t="inlineStr">
        <is>
          <t>No</t>
        </is>
      </c>
      <c r="I2594" s="58" t="inlineStr">
        <is>
          <t>No</t>
        </is>
      </c>
      <c r="J2594" s="58" t="inlineStr">
        <is>
          <t>No internet service</t>
        </is>
      </c>
      <c r="K2594" s="58" t="inlineStr">
        <is>
          <t>No internet service</t>
        </is>
      </c>
      <c r="L2594" s="58" t="inlineStr">
        <is>
          <t>No internet service</t>
        </is>
      </c>
      <c r="M2594" s="58" t="inlineStr">
        <is>
          <t>No internet service</t>
        </is>
      </c>
      <c r="N2594" s="58" t="inlineStr">
        <is>
          <t>No internet service</t>
        </is>
      </c>
      <c r="O2594" s="58" t="inlineStr">
        <is>
          <t>No internet service</t>
        </is>
      </c>
      <c r="P2594" s="58" t="inlineStr">
        <is>
          <t>Month-to-month</t>
        </is>
      </c>
      <c r="Q2594" s="58" t="inlineStr">
        <is>
          <t>No</t>
        </is>
      </c>
      <c r="R2594" s="58" t="inlineStr">
        <is>
          <t>Mailed check</t>
        </is>
      </c>
      <c r="S2594" s="123" t="n">
        <v>19.45</v>
      </c>
      <c r="T2594" s="58" t="inlineStr">
        <is>
          <t>246.25</t>
        </is>
      </c>
      <c r="U2594" s="58" t="inlineStr">
        <is>
          <t>No</t>
        </is>
      </c>
      <c r="V2594" s="123">
        <f>IFERROR(VALUE(TRIM(T2594)),S2594*F2594)</f>
        <v/>
      </c>
      <c r="W2594" s="58">
        <f>IF(F2594&lt;=12,"0-12 mo",IF(F2594&lt;=24,"13-24 mo",IF(F2594&lt;=48,"25-48 mo","49+ mo")))</f>
        <v/>
      </c>
      <c r="X2594" s="58">
        <f>IF(S2594&lt;=35.5,"Q1 Low",IF(S2594&lt;=70.35,"Q2 Mid-Low",IF(S2594&lt;=89.85,"Q3 Mid-High","Q4 High")))</f>
        <v/>
      </c>
      <c r="Y2594" s="58">
        <f>IF(U2594="Yes",1,0)</f>
        <v/>
      </c>
      <c r="Z2594" s="58">
        <f>IF(P2594="Month-to-month",1,0)+IF(M2594="No",1,0)+IF(J2594="No",1,0)+IF(I2594="Fiber optic",1,0)+IF(Q2594="Yes",1,0)</f>
        <v/>
      </c>
    </row>
    <row r="2595" ht="15" customHeight="1" s="59">
      <c r="A2595" s="58" t="inlineStr">
        <is>
          <t>0962-CQPWQ</t>
        </is>
      </c>
      <c r="B2595" s="58" t="inlineStr">
        <is>
          <t>Female</t>
        </is>
      </c>
      <c r="C2595" s="58" t="n">
        <v>0</v>
      </c>
      <c r="D2595" s="58" t="inlineStr">
        <is>
          <t>Yes</t>
        </is>
      </c>
      <c r="E2595" s="58" t="inlineStr">
        <is>
          <t>Yes</t>
        </is>
      </c>
      <c r="F2595" s="58" t="n">
        <v>62</v>
      </c>
      <c r="G2595" s="58" t="inlineStr">
        <is>
          <t>Yes</t>
        </is>
      </c>
      <c r="H2595" s="58" t="inlineStr">
        <is>
          <t>No</t>
        </is>
      </c>
      <c r="I2595" s="58" t="inlineStr">
        <is>
          <t>No</t>
        </is>
      </c>
      <c r="J2595" s="58" t="inlineStr">
        <is>
          <t>No internet service</t>
        </is>
      </c>
      <c r="K2595" s="58" t="inlineStr">
        <is>
          <t>No internet service</t>
        </is>
      </c>
      <c r="L2595" s="58" t="inlineStr">
        <is>
          <t>No internet service</t>
        </is>
      </c>
      <c r="M2595" s="58" t="inlineStr">
        <is>
          <t>No internet service</t>
        </is>
      </c>
      <c r="N2595" s="58" t="inlineStr">
        <is>
          <t>No internet service</t>
        </is>
      </c>
      <c r="O2595" s="58" t="inlineStr">
        <is>
          <t>No internet service</t>
        </is>
      </c>
      <c r="P2595" s="58" t="inlineStr">
        <is>
          <t>Two year</t>
        </is>
      </c>
      <c r="Q2595" s="58" t="inlineStr">
        <is>
          <t>No</t>
        </is>
      </c>
      <c r="R2595" s="58" t="inlineStr">
        <is>
          <t>Bank transfer (automatic)</t>
        </is>
      </c>
      <c r="S2595" s="123" t="n">
        <v>20.3</v>
      </c>
      <c r="T2595" s="58" t="inlineStr">
        <is>
          <t>1296.15</t>
        </is>
      </c>
      <c r="U2595" s="58" t="inlineStr">
        <is>
          <t>No</t>
        </is>
      </c>
      <c r="V2595" s="123">
        <f>IFERROR(VALUE(TRIM(T2595)),S2595*F2595)</f>
        <v/>
      </c>
      <c r="W2595" s="58">
        <f>IF(F2595&lt;=12,"0-12 mo",IF(F2595&lt;=24,"13-24 mo",IF(F2595&lt;=48,"25-48 mo","49+ mo")))</f>
        <v/>
      </c>
      <c r="X2595" s="58">
        <f>IF(S2595&lt;=35.5,"Q1 Low",IF(S2595&lt;=70.35,"Q2 Mid-Low",IF(S2595&lt;=89.85,"Q3 Mid-High","Q4 High")))</f>
        <v/>
      </c>
      <c r="Y2595" s="58">
        <f>IF(U2595="Yes",1,0)</f>
        <v/>
      </c>
      <c r="Z2595" s="58">
        <f>IF(P2595="Month-to-month",1,0)+IF(M2595="No",1,0)+IF(J2595="No",1,0)+IF(I2595="Fiber optic",1,0)+IF(Q2595="Yes",1,0)</f>
        <v/>
      </c>
    </row>
    <row r="2596" ht="15" customHeight="1" s="59">
      <c r="A2596" s="58" t="inlineStr">
        <is>
          <t>3096-YXENJ</t>
        </is>
      </c>
      <c r="B2596" s="58" t="inlineStr">
        <is>
          <t>Female</t>
        </is>
      </c>
      <c r="C2596" s="58" t="n">
        <v>0</v>
      </c>
      <c r="D2596" s="58" t="inlineStr">
        <is>
          <t>Yes</t>
        </is>
      </c>
      <c r="E2596" s="58" t="inlineStr">
        <is>
          <t>No</t>
        </is>
      </c>
      <c r="F2596" s="58" t="n">
        <v>65</v>
      </c>
      <c r="G2596" s="58" t="inlineStr">
        <is>
          <t>Yes</t>
        </is>
      </c>
      <c r="H2596" s="58" t="inlineStr">
        <is>
          <t>Yes</t>
        </is>
      </c>
      <c r="I2596" s="58" t="inlineStr">
        <is>
          <t>Fiber optic</t>
        </is>
      </c>
      <c r="J2596" s="58" t="inlineStr">
        <is>
          <t>No</t>
        </is>
      </c>
      <c r="K2596" s="58" t="inlineStr">
        <is>
          <t>Yes</t>
        </is>
      </c>
      <c r="L2596" s="58" t="inlineStr">
        <is>
          <t>Yes</t>
        </is>
      </c>
      <c r="M2596" s="58" t="inlineStr">
        <is>
          <t>Yes</t>
        </is>
      </c>
      <c r="N2596" s="58" t="inlineStr">
        <is>
          <t>Yes</t>
        </is>
      </c>
      <c r="O2596" s="58" t="inlineStr">
        <is>
          <t>Yes</t>
        </is>
      </c>
      <c r="P2596" s="58" t="inlineStr">
        <is>
          <t>Two year</t>
        </is>
      </c>
      <c r="Q2596" s="58" t="inlineStr">
        <is>
          <t>Yes</t>
        </is>
      </c>
      <c r="R2596" s="58" t="inlineStr">
        <is>
          <t>Bank transfer (automatic)</t>
        </is>
      </c>
      <c r="S2596" s="123" t="n">
        <v>107.65</v>
      </c>
      <c r="T2596" s="58" t="inlineStr">
        <is>
          <t>7082.85</t>
        </is>
      </c>
      <c r="U2596" s="58" t="inlineStr">
        <is>
          <t>No</t>
        </is>
      </c>
      <c r="V2596" s="123">
        <f>IFERROR(VALUE(TRIM(T2596)),S2596*F2596)</f>
        <v/>
      </c>
      <c r="W2596" s="58">
        <f>IF(F2596&lt;=12,"0-12 mo",IF(F2596&lt;=24,"13-24 mo",IF(F2596&lt;=48,"25-48 mo","49+ mo")))</f>
        <v/>
      </c>
      <c r="X2596" s="58">
        <f>IF(S2596&lt;=35.5,"Q1 Low",IF(S2596&lt;=70.35,"Q2 Mid-Low",IF(S2596&lt;=89.85,"Q3 Mid-High","Q4 High")))</f>
        <v/>
      </c>
      <c r="Y2596" s="58">
        <f>IF(U2596="Yes",1,0)</f>
        <v/>
      </c>
      <c r="Z2596" s="58">
        <f>IF(P2596="Month-to-month",1,0)+IF(M2596="No",1,0)+IF(J2596="No",1,0)+IF(I2596="Fiber optic",1,0)+IF(Q2596="Yes",1,0)</f>
        <v/>
      </c>
    </row>
    <row r="2597" ht="15" customHeight="1" s="59">
      <c r="A2597" s="58" t="inlineStr">
        <is>
          <t>1265-BCFEO</t>
        </is>
      </c>
      <c r="B2597" s="58" t="inlineStr">
        <is>
          <t>Female</t>
        </is>
      </c>
      <c r="C2597" s="58" t="n">
        <v>0</v>
      </c>
      <c r="D2597" s="58" t="inlineStr">
        <is>
          <t>Yes</t>
        </is>
      </c>
      <c r="E2597" s="58" t="inlineStr">
        <is>
          <t>No</t>
        </is>
      </c>
      <c r="F2597" s="58" t="n">
        <v>71</v>
      </c>
      <c r="G2597" s="58" t="inlineStr">
        <is>
          <t>Yes</t>
        </is>
      </c>
      <c r="H2597" s="58" t="inlineStr">
        <is>
          <t>Yes</t>
        </is>
      </c>
      <c r="I2597" s="58" t="inlineStr">
        <is>
          <t>DSL</t>
        </is>
      </c>
      <c r="J2597" s="58" t="inlineStr">
        <is>
          <t>No</t>
        </is>
      </c>
      <c r="K2597" s="58" t="inlineStr">
        <is>
          <t>No</t>
        </is>
      </c>
      <c r="L2597" s="58" t="inlineStr">
        <is>
          <t>Yes</t>
        </is>
      </c>
      <c r="M2597" s="58" t="inlineStr">
        <is>
          <t>Yes</t>
        </is>
      </c>
      <c r="N2597" s="58" t="inlineStr">
        <is>
          <t>Yes</t>
        </is>
      </c>
      <c r="O2597" s="58" t="inlineStr">
        <is>
          <t>Yes</t>
        </is>
      </c>
      <c r="P2597" s="58" t="inlineStr">
        <is>
          <t>Two year</t>
        </is>
      </c>
      <c r="Q2597" s="58" t="inlineStr">
        <is>
          <t>Yes</t>
        </is>
      </c>
      <c r="R2597" s="58" t="inlineStr">
        <is>
          <t>Bank transfer (automatic)</t>
        </is>
      </c>
      <c r="S2597" s="123" t="n">
        <v>80.45</v>
      </c>
      <c r="T2597" s="58" t="inlineStr">
        <is>
          <t>5662.25</t>
        </is>
      </c>
      <c r="U2597" s="58" t="inlineStr">
        <is>
          <t>No</t>
        </is>
      </c>
      <c r="V2597" s="123">
        <f>IFERROR(VALUE(TRIM(T2597)),S2597*F2597)</f>
        <v/>
      </c>
      <c r="W2597" s="58">
        <f>IF(F2597&lt;=12,"0-12 mo",IF(F2597&lt;=24,"13-24 mo",IF(F2597&lt;=48,"25-48 mo","49+ mo")))</f>
        <v/>
      </c>
      <c r="X2597" s="58">
        <f>IF(S2597&lt;=35.5,"Q1 Low",IF(S2597&lt;=70.35,"Q2 Mid-Low",IF(S2597&lt;=89.85,"Q3 Mid-High","Q4 High")))</f>
        <v/>
      </c>
      <c r="Y2597" s="58">
        <f>IF(U2597="Yes",1,0)</f>
        <v/>
      </c>
      <c r="Z2597" s="58">
        <f>IF(P2597="Month-to-month",1,0)+IF(M2597="No",1,0)+IF(J2597="No",1,0)+IF(I2597="Fiber optic",1,0)+IF(Q2597="Yes",1,0)</f>
        <v/>
      </c>
    </row>
    <row r="2598" ht="15" customHeight="1" s="59">
      <c r="A2598" s="58" t="inlineStr">
        <is>
          <t>5837-LXSDN</t>
        </is>
      </c>
      <c r="B2598" s="58" t="inlineStr">
        <is>
          <t>Female</t>
        </is>
      </c>
      <c r="C2598" s="58" t="n">
        <v>0</v>
      </c>
      <c r="D2598" s="58" t="inlineStr">
        <is>
          <t>Yes</t>
        </is>
      </c>
      <c r="E2598" s="58" t="inlineStr">
        <is>
          <t>Yes</t>
        </is>
      </c>
      <c r="F2598" s="58" t="n">
        <v>21</v>
      </c>
      <c r="G2598" s="58" t="inlineStr">
        <is>
          <t>Yes</t>
        </is>
      </c>
      <c r="H2598" s="58" t="inlineStr">
        <is>
          <t>No</t>
        </is>
      </c>
      <c r="I2598" s="58" t="inlineStr">
        <is>
          <t>DSL</t>
        </is>
      </c>
      <c r="J2598" s="58" t="inlineStr">
        <is>
          <t>No</t>
        </is>
      </c>
      <c r="K2598" s="58" t="inlineStr">
        <is>
          <t>Yes</t>
        </is>
      </c>
      <c r="L2598" s="58" t="inlineStr">
        <is>
          <t>No</t>
        </is>
      </c>
      <c r="M2598" s="58" t="inlineStr">
        <is>
          <t>No</t>
        </is>
      </c>
      <c r="N2598" s="58" t="inlineStr">
        <is>
          <t>Yes</t>
        </is>
      </c>
      <c r="O2598" s="58" t="inlineStr">
        <is>
          <t>No</t>
        </is>
      </c>
      <c r="P2598" s="58" t="inlineStr">
        <is>
          <t>One year</t>
        </is>
      </c>
      <c r="Q2598" s="58" t="inlineStr">
        <is>
          <t>Yes</t>
        </is>
      </c>
      <c r="R2598" s="58" t="inlineStr">
        <is>
          <t>Credit card (automatic)</t>
        </is>
      </c>
      <c r="S2598" s="123" t="n">
        <v>58.85</v>
      </c>
      <c r="T2598" s="58" t="inlineStr">
        <is>
          <t>1215.45</t>
        </is>
      </c>
      <c r="U2598" s="58" t="inlineStr">
        <is>
          <t>No</t>
        </is>
      </c>
      <c r="V2598" s="123">
        <f>IFERROR(VALUE(TRIM(T2598)),S2598*F2598)</f>
        <v/>
      </c>
      <c r="W2598" s="58">
        <f>IF(F2598&lt;=12,"0-12 mo",IF(F2598&lt;=24,"13-24 mo",IF(F2598&lt;=48,"25-48 mo","49+ mo")))</f>
        <v/>
      </c>
      <c r="X2598" s="58">
        <f>IF(S2598&lt;=35.5,"Q1 Low",IF(S2598&lt;=70.35,"Q2 Mid-Low",IF(S2598&lt;=89.85,"Q3 Mid-High","Q4 High")))</f>
        <v/>
      </c>
      <c r="Y2598" s="58">
        <f>IF(U2598="Yes",1,0)</f>
        <v/>
      </c>
      <c r="Z2598" s="58">
        <f>IF(P2598="Month-to-month",1,0)+IF(M2598="No",1,0)+IF(J2598="No",1,0)+IF(I2598="Fiber optic",1,0)+IF(Q2598="Yes",1,0)</f>
        <v/>
      </c>
    </row>
    <row r="2599" ht="15" customHeight="1" s="59">
      <c r="A2599" s="58" t="inlineStr">
        <is>
          <t>5945-AZYHT</t>
        </is>
      </c>
      <c r="B2599" s="58" t="inlineStr">
        <is>
          <t>Male</t>
        </is>
      </c>
      <c r="C2599" s="58" t="n">
        <v>0</v>
      </c>
      <c r="D2599" s="58" t="inlineStr">
        <is>
          <t>Yes</t>
        </is>
      </c>
      <c r="E2599" s="58" t="inlineStr">
        <is>
          <t>No</t>
        </is>
      </c>
      <c r="F2599" s="58" t="n">
        <v>71</v>
      </c>
      <c r="G2599" s="58" t="inlineStr">
        <is>
          <t>Yes</t>
        </is>
      </c>
      <c r="H2599" s="58" t="inlineStr">
        <is>
          <t>Yes</t>
        </is>
      </c>
      <c r="I2599" s="58" t="inlineStr">
        <is>
          <t>Fiber optic</t>
        </is>
      </c>
      <c r="J2599" s="58" t="inlineStr">
        <is>
          <t>Yes</t>
        </is>
      </c>
      <c r="K2599" s="58" t="inlineStr">
        <is>
          <t>Yes</t>
        </is>
      </c>
      <c r="L2599" s="58" t="inlineStr">
        <is>
          <t>Yes</t>
        </is>
      </c>
      <c r="M2599" s="58" t="inlineStr">
        <is>
          <t>No</t>
        </is>
      </c>
      <c r="N2599" s="58" t="inlineStr">
        <is>
          <t>Yes</t>
        </is>
      </c>
      <c r="O2599" s="58" t="inlineStr">
        <is>
          <t>Yes</t>
        </is>
      </c>
      <c r="P2599" s="58" t="inlineStr">
        <is>
          <t>One year</t>
        </is>
      </c>
      <c r="Q2599" s="58" t="inlineStr">
        <is>
          <t>Yes</t>
        </is>
      </c>
      <c r="R2599" s="58" t="inlineStr">
        <is>
          <t>Electronic check</t>
        </is>
      </c>
      <c r="S2599" s="123" t="n">
        <v>109.6</v>
      </c>
      <c r="T2599" s="58" t="inlineStr">
        <is>
          <t>7854.15</t>
        </is>
      </c>
      <c r="U2599" s="58" t="inlineStr">
        <is>
          <t>No</t>
        </is>
      </c>
      <c r="V2599" s="123">
        <f>IFERROR(VALUE(TRIM(T2599)),S2599*F2599)</f>
        <v/>
      </c>
      <c r="W2599" s="58">
        <f>IF(F2599&lt;=12,"0-12 mo",IF(F2599&lt;=24,"13-24 mo",IF(F2599&lt;=48,"25-48 mo","49+ mo")))</f>
        <v/>
      </c>
      <c r="X2599" s="58">
        <f>IF(S2599&lt;=35.5,"Q1 Low",IF(S2599&lt;=70.35,"Q2 Mid-Low",IF(S2599&lt;=89.85,"Q3 Mid-High","Q4 High")))</f>
        <v/>
      </c>
      <c r="Y2599" s="58">
        <f>IF(U2599="Yes",1,0)</f>
        <v/>
      </c>
      <c r="Z2599" s="58">
        <f>IF(P2599="Month-to-month",1,0)+IF(M2599="No",1,0)+IF(J2599="No",1,0)+IF(I2599="Fiber optic",1,0)+IF(Q2599="Yes",1,0)</f>
        <v/>
      </c>
    </row>
    <row r="2600" ht="15" customHeight="1" s="59">
      <c r="A2600" s="58" t="inlineStr">
        <is>
          <t>8325-QRPZR</t>
        </is>
      </c>
      <c r="B2600" s="58" t="inlineStr">
        <is>
          <t>Female</t>
        </is>
      </c>
      <c r="C2600" s="58" t="n">
        <v>0</v>
      </c>
      <c r="D2600" s="58" t="inlineStr">
        <is>
          <t>No</t>
        </is>
      </c>
      <c r="E2600" s="58" t="inlineStr">
        <is>
          <t>No</t>
        </is>
      </c>
      <c r="F2600" s="58" t="n">
        <v>7</v>
      </c>
      <c r="G2600" s="58" t="inlineStr">
        <is>
          <t>Yes</t>
        </is>
      </c>
      <c r="H2600" s="58" t="inlineStr">
        <is>
          <t>No</t>
        </is>
      </c>
      <c r="I2600" s="58" t="inlineStr">
        <is>
          <t>Fiber optic</t>
        </is>
      </c>
      <c r="J2600" s="58" t="inlineStr">
        <is>
          <t>No</t>
        </is>
      </c>
      <c r="K2600" s="58" t="inlineStr">
        <is>
          <t>No</t>
        </is>
      </c>
      <c r="L2600" s="58" t="inlineStr">
        <is>
          <t>Yes</t>
        </is>
      </c>
      <c r="M2600" s="58" t="inlineStr">
        <is>
          <t>No</t>
        </is>
      </c>
      <c r="N2600" s="58" t="inlineStr">
        <is>
          <t>No</t>
        </is>
      </c>
      <c r="O2600" s="58" t="inlineStr">
        <is>
          <t>No</t>
        </is>
      </c>
      <c r="P2600" s="58" t="inlineStr">
        <is>
          <t>Month-to-month</t>
        </is>
      </c>
      <c r="Q2600" s="58" t="inlineStr">
        <is>
          <t>Yes</t>
        </is>
      </c>
      <c r="R2600" s="58" t="inlineStr">
        <is>
          <t>Electronic check</t>
        </is>
      </c>
      <c r="S2600" s="123" t="n">
        <v>75.15000000000001</v>
      </c>
      <c r="T2600" s="58" t="inlineStr">
        <is>
          <t>525</t>
        </is>
      </c>
      <c r="U2600" s="58" t="inlineStr">
        <is>
          <t>No</t>
        </is>
      </c>
      <c r="V2600" s="123">
        <f>IFERROR(VALUE(TRIM(T2600)),S2600*F2600)</f>
        <v/>
      </c>
      <c r="W2600" s="58">
        <f>IF(F2600&lt;=12,"0-12 mo",IF(F2600&lt;=24,"13-24 mo",IF(F2600&lt;=48,"25-48 mo","49+ mo")))</f>
        <v/>
      </c>
      <c r="X2600" s="58">
        <f>IF(S2600&lt;=35.5,"Q1 Low",IF(S2600&lt;=70.35,"Q2 Mid-Low",IF(S2600&lt;=89.85,"Q3 Mid-High","Q4 High")))</f>
        <v/>
      </c>
      <c r="Y2600" s="58">
        <f>IF(U2600="Yes",1,0)</f>
        <v/>
      </c>
      <c r="Z2600" s="58">
        <f>IF(P2600="Month-to-month",1,0)+IF(M2600="No",1,0)+IF(J2600="No",1,0)+IF(I2600="Fiber optic",1,0)+IF(Q2600="Yes",1,0)</f>
        <v/>
      </c>
    </row>
    <row r="2601" ht="15" customHeight="1" s="59">
      <c r="A2601" s="58" t="inlineStr">
        <is>
          <t>6384-VMJHP</t>
        </is>
      </c>
      <c r="B2601" s="58" t="inlineStr">
        <is>
          <t>Female</t>
        </is>
      </c>
      <c r="C2601" s="58" t="n">
        <v>0</v>
      </c>
      <c r="D2601" s="58" t="inlineStr">
        <is>
          <t>No</t>
        </is>
      </c>
      <c r="E2601" s="58" t="inlineStr">
        <is>
          <t>No</t>
        </is>
      </c>
      <c r="F2601" s="58" t="n">
        <v>72</v>
      </c>
      <c r="G2601" s="58" t="inlineStr">
        <is>
          <t>Yes</t>
        </is>
      </c>
      <c r="H2601" s="58" t="inlineStr">
        <is>
          <t>No</t>
        </is>
      </c>
      <c r="I2601" s="58" t="inlineStr">
        <is>
          <t>DSL</t>
        </is>
      </c>
      <c r="J2601" s="58" t="inlineStr">
        <is>
          <t>Yes</t>
        </is>
      </c>
      <c r="K2601" s="58" t="inlineStr">
        <is>
          <t>Yes</t>
        </is>
      </c>
      <c r="L2601" s="58" t="inlineStr">
        <is>
          <t>Yes</t>
        </is>
      </c>
      <c r="M2601" s="58" t="inlineStr">
        <is>
          <t>Yes</t>
        </is>
      </c>
      <c r="N2601" s="58" t="inlineStr">
        <is>
          <t>No</t>
        </is>
      </c>
      <c r="O2601" s="58" t="inlineStr">
        <is>
          <t>Yes</t>
        </is>
      </c>
      <c r="P2601" s="58" t="inlineStr">
        <is>
          <t>Two year</t>
        </is>
      </c>
      <c r="Q2601" s="58" t="inlineStr">
        <is>
          <t>Yes</t>
        </is>
      </c>
      <c r="R2601" s="58" t="inlineStr">
        <is>
          <t>Credit card (automatic)</t>
        </is>
      </c>
      <c r="S2601" s="123" t="n">
        <v>73</v>
      </c>
      <c r="T2601" s="58" t="inlineStr">
        <is>
          <t>5265.2</t>
        </is>
      </c>
      <c r="U2601" s="58" t="inlineStr">
        <is>
          <t>No</t>
        </is>
      </c>
      <c r="V2601" s="123">
        <f>IFERROR(VALUE(TRIM(T2601)),S2601*F2601)</f>
        <v/>
      </c>
      <c r="W2601" s="58">
        <f>IF(F2601&lt;=12,"0-12 mo",IF(F2601&lt;=24,"13-24 mo",IF(F2601&lt;=48,"25-48 mo","49+ mo")))</f>
        <v/>
      </c>
      <c r="X2601" s="58">
        <f>IF(S2601&lt;=35.5,"Q1 Low",IF(S2601&lt;=70.35,"Q2 Mid-Low",IF(S2601&lt;=89.85,"Q3 Mid-High","Q4 High")))</f>
        <v/>
      </c>
      <c r="Y2601" s="58">
        <f>IF(U2601="Yes",1,0)</f>
        <v/>
      </c>
      <c r="Z2601" s="58">
        <f>IF(P2601="Month-to-month",1,0)+IF(M2601="No",1,0)+IF(J2601="No",1,0)+IF(I2601="Fiber optic",1,0)+IF(Q2601="Yes",1,0)</f>
        <v/>
      </c>
    </row>
    <row r="2602" ht="15" customHeight="1" s="59">
      <c r="A2602" s="58" t="inlineStr">
        <is>
          <t>2262-SLNVK</t>
        </is>
      </c>
      <c r="B2602" s="58" t="inlineStr">
        <is>
          <t>Female</t>
        </is>
      </c>
      <c r="C2602" s="58" t="n">
        <v>0</v>
      </c>
      <c r="D2602" s="58" t="inlineStr">
        <is>
          <t>No</t>
        </is>
      </c>
      <c r="E2602" s="58" t="inlineStr">
        <is>
          <t>No</t>
        </is>
      </c>
      <c r="F2602" s="58" t="n">
        <v>1</v>
      </c>
      <c r="G2602" s="58" t="inlineStr">
        <is>
          <t>Yes</t>
        </is>
      </c>
      <c r="H2602" s="58" t="inlineStr">
        <is>
          <t>No</t>
        </is>
      </c>
      <c r="I2602" s="58" t="inlineStr">
        <is>
          <t>Fiber optic</t>
        </is>
      </c>
      <c r="J2602" s="58" t="inlineStr">
        <is>
          <t>No</t>
        </is>
      </c>
      <c r="K2602" s="58" t="inlineStr">
        <is>
          <t>No</t>
        </is>
      </c>
      <c r="L2602" s="58" t="inlineStr">
        <is>
          <t>No</t>
        </is>
      </c>
      <c r="M2602" s="58" t="inlineStr">
        <is>
          <t>No</t>
        </is>
      </c>
      <c r="N2602" s="58" t="inlineStr">
        <is>
          <t>No</t>
        </is>
      </c>
      <c r="O2602" s="58" t="inlineStr">
        <is>
          <t>No</t>
        </is>
      </c>
      <c r="P2602" s="58" t="inlineStr">
        <is>
          <t>Month-to-month</t>
        </is>
      </c>
      <c r="Q2602" s="58" t="inlineStr">
        <is>
          <t>No</t>
        </is>
      </c>
      <c r="R2602" s="58" t="inlineStr">
        <is>
          <t>Electronic check</t>
        </is>
      </c>
      <c r="S2602" s="123" t="n">
        <v>70.09999999999999</v>
      </c>
      <c r="T2602" s="58" t="inlineStr">
        <is>
          <t>70.1</t>
        </is>
      </c>
      <c r="U2602" s="58" t="inlineStr">
        <is>
          <t>No</t>
        </is>
      </c>
      <c r="V2602" s="123">
        <f>IFERROR(VALUE(TRIM(T2602)),S2602*F2602)</f>
        <v/>
      </c>
      <c r="W2602" s="58">
        <f>IF(F2602&lt;=12,"0-12 mo",IF(F2602&lt;=24,"13-24 mo",IF(F2602&lt;=48,"25-48 mo","49+ mo")))</f>
        <v/>
      </c>
      <c r="X2602" s="58">
        <f>IF(S2602&lt;=35.5,"Q1 Low",IF(S2602&lt;=70.35,"Q2 Mid-Low",IF(S2602&lt;=89.85,"Q3 Mid-High","Q4 High")))</f>
        <v/>
      </c>
      <c r="Y2602" s="58">
        <f>IF(U2602="Yes",1,0)</f>
        <v/>
      </c>
      <c r="Z2602" s="58">
        <f>IF(P2602="Month-to-month",1,0)+IF(M2602="No",1,0)+IF(J2602="No",1,0)+IF(I2602="Fiber optic",1,0)+IF(Q2602="Yes",1,0)</f>
        <v/>
      </c>
    </row>
    <row r="2603" ht="15" customHeight="1" s="59">
      <c r="A2603" s="58" t="inlineStr">
        <is>
          <t>7730-CLDSV</t>
        </is>
      </c>
      <c r="B2603" s="58" t="inlineStr">
        <is>
          <t>Female</t>
        </is>
      </c>
      <c r="C2603" s="58" t="n">
        <v>0</v>
      </c>
      <c r="D2603" s="58" t="inlineStr">
        <is>
          <t>Yes</t>
        </is>
      </c>
      <c r="E2603" s="58" t="inlineStr">
        <is>
          <t>Yes</t>
        </is>
      </c>
      <c r="F2603" s="58" t="n">
        <v>72</v>
      </c>
      <c r="G2603" s="58" t="inlineStr">
        <is>
          <t>Yes</t>
        </is>
      </c>
      <c r="H2603" s="58" t="inlineStr">
        <is>
          <t>Yes</t>
        </is>
      </c>
      <c r="I2603" s="58" t="inlineStr">
        <is>
          <t>Fiber optic</t>
        </is>
      </c>
      <c r="J2603" s="58" t="inlineStr">
        <is>
          <t>No</t>
        </is>
      </c>
      <c r="K2603" s="58" t="inlineStr">
        <is>
          <t>Yes</t>
        </is>
      </c>
      <c r="L2603" s="58" t="inlineStr">
        <is>
          <t>Yes</t>
        </is>
      </c>
      <c r="M2603" s="58" t="inlineStr">
        <is>
          <t>Yes</t>
        </is>
      </c>
      <c r="N2603" s="58" t="inlineStr">
        <is>
          <t>No</t>
        </is>
      </c>
      <c r="O2603" s="58" t="inlineStr">
        <is>
          <t>Yes</t>
        </is>
      </c>
      <c r="P2603" s="58" t="inlineStr">
        <is>
          <t>Two year</t>
        </is>
      </c>
      <c r="Q2603" s="58" t="inlineStr">
        <is>
          <t>Yes</t>
        </is>
      </c>
      <c r="R2603" s="58" t="inlineStr">
        <is>
          <t>Bank transfer (automatic)</t>
        </is>
      </c>
      <c r="S2603" s="123" t="n">
        <v>98.65000000000001</v>
      </c>
      <c r="T2603" s="58" t="inlineStr">
        <is>
          <t>7129.45</t>
        </is>
      </c>
      <c r="U2603" s="58" t="inlineStr">
        <is>
          <t>No</t>
        </is>
      </c>
      <c r="V2603" s="123">
        <f>IFERROR(VALUE(TRIM(T2603)),S2603*F2603)</f>
        <v/>
      </c>
      <c r="W2603" s="58">
        <f>IF(F2603&lt;=12,"0-12 mo",IF(F2603&lt;=24,"13-24 mo",IF(F2603&lt;=48,"25-48 mo","49+ mo")))</f>
        <v/>
      </c>
      <c r="X2603" s="58">
        <f>IF(S2603&lt;=35.5,"Q1 Low",IF(S2603&lt;=70.35,"Q2 Mid-Low",IF(S2603&lt;=89.85,"Q3 Mid-High","Q4 High")))</f>
        <v/>
      </c>
      <c r="Y2603" s="58">
        <f>IF(U2603="Yes",1,0)</f>
        <v/>
      </c>
      <c r="Z2603" s="58">
        <f>IF(P2603="Month-to-month",1,0)+IF(M2603="No",1,0)+IF(J2603="No",1,0)+IF(I2603="Fiber optic",1,0)+IF(Q2603="Yes",1,0)</f>
        <v/>
      </c>
    </row>
    <row r="2604" ht="15" customHeight="1" s="59">
      <c r="A2604" s="58" t="inlineStr">
        <is>
          <t>1135-HIORI</t>
        </is>
      </c>
      <c r="B2604" s="58" t="inlineStr">
        <is>
          <t>Female</t>
        </is>
      </c>
      <c r="C2604" s="58" t="n">
        <v>0</v>
      </c>
      <c r="D2604" s="58" t="inlineStr">
        <is>
          <t>Yes</t>
        </is>
      </c>
      <c r="E2604" s="58" t="inlineStr">
        <is>
          <t>Yes</t>
        </is>
      </c>
      <c r="F2604" s="58" t="n">
        <v>64</v>
      </c>
      <c r="G2604" s="58" t="inlineStr">
        <is>
          <t>Yes</t>
        </is>
      </c>
      <c r="H2604" s="58" t="inlineStr">
        <is>
          <t>Yes</t>
        </is>
      </c>
      <c r="I2604" s="58" t="inlineStr">
        <is>
          <t>Fiber optic</t>
        </is>
      </c>
      <c r="J2604" s="58" t="inlineStr">
        <is>
          <t>No</t>
        </is>
      </c>
      <c r="K2604" s="58" t="inlineStr">
        <is>
          <t>Yes</t>
        </is>
      </c>
      <c r="L2604" s="58" t="inlineStr">
        <is>
          <t>Yes</t>
        </is>
      </c>
      <c r="M2604" s="58" t="inlineStr">
        <is>
          <t>Yes</t>
        </is>
      </c>
      <c r="N2604" s="58" t="inlineStr">
        <is>
          <t>Yes</t>
        </is>
      </c>
      <c r="O2604" s="58" t="inlineStr">
        <is>
          <t>Yes</t>
        </is>
      </c>
      <c r="P2604" s="58" t="inlineStr">
        <is>
          <t>One year</t>
        </is>
      </c>
      <c r="Q2604" s="58" t="inlineStr">
        <is>
          <t>Yes</t>
        </is>
      </c>
      <c r="R2604" s="58" t="inlineStr">
        <is>
          <t>Electronic check</t>
        </is>
      </c>
      <c r="S2604" s="123" t="n">
        <v>111.45</v>
      </c>
      <c r="T2604" s="58" t="inlineStr">
        <is>
          <t>7266.95</t>
        </is>
      </c>
      <c r="U2604" s="58" t="inlineStr">
        <is>
          <t>No</t>
        </is>
      </c>
      <c r="V2604" s="123">
        <f>IFERROR(VALUE(TRIM(T2604)),S2604*F2604)</f>
        <v/>
      </c>
      <c r="W2604" s="58">
        <f>IF(F2604&lt;=12,"0-12 mo",IF(F2604&lt;=24,"13-24 mo",IF(F2604&lt;=48,"25-48 mo","49+ mo")))</f>
        <v/>
      </c>
      <c r="X2604" s="58">
        <f>IF(S2604&lt;=35.5,"Q1 Low",IF(S2604&lt;=70.35,"Q2 Mid-Low",IF(S2604&lt;=89.85,"Q3 Mid-High","Q4 High")))</f>
        <v/>
      </c>
      <c r="Y2604" s="58">
        <f>IF(U2604="Yes",1,0)</f>
        <v/>
      </c>
      <c r="Z2604" s="58">
        <f>IF(P2604="Month-to-month",1,0)+IF(M2604="No",1,0)+IF(J2604="No",1,0)+IF(I2604="Fiber optic",1,0)+IF(Q2604="Yes",1,0)</f>
        <v/>
      </c>
    </row>
    <row r="2605" ht="15" customHeight="1" s="59">
      <c r="A2605" s="58" t="inlineStr">
        <is>
          <t>0164-APGRB</t>
        </is>
      </c>
      <c r="B2605" s="58" t="inlineStr">
        <is>
          <t>Female</t>
        </is>
      </c>
      <c r="C2605" s="58" t="n">
        <v>0</v>
      </c>
      <c r="D2605" s="58" t="inlineStr">
        <is>
          <t>No</t>
        </is>
      </c>
      <c r="E2605" s="58" t="inlineStr">
        <is>
          <t>No</t>
        </is>
      </c>
      <c r="F2605" s="58" t="n">
        <v>72</v>
      </c>
      <c r="G2605" s="58" t="inlineStr">
        <is>
          <t>Yes</t>
        </is>
      </c>
      <c r="H2605" s="58" t="inlineStr">
        <is>
          <t>Yes</t>
        </is>
      </c>
      <c r="I2605" s="58" t="inlineStr">
        <is>
          <t>Fiber optic</t>
        </is>
      </c>
      <c r="J2605" s="58" t="inlineStr">
        <is>
          <t>Yes</t>
        </is>
      </c>
      <c r="K2605" s="58" t="inlineStr">
        <is>
          <t>Yes</t>
        </is>
      </c>
      <c r="L2605" s="58" t="inlineStr">
        <is>
          <t>Yes</t>
        </is>
      </c>
      <c r="M2605" s="58" t="inlineStr">
        <is>
          <t>Yes</t>
        </is>
      </c>
      <c r="N2605" s="58" t="inlineStr">
        <is>
          <t>Yes</t>
        </is>
      </c>
      <c r="O2605" s="58" t="inlineStr">
        <is>
          <t>Yes</t>
        </is>
      </c>
      <c r="P2605" s="58" t="inlineStr">
        <is>
          <t>Two year</t>
        </is>
      </c>
      <c r="Q2605" s="58" t="inlineStr">
        <is>
          <t>Yes</t>
        </is>
      </c>
      <c r="R2605" s="58" t="inlineStr">
        <is>
          <t>Electronic check</t>
        </is>
      </c>
      <c r="S2605" s="123" t="n">
        <v>114.9</v>
      </c>
      <c r="T2605" s="58" t="inlineStr">
        <is>
          <t>8496.7</t>
        </is>
      </c>
      <c r="U2605" s="58" t="inlineStr">
        <is>
          <t>No</t>
        </is>
      </c>
      <c r="V2605" s="123">
        <f>IFERROR(VALUE(TRIM(T2605)),S2605*F2605)</f>
        <v/>
      </c>
      <c r="W2605" s="58">
        <f>IF(F2605&lt;=12,"0-12 mo",IF(F2605&lt;=24,"13-24 mo",IF(F2605&lt;=48,"25-48 mo","49+ mo")))</f>
        <v/>
      </c>
      <c r="X2605" s="58">
        <f>IF(S2605&lt;=35.5,"Q1 Low",IF(S2605&lt;=70.35,"Q2 Mid-Low",IF(S2605&lt;=89.85,"Q3 Mid-High","Q4 High")))</f>
        <v/>
      </c>
      <c r="Y2605" s="58">
        <f>IF(U2605="Yes",1,0)</f>
        <v/>
      </c>
      <c r="Z2605" s="58">
        <f>IF(P2605="Month-to-month",1,0)+IF(M2605="No",1,0)+IF(J2605="No",1,0)+IF(I2605="Fiber optic",1,0)+IF(Q2605="Yes",1,0)</f>
        <v/>
      </c>
    </row>
    <row r="2606" ht="15" customHeight="1" s="59">
      <c r="A2606" s="58" t="inlineStr">
        <is>
          <t>6481-ESCNL</t>
        </is>
      </c>
      <c r="B2606" s="58" t="inlineStr">
        <is>
          <t>Female</t>
        </is>
      </c>
      <c r="C2606" s="58" t="n">
        <v>0</v>
      </c>
      <c r="D2606" s="58" t="inlineStr">
        <is>
          <t>No</t>
        </is>
      </c>
      <c r="E2606" s="58" t="inlineStr">
        <is>
          <t>No</t>
        </is>
      </c>
      <c r="F2606" s="58" t="n">
        <v>29</v>
      </c>
      <c r="G2606" s="58" t="inlineStr">
        <is>
          <t>Yes</t>
        </is>
      </c>
      <c r="H2606" s="58" t="inlineStr">
        <is>
          <t>Yes</t>
        </is>
      </c>
      <c r="I2606" s="58" t="inlineStr">
        <is>
          <t>Fiber optic</t>
        </is>
      </c>
      <c r="J2606" s="58" t="inlineStr">
        <is>
          <t>No</t>
        </is>
      </c>
      <c r="K2606" s="58" t="inlineStr">
        <is>
          <t>No</t>
        </is>
      </c>
      <c r="L2606" s="58" t="inlineStr">
        <is>
          <t>Yes</t>
        </is>
      </c>
      <c r="M2606" s="58" t="inlineStr">
        <is>
          <t>No</t>
        </is>
      </c>
      <c r="N2606" s="58" t="inlineStr">
        <is>
          <t>Yes</t>
        </is>
      </c>
      <c r="O2606" s="58" t="inlineStr">
        <is>
          <t>Yes</t>
        </is>
      </c>
      <c r="P2606" s="58" t="inlineStr">
        <is>
          <t>Month-to-month</t>
        </is>
      </c>
      <c r="Q2606" s="58" t="inlineStr">
        <is>
          <t>No</t>
        </is>
      </c>
      <c r="R2606" s="58" t="inlineStr">
        <is>
          <t>Bank transfer (automatic)</t>
        </is>
      </c>
      <c r="S2606" s="123" t="n">
        <v>100.55</v>
      </c>
      <c r="T2606" s="58" t="inlineStr">
        <is>
          <t>2878.75</t>
        </is>
      </c>
      <c r="U2606" s="58" t="inlineStr">
        <is>
          <t>No</t>
        </is>
      </c>
      <c r="V2606" s="123">
        <f>IFERROR(VALUE(TRIM(T2606)),S2606*F2606)</f>
        <v/>
      </c>
      <c r="W2606" s="58">
        <f>IF(F2606&lt;=12,"0-12 mo",IF(F2606&lt;=24,"13-24 mo",IF(F2606&lt;=48,"25-48 mo","49+ mo")))</f>
        <v/>
      </c>
      <c r="X2606" s="58">
        <f>IF(S2606&lt;=35.5,"Q1 Low",IF(S2606&lt;=70.35,"Q2 Mid-Low",IF(S2606&lt;=89.85,"Q3 Mid-High","Q4 High")))</f>
        <v/>
      </c>
      <c r="Y2606" s="58">
        <f>IF(U2606="Yes",1,0)</f>
        <v/>
      </c>
      <c r="Z2606" s="58">
        <f>IF(P2606="Month-to-month",1,0)+IF(M2606="No",1,0)+IF(J2606="No",1,0)+IF(I2606="Fiber optic",1,0)+IF(Q2606="Yes",1,0)</f>
        <v/>
      </c>
    </row>
    <row r="2607" ht="15" customHeight="1" s="59">
      <c r="A2607" s="58" t="inlineStr">
        <is>
          <t>1790-NESIO</t>
        </is>
      </c>
      <c r="B2607" s="58" t="inlineStr">
        <is>
          <t>Female</t>
        </is>
      </c>
      <c r="C2607" s="58" t="n">
        <v>0</v>
      </c>
      <c r="D2607" s="58" t="inlineStr">
        <is>
          <t>No</t>
        </is>
      </c>
      <c r="E2607" s="58" t="inlineStr">
        <is>
          <t>No</t>
        </is>
      </c>
      <c r="F2607" s="58" t="n">
        <v>13</v>
      </c>
      <c r="G2607" s="58" t="inlineStr">
        <is>
          <t>Yes</t>
        </is>
      </c>
      <c r="H2607" s="58" t="inlineStr">
        <is>
          <t>No</t>
        </is>
      </c>
      <c r="I2607" s="58" t="inlineStr">
        <is>
          <t>No</t>
        </is>
      </c>
      <c r="J2607" s="58" t="inlineStr">
        <is>
          <t>No internet service</t>
        </is>
      </c>
      <c r="K2607" s="58" t="inlineStr">
        <is>
          <t>No internet service</t>
        </is>
      </c>
      <c r="L2607" s="58" t="inlineStr">
        <is>
          <t>No internet service</t>
        </is>
      </c>
      <c r="M2607" s="58" t="inlineStr">
        <is>
          <t>No internet service</t>
        </is>
      </c>
      <c r="N2607" s="58" t="inlineStr">
        <is>
          <t>No internet service</t>
        </is>
      </c>
      <c r="O2607" s="58" t="inlineStr">
        <is>
          <t>No internet service</t>
        </is>
      </c>
      <c r="P2607" s="58" t="inlineStr">
        <is>
          <t>Two year</t>
        </is>
      </c>
      <c r="Q2607" s="58" t="inlineStr">
        <is>
          <t>Yes</t>
        </is>
      </c>
      <c r="R2607" s="58" t="inlineStr">
        <is>
          <t>Mailed check</t>
        </is>
      </c>
      <c r="S2607" s="123" t="n">
        <v>20.4</v>
      </c>
      <c r="T2607" s="58" t="inlineStr">
        <is>
          <t>261.3</t>
        </is>
      </c>
      <c r="U2607" s="58" t="inlineStr">
        <is>
          <t>No</t>
        </is>
      </c>
      <c r="V2607" s="123">
        <f>IFERROR(VALUE(TRIM(T2607)),S2607*F2607)</f>
        <v/>
      </c>
      <c r="W2607" s="58">
        <f>IF(F2607&lt;=12,"0-12 mo",IF(F2607&lt;=24,"13-24 mo",IF(F2607&lt;=48,"25-48 mo","49+ mo")))</f>
        <v/>
      </c>
      <c r="X2607" s="58">
        <f>IF(S2607&lt;=35.5,"Q1 Low",IF(S2607&lt;=70.35,"Q2 Mid-Low",IF(S2607&lt;=89.85,"Q3 Mid-High","Q4 High")))</f>
        <v/>
      </c>
      <c r="Y2607" s="58">
        <f>IF(U2607="Yes",1,0)</f>
        <v/>
      </c>
      <c r="Z2607" s="58">
        <f>IF(P2607="Month-to-month",1,0)+IF(M2607="No",1,0)+IF(J2607="No",1,0)+IF(I2607="Fiber optic",1,0)+IF(Q2607="Yes",1,0)</f>
        <v/>
      </c>
    </row>
    <row r="2608" ht="15" customHeight="1" s="59">
      <c r="A2608" s="58" t="inlineStr">
        <is>
          <t>1550-EENBN</t>
        </is>
      </c>
      <c r="B2608" s="58" t="inlineStr">
        <is>
          <t>Female</t>
        </is>
      </c>
      <c r="C2608" s="58" t="n">
        <v>0</v>
      </c>
      <c r="D2608" s="58" t="inlineStr">
        <is>
          <t>No</t>
        </is>
      </c>
      <c r="E2608" s="58" t="inlineStr">
        <is>
          <t>No</t>
        </is>
      </c>
      <c r="F2608" s="58" t="n">
        <v>31</v>
      </c>
      <c r="G2608" s="58" t="inlineStr">
        <is>
          <t>Yes</t>
        </is>
      </c>
      <c r="H2608" s="58" t="inlineStr">
        <is>
          <t>Yes</t>
        </is>
      </c>
      <c r="I2608" s="58" t="inlineStr">
        <is>
          <t>Fiber optic</t>
        </is>
      </c>
      <c r="J2608" s="58" t="inlineStr">
        <is>
          <t>Yes</t>
        </is>
      </c>
      <c r="K2608" s="58" t="inlineStr">
        <is>
          <t>Yes</t>
        </is>
      </c>
      <c r="L2608" s="58" t="inlineStr">
        <is>
          <t>No</t>
        </is>
      </c>
      <c r="M2608" s="58" t="inlineStr">
        <is>
          <t>No</t>
        </is>
      </c>
      <c r="N2608" s="58" t="inlineStr">
        <is>
          <t>Yes</t>
        </is>
      </c>
      <c r="O2608" s="58" t="inlineStr">
        <is>
          <t>Yes</t>
        </is>
      </c>
      <c r="P2608" s="58" t="inlineStr">
        <is>
          <t>Month-to-month</t>
        </is>
      </c>
      <c r="Q2608" s="58" t="inlineStr">
        <is>
          <t>No</t>
        </is>
      </c>
      <c r="R2608" s="58" t="inlineStr">
        <is>
          <t>Electronic check</t>
        </is>
      </c>
      <c r="S2608" s="123" t="n">
        <v>104.35</v>
      </c>
      <c r="T2608" s="58" t="inlineStr">
        <is>
          <t>3205.6</t>
        </is>
      </c>
      <c r="U2608" s="58" t="inlineStr">
        <is>
          <t>No</t>
        </is>
      </c>
      <c r="V2608" s="123">
        <f>IFERROR(VALUE(TRIM(T2608)),S2608*F2608)</f>
        <v/>
      </c>
      <c r="W2608" s="58">
        <f>IF(F2608&lt;=12,"0-12 mo",IF(F2608&lt;=24,"13-24 mo",IF(F2608&lt;=48,"25-48 mo","49+ mo")))</f>
        <v/>
      </c>
      <c r="X2608" s="58">
        <f>IF(S2608&lt;=35.5,"Q1 Low",IF(S2608&lt;=70.35,"Q2 Mid-Low",IF(S2608&lt;=89.85,"Q3 Mid-High","Q4 High")))</f>
        <v/>
      </c>
      <c r="Y2608" s="58">
        <f>IF(U2608="Yes",1,0)</f>
        <v/>
      </c>
      <c r="Z2608" s="58">
        <f>IF(P2608="Month-to-month",1,0)+IF(M2608="No",1,0)+IF(J2608="No",1,0)+IF(I2608="Fiber optic",1,0)+IF(Q2608="Yes",1,0)</f>
        <v/>
      </c>
    </row>
    <row r="2609" ht="15" customHeight="1" s="59">
      <c r="A2609" s="58" t="inlineStr">
        <is>
          <t>5539-TMZLF</t>
        </is>
      </c>
      <c r="B2609" s="58" t="inlineStr">
        <is>
          <t>Male</t>
        </is>
      </c>
      <c r="C2609" s="58" t="n">
        <v>1</v>
      </c>
      <c r="D2609" s="58" t="inlineStr">
        <is>
          <t>No</t>
        </is>
      </c>
      <c r="E2609" s="58" t="inlineStr">
        <is>
          <t>No</t>
        </is>
      </c>
      <c r="F2609" s="58" t="n">
        <v>1</v>
      </c>
      <c r="G2609" s="58" t="inlineStr">
        <is>
          <t>Yes</t>
        </is>
      </c>
      <c r="H2609" s="58" t="inlineStr">
        <is>
          <t>No</t>
        </is>
      </c>
      <c r="I2609" s="58" t="inlineStr">
        <is>
          <t>Fiber optic</t>
        </is>
      </c>
      <c r="J2609" s="58" t="inlineStr">
        <is>
          <t>No</t>
        </is>
      </c>
      <c r="K2609" s="58" t="inlineStr">
        <is>
          <t>No</t>
        </is>
      </c>
      <c r="L2609" s="58" t="inlineStr">
        <is>
          <t>No</t>
        </is>
      </c>
      <c r="M2609" s="58" t="inlineStr">
        <is>
          <t>No</t>
        </is>
      </c>
      <c r="N2609" s="58" t="inlineStr">
        <is>
          <t>No</t>
        </is>
      </c>
      <c r="O2609" s="58" t="inlineStr">
        <is>
          <t>No</t>
        </is>
      </c>
      <c r="P2609" s="58" t="inlineStr">
        <is>
          <t>Month-to-month</t>
        </is>
      </c>
      <c r="Q2609" s="58" t="inlineStr">
        <is>
          <t>Yes</t>
        </is>
      </c>
      <c r="R2609" s="58" t="inlineStr">
        <is>
          <t>Electronic check</t>
        </is>
      </c>
      <c r="S2609" s="123" t="n">
        <v>69.75</v>
      </c>
      <c r="T2609" s="58" t="inlineStr">
        <is>
          <t>69.75</t>
        </is>
      </c>
      <c r="U2609" s="58" t="inlineStr">
        <is>
          <t>Yes</t>
        </is>
      </c>
      <c r="V2609" s="123">
        <f>IFERROR(VALUE(TRIM(T2609)),S2609*F2609)</f>
        <v/>
      </c>
      <c r="W2609" s="58">
        <f>IF(F2609&lt;=12,"0-12 mo",IF(F2609&lt;=24,"13-24 mo",IF(F2609&lt;=48,"25-48 mo","49+ mo")))</f>
        <v/>
      </c>
      <c r="X2609" s="58">
        <f>IF(S2609&lt;=35.5,"Q1 Low",IF(S2609&lt;=70.35,"Q2 Mid-Low",IF(S2609&lt;=89.85,"Q3 Mid-High","Q4 High")))</f>
        <v/>
      </c>
      <c r="Y2609" s="58">
        <f>IF(U2609="Yes",1,0)</f>
        <v/>
      </c>
      <c r="Z2609" s="58">
        <f>IF(P2609="Month-to-month",1,0)+IF(M2609="No",1,0)+IF(J2609="No",1,0)+IF(I2609="Fiber optic",1,0)+IF(Q2609="Yes",1,0)</f>
        <v/>
      </c>
    </row>
    <row r="2610" ht="15" customHeight="1" s="59">
      <c r="A2610" s="58" t="inlineStr">
        <is>
          <t>4323-SADQS</t>
        </is>
      </c>
      <c r="B2610" s="58" t="inlineStr">
        <is>
          <t>Male</t>
        </is>
      </c>
      <c r="C2610" s="58" t="n">
        <v>0</v>
      </c>
      <c r="D2610" s="58" t="inlineStr">
        <is>
          <t>Yes</t>
        </is>
      </c>
      <c r="E2610" s="58" t="inlineStr">
        <is>
          <t>Yes</t>
        </is>
      </c>
      <c r="F2610" s="58" t="n">
        <v>7</v>
      </c>
      <c r="G2610" s="58" t="inlineStr">
        <is>
          <t>No</t>
        </is>
      </c>
      <c r="H2610" s="58" t="inlineStr">
        <is>
          <t>No phone service</t>
        </is>
      </c>
      <c r="I2610" s="58" t="inlineStr">
        <is>
          <t>DSL</t>
        </is>
      </c>
      <c r="J2610" s="58" t="inlineStr">
        <is>
          <t>Yes</t>
        </is>
      </c>
      <c r="K2610" s="58" t="inlineStr">
        <is>
          <t>No</t>
        </is>
      </c>
      <c r="L2610" s="58" t="inlineStr">
        <is>
          <t>No</t>
        </is>
      </c>
      <c r="M2610" s="58" t="inlineStr">
        <is>
          <t>Yes</t>
        </is>
      </c>
      <c r="N2610" s="58" t="inlineStr">
        <is>
          <t>No</t>
        </is>
      </c>
      <c r="O2610" s="58" t="inlineStr">
        <is>
          <t>No</t>
        </is>
      </c>
      <c r="P2610" s="58" t="inlineStr">
        <is>
          <t>Month-to-month</t>
        </is>
      </c>
      <c r="Q2610" s="58" t="inlineStr">
        <is>
          <t>Yes</t>
        </is>
      </c>
      <c r="R2610" s="58" t="inlineStr">
        <is>
          <t>Electronic check</t>
        </is>
      </c>
      <c r="S2610" s="123" t="n">
        <v>34.5</v>
      </c>
      <c r="T2610" s="58" t="inlineStr">
        <is>
          <t>279.25</t>
        </is>
      </c>
      <c r="U2610" s="58" t="inlineStr">
        <is>
          <t>Yes</t>
        </is>
      </c>
      <c r="V2610" s="123">
        <f>IFERROR(VALUE(TRIM(T2610)),S2610*F2610)</f>
        <v/>
      </c>
      <c r="W2610" s="58">
        <f>IF(F2610&lt;=12,"0-12 mo",IF(F2610&lt;=24,"13-24 mo",IF(F2610&lt;=48,"25-48 mo","49+ mo")))</f>
        <v/>
      </c>
      <c r="X2610" s="58">
        <f>IF(S2610&lt;=35.5,"Q1 Low",IF(S2610&lt;=70.35,"Q2 Mid-Low",IF(S2610&lt;=89.85,"Q3 Mid-High","Q4 High")))</f>
        <v/>
      </c>
      <c r="Y2610" s="58">
        <f>IF(U2610="Yes",1,0)</f>
        <v/>
      </c>
      <c r="Z2610" s="58">
        <f>IF(P2610="Month-to-month",1,0)+IF(M2610="No",1,0)+IF(J2610="No",1,0)+IF(I2610="Fiber optic",1,0)+IF(Q2610="Yes",1,0)</f>
        <v/>
      </c>
    </row>
    <row r="2611" ht="15" customHeight="1" s="59">
      <c r="A2611" s="58" t="inlineStr">
        <is>
          <t>4446-BZKHU</t>
        </is>
      </c>
      <c r="B2611" s="58" t="inlineStr">
        <is>
          <t>Male</t>
        </is>
      </c>
      <c r="C2611" s="58" t="n">
        <v>0</v>
      </c>
      <c r="D2611" s="58" t="inlineStr">
        <is>
          <t>Yes</t>
        </is>
      </c>
      <c r="E2611" s="58" t="inlineStr">
        <is>
          <t>No</t>
        </is>
      </c>
      <c r="F2611" s="58" t="n">
        <v>61</v>
      </c>
      <c r="G2611" s="58" t="inlineStr">
        <is>
          <t>Yes</t>
        </is>
      </c>
      <c r="H2611" s="58" t="inlineStr">
        <is>
          <t>Yes</t>
        </is>
      </c>
      <c r="I2611" s="58" t="inlineStr">
        <is>
          <t>Fiber optic</t>
        </is>
      </c>
      <c r="J2611" s="58" t="inlineStr">
        <is>
          <t>No</t>
        </is>
      </c>
      <c r="K2611" s="58" t="inlineStr">
        <is>
          <t>Yes</t>
        </is>
      </c>
      <c r="L2611" s="58" t="inlineStr">
        <is>
          <t>Yes</t>
        </is>
      </c>
      <c r="M2611" s="58" t="inlineStr">
        <is>
          <t>No</t>
        </is>
      </c>
      <c r="N2611" s="58" t="inlineStr">
        <is>
          <t>Yes</t>
        </is>
      </c>
      <c r="O2611" s="58" t="inlineStr">
        <is>
          <t>Yes</t>
        </is>
      </c>
      <c r="P2611" s="58" t="inlineStr">
        <is>
          <t>Month-to-month</t>
        </is>
      </c>
      <c r="Q2611" s="58" t="inlineStr">
        <is>
          <t>Yes</t>
        </is>
      </c>
      <c r="R2611" s="58" t="inlineStr">
        <is>
          <t>Electronic check</t>
        </is>
      </c>
      <c r="S2611" s="123" t="n">
        <v>105.55</v>
      </c>
      <c r="T2611" s="58" t="inlineStr">
        <is>
          <t>6281.45</t>
        </is>
      </c>
      <c r="U2611" s="58" t="inlineStr">
        <is>
          <t>Yes</t>
        </is>
      </c>
      <c r="V2611" s="123">
        <f>IFERROR(VALUE(TRIM(T2611)),S2611*F2611)</f>
        <v/>
      </c>
      <c r="W2611" s="58">
        <f>IF(F2611&lt;=12,"0-12 mo",IF(F2611&lt;=24,"13-24 mo",IF(F2611&lt;=48,"25-48 mo","49+ mo")))</f>
        <v/>
      </c>
      <c r="X2611" s="58">
        <f>IF(S2611&lt;=35.5,"Q1 Low",IF(S2611&lt;=70.35,"Q2 Mid-Low",IF(S2611&lt;=89.85,"Q3 Mid-High","Q4 High")))</f>
        <v/>
      </c>
      <c r="Y2611" s="58">
        <f>IF(U2611="Yes",1,0)</f>
        <v/>
      </c>
      <c r="Z2611" s="58">
        <f>IF(P2611="Month-to-month",1,0)+IF(M2611="No",1,0)+IF(J2611="No",1,0)+IF(I2611="Fiber optic",1,0)+IF(Q2611="Yes",1,0)</f>
        <v/>
      </c>
    </row>
    <row r="2612" ht="15" customHeight="1" s="59">
      <c r="A2612" s="58" t="inlineStr">
        <is>
          <t>5202-IVJNU</t>
        </is>
      </c>
      <c r="B2612" s="58" t="inlineStr">
        <is>
          <t>Female</t>
        </is>
      </c>
      <c r="C2612" s="58" t="n">
        <v>0</v>
      </c>
      <c r="D2612" s="58" t="inlineStr">
        <is>
          <t>No</t>
        </is>
      </c>
      <c r="E2612" s="58" t="inlineStr">
        <is>
          <t>Yes</t>
        </is>
      </c>
      <c r="F2612" s="58" t="n">
        <v>39</v>
      </c>
      <c r="G2612" s="58" t="inlineStr">
        <is>
          <t>No</t>
        </is>
      </c>
      <c r="H2612" s="58" t="inlineStr">
        <is>
          <t>No phone service</t>
        </is>
      </c>
      <c r="I2612" s="58" t="inlineStr">
        <is>
          <t>DSL</t>
        </is>
      </c>
      <c r="J2612" s="58" t="inlineStr">
        <is>
          <t>No</t>
        </is>
      </c>
      <c r="K2612" s="58" t="inlineStr">
        <is>
          <t>No</t>
        </is>
      </c>
      <c r="L2612" s="58" t="inlineStr">
        <is>
          <t>Yes</t>
        </is>
      </c>
      <c r="M2612" s="58" t="inlineStr">
        <is>
          <t>No</t>
        </is>
      </c>
      <c r="N2612" s="58" t="inlineStr">
        <is>
          <t>No</t>
        </is>
      </c>
      <c r="O2612" s="58" t="inlineStr">
        <is>
          <t>No</t>
        </is>
      </c>
      <c r="P2612" s="58" t="inlineStr">
        <is>
          <t>Month-to-month</t>
        </is>
      </c>
      <c r="Q2612" s="58" t="inlineStr">
        <is>
          <t>No</t>
        </is>
      </c>
      <c r="R2612" s="58" t="inlineStr">
        <is>
          <t>Credit card (automatic)</t>
        </is>
      </c>
      <c r="S2612" s="123" t="n">
        <v>30.1</v>
      </c>
      <c r="T2612" s="58" t="inlineStr">
        <is>
          <t>1131.3</t>
        </is>
      </c>
      <c r="U2612" s="58" t="inlineStr">
        <is>
          <t>Yes</t>
        </is>
      </c>
      <c r="V2612" s="123">
        <f>IFERROR(VALUE(TRIM(T2612)),S2612*F2612)</f>
        <v/>
      </c>
      <c r="W2612" s="58">
        <f>IF(F2612&lt;=12,"0-12 mo",IF(F2612&lt;=24,"13-24 mo",IF(F2612&lt;=48,"25-48 mo","49+ mo")))</f>
        <v/>
      </c>
      <c r="X2612" s="58">
        <f>IF(S2612&lt;=35.5,"Q1 Low",IF(S2612&lt;=70.35,"Q2 Mid-Low",IF(S2612&lt;=89.85,"Q3 Mid-High","Q4 High")))</f>
        <v/>
      </c>
      <c r="Y2612" s="58">
        <f>IF(U2612="Yes",1,0)</f>
        <v/>
      </c>
      <c r="Z2612" s="58">
        <f>IF(P2612="Month-to-month",1,0)+IF(M2612="No",1,0)+IF(J2612="No",1,0)+IF(I2612="Fiber optic",1,0)+IF(Q2612="Yes",1,0)</f>
        <v/>
      </c>
    </row>
    <row r="2613" ht="15" customHeight="1" s="59">
      <c r="A2613" s="58" t="inlineStr">
        <is>
          <t>5976-JCJRH</t>
        </is>
      </c>
      <c r="B2613" s="58" t="inlineStr">
        <is>
          <t>Male</t>
        </is>
      </c>
      <c r="C2613" s="58" t="n">
        <v>0</v>
      </c>
      <c r="D2613" s="58" t="inlineStr">
        <is>
          <t>Yes</t>
        </is>
      </c>
      <c r="E2613" s="58" t="inlineStr">
        <is>
          <t>No</t>
        </is>
      </c>
      <c r="F2613" s="58" t="n">
        <v>10</v>
      </c>
      <c r="G2613" s="58" t="inlineStr">
        <is>
          <t>Yes</t>
        </is>
      </c>
      <c r="H2613" s="58" t="inlineStr">
        <is>
          <t>No</t>
        </is>
      </c>
      <c r="I2613" s="58" t="inlineStr">
        <is>
          <t>Fiber optic</t>
        </is>
      </c>
      <c r="J2613" s="58" t="inlineStr">
        <is>
          <t>No</t>
        </is>
      </c>
      <c r="K2613" s="58" t="inlineStr">
        <is>
          <t>No</t>
        </is>
      </c>
      <c r="L2613" s="58" t="inlineStr">
        <is>
          <t>No</t>
        </is>
      </c>
      <c r="M2613" s="58" t="inlineStr">
        <is>
          <t>No</t>
        </is>
      </c>
      <c r="N2613" s="58" t="inlineStr">
        <is>
          <t>No</t>
        </is>
      </c>
      <c r="O2613" s="58" t="inlineStr">
        <is>
          <t>No</t>
        </is>
      </c>
      <c r="P2613" s="58" t="inlineStr">
        <is>
          <t>Month-to-month</t>
        </is>
      </c>
      <c r="Q2613" s="58" t="inlineStr">
        <is>
          <t>Yes</t>
        </is>
      </c>
      <c r="R2613" s="58" t="inlineStr">
        <is>
          <t>Electronic check</t>
        </is>
      </c>
      <c r="S2613" s="123" t="n">
        <v>70.3</v>
      </c>
      <c r="T2613" s="58" t="inlineStr">
        <is>
          <t>738.2</t>
        </is>
      </c>
      <c r="U2613" s="58" t="inlineStr">
        <is>
          <t>Yes</t>
        </is>
      </c>
      <c r="V2613" s="123">
        <f>IFERROR(VALUE(TRIM(T2613)),S2613*F2613)</f>
        <v/>
      </c>
      <c r="W2613" s="58">
        <f>IF(F2613&lt;=12,"0-12 mo",IF(F2613&lt;=24,"13-24 mo",IF(F2613&lt;=48,"25-48 mo","49+ mo")))</f>
        <v/>
      </c>
      <c r="X2613" s="58">
        <f>IF(S2613&lt;=35.5,"Q1 Low",IF(S2613&lt;=70.35,"Q2 Mid-Low",IF(S2613&lt;=89.85,"Q3 Mid-High","Q4 High")))</f>
        <v/>
      </c>
      <c r="Y2613" s="58">
        <f>IF(U2613="Yes",1,0)</f>
        <v/>
      </c>
      <c r="Z2613" s="58">
        <f>IF(P2613="Month-to-month",1,0)+IF(M2613="No",1,0)+IF(J2613="No",1,0)+IF(I2613="Fiber optic",1,0)+IF(Q2613="Yes",1,0)</f>
        <v/>
      </c>
    </row>
    <row r="2614" ht="15" customHeight="1" s="59">
      <c r="A2614" s="58" t="inlineStr">
        <is>
          <t>8198-RKSZG</t>
        </is>
      </c>
      <c r="B2614" s="58" t="inlineStr">
        <is>
          <t>Female</t>
        </is>
      </c>
      <c r="C2614" s="58" t="n">
        <v>0</v>
      </c>
      <c r="D2614" s="58" t="inlineStr">
        <is>
          <t>Yes</t>
        </is>
      </c>
      <c r="E2614" s="58" t="inlineStr">
        <is>
          <t>Yes</t>
        </is>
      </c>
      <c r="F2614" s="58" t="n">
        <v>14</v>
      </c>
      <c r="G2614" s="58" t="inlineStr">
        <is>
          <t>Yes</t>
        </is>
      </c>
      <c r="H2614" s="58" t="inlineStr">
        <is>
          <t>Yes</t>
        </is>
      </c>
      <c r="I2614" s="58" t="inlineStr">
        <is>
          <t>DSL</t>
        </is>
      </c>
      <c r="J2614" s="58" t="inlineStr">
        <is>
          <t>No</t>
        </is>
      </c>
      <c r="K2614" s="58" t="inlineStr">
        <is>
          <t>Yes</t>
        </is>
      </c>
      <c r="L2614" s="58" t="inlineStr">
        <is>
          <t>No</t>
        </is>
      </c>
      <c r="M2614" s="58" t="inlineStr">
        <is>
          <t>Yes</t>
        </is>
      </c>
      <c r="N2614" s="58" t="inlineStr">
        <is>
          <t>Yes</t>
        </is>
      </c>
      <c r="O2614" s="58" t="inlineStr">
        <is>
          <t>Yes</t>
        </is>
      </c>
      <c r="P2614" s="58" t="inlineStr">
        <is>
          <t>Month-to-month</t>
        </is>
      </c>
      <c r="Q2614" s="58" t="inlineStr">
        <is>
          <t>No</t>
        </is>
      </c>
      <c r="R2614" s="58" t="inlineStr">
        <is>
          <t>Credit card (automatic)</t>
        </is>
      </c>
      <c r="S2614" s="123" t="n">
        <v>80.45</v>
      </c>
      <c r="T2614" s="58" t="inlineStr">
        <is>
          <t>1137.05</t>
        </is>
      </c>
      <c r="U2614" s="58" t="inlineStr">
        <is>
          <t>No</t>
        </is>
      </c>
      <c r="V2614" s="123">
        <f>IFERROR(VALUE(TRIM(T2614)),S2614*F2614)</f>
        <v/>
      </c>
      <c r="W2614" s="58">
        <f>IF(F2614&lt;=12,"0-12 mo",IF(F2614&lt;=24,"13-24 mo",IF(F2614&lt;=48,"25-48 mo","49+ mo")))</f>
        <v/>
      </c>
      <c r="X2614" s="58">
        <f>IF(S2614&lt;=35.5,"Q1 Low",IF(S2614&lt;=70.35,"Q2 Mid-Low",IF(S2614&lt;=89.85,"Q3 Mid-High","Q4 High")))</f>
        <v/>
      </c>
      <c r="Y2614" s="58">
        <f>IF(U2614="Yes",1,0)</f>
        <v/>
      </c>
      <c r="Z2614" s="58">
        <f>IF(P2614="Month-to-month",1,0)+IF(M2614="No",1,0)+IF(J2614="No",1,0)+IF(I2614="Fiber optic",1,0)+IF(Q2614="Yes",1,0)</f>
        <v/>
      </c>
    </row>
    <row r="2615" ht="15" customHeight="1" s="59">
      <c r="A2615" s="58" t="inlineStr">
        <is>
          <t>0137-OCGAB</t>
        </is>
      </c>
      <c r="B2615" s="58" t="inlineStr">
        <is>
          <t>Female</t>
        </is>
      </c>
      <c r="C2615" s="58" t="n">
        <v>0</v>
      </c>
      <c r="D2615" s="58" t="inlineStr">
        <is>
          <t>No</t>
        </is>
      </c>
      <c r="E2615" s="58" t="inlineStr">
        <is>
          <t>No</t>
        </is>
      </c>
      <c r="F2615" s="58" t="n">
        <v>1</v>
      </c>
      <c r="G2615" s="58" t="inlineStr">
        <is>
          <t>Yes</t>
        </is>
      </c>
      <c r="H2615" s="58" t="inlineStr">
        <is>
          <t>Yes</t>
        </is>
      </c>
      <c r="I2615" s="58" t="inlineStr">
        <is>
          <t>Fiber optic</t>
        </is>
      </c>
      <c r="J2615" s="58" t="inlineStr">
        <is>
          <t>No</t>
        </is>
      </c>
      <c r="K2615" s="58" t="inlineStr">
        <is>
          <t>Yes</t>
        </is>
      </c>
      <c r="L2615" s="58" t="inlineStr">
        <is>
          <t>No</t>
        </is>
      </c>
      <c r="M2615" s="58" t="inlineStr">
        <is>
          <t>No</t>
        </is>
      </c>
      <c r="N2615" s="58" t="inlineStr">
        <is>
          <t>No</t>
        </is>
      </c>
      <c r="O2615" s="58" t="inlineStr">
        <is>
          <t>No</t>
        </is>
      </c>
      <c r="P2615" s="58" t="inlineStr">
        <is>
          <t>Month-to-month</t>
        </is>
      </c>
      <c r="Q2615" s="58" t="inlineStr">
        <is>
          <t>Yes</t>
        </is>
      </c>
      <c r="R2615" s="58" t="inlineStr">
        <is>
          <t>Mailed check</t>
        </is>
      </c>
      <c r="S2615" s="123" t="n">
        <v>80.2</v>
      </c>
      <c r="T2615" s="58" t="inlineStr">
        <is>
          <t>80.2</t>
        </is>
      </c>
      <c r="U2615" s="58" t="inlineStr">
        <is>
          <t>Yes</t>
        </is>
      </c>
      <c r="V2615" s="123">
        <f>IFERROR(VALUE(TRIM(T2615)),S2615*F2615)</f>
        <v/>
      </c>
      <c r="W2615" s="58">
        <f>IF(F2615&lt;=12,"0-12 mo",IF(F2615&lt;=24,"13-24 mo",IF(F2615&lt;=48,"25-48 mo","49+ mo")))</f>
        <v/>
      </c>
      <c r="X2615" s="58">
        <f>IF(S2615&lt;=35.5,"Q1 Low",IF(S2615&lt;=70.35,"Q2 Mid-Low",IF(S2615&lt;=89.85,"Q3 Mid-High","Q4 High")))</f>
        <v/>
      </c>
      <c r="Y2615" s="58">
        <f>IF(U2615="Yes",1,0)</f>
        <v/>
      </c>
      <c r="Z2615" s="58">
        <f>IF(P2615="Month-to-month",1,0)+IF(M2615="No",1,0)+IF(J2615="No",1,0)+IF(I2615="Fiber optic",1,0)+IF(Q2615="Yes",1,0)</f>
        <v/>
      </c>
    </row>
    <row r="2616" ht="15" customHeight="1" s="59">
      <c r="A2616" s="58" t="inlineStr">
        <is>
          <t>3351-NQLDI</t>
        </is>
      </c>
      <c r="B2616" s="58" t="inlineStr">
        <is>
          <t>Female</t>
        </is>
      </c>
      <c r="C2616" s="58" t="n">
        <v>0</v>
      </c>
      <c r="D2616" s="58" t="inlineStr">
        <is>
          <t>Yes</t>
        </is>
      </c>
      <c r="E2616" s="58" t="inlineStr">
        <is>
          <t>Yes</t>
        </is>
      </c>
      <c r="F2616" s="58" t="n">
        <v>67</v>
      </c>
      <c r="G2616" s="58" t="inlineStr">
        <is>
          <t>Yes</t>
        </is>
      </c>
      <c r="H2616" s="58" t="inlineStr">
        <is>
          <t>Yes</t>
        </is>
      </c>
      <c r="I2616" s="58" t="inlineStr">
        <is>
          <t>Fiber optic</t>
        </is>
      </c>
      <c r="J2616" s="58" t="inlineStr">
        <is>
          <t>Yes</t>
        </is>
      </c>
      <c r="K2616" s="58" t="inlineStr">
        <is>
          <t>No</t>
        </is>
      </c>
      <c r="L2616" s="58" t="inlineStr">
        <is>
          <t>No</t>
        </is>
      </c>
      <c r="M2616" s="58" t="inlineStr">
        <is>
          <t>Yes</t>
        </is>
      </c>
      <c r="N2616" s="58" t="inlineStr">
        <is>
          <t>No</t>
        </is>
      </c>
      <c r="O2616" s="58" t="inlineStr">
        <is>
          <t>Yes</t>
        </is>
      </c>
      <c r="P2616" s="58" t="inlineStr">
        <is>
          <t>One year</t>
        </is>
      </c>
      <c r="Q2616" s="58" t="inlineStr">
        <is>
          <t>Yes</t>
        </is>
      </c>
      <c r="R2616" s="58" t="inlineStr">
        <is>
          <t>Credit card (automatic)</t>
        </is>
      </c>
      <c r="S2616" s="123" t="n">
        <v>94.34999999999999</v>
      </c>
      <c r="T2616" s="58" t="inlineStr">
        <is>
          <t>6341.45</t>
        </is>
      </c>
      <c r="U2616" s="58" t="inlineStr">
        <is>
          <t>Yes</t>
        </is>
      </c>
      <c r="V2616" s="123">
        <f>IFERROR(VALUE(TRIM(T2616)),S2616*F2616)</f>
        <v/>
      </c>
      <c r="W2616" s="58">
        <f>IF(F2616&lt;=12,"0-12 mo",IF(F2616&lt;=24,"13-24 mo",IF(F2616&lt;=48,"25-48 mo","49+ mo")))</f>
        <v/>
      </c>
      <c r="X2616" s="58">
        <f>IF(S2616&lt;=35.5,"Q1 Low",IF(S2616&lt;=70.35,"Q2 Mid-Low",IF(S2616&lt;=89.85,"Q3 Mid-High","Q4 High")))</f>
        <v/>
      </c>
      <c r="Y2616" s="58">
        <f>IF(U2616="Yes",1,0)</f>
        <v/>
      </c>
      <c r="Z2616" s="58">
        <f>IF(P2616="Month-to-month",1,0)+IF(M2616="No",1,0)+IF(J2616="No",1,0)+IF(I2616="Fiber optic",1,0)+IF(Q2616="Yes",1,0)</f>
        <v/>
      </c>
    </row>
    <row r="2617" ht="15" customHeight="1" s="59">
      <c r="A2617" s="58" t="inlineStr">
        <is>
          <t>9297-EONCV</t>
        </is>
      </c>
      <c r="B2617" s="58" t="inlineStr">
        <is>
          <t>Female</t>
        </is>
      </c>
      <c r="C2617" s="58" t="n">
        <v>0</v>
      </c>
      <c r="D2617" s="58" t="inlineStr">
        <is>
          <t>No</t>
        </is>
      </c>
      <c r="E2617" s="58" t="inlineStr">
        <is>
          <t>No</t>
        </is>
      </c>
      <c r="F2617" s="58" t="n">
        <v>72</v>
      </c>
      <c r="G2617" s="58" t="inlineStr">
        <is>
          <t>Yes</t>
        </is>
      </c>
      <c r="H2617" s="58" t="inlineStr">
        <is>
          <t>Yes</t>
        </is>
      </c>
      <c r="I2617" s="58" t="inlineStr">
        <is>
          <t>DSL</t>
        </is>
      </c>
      <c r="J2617" s="58" t="inlineStr">
        <is>
          <t>Yes</t>
        </is>
      </c>
      <c r="K2617" s="58" t="inlineStr">
        <is>
          <t>Yes</t>
        </is>
      </c>
      <c r="L2617" s="58" t="inlineStr">
        <is>
          <t>Yes</t>
        </is>
      </c>
      <c r="M2617" s="58" t="inlineStr">
        <is>
          <t>Yes</t>
        </is>
      </c>
      <c r="N2617" s="58" t="inlineStr">
        <is>
          <t>Yes</t>
        </is>
      </c>
      <c r="O2617" s="58" t="inlineStr">
        <is>
          <t>Yes</t>
        </is>
      </c>
      <c r="P2617" s="58" t="inlineStr">
        <is>
          <t>Two year</t>
        </is>
      </c>
      <c r="Q2617" s="58" t="inlineStr">
        <is>
          <t>Yes</t>
        </is>
      </c>
      <c r="R2617" s="58" t="inlineStr">
        <is>
          <t>Bank transfer (automatic)</t>
        </is>
      </c>
      <c r="S2617" s="123" t="n">
        <v>91.34999999999999</v>
      </c>
      <c r="T2617" s="58" t="inlineStr">
        <is>
          <t>6697.2</t>
        </is>
      </c>
      <c r="U2617" s="58" t="inlineStr">
        <is>
          <t>No</t>
        </is>
      </c>
      <c r="V2617" s="123">
        <f>IFERROR(VALUE(TRIM(T2617)),S2617*F2617)</f>
        <v/>
      </c>
      <c r="W2617" s="58">
        <f>IF(F2617&lt;=12,"0-12 mo",IF(F2617&lt;=24,"13-24 mo",IF(F2617&lt;=48,"25-48 mo","49+ mo")))</f>
        <v/>
      </c>
      <c r="X2617" s="58">
        <f>IF(S2617&lt;=35.5,"Q1 Low",IF(S2617&lt;=70.35,"Q2 Mid-Low",IF(S2617&lt;=89.85,"Q3 Mid-High","Q4 High")))</f>
        <v/>
      </c>
      <c r="Y2617" s="58">
        <f>IF(U2617="Yes",1,0)</f>
        <v/>
      </c>
      <c r="Z2617" s="58">
        <f>IF(P2617="Month-to-month",1,0)+IF(M2617="No",1,0)+IF(J2617="No",1,0)+IF(I2617="Fiber optic",1,0)+IF(Q2617="Yes",1,0)</f>
        <v/>
      </c>
    </row>
    <row r="2618" ht="15" customHeight="1" s="59">
      <c r="A2618" s="58" t="inlineStr">
        <is>
          <t>7593-JNWRU</t>
        </is>
      </c>
      <c r="B2618" s="58" t="inlineStr">
        <is>
          <t>Male</t>
        </is>
      </c>
      <c r="C2618" s="58" t="n">
        <v>0</v>
      </c>
      <c r="D2618" s="58" t="inlineStr">
        <is>
          <t>Yes</t>
        </is>
      </c>
      <c r="E2618" s="58" t="inlineStr">
        <is>
          <t>Yes</t>
        </is>
      </c>
      <c r="F2618" s="58" t="n">
        <v>6</v>
      </c>
      <c r="G2618" s="58" t="inlineStr">
        <is>
          <t>Yes</t>
        </is>
      </c>
      <c r="H2618" s="58" t="inlineStr">
        <is>
          <t>No</t>
        </is>
      </c>
      <c r="I2618" s="58" t="inlineStr">
        <is>
          <t>DSL</t>
        </is>
      </c>
      <c r="J2618" s="58" t="inlineStr">
        <is>
          <t>No</t>
        </is>
      </c>
      <c r="K2618" s="58" t="inlineStr">
        <is>
          <t>No</t>
        </is>
      </c>
      <c r="L2618" s="58" t="inlineStr">
        <is>
          <t>No</t>
        </is>
      </c>
      <c r="M2618" s="58" t="inlineStr">
        <is>
          <t>No</t>
        </is>
      </c>
      <c r="N2618" s="58" t="inlineStr">
        <is>
          <t>No</t>
        </is>
      </c>
      <c r="O2618" s="58" t="inlineStr">
        <is>
          <t>No</t>
        </is>
      </c>
      <c r="P2618" s="58" t="inlineStr">
        <is>
          <t>Month-to-month</t>
        </is>
      </c>
      <c r="Q2618" s="58" t="inlineStr">
        <is>
          <t>Yes</t>
        </is>
      </c>
      <c r="R2618" s="58" t="inlineStr">
        <is>
          <t>Bank transfer (automatic)</t>
        </is>
      </c>
      <c r="S2618" s="123" t="n">
        <v>44.6</v>
      </c>
      <c r="T2618" s="58" t="inlineStr">
        <is>
          <t>260.8</t>
        </is>
      </c>
      <c r="U2618" s="58" t="inlineStr">
        <is>
          <t>Yes</t>
        </is>
      </c>
      <c r="V2618" s="123">
        <f>IFERROR(VALUE(TRIM(T2618)),S2618*F2618)</f>
        <v/>
      </c>
      <c r="W2618" s="58">
        <f>IF(F2618&lt;=12,"0-12 mo",IF(F2618&lt;=24,"13-24 mo",IF(F2618&lt;=48,"25-48 mo","49+ mo")))</f>
        <v/>
      </c>
      <c r="X2618" s="58">
        <f>IF(S2618&lt;=35.5,"Q1 Low",IF(S2618&lt;=70.35,"Q2 Mid-Low",IF(S2618&lt;=89.85,"Q3 Mid-High","Q4 High")))</f>
        <v/>
      </c>
      <c r="Y2618" s="58">
        <f>IF(U2618="Yes",1,0)</f>
        <v/>
      </c>
      <c r="Z2618" s="58">
        <f>IF(P2618="Month-to-month",1,0)+IF(M2618="No",1,0)+IF(J2618="No",1,0)+IF(I2618="Fiber optic",1,0)+IF(Q2618="Yes",1,0)</f>
        <v/>
      </c>
    </row>
    <row r="2619" ht="15" customHeight="1" s="59">
      <c r="A2619" s="58" t="inlineStr">
        <is>
          <t>4588-YBNIB</t>
        </is>
      </c>
      <c r="B2619" s="58" t="inlineStr">
        <is>
          <t>Female</t>
        </is>
      </c>
      <c r="C2619" s="58" t="n">
        <v>0</v>
      </c>
      <c r="D2619" s="58" t="inlineStr">
        <is>
          <t>No</t>
        </is>
      </c>
      <c r="E2619" s="58" t="inlineStr">
        <is>
          <t>No</t>
        </is>
      </c>
      <c r="F2619" s="58" t="n">
        <v>1</v>
      </c>
      <c r="G2619" s="58" t="inlineStr">
        <is>
          <t>Yes</t>
        </is>
      </c>
      <c r="H2619" s="58" t="inlineStr">
        <is>
          <t>No</t>
        </is>
      </c>
      <c r="I2619" s="58" t="inlineStr">
        <is>
          <t>No</t>
        </is>
      </c>
      <c r="J2619" s="58" t="inlineStr">
        <is>
          <t>No internet service</t>
        </is>
      </c>
      <c r="K2619" s="58" t="inlineStr">
        <is>
          <t>No internet service</t>
        </is>
      </c>
      <c r="L2619" s="58" t="inlineStr">
        <is>
          <t>No internet service</t>
        </is>
      </c>
      <c r="M2619" s="58" t="inlineStr">
        <is>
          <t>No internet service</t>
        </is>
      </c>
      <c r="N2619" s="58" t="inlineStr">
        <is>
          <t>No internet service</t>
        </is>
      </c>
      <c r="O2619" s="58" t="inlineStr">
        <is>
          <t>No internet service</t>
        </is>
      </c>
      <c r="P2619" s="58" t="inlineStr">
        <is>
          <t>Month-to-month</t>
        </is>
      </c>
      <c r="Q2619" s="58" t="inlineStr">
        <is>
          <t>Yes</t>
        </is>
      </c>
      <c r="R2619" s="58" t="inlineStr">
        <is>
          <t>Mailed check</t>
        </is>
      </c>
      <c r="S2619" s="123" t="n">
        <v>19.6</v>
      </c>
      <c r="T2619" s="58" t="inlineStr">
        <is>
          <t>19.6</t>
        </is>
      </c>
      <c r="U2619" s="58" t="inlineStr">
        <is>
          <t>Yes</t>
        </is>
      </c>
      <c r="V2619" s="123">
        <f>IFERROR(VALUE(TRIM(T2619)),S2619*F2619)</f>
        <v/>
      </c>
      <c r="W2619" s="58">
        <f>IF(F2619&lt;=12,"0-12 mo",IF(F2619&lt;=24,"13-24 mo",IF(F2619&lt;=48,"25-48 mo","49+ mo")))</f>
        <v/>
      </c>
      <c r="X2619" s="58">
        <f>IF(S2619&lt;=35.5,"Q1 Low",IF(S2619&lt;=70.35,"Q2 Mid-Low",IF(S2619&lt;=89.85,"Q3 Mid-High","Q4 High")))</f>
        <v/>
      </c>
      <c r="Y2619" s="58">
        <f>IF(U2619="Yes",1,0)</f>
        <v/>
      </c>
      <c r="Z2619" s="58">
        <f>IF(P2619="Month-to-month",1,0)+IF(M2619="No",1,0)+IF(J2619="No",1,0)+IF(I2619="Fiber optic",1,0)+IF(Q2619="Yes",1,0)</f>
        <v/>
      </c>
    </row>
    <row r="2620" ht="15" customHeight="1" s="59">
      <c r="A2620" s="58" t="inlineStr">
        <is>
          <t>1069-QJOEE</t>
        </is>
      </c>
      <c r="B2620" s="58" t="inlineStr">
        <is>
          <t>Male</t>
        </is>
      </c>
      <c r="C2620" s="58" t="n">
        <v>0</v>
      </c>
      <c r="D2620" s="58" t="inlineStr">
        <is>
          <t>Yes</t>
        </is>
      </c>
      <c r="E2620" s="58" t="inlineStr">
        <is>
          <t>Yes</t>
        </is>
      </c>
      <c r="F2620" s="58" t="n">
        <v>25</v>
      </c>
      <c r="G2620" s="58" t="inlineStr">
        <is>
          <t>Yes</t>
        </is>
      </c>
      <c r="H2620" s="58" t="inlineStr">
        <is>
          <t>No</t>
        </is>
      </c>
      <c r="I2620" s="58" t="inlineStr">
        <is>
          <t>No</t>
        </is>
      </c>
      <c r="J2620" s="58" t="inlineStr">
        <is>
          <t>No internet service</t>
        </is>
      </c>
      <c r="K2620" s="58" t="inlineStr">
        <is>
          <t>No internet service</t>
        </is>
      </c>
      <c r="L2620" s="58" t="inlineStr">
        <is>
          <t>No internet service</t>
        </is>
      </c>
      <c r="M2620" s="58" t="inlineStr">
        <is>
          <t>No internet service</t>
        </is>
      </c>
      <c r="N2620" s="58" t="inlineStr">
        <is>
          <t>No internet service</t>
        </is>
      </c>
      <c r="O2620" s="58" t="inlineStr">
        <is>
          <t>No internet service</t>
        </is>
      </c>
      <c r="P2620" s="58" t="inlineStr">
        <is>
          <t>One year</t>
        </is>
      </c>
      <c r="Q2620" s="58" t="inlineStr">
        <is>
          <t>No</t>
        </is>
      </c>
      <c r="R2620" s="58" t="inlineStr">
        <is>
          <t>Electronic check</t>
        </is>
      </c>
      <c r="S2620" s="123" t="n">
        <v>19.9</v>
      </c>
      <c r="T2620" s="58" t="inlineStr">
        <is>
          <t>505.45</t>
        </is>
      </c>
      <c r="U2620" s="58" t="inlineStr">
        <is>
          <t>No</t>
        </is>
      </c>
      <c r="V2620" s="123">
        <f>IFERROR(VALUE(TRIM(T2620)),S2620*F2620)</f>
        <v/>
      </c>
      <c r="W2620" s="58">
        <f>IF(F2620&lt;=12,"0-12 mo",IF(F2620&lt;=24,"13-24 mo",IF(F2620&lt;=48,"25-48 mo","49+ mo")))</f>
        <v/>
      </c>
      <c r="X2620" s="58">
        <f>IF(S2620&lt;=35.5,"Q1 Low",IF(S2620&lt;=70.35,"Q2 Mid-Low",IF(S2620&lt;=89.85,"Q3 Mid-High","Q4 High")))</f>
        <v/>
      </c>
      <c r="Y2620" s="58">
        <f>IF(U2620="Yes",1,0)</f>
        <v/>
      </c>
      <c r="Z2620" s="58">
        <f>IF(P2620="Month-to-month",1,0)+IF(M2620="No",1,0)+IF(J2620="No",1,0)+IF(I2620="Fiber optic",1,0)+IF(Q2620="Yes",1,0)</f>
        <v/>
      </c>
    </row>
    <row r="2621" ht="15" customHeight="1" s="59">
      <c r="A2621" s="58" t="inlineStr">
        <is>
          <t>3336-JORSO</t>
        </is>
      </c>
      <c r="B2621" s="58" t="inlineStr">
        <is>
          <t>Female</t>
        </is>
      </c>
      <c r="C2621" s="58" t="n">
        <v>1</v>
      </c>
      <c r="D2621" s="58" t="inlineStr">
        <is>
          <t>No</t>
        </is>
      </c>
      <c r="E2621" s="58" t="inlineStr">
        <is>
          <t>No</t>
        </is>
      </c>
      <c r="F2621" s="58" t="n">
        <v>33</v>
      </c>
      <c r="G2621" s="58" t="inlineStr">
        <is>
          <t>Yes</t>
        </is>
      </c>
      <c r="H2621" s="58" t="inlineStr">
        <is>
          <t>Yes</t>
        </is>
      </c>
      <c r="I2621" s="58" t="inlineStr">
        <is>
          <t>Fiber optic</t>
        </is>
      </c>
      <c r="J2621" s="58" t="inlineStr">
        <is>
          <t>No</t>
        </is>
      </c>
      <c r="K2621" s="58" t="inlineStr">
        <is>
          <t>Yes</t>
        </is>
      </c>
      <c r="L2621" s="58" t="inlineStr">
        <is>
          <t>Yes</t>
        </is>
      </c>
      <c r="M2621" s="58" t="inlineStr">
        <is>
          <t>Yes</t>
        </is>
      </c>
      <c r="N2621" s="58" t="inlineStr">
        <is>
          <t>Yes</t>
        </is>
      </c>
      <c r="O2621" s="58" t="inlineStr">
        <is>
          <t>Yes</t>
        </is>
      </c>
      <c r="P2621" s="58" t="inlineStr">
        <is>
          <t>Month-to-month</t>
        </is>
      </c>
      <c r="Q2621" s="58" t="inlineStr">
        <is>
          <t>Yes</t>
        </is>
      </c>
      <c r="R2621" s="58" t="inlineStr">
        <is>
          <t>Electronic check</t>
        </is>
      </c>
      <c r="S2621" s="123" t="n">
        <v>110.45</v>
      </c>
      <c r="T2621" s="58" t="inlineStr">
        <is>
          <t>3655.45</t>
        </is>
      </c>
      <c r="U2621" s="58" t="inlineStr">
        <is>
          <t>Yes</t>
        </is>
      </c>
      <c r="V2621" s="123">
        <f>IFERROR(VALUE(TRIM(T2621)),S2621*F2621)</f>
        <v/>
      </c>
      <c r="W2621" s="58">
        <f>IF(F2621&lt;=12,"0-12 mo",IF(F2621&lt;=24,"13-24 mo",IF(F2621&lt;=48,"25-48 mo","49+ mo")))</f>
        <v/>
      </c>
      <c r="X2621" s="58">
        <f>IF(S2621&lt;=35.5,"Q1 Low",IF(S2621&lt;=70.35,"Q2 Mid-Low",IF(S2621&lt;=89.85,"Q3 Mid-High","Q4 High")))</f>
        <v/>
      </c>
      <c r="Y2621" s="58">
        <f>IF(U2621="Yes",1,0)</f>
        <v/>
      </c>
      <c r="Z2621" s="58">
        <f>IF(P2621="Month-to-month",1,0)+IF(M2621="No",1,0)+IF(J2621="No",1,0)+IF(I2621="Fiber optic",1,0)+IF(Q2621="Yes",1,0)</f>
        <v/>
      </c>
    </row>
    <row r="2622" ht="15" customHeight="1" s="59">
      <c r="A2622" s="58" t="inlineStr">
        <is>
          <t>7799-DSEWS</t>
        </is>
      </c>
      <c r="B2622" s="58" t="inlineStr">
        <is>
          <t>Male</t>
        </is>
      </c>
      <c r="C2622" s="58" t="n">
        <v>0</v>
      </c>
      <c r="D2622" s="58" t="inlineStr">
        <is>
          <t>No</t>
        </is>
      </c>
      <c r="E2622" s="58" t="inlineStr">
        <is>
          <t>No</t>
        </is>
      </c>
      <c r="F2622" s="58" t="n">
        <v>18</v>
      </c>
      <c r="G2622" s="58" t="inlineStr">
        <is>
          <t>Yes</t>
        </is>
      </c>
      <c r="H2622" s="58" t="inlineStr">
        <is>
          <t>No</t>
        </is>
      </c>
      <c r="I2622" s="58" t="inlineStr">
        <is>
          <t>DSL</t>
        </is>
      </c>
      <c r="J2622" s="58" t="inlineStr">
        <is>
          <t>Yes</t>
        </is>
      </c>
      <c r="K2622" s="58" t="inlineStr">
        <is>
          <t>No</t>
        </is>
      </c>
      <c r="L2622" s="58" t="inlineStr">
        <is>
          <t>Yes</t>
        </is>
      </c>
      <c r="M2622" s="58" t="inlineStr">
        <is>
          <t>Yes</t>
        </is>
      </c>
      <c r="N2622" s="58" t="inlineStr">
        <is>
          <t>Yes</t>
        </is>
      </c>
      <c r="O2622" s="58" t="inlineStr">
        <is>
          <t>No</t>
        </is>
      </c>
      <c r="P2622" s="58" t="inlineStr">
        <is>
          <t>Month-to-month</t>
        </is>
      </c>
      <c r="Q2622" s="58" t="inlineStr">
        <is>
          <t>Yes</t>
        </is>
      </c>
      <c r="R2622" s="58" t="inlineStr">
        <is>
          <t>Electronic check</t>
        </is>
      </c>
      <c r="S2622" s="123" t="n">
        <v>68.34999999999999</v>
      </c>
      <c r="T2622" s="58" t="inlineStr">
        <is>
          <t>1299.8</t>
        </is>
      </c>
      <c r="U2622" s="58" t="inlineStr">
        <is>
          <t>No</t>
        </is>
      </c>
      <c r="V2622" s="123">
        <f>IFERROR(VALUE(TRIM(T2622)),S2622*F2622)</f>
        <v/>
      </c>
      <c r="W2622" s="58">
        <f>IF(F2622&lt;=12,"0-12 mo",IF(F2622&lt;=24,"13-24 mo",IF(F2622&lt;=48,"25-48 mo","49+ mo")))</f>
        <v/>
      </c>
      <c r="X2622" s="58">
        <f>IF(S2622&lt;=35.5,"Q1 Low",IF(S2622&lt;=70.35,"Q2 Mid-Low",IF(S2622&lt;=89.85,"Q3 Mid-High","Q4 High")))</f>
        <v/>
      </c>
      <c r="Y2622" s="58">
        <f>IF(U2622="Yes",1,0)</f>
        <v/>
      </c>
      <c r="Z2622" s="58">
        <f>IF(P2622="Month-to-month",1,0)+IF(M2622="No",1,0)+IF(J2622="No",1,0)+IF(I2622="Fiber optic",1,0)+IF(Q2622="Yes",1,0)</f>
        <v/>
      </c>
    </row>
    <row r="2623" ht="15" customHeight="1" s="59">
      <c r="A2623" s="58" t="inlineStr">
        <is>
          <t>8766-PAFNE</t>
        </is>
      </c>
      <c r="B2623" s="58" t="inlineStr">
        <is>
          <t>Male</t>
        </is>
      </c>
      <c r="C2623" s="58" t="n">
        <v>0</v>
      </c>
      <c r="D2623" s="58" t="inlineStr">
        <is>
          <t>Yes</t>
        </is>
      </c>
      <c r="E2623" s="58" t="inlineStr">
        <is>
          <t>No</t>
        </is>
      </c>
      <c r="F2623" s="58" t="n">
        <v>71</v>
      </c>
      <c r="G2623" s="58" t="inlineStr">
        <is>
          <t>Yes</t>
        </is>
      </c>
      <c r="H2623" s="58" t="inlineStr">
        <is>
          <t>No</t>
        </is>
      </c>
      <c r="I2623" s="58" t="inlineStr">
        <is>
          <t>DSL</t>
        </is>
      </c>
      <c r="J2623" s="58" t="inlineStr">
        <is>
          <t>No</t>
        </is>
      </c>
      <c r="K2623" s="58" t="inlineStr">
        <is>
          <t>Yes</t>
        </is>
      </c>
      <c r="L2623" s="58" t="inlineStr">
        <is>
          <t>Yes</t>
        </is>
      </c>
      <c r="M2623" s="58" t="inlineStr">
        <is>
          <t>Yes</t>
        </is>
      </c>
      <c r="N2623" s="58" t="inlineStr">
        <is>
          <t>Yes</t>
        </is>
      </c>
      <c r="O2623" s="58" t="inlineStr">
        <is>
          <t>Yes</t>
        </is>
      </c>
      <c r="P2623" s="58" t="inlineStr">
        <is>
          <t>Two year</t>
        </is>
      </c>
      <c r="Q2623" s="58" t="inlineStr">
        <is>
          <t>Yes</t>
        </is>
      </c>
      <c r="R2623" s="58" t="inlineStr">
        <is>
          <t>Credit card (automatic)</t>
        </is>
      </c>
      <c r="S2623" s="123" t="n">
        <v>79.09999999999999</v>
      </c>
      <c r="T2623" s="58" t="inlineStr">
        <is>
          <t>5564.85</t>
        </is>
      </c>
      <c r="U2623" s="58" t="inlineStr">
        <is>
          <t>No</t>
        </is>
      </c>
      <c r="V2623" s="123">
        <f>IFERROR(VALUE(TRIM(T2623)),S2623*F2623)</f>
        <v/>
      </c>
      <c r="W2623" s="58">
        <f>IF(F2623&lt;=12,"0-12 mo",IF(F2623&lt;=24,"13-24 mo",IF(F2623&lt;=48,"25-48 mo","49+ mo")))</f>
        <v/>
      </c>
      <c r="X2623" s="58">
        <f>IF(S2623&lt;=35.5,"Q1 Low",IF(S2623&lt;=70.35,"Q2 Mid-Low",IF(S2623&lt;=89.85,"Q3 Mid-High","Q4 High")))</f>
        <v/>
      </c>
      <c r="Y2623" s="58">
        <f>IF(U2623="Yes",1,0)</f>
        <v/>
      </c>
      <c r="Z2623" s="58">
        <f>IF(P2623="Month-to-month",1,0)+IF(M2623="No",1,0)+IF(J2623="No",1,0)+IF(I2623="Fiber optic",1,0)+IF(Q2623="Yes",1,0)</f>
        <v/>
      </c>
    </row>
    <row r="2624" ht="15" customHeight="1" s="59">
      <c r="A2624" s="58" t="inlineStr">
        <is>
          <t>5315-CKEQK</t>
        </is>
      </c>
      <c r="B2624" s="58" t="inlineStr">
        <is>
          <t>Male</t>
        </is>
      </c>
      <c r="C2624" s="58" t="n">
        <v>1</v>
      </c>
      <c r="D2624" s="58" t="inlineStr">
        <is>
          <t>Yes</t>
        </is>
      </c>
      <c r="E2624" s="58" t="inlineStr">
        <is>
          <t>Yes</t>
        </is>
      </c>
      <c r="F2624" s="58" t="n">
        <v>28</v>
      </c>
      <c r="G2624" s="58" t="inlineStr">
        <is>
          <t>Yes</t>
        </is>
      </c>
      <c r="H2624" s="58" t="inlineStr">
        <is>
          <t>Yes</t>
        </is>
      </c>
      <c r="I2624" s="58" t="inlineStr">
        <is>
          <t>DSL</t>
        </is>
      </c>
      <c r="J2624" s="58" t="inlineStr">
        <is>
          <t>No</t>
        </is>
      </c>
      <c r="K2624" s="58" t="inlineStr">
        <is>
          <t>No</t>
        </is>
      </c>
      <c r="L2624" s="58" t="inlineStr">
        <is>
          <t>No</t>
        </is>
      </c>
      <c r="M2624" s="58" t="inlineStr">
        <is>
          <t>No</t>
        </is>
      </c>
      <c r="N2624" s="58" t="inlineStr">
        <is>
          <t>No</t>
        </is>
      </c>
      <c r="O2624" s="58" t="inlineStr">
        <is>
          <t>No</t>
        </is>
      </c>
      <c r="P2624" s="58" t="inlineStr">
        <is>
          <t>One year</t>
        </is>
      </c>
      <c r="Q2624" s="58" t="inlineStr">
        <is>
          <t>Yes</t>
        </is>
      </c>
      <c r="R2624" s="58" t="inlineStr">
        <is>
          <t>Electronic check</t>
        </is>
      </c>
      <c r="S2624" s="123" t="n">
        <v>51</v>
      </c>
      <c r="T2624" s="58" t="inlineStr">
        <is>
          <t>1381.8</t>
        </is>
      </c>
      <c r="U2624" s="58" t="inlineStr">
        <is>
          <t>No</t>
        </is>
      </c>
      <c r="V2624" s="123">
        <f>IFERROR(VALUE(TRIM(T2624)),S2624*F2624)</f>
        <v/>
      </c>
      <c r="W2624" s="58">
        <f>IF(F2624&lt;=12,"0-12 mo",IF(F2624&lt;=24,"13-24 mo",IF(F2624&lt;=48,"25-48 mo","49+ mo")))</f>
        <v/>
      </c>
      <c r="X2624" s="58">
        <f>IF(S2624&lt;=35.5,"Q1 Low",IF(S2624&lt;=70.35,"Q2 Mid-Low",IF(S2624&lt;=89.85,"Q3 Mid-High","Q4 High")))</f>
        <v/>
      </c>
      <c r="Y2624" s="58">
        <f>IF(U2624="Yes",1,0)</f>
        <v/>
      </c>
      <c r="Z2624" s="58">
        <f>IF(P2624="Month-to-month",1,0)+IF(M2624="No",1,0)+IF(J2624="No",1,0)+IF(I2624="Fiber optic",1,0)+IF(Q2624="Yes",1,0)</f>
        <v/>
      </c>
    </row>
    <row r="2625" ht="15" customHeight="1" s="59">
      <c r="A2625" s="58" t="inlineStr">
        <is>
          <t>3130-ICDUP</t>
        </is>
      </c>
      <c r="B2625" s="58" t="inlineStr">
        <is>
          <t>Female</t>
        </is>
      </c>
      <c r="C2625" s="58" t="n">
        <v>0</v>
      </c>
      <c r="D2625" s="58" t="inlineStr">
        <is>
          <t>No</t>
        </is>
      </c>
      <c r="E2625" s="58" t="inlineStr">
        <is>
          <t>Yes</t>
        </is>
      </c>
      <c r="F2625" s="58" t="n">
        <v>2</v>
      </c>
      <c r="G2625" s="58" t="inlineStr">
        <is>
          <t>Yes</t>
        </is>
      </c>
      <c r="H2625" s="58" t="inlineStr">
        <is>
          <t>Yes</t>
        </is>
      </c>
      <c r="I2625" s="58" t="inlineStr">
        <is>
          <t>Fiber optic</t>
        </is>
      </c>
      <c r="J2625" s="58" t="inlineStr">
        <is>
          <t>Yes</t>
        </is>
      </c>
      <c r="K2625" s="58" t="inlineStr">
        <is>
          <t>No</t>
        </is>
      </c>
      <c r="L2625" s="58" t="inlineStr">
        <is>
          <t>No</t>
        </is>
      </c>
      <c r="M2625" s="58" t="inlineStr">
        <is>
          <t>No</t>
        </is>
      </c>
      <c r="N2625" s="58" t="inlineStr">
        <is>
          <t>No</t>
        </is>
      </c>
      <c r="O2625" s="58" t="inlineStr">
        <is>
          <t>No</t>
        </is>
      </c>
      <c r="P2625" s="58" t="inlineStr">
        <is>
          <t>Month-to-month</t>
        </is>
      </c>
      <c r="Q2625" s="58" t="inlineStr">
        <is>
          <t>No</t>
        </is>
      </c>
      <c r="R2625" s="58" t="inlineStr">
        <is>
          <t>Credit card (automatic)</t>
        </is>
      </c>
      <c r="S2625" s="123" t="n">
        <v>80.55</v>
      </c>
      <c r="T2625" s="58" t="inlineStr">
        <is>
          <t>188.1</t>
        </is>
      </c>
      <c r="U2625" s="58" t="inlineStr">
        <is>
          <t>No</t>
        </is>
      </c>
      <c r="V2625" s="123">
        <f>IFERROR(VALUE(TRIM(T2625)),S2625*F2625)</f>
        <v/>
      </c>
      <c r="W2625" s="58">
        <f>IF(F2625&lt;=12,"0-12 mo",IF(F2625&lt;=24,"13-24 mo",IF(F2625&lt;=48,"25-48 mo","49+ mo")))</f>
        <v/>
      </c>
      <c r="X2625" s="58">
        <f>IF(S2625&lt;=35.5,"Q1 Low",IF(S2625&lt;=70.35,"Q2 Mid-Low",IF(S2625&lt;=89.85,"Q3 Mid-High","Q4 High")))</f>
        <v/>
      </c>
      <c r="Y2625" s="58">
        <f>IF(U2625="Yes",1,0)</f>
        <v/>
      </c>
      <c r="Z2625" s="58">
        <f>IF(P2625="Month-to-month",1,0)+IF(M2625="No",1,0)+IF(J2625="No",1,0)+IF(I2625="Fiber optic",1,0)+IF(Q2625="Yes",1,0)</f>
        <v/>
      </c>
    </row>
    <row r="2626" ht="15" customHeight="1" s="59">
      <c r="A2626" s="58" t="inlineStr">
        <is>
          <t>0820-FNRNX</t>
        </is>
      </c>
      <c r="B2626" s="58" t="inlineStr">
        <is>
          <t>Male</t>
        </is>
      </c>
      <c r="C2626" s="58" t="n">
        <v>0</v>
      </c>
      <c r="D2626" s="58" t="inlineStr">
        <is>
          <t>Yes</t>
        </is>
      </c>
      <c r="E2626" s="58" t="inlineStr">
        <is>
          <t>Yes</t>
        </is>
      </c>
      <c r="F2626" s="58" t="n">
        <v>17</v>
      </c>
      <c r="G2626" s="58" t="inlineStr">
        <is>
          <t>Yes</t>
        </is>
      </c>
      <c r="H2626" s="58" t="inlineStr">
        <is>
          <t>Yes</t>
        </is>
      </c>
      <c r="I2626" s="58" t="inlineStr">
        <is>
          <t>DSL</t>
        </is>
      </c>
      <c r="J2626" s="58" t="inlineStr">
        <is>
          <t>No</t>
        </is>
      </c>
      <c r="K2626" s="58" t="inlineStr">
        <is>
          <t>Yes</t>
        </is>
      </c>
      <c r="L2626" s="58" t="inlineStr">
        <is>
          <t>Yes</t>
        </is>
      </c>
      <c r="M2626" s="58" t="inlineStr">
        <is>
          <t>Yes</t>
        </is>
      </c>
      <c r="N2626" s="58" t="inlineStr">
        <is>
          <t>No</t>
        </is>
      </c>
      <c r="O2626" s="58" t="inlineStr">
        <is>
          <t>No</t>
        </is>
      </c>
      <c r="P2626" s="58" t="inlineStr">
        <is>
          <t>Month-to-month</t>
        </is>
      </c>
      <c r="Q2626" s="58" t="inlineStr">
        <is>
          <t>Yes</t>
        </is>
      </c>
      <c r="R2626" s="58" t="inlineStr">
        <is>
          <t>Mailed check</t>
        </is>
      </c>
      <c r="S2626" s="123" t="n">
        <v>66.7</v>
      </c>
      <c r="T2626" s="58" t="inlineStr">
        <is>
          <t>1077.05</t>
        </is>
      </c>
      <c r="U2626" s="58" t="inlineStr">
        <is>
          <t>No</t>
        </is>
      </c>
      <c r="V2626" s="123">
        <f>IFERROR(VALUE(TRIM(T2626)),S2626*F2626)</f>
        <v/>
      </c>
      <c r="W2626" s="58">
        <f>IF(F2626&lt;=12,"0-12 mo",IF(F2626&lt;=24,"13-24 mo",IF(F2626&lt;=48,"25-48 mo","49+ mo")))</f>
        <v/>
      </c>
      <c r="X2626" s="58">
        <f>IF(S2626&lt;=35.5,"Q1 Low",IF(S2626&lt;=70.35,"Q2 Mid-Low",IF(S2626&lt;=89.85,"Q3 Mid-High","Q4 High")))</f>
        <v/>
      </c>
      <c r="Y2626" s="58">
        <f>IF(U2626="Yes",1,0)</f>
        <v/>
      </c>
      <c r="Z2626" s="58">
        <f>IF(P2626="Month-to-month",1,0)+IF(M2626="No",1,0)+IF(J2626="No",1,0)+IF(I2626="Fiber optic",1,0)+IF(Q2626="Yes",1,0)</f>
        <v/>
      </c>
    </row>
    <row r="2627" ht="15" customHeight="1" s="59">
      <c r="A2627" s="58" t="inlineStr">
        <is>
          <t>0880-FVFWF</t>
        </is>
      </c>
      <c r="B2627" s="58" t="inlineStr">
        <is>
          <t>Male</t>
        </is>
      </c>
      <c r="C2627" s="58" t="n">
        <v>0</v>
      </c>
      <c r="D2627" s="58" t="inlineStr">
        <is>
          <t>No</t>
        </is>
      </c>
      <c r="E2627" s="58" t="inlineStr">
        <is>
          <t>No</t>
        </is>
      </c>
      <c r="F2627" s="58" t="n">
        <v>56</v>
      </c>
      <c r="G2627" s="58" t="inlineStr">
        <is>
          <t>Yes</t>
        </is>
      </c>
      <c r="H2627" s="58" t="inlineStr">
        <is>
          <t>Yes</t>
        </is>
      </c>
      <c r="I2627" s="58" t="inlineStr">
        <is>
          <t>Fiber optic</t>
        </is>
      </c>
      <c r="J2627" s="58" t="inlineStr">
        <is>
          <t>Yes</t>
        </is>
      </c>
      <c r="K2627" s="58" t="inlineStr">
        <is>
          <t>Yes</t>
        </is>
      </c>
      <c r="L2627" s="58" t="inlineStr">
        <is>
          <t>No</t>
        </is>
      </c>
      <c r="M2627" s="58" t="inlineStr">
        <is>
          <t>No</t>
        </is>
      </c>
      <c r="N2627" s="58" t="inlineStr">
        <is>
          <t>No</t>
        </is>
      </c>
      <c r="O2627" s="58" t="inlineStr">
        <is>
          <t>No</t>
        </is>
      </c>
      <c r="P2627" s="58" t="inlineStr">
        <is>
          <t>Month-to-month</t>
        </is>
      </c>
      <c r="Q2627" s="58" t="inlineStr">
        <is>
          <t>Yes</t>
        </is>
      </c>
      <c r="R2627" s="58" t="inlineStr">
        <is>
          <t>Electronic check</t>
        </is>
      </c>
      <c r="S2627" s="123" t="n">
        <v>86.40000000000001</v>
      </c>
      <c r="T2627" s="58" t="inlineStr">
        <is>
          <t>4922.4</t>
        </is>
      </c>
      <c r="U2627" s="58" t="inlineStr">
        <is>
          <t>No</t>
        </is>
      </c>
      <c r="V2627" s="123">
        <f>IFERROR(VALUE(TRIM(T2627)),S2627*F2627)</f>
        <v/>
      </c>
      <c r="W2627" s="58">
        <f>IF(F2627&lt;=12,"0-12 mo",IF(F2627&lt;=24,"13-24 mo",IF(F2627&lt;=48,"25-48 mo","49+ mo")))</f>
        <v/>
      </c>
      <c r="X2627" s="58">
        <f>IF(S2627&lt;=35.5,"Q1 Low",IF(S2627&lt;=70.35,"Q2 Mid-Low",IF(S2627&lt;=89.85,"Q3 Mid-High","Q4 High")))</f>
        <v/>
      </c>
      <c r="Y2627" s="58">
        <f>IF(U2627="Yes",1,0)</f>
        <v/>
      </c>
      <c r="Z2627" s="58">
        <f>IF(P2627="Month-to-month",1,0)+IF(M2627="No",1,0)+IF(J2627="No",1,0)+IF(I2627="Fiber optic",1,0)+IF(Q2627="Yes",1,0)</f>
        <v/>
      </c>
    </row>
    <row r="2628" ht="15" customHeight="1" s="59">
      <c r="A2628" s="58" t="inlineStr">
        <is>
          <t>4611-ANLQC</t>
        </is>
      </c>
      <c r="B2628" s="58" t="inlineStr">
        <is>
          <t>Female</t>
        </is>
      </c>
      <c r="C2628" s="58" t="n">
        <v>0</v>
      </c>
      <c r="D2628" s="58" t="inlineStr">
        <is>
          <t>Yes</t>
        </is>
      </c>
      <c r="E2628" s="58" t="inlineStr">
        <is>
          <t>No</t>
        </is>
      </c>
      <c r="F2628" s="58" t="n">
        <v>60</v>
      </c>
      <c r="G2628" s="58" t="inlineStr">
        <is>
          <t>No</t>
        </is>
      </c>
      <c r="H2628" s="58" t="inlineStr">
        <is>
          <t>No phone service</t>
        </is>
      </c>
      <c r="I2628" s="58" t="inlineStr">
        <is>
          <t>DSL</t>
        </is>
      </c>
      <c r="J2628" s="58" t="inlineStr">
        <is>
          <t>Yes</t>
        </is>
      </c>
      <c r="K2628" s="58" t="inlineStr">
        <is>
          <t>Yes</t>
        </is>
      </c>
      <c r="L2628" s="58" t="inlineStr">
        <is>
          <t>Yes</t>
        </is>
      </c>
      <c r="M2628" s="58" t="inlineStr">
        <is>
          <t>No</t>
        </is>
      </c>
      <c r="N2628" s="58" t="inlineStr">
        <is>
          <t>No</t>
        </is>
      </c>
      <c r="O2628" s="58" t="inlineStr">
        <is>
          <t>Yes</t>
        </is>
      </c>
      <c r="P2628" s="58" t="inlineStr">
        <is>
          <t>One year</t>
        </is>
      </c>
      <c r="Q2628" s="58" t="inlineStr">
        <is>
          <t>No</t>
        </is>
      </c>
      <c r="R2628" s="58" t="inlineStr">
        <is>
          <t>Electronic check</t>
        </is>
      </c>
      <c r="S2628" s="123" t="n">
        <v>50.05</v>
      </c>
      <c r="T2628" s="58" t="inlineStr">
        <is>
          <t>2911.5</t>
        </is>
      </c>
      <c r="U2628" s="58" t="inlineStr">
        <is>
          <t>No</t>
        </is>
      </c>
      <c r="V2628" s="123">
        <f>IFERROR(VALUE(TRIM(T2628)),S2628*F2628)</f>
        <v/>
      </c>
      <c r="W2628" s="58">
        <f>IF(F2628&lt;=12,"0-12 mo",IF(F2628&lt;=24,"13-24 mo",IF(F2628&lt;=48,"25-48 mo","49+ mo")))</f>
        <v/>
      </c>
      <c r="X2628" s="58">
        <f>IF(S2628&lt;=35.5,"Q1 Low",IF(S2628&lt;=70.35,"Q2 Mid-Low",IF(S2628&lt;=89.85,"Q3 Mid-High","Q4 High")))</f>
        <v/>
      </c>
      <c r="Y2628" s="58">
        <f>IF(U2628="Yes",1,0)</f>
        <v/>
      </c>
      <c r="Z2628" s="58">
        <f>IF(P2628="Month-to-month",1,0)+IF(M2628="No",1,0)+IF(J2628="No",1,0)+IF(I2628="Fiber optic",1,0)+IF(Q2628="Yes",1,0)</f>
        <v/>
      </c>
    </row>
    <row r="2629" ht="15" customHeight="1" s="59">
      <c r="A2629" s="58" t="inlineStr">
        <is>
          <t>4213-HKBJO</t>
        </is>
      </c>
      <c r="B2629" s="58" t="inlineStr">
        <is>
          <t>Female</t>
        </is>
      </c>
      <c r="C2629" s="58" t="n">
        <v>0</v>
      </c>
      <c r="D2629" s="58" t="inlineStr">
        <is>
          <t>No</t>
        </is>
      </c>
      <c r="E2629" s="58" t="inlineStr">
        <is>
          <t>No</t>
        </is>
      </c>
      <c r="F2629" s="58" t="n">
        <v>33</v>
      </c>
      <c r="G2629" s="58" t="inlineStr">
        <is>
          <t>Yes</t>
        </is>
      </c>
      <c r="H2629" s="58" t="inlineStr">
        <is>
          <t>Yes</t>
        </is>
      </c>
      <c r="I2629" s="58" t="inlineStr">
        <is>
          <t>No</t>
        </is>
      </c>
      <c r="J2629" s="58" t="inlineStr">
        <is>
          <t>No internet service</t>
        </is>
      </c>
      <c r="K2629" s="58" t="inlineStr">
        <is>
          <t>No internet service</t>
        </is>
      </c>
      <c r="L2629" s="58" t="inlineStr">
        <is>
          <t>No internet service</t>
        </is>
      </c>
      <c r="M2629" s="58" t="inlineStr">
        <is>
          <t>No internet service</t>
        </is>
      </c>
      <c r="N2629" s="58" t="inlineStr">
        <is>
          <t>No internet service</t>
        </is>
      </c>
      <c r="O2629" s="58" t="inlineStr">
        <is>
          <t>No internet service</t>
        </is>
      </c>
      <c r="P2629" s="58" t="inlineStr">
        <is>
          <t>Two year</t>
        </is>
      </c>
      <c r="Q2629" s="58" t="inlineStr">
        <is>
          <t>No</t>
        </is>
      </c>
      <c r="R2629" s="58" t="inlineStr">
        <is>
          <t>Credit card (automatic)</t>
        </is>
      </c>
      <c r="S2629" s="123" t="n">
        <v>25.7</v>
      </c>
      <c r="T2629" s="58" t="inlineStr">
        <is>
          <t>826.1</t>
        </is>
      </c>
      <c r="U2629" s="58" t="inlineStr">
        <is>
          <t>No</t>
        </is>
      </c>
      <c r="V2629" s="123">
        <f>IFERROR(VALUE(TRIM(T2629)),S2629*F2629)</f>
        <v/>
      </c>
      <c r="W2629" s="58">
        <f>IF(F2629&lt;=12,"0-12 mo",IF(F2629&lt;=24,"13-24 mo",IF(F2629&lt;=48,"25-48 mo","49+ mo")))</f>
        <v/>
      </c>
      <c r="X2629" s="58">
        <f>IF(S2629&lt;=35.5,"Q1 Low",IF(S2629&lt;=70.35,"Q2 Mid-Low",IF(S2629&lt;=89.85,"Q3 Mid-High","Q4 High")))</f>
        <v/>
      </c>
      <c r="Y2629" s="58">
        <f>IF(U2629="Yes",1,0)</f>
        <v/>
      </c>
      <c r="Z2629" s="58">
        <f>IF(P2629="Month-to-month",1,0)+IF(M2629="No",1,0)+IF(J2629="No",1,0)+IF(I2629="Fiber optic",1,0)+IF(Q2629="Yes",1,0)</f>
        <v/>
      </c>
    </row>
    <row r="2630" ht="15" customHeight="1" s="59">
      <c r="A2630" s="58" t="inlineStr">
        <is>
          <t>2792-LSHWX</t>
        </is>
      </c>
      <c r="B2630" s="58" t="inlineStr">
        <is>
          <t>Female</t>
        </is>
      </c>
      <c r="C2630" s="58" t="n">
        <v>0</v>
      </c>
      <c r="D2630" s="58" t="inlineStr">
        <is>
          <t>No</t>
        </is>
      </c>
      <c r="E2630" s="58" t="inlineStr">
        <is>
          <t>No</t>
        </is>
      </c>
      <c r="F2630" s="58" t="n">
        <v>1</v>
      </c>
      <c r="G2630" s="58" t="inlineStr">
        <is>
          <t>Yes</t>
        </is>
      </c>
      <c r="H2630" s="58" t="inlineStr">
        <is>
          <t>No</t>
        </is>
      </c>
      <c r="I2630" s="58" t="inlineStr">
        <is>
          <t>Fiber optic</t>
        </is>
      </c>
      <c r="J2630" s="58" t="inlineStr">
        <is>
          <t>Yes</t>
        </is>
      </c>
      <c r="K2630" s="58" t="inlineStr">
        <is>
          <t>Yes</t>
        </is>
      </c>
      <c r="L2630" s="58" t="inlineStr">
        <is>
          <t>No</t>
        </is>
      </c>
      <c r="M2630" s="58" t="inlineStr">
        <is>
          <t>Yes</t>
        </is>
      </c>
      <c r="N2630" s="58" t="inlineStr">
        <is>
          <t>No</t>
        </is>
      </c>
      <c r="O2630" s="58" t="inlineStr">
        <is>
          <t>No</t>
        </is>
      </c>
      <c r="P2630" s="58" t="inlineStr">
        <is>
          <t>Month-to-month</t>
        </is>
      </c>
      <c r="Q2630" s="58" t="inlineStr">
        <is>
          <t>Yes</t>
        </is>
      </c>
      <c r="R2630" s="58" t="inlineStr">
        <is>
          <t>Mailed check</t>
        </is>
      </c>
      <c r="S2630" s="123" t="n">
        <v>83.40000000000001</v>
      </c>
      <c r="T2630" s="58" t="inlineStr">
        <is>
          <t>83.4</t>
        </is>
      </c>
      <c r="U2630" s="58" t="inlineStr">
        <is>
          <t>No</t>
        </is>
      </c>
      <c r="V2630" s="123">
        <f>IFERROR(VALUE(TRIM(T2630)),S2630*F2630)</f>
        <v/>
      </c>
      <c r="W2630" s="58">
        <f>IF(F2630&lt;=12,"0-12 mo",IF(F2630&lt;=24,"13-24 mo",IF(F2630&lt;=48,"25-48 mo","49+ mo")))</f>
        <v/>
      </c>
      <c r="X2630" s="58">
        <f>IF(S2630&lt;=35.5,"Q1 Low",IF(S2630&lt;=70.35,"Q2 Mid-Low",IF(S2630&lt;=89.85,"Q3 Mid-High","Q4 High")))</f>
        <v/>
      </c>
      <c r="Y2630" s="58">
        <f>IF(U2630="Yes",1,0)</f>
        <v/>
      </c>
      <c r="Z2630" s="58">
        <f>IF(P2630="Month-to-month",1,0)+IF(M2630="No",1,0)+IF(J2630="No",1,0)+IF(I2630="Fiber optic",1,0)+IF(Q2630="Yes",1,0)</f>
        <v/>
      </c>
    </row>
    <row r="2631" ht="15" customHeight="1" s="59">
      <c r="A2631" s="58" t="inlineStr">
        <is>
          <t>5028-GZLDO</t>
        </is>
      </c>
      <c r="B2631" s="58" t="inlineStr">
        <is>
          <t>Male</t>
        </is>
      </c>
      <c r="C2631" s="58" t="n">
        <v>0</v>
      </c>
      <c r="D2631" s="58" t="inlineStr">
        <is>
          <t>No</t>
        </is>
      </c>
      <c r="E2631" s="58" t="inlineStr">
        <is>
          <t>No</t>
        </is>
      </c>
      <c r="F2631" s="58" t="n">
        <v>2</v>
      </c>
      <c r="G2631" s="58" t="inlineStr">
        <is>
          <t>Yes</t>
        </is>
      </c>
      <c r="H2631" s="58" t="inlineStr">
        <is>
          <t>No</t>
        </is>
      </c>
      <c r="I2631" s="58" t="inlineStr">
        <is>
          <t>Fiber optic</t>
        </is>
      </c>
      <c r="J2631" s="58" t="inlineStr">
        <is>
          <t>No</t>
        </is>
      </c>
      <c r="K2631" s="58" t="inlineStr">
        <is>
          <t>No</t>
        </is>
      </c>
      <c r="L2631" s="58" t="inlineStr">
        <is>
          <t>No</t>
        </is>
      </c>
      <c r="M2631" s="58" t="inlineStr">
        <is>
          <t>No</t>
        </is>
      </c>
      <c r="N2631" s="58" t="inlineStr">
        <is>
          <t>No</t>
        </is>
      </c>
      <c r="O2631" s="58" t="inlineStr">
        <is>
          <t>No</t>
        </is>
      </c>
      <c r="P2631" s="58" t="inlineStr">
        <is>
          <t>Month-to-month</t>
        </is>
      </c>
      <c r="Q2631" s="58" t="inlineStr">
        <is>
          <t>No</t>
        </is>
      </c>
      <c r="R2631" s="58" t="inlineStr">
        <is>
          <t>Credit card (automatic)</t>
        </is>
      </c>
      <c r="S2631" s="123" t="n">
        <v>70.7</v>
      </c>
      <c r="T2631" s="58" t="inlineStr">
        <is>
          <t>140.7</t>
        </is>
      </c>
      <c r="U2631" s="58" t="inlineStr">
        <is>
          <t>Yes</t>
        </is>
      </c>
      <c r="V2631" s="123">
        <f>IFERROR(VALUE(TRIM(T2631)),S2631*F2631)</f>
        <v/>
      </c>
      <c r="W2631" s="58">
        <f>IF(F2631&lt;=12,"0-12 mo",IF(F2631&lt;=24,"13-24 mo",IF(F2631&lt;=48,"25-48 mo","49+ mo")))</f>
        <v/>
      </c>
      <c r="X2631" s="58">
        <f>IF(S2631&lt;=35.5,"Q1 Low",IF(S2631&lt;=70.35,"Q2 Mid-Low",IF(S2631&lt;=89.85,"Q3 Mid-High","Q4 High")))</f>
        <v/>
      </c>
      <c r="Y2631" s="58">
        <f>IF(U2631="Yes",1,0)</f>
        <v/>
      </c>
      <c r="Z2631" s="58">
        <f>IF(P2631="Month-to-month",1,0)+IF(M2631="No",1,0)+IF(J2631="No",1,0)+IF(I2631="Fiber optic",1,0)+IF(Q2631="Yes",1,0)</f>
        <v/>
      </c>
    </row>
    <row r="2632" ht="15" customHeight="1" s="59">
      <c r="A2632" s="58" t="inlineStr">
        <is>
          <t>0014-BMAQU</t>
        </is>
      </c>
      <c r="B2632" s="58" t="inlineStr">
        <is>
          <t>Male</t>
        </is>
      </c>
      <c r="C2632" s="58" t="n">
        <v>0</v>
      </c>
      <c r="D2632" s="58" t="inlineStr">
        <is>
          <t>Yes</t>
        </is>
      </c>
      <c r="E2632" s="58" t="inlineStr">
        <is>
          <t>No</t>
        </is>
      </c>
      <c r="F2632" s="58" t="n">
        <v>63</v>
      </c>
      <c r="G2632" s="58" t="inlineStr">
        <is>
          <t>Yes</t>
        </is>
      </c>
      <c r="H2632" s="58" t="inlineStr">
        <is>
          <t>Yes</t>
        </is>
      </c>
      <c r="I2632" s="58" t="inlineStr">
        <is>
          <t>Fiber optic</t>
        </is>
      </c>
      <c r="J2632" s="58" t="inlineStr">
        <is>
          <t>Yes</t>
        </is>
      </c>
      <c r="K2632" s="58" t="inlineStr">
        <is>
          <t>No</t>
        </is>
      </c>
      <c r="L2632" s="58" t="inlineStr">
        <is>
          <t>No</t>
        </is>
      </c>
      <c r="M2632" s="58" t="inlineStr">
        <is>
          <t>Yes</t>
        </is>
      </c>
      <c r="N2632" s="58" t="inlineStr">
        <is>
          <t>No</t>
        </is>
      </c>
      <c r="O2632" s="58" t="inlineStr">
        <is>
          <t>No</t>
        </is>
      </c>
      <c r="P2632" s="58" t="inlineStr">
        <is>
          <t>Two year</t>
        </is>
      </c>
      <c r="Q2632" s="58" t="inlineStr">
        <is>
          <t>Yes</t>
        </is>
      </c>
      <c r="R2632" s="58" t="inlineStr">
        <is>
          <t>Credit card (automatic)</t>
        </is>
      </c>
      <c r="S2632" s="123" t="n">
        <v>84.65000000000001</v>
      </c>
      <c r="T2632" s="58" t="inlineStr">
        <is>
          <t>5377.8</t>
        </is>
      </c>
      <c r="U2632" s="58" t="inlineStr">
        <is>
          <t>No</t>
        </is>
      </c>
      <c r="V2632" s="123">
        <f>IFERROR(VALUE(TRIM(T2632)),S2632*F2632)</f>
        <v/>
      </c>
      <c r="W2632" s="58">
        <f>IF(F2632&lt;=12,"0-12 mo",IF(F2632&lt;=24,"13-24 mo",IF(F2632&lt;=48,"25-48 mo","49+ mo")))</f>
        <v/>
      </c>
      <c r="X2632" s="58">
        <f>IF(S2632&lt;=35.5,"Q1 Low",IF(S2632&lt;=70.35,"Q2 Mid-Low",IF(S2632&lt;=89.85,"Q3 Mid-High","Q4 High")))</f>
        <v/>
      </c>
      <c r="Y2632" s="58">
        <f>IF(U2632="Yes",1,0)</f>
        <v/>
      </c>
      <c r="Z2632" s="58">
        <f>IF(P2632="Month-to-month",1,0)+IF(M2632="No",1,0)+IF(J2632="No",1,0)+IF(I2632="Fiber optic",1,0)+IF(Q2632="Yes",1,0)</f>
        <v/>
      </c>
    </row>
    <row r="2633" ht="15" customHeight="1" s="59">
      <c r="A2633" s="58" t="inlineStr">
        <is>
          <t>6861-XWTWQ</t>
        </is>
      </c>
      <c r="B2633" s="58" t="inlineStr">
        <is>
          <t>Male</t>
        </is>
      </c>
      <c r="C2633" s="58" t="n">
        <v>1</v>
      </c>
      <c r="D2633" s="58" t="inlineStr">
        <is>
          <t>Yes</t>
        </is>
      </c>
      <c r="E2633" s="58" t="inlineStr">
        <is>
          <t>No</t>
        </is>
      </c>
      <c r="F2633" s="58" t="n">
        <v>7</v>
      </c>
      <c r="G2633" s="58" t="inlineStr">
        <is>
          <t>Yes</t>
        </is>
      </c>
      <c r="H2633" s="58" t="inlineStr">
        <is>
          <t>Yes</t>
        </is>
      </c>
      <c r="I2633" s="58" t="inlineStr">
        <is>
          <t>Fiber optic</t>
        </is>
      </c>
      <c r="J2633" s="58" t="inlineStr">
        <is>
          <t>No</t>
        </is>
      </c>
      <c r="K2633" s="58" t="inlineStr">
        <is>
          <t>No</t>
        </is>
      </c>
      <c r="L2633" s="58" t="inlineStr">
        <is>
          <t>Yes</t>
        </is>
      </c>
      <c r="M2633" s="58" t="inlineStr">
        <is>
          <t>No</t>
        </is>
      </c>
      <c r="N2633" s="58" t="inlineStr">
        <is>
          <t>Yes</t>
        </is>
      </c>
      <c r="O2633" s="58" t="inlineStr">
        <is>
          <t>Yes</t>
        </is>
      </c>
      <c r="P2633" s="58" t="inlineStr">
        <is>
          <t>Month-to-month</t>
        </is>
      </c>
      <c r="Q2633" s="58" t="inlineStr">
        <is>
          <t>Yes</t>
        </is>
      </c>
      <c r="R2633" s="58" t="inlineStr">
        <is>
          <t>Electronic check</t>
        </is>
      </c>
      <c r="S2633" s="123" t="n">
        <v>99.25</v>
      </c>
      <c r="T2633" s="58" t="inlineStr">
        <is>
          <t>665.45</t>
        </is>
      </c>
      <c r="U2633" s="58" t="inlineStr">
        <is>
          <t>Yes</t>
        </is>
      </c>
      <c r="V2633" s="123">
        <f>IFERROR(VALUE(TRIM(T2633)),S2633*F2633)</f>
        <v/>
      </c>
      <c r="W2633" s="58">
        <f>IF(F2633&lt;=12,"0-12 mo",IF(F2633&lt;=24,"13-24 mo",IF(F2633&lt;=48,"25-48 mo","49+ mo")))</f>
        <v/>
      </c>
      <c r="X2633" s="58">
        <f>IF(S2633&lt;=35.5,"Q1 Low",IF(S2633&lt;=70.35,"Q2 Mid-Low",IF(S2633&lt;=89.85,"Q3 Mid-High","Q4 High")))</f>
        <v/>
      </c>
      <c r="Y2633" s="58">
        <f>IF(U2633="Yes",1,0)</f>
        <v/>
      </c>
      <c r="Z2633" s="58">
        <f>IF(P2633="Month-to-month",1,0)+IF(M2633="No",1,0)+IF(J2633="No",1,0)+IF(I2633="Fiber optic",1,0)+IF(Q2633="Yes",1,0)</f>
        <v/>
      </c>
    </row>
    <row r="2634" ht="15" customHeight="1" s="59">
      <c r="A2634" s="58" t="inlineStr">
        <is>
          <t>9018-PCIOK</t>
        </is>
      </c>
      <c r="B2634" s="58" t="inlineStr">
        <is>
          <t>Female</t>
        </is>
      </c>
      <c r="C2634" s="58" t="n">
        <v>0</v>
      </c>
      <c r="D2634" s="58" t="inlineStr">
        <is>
          <t>No</t>
        </is>
      </c>
      <c r="E2634" s="58" t="inlineStr">
        <is>
          <t>No</t>
        </is>
      </c>
      <c r="F2634" s="58" t="n">
        <v>55</v>
      </c>
      <c r="G2634" s="58" t="inlineStr">
        <is>
          <t>Yes</t>
        </is>
      </c>
      <c r="H2634" s="58" t="inlineStr">
        <is>
          <t>No</t>
        </is>
      </c>
      <c r="I2634" s="58" t="inlineStr">
        <is>
          <t>DSL</t>
        </is>
      </c>
      <c r="J2634" s="58" t="inlineStr">
        <is>
          <t>No</t>
        </is>
      </c>
      <c r="K2634" s="58" t="inlineStr">
        <is>
          <t>Yes</t>
        </is>
      </c>
      <c r="L2634" s="58" t="inlineStr">
        <is>
          <t>Yes</t>
        </is>
      </c>
      <c r="M2634" s="58" t="inlineStr">
        <is>
          <t>No</t>
        </is>
      </c>
      <c r="N2634" s="58" t="inlineStr">
        <is>
          <t>No</t>
        </is>
      </c>
      <c r="O2634" s="58" t="inlineStr">
        <is>
          <t>Yes</t>
        </is>
      </c>
      <c r="P2634" s="58" t="inlineStr">
        <is>
          <t>Two year</t>
        </is>
      </c>
      <c r="Q2634" s="58" t="inlineStr">
        <is>
          <t>Yes</t>
        </is>
      </c>
      <c r="R2634" s="58" t="inlineStr">
        <is>
          <t>Mailed check</t>
        </is>
      </c>
      <c r="S2634" s="123" t="n">
        <v>64.75</v>
      </c>
      <c r="T2634" s="58" t="inlineStr">
        <is>
          <t>3617.1</t>
        </is>
      </c>
      <c r="U2634" s="58" t="inlineStr">
        <is>
          <t>No</t>
        </is>
      </c>
      <c r="V2634" s="123">
        <f>IFERROR(VALUE(TRIM(T2634)),S2634*F2634)</f>
        <v/>
      </c>
      <c r="W2634" s="58">
        <f>IF(F2634&lt;=12,"0-12 mo",IF(F2634&lt;=24,"13-24 mo",IF(F2634&lt;=48,"25-48 mo","49+ mo")))</f>
        <v/>
      </c>
      <c r="X2634" s="58">
        <f>IF(S2634&lt;=35.5,"Q1 Low",IF(S2634&lt;=70.35,"Q2 Mid-Low",IF(S2634&lt;=89.85,"Q3 Mid-High","Q4 High")))</f>
        <v/>
      </c>
      <c r="Y2634" s="58">
        <f>IF(U2634="Yes",1,0)</f>
        <v/>
      </c>
      <c r="Z2634" s="58">
        <f>IF(P2634="Month-to-month",1,0)+IF(M2634="No",1,0)+IF(J2634="No",1,0)+IF(I2634="Fiber optic",1,0)+IF(Q2634="Yes",1,0)</f>
        <v/>
      </c>
    </row>
    <row r="2635" ht="15" customHeight="1" s="59">
      <c r="A2635" s="58" t="inlineStr">
        <is>
          <t>4837-QUSFT</t>
        </is>
      </c>
      <c r="B2635" s="58" t="inlineStr">
        <is>
          <t>Female</t>
        </is>
      </c>
      <c r="C2635" s="58" t="n">
        <v>0</v>
      </c>
      <c r="D2635" s="58" t="inlineStr">
        <is>
          <t>Yes</t>
        </is>
      </c>
      <c r="E2635" s="58" t="inlineStr">
        <is>
          <t>No</t>
        </is>
      </c>
      <c r="F2635" s="58" t="n">
        <v>65</v>
      </c>
      <c r="G2635" s="58" t="inlineStr">
        <is>
          <t>Yes</t>
        </is>
      </c>
      <c r="H2635" s="58" t="inlineStr">
        <is>
          <t>Yes</t>
        </is>
      </c>
      <c r="I2635" s="58" t="inlineStr">
        <is>
          <t>Fiber optic</t>
        </is>
      </c>
      <c r="J2635" s="58" t="inlineStr">
        <is>
          <t>Yes</t>
        </is>
      </c>
      <c r="K2635" s="58" t="inlineStr">
        <is>
          <t>Yes</t>
        </is>
      </c>
      <c r="L2635" s="58" t="inlineStr">
        <is>
          <t>No</t>
        </is>
      </c>
      <c r="M2635" s="58" t="inlineStr">
        <is>
          <t>Yes</t>
        </is>
      </c>
      <c r="N2635" s="58" t="inlineStr">
        <is>
          <t>Yes</t>
        </is>
      </c>
      <c r="O2635" s="58" t="inlineStr">
        <is>
          <t>No</t>
        </is>
      </c>
      <c r="P2635" s="58" t="inlineStr">
        <is>
          <t>One year</t>
        </is>
      </c>
      <c r="Q2635" s="58" t="inlineStr">
        <is>
          <t>Yes</t>
        </is>
      </c>
      <c r="R2635" s="58" t="inlineStr">
        <is>
          <t>Bank transfer (automatic)</t>
        </is>
      </c>
      <c r="S2635" s="123" t="n">
        <v>100.15</v>
      </c>
      <c r="T2635" s="58" t="inlineStr">
        <is>
          <t>6643.5</t>
        </is>
      </c>
      <c r="U2635" s="58" t="inlineStr">
        <is>
          <t>No</t>
        </is>
      </c>
      <c r="V2635" s="123">
        <f>IFERROR(VALUE(TRIM(T2635)),S2635*F2635)</f>
        <v/>
      </c>
      <c r="W2635" s="58">
        <f>IF(F2635&lt;=12,"0-12 mo",IF(F2635&lt;=24,"13-24 mo",IF(F2635&lt;=48,"25-48 mo","49+ mo")))</f>
        <v/>
      </c>
      <c r="X2635" s="58">
        <f>IF(S2635&lt;=35.5,"Q1 Low",IF(S2635&lt;=70.35,"Q2 Mid-Low",IF(S2635&lt;=89.85,"Q3 Mid-High","Q4 High")))</f>
        <v/>
      </c>
      <c r="Y2635" s="58">
        <f>IF(U2635="Yes",1,0)</f>
        <v/>
      </c>
      <c r="Z2635" s="58">
        <f>IF(P2635="Month-to-month",1,0)+IF(M2635="No",1,0)+IF(J2635="No",1,0)+IF(I2635="Fiber optic",1,0)+IF(Q2635="Yes",1,0)</f>
        <v/>
      </c>
    </row>
    <row r="2636" ht="15" customHeight="1" s="59">
      <c r="A2636" s="58" t="inlineStr">
        <is>
          <t>6877-TJMBR</t>
        </is>
      </c>
      <c r="B2636" s="58" t="inlineStr">
        <is>
          <t>Male</t>
        </is>
      </c>
      <c r="C2636" s="58" t="n">
        <v>0</v>
      </c>
      <c r="D2636" s="58" t="inlineStr">
        <is>
          <t>Yes</t>
        </is>
      </c>
      <c r="E2636" s="58" t="inlineStr">
        <is>
          <t>No</t>
        </is>
      </c>
      <c r="F2636" s="58" t="n">
        <v>1</v>
      </c>
      <c r="G2636" s="58" t="inlineStr">
        <is>
          <t>Yes</t>
        </is>
      </c>
      <c r="H2636" s="58" t="inlineStr">
        <is>
          <t>No</t>
        </is>
      </c>
      <c r="I2636" s="58" t="inlineStr">
        <is>
          <t>Fiber optic</t>
        </is>
      </c>
      <c r="J2636" s="58" t="inlineStr">
        <is>
          <t>No</t>
        </is>
      </c>
      <c r="K2636" s="58" t="inlineStr">
        <is>
          <t>No</t>
        </is>
      </c>
      <c r="L2636" s="58" t="inlineStr">
        <is>
          <t>No</t>
        </is>
      </c>
      <c r="M2636" s="58" t="inlineStr">
        <is>
          <t>Yes</t>
        </is>
      </c>
      <c r="N2636" s="58" t="inlineStr">
        <is>
          <t>Yes</t>
        </is>
      </c>
      <c r="O2636" s="58" t="inlineStr">
        <is>
          <t>No</t>
        </is>
      </c>
      <c r="P2636" s="58" t="inlineStr">
        <is>
          <t>Month-to-month</t>
        </is>
      </c>
      <c r="Q2636" s="58" t="inlineStr">
        <is>
          <t>Yes</t>
        </is>
      </c>
      <c r="R2636" s="58" t="inlineStr">
        <is>
          <t>Electronic check</t>
        </is>
      </c>
      <c r="S2636" s="123" t="n">
        <v>84.8</v>
      </c>
      <c r="T2636" s="58" t="inlineStr">
        <is>
          <t>84.8</t>
        </is>
      </c>
      <c r="U2636" s="58" t="inlineStr">
        <is>
          <t>Yes</t>
        </is>
      </c>
      <c r="V2636" s="123">
        <f>IFERROR(VALUE(TRIM(T2636)),S2636*F2636)</f>
        <v/>
      </c>
      <c r="W2636" s="58">
        <f>IF(F2636&lt;=12,"0-12 mo",IF(F2636&lt;=24,"13-24 mo",IF(F2636&lt;=48,"25-48 mo","49+ mo")))</f>
        <v/>
      </c>
      <c r="X2636" s="58">
        <f>IF(S2636&lt;=35.5,"Q1 Low",IF(S2636&lt;=70.35,"Q2 Mid-Low",IF(S2636&lt;=89.85,"Q3 Mid-High","Q4 High")))</f>
        <v/>
      </c>
      <c r="Y2636" s="58">
        <f>IF(U2636="Yes",1,0)</f>
        <v/>
      </c>
      <c r="Z2636" s="58">
        <f>IF(P2636="Month-to-month",1,0)+IF(M2636="No",1,0)+IF(J2636="No",1,0)+IF(I2636="Fiber optic",1,0)+IF(Q2636="Yes",1,0)</f>
        <v/>
      </c>
    </row>
    <row r="2637" ht="15" customHeight="1" s="59">
      <c r="A2637" s="58" t="inlineStr">
        <is>
          <t>9953-ZMKSM</t>
        </is>
      </c>
      <c r="B2637" s="58" t="inlineStr">
        <is>
          <t>Male</t>
        </is>
      </c>
      <c r="C2637" s="58" t="n">
        <v>0</v>
      </c>
      <c r="D2637" s="58" t="inlineStr">
        <is>
          <t>No</t>
        </is>
      </c>
      <c r="E2637" s="58" t="inlineStr">
        <is>
          <t>No</t>
        </is>
      </c>
      <c r="F2637" s="58" t="n">
        <v>63</v>
      </c>
      <c r="G2637" s="58" t="inlineStr">
        <is>
          <t>Yes</t>
        </is>
      </c>
      <c r="H2637" s="58" t="inlineStr">
        <is>
          <t>Yes</t>
        </is>
      </c>
      <c r="I2637" s="58" t="inlineStr">
        <is>
          <t>No</t>
        </is>
      </c>
      <c r="J2637" s="58" t="inlineStr">
        <is>
          <t>No internet service</t>
        </is>
      </c>
      <c r="K2637" s="58" t="inlineStr">
        <is>
          <t>No internet service</t>
        </is>
      </c>
      <c r="L2637" s="58" t="inlineStr">
        <is>
          <t>No internet service</t>
        </is>
      </c>
      <c r="M2637" s="58" t="inlineStr">
        <is>
          <t>No internet service</t>
        </is>
      </c>
      <c r="N2637" s="58" t="inlineStr">
        <is>
          <t>No internet service</t>
        </is>
      </c>
      <c r="O2637" s="58" t="inlineStr">
        <is>
          <t>No internet service</t>
        </is>
      </c>
      <c r="P2637" s="58" t="inlineStr">
        <is>
          <t>Two year</t>
        </is>
      </c>
      <c r="Q2637" s="58" t="inlineStr">
        <is>
          <t>No</t>
        </is>
      </c>
      <c r="R2637" s="58" t="inlineStr">
        <is>
          <t>Mailed check</t>
        </is>
      </c>
      <c r="S2637" s="123" t="n">
        <v>25.25</v>
      </c>
      <c r="T2637" s="58" t="inlineStr">
        <is>
          <t>1559.3</t>
        </is>
      </c>
      <c r="U2637" s="58" t="inlineStr">
        <is>
          <t>No</t>
        </is>
      </c>
      <c r="V2637" s="123">
        <f>IFERROR(VALUE(TRIM(T2637)),S2637*F2637)</f>
        <v/>
      </c>
      <c r="W2637" s="58">
        <f>IF(F2637&lt;=12,"0-12 mo",IF(F2637&lt;=24,"13-24 mo",IF(F2637&lt;=48,"25-48 mo","49+ mo")))</f>
        <v/>
      </c>
      <c r="X2637" s="58">
        <f>IF(S2637&lt;=35.5,"Q1 Low",IF(S2637&lt;=70.35,"Q2 Mid-Low",IF(S2637&lt;=89.85,"Q3 Mid-High","Q4 High")))</f>
        <v/>
      </c>
      <c r="Y2637" s="58">
        <f>IF(U2637="Yes",1,0)</f>
        <v/>
      </c>
      <c r="Z2637" s="58">
        <f>IF(P2637="Month-to-month",1,0)+IF(M2637="No",1,0)+IF(J2637="No",1,0)+IF(I2637="Fiber optic",1,0)+IF(Q2637="Yes",1,0)</f>
        <v/>
      </c>
    </row>
    <row r="2638" ht="15" customHeight="1" s="59">
      <c r="A2638" s="58" t="inlineStr">
        <is>
          <t>0907-HQNTS</t>
        </is>
      </c>
      <c r="B2638" s="58" t="inlineStr">
        <is>
          <t>Female</t>
        </is>
      </c>
      <c r="C2638" s="58" t="n">
        <v>1</v>
      </c>
      <c r="D2638" s="58" t="inlineStr">
        <is>
          <t>Yes</t>
        </is>
      </c>
      <c r="E2638" s="58" t="inlineStr">
        <is>
          <t>No</t>
        </is>
      </c>
      <c r="F2638" s="58" t="n">
        <v>70</v>
      </c>
      <c r="G2638" s="58" t="inlineStr">
        <is>
          <t>Yes</t>
        </is>
      </c>
      <c r="H2638" s="58" t="inlineStr">
        <is>
          <t>Yes</t>
        </is>
      </c>
      <c r="I2638" s="58" t="inlineStr">
        <is>
          <t>Fiber optic</t>
        </is>
      </c>
      <c r="J2638" s="58" t="inlineStr">
        <is>
          <t>Yes</t>
        </is>
      </c>
      <c r="K2638" s="58" t="inlineStr">
        <is>
          <t>Yes</t>
        </is>
      </c>
      <c r="L2638" s="58" t="inlineStr">
        <is>
          <t>Yes</t>
        </is>
      </c>
      <c r="M2638" s="58" t="inlineStr">
        <is>
          <t>Yes</t>
        </is>
      </c>
      <c r="N2638" s="58" t="inlineStr">
        <is>
          <t>Yes</t>
        </is>
      </c>
      <c r="O2638" s="58" t="inlineStr">
        <is>
          <t>Yes</t>
        </is>
      </c>
      <c r="P2638" s="58" t="inlineStr">
        <is>
          <t>Two year</t>
        </is>
      </c>
      <c r="Q2638" s="58" t="inlineStr">
        <is>
          <t>Yes</t>
        </is>
      </c>
      <c r="R2638" s="58" t="inlineStr">
        <is>
          <t>Credit card (automatic)</t>
        </is>
      </c>
      <c r="S2638" s="123" t="n">
        <v>113</v>
      </c>
      <c r="T2638" s="58" t="inlineStr">
        <is>
          <t>7987.6</t>
        </is>
      </c>
      <c r="U2638" s="58" t="inlineStr">
        <is>
          <t>No</t>
        </is>
      </c>
      <c r="V2638" s="123">
        <f>IFERROR(VALUE(TRIM(T2638)),S2638*F2638)</f>
        <v/>
      </c>
      <c r="W2638" s="58">
        <f>IF(F2638&lt;=12,"0-12 mo",IF(F2638&lt;=24,"13-24 mo",IF(F2638&lt;=48,"25-48 mo","49+ mo")))</f>
        <v/>
      </c>
      <c r="X2638" s="58">
        <f>IF(S2638&lt;=35.5,"Q1 Low",IF(S2638&lt;=70.35,"Q2 Mid-Low",IF(S2638&lt;=89.85,"Q3 Mid-High","Q4 High")))</f>
        <v/>
      </c>
      <c r="Y2638" s="58">
        <f>IF(U2638="Yes",1,0)</f>
        <v/>
      </c>
      <c r="Z2638" s="58">
        <f>IF(P2638="Month-to-month",1,0)+IF(M2638="No",1,0)+IF(J2638="No",1,0)+IF(I2638="Fiber optic",1,0)+IF(Q2638="Yes",1,0)</f>
        <v/>
      </c>
    </row>
    <row r="2639" ht="15" customHeight="1" s="59">
      <c r="A2639" s="58" t="inlineStr">
        <is>
          <t>7665-NKLAV</t>
        </is>
      </c>
      <c r="B2639" s="58" t="inlineStr">
        <is>
          <t>Female</t>
        </is>
      </c>
      <c r="C2639" s="58" t="n">
        <v>0</v>
      </c>
      <c r="D2639" s="58" t="inlineStr">
        <is>
          <t>Yes</t>
        </is>
      </c>
      <c r="E2639" s="58" t="inlineStr">
        <is>
          <t>Yes</t>
        </is>
      </c>
      <c r="F2639" s="58" t="n">
        <v>36</v>
      </c>
      <c r="G2639" s="58" t="inlineStr">
        <is>
          <t>No</t>
        </is>
      </c>
      <c r="H2639" s="58" t="inlineStr">
        <is>
          <t>No phone service</t>
        </is>
      </c>
      <c r="I2639" s="58" t="inlineStr">
        <is>
          <t>DSL</t>
        </is>
      </c>
      <c r="J2639" s="58" t="inlineStr">
        <is>
          <t>Yes</t>
        </is>
      </c>
      <c r="K2639" s="58" t="inlineStr">
        <is>
          <t>No</t>
        </is>
      </c>
      <c r="L2639" s="58" t="inlineStr">
        <is>
          <t>Yes</t>
        </is>
      </c>
      <c r="M2639" s="58" t="inlineStr">
        <is>
          <t>Yes</t>
        </is>
      </c>
      <c r="N2639" s="58" t="inlineStr">
        <is>
          <t>No</t>
        </is>
      </c>
      <c r="O2639" s="58" t="inlineStr">
        <is>
          <t>No</t>
        </is>
      </c>
      <c r="P2639" s="58" t="inlineStr">
        <is>
          <t>Two year</t>
        </is>
      </c>
      <c r="Q2639" s="58" t="inlineStr">
        <is>
          <t>No</t>
        </is>
      </c>
      <c r="R2639" s="58" t="inlineStr">
        <is>
          <t>Credit card (automatic)</t>
        </is>
      </c>
      <c r="S2639" s="123" t="n">
        <v>40.65</v>
      </c>
      <c r="T2639" s="58" t="inlineStr">
        <is>
          <t>1547.35</t>
        </is>
      </c>
      <c r="U2639" s="58" t="inlineStr">
        <is>
          <t>No</t>
        </is>
      </c>
      <c r="V2639" s="123">
        <f>IFERROR(VALUE(TRIM(T2639)),S2639*F2639)</f>
        <v/>
      </c>
      <c r="W2639" s="58">
        <f>IF(F2639&lt;=12,"0-12 mo",IF(F2639&lt;=24,"13-24 mo",IF(F2639&lt;=48,"25-48 mo","49+ mo")))</f>
        <v/>
      </c>
      <c r="X2639" s="58">
        <f>IF(S2639&lt;=35.5,"Q1 Low",IF(S2639&lt;=70.35,"Q2 Mid-Low",IF(S2639&lt;=89.85,"Q3 Mid-High","Q4 High")))</f>
        <v/>
      </c>
      <c r="Y2639" s="58">
        <f>IF(U2639="Yes",1,0)</f>
        <v/>
      </c>
      <c r="Z2639" s="58">
        <f>IF(P2639="Month-to-month",1,0)+IF(M2639="No",1,0)+IF(J2639="No",1,0)+IF(I2639="Fiber optic",1,0)+IF(Q2639="Yes",1,0)</f>
        <v/>
      </c>
    </row>
    <row r="2640" ht="15" customHeight="1" s="59">
      <c r="A2640" s="58" t="inlineStr">
        <is>
          <t>6769-DCQLI</t>
        </is>
      </c>
      <c r="B2640" s="58" t="inlineStr">
        <is>
          <t>Male</t>
        </is>
      </c>
      <c r="C2640" s="58" t="n">
        <v>0</v>
      </c>
      <c r="D2640" s="58" t="inlineStr">
        <is>
          <t>No</t>
        </is>
      </c>
      <c r="E2640" s="58" t="inlineStr">
        <is>
          <t>No</t>
        </is>
      </c>
      <c r="F2640" s="58" t="n">
        <v>52</v>
      </c>
      <c r="G2640" s="58" t="inlineStr">
        <is>
          <t>Yes</t>
        </is>
      </c>
      <c r="H2640" s="58" t="inlineStr">
        <is>
          <t>No</t>
        </is>
      </c>
      <c r="I2640" s="58" t="inlineStr">
        <is>
          <t>Fiber optic</t>
        </is>
      </c>
      <c r="J2640" s="58" t="inlineStr">
        <is>
          <t>No</t>
        </is>
      </c>
      <c r="K2640" s="58" t="inlineStr">
        <is>
          <t>Yes</t>
        </is>
      </c>
      <c r="L2640" s="58" t="inlineStr">
        <is>
          <t>Yes</t>
        </is>
      </c>
      <c r="M2640" s="58" t="inlineStr">
        <is>
          <t>Yes</t>
        </is>
      </c>
      <c r="N2640" s="58" t="inlineStr">
        <is>
          <t>Yes</t>
        </is>
      </c>
      <c r="O2640" s="58" t="inlineStr">
        <is>
          <t>Yes</t>
        </is>
      </c>
      <c r="P2640" s="58" t="inlineStr">
        <is>
          <t>One year</t>
        </is>
      </c>
      <c r="Q2640" s="58" t="inlineStr">
        <is>
          <t>Yes</t>
        </is>
      </c>
      <c r="R2640" s="58" t="inlineStr">
        <is>
          <t>Bank transfer (automatic)</t>
        </is>
      </c>
      <c r="S2640" s="123" t="n">
        <v>105</v>
      </c>
      <c r="T2640" s="58" t="inlineStr">
        <is>
          <t>5426.85</t>
        </is>
      </c>
      <c r="U2640" s="58" t="inlineStr">
        <is>
          <t>Yes</t>
        </is>
      </c>
      <c r="V2640" s="123">
        <f>IFERROR(VALUE(TRIM(T2640)),S2640*F2640)</f>
        <v/>
      </c>
      <c r="W2640" s="58">
        <f>IF(F2640&lt;=12,"0-12 mo",IF(F2640&lt;=24,"13-24 mo",IF(F2640&lt;=48,"25-48 mo","49+ mo")))</f>
        <v/>
      </c>
      <c r="X2640" s="58">
        <f>IF(S2640&lt;=35.5,"Q1 Low",IF(S2640&lt;=70.35,"Q2 Mid-Low",IF(S2640&lt;=89.85,"Q3 Mid-High","Q4 High")))</f>
        <v/>
      </c>
      <c r="Y2640" s="58">
        <f>IF(U2640="Yes",1,0)</f>
        <v/>
      </c>
      <c r="Z2640" s="58">
        <f>IF(P2640="Month-to-month",1,0)+IF(M2640="No",1,0)+IF(J2640="No",1,0)+IF(I2640="Fiber optic",1,0)+IF(Q2640="Yes",1,0)</f>
        <v/>
      </c>
    </row>
    <row r="2641" ht="15" customHeight="1" s="59">
      <c r="A2641" s="58" t="inlineStr">
        <is>
          <t>2433-KMEAS</t>
        </is>
      </c>
      <c r="B2641" s="58" t="inlineStr">
        <is>
          <t>Male</t>
        </is>
      </c>
      <c r="C2641" s="58" t="n">
        <v>0</v>
      </c>
      <c r="D2641" s="58" t="inlineStr">
        <is>
          <t>No</t>
        </is>
      </c>
      <c r="E2641" s="58" t="inlineStr">
        <is>
          <t>No</t>
        </is>
      </c>
      <c r="F2641" s="58" t="n">
        <v>22</v>
      </c>
      <c r="G2641" s="58" t="inlineStr">
        <is>
          <t>Yes</t>
        </is>
      </c>
      <c r="H2641" s="58" t="inlineStr">
        <is>
          <t>Yes</t>
        </is>
      </c>
      <c r="I2641" s="58" t="inlineStr">
        <is>
          <t>DSL</t>
        </is>
      </c>
      <c r="J2641" s="58" t="inlineStr">
        <is>
          <t>Yes</t>
        </is>
      </c>
      <c r="K2641" s="58" t="inlineStr">
        <is>
          <t>No</t>
        </is>
      </c>
      <c r="L2641" s="58" t="inlineStr">
        <is>
          <t>No</t>
        </is>
      </c>
      <c r="M2641" s="58" t="inlineStr">
        <is>
          <t>No</t>
        </is>
      </c>
      <c r="N2641" s="58" t="inlineStr">
        <is>
          <t>No</t>
        </is>
      </c>
      <c r="O2641" s="58" t="inlineStr">
        <is>
          <t>No</t>
        </is>
      </c>
      <c r="P2641" s="58" t="inlineStr">
        <is>
          <t>Month-to-month</t>
        </is>
      </c>
      <c r="Q2641" s="58" t="inlineStr">
        <is>
          <t>Yes</t>
        </is>
      </c>
      <c r="R2641" s="58" t="inlineStr">
        <is>
          <t>Electronic check</t>
        </is>
      </c>
      <c r="S2641" s="123" t="n">
        <v>54.45</v>
      </c>
      <c r="T2641" s="58" t="inlineStr">
        <is>
          <t>1127.35</t>
        </is>
      </c>
      <c r="U2641" s="58" t="inlineStr">
        <is>
          <t>Yes</t>
        </is>
      </c>
      <c r="V2641" s="123">
        <f>IFERROR(VALUE(TRIM(T2641)),S2641*F2641)</f>
        <v/>
      </c>
      <c r="W2641" s="58">
        <f>IF(F2641&lt;=12,"0-12 mo",IF(F2641&lt;=24,"13-24 mo",IF(F2641&lt;=48,"25-48 mo","49+ mo")))</f>
        <v/>
      </c>
      <c r="X2641" s="58">
        <f>IF(S2641&lt;=35.5,"Q1 Low",IF(S2641&lt;=70.35,"Q2 Mid-Low",IF(S2641&lt;=89.85,"Q3 Mid-High","Q4 High")))</f>
        <v/>
      </c>
      <c r="Y2641" s="58">
        <f>IF(U2641="Yes",1,0)</f>
        <v/>
      </c>
      <c r="Z2641" s="58">
        <f>IF(P2641="Month-to-month",1,0)+IF(M2641="No",1,0)+IF(J2641="No",1,0)+IF(I2641="Fiber optic",1,0)+IF(Q2641="Yes",1,0)</f>
        <v/>
      </c>
    </row>
    <row r="2642" ht="15" customHeight="1" s="59">
      <c r="A2642" s="58" t="inlineStr">
        <is>
          <t>4391-LNRXK</t>
        </is>
      </c>
      <c r="B2642" s="58" t="inlineStr">
        <is>
          <t>Male</t>
        </is>
      </c>
      <c r="C2642" s="58" t="n">
        <v>0</v>
      </c>
      <c r="D2642" s="58" t="inlineStr">
        <is>
          <t>No</t>
        </is>
      </c>
      <c r="E2642" s="58" t="inlineStr">
        <is>
          <t>No</t>
        </is>
      </c>
      <c r="F2642" s="58" t="n">
        <v>22</v>
      </c>
      <c r="G2642" s="58" t="inlineStr">
        <is>
          <t>Yes</t>
        </is>
      </c>
      <c r="H2642" s="58" t="inlineStr">
        <is>
          <t>No</t>
        </is>
      </c>
      <c r="I2642" s="58" t="inlineStr">
        <is>
          <t>Fiber optic</t>
        </is>
      </c>
      <c r="J2642" s="58" t="inlineStr">
        <is>
          <t>No</t>
        </is>
      </c>
      <c r="K2642" s="58" t="inlineStr">
        <is>
          <t>Yes</t>
        </is>
      </c>
      <c r="L2642" s="58" t="inlineStr">
        <is>
          <t>Yes</t>
        </is>
      </c>
      <c r="M2642" s="58" t="inlineStr">
        <is>
          <t>Yes</t>
        </is>
      </c>
      <c r="N2642" s="58" t="inlineStr">
        <is>
          <t>No</t>
        </is>
      </c>
      <c r="O2642" s="58" t="inlineStr">
        <is>
          <t>Yes</t>
        </is>
      </c>
      <c r="P2642" s="58" t="inlineStr">
        <is>
          <t>Month-to-month</t>
        </is>
      </c>
      <c r="Q2642" s="58" t="inlineStr">
        <is>
          <t>Yes</t>
        </is>
      </c>
      <c r="R2642" s="58" t="inlineStr">
        <is>
          <t>Bank transfer (automatic)</t>
        </is>
      </c>
      <c r="S2642" s="123" t="n">
        <v>94.95</v>
      </c>
      <c r="T2642" s="58" t="inlineStr">
        <is>
          <t>2142.8</t>
        </is>
      </c>
      <c r="U2642" s="58" t="inlineStr">
        <is>
          <t>No</t>
        </is>
      </c>
      <c r="V2642" s="123">
        <f>IFERROR(VALUE(TRIM(T2642)),S2642*F2642)</f>
        <v/>
      </c>
      <c r="W2642" s="58">
        <f>IF(F2642&lt;=12,"0-12 mo",IF(F2642&lt;=24,"13-24 mo",IF(F2642&lt;=48,"25-48 mo","49+ mo")))</f>
        <v/>
      </c>
      <c r="X2642" s="58">
        <f>IF(S2642&lt;=35.5,"Q1 Low",IF(S2642&lt;=70.35,"Q2 Mid-Low",IF(S2642&lt;=89.85,"Q3 Mid-High","Q4 High")))</f>
        <v/>
      </c>
      <c r="Y2642" s="58">
        <f>IF(U2642="Yes",1,0)</f>
        <v/>
      </c>
      <c r="Z2642" s="58">
        <f>IF(P2642="Month-to-month",1,0)+IF(M2642="No",1,0)+IF(J2642="No",1,0)+IF(I2642="Fiber optic",1,0)+IF(Q2642="Yes",1,0)</f>
        <v/>
      </c>
    </row>
    <row r="2643" ht="15" customHeight="1" s="59">
      <c r="A2643" s="58" t="inlineStr">
        <is>
          <t>8250-ZNGGW</t>
        </is>
      </c>
      <c r="B2643" s="58" t="inlineStr">
        <is>
          <t>Female</t>
        </is>
      </c>
      <c r="C2643" s="58" t="n">
        <v>1</v>
      </c>
      <c r="D2643" s="58" t="inlineStr">
        <is>
          <t>No</t>
        </is>
      </c>
      <c r="E2643" s="58" t="inlineStr">
        <is>
          <t>No</t>
        </is>
      </c>
      <c r="F2643" s="58" t="n">
        <v>5</v>
      </c>
      <c r="G2643" s="58" t="inlineStr">
        <is>
          <t>Yes</t>
        </is>
      </c>
      <c r="H2643" s="58" t="inlineStr">
        <is>
          <t>No</t>
        </is>
      </c>
      <c r="I2643" s="58" t="inlineStr">
        <is>
          <t>DSL</t>
        </is>
      </c>
      <c r="J2643" s="58" t="inlineStr">
        <is>
          <t>Yes</t>
        </is>
      </c>
      <c r="K2643" s="58" t="inlineStr">
        <is>
          <t>Yes</t>
        </is>
      </c>
      <c r="L2643" s="58" t="inlineStr">
        <is>
          <t>No</t>
        </is>
      </c>
      <c r="M2643" s="58" t="inlineStr">
        <is>
          <t>Yes</t>
        </is>
      </c>
      <c r="N2643" s="58" t="inlineStr">
        <is>
          <t>No</t>
        </is>
      </c>
      <c r="O2643" s="58" t="inlineStr">
        <is>
          <t>No</t>
        </is>
      </c>
      <c r="P2643" s="58" t="inlineStr">
        <is>
          <t>Month-to-month</t>
        </is>
      </c>
      <c r="Q2643" s="58" t="inlineStr">
        <is>
          <t>No</t>
        </is>
      </c>
      <c r="R2643" s="58" t="inlineStr">
        <is>
          <t>Credit card (automatic)</t>
        </is>
      </c>
      <c r="S2643" s="123" t="n">
        <v>59.9</v>
      </c>
      <c r="T2643" s="58" t="inlineStr">
        <is>
          <t>287.85</t>
        </is>
      </c>
      <c r="U2643" s="58" t="inlineStr">
        <is>
          <t>No</t>
        </is>
      </c>
      <c r="V2643" s="123">
        <f>IFERROR(VALUE(TRIM(T2643)),S2643*F2643)</f>
        <v/>
      </c>
      <c r="W2643" s="58">
        <f>IF(F2643&lt;=12,"0-12 mo",IF(F2643&lt;=24,"13-24 mo",IF(F2643&lt;=48,"25-48 mo","49+ mo")))</f>
        <v/>
      </c>
      <c r="X2643" s="58">
        <f>IF(S2643&lt;=35.5,"Q1 Low",IF(S2643&lt;=70.35,"Q2 Mid-Low",IF(S2643&lt;=89.85,"Q3 Mid-High","Q4 High")))</f>
        <v/>
      </c>
      <c r="Y2643" s="58">
        <f>IF(U2643="Yes",1,0)</f>
        <v/>
      </c>
      <c r="Z2643" s="58">
        <f>IF(P2643="Month-to-month",1,0)+IF(M2643="No",1,0)+IF(J2643="No",1,0)+IF(I2643="Fiber optic",1,0)+IF(Q2643="Yes",1,0)</f>
        <v/>
      </c>
    </row>
    <row r="2644" ht="15" customHeight="1" s="59">
      <c r="A2644" s="58" t="inlineStr">
        <is>
          <t>2195-ZRVAX</t>
        </is>
      </c>
      <c r="B2644" s="58" t="inlineStr">
        <is>
          <t>Female</t>
        </is>
      </c>
      <c r="C2644" s="58" t="n">
        <v>0</v>
      </c>
      <c r="D2644" s="58" t="inlineStr">
        <is>
          <t>Yes</t>
        </is>
      </c>
      <c r="E2644" s="58" t="inlineStr">
        <is>
          <t>No</t>
        </is>
      </c>
      <c r="F2644" s="58" t="n">
        <v>47</v>
      </c>
      <c r="G2644" s="58" t="inlineStr">
        <is>
          <t>Yes</t>
        </is>
      </c>
      <c r="H2644" s="58" t="inlineStr">
        <is>
          <t>No</t>
        </is>
      </c>
      <c r="I2644" s="58" t="inlineStr">
        <is>
          <t>Fiber optic</t>
        </is>
      </c>
      <c r="J2644" s="58" t="inlineStr">
        <is>
          <t>No</t>
        </is>
      </c>
      <c r="K2644" s="58" t="inlineStr">
        <is>
          <t>No</t>
        </is>
      </c>
      <c r="L2644" s="58" t="inlineStr">
        <is>
          <t>Yes</t>
        </is>
      </c>
      <c r="M2644" s="58" t="inlineStr">
        <is>
          <t>No</t>
        </is>
      </c>
      <c r="N2644" s="58" t="inlineStr">
        <is>
          <t>No</t>
        </is>
      </c>
      <c r="O2644" s="58" t="inlineStr">
        <is>
          <t>Yes</t>
        </is>
      </c>
      <c r="P2644" s="58" t="inlineStr">
        <is>
          <t>Month-to-month</t>
        </is>
      </c>
      <c r="Q2644" s="58" t="inlineStr">
        <is>
          <t>Yes</t>
        </is>
      </c>
      <c r="R2644" s="58" t="inlineStr">
        <is>
          <t>Electronic check</t>
        </is>
      </c>
      <c r="S2644" s="123" t="n">
        <v>85.3</v>
      </c>
      <c r="T2644" s="58" t="inlineStr">
        <is>
          <t>4045.65</t>
        </is>
      </c>
      <c r="U2644" s="58" t="inlineStr">
        <is>
          <t>Yes</t>
        </is>
      </c>
      <c r="V2644" s="123">
        <f>IFERROR(VALUE(TRIM(T2644)),S2644*F2644)</f>
        <v/>
      </c>
      <c r="W2644" s="58">
        <f>IF(F2644&lt;=12,"0-12 mo",IF(F2644&lt;=24,"13-24 mo",IF(F2644&lt;=48,"25-48 mo","49+ mo")))</f>
        <v/>
      </c>
      <c r="X2644" s="58">
        <f>IF(S2644&lt;=35.5,"Q1 Low",IF(S2644&lt;=70.35,"Q2 Mid-Low",IF(S2644&lt;=89.85,"Q3 Mid-High","Q4 High")))</f>
        <v/>
      </c>
      <c r="Y2644" s="58">
        <f>IF(U2644="Yes",1,0)</f>
        <v/>
      </c>
      <c r="Z2644" s="58">
        <f>IF(P2644="Month-to-month",1,0)+IF(M2644="No",1,0)+IF(J2644="No",1,0)+IF(I2644="Fiber optic",1,0)+IF(Q2644="Yes",1,0)</f>
        <v/>
      </c>
    </row>
    <row r="2645" ht="15" customHeight="1" s="59">
      <c r="A2645" s="58" t="inlineStr">
        <is>
          <t>3550-SAHFP</t>
        </is>
      </c>
      <c r="B2645" s="58" t="inlineStr">
        <is>
          <t>Female</t>
        </is>
      </c>
      <c r="C2645" s="58" t="n">
        <v>0</v>
      </c>
      <c r="D2645" s="58" t="inlineStr">
        <is>
          <t>No</t>
        </is>
      </c>
      <c r="E2645" s="58" t="inlineStr">
        <is>
          <t>No</t>
        </is>
      </c>
      <c r="F2645" s="58" t="n">
        <v>33</v>
      </c>
      <c r="G2645" s="58" t="inlineStr">
        <is>
          <t>Yes</t>
        </is>
      </c>
      <c r="H2645" s="58" t="inlineStr">
        <is>
          <t>Yes</t>
        </is>
      </c>
      <c r="I2645" s="58" t="inlineStr">
        <is>
          <t>Fiber optic</t>
        </is>
      </c>
      <c r="J2645" s="58" t="inlineStr">
        <is>
          <t>No</t>
        </is>
      </c>
      <c r="K2645" s="58" t="inlineStr">
        <is>
          <t>No</t>
        </is>
      </c>
      <c r="L2645" s="58" t="inlineStr">
        <is>
          <t>No</t>
        </is>
      </c>
      <c r="M2645" s="58" t="inlineStr">
        <is>
          <t>No</t>
        </is>
      </c>
      <c r="N2645" s="58" t="inlineStr">
        <is>
          <t>No</t>
        </is>
      </c>
      <c r="O2645" s="58" t="inlineStr">
        <is>
          <t>Yes</t>
        </is>
      </c>
      <c r="P2645" s="58" t="inlineStr">
        <is>
          <t>Month-to-month</t>
        </is>
      </c>
      <c r="Q2645" s="58" t="inlineStr">
        <is>
          <t>Yes</t>
        </is>
      </c>
      <c r="R2645" s="58" t="inlineStr">
        <is>
          <t>Electronic check</t>
        </is>
      </c>
      <c r="S2645" s="123" t="n">
        <v>83.34999999999999</v>
      </c>
      <c r="T2645" s="58" t="inlineStr">
        <is>
          <t>2757.85</t>
        </is>
      </c>
      <c r="U2645" s="58" t="inlineStr">
        <is>
          <t>Yes</t>
        </is>
      </c>
      <c r="V2645" s="123">
        <f>IFERROR(VALUE(TRIM(T2645)),S2645*F2645)</f>
        <v/>
      </c>
      <c r="W2645" s="58">
        <f>IF(F2645&lt;=12,"0-12 mo",IF(F2645&lt;=24,"13-24 mo",IF(F2645&lt;=48,"25-48 mo","49+ mo")))</f>
        <v/>
      </c>
      <c r="X2645" s="58">
        <f>IF(S2645&lt;=35.5,"Q1 Low",IF(S2645&lt;=70.35,"Q2 Mid-Low",IF(S2645&lt;=89.85,"Q3 Mid-High","Q4 High")))</f>
        <v/>
      </c>
      <c r="Y2645" s="58">
        <f>IF(U2645="Yes",1,0)</f>
        <v/>
      </c>
      <c r="Z2645" s="58">
        <f>IF(P2645="Month-to-month",1,0)+IF(M2645="No",1,0)+IF(J2645="No",1,0)+IF(I2645="Fiber optic",1,0)+IF(Q2645="Yes",1,0)</f>
        <v/>
      </c>
    </row>
    <row r="2646" ht="15" customHeight="1" s="59">
      <c r="A2646" s="58" t="inlineStr">
        <is>
          <t>2011-TRQYE</t>
        </is>
      </c>
      <c r="B2646" s="58" t="inlineStr">
        <is>
          <t>Male</t>
        </is>
      </c>
      <c r="C2646" s="58" t="n">
        <v>0</v>
      </c>
      <c r="D2646" s="58" t="inlineStr">
        <is>
          <t>No</t>
        </is>
      </c>
      <c r="E2646" s="58" t="inlineStr">
        <is>
          <t>No</t>
        </is>
      </c>
      <c r="F2646" s="58" t="n">
        <v>18</v>
      </c>
      <c r="G2646" s="58" t="inlineStr">
        <is>
          <t>No</t>
        </is>
      </c>
      <c r="H2646" s="58" t="inlineStr">
        <is>
          <t>No phone service</t>
        </is>
      </c>
      <c r="I2646" s="58" t="inlineStr">
        <is>
          <t>DSL</t>
        </is>
      </c>
      <c r="J2646" s="58" t="inlineStr">
        <is>
          <t>No</t>
        </is>
      </c>
      <c r="K2646" s="58" t="inlineStr">
        <is>
          <t>Yes</t>
        </is>
      </c>
      <c r="L2646" s="58" t="inlineStr">
        <is>
          <t>Yes</t>
        </is>
      </c>
      <c r="M2646" s="58" t="inlineStr">
        <is>
          <t>No</t>
        </is>
      </c>
      <c r="N2646" s="58" t="inlineStr">
        <is>
          <t>No</t>
        </is>
      </c>
      <c r="O2646" s="58" t="inlineStr">
        <is>
          <t>No</t>
        </is>
      </c>
      <c r="P2646" s="58" t="inlineStr">
        <is>
          <t>Month-to-month</t>
        </is>
      </c>
      <c r="Q2646" s="58" t="inlineStr">
        <is>
          <t>Yes</t>
        </is>
      </c>
      <c r="R2646" s="58" t="inlineStr">
        <is>
          <t>Credit card (automatic)</t>
        </is>
      </c>
      <c r="S2646" s="123" t="n">
        <v>33.5</v>
      </c>
      <c r="T2646" s="58" t="inlineStr">
        <is>
          <t>600</t>
        </is>
      </c>
      <c r="U2646" s="58" t="inlineStr">
        <is>
          <t>Yes</t>
        </is>
      </c>
      <c r="V2646" s="123">
        <f>IFERROR(VALUE(TRIM(T2646)),S2646*F2646)</f>
        <v/>
      </c>
      <c r="W2646" s="58">
        <f>IF(F2646&lt;=12,"0-12 mo",IF(F2646&lt;=24,"13-24 mo",IF(F2646&lt;=48,"25-48 mo","49+ mo")))</f>
        <v/>
      </c>
      <c r="X2646" s="58">
        <f>IF(S2646&lt;=35.5,"Q1 Low",IF(S2646&lt;=70.35,"Q2 Mid-Low",IF(S2646&lt;=89.85,"Q3 Mid-High","Q4 High")))</f>
        <v/>
      </c>
      <c r="Y2646" s="58">
        <f>IF(U2646="Yes",1,0)</f>
        <v/>
      </c>
      <c r="Z2646" s="58">
        <f>IF(P2646="Month-to-month",1,0)+IF(M2646="No",1,0)+IF(J2646="No",1,0)+IF(I2646="Fiber optic",1,0)+IF(Q2646="Yes",1,0)</f>
        <v/>
      </c>
    </row>
    <row r="2647" ht="15" customHeight="1" s="59">
      <c r="A2647" s="58" t="inlineStr">
        <is>
          <t>8562-GHPPI</t>
        </is>
      </c>
      <c r="B2647" s="58" t="inlineStr">
        <is>
          <t>Female</t>
        </is>
      </c>
      <c r="C2647" s="58" t="n">
        <v>0</v>
      </c>
      <c r="D2647" s="58" t="inlineStr">
        <is>
          <t>No</t>
        </is>
      </c>
      <c r="E2647" s="58" t="inlineStr">
        <is>
          <t>No</t>
        </is>
      </c>
      <c r="F2647" s="58" t="n">
        <v>1</v>
      </c>
      <c r="G2647" s="58" t="inlineStr">
        <is>
          <t>Yes</t>
        </is>
      </c>
      <c r="H2647" s="58" t="inlineStr">
        <is>
          <t>No</t>
        </is>
      </c>
      <c r="I2647" s="58" t="inlineStr">
        <is>
          <t>No</t>
        </is>
      </c>
      <c r="J2647" s="58" t="inlineStr">
        <is>
          <t>No internet service</t>
        </is>
      </c>
      <c r="K2647" s="58" t="inlineStr">
        <is>
          <t>No internet service</t>
        </is>
      </c>
      <c r="L2647" s="58" t="inlineStr">
        <is>
          <t>No internet service</t>
        </is>
      </c>
      <c r="M2647" s="58" t="inlineStr">
        <is>
          <t>No internet service</t>
        </is>
      </c>
      <c r="N2647" s="58" t="inlineStr">
        <is>
          <t>No internet service</t>
        </is>
      </c>
      <c r="O2647" s="58" t="inlineStr">
        <is>
          <t>No internet service</t>
        </is>
      </c>
      <c r="P2647" s="58" t="inlineStr">
        <is>
          <t>Month-to-month</t>
        </is>
      </c>
      <c r="Q2647" s="58" t="inlineStr">
        <is>
          <t>No</t>
        </is>
      </c>
      <c r="R2647" s="58" t="inlineStr">
        <is>
          <t>Credit card (automatic)</t>
        </is>
      </c>
      <c r="S2647" s="123" t="n">
        <v>19.8</v>
      </c>
      <c r="T2647" s="58" t="inlineStr">
        <is>
          <t>19.8</t>
        </is>
      </c>
      <c r="U2647" s="58" t="inlineStr">
        <is>
          <t>No</t>
        </is>
      </c>
      <c r="V2647" s="123">
        <f>IFERROR(VALUE(TRIM(T2647)),S2647*F2647)</f>
        <v/>
      </c>
      <c r="W2647" s="58">
        <f>IF(F2647&lt;=12,"0-12 mo",IF(F2647&lt;=24,"13-24 mo",IF(F2647&lt;=48,"25-48 mo","49+ mo")))</f>
        <v/>
      </c>
      <c r="X2647" s="58">
        <f>IF(S2647&lt;=35.5,"Q1 Low",IF(S2647&lt;=70.35,"Q2 Mid-Low",IF(S2647&lt;=89.85,"Q3 Mid-High","Q4 High")))</f>
        <v/>
      </c>
      <c r="Y2647" s="58">
        <f>IF(U2647="Yes",1,0)</f>
        <v/>
      </c>
      <c r="Z2647" s="58">
        <f>IF(P2647="Month-to-month",1,0)+IF(M2647="No",1,0)+IF(J2647="No",1,0)+IF(I2647="Fiber optic",1,0)+IF(Q2647="Yes",1,0)</f>
        <v/>
      </c>
    </row>
    <row r="2648" ht="15" customHeight="1" s="59">
      <c r="A2648" s="58" t="inlineStr">
        <is>
          <t>5893-PYOLZ</t>
        </is>
      </c>
      <c r="B2648" s="58" t="inlineStr">
        <is>
          <t>Male</t>
        </is>
      </c>
      <c r="C2648" s="58" t="n">
        <v>0</v>
      </c>
      <c r="D2648" s="58" t="inlineStr">
        <is>
          <t>No</t>
        </is>
      </c>
      <c r="E2648" s="58" t="inlineStr">
        <is>
          <t>No</t>
        </is>
      </c>
      <c r="F2648" s="58" t="n">
        <v>56</v>
      </c>
      <c r="G2648" s="58" t="inlineStr">
        <is>
          <t>Yes</t>
        </is>
      </c>
      <c r="H2648" s="58" t="inlineStr">
        <is>
          <t>No</t>
        </is>
      </c>
      <c r="I2648" s="58" t="inlineStr">
        <is>
          <t>DSL</t>
        </is>
      </c>
      <c r="J2648" s="58" t="inlineStr">
        <is>
          <t>No</t>
        </is>
      </c>
      <c r="K2648" s="58" t="inlineStr">
        <is>
          <t>Yes</t>
        </is>
      </c>
      <c r="L2648" s="58" t="inlineStr">
        <is>
          <t>Yes</t>
        </is>
      </c>
      <c r="M2648" s="58" t="inlineStr">
        <is>
          <t>Yes</t>
        </is>
      </c>
      <c r="N2648" s="58" t="inlineStr">
        <is>
          <t>Yes</t>
        </is>
      </c>
      <c r="O2648" s="58" t="inlineStr">
        <is>
          <t>Yes</t>
        </is>
      </c>
      <c r="P2648" s="58" t="inlineStr">
        <is>
          <t>Two year</t>
        </is>
      </c>
      <c r="Q2648" s="58" t="inlineStr">
        <is>
          <t>Yes</t>
        </is>
      </c>
      <c r="R2648" s="58" t="inlineStr">
        <is>
          <t>Credit card (automatic)</t>
        </is>
      </c>
      <c r="S2648" s="123" t="n">
        <v>81.8</v>
      </c>
      <c r="T2648" s="58" t="inlineStr">
        <is>
          <t>4534.45</t>
        </is>
      </c>
      <c r="U2648" s="58" t="inlineStr">
        <is>
          <t>No</t>
        </is>
      </c>
      <c r="V2648" s="123">
        <f>IFERROR(VALUE(TRIM(T2648)),S2648*F2648)</f>
        <v/>
      </c>
      <c r="W2648" s="58">
        <f>IF(F2648&lt;=12,"0-12 mo",IF(F2648&lt;=24,"13-24 mo",IF(F2648&lt;=48,"25-48 mo","49+ mo")))</f>
        <v/>
      </c>
      <c r="X2648" s="58">
        <f>IF(S2648&lt;=35.5,"Q1 Low",IF(S2648&lt;=70.35,"Q2 Mid-Low",IF(S2648&lt;=89.85,"Q3 Mid-High","Q4 High")))</f>
        <v/>
      </c>
      <c r="Y2648" s="58">
        <f>IF(U2648="Yes",1,0)</f>
        <v/>
      </c>
      <c r="Z2648" s="58">
        <f>IF(P2648="Month-to-month",1,0)+IF(M2648="No",1,0)+IF(J2648="No",1,0)+IF(I2648="Fiber optic",1,0)+IF(Q2648="Yes",1,0)</f>
        <v/>
      </c>
    </row>
    <row r="2649" ht="15" customHeight="1" s="59">
      <c r="A2649" s="58" t="inlineStr">
        <is>
          <t>4986-MXSFP</t>
        </is>
      </c>
      <c r="B2649" s="58" t="inlineStr">
        <is>
          <t>Female</t>
        </is>
      </c>
      <c r="C2649" s="58" t="n">
        <v>0</v>
      </c>
      <c r="D2649" s="58" t="inlineStr">
        <is>
          <t>No</t>
        </is>
      </c>
      <c r="E2649" s="58" t="inlineStr">
        <is>
          <t>No</t>
        </is>
      </c>
      <c r="F2649" s="58" t="n">
        <v>2</v>
      </c>
      <c r="G2649" s="58" t="inlineStr">
        <is>
          <t>Yes</t>
        </is>
      </c>
      <c r="H2649" s="58" t="inlineStr">
        <is>
          <t>No</t>
        </is>
      </c>
      <c r="I2649" s="58" t="inlineStr">
        <is>
          <t>No</t>
        </is>
      </c>
      <c r="J2649" s="58" t="inlineStr">
        <is>
          <t>No internet service</t>
        </is>
      </c>
      <c r="K2649" s="58" t="inlineStr">
        <is>
          <t>No internet service</t>
        </is>
      </c>
      <c r="L2649" s="58" t="inlineStr">
        <is>
          <t>No internet service</t>
        </is>
      </c>
      <c r="M2649" s="58" t="inlineStr">
        <is>
          <t>No internet service</t>
        </is>
      </c>
      <c r="N2649" s="58" t="inlineStr">
        <is>
          <t>No internet service</t>
        </is>
      </c>
      <c r="O2649" s="58" t="inlineStr">
        <is>
          <t>No internet service</t>
        </is>
      </c>
      <c r="P2649" s="58" t="inlineStr">
        <is>
          <t>Month-to-month</t>
        </is>
      </c>
      <c r="Q2649" s="58" t="inlineStr">
        <is>
          <t>Yes</t>
        </is>
      </c>
      <c r="R2649" s="58" t="inlineStr">
        <is>
          <t>Mailed check</t>
        </is>
      </c>
      <c r="S2649" s="123" t="n">
        <v>20</v>
      </c>
      <c r="T2649" s="58" t="inlineStr">
        <is>
          <t>40.9</t>
        </is>
      </c>
      <c r="U2649" s="58" t="inlineStr">
        <is>
          <t>No</t>
        </is>
      </c>
      <c r="V2649" s="123">
        <f>IFERROR(VALUE(TRIM(T2649)),S2649*F2649)</f>
        <v/>
      </c>
      <c r="W2649" s="58">
        <f>IF(F2649&lt;=12,"0-12 mo",IF(F2649&lt;=24,"13-24 mo",IF(F2649&lt;=48,"25-48 mo","49+ mo")))</f>
        <v/>
      </c>
      <c r="X2649" s="58">
        <f>IF(S2649&lt;=35.5,"Q1 Low",IF(S2649&lt;=70.35,"Q2 Mid-Low",IF(S2649&lt;=89.85,"Q3 Mid-High","Q4 High")))</f>
        <v/>
      </c>
      <c r="Y2649" s="58">
        <f>IF(U2649="Yes",1,0)</f>
        <v/>
      </c>
      <c r="Z2649" s="58">
        <f>IF(P2649="Month-to-month",1,0)+IF(M2649="No",1,0)+IF(J2649="No",1,0)+IF(I2649="Fiber optic",1,0)+IF(Q2649="Yes",1,0)</f>
        <v/>
      </c>
    </row>
    <row r="2650" ht="15" customHeight="1" s="59">
      <c r="A2650" s="58" t="inlineStr">
        <is>
          <t>6131-FOYAS</t>
        </is>
      </c>
      <c r="B2650" s="58" t="inlineStr">
        <is>
          <t>Male</t>
        </is>
      </c>
      <c r="C2650" s="58" t="n">
        <v>0</v>
      </c>
      <c r="D2650" s="58" t="inlineStr">
        <is>
          <t>No</t>
        </is>
      </c>
      <c r="E2650" s="58" t="inlineStr">
        <is>
          <t>No</t>
        </is>
      </c>
      <c r="F2650" s="58" t="n">
        <v>35</v>
      </c>
      <c r="G2650" s="58" t="inlineStr">
        <is>
          <t>Yes</t>
        </is>
      </c>
      <c r="H2650" s="58" t="inlineStr">
        <is>
          <t>Yes</t>
        </is>
      </c>
      <c r="I2650" s="58" t="inlineStr">
        <is>
          <t>DSL</t>
        </is>
      </c>
      <c r="J2650" s="58" t="inlineStr">
        <is>
          <t>Yes</t>
        </is>
      </c>
      <c r="K2650" s="58" t="inlineStr">
        <is>
          <t>No</t>
        </is>
      </c>
      <c r="L2650" s="58" t="inlineStr">
        <is>
          <t>Yes</t>
        </is>
      </c>
      <c r="M2650" s="58" t="inlineStr">
        <is>
          <t>No</t>
        </is>
      </c>
      <c r="N2650" s="58" t="inlineStr">
        <is>
          <t>No</t>
        </is>
      </c>
      <c r="O2650" s="58" t="inlineStr">
        <is>
          <t>No</t>
        </is>
      </c>
      <c r="P2650" s="58" t="inlineStr">
        <is>
          <t>Month-to-month</t>
        </is>
      </c>
      <c r="Q2650" s="58" t="inlineStr">
        <is>
          <t>Yes</t>
        </is>
      </c>
      <c r="R2650" s="58" t="inlineStr">
        <is>
          <t>Electronic check</t>
        </is>
      </c>
      <c r="S2650" s="123" t="n">
        <v>59.6</v>
      </c>
      <c r="T2650" s="58" t="inlineStr">
        <is>
          <t>2094.9</t>
        </is>
      </c>
      <c r="U2650" s="58" t="inlineStr">
        <is>
          <t>No</t>
        </is>
      </c>
      <c r="V2650" s="123">
        <f>IFERROR(VALUE(TRIM(T2650)),S2650*F2650)</f>
        <v/>
      </c>
      <c r="W2650" s="58">
        <f>IF(F2650&lt;=12,"0-12 mo",IF(F2650&lt;=24,"13-24 mo",IF(F2650&lt;=48,"25-48 mo","49+ mo")))</f>
        <v/>
      </c>
      <c r="X2650" s="58">
        <f>IF(S2650&lt;=35.5,"Q1 Low",IF(S2650&lt;=70.35,"Q2 Mid-Low",IF(S2650&lt;=89.85,"Q3 Mid-High","Q4 High")))</f>
        <v/>
      </c>
      <c r="Y2650" s="58">
        <f>IF(U2650="Yes",1,0)</f>
        <v/>
      </c>
      <c r="Z2650" s="58">
        <f>IF(P2650="Month-to-month",1,0)+IF(M2650="No",1,0)+IF(J2650="No",1,0)+IF(I2650="Fiber optic",1,0)+IF(Q2650="Yes",1,0)</f>
        <v/>
      </c>
    </row>
    <row r="2651" ht="15" customHeight="1" s="59">
      <c r="A2651" s="58" t="inlineStr">
        <is>
          <t>3027-YNWZU</t>
        </is>
      </c>
      <c r="B2651" s="58" t="inlineStr">
        <is>
          <t>Female</t>
        </is>
      </c>
      <c r="C2651" s="58" t="n">
        <v>0</v>
      </c>
      <c r="D2651" s="58" t="inlineStr">
        <is>
          <t>Yes</t>
        </is>
      </c>
      <c r="E2651" s="58" t="inlineStr">
        <is>
          <t>No</t>
        </is>
      </c>
      <c r="F2651" s="58" t="n">
        <v>64</v>
      </c>
      <c r="G2651" s="58" t="inlineStr">
        <is>
          <t>Yes</t>
        </is>
      </c>
      <c r="H2651" s="58" t="inlineStr">
        <is>
          <t>Yes</t>
        </is>
      </c>
      <c r="I2651" s="58" t="inlineStr">
        <is>
          <t>No</t>
        </is>
      </c>
      <c r="J2651" s="58" t="inlineStr">
        <is>
          <t>No internet service</t>
        </is>
      </c>
      <c r="K2651" s="58" t="inlineStr">
        <is>
          <t>No internet service</t>
        </is>
      </c>
      <c r="L2651" s="58" t="inlineStr">
        <is>
          <t>No internet service</t>
        </is>
      </c>
      <c r="M2651" s="58" t="inlineStr">
        <is>
          <t>No internet service</t>
        </is>
      </c>
      <c r="N2651" s="58" t="inlineStr">
        <is>
          <t>No internet service</t>
        </is>
      </c>
      <c r="O2651" s="58" t="inlineStr">
        <is>
          <t>No internet service</t>
        </is>
      </c>
      <c r="P2651" s="58" t="inlineStr">
        <is>
          <t>Two year</t>
        </is>
      </c>
      <c r="Q2651" s="58" t="inlineStr">
        <is>
          <t>No</t>
        </is>
      </c>
      <c r="R2651" s="58" t="inlineStr">
        <is>
          <t>Credit card (automatic)</t>
        </is>
      </c>
      <c r="S2651" s="123" t="n">
        <v>25</v>
      </c>
      <c r="T2651" s="58" t="inlineStr">
        <is>
          <t>1584.8</t>
        </is>
      </c>
      <c r="U2651" s="58" t="inlineStr">
        <is>
          <t>No</t>
        </is>
      </c>
      <c r="V2651" s="123">
        <f>IFERROR(VALUE(TRIM(T2651)),S2651*F2651)</f>
        <v/>
      </c>
      <c r="W2651" s="58">
        <f>IF(F2651&lt;=12,"0-12 mo",IF(F2651&lt;=24,"13-24 mo",IF(F2651&lt;=48,"25-48 mo","49+ mo")))</f>
        <v/>
      </c>
      <c r="X2651" s="58">
        <f>IF(S2651&lt;=35.5,"Q1 Low",IF(S2651&lt;=70.35,"Q2 Mid-Low",IF(S2651&lt;=89.85,"Q3 Mid-High","Q4 High")))</f>
        <v/>
      </c>
      <c r="Y2651" s="58">
        <f>IF(U2651="Yes",1,0)</f>
        <v/>
      </c>
      <c r="Z2651" s="58">
        <f>IF(P2651="Month-to-month",1,0)+IF(M2651="No",1,0)+IF(J2651="No",1,0)+IF(I2651="Fiber optic",1,0)+IF(Q2651="Yes",1,0)</f>
        <v/>
      </c>
    </row>
    <row r="2652" ht="15" customHeight="1" s="59">
      <c r="A2652" s="58" t="inlineStr">
        <is>
          <t>5609-IMCGG</t>
        </is>
      </c>
      <c r="B2652" s="58" t="inlineStr">
        <is>
          <t>Female</t>
        </is>
      </c>
      <c r="C2652" s="58" t="n">
        <v>0</v>
      </c>
      <c r="D2652" s="58" t="inlineStr">
        <is>
          <t>No</t>
        </is>
      </c>
      <c r="E2652" s="58" t="inlineStr">
        <is>
          <t>No</t>
        </is>
      </c>
      <c r="F2652" s="58" t="n">
        <v>15</v>
      </c>
      <c r="G2652" s="58" t="inlineStr">
        <is>
          <t>Yes</t>
        </is>
      </c>
      <c r="H2652" s="58" t="inlineStr">
        <is>
          <t>Yes</t>
        </is>
      </c>
      <c r="I2652" s="58" t="inlineStr">
        <is>
          <t>Fiber optic</t>
        </is>
      </c>
      <c r="J2652" s="58" t="inlineStr">
        <is>
          <t>Yes</t>
        </is>
      </c>
      <c r="K2652" s="58" t="inlineStr">
        <is>
          <t>No</t>
        </is>
      </c>
      <c r="L2652" s="58" t="inlineStr">
        <is>
          <t>Yes</t>
        </is>
      </c>
      <c r="M2652" s="58" t="inlineStr">
        <is>
          <t>No</t>
        </is>
      </c>
      <c r="N2652" s="58" t="inlineStr">
        <is>
          <t>No</t>
        </is>
      </c>
      <c r="O2652" s="58" t="inlineStr">
        <is>
          <t>No</t>
        </is>
      </c>
      <c r="P2652" s="58" t="inlineStr">
        <is>
          <t>Month-to-month</t>
        </is>
      </c>
      <c r="Q2652" s="58" t="inlineStr">
        <is>
          <t>Yes</t>
        </is>
      </c>
      <c r="R2652" s="58" t="inlineStr">
        <is>
          <t>Credit card (automatic)</t>
        </is>
      </c>
      <c r="S2652" s="123" t="n">
        <v>84.34999999999999</v>
      </c>
      <c r="T2652" s="58" t="inlineStr">
        <is>
          <t>1302.65</t>
        </is>
      </c>
      <c r="U2652" s="58" t="inlineStr">
        <is>
          <t>No</t>
        </is>
      </c>
      <c r="V2652" s="123">
        <f>IFERROR(VALUE(TRIM(T2652)),S2652*F2652)</f>
        <v/>
      </c>
      <c r="W2652" s="58">
        <f>IF(F2652&lt;=12,"0-12 mo",IF(F2652&lt;=24,"13-24 mo",IF(F2652&lt;=48,"25-48 mo","49+ mo")))</f>
        <v/>
      </c>
      <c r="X2652" s="58">
        <f>IF(S2652&lt;=35.5,"Q1 Low",IF(S2652&lt;=70.35,"Q2 Mid-Low",IF(S2652&lt;=89.85,"Q3 Mid-High","Q4 High")))</f>
        <v/>
      </c>
      <c r="Y2652" s="58">
        <f>IF(U2652="Yes",1,0)</f>
        <v/>
      </c>
      <c r="Z2652" s="58">
        <f>IF(P2652="Month-to-month",1,0)+IF(M2652="No",1,0)+IF(J2652="No",1,0)+IF(I2652="Fiber optic",1,0)+IF(Q2652="Yes",1,0)</f>
        <v/>
      </c>
    </row>
    <row r="2653" ht="15" customHeight="1" s="59">
      <c r="A2653" s="58" t="inlineStr">
        <is>
          <t>4873-ILOLJ</t>
        </is>
      </c>
      <c r="B2653" s="58" t="inlineStr">
        <is>
          <t>Male</t>
        </is>
      </c>
      <c r="C2653" s="58" t="n">
        <v>0</v>
      </c>
      <c r="D2653" s="58" t="inlineStr">
        <is>
          <t>No</t>
        </is>
      </c>
      <c r="E2653" s="58" t="inlineStr">
        <is>
          <t>No</t>
        </is>
      </c>
      <c r="F2653" s="58" t="n">
        <v>24</v>
      </c>
      <c r="G2653" s="58" t="inlineStr">
        <is>
          <t>Yes</t>
        </is>
      </c>
      <c r="H2653" s="58" t="inlineStr">
        <is>
          <t>No</t>
        </is>
      </c>
      <c r="I2653" s="58" t="inlineStr">
        <is>
          <t>Fiber optic</t>
        </is>
      </c>
      <c r="J2653" s="58" t="inlineStr">
        <is>
          <t>No</t>
        </is>
      </c>
      <c r="K2653" s="58" t="inlineStr">
        <is>
          <t>No</t>
        </is>
      </c>
      <c r="L2653" s="58" t="inlineStr">
        <is>
          <t>No</t>
        </is>
      </c>
      <c r="M2653" s="58" t="inlineStr">
        <is>
          <t>No</t>
        </is>
      </c>
      <c r="N2653" s="58" t="inlineStr">
        <is>
          <t>Yes</t>
        </is>
      </c>
      <c r="O2653" s="58" t="inlineStr">
        <is>
          <t>Yes</t>
        </is>
      </c>
      <c r="P2653" s="58" t="inlineStr">
        <is>
          <t>Month-to-month</t>
        </is>
      </c>
      <c r="Q2653" s="58" t="inlineStr">
        <is>
          <t>Yes</t>
        </is>
      </c>
      <c r="R2653" s="58" t="inlineStr">
        <is>
          <t>Electronic check</t>
        </is>
      </c>
      <c r="S2653" s="123" t="n">
        <v>90.34999999999999</v>
      </c>
      <c r="T2653" s="58" t="inlineStr">
        <is>
          <t>2238.5</t>
        </is>
      </c>
      <c r="U2653" s="58" t="inlineStr">
        <is>
          <t>Yes</t>
        </is>
      </c>
      <c r="V2653" s="123">
        <f>IFERROR(VALUE(TRIM(T2653)),S2653*F2653)</f>
        <v/>
      </c>
      <c r="W2653" s="58">
        <f>IF(F2653&lt;=12,"0-12 mo",IF(F2653&lt;=24,"13-24 mo",IF(F2653&lt;=48,"25-48 mo","49+ mo")))</f>
        <v/>
      </c>
      <c r="X2653" s="58">
        <f>IF(S2653&lt;=35.5,"Q1 Low",IF(S2653&lt;=70.35,"Q2 Mid-Low",IF(S2653&lt;=89.85,"Q3 Mid-High","Q4 High")))</f>
        <v/>
      </c>
      <c r="Y2653" s="58">
        <f>IF(U2653="Yes",1,0)</f>
        <v/>
      </c>
      <c r="Z2653" s="58">
        <f>IF(P2653="Month-to-month",1,0)+IF(M2653="No",1,0)+IF(J2653="No",1,0)+IF(I2653="Fiber optic",1,0)+IF(Q2653="Yes",1,0)</f>
        <v/>
      </c>
    </row>
    <row r="2654" ht="15" customHeight="1" s="59">
      <c r="A2654" s="58" t="inlineStr">
        <is>
          <t>4727-MCYZG</t>
        </is>
      </c>
      <c r="B2654" s="58" t="inlineStr">
        <is>
          <t>Male</t>
        </is>
      </c>
      <c r="C2654" s="58" t="n">
        <v>0</v>
      </c>
      <c r="D2654" s="58" t="inlineStr">
        <is>
          <t>No</t>
        </is>
      </c>
      <c r="E2654" s="58" t="inlineStr">
        <is>
          <t>No</t>
        </is>
      </c>
      <c r="F2654" s="58" t="n">
        <v>1</v>
      </c>
      <c r="G2654" s="58" t="inlineStr">
        <is>
          <t>Yes</t>
        </is>
      </c>
      <c r="H2654" s="58" t="inlineStr">
        <is>
          <t>No</t>
        </is>
      </c>
      <c r="I2654" s="58" t="inlineStr">
        <is>
          <t>DSL</t>
        </is>
      </c>
      <c r="J2654" s="58" t="inlineStr">
        <is>
          <t>No</t>
        </is>
      </c>
      <c r="K2654" s="58" t="inlineStr">
        <is>
          <t>No</t>
        </is>
      </c>
      <c r="L2654" s="58" t="inlineStr">
        <is>
          <t>No</t>
        </is>
      </c>
      <c r="M2654" s="58" t="inlineStr">
        <is>
          <t>No</t>
        </is>
      </c>
      <c r="N2654" s="58" t="inlineStr">
        <is>
          <t>No</t>
        </is>
      </c>
      <c r="O2654" s="58" t="inlineStr">
        <is>
          <t>Yes</t>
        </is>
      </c>
      <c r="P2654" s="58" t="inlineStr">
        <is>
          <t>Month-to-month</t>
        </is>
      </c>
      <c r="Q2654" s="58" t="inlineStr">
        <is>
          <t>No</t>
        </is>
      </c>
      <c r="R2654" s="58" t="inlineStr">
        <is>
          <t>Mailed check</t>
        </is>
      </c>
      <c r="S2654" s="123" t="n">
        <v>55.55</v>
      </c>
      <c r="T2654" s="58" t="inlineStr">
        <is>
          <t>55.55</t>
        </is>
      </c>
      <c r="U2654" s="58" t="inlineStr">
        <is>
          <t>No</t>
        </is>
      </c>
      <c r="V2654" s="123">
        <f>IFERROR(VALUE(TRIM(T2654)),S2654*F2654)</f>
        <v/>
      </c>
      <c r="W2654" s="58">
        <f>IF(F2654&lt;=12,"0-12 mo",IF(F2654&lt;=24,"13-24 mo",IF(F2654&lt;=48,"25-48 mo","49+ mo")))</f>
        <v/>
      </c>
      <c r="X2654" s="58">
        <f>IF(S2654&lt;=35.5,"Q1 Low",IF(S2654&lt;=70.35,"Q2 Mid-Low",IF(S2654&lt;=89.85,"Q3 Mid-High","Q4 High")))</f>
        <v/>
      </c>
      <c r="Y2654" s="58">
        <f>IF(U2654="Yes",1,0)</f>
        <v/>
      </c>
      <c r="Z2654" s="58">
        <f>IF(P2654="Month-to-month",1,0)+IF(M2654="No",1,0)+IF(J2654="No",1,0)+IF(I2654="Fiber optic",1,0)+IF(Q2654="Yes",1,0)</f>
        <v/>
      </c>
    </row>
    <row r="2655" ht="15" customHeight="1" s="59">
      <c r="A2655" s="58" t="inlineStr">
        <is>
          <t>9481-WHGWY</t>
        </is>
      </c>
      <c r="B2655" s="58" t="inlineStr">
        <is>
          <t>Female</t>
        </is>
      </c>
      <c r="C2655" s="58" t="n">
        <v>0</v>
      </c>
      <c r="D2655" s="58" t="inlineStr">
        <is>
          <t>Yes</t>
        </is>
      </c>
      <c r="E2655" s="58" t="inlineStr">
        <is>
          <t>Yes</t>
        </is>
      </c>
      <c r="F2655" s="58" t="n">
        <v>70</v>
      </c>
      <c r="G2655" s="58" t="inlineStr">
        <is>
          <t>Yes</t>
        </is>
      </c>
      <c r="H2655" s="58" t="inlineStr">
        <is>
          <t>No</t>
        </is>
      </c>
      <c r="I2655" s="58" t="inlineStr">
        <is>
          <t>DSL</t>
        </is>
      </c>
      <c r="J2655" s="58" t="inlineStr">
        <is>
          <t>Yes</t>
        </is>
      </c>
      <c r="K2655" s="58" t="inlineStr">
        <is>
          <t>No</t>
        </is>
      </c>
      <c r="L2655" s="58" t="inlineStr">
        <is>
          <t>No</t>
        </is>
      </c>
      <c r="M2655" s="58" t="inlineStr">
        <is>
          <t>Yes</t>
        </is>
      </c>
      <c r="N2655" s="58" t="inlineStr">
        <is>
          <t>Yes</t>
        </is>
      </c>
      <c r="O2655" s="58" t="inlineStr">
        <is>
          <t>Yes</t>
        </is>
      </c>
      <c r="P2655" s="58" t="inlineStr">
        <is>
          <t>Two year</t>
        </is>
      </c>
      <c r="Q2655" s="58" t="inlineStr">
        <is>
          <t>No</t>
        </is>
      </c>
      <c r="R2655" s="58" t="inlineStr">
        <is>
          <t>Credit card (automatic)</t>
        </is>
      </c>
      <c r="S2655" s="123" t="n">
        <v>75.34999999999999</v>
      </c>
      <c r="T2655" s="58" t="inlineStr">
        <is>
          <t>5437.75</t>
        </is>
      </c>
      <c r="U2655" s="58" t="inlineStr">
        <is>
          <t>No</t>
        </is>
      </c>
      <c r="V2655" s="123">
        <f>IFERROR(VALUE(TRIM(T2655)),S2655*F2655)</f>
        <v/>
      </c>
      <c r="W2655" s="58">
        <f>IF(F2655&lt;=12,"0-12 mo",IF(F2655&lt;=24,"13-24 mo",IF(F2655&lt;=48,"25-48 mo","49+ mo")))</f>
        <v/>
      </c>
      <c r="X2655" s="58">
        <f>IF(S2655&lt;=35.5,"Q1 Low",IF(S2655&lt;=70.35,"Q2 Mid-Low",IF(S2655&lt;=89.85,"Q3 Mid-High","Q4 High")))</f>
        <v/>
      </c>
      <c r="Y2655" s="58">
        <f>IF(U2655="Yes",1,0)</f>
        <v/>
      </c>
      <c r="Z2655" s="58">
        <f>IF(P2655="Month-to-month",1,0)+IF(M2655="No",1,0)+IF(J2655="No",1,0)+IF(I2655="Fiber optic",1,0)+IF(Q2655="Yes",1,0)</f>
        <v/>
      </c>
    </row>
    <row r="2656" ht="15" customHeight="1" s="59">
      <c r="A2656" s="58" t="inlineStr">
        <is>
          <t>2725-KXXWT</t>
        </is>
      </c>
      <c r="B2656" s="58" t="inlineStr">
        <is>
          <t>Male</t>
        </is>
      </c>
      <c r="C2656" s="58" t="n">
        <v>0</v>
      </c>
      <c r="D2656" s="58" t="inlineStr">
        <is>
          <t>Yes</t>
        </is>
      </c>
      <c r="E2656" s="58" t="inlineStr">
        <is>
          <t>No</t>
        </is>
      </c>
      <c r="F2656" s="58" t="n">
        <v>1</v>
      </c>
      <c r="G2656" s="58" t="inlineStr">
        <is>
          <t>Yes</t>
        </is>
      </c>
      <c r="H2656" s="58" t="inlineStr">
        <is>
          <t>No</t>
        </is>
      </c>
      <c r="I2656" s="58" t="inlineStr">
        <is>
          <t>Fiber optic</t>
        </is>
      </c>
      <c r="J2656" s="58" t="inlineStr">
        <is>
          <t>No</t>
        </is>
      </c>
      <c r="K2656" s="58" t="inlineStr">
        <is>
          <t>No</t>
        </is>
      </c>
      <c r="L2656" s="58" t="inlineStr">
        <is>
          <t>No</t>
        </is>
      </c>
      <c r="M2656" s="58" t="inlineStr">
        <is>
          <t>No</t>
        </is>
      </c>
      <c r="N2656" s="58" t="inlineStr">
        <is>
          <t>Yes</t>
        </is>
      </c>
      <c r="O2656" s="58" t="inlineStr">
        <is>
          <t>Yes</t>
        </is>
      </c>
      <c r="P2656" s="58" t="inlineStr">
        <is>
          <t>Month-to-month</t>
        </is>
      </c>
      <c r="Q2656" s="58" t="inlineStr">
        <is>
          <t>Yes</t>
        </is>
      </c>
      <c r="R2656" s="58" t="inlineStr">
        <is>
          <t>Electronic check</t>
        </is>
      </c>
      <c r="S2656" s="123" t="n">
        <v>90.75</v>
      </c>
      <c r="T2656" s="58" t="inlineStr">
        <is>
          <t>90.75</t>
        </is>
      </c>
      <c r="U2656" s="58" t="inlineStr">
        <is>
          <t>Yes</t>
        </is>
      </c>
      <c r="V2656" s="123">
        <f>IFERROR(VALUE(TRIM(T2656)),S2656*F2656)</f>
        <v/>
      </c>
      <c r="W2656" s="58">
        <f>IF(F2656&lt;=12,"0-12 mo",IF(F2656&lt;=24,"13-24 mo",IF(F2656&lt;=48,"25-48 mo","49+ mo")))</f>
        <v/>
      </c>
      <c r="X2656" s="58">
        <f>IF(S2656&lt;=35.5,"Q1 Low",IF(S2656&lt;=70.35,"Q2 Mid-Low",IF(S2656&lt;=89.85,"Q3 Mid-High","Q4 High")))</f>
        <v/>
      </c>
      <c r="Y2656" s="58">
        <f>IF(U2656="Yes",1,0)</f>
        <v/>
      </c>
      <c r="Z2656" s="58">
        <f>IF(P2656="Month-to-month",1,0)+IF(M2656="No",1,0)+IF(J2656="No",1,0)+IF(I2656="Fiber optic",1,0)+IF(Q2656="Yes",1,0)</f>
        <v/>
      </c>
    </row>
    <row r="2657" ht="15" customHeight="1" s="59">
      <c r="A2657" s="58" t="inlineStr">
        <is>
          <t>9565-DJPIB</t>
        </is>
      </c>
      <c r="B2657" s="58" t="inlineStr">
        <is>
          <t>Female</t>
        </is>
      </c>
      <c r="C2657" s="58" t="n">
        <v>0</v>
      </c>
      <c r="D2657" s="58" t="inlineStr">
        <is>
          <t>No</t>
        </is>
      </c>
      <c r="E2657" s="58" t="inlineStr">
        <is>
          <t>Yes</t>
        </is>
      </c>
      <c r="F2657" s="58" t="n">
        <v>4</v>
      </c>
      <c r="G2657" s="58" t="inlineStr">
        <is>
          <t>Yes</t>
        </is>
      </c>
      <c r="H2657" s="58" t="inlineStr">
        <is>
          <t>Yes</t>
        </is>
      </c>
      <c r="I2657" s="58" t="inlineStr">
        <is>
          <t>Fiber optic</t>
        </is>
      </c>
      <c r="J2657" s="58" t="inlineStr">
        <is>
          <t>No</t>
        </is>
      </c>
      <c r="K2657" s="58" t="inlineStr">
        <is>
          <t>Yes</t>
        </is>
      </c>
      <c r="L2657" s="58" t="inlineStr">
        <is>
          <t>No</t>
        </is>
      </c>
      <c r="M2657" s="58" t="inlineStr">
        <is>
          <t>No</t>
        </is>
      </c>
      <c r="N2657" s="58" t="inlineStr">
        <is>
          <t>Yes</t>
        </is>
      </c>
      <c r="O2657" s="58" t="inlineStr">
        <is>
          <t>No</t>
        </is>
      </c>
      <c r="P2657" s="58" t="inlineStr">
        <is>
          <t>Month-to-month</t>
        </is>
      </c>
      <c r="Q2657" s="58" t="inlineStr">
        <is>
          <t>No</t>
        </is>
      </c>
      <c r="R2657" s="58" t="inlineStr">
        <is>
          <t>Mailed check</t>
        </is>
      </c>
      <c r="S2657" s="123" t="n">
        <v>89.59999999999999</v>
      </c>
      <c r="T2657" s="58" t="inlineStr">
        <is>
          <t>365.65</t>
        </is>
      </c>
      <c r="U2657" s="58" t="inlineStr">
        <is>
          <t>Yes</t>
        </is>
      </c>
      <c r="V2657" s="123">
        <f>IFERROR(VALUE(TRIM(T2657)),S2657*F2657)</f>
        <v/>
      </c>
      <c r="W2657" s="58">
        <f>IF(F2657&lt;=12,"0-12 mo",IF(F2657&lt;=24,"13-24 mo",IF(F2657&lt;=48,"25-48 mo","49+ mo")))</f>
        <v/>
      </c>
      <c r="X2657" s="58">
        <f>IF(S2657&lt;=35.5,"Q1 Low",IF(S2657&lt;=70.35,"Q2 Mid-Low",IF(S2657&lt;=89.85,"Q3 Mid-High","Q4 High")))</f>
        <v/>
      </c>
      <c r="Y2657" s="58">
        <f>IF(U2657="Yes",1,0)</f>
        <v/>
      </c>
      <c r="Z2657" s="58">
        <f>IF(P2657="Month-to-month",1,0)+IF(M2657="No",1,0)+IF(J2657="No",1,0)+IF(I2657="Fiber optic",1,0)+IF(Q2657="Yes",1,0)</f>
        <v/>
      </c>
    </row>
    <row r="2658" ht="15" customHeight="1" s="59">
      <c r="A2658" s="58" t="inlineStr">
        <is>
          <t>4328-VUFWD</t>
        </is>
      </c>
      <c r="B2658" s="58" t="inlineStr">
        <is>
          <t>Female</t>
        </is>
      </c>
      <c r="C2658" s="58" t="n">
        <v>0</v>
      </c>
      <c r="D2658" s="58" t="inlineStr">
        <is>
          <t>No</t>
        </is>
      </c>
      <c r="E2658" s="58" t="inlineStr">
        <is>
          <t>No</t>
        </is>
      </c>
      <c r="F2658" s="58" t="n">
        <v>39</v>
      </c>
      <c r="G2658" s="58" t="inlineStr">
        <is>
          <t>Yes</t>
        </is>
      </c>
      <c r="H2658" s="58" t="inlineStr">
        <is>
          <t>No</t>
        </is>
      </c>
      <c r="I2658" s="58" t="inlineStr">
        <is>
          <t>DSL</t>
        </is>
      </c>
      <c r="J2658" s="58" t="inlineStr">
        <is>
          <t>No</t>
        </is>
      </c>
      <c r="K2658" s="58" t="inlineStr">
        <is>
          <t>No</t>
        </is>
      </c>
      <c r="L2658" s="58" t="inlineStr">
        <is>
          <t>No</t>
        </is>
      </c>
      <c r="M2658" s="58" t="inlineStr">
        <is>
          <t>Yes</t>
        </is>
      </c>
      <c r="N2658" s="58" t="inlineStr">
        <is>
          <t>No</t>
        </is>
      </c>
      <c r="O2658" s="58" t="inlineStr">
        <is>
          <t>Yes</t>
        </is>
      </c>
      <c r="P2658" s="58" t="inlineStr">
        <is>
          <t>One year</t>
        </is>
      </c>
      <c r="Q2658" s="58" t="inlineStr">
        <is>
          <t>No</t>
        </is>
      </c>
      <c r="R2658" s="58" t="inlineStr">
        <is>
          <t>Electronic check</t>
        </is>
      </c>
      <c r="S2658" s="123" t="n">
        <v>59.3</v>
      </c>
      <c r="T2658" s="58" t="inlineStr">
        <is>
          <t>2209.15</t>
        </is>
      </c>
      <c r="U2658" s="58" t="inlineStr">
        <is>
          <t>No</t>
        </is>
      </c>
      <c r="V2658" s="123">
        <f>IFERROR(VALUE(TRIM(T2658)),S2658*F2658)</f>
        <v/>
      </c>
      <c r="W2658" s="58">
        <f>IF(F2658&lt;=12,"0-12 mo",IF(F2658&lt;=24,"13-24 mo",IF(F2658&lt;=48,"25-48 mo","49+ mo")))</f>
        <v/>
      </c>
      <c r="X2658" s="58">
        <f>IF(S2658&lt;=35.5,"Q1 Low",IF(S2658&lt;=70.35,"Q2 Mid-Low",IF(S2658&lt;=89.85,"Q3 Mid-High","Q4 High")))</f>
        <v/>
      </c>
      <c r="Y2658" s="58">
        <f>IF(U2658="Yes",1,0)</f>
        <v/>
      </c>
      <c r="Z2658" s="58">
        <f>IF(P2658="Month-to-month",1,0)+IF(M2658="No",1,0)+IF(J2658="No",1,0)+IF(I2658="Fiber optic",1,0)+IF(Q2658="Yes",1,0)</f>
        <v/>
      </c>
    </row>
    <row r="2659" ht="15" customHeight="1" s="59">
      <c r="A2659" s="58" t="inlineStr">
        <is>
          <t>3301-LSLWQ</t>
        </is>
      </c>
      <c r="B2659" s="58" t="inlineStr">
        <is>
          <t>Female</t>
        </is>
      </c>
      <c r="C2659" s="58" t="n">
        <v>0</v>
      </c>
      <c r="D2659" s="58" t="inlineStr">
        <is>
          <t>No</t>
        </is>
      </c>
      <c r="E2659" s="58" t="inlineStr">
        <is>
          <t>No</t>
        </is>
      </c>
      <c r="F2659" s="58" t="n">
        <v>29</v>
      </c>
      <c r="G2659" s="58" t="inlineStr">
        <is>
          <t>Yes</t>
        </is>
      </c>
      <c r="H2659" s="58" t="inlineStr">
        <is>
          <t>Yes</t>
        </is>
      </c>
      <c r="I2659" s="58" t="inlineStr">
        <is>
          <t>DSL</t>
        </is>
      </c>
      <c r="J2659" s="58" t="inlineStr">
        <is>
          <t>Yes</t>
        </is>
      </c>
      <c r="K2659" s="58" t="inlineStr">
        <is>
          <t>No</t>
        </is>
      </c>
      <c r="L2659" s="58" t="inlineStr">
        <is>
          <t>No</t>
        </is>
      </c>
      <c r="M2659" s="58" t="inlineStr">
        <is>
          <t>No</t>
        </is>
      </c>
      <c r="N2659" s="58" t="inlineStr">
        <is>
          <t>No</t>
        </is>
      </c>
      <c r="O2659" s="58" t="inlineStr">
        <is>
          <t>Yes</t>
        </is>
      </c>
      <c r="P2659" s="58" t="inlineStr">
        <is>
          <t>Month-to-month</t>
        </is>
      </c>
      <c r="Q2659" s="58" t="inlineStr">
        <is>
          <t>Yes</t>
        </is>
      </c>
      <c r="R2659" s="58" t="inlineStr">
        <is>
          <t>Electronic check</t>
        </is>
      </c>
      <c r="S2659" s="123" t="n">
        <v>66.09999999999999</v>
      </c>
      <c r="T2659" s="58" t="inlineStr">
        <is>
          <t>1912.15</t>
        </is>
      </c>
      <c r="U2659" s="58" t="inlineStr">
        <is>
          <t>No</t>
        </is>
      </c>
      <c r="V2659" s="123">
        <f>IFERROR(VALUE(TRIM(T2659)),S2659*F2659)</f>
        <v/>
      </c>
      <c r="W2659" s="58">
        <f>IF(F2659&lt;=12,"0-12 mo",IF(F2659&lt;=24,"13-24 mo",IF(F2659&lt;=48,"25-48 mo","49+ mo")))</f>
        <v/>
      </c>
      <c r="X2659" s="58">
        <f>IF(S2659&lt;=35.5,"Q1 Low",IF(S2659&lt;=70.35,"Q2 Mid-Low",IF(S2659&lt;=89.85,"Q3 Mid-High","Q4 High")))</f>
        <v/>
      </c>
      <c r="Y2659" s="58">
        <f>IF(U2659="Yes",1,0)</f>
        <v/>
      </c>
      <c r="Z2659" s="58">
        <f>IF(P2659="Month-to-month",1,0)+IF(M2659="No",1,0)+IF(J2659="No",1,0)+IF(I2659="Fiber optic",1,0)+IF(Q2659="Yes",1,0)</f>
        <v/>
      </c>
    </row>
    <row r="2660" ht="15" customHeight="1" s="59">
      <c r="A2660" s="58" t="inlineStr">
        <is>
          <t>7473-ZBDSN</t>
        </is>
      </c>
      <c r="B2660" s="58" t="inlineStr">
        <is>
          <t>Female</t>
        </is>
      </c>
      <c r="C2660" s="58" t="n">
        <v>0</v>
      </c>
      <c r="D2660" s="58" t="inlineStr">
        <is>
          <t>Yes</t>
        </is>
      </c>
      <c r="E2660" s="58" t="inlineStr">
        <is>
          <t>Yes</t>
        </is>
      </c>
      <c r="F2660" s="58" t="n">
        <v>14</v>
      </c>
      <c r="G2660" s="58" t="inlineStr">
        <is>
          <t>Yes</t>
        </is>
      </c>
      <c r="H2660" s="58" t="inlineStr">
        <is>
          <t>No</t>
        </is>
      </c>
      <c r="I2660" s="58" t="inlineStr">
        <is>
          <t>No</t>
        </is>
      </c>
      <c r="J2660" s="58" t="inlineStr">
        <is>
          <t>No internet service</t>
        </is>
      </c>
      <c r="K2660" s="58" t="inlineStr">
        <is>
          <t>No internet service</t>
        </is>
      </c>
      <c r="L2660" s="58" t="inlineStr">
        <is>
          <t>No internet service</t>
        </is>
      </c>
      <c r="M2660" s="58" t="inlineStr">
        <is>
          <t>No internet service</t>
        </is>
      </c>
      <c r="N2660" s="58" t="inlineStr">
        <is>
          <t>No internet service</t>
        </is>
      </c>
      <c r="O2660" s="58" t="inlineStr">
        <is>
          <t>No internet service</t>
        </is>
      </c>
      <c r="P2660" s="58" t="inlineStr">
        <is>
          <t>Two year</t>
        </is>
      </c>
      <c r="Q2660" s="58" t="inlineStr">
        <is>
          <t>No</t>
        </is>
      </c>
      <c r="R2660" s="58" t="inlineStr">
        <is>
          <t>Mailed check</t>
        </is>
      </c>
      <c r="S2660" s="123" t="n">
        <v>18.8</v>
      </c>
      <c r="T2660" s="58" t="inlineStr">
        <is>
          <t>255.55</t>
        </is>
      </c>
      <c r="U2660" s="58" t="inlineStr">
        <is>
          <t>No</t>
        </is>
      </c>
      <c r="V2660" s="123">
        <f>IFERROR(VALUE(TRIM(T2660)),S2660*F2660)</f>
        <v/>
      </c>
      <c r="W2660" s="58">
        <f>IF(F2660&lt;=12,"0-12 mo",IF(F2660&lt;=24,"13-24 mo",IF(F2660&lt;=48,"25-48 mo","49+ mo")))</f>
        <v/>
      </c>
      <c r="X2660" s="58">
        <f>IF(S2660&lt;=35.5,"Q1 Low",IF(S2660&lt;=70.35,"Q2 Mid-Low",IF(S2660&lt;=89.85,"Q3 Mid-High","Q4 High")))</f>
        <v/>
      </c>
      <c r="Y2660" s="58">
        <f>IF(U2660="Yes",1,0)</f>
        <v/>
      </c>
      <c r="Z2660" s="58">
        <f>IF(P2660="Month-to-month",1,0)+IF(M2660="No",1,0)+IF(J2660="No",1,0)+IF(I2660="Fiber optic",1,0)+IF(Q2660="Yes",1,0)</f>
        <v/>
      </c>
    </row>
    <row r="2661" ht="15" customHeight="1" s="59">
      <c r="A2661" s="58" t="inlineStr">
        <is>
          <t>3166-PNEOF</t>
        </is>
      </c>
      <c r="B2661" s="58" t="inlineStr">
        <is>
          <t>Female</t>
        </is>
      </c>
      <c r="C2661" s="58" t="n">
        <v>0</v>
      </c>
      <c r="D2661" s="58" t="inlineStr">
        <is>
          <t>No</t>
        </is>
      </c>
      <c r="E2661" s="58" t="inlineStr">
        <is>
          <t>No</t>
        </is>
      </c>
      <c r="F2661" s="58" t="n">
        <v>61</v>
      </c>
      <c r="G2661" s="58" t="inlineStr">
        <is>
          <t>Yes</t>
        </is>
      </c>
      <c r="H2661" s="58" t="inlineStr">
        <is>
          <t>Yes</t>
        </is>
      </c>
      <c r="I2661" s="58" t="inlineStr">
        <is>
          <t>DSL</t>
        </is>
      </c>
      <c r="J2661" s="58" t="inlineStr">
        <is>
          <t>Yes</t>
        </is>
      </c>
      <c r="K2661" s="58" t="inlineStr">
        <is>
          <t>No</t>
        </is>
      </c>
      <c r="L2661" s="58" t="inlineStr">
        <is>
          <t>Yes</t>
        </is>
      </c>
      <c r="M2661" s="58" t="inlineStr">
        <is>
          <t>Yes</t>
        </is>
      </c>
      <c r="N2661" s="58" t="inlineStr">
        <is>
          <t>Yes</t>
        </is>
      </c>
      <c r="O2661" s="58" t="inlineStr">
        <is>
          <t>Yes</t>
        </is>
      </c>
      <c r="P2661" s="58" t="inlineStr">
        <is>
          <t>Two year</t>
        </is>
      </c>
      <c r="Q2661" s="58" t="inlineStr">
        <is>
          <t>No</t>
        </is>
      </c>
      <c r="R2661" s="58" t="inlineStr">
        <is>
          <t>Credit card (automatic)</t>
        </is>
      </c>
      <c r="S2661" s="123" t="n">
        <v>86.45</v>
      </c>
      <c r="T2661" s="58" t="inlineStr">
        <is>
          <t>5175.3</t>
        </is>
      </c>
      <c r="U2661" s="58" t="inlineStr">
        <is>
          <t>No</t>
        </is>
      </c>
      <c r="V2661" s="123">
        <f>IFERROR(VALUE(TRIM(T2661)),S2661*F2661)</f>
        <v/>
      </c>
      <c r="W2661" s="58">
        <f>IF(F2661&lt;=12,"0-12 mo",IF(F2661&lt;=24,"13-24 mo",IF(F2661&lt;=48,"25-48 mo","49+ mo")))</f>
        <v/>
      </c>
      <c r="X2661" s="58">
        <f>IF(S2661&lt;=35.5,"Q1 Low",IF(S2661&lt;=70.35,"Q2 Mid-Low",IF(S2661&lt;=89.85,"Q3 Mid-High","Q4 High")))</f>
        <v/>
      </c>
      <c r="Y2661" s="58">
        <f>IF(U2661="Yes",1,0)</f>
        <v/>
      </c>
      <c r="Z2661" s="58">
        <f>IF(P2661="Month-to-month",1,0)+IF(M2661="No",1,0)+IF(J2661="No",1,0)+IF(I2661="Fiber optic",1,0)+IF(Q2661="Yes",1,0)</f>
        <v/>
      </c>
    </row>
    <row r="2662" ht="15" customHeight="1" s="59">
      <c r="A2662" s="58" t="inlineStr">
        <is>
          <t>5639-NTUPK</t>
        </is>
      </c>
      <c r="B2662" s="58" t="inlineStr">
        <is>
          <t>Male</t>
        </is>
      </c>
      <c r="C2662" s="58" t="n">
        <v>0</v>
      </c>
      <c r="D2662" s="58" t="inlineStr">
        <is>
          <t>No</t>
        </is>
      </c>
      <c r="E2662" s="58" t="inlineStr">
        <is>
          <t>Yes</t>
        </is>
      </c>
      <c r="F2662" s="58" t="n">
        <v>13</v>
      </c>
      <c r="G2662" s="58" t="inlineStr">
        <is>
          <t>Yes</t>
        </is>
      </c>
      <c r="H2662" s="58" t="inlineStr">
        <is>
          <t>No</t>
        </is>
      </c>
      <c r="I2662" s="58" t="inlineStr">
        <is>
          <t>DSL</t>
        </is>
      </c>
      <c r="J2662" s="58" t="inlineStr">
        <is>
          <t>Yes</t>
        </is>
      </c>
      <c r="K2662" s="58" t="inlineStr">
        <is>
          <t>No</t>
        </is>
      </c>
      <c r="L2662" s="58" t="inlineStr">
        <is>
          <t>No</t>
        </is>
      </c>
      <c r="M2662" s="58" t="inlineStr">
        <is>
          <t>No</t>
        </is>
      </c>
      <c r="N2662" s="58" t="inlineStr">
        <is>
          <t>No</t>
        </is>
      </c>
      <c r="O2662" s="58" t="inlineStr">
        <is>
          <t>No</t>
        </is>
      </c>
      <c r="P2662" s="58" t="inlineStr">
        <is>
          <t>Month-to-month</t>
        </is>
      </c>
      <c r="Q2662" s="58" t="inlineStr">
        <is>
          <t>Yes</t>
        </is>
      </c>
      <c r="R2662" s="58" t="inlineStr">
        <is>
          <t>Credit card (automatic)</t>
        </is>
      </c>
      <c r="S2662" s="123" t="n">
        <v>52.1</v>
      </c>
      <c r="T2662" s="58" t="inlineStr">
        <is>
          <t>670.65</t>
        </is>
      </c>
      <c r="U2662" s="58" t="inlineStr">
        <is>
          <t>No</t>
        </is>
      </c>
      <c r="V2662" s="123">
        <f>IFERROR(VALUE(TRIM(T2662)),S2662*F2662)</f>
        <v/>
      </c>
      <c r="W2662" s="58">
        <f>IF(F2662&lt;=12,"0-12 mo",IF(F2662&lt;=24,"13-24 mo",IF(F2662&lt;=48,"25-48 mo","49+ mo")))</f>
        <v/>
      </c>
      <c r="X2662" s="58">
        <f>IF(S2662&lt;=35.5,"Q1 Low",IF(S2662&lt;=70.35,"Q2 Mid-Low",IF(S2662&lt;=89.85,"Q3 Mid-High","Q4 High")))</f>
        <v/>
      </c>
      <c r="Y2662" s="58">
        <f>IF(U2662="Yes",1,0)</f>
        <v/>
      </c>
      <c r="Z2662" s="58">
        <f>IF(P2662="Month-to-month",1,0)+IF(M2662="No",1,0)+IF(J2662="No",1,0)+IF(I2662="Fiber optic",1,0)+IF(Q2662="Yes",1,0)</f>
        <v/>
      </c>
    </row>
    <row r="2663" ht="15" customHeight="1" s="59">
      <c r="A2663" s="58" t="inlineStr">
        <is>
          <t>8780-YRMTT</t>
        </is>
      </c>
      <c r="B2663" s="58" t="inlineStr">
        <is>
          <t>Female</t>
        </is>
      </c>
      <c r="C2663" s="58" t="n">
        <v>0</v>
      </c>
      <c r="D2663" s="58" t="inlineStr">
        <is>
          <t>No</t>
        </is>
      </c>
      <c r="E2663" s="58" t="inlineStr">
        <is>
          <t>No</t>
        </is>
      </c>
      <c r="F2663" s="58" t="n">
        <v>66</v>
      </c>
      <c r="G2663" s="58" t="inlineStr">
        <is>
          <t>No</t>
        </is>
      </c>
      <c r="H2663" s="58" t="inlineStr">
        <is>
          <t>No phone service</t>
        </is>
      </c>
      <c r="I2663" s="58" t="inlineStr">
        <is>
          <t>DSL</t>
        </is>
      </c>
      <c r="J2663" s="58" t="inlineStr">
        <is>
          <t>Yes</t>
        </is>
      </c>
      <c r="K2663" s="58" t="inlineStr">
        <is>
          <t>Yes</t>
        </is>
      </c>
      <c r="L2663" s="58" t="inlineStr">
        <is>
          <t>Yes</t>
        </is>
      </c>
      <c r="M2663" s="58" t="inlineStr">
        <is>
          <t>Yes</t>
        </is>
      </c>
      <c r="N2663" s="58" t="inlineStr">
        <is>
          <t>No</t>
        </is>
      </c>
      <c r="O2663" s="58" t="inlineStr">
        <is>
          <t>No</t>
        </is>
      </c>
      <c r="P2663" s="58" t="inlineStr">
        <is>
          <t>Two year</t>
        </is>
      </c>
      <c r="Q2663" s="58" t="inlineStr">
        <is>
          <t>Yes</t>
        </is>
      </c>
      <c r="R2663" s="58" t="inlineStr">
        <is>
          <t>Mailed check</t>
        </is>
      </c>
      <c r="S2663" s="123" t="n">
        <v>47.4</v>
      </c>
      <c r="T2663" s="58" t="inlineStr">
        <is>
          <t>3177.25</t>
        </is>
      </c>
      <c r="U2663" s="58" t="inlineStr">
        <is>
          <t>No</t>
        </is>
      </c>
      <c r="V2663" s="123">
        <f>IFERROR(VALUE(TRIM(T2663)),S2663*F2663)</f>
        <v/>
      </c>
      <c r="W2663" s="58">
        <f>IF(F2663&lt;=12,"0-12 mo",IF(F2663&lt;=24,"13-24 mo",IF(F2663&lt;=48,"25-48 mo","49+ mo")))</f>
        <v/>
      </c>
      <c r="X2663" s="58">
        <f>IF(S2663&lt;=35.5,"Q1 Low",IF(S2663&lt;=70.35,"Q2 Mid-Low",IF(S2663&lt;=89.85,"Q3 Mid-High","Q4 High")))</f>
        <v/>
      </c>
      <c r="Y2663" s="58">
        <f>IF(U2663="Yes",1,0)</f>
        <v/>
      </c>
      <c r="Z2663" s="58">
        <f>IF(P2663="Month-to-month",1,0)+IF(M2663="No",1,0)+IF(J2663="No",1,0)+IF(I2663="Fiber optic",1,0)+IF(Q2663="Yes",1,0)</f>
        <v/>
      </c>
    </row>
    <row r="2664" ht="15" customHeight="1" s="59">
      <c r="A2664" s="58" t="inlineStr">
        <is>
          <t>8348-HFYIV</t>
        </is>
      </c>
      <c r="B2664" s="58" t="inlineStr">
        <is>
          <t>Male</t>
        </is>
      </c>
      <c r="C2664" s="58" t="n">
        <v>0</v>
      </c>
      <c r="D2664" s="58" t="inlineStr">
        <is>
          <t>No</t>
        </is>
      </c>
      <c r="E2664" s="58" t="inlineStr">
        <is>
          <t>No</t>
        </is>
      </c>
      <c r="F2664" s="58" t="n">
        <v>2</v>
      </c>
      <c r="G2664" s="58" t="inlineStr">
        <is>
          <t>No</t>
        </is>
      </c>
      <c r="H2664" s="58" t="inlineStr">
        <is>
          <t>No phone service</t>
        </is>
      </c>
      <c r="I2664" s="58" t="inlineStr">
        <is>
          <t>DSL</t>
        </is>
      </c>
      <c r="J2664" s="58" t="inlineStr">
        <is>
          <t>No</t>
        </is>
      </c>
      <c r="K2664" s="58" t="inlineStr">
        <is>
          <t>No</t>
        </is>
      </c>
      <c r="L2664" s="58" t="inlineStr">
        <is>
          <t>Yes</t>
        </is>
      </c>
      <c r="M2664" s="58" t="inlineStr">
        <is>
          <t>No</t>
        </is>
      </c>
      <c r="N2664" s="58" t="inlineStr">
        <is>
          <t>Yes</t>
        </is>
      </c>
      <c r="O2664" s="58" t="inlineStr">
        <is>
          <t>Yes</t>
        </is>
      </c>
      <c r="P2664" s="58" t="inlineStr">
        <is>
          <t>Month-to-month</t>
        </is>
      </c>
      <c r="Q2664" s="58" t="inlineStr">
        <is>
          <t>Yes</t>
        </is>
      </c>
      <c r="R2664" s="58" t="inlineStr">
        <is>
          <t>Electronic check</t>
        </is>
      </c>
      <c r="S2664" s="123" t="n">
        <v>49.25</v>
      </c>
      <c r="T2664" s="58" t="inlineStr">
        <is>
          <t>90.35</t>
        </is>
      </c>
      <c r="U2664" s="58" t="inlineStr">
        <is>
          <t>Yes</t>
        </is>
      </c>
      <c r="V2664" s="123">
        <f>IFERROR(VALUE(TRIM(T2664)),S2664*F2664)</f>
        <v/>
      </c>
      <c r="W2664" s="58">
        <f>IF(F2664&lt;=12,"0-12 mo",IF(F2664&lt;=24,"13-24 mo",IF(F2664&lt;=48,"25-48 mo","49+ mo")))</f>
        <v/>
      </c>
      <c r="X2664" s="58">
        <f>IF(S2664&lt;=35.5,"Q1 Low",IF(S2664&lt;=70.35,"Q2 Mid-Low",IF(S2664&lt;=89.85,"Q3 Mid-High","Q4 High")))</f>
        <v/>
      </c>
      <c r="Y2664" s="58">
        <f>IF(U2664="Yes",1,0)</f>
        <v/>
      </c>
      <c r="Z2664" s="58">
        <f>IF(P2664="Month-to-month",1,0)+IF(M2664="No",1,0)+IF(J2664="No",1,0)+IF(I2664="Fiber optic",1,0)+IF(Q2664="Yes",1,0)</f>
        <v/>
      </c>
    </row>
    <row r="2665" ht="15" customHeight="1" s="59">
      <c r="A2665" s="58" t="inlineStr">
        <is>
          <t>5140-FOMCQ</t>
        </is>
      </c>
      <c r="B2665" s="58" t="inlineStr">
        <is>
          <t>Female</t>
        </is>
      </c>
      <c r="C2665" s="58" t="n">
        <v>0</v>
      </c>
      <c r="D2665" s="58" t="inlineStr">
        <is>
          <t>Yes</t>
        </is>
      </c>
      <c r="E2665" s="58" t="inlineStr">
        <is>
          <t>No</t>
        </is>
      </c>
      <c r="F2665" s="58" t="n">
        <v>59</v>
      </c>
      <c r="G2665" s="58" t="inlineStr">
        <is>
          <t>Yes</t>
        </is>
      </c>
      <c r="H2665" s="58" t="inlineStr">
        <is>
          <t>Yes</t>
        </is>
      </c>
      <c r="I2665" s="58" t="inlineStr">
        <is>
          <t>Fiber optic</t>
        </is>
      </c>
      <c r="J2665" s="58" t="inlineStr">
        <is>
          <t>Yes</t>
        </is>
      </c>
      <c r="K2665" s="58" t="inlineStr">
        <is>
          <t>Yes</t>
        </is>
      </c>
      <c r="L2665" s="58" t="inlineStr">
        <is>
          <t>Yes</t>
        </is>
      </c>
      <c r="M2665" s="58" t="inlineStr">
        <is>
          <t>No</t>
        </is>
      </c>
      <c r="N2665" s="58" t="inlineStr">
        <is>
          <t>Yes</t>
        </is>
      </c>
      <c r="O2665" s="58" t="inlineStr">
        <is>
          <t>Yes</t>
        </is>
      </c>
      <c r="P2665" s="58" t="inlineStr">
        <is>
          <t>One year</t>
        </is>
      </c>
      <c r="Q2665" s="58" t="inlineStr">
        <is>
          <t>Yes</t>
        </is>
      </c>
      <c r="R2665" s="58" t="inlineStr">
        <is>
          <t>Credit card (automatic)</t>
        </is>
      </c>
      <c r="S2665" s="123" t="n">
        <v>109.15</v>
      </c>
      <c r="T2665" s="58" t="inlineStr">
        <is>
          <t>6557.75</t>
        </is>
      </c>
      <c r="U2665" s="58" t="inlineStr">
        <is>
          <t>No</t>
        </is>
      </c>
      <c r="V2665" s="123">
        <f>IFERROR(VALUE(TRIM(T2665)),S2665*F2665)</f>
        <v/>
      </c>
      <c r="W2665" s="58">
        <f>IF(F2665&lt;=12,"0-12 mo",IF(F2665&lt;=24,"13-24 mo",IF(F2665&lt;=48,"25-48 mo","49+ mo")))</f>
        <v/>
      </c>
      <c r="X2665" s="58">
        <f>IF(S2665&lt;=35.5,"Q1 Low",IF(S2665&lt;=70.35,"Q2 Mid-Low",IF(S2665&lt;=89.85,"Q3 Mid-High","Q4 High")))</f>
        <v/>
      </c>
      <c r="Y2665" s="58">
        <f>IF(U2665="Yes",1,0)</f>
        <v/>
      </c>
      <c r="Z2665" s="58">
        <f>IF(P2665="Month-to-month",1,0)+IF(M2665="No",1,0)+IF(J2665="No",1,0)+IF(I2665="Fiber optic",1,0)+IF(Q2665="Yes",1,0)</f>
        <v/>
      </c>
    </row>
    <row r="2666" ht="15" customHeight="1" s="59">
      <c r="A2666" s="58" t="inlineStr">
        <is>
          <t>6242-SGYTS</t>
        </is>
      </c>
      <c r="B2666" s="58" t="inlineStr">
        <is>
          <t>Male</t>
        </is>
      </c>
      <c r="C2666" s="58" t="n">
        <v>0</v>
      </c>
      <c r="D2666" s="58" t="inlineStr">
        <is>
          <t>Yes</t>
        </is>
      </c>
      <c r="E2666" s="58" t="inlineStr">
        <is>
          <t>Yes</t>
        </is>
      </c>
      <c r="F2666" s="58" t="n">
        <v>62</v>
      </c>
      <c r="G2666" s="58" t="inlineStr">
        <is>
          <t>Yes</t>
        </is>
      </c>
      <c r="H2666" s="58" t="inlineStr">
        <is>
          <t>Yes</t>
        </is>
      </c>
      <c r="I2666" s="58" t="inlineStr">
        <is>
          <t>Fiber optic</t>
        </is>
      </c>
      <c r="J2666" s="58" t="inlineStr">
        <is>
          <t>Yes</t>
        </is>
      </c>
      <c r="K2666" s="58" t="inlineStr">
        <is>
          <t>Yes</t>
        </is>
      </c>
      <c r="L2666" s="58" t="inlineStr">
        <is>
          <t>No</t>
        </is>
      </c>
      <c r="M2666" s="58" t="inlineStr">
        <is>
          <t>No</t>
        </is>
      </c>
      <c r="N2666" s="58" t="inlineStr">
        <is>
          <t>Yes</t>
        </is>
      </c>
      <c r="O2666" s="58" t="inlineStr">
        <is>
          <t>No</t>
        </is>
      </c>
      <c r="P2666" s="58" t="inlineStr">
        <is>
          <t>One year</t>
        </is>
      </c>
      <c r="Q2666" s="58" t="inlineStr">
        <is>
          <t>Yes</t>
        </is>
      </c>
      <c r="R2666" s="58" t="inlineStr">
        <is>
          <t>Credit card (automatic)</t>
        </is>
      </c>
      <c r="S2666" s="123" t="n">
        <v>94.95</v>
      </c>
      <c r="T2666" s="58" t="inlineStr">
        <is>
          <t>5791.85</t>
        </is>
      </c>
      <c r="U2666" s="58" t="inlineStr">
        <is>
          <t>No</t>
        </is>
      </c>
      <c r="V2666" s="123">
        <f>IFERROR(VALUE(TRIM(T2666)),S2666*F2666)</f>
        <v/>
      </c>
      <c r="W2666" s="58">
        <f>IF(F2666&lt;=12,"0-12 mo",IF(F2666&lt;=24,"13-24 mo",IF(F2666&lt;=48,"25-48 mo","49+ mo")))</f>
        <v/>
      </c>
      <c r="X2666" s="58">
        <f>IF(S2666&lt;=35.5,"Q1 Low",IF(S2666&lt;=70.35,"Q2 Mid-Low",IF(S2666&lt;=89.85,"Q3 Mid-High","Q4 High")))</f>
        <v/>
      </c>
      <c r="Y2666" s="58">
        <f>IF(U2666="Yes",1,0)</f>
        <v/>
      </c>
      <c r="Z2666" s="58">
        <f>IF(P2666="Month-to-month",1,0)+IF(M2666="No",1,0)+IF(J2666="No",1,0)+IF(I2666="Fiber optic",1,0)+IF(Q2666="Yes",1,0)</f>
        <v/>
      </c>
    </row>
    <row r="2667" ht="15" customHeight="1" s="59">
      <c r="A2667" s="58" t="inlineStr">
        <is>
          <t>8166-ORCHU</t>
        </is>
      </c>
      <c r="B2667" s="58" t="inlineStr">
        <is>
          <t>Male</t>
        </is>
      </c>
      <c r="C2667" s="58" t="n">
        <v>1</v>
      </c>
      <c r="D2667" s="58" t="inlineStr">
        <is>
          <t>Yes</t>
        </is>
      </c>
      <c r="E2667" s="58" t="inlineStr">
        <is>
          <t>No</t>
        </is>
      </c>
      <c r="F2667" s="58" t="n">
        <v>33</v>
      </c>
      <c r="G2667" s="58" t="inlineStr">
        <is>
          <t>Yes</t>
        </is>
      </c>
      <c r="H2667" s="58" t="inlineStr">
        <is>
          <t>No</t>
        </is>
      </c>
      <c r="I2667" s="58" t="inlineStr">
        <is>
          <t>Fiber optic</t>
        </is>
      </c>
      <c r="J2667" s="58" t="inlineStr">
        <is>
          <t>Yes</t>
        </is>
      </c>
      <c r="K2667" s="58" t="inlineStr">
        <is>
          <t>Yes</t>
        </is>
      </c>
      <c r="L2667" s="58" t="inlineStr">
        <is>
          <t>No</t>
        </is>
      </c>
      <c r="M2667" s="58" t="inlineStr">
        <is>
          <t>Yes</t>
        </is>
      </c>
      <c r="N2667" s="58" t="inlineStr">
        <is>
          <t>No</t>
        </is>
      </c>
      <c r="O2667" s="58" t="inlineStr">
        <is>
          <t>Yes</t>
        </is>
      </c>
      <c r="P2667" s="58" t="inlineStr">
        <is>
          <t>One year</t>
        </is>
      </c>
      <c r="Q2667" s="58" t="inlineStr">
        <is>
          <t>Yes</t>
        </is>
      </c>
      <c r="R2667" s="58" t="inlineStr">
        <is>
          <t>Electronic check</t>
        </is>
      </c>
      <c r="S2667" s="123" t="n">
        <v>93.55</v>
      </c>
      <c r="T2667" s="58" t="inlineStr">
        <is>
          <t>3055.5</t>
        </is>
      </c>
      <c r="U2667" s="58" t="inlineStr">
        <is>
          <t>No</t>
        </is>
      </c>
      <c r="V2667" s="123">
        <f>IFERROR(VALUE(TRIM(T2667)),S2667*F2667)</f>
        <v/>
      </c>
      <c r="W2667" s="58">
        <f>IF(F2667&lt;=12,"0-12 mo",IF(F2667&lt;=24,"13-24 mo",IF(F2667&lt;=48,"25-48 mo","49+ mo")))</f>
        <v/>
      </c>
      <c r="X2667" s="58">
        <f>IF(S2667&lt;=35.5,"Q1 Low",IF(S2667&lt;=70.35,"Q2 Mid-Low",IF(S2667&lt;=89.85,"Q3 Mid-High","Q4 High")))</f>
        <v/>
      </c>
      <c r="Y2667" s="58">
        <f>IF(U2667="Yes",1,0)</f>
        <v/>
      </c>
      <c r="Z2667" s="58">
        <f>IF(P2667="Month-to-month",1,0)+IF(M2667="No",1,0)+IF(J2667="No",1,0)+IF(I2667="Fiber optic",1,0)+IF(Q2667="Yes",1,0)</f>
        <v/>
      </c>
    </row>
    <row r="2668" ht="15" customHeight="1" s="59">
      <c r="A2668" s="58" t="inlineStr">
        <is>
          <t>8414-OOEEL</t>
        </is>
      </c>
      <c r="B2668" s="58" t="inlineStr">
        <is>
          <t>Male</t>
        </is>
      </c>
      <c r="C2668" s="58" t="n">
        <v>0</v>
      </c>
      <c r="D2668" s="58" t="inlineStr">
        <is>
          <t>No</t>
        </is>
      </c>
      <c r="E2668" s="58" t="inlineStr">
        <is>
          <t>Yes</t>
        </is>
      </c>
      <c r="F2668" s="58" t="n">
        <v>66</v>
      </c>
      <c r="G2668" s="58" t="inlineStr">
        <is>
          <t>Yes</t>
        </is>
      </c>
      <c r="H2668" s="58" t="inlineStr">
        <is>
          <t>No</t>
        </is>
      </c>
      <c r="I2668" s="58" t="inlineStr">
        <is>
          <t>DSL</t>
        </is>
      </c>
      <c r="J2668" s="58" t="inlineStr">
        <is>
          <t>No</t>
        </is>
      </c>
      <c r="K2668" s="58" t="inlineStr">
        <is>
          <t>Yes</t>
        </is>
      </c>
      <c r="L2668" s="58" t="inlineStr">
        <is>
          <t>Yes</t>
        </is>
      </c>
      <c r="M2668" s="58" t="inlineStr">
        <is>
          <t>Yes</t>
        </is>
      </c>
      <c r="N2668" s="58" t="inlineStr">
        <is>
          <t>Yes</t>
        </is>
      </c>
      <c r="O2668" s="58" t="inlineStr">
        <is>
          <t>Yes</t>
        </is>
      </c>
      <c r="P2668" s="58" t="inlineStr">
        <is>
          <t>Two year</t>
        </is>
      </c>
      <c r="Q2668" s="58" t="inlineStr">
        <is>
          <t>Yes</t>
        </is>
      </c>
      <c r="R2668" s="58" t="inlineStr">
        <is>
          <t>Credit card (automatic)</t>
        </is>
      </c>
      <c r="S2668" s="123" t="n">
        <v>79.5</v>
      </c>
      <c r="T2668" s="58" t="inlineStr">
        <is>
          <t>5196.1</t>
        </is>
      </c>
      <c r="U2668" s="58" t="inlineStr">
        <is>
          <t>No</t>
        </is>
      </c>
      <c r="V2668" s="123">
        <f>IFERROR(VALUE(TRIM(T2668)),S2668*F2668)</f>
        <v/>
      </c>
      <c r="W2668" s="58">
        <f>IF(F2668&lt;=12,"0-12 mo",IF(F2668&lt;=24,"13-24 mo",IF(F2668&lt;=48,"25-48 mo","49+ mo")))</f>
        <v/>
      </c>
      <c r="X2668" s="58">
        <f>IF(S2668&lt;=35.5,"Q1 Low",IF(S2668&lt;=70.35,"Q2 Mid-Low",IF(S2668&lt;=89.85,"Q3 Mid-High","Q4 High")))</f>
        <v/>
      </c>
      <c r="Y2668" s="58">
        <f>IF(U2668="Yes",1,0)</f>
        <v/>
      </c>
      <c r="Z2668" s="58">
        <f>IF(P2668="Month-to-month",1,0)+IF(M2668="No",1,0)+IF(J2668="No",1,0)+IF(I2668="Fiber optic",1,0)+IF(Q2668="Yes",1,0)</f>
        <v/>
      </c>
    </row>
    <row r="2669" ht="15" customHeight="1" s="59">
      <c r="A2669" s="58" t="inlineStr">
        <is>
          <t>8454-AATJP</t>
        </is>
      </c>
      <c r="B2669" s="58" t="inlineStr">
        <is>
          <t>Female</t>
        </is>
      </c>
      <c r="C2669" s="58" t="n">
        <v>0</v>
      </c>
      <c r="D2669" s="58" t="inlineStr">
        <is>
          <t>No</t>
        </is>
      </c>
      <c r="E2669" s="58" t="inlineStr">
        <is>
          <t>No</t>
        </is>
      </c>
      <c r="F2669" s="58" t="n">
        <v>72</v>
      </c>
      <c r="G2669" s="58" t="inlineStr">
        <is>
          <t>Yes</t>
        </is>
      </c>
      <c r="H2669" s="58" t="inlineStr">
        <is>
          <t>Yes</t>
        </is>
      </c>
      <c r="I2669" s="58" t="inlineStr">
        <is>
          <t>Fiber optic</t>
        </is>
      </c>
      <c r="J2669" s="58" t="inlineStr">
        <is>
          <t>Yes</t>
        </is>
      </c>
      <c r="K2669" s="58" t="inlineStr">
        <is>
          <t>Yes</t>
        </is>
      </c>
      <c r="L2669" s="58" t="inlineStr">
        <is>
          <t>Yes</t>
        </is>
      </c>
      <c r="M2669" s="58" t="inlineStr">
        <is>
          <t>Yes</t>
        </is>
      </c>
      <c r="N2669" s="58" t="inlineStr">
        <is>
          <t>Yes</t>
        </is>
      </c>
      <c r="O2669" s="58" t="inlineStr">
        <is>
          <t>Yes</t>
        </is>
      </c>
      <c r="P2669" s="58" t="inlineStr">
        <is>
          <t>Two year</t>
        </is>
      </c>
      <c r="Q2669" s="58" t="inlineStr">
        <is>
          <t>No</t>
        </is>
      </c>
      <c r="R2669" s="58" t="inlineStr">
        <is>
          <t>Credit card (automatic)</t>
        </is>
      </c>
      <c r="S2669" s="123" t="n">
        <v>115.05</v>
      </c>
      <c r="T2669" s="58" t="inlineStr">
        <is>
          <t>8405</t>
        </is>
      </c>
      <c r="U2669" s="58" t="inlineStr">
        <is>
          <t>No</t>
        </is>
      </c>
      <c r="V2669" s="123">
        <f>IFERROR(VALUE(TRIM(T2669)),S2669*F2669)</f>
        <v/>
      </c>
      <c r="W2669" s="58">
        <f>IF(F2669&lt;=12,"0-12 mo",IF(F2669&lt;=24,"13-24 mo",IF(F2669&lt;=48,"25-48 mo","49+ mo")))</f>
        <v/>
      </c>
      <c r="X2669" s="58">
        <f>IF(S2669&lt;=35.5,"Q1 Low",IF(S2669&lt;=70.35,"Q2 Mid-Low",IF(S2669&lt;=89.85,"Q3 Mid-High","Q4 High")))</f>
        <v/>
      </c>
      <c r="Y2669" s="58">
        <f>IF(U2669="Yes",1,0)</f>
        <v/>
      </c>
      <c r="Z2669" s="58">
        <f>IF(P2669="Month-to-month",1,0)+IF(M2669="No",1,0)+IF(J2669="No",1,0)+IF(I2669="Fiber optic",1,0)+IF(Q2669="Yes",1,0)</f>
        <v/>
      </c>
    </row>
    <row r="2670" ht="15" customHeight="1" s="59">
      <c r="A2670" s="58" t="inlineStr">
        <is>
          <t>6849-WLEYG</t>
        </is>
      </c>
      <c r="B2670" s="58" t="inlineStr">
        <is>
          <t>Male</t>
        </is>
      </c>
      <c r="C2670" s="58" t="n">
        <v>0</v>
      </c>
      <c r="D2670" s="58" t="inlineStr">
        <is>
          <t>No</t>
        </is>
      </c>
      <c r="E2670" s="58" t="inlineStr">
        <is>
          <t>Yes</t>
        </is>
      </c>
      <c r="F2670" s="58" t="n">
        <v>1</v>
      </c>
      <c r="G2670" s="58" t="inlineStr">
        <is>
          <t>Yes</t>
        </is>
      </c>
      <c r="H2670" s="58" t="inlineStr">
        <is>
          <t>No</t>
        </is>
      </c>
      <c r="I2670" s="58" t="inlineStr">
        <is>
          <t>No</t>
        </is>
      </c>
      <c r="J2670" s="58" t="inlineStr">
        <is>
          <t>No internet service</t>
        </is>
      </c>
      <c r="K2670" s="58" t="inlineStr">
        <is>
          <t>No internet service</t>
        </is>
      </c>
      <c r="L2670" s="58" t="inlineStr">
        <is>
          <t>No internet service</t>
        </is>
      </c>
      <c r="M2670" s="58" t="inlineStr">
        <is>
          <t>No internet service</t>
        </is>
      </c>
      <c r="N2670" s="58" t="inlineStr">
        <is>
          <t>No internet service</t>
        </is>
      </c>
      <c r="O2670" s="58" t="inlineStr">
        <is>
          <t>No internet service</t>
        </is>
      </c>
      <c r="P2670" s="58" t="inlineStr">
        <is>
          <t>Month-to-month</t>
        </is>
      </c>
      <c r="Q2670" s="58" t="inlineStr">
        <is>
          <t>No</t>
        </is>
      </c>
      <c r="R2670" s="58" t="inlineStr">
        <is>
          <t>Mailed check</t>
        </is>
      </c>
      <c r="S2670" s="123" t="n">
        <v>19.75</v>
      </c>
      <c r="T2670" s="58" t="inlineStr">
        <is>
          <t>19.75</t>
        </is>
      </c>
      <c r="U2670" s="58" t="inlineStr">
        <is>
          <t>Yes</t>
        </is>
      </c>
      <c r="V2670" s="123">
        <f>IFERROR(VALUE(TRIM(T2670)),S2670*F2670)</f>
        <v/>
      </c>
      <c r="W2670" s="58">
        <f>IF(F2670&lt;=12,"0-12 mo",IF(F2670&lt;=24,"13-24 mo",IF(F2670&lt;=48,"25-48 mo","49+ mo")))</f>
        <v/>
      </c>
      <c r="X2670" s="58">
        <f>IF(S2670&lt;=35.5,"Q1 Low",IF(S2670&lt;=70.35,"Q2 Mid-Low",IF(S2670&lt;=89.85,"Q3 Mid-High","Q4 High")))</f>
        <v/>
      </c>
      <c r="Y2670" s="58">
        <f>IF(U2670="Yes",1,0)</f>
        <v/>
      </c>
      <c r="Z2670" s="58">
        <f>IF(P2670="Month-to-month",1,0)+IF(M2670="No",1,0)+IF(J2670="No",1,0)+IF(I2670="Fiber optic",1,0)+IF(Q2670="Yes",1,0)</f>
        <v/>
      </c>
    </row>
    <row r="2671" ht="15" customHeight="1" s="59">
      <c r="A2671" s="58" t="inlineStr">
        <is>
          <t>4659-NZRUF</t>
        </is>
      </c>
      <c r="B2671" s="58" t="inlineStr">
        <is>
          <t>Female</t>
        </is>
      </c>
      <c r="C2671" s="58" t="n">
        <v>0</v>
      </c>
      <c r="D2671" s="58" t="inlineStr">
        <is>
          <t>No</t>
        </is>
      </c>
      <c r="E2671" s="58" t="inlineStr">
        <is>
          <t>No</t>
        </is>
      </c>
      <c r="F2671" s="58" t="n">
        <v>19</v>
      </c>
      <c r="G2671" s="58" t="inlineStr">
        <is>
          <t>Yes</t>
        </is>
      </c>
      <c r="H2671" s="58" t="inlineStr">
        <is>
          <t>Yes</t>
        </is>
      </c>
      <c r="I2671" s="58" t="inlineStr">
        <is>
          <t>Fiber optic</t>
        </is>
      </c>
      <c r="J2671" s="58" t="inlineStr">
        <is>
          <t>Yes</t>
        </is>
      </c>
      <c r="K2671" s="58" t="inlineStr">
        <is>
          <t>Yes</t>
        </is>
      </c>
      <c r="L2671" s="58" t="inlineStr">
        <is>
          <t>No</t>
        </is>
      </c>
      <c r="M2671" s="58" t="inlineStr">
        <is>
          <t>No</t>
        </is>
      </c>
      <c r="N2671" s="58" t="inlineStr">
        <is>
          <t>No</t>
        </is>
      </c>
      <c r="O2671" s="58" t="inlineStr">
        <is>
          <t>Yes</t>
        </is>
      </c>
      <c r="P2671" s="58" t="inlineStr">
        <is>
          <t>Month-to-month</t>
        </is>
      </c>
      <c r="Q2671" s="58" t="inlineStr">
        <is>
          <t>Yes</t>
        </is>
      </c>
      <c r="R2671" s="58" t="inlineStr">
        <is>
          <t>Electronic check</t>
        </is>
      </c>
      <c r="S2671" s="123" t="n">
        <v>95.15000000000001</v>
      </c>
      <c r="T2671" s="58" t="inlineStr">
        <is>
          <t>1789.25</t>
        </is>
      </c>
      <c r="U2671" s="58" t="inlineStr">
        <is>
          <t>Yes</t>
        </is>
      </c>
      <c r="V2671" s="123">
        <f>IFERROR(VALUE(TRIM(T2671)),S2671*F2671)</f>
        <v/>
      </c>
      <c r="W2671" s="58">
        <f>IF(F2671&lt;=12,"0-12 mo",IF(F2671&lt;=24,"13-24 mo",IF(F2671&lt;=48,"25-48 mo","49+ mo")))</f>
        <v/>
      </c>
      <c r="X2671" s="58">
        <f>IF(S2671&lt;=35.5,"Q1 Low",IF(S2671&lt;=70.35,"Q2 Mid-Low",IF(S2671&lt;=89.85,"Q3 Mid-High","Q4 High")))</f>
        <v/>
      </c>
      <c r="Y2671" s="58">
        <f>IF(U2671="Yes",1,0)</f>
        <v/>
      </c>
      <c r="Z2671" s="58">
        <f>IF(P2671="Month-to-month",1,0)+IF(M2671="No",1,0)+IF(J2671="No",1,0)+IF(I2671="Fiber optic",1,0)+IF(Q2671="Yes",1,0)</f>
        <v/>
      </c>
    </row>
    <row r="2672" ht="15" customHeight="1" s="59">
      <c r="A2672" s="58" t="inlineStr">
        <is>
          <t>4531-AUZNK</t>
        </is>
      </c>
      <c r="B2672" s="58" t="inlineStr">
        <is>
          <t>Female</t>
        </is>
      </c>
      <c r="C2672" s="58" t="n">
        <v>0</v>
      </c>
      <c r="D2672" s="58" t="inlineStr">
        <is>
          <t>Yes</t>
        </is>
      </c>
      <c r="E2672" s="58" t="inlineStr">
        <is>
          <t>Yes</t>
        </is>
      </c>
      <c r="F2672" s="58" t="n">
        <v>51</v>
      </c>
      <c r="G2672" s="58" t="inlineStr">
        <is>
          <t>Yes</t>
        </is>
      </c>
      <c r="H2672" s="58" t="inlineStr">
        <is>
          <t>Yes</t>
        </is>
      </c>
      <c r="I2672" s="58" t="inlineStr">
        <is>
          <t>Fiber optic</t>
        </is>
      </c>
      <c r="J2672" s="58" t="inlineStr">
        <is>
          <t>Yes</t>
        </is>
      </c>
      <c r="K2672" s="58" t="inlineStr">
        <is>
          <t>No</t>
        </is>
      </c>
      <c r="L2672" s="58" t="inlineStr">
        <is>
          <t>No</t>
        </is>
      </c>
      <c r="M2672" s="58" t="inlineStr">
        <is>
          <t>Yes</t>
        </is>
      </c>
      <c r="N2672" s="58" t="inlineStr">
        <is>
          <t>Yes</t>
        </is>
      </c>
      <c r="O2672" s="58" t="inlineStr">
        <is>
          <t>No</t>
        </is>
      </c>
      <c r="P2672" s="58" t="inlineStr">
        <is>
          <t>One year</t>
        </is>
      </c>
      <c r="Q2672" s="58" t="inlineStr">
        <is>
          <t>Yes</t>
        </is>
      </c>
      <c r="R2672" s="58" t="inlineStr">
        <is>
          <t>Mailed check</t>
        </is>
      </c>
      <c r="S2672" s="123" t="n">
        <v>95.15000000000001</v>
      </c>
      <c r="T2672" s="58" t="inlineStr">
        <is>
          <t>5000.05</t>
        </is>
      </c>
      <c r="U2672" s="58" t="inlineStr">
        <is>
          <t>No</t>
        </is>
      </c>
      <c r="V2672" s="123">
        <f>IFERROR(VALUE(TRIM(T2672)),S2672*F2672)</f>
        <v/>
      </c>
      <c r="W2672" s="58">
        <f>IF(F2672&lt;=12,"0-12 mo",IF(F2672&lt;=24,"13-24 mo",IF(F2672&lt;=48,"25-48 mo","49+ mo")))</f>
        <v/>
      </c>
      <c r="X2672" s="58">
        <f>IF(S2672&lt;=35.5,"Q1 Low",IF(S2672&lt;=70.35,"Q2 Mid-Low",IF(S2672&lt;=89.85,"Q3 Mid-High","Q4 High")))</f>
        <v/>
      </c>
      <c r="Y2672" s="58">
        <f>IF(U2672="Yes",1,0)</f>
        <v/>
      </c>
      <c r="Z2672" s="58">
        <f>IF(P2672="Month-to-month",1,0)+IF(M2672="No",1,0)+IF(J2672="No",1,0)+IF(I2672="Fiber optic",1,0)+IF(Q2672="Yes",1,0)</f>
        <v/>
      </c>
    </row>
    <row r="2673" ht="15" customHeight="1" s="59">
      <c r="A2673" s="58" t="inlineStr">
        <is>
          <t>4191-XOVOM</t>
        </is>
      </c>
      <c r="B2673" s="58" t="inlineStr">
        <is>
          <t>Male</t>
        </is>
      </c>
      <c r="C2673" s="58" t="n">
        <v>0</v>
      </c>
      <c r="D2673" s="58" t="inlineStr">
        <is>
          <t>No</t>
        </is>
      </c>
      <c r="E2673" s="58" t="inlineStr">
        <is>
          <t>No</t>
        </is>
      </c>
      <c r="F2673" s="58" t="n">
        <v>63</v>
      </c>
      <c r="G2673" s="58" t="inlineStr">
        <is>
          <t>Yes</t>
        </is>
      </c>
      <c r="H2673" s="58" t="inlineStr">
        <is>
          <t>Yes</t>
        </is>
      </c>
      <c r="I2673" s="58" t="inlineStr">
        <is>
          <t>Fiber optic</t>
        </is>
      </c>
      <c r="J2673" s="58" t="inlineStr">
        <is>
          <t>No</t>
        </is>
      </c>
      <c r="K2673" s="58" t="inlineStr">
        <is>
          <t>Yes</t>
        </is>
      </c>
      <c r="L2673" s="58" t="inlineStr">
        <is>
          <t>No</t>
        </is>
      </c>
      <c r="M2673" s="58" t="inlineStr">
        <is>
          <t>Yes</t>
        </is>
      </c>
      <c r="N2673" s="58" t="inlineStr">
        <is>
          <t>Yes</t>
        </is>
      </c>
      <c r="O2673" s="58" t="inlineStr">
        <is>
          <t>Yes</t>
        </is>
      </c>
      <c r="P2673" s="58" t="inlineStr">
        <is>
          <t>Month-to-month</t>
        </is>
      </c>
      <c r="Q2673" s="58" t="inlineStr">
        <is>
          <t>No</t>
        </is>
      </c>
      <c r="R2673" s="58" t="inlineStr">
        <is>
          <t>Electronic check</t>
        </is>
      </c>
      <c r="S2673" s="123" t="n">
        <v>105.4</v>
      </c>
      <c r="T2673" s="58" t="inlineStr">
        <is>
          <t>6713.2</t>
        </is>
      </c>
      <c r="U2673" s="58" t="inlineStr">
        <is>
          <t>No</t>
        </is>
      </c>
      <c r="V2673" s="123">
        <f>IFERROR(VALUE(TRIM(T2673)),S2673*F2673)</f>
        <v/>
      </c>
      <c r="W2673" s="58">
        <f>IF(F2673&lt;=12,"0-12 mo",IF(F2673&lt;=24,"13-24 mo",IF(F2673&lt;=48,"25-48 mo","49+ mo")))</f>
        <v/>
      </c>
      <c r="X2673" s="58">
        <f>IF(S2673&lt;=35.5,"Q1 Low",IF(S2673&lt;=70.35,"Q2 Mid-Low",IF(S2673&lt;=89.85,"Q3 Mid-High","Q4 High")))</f>
        <v/>
      </c>
      <c r="Y2673" s="58">
        <f>IF(U2673="Yes",1,0)</f>
        <v/>
      </c>
      <c r="Z2673" s="58">
        <f>IF(P2673="Month-to-month",1,0)+IF(M2673="No",1,0)+IF(J2673="No",1,0)+IF(I2673="Fiber optic",1,0)+IF(Q2673="Yes",1,0)</f>
        <v/>
      </c>
    </row>
    <row r="2674" ht="15" customHeight="1" s="59">
      <c r="A2674" s="58" t="inlineStr">
        <is>
          <t>2150-OEGBV</t>
        </is>
      </c>
      <c r="B2674" s="58" t="inlineStr">
        <is>
          <t>Male</t>
        </is>
      </c>
      <c r="C2674" s="58" t="n">
        <v>0</v>
      </c>
      <c r="D2674" s="58" t="inlineStr">
        <is>
          <t>No</t>
        </is>
      </c>
      <c r="E2674" s="58" t="inlineStr">
        <is>
          <t>No</t>
        </is>
      </c>
      <c r="F2674" s="58" t="n">
        <v>27</v>
      </c>
      <c r="G2674" s="58" t="inlineStr">
        <is>
          <t>Yes</t>
        </is>
      </c>
      <c r="H2674" s="58" t="inlineStr">
        <is>
          <t>No</t>
        </is>
      </c>
      <c r="I2674" s="58" t="inlineStr">
        <is>
          <t>No</t>
        </is>
      </c>
      <c r="J2674" s="58" t="inlineStr">
        <is>
          <t>No internet service</t>
        </is>
      </c>
      <c r="K2674" s="58" t="inlineStr">
        <is>
          <t>No internet service</t>
        </is>
      </c>
      <c r="L2674" s="58" t="inlineStr">
        <is>
          <t>No internet service</t>
        </is>
      </c>
      <c r="M2674" s="58" t="inlineStr">
        <is>
          <t>No internet service</t>
        </is>
      </c>
      <c r="N2674" s="58" t="inlineStr">
        <is>
          <t>No internet service</t>
        </is>
      </c>
      <c r="O2674" s="58" t="inlineStr">
        <is>
          <t>No internet service</t>
        </is>
      </c>
      <c r="P2674" s="58" t="inlineStr">
        <is>
          <t>One year</t>
        </is>
      </c>
      <c r="Q2674" s="58" t="inlineStr">
        <is>
          <t>No</t>
        </is>
      </c>
      <c r="R2674" s="58" t="inlineStr">
        <is>
          <t>Bank transfer (automatic)</t>
        </is>
      </c>
      <c r="S2674" s="123" t="n">
        <v>20.1</v>
      </c>
      <c r="T2674" s="58" t="inlineStr">
        <is>
          <t>562.6</t>
        </is>
      </c>
      <c r="U2674" s="58" t="inlineStr">
        <is>
          <t>No</t>
        </is>
      </c>
      <c r="V2674" s="123">
        <f>IFERROR(VALUE(TRIM(T2674)),S2674*F2674)</f>
        <v/>
      </c>
      <c r="W2674" s="58">
        <f>IF(F2674&lt;=12,"0-12 mo",IF(F2674&lt;=24,"13-24 mo",IF(F2674&lt;=48,"25-48 mo","49+ mo")))</f>
        <v/>
      </c>
      <c r="X2674" s="58">
        <f>IF(S2674&lt;=35.5,"Q1 Low",IF(S2674&lt;=70.35,"Q2 Mid-Low",IF(S2674&lt;=89.85,"Q3 Mid-High","Q4 High")))</f>
        <v/>
      </c>
      <c r="Y2674" s="58">
        <f>IF(U2674="Yes",1,0)</f>
        <v/>
      </c>
      <c r="Z2674" s="58">
        <f>IF(P2674="Month-to-month",1,0)+IF(M2674="No",1,0)+IF(J2674="No",1,0)+IF(I2674="Fiber optic",1,0)+IF(Q2674="Yes",1,0)</f>
        <v/>
      </c>
    </row>
    <row r="2675" ht="15" customHeight="1" s="59">
      <c r="A2675" s="58" t="inlineStr">
        <is>
          <t>8429-XIBUM</t>
        </is>
      </c>
      <c r="B2675" s="58" t="inlineStr">
        <is>
          <t>Male</t>
        </is>
      </c>
      <c r="C2675" s="58" t="n">
        <v>0</v>
      </c>
      <c r="D2675" s="58" t="inlineStr">
        <is>
          <t>No</t>
        </is>
      </c>
      <c r="E2675" s="58" t="inlineStr">
        <is>
          <t>No</t>
        </is>
      </c>
      <c r="F2675" s="58" t="n">
        <v>22</v>
      </c>
      <c r="G2675" s="58" t="inlineStr">
        <is>
          <t>Yes</t>
        </is>
      </c>
      <c r="H2675" s="58" t="inlineStr">
        <is>
          <t>Yes</t>
        </is>
      </c>
      <c r="I2675" s="58" t="inlineStr">
        <is>
          <t>Fiber optic</t>
        </is>
      </c>
      <c r="J2675" s="58" t="inlineStr">
        <is>
          <t>Yes</t>
        </is>
      </c>
      <c r="K2675" s="58" t="inlineStr">
        <is>
          <t>No</t>
        </is>
      </c>
      <c r="L2675" s="58" t="inlineStr">
        <is>
          <t>No</t>
        </is>
      </c>
      <c r="M2675" s="58" t="inlineStr">
        <is>
          <t>No</t>
        </is>
      </c>
      <c r="N2675" s="58" t="inlineStr">
        <is>
          <t>Yes</t>
        </is>
      </c>
      <c r="O2675" s="58" t="inlineStr">
        <is>
          <t>Yes</t>
        </is>
      </c>
      <c r="P2675" s="58" t="inlineStr">
        <is>
          <t>Month-to-month</t>
        </is>
      </c>
      <c r="Q2675" s="58" t="inlineStr">
        <is>
          <t>Yes</t>
        </is>
      </c>
      <c r="R2675" s="58" t="inlineStr">
        <is>
          <t>Bank transfer (automatic)</t>
        </is>
      </c>
      <c r="S2675" s="123" t="n">
        <v>101.35</v>
      </c>
      <c r="T2675" s="58" t="inlineStr">
        <is>
          <t>2317.1</t>
        </is>
      </c>
      <c r="U2675" s="58" t="inlineStr">
        <is>
          <t>Yes</t>
        </is>
      </c>
      <c r="V2675" s="123">
        <f>IFERROR(VALUE(TRIM(T2675)),S2675*F2675)</f>
        <v/>
      </c>
      <c r="W2675" s="58">
        <f>IF(F2675&lt;=12,"0-12 mo",IF(F2675&lt;=24,"13-24 mo",IF(F2675&lt;=48,"25-48 mo","49+ mo")))</f>
        <v/>
      </c>
      <c r="X2675" s="58">
        <f>IF(S2675&lt;=35.5,"Q1 Low",IF(S2675&lt;=70.35,"Q2 Mid-Low",IF(S2675&lt;=89.85,"Q3 Mid-High","Q4 High")))</f>
        <v/>
      </c>
      <c r="Y2675" s="58">
        <f>IF(U2675="Yes",1,0)</f>
        <v/>
      </c>
      <c r="Z2675" s="58">
        <f>IF(P2675="Month-to-month",1,0)+IF(M2675="No",1,0)+IF(J2675="No",1,0)+IF(I2675="Fiber optic",1,0)+IF(Q2675="Yes",1,0)</f>
        <v/>
      </c>
    </row>
    <row r="2676" ht="15" customHeight="1" s="59">
      <c r="A2676" s="58" t="inlineStr">
        <is>
          <t>1855-CFULU</t>
        </is>
      </c>
      <c r="B2676" s="58" t="inlineStr">
        <is>
          <t>Female</t>
        </is>
      </c>
      <c r="C2676" s="58" t="n">
        <v>1</v>
      </c>
      <c r="D2676" s="58" t="inlineStr">
        <is>
          <t>No</t>
        </is>
      </c>
      <c r="E2676" s="58" t="inlineStr">
        <is>
          <t>No</t>
        </is>
      </c>
      <c r="F2676" s="58" t="n">
        <v>4</v>
      </c>
      <c r="G2676" s="58" t="inlineStr">
        <is>
          <t>Yes</t>
        </is>
      </c>
      <c r="H2676" s="58" t="inlineStr">
        <is>
          <t>No</t>
        </is>
      </c>
      <c r="I2676" s="58" t="inlineStr">
        <is>
          <t>No</t>
        </is>
      </c>
      <c r="J2676" s="58" t="inlineStr">
        <is>
          <t>No internet service</t>
        </is>
      </c>
      <c r="K2676" s="58" t="inlineStr">
        <is>
          <t>No internet service</t>
        </is>
      </c>
      <c r="L2676" s="58" t="inlineStr">
        <is>
          <t>No internet service</t>
        </is>
      </c>
      <c r="M2676" s="58" t="inlineStr">
        <is>
          <t>No internet service</t>
        </is>
      </c>
      <c r="N2676" s="58" t="inlineStr">
        <is>
          <t>No internet service</t>
        </is>
      </c>
      <c r="O2676" s="58" t="inlineStr">
        <is>
          <t>No internet service</t>
        </is>
      </c>
      <c r="P2676" s="58" t="inlineStr">
        <is>
          <t>Month-to-month</t>
        </is>
      </c>
      <c r="Q2676" s="58" t="inlineStr">
        <is>
          <t>No</t>
        </is>
      </c>
      <c r="R2676" s="58" t="inlineStr">
        <is>
          <t>Mailed check</t>
        </is>
      </c>
      <c r="S2676" s="123" t="n">
        <v>20.05</v>
      </c>
      <c r="T2676" s="58" t="inlineStr">
        <is>
          <t>91.45</t>
        </is>
      </c>
      <c r="U2676" s="58" t="inlineStr">
        <is>
          <t>No</t>
        </is>
      </c>
      <c r="V2676" s="123">
        <f>IFERROR(VALUE(TRIM(T2676)),S2676*F2676)</f>
        <v/>
      </c>
      <c r="W2676" s="58">
        <f>IF(F2676&lt;=12,"0-12 mo",IF(F2676&lt;=24,"13-24 mo",IF(F2676&lt;=48,"25-48 mo","49+ mo")))</f>
        <v/>
      </c>
      <c r="X2676" s="58">
        <f>IF(S2676&lt;=35.5,"Q1 Low",IF(S2676&lt;=70.35,"Q2 Mid-Low",IF(S2676&lt;=89.85,"Q3 Mid-High","Q4 High")))</f>
        <v/>
      </c>
      <c r="Y2676" s="58">
        <f>IF(U2676="Yes",1,0)</f>
        <v/>
      </c>
      <c r="Z2676" s="58">
        <f>IF(P2676="Month-to-month",1,0)+IF(M2676="No",1,0)+IF(J2676="No",1,0)+IF(I2676="Fiber optic",1,0)+IF(Q2676="Yes",1,0)</f>
        <v/>
      </c>
    </row>
    <row r="2677" ht="15" customHeight="1" s="59">
      <c r="A2677" s="58" t="inlineStr">
        <is>
          <t>4878-BUNFV</t>
        </is>
      </c>
      <c r="B2677" s="58" t="inlineStr">
        <is>
          <t>Male</t>
        </is>
      </c>
      <c r="C2677" s="58" t="n">
        <v>0</v>
      </c>
      <c r="D2677" s="58" t="inlineStr">
        <is>
          <t>Yes</t>
        </is>
      </c>
      <c r="E2677" s="58" t="inlineStr">
        <is>
          <t>Yes</t>
        </is>
      </c>
      <c r="F2677" s="58" t="n">
        <v>42</v>
      </c>
      <c r="G2677" s="58" t="inlineStr">
        <is>
          <t>Yes</t>
        </is>
      </c>
      <c r="H2677" s="58" t="inlineStr">
        <is>
          <t>No</t>
        </is>
      </c>
      <c r="I2677" s="58" t="inlineStr">
        <is>
          <t>No</t>
        </is>
      </c>
      <c r="J2677" s="58" t="inlineStr">
        <is>
          <t>No internet service</t>
        </is>
      </c>
      <c r="K2677" s="58" t="inlineStr">
        <is>
          <t>No internet service</t>
        </is>
      </c>
      <c r="L2677" s="58" t="inlineStr">
        <is>
          <t>No internet service</t>
        </is>
      </c>
      <c r="M2677" s="58" t="inlineStr">
        <is>
          <t>No internet service</t>
        </is>
      </c>
      <c r="N2677" s="58" t="inlineStr">
        <is>
          <t>No internet service</t>
        </is>
      </c>
      <c r="O2677" s="58" t="inlineStr">
        <is>
          <t>No internet service</t>
        </is>
      </c>
      <c r="P2677" s="58" t="inlineStr">
        <is>
          <t>Two year</t>
        </is>
      </c>
      <c r="Q2677" s="58" t="inlineStr">
        <is>
          <t>No</t>
        </is>
      </c>
      <c r="R2677" s="58" t="inlineStr">
        <is>
          <t>Mailed check</t>
        </is>
      </c>
      <c r="S2677" s="123" t="n">
        <v>20.7</v>
      </c>
      <c r="T2677" s="58" t="inlineStr">
        <is>
          <t>828.85</t>
        </is>
      </c>
      <c r="U2677" s="58" t="inlineStr">
        <is>
          <t>No</t>
        </is>
      </c>
      <c r="V2677" s="123">
        <f>IFERROR(VALUE(TRIM(T2677)),S2677*F2677)</f>
        <v/>
      </c>
      <c r="W2677" s="58">
        <f>IF(F2677&lt;=12,"0-12 mo",IF(F2677&lt;=24,"13-24 mo",IF(F2677&lt;=48,"25-48 mo","49+ mo")))</f>
        <v/>
      </c>
      <c r="X2677" s="58">
        <f>IF(S2677&lt;=35.5,"Q1 Low",IF(S2677&lt;=70.35,"Q2 Mid-Low",IF(S2677&lt;=89.85,"Q3 Mid-High","Q4 High")))</f>
        <v/>
      </c>
      <c r="Y2677" s="58">
        <f>IF(U2677="Yes",1,0)</f>
        <v/>
      </c>
      <c r="Z2677" s="58">
        <f>IF(P2677="Month-to-month",1,0)+IF(M2677="No",1,0)+IF(J2677="No",1,0)+IF(I2677="Fiber optic",1,0)+IF(Q2677="Yes",1,0)</f>
        <v/>
      </c>
    </row>
    <row r="2678" ht="15" customHeight="1" s="59">
      <c r="A2678" s="58" t="inlineStr">
        <is>
          <t>1872-EBWSC</t>
        </is>
      </c>
      <c r="B2678" s="58" t="inlineStr">
        <is>
          <t>Female</t>
        </is>
      </c>
      <c r="C2678" s="58" t="n">
        <v>0</v>
      </c>
      <c r="D2678" s="58" t="inlineStr">
        <is>
          <t>No</t>
        </is>
      </c>
      <c r="E2678" s="58" t="inlineStr">
        <is>
          <t>No</t>
        </is>
      </c>
      <c r="F2678" s="58" t="n">
        <v>29</v>
      </c>
      <c r="G2678" s="58" t="inlineStr">
        <is>
          <t>Yes</t>
        </is>
      </c>
      <c r="H2678" s="58" t="inlineStr">
        <is>
          <t>No</t>
        </is>
      </c>
      <c r="I2678" s="58" t="inlineStr">
        <is>
          <t>No</t>
        </is>
      </c>
      <c r="J2678" s="58" t="inlineStr">
        <is>
          <t>No internet service</t>
        </is>
      </c>
      <c r="K2678" s="58" t="inlineStr">
        <is>
          <t>No internet service</t>
        </is>
      </c>
      <c r="L2678" s="58" t="inlineStr">
        <is>
          <t>No internet service</t>
        </is>
      </c>
      <c r="M2678" s="58" t="inlineStr">
        <is>
          <t>No internet service</t>
        </is>
      </c>
      <c r="N2678" s="58" t="inlineStr">
        <is>
          <t>No internet service</t>
        </is>
      </c>
      <c r="O2678" s="58" t="inlineStr">
        <is>
          <t>No internet service</t>
        </is>
      </c>
      <c r="P2678" s="58" t="inlineStr">
        <is>
          <t>One year</t>
        </is>
      </c>
      <c r="Q2678" s="58" t="inlineStr">
        <is>
          <t>No</t>
        </is>
      </c>
      <c r="R2678" s="58" t="inlineStr">
        <is>
          <t>Mailed check</t>
        </is>
      </c>
      <c r="S2678" s="123" t="n">
        <v>20.35</v>
      </c>
      <c r="T2678" s="58" t="inlineStr">
        <is>
          <t>617.35</t>
        </is>
      </c>
      <c r="U2678" s="58" t="inlineStr">
        <is>
          <t>No</t>
        </is>
      </c>
      <c r="V2678" s="123">
        <f>IFERROR(VALUE(TRIM(T2678)),S2678*F2678)</f>
        <v/>
      </c>
      <c r="W2678" s="58">
        <f>IF(F2678&lt;=12,"0-12 mo",IF(F2678&lt;=24,"13-24 mo",IF(F2678&lt;=48,"25-48 mo","49+ mo")))</f>
        <v/>
      </c>
      <c r="X2678" s="58">
        <f>IF(S2678&lt;=35.5,"Q1 Low",IF(S2678&lt;=70.35,"Q2 Mid-Low",IF(S2678&lt;=89.85,"Q3 Mid-High","Q4 High")))</f>
        <v/>
      </c>
      <c r="Y2678" s="58">
        <f>IF(U2678="Yes",1,0)</f>
        <v/>
      </c>
      <c r="Z2678" s="58">
        <f>IF(P2678="Month-to-month",1,0)+IF(M2678="No",1,0)+IF(J2678="No",1,0)+IF(I2678="Fiber optic",1,0)+IF(Q2678="Yes",1,0)</f>
        <v/>
      </c>
    </row>
    <row r="2679" ht="15" customHeight="1" s="59">
      <c r="A2679" s="58" t="inlineStr">
        <is>
          <t>2608-BHKFN</t>
        </is>
      </c>
      <c r="B2679" s="58" t="inlineStr">
        <is>
          <t>Female</t>
        </is>
      </c>
      <c r="C2679" s="58" t="n">
        <v>0</v>
      </c>
      <c r="D2679" s="58" t="inlineStr">
        <is>
          <t>No</t>
        </is>
      </c>
      <c r="E2679" s="58" t="inlineStr">
        <is>
          <t>No</t>
        </is>
      </c>
      <c r="F2679" s="58" t="n">
        <v>4</v>
      </c>
      <c r="G2679" s="58" t="inlineStr">
        <is>
          <t>Yes</t>
        </is>
      </c>
      <c r="H2679" s="58" t="inlineStr">
        <is>
          <t>No</t>
        </is>
      </c>
      <c r="I2679" s="58" t="inlineStr">
        <is>
          <t>Fiber optic</t>
        </is>
      </c>
      <c r="J2679" s="58" t="inlineStr">
        <is>
          <t>No</t>
        </is>
      </c>
      <c r="K2679" s="58" t="inlineStr">
        <is>
          <t>No</t>
        </is>
      </c>
      <c r="L2679" s="58" t="inlineStr">
        <is>
          <t>No</t>
        </is>
      </c>
      <c r="M2679" s="58" t="inlineStr">
        <is>
          <t>No</t>
        </is>
      </c>
      <c r="N2679" s="58" t="inlineStr">
        <is>
          <t>No</t>
        </is>
      </c>
      <c r="O2679" s="58" t="inlineStr">
        <is>
          <t>No</t>
        </is>
      </c>
      <c r="P2679" s="58" t="inlineStr">
        <is>
          <t>Month-to-month</t>
        </is>
      </c>
      <c r="Q2679" s="58" t="inlineStr">
        <is>
          <t>Yes</t>
        </is>
      </c>
      <c r="R2679" s="58" t="inlineStr">
        <is>
          <t>Credit card (automatic)</t>
        </is>
      </c>
      <c r="S2679" s="123" t="n">
        <v>70.05</v>
      </c>
      <c r="T2679" s="58" t="inlineStr">
        <is>
          <t>266.9</t>
        </is>
      </c>
      <c r="U2679" s="58" t="inlineStr">
        <is>
          <t>Yes</t>
        </is>
      </c>
      <c r="V2679" s="123">
        <f>IFERROR(VALUE(TRIM(T2679)),S2679*F2679)</f>
        <v/>
      </c>
      <c r="W2679" s="58">
        <f>IF(F2679&lt;=12,"0-12 mo",IF(F2679&lt;=24,"13-24 mo",IF(F2679&lt;=48,"25-48 mo","49+ mo")))</f>
        <v/>
      </c>
      <c r="X2679" s="58">
        <f>IF(S2679&lt;=35.5,"Q1 Low",IF(S2679&lt;=70.35,"Q2 Mid-Low",IF(S2679&lt;=89.85,"Q3 Mid-High","Q4 High")))</f>
        <v/>
      </c>
      <c r="Y2679" s="58">
        <f>IF(U2679="Yes",1,0)</f>
        <v/>
      </c>
      <c r="Z2679" s="58">
        <f>IF(P2679="Month-to-month",1,0)+IF(M2679="No",1,0)+IF(J2679="No",1,0)+IF(I2679="Fiber optic",1,0)+IF(Q2679="Yes",1,0)</f>
        <v/>
      </c>
    </row>
    <row r="2680" ht="15" customHeight="1" s="59">
      <c r="A2680" s="58" t="inlineStr">
        <is>
          <t>7026-YMSBE</t>
        </is>
      </c>
      <c r="B2680" s="58" t="inlineStr">
        <is>
          <t>Male</t>
        </is>
      </c>
      <c r="C2680" s="58" t="n">
        <v>0</v>
      </c>
      <c r="D2680" s="58" t="inlineStr">
        <is>
          <t>No</t>
        </is>
      </c>
      <c r="E2680" s="58" t="inlineStr">
        <is>
          <t>No</t>
        </is>
      </c>
      <c r="F2680" s="58" t="n">
        <v>30</v>
      </c>
      <c r="G2680" s="58" t="inlineStr">
        <is>
          <t>Yes</t>
        </is>
      </c>
      <c r="H2680" s="58" t="inlineStr">
        <is>
          <t>No</t>
        </is>
      </c>
      <c r="I2680" s="58" t="inlineStr">
        <is>
          <t>No</t>
        </is>
      </c>
      <c r="J2680" s="58" t="inlineStr">
        <is>
          <t>No internet service</t>
        </is>
      </c>
      <c r="K2680" s="58" t="inlineStr">
        <is>
          <t>No internet service</t>
        </is>
      </c>
      <c r="L2680" s="58" t="inlineStr">
        <is>
          <t>No internet service</t>
        </is>
      </c>
      <c r="M2680" s="58" t="inlineStr">
        <is>
          <t>No internet service</t>
        </is>
      </c>
      <c r="N2680" s="58" t="inlineStr">
        <is>
          <t>No internet service</t>
        </is>
      </c>
      <c r="O2680" s="58" t="inlineStr">
        <is>
          <t>No internet service</t>
        </is>
      </c>
      <c r="P2680" s="58" t="inlineStr">
        <is>
          <t>One year</t>
        </is>
      </c>
      <c r="Q2680" s="58" t="inlineStr">
        <is>
          <t>No</t>
        </is>
      </c>
      <c r="R2680" s="58" t="inlineStr">
        <is>
          <t>Mailed check</t>
        </is>
      </c>
      <c r="S2680" s="123" t="n">
        <v>19.7</v>
      </c>
      <c r="T2680" s="58" t="inlineStr">
        <is>
          <t>625.05</t>
        </is>
      </c>
      <c r="U2680" s="58" t="inlineStr">
        <is>
          <t>No</t>
        </is>
      </c>
      <c r="V2680" s="123">
        <f>IFERROR(VALUE(TRIM(T2680)),S2680*F2680)</f>
        <v/>
      </c>
      <c r="W2680" s="58">
        <f>IF(F2680&lt;=12,"0-12 mo",IF(F2680&lt;=24,"13-24 mo",IF(F2680&lt;=48,"25-48 mo","49+ mo")))</f>
        <v/>
      </c>
      <c r="X2680" s="58">
        <f>IF(S2680&lt;=35.5,"Q1 Low",IF(S2680&lt;=70.35,"Q2 Mid-Low",IF(S2680&lt;=89.85,"Q3 Mid-High","Q4 High")))</f>
        <v/>
      </c>
      <c r="Y2680" s="58">
        <f>IF(U2680="Yes",1,0)</f>
        <v/>
      </c>
      <c r="Z2680" s="58">
        <f>IF(P2680="Month-to-month",1,0)+IF(M2680="No",1,0)+IF(J2680="No",1,0)+IF(I2680="Fiber optic",1,0)+IF(Q2680="Yes",1,0)</f>
        <v/>
      </c>
    </row>
    <row r="2681" ht="15" customHeight="1" s="59">
      <c r="A2681" s="58" t="inlineStr">
        <is>
          <t>7341-LXCAF</t>
        </is>
      </c>
      <c r="B2681" s="58" t="inlineStr">
        <is>
          <t>Male</t>
        </is>
      </c>
      <c r="C2681" s="58" t="n">
        <v>0</v>
      </c>
      <c r="D2681" s="58" t="inlineStr">
        <is>
          <t>Yes</t>
        </is>
      </c>
      <c r="E2681" s="58" t="inlineStr">
        <is>
          <t>No</t>
        </is>
      </c>
      <c r="F2681" s="58" t="n">
        <v>4</v>
      </c>
      <c r="G2681" s="58" t="inlineStr">
        <is>
          <t>Yes</t>
        </is>
      </c>
      <c r="H2681" s="58" t="inlineStr">
        <is>
          <t>Yes</t>
        </is>
      </c>
      <c r="I2681" s="58" t="inlineStr">
        <is>
          <t>Fiber optic</t>
        </is>
      </c>
      <c r="J2681" s="58" t="inlineStr">
        <is>
          <t>No</t>
        </is>
      </c>
      <c r="K2681" s="58" t="inlineStr">
        <is>
          <t>No</t>
        </is>
      </c>
      <c r="L2681" s="58" t="inlineStr">
        <is>
          <t>No</t>
        </is>
      </c>
      <c r="M2681" s="58" t="inlineStr">
        <is>
          <t>No</t>
        </is>
      </c>
      <c r="N2681" s="58" t="inlineStr">
        <is>
          <t>No</t>
        </is>
      </c>
      <c r="O2681" s="58" t="inlineStr">
        <is>
          <t>No</t>
        </is>
      </c>
      <c r="P2681" s="58" t="inlineStr">
        <is>
          <t>Month-to-month</t>
        </is>
      </c>
      <c r="Q2681" s="58" t="inlineStr">
        <is>
          <t>Yes</t>
        </is>
      </c>
      <c r="R2681" s="58" t="inlineStr">
        <is>
          <t>Electronic check</t>
        </is>
      </c>
      <c r="S2681" s="123" t="n">
        <v>74.65000000000001</v>
      </c>
      <c r="T2681" s="58" t="inlineStr">
        <is>
          <t>301.4</t>
        </is>
      </c>
      <c r="U2681" s="58" t="inlineStr">
        <is>
          <t>Yes</t>
        </is>
      </c>
      <c r="V2681" s="123">
        <f>IFERROR(VALUE(TRIM(T2681)),S2681*F2681)</f>
        <v/>
      </c>
      <c r="W2681" s="58">
        <f>IF(F2681&lt;=12,"0-12 mo",IF(F2681&lt;=24,"13-24 mo",IF(F2681&lt;=48,"25-48 mo","49+ mo")))</f>
        <v/>
      </c>
      <c r="X2681" s="58">
        <f>IF(S2681&lt;=35.5,"Q1 Low",IF(S2681&lt;=70.35,"Q2 Mid-Low",IF(S2681&lt;=89.85,"Q3 Mid-High","Q4 High")))</f>
        <v/>
      </c>
      <c r="Y2681" s="58">
        <f>IF(U2681="Yes",1,0)</f>
        <v/>
      </c>
      <c r="Z2681" s="58">
        <f>IF(P2681="Month-to-month",1,0)+IF(M2681="No",1,0)+IF(J2681="No",1,0)+IF(I2681="Fiber optic",1,0)+IF(Q2681="Yes",1,0)</f>
        <v/>
      </c>
    </row>
    <row r="2682" ht="15" customHeight="1" s="59">
      <c r="A2682" s="58" t="inlineStr">
        <is>
          <t>6997-UVGOX</t>
        </is>
      </c>
      <c r="B2682" s="58" t="inlineStr">
        <is>
          <t>Male</t>
        </is>
      </c>
      <c r="C2682" s="58" t="n">
        <v>0</v>
      </c>
      <c r="D2682" s="58" t="inlineStr">
        <is>
          <t>Yes</t>
        </is>
      </c>
      <c r="E2682" s="58" t="inlineStr">
        <is>
          <t>Yes</t>
        </is>
      </c>
      <c r="F2682" s="58" t="n">
        <v>71</v>
      </c>
      <c r="G2682" s="58" t="inlineStr">
        <is>
          <t>Yes</t>
        </is>
      </c>
      <c r="H2682" s="58" t="inlineStr">
        <is>
          <t>No</t>
        </is>
      </c>
      <c r="I2682" s="58" t="inlineStr">
        <is>
          <t>DSL</t>
        </is>
      </c>
      <c r="J2682" s="58" t="inlineStr">
        <is>
          <t>Yes</t>
        </is>
      </c>
      <c r="K2682" s="58" t="inlineStr">
        <is>
          <t>Yes</t>
        </is>
      </c>
      <c r="L2682" s="58" t="inlineStr">
        <is>
          <t>Yes</t>
        </is>
      </c>
      <c r="M2682" s="58" t="inlineStr">
        <is>
          <t>Yes</t>
        </is>
      </c>
      <c r="N2682" s="58" t="inlineStr">
        <is>
          <t>Yes</t>
        </is>
      </c>
      <c r="O2682" s="58" t="inlineStr">
        <is>
          <t>Yes</t>
        </is>
      </c>
      <c r="P2682" s="58" t="inlineStr">
        <is>
          <t>Two year</t>
        </is>
      </c>
      <c r="Q2682" s="58" t="inlineStr">
        <is>
          <t>No</t>
        </is>
      </c>
      <c r="R2682" s="58" t="inlineStr">
        <is>
          <t>Bank transfer (automatic)</t>
        </is>
      </c>
      <c r="S2682" s="123" t="n">
        <v>85.45</v>
      </c>
      <c r="T2682" s="58" t="inlineStr">
        <is>
          <t>6029.9</t>
        </is>
      </c>
      <c r="U2682" s="58" t="inlineStr">
        <is>
          <t>No</t>
        </is>
      </c>
      <c r="V2682" s="123">
        <f>IFERROR(VALUE(TRIM(T2682)),S2682*F2682)</f>
        <v/>
      </c>
      <c r="W2682" s="58">
        <f>IF(F2682&lt;=12,"0-12 mo",IF(F2682&lt;=24,"13-24 mo",IF(F2682&lt;=48,"25-48 mo","49+ mo")))</f>
        <v/>
      </c>
      <c r="X2682" s="58">
        <f>IF(S2682&lt;=35.5,"Q1 Low",IF(S2682&lt;=70.35,"Q2 Mid-Low",IF(S2682&lt;=89.85,"Q3 Mid-High","Q4 High")))</f>
        <v/>
      </c>
      <c r="Y2682" s="58">
        <f>IF(U2682="Yes",1,0)</f>
        <v/>
      </c>
      <c r="Z2682" s="58">
        <f>IF(P2682="Month-to-month",1,0)+IF(M2682="No",1,0)+IF(J2682="No",1,0)+IF(I2682="Fiber optic",1,0)+IF(Q2682="Yes",1,0)</f>
        <v/>
      </c>
    </row>
    <row r="2683" ht="15" customHeight="1" s="59">
      <c r="A2683" s="58" t="inlineStr">
        <is>
          <t>9674-EHPPG</t>
        </is>
      </c>
      <c r="B2683" s="58" t="inlineStr">
        <is>
          <t>Male</t>
        </is>
      </c>
      <c r="C2683" s="58" t="n">
        <v>0</v>
      </c>
      <c r="D2683" s="58" t="inlineStr">
        <is>
          <t>Yes</t>
        </is>
      </c>
      <c r="E2683" s="58" t="inlineStr">
        <is>
          <t>No</t>
        </is>
      </c>
      <c r="F2683" s="58" t="n">
        <v>46</v>
      </c>
      <c r="G2683" s="58" t="inlineStr">
        <is>
          <t>No</t>
        </is>
      </c>
      <c r="H2683" s="58" t="inlineStr">
        <is>
          <t>No phone service</t>
        </is>
      </c>
      <c r="I2683" s="58" t="inlineStr">
        <is>
          <t>DSL</t>
        </is>
      </c>
      <c r="J2683" s="58" t="inlineStr">
        <is>
          <t>Yes</t>
        </is>
      </c>
      <c r="K2683" s="58" t="inlineStr">
        <is>
          <t>No</t>
        </is>
      </c>
      <c r="L2683" s="58" t="inlineStr">
        <is>
          <t>Yes</t>
        </is>
      </c>
      <c r="M2683" s="58" t="inlineStr">
        <is>
          <t>Yes</t>
        </is>
      </c>
      <c r="N2683" s="58" t="inlineStr">
        <is>
          <t>No</t>
        </is>
      </c>
      <c r="O2683" s="58" t="inlineStr">
        <is>
          <t>No</t>
        </is>
      </c>
      <c r="P2683" s="58" t="inlineStr">
        <is>
          <t>Two year</t>
        </is>
      </c>
      <c r="Q2683" s="58" t="inlineStr">
        <is>
          <t>No</t>
        </is>
      </c>
      <c r="R2683" s="58" t="inlineStr">
        <is>
          <t>Credit card (automatic)</t>
        </is>
      </c>
      <c r="S2683" s="123" t="n">
        <v>40.4</v>
      </c>
      <c r="T2683" s="58" t="inlineStr">
        <is>
          <t>1842.7</t>
        </is>
      </c>
      <c r="U2683" s="58" t="inlineStr">
        <is>
          <t>No</t>
        </is>
      </c>
      <c r="V2683" s="123">
        <f>IFERROR(VALUE(TRIM(T2683)),S2683*F2683)</f>
        <v/>
      </c>
      <c r="W2683" s="58">
        <f>IF(F2683&lt;=12,"0-12 mo",IF(F2683&lt;=24,"13-24 mo",IF(F2683&lt;=48,"25-48 mo","49+ mo")))</f>
        <v/>
      </c>
      <c r="X2683" s="58">
        <f>IF(S2683&lt;=35.5,"Q1 Low",IF(S2683&lt;=70.35,"Q2 Mid-Low",IF(S2683&lt;=89.85,"Q3 Mid-High","Q4 High")))</f>
        <v/>
      </c>
      <c r="Y2683" s="58">
        <f>IF(U2683="Yes",1,0)</f>
        <v/>
      </c>
      <c r="Z2683" s="58">
        <f>IF(P2683="Month-to-month",1,0)+IF(M2683="No",1,0)+IF(J2683="No",1,0)+IF(I2683="Fiber optic",1,0)+IF(Q2683="Yes",1,0)</f>
        <v/>
      </c>
    </row>
    <row r="2684" ht="15" customHeight="1" s="59">
      <c r="A2684" s="58" t="inlineStr">
        <is>
          <t>9462-MJUAW</t>
        </is>
      </c>
      <c r="B2684" s="58" t="inlineStr">
        <is>
          <t>Male</t>
        </is>
      </c>
      <c r="C2684" s="58" t="n">
        <v>0</v>
      </c>
      <c r="D2684" s="58" t="inlineStr">
        <is>
          <t>No</t>
        </is>
      </c>
      <c r="E2684" s="58" t="inlineStr">
        <is>
          <t>No</t>
        </is>
      </c>
      <c r="F2684" s="58" t="n">
        <v>4</v>
      </c>
      <c r="G2684" s="58" t="inlineStr">
        <is>
          <t>Yes</t>
        </is>
      </c>
      <c r="H2684" s="58" t="inlineStr">
        <is>
          <t>Yes</t>
        </is>
      </c>
      <c r="I2684" s="58" t="inlineStr">
        <is>
          <t>DSL</t>
        </is>
      </c>
      <c r="J2684" s="58" t="inlineStr">
        <is>
          <t>No</t>
        </is>
      </c>
      <c r="K2684" s="58" t="inlineStr">
        <is>
          <t>No</t>
        </is>
      </c>
      <c r="L2684" s="58" t="inlineStr">
        <is>
          <t>No</t>
        </is>
      </c>
      <c r="M2684" s="58" t="inlineStr">
        <is>
          <t>No</t>
        </is>
      </c>
      <c r="N2684" s="58" t="inlineStr">
        <is>
          <t>No</t>
        </is>
      </c>
      <c r="O2684" s="58" t="inlineStr">
        <is>
          <t>No</t>
        </is>
      </c>
      <c r="P2684" s="58" t="inlineStr">
        <is>
          <t>Month-to-month</t>
        </is>
      </c>
      <c r="Q2684" s="58" t="inlineStr">
        <is>
          <t>No</t>
        </is>
      </c>
      <c r="R2684" s="58" t="inlineStr">
        <is>
          <t>Mailed check</t>
        </is>
      </c>
      <c r="S2684" s="123" t="n">
        <v>50.4</v>
      </c>
      <c r="T2684" s="58" t="inlineStr">
        <is>
          <t>206.6</t>
        </is>
      </c>
      <c r="U2684" s="58" t="inlineStr">
        <is>
          <t>Yes</t>
        </is>
      </c>
      <c r="V2684" s="123">
        <f>IFERROR(VALUE(TRIM(T2684)),S2684*F2684)</f>
        <v/>
      </c>
      <c r="W2684" s="58">
        <f>IF(F2684&lt;=12,"0-12 mo",IF(F2684&lt;=24,"13-24 mo",IF(F2684&lt;=48,"25-48 mo","49+ mo")))</f>
        <v/>
      </c>
      <c r="X2684" s="58">
        <f>IF(S2684&lt;=35.5,"Q1 Low",IF(S2684&lt;=70.35,"Q2 Mid-Low",IF(S2684&lt;=89.85,"Q3 Mid-High","Q4 High")))</f>
        <v/>
      </c>
      <c r="Y2684" s="58">
        <f>IF(U2684="Yes",1,0)</f>
        <v/>
      </c>
      <c r="Z2684" s="58">
        <f>IF(P2684="Month-to-month",1,0)+IF(M2684="No",1,0)+IF(J2684="No",1,0)+IF(I2684="Fiber optic",1,0)+IF(Q2684="Yes",1,0)</f>
        <v/>
      </c>
    </row>
    <row r="2685" ht="15" customHeight="1" s="59">
      <c r="A2685" s="58" t="inlineStr">
        <is>
          <t>8128-YVJRG</t>
        </is>
      </c>
      <c r="B2685" s="58" t="inlineStr">
        <is>
          <t>Female</t>
        </is>
      </c>
      <c r="C2685" s="58" t="n">
        <v>0</v>
      </c>
      <c r="D2685" s="58" t="inlineStr">
        <is>
          <t>No</t>
        </is>
      </c>
      <c r="E2685" s="58" t="inlineStr">
        <is>
          <t>No</t>
        </is>
      </c>
      <c r="F2685" s="58" t="n">
        <v>7</v>
      </c>
      <c r="G2685" s="58" t="inlineStr">
        <is>
          <t>Yes</t>
        </is>
      </c>
      <c r="H2685" s="58" t="inlineStr">
        <is>
          <t>Yes</t>
        </is>
      </c>
      <c r="I2685" s="58" t="inlineStr">
        <is>
          <t>Fiber optic</t>
        </is>
      </c>
      <c r="J2685" s="58" t="inlineStr">
        <is>
          <t>Yes</t>
        </is>
      </c>
      <c r="K2685" s="58" t="inlineStr">
        <is>
          <t>No</t>
        </is>
      </c>
      <c r="L2685" s="58" t="inlineStr">
        <is>
          <t>No</t>
        </is>
      </c>
      <c r="M2685" s="58" t="inlineStr">
        <is>
          <t>No</t>
        </is>
      </c>
      <c r="N2685" s="58" t="inlineStr">
        <is>
          <t>No</t>
        </is>
      </c>
      <c r="O2685" s="58" t="inlineStr">
        <is>
          <t>No</t>
        </is>
      </c>
      <c r="P2685" s="58" t="inlineStr">
        <is>
          <t>Month-to-month</t>
        </is>
      </c>
      <c r="Q2685" s="58" t="inlineStr">
        <is>
          <t>Yes</t>
        </is>
      </c>
      <c r="R2685" s="58" t="inlineStr">
        <is>
          <t>Mailed check</t>
        </is>
      </c>
      <c r="S2685" s="123" t="n">
        <v>79.65000000000001</v>
      </c>
      <c r="T2685" s="58" t="inlineStr">
        <is>
          <t>604.7</t>
        </is>
      </c>
      <c r="U2685" s="58" t="inlineStr">
        <is>
          <t>Yes</t>
        </is>
      </c>
      <c r="V2685" s="123">
        <f>IFERROR(VALUE(TRIM(T2685)),S2685*F2685)</f>
        <v/>
      </c>
      <c r="W2685" s="58">
        <f>IF(F2685&lt;=12,"0-12 mo",IF(F2685&lt;=24,"13-24 mo",IF(F2685&lt;=48,"25-48 mo","49+ mo")))</f>
        <v/>
      </c>
      <c r="X2685" s="58">
        <f>IF(S2685&lt;=35.5,"Q1 Low",IF(S2685&lt;=70.35,"Q2 Mid-Low",IF(S2685&lt;=89.85,"Q3 Mid-High","Q4 High")))</f>
        <v/>
      </c>
      <c r="Y2685" s="58">
        <f>IF(U2685="Yes",1,0)</f>
        <v/>
      </c>
      <c r="Z2685" s="58">
        <f>IF(P2685="Month-to-month",1,0)+IF(M2685="No",1,0)+IF(J2685="No",1,0)+IF(I2685="Fiber optic",1,0)+IF(Q2685="Yes",1,0)</f>
        <v/>
      </c>
    </row>
    <row r="2686" ht="15" customHeight="1" s="59">
      <c r="A2686" s="58" t="inlineStr">
        <is>
          <t>5440-VHLUL</t>
        </is>
      </c>
      <c r="B2686" s="58" t="inlineStr">
        <is>
          <t>Male</t>
        </is>
      </c>
      <c r="C2686" s="58" t="n">
        <v>0</v>
      </c>
      <c r="D2686" s="58" t="inlineStr">
        <is>
          <t>No</t>
        </is>
      </c>
      <c r="E2686" s="58" t="inlineStr">
        <is>
          <t>No</t>
        </is>
      </c>
      <c r="F2686" s="58" t="n">
        <v>69</v>
      </c>
      <c r="G2686" s="58" t="inlineStr">
        <is>
          <t>Yes</t>
        </is>
      </c>
      <c r="H2686" s="58" t="inlineStr">
        <is>
          <t>Yes</t>
        </is>
      </c>
      <c r="I2686" s="58" t="inlineStr">
        <is>
          <t>Fiber optic</t>
        </is>
      </c>
      <c r="J2686" s="58" t="inlineStr">
        <is>
          <t>No</t>
        </is>
      </c>
      <c r="K2686" s="58" t="inlineStr">
        <is>
          <t>Yes</t>
        </is>
      </c>
      <c r="L2686" s="58" t="inlineStr">
        <is>
          <t>No</t>
        </is>
      </c>
      <c r="M2686" s="58" t="inlineStr">
        <is>
          <t>Yes</t>
        </is>
      </c>
      <c r="N2686" s="58" t="inlineStr">
        <is>
          <t>Yes</t>
        </is>
      </c>
      <c r="O2686" s="58" t="inlineStr">
        <is>
          <t>Yes</t>
        </is>
      </c>
      <c r="P2686" s="58" t="inlineStr">
        <is>
          <t>One year</t>
        </is>
      </c>
      <c r="Q2686" s="58" t="inlineStr">
        <is>
          <t>Yes</t>
        </is>
      </c>
      <c r="R2686" s="58" t="inlineStr">
        <is>
          <t>Bank transfer (automatic)</t>
        </is>
      </c>
      <c r="S2686" s="123" t="n">
        <v>105.2</v>
      </c>
      <c r="T2686" s="58" t="inlineStr">
        <is>
          <t>7386.05</t>
        </is>
      </c>
      <c r="U2686" s="58" t="inlineStr">
        <is>
          <t>No</t>
        </is>
      </c>
      <c r="V2686" s="123">
        <f>IFERROR(VALUE(TRIM(T2686)),S2686*F2686)</f>
        <v/>
      </c>
      <c r="W2686" s="58">
        <f>IF(F2686&lt;=12,"0-12 mo",IF(F2686&lt;=24,"13-24 mo",IF(F2686&lt;=48,"25-48 mo","49+ mo")))</f>
        <v/>
      </c>
      <c r="X2686" s="58">
        <f>IF(S2686&lt;=35.5,"Q1 Low",IF(S2686&lt;=70.35,"Q2 Mid-Low",IF(S2686&lt;=89.85,"Q3 Mid-High","Q4 High")))</f>
        <v/>
      </c>
      <c r="Y2686" s="58">
        <f>IF(U2686="Yes",1,0)</f>
        <v/>
      </c>
      <c r="Z2686" s="58">
        <f>IF(P2686="Month-to-month",1,0)+IF(M2686="No",1,0)+IF(J2686="No",1,0)+IF(I2686="Fiber optic",1,0)+IF(Q2686="Yes",1,0)</f>
        <v/>
      </c>
    </row>
    <row r="2687" ht="15" customHeight="1" s="59">
      <c r="A2687" s="58" t="inlineStr">
        <is>
          <t>5781-BKHOP</t>
        </is>
      </c>
      <c r="B2687" s="58" t="inlineStr">
        <is>
          <t>Female</t>
        </is>
      </c>
      <c r="C2687" s="58" t="n">
        <v>0</v>
      </c>
      <c r="D2687" s="58" t="inlineStr">
        <is>
          <t>Yes</t>
        </is>
      </c>
      <c r="E2687" s="58" t="inlineStr">
        <is>
          <t>No</t>
        </is>
      </c>
      <c r="F2687" s="58" t="n">
        <v>72</v>
      </c>
      <c r="G2687" s="58" t="inlineStr">
        <is>
          <t>Yes</t>
        </is>
      </c>
      <c r="H2687" s="58" t="inlineStr">
        <is>
          <t>Yes</t>
        </is>
      </c>
      <c r="I2687" s="58" t="inlineStr">
        <is>
          <t>Fiber optic</t>
        </is>
      </c>
      <c r="J2687" s="58" t="inlineStr">
        <is>
          <t>Yes</t>
        </is>
      </c>
      <c r="K2687" s="58" t="inlineStr">
        <is>
          <t>Yes</t>
        </is>
      </c>
      <c r="L2687" s="58" t="inlineStr">
        <is>
          <t>Yes</t>
        </is>
      </c>
      <c r="M2687" s="58" t="inlineStr">
        <is>
          <t>No</t>
        </is>
      </c>
      <c r="N2687" s="58" t="inlineStr">
        <is>
          <t>Yes</t>
        </is>
      </c>
      <c r="O2687" s="58" t="inlineStr">
        <is>
          <t>No</t>
        </is>
      </c>
      <c r="P2687" s="58" t="inlineStr">
        <is>
          <t>Two year</t>
        </is>
      </c>
      <c r="Q2687" s="58" t="inlineStr">
        <is>
          <t>No</t>
        </is>
      </c>
      <c r="R2687" s="58" t="inlineStr">
        <is>
          <t>Bank transfer (automatic)</t>
        </is>
      </c>
      <c r="S2687" s="123" t="n">
        <v>100.65</v>
      </c>
      <c r="T2687" s="58" t="inlineStr">
        <is>
          <t>7334.05</t>
        </is>
      </c>
      <c r="U2687" s="58" t="inlineStr">
        <is>
          <t>No</t>
        </is>
      </c>
      <c r="V2687" s="123">
        <f>IFERROR(VALUE(TRIM(T2687)),S2687*F2687)</f>
        <v/>
      </c>
      <c r="W2687" s="58">
        <f>IF(F2687&lt;=12,"0-12 mo",IF(F2687&lt;=24,"13-24 mo",IF(F2687&lt;=48,"25-48 mo","49+ mo")))</f>
        <v/>
      </c>
      <c r="X2687" s="58">
        <f>IF(S2687&lt;=35.5,"Q1 Low",IF(S2687&lt;=70.35,"Q2 Mid-Low",IF(S2687&lt;=89.85,"Q3 Mid-High","Q4 High")))</f>
        <v/>
      </c>
      <c r="Y2687" s="58">
        <f>IF(U2687="Yes",1,0)</f>
        <v/>
      </c>
      <c r="Z2687" s="58">
        <f>IF(P2687="Month-to-month",1,0)+IF(M2687="No",1,0)+IF(J2687="No",1,0)+IF(I2687="Fiber optic",1,0)+IF(Q2687="Yes",1,0)</f>
        <v/>
      </c>
    </row>
    <row r="2688" ht="15" customHeight="1" s="59">
      <c r="A2688" s="58" t="inlineStr">
        <is>
          <t>4283-FUTGF</t>
        </is>
      </c>
      <c r="B2688" s="58" t="inlineStr">
        <is>
          <t>Male</t>
        </is>
      </c>
      <c r="C2688" s="58" t="n">
        <v>1</v>
      </c>
      <c r="D2688" s="58" t="inlineStr">
        <is>
          <t>No</t>
        </is>
      </c>
      <c r="E2688" s="58" t="inlineStr">
        <is>
          <t>No</t>
        </is>
      </c>
      <c r="F2688" s="58" t="n">
        <v>19</v>
      </c>
      <c r="G2688" s="58" t="inlineStr">
        <is>
          <t>Yes</t>
        </is>
      </c>
      <c r="H2688" s="58" t="inlineStr">
        <is>
          <t>Yes</t>
        </is>
      </c>
      <c r="I2688" s="58" t="inlineStr">
        <is>
          <t>Fiber optic</t>
        </is>
      </c>
      <c r="J2688" s="58" t="inlineStr">
        <is>
          <t>No</t>
        </is>
      </c>
      <c r="K2688" s="58" t="inlineStr">
        <is>
          <t>No</t>
        </is>
      </c>
      <c r="L2688" s="58" t="inlineStr">
        <is>
          <t>Yes</t>
        </is>
      </c>
      <c r="M2688" s="58" t="inlineStr">
        <is>
          <t>No</t>
        </is>
      </c>
      <c r="N2688" s="58" t="inlineStr">
        <is>
          <t>No</t>
        </is>
      </c>
      <c r="O2688" s="58" t="inlineStr">
        <is>
          <t>No</t>
        </is>
      </c>
      <c r="P2688" s="58" t="inlineStr">
        <is>
          <t>Month-to-month</t>
        </is>
      </c>
      <c r="Q2688" s="58" t="inlineStr">
        <is>
          <t>Yes</t>
        </is>
      </c>
      <c r="R2688" s="58" t="inlineStr">
        <is>
          <t>Electronic check</t>
        </is>
      </c>
      <c r="S2688" s="123" t="n">
        <v>79.84999999999999</v>
      </c>
      <c r="T2688" s="58" t="inlineStr">
        <is>
          <t>1471.75</t>
        </is>
      </c>
      <c r="U2688" s="58" t="inlineStr">
        <is>
          <t>Yes</t>
        </is>
      </c>
      <c r="V2688" s="123">
        <f>IFERROR(VALUE(TRIM(T2688)),S2688*F2688)</f>
        <v/>
      </c>
      <c r="W2688" s="58">
        <f>IF(F2688&lt;=12,"0-12 mo",IF(F2688&lt;=24,"13-24 mo",IF(F2688&lt;=48,"25-48 mo","49+ mo")))</f>
        <v/>
      </c>
      <c r="X2688" s="58">
        <f>IF(S2688&lt;=35.5,"Q1 Low",IF(S2688&lt;=70.35,"Q2 Mid-Low",IF(S2688&lt;=89.85,"Q3 Mid-High","Q4 High")))</f>
        <v/>
      </c>
      <c r="Y2688" s="58">
        <f>IF(U2688="Yes",1,0)</f>
        <v/>
      </c>
      <c r="Z2688" s="58">
        <f>IF(P2688="Month-to-month",1,0)+IF(M2688="No",1,0)+IF(J2688="No",1,0)+IF(I2688="Fiber optic",1,0)+IF(Q2688="Yes",1,0)</f>
        <v/>
      </c>
    </row>
    <row r="2689" ht="15" customHeight="1" s="59">
      <c r="A2689" s="58" t="inlineStr">
        <is>
          <t>5213-TWWJU</t>
        </is>
      </c>
      <c r="B2689" s="58" t="inlineStr">
        <is>
          <t>Male</t>
        </is>
      </c>
      <c r="C2689" s="58" t="n">
        <v>0</v>
      </c>
      <c r="D2689" s="58" t="inlineStr">
        <is>
          <t>No</t>
        </is>
      </c>
      <c r="E2689" s="58" t="inlineStr">
        <is>
          <t>No</t>
        </is>
      </c>
      <c r="F2689" s="58" t="n">
        <v>28</v>
      </c>
      <c r="G2689" s="58" t="inlineStr">
        <is>
          <t>Yes</t>
        </is>
      </c>
      <c r="H2689" s="58" t="inlineStr">
        <is>
          <t>No</t>
        </is>
      </c>
      <c r="I2689" s="58" t="inlineStr">
        <is>
          <t>Fiber optic</t>
        </is>
      </c>
      <c r="J2689" s="58" t="inlineStr">
        <is>
          <t>No</t>
        </is>
      </c>
      <c r="K2689" s="58" t="inlineStr">
        <is>
          <t>No</t>
        </is>
      </c>
      <c r="L2689" s="58" t="inlineStr">
        <is>
          <t>Yes</t>
        </is>
      </c>
      <c r="M2689" s="58" t="inlineStr">
        <is>
          <t>Yes</t>
        </is>
      </c>
      <c r="N2689" s="58" t="inlineStr">
        <is>
          <t>No</t>
        </is>
      </c>
      <c r="O2689" s="58" t="inlineStr">
        <is>
          <t>Yes</t>
        </is>
      </c>
      <c r="P2689" s="58" t="inlineStr">
        <is>
          <t>Month-to-month</t>
        </is>
      </c>
      <c r="Q2689" s="58" t="inlineStr">
        <is>
          <t>No</t>
        </is>
      </c>
      <c r="R2689" s="58" t="inlineStr">
        <is>
          <t>Electronic check</t>
        </is>
      </c>
      <c r="S2689" s="123" t="n">
        <v>91</v>
      </c>
      <c r="T2689" s="58" t="inlineStr">
        <is>
          <t>2626.15</t>
        </is>
      </c>
      <c r="U2689" s="58" t="inlineStr">
        <is>
          <t>No</t>
        </is>
      </c>
      <c r="V2689" s="123">
        <f>IFERROR(VALUE(TRIM(T2689)),S2689*F2689)</f>
        <v/>
      </c>
      <c r="W2689" s="58">
        <f>IF(F2689&lt;=12,"0-12 mo",IF(F2689&lt;=24,"13-24 mo",IF(F2689&lt;=48,"25-48 mo","49+ mo")))</f>
        <v/>
      </c>
      <c r="X2689" s="58">
        <f>IF(S2689&lt;=35.5,"Q1 Low",IF(S2689&lt;=70.35,"Q2 Mid-Low",IF(S2689&lt;=89.85,"Q3 Mid-High","Q4 High")))</f>
        <v/>
      </c>
      <c r="Y2689" s="58">
        <f>IF(U2689="Yes",1,0)</f>
        <v/>
      </c>
      <c r="Z2689" s="58">
        <f>IF(P2689="Month-to-month",1,0)+IF(M2689="No",1,0)+IF(J2689="No",1,0)+IF(I2689="Fiber optic",1,0)+IF(Q2689="Yes",1,0)</f>
        <v/>
      </c>
    </row>
    <row r="2690" ht="15" customHeight="1" s="59">
      <c r="A2690" s="58" t="inlineStr">
        <is>
          <t>1569-TTNYJ</t>
        </is>
      </c>
      <c r="B2690" s="58" t="inlineStr">
        <is>
          <t>Male</t>
        </is>
      </c>
      <c r="C2690" s="58" t="n">
        <v>0</v>
      </c>
      <c r="D2690" s="58" t="inlineStr">
        <is>
          <t>Yes</t>
        </is>
      </c>
      <c r="E2690" s="58" t="inlineStr">
        <is>
          <t>No</t>
        </is>
      </c>
      <c r="F2690" s="58" t="n">
        <v>5</v>
      </c>
      <c r="G2690" s="58" t="inlineStr">
        <is>
          <t>Yes</t>
        </is>
      </c>
      <c r="H2690" s="58" t="inlineStr">
        <is>
          <t>Yes</t>
        </is>
      </c>
      <c r="I2690" s="58" t="inlineStr">
        <is>
          <t>Fiber optic</t>
        </is>
      </c>
      <c r="J2690" s="58" t="inlineStr">
        <is>
          <t>No</t>
        </is>
      </c>
      <c r="K2690" s="58" t="inlineStr">
        <is>
          <t>Yes</t>
        </is>
      </c>
      <c r="L2690" s="58" t="inlineStr">
        <is>
          <t>No</t>
        </is>
      </c>
      <c r="M2690" s="58" t="inlineStr">
        <is>
          <t>No</t>
        </is>
      </c>
      <c r="N2690" s="58" t="inlineStr">
        <is>
          <t>No</t>
        </is>
      </c>
      <c r="O2690" s="58" t="inlineStr">
        <is>
          <t>No</t>
        </is>
      </c>
      <c r="P2690" s="58" t="inlineStr">
        <is>
          <t>Month-to-month</t>
        </is>
      </c>
      <c r="Q2690" s="58" t="inlineStr">
        <is>
          <t>Yes</t>
        </is>
      </c>
      <c r="R2690" s="58" t="inlineStr">
        <is>
          <t>Electronic check</t>
        </is>
      </c>
      <c r="S2690" s="123" t="n">
        <v>78.75</v>
      </c>
      <c r="T2690" s="58" t="inlineStr">
        <is>
          <t>412.1</t>
        </is>
      </c>
      <c r="U2690" s="58" t="inlineStr">
        <is>
          <t>Yes</t>
        </is>
      </c>
      <c r="V2690" s="123">
        <f>IFERROR(VALUE(TRIM(T2690)),S2690*F2690)</f>
        <v/>
      </c>
      <c r="W2690" s="58">
        <f>IF(F2690&lt;=12,"0-12 mo",IF(F2690&lt;=24,"13-24 mo",IF(F2690&lt;=48,"25-48 mo","49+ mo")))</f>
        <v/>
      </c>
      <c r="X2690" s="58">
        <f>IF(S2690&lt;=35.5,"Q1 Low",IF(S2690&lt;=70.35,"Q2 Mid-Low",IF(S2690&lt;=89.85,"Q3 Mid-High","Q4 High")))</f>
        <v/>
      </c>
      <c r="Y2690" s="58">
        <f>IF(U2690="Yes",1,0)</f>
        <v/>
      </c>
      <c r="Z2690" s="58">
        <f>IF(P2690="Month-to-month",1,0)+IF(M2690="No",1,0)+IF(J2690="No",1,0)+IF(I2690="Fiber optic",1,0)+IF(Q2690="Yes",1,0)</f>
        <v/>
      </c>
    </row>
    <row r="2691" ht="15" customHeight="1" s="59">
      <c r="A2691" s="58" t="inlineStr">
        <is>
          <t>8628-MFKAX</t>
        </is>
      </c>
      <c r="B2691" s="58" t="inlineStr">
        <is>
          <t>Female</t>
        </is>
      </c>
      <c r="C2691" s="58" t="n">
        <v>1</v>
      </c>
      <c r="D2691" s="58" t="inlineStr">
        <is>
          <t>Yes</t>
        </is>
      </c>
      <c r="E2691" s="58" t="inlineStr">
        <is>
          <t>No</t>
        </is>
      </c>
      <c r="F2691" s="58" t="n">
        <v>72</v>
      </c>
      <c r="G2691" s="58" t="inlineStr">
        <is>
          <t>Yes</t>
        </is>
      </c>
      <c r="H2691" s="58" t="inlineStr">
        <is>
          <t>Yes</t>
        </is>
      </c>
      <c r="I2691" s="58" t="inlineStr">
        <is>
          <t>Fiber optic</t>
        </is>
      </c>
      <c r="J2691" s="58" t="inlineStr">
        <is>
          <t>Yes</t>
        </is>
      </c>
      <c r="K2691" s="58" t="inlineStr">
        <is>
          <t>Yes</t>
        </is>
      </c>
      <c r="L2691" s="58" t="inlineStr">
        <is>
          <t>Yes</t>
        </is>
      </c>
      <c r="M2691" s="58" t="inlineStr">
        <is>
          <t>Yes</t>
        </is>
      </c>
      <c r="N2691" s="58" t="inlineStr">
        <is>
          <t>Yes</t>
        </is>
      </c>
      <c r="O2691" s="58" t="inlineStr">
        <is>
          <t>Yes</t>
        </is>
      </c>
      <c r="P2691" s="58" t="inlineStr">
        <is>
          <t>Two year</t>
        </is>
      </c>
      <c r="Q2691" s="58" t="inlineStr">
        <is>
          <t>Yes</t>
        </is>
      </c>
      <c r="R2691" s="58" t="inlineStr">
        <is>
          <t>Credit card (automatic)</t>
        </is>
      </c>
      <c r="S2691" s="123" t="n">
        <v>116.75</v>
      </c>
      <c r="T2691" s="58" t="inlineStr">
        <is>
          <t>8277.05</t>
        </is>
      </c>
      <c r="U2691" s="58" t="inlineStr">
        <is>
          <t>No</t>
        </is>
      </c>
      <c r="V2691" s="123">
        <f>IFERROR(VALUE(TRIM(T2691)),S2691*F2691)</f>
        <v/>
      </c>
      <c r="W2691" s="58">
        <f>IF(F2691&lt;=12,"0-12 mo",IF(F2691&lt;=24,"13-24 mo",IF(F2691&lt;=48,"25-48 mo","49+ mo")))</f>
        <v/>
      </c>
      <c r="X2691" s="58">
        <f>IF(S2691&lt;=35.5,"Q1 Low",IF(S2691&lt;=70.35,"Q2 Mid-Low",IF(S2691&lt;=89.85,"Q3 Mid-High","Q4 High")))</f>
        <v/>
      </c>
      <c r="Y2691" s="58">
        <f>IF(U2691="Yes",1,0)</f>
        <v/>
      </c>
      <c r="Z2691" s="58">
        <f>IF(P2691="Month-to-month",1,0)+IF(M2691="No",1,0)+IF(J2691="No",1,0)+IF(I2691="Fiber optic",1,0)+IF(Q2691="Yes",1,0)</f>
        <v/>
      </c>
    </row>
    <row r="2692" ht="15" customHeight="1" s="59">
      <c r="A2692" s="58" t="inlineStr">
        <is>
          <t>2397-BRLOM</t>
        </is>
      </c>
      <c r="B2692" s="58" t="inlineStr">
        <is>
          <t>Male</t>
        </is>
      </c>
      <c r="C2692" s="58" t="n">
        <v>1</v>
      </c>
      <c r="D2692" s="58" t="inlineStr">
        <is>
          <t>Yes</t>
        </is>
      </c>
      <c r="E2692" s="58" t="inlineStr">
        <is>
          <t>Yes</t>
        </is>
      </c>
      <c r="F2692" s="58" t="n">
        <v>8</v>
      </c>
      <c r="G2692" s="58" t="inlineStr">
        <is>
          <t>Yes</t>
        </is>
      </c>
      <c r="H2692" s="58" t="inlineStr">
        <is>
          <t>No</t>
        </is>
      </c>
      <c r="I2692" s="58" t="inlineStr">
        <is>
          <t>Fiber optic</t>
        </is>
      </c>
      <c r="J2692" s="58" t="inlineStr">
        <is>
          <t>No</t>
        </is>
      </c>
      <c r="K2692" s="58" t="inlineStr">
        <is>
          <t>No</t>
        </is>
      </c>
      <c r="L2692" s="58" t="inlineStr">
        <is>
          <t>No</t>
        </is>
      </c>
      <c r="M2692" s="58" t="inlineStr">
        <is>
          <t>No</t>
        </is>
      </c>
      <c r="N2692" s="58" t="inlineStr">
        <is>
          <t>Yes</t>
        </is>
      </c>
      <c r="O2692" s="58" t="inlineStr">
        <is>
          <t>No</t>
        </is>
      </c>
      <c r="P2692" s="58" t="inlineStr">
        <is>
          <t>Month-to-month</t>
        </is>
      </c>
      <c r="Q2692" s="58" t="inlineStr">
        <is>
          <t>Yes</t>
        </is>
      </c>
      <c r="R2692" s="58" t="inlineStr">
        <is>
          <t>Credit card (automatic)</t>
        </is>
      </c>
      <c r="S2692" s="123" t="n">
        <v>80.45</v>
      </c>
      <c r="T2692" s="58" t="inlineStr">
        <is>
          <t>583.45</t>
        </is>
      </c>
      <c r="U2692" s="58" t="inlineStr">
        <is>
          <t>Yes</t>
        </is>
      </c>
      <c r="V2692" s="123">
        <f>IFERROR(VALUE(TRIM(T2692)),S2692*F2692)</f>
        <v/>
      </c>
      <c r="W2692" s="58">
        <f>IF(F2692&lt;=12,"0-12 mo",IF(F2692&lt;=24,"13-24 mo",IF(F2692&lt;=48,"25-48 mo","49+ mo")))</f>
        <v/>
      </c>
      <c r="X2692" s="58">
        <f>IF(S2692&lt;=35.5,"Q1 Low",IF(S2692&lt;=70.35,"Q2 Mid-Low",IF(S2692&lt;=89.85,"Q3 Mid-High","Q4 High")))</f>
        <v/>
      </c>
      <c r="Y2692" s="58">
        <f>IF(U2692="Yes",1,0)</f>
        <v/>
      </c>
      <c r="Z2692" s="58">
        <f>IF(P2692="Month-to-month",1,0)+IF(M2692="No",1,0)+IF(J2692="No",1,0)+IF(I2692="Fiber optic",1,0)+IF(Q2692="Yes",1,0)</f>
        <v/>
      </c>
    </row>
    <row r="2693" ht="15" customHeight="1" s="59">
      <c r="A2693" s="58" t="inlineStr">
        <is>
          <t>7629-WIXZF</t>
        </is>
      </c>
      <c r="B2693" s="58" t="inlineStr">
        <is>
          <t>Female</t>
        </is>
      </c>
      <c r="C2693" s="58" t="n">
        <v>0</v>
      </c>
      <c r="D2693" s="58" t="inlineStr">
        <is>
          <t>No</t>
        </is>
      </c>
      <c r="E2693" s="58" t="inlineStr">
        <is>
          <t>No</t>
        </is>
      </c>
      <c r="F2693" s="58" t="n">
        <v>7</v>
      </c>
      <c r="G2693" s="58" t="inlineStr">
        <is>
          <t>Yes</t>
        </is>
      </c>
      <c r="H2693" s="58" t="inlineStr">
        <is>
          <t>No</t>
        </is>
      </c>
      <c r="I2693" s="58" t="inlineStr">
        <is>
          <t>DSL</t>
        </is>
      </c>
      <c r="J2693" s="58" t="inlineStr">
        <is>
          <t>Yes</t>
        </is>
      </c>
      <c r="K2693" s="58" t="inlineStr">
        <is>
          <t>No</t>
        </is>
      </c>
      <c r="L2693" s="58" t="inlineStr">
        <is>
          <t>No</t>
        </is>
      </c>
      <c r="M2693" s="58" t="inlineStr">
        <is>
          <t>No</t>
        </is>
      </c>
      <c r="N2693" s="58" t="inlineStr">
        <is>
          <t>No</t>
        </is>
      </c>
      <c r="O2693" s="58" t="inlineStr">
        <is>
          <t>Yes</t>
        </is>
      </c>
      <c r="P2693" s="58" t="inlineStr">
        <is>
          <t>One year</t>
        </is>
      </c>
      <c r="Q2693" s="58" t="inlineStr">
        <is>
          <t>Yes</t>
        </is>
      </c>
      <c r="R2693" s="58" t="inlineStr">
        <is>
          <t>Electronic check</t>
        </is>
      </c>
      <c r="S2693" s="123" t="n">
        <v>59.1</v>
      </c>
      <c r="T2693" s="58" t="inlineStr">
        <is>
          <t>369.25</t>
        </is>
      </c>
      <c r="U2693" s="58" t="inlineStr">
        <is>
          <t>No</t>
        </is>
      </c>
      <c r="V2693" s="123">
        <f>IFERROR(VALUE(TRIM(T2693)),S2693*F2693)</f>
        <v/>
      </c>
      <c r="W2693" s="58">
        <f>IF(F2693&lt;=12,"0-12 mo",IF(F2693&lt;=24,"13-24 mo",IF(F2693&lt;=48,"25-48 mo","49+ mo")))</f>
        <v/>
      </c>
      <c r="X2693" s="58">
        <f>IF(S2693&lt;=35.5,"Q1 Low",IF(S2693&lt;=70.35,"Q2 Mid-Low",IF(S2693&lt;=89.85,"Q3 Mid-High","Q4 High")))</f>
        <v/>
      </c>
      <c r="Y2693" s="58">
        <f>IF(U2693="Yes",1,0)</f>
        <v/>
      </c>
      <c r="Z2693" s="58">
        <f>IF(P2693="Month-to-month",1,0)+IF(M2693="No",1,0)+IF(J2693="No",1,0)+IF(I2693="Fiber optic",1,0)+IF(Q2693="Yes",1,0)</f>
        <v/>
      </c>
    </row>
    <row r="2694" ht="15" customHeight="1" s="59">
      <c r="A2694" s="58" t="inlineStr">
        <is>
          <t>5445-GLVOT</t>
        </is>
      </c>
      <c r="B2694" s="58" t="inlineStr">
        <is>
          <t>Female</t>
        </is>
      </c>
      <c r="C2694" s="58" t="n">
        <v>0</v>
      </c>
      <c r="D2694" s="58" t="inlineStr">
        <is>
          <t>No</t>
        </is>
      </c>
      <c r="E2694" s="58" t="inlineStr">
        <is>
          <t>No</t>
        </is>
      </c>
      <c r="F2694" s="58" t="n">
        <v>22</v>
      </c>
      <c r="G2694" s="58" t="inlineStr">
        <is>
          <t>Yes</t>
        </is>
      </c>
      <c r="H2694" s="58" t="inlineStr">
        <is>
          <t>No</t>
        </is>
      </c>
      <c r="I2694" s="58" t="inlineStr">
        <is>
          <t>DSL</t>
        </is>
      </c>
      <c r="J2694" s="58" t="inlineStr">
        <is>
          <t>Yes</t>
        </is>
      </c>
      <c r="K2694" s="58" t="inlineStr">
        <is>
          <t>No</t>
        </is>
      </c>
      <c r="L2694" s="58" t="inlineStr">
        <is>
          <t>No</t>
        </is>
      </c>
      <c r="M2694" s="58" t="inlineStr">
        <is>
          <t>No</t>
        </is>
      </c>
      <c r="N2694" s="58" t="inlineStr">
        <is>
          <t>No</t>
        </is>
      </c>
      <c r="O2694" s="58" t="inlineStr">
        <is>
          <t>No</t>
        </is>
      </c>
      <c r="P2694" s="58" t="inlineStr">
        <is>
          <t>Month-to-month</t>
        </is>
      </c>
      <c r="Q2694" s="58" t="inlineStr">
        <is>
          <t>Yes</t>
        </is>
      </c>
      <c r="R2694" s="58" t="inlineStr">
        <is>
          <t>Electronic check</t>
        </is>
      </c>
      <c r="S2694" s="123" t="n">
        <v>49.8</v>
      </c>
      <c r="T2694" s="58" t="inlineStr">
        <is>
          <t>1049.05</t>
        </is>
      </c>
      <c r="U2694" s="58" t="inlineStr">
        <is>
          <t>No</t>
        </is>
      </c>
      <c r="V2694" s="123">
        <f>IFERROR(VALUE(TRIM(T2694)),S2694*F2694)</f>
        <v/>
      </c>
      <c r="W2694" s="58">
        <f>IF(F2694&lt;=12,"0-12 mo",IF(F2694&lt;=24,"13-24 mo",IF(F2694&lt;=48,"25-48 mo","49+ mo")))</f>
        <v/>
      </c>
      <c r="X2694" s="58">
        <f>IF(S2694&lt;=35.5,"Q1 Low",IF(S2694&lt;=70.35,"Q2 Mid-Low",IF(S2694&lt;=89.85,"Q3 Mid-High","Q4 High")))</f>
        <v/>
      </c>
      <c r="Y2694" s="58">
        <f>IF(U2694="Yes",1,0)</f>
        <v/>
      </c>
      <c r="Z2694" s="58">
        <f>IF(P2694="Month-to-month",1,0)+IF(M2694="No",1,0)+IF(J2694="No",1,0)+IF(I2694="Fiber optic",1,0)+IF(Q2694="Yes",1,0)</f>
        <v/>
      </c>
    </row>
    <row r="2695" ht="15" customHeight="1" s="59">
      <c r="A2695" s="58" t="inlineStr">
        <is>
          <t>3976-HXHCE</t>
        </is>
      </c>
      <c r="B2695" s="58" t="inlineStr">
        <is>
          <t>Male</t>
        </is>
      </c>
      <c r="C2695" s="58" t="n">
        <v>0</v>
      </c>
      <c r="D2695" s="58" t="inlineStr">
        <is>
          <t>No</t>
        </is>
      </c>
      <c r="E2695" s="58" t="inlineStr">
        <is>
          <t>No</t>
        </is>
      </c>
      <c r="F2695" s="58" t="n">
        <v>72</v>
      </c>
      <c r="G2695" s="58" t="inlineStr">
        <is>
          <t>Yes</t>
        </is>
      </c>
      <c r="H2695" s="58" t="inlineStr">
        <is>
          <t>No</t>
        </is>
      </c>
      <c r="I2695" s="58" t="inlineStr">
        <is>
          <t>No</t>
        </is>
      </c>
      <c r="J2695" s="58" t="inlineStr">
        <is>
          <t>No internet service</t>
        </is>
      </c>
      <c r="K2695" s="58" t="inlineStr">
        <is>
          <t>No internet service</t>
        </is>
      </c>
      <c r="L2695" s="58" t="inlineStr">
        <is>
          <t>No internet service</t>
        </is>
      </c>
      <c r="M2695" s="58" t="inlineStr">
        <is>
          <t>No internet service</t>
        </is>
      </c>
      <c r="N2695" s="58" t="inlineStr">
        <is>
          <t>No internet service</t>
        </is>
      </c>
      <c r="O2695" s="58" t="inlineStr">
        <is>
          <t>No internet service</t>
        </is>
      </c>
      <c r="P2695" s="58" t="inlineStr">
        <is>
          <t>Two year</t>
        </is>
      </c>
      <c r="Q2695" s="58" t="inlineStr">
        <is>
          <t>No</t>
        </is>
      </c>
      <c r="R2695" s="58" t="inlineStr">
        <is>
          <t>Bank transfer (automatic)</t>
        </is>
      </c>
      <c r="S2695" s="123" t="n">
        <v>19.3</v>
      </c>
      <c r="T2695" s="58" t="inlineStr">
        <is>
          <t>1414.8</t>
        </is>
      </c>
      <c r="U2695" s="58" t="inlineStr">
        <is>
          <t>No</t>
        </is>
      </c>
      <c r="V2695" s="123">
        <f>IFERROR(VALUE(TRIM(T2695)),S2695*F2695)</f>
        <v/>
      </c>
      <c r="W2695" s="58">
        <f>IF(F2695&lt;=12,"0-12 mo",IF(F2695&lt;=24,"13-24 mo",IF(F2695&lt;=48,"25-48 mo","49+ mo")))</f>
        <v/>
      </c>
      <c r="X2695" s="58">
        <f>IF(S2695&lt;=35.5,"Q1 Low",IF(S2695&lt;=70.35,"Q2 Mid-Low",IF(S2695&lt;=89.85,"Q3 Mid-High","Q4 High")))</f>
        <v/>
      </c>
      <c r="Y2695" s="58">
        <f>IF(U2695="Yes",1,0)</f>
        <v/>
      </c>
      <c r="Z2695" s="58">
        <f>IF(P2695="Month-to-month",1,0)+IF(M2695="No",1,0)+IF(J2695="No",1,0)+IF(I2695="Fiber optic",1,0)+IF(Q2695="Yes",1,0)</f>
        <v/>
      </c>
    </row>
    <row r="2696" ht="15" customHeight="1" s="59">
      <c r="A2696" s="58" t="inlineStr">
        <is>
          <t>2466-NEJOJ</t>
        </is>
      </c>
      <c r="B2696" s="58" t="inlineStr">
        <is>
          <t>Male</t>
        </is>
      </c>
      <c r="C2696" s="58" t="n">
        <v>0</v>
      </c>
      <c r="D2696" s="58" t="inlineStr">
        <is>
          <t>Yes</t>
        </is>
      </c>
      <c r="E2696" s="58" t="inlineStr">
        <is>
          <t>Yes</t>
        </is>
      </c>
      <c r="F2696" s="58" t="n">
        <v>8</v>
      </c>
      <c r="G2696" s="58" t="inlineStr">
        <is>
          <t>Yes</t>
        </is>
      </c>
      <c r="H2696" s="58" t="inlineStr">
        <is>
          <t>No</t>
        </is>
      </c>
      <c r="I2696" s="58" t="inlineStr">
        <is>
          <t>No</t>
        </is>
      </c>
      <c r="J2696" s="58" t="inlineStr">
        <is>
          <t>No internet service</t>
        </is>
      </c>
      <c r="K2696" s="58" t="inlineStr">
        <is>
          <t>No internet service</t>
        </is>
      </c>
      <c r="L2696" s="58" t="inlineStr">
        <is>
          <t>No internet service</t>
        </is>
      </c>
      <c r="M2696" s="58" t="inlineStr">
        <is>
          <t>No internet service</t>
        </is>
      </c>
      <c r="N2696" s="58" t="inlineStr">
        <is>
          <t>No internet service</t>
        </is>
      </c>
      <c r="O2696" s="58" t="inlineStr">
        <is>
          <t>No internet service</t>
        </is>
      </c>
      <c r="P2696" s="58" t="inlineStr">
        <is>
          <t>Month-to-month</t>
        </is>
      </c>
      <c r="Q2696" s="58" t="inlineStr">
        <is>
          <t>No</t>
        </is>
      </c>
      <c r="R2696" s="58" t="inlineStr">
        <is>
          <t>Credit card (automatic)</t>
        </is>
      </c>
      <c r="S2696" s="123" t="n">
        <v>19.65</v>
      </c>
      <c r="T2696" s="58" t="inlineStr">
        <is>
          <t>169.75</t>
        </is>
      </c>
      <c r="U2696" s="58" t="inlineStr">
        <is>
          <t>No</t>
        </is>
      </c>
      <c r="V2696" s="123">
        <f>IFERROR(VALUE(TRIM(T2696)),S2696*F2696)</f>
        <v/>
      </c>
      <c r="W2696" s="58">
        <f>IF(F2696&lt;=12,"0-12 mo",IF(F2696&lt;=24,"13-24 mo",IF(F2696&lt;=48,"25-48 mo","49+ mo")))</f>
        <v/>
      </c>
      <c r="X2696" s="58">
        <f>IF(S2696&lt;=35.5,"Q1 Low",IF(S2696&lt;=70.35,"Q2 Mid-Low",IF(S2696&lt;=89.85,"Q3 Mid-High","Q4 High")))</f>
        <v/>
      </c>
      <c r="Y2696" s="58">
        <f>IF(U2696="Yes",1,0)</f>
        <v/>
      </c>
      <c r="Z2696" s="58">
        <f>IF(P2696="Month-to-month",1,0)+IF(M2696="No",1,0)+IF(J2696="No",1,0)+IF(I2696="Fiber optic",1,0)+IF(Q2696="Yes",1,0)</f>
        <v/>
      </c>
    </row>
    <row r="2697" ht="15" customHeight="1" s="59">
      <c r="A2697" s="58" t="inlineStr">
        <is>
          <t>0254-KCJGT</t>
        </is>
      </c>
      <c r="B2697" s="58" t="inlineStr">
        <is>
          <t>Male</t>
        </is>
      </c>
      <c r="C2697" s="58" t="n">
        <v>0</v>
      </c>
      <c r="D2697" s="58" t="inlineStr">
        <is>
          <t>Yes</t>
        </is>
      </c>
      <c r="E2697" s="58" t="inlineStr">
        <is>
          <t>No</t>
        </is>
      </c>
      <c r="F2697" s="58" t="n">
        <v>52</v>
      </c>
      <c r="G2697" s="58" t="inlineStr">
        <is>
          <t>Yes</t>
        </is>
      </c>
      <c r="H2697" s="58" t="inlineStr">
        <is>
          <t>Yes</t>
        </is>
      </c>
      <c r="I2697" s="58" t="inlineStr">
        <is>
          <t>DSL</t>
        </is>
      </c>
      <c r="J2697" s="58" t="inlineStr">
        <is>
          <t>Yes</t>
        </is>
      </c>
      <c r="K2697" s="58" t="inlineStr">
        <is>
          <t>Yes</t>
        </is>
      </c>
      <c r="L2697" s="58" t="inlineStr">
        <is>
          <t>Yes</t>
        </is>
      </c>
      <c r="M2697" s="58" t="inlineStr">
        <is>
          <t>Yes</t>
        </is>
      </c>
      <c r="N2697" s="58" t="inlineStr">
        <is>
          <t>No</t>
        </is>
      </c>
      <c r="O2697" s="58" t="inlineStr">
        <is>
          <t>Yes</t>
        </is>
      </c>
      <c r="P2697" s="58" t="inlineStr">
        <is>
          <t>One year</t>
        </is>
      </c>
      <c r="Q2697" s="58" t="inlineStr">
        <is>
          <t>Yes</t>
        </is>
      </c>
      <c r="R2697" s="58" t="inlineStr">
        <is>
          <t>Credit card (automatic)</t>
        </is>
      </c>
      <c r="S2697" s="123" t="n">
        <v>81.40000000000001</v>
      </c>
      <c r="T2697" s="58" t="inlineStr">
        <is>
          <t>4354.45</t>
        </is>
      </c>
      <c r="U2697" s="58" t="inlineStr">
        <is>
          <t>No</t>
        </is>
      </c>
      <c r="V2697" s="123">
        <f>IFERROR(VALUE(TRIM(T2697)),S2697*F2697)</f>
        <v/>
      </c>
      <c r="W2697" s="58">
        <f>IF(F2697&lt;=12,"0-12 mo",IF(F2697&lt;=24,"13-24 mo",IF(F2697&lt;=48,"25-48 mo","49+ mo")))</f>
        <v/>
      </c>
      <c r="X2697" s="58">
        <f>IF(S2697&lt;=35.5,"Q1 Low",IF(S2697&lt;=70.35,"Q2 Mid-Low",IF(S2697&lt;=89.85,"Q3 Mid-High","Q4 High")))</f>
        <v/>
      </c>
      <c r="Y2697" s="58">
        <f>IF(U2697="Yes",1,0)</f>
        <v/>
      </c>
      <c r="Z2697" s="58">
        <f>IF(P2697="Month-to-month",1,0)+IF(M2697="No",1,0)+IF(J2697="No",1,0)+IF(I2697="Fiber optic",1,0)+IF(Q2697="Yes",1,0)</f>
        <v/>
      </c>
    </row>
    <row r="2698" ht="15" customHeight="1" s="59">
      <c r="A2698" s="58" t="inlineStr">
        <is>
          <t>5472-CVMDX</t>
        </is>
      </c>
      <c r="B2698" s="58" t="inlineStr">
        <is>
          <t>Female</t>
        </is>
      </c>
      <c r="C2698" s="58" t="n">
        <v>0</v>
      </c>
      <c r="D2698" s="58" t="inlineStr">
        <is>
          <t>No</t>
        </is>
      </c>
      <c r="E2698" s="58" t="inlineStr">
        <is>
          <t>No</t>
        </is>
      </c>
      <c r="F2698" s="58" t="n">
        <v>68</v>
      </c>
      <c r="G2698" s="58" t="inlineStr">
        <is>
          <t>No</t>
        </is>
      </c>
      <c r="H2698" s="58" t="inlineStr">
        <is>
          <t>No phone service</t>
        </is>
      </c>
      <c r="I2698" s="58" t="inlineStr">
        <is>
          <t>DSL</t>
        </is>
      </c>
      <c r="J2698" s="58" t="inlineStr">
        <is>
          <t>Yes</t>
        </is>
      </c>
      <c r="K2698" s="58" t="inlineStr">
        <is>
          <t>No</t>
        </is>
      </c>
      <c r="L2698" s="58" t="inlineStr">
        <is>
          <t>Yes</t>
        </is>
      </c>
      <c r="M2698" s="58" t="inlineStr">
        <is>
          <t>Yes</t>
        </is>
      </c>
      <c r="N2698" s="58" t="inlineStr">
        <is>
          <t>No</t>
        </is>
      </c>
      <c r="O2698" s="58" t="inlineStr">
        <is>
          <t>No</t>
        </is>
      </c>
      <c r="P2698" s="58" t="inlineStr">
        <is>
          <t>Two year</t>
        </is>
      </c>
      <c r="Q2698" s="58" t="inlineStr">
        <is>
          <t>No</t>
        </is>
      </c>
      <c r="R2698" s="58" t="inlineStr">
        <is>
          <t>Mailed check</t>
        </is>
      </c>
      <c r="S2698" s="123" t="n">
        <v>38.9</v>
      </c>
      <c r="T2698" s="58" t="inlineStr">
        <is>
          <t>2719.2</t>
        </is>
      </c>
      <c r="U2698" s="58" t="inlineStr">
        <is>
          <t>No</t>
        </is>
      </c>
      <c r="V2698" s="123">
        <f>IFERROR(VALUE(TRIM(T2698)),S2698*F2698)</f>
        <v/>
      </c>
      <c r="W2698" s="58">
        <f>IF(F2698&lt;=12,"0-12 mo",IF(F2698&lt;=24,"13-24 mo",IF(F2698&lt;=48,"25-48 mo","49+ mo")))</f>
        <v/>
      </c>
      <c r="X2698" s="58">
        <f>IF(S2698&lt;=35.5,"Q1 Low",IF(S2698&lt;=70.35,"Q2 Mid-Low",IF(S2698&lt;=89.85,"Q3 Mid-High","Q4 High")))</f>
        <v/>
      </c>
      <c r="Y2698" s="58">
        <f>IF(U2698="Yes",1,0)</f>
        <v/>
      </c>
      <c r="Z2698" s="58">
        <f>IF(P2698="Month-to-month",1,0)+IF(M2698="No",1,0)+IF(J2698="No",1,0)+IF(I2698="Fiber optic",1,0)+IF(Q2698="Yes",1,0)</f>
        <v/>
      </c>
    </row>
    <row r="2699" ht="15" customHeight="1" s="59">
      <c r="A2699" s="58" t="inlineStr">
        <is>
          <t>6461-SZMCV</t>
        </is>
      </c>
      <c r="B2699" s="58" t="inlineStr">
        <is>
          <t>Female</t>
        </is>
      </c>
      <c r="C2699" s="58" t="n">
        <v>0</v>
      </c>
      <c r="D2699" s="58" t="inlineStr">
        <is>
          <t>Yes</t>
        </is>
      </c>
      <c r="E2699" s="58" t="inlineStr">
        <is>
          <t>No</t>
        </is>
      </c>
      <c r="F2699" s="58" t="n">
        <v>71</v>
      </c>
      <c r="G2699" s="58" t="inlineStr">
        <is>
          <t>Yes</t>
        </is>
      </c>
      <c r="H2699" s="58" t="inlineStr">
        <is>
          <t>Yes</t>
        </is>
      </c>
      <c r="I2699" s="58" t="inlineStr">
        <is>
          <t>DSL</t>
        </is>
      </c>
      <c r="J2699" s="58" t="inlineStr">
        <is>
          <t>Yes</t>
        </is>
      </c>
      <c r="K2699" s="58" t="inlineStr">
        <is>
          <t>Yes</t>
        </is>
      </c>
      <c r="L2699" s="58" t="inlineStr">
        <is>
          <t>Yes</t>
        </is>
      </c>
      <c r="M2699" s="58" t="inlineStr">
        <is>
          <t>Yes</t>
        </is>
      </c>
      <c r="N2699" s="58" t="inlineStr">
        <is>
          <t>Yes</t>
        </is>
      </c>
      <c r="O2699" s="58" t="inlineStr">
        <is>
          <t>Yes</t>
        </is>
      </c>
      <c r="P2699" s="58" t="inlineStr">
        <is>
          <t>Two year</t>
        </is>
      </c>
      <c r="Q2699" s="58" t="inlineStr">
        <is>
          <t>No</t>
        </is>
      </c>
      <c r="R2699" s="58" t="inlineStr">
        <is>
          <t>Bank transfer (automatic)</t>
        </is>
      </c>
      <c r="S2699" s="123" t="n">
        <v>87.95</v>
      </c>
      <c r="T2699" s="58" t="inlineStr">
        <is>
          <t>6365.35</t>
        </is>
      </c>
      <c r="U2699" s="58" t="inlineStr">
        <is>
          <t>No</t>
        </is>
      </c>
      <c r="V2699" s="123">
        <f>IFERROR(VALUE(TRIM(T2699)),S2699*F2699)</f>
        <v/>
      </c>
      <c r="W2699" s="58">
        <f>IF(F2699&lt;=12,"0-12 mo",IF(F2699&lt;=24,"13-24 mo",IF(F2699&lt;=48,"25-48 mo","49+ mo")))</f>
        <v/>
      </c>
      <c r="X2699" s="58">
        <f>IF(S2699&lt;=35.5,"Q1 Low",IF(S2699&lt;=70.35,"Q2 Mid-Low",IF(S2699&lt;=89.85,"Q3 Mid-High","Q4 High")))</f>
        <v/>
      </c>
      <c r="Y2699" s="58">
        <f>IF(U2699="Yes",1,0)</f>
        <v/>
      </c>
      <c r="Z2699" s="58">
        <f>IF(P2699="Month-to-month",1,0)+IF(M2699="No",1,0)+IF(J2699="No",1,0)+IF(I2699="Fiber optic",1,0)+IF(Q2699="Yes",1,0)</f>
        <v/>
      </c>
    </row>
    <row r="2700" ht="15" customHeight="1" s="59">
      <c r="A2700" s="58" t="inlineStr">
        <is>
          <t>8150-QUDFX</t>
        </is>
      </c>
      <c r="B2700" s="58" t="inlineStr">
        <is>
          <t>Male</t>
        </is>
      </c>
      <c r="C2700" s="58" t="n">
        <v>0</v>
      </c>
      <c r="D2700" s="58" t="inlineStr">
        <is>
          <t>No</t>
        </is>
      </c>
      <c r="E2700" s="58" t="inlineStr">
        <is>
          <t>No</t>
        </is>
      </c>
      <c r="F2700" s="58" t="n">
        <v>2</v>
      </c>
      <c r="G2700" s="58" t="inlineStr">
        <is>
          <t>Yes</t>
        </is>
      </c>
      <c r="H2700" s="58" t="inlineStr">
        <is>
          <t>No</t>
        </is>
      </c>
      <c r="I2700" s="58" t="inlineStr">
        <is>
          <t>No</t>
        </is>
      </c>
      <c r="J2700" s="58" t="inlineStr">
        <is>
          <t>No internet service</t>
        </is>
      </c>
      <c r="K2700" s="58" t="inlineStr">
        <is>
          <t>No internet service</t>
        </is>
      </c>
      <c r="L2700" s="58" t="inlineStr">
        <is>
          <t>No internet service</t>
        </is>
      </c>
      <c r="M2700" s="58" t="inlineStr">
        <is>
          <t>No internet service</t>
        </is>
      </c>
      <c r="N2700" s="58" t="inlineStr">
        <is>
          <t>No internet service</t>
        </is>
      </c>
      <c r="O2700" s="58" t="inlineStr">
        <is>
          <t>No internet service</t>
        </is>
      </c>
      <c r="P2700" s="58" t="inlineStr">
        <is>
          <t>Month-to-month</t>
        </is>
      </c>
      <c r="Q2700" s="58" t="inlineStr">
        <is>
          <t>No</t>
        </is>
      </c>
      <c r="R2700" s="58" t="inlineStr">
        <is>
          <t>Mailed check</t>
        </is>
      </c>
      <c r="S2700" s="123" t="n">
        <v>19.85</v>
      </c>
      <c r="T2700" s="58" t="inlineStr">
        <is>
          <t>51.6</t>
        </is>
      </c>
      <c r="U2700" s="58" t="inlineStr">
        <is>
          <t>No</t>
        </is>
      </c>
      <c r="V2700" s="123">
        <f>IFERROR(VALUE(TRIM(T2700)),S2700*F2700)</f>
        <v/>
      </c>
      <c r="W2700" s="58">
        <f>IF(F2700&lt;=12,"0-12 mo",IF(F2700&lt;=24,"13-24 mo",IF(F2700&lt;=48,"25-48 mo","49+ mo")))</f>
        <v/>
      </c>
      <c r="X2700" s="58">
        <f>IF(S2700&lt;=35.5,"Q1 Low",IF(S2700&lt;=70.35,"Q2 Mid-Low",IF(S2700&lt;=89.85,"Q3 Mid-High","Q4 High")))</f>
        <v/>
      </c>
      <c r="Y2700" s="58">
        <f>IF(U2700="Yes",1,0)</f>
        <v/>
      </c>
      <c r="Z2700" s="58">
        <f>IF(P2700="Month-to-month",1,0)+IF(M2700="No",1,0)+IF(J2700="No",1,0)+IF(I2700="Fiber optic",1,0)+IF(Q2700="Yes",1,0)</f>
        <v/>
      </c>
    </row>
    <row r="2701" ht="15" customHeight="1" s="59">
      <c r="A2701" s="58" t="inlineStr">
        <is>
          <t>9508-ILZDG</t>
        </is>
      </c>
      <c r="B2701" s="58" t="inlineStr">
        <is>
          <t>Female</t>
        </is>
      </c>
      <c r="C2701" s="58" t="n">
        <v>1</v>
      </c>
      <c r="D2701" s="58" t="inlineStr">
        <is>
          <t>No</t>
        </is>
      </c>
      <c r="E2701" s="58" t="inlineStr">
        <is>
          <t>No</t>
        </is>
      </c>
      <c r="F2701" s="58" t="n">
        <v>34</v>
      </c>
      <c r="G2701" s="58" t="inlineStr">
        <is>
          <t>Yes</t>
        </is>
      </c>
      <c r="H2701" s="58" t="inlineStr">
        <is>
          <t>Yes</t>
        </is>
      </c>
      <c r="I2701" s="58" t="inlineStr">
        <is>
          <t>Fiber optic</t>
        </is>
      </c>
      <c r="J2701" s="58" t="inlineStr">
        <is>
          <t>No</t>
        </is>
      </c>
      <c r="K2701" s="58" t="inlineStr">
        <is>
          <t>Yes</t>
        </is>
      </c>
      <c r="L2701" s="58" t="inlineStr">
        <is>
          <t>No</t>
        </is>
      </c>
      <c r="M2701" s="58" t="inlineStr">
        <is>
          <t>Yes</t>
        </is>
      </c>
      <c r="N2701" s="58" t="inlineStr">
        <is>
          <t>Yes</t>
        </is>
      </c>
      <c r="O2701" s="58" t="inlineStr">
        <is>
          <t>No</t>
        </is>
      </c>
      <c r="P2701" s="58" t="inlineStr">
        <is>
          <t>Month-to-month</t>
        </is>
      </c>
      <c r="Q2701" s="58" t="inlineStr">
        <is>
          <t>Yes</t>
        </is>
      </c>
      <c r="R2701" s="58" t="inlineStr">
        <is>
          <t>Electronic check</t>
        </is>
      </c>
      <c r="S2701" s="123" t="n">
        <v>96.34999999999999</v>
      </c>
      <c r="T2701" s="58" t="inlineStr">
        <is>
          <t>3190.25</t>
        </is>
      </c>
      <c r="U2701" s="58" t="inlineStr">
        <is>
          <t>No</t>
        </is>
      </c>
      <c r="V2701" s="123">
        <f>IFERROR(VALUE(TRIM(T2701)),S2701*F2701)</f>
        <v/>
      </c>
      <c r="W2701" s="58">
        <f>IF(F2701&lt;=12,"0-12 mo",IF(F2701&lt;=24,"13-24 mo",IF(F2701&lt;=48,"25-48 mo","49+ mo")))</f>
        <v/>
      </c>
      <c r="X2701" s="58">
        <f>IF(S2701&lt;=35.5,"Q1 Low",IF(S2701&lt;=70.35,"Q2 Mid-Low",IF(S2701&lt;=89.85,"Q3 Mid-High","Q4 High")))</f>
        <v/>
      </c>
      <c r="Y2701" s="58">
        <f>IF(U2701="Yes",1,0)</f>
        <v/>
      </c>
      <c r="Z2701" s="58">
        <f>IF(P2701="Month-to-month",1,0)+IF(M2701="No",1,0)+IF(J2701="No",1,0)+IF(I2701="Fiber optic",1,0)+IF(Q2701="Yes",1,0)</f>
        <v/>
      </c>
    </row>
    <row r="2702" ht="15" customHeight="1" s="59">
      <c r="A2702" s="58" t="inlineStr">
        <is>
          <t>2346-DJQTB</t>
        </is>
      </c>
      <c r="B2702" s="58" t="inlineStr">
        <is>
          <t>Female</t>
        </is>
      </c>
      <c r="C2702" s="58" t="n">
        <v>0</v>
      </c>
      <c r="D2702" s="58" t="inlineStr">
        <is>
          <t>No</t>
        </is>
      </c>
      <c r="E2702" s="58" t="inlineStr">
        <is>
          <t>No</t>
        </is>
      </c>
      <c r="F2702" s="58" t="n">
        <v>35</v>
      </c>
      <c r="G2702" s="58" t="inlineStr">
        <is>
          <t>No</t>
        </is>
      </c>
      <c r="H2702" s="58" t="inlineStr">
        <is>
          <t>No phone service</t>
        </is>
      </c>
      <c r="I2702" s="58" t="inlineStr">
        <is>
          <t>DSL</t>
        </is>
      </c>
      <c r="J2702" s="58" t="inlineStr">
        <is>
          <t>No</t>
        </is>
      </c>
      <c r="K2702" s="58" t="inlineStr">
        <is>
          <t>No</t>
        </is>
      </c>
      <c r="L2702" s="58" t="inlineStr">
        <is>
          <t>No</t>
        </is>
      </c>
      <c r="M2702" s="58" t="inlineStr">
        <is>
          <t>No</t>
        </is>
      </c>
      <c r="N2702" s="58" t="inlineStr">
        <is>
          <t>No</t>
        </is>
      </c>
      <c r="O2702" s="58" t="inlineStr">
        <is>
          <t>No</t>
        </is>
      </c>
      <c r="P2702" s="58" t="inlineStr">
        <is>
          <t>Month-to-month</t>
        </is>
      </c>
      <c r="Q2702" s="58" t="inlineStr">
        <is>
          <t>No</t>
        </is>
      </c>
      <c r="R2702" s="58" t="inlineStr">
        <is>
          <t>Electronic check</t>
        </is>
      </c>
      <c r="S2702" s="123" t="n">
        <v>24.15</v>
      </c>
      <c r="T2702" s="58" t="inlineStr">
        <is>
          <t>812.5</t>
        </is>
      </c>
      <c r="U2702" s="58" t="inlineStr">
        <is>
          <t>No</t>
        </is>
      </c>
      <c r="V2702" s="123">
        <f>IFERROR(VALUE(TRIM(T2702)),S2702*F2702)</f>
        <v/>
      </c>
      <c r="W2702" s="58">
        <f>IF(F2702&lt;=12,"0-12 mo",IF(F2702&lt;=24,"13-24 mo",IF(F2702&lt;=48,"25-48 mo","49+ mo")))</f>
        <v/>
      </c>
      <c r="X2702" s="58">
        <f>IF(S2702&lt;=35.5,"Q1 Low",IF(S2702&lt;=70.35,"Q2 Mid-Low",IF(S2702&lt;=89.85,"Q3 Mid-High","Q4 High")))</f>
        <v/>
      </c>
      <c r="Y2702" s="58">
        <f>IF(U2702="Yes",1,0)</f>
        <v/>
      </c>
      <c r="Z2702" s="58">
        <f>IF(P2702="Month-to-month",1,0)+IF(M2702="No",1,0)+IF(J2702="No",1,0)+IF(I2702="Fiber optic",1,0)+IF(Q2702="Yes",1,0)</f>
        <v/>
      </c>
    </row>
    <row r="2703" ht="15" customHeight="1" s="59">
      <c r="A2703" s="58" t="inlineStr">
        <is>
          <t>1697-LYYYX</t>
        </is>
      </c>
      <c r="B2703" s="58" t="inlineStr">
        <is>
          <t>Female</t>
        </is>
      </c>
      <c r="C2703" s="58" t="n">
        <v>0</v>
      </c>
      <c r="D2703" s="58" t="inlineStr">
        <is>
          <t>Yes</t>
        </is>
      </c>
      <c r="E2703" s="58" t="inlineStr">
        <is>
          <t>Yes</t>
        </is>
      </c>
      <c r="F2703" s="58" t="n">
        <v>61</v>
      </c>
      <c r="G2703" s="58" t="inlineStr">
        <is>
          <t>Yes</t>
        </is>
      </c>
      <c r="H2703" s="58" t="inlineStr">
        <is>
          <t>No</t>
        </is>
      </c>
      <c r="I2703" s="58" t="inlineStr">
        <is>
          <t>No</t>
        </is>
      </c>
      <c r="J2703" s="58" t="inlineStr">
        <is>
          <t>No internet service</t>
        </is>
      </c>
      <c r="K2703" s="58" t="inlineStr">
        <is>
          <t>No internet service</t>
        </is>
      </c>
      <c r="L2703" s="58" t="inlineStr">
        <is>
          <t>No internet service</t>
        </is>
      </c>
      <c r="M2703" s="58" t="inlineStr">
        <is>
          <t>No internet service</t>
        </is>
      </c>
      <c r="N2703" s="58" t="inlineStr">
        <is>
          <t>No internet service</t>
        </is>
      </c>
      <c r="O2703" s="58" t="inlineStr">
        <is>
          <t>No internet service</t>
        </is>
      </c>
      <c r="P2703" s="58" t="inlineStr">
        <is>
          <t>One year</t>
        </is>
      </c>
      <c r="Q2703" s="58" t="inlineStr">
        <is>
          <t>No</t>
        </is>
      </c>
      <c r="R2703" s="58" t="inlineStr">
        <is>
          <t>Credit card (automatic)</t>
        </is>
      </c>
      <c r="S2703" s="123" t="n">
        <v>19.1</v>
      </c>
      <c r="T2703" s="58" t="inlineStr">
        <is>
          <t>1143.8</t>
        </is>
      </c>
      <c r="U2703" s="58" t="inlineStr">
        <is>
          <t>No</t>
        </is>
      </c>
      <c r="V2703" s="123">
        <f>IFERROR(VALUE(TRIM(T2703)),S2703*F2703)</f>
        <v/>
      </c>
      <c r="W2703" s="58">
        <f>IF(F2703&lt;=12,"0-12 mo",IF(F2703&lt;=24,"13-24 mo",IF(F2703&lt;=48,"25-48 mo","49+ mo")))</f>
        <v/>
      </c>
      <c r="X2703" s="58">
        <f>IF(S2703&lt;=35.5,"Q1 Low",IF(S2703&lt;=70.35,"Q2 Mid-Low",IF(S2703&lt;=89.85,"Q3 Mid-High","Q4 High")))</f>
        <v/>
      </c>
      <c r="Y2703" s="58">
        <f>IF(U2703="Yes",1,0)</f>
        <v/>
      </c>
      <c r="Z2703" s="58">
        <f>IF(P2703="Month-to-month",1,0)+IF(M2703="No",1,0)+IF(J2703="No",1,0)+IF(I2703="Fiber optic",1,0)+IF(Q2703="Yes",1,0)</f>
        <v/>
      </c>
    </row>
    <row r="2704" ht="15" customHeight="1" s="59">
      <c r="A2704" s="58" t="inlineStr">
        <is>
          <t>1942-OQFRW</t>
        </is>
      </c>
      <c r="B2704" s="58" t="inlineStr">
        <is>
          <t>Male</t>
        </is>
      </c>
      <c r="C2704" s="58" t="n">
        <v>0</v>
      </c>
      <c r="D2704" s="58" t="inlineStr">
        <is>
          <t>No</t>
        </is>
      </c>
      <c r="E2704" s="58" t="inlineStr">
        <is>
          <t>No</t>
        </is>
      </c>
      <c r="F2704" s="58" t="n">
        <v>1</v>
      </c>
      <c r="G2704" s="58" t="inlineStr">
        <is>
          <t>Yes</t>
        </is>
      </c>
      <c r="H2704" s="58" t="inlineStr">
        <is>
          <t>No</t>
        </is>
      </c>
      <c r="I2704" s="58" t="inlineStr">
        <is>
          <t>DSL</t>
        </is>
      </c>
      <c r="J2704" s="58" t="inlineStr">
        <is>
          <t>No</t>
        </is>
      </c>
      <c r="K2704" s="58" t="inlineStr">
        <is>
          <t>No</t>
        </is>
      </c>
      <c r="L2704" s="58" t="inlineStr">
        <is>
          <t>No</t>
        </is>
      </c>
      <c r="M2704" s="58" t="inlineStr">
        <is>
          <t>No</t>
        </is>
      </c>
      <c r="N2704" s="58" t="inlineStr">
        <is>
          <t>No</t>
        </is>
      </c>
      <c r="O2704" s="58" t="inlineStr">
        <is>
          <t>No</t>
        </is>
      </c>
      <c r="P2704" s="58" t="inlineStr">
        <is>
          <t>Month-to-month</t>
        </is>
      </c>
      <c r="Q2704" s="58" t="inlineStr">
        <is>
          <t>No</t>
        </is>
      </c>
      <c r="R2704" s="58" t="inlineStr">
        <is>
          <t>Electronic check</t>
        </is>
      </c>
      <c r="S2704" s="123" t="n">
        <v>44</v>
      </c>
      <c r="T2704" s="58" t="inlineStr">
        <is>
          <t>44</t>
        </is>
      </c>
      <c r="U2704" s="58" t="inlineStr">
        <is>
          <t>No</t>
        </is>
      </c>
      <c r="V2704" s="123">
        <f>IFERROR(VALUE(TRIM(T2704)),S2704*F2704)</f>
        <v/>
      </c>
      <c r="W2704" s="58">
        <f>IF(F2704&lt;=12,"0-12 mo",IF(F2704&lt;=24,"13-24 mo",IF(F2704&lt;=48,"25-48 mo","49+ mo")))</f>
        <v/>
      </c>
      <c r="X2704" s="58">
        <f>IF(S2704&lt;=35.5,"Q1 Low",IF(S2704&lt;=70.35,"Q2 Mid-Low",IF(S2704&lt;=89.85,"Q3 Mid-High","Q4 High")))</f>
        <v/>
      </c>
      <c r="Y2704" s="58">
        <f>IF(U2704="Yes",1,0)</f>
        <v/>
      </c>
      <c r="Z2704" s="58">
        <f>IF(P2704="Month-to-month",1,0)+IF(M2704="No",1,0)+IF(J2704="No",1,0)+IF(I2704="Fiber optic",1,0)+IF(Q2704="Yes",1,0)</f>
        <v/>
      </c>
    </row>
    <row r="2705" ht="15" customHeight="1" s="59">
      <c r="A2705" s="58" t="inlineStr">
        <is>
          <t>4749-VFKVB</t>
        </is>
      </c>
      <c r="B2705" s="58" t="inlineStr">
        <is>
          <t>Female</t>
        </is>
      </c>
      <c r="C2705" s="58" t="n">
        <v>0</v>
      </c>
      <c r="D2705" s="58" t="inlineStr">
        <is>
          <t>No</t>
        </is>
      </c>
      <c r="E2705" s="58" t="inlineStr">
        <is>
          <t>No</t>
        </is>
      </c>
      <c r="F2705" s="58" t="n">
        <v>1</v>
      </c>
      <c r="G2705" s="58" t="inlineStr">
        <is>
          <t>Yes</t>
        </is>
      </c>
      <c r="H2705" s="58" t="inlineStr">
        <is>
          <t>Yes</t>
        </is>
      </c>
      <c r="I2705" s="58" t="inlineStr">
        <is>
          <t>DSL</t>
        </is>
      </c>
      <c r="J2705" s="58" t="inlineStr">
        <is>
          <t>No</t>
        </is>
      </c>
      <c r="K2705" s="58" t="inlineStr">
        <is>
          <t>No</t>
        </is>
      </c>
      <c r="L2705" s="58" t="inlineStr">
        <is>
          <t>No</t>
        </is>
      </c>
      <c r="M2705" s="58" t="inlineStr">
        <is>
          <t>No</t>
        </is>
      </c>
      <c r="N2705" s="58" t="inlineStr">
        <is>
          <t>No</t>
        </is>
      </c>
      <c r="O2705" s="58" t="inlineStr">
        <is>
          <t>No</t>
        </is>
      </c>
      <c r="P2705" s="58" t="inlineStr">
        <is>
          <t>Month-to-month</t>
        </is>
      </c>
      <c r="Q2705" s="58" t="inlineStr">
        <is>
          <t>Yes</t>
        </is>
      </c>
      <c r="R2705" s="58" t="inlineStr">
        <is>
          <t>Mailed check</t>
        </is>
      </c>
      <c r="S2705" s="123" t="n">
        <v>50.1</v>
      </c>
      <c r="T2705" s="58" t="inlineStr">
        <is>
          <t>50.1</t>
        </is>
      </c>
      <c r="U2705" s="58" t="inlineStr">
        <is>
          <t>Yes</t>
        </is>
      </c>
      <c r="V2705" s="123">
        <f>IFERROR(VALUE(TRIM(T2705)),S2705*F2705)</f>
        <v/>
      </c>
      <c r="W2705" s="58">
        <f>IF(F2705&lt;=12,"0-12 mo",IF(F2705&lt;=24,"13-24 mo",IF(F2705&lt;=48,"25-48 mo","49+ mo")))</f>
        <v/>
      </c>
      <c r="X2705" s="58">
        <f>IF(S2705&lt;=35.5,"Q1 Low",IF(S2705&lt;=70.35,"Q2 Mid-Low",IF(S2705&lt;=89.85,"Q3 Mid-High","Q4 High")))</f>
        <v/>
      </c>
      <c r="Y2705" s="58">
        <f>IF(U2705="Yes",1,0)</f>
        <v/>
      </c>
      <c r="Z2705" s="58">
        <f>IF(P2705="Month-to-month",1,0)+IF(M2705="No",1,0)+IF(J2705="No",1,0)+IF(I2705="Fiber optic",1,0)+IF(Q2705="Yes",1,0)</f>
        <v/>
      </c>
    </row>
    <row r="2706" ht="15" customHeight="1" s="59">
      <c r="A2706" s="58" t="inlineStr">
        <is>
          <t>9640-ZSLDC</t>
        </is>
      </c>
      <c r="B2706" s="58" t="inlineStr">
        <is>
          <t>Female</t>
        </is>
      </c>
      <c r="C2706" s="58" t="n">
        <v>0</v>
      </c>
      <c r="D2706" s="58" t="inlineStr">
        <is>
          <t>Yes</t>
        </is>
      </c>
      <c r="E2706" s="58" t="inlineStr">
        <is>
          <t>Yes</t>
        </is>
      </c>
      <c r="F2706" s="58" t="n">
        <v>53</v>
      </c>
      <c r="G2706" s="58" t="inlineStr">
        <is>
          <t>Yes</t>
        </is>
      </c>
      <c r="H2706" s="58" t="inlineStr">
        <is>
          <t>No</t>
        </is>
      </c>
      <c r="I2706" s="58" t="inlineStr">
        <is>
          <t>DSL</t>
        </is>
      </c>
      <c r="J2706" s="58" t="inlineStr">
        <is>
          <t>No</t>
        </is>
      </c>
      <c r="K2706" s="58" t="inlineStr">
        <is>
          <t>No</t>
        </is>
      </c>
      <c r="L2706" s="58" t="inlineStr">
        <is>
          <t>Yes</t>
        </is>
      </c>
      <c r="M2706" s="58" t="inlineStr">
        <is>
          <t>No</t>
        </is>
      </c>
      <c r="N2706" s="58" t="inlineStr">
        <is>
          <t>No</t>
        </is>
      </c>
      <c r="O2706" s="58" t="inlineStr">
        <is>
          <t>Yes</t>
        </is>
      </c>
      <c r="P2706" s="58" t="inlineStr">
        <is>
          <t>One year</t>
        </is>
      </c>
      <c r="Q2706" s="58" t="inlineStr">
        <is>
          <t>No</t>
        </is>
      </c>
      <c r="R2706" s="58" t="inlineStr">
        <is>
          <t>Credit card (automatic)</t>
        </is>
      </c>
      <c r="S2706" s="123" t="n">
        <v>60.6</v>
      </c>
      <c r="T2706" s="58" t="inlineStr">
        <is>
          <t>3297</t>
        </is>
      </c>
      <c r="U2706" s="58" t="inlineStr">
        <is>
          <t>No</t>
        </is>
      </c>
      <c r="V2706" s="123">
        <f>IFERROR(VALUE(TRIM(T2706)),S2706*F2706)</f>
        <v/>
      </c>
      <c r="W2706" s="58">
        <f>IF(F2706&lt;=12,"0-12 mo",IF(F2706&lt;=24,"13-24 mo",IF(F2706&lt;=48,"25-48 mo","49+ mo")))</f>
        <v/>
      </c>
      <c r="X2706" s="58">
        <f>IF(S2706&lt;=35.5,"Q1 Low",IF(S2706&lt;=70.35,"Q2 Mid-Low",IF(S2706&lt;=89.85,"Q3 Mid-High","Q4 High")))</f>
        <v/>
      </c>
      <c r="Y2706" s="58">
        <f>IF(U2706="Yes",1,0)</f>
        <v/>
      </c>
      <c r="Z2706" s="58">
        <f>IF(P2706="Month-to-month",1,0)+IF(M2706="No",1,0)+IF(J2706="No",1,0)+IF(I2706="Fiber optic",1,0)+IF(Q2706="Yes",1,0)</f>
        <v/>
      </c>
    </row>
    <row r="2707" ht="15" customHeight="1" s="59">
      <c r="A2707" s="58" t="inlineStr">
        <is>
          <t>4231-LZUYM</t>
        </is>
      </c>
      <c r="B2707" s="58" t="inlineStr">
        <is>
          <t>Female</t>
        </is>
      </c>
      <c r="C2707" s="58" t="n">
        <v>0</v>
      </c>
      <c r="D2707" s="58" t="inlineStr">
        <is>
          <t>Yes</t>
        </is>
      </c>
      <c r="E2707" s="58" t="inlineStr">
        <is>
          <t>No</t>
        </is>
      </c>
      <c r="F2707" s="58" t="n">
        <v>72</v>
      </c>
      <c r="G2707" s="58" t="inlineStr">
        <is>
          <t>Yes</t>
        </is>
      </c>
      <c r="H2707" s="58" t="inlineStr">
        <is>
          <t>Yes</t>
        </is>
      </c>
      <c r="I2707" s="58" t="inlineStr">
        <is>
          <t>No</t>
        </is>
      </c>
      <c r="J2707" s="58" t="inlineStr">
        <is>
          <t>No internet service</t>
        </is>
      </c>
      <c r="K2707" s="58" t="inlineStr">
        <is>
          <t>No internet service</t>
        </is>
      </c>
      <c r="L2707" s="58" t="inlineStr">
        <is>
          <t>No internet service</t>
        </is>
      </c>
      <c r="M2707" s="58" t="inlineStr">
        <is>
          <t>No internet service</t>
        </is>
      </c>
      <c r="N2707" s="58" t="inlineStr">
        <is>
          <t>No internet service</t>
        </is>
      </c>
      <c r="O2707" s="58" t="inlineStr">
        <is>
          <t>No internet service</t>
        </is>
      </c>
      <c r="P2707" s="58" t="inlineStr">
        <is>
          <t>Two year</t>
        </is>
      </c>
      <c r="Q2707" s="58" t="inlineStr">
        <is>
          <t>No</t>
        </is>
      </c>
      <c r="R2707" s="58" t="inlineStr">
        <is>
          <t>Bank transfer (automatic)</t>
        </is>
      </c>
      <c r="S2707" s="123" t="n">
        <v>25.65</v>
      </c>
      <c r="T2707" s="58" t="inlineStr">
        <is>
          <t>1887</t>
        </is>
      </c>
      <c r="U2707" s="58" t="inlineStr">
        <is>
          <t>No</t>
        </is>
      </c>
      <c r="V2707" s="123">
        <f>IFERROR(VALUE(TRIM(T2707)),S2707*F2707)</f>
        <v/>
      </c>
      <c r="W2707" s="58">
        <f>IF(F2707&lt;=12,"0-12 mo",IF(F2707&lt;=24,"13-24 mo",IF(F2707&lt;=48,"25-48 mo","49+ mo")))</f>
        <v/>
      </c>
      <c r="X2707" s="58">
        <f>IF(S2707&lt;=35.5,"Q1 Low",IF(S2707&lt;=70.35,"Q2 Mid-Low",IF(S2707&lt;=89.85,"Q3 Mid-High","Q4 High")))</f>
        <v/>
      </c>
      <c r="Y2707" s="58">
        <f>IF(U2707="Yes",1,0)</f>
        <v/>
      </c>
      <c r="Z2707" s="58">
        <f>IF(P2707="Month-to-month",1,0)+IF(M2707="No",1,0)+IF(J2707="No",1,0)+IF(I2707="Fiber optic",1,0)+IF(Q2707="Yes",1,0)</f>
        <v/>
      </c>
    </row>
    <row r="2708" ht="15" customHeight="1" s="59">
      <c r="A2708" s="58" t="inlineStr">
        <is>
          <t>7598-UAASY</t>
        </is>
      </c>
      <c r="B2708" s="58" t="inlineStr">
        <is>
          <t>Male</t>
        </is>
      </c>
      <c r="C2708" s="58" t="n">
        <v>0</v>
      </c>
      <c r="D2708" s="58" t="inlineStr">
        <is>
          <t>Yes</t>
        </is>
      </c>
      <c r="E2708" s="58" t="inlineStr">
        <is>
          <t>No</t>
        </is>
      </c>
      <c r="F2708" s="58" t="n">
        <v>2</v>
      </c>
      <c r="G2708" s="58" t="inlineStr">
        <is>
          <t>Yes</t>
        </is>
      </c>
      <c r="H2708" s="58" t="inlineStr">
        <is>
          <t>No</t>
        </is>
      </c>
      <c r="I2708" s="58" t="inlineStr">
        <is>
          <t>Fiber optic</t>
        </is>
      </c>
      <c r="J2708" s="58" t="inlineStr">
        <is>
          <t>No</t>
        </is>
      </c>
      <c r="K2708" s="58" t="inlineStr">
        <is>
          <t>No</t>
        </is>
      </c>
      <c r="L2708" s="58" t="inlineStr">
        <is>
          <t>Yes</t>
        </is>
      </c>
      <c r="M2708" s="58" t="inlineStr">
        <is>
          <t>No</t>
        </is>
      </c>
      <c r="N2708" s="58" t="inlineStr">
        <is>
          <t>No</t>
        </is>
      </c>
      <c r="O2708" s="58" t="inlineStr">
        <is>
          <t>No</t>
        </is>
      </c>
      <c r="P2708" s="58" t="inlineStr">
        <is>
          <t>Month-to-month</t>
        </is>
      </c>
      <c r="Q2708" s="58" t="inlineStr">
        <is>
          <t>No</t>
        </is>
      </c>
      <c r="R2708" s="58" t="inlineStr">
        <is>
          <t>Electronic check</t>
        </is>
      </c>
      <c r="S2708" s="123" t="n">
        <v>76.40000000000001</v>
      </c>
      <c r="T2708" s="58" t="inlineStr">
        <is>
          <t>151.8</t>
        </is>
      </c>
      <c r="U2708" s="58" t="inlineStr">
        <is>
          <t>Yes</t>
        </is>
      </c>
      <c r="V2708" s="123">
        <f>IFERROR(VALUE(TRIM(T2708)),S2708*F2708)</f>
        <v/>
      </c>
      <c r="W2708" s="58">
        <f>IF(F2708&lt;=12,"0-12 mo",IF(F2708&lt;=24,"13-24 mo",IF(F2708&lt;=48,"25-48 mo","49+ mo")))</f>
        <v/>
      </c>
      <c r="X2708" s="58">
        <f>IF(S2708&lt;=35.5,"Q1 Low",IF(S2708&lt;=70.35,"Q2 Mid-Low",IF(S2708&lt;=89.85,"Q3 Mid-High","Q4 High")))</f>
        <v/>
      </c>
      <c r="Y2708" s="58">
        <f>IF(U2708="Yes",1,0)</f>
        <v/>
      </c>
      <c r="Z2708" s="58">
        <f>IF(P2708="Month-to-month",1,0)+IF(M2708="No",1,0)+IF(J2708="No",1,0)+IF(I2708="Fiber optic",1,0)+IF(Q2708="Yes",1,0)</f>
        <v/>
      </c>
    </row>
    <row r="2709" ht="15" customHeight="1" s="59">
      <c r="A2709" s="58" t="inlineStr">
        <is>
          <t>7938-OUHIO</t>
        </is>
      </c>
      <c r="B2709" s="58" t="inlineStr">
        <is>
          <t>Male</t>
        </is>
      </c>
      <c r="C2709" s="58" t="n">
        <v>0</v>
      </c>
      <c r="D2709" s="58" t="inlineStr">
        <is>
          <t>No</t>
        </is>
      </c>
      <c r="E2709" s="58" t="inlineStr">
        <is>
          <t>No</t>
        </is>
      </c>
      <c r="F2709" s="58" t="n">
        <v>3</v>
      </c>
      <c r="G2709" s="58" t="inlineStr">
        <is>
          <t>Yes</t>
        </is>
      </c>
      <c r="H2709" s="58" t="inlineStr">
        <is>
          <t>No</t>
        </is>
      </c>
      <c r="I2709" s="58" t="inlineStr">
        <is>
          <t>Fiber optic</t>
        </is>
      </c>
      <c r="J2709" s="58" t="inlineStr">
        <is>
          <t>No</t>
        </is>
      </c>
      <c r="K2709" s="58" t="inlineStr">
        <is>
          <t>No</t>
        </is>
      </c>
      <c r="L2709" s="58" t="inlineStr">
        <is>
          <t>Yes</t>
        </is>
      </c>
      <c r="M2709" s="58" t="inlineStr">
        <is>
          <t>Yes</t>
        </is>
      </c>
      <c r="N2709" s="58" t="inlineStr">
        <is>
          <t>Yes</t>
        </is>
      </c>
      <c r="O2709" s="58" t="inlineStr">
        <is>
          <t>Yes</t>
        </is>
      </c>
      <c r="P2709" s="58" t="inlineStr">
        <is>
          <t>Month-to-month</t>
        </is>
      </c>
      <c r="Q2709" s="58" t="inlineStr">
        <is>
          <t>Yes</t>
        </is>
      </c>
      <c r="R2709" s="58" t="inlineStr">
        <is>
          <t>Electronic check</t>
        </is>
      </c>
      <c r="S2709" s="123" t="n">
        <v>98.7</v>
      </c>
      <c r="T2709" s="58" t="inlineStr">
        <is>
          <t>293.65</t>
        </is>
      </c>
      <c r="U2709" s="58" t="inlineStr">
        <is>
          <t>Yes</t>
        </is>
      </c>
      <c r="V2709" s="123">
        <f>IFERROR(VALUE(TRIM(T2709)),S2709*F2709)</f>
        <v/>
      </c>
      <c r="W2709" s="58">
        <f>IF(F2709&lt;=12,"0-12 mo",IF(F2709&lt;=24,"13-24 mo",IF(F2709&lt;=48,"25-48 mo","49+ mo")))</f>
        <v/>
      </c>
      <c r="X2709" s="58">
        <f>IF(S2709&lt;=35.5,"Q1 Low",IF(S2709&lt;=70.35,"Q2 Mid-Low",IF(S2709&lt;=89.85,"Q3 Mid-High","Q4 High")))</f>
        <v/>
      </c>
      <c r="Y2709" s="58">
        <f>IF(U2709="Yes",1,0)</f>
        <v/>
      </c>
      <c r="Z2709" s="58">
        <f>IF(P2709="Month-to-month",1,0)+IF(M2709="No",1,0)+IF(J2709="No",1,0)+IF(I2709="Fiber optic",1,0)+IF(Q2709="Yes",1,0)</f>
        <v/>
      </c>
    </row>
    <row r="2710" ht="15" customHeight="1" s="59">
      <c r="A2710" s="58" t="inlineStr">
        <is>
          <t>8510-AWCXC</t>
        </is>
      </c>
      <c r="B2710" s="58" t="inlineStr">
        <is>
          <t>Female</t>
        </is>
      </c>
      <c r="C2710" s="58" t="n">
        <v>1</v>
      </c>
      <c r="D2710" s="58" t="inlineStr">
        <is>
          <t>No</t>
        </is>
      </c>
      <c r="E2710" s="58" t="inlineStr">
        <is>
          <t>No</t>
        </is>
      </c>
      <c r="F2710" s="58" t="n">
        <v>13</v>
      </c>
      <c r="G2710" s="58" t="inlineStr">
        <is>
          <t>Yes</t>
        </is>
      </c>
      <c r="H2710" s="58" t="inlineStr">
        <is>
          <t>Yes</t>
        </is>
      </c>
      <c r="I2710" s="58" t="inlineStr">
        <is>
          <t>Fiber optic</t>
        </is>
      </c>
      <c r="J2710" s="58" t="inlineStr">
        <is>
          <t>Yes</t>
        </is>
      </c>
      <c r="K2710" s="58" t="inlineStr">
        <is>
          <t>No</t>
        </is>
      </c>
      <c r="L2710" s="58" t="inlineStr">
        <is>
          <t>No</t>
        </is>
      </c>
      <c r="M2710" s="58" t="inlineStr">
        <is>
          <t>No</t>
        </is>
      </c>
      <c r="N2710" s="58" t="inlineStr">
        <is>
          <t>Yes</t>
        </is>
      </c>
      <c r="O2710" s="58" t="inlineStr">
        <is>
          <t>Yes</t>
        </is>
      </c>
      <c r="P2710" s="58" t="inlineStr">
        <is>
          <t>Month-to-month</t>
        </is>
      </c>
      <c r="Q2710" s="58" t="inlineStr">
        <is>
          <t>Yes</t>
        </is>
      </c>
      <c r="R2710" s="58" t="inlineStr">
        <is>
          <t>Electronic check</t>
        </is>
      </c>
      <c r="S2710" s="123" t="n">
        <v>100.8</v>
      </c>
      <c r="T2710" s="58" t="inlineStr">
        <is>
          <t>1308.1</t>
        </is>
      </c>
      <c r="U2710" s="58" t="inlineStr">
        <is>
          <t>Yes</t>
        </is>
      </c>
      <c r="V2710" s="123">
        <f>IFERROR(VALUE(TRIM(T2710)),S2710*F2710)</f>
        <v/>
      </c>
      <c r="W2710" s="58">
        <f>IF(F2710&lt;=12,"0-12 mo",IF(F2710&lt;=24,"13-24 mo",IF(F2710&lt;=48,"25-48 mo","49+ mo")))</f>
        <v/>
      </c>
      <c r="X2710" s="58">
        <f>IF(S2710&lt;=35.5,"Q1 Low",IF(S2710&lt;=70.35,"Q2 Mid-Low",IF(S2710&lt;=89.85,"Q3 Mid-High","Q4 High")))</f>
        <v/>
      </c>
      <c r="Y2710" s="58">
        <f>IF(U2710="Yes",1,0)</f>
        <v/>
      </c>
      <c r="Z2710" s="58">
        <f>IF(P2710="Month-to-month",1,0)+IF(M2710="No",1,0)+IF(J2710="No",1,0)+IF(I2710="Fiber optic",1,0)+IF(Q2710="Yes",1,0)</f>
        <v/>
      </c>
    </row>
    <row r="2711" ht="15" customHeight="1" s="59">
      <c r="A2711" s="58" t="inlineStr">
        <is>
          <t>6128-AQBMT</t>
        </is>
      </c>
      <c r="B2711" s="58" t="inlineStr">
        <is>
          <t>Male</t>
        </is>
      </c>
      <c r="C2711" s="58" t="n">
        <v>1</v>
      </c>
      <c r="D2711" s="58" t="inlineStr">
        <is>
          <t>Yes</t>
        </is>
      </c>
      <c r="E2711" s="58" t="inlineStr">
        <is>
          <t>No</t>
        </is>
      </c>
      <c r="F2711" s="58" t="n">
        <v>41</v>
      </c>
      <c r="G2711" s="58" t="inlineStr">
        <is>
          <t>No</t>
        </is>
      </c>
      <c r="H2711" s="58" t="inlineStr">
        <is>
          <t>No phone service</t>
        </is>
      </c>
      <c r="I2711" s="58" t="inlineStr">
        <is>
          <t>DSL</t>
        </is>
      </c>
      <c r="J2711" s="58" t="inlineStr">
        <is>
          <t>No</t>
        </is>
      </c>
      <c r="K2711" s="58" t="inlineStr">
        <is>
          <t>Yes</t>
        </is>
      </c>
      <c r="L2711" s="58" t="inlineStr">
        <is>
          <t>Yes</t>
        </is>
      </c>
      <c r="M2711" s="58" t="inlineStr">
        <is>
          <t>No</t>
        </is>
      </c>
      <c r="N2711" s="58" t="inlineStr">
        <is>
          <t>Yes</t>
        </is>
      </c>
      <c r="O2711" s="58" t="inlineStr">
        <is>
          <t>Yes</t>
        </is>
      </c>
      <c r="P2711" s="58" t="inlineStr">
        <is>
          <t>Month-to-month</t>
        </is>
      </c>
      <c r="Q2711" s="58" t="inlineStr">
        <is>
          <t>Yes</t>
        </is>
      </c>
      <c r="R2711" s="58" t="inlineStr">
        <is>
          <t>Electronic check</t>
        </is>
      </c>
      <c r="S2711" s="123" t="n">
        <v>53.95</v>
      </c>
      <c r="T2711" s="58" t="inlineStr">
        <is>
          <t>2215.4</t>
        </is>
      </c>
      <c r="U2711" s="58" t="inlineStr">
        <is>
          <t>No</t>
        </is>
      </c>
      <c r="V2711" s="123">
        <f>IFERROR(VALUE(TRIM(T2711)),S2711*F2711)</f>
        <v/>
      </c>
      <c r="W2711" s="58">
        <f>IF(F2711&lt;=12,"0-12 mo",IF(F2711&lt;=24,"13-24 mo",IF(F2711&lt;=48,"25-48 mo","49+ mo")))</f>
        <v/>
      </c>
      <c r="X2711" s="58">
        <f>IF(S2711&lt;=35.5,"Q1 Low",IF(S2711&lt;=70.35,"Q2 Mid-Low",IF(S2711&lt;=89.85,"Q3 Mid-High","Q4 High")))</f>
        <v/>
      </c>
      <c r="Y2711" s="58">
        <f>IF(U2711="Yes",1,0)</f>
        <v/>
      </c>
      <c r="Z2711" s="58">
        <f>IF(P2711="Month-to-month",1,0)+IF(M2711="No",1,0)+IF(J2711="No",1,0)+IF(I2711="Fiber optic",1,0)+IF(Q2711="Yes",1,0)</f>
        <v/>
      </c>
    </row>
    <row r="2712" ht="15" customHeight="1" s="59">
      <c r="A2712" s="58" t="inlineStr">
        <is>
          <t>3594-BDSOA</t>
        </is>
      </c>
      <c r="B2712" s="58" t="inlineStr">
        <is>
          <t>Female</t>
        </is>
      </c>
      <c r="C2712" s="58" t="n">
        <v>0</v>
      </c>
      <c r="D2712" s="58" t="inlineStr">
        <is>
          <t>Yes</t>
        </is>
      </c>
      <c r="E2712" s="58" t="inlineStr">
        <is>
          <t>No</t>
        </is>
      </c>
      <c r="F2712" s="58" t="n">
        <v>24</v>
      </c>
      <c r="G2712" s="58" t="inlineStr">
        <is>
          <t>Yes</t>
        </is>
      </c>
      <c r="H2712" s="58" t="inlineStr">
        <is>
          <t>No</t>
        </is>
      </c>
      <c r="I2712" s="58" t="inlineStr">
        <is>
          <t>No</t>
        </is>
      </c>
      <c r="J2712" s="58" t="inlineStr">
        <is>
          <t>No internet service</t>
        </is>
      </c>
      <c r="K2712" s="58" t="inlineStr">
        <is>
          <t>No internet service</t>
        </is>
      </c>
      <c r="L2712" s="58" t="inlineStr">
        <is>
          <t>No internet service</t>
        </is>
      </c>
      <c r="M2712" s="58" t="inlineStr">
        <is>
          <t>No internet service</t>
        </is>
      </c>
      <c r="N2712" s="58" t="inlineStr">
        <is>
          <t>No internet service</t>
        </is>
      </c>
      <c r="O2712" s="58" t="inlineStr">
        <is>
          <t>No internet service</t>
        </is>
      </c>
      <c r="P2712" s="58" t="inlineStr">
        <is>
          <t>One year</t>
        </is>
      </c>
      <c r="Q2712" s="58" t="inlineStr">
        <is>
          <t>No</t>
        </is>
      </c>
      <c r="R2712" s="58" t="inlineStr">
        <is>
          <t>Credit card (automatic)</t>
        </is>
      </c>
      <c r="S2712" s="123" t="n">
        <v>20.4</v>
      </c>
      <c r="T2712" s="58" t="inlineStr">
        <is>
          <t>482.8</t>
        </is>
      </c>
      <c r="U2712" s="58" t="inlineStr">
        <is>
          <t>No</t>
        </is>
      </c>
      <c r="V2712" s="123">
        <f>IFERROR(VALUE(TRIM(T2712)),S2712*F2712)</f>
        <v/>
      </c>
      <c r="W2712" s="58">
        <f>IF(F2712&lt;=12,"0-12 mo",IF(F2712&lt;=24,"13-24 mo",IF(F2712&lt;=48,"25-48 mo","49+ mo")))</f>
        <v/>
      </c>
      <c r="X2712" s="58">
        <f>IF(S2712&lt;=35.5,"Q1 Low",IF(S2712&lt;=70.35,"Q2 Mid-Low",IF(S2712&lt;=89.85,"Q3 Mid-High","Q4 High")))</f>
        <v/>
      </c>
      <c r="Y2712" s="58">
        <f>IF(U2712="Yes",1,0)</f>
        <v/>
      </c>
      <c r="Z2712" s="58">
        <f>IF(P2712="Month-to-month",1,0)+IF(M2712="No",1,0)+IF(J2712="No",1,0)+IF(I2712="Fiber optic",1,0)+IF(Q2712="Yes",1,0)</f>
        <v/>
      </c>
    </row>
    <row r="2713" ht="15" customHeight="1" s="59">
      <c r="A2713" s="58" t="inlineStr">
        <is>
          <t>0431-APWVY</t>
        </is>
      </c>
      <c r="B2713" s="58" t="inlineStr">
        <is>
          <t>Female</t>
        </is>
      </c>
      <c r="C2713" s="58" t="n">
        <v>0</v>
      </c>
      <c r="D2713" s="58" t="inlineStr">
        <is>
          <t>Yes</t>
        </is>
      </c>
      <c r="E2713" s="58" t="inlineStr">
        <is>
          <t>Yes</t>
        </is>
      </c>
      <c r="F2713" s="58" t="n">
        <v>28</v>
      </c>
      <c r="G2713" s="58" t="inlineStr">
        <is>
          <t>Yes</t>
        </is>
      </c>
      <c r="H2713" s="58" t="inlineStr">
        <is>
          <t>No</t>
        </is>
      </c>
      <c r="I2713" s="58" t="inlineStr">
        <is>
          <t>Fiber optic</t>
        </is>
      </c>
      <c r="J2713" s="58" t="inlineStr">
        <is>
          <t>No</t>
        </is>
      </c>
      <c r="K2713" s="58" t="inlineStr">
        <is>
          <t>No</t>
        </is>
      </c>
      <c r="L2713" s="58" t="inlineStr">
        <is>
          <t>No</t>
        </is>
      </c>
      <c r="M2713" s="58" t="inlineStr">
        <is>
          <t>No</t>
        </is>
      </c>
      <c r="N2713" s="58" t="inlineStr">
        <is>
          <t>Yes</t>
        </is>
      </c>
      <c r="O2713" s="58" t="inlineStr">
        <is>
          <t>Yes</t>
        </is>
      </c>
      <c r="P2713" s="58" t="inlineStr">
        <is>
          <t>One year</t>
        </is>
      </c>
      <c r="Q2713" s="58" t="inlineStr">
        <is>
          <t>Yes</t>
        </is>
      </c>
      <c r="R2713" s="58" t="inlineStr">
        <is>
          <t>Bank transfer (automatic)</t>
        </is>
      </c>
      <c r="S2713" s="123" t="n">
        <v>90.09999999999999</v>
      </c>
      <c r="T2713" s="58" t="inlineStr">
        <is>
          <t>2598.95</t>
        </is>
      </c>
      <c r="U2713" s="58" t="inlineStr">
        <is>
          <t>Yes</t>
        </is>
      </c>
      <c r="V2713" s="123">
        <f>IFERROR(VALUE(TRIM(T2713)),S2713*F2713)</f>
        <v/>
      </c>
      <c r="W2713" s="58">
        <f>IF(F2713&lt;=12,"0-12 mo",IF(F2713&lt;=24,"13-24 mo",IF(F2713&lt;=48,"25-48 mo","49+ mo")))</f>
        <v/>
      </c>
      <c r="X2713" s="58">
        <f>IF(S2713&lt;=35.5,"Q1 Low",IF(S2713&lt;=70.35,"Q2 Mid-Low",IF(S2713&lt;=89.85,"Q3 Mid-High","Q4 High")))</f>
        <v/>
      </c>
      <c r="Y2713" s="58">
        <f>IF(U2713="Yes",1,0)</f>
        <v/>
      </c>
      <c r="Z2713" s="58">
        <f>IF(P2713="Month-to-month",1,0)+IF(M2713="No",1,0)+IF(J2713="No",1,0)+IF(I2713="Fiber optic",1,0)+IF(Q2713="Yes",1,0)</f>
        <v/>
      </c>
    </row>
    <row r="2714" ht="15" customHeight="1" s="59">
      <c r="A2714" s="58" t="inlineStr">
        <is>
          <t>5133-VRSAB</t>
        </is>
      </c>
      <c r="B2714" s="58" t="inlineStr">
        <is>
          <t>Male</t>
        </is>
      </c>
      <c r="C2714" s="58" t="n">
        <v>0</v>
      </c>
      <c r="D2714" s="58" t="inlineStr">
        <is>
          <t>No</t>
        </is>
      </c>
      <c r="E2714" s="58" t="inlineStr">
        <is>
          <t>No</t>
        </is>
      </c>
      <c r="F2714" s="58" t="n">
        <v>8</v>
      </c>
      <c r="G2714" s="58" t="inlineStr">
        <is>
          <t>No</t>
        </is>
      </c>
      <c r="H2714" s="58" t="inlineStr">
        <is>
          <t>No phone service</t>
        </is>
      </c>
      <c r="I2714" s="58" t="inlineStr">
        <is>
          <t>DSL</t>
        </is>
      </c>
      <c r="J2714" s="58" t="inlineStr">
        <is>
          <t>Yes</t>
        </is>
      </c>
      <c r="K2714" s="58" t="inlineStr">
        <is>
          <t>No</t>
        </is>
      </c>
      <c r="L2714" s="58" t="inlineStr">
        <is>
          <t>No</t>
        </is>
      </c>
      <c r="M2714" s="58" t="inlineStr">
        <is>
          <t>No</t>
        </is>
      </c>
      <c r="N2714" s="58" t="inlineStr">
        <is>
          <t>No</t>
        </is>
      </c>
      <c r="O2714" s="58" t="inlineStr">
        <is>
          <t>No</t>
        </is>
      </c>
      <c r="P2714" s="58" t="inlineStr">
        <is>
          <t>Month-to-month</t>
        </is>
      </c>
      <c r="Q2714" s="58" t="inlineStr">
        <is>
          <t>No</t>
        </is>
      </c>
      <c r="R2714" s="58" t="inlineStr">
        <is>
          <t>Mailed check</t>
        </is>
      </c>
      <c r="S2714" s="123" t="n">
        <v>29.35</v>
      </c>
      <c r="T2714" s="58" t="inlineStr">
        <is>
          <t>216.45</t>
        </is>
      </c>
      <c r="U2714" s="58" t="inlineStr">
        <is>
          <t>No</t>
        </is>
      </c>
      <c r="V2714" s="123">
        <f>IFERROR(VALUE(TRIM(T2714)),S2714*F2714)</f>
        <v/>
      </c>
      <c r="W2714" s="58">
        <f>IF(F2714&lt;=12,"0-12 mo",IF(F2714&lt;=24,"13-24 mo",IF(F2714&lt;=48,"25-48 mo","49+ mo")))</f>
        <v/>
      </c>
      <c r="X2714" s="58">
        <f>IF(S2714&lt;=35.5,"Q1 Low",IF(S2714&lt;=70.35,"Q2 Mid-Low",IF(S2714&lt;=89.85,"Q3 Mid-High","Q4 High")))</f>
        <v/>
      </c>
      <c r="Y2714" s="58">
        <f>IF(U2714="Yes",1,0)</f>
        <v/>
      </c>
      <c r="Z2714" s="58">
        <f>IF(P2714="Month-to-month",1,0)+IF(M2714="No",1,0)+IF(J2714="No",1,0)+IF(I2714="Fiber optic",1,0)+IF(Q2714="Yes",1,0)</f>
        <v/>
      </c>
    </row>
    <row r="2715" ht="15" customHeight="1" s="59">
      <c r="A2715" s="58" t="inlineStr">
        <is>
          <t>5996-DAOQL</t>
        </is>
      </c>
      <c r="B2715" s="58" t="inlineStr">
        <is>
          <t>Male</t>
        </is>
      </c>
      <c r="C2715" s="58" t="n">
        <v>0</v>
      </c>
      <c r="D2715" s="58" t="inlineStr">
        <is>
          <t>No</t>
        </is>
      </c>
      <c r="E2715" s="58" t="inlineStr">
        <is>
          <t>No</t>
        </is>
      </c>
      <c r="F2715" s="58" t="n">
        <v>1</v>
      </c>
      <c r="G2715" s="58" t="inlineStr">
        <is>
          <t>Yes</t>
        </is>
      </c>
      <c r="H2715" s="58" t="inlineStr">
        <is>
          <t>No</t>
        </is>
      </c>
      <c r="I2715" s="58" t="inlineStr">
        <is>
          <t>No</t>
        </is>
      </c>
      <c r="J2715" s="58" t="inlineStr">
        <is>
          <t>No internet service</t>
        </is>
      </c>
      <c r="K2715" s="58" t="inlineStr">
        <is>
          <t>No internet service</t>
        </is>
      </c>
      <c r="L2715" s="58" t="inlineStr">
        <is>
          <t>No internet service</t>
        </is>
      </c>
      <c r="M2715" s="58" t="inlineStr">
        <is>
          <t>No internet service</t>
        </is>
      </c>
      <c r="N2715" s="58" t="inlineStr">
        <is>
          <t>No internet service</t>
        </is>
      </c>
      <c r="O2715" s="58" t="inlineStr">
        <is>
          <t>No internet service</t>
        </is>
      </c>
      <c r="P2715" s="58" t="inlineStr">
        <is>
          <t>Month-to-month</t>
        </is>
      </c>
      <c r="Q2715" s="58" t="inlineStr">
        <is>
          <t>Yes</t>
        </is>
      </c>
      <c r="R2715" s="58" t="inlineStr">
        <is>
          <t>Mailed check</t>
        </is>
      </c>
      <c r="S2715" s="123" t="n">
        <v>20.45</v>
      </c>
      <c r="T2715" s="58" t="inlineStr">
        <is>
          <t>20.45</t>
        </is>
      </c>
      <c r="U2715" s="58" t="inlineStr">
        <is>
          <t>No</t>
        </is>
      </c>
      <c r="V2715" s="123">
        <f>IFERROR(VALUE(TRIM(T2715)),S2715*F2715)</f>
        <v/>
      </c>
      <c r="W2715" s="58">
        <f>IF(F2715&lt;=12,"0-12 mo",IF(F2715&lt;=24,"13-24 mo",IF(F2715&lt;=48,"25-48 mo","49+ mo")))</f>
        <v/>
      </c>
      <c r="X2715" s="58">
        <f>IF(S2715&lt;=35.5,"Q1 Low",IF(S2715&lt;=70.35,"Q2 Mid-Low",IF(S2715&lt;=89.85,"Q3 Mid-High","Q4 High")))</f>
        <v/>
      </c>
      <c r="Y2715" s="58">
        <f>IF(U2715="Yes",1,0)</f>
        <v/>
      </c>
      <c r="Z2715" s="58">
        <f>IF(P2715="Month-to-month",1,0)+IF(M2715="No",1,0)+IF(J2715="No",1,0)+IF(I2715="Fiber optic",1,0)+IF(Q2715="Yes",1,0)</f>
        <v/>
      </c>
    </row>
    <row r="2716" ht="15" customHeight="1" s="59">
      <c r="A2716" s="58" t="inlineStr">
        <is>
          <t>6838-YAUVY</t>
        </is>
      </c>
      <c r="B2716" s="58" t="inlineStr">
        <is>
          <t>Female</t>
        </is>
      </c>
      <c r="C2716" s="58" t="n">
        <v>0</v>
      </c>
      <c r="D2716" s="58" t="inlineStr">
        <is>
          <t>No</t>
        </is>
      </c>
      <c r="E2716" s="58" t="inlineStr">
        <is>
          <t>No</t>
        </is>
      </c>
      <c r="F2716" s="58" t="n">
        <v>54</v>
      </c>
      <c r="G2716" s="58" t="inlineStr">
        <is>
          <t>Yes</t>
        </is>
      </c>
      <c r="H2716" s="58" t="inlineStr">
        <is>
          <t>Yes</t>
        </is>
      </c>
      <c r="I2716" s="58" t="inlineStr">
        <is>
          <t>Fiber optic</t>
        </is>
      </c>
      <c r="J2716" s="58" t="inlineStr">
        <is>
          <t>No</t>
        </is>
      </c>
      <c r="K2716" s="58" t="inlineStr">
        <is>
          <t>No</t>
        </is>
      </c>
      <c r="L2716" s="58" t="inlineStr">
        <is>
          <t>Yes</t>
        </is>
      </c>
      <c r="M2716" s="58" t="inlineStr">
        <is>
          <t>Yes</t>
        </is>
      </c>
      <c r="N2716" s="58" t="inlineStr">
        <is>
          <t>No</t>
        </is>
      </c>
      <c r="O2716" s="58" t="inlineStr">
        <is>
          <t>Yes</t>
        </is>
      </c>
      <c r="P2716" s="58" t="inlineStr">
        <is>
          <t>Two year</t>
        </is>
      </c>
      <c r="Q2716" s="58" t="inlineStr">
        <is>
          <t>Yes</t>
        </is>
      </c>
      <c r="R2716" s="58" t="inlineStr">
        <is>
          <t>Bank transfer (automatic)</t>
        </is>
      </c>
      <c r="S2716" s="123" t="n">
        <v>95.09999999999999</v>
      </c>
      <c r="T2716" s="58" t="inlineStr">
        <is>
          <t>5064.85</t>
        </is>
      </c>
      <c r="U2716" s="58" t="inlineStr">
        <is>
          <t>No</t>
        </is>
      </c>
      <c r="V2716" s="123">
        <f>IFERROR(VALUE(TRIM(T2716)),S2716*F2716)</f>
        <v/>
      </c>
      <c r="W2716" s="58">
        <f>IF(F2716&lt;=12,"0-12 mo",IF(F2716&lt;=24,"13-24 mo",IF(F2716&lt;=48,"25-48 mo","49+ mo")))</f>
        <v/>
      </c>
      <c r="X2716" s="58">
        <f>IF(S2716&lt;=35.5,"Q1 Low",IF(S2716&lt;=70.35,"Q2 Mid-Low",IF(S2716&lt;=89.85,"Q3 Mid-High","Q4 High")))</f>
        <v/>
      </c>
      <c r="Y2716" s="58">
        <f>IF(U2716="Yes",1,0)</f>
        <v/>
      </c>
      <c r="Z2716" s="58">
        <f>IF(P2716="Month-to-month",1,0)+IF(M2716="No",1,0)+IF(J2716="No",1,0)+IF(I2716="Fiber optic",1,0)+IF(Q2716="Yes",1,0)</f>
        <v/>
      </c>
    </row>
    <row r="2717" ht="15" customHeight="1" s="59">
      <c r="A2717" s="58" t="inlineStr">
        <is>
          <t>0484-JPBRU</t>
        </is>
      </c>
      <c r="B2717" s="58" t="inlineStr">
        <is>
          <t>Male</t>
        </is>
      </c>
      <c r="C2717" s="58" t="n">
        <v>0</v>
      </c>
      <c r="D2717" s="58" t="inlineStr">
        <is>
          <t>No</t>
        </is>
      </c>
      <c r="E2717" s="58" t="inlineStr">
        <is>
          <t>No</t>
        </is>
      </c>
      <c r="F2717" s="58" t="n">
        <v>41</v>
      </c>
      <c r="G2717" s="58" t="inlineStr">
        <is>
          <t>Yes</t>
        </is>
      </c>
      <c r="H2717" s="58" t="inlineStr">
        <is>
          <t>Yes</t>
        </is>
      </c>
      <c r="I2717" s="58" t="inlineStr">
        <is>
          <t>No</t>
        </is>
      </c>
      <c r="J2717" s="58" t="inlineStr">
        <is>
          <t>No internet service</t>
        </is>
      </c>
      <c r="K2717" s="58" t="inlineStr">
        <is>
          <t>No internet service</t>
        </is>
      </c>
      <c r="L2717" s="58" t="inlineStr">
        <is>
          <t>No internet service</t>
        </is>
      </c>
      <c r="M2717" s="58" t="inlineStr">
        <is>
          <t>No internet service</t>
        </is>
      </c>
      <c r="N2717" s="58" t="inlineStr">
        <is>
          <t>No internet service</t>
        </is>
      </c>
      <c r="O2717" s="58" t="inlineStr">
        <is>
          <t>No internet service</t>
        </is>
      </c>
      <c r="P2717" s="58" t="inlineStr">
        <is>
          <t>Month-to-month</t>
        </is>
      </c>
      <c r="Q2717" s="58" t="inlineStr">
        <is>
          <t>Yes</t>
        </is>
      </c>
      <c r="R2717" s="58" t="inlineStr">
        <is>
          <t>Bank transfer (automatic)</t>
        </is>
      </c>
      <c r="S2717" s="123" t="n">
        <v>25.25</v>
      </c>
      <c r="T2717" s="58" t="inlineStr">
        <is>
          <t>996.45</t>
        </is>
      </c>
      <c r="U2717" s="58" t="inlineStr">
        <is>
          <t>No</t>
        </is>
      </c>
      <c r="V2717" s="123">
        <f>IFERROR(VALUE(TRIM(T2717)),S2717*F2717)</f>
        <v/>
      </c>
      <c r="W2717" s="58">
        <f>IF(F2717&lt;=12,"0-12 mo",IF(F2717&lt;=24,"13-24 mo",IF(F2717&lt;=48,"25-48 mo","49+ mo")))</f>
        <v/>
      </c>
      <c r="X2717" s="58">
        <f>IF(S2717&lt;=35.5,"Q1 Low",IF(S2717&lt;=70.35,"Q2 Mid-Low",IF(S2717&lt;=89.85,"Q3 Mid-High","Q4 High")))</f>
        <v/>
      </c>
      <c r="Y2717" s="58">
        <f>IF(U2717="Yes",1,0)</f>
        <v/>
      </c>
      <c r="Z2717" s="58">
        <f>IF(P2717="Month-to-month",1,0)+IF(M2717="No",1,0)+IF(J2717="No",1,0)+IF(I2717="Fiber optic",1,0)+IF(Q2717="Yes",1,0)</f>
        <v/>
      </c>
    </row>
    <row r="2718" ht="15" customHeight="1" s="59">
      <c r="A2718" s="58" t="inlineStr">
        <is>
          <t>7883-ROJOC</t>
        </is>
      </c>
      <c r="B2718" s="58" t="inlineStr">
        <is>
          <t>Female</t>
        </is>
      </c>
      <c r="C2718" s="58" t="n">
        <v>0</v>
      </c>
      <c r="D2718" s="58" t="inlineStr">
        <is>
          <t>Yes</t>
        </is>
      </c>
      <c r="E2718" s="58" t="inlineStr">
        <is>
          <t>No</t>
        </is>
      </c>
      <c r="F2718" s="58" t="n">
        <v>19</v>
      </c>
      <c r="G2718" s="58" t="inlineStr">
        <is>
          <t>Yes</t>
        </is>
      </c>
      <c r="H2718" s="58" t="inlineStr">
        <is>
          <t>No</t>
        </is>
      </c>
      <c r="I2718" s="58" t="inlineStr">
        <is>
          <t>DSL</t>
        </is>
      </c>
      <c r="J2718" s="58" t="inlineStr">
        <is>
          <t>No</t>
        </is>
      </c>
      <c r="K2718" s="58" t="inlineStr">
        <is>
          <t>No</t>
        </is>
      </c>
      <c r="L2718" s="58" t="inlineStr">
        <is>
          <t>No</t>
        </is>
      </c>
      <c r="M2718" s="58" t="inlineStr">
        <is>
          <t>No</t>
        </is>
      </c>
      <c r="N2718" s="58" t="inlineStr">
        <is>
          <t>No</t>
        </is>
      </c>
      <c r="O2718" s="58" t="inlineStr">
        <is>
          <t>No</t>
        </is>
      </c>
      <c r="P2718" s="58" t="inlineStr">
        <is>
          <t>Month-to-month</t>
        </is>
      </c>
      <c r="Q2718" s="58" t="inlineStr">
        <is>
          <t>No</t>
        </is>
      </c>
      <c r="R2718" s="58" t="inlineStr">
        <is>
          <t>Mailed check</t>
        </is>
      </c>
      <c r="S2718" s="123" t="n">
        <v>44.9</v>
      </c>
      <c r="T2718" s="58" t="inlineStr">
        <is>
          <t>839.65</t>
        </is>
      </c>
      <c r="U2718" s="58" t="inlineStr">
        <is>
          <t>No</t>
        </is>
      </c>
      <c r="V2718" s="123">
        <f>IFERROR(VALUE(TRIM(T2718)),S2718*F2718)</f>
        <v/>
      </c>
      <c r="W2718" s="58">
        <f>IF(F2718&lt;=12,"0-12 mo",IF(F2718&lt;=24,"13-24 mo",IF(F2718&lt;=48,"25-48 mo","49+ mo")))</f>
        <v/>
      </c>
      <c r="X2718" s="58">
        <f>IF(S2718&lt;=35.5,"Q1 Low",IF(S2718&lt;=70.35,"Q2 Mid-Low",IF(S2718&lt;=89.85,"Q3 Mid-High","Q4 High")))</f>
        <v/>
      </c>
      <c r="Y2718" s="58">
        <f>IF(U2718="Yes",1,0)</f>
        <v/>
      </c>
      <c r="Z2718" s="58">
        <f>IF(P2718="Month-to-month",1,0)+IF(M2718="No",1,0)+IF(J2718="No",1,0)+IF(I2718="Fiber optic",1,0)+IF(Q2718="Yes",1,0)</f>
        <v/>
      </c>
    </row>
    <row r="2719" ht="15" customHeight="1" s="59">
      <c r="A2719" s="58" t="inlineStr">
        <is>
          <t>0244-LGNFY</t>
        </is>
      </c>
      <c r="B2719" s="58" t="inlineStr">
        <is>
          <t>Female</t>
        </is>
      </c>
      <c r="C2719" s="58" t="n">
        <v>0</v>
      </c>
      <c r="D2719" s="58" t="inlineStr">
        <is>
          <t>Yes</t>
        </is>
      </c>
      <c r="E2719" s="58" t="inlineStr">
        <is>
          <t>Yes</t>
        </is>
      </c>
      <c r="F2719" s="58" t="n">
        <v>72</v>
      </c>
      <c r="G2719" s="58" t="inlineStr">
        <is>
          <t>Yes</t>
        </is>
      </c>
      <c r="H2719" s="58" t="inlineStr">
        <is>
          <t>Yes</t>
        </is>
      </c>
      <c r="I2719" s="58" t="inlineStr">
        <is>
          <t>DSL</t>
        </is>
      </c>
      <c r="J2719" s="58" t="inlineStr">
        <is>
          <t>Yes</t>
        </is>
      </c>
      <c r="K2719" s="58" t="inlineStr">
        <is>
          <t>Yes</t>
        </is>
      </c>
      <c r="L2719" s="58" t="inlineStr">
        <is>
          <t>Yes</t>
        </is>
      </c>
      <c r="M2719" s="58" t="inlineStr">
        <is>
          <t>Yes</t>
        </is>
      </c>
      <c r="N2719" s="58" t="inlineStr">
        <is>
          <t>Yes</t>
        </is>
      </c>
      <c r="O2719" s="58" t="inlineStr">
        <is>
          <t>Yes</t>
        </is>
      </c>
      <c r="P2719" s="58" t="inlineStr">
        <is>
          <t>Two year</t>
        </is>
      </c>
      <c r="Q2719" s="58" t="inlineStr">
        <is>
          <t>No</t>
        </is>
      </c>
      <c r="R2719" s="58" t="inlineStr">
        <is>
          <t>Bank transfer (automatic)</t>
        </is>
      </c>
      <c r="S2719" s="123" t="n">
        <v>92.65000000000001</v>
      </c>
      <c r="T2719" s="58" t="inlineStr">
        <is>
          <t>6733</t>
        </is>
      </c>
      <c r="U2719" s="58" t="inlineStr">
        <is>
          <t>No</t>
        </is>
      </c>
      <c r="V2719" s="123">
        <f>IFERROR(VALUE(TRIM(T2719)),S2719*F2719)</f>
        <v/>
      </c>
      <c r="W2719" s="58">
        <f>IF(F2719&lt;=12,"0-12 mo",IF(F2719&lt;=24,"13-24 mo",IF(F2719&lt;=48,"25-48 mo","49+ mo")))</f>
        <v/>
      </c>
      <c r="X2719" s="58">
        <f>IF(S2719&lt;=35.5,"Q1 Low",IF(S2719&lt;=70.35,"Q2 Mid-Low",IF(S2719&lt;=89.85,"Q3 Mid-High","Q4 High")))</f>
        <v/>
      </c>
      <c r="Y2719" s="58">
        <f>IF(U2719="Yes",1,0)</f>
        <v/>
      </c>
      <c r="Z2719" s="58">
        <f>IF(P2719="Month-to-month",1,0)+IF(M2719="No",1,0)+IF(J2719="No",1,0)+IF(I2719="Fiber optic",1,0)+IF(Q2719="Yes",1,0)</f>
        <v/>
      </c>
    </row>
    <row r="2720" ht="15" customHeight="1" s="59">
      <c r="A2720" s="58" t="inlineStr">
        <is>
          <t>7274-CGTOD</t>
        </is>
      </c>
      <c r="B2720" s="58" t="inlineStr">
        <is>
          <t>Male</t>
        </is>
      </c>
      <c r="C2720" s="58" t="n">
        <v>0</v>
      </c>
      <c r="D2720" s="58" t="inlineStr">
        <is>
          <t>No</t>
        </is>
      </c>
      <c r="E2720" s="58" t="inlineStr">
        <is>
          <t>No</t>
        </is>
      </c>
      <c r="F2720" s="58" t="n">
        <v>62</v>
      </c>
      <c r="G2720" s="58" t="inlineStr">
        <is>
          <t>No</t>
        </is>
      </c>
      <c r="H2720" s="58" t="inlineStr">
        <is>
          <t>No phone service</t>
        </is>
      </c>
      <c r="I2720" s="58" t="inlineStr">
        <is>
          <t>DSL</t>
        </is>
      </c>
      <c r="J2720" s="58" t="inlineStr">
        <is>
          <t>Yes</t>
        </is>
      </c>
      <c r="K2720" s="58" t="inlineStr">
        <is>
          <t>Yes</t>
        </is>
      </c>
      <c r="L2720" s="58" t="inlineStr">
        <is>
          <t>Yes</t>
        </is>
      </c>
      <c r="M2720" s="58" t="inlineStr">
        <is>
          <t>Yes</t>
        </is>
      </c>
      <c r="N2720" s="58" t="inlineStr">
        <is>
          <t>No</t>
        </is>
      </c>
      <c r="O2720" s="58" t="inlineStr">
        <is>
          <t>No</t>
        </is>
      </c>
      <c r="P2720" s="58" t="inlineStr">
        <is>
          <t>Two year</t>
        </is>
      </c>
      <c r="Q2720" s="58" t="inlineStr">
        <is>
          <t>Yes</t>
        </is>
      </c>
      <c r="R2720" s="58" t="inlineStr">
        <is>
          <t>Bank transfer (automatic)</t>
        </is>
      </c>
      <c r="S2720" s="123" t="n">
        <v>43.7</v>
      </c>
      <c r="T2720" s="58" t="inlineStr">
        <is>
          <t>2618.3</t>
        </is>
      </c>
      <c r="U2720" s="58" t="inlineStr">
        <is>
          <t>No</t>
        </is>
      </c>
      <c r="V2720" s="123">
        <f>IFERROR(VALUE(TRIM(T2720)),S2720*F2720)</f>
        <v/>
      </c>
      <c r="W2720" s="58">
        <f>IF(F2720&lt;=12,"0-12 mo",IF(F2720&lt;=24,"13-24 mo",IF(F2720&lt;=48,"25-48 mo","49+ mo")))</f>
        <v/>
      </c>
      <c r="X2720" s="58">
        <f>IF(S2720&lt;=35.5,"Q1 Low",IF(S2720&lt;=70.35,"Q2 Mid-Low",IF(S2720&lt;=89.85,"Q3 Mid-High","Q4 High")))</f>
        <v/>
      </c>
      <c r="Y2720" s="58">
        <f>IF(U2720="Yes",1,0)</f>
        <v/>
      </c>
      <c r="Z2720" s="58">
        <f>IF(P2720="Month-to-month",1,0)+IF(M2720="No",1,0)+IF(J2720="No",1,0)+IF(I2720="Fiber optic",1,0)+IF(Q2720="Yes",1,0)</f>
        <v/>
      </c>
    </row>
    <row r="2721" ht="15" customHeight="1" s="59">
      <c r="A2721" s="58" t="inlineStr">
        <is>
          <t>4295-YURET</t>
        </is>
      </c>
      <c r="B2721" s="58" t="inlineStr">
        <is>
          <t>Female</t>
        </is>
      </c>
      <c r="C2721" s="58" t="n">
        <v>1</v>
      </c>
      <c r="D2721" s="58" t="inlineStr">
        <is>
          <t>Yes</t>
        </is>
      </c>
      <c r="E2721" s="58" t="inlineStr">
        <is>
          <t>Yes</t>
        </is>
      </c>
      <c r="F2721" s="58" t="n">
        <v>56</v>
      </c>
      <c r="G2721" s="58" t="inlineStr">
        <is>
          <t>Yes</t>
        </is>
      </c>
      <c r="H2721" s="58" t="inlineStr">
        <is>
          <t>No</t>
        </is>
      </c>
      <c r="I2721" s="58" t="inlineStr">
        <is>
          <t>DSL</t>
        </is>
      </c>
      <c r="J2721" s="58" t="inlineStr">
        <is>
          <t>Yes</t>
        </is>
      </c>
      <c r="K2721" s="58" t="inlineStr">
        <is>
          <t>No</t>
        </is>
      </c>
      <c r="L2721" s="58" t="inlineStr">
        <is>
          <t>No</t>
        </is>
      </c>
      <c r="M2721" s="58" t="inlineStr">
        <is>
          <t>Yes</t>
        </is>
      </c>
      <c r="N2721" s="58" t="inlineStr">
        <is>
          <t>Yes</t>
        </is>
      </c>
      <c r="O2721" s="58" t="inlineStr">
        <is>
          <t>Yes</t>
        </is>
      </c>
      <c r="P2721" s="58" t="inlineStr">
        <is>
          <t>Two year</t>
        </is>
      </c>
      <c r="Q2721" s="58" t="inlineStr">
        <is>
          <t>Yes</t>
        </is>
      </c>
      <c r="R2721" s="58" t="inlineStr">
        <is>
          <t>Credit card (automatic)</t>
        </is>
      </c>
      <c r="S2721" s="123" t="n">
        <v>72.59999999999999</v>
      </c>
      <c r="T2721" s="58" t="inlineStr">
        <is>
          <t>4084.35</t>
        </is>
      </c>
      <c r="U2721" s="58" t="inlineStr">
        <is>
          <t>No</t>
        </is>
      </c>
      <c r="V2721" s="123">
        <f>IFERROR(VALUE(TRIM(T2721)),S2721*F2721)</f>
        <v/>
      </c>
      <c r="W2721" s="58">
        <f>IF(F2721&lt;=12,"0-12 mo",IF(F2721&lt;=24,"13-24 mo",IF(F2721&lt;=48,"25-48 mo","49+ mo")))</f>
        <v/>
      </c>
      <c r="X2721" s="58">
        <f>IF(S2721&lt;=35.5,"Q1 Low",IF(S2721&lt;=70.35,"Q2 Mid-Low",IF(S2721&lt;=89.85,"Q3 Mid-High","Q4 High")))</f>
        <v/>
      </c>
      <c r="Y2721" s="58">
        <f>IF(U2721="Yes",1,0)</f>
        <v/>
      </c>
      <c r="Z2721" s="58">
        <f>IF(P2721="Month-to-month",1,0)+IF(M2721="No",1,0)+IF(J2721="No",1,0)+IF(I2721="Fiber optic",1,0)+IF(Q2721="Yes",1,0)</f>
        <v/>
      </c>
    </row>
    <row r="2722" ht="15" customHeight="1" s="59">
      <c r="A2722" s="58" t="inlineStr">
        <is>
          <t>3426-NIYYL</t>
        </is>
      </c>
      <c r="B2722" s="58" t="inlineStr">
        <is>
          <t>Male</t>
        </is>
      </c>
      <c r="C2722" s="58" t="n">
        <v>0</v>
      </c>
      <c r="D2722" s="58" t="inlineStr">
        <is>
          <t>No</t>
        </is>
      </c>
      <c r="E2722" s="58" t="inlineStr">
        <is>
          <t>No</t>
        </is>
      </c>
      <c r="F2722" s="58" t="n">
        <v>15</v>
      </c>
      <c r="G2722" s="58" t="inlineStr">
        <is>
          <t>Yes</t>
        </is>
      </c>
      <c r="H2722" s="58" t="inlineStr">
        <is>
          <t>Yes</t>
        </is>
      </c>
      <c r="I2722" s="58" t="inlineStr">
        <is>
          <t>DSL</t>
        </is>
      </c>
      <c r="J2722" s="58" t="inlineStr">
        <is>
          <t>No</t>
        </is>
      </c>
      <c r="K2722" s="58" t="inlineStr">
        <is>
          <t>No</t>
        </is>
      </c>
      <c r="L2722" s="58" t="inlineStr">
        <is>
          <t>No</t>
        </is>
      </c>
      <c r="M2722" s="58" t="inlineStr">
        <is>
          <t>No</t>
        </is>
      </c>
      <c r="N2722" s="58" t="inlineStr">
        <is>
          <t>No</t>
        </is>
      </c>
      <c r="O2722" s="58" t="inlineStr">
        <is>
          <t>No</t>
        </is>
      </c>
      <c r="P2722" s="58" t="inlineStr">
        <is>
          <t>Month-to-month</t>
        </is>
      </c>
      <c r="Q2722" s="58" t="inlineStr">
        <is>
          <t>No</t>
        </is>
      </c>
      <c r="R2722" s="58" t="inlineStr">
        <is>
          <t>Electronic check</t>
        </is>
      </c>
      <c r="S2722" s="123" t="n">
        <v>51.55</v>
      </c>
      <c r="T2722" s="58" t="inlineStr">
        <is>
          <t>765.5</t>
        </is>
      </c>
      <c r="U2722" s="58" t="inlineStr">
        <is>
          <t>Yes</t>
        </is>
      </c>
      <c r="V2722" s="123">
        <f>IFERROR(VALUE(TRIM(T2722)),S2722*F2722)</f>
        <v/>
      </c>
      <c r="W2722" s="58">
        <f>IF(F2722&lt;=12,"0-12 mo",IF(F2722&lt;=24,"13-24 mo",IF(F2722&lt;=48,"25-48 mo","49+ mo")))</f>
        <v/>
      </c>
      <c r="X2722" s="58">
        <f>IF(S2722&lt;=35.5,"Q1 Low",IF(S2722&lt;=70.35,"Q2 Mid-Low",IF(S2722&lt;=89.85,"Q3 Mid-High","Q4 High")))</f>
        <v/>
      </c>
      <c r="Y2722" s="58">
        <f>IF(U2722="Yes",1,0)</f>
        <v/>
      </c>
      <c r="Z2722" s="58">
        <f>IF(P2722="Month-to-month",1,0)+IF(M2722="No",1,0)+IF(J2722="No",1,0)+IF(I2722="Fiber optic",1,0)+IF(Q2722="Yes",1,0)</f>
        <v/>
      </c>
    </row>
    <row r="2723" ht="15" customHeight="1" s="59">
      <c r="A2723" s="58" t="inlineStr">
        <is>
          <t>8225-BTJAU</t>
        </is>
      </c>
      <c r="B2723" s="58" t="inlineStr">
        <is>
          <t>Male</t>
        </is>
      </c>
      <c r="C2723" s="58" t="n">
        <v>1</v>
      </c>
      <c r="D2723" s="58" t="inlineStr">
        <is>
          <t>No</t>
        </is>
      </c>
      <c r="E2723" s="58" t="inlineStr">
        <is>
          <t>No</t>
        </is>
      </c>
      <c r="F2723" s="58" t="n">
        <v>10</v>
      </c>
      <c r="G2723" s="58" t="inlineStr">
        <is>
          <t>Yes</t>
        </is>
      </c>
      <c r="H2723" s="58" t="inlineStr">
        <is>
          <t>No</t>
        </is>
      </c>
      <c r="I2723" s="58" t="inlineStr">
        <is>
          <t>Fiber optic</t>
        </is>
      </c>
      <c r="J2723" s="58" t="inlineStr">
        <is>
          <t>No</t>
        </is>
      </c>
      <c r="K2723" s="58" t="inlineStr">
        <is>
          <t>No</t>
        </is>
      </c>
      <c r="L2723" s="58" t="inlineStr">
        <is>
          <t>No</t>
        </is>
      </c>
      <c r="M2723" s="58" t="inlineStr">
        <is>
          <t>No</t>
        </is>
      </c>
      <c r="N2723" s="58" t="inlineStr">
        <is>
          <t>No</t>
        </is>
      </c>
      <c r="O2723" s="58" t="inlineStr">
        <is>
          <t>Yes</t>
        </is>
      </c>
      <c r="P2723" s="58" t="inlineStr">
        <is>
          <t>Month-to-month</t>
        </is>
      </c>
      <c r="Q2723" s="58" t="inlineStr">
        <is>
          <t>Yes</t>
        </is>
      </c>
      <c r="R2723" s="58" t="inlineStr">
        <is>
          <t>Electronic check</t>
        </is>
      </c>
      <c r="S2723" s="123" t="n">
        <v>79.25</v>
      </c>
      <c r="T2723" s="58" t="inlineStr">
        <is>
          <t>793.55</t>
        </is>
      </c>
      <c r="U2723" s="58" t="inlineStr">
        <is>
          <t>Yes</t>
        </is>
      </c>
      <c r="V2723" s="123">
        <f>IFERROR(VALUE(TRIM(T2723)),S2723*F2723)</f>
        <v/>
      </c>
      <c r="W2723" s="58">
        <f>IF(F2723&lt;=12,"0-12 mo",IF(F2723&lt;=24,"13-24 mo",IF(F2723&lt;=48,"25-48 mo","49+ mo")))</f>
        <v/>
      </c>
      <c r="X2723" s="58">
        <f>IF(S2723&lt;=35.5,"Q1 Low",IF(S2723&lt;=70.35,"Q2 Mid-Low",IF(S2723&lt;=89.85,"Q3 Mid-High","Q4 High")))</f>
        <v/>
      </c>
      <c r="Y2723" s="58">
        <f>IF(U2723="Yes",1,0)</f>
        <v/>
      </c>
      <c r="Z2723" s="58">
        <f>IF(P2723="Month-to-month",1,0)+IF(M2723="No",1,0)+IF(J2723="No",1,0)+IF(I2723="Fiber optic",1,0)+IF(Q2723="Yes",1,0)</f>
        <v/>
      </c>
    </row>
    <row r="2724" ht="15" customHeight="1" s="59">
      <c r="A2724" s="58" t="inlineStr">
        <is>
          <t>4635-EJYPD</t>
        </is>
      </c>
      <c r="B2724" s="58" t="inlineStr">
        <is>
          <t>Male</t>
        </is>
      </c>
      <c r="C2724" s="58" t="n">
        <v>0</v>
      </c>
      <c r="D2724" s="58" t="inlineStr">
        <is>
          <t>Yes</t>
        </is>
      </c>
      <c r="E2724" s="58" t="inlineStr">
        <is>
          <t>Yes</t>
        </is>
      </c>
      <c r="F2724" s="58" t="n">
        <v>32</v>
      </c>
      <c r="G2724" s="58" t="inlineStr">
        <is>
          <t>Yes</t>
        </is>
      </c>
      <c r="H2724" s="58" t="inlineStr">
        <is>
          <t>No</t>
        </is>
      </c>
      <c r="I2724" s="58" t="inlineStr">
        <is>
          <t>No</t>
        </is>
      </c>
      <c r="J2724" s="58" t="inlineStr">
        <is>
          <t>No internet service</t>
        </is>
      </c>
      <c r="K2724" s="58" t="inlineStr">
        <is>
          <t>No internet service</t>
        </is>
      </c>
      <c r="L2724" s="58" t="inlineStr">
        <is>
          <t>No internet service</t>
        </is>
      </c>
      <c r="M2724" s="58" t="inlineStr">
        <is>
          <t>No internet service</t>
        </is>
      </c>
      <c r="N2724" s="58" t="inlineStr">
        <is>
          <t>No internet service</t>
        </is>
      </c>
      <c r="O2724" s="58" t="inlineStr">
        <is>
          <t>No internet service</t>
        </is>
      </c>
      <c r="P2724" s="58" t="inlineStr">
        <is>
          <t>Two year</t>
        </is>
      </c>
      <c r="Q2724" s="58" t="inlineStr">
        <is>
          <t>No</t>
        </is>
      </c>
      <c r="R2724" s="58" t="inlineStr">
        <is>
          <t>Mailed check</t>
        </is>
      </c>
      <c r="S2724" s="123" t="n">
        <v>18.95</v>
      </c>
      <c r="T2724" s="58" t="inlineStr">
        <is>
          <t>613.95</t>
        </is>
      </c>
      <c r="U2724" s="58" t="inlineStr">
        <is>
          <t>No</t>
        </is>
      </c>
      <c r="V2724" s="123">
        <f>IFERROR(VALUE(TRIM(T2724)),S2724*F2724)</f>
        <v/>
      </c>
      <c r="W2724" s="58">
        <f>IF(F2724&lt;=12,"0-12 mo",IF(F2724&lt;=24,"13-24 mo",IF(F2724&lt;=48,"25-48 mo","49+ mo")))</f>
        <v/>
      </c>
      <c r="X2724" s="58">
        <f>IF(S2724&lt;=35.5,"Q1 Low",IF(S2724&lt;=70.35,"Q2 Mid-Low",IF(S2724&lt;=89.85,"Q3 Mid-High","Q4 High")))</f>
        <v/>
      </c>
      <c r="Y2724" s="58">
        <f>IF(U2724="Yes",1,0)</f>
        <v/>
      </c>
      <c r="Z2724" s="58">
        <f>IF(P2724="Month-to-month",1,0)+IF(M2724="No",1,0)+IF(J2724="No",1,0)+IF(I2724="Fiber optic",1,0)+IF(Q2724="Yes",1,0)</f>
        <v/>
      </c>
    </row>
    <row r="2725" ht="15" customHeight="1" s="59">
      <c r="A2725" s="58" t="inlineStr">
        <is>
          <t>1866-ZSLJM</t>
        </is>
      </c>
      <c r="B2725" s="58" t="inlineStr">
        <is>
          <t>Male</t>
        </is>
      </c>
      <c r="C2725" s="58" t="n">
        <v>0</v>
      </c>
      <c r="D2725" s="58" t="inlineStr">
        <is>
          <t>No</t>
        </is>
      </c>
      <c r="E2725" s="58" t="inlineStr">
        <is>
          <t>No</t>
        </is>
      </c>
      <c r="F2725" s="58" t="n">
        <v>21</v>
      </c>
      <c r="G2725" s="58" t="inlineStr">
        <is>
          <t>Yes</t>
        </is>
      </c>
      <c r="H2725" s="58" t="inlineStr">
        <is>
          <t>No</t>
        </is>
      </c>
      <c r="I2725" s="58" t="inlineStr">
        <is>
          <t>No</t>
        </is>
      </c>
      <c r="J2725" s="58" t="inlineStr">
        <is>
          <t>No internet service</t>
        </is>
      </c>
      <c r="K2725" s="58" t="inlineStr">
        <is>
          <t>No internet service</t>
        </is>
      </c>
      <c r="L2725" s="58" t="inlineStr">
        <is>
          <t>No internet service</t>
        </is>
      </c>
      <c r="M2725" s="58" t="inlineStr">
        <is>
          <t>No internet service</t>
        </is>
      </c>
      <c r="N2725" s="58" t="inlineStr">
        <is>
          <t>No internet service</t>
        </is>
      </c>
      <c r="O2725" s="58" t="inlineStr">
        <is>
          <t>No internet service</t>
        </is>
      </c>
      <c r="P2725" s="58" t="inlineStr">
        <is>
          <t>Month-to-month</t>
        </is>
      </c>
      <c r="Q2725" s="58" t="inlineStr">
        <is>
          <t>No</t>
        </is>
      </c>
      <c r="R2725" s="58" t="inlineStr">
        <is>
          <t>Credit card (automatic)</t>
        </is>
      </c>
      <c r="S2725" s="123" t="n">
        <v>20.5</v>
      </c>
      <c r="T2725" s="58" t="inlineStr">
        <is>
          <t>402.85</t>
        </is>
      </c>
      <c r="U2725" s="58" t="inlineStr">
        <is>
          <t>No</t>
        </is>
      </c>
      <c r="V2725" s="123">
        <f>IFERROR(VALUE(TRIM(T2725)),S2725*F2725)</f>
        <v/>
      </c>
      <c r="W2725" s="58">
        <f>IF(F2725&lt;=12,"0-12 mo",IF(F2725&lt;=24,"13-24 mo",IF(F2725&lt;=48,"25-48 mo","49+ mo")))</f>
        <v/>
      </c>
      <c r="X2725" s="58">
        <f>IF(S2725&lt;=35.5,"Q1 Low",IF(S2725&lt;=70.35,"Q2 Mid-Low",IF(S2725&lt;=89.85,"Q3 Mid-High","Q4 High")))</f>
        <v/>
      </c>
      <c r="Y2725" s="58">
        <f>IF(U2725="Yes",1,0)</f>
        <v/>
      </c>
      <c r="Z2725" s="58">
        <f>IF(P2725="Month-to-month",1,0)+IF(M2725="No",1,0)+IF(J2725="No",1,0)+IF(I2725="Fiber optic",1,0)+IF(Q2725="Yes",1,0)</f>
        <v/>
      </c>
    </row>
    <row r="2726" ht="15" customHeight="1" s="59">
      <c r="A2726" s="58" t="inlineStr">
        <is>
          <t>4636-TVXVG</t>
        </is>
      </c>
      <c r="B2726" s="58" t="inlineStr">
        <is>
          <t>Male</t>
        </is>
      </c>
      <c r="C2726" s="58" t="n">
        <v>0</v>
      </c>
      <c r="D2726" s="58" t="inlineStr">
        <is>
          <t>Yes</t>
        </is>
      </c>
      <c r="E2726" s="58" t="inlineStr">
        <is>
          <t>Yes</t>
        </is>
      </c>
      <c r="F2726" s="58" t="n">
        <v>62</v>
      </c>
      <c r="G2726" s="58" t="inlineStr">
        <is>
          <t>Yes</t>
        </is>
      </c>
      <c r="H2726" s="58" t="inlineStr">
        <is>
          <t>No</t>
        </is>
      </c>
      <c r="I2726" s="58" t="inlineStr">
        <is>
          <t>No</t>
        </is>
      </c>
      <c r="J2726" s="58" t="inlineStr">
        <is>
          <t>No internet service</t>
        </is>
      </c>
      <c r="K2726" s="58" t="inlineStr">
        <is>
          <t>No internet service</t>
        </is>
      </c>
      <c r="L2726" s="58" t="inlineStr">
        <is>
          <t>No internet service</t>
        </is>
      </c>
      <c r="M2726" s="58" t="inlineStr">
        <is>
          <t>No internet service</t>
        </is>
      </c>
      <c r="N2726" s="58" t="inlineStr">
        <is>
          <t>No internet service</t>
        </is>
      </c>
      <c r="O2726" s="58" t="inlineStr">
        <is>
          <t>No internet service</t>
        </is>
      </c>
      <c r="P2726" s="58" t="inlineStr">
        <is>
          <t>One year</t>
        </is>
      </c>
      <c r="Q2726" s="58" t="inlineStr">
        <is>
          <t>No</t>
        </is>
      </c>
      <c r="R2726" s="58" t="inlineStr">
        <is>
          <t>Bank transfer (automatic)</t>
        </is>
      </c>
      <c r="S2726" s="123" t="n">
        <v>19.95</v>
      </c>
      <c r="T2726" s="58" t="inlineStr">
        <is>
          <t>1244.8</t>
        </is>
      </c>
      <c r="U2726" s="58" t="inlineStr">
        <is>
          <t>No</t>
        </is>
      </c>
      <c r="V2726" s="123">
        <f>IFERROR(VALUE(TRIM(T2726)),S2726*F2726)</f>
        <v/>
      </c>
      <c r="W2726" s="58">
        <f>IF(F2726&lt;=12,"0-12 mo",IF(F2726&lt;=24,"13-24 mo",IF(F2726&lt;=48,"25-48 mo","49+ mo")))</f>
        <v/>
      </c>
      <c r="X2726" s="58">
        <f>IF(S2726&lt;=35.5,"Q1 Low",IF(S2726&lt;=70.35,"Q2 Mid-Low",IF(S2726&lt;=89.85,"Q3 Mid-High","Q4 High")))</f>
        <v/>
      </c>
      <c r="Y2726" s="58">
        <f>IF(U2726="Yes",1,0)</f>
        <v/>
      </c>
      <c r="Z2726" s="58">
        <f>IF(P2726="Month-to-month",1,0)+IF(M2726="No",1,0)+IF(J2726="No",1,0)+IF(I2726="Fiber optic",1,0)+IF(Q2726="Yes",1,0)</f>
        <v/>
      </c>
    </row>
    <row r="2727" ht="15" customHeight="1" s="59">
      <c r="A2727" s="58" t="inlineStr">
        <is>
          <t>4236-UJPWO</t>
        </is>
      </c>
      <c r="B2727" s="58" t="inlineStr">
        <is>
          <t>Female</t>
        </is>
      </c>
      <c r="C2727" s="58" t="n">
        <v>0</v>
      </c>
      <c r="D2727" s="58" t="inlineStr">
        <is>
          <t>No</t>
        </is>
      </c>
      <c r="E2727" s="58" t="inlineStr">
        <is>
          <t>No</t>
        </is>
      </c>
      <c r="F2727" s="58" t="n">
        <v>2</v>
      </c>
      <c r="G2727" s="58" t="inlineStr">
        <is>
          <t>No</t>
        </is>
      </c>
      <c r="H2727" s="58" t="inlineStr">
        <is>
          <t>No phone service</t>
        </is>
      </c>
      <c r="I2727" s="58" t="inlineStr">
        <is>
          <t>DSL</t>
        </is>
      </c>
      <c r="J2727" s="58" t="inlineStr">
        <is>
          <t>No</t>
        </is>
      </c>
      <c r="K2727" s="58" t="inlineStr">
        <is>
          <t>No</t>
        </is>
      </c>
      <c r="L2727" s="58" t="inlineStr">
        <is>
          <t>No</t>
        </is>
      </c>
      <c r="M2727" s="58" t="inlineStr">
        <is>
          <t>No</t>
        </is>
      </c>
      <c r="N2727" s="58" t="inlineStr">
        <is>
          <t>No</t>
        </is>
      </c>
      <c r="O2727" s="58" t="inlineStr">
        <is>
          <t>No</t>
        </is>
      </c>
      <c r="P2727" s="58" t="inlineStr">
        <is>
          <t>Month-to-month</t>
        </is>
      </c>
      <c r="Q2727" s="58" t="inlineStr">
        <is>
          <t>No</t>
        </is>
      </c>
      <c r="R2727" s="58" t="inlineStr">
        <is>
          <t>Electronic check</t>
        </is>
      </c>
      <c r="S2727" s="123" t="n">
        <v>24.5</v>
      </c>
      <c r="T2727" s="58" t="inlineStr">
        <is>
          <t>46.4</t>
        </is>
      </c>
      <c r="U2727" s="58" t="inlineStr">
        <is>
          <t>No</t>
        </is>
      </c>
      <c r="V2727" s="123">
        <f>IFERROR(VALUE(TRIM(T2727)),S2727*F2727)</f>
        <v/>
      </c>
      <c r="W2727" s="58">
        <f>IF(F2727&lt;=12,"0-12 mo",IF(F2727&lt;=24,"13-24 mo",IF(F2727&lt;=48,"25-48 mo","49+ mo")))</f>
        <v/>
      </c>
      <c r="X2727" s="58">
        <f>IF(S2727&lt;=35.5,"Q1 Low",IF(S2727&lt;=70.35,"Q2 Mid-Low",IF(S2727&lt;=89.85,"Q3 Mid-High","Q4 High")))</f>
        <v/>
      </c>
      <c r="Y2727" s="58">
        <f>IF(U2727="Yes",1,0)</f>
        <v/>
      </c>
      <c r="Z2727" s="58">
        <f>IF(P2727="Month-to-month",1,0)+IF(M2727="No",1,0)+IF(J2727="No",1,0)+IF(I2727="Fiber optic",1,0)+IF(Q2727="Yes",1,0)</f>
        <v/>
      </c>
    </row>
    <row r="2728" ht="15" customHeight="1" s="59">
      <c r="A2728" s="58" t="inlineStr">
        <is>
          <t>9392-XBGTD</t>
        </is>
      </c>
      <c r="B2728" s="58" t="inlineStr">
        <is>
          <t>Male</t>
        </is>
      </c>
      <c r="C2728" s="58" t="n">
        <v>0</v>
      </c>
      <c r="D2728" s="58" t="inlineStr">
        <is>
          <t>No</t>
        </is>
      </c>
      <c r="E2728" s="58" t="inlineStr">
        <is>
          <t>Yes</t>
        </is>
      </c>
      <c r="F2728" s="58" t="n">
        <v>27</v>
      </c>
      <c r="G2728" s="58" t="inlineStr">
        <is>
          <t>Yes</t>
        </is>
      </c>
      <c r="H2728" s="58" t="inlineStr">
        <is>
          <t>No</t>
        </is>
      </c>
      <c r="I2728" s="58" t="inlineStr">
        <is>
          <t>No</t>
        </is>
      </c>
      <c r="J2728" s="58" t="inlineStr">
        <is>
          <t>No internet service</t>
        </is>
      </c>
      <c r="K2728" s="58" t="inlineStr">
        <is>
          <t>No internet service</t>
        </is>
      </c>
      <c r="L2728" s="58" t="inlineStr">
        <is>
          <t>No internet service</t>
        </is>
      </c>
      <c r="M2728" s="58" t="inlineStr">
        <is>
          <t>No internet service</t>
        </is>
      </c>
      <c r="N2728" s="58" t="inlineStr">
        <is>
          <t>No internet service</t>
        </is>
      </c>
      <c r="O2728" s="58" t="inlineStr">
        <is>
          <t>No internet service</t>
        </is>
      </c>
      <c r="P2728" s="58" t="inlineStr">
        <is>
          <t>Two year</t>
        </is>
      </c>
      <c r="Q2728" s="58" t="inlineStr">
        <is>
          <t>No</t>
        </is>
      </c>
      <c r="R2728" s="58" t="inlineStr">
        <is>
          <t>Mailed check</t>
        </is>
      </c>
      <c r="S2728" s="123" t="n">
        <v>20.6</v>
      </c>
      <c r="T2728" s="58" t="inlineStr">
        <is>
          <t>581.85</t>
        </is>
      </c>
      <c r="U2728" s="58" t="inlineStr">
        <is>
          <t>No</t>
        </is>
      </c>
      <c r="V2728" s="123">
        <f>IFERROR(VALUE(TRIM(T2728)),S2728*F2728)</f>
        <v/>
      </c>
      <c r="W2728" s="58">
        <f>IF(F2728&lt;=12,"0-12 mo",IF(F2728&lt;=24,"13-24 mo",IF(F2728&lt;=48,"25-48 mo","49+ mo")))</f>
        <v/>
      </c>
      <c r="X2728" s="58">
        <f>IF(S2728&lt;=35.5,"Q1 Low",IF(S2728&lt;=70.35,"Q2 Mid-Low",IF(S2728&lt;=89.85,"Q3 Mid-High","Q4 High")))</f>
        <v/>
      </c>
      <c r="Y2728" s="58">
        <f>IF(U2728="Yes",1,0)</f>
        <v/>
      </c>
      <c r="Z2728" s="58">
        <f>IF(P2728="Month-to-month",1,0)+IF(M2728="No",1,0)+IF(J2728="No",1,0)+IF(I2728="Fiber optic",1,0)+IF(Q2728="Yes",1,0)</f>
        <v/>
      </c>
    </row>
    <row r="2729" ht="15" customHeight="1" s="59">
      <c r="A2729" s="58" t="inlineStr">
        <is>
          <t>3387-VATUS</t>
        </is>
      </c>
      <c r="B2729" s="58" t="inlineStr">
        <is>
          <t>Male</t>
        </is>
      </c>
      <c r="C2729" s="58" t="n">
        <v>0</v>
      </c>
      <c r="D2729" s="58" t="inlineStr">
        <is>
          <t>No</t>
        </is>
      </c>
      <c r="E2729" s="58" t="inlineStr">
        <is>
          <t>No</t>
        </is>
      </c>
      <c r="F2729" s="58" t="n">
        <v>5</v>
      </c>
      <c r="G2729" s="58" t="inlineStr">
        <is>
          <t>Yes</t>
        </is>
      </c>
      <c r="H2729" s="58" t="inlineStr">
        <is>
          <t>Yes</t>
        </is>
      </c>
      <c r="I2729" s="58" t="inlineStr">
        <is>
          <t>Fiber optic</t>
        </is>
      </c>
      <c r="J2729" s="58" t="inlineStr">
        <is>
          <t>No</t>
        </is>
      </c>
      <c r="K2729" s="58" t="inlineStr">
        <is>
          <t>No</t>
        </is>
      </c>
      <c r="L2729" s="58" t="inlineStr">
        <is>
          <t>No</t>
        </is>
      </c>
      <c r="M2729" s="58" t="inlineStr">
        <is>
          <t>No</t>
        </is>
      </c>
      <c r="N2729" s="58" t="inlineStr">
        <is>
          <t>Yes</t>
        </is>
      </c>
      <c r="O2729" s="58" t="inlineStr">
        <is>
          <t>Yes</t>
        </is>
      </c>
      <c r="P2729" s="58" t="inlineStr">
        <is>
          <t>Month-to-month</t>
        </is>
      </c>
      <c r="Q2729" s="58" t="inlineStr">
        <is>
          <t>Yes</t>
        </is>
      </c>
      <c r="R2729" s="58" t="inlineStr">
        <is>
          <t>Bank transfer (automatic)</t>
        </is>
      </c>
      <c r="S2729" s="123" t="n">
        <v>94.84999999999999</v>
      </c>
      <c r="T2729" s="58" t="inlineStr">
        <is>
          <t>462.8</t>
        </is>
      </c>
      <c r="U2729" s="58" t="inlineStr">
        <is>
          <t>Yes</t>
        </is>
      </c>
      <c r="V2729" s="123">
        <f>IFERROR(VALUE(TRIM(T2729)),S2729*F2729)</f>
        <v/>
      </c>
      <c r="W2729" s="58">
        <f>IF(F2729&lt;=12,"0-12 mo",IF(F2729&lt;=24,"13-24 mo",IF(F2729&lt;=48,"25-48 mo","49+ mo")))</f>
        <v/>
      </c>
      <c r="X2729" s="58">
        <f>IF(S2729&lt;=35.5,"Q1 Low",IF(S2729&lt;=70.35,"Q2 Mid-Low",IF(S2729&lt;=89.85,"Q3 Mid-High","Q4 High")))</f>
        <v/>
      </c>
      <c r="Y2729" s="58">
        <f>IF(U2729="Yes",1,0)</f>
        <v/>
      </c>
      <c r="Z2729" s="58">
        <f>IF(P2729="Month-to-month",1,0)+IF(M2729="No",1,0)+IF(J2729="No",1,0)+IF(I2729="Fiber optic",1,0)+IF(Q2729="Yes",1,0)</f>
        <v/>
      </c>
    </row>
    <row r="2730" ht="15" customHeight="1" s="59">
      <c r="A2730" s="58" t="inlineStr">
        <is>
          <t>6402-SSEJG</t>
        </is>
      </c>
      <c r="B2730" s="58" t="inlineStr">
        <is>
          <t>Female</t>
        </is>
      </c>
      <c r="C2730" s="58" t="n">
        <v>0</v>
      </c>
      <c r="D2730" s="58" t="inlineStr">
        <is>
          <t>No</t>
        </is>
      </c>
      <c r="E2730" s="58" t="inlineStr">
        <is>
          <t>No</t>
        </is>
      </c>
      <c r="F2730" s="58" t="n">
        <v>25</v>
      </c>
      <c r="G2730" s="58" t="inlineStr">
        <is>
          <t>No</t>
        </is>
      </c>
      <c r="H2730" s="58" t="inlineStr">
        <is>
          <t>No phone service</t>
        </is>
      </c>
      <c r="I2730" s="58" t="inlineStr">
        <is>
          <t>DSL</t>
        </is>
      </c>
      <c r="J2730" s="58" t="inlineStr">
        <is>
          <t>Yes</t>
        </is>
      </c>
      <c r="K2730" s="58" t="inlineStr">
        <is>
          <t>Yes</t>
        </is>
      </c>
      <c r="L2730" s="58" t="inlineStr">
        <is>
          <t>Yes</t>
        </is>
      </c>
      <c r="M2730" s="58" t="inlineStr">
        <is>
          <t>No</t>
        </is>
      </c>
      <c r="N2730" s="58" t="inlineStr">
        <is>
          <t>Yes</t>
        </is>
      </c>
      <c r="O2730" s="58" t="inlineStr">
        <is>
          <t>Yes</t>
        </is>
      </c>
      <c r="P2730" s="58" t="inlineStr">
        <is>
          <t>One year</t>
        </is>
      </c>
      <c r="Q2730" s="58" t="inlineStr">
        <is>
          <t>No</t>
        </is>
      </c>
      <c r="R2730" s="58" t="inlineStr">
        <is>
          <t>Electronic check</t>
        </is>
      </c>
      <c r="S2730" s="123" t="n">
        <v>61.05</v>
      </c>
      <c r="T2730" s="58" t="inlineStr">
        <is>
          <t>1540.2</t>
        </is>
      </c>
      <c r="U2730" s="58" t="inlineStr">
        <is>
          <t>No</t>
        </is>
      </c>
      <c r="V2730" s="123">
        <f>IFERROR(VALUE(TRIM(T2730)),S2730*F2730)</f>
        <v/>
      </c>
      <c r="W2730" s="58">
        <f>IF(F2730&lt;=12,"0-12 mo",IF(F2730&lt;=24,"13-24 mo",IF(F2730&lt;=48,"25-48 mo","49+ mo")))</f>
        <v/>
      </c>
      <c r="X2730" s="58">
        <f>IF(S2730&lt;=35.5,"Q1 Low",IF(S2730&lt;=70.35,"Q2 Mid-Low",IF(S2730&lt;=89.85,"Q3 Mid-High","Q4 High")))</f>
        <v/>
      </c>
      <c r="Y2730" s="58">
        <f>IF(U2730="Yes",1,0)</f>
        <v/>
      </c>
      <c r="Z2730" s="58">
        <f>IF(P2730="Month-to-month",1,0)+IF(M2730="No",1,0)+IF(J2730="No",1,0)+IF(I2730="Fiber optic",1,0)+IF(Q2730="Yes",1,0)</f>
        <v/>
      </c>
    </row>
    <row r="2731" ht="15" customHeight="1" s="59">
      <c r="A2731" s="58" t="inlineStr">
        <is>
          <t>1143-NMNQJ</t>
        </is>
      </c>
      <c r="B2731" s="58" t="inlineStr">
        <is>
          <t>Female</t>
        </is>
      </c>
      <c r="C2731" s="58" t="n">
        <v>0</v>
      </c>
      <c r="D2731" s="58" t="inlineStr">
        <is>
          <t>No</t>
        </is>
      </c>
      <c r="E2731" s="58" t="inlineStr">
        <is>
          <t>No</t>
        </is>
      </c>
      <c r="F2731" s="58" t="n">
        <v>2</v>
      </c>
      <c r="G2731" s="58" t="inlineStr">
        <is>
          <t>Yes</t>
        </is>
      </c>
      <c r="H2731" s="58" t="inlineStr">
        <is>
          <t>Yes</t>
        </is>
      </c>
      <c r="I2731" s="58" t="inlineStr">
        <is>
          <t>Fiber optic</t>
        </is>
      </c>
      <c r="J2731" s="58" t="inlineStr">
        <is>
          <t>No</t>
        </is>
      </c>
      <c r="K2731" s="58" t="inlineStr">
        <is>
          <t>No</t>
        </is>
      </c>
      <c r="L2731" s="58" t="inlineStr">
        <is>
          <t>No</t>
        </is>
      </c>
      <c r="M2731" s="58" t="inlineStr">
        <is>
          <t>No</t>
        </is>
      </c>
      <c r="N2731" s="58" t="inlineStr">
        <is>
          <t>No</t>
        </is>
      </c>
      <c r="O2731" s="58" t="inlineStr">
        <is>
          <t>Yes</t>
        </is>
      </c>
      <c r="P2731" s="58" t="inlineStr">
        <is>
          <t>Month-to-month</t>
        </is>
      </c>
      <c r="Q2731" s="58" t="inlineStr">
        <is>
          <t>Yes</t>
        </is>
      </c>
      <c r="R2731" s="58" t="inlineStr">
        <is>
          <t>Electronic check</t>
        </is>
      </c>
      <c r="S2731" s="123" t="n">
        <v>85.7</v>
      </c>
      <c r="T2731" s="58" t="inlineStr">
        <is>
          <t>169.8</t>
        </is>
      </c>
      <c r="U2731" s="58" t="inlineStr">
        <is>
          <t>Yes</t>
        </is>
      </c>
      <c r="V2731" s="123">
        <f>IFERROR(VALUE(TRIM(T2731)),S2731*F2731)</f>
        <v/>
      </c>
      <c r="W2731" s="58">
        <f>IF(F2731&lt;=12,"0-12 mo",IF(F2731&lt;=24,"13-24 mo",IF(F2731&lt;=48,"25-48 mo","49+ mo")))</f>
        <v/>
      </c>
      <c r="X2731" s="58">
        <f>IF(S2731&lt;=35.5,"Q1 Low",IF(S2731&lt;=70.35,"Q2 Mid-Low",IF(S2731&lt;=89.85,"Q3 Mid-High","Q4 High")))</f>
        <v/>
      </c>
      <c r="Y2731" s="58">
        <f>IF(U2731="Yes",1,0)</f>
        <v/>
      </c>
      <c r="Z2731" s="58">
        <f>IF(P2731="Month-to-month",1,0)+IF(M2731="No",1,0)+IF(J2731="No",1,0)+IF(I2731="Fiber optic",1,0)+IF(Q2731="Yes",1,0)</f>
        <v/>
      </c>
    </row>
    <row r="2732" ht="15" customHeight="1" s="59">
      <c r="A2732" s="58" t="inlineStr">
        <is>
          <t>1169-SAOCL</t>
        </is>
      </c>
      <c r="B2732" s="58" t="inlineStr">
        <is>
          <t>Male</t>
        </is>
      </c>
      <c r="C2732" s="58" t="n">
        <v>0</v>
      </c>
      <c r="D2732" s="58" t="inlineStr">
        <is>
          <t>No</t>
        </is>
      </c>
      <c r="E2732" s="58" t="inlineStr">
        <is>
          <t>No</t>
        </is>
      </c>
      <c r="F2732" s="58" t="n">
        <v>49</v>
      </c>
      <c r="G2732" s="58" t="inlineStr">
        <is>
          <t>Yes</t>
        </is>
      </c>
      <c r="H2732" s="58" t="inlineStr">
        <is>
          <t>Yes</t>
        </is>
      </c>
      <c r="I2732" s="58" t="inlineStr">
        <is>
          <t>Fiber optic</t>
        </is>
      </c>
      <c r="J2732" s="58" t="inlineStr">
        <is>
          <t>No</t>
        </is>
      </c>
      <c r="K2732" s="58" t="inlineStr">
        <is>
          <t>Yes</t>
        </is>
      </c>
      <c r="L2732" s="58" t="inlineStr">
        <is>
          <t>No</t>
        </is>
      </c>
      <c r="M2732" s="58" t="inlineStr">
        <is>
          <t>Yes</t>
        </is>
      </c>
      <c r="N2732" s="58" t="inlineStr">
        <is>
          <t>Yes</t>
        </is>
      </c>
      <c r="O2732" s="58" t="inlineStr">
        <is>
          <t>Yes</t>
        </is>
      </c>
      <c r="P2732" s="58" t="inlineStr">
        <is>
          <t>One year</t>
        </is>
      </c>
      <c r="Q2732" s="58" t="inlineStr">
        <is>
          <t>Yes</t>
        </is>
      </c>
      <c r="R2732" s="58" t="inlineStr">
        <is>
          <t>Bank transfer (automatic)</t>
        </is>
      </c>
      <c r="S2732" s="123" t="n">
        <v>106.65</v>
      </c>
      <c r="T2732" s="58" t="inlineStr">
        <is>
          <t>5168.1</t>
        </is>
      </c>
      <c r="U2732" s="58" t="inlineStr">
        <is>
          <t>No</t>
        </is>
      </c>
      <c r="V2732" s="123">
        <f>IFERROR(VALUE(TRIM(T2732)),S2732*F2732)</f>
        <v/>
      </c>
      <c r="W2732" s="58">
        <f>IF(F2732&lt;=12,"0-12 mo",IF(F2732&lt;=24,"13-24 mo",IF(F2732&lt;=48,"25-48 mo","49+ mo")))</f>
        <v/>
      </c>
      <c r="X2732" s="58">
        <f>IF(S2732&lt;=35.5,"Q1 Low",IF(S2732&lt;=70.35,"Q2 Mid-Low",IF(S2732&lt;=89.85,"Q3 Mid-High","Q4 High")))</f>
        <v/>
      </c>
      <c r="Y2732" s="58">
        <f>IF(U2732="Yes",1,0)</f>
        <v/>
      </c>
      <c r="Z2732" s="58">
        <f>IF(P2732="Month-to-month",1,0)+IF(M2732="No",1,0)+IF(J2732="No",1,0)+IF(I2732="Fiber optic",1,0)+IF(Q2732="Yes",1,0)</f>
        <v/>
      </c>
    </row>
    <row r="2733" ht="15" customHeight="1" s="59">
      <c r="A2733" s="58" t="inlineStr">
        <is>
          <t>1110-KYLGQ</t>
        </is>
      </c>
      <c r="B2733" s="58" t="inlineStr">
        <is>
          <t>Female</t>
        </is>
      </c>
      <c r="C2733" s="58" t="n">
        <v>0</v>
      </c>
      <c r="D2733" s="58" t="inlineStr">
        <is>
          <t>No</t>
        </is>
      </c>
      <c r="E2733" s="58" t="inlineStr">
        <is>
          <t>No</t>
        </is>
      </c>
      <c r="F2733" s="58" t="n">
        <v>63</v>
      </c>
      <c r="G2733" s="58" t="inlineStr">
        <is>
          <t>Yes</t>
        </is>
      </c>
      <c r="H2733" s="58" t="inlineStr">
        <is>
          <t>Yes</t>
        </is>
      </c>
      <c r="I2733" s="58" t="inlineStr">
        <is>
          <t>Fiber optic</t>
        </is>
      </c>
      <c r="J2733" s="58" t="inlineStr">
        <is>
          <t>Yes</t>
        </is>
      </c>
      <c r="K2733" s="58" t="inlineStr">
        <is>
          <t>Yes</t>
        </is>
      </c>
      <c r="L2733" s="58" t="inlineStr">
        <is>
          <t>Yes</t>
        </is>
      </c>
      <c r="M2733" s="58" t="inlineStr">
        <is>
          <t>No</t>
        </is>
      </c>
      <c r="N2733" s="58" t="inlineStr">
        <is>
          <t>Yes</t>
        </is>
      </c>
      <c r="O2733" s="58" t="inlineStr">
        <is>
          <t>Yes</t>
        </is>
      </c>
      <c r="P2733" s="58" t="inlineStr">
        <is>
          <t>Month-to-month</t>
        </is>
      </c>
      <c r="Q2733" s="58" t="inlineStr">
        <is>
          <t>No</t>
        </is>
      </c>
      <c r="R2733" s="58" t="inlineStr">
        <is>
          <t>Credit card (automatic)</t>
        </is>
      </c>
      <c r="S2733" s="123" t="n">
        <v>108.25</v>
      </c>
      <c r="T2733" s="58" t="inlineStr">
        <is>
          <t>6780.1</t>
        </is>
      </c>
      <c r="U2733" s="58" t="inlineStr">
        <is>
          <t>No</t>
        </is>
      </c>
      <c r="V2733" s="123">
        <f>IFERROR(VALUE(TRIM(T2733)),S2733*F2733)</f>
        <v/>
      </c>
      <c r="W2733" s="58">
        <f>IF(F2733&lt;=12,"0-12 mo",IF(F2733&lt;=24,"13-24 mo",IF(F2733&lt;=48,"25-48 mo","49+ mo")))</f>
        <v/>
      </c>
      <c r="X2733" s="58">
        <f>IF(S2733&lt;=35.5,"Q1 Low",IF(S2733&lt;=70.35,"Q2 Mid-Low",IF(S2733&lt;=89.85,"Q3 Mid-High","Q4 High")))</f>
        <v/>
      </c>
      <c r="Y2733" s="58">
        <f>IF(U2733="Yes",1,0)</f>
        <v/>
      </c>
      <c r="Z2733" s="58">
        <f>IF(P2733="Month-to-month",1,0)+IF(M2733="No",1,0)+IF(J2733="No",1,0)+IF(I2733="Fiber optic",1,0)+IF(Q2733="Yes",1,0)</f>
        <v/>
      </c>
    </row>
    <row r="2734" ht="15" customHeight="1" s="59">
      <c r="A2734" s="58" t="inlineStr">
        <is>
          <t>9929-PLVPA</t>
        </is>
      </c>
      <c r="B2734" s="58" t="inlineStr">
        <is>
          <t>Female</t>
        </is>
      </c>
      <c r="C2734" s="58" t="n">
        <v>0</v>
      </c>
      <c r="D2734" s="58" t="inlineStr">
        <is>
          <t>No</t>
        </is>
      </c>
      <c r="E2734" s="58" t="inlineStr">
        <is>
          <t>Yes</t>
        </is>
      </c>
      <c r="F2734" s="58" t="n">
        <v>4</v>
      </c>
      <c r="G2734" s="58" t="inlineStr">
        <is>
          <t>Yes</t>
        </is>
      </c>
      <c r="H2734" s="58" t="inlineStr">
        <is>
          <t>No</t>
        </is>
      </c>
      <c r="I2734" s="58" t="inlineStr">
        <is>
          <t>No</t>
        </is>
      </c>
      <c r="J2734" s="58" t="inlineStr">
        <is>
          <t>No internet service</t>
        </is>
      </c>
      <c r="K2734" s="58" t="inlineStr">
        <is>
          <t>No internet service</t>
        </is>
      </c>
      <c r="L2734" s="58" t="inlineStr">
        <is>
          <t>No internet service</t>
        </is>
      </c>
      <c r="M2734" s="58" t="inlineStr">
        <is>
          <t>No internet service</t>
        </is>
      </c>
      <c r="N2734" s="58" t="inlineStr">
        <is>
          <t>No internet service</t>
        </is>
      </c>
      <c r="O2734" s="58" t="inlineStr">
        <is>
          <t>No internet service</t>
        </is>
      </c>
      <c r="P2734" s="58" t="inlineStr">
        <is>
          <t>Month-to-month</t>
        </is>
      </c>
      <c r="Q2734" s="58" t="inlineStr">
        <is>
          <t>No</t>
        </is>
      </c>
      <c r="R2734" s="58" t="inlineStr">
        <is>
          <t>Credit card (automatic)</t>
        </is>
      </c>
      <c r="S2734" s="123" t="n">
        <v>20.4</v>
      </c>
      <c r="T2734" s="58" t="inlineStr">
        <is>
          <t>94.5</t>
        </is>
      </c>
      <c r="U2734" s="58" t="inlineStr">
        <is>
          <t>No</t>
        </is>
      </c>
      <c r="V2734" s="123">
        <f>IFERROR(VALUE(TRIM(T2734)),S2734*F2734)</f>
        <v/>
      </c>
      <c r="W2734" s="58">
        <f>IF(F2734&lt;=12,"0-12 mo",IF(F2734&lt;=24,"13-24 mo",IF(F2734&lt;=48,"25-48 mo","49+ mo")))</f>
        <v/>
      </c>
      <c r="X2734" s="58">
        <f>IF(S2734&lt;=35.5,"Q1 Low",IF(S2734&lt;=70.35,"Q2 Mid-Low",IF(S2734&lt;=89.85,"Q3 Mid-High","Q4 High")))</f>
        <v/>
      </c>
      <c r="Y2734" s="58">
        <f>IF(U2734="Yes",1,0)</f>
        <v/>
      </c>
      <c r="Z2734" s="58">
        <f>IF(P2734="Month-to-month",1,0)+IF(M2734="No",1,0)+IF(J2734="No",1,0)+IF(I2734="Fiber optic",1,0)+IF(Q2734="Yes",1,0)</f>
        <v/>
      </c>
    </row>
    <row r="2735" ht="15" customHeight="1" s="59">
      <c r="A2735" s="58" t="inlineStr">
        <is>
          <t>3518-PZXZQ</t>
        </is>
      </c>
      <c r="B2735" s="58" t="inlineStr">
        <is>
          <t>Female</t>
        </is>
      </c>
      <c r="C2735" s="58" t="n">
        <v>0</v>
      </c>
      <c r="D2735" s="58" t="inlineStr">
        <is>
          <t>Yes</t>
        </is>
      </c>
      <c r="E2735" s="58" t="inlineStr">
        <is>
          <t>No</t>
        </is>
      </c>
      <c r="F2735" s="58" t="n">
        <v>1</v>
      </c>
      <c r="G2735" s="58" t="inlineStr">
        <is>
          <t>Yes</t>
        </is>
      </c>
      <c r="H2735" s="58" t="inlineStr">
        <is>
          <t>No</t>
        </is>
      </c>
      <c r="I2735" s="58" t="inlineStr">
        <is>
          <t>DSL</t>
        </is>
      </c>
      <c r="J2735" s="58" t="inlineStr">
        <is>
          <t>No</t>
        </is>
      </c>
      <c r="K2735" s="58" t="inlineStr">
        <is>
          <t>No</t>
        </is>
      </c>
      <c r="L2735" s="58" t="inlineStr">
        <is>
          <t>No</t>
        </is>
      </c>
      <c r="M2735" s="58" t="inlineStr">
        <is>
          <t>No</t>
        </is>
      </c>
      <c r="N2735" s="58" t="inlineStr">
        <is>
          <t>Yes</t>
        </is>
      </c>
      <c r="O2735" s="58" t="inlineStr">
        <is>
          <t>No</t>
        </is>
      </c>
      <c r="P2735" s="58" t="inlineStr">
        <is>
          <t>Month-to-month</t>
        </is>
      </c>
      <c r="Q2735" s="58" t="inlineStr">
        <is>
          <t>Yes</t>
        </is>
      </c>
      <c r="R2735" s="58" t="inlineStr">
        <is>
          <t>Mailed check</t>
        </is>
      </c>
      <c r="S2735" s="123" t="n">
        <v>55.3</v>
      </c>
      <c r="T2735" s="58" t="inlineStr">
        <is>
          <t>55.3</t>
        </is>
      </c>
      <c r="U2735" s="58" t="inlineStr">
        <is>
          <t>No</t>
        </is>
      </c>
      <c r="V2735" s="123">
        <f>IFERROR(VALUE(TRIM(T2735)),S2735*F2735)</f>
        <v/>
      </c>
      <c r="W2735" s="58">
        <f>IF(F2735&lt;=12,"0-12 mo",IF(F2735&lt;=24,"13-24 mo",IF(F2735&lt;=48,"25-48 mo","49+ mo")))</f>
        <v/>
      </c>
      <c r="X2735" s="58">
        <f>IF(S2735&lt;=35.5,"Q1 Low",IF(S2735&lt;=70.35,"Q2 Mid-Low",IF(S2735&lt;=89.85,"Q3 Mid-High","Q4 High")))</f>
        <v/>
      </c>
      <c r="Y2735" s="58">
        <f>IF(U2735="Yes",1,0)</f>
        <v/>
      </c>
      <c r="Z2735" s="58">
        <f>IF(P2735="Month-to-month",1,0)+IF(M2735="No",1,0)+IF(J2735="No",1,0)+IF(I2735="Fiber optic",1,0)+IF(Q2735="Yes",1,0)</f>
        <v/>
      </c>
    </row>
    <row r="2736" ht="15" customHeight="1" s="59">
      <c r="A2736" s="58" t="inlineStr">
        <is>
          <t>2371-JUNGC</t>
        </is>
      </c>
      <c r="B2736" s="58" t="inlineStr">
        <is>
          <t>Male</t>
        </is>
      </c>
      <c r="C2736" s="58" t="n">
        <v>0</v>
      </c>
      <c r="D2736" s="58" t="inlineStr">
        <is>
          <t>No</t>
        </is>
      </c>
      <c r="E2736" s="58" t="inlineStr">
        <is>
          <t>No</t>
        </is>
      </c>
      <c r="F2736" s="58" t="n">
        <v>11</v>
      </c>
      <c r="G2736" s="58" t="inlineStr">
        <is>
          <t>Yes</t>
        </is>
      </c>
      <c r="H2736" s="58" t="inlineStr">
        <is>
          <t>No</t>
        </is>
      </c>
      <c r="I2736" s="58" t="inlineStr">
        <is>
          <t>No</t>
        </is>
      </c>
      <c r="J2736" s="58" t="inlineStr">
        <is>
          <t>No internet service</t>
        </is>
      </c>
      <c r="K2736" s="58" t="inlineStr">
        <is>
          <t>No internet service</t>
        </is>
      </c>
      <c r="L2736" s="58" t="inlineStr">
        <is>
          <t>No internet service</t>
        </is>
      </c>
      <c r="M2736" s="58" t="inlineStr">
        <is>
          <t>No internet service</t>
        </is>
      </c>
      <c r="N2736" s="58" t="inlineStr">
        <is>
          <t>No internet service</t>
        </is>
      </c>
      <c r="O2736" s="58" t="inlineStr">
        <is>
          <t>No internet service</t>
        </is>
      </c>
      <c r="P2736" s="58" t="inlineStr">
        <is>
          <t>Month-to-month</t>
        </is>
      </c>
      <c r="Q2736" s="58" t="inlineStr">
        <is>
          <t>No</t>
        </is>
      </c>
      <c r="R2736" s="58" t="inlineStr">
        <is>
          <t>Mailed check</t>
        </is>
      </c>
      <c r="S2736" s="123" t="n">
        <v>20.25</v>
      </c>
      <c r="T2736" s="58" t="inlineStr">
        <is>
          <t>208</t>
        </is>
      </c>
      <c r="U2736" s="58" t="inlineStr">
        <is>
          <t>No</t>
        </is>
      </c>
      <c r="V2736" s="123">
        <f>IFERROR(VALUE(TRIM(T2736)),S2736*F2736)</f>
        <v/>
      </c>
      <c r="W2736" s="58">
        <f>IF(F2736&lt;=12,"0-12 mo",IF(F2736&lt;=24,"13-24 mo",IF(F2736&lt;=48,"25-48 mo","49+ mo")))</f>
        <v/>
      </c>
      <c r="X2736" s="58">
        <f>IF(S2736&lt;=35.5,"Q1 Low",IF(S2736&lt;=70.35,"Q2 Mid-Low",IF(S2736&lt;=89.85,"Q3 Mid-High","Q4 High")))</f>
        <v/>
      </c>
      <c r="Y2736" s="58">
        <f>IF(U2736="Yes",1,0)</f>
        <v/>
      </c>
      <c r="Z2736" s="58">
        <f>IF(P2736="Month-to-month",1,0)+IF(M2736="No",1,0)+IF(J2736="No",1,0)+IF(I2736="Fiber optic",1,0)+IF(Q2736="Yes",1,0)</f>
        <v/>
      </c>
    </row>
    <row r="2737" ht="15" customHeight="1" s="59">
      <c r="A2737" s="58" t="inlineStr">
        <is>
          <t>7693-QPEFS</t>
        </is>
      </c>
      <c r="B2737" s="58" t="inlineStr">
        <is>
          <t>Male</t>
        </is>
      </c>
      <c r="C2737" s="58" t="n">
        <v>1</v>
      </c>
      <c r="D2737" s="58" t="inlineStr">
        <is>
          <t>No</t>
        </is>
      </c>
      <c r="E2737" s="58" t="inlineStr">
        <is>
          <t>No</t>
        </is>
      </c>
      <c r="F2737" s="58" t="n">
        <v>52</v>
      </c>
      <c r="G2737" s="58" t="inlineStr">
        <is>
          <t>Yes</t>
        </is>
      </c>
      <c r="H2737" s="58" t="inlineStr">
        <is>
          <t>Yes</t>
        </is>
      </c>
      <c r="I2737" s="58" t="inlineStr">
        <is>
          <t>Fiber optic</t>
        </is>
      </c>
      <c r="J2737" s="58" t="inlineStr">
        <is>
          <t>No</t>
        </is>
      </c>
      <c r="K2737" s="58" t="inlineStr">
        <is>
          <t>No</t>
        </is>
      </c>
      <c r="L2737" s="58" t="inlineStr">
        <is>
          <t>No</t>
        </is>
      </c>
      <c r="M2737" s="58" t="inlineStr">
        <is>
          <t>No</t>
        </is>
      </c>
      <c r="N2737" s="58" t="inlineStr">
        <is>
          <t>No</t>
        </is>
      </c>
      <c r="O2737" s="58" t="inlineStr">
        <is>
          <t>No</t>
        </is>
      </c>
      <c r="P2737" s="58" t="inlineStr">
        <is>
          <t>Month-to-month</t>
        </is>
      </c>
      <c r="Q2737" s="58" t="inlineStr">
        <is>
          <t>Yes</t>
        </is>
      </c>
      <c r="R2737" s="58" t="inlineStr">
        <is>
          <t>Bank transfer (automatic)</t>
        </is>
      </c>
      <c r="S2737" s="123" t="n">
        <v>72.95</v>
      </c>
      <c r="T2737" s="58" t="inlineStr">
        <is>
          <t>3829.75</t>
        </is>
      </c>
      <c r="U2737" s="58" t="inlineStr">
        <is>
          <t>No</t>
        </is>
      </c>
      <c r="V2737" s="123">
        <f>IFERROR(VALUE(TRIM(T2737)),S2737*F2737)</f>
        <v/>
      </c>
      <c r="W2737" s="58">
        <f>IF(F2737&lt;=12,"0-12 mo",IF(F2737&lt;=24,"13-24 mo",IF(F2737&lt;=48,"25-48 mo","49+ mo")))</f>
        <v/>
      </c>
      <c r="X2737" s="58">
        <f>IF(S2737&lt;=35.5,"Q1 Low",IF(S2737&lt;=70.35,"Q2 Mid-Low",IF(S2737&lt;=89.85,"Q3 Mid-High","Q4 High")))</f>
        <v/>
      </c>
      <c r="Y2737" s="58">
        <f>IF(U2737="Yes",1,0)</f>
        <v/>
      </c>
      <c r="Z2737" s="58">
        <f>IF(P2737="Month-to-month",1,0)+IF(M2737="No",1,0)+IF(J2737="No",1,0)+IF(I2737="Fiber optic",1,0)+IF(Q2737="Yes",1,0)</f>
        <v/>
      </c>
    </row>
    <row r="2738" ht="15" customHeight="1" s="59">
      <c r="A2738" s="58" t="inlineStr">
        <is>
          <t>0924-BJCRC</t>
        </is>
      </c>
      <c r="B2738" s="58" t="inlineStr">
        <is>
          <t>Female</t>
        </is>
      </c>
      <c r="C2738" s="58" t="n">
        <v>1</v>
      </c>
      <c r="D2738" s="58" t="inlineStr">
        <is>
          <t>Yes</t>
        </is>
      </c>
      <c r="E2738" s="58" t="inlineStr">
        <is>
          <t>No</t>
        </is>
      </c>
      <c r="F2738" s="58" t="n">
        <v>60</v>
      </c>
      <c r="G2738" s="58" t="inlineStr">
        <is>
          <t>Yes</t>
        </is>
      </c>
      <c r="H2738" s="58" t="inlineStr">
        <is>
          <t>Yes</t>
        </is>
      </c>
      <c r="I2738" s="58" t="inlineStr">
        <is>
          <t>Fiber optic</t>
        </is>
      </c>
      <c r="J2738" s="58" t="inlineStr">
        <is>
          <t>No</t>
        </is>
      </c>
      <c r="K2738" s="58" t="inlineStr">
        <is>
          <t>Yes</t>
        </is>
      </c>
      <c r="L2738" s="58" t="inlineStr">
        <is>
          <t>No</t>
        </is>
      </c>
      <c r="M2738" s="58" t="inlineStr">
        <is>
          <t>No</t>
        </is>
      </c>
      <c r="N2738" s="58" t="inlineStr">
        <is>
          <t>No</t>
        </is>
      </c>
      <c r="O2738" s="58" t="inlineStr">
        <is>
          <t>Yes</t>
        </is>
      </c>
      <c r="P2738" s="58" t="inlineStr">
        <is>
          <t>Month-to-month</t>
        </is>
      </c>
      <c r="Q2738" s="58" t="inlineStr">
        <is>
          <t>No</t>
        </is>
      </c>
      <c r="R2738" s="58" t="inlineStr">
        <is>
          <t>Electronic check</t>
        </is>
      </c>
      <c r="S2738" s="123" t="n">
        <v>89.45</v>
      </c>
      <c r="T2738" s="58" t="inlineStr">
        <is>
          <t>5294.6</t>
        </is>
      </c>
      <c r="U2738" s="58" t="inlineStr">
        <is>
          <t>No</t>
        </is>
      </c>
      <c r="V2738" s="123">
        <f>IFERROR(VALUE(TRIM(T2738)),S2738*F2738)</f>
        <v/>
      </c>
      <c r="W2738" s="58">
        <f>IF(F2738&lt;=12,"0-12 mo",IF(F2738&lt;=24,"13-24 mo",IF(F2738&lt;=48,"25-48 mo","49+ mo")))</f>
        <v/>
      </c>
      <c r="X2738" s="58">
        <f>IF(S2738&lt;=35.5,"Q1 Low",IF(S2738&lt;=70.35,"Q2 Mid-Low",IF(S2738&lt;=89.85,"Q3 Mid-High","Q4 High")))</f>
        <v/>
      </c>
      <c r="Y2738" s="58">
        <f>IF(U2738="Yes",1,0)</f>
        <v/>
      </c>
      <c r="Z2738" s="58">
        <f>IF(P2738="Month-to-month",1,0)+IF(M2738="No",1,0)+IF(J2738="No",1,0)+IF(I2738="Fiber optic",1,0)+IF(Q2738="Yes",1,0)</f>
        <v/>
      </c>
    </row>
    <row r="2739" ht="15" customHeight="1" s="59">
      <c r="A2739" s="58" t="inlineStr">
        <is>
          <t>5074-FBGHB</t>
        </is>
      </c>
      <c r="B2739" s="58" t="inlineStr">
        <is>
          <t>Male</t>
        </is>
      </c>
      <c r="C2739" s="58" t="n">
        <v>0</v>
      </c>
      <c r="D2739" s="58" t="inlineStr">
        <is>
          <t>No</t>
        </is>
      </c>
      <c r="E2739" s="58" t="inlineStr">
        <is>
          <t>No</t>
        </is>
      </c>
      <c r="F2739" s="58" t="n">
        <v>64</v>
      </c>
      <c r="G2739" s="58" t="inlineStr">
        <is>
          <t>Yes</t>
        </is>
      </c>
      <c r="H2739" s="58" t="inlineStr">
        <is>
          <t>Yes</t>
        </is>
      </c>
      <c r="I2739" s="58" t="inlineStr">
        <is>
          <t>Fiber optic</t>
        </is>
      </c>
      <c r="J2739" s="58" t="inlineStr">
        <is>
          <t>No</t>
        </is>
      </c>
      <c r="K2739" s="58" t="inlineStr">
        <is>
          <t>No</t>
        </is>
      </c>
      <c r="L2739" s="58" t="inlineStr">
        <is>
          <t>Yes</t>
        </is>
      </c>
      <c r="M2739" s="58" t="inlineStr">
        <is>
          <t>Yes</t>
        </is>
      </c>
      <c r="N2739" s="58" t="inlineStr">
        <is>
          <t>Yes</t>
        </is>
      </c>
      <c r="O2739" s="58" t="inlineStr">
        <is>
          <t>Yes</t>
        </is>
      </c>
      <c r="P2739" s="58" t="inlineStr">
        <is>
          <t>One year</t>
        </is>
      </c>
      <c r="Q2739" s="58" t="inlineStr">
        <is>
          <t>Yes</t>
        </is>
      </c>
      <c r="R2739" s="58" t="inlineStr">
        <is>
          <t>Credit card (automatic)</t>
        </is>
      </c>
      <c r="S2739" s="123" t="n">
        <v>104.65</v>
      </c>
      <c r="T2739" s="58" t="inlineStr">
        <is>
          <t>6889.8</t>
        </is>
      </c>
      <c r="U2739" s="58" t="inlineStr">
        <is>
          <t>No</t>
        </is>
      </c>
      <c r="V2739" s="123">
        <f>IFERROR(VALUE(TRIM(T2739)),S2739*F2739)</f>
        <v/>
      </c>
      <c r="W2739" s="58">
        <f>IF(F2739&lt;=12,"0-12 mo",IF(F2739&lt;=24,"13-24 mo",IF(F2739&lt;=48,"25-48 mo","49+ mo")))</f>
        <v/>
      </c>
      <c r="X2739" s="58">
        <f>IF(S2739&lt;=35.5,"Q1 Low",IF(S2739&lt;=70.35,"Q2 Mid-Low",IF(S2739&lt;=89.85,"Q3 Mid-High","Q4 High")))</f>
        <v/>
      </c>
      <c r="Y2739" s="58">
        <f>IF(U2739="Yes",1,0)</f>
        <v/>
      </c>
      <c r="Z2739" s="58">
        <f>IF(P2739="Month-to-month",1,0)+IF(M2739="No",1,0)+IF(J2739="No",1,0)+IF(I2739="Fiber optic",1,0)+IF(Q2739="Yes",1,0)</f>
        <v/>
      </c>
    </row>
    <row r="2740" ht="15" customHeight="1" s="59">
      <c r="A2740" s="58" t="inlineStr">
        <is>
          <t>2351-BKRZW</t>
        </is>
      </c>
      <c r="B2740" s="58" t="inlineStr">
        <is>
          <t>Female</t>
        </is>
      </c>
      <c r="C2740" s="58" t="n">
        <v>0</v>
      </c>
      <c r="D2740" s="58" t="inlineStr">
        <is>
          <t>Yes</t>
        </is>
      </c>
      <c r="E2740" s="58" t="inlineStr">
        <is>
          <t>Yes</t>
        </is>
      </c>
      <c r="F2740" s="58" t="n">
        <v>43</v>
      </c>
      <c r="G2740" s="58" t="inlineStr">
        <is>
          <t>Yes</t>
        </is>
      </c>
      <c r="H2740" s="58" t="inlineStr">
        <is>
          <t>No</t>
        </is>
      </c>
      <c r="I2740" s="58" t="inlineStr">
        <is>
          <t>DSL</t>
        </is>
      </c>
      <c r="J2740" s="58" t="inlineStr">
        <is>
          <t>Yes</t>
        </is>
      </c>
      <c r="K2740" s="58" t="inlineStr">
        <is>
          <t>No</t>
        </is>
      </c>
      <c r="L2740" s="58" t="inlineStr">
        <is>
          <t>Yes</t>
        </is>
      </c>
      <c r="M2740" s="58" t="inlineStr">
        <is>
          <t>No</t>
        </is>
      </c>
      <c r="N2740" s="58" t="inlineStr">
        <is>
          <t>Yes</t>
        </is>
      </c>
      <c r="O2740" s="58" t="inlineStr">
        <is>
          <t>Yes</t>
        </is>
      </c>
      <c r="P2740" s="58" t="inlineStr">
        <is>
          <t>Two year</t>
        </is>
      </c>
      <c r="Q2740" s="58" t="inlineStr">
        <is>
          <t>No</t>
        </is>
      </c>
      <c r="R2740" s="58" t="inlineStr">
        <is>
          <t>Bank transfer (automatic)</t>
        </is>
      </c>
      <c r="S2740" s="123" t="n">
        <v>75.2</v>
      </c>
      <c r="T2740" s="58" t="inlineStr">
        <is>
          <t>3254.35</t>
        </is>
      </c>
      <c r="U2740" s="58" t="inlineStr">
        <is>
          <t>No</t>
        </is>
      </c>
      <c r="V2740" s="123">
        <f>IFERROR(VALUE(TRIM(T2740)),S2740*F2740)</f>
        <v/>
      </c>
      <c r="W2740" s="58">
        <f>IF(F2740&lt;=12,"0-12 mo",IF(F2740&lt;=24,"13-24 mo",IF(F2740&lt;=48,"25-48 mo","49+ mo")))</f>
        <v/>
      </c>
      <c r="X2740" s="58">
        <f>IF(S2740&lt;=35.5,"Q1 Low",IF(S2740&lt;=70.35,"Q2 Mid-Low",IF(S2740&lt;=89.85,"Q3 Mid-High","Q4 High")))</f>
        <v/>
      </c>
      <c r="Y2740" s="58">
        <f>IF(U2740="Yes",1,0)</f>
        <v/>
      </c>
      <c r="Z2740" s="58">
        <f>IF(P2740="Month-to-month",1,0)+IF(M2740="No",1,0)+IF(J2740="No",1,0)+IF(I2740="Fiber optic",1,0)+IF(Q2740="Yes",1,0)</f>
        <v/>
      </c>
    </row>
    <row r="2741" ht="15" customHeight="1" s="59">
      <c r="A2741" s="58" t="inlineStr">
        <is>
          <t>4455-BFSPD</t>
        </is>
      </c>
      <c r="B2741" s="58" t="inlineStr">
        <is>
          <t>Female</t>
        </is>
      </c>
      <c r="C2741" s="58" t="n">
        <v>0</v>
      </c>
      <c r="D2741" s="58" t="inlineStr">
        <is>
          <t>Yes</t>
        </is>
      </c>
      <c r="E2741" s="58" t="inlineStr">
        <is>
          <t>No</t>
        </is>
      </c>
      <c r="F2741" s="58" t="n">
        <v>61</v>
      </c>
      <c r="G2741" s="58" t="inlineStr">
        <is>
          <t>Yes</t>
        </is>
      </c>
      <c r="H2741" s="58" t="inlineStr">
        <is>
          <t>Yes</t>
        </is>
      </c>
      <c r="I2741" s="58" t="inlineStr">
        <is>
          <t>Fiber optic</t>
        </is>
      </c>
      <c r="J2741" s="58" t="inlineStr">
        <is>
          <t>No</t>
        </is>
      </c>
      <c r="K2741" s="58" t="inlineStr">
        <is>
          <t>No</t>
        </is>
      </c>
      <c r="L2741" s="58" t="inlineStr">
        <is>
          <t>No</t>
        </is>
      </c>
      <c r="M2741" s="58" t="inlineStr">
        <is>
          <t>Yes</t>
        </is>
      </c>
      <c r="N2741" s="58" t="inlineStr">
        <is>
          <t>Yes</t>
        </is>
      </c>
      <c r="O2741" s="58" t="inlineStr">
        <is>
          <t>Yes</t>
        </is>
      </c>
      <c r="P2741" s="58" t="inlineStr">
        <is>
          <t>One year</t>
        </is>
      </c>
      <c r="Q2741" s="58" t="inlineStr">
        <is>
          <t>No</t>
        </is>
      </c>
      <c r="R2741" s="58" t="inlineStr">
        <is>
          <t>Bank transfer (automatic)</t>
        </is>
      </c>
      <c r="S2741" s="123" t="n">
        <v>101.15</v>
      </c>
      <c r="T2741" s="58" t="inlineStr">
        <is>
          <t>6383.9</t>
        </is>
      </c>
      <c r="U2741" s="58" t="inlineStr">
        <is>
          <t>No</t>
        </is>
      </c>
      <c r="V2741" s="123">
        <f>IFERROR(VALUE(TRIM(T2741)),S2741*F2741)</f>
        <v/>
      </c>
      <c r="W2741" s="58">
        <f>IF(F2741&lt;=12,"0-12 mo",IF(F2741&lt;=24,"13-24 mo",IF(F2741&lt;=48,"25-48 mo","49+ mo")))</f>
        <v/>
      </c>
      <c r="X2741" s="58">
        <f>IF(S2741&lt;=35.5,"Q1 Low",IF(S2741&lt;=70.35,"Q2 Mid-Low",IF(S2741&lt;=89.85,"Q3 Mid-High","Q4 High")))</f>
        <v/>
      </c>
      <c r="Y2741" s="58">
        <f>IF(U2741="Yes",1,0)</f>
        <v/>
      </c>
      <c r="Z2741" s="58">
        <f>IF(P2741="Month-to-month",1,0)+IF(M2741="No",1,0)+IF(J2741="No",1,0)+IF(I2741="Fiber optic",1,0)+IF(Q2741="Yes",1,0)</f>
        <v/>
      </c>
    </row>
    <row r="2742" ht="15" customHeight="1" s="59">
      <c r="A2742" s="58" t="inlineStr">
        <is>
          <t>0415-MOSGF</t>
        </is>
      </c>
      <c r="B2742" s="58" t="inlineStr">
        <is>
          <t>Female</t>
        </is>
      </c>
      <c r="C2742" s="58" t="n">
        <v>0</v>
      </c>
      <c r="D2742" s="58" t="inlineStr">
        <is>
          <t>No</t>
        </is>
      </c>
      <c r="E2742" s="58" t="inlineStr">
        <is>
          <t>No</t>
        </is>
      </c>
      <c r="F2742" s="58" t="n">
        <v>1</v>
      </c>
      <c r="G2742" s="58" t="inlineStr">
        <is>
          <t>Yes</t>
        </is>
      </c>
      <c r="H2742" s="58" t="inlineStr">
        <is>
          <t>No</t>
        </is>
      </c>
      <c r="I2742" s="58" t="inlineStr">
        <is>
          <t>DSL</t>
        </is>
      </c>
      <c r="J2742" s="58" t="inlineStr">
        <is>
          <t>No</t>
        </is>
      </c>
      <c r="K2742" s="58" t="inlineStr">
        <is>
          <t>No</t>
        </is>
      </c>
      <c r="L2742" s="58" t="inlineStr">
        <is>
          <t>No</t>
        </is>
      </c>
      <c r="M2742" s="58" t="inlineStr">
        <is>
          <t>No</t>
        </is>
      </c>
      <c r="N2742" s="58" t="inlineStr">
        <is>
          <t>No</t>
        </is>
      </c>
      <c r="O2742" s="58" t="inlineStr">
        <is>
          <t>No</t>
        </is>
      </c>
      <c r="P2742" s="58" t="inlineStr">
        <is>
          <t>Month-to-month</t>
        </is>
      </c>
      <c r="Q2742" s="58" t="inlineStr">
        <is>
          <t>No</t>
        </is>
      </c>
      <c r="R2742" s="58" t="inlineStr">
        <is>
          <t>Mailed check</t>
        </is>
      </c>
      <c r="S2742" s="123" t="n">
        <v>44.4</v>
      </c>
      <c r="T2742" s="58" t="inlineStr">
        <is>
          <t>44.4</t>
        </is>
      </c>
      <c r="U2742" s="58" t="inlineStr">
        <is>
          <t>Yes</t>
        </is>
      </c>
      <c r="V2742" s="123">
        <f>IFERROR(VALUE(TRIM(T2742)),S2742*F2742)</f>
        <v/>
      </c>
      <c r="W2742" s="58">
        <f>IF(F2742&lt;=12,"0-12 mo",IF(F2742&lt;=24,"13-24 mo",IF(F2742&lt;=48,"25-48 mo","49+ mo")))</f>
        <v/>
      </c>
      <c r="X2742" s="58">
        <f>IF(S2742&lt;=35.5,"Q1 Low",IF(S2742&lt;=70.35,"Q2 Mid-Low",IF(S2742&lt;=89.85,"Q3 Mid-High","Q4 High")))</f>
        <v/>
      </c>
      <c r="Y2742" s="58">
        <f>IF(U2742="Yes",1,0)</f>
        <v/>
      </c>
      <c r="Z2742" s="58">
        <f>IF(P2742="Month-to-month",1,0)+IF(M2742="No",1,0)+IF(J2742="No",1,0)+IF(I2742="Fiber optic",1,0)+IF(Q2742="Yes",1,0)</f>
        <v/>
      </c>
    </row>
    <row r="2743" ht="15" customHeight="1" s="59">
      <c r="A2743" s="58" t="inlineStr">
        <is>
          <t>1724-BQUHA</t>
        </is>
      </c>
      <c r="B2743" s="58" t="inlineStr">
        <is>
          <t>Male</t>
        </is>
      </c>
      <c r="C2743" s="58" t="n">
        <v>1</v>
      </c>
      <c r="D2743" s="58" t="inlineStr">
        <is>
          <t>No</t>
        </is>
      </c>
      <c r="E2743" s="58" t="inlineStr">
        <is>
          <t>No</t>
        </is>
      </c>
      <c r="F2743" s="58" t="n">
        <v>5</v>
      </c>
      <c r="G2743" s="58" t="inlineStr">
        <is>
          <t>Yes</t>
        </is>
      </c>
      <c r="H2743" s="58" t="inlineStr">
        <is>
          <t>No</t>
        </is>
      </c>
      <c r="I2743" s="58" t="inlineStr">
        <is>
          <t>Fiber optic</t>
        </is>
      </c>
      <c r="J2743" s="58" t="inlineStr">
        <is>
          <t>No</t>
        </is>
      </c>
      <c r="K2743" s="58" t="inlineStr">
        <is>
          <t>No</t>
        </is>
      </c>
      <c r="L2743" s="58" t="inlineStr">
        <is>
          <t>No</t>
        </is>
      </c>
      <c r="M2743" s="58" t="inlineStr">
        <is>
          <t>No</t>
        </is>
      </c>
      <c r="N2743" s="58" t="inlineStr">
        <is>
          <t>Yes</t>
        </is>
      </c>
      <c r="O2743" s="58" t="inlineStr">
        <is>
          <t>Yes</t>
        </is>
      </c>
      <c r="P2743" s="58" t="inlineStr">
        <is>
          <t>Month-to-month</t>
        </is>
      </c>
      <c r="Q2743" s="58" t="inlineStr">
        <is>
          <t>Yes</t>
        </is>
      </c>
      <c r="R2743" s="58" t="inlineStr">
        <is>
          <t>Electronic check</t>
        </is>
      </c>
      <c r="S2743" s="123" t="n">
        <v>89.5</v>
      </c>
      <c r="T2743" s="58" t="inlineStr">
        <is>
          <t>477.7</t>
        </is>
      </c>
      <c r="U2743" s="58" t="inlineStr">
        <is>
          <t>Yes</t>
        </is>
      </c>
      <c r="V2743" s="123">
        <f>IFERROR(VALUE(TRIM(T2743)),S2743*F2743)</f>
        <v/>
      </c>
      <c r="W2743" s="58">
        <f>IF(F2743&lt;=12,"0-12 mo",IF(F2743&lt;=24,"13-24 mo",IF(F2743&lt;=48,"25-48 mo","49+ mo")))</f>
        <v/>
      </c>
      <c r="X2743" s="58">
        <f>IF(S2743&lt;=35.5,"Q1 Low",IF(S2743&lt;=70.35,"Q2 Mid-Low",IF(S2743&lt;=89.85,"Q3 Mid-High","Q4 High")))</f>
        <v/>
      </c>
      <c r="Y2743" s="58">
        <f>IF(U2743="Yes",1,0)</f>
        <v/>
      </c>
      <c r="Z2743" s="58">
        <f>IF(P2743="Month-to-month",1,0)+IF(M2743="No",1,0)+IF(J2743="No",1,0)+IF(I2743="Fiber optic",1,0)+IF(Q2743="Yes",1,0)</f>
        <v/>
      </c>
    </row>
    <row r="2744" ht="15" customHeight="1" s="59">
      <c r="A2744" s="58" t="inlineStr">
        <is>
          <t>3948-KXDUF</t>
        </is>
      </c>
      <c r="B2744" s="58" t="inlineStr">
        <is>
          <t>Male</t>
        </is>
      </c>
      <c r="C2744" s="58" t="n">
        <v>0</v>
      </c>
      <c r="D2744" s="58" t="inlineStr">
        <is>
          <t>No</t>
        </is>
      </c>
      <c r="E2744" s="58" t="inlineStr">
        <is>
          <t>No</t>
        </is>
      </c>
      <c r="F2744" s="58" t="n">
        <v>66</v>
      </c>
      <c r="G2744" s="58" t="inlineStr">
        <is>
          <t>Yes</t>
        </is>
      </c>
      <c r="H2744" s="58" t="inlineStr">
        <is>
          <t>Yes</t>
        </is>
      </c>
      <c r="I2744" s="58" t="inlineStr">
        <is>
          <t>DSL</t>
        </is>
      </c>
      <c r="J2744" s="58" t="inlineStr">
        <is>
          <t>Yes</t>
        </is>
      </c>
      <c r="K2744" s="58" t="inlineStr">
        <is>
          <t>Yes</t>
        </is>
      </c>
      <c r="L2744" s="58" t="inlineStr">
        <is>
          <t>Yes</t>
        </is>
      </c>
      <c r="M2744" s="58" t="inlineStr">
        <is>
          <t>Yes</t>
        </is>
      </c>
      <c r="N2744" s="58" t="inlineStr">
        <is>
          <t>No</t>
        </is>
      </c>
      <c r="O2744" s="58" t="inlineStr">
        <is>
          <t>No</t>
        </is>
      </c>
      <c r="P2744" s="58" t="inlineStr">
        <is>
          <t>Two year</t>
        </is>
      </c>
      <c r="Q2744" s="58" t="inlineStr">
        <is>
          <t>No</t>
        </is>
      </c>
      <c r="R2744" s="58" t="inlineStr">
        <is>
          <t>Bank transfer (automatic)</t>
        </is>
      </c>
      <c r="S2744" s="123" t="n">
        <v>68.75</v>
      </c>
      <c r="T2744" s="58" t="inlineStr">
        <is>
          <t>4447.55</t>
        </is>
      </c>
      <c r="U2744" s="58" t="inlineStr">
        <is>
          <t>No</t>
        </is>
      </c>
      <c r="V2744" s="123">
        <f>IFERROR(VALUE(TRIM(T2744)),S2744*F2744)</f>
        <v/>
      </c>
      <c r="W2744" s="58">
        <f>IF(F2744&lt;=12,"0-12 mo",IF(F2744&lt;=24,"13-24 mo",IF(F2744&lt;=48,"25-48 mo","49+ mo")))</f>
        <v/>
      </c>
      <c r="X2744" s="58">
        <f>IF(S2744&lt;=35.5,"Q1 Low",IF(S2744&lt;=70.35,"Q2 Mid-Low",IF(S2744&lt;=89.85,"Q3 Mid-High","Q4 High")))</f>
        <v/>
      </c>
      <c r="Y2744" s="58">
        <f>IF(U2744="Yes",1,0)</f>
        <v/>
      </c>
      <c r="Z2744" s="58">
        <f>IF(P2744="Month-to-month",1,0)+IF(M2744="No",1,0)+IF(J2744="No",1,0)+IF(I2744="Fiber optic",1,0)+IF(Q2744="Yes",1,0)</f>
        <v/>
      </c>
    </row>
    <row r="2745" ht="15" customHeight="1" s="59">
      <c r="A2745" s="58" t="inlineStr">
        <is>
          <t>2323-ARSVR</t>
        </is>
      </c>
      <c r="B2745" s="58" t="inlineStr">
        <is>
          <t>Male</t>
        </is>
      </c>
      <c r="C2745" s="58" t="n">
        <v>0</v>
      </c>
      <c r="D2745" s="58" t="inlineStr">
        <is>
          <t>Yes</t>
        </is>
      </c>
      <c r="E2745" s="58" t="inlineStr">
        <is>
          <t>No</t>
        </is>
      </c>
      <c r="F2745" s="58" t="n">
        <v>67</v>
      </c>
      <c r="G2745" s="58" t="inlineStr">
        <is>
          <t>Yes</t>
        </is>
      </c>
      <c r="H2745" s="58" t="inlineStr">
        <is>
          <t>No</t>
        </is>
      </c>
      <c r="I2745" s="58" t="inlineStr">
        <is>
          <t>Fiber optic</t>
        </is>
      </c>
      <c r="J2745" s="58" t="inlineStr">
        <is>
          <t>Yes</t>
        </is>
      </c>
      <c r="K2745" s="58" t="inlineStr">
        <is>
          <t>Yes</t>
        </is>
      </c>
      <c r="L2745" s="58" t="inlineStr">
        <is>
          <t>Yes</t>
        </is>
      </c>
      <c r="M2745" s="58" t="inlineStr">
        <is>
          <t>Yes</t>
        </is>
      </c>
      <c r="N2745" s="58" t="inlineStr">
        <is>
          <t>Yes</t>
        </is>
      </c>
      <c r="O2745" s="58" t="inlineStr">
        <is>
          <t>Yes</t>
        </is>
      </c>
      <c r="P2745" s="58" t="inlineStr">
        <is>
          <t>Two year</t>
        </is>
      </c>
      <c r="Q2745" s="58" t="inlineStr">
        <is>
          <t>Yes</t>
        </is>
      </c>
      <c r="R2745" s="58" t="inlineStr">
        <is>
          <t>Electronic check</t>
        </is>
      </c>
      <c r="S2745" s="123" t="n">
        <v>111.05</v>
      </c>
      <c r="T2745" s="58" t="inlineStr">
        <is>
          <t>7321.05</t>
        </is>
      </c>
      <c r="U2745" s="58" t="inlineStr">
        <is>
          <t>No</t>
        </is>
      </c>
      <c r="V2745" s="123">
        <f>IFERROR(VALUE(TRIM(T2745)),S2745*F2745)</f>
        <v/>
      </c>
      <c r="W2745" s="58">
        <f>IF(F2745&lt;=12,"0-12 mo",IF(F2745&lt;=24,"13-24 mo",IF(F2745&lt;=48,"25-48 mo","49+ mo")))</f>
        <v/>
      </c>
      <c r="X2745" s="58">
        <f>IF(S2745&lt;=35.5,"Q1 Low",IF(S2745&lt;=70.35,"Q2 Mid-Low",IF(S2745&lt;=89.85,"Q3 Mid-High","Q4 High")))</f>
        <v/>
      </c>
      <c r="Y2745" s="58">
        <f>IF(U2745="Yes",1,0)</f>
        <v/>
      </c>
      <c r="Z2745" s="58">
        <f>IF(P2745="Month-to-month",1,0)+IF(M2745="No",1,0)+IF(J2745="No",1,0)+IF(I2745="Fiber optic",1,0)+IF(Q2745="Yes",1,0)</f>
        <v/>
      </c>
    </row>
    <row r="2746" ht="15" customHeight="1" s="59">
      <c r="A2746" s="58" t="inlineStr">
        <is>
          <t>0815-MFZGM</t>
        </is>
      </c>
      <c r="B2746" s="58" t="inlineStr">
        <is>
          <t>Female</t>
        </is>
      </c>
      <c r="C2746" s="58" t="n">
        <v>0</v>
      </c>
      <c r="D2746" s="58" t="inlineStr">
        <is>
          <t>Yes</t>
        </is>
      </c>
      <c r="E2746" s="58" t="inlineStr">
        <is>
          <t>No</t>
        </is>
      </c>
      <c r="F2746" s="58" t="n">
        <v>42</v>
      </c>
      <c r="G2746" s="58" t="inlineStr">
        <is>
          <t>Yes</t>
        </is>
      </c>
      <c r="H2746" s="58" t="inlineStr">
        <is>
          <t>No</t>
        </is>
      </c>
      <c r="I2746" s="58" t="inlineStr">
        <is>
          <t>Fiber optic</t>
        </is>
      </c>
      <c r="J2746" s="58" t="inlineStr">
        <is>
          <t>No</t>
        </is>
      </c>
      <c r="K2746" s="58" t="inlineStr">
        <is>
          <t>No</t>
        </is>
      </c>
      <c r="L2746" s="58" t="inlineStr">
        <is>
          <t>Yes</t>
        </is>
      </c>
      <c r="M2746" s="58" t="inlineStr">
        <is>
          <t>Yes</t>
        </is>
      </c>
      <c r="N2746" s="58" t="inlineStr">
        <is>
          <t>Yes</t>
        </is>
      </c>
      <c r="O2746" s="58" t="inlineStr">
        <is>
          <t>Yes</t>
        </is>
      </c>
      <c r="P2746" s="58" t="inlineStr">
        <is>
          <t>Two year</t>
        </is>
      </c>
      <c r="Q2746" s="58" t="inlineStr">
        <is>
          <t>Yes</t>
        </is>
      </c>
      <c r="R2746" s="58" t="inlineStr">
        <is>
          <t>Credit card (automatic)</t>
        </is>
      </c>
      <c r="S2746" s="123" t="n">
        <v>99</v>
      </c>
      <c r="T2746" s="58" t="inlineStr">
        <is>
          <t>4135</t>
        </is>
      </c>
      <c r="U2746" s="58" t="inlineStr">
        <is>
          <t>No</t>
        </is>
      </c>
      <c r="V2746" s="123">
        <f>IFERROR(VALUE(TRIM(T2746)),S2746*F2746)</f>
        <v/>
      </c>
      <c r="W2746" s="58">
        <f>IF(F2746&lt;=12,"0-12 mo",IF(F2746&lt;=24,"13-24 mo",IF(F2746&lt;=48,"25-48 mo","49+ mo")))</f>
        <v/>
      </c>
      <c r="X2746" s="58">
        <f>IF(S2746&lt;=35.5,"Q1 Low",IF(S2746&lt;=70.35,"Q2 Mid-Low",IF(S2746&lt;=89.85,"Q3 Mid-High","Q4 High")))</f>
        <v/>
      </c>
      <c r="Y2746" s="58">
        <f>IF(U2746="Yes",1,0)</f>
        <v/>
      </c>
      <c r="Z2746" s="58">
        <f>IF(P2746="Month-to-month",1,0)+IF(M2746="No",1,0)+IF(J2746="No",1,0)+IF(I2746="Fiber optic",1,0)+IF(Q2746="Yes",1,0)</f>
        <v/>
      </c>
    </row>
    <row r="2747" ht="15" customHeight="1" s="59">
      <c r="A2747" s="58" t="inlineStr">
        <is>
          <t>4826-XTSOH</t>
        </is>
      </c>
      <c r="B2747" s="58" t="inlineStr">
        <is>
          <t>Male</t>
        </is>
      </c>
      <c r="C2747" s="58" t="n">
        <v>1</v>
      </c>
      <c r="D2747" s="58" t="inlineStr">
        <is>
          <t>Yes</t>
        </is>
      </c>
      <c r="E2747" s="58" t="inlineStr">
        <is>
          <t>No</t>
        </is>
      </c>
      <c r="F2747" s="58" t="n">
        <v>1</v>
      </c>
      <c r="G2747" s="58" t="inlineStr">
        <is>
          <t>Yes</t>
        </is>
      </c>
      <c r="H2747" s="58" t="inlineStr">
        <is>
          <t>Yes</t>
        </is>
      </c>
      <c r="I2747" s="58" t="inlineStr">
        <is>
          <t>Fiber optic</t>
        </is>
      </c>
      <c r="J2747" s="58" t="inlineStr">
        <is>
          <t>No</t>
        </is>
      </c>
      <c r="K2747" s="58" t="inlineStr">
        <is>
          <t>No</t>
        </is>
      </c>
      <c r="L2747" s="58" t="inlineStr">
        <is>
          <t>No</t>
        </is>
      </c>
      <c r="M2747" s="58" t="inlineStr">
        <is>
          <t>No</t>
        </is>
      </c>
      <c r="N2747" s="58" t="inlineStr">
        <is>
          <t>Yes</t>
        </is>
      </c>
      <c r="O2747" s="58" t="inlineStr">
        <is>
          <t>No</t>
        </is>
      </c>
      <c r="P2747" s="58" t="inlineStr">
        <is>
          <t>Month-to-month</t>
        </is>
      </c>
      <c r="Q2747" s="58" t="inlineStr">
        <is>
          <t>Yes</t>
        </is>
      </c>
      <c r="R2747" s="58" t="inlineStr">
        <is>
          <t>Electronic check</t>
        </is>
      </c>
      <c r="S2747" s="123" t="n">
        <v>86.05</v>
      </c>
      <c r="T2747" s="58" t="inlineStr">
        <is>
          <t>86.05</t>
        </is>
      </c>
      <c r="U2747" s="58" t="inlineStr">
        <is>
          <t>Yes</t>
        </is>
      </c>
      <c r="V2747" s="123">
        <f>IFERROR(VALUE(TRIM(T2747)),S2747*F2747)</f>
        <v/>
      </c>
      <c r="W2747" s="58">
        <f>IF(F2747&lt;=12,"0-12 mo",IF(F2747&lt;=24,"13-24 mo",IF(F2747&lt;=48,"25-48 mo","49+ mo")))</f>
        <v/>
      </c>
      <c r="X2747" s="58">
        <f>IF(S2747&lt;=35.5,"Q1 Low",IF(S2747&lt;=70.35,"Q2 Mid-Low",IF(S2747&lt;=89.85,"Q3 Mid-High","Q4 High")))</f>
        <v/>
      </c>
      <c r="Y2747" s="58">
        <f>IF(U2747="Yes",1,0)</f>
        <v/>
      </c>
      <c r="Z2747" s="58">
        <f>IF(P2747="Month-to-month",1,0)+IF(M2747="No",1,0)+IF(J2747="No",1,0)+IF(I2747="Fiber optic",1,0)+IF(Q2747="Yes",1,0)</f>
        <v/>
      </c>
    </row>
    <row r="2748" ht="15" customHeight="1" s="59">
      <c r="A2748" s="58" t="inlineStr">
        <is>
          <t>5480-XTFFL</t>
        </is>
      </c>
      <c r="B2748" s="58" t="inlineStr">
        <is>
          <t>Female</t>
        </is>
      </c>
      <c r="C2748" s="58" t="n">
        <v>0</v>
      </c>
      <c r="D2748" s="58" t="inlineStr">
        <is>
          <t>Yes</t>
        </is>
      </c>
      <c r="E2748" s="58" t="inlineStr">
        <is>
          <t>Yes</t>
        </is>
      </c>
      <c r="F2748" s="58" t="n">
        <v>31</v>
      </c>
      <c r="G2748" s="58" t="inlineStr">
        <is>
          <t>Yes</t>
        </is>
      </c>
      <c r="H2748" s="58" t="inlineStr">
        <is>
          <t>No</t>
        </is>
      </c>
      <c r="I2748" s="58" t="inlineStr">
        <is>
          <t>No</t>
        </is>
      </c>
      <c r="J2748" s="58" t="inlineStr">
        <is>
          <t>No internet service</t>
        </is>
      </c>
      <c r="K2748" s="58" t="inlineStr">
        <is>
          <t>No internet service</t>
        </is>
      </c>
      <c r="L2748" s="58" t="inlineStr">
        <is>
          <t>No internet service</t>
        </is>
      </c>
      <c r="M2748" s="58" t="inlineStr">
        <is>
          <t>No internet service</t>
        </is>
      </c>
      <c r="N2748" s="58" t="inlineStr">
        <is>
          <t>No internet service</t>
        </is>
      </c>
      <c r="O2748" s="58" t="inlineStr">
        <is>
          <t>No internet service</t>
        </is>
      </c>
      <c r="P2748" s="58" t="inlineStr">
        <is>
          <t>Two year</t>
        </is>
      </c>
      <c r="Q2748" s="58" t="inlineStr">
        <is>
          <t>No</t>
        </is>
      </c>
      <c r="R2748" s="58" t="inlineStr">
        <is>
          <t>Mailed check</t>
        </is>
      </c>
      <c r="S2748" s="123" t="n">
        <v>21</v>
      </c>
      <c r="T2748" s="58" t="inlineStr">
        <is>
          <t>697.7</t>
        </is>
      </c>
      <c r="U2748" s="58" t="inlineStr">
        <is>
          <t>No</t>
        </is>
      </c>
      <c r="V2748" s="123">
        <f>IFERROR(VALUE(TRIM(T2748)),S2748*F2748)</f>
        <v/>
      </c>
      <c r="W2748" s="58">
        <f>IF(F2748&lt;=12,"0-12 mo",IF(F2748&lt;=24,"13-24 mo",IF(F2748&lt;=48,"25-48 mo","49+ mo")))</f>
        <v/>
      </c>
      <c r="X2748" s="58">
        <f>IF(S2748&lt;=35.5,"Q1 Low",IF(S2748&lt;=70.35,"Q2 Mid-Low",IF(S2748&lt;=89.85,"Q3 Mid-High","Q4 High")))</f>
        <v/>
      </c>
      <c r="Y2748" s="58">
        <f>IF(U2748="Yes",1,0)</f>
        <v/>
      </c>
      <c r="Z2748" s="58">
        <f>IF(P2748="Month-to-month",1,0)+IF(M2748="No",1,0)+IF(J2748="No",1,0)+IF(I2748="Fiber optic",1,0)+IF(Q2748="Yes",1,0)</f>
        <v/>
      </c>
    </row>
    <row r="2749" ht="15" customHeight="1" s="59">
      <c r="A2749" s="58" t="inlineStr">
        <is>
          <t>8295-FHIVV</t>
        </is>
      </c>
      <c r="B2749" s="58" t="inlineStr">
        <is>
          <t>Male</t>
        </is>
      </c>
      <c r="C2749" s="58" t="n">
        <v>0</v>
      </c>
      <c r="D2749" s="58" t="inlineStr">
        <is>
          <t>No</t>
        </is>
      </c>
      <c r="E2749" s="58" t="inlineStr">
        <is>
          <t>No</t>
        </is>
      </c>
      <c r="F2749" s="58" t="n">
        <v>7</v>
      </c>
      <c r="G2749" s="58" t="inlineStr">
        <is>
          <t>Yes</t>
        </is>
      </c>
      <c r="H2749" s="58" t="inlineStr">
        <is>
          <t>No</t>
        </is>
      </c>
      <c r="I2749" s="58" t="inlineStr">
        <is>
          <t>No</t>
        </is>
      </c>
      <c r="J2749" s="58" t="inlineStr">
        <is>
          <t>No internet service</t>
        </is>
      </c>
      <c r="K2749" s="58" t="inlineStr">
        <is>
          <t>No internet service</t>
        </is>
      </c>
      <c r="L2749" s="58" t="inlineStr">
        <is>
          <t>No internet service</t>
        </is>
      </c>
      <c r="M2749" s="58" t="inlineStr">
        <is>
          <t>No internet service</t>
        </is>
      </c>
      <c r="N2749" s="58" t="inlineStr">
        <is>
          <t>No internet service</t>
        </is>
      </c>
      <c r="O2749" s="58" t="inlineStr">
        <is>
          <t>No internet service</t>
        </is>
      </c>
      <c r="P2749" s="58" t="inlineStr">
        <is>
          <t>Month-to-month</t>
        </is>
      </c>
      <c r="Q2749" s="58" t="inlineStr">
        <is>
          <t>Yes</t>
        </is>
      </c>
      <c r="R2749" s="58" t="inlineStr">
        <is>
          <t>Mailed check</t>
        </is>
      </c>
      <c r="S2749" s="123" t="n">
        <v>19.4</v>
      </c>
      <c r="T2749" s="58" t="inlineStr">
        <is>
          <t>168.65</t>
        </is>
      </c>
      <c r="U2749" s="58" t="inlineStr">
        <is>
          <t>No</t>
        </is>
      </c>
      <c r="V2749" s="123">
        <f>IFERROR(VALUE(TRIM(T2749)),S2749*F2749)</f>
        <v/>
      </c>
      <c r="W2749" s="58">
        <f>IF(F2749&lt;=12,"0-12 mo",IF(F2749&lt;=24,"13-24 mo",IF(F2749&lt;=48,"25-48 mo","49+ mo")))</f>
        <v/>
      </c>
      <c r="X2749" s="58">
        <f>IF(S2749&lt;=35.5,"Q1 Low",IF(S2749&lt;=70.35,"Q2 Mid-Low",IF(S2749&lt;=89.85,"Q3 Mid-High","Q4 High")))</f>
        <v/>
      </c>
      <c r="Y2749" s="58">
        <f>IF(U2749="Yes",1,0)</f>
        <v/>
      </c>
      <c r="Z2749" s="58">
        <f>IF(P2749="Month-to-month",1,0)+IF(M2749="No",1,0)+IF(J2749="No",1,0)+IF(I2749="Fiber optic",1,0)+IF(Q2749="Yes",1,0)</f>
        <v/>
      </c>
    </row>
    <row r="2750" ht="15" customHeight="1" s="59">
      <c r="A2750" s="58" t="inlineStr">
        <is>
          <t>2495-INZWQ</t>
        </is>
      </c>
      <c r="B2750" s="58" t="inlineStr">
        <is>
          <t>Male</t>
        </is>
      </c>
      <c r="C2750" s="58" t="n">
        <v>0</v>
      </c>
      <c r="D2750" s="58" t="inlineStr">
        <is>
          <t>No</t>
        </is>
      </c>
      <c r="E2750" s="58" t="inlineStr">
        <is>
          <t>No</t>
        </is>
      </c>
      <c r="F2750" s="58" t="n">
        <v>4</v>
      </c>
      <c r="G2750" s="58" t="inlineStr">
        <is>
          <t>No</t>
        </is>
      </c>
      <c r="H2750" s="58" t="inlineStr">
        <is>
          <t>No phone service</t>
        </is>
      </c>
      <c r="I2750" s="58" t="inlineStr">
        <is>
          <t>DSL</t>
        </is>
      </c>
      <c r="J2750" s="58" t="inlineStr">
        <is>
          <t>No</t>
        </is>
      </c>
      <c r="K2750" s="58" t="inlineStr">
        <is>
          <t>No</t>
        </is>
      </c>
      <c r="L2750" s="58" t="inlineStr">
        <is>
          <t>No</t>
        </is>
      </c>
      <c r="M2750" s="58" t="inlineStr">
        <is>
          <t>No</t>
        </is>
      </c>
      <c r="N2750" s="58" t="inlineStr">
        <is>
          <t>Yes</t>
        </is>
      </c>
      <c r="O2750" s="58" t="inlineStr">
        <is>
          <t>Yes</t>
        </is>
      </c>
      <c r="P2750" s="58" t="inlineStr">
        <is>
          <t>Month-to-month</t>
        </is>
      </c>
      <c r="Q2750" s="58" t="inlineStr">
        <is>
          <t>Yes</t>
        </is>
      </c>
      <c r="R2750" s="58" t="inlineStr">
        <is>
          <t>Electronic check</t>
        </is>
      </c>
      <c r="S2750" s="123" t="n">
        <v>44.55</v>
      </c>
      <c r="T2750" s="58" t="inlineStr">
        <is>
          <t>174.3</t>
        </is>
      </c>
      <c r="U2750" s="58" t="inlineStr">
        <is>
          <t>Yes</t>
        </is>
      </c>
      <c r="V2750" s="123">
        <f>IFERROR(VALUE(TRIM(T2750)),S2750*F2750)</f>
        <v/>
      </c>
      <c r="W2750" s="58">
        <f>IF(F2750&lt;=12,"0-12 mo",IF(F2750&lt;=24,"13-24 mo",IF(F2750&lt;=48,"25-48 mo","49+ mo")))</f>
        <v/>
      </c>
      <c r="X2750" s="58">
        <f>IF(S2750&lt;=35.5,"Q1 Low",IF(S2750&lt;=70.35,"Q2 Mid-Low",IF(S2750&lt;=89.85,"Q3 Mid-High","Q4 High")))</f>
        <v/>
      </c>
      <c r="Y2750" s="58">
        <f>IF(U2750="Yes",1,0)</f>
        <v/>
      </c>
      <c r="Z2750" s="58">
        <f>IF(P2750="Month-to-month",1,0)+IF(M2750="No",1,0)+IF(J2750="No",1,0)+IF(I2750="Fiber optic",1,0)+IF(Q2750="Yes",1,0)</f>
        <v/>
      </c>
    </row>
    <row r="2751" ht="15" customHeight="1" s="59">
      <c r="A2751" s="58" t="inlineStr">
        <is>
          <t>9086-YJYXS</t>
        </is>
      </c>
      <c r="B2751" s="58" t="inlineStr">
        <is>
          <t>Male</t>
        </is>
      </c>
      <c r="C2751" s="58" t="n">
        <v>0</v>
      </c>
      <c r="D2751" s="58" t="inlineStr">
        <is>
          <t>Yes</t>
        </is>
      </c>
      <c r="E2751" s="58" t="inlineStr">
        <is>
          <t>Yes</t>
        </is>
      </c>
      <c r="F2751" s="58" t="n">
        <v>34</v>
      </c>
      <c r="G2751" s="58" t="inlineStr">
        <is>
          <t>Yes</t>
        </is>
      </c>
      <c r="H2751" s="58" t="inlineStr">
        <is>
          <t>Yes</t>
        </is>
      </c>
      <c r="I2751" s="58" t="inlineStr">
        <is>
          <t>DSL</t>
        </is>
      </c>
      <c r="J2751" s="58" t="inlineStr">
        <is>
          <t>No</t>
        </is>
      </c>
      <c r="K2751" s="58" t="inlineStr">
        <is>
          <t>No</t>
        </is>
      </c>
      <c r="L2751" s="58" t="inlineStr">
        <is>
          <t>Yes</t>
        </is>
      </c>
      <c r="M2751" s="58" t="inlineStr">
        <is>
          <t>No</t>
        </is>
      </c>
      <c r="N2751" s="58" t="inlineStr">
        <is>
          <t>Yes</t>
        </is>
      </c>
      <c r="O2751" s="58" t="inlineStr">
        <is>
          <t>Yes</t>
        </is>
      </c>
      <c r="P2751" s="58" t="inlineStr">
        <is>
          <t>One year</t>
        </is>
      </c>
      <c r="Q2751" s="58" t="inlineStr">
        <is>
          <t>No</t>
        </is>
      </c>
      <c r="R2751" s="58" t="inlineStr">
        <is>
          <t>Bank transfer (automatic)</t>
        </is>
      </c>
      <c r="S2751" s="123" t="n">
        <v>77.2</v>
      </c>
      <c r="T2751" s="58" t="inlineStr">
        <is>
          <t>2753.8</t>
        </is>
      </c>
      <c r="U2751" s="58" t="inlineStr">
        <is>
          <t>No</t>
        </is>
      </c>
      <c r="V2751" s="123">
        <f>IFERROR(VALUE(TRIM(T2751)),S2751*F2751)</f>
        <v/>
      </c>
      <c r="W2751" s="58">
        <f>IF(F2751&lt;=12,"0-12 mo",IF(F2751&lt;=24,"13-24 mo",IF(F2751&lt;=48,"25-48 mo","49+ mo")))</f>
        <v/>
      </c>
      <c r="X2751" s="58">
        <f>IF(S2751&lt;=35.5,"Q1 Low",IF(S2751&lt;=70.35,"Q2 Mid-Low",IF(S2751&lt;=89.85,"Q3 Mid-High","Q4 High")))</f>
        <v/>
      </c>
      <c r="Y2751" s="58">
        <f>IF(U2751="Yes",1,0)</f>
        <v/>
      </c>
      <c r="Z2751" s="58">
        <f>IF(P2751="Month-to-month",1,0)+IF(M2751="No",1,0)+IF(J2751="No",1,0)+IF(I2751="Fiber optic",1,0)+IF(Q2751="Yes",1,0)</f>
        <v/>
      </c>
    </row>
    <row r="2752" ht="15" customHeight="1" s="59">
      <c r="A2752" s="58" t="inlineStr">
        <is>
          <t>1179-INLAT</t>
        </is>
      </c>
      <c r="B2752" s="58" t="inlineStr">
        <is>
          <t>Male</t>
        </is>
      </c>
      <c r="C2752" s="58" t="n">
        <v>0</v>
      </c>
      <c r="D2752" s="58" t="inlineStr">
        <is>
          <t>No</t>
        </is>
      </c>
      <c r="E2752" s="58" t="inlineStr">
        <is>
          <t>No</t>
        </is>
      </c>
      <c r="F2752" s="58" t="n">
        <v>3</v>
      </c>
      <c r="G2752" s="58" t="inlineStr">
        <is>
          <t>Yes</t>
        </is>
      </c>
      <c r="H2752" s="58" t="inlineStr">
        <is>
          <t>No</t>
        </is>
      </c>
      <c r="I2752" s="58" t="inlineStr">
        <is>
          <t>No</t>
        </is>
      </c>
      <c r="J2752" s="58" t="inlineStr">
        <is>
          <t>No internet service</t>
        </is>
      </c>
      <c r="K2752" s="58" t="inlineStr">
        <is>
          <t>No internet service</t>
        </is>
      </c>
      <c r="L2752" s="58" t="inlineStr">
        <is>
          <t>No internet service</t>
        </is>
      </c>
      <c r="M2752" s="58" t="inlineStr">
        <is>
          <t>No internet service</t>
        </is>
      </c>
      <c r="N2752" s="58" t="inlineStr">
        <is>
          <t>No internet service</t>
        </is>
      </c>
      <c r="O2752" s="58" t="inlineStr">
        <is>
          <t>No internet service</t>
        </is>
      </c>
      <c r="P2752" s="58" t="inlineStr">
        <is>
          <t>One year</t>
        </is>
      </c>
      <c r="Q2752" s="58" t="inlineStr">
        <is>
          <t>Yes</t>
        </is>
      </c>
      <c r="R2752" s="58" t="inlineStr">
        <is>
          <t>Mailed check</t>
        </is>
      </c>
      <c r="S2752" s="123" t="n">
        <v>19.45</v>
      </c>
      <c r="T2752" s="58" t="inlineStr">
        <is>
          <t>69.25</t>
        </is>
      </c>
      <c r="U2752" s="58" t="inlineStr">
        <is>
          <t>No</t>
        </is>
      </c>
      <c r="V2752" s="123">
        <f>IFERROR(VALUE(TRIM(T2752)),S2752*F2752)</f>
        <v/>
      </c>
      <c r="W2752" s="58">
        <f>IF(F2752&lt;=12,"0-12 mo",IF(F2752&lt;=24,"13-24 mo",IF(F2752&lt;=48,"25-48 mo","49+ mo")))</f>
        <v/>
      </c>
      <c r="X2752" s="58">
        <f>IF(S2752&lt;=35.5,"Q1 Low",IF(S2752&lt;=70.35,"Q2 Mid-Low",IF(S2752&lt;=89.85,"Q3 Mid-High","Q4 High")))</f>
        <v/>
      </c>
      <c r="Y2752" s="58">
        <f>IF(U2752="Yes",1,0)</f>
        <v/>
      </c>
      <c r="Z2752" s="58">
        <f>IF(P2752="Month-to-month",1,0)+IF(M2752="No",1,0)+IF(J2752="No",1,0)+IF(I2752="Fiber optic",1,0)+IF(Q2752="Yes",1,0)</f>
        <v/>
      </c>
    </row>
    <row r="2753" ht="15" customHeight="1" s="59">
      <c r="A2753" s="58" t="inlineStr">
        <is>
          <t>7909-FIOIY</t>
        </is>
      </c>
      <c r="B2753" s="58" t="inlineStr">
        <is>
          <t>Female</t>
        </is>
      </c>
      <c r="C2753" s="58" t="n">
        <v>0</v>
      </c>
      <c r="D2753" s="58" t="inlineStr">
        <is>
          <t>Yes</t>
        </is>
      </c>
      <c r="E2753" s="58" t="inlineStr">
        <is>
          <t>Yes</t>
        </is>
      </c>
      <c r="F2753" s="58" t="n">
        <v>19</v>
      </c>
      <c r="G2753" s="58" t="inlineStr">
        <is>
          <t>No</t>
        </is>
      </c>
      <c r="H2753" s="58" t="inlineStr">
        <is>
          <t>No phone service</t>
        </is>
      </c>
      <c r="I2753" s="58" t="inlineStr">
        <is>
          <t>DSL</t>
        </is>
      </c>
      <c r="J2753" s="58" t="inlineStr">
        <is>
          <t>No</t>
        </is>
      </c>
      <c r="K2753" s="58" t="inlineStr">
        <is>
          <t>No</t>
        </is>
      </c>
      <c r="L2753" s="58" t="inlineStr">
        <is>
          <t>No</t>
        </is>
      </c>
      <c r="M2753" s="58" t="inlineStr">
        <is>
          <t>No</t>
        </is>
      </c>
      <c r="N2753" s="58" t="inlineStr">
        <is>
          <t>No</t>
        </is>
      </c>
      <c r="O2753" s="58" t="inlineStr">
        <is>
          <t>No</t>
        </is>
      </c>
      <c r="P2753" s="58" t="inlineStr">
        <is>
          <t>Month-to-month</t>
        </is>
      </c>
      <c r="Q2753" s="58" t="inlineStr">
        <is>
          <t>Yes</t>
        </is>
      </c>
      <c r="R2753" s="58" t="inlineStr">
        <is>
          <t>Mailed check</t>
        </is>
      </c>
      <c r="S2753" s="123" t="n">
        <v>24.85</v>
      </c>
      <c r="T2753" s="58" t="inlineStr">
        <is>
          <t>434.8</t>
        </is>
      </c>
      <c r="U2753" s="58" t="inlineStr">
        <is>
          <t>No</t>
        </is>
      </c>
      <c r="V2753" s="123">
        <f>IFERROR(VALUE(TRIM(T2753)),S2753*F2753)</f>
        <v/>
      </c>
      <c r="W2753" s="58">
        <f>IF(F2753&lt;=12,"0-12 mo",IF(F2753&lt;=24,"13-24 mo",IF(F2753&lt;=48,"25-48 mo","49+ mo")))</f>
        <v/>
      </c>
      <c r="X2753" s="58">
        <f>IF(S2753&lt;=35.5,"Q1 Low",IF(S2753&lt;=70.35,"Q2 Mid-Low",IF(S2753&lt;=89.85,"Q3 Mid-High","Q4 High")))</f>
        <v/>
      </c>
      <c r="Y2753" s="58">
        <f>IF(U2753="Yes",1,0)</f>
        <v/>
      </c>
      <c r="Z2753" s="58">
        <f>IF(P2753="Month-to-month",1,0)+IF(M2753="No",1,0)+IF(J2753="No",1,0)+IF(I2753="Fiber optic",1,0)+IF(Q2753="Yes",1,0)</f>
        <v/>
      </c>
    </row>
    <row r="2754" ht="15" customHeight="1" s="59">
      <c r="A2754" s="58" t="inlineStr">
        <is>
          <t>4139-SUGLD</t>
        </is>
      </c>
      <c r="B2754" s="58" t="inlineStr">
        <is>
          <t>Male</t>
        </is>
      </c>
      <c r="C2754" s="58" t="n">
        <v>0</v>
      </c>
      <c r="D2754" s="58" t="inlineStr">
        <is>
          <t>Yes</t>
        </is>
      </c>
      <c r="E2754" s="58" t="inlineStr">
        <is>
          <t>Yes</t>
        </is>
      </c>
      <c r="F2754" s="58" t="n">
        <v>31</v>
      </c>
      <c r="G2754" s="58" t="inlineStr">
        <is>
          <t>No</t>
        </is>
      </c>
      <c r="H2754" s="58" t="inlineStr">
        <is>
          <t>No phone service</t>
        </is>
      </c>
      <c r="I2754" s="58" t="inlineStr">
        <is>
          <t>DSL</t>
        </is>
      </c>
      <c r="J2754" s="58" t="inlineStr">
        <is>
          <t>Yes</t>
        </is>
      </c>
      <c r="K2754" s="58" t="inlineStr">
        <is>
          <t>No</t>
        </is>
      </c>
      <c r="L2754" s="58" t="inlineStr">
        <is>
          <t>No</t>
        </is>
      </c>
      <c r="M2754" s="58" t="inlineStr">
        <is>
          <t>Yes</t>
        </is>
      </c>
      <c r="N2754" s="58" t="inlineStr">
        <is>
          <t>No</t>
        </is>
      </c>
      <c r="O2754" s="58" t="inlineStr">
        <is>
          <t>No</t>
        </is>
      </c>
      <c r="P2754" s="58" t="inlineStr">
        <is>
          <t>Month-to-month</t>
        </is>
      </c>
      <c r="Q2754" s="58" t="inlineStr">
        <is>
          <t>No</t>
        </is>
      </c>
      <c r="R2754" s="58" t="inlineStr">
        <is>
          <t>Bank transfer (automatic)</t>
        </is>
      </c>
      <c r="S2754" s="123" t="n">
        <v>35.4</v>
      </c>
      <c r="T2754" s="58" t="inlineStr">
        <is>
          <t>1077.5</t>
        </is>
      </c>
      <c r="U2754" s="58" t="inlineStr">
        <is>
          <t>Yes</t>
        </is>
      </c>
      <c r="V2754" s="123">
        <f>IFERROR(VALUE(TRIM(T2754)),S2754*F2754)</f>
        <v/>
      </c>
      <c r="W2754" s="58">
        <f>IF(F2754&lt;=12,"0-12 mo",IF(F2754&lt;=24,"13-24 mo",IF(F2754&lt;=48,"25-48 mo","49+ mo")))</f>
        <v/>
      </c>
      <c r="X2754" s="58">
        <f>IF(S2754&lt;=35.5,"Q1 Low",IF(S2754&lt;=70.35,"Q2 Mid-Low",IF(S2754&lt;=89.85,"Q3 Mid-High","Q4 High")))</f>
        <v/>
      </c>
      <c r="Y2754" s="58">
        <f>IF(U2754="Yes",1,0)</f>
        <v/>
      </c>
      <c r="Z2754" s="58">
        <f>IF(P2754="Month-to-month",1,0)+IF(M2754="No",1,0)+IF(J2754="No",1,0)+IF(I2754="Fiber optic",1,0)+IF(Q2754="Yes",1,0)</f>
        <v/>
      </c>
    </row>
    <row r="2755" ht="15" customHeight="1" s="59">
      <c r="A2755" s="58" t="inlineStr">
        <is>
          <t>6857-VWJDT</t>
        </is>
      </c>
      <c r="B2755" s="58" t="inlineStr">
        <is>
          <t>Female</t>
        </is>
      </c>
      <c r="C2755" s="58" t="n">
        <v>0</v>
      </c>
      <c r="D2755" s="58" t="inlineStr">
        <is>
          <t>No</t>
        </is>
      </c>
      <c r="E2755" s="58" t="inlineStr">
        <is>
          <t>No</t>
        </is>
      </c>
      <c r="F2755" s="58" t="n">
        <v>1</v>
      </c>
      <c r="G2755" s="58" t="inlineStr">
        <is>
          <t>Yes</t>
        </is>
      </c>
      <c r="H2755" s="58" t="inlineStr">
        <is>
          <t>Yes</t>
        </is>
      </c>
      <c r="I2755" s="58" t="inlineStr">
        <is>
          <t>Fiber optic</t>
        </is>
      </c>
      <c r="J2755" s="58" t="inlineStr">
        <is>
          <t>No</t>
        </is>
      </c>
      <c r="K2755" s="58" t="inlineStr">
        <is>
          <t>No</t>
        </is>
      </c>
      <c r="L2755" s="58" t="inlineStr">
        <is>
          <t>No</t>
        </is>
      </c>
      <c r="M2755" s="58" t="inlineStr">
        <is>
          <t>No</t>
        </is>
      </c>
      <c r="N2755" s="58" t="inlineStr">
        <is>
          <t>Yes</t>
        </is>
      </c>
      <c r="O2755" s="58" t="inlineStr">
        <is>
          <t>Yes</t>
        </is>
      </c>
      <c r="P2755" s="58" t="inlineStr">
        <is>
          <t>Month-to-month</t>
        </is>
      </c>
      <c r="Q2755" s="58" t="inlineStr">
        <is>
          <t>No</t>
        </is>
      </c>
      <c r="R2755" s="58" t="inlineStr">
        <is>
          <t>Mailed check</t>
        </is>
      </c>
      <c r="S2755" s="123" t="n">
        <v>95.65000000000001</v>
      </c>
      <c r="T2755" s="58" t="inlineStr">
        <is>
          <t>95.65</t>
        </is>
      </c>
      <c r="U2755" s="58" t="inlineStr">
        <is>
          <t>Yes</t>
        </is>
      </c>
      <c r="V2755" s="123">
        <f>IFERROR(VALUE(TRIM(T2755)),S2755*F2755)</f>
        <v/>
      </c>
      <c r="W2755" s="58">
        <f>IF(F2755&lt;=12,"0-12 mo",IF(F2755&lt;=24,"13-24 mo",IF(F2755&lt;=48,"25-48 mo","49+ mo")))</f>
        <v/>
      </c>
      <c r="X2755" s="58">
        <f>IF(S2755&lt;=35.5,"Q1 Low",IF(S2755&lt;=70.35,"Q2 Mid-Low",IF(S2755&lt;=89.85,"Q3 Mid-High","Q4 High")))</f>
        <v/>
      </c>
      <c r="Y2755" s="58">
        <f>IF(U2755="Yes",1,0)</f>
        <v/>
      </c>
      <c r="Z2755" s="58">
        <f>IF(P2755="Month-to-month",1,0)+IF(M2755="No",1,0)+IF(J2755="No",1,0)+IF(I2755="Fiber optic",1,0)+IF(Q2755="Yes",1,0)</f>
        <v/>
      </c>
    </row>
    <row r="2756" ht="15" customHeight="1" s="59">
      <c r="A2756" s="58" t="inlineStr">
        <is>
          <t>6351-SCJKT</t>
        </is>
      </c>
      <c r="B2756" s="58" t="inlineStr">
        <is>
          <t>Male</t>
        </is>
      </c>
      <c r="C2756" s="58" t="n">
        <v>0</v>
      </c>
      <c r="D2756" s="58" t="inlineStr">
        <is>
          <t>No</t>
        </is>
      </c>
      <c r="E2756" s="58" t="inlineStr">
        <is>
          <t>No</t>
        </is>
      </c>
      <c r="F2756" s="58" t="n">
        <v>3</v>
      </c>
      <c r="G2756" s="58" t="inlineStr">
        <is>
          <t>No</t>
        </is>
      </c>
      <c r="H2756" s="58" t="inlineStr">
        <is>
          <t>No phone service</t>
        </is>
      </c>
      <c r="I2756" s="58" t="inlineStr">
        <is>
          <t>DSL</t>
        </is>
      </c>
      <c r="J2756" s="58" t="inlineStr">
        <is>
          <t>Yes</t>
        </is>
      </c>
      <c r="K2756" s="58" t="inlineStr">
        <is>
          <t>No</t>
        </is>
      </c>
      <c r="L2756" s="58" t="inlineStr">
        <is>
          <t>Yes</t>
        </is>
      </c>
      <c r="M2756" s="58" t="inlineStr">
        <is>
          <t>Yes</t>
        </is>
      </c>
      <c r="N2756" s="58" t="inlineStr">
        <is>
          <t>No</t>
        </is>
      </c>
      <c r="O2756" s="58" t="inlineStr">
        <is>
          <t>No</t>
        </is>
      </c>
      <c r="P2756" s="58" t="inlineStr">
        <is>
          <t>Month-to-month</t>
        </is>
      </c>
      <c r="Q2756" s="58" t="inlineStr">
        <is>
          <t>No</t>
        </is>
      </c>
      <c r="R2756" s="58" t="inlineStr">
        <is>
          <t>Mailed check</t>
        </is>
      </c>
      <c r="S2756" s="123" t="n">
        <v>41.35</v>
      </c>
      <c r="T2756" s="58" t="inlineStr">
        <is>
          <t>107.25</t>
        </is>
      </c>
      <c r="U2756" s="58" t="inlineStr">
        <is>
          <t>No</t>
        </is>
      </c>
      <c r="V2756" s="123">
        <f>IFERROR(VALUE(TRIM(T2756)),S2756*F2756)</f>
        <v/>
      </c>
      <c r="W2756" s="58">
        <f>IF(F2756&lt;=12,"0-12 mo",IF(F2756&lt;=24,"13-24 mo",IF(F2756&lt;=48,"25-48 mo","49+ mo")))</f>
        <v/>
      </c>
      <c r="X2756" s="58">
        <f>IF(S2756&lt;=35.5,"Q1 Low",IF(S2756&lt;=70.35,"Q2 Mid-Low",IF(S2756&lt;=89.85,"Q3 Mid-High","Q4 High")))</f>
        <v/>
      </c>
      <c r="Y2756" s="58">
        <f>IF(U2756="Yes",1,0)</f>
        <v/>
      </c>
      <c r="Z2756" s="58">
        <f>IF(P2756="Month-to-month",1,0)+IF(M2756="No",1,0)+IF(J2756="No",1,0)+IF(I2756="Fiber optic",1,0)+IF(Q2756="Yes",1,0)</f>
        <v/>
      </c>
    </row>
    <row r="2757" ht="15" customHeight="1" s="59">
      <c r="A2757" s="58" t="inlineStr">
        <is>
          <t>5468-BPMMO</t>
        </is>
      </c>
      <c r="B2757" s="58" t="inlineStr">
        <is>
          <t>Male</t>
        </is>
      </c>
      <c r="C2757" s="58" t="n">
        <v>0</v>
      </c>
      <c r="D2757" s="58" t="inlineStr">
        <is>
          <t>Yes</t>
        </is>
      </c>
      <c r="E2757" s="58" t="inlineStr">
        <is>
          <t>No</t>
        </is>
      </c>
      <c r="F2757" s="58" t="n">
        <v>46</v>
      </c>
      <c r="G2757" s="58" t="inlineStr">
        <is>
          <t>Yes</t>
        </is>
      </c>
      <c r="H2757" s="58" t="inlineStr">
        <is>
          <t>No</t>
        </is>
      </c>
      <c r="I2757" s="58" t="inlineStr">
        <is>
          <t>No</t>
        </is>
      </c>
      <c r="J2757" s="58" t="inlineStr">
        <is>
          <t>No internet service</t>
        </is>
      </c>
      <c r="K2757" s="58" t="inlineStr">
        <is>
          <t>No internet service</t>
        </is>
      </c>
      <c r="L2757" s="58" t="inlineStr">
        <is>
          <t>No internet service</t>
        </is>
      </c>
      <c r="M2757" s="58" t="inlineStr">
        <is>
          <t>No internet service</t>
        </is>
      </c>
      <c r="N2757" s="58" t="inlineStr">
        <is>
          <t>No internet service</t>
        </is>
      </c>
      <c r="O2757" s="58" t="inlineStr">
        <is>
          <t>No internet service</t>
        </is>
      </c>
      <c r="P2757" s="58" t="inlineStr">
        <is>
          <t>Month-to-month</t>
        </is>
      </c>
      <c r="Q2757" s="58" t="inlineStr">
        <is>
          <t>No</t>
        </is>
      </c>
      <c r="R2757" s="58" t="inlineStr">
        <is>
          <t>Electronic check</t>
        </is>
      </c>
      <c r="S2757" s="123" t="n">
        <v>19.6</v>
      </c>
      <c r="T2757" s="58" t="inlineStr">
        <is>
          <t>851.2</t>
        </is>
      </c>
      <c r="U2757" s="58" t="inlineStr">
        <is>
          <t>No</t>
        </is>
      </c>
      <c r="V2757" s="123">
        <f>IFERROR(VALUE(TRIM(T2757)),S2757*F2757)</f>
        <v/>
      </c>
      <c r="W2757" s="58">
        <f>IF(F2757&lt;=12,"0-12 mo",IF(F2757&lt;=24,"13-24 mo",IF(F2757&lt;=48,"25-48 mo","49+ mo")))</f>
        <v/>
      </c>
      <c r="X2757" s="58">
        <f>IF(S2757&lt;=35.5,"Q1 Low",IF(S2757&lt;=70.35,"Q2 Mid-Low",IF(S2757&lt;=89.85,"Q3 Mid-High","Q4 High")))</f>
        <v/>
      </c>
      <c r="Y2757" s="58">
        <f>IF(U2757="Yes",1,0)</f>
        <v/>
      </c>
      <c r="Z2757" s="58">
        <f>IF(P2757="Month-to-month",1,0)+IF(M2757="No",1,0)+IF(J2757="No",1,0)+IF(I2757="Fiber optic",1,0)+IF(Q2757="Yes",1,0)</f>
        <v/>
      </c>
    </row>
    <row r="2758" ht="15" customHeight="1" s="59">
      <c r="A2758" s="58" t="inlineStr">
        <is>
          <t>5624-BQSSA</t>
        </is>
      </c>
      <c r="B2758" s="58" t="inlineStr">
        <is>
          <t>Female</t>
        </is>
      </c>
      <c r="C2758" s="58" t="n">
        <v>0</v>
      </c>
      <c r="D2758" s="58" t="inlineStr">
        <is>
          <t>No</t>
        </is>
      </c>
      <c r="E2758" s="58" t="inlineStr">
        <is>
          <t>No</t>
        </is>
      </c>
      <c r="F2758" s="58" t="n">
        <v>1</v>
      </c>
      <c r="G2758" s="58" t="inlineStr">
        <is>
          <t>Yes</t>
        </is>
      </c>
      <c r="H2758" s="58" t="inlineStr">
        <is>
          <t>No</t>
        </is>
      </c>
      <c r="I2758" s="58" t="inlineStr">
        <is>
          <t>No</t>
        </is>
      </c>
      <c r="J2758" s="58" t="inlineStr">
        <is>
          <t>No internet service</t>
        </is>
      </c>
      <c r="K2758" s="58" t="inlineStr">
        <is>
          <t>No internet service</t>
        </is>
      </c>
      <c r="L2758" s="58" t="inlineStr">
        <is>
          <t>No internet service</t>
        </is>
      </c>
      <c r="M2758" s="58" t="inlineStr">
        <is>
          <t>No internet service</t>
        </is>
      </c>
      <c r="N2758" s="58" t="inlineStr">
        <is>
          <t>No internet service</t>
        </is>
      </c>
      <c r="O2758" s="58" t="inlineStr">
        <is>
          <t>No internet service</t>
        </is>
      </c>
      <c r="P2758" s="58" t="inlineStr">
        <is>
          <t>Month-to-month</t>
        </is>
      </c>
      <c r="Q2758" s="58" t="inlineStr">
        <is>
          <t>No</t>
        </is>
      </c>
      <c r="R2758" s="58" t="inlineStr">
        <is>
          <t>Mailed check</t>
        </is>
      </c>
      <c r="S2758" s="123" t="n">
        <v>20.95</v>
      </c>
      <c r="T2758" s="58" t="inlineStr">
        <is>
          <t>20.95</t>
        </is>
      </c>
      <c r="U2758" s="58" t="inlineStr">
        <is>
          <t>Yes</t>
        </is>
      </c>
      <c r="V2758" s="123">
        <f>IFERROR(VALUE(TRIM(T2758)),S2758*F2758)</f>
        <v/>
      </c>
      <c r="W2758" s="58">
        <f>IF(F2758&lt;=12,"0-12 mo",IF(F2758&lt;=24,"13-24 mo",IF(F2758&lt;=48,"25-48 mo","49+ mo")))</f>
        <v/>
      </c>
      <c r="X2758" s="58">
        <f>IF(S2758&lt;=35.5,"Q1 Low",IF(S2758&lt;=70.35,"Q2 Mid-Low",IF(S2758&lt;=89.85,"Q3 Mid-High","Q4 High")))</f>
        <v/>
      </c>
      <c r="Y2758" s="58">
        <f>IF(U2758="Yes",1,0)</f>
        <v/>
      </c>
      <c r="Z2758" s="58">
        <f>IF(P2758="Month-to-month",1,0)+IF(M2758="No",1,0)+IF(J2758="No",1,0)+IF(I2758="Fiber optic",1,0)+IF(Q2758="Yes",1,0)</f>
        <v/>
      </c>
    </row>
    <row r="2759" ht="15" customHeight="1" s="59">
      <c r="A2759" s="58" t="inlineStr">
        <is>
          <t>0197-PNKNK</t>
        </is>
      </c>
      <c r="B2759" s="58" t="inlineStr">
        <is>
          <t>Female</t>
        </is>
      </c>
      <c r="C2759" s="58" t="n">
        <v>0</v>
      </c>
      <c r="D2759" s="58" t="inlineStr">
        <is>
          <t>Yes</t>
        </is>
      </c>
      <c r="E2759" s="58" t="inlineStr">
        <is>
          <t>Yes</t>
        </is>
      </c>
      <c r="F2759" s="58" t="n">
        <v>69</v>
      </c>
      <c r="G2759" s="58" t="inlineStr">
        <is>
          <t>Yes</t>
        </is>
      </c>
      <c r="H2759" s="58" t="inlineStr">
        <is>
          <t>Yes</t>
        </is>
      </c>
      <c r="I2759" s="58" t="inlineStr">
        <is>
          <t>Fiber optic</t>
        </is>
      </c>
      <c r="J2759" s="58" t="inlineStr">
        <is>
          <t>Yes</t>
        </is>
      </c>
      <c r="K2759" s="58" t="inlineStr">
        <is>
          <t>No</t>
        </is>
      </c>
      <c r="L2759" s="58" t="inlineStr">
        <is>
          <t>Yes</t>
        </is>
      </c>
      <c r="M2759" s="58" t="inlineStr">
        <is>
          <t>No</t>
        </is>
      </c>
      <c r="N2759" s="58" t="inlineStr">
        <is>
          <t>No</t>
        </is>
      </c>
      <c r="O2759" s="58" t="inlineStr">
        <is>
          <t>No</t>
        </is>
      </c>
      <c r="P2759" s="58" t="inlineStr">
        <is>
          <t>One year</t>
        </is>
      </c>
      <c r="Q2759" s="58" t="inlineStr">
        <is>
          <t>No</t>
        </is>
      </c>
      <c r="R2759" s="58" t="inlineStr">
        <is>
          <t>Bank transfer (automatic)</t>
        </is>
      </c>
      <c r="S2759" s="123" t="n">
        <v>84.45</v>
      </c>
      <c r="T2759" s="58" t="inlineStr">
        <is>
          <t>5848.6</t>
        </is>
      </c>
      <c r="U2759" s="58" t="inlineStr">
        <is>
          <t>No</t>
        </is>
      </c>
      <c r="V2759" s="123">
        <f>IFERROR(VALUE(TRIM(T2759)),S2759*F2759)</f>
        <v/>
      </c>
      <c r="W2759" s="58">
        <f>IF(F2759&lt;=12,"0-12 mo",IF(F2759&lt;=24,"13-24 mo",IF(F2759&lt;=48,"25-48 mo","49+ mo")))</f>
        <v/>
      </c>
      <c r="X2759" s="58">
        <f>IF(S2759&lt;=35.5,"Q1 Low",IF(S2759&lt;=70.35,"Q2 Mid-Low",IF(S2759&lt;=89.85,"Q3 Mid-High","Q4 High")))</f>
        <v/>
      </c>
      <c r="Y2759" s="58">
        <f>IF(U2759="Yes",1,0)</f>
        <v/>
      </c>
      <c r="Z2759" s="58">
        <f>IF(P2759="Month-to-month",1,0)+IF(M2759="No",1,0)+IF(J2759="No",1,0)+IF(I2759="Fiber optic",1,0)+IF(Q2759="Yes",1,0)</f>
        <v/>
      </c>
    </row>
    <row r="2760" ht="15" customHeight="1" s="59">
      <c r="A2760" s="58" t="inlineStr">
        <is>
          <t>2439-QKJUL</t>
        </is>
      </c>
      <c r="B2760" s="58" t="inlineStr">
        <is>
          <t>Male</t>
        </is>
      </c>
      <c r="C2760" s="58" t="n">
        <v>0</v>
      </c>
      <c r="D2760" s="58" t="inlineStr">
        <is>
          <t>No</t>
        </is>
      </c>
      <c r="E2760" s="58" t="inlineStr">
        <is>
          <t>No</t>
        </is>
      </c>
      <c r="F2760" s="58" t="n">
        <v>5</v>
      </c>
      <c r="G2760" s="58" t="inlineStr">
        <is>
          <t>Yes</t>
        </is>
      </c>
      <c r="H2760" s="58" t="inlineStr">
        <is>
          <t>No</t>
        </is>
      </c>
      <c r="I2760" s="58" t="inlineStr">
        <is>
          <t>No</t>
        </is>
      </c>
      <c r="J2760" s="58" t="inlineStr">
        <is>
          <t>No internet service</t>
        </is>
      </c>
      <c r="K2760" s="58" t="inlineStr">
        <is>
          <t>No internet service</t>
        </is>
      </c>
      <c r="L2760" s="58" t="inlineStr">
        <is>
          <t>No internet service</t>
        </is>
      </c>
      <c r="M2760" s="58" t="inlineStr">
        <is>
          <t>No internet service</t>
        </is>
      </c>
      <c r="N2760" s="58" t="inlineStr">
        <is>
          <t>No internet service</t>
        </is>
      </c>
      <c r="O2760" s="58" t="inlineStr">
        <is>
          <t>No internet service</t>
        </is>
      </c>
      <c r="P2760" s="58" t="inlineStr">
        <is>
          <t>Month-to-month</t>
        </is>
      </c>
      <c r="Q2760" s="58" t="inlineStr">
        <is>
          <t>No</t>
        </is>
      </c>
      <c r="R2760" s="58" t="inlineStr">
        <is>
          <t>Mailed check</t>
        </is>
      </c>
      <c r="S2760" s="123" t="n">
        <v>20.25</v>
      </c>
      <c r="T2760" s="58" t="inlineStr">
        <is>
          <t>109.8</t>
        </is>
      </c>
      <c r="U2760" s="58" t="inlineStr">
        <is>
          <t>No</t>
        </is>
      </c>
      <c r="V2760" s="123">
        <f>IFERROR(VALUE(TRIM(T2760)),S2760*F2760)</f>
        <v/>
      </c>
      <c r="W2760" s="58">
        <f>IF(F2760&lt;=12,"0-12 mo",IF(F2760&lt;=24,"13-24 mo",IF(F2760&lt;=48,"25-48 mo","49+ mo")))</f>
        <v/>
      </c>
      <c r="X2760" s="58">
        <f>IF(S2760&lt;=35.5,"Q1 Low",IF(S2760&lt;=70.35,"Q2 Mid-Low",IF(S2760&lt;=89.85,"Q3 Mid-High","Q4 High")))</f>
        <v/>
      </c>
      <c r="Y2760" s="58">
        <f>IF(U2760="Yes",1,0)</f>
        <v/>
      </c>
      <c r="Z2760" s="58">
        <f>IF(P2760="Month-to-month",1,0)+IF(M2760="No",1,0)+IF(J2760="No",1,0)+IF(I2760="Fiber optic",1,0)+IF(Q2760="Yes",1,0)</f>
        <v/>
      </c>
    </row>
    <row r="2761" ht="15" customHeight="1" s="59">
      <c r="A2761" s="58" t="inlineStr">
        <is>
          <t>1194-SPVSP</t>
        </is>
      </c>
      <c r="B2761" s="58" t="inlineStr">
        <is>
          <t>Male</t>
        </is>
      </c>
      <c r="C2761" s="58" t="n">
        <v>0</v>
      </c>
      <c r="D2761" s="58" t="inlineStr">
        <is>
          <t>No</t>
        </is>
      </c>
      <c r="E2761" s="58" t="inlineStr">
        <is>
          <t>No</t>
        </is>
      </c>
      <c r="F2761" s="58" t="n">
        <v>1</v>
      </c>
      <c r="G2761" s="58" t="inlineStr">
        <is>
          <t>Yes</t>
        </is>
      </c>
      <c r="H2761" s="58" t="inlineStr">
        <is>
          <t>No</t>
        </is>
      </c>
      <c r="I2761" s="58" t="inlineStr">
        <is>
          <t>No</t>
        </is>
      </c>
      <c r="J2761" s="58" t="inlineStr">
        <is>
          <t>No internet service</t>
        </is>
      </c>
      <c r="K2761" s="58" t="inlineStr">
        <is>
          <t>No internet service</t>
        </is>
      </c>
      <c r="L2761" s="58" t="inlineStr">
        <is>
          <t>No internet service</t>
        </is>
      </c>
      <c r="M2761" s="58" t="inlineStr">
        <is>
          <t>No internet service</t>
        </is>
      </c>
      <c r="N2761" s="58" t="inlineStr">
        <is>
          <t>No internet service</t>
        </is>
      </c>
      <c r="O2761" s="58" t="inlineStr">
        <is>
          <t>No internet service</t>
        </is>
      </c>
      <c r="P2761" s="58" t="inlineStr">
        <is>
          <t>Month-to-month</t>
        </is>
      </c>
      <c r="Q2761" s="58" t="inlineStr">
        <is>
          <t>No</t>
        </is>
      </c>
      <c r="R2761" s="58" t="inlineStr">
        <is>
          <t>Bank transfer (automatic)</t>
        </is>
      </c>
      <c r="S2761" s="123" t="n">
        <v>19.65</v>
      </c>
      <c r="T2761" s="58" t="inlineStr">
        <is>
          <t>19.65</t>
        </is>
      </c>
      <c r="U2761" s="58" t="inlineStr">
        <is>
          <t>No</t>
        </is>
      </c>
      <c r="V2761" s="123">
        <f>IFERROR(VALUE(TRIM(T2761)),S2761*F2761)</f>
        <v/>
      </c>
      <c r="W2761" s="58">
        <f>IF(F2761&lt;=12,"0-12 mo",IF(F2761&lt;=24,"13-24 mo",IF(F2761&lt;=48,"25-48 mo","49+ mo")))</f>
        <v/>
      </c>
      <c r="X2761" s="58">
        <f>IF(S2761&lt;=35.5,"Q1 Low",IF(S2761&lt;=70.35,"Q2 Mid-Low",IF(S2761&lt;=89.85,"Q3 Mid-High","Q4 High")))</f>
        <v/>
      </c>
      <c r="Y2761" s="58">
        <f>IF(U2761="Yes",1,0)</f>
        <v/>
      </c>
      <c r="Z2761" s="58">
        <f>IF(P2761="Month-to-month",1,0)+IF(M2761="No",1,0)+IF(J2761="No",1,0)+IF(I2761="Fiber optic",1,0)+IF(Q2761="Yes",1,0)</f>
        <v/>
      </c>
    </row>
    <row r="2762" ht="15" customHeight="1" s="59">
      <c r="A2762" s="58" t="inlineStr">
        <is>
          <t>9534-NSXEM</t>
        </is>
      </c>
      <c r="B2762" s="58" t="inlineStr">
        <is>
          <t>Male</t>
        </is>
      </c>
      <c r="C2762" s="58" t="n">
        <v>0</v>
      </c>
      <c r="D2762" s="58" t="inlineStr">
        <is>
          <t>No</t>
        </is>
      </c>
      <c r="E2762" s="58" t="inlineStr">
        <is>
          <t>No</t>
        </is>
      </c>
      <c r="F2762" s="58" t="n">
        <v>26</v>
      </c>
      <c r="G2762" s="58" t="inlineStr">
        <is>
          <t>Yes</t>
        </is>
      </c>
      <c r="H2762" s="58" t="inlineStr">
        <is>
          <t>No</t>
        </is>
      </c>
      <c r="I2762" s="58" t="inlineStr">
        <is>
          <t>No</t>
        </is>
      </c>
      <c r="J2762" s="58" t="inlineStr">
        <is>
          <t>No internet service</t>
        </is>
      </c>
      <c r="K2762" s="58" t="inlineStr">
        <is>
          <t>No internet service</t>
        </is>
      </c>
      <c r="L2762" s="58" t="inlineStr">
        <is>
          <t>No internet service</t>
        </is>
      </c>
      <c r="M2762" s="58" t="inlineStr">
        <is>
          <t>No internet service</t>
        </is>
      </c>
      <c r="N2762" s="58" t="inlineStr">
        <is>
          <t>No internet service</t>
        </is>
      </c>
      <c r="O2762" s="58" t="inlineStr">
        <is>
          <t>No internet service</t>
        </is>
      </c>
      <c r="P2762" s="58" t="inlineStr">
        <is>
          <t>One year</t>
        </is>
      </c>
      <c r="Q2762" s="58" t="inlineStr">
        <is>
          <t>Yes</t>
        </is>
      </c>
      <c r="R2762" s="58" t="inlineStr">
        <is>
          <t>Credit card (automatic)</t>
        </is>
      </c>
      <c r="S2762" s="123" t="n">
        <v>20.65</v>
      </c>
      <c r="T2762" s="58" t="inlineStr">
        <is>
          <t>595.5</t>
        </is>
      </c>
      <c r="U2762" s="58" t="inlineStr">
        <is>
          <t>No</t>
        </is>
      </c>
      <c r="V2762" s="123">
        <f>IFERROR(VALUE(TRIM(T2762)),S2762*F2762)</f>
        <v/>
      </c>
      <c r="W2762" s="58">
        <f>IF(F2762&lt;=12,"0-12 mo",IF(F2762&lt;=24,"13-24 mo",IF(F2762&lt;=48,"25-48 mo","49+ mo")))</f>
        <v/>
      </c>
      <c r="X2762" s="58">
        <f>IF(S2762&lt;=35.5,"Q1 Low",IF(S2762&lt;=70.35,"Q2 Mid-Low",IF(S2762&lt;=89.85,"Q3 Mid-High","Q4 High")))</f>
        <v/>
      </c>
      <c r="Y2762" s="58">
        <f>IF(U2762="Yes",1,0)</f>
        <v/>
      </c>
      <c r="Z2762" s="58">
        <f>IF(P2762="Month-to-month",1,0)+IF(M2762="No",1,0)+IF(J2762="No",1,0)+IF(I2762="Fiber optic",1,0)+IF(Q2762="Yes",1,0)</f>
        <v/>
      </c>
    </row>
    <row r="2763" ht="15" customHeight="1" s="59">
      <c r="A2763" s="58" t="inlineStr">
        <is>
          <t>2408-WITXK</t>
        </is>
      </c>
      <c r="B2763" s="58" t="inlineStr">
        <is>
          <t>Female</t>
        </is>
      </c>
      <c r="C2763" s="58" t="n">
        <v>1</v>
      </c>
      <c r="D2763" s="58" t="inlineStr">
        <is>
          <t>No</t>
        </is>
      </c>
      <c r="E2763" s="58" t="inlineStr">
        <is>
          <t>No</t>
        </is>
      </c>
      <c r="F2763" s="58" t="n">
        <v>10</v>
      </c>
      <c r="G2763" s="58" t="inlineStr">
        <is>
          <t>No</t>
        </is>
      </c>
      <c r="H2763" s="58" t="inlineStr">
        <is>
          <t>No phone service</t>
        </is>
      </c>
      <c r="I2763" s="58" t="inlineStr">
        <is>
          <t>DSL</t>
        </is>
      </c>
      <c r="J2763" s="58" t="inlineStr">
        <is>
          <t>No</t>
        </is>
      </c>
      <c r="K2763" s="58" t="inlineStr">
        <is>
          <t>No</t>
        </is>
      </c>
      <c r="L2763" s="58" t="inlineStr">
        <is>
          <t>No</t>
        </is>
      </c>
      <c r="M2763" s="58" t="inlineStr">
        <is>
          <t>No</t>
        </is>
      </c>
      <c r="N2763" s="58" t="inlineStr">
        <is>
          <t>No</t>
        </is>
      </c>
      <c r="O2763" s="58" t="inlineStr">
        <is>
          <t>Yes</t>
        </is>
      </c>
      <c r="P2763" s="58" t="inlineStr">
        <is>
          <t>Month-to-month</t>
        </is>
      </c>
      <c r="Q2763" s="58" t="inlineStr">
        <is>
          <t>Yes</t>
        </is>
      </c>
      <c r="R2763" s="58" t="inlineStr">
        <is>
          <t>Electronic check</t>
        </is>
      </c>
      <c r="S2763" s="123" t="n">
        <v>34.7</v>
      </c>
      <c r="T2763" s="58" t="inlineStr">
        <is>
          <t>329.8</t>
        </is>
      </c>
      <c r="U2763" s="58" t="inlineStr">
        <is>
          <t>Yes</t>
        </is>
      </c>
      <c r="V2763" s="123">
        <f>IFERROR(VALUE(TRIM(T2763)),S2763*F2763)</f>
        <v/>
      </c>
      <c r="W2763" s="58">
        <f>IF(F2763&lt;=12,"0-12 mo",IF(F2763&lt;=24,"13-24 mo",IF(F2763&lt;=48,"25-48 mo","49+ mo")))</f>
        <v/>
      </c>
      <c r="X2763" s="58">
        <f>IF(S2763&lt;=35.5,"Q1 Low",IF(S2763&lt;=70.35,"Q2 Mid-Low",IF(S2763&lt;=89.85,"Q3 Mid-High","Q4 High")))</f>
        <v/>
      </c>
      <c r="Y2763" s="58">
        <f>IF(U2763="Yes",1,0)</f>
        <v/>
      </c>
      <c r="Z2763" s="58">
        <f>IF(P2763="Month-to-month",1,0)+IF(M2763="No",1,0)+IF(J2763="No",1,0)+IF(I2763="Fiber optic",1,0)+IF(Q2763="Yes",1,0)</f>
        <v/>
      </c>
    </row>
    <row r="2764" ht="15" customHeight="1" s="59">
      <c r="A2764" s="58" t="inlineStr">
        <is>
          <t>8929-KSWIH</t>
        </is>
      </c>
      <c r="B2764" s="58" t="inlineStr">
        <is>
          <t>Male</t>
        </is>
      </c>
      <c r="C2764" s="58" t="n">
        <v>0</v>
      </c>
      <c r="D2764" s="58" t="inlineStr">
        <is>
          <t>No</t>
        </is>
      </c>
      <c r="E2764" s="58" t="inlineStr">
        <is>
          <t>No</t>
        </is>
      </c>
      <c r="F2764" s="58" t="n">
        <v>25</v>
      </c>
      <c r="G2764" s="58" t="inlineStr">
        <is>
          <t>Yes</t>
        </is>
      </c>
      <c r="H2764" s="58" t="inlineStr">
        <is>
          <t>No</t>
        </is>
      </c>
      <c r="I2764" s="58" t="inlineStr">
        <is>
          <t>Fiber optic</t>
        </is>
      </c>
      <c r="J2764" s="58" t="inlineStr">
        <is>
          <t>No</t>
        </is>
      </c>
      <c r="K2764" s="58" t="inlineStr">
        <is>
          <t>No</t>
        </is>
      </c>
      <c r="L2764" s="58" t="inlineStr">
        <is>
          <t>Yes</t>
        </is>
      </c>
      <c r="M2764" s="58" t="inlineStr">
        <is>
          <t>Yes</t>
        </is>
      </c>
      <c r="N2764" s="58" t="inlineStr">
        <is>
          <t>Yes</t>
        </is>
      </c>
      <c r="O2764" s="58" t="inlineStr">
        <is>
          <t>Yes</t>
        </is>
      </c>
      <c r="P2764" s="58" t="inlineStr">
        <is>
          <t>Two year</t>
        </is>
      </c>
      <c r="Q2764" s="58" t="inlineStr">
        <is>
          <t>No</t>
        </is>
      </c>
      <c r="R2764" s="58" t="inlineStr">
        <is>
          <t>Bank transfer (automatic)</t>
        </is>
      </c>
      <c r="S2764" s="123" t="n">
        <v>99.3</v>
      </c>
      <c r="T2764" s="58" t="inlineStr">
        <is>
          <t>2513.5</t>
        </is>
      </c>
      <c r="U2764" s="58" t="inlineStr">
        <is>
          <t>No</t>
        </is>
      </c>
      <c r="V2764" s="123">
        <f>IFERROR(VALUE(TRIM(T2764)),S2764*F2764)</f>
        <v/>
      </c>
      <c r="W2764" s="58">
        <f>IF(F2764&lt;=12,"0-12 mo",IF(F2764&lt;=24,"13-24 mo",IF(F2764&lt;=48,"25-48 mo","49+ mo")))</f>
        <v/>
      </c>
      <c r="X2764" s="58">
        <f>IF(S2764&lt;=35.5,"Q1 Low",IF(S2764&lt;=70.35,"Q2 Mid-Low",IF(S2764&lt;=89.85,"Q3 Mid-High","Q4 High")))</f>
        <v/>
      </c>
      <c r="Y2764" s="58">
        <f>IF(U2764="Yes",1,0)</f>
        <v/>
      </c>
      <c r="Z2764" s="58">
        <f>IF(P2764="Month-to-month",1,0)+IF(M2764="No",1,0)+IF(J2764="No",1,0)+IF(I2764="Fiber optic",1,0)+IF(Q2764="Yes",1,0)</f>
        <v/>
      </c>
    </row>
    <row r="2765" ht="15" customHeight="1" s="59">
      <c r="A2765" s="58" t="inlineStr">
        <is>
          <t>2250-IVBWA</t>
        </is>
      </c>
      <c r="B2765" s="58" t="inlineStr">
        <is>
          <t>Male</t>
        </is>
      </c>
      <c r="C2765" s="58" t="n">
        <v>0</v>
      </c>
      <c r="D2765" s="58" t="inlineStr">
        <is>
          <t>Yes</t>
        </is>
      </c>
      <c r="E2765" s="58" t="inlineStr">
        <is>
          <t>Yes</t>
        </is>
      </c>
      <c r="F2765" s="58" t="n">
        <v>64</v>
      </c>
      <c r="G2765" s="58" t="inlineStr">
        <is>
          <t>Yes</t>
        </is>
      </c>
      <c r="H2765" s="58" t="inlineStr">
        <is>
          <t>No</t>
        </is>
      </c>
      <c r="I2765" s="58" t="inlineStr">
        <is>
          <t>Fiber optic</t>
        </is>
      </c>
      <c r="J2765" s="58" t="inlineStr">
        <is>
          <t>Yes</t>
        </is>
      </c>
      <c r="K2765" s="58" t="inlineStr">
        <is>
          <t>Yes</t>
        </is>
      </c>
      <c r="L2765" s="58" t="inlineStr">
        <is>
          <t>No</t>
        </is>
      </c>
      <c r="M2765" s="58" t="inlineStr">
        <is>
          <t>No</t>
        </is>
      </c>
      <c r="N2765" s="58" t="inlineStr">
        <is>
          <t>No</t>
        </is>
      </c>
      <c r="O2765" s="58" t="inlineStr">
        <is>
          <t>No</t>
        </is>
      </c>
      <c r="P2765" s="58" t="inlineStr">
        <is>
          <t>Month-to-month</t>
        </is>
      </c>
      <c r="Q2765" s="58" t="inlineStr">
        <is>
          <t>No</t>
        </is>
      </c>
      <c r="R2765" s="58" t="inlineStr">
        <is>
          <t>Electronic check</t>
        </is>
      </c>
      <c r="S2765" s="123" t="n">
        <v>81.05</v>
      </c>
      <c r="T2765" s="58" t="inlineStr">
        <is>
          <t>5135.35</t>
        </is>
      </c>
      <c r="U2765" s="58" t="inlineStr">
        <is>
          <t>No</t>
        </is>
      </c>
      <c r="V2765" s="123">
        <f>IFERROR(VALUE(TRIM(T2765)),S2765*F2765)</f>
        <v/>
      </c>
      <c r="W2765" s="58">
        <f>IF(F2765&lt;=12,"0-12 mo",IF(F2765&lt;=24,"13-24 mo",IF(F2765&lt;=48,"25-48 mo","49+ mo")))</f>
        <v/>
      </c>
      <c r="X2765" s="58">
        <f>IF(S2765&lt;=35.5,"Q1 Low",IF(S2765&lt;=70.35,"Q2 Mid-Low",IF(S2765&lt;=89.85,"Q3 Mid-High","Q4 High")))</f>
        <v/>
      </c>
      <c r="Y2765" s="58">
        <f>IF(U2765="Yes",1,0)</f>
        <v/>
      </c>
      <c r="Z2765" s="58">
        <f>IF(P2765="Month-to-month",1,0)+IF(M2765="No",1,0)+IF(J2765="No",1,0)+IF(I2765="Fiber optic",1,0)+IF(Q2765="Yes",1,0)</f>
        <v/>
      </c>
    </row>
    <row r="2766" ht="15" customHeight="1" s="59">
      <c r="A2766" s="58" t="inlineStr">
        <is>
          <t>1810-MVMAI</t>
        </is>
      </c>
      <c r="B2766" s="58" t="inlineStr">
        <is>
          <t>Male</t>
        </is>
      </c>
      <c r="C2766" s="58" t="n">
        <v>0</v>
      </c>
      <c r="D2766" s="58" t="inlineStr">
        <is>
          <t>Yes</t>
        </is>
      </c>
      <c r="E2766" s="58" t="inlineStr">
        <is>
          <t>Yes</t>
        </is>
      </c>
      <c r="F2766" s="58" t="n">
        <v>30</v>
      </c>
      <c r="G2766" s="58" t="inlineStr">
        <is>
          <t>Yes</t>
        </is>
      </c>
      <c r="H2766" s="58" t="inlineStr">
        <is>
          <t>Yes</t>
        </is>
      </c>
      <c r="I2766" s="58" t="inlineStr">
        <is>
          <t>DSL</t>
        </is>
      </c>
      <c r="J2766" s="58" t="inlineStr">
        <is>
          <t>Yes</t>
        </is>
      </c>
      <c r="K2766" s="58" t="inlineStr">
        <is>
          <t>Yes</t>
        </is>
      </c>
      <c r="L2766" s="58" t="inlineStr">
        <is>
          <t>Yes</t>
        </is>
      </c>
      <c r="M2766" s="58" t="inlineStr">
        <is>
          <t>Yes</t>
        </is>
      </c>
      <c r="N2766" s="58" t="inlineStr">
        <is>
          <t>No</t>
        </is>
      </c>
      <c r="O2766" s="58" t="inlineStr">
        <is>
          <t>No</t>
        </is>
      </c>
      <c r="P2766" s="58" t="inlineStr">
        <is>
          <t>Month-to-month</t>
        </is>
      </c>
      <c r="Q2766" s="58" t="inlineStr">
        <is>
          <t>No</t>
        </is>
      </c>
      <c r="R2766" s="58" t="inlineStr">
        <is>
          <t>Electronic check</t>
        </is>
      </c>
      <c r="S2766" s="123" t="n">
        <v>67.59999999999999</v>
      </c>
      <c r="T2766" s="58" t="inlineStr">
        <is>
          <t>2000.2</t>
        </is>
      </c>
      <c r="U2766" s="58" t="inlineStr">
        <is>
          <t>No</t>
        </is>
      </c>
      <c r="V2766" s="123">
        <f>IFERROR(VALUE(TRIM(T2766)),S2766*F2766)</f>
        <v/>
      </c>
      <c r="W2766" s="58">
        <f>IF(F2766&lt;=12,"0-12 mo",IF(F2766&lt;=24,"13-24 mo",IF(F2766&lt;=48,"25-48 mo","49+ mo")))</f>
        <v/>
      </c>
      <c r="X2766" s="58">
        <f>IF(S2766&lt;=35.5,"Q1 Low",IF(S2766&lt;=70.35,"Q2 Mid-Low",IF(S2766&lt;=89.85,"Q3 Mid-High","Q4 High")))</f>
        <v/>
      </c>
      <c r="Y2766" s="58">
        <f>IF(U2766="Yes",1,0)</f>
        <v/>
      </c>
      <c r="Z2766" s="58">
        <f>IF(P2766="Month-to-month",1,0)+IF(M2766="No",1,0)+IF(J2766="No",1,0)+IF(I2766="Fiber optic",1,0)+IF(Q2766="Yes",1,0)</f>
        <v/>
      </c>
    </row>
    <row r="2767" ht="15" customHeight="1" s="59">
      <c r="A2767" s="58" t="inlineStr">
        <is>
          <t>9506-UXUSK</t>
        </is>
      </c>
      <c r="B2767" s="58" t="inlineStr">
        <is>
          <t>Male</t>
        </is>
      </c>
      <c r="C2767" s="58" t="n">
        <v>0</v>
      </c>
      <c r="D2767" s="58" t="inlineStr">
        <is>
          <t>No</t>
        </is>
      </c>
      <c r="E2767" s="58" t="inlineStr">
        <is>
          <t>No</t>
        </is>
      </c>
      <c r="F2767" s="58" t="n">
        <v>13</v>
      </c>
      <c r="G2767" s="58" t="inlineStr">
        <is>
          <t>Yes</t>
        </is>
      </c>
      <c r="H2767" s="58" t="inlineStr">
        <is>
          <t>No</t>
        </is>
      </c>
      <c r="I2767" s="58" t="inlineStr">
        <is>
          <t>Fiber optic</t>
        </is>
      </c>
      <c r="J2767" s="58" t="inlineStr">
        <is>
          <t>No</t>
        </is>
      </c>
      <c r="K2767" s="58" t="inlineStr">
        <is>
          <t>No</t>
        </is>
      </c>
      <c r="L2767" s="58" t="inlineStr">
        <is>
          <t>No</t>
        </is>
      </c>
      <c r="M2767" s="58" t="inlineStr">
        <is>
          <t>No</t>
        </is>
      </c>
      <c r="N2767" s="58" t="inlineStr">
        <is>
          <t>No</t>
        </is>
      </c>
      <c r="O2767" s="58" t="inlineStr">
        <is>
          <t>No</t>
        </is>
      </c>
      <c r="P2767" s="58" t="inlineStr">
        <is>
          <t>Month-to-month</t>
        </is>
      </c>
      <c r="Q2767" s="58" t="inlineStr">
        <is>
          <t>Yes</t>
        </is>
      </c>
      <c r="R2767" s="58" t="inlineStr">
        <is>
          <t>Electronic check</t>
        </is>
      </c>
      <c r="S2767" s="123" t="n">
        <v>70.15000000000001</v>
      </c>
      <c r="T2767" s="58" t="inlineStr">
        <is>
          <t>931.75</t>
        </is>
      </c>
      <c r="U2767" s="58" t="inlineStr">
        <is>
          <t>No</t>
        </is>
      </c>
      <c r="V2767" s="123">
        <f>IFERROR(VALUE(TRIM(T2767)),S2767*F2767)</f>
        <v/>
      </c>
      <c r="W2767" s="58">
        <f>IF(F2767&lt;=12,"0-12 mo",IF(F2767&lt;=24,"13-24 mo",IF(F2767&lt;=48,"25-48 mo","49+ mo")))</f>
        <v/>
      </c>
      <c r="X2767" s="58">
        <f>IF(S2767&lt;=35.5,"Q1 Low",IF(S2767&lt;=70.35,"Q2 Mid-Low",IF(S2767&lt;=89.85,"Q3 Mid-High","Q4 High")))</f>
        <v/>
      </c>
      <c r="Y2767" s="58">
        <f>IF(U2767="Yes",1,0)</f>
        <v/>
      </c>
      <c r="Z2767" s="58">
        <f>IF(P2767="Month-to-month",1,0)+IF(M2767="No",1,0)+IF(J2767="No",1,0)+IF(I2767="Fiber optic",1,0)+IF(Q2767="Yes",1,0)</f>
        <v/>
      </c>
    </row>
    <row r="2768" ht="15" customHeight="1" s="59">
      <c r="A2768" s="58" t="inlineStr">
        <is>
          <t>1229-RCALF</t>
        </is>
      </c>
      <c r="B2768" s="58" t="inlineStr">
        <is>
          <t>Female</t>
        </is>
      </c>
      <c r="C2768" s="58" t="n">
        <v>0</v>
      </c>
      <c r="D2768" s="58" t="inlineStr">
        <is>
          <t>Yes</t>
        </is>
      </c>
      <c r="E2768" s="58" t="inlineStr">
        <is>
          <t>No</t>
        </is>
      </c>
      <c r="F2768" s="58" t="n">
        <v>64</v>
      </c>
      <c r="G2768" s="58" t="inlineStr">
        <is>
          <t>Yes</t>
        </is>
      </c>
      <c r="H2768" s="58" t="inlineStr">
        <is>
          <t>Yes</t>
        </is>
      </c>
      <c r="I2768" s="58" t="inlineStr">
        <is>
          <t>Fiber optic</t>
        </is>
      </c>
      <c r="J2768" s="58" t="inlineStr">
        <is>
          <t>Yes</t>
        </is>
      </c>
      <c r="K2768" s="58" t="inlineStr">
        <is>
          <t>Yes</t>
        </is>
      </c>
      <c r="L2768" s="58" t="inlineStr">
        <is>
          <t>Yes</t>
        </is>
      </c>
      <c r="M2768" s="58" t="inlineStr">
        <is>
          <t>Yes</t>
        </is>
      </c>
      <c r="N2768" s="58" t="inlineStr">
        <is>
          <t>Yes</t>
        </is>
      </c>
      <c r="O2768" s="58" t="inlineStr">
        <is>
          <t>Yes</t>
        </is>
      </c>
      <c r="P2768" s="58" t="inlineStr">
        <is>
          <t>One year</t>
        </is>
      </c>
      <c r="Q2768" s="58" t="inlineStr">
        <is>
          <t>Yes</t>
        </is>
      </c>
      <c r="R2768" s="58" t="inlineStr">
        <is>
          <t>Electronic check</t>
        </is>
      </c>
      <c r="S2768" s="123" t="n">
        <v>115</v>
      </c>
      <c r="T2768" s="58" t="inlineStr">
        <is>
          <t>7396.15</t>
        </is>
      </c>
      <c r="U2768" s="58" t="inlineStr">
        <is>
          <t>No</t>
        </is>
      </c>
      <c r="V2768" s="123">
        <f>IFERROR(VALUE(TRIM(T2768)),S2768*F2768)</f>
        <v/>
      </c>
      <c r="W2768" s="58">
        <f>IF(F2768&lt;=12,"0-12 mo",IF(F2768&lt;=24,"13-24 mo",IF(F2768&lt;=48,"25-48 mo","49+ mo")))</f>
        <v/>
      </c>
      <c r="X2768" s="58">
        <f>IF(S2768&lt;=35.5,"Q1 Low",IF(S2768&lt;=70.35,"Q2 Mid-Low",IF(S2768&lt;=89.85,"Q3 Mid-High","Q4 High")))</f>
        <v/>
      </c>
      <c r="Y2768" s="58">
        <f>IF(U2768="Yes",1,0)</f>
        <v/>
      </c>
      <c r="Z2768" s="58">
        <f>IF(P2768="Month-to-month",1,0)+IF(M2768="No",1,0)+IF(J2768="No",1,0)+IF(I2768="Fiber optic",1,0)+IF(Q2768="Yes",1,0)</f>
        <v/>
      </c>
    </row>
    <row r="2769" ht="15" customHeight="1" s="59">
      <c r="A2769" s="58" t="inlineStr">
        <is>
          <t>3572-UOLYZ</t>
        </is>
      </c>
      <c r="B2769" s="58" t="inlineStr">
        <is>
          <t>Female</t>
        </is>
      </c>
      <c r="C2769" s="58" t="n">
        <v>0</v>
      </c>
      <c r="D2769" s="58" t="inlineStr">
        <is>
          <t>No</t>
        </is>
      </c>
      <c r="E2769" s="58" t="inlineStr">
        <is>
          <t>Yes</t>
        </is>
      </c>
      <c r="F2769" s="58" t="n">
        <v>46</v>
      </c>
      <c r="G2769" s="58" t="inlineStr">
        <is>
          <t>Yes</t>
        </is>
      </c>
      <c r="H2769" s="58" t="inlineStr">
        <is>
          <t>Yes</t>
        </is>
      </c>
      <c r="I2769" s="58" t="inlineStr">
        <is>
          <t>Fiber optic</t>
        </is>
      </c>
      <c r="J2769" s="58" t="inlineStr">
        <is>
          <t>No</t>
        </is>
      </c>
      <c r="K2769" s="58" t="inlineStr">
        <is>
          <t>No</t>
        </is>
      </c>
      <c r="L2769" s="58" t="inlineStr">
        <is>
          <t>Yes</t>
        </is>
      </c>
      <c r="M2769" s="58" t="inlineStr">
        <is>
          <t>Yes</t>
        </is>
      </c>
      <c r="N2769" s="58" t="inlineStr">
        <is>
          <t>No</t>
        </is>
      </c>
      <c r="O2769" s="58" t="inlineStr">
        <is>
          <t>No</t>
        </is>
      </c>
      <c r="P2769" s="58" t="inlineStr">
        <is>
          <t>Month-to-month</t>
        </is>
      </c>
      <c r="Q2769" s="58" t="inlineStr">
        <is>
          <t>Yes</t>
        </is>
      </c>
      <c r="R2769" s="58" t="inlineStr">
        <is>
          <t>Bank transfer (automatic)</t>
        </is>
      </c>
      <c r="S2769" s="123" t="n">
        <v>84.8</v>
      </c>
      <c r="T2769" s="58" t="inlineStr">
        <is>
          <t>3958.85</t>
        </is>
      </c>
      <c r="U2769" s="58" t="inlineStr">
        <is>
          <t>No</t>
        </is>
      </c>
      <c r="V2769" s="123">
        <f>IFERROR(VALUE(TRIM(T2769)),S2769*F2769)</f>
        <v/>
      </c>
      <c r="W2769" s="58">
        <f>IF(F2769&lt;=12,"0-12 mo",IF(F2769&lt;=24,"13-24 mo",IF(F2769&lt;=48,"25-48 mo","49+ mo")))</f>
        <v/>
      </c>
      <c r="X2769" s="58">
        <f>IF(S2769&lt;=35.5,"Q1 Low",IF(S2769&lt;=70.35,"Q2 Mid-Low",IF(S2769&lt;=89.85,"Q3 Mid-High","Q4 High")))</f>
        <v/>
      </c>
      <c r="Y2769" s="58">
        <f>IF(U2769="Yes",1,0)</f>
        <v/>
      </c>
      <c r="Z2769" s="58">
        <f>IF(P2769="Month-to-month",1,0)+IF(M2769="No",1,0)+IF(J2769="No",1,0)+IF(I2769="Fiber optic",1,0)+IF(Q2769="Yes",1,0)</f>
        <v/>
      </c>
    </row>
    <row r="2770" ht="15" customHeight="1" s="59">
      <c r="A2770" s="58" t="inlineStr">
        <is>
          <t>1429-UYJSV</t>
        </is>
      </c>
      <c r="B2770" s="58" t="inlineStr">
        <is>
          <t>Female</t>
        </is>
      </c>
      <c r="C2770" s="58" t="n">
        <v>0</v>
      </c>
      <c r="D2770" s="58" t="inlineStr">
        <is>
          <t>No</t>
        </is>
      </c>
      <c r="E2770" s="58" t="inlineStr">
        <is>
          <t>No</t>
        </is>
      </c>
      <c r="F2770" s="58" t="n">
        <v>12</v>
      </c>
      <c r="G2770" s="58" t="inlineStr">
        <is>
          <t>Yes</t>
        </is>
      </c>
      <c r="H2770" s="58" t="inlineStr">
        <is>
          <t>No</t>
        </is>
      </c>
      <c r="I2770" s="58" t="inlineStr">
        <is>
          <t>No</t>
        </is>
      </c>
      <c r="J2770" s="58" t="inlineStr">
        <is>
          <t>No internet service</t>
        </is>
      </c>
      <c r="K2770" s="58" t="inlineStr">
        <is>
          <t>No internet service</t>
        </is>
      </c>
      <c r="L2770" s="58" t="inlineStr">
        <is>
          <t>No internet service</t>
        </is>
      </c>
      <c r="M2770" s="58" t="inlineStr">
        <is>
          <t>No internet service</t>
        </is>
      </c>
      <c r="N2770" s="58" t="inlineStr">
        <is>
          <t>No internet service</t>
        </is>
      </c>
      <c r="O2770" s="58" t="inlineStr">
        <is>
          <t>No internet service</t>
        </is>
      </c>
      <c r="P2770" s="58" t="inlineStr">
        <is>
          <t>One year</t>
        </is>
      </c>
      <c r="Q2770" s="58" t="inlineStr">
        <is>
          <t>No</t>
        </is>
      </c>
      <c r="R2770" s="58" t="inlineStr">
        <is>
          <t>Mailed check</t>
        </is>
      </c>
      <c r="S2770" s="123" t="n">
        <v>19.7</v>
      </c>
      <c r="T2770" s="58" t="inlineStr">
        <is>
          <t>260.9</t>
        </is>
      </c>
      <c r="U2770" s="58" t="inlineStr">
        <is>
          <t>No</t>
        </is>
      </c>
      <c r="V2770" s="123">
        <f>IFERROR(VALUE(TRIM(T2770)),S2770*F2770)</f>
        <v/>
      </c>
      <c r="W2770" s="58">
        <f>IF(F2770&lt;=12,"0-12 mo",IF(F2770&lt;=24,"13-24 mo",IF(F2770&lt;=48,"25-48 mo","49+ mo")))</f>
        <v/>
      </c>
      <c r="X2770" s="58">
        <f>IF(S2770&lt;=35.5,"Q1 Low",IF(S2770&lt;=70.35,"Q2 Mid-Low",IF(S2770&lt;=89.85,"Q3 Mid-High","Q4 High")))</f>
        <v/>
      </c>
      <c r="Y2770" s="58">
        <f>IF(U2770="Yes",1,0)</f>
        <v/>
      </c>
      <c r="Z2770" s="58">
        <f>IF(P2770="Month-to-month",1,0)+IF(M2770="No",1,0)+IF(J2770="No",1,0)+IF(I2770="Fiber optic",1,0)+IF(Q2770="Yes",1,0)</f>
        <v/>
      </c>
    </row>
    <row r="2771" ht="15" customHeight="1" s="59">
      <c r="A2771" s="58" t="inlineStr">
        <is>
          <t>5577-OTWWW</t>
        </is>
      </c>
      <c r="B2771" s="58" t="inlineStr">
        <is>
          <t>Female</t>
        </is>
      </c>
      <c r="C2771" s="58" t="n">
        <v>0</v>
      </c>
      <c r="D2771" s="58" t="inlineStr">
        <is>
          <t>No</t>
        </is>
      </c>
      <c r="E2771" s="58" t="inlineStr">
        <is>
          <t>No</t>
        </is>
      </c>
      <c r="F2771" s="58" t="n">
        <v>15</v>
      </c>
      <c r="G2771" s="58" t="inlineStr">
        <is>
          <t>Yes</t>
        </is>
      </c>
      <c r="H2771" s="58" t="inlineStr">
        <is>
          <t>No</t>
        </is>
      </c>
      <c r="I2771" s="58" t="inlineStr">
        <is>
          <t>No</t>
        </is>
      </c>
      <c r="J2771" s="58" t="inlineStr">
        <is>
          <t>No internet service</t>
        </is>
      </c>
      <c r="K2771" s="58" t="inlineStr">
        <is>
          <t>No internet service</t>
        </is>
      </c>
      <c r="L2771" s="58" t="inlineStr">
        <is>
          <t>No internet service</t>
        </is>
      </c>
      <c r="M2771" s="58" t="inlineStr">
        <is>
          <t>No internet service</t>
        </is>
      </c>
      <c r="N2771" s="58" t="inlineStr">
        <is>
          <t>No internet service</t>
        </is>
      </c>
      <c r="O2771" s="58" t="inlineStr">
        <is>
          <t>No internet service</t>
        </is>
      </c>
      <c r="P2771" s="58" t="inlineStr">
        <is>
          <t>Month-to-month</t>
        </is>
      </c>
      <c r="Q2771" s="58" t="inlineStr">
        <is>
          <t>No</t>
        </is>
      </c>
      <c r="R2771" s="58" t="inlineStr">
        <is>
          <t>Bank transfer (automatic)</t>
        </is>
      </c>
      <c r="S2771" s="123" t="n">
        <v>19.75</v>
      </c>
      <c r="T2771" s="58" t="inlineStr">
        <is>
          <t>297.3</t>
        </is>
      </c>
      <c r="U2771" s="58" t="inlineStr">
        <is>
          <t>Yes</t>
        </is>
      </c>
      <c r="V2771" s="123">
        <f>IFERROR(VALUE(TRIM(T2771)),S2771*F2771)</f>
        <v/>
      </c>
      <c r="W2771" s="58">
        <f>IF(F2771&lt;=12,"0-12 mo",IF(F2771&lt;=24,"13-24 mo",IF(F2771&lt;=48,"25-48 mo","49+ mo")))</f>
        <v/>
      </c>
      <c r="X2771" s="58">
        <f>IF(S2771&lt;=35.5,"Q1 Low",IF(S2771&lt;=70.35,"Q2 Mid-Low",IF(S2771&lt;=89.85,"Q3 Mid-High","Q4 High")))</f>
        <v/>
      </c>
      <c r="Y2771" s="58">
        <f>IF(U2771="Yes",1,0)</f>
        <v/>
      </c>
      <c r="Z2771" s="58">
        <f>IF(P2771="Month-to-month",1,0)+IF(M2771="No",1,0)+IF(J2771="No",1,0)+IF(I2771="Fiber optic",1,0)+IF(Q2771="Yes",1,0)</f>
        <v/>
      </c>
    </row>
    <row r="2772" ht="15" customHeight="1" s="59">
      <c r="A2772" s="58" t="inlineStr">
        <is>
          <t>6100-QQHEB</t>
        </is>
      </c>
      <c r="B2772" s="58" t="inlineStr">
        <is>
          <t>Male</t>
        </is>
      </c>
      <c r="C2772" s="58" t="n">
        <v>0</v>
      </c>
      <c r="D2772" s="58" t="inlineStr">
        <is>
          <t>Yes</t>
        </is>
      </c>
      <c r="E2772" s="58" t="inlineStr">
        <is>
          <t>Yes</t>
        </is>
      </c>
      <c r="F2772" s="58" t="n">
        <v>17</v>
      </c>
      <c r="G2772" s="58" t="inlineStr">
        <is>
          <t>Yes</t>
        </is>
      </c>
      <c r="H2772" s="58" t="inlineStr">
        <is>
          <t>Yes</t>
        </is>
      </c>
      <c r="I2772" s="58" t="inlineStr">
        <is>
          <t>Fiber optic</t>
        </is>
      </c>
      <c r="J2772" s="58" t="inlineStr">
        <is>
          <t>No</t>
        </is>
      </c>
      <c r="K2772" s="58" t="inlineStr">
        <is>
          <t>No</t>
        </is>
      </c>
      <c r="L2772" s="58" t="inlineStr">
        <is>
          <t>No</t>
        </is>
      </c>
      <c r="M2772" s="58" t="inlineStr">
        <is>
          <t>No</t>
        </is>
      </c>
      <c r="N2772" s="58" t="inlineStr">
        <is>
          <t>Yes</t>
        </is>
      </c>
      <c r="O2772" s="58" t="inlineStr">
        <is>
          <t>Yes</t>
        </is>
      </c>
      <c r="P2772" s="58" t="inlineStr">
        <is>
          <t>Month-to-month</t>
        </is>
      </c>
      <c r="Q2772" s="58" t="inlineStr">
        <is>
          <t>Yes</t>
        </is>
      </c>
      <c r="R2772" s="58" t="inlineStr">
        <is>
          <t>Electronic check</t>
        </is>
      </c>
      <c r="S2772" s="123" t="n">
        <v>92.55</v>
      </c>
      <c r="T2772" s="58" t="inlineStr">
        <is>
          <t>1515.1</t>
        </is>
      </c>
      <c r="U2772" s="58" t="inlineStr">
        <is>
          <t>Yes</t>
        </is>
      </c>
      <c r="V2772" s="123">
        <f>IFERROR(VALUE(TRIM(T2772)),S2772*F2772)</f>
        <v/>
      </c>
      <c r="W2772" s="58">
        <f>IF(F2772&lt;=12,"0-12 mo",IF(F2772&lt;=24,"13-24 mo",IF(F2772&lt;=48,"25-48 mo","49+ mo")))</f>
        <v/>
      </c>
      <c r="X2772" s="58">
        <f>IF(S2772&lt;=35.5,"Q1 Low",IF(S2772&lt;=70.35,"Q2 Mid-Low",IF(S2772&lt;=89.85,"Q3 Mid-High","Q4 High")))</f>
        <v/>
      </c>
      <c r="Y2772" s="58">
        <f>IF(U2772="Yes",1,0)</f>
        <v/>
      </c>
      <c r="Z2772" s="58">
        <f>IF(P2772="Month-to-month",1,0)+IF(M2772="No",1,0)+IF(J2772="No",1,0)+IF(I2772="Fiber optic",1,0)+IF(Q2772="Yes",1,0)</f>
        <v/>
      </c>
    </row>
    <row r="2773" ht="15" customHeight="1" s="59">
      <c r="A2773" s="58" t="inlineStr">
        <is>
          <t>6366-XIVKZ</t>
        </is>
      </c>
      <c r="B2773" s="58" t="inlineStr">
        <is>
          <t>Female</t>
        </is>
      </c>
      <c r="C2773" s="58" t="n">
        <v>0</v>
      </c>
      <c r="D2773" s="58" t="inlineStr">
        <is>
          <t>Yes</t>
        </is>
      </c>
      <c r="E2773" s="58" t="inlineStr">
        <is>
          <t>Yes</t>
        </is>
      </c>
      <c r="F2773" s="58" t="n">
        <v>13</v>
      </c>
      <c r="G2773" s="58" t="inlineStr">
        <is>
          <t>Yes</t>
        </is>
      </c>
      <c r="H2773" s="58" t="inlineStr">
        <is>
          <t>No</t>
        </is>
      </c>
      <c r="I2773" s="58" t="inlineStr">
        <is>
          <t>DSL</t>
        </is>
      </c>
      <c r="J2773" s="58" t="inlineStr">
        <is>
          <t>Yes</t>
        </is>
      </c>
      <c r="K2773" s="58" t="inlineStr">
        <is>
          <t>No</t>
        </is>
      </c>
      <c r="L2773" s="58" t="inlineStr">
        <is>
          <t>Yes</t>
        </is>
      </c>
      <c r="M2773" s="58" t="inlineStr">
        <is>
          <t>No</t>
        </is>
      </c>
      <c r="N2773" s="58" t="inlineStr">
        <is>
          <t>No</t>
        </is>
      </c>
      <c r="O2773" s="58" t="inlineStr">
        <is>
          <t>Yes</t>
        </is>
      </c>
      <c r="P2773" s="58" t="inlineStr">
        <is>
          <t>Month-to-month</t>
        </is>
      </c>
      <c r="Q2773" s="58" t="inlineStr">
        <is>
          <t>Yes</t>
        </is>
      </c>
      <c r="R2773" s="58" t="inlineStr">
        <is>
          <t>Mailed check</t>
        </is>
      </c>
      <c r="S2773" s="123" t="n">
        <v>63.15</v>
      </c>
      <c r="T2773" s="58" t="inlineStr">
        <is>
          <t>816.8</t>
        </is>
      </c>
      <c r="U2773" s="58" t="inlineStr">
        <is>
          <t>No</t>
        </is>
      </c>
      <c r="V2773" s="123">
        <f>IFERROR(VALUE(TRIM(T2773)),S2773*F2773)</f>
        <v/>
      </c>
      <c r="W2773" s="58">
        <f>IF(F2773&lt;=12,"0-12 mo",IF(F2773&lt;=24,"13-24 mo",IF(F2773&lt;=48,"25-48 mo","49+ mo")))</f>
        <v/>
      </c>
      <c r="X2773" s="58">
        <f>IF(S2773&lt;=35.5,"Q1 Low",IF(S2773&lt;=70.35,"Q2 Mid-Low",IF(S2773&lt;=89.85,"Q3 Mid-High","Q4 High")))</f>
        <v/>
      </c>
      <c r="Y2773" s="58">
        <f>IF(U2773="Yes",1,0)</f>
        <v/>
      </c>
      <c r="Z2773" s="58">
        <f>IF(P2773="Month-to-month",1,0)+IF(M2773="No",1,0)+IF(J2773="No",1,0)+IF(I2773="Fiber optic",1,0)+IF(Q2773="Yes",1,0)</f>
        <v/>
      </c>
    </row>
    <row r="2774" ht="15" customHeight="1" s="59">
      <c r="A2774" s="58" t="inlineStr">
        <is>
          <t>3470-OBUET</t>
        </is>
      </c>
      <c r="B2774" s="58" t="inlineStr">
        <is>
          <t>Female</t>
        </is>
      </c>
      <c r="C2774" s="58" t="n">
        <v>0</v>
      </c>
      <c r="D2774" s="58" t="inlineStr">
        <is>
          <t>Yes</t>
        </is>
      </c>
      <c r="E2774" s="58" t="inlineStr">
        <is>
          <t>Yes</t>
        </is>
      </c>
      <c r="F2774" s="58" t="n">
        <v>67</v>
      </c>
      <c r="G2774" s="58" t="inlineStr">
        <is>
          <t>Yes</t>
        </is>
      </c>
      <c r="H2774" s="58" t="inlineStr">
        <is>
          <t>Yes</t>
        </is>
      </c>
      <c r="I2774" s="58" t="inlineStr">
        <is>
          <t>DSL</t>
        </is>
      </c>
      <c r="J2774" s="58" t="inlineStr">
        <is>
          <t>Yes</t>
        </is>
      </c>
      <c r="K2774" s="58" t="inlineStr">
        <is>
          <t>Yes</t>
        </is>
      </c>
      <c r="L2774" s="58" t="inlineStr">
        <is>
          <t>No</t>
        </is>
      </c>
      <c r="M2774" s="58" t="inlineStr">
        <is>
          <t>Yes</t>
        </is>
      </c>
      <c r="N2774" s="58" t="inlineStr">
        <is>
          <t>Yes</t>
        </is>
      </c>
      <c r="O2774" s="58" t="inlineStr">
        <is>
          <t>No</t>
        </is>
      </c>
      <c r="P2774" s="58" t="inlineStr">
        <is>
          <t>Two year</t>
        </is>
      </c>
      <c r="Q2774" s="58" t="inlineStr">
        <is>
          <t>No</t>
        </is>
      </c>
      <c r="R2774" s="58" t="inlineStr">
        <is>
          <t>Credit card (automatic)</t>
        </is>
      </c>
      <c r="S2774" s="123" t="n">
        <v>74</v>
      </c>
      <c r="T2774" s="58" t="inlineStr">
        <is>
          <t>4868.4</t>
        </is>
      </c>
      <c r="U2774" s="58" t="inlineStr">
        <is>
          <t>No</t>
        </is>
      </c>
      <c r="V2774" s="123">
        <f>IFERROR(VALUE(TRIM(T2774)),S2774*F2774)</f>
        <v/>
      </c>
      <c r="W2774" s="58">
        <f>IF(F2774&lt;=12,"0-12 mo",IF(F2774&lt;=24,"13-24 mo",IF(F2774&lt;=48,"25-48 mo","49+ mo")))</f>
        <v/>
      </c>
      <c r="X2774" s="58">
        <f>IF(S2774&lt;=35.5,"Q1 Low",IF(S2774&lt;=70.35,"Q2 Mid-Low",IF(S2774&lt;=89.85,"Q3 Mid-High","Q4 High")))</f>
        <v/>
      </c>
      <c r="Y2774" s="58">
        <f>IF(U2774="Yes",1,0)</f>
        <v/>
      </c>
      <c r="Z2774" s="58">
        <f>IF(P2774="Month-to-month",1,0)+IF(M2774="No",1,0)+IF(J2774="No",1,0)+IF(I2774="Fiber optic",1,0)+IF(Q2774="Yes",1,0)</f>
        <v/>
      </c>
    </row>
    <row r="2775" ht="15" customHeight="1" s="59">
      <c r="A2775" s="58" t="inlineStr">
        <is>
          <t>2770-NSVDG</t>
        </is>
      </c>
      <c r="B2775" s="58" t="inlineStr">
        <is>
          <t>Male</t>
        </is>
      </c>
      <c r="C2775" s="58" t="n">
        <v>0</v>
      </c>
      <c r="D2775" s="58" t="inlineStr">
        <is>
          <t>Yes</t>
        </is>
      </c>
      <c r="E2775" s="58" t="inlineStr">
        <is>
          <t>No</t>
        </is>
      </c>
      <c r="F2775" s="58" t="n">
        <v>24</v>
      </c>
      <c r="G2775" s="58" t="inlineStr">
        <is>
          <t>No</t>
        </is>
      </c>
      <c r="H2775" s="58" t="inlineStr">
        <is>
          <t>No phone service</t>
        </is>
      </c>
      <c r="I2775" s="58" t="inlineStr">
        <is>
          <t>DSL</t>
        </is>
      </c>
      <c r="J2775" s="58" t="inlineStr">
        <is>
          <t>No</t>
        </is>
      </c>
      <c r="K2775" s="58" t="inlineStr">
        <is>
          <t>No</t>
        </is>
      </c>
      <c r="L2775" s="58" t="inlineStr">
        <is>
          <t>Yes</t>
        </is>
      </c>
      <c r="M2775" s="58" t="inlineStr">
        <is>
          <t>No</t>
        </is>
      </c>
      <c r="N2775" s="58" t="inlineStr">
        <is>
          <t>No</t>
        </is>
      </c>
      <c r="O2775" s="58" t="inlineStr">
        <is>
          <t>No</t>
        </is>
      </c>
      <c r="P2775" s="58" t="inlineStr">
        <is>
          <t>Month-to-month</t>
        </is>
      </c>
      <c r="Q2775" s="58" t="inlineStr">
        <is>
          <t>No</t>
        </is>
      </c>
      <c r="R2775" s="58" t="inlineStr">
        <is>
          <t>Electronic check</t>
        </is>
      </c>
      <c r="S2775" s="123" t="n">
        <v>29.1</v>
      </c>
      <c r="T2775" s="58" t="inlineStr">
        <is>
          <t>688</t>
        </is>
      </c>
      <c r="U2775" s="58" t="inlineStr">
        <is>
          <t>No</t>
        </is>
      </c>
      <c r="V2775" s="123">
        <f>IFERROR(VALUE(TRIM(T2775)),S2775*F2775)</f>
        <v/>
      </c>
      <c r="W2775" s="58">
        <f>IF(F2775&lt;=12,"0-12 mo",IF(F2775&lt;=24,"13-24 mo",IF(F2775&lt;=48,"25-48 mo","49+ mo")))</f>
        <v/>
      </c>
      <c r="X2775" s="58">
        <f>IF(S2775&lt;=35.5,"Q1 Low",IF(S2775&lt;=70.35,"Q2 Mid-Low",IF(S2775&lt;=89.85,"Q3 Mid-High","Q4 High")))</f>
        <v/>
      </c>
      <c r="Y2775" s="58">
        <f>IF(U2775="Yes",1,0)</f>
        <v/>
      </c>
      <c r="Z2775" s="58">
        <f>IF(P2775="Month-to-month",1,0)+IF(M2775="No",1,0)+IF(J2775="No",1,0)+IF(I2775="Fiber optic",1,0)+IF(Q2775="Yes",1,0)</f>
        <v/>
      </c>
    </row>
    <row r="2776" ht="15" customHeight="1" s="59">
      <c r="A2776" s="58" t="inlineStr">
        <is>
          <t>9375-MHRRS</t>
        </is>
      </c>
      <c r="B2776" s="58" t="inlineStr">
        <is>
          <t>Male</t>
        </is>
      </c>
      <c r="C2776" s="58" t="n">
        <v>0</v>
      </c>
      <c r="D2776" s="58" t="inlineStr">
        <is>
          <t>No</t>
        </is>
      </c>
      <c r="E2776" s="58" t="inlineStr">
        <is>
          <t>No</t>
        </is>
      </c>
      <c r="F2776" s="58" t="n">
        <v>6</v>
      </c>
      <c r="G2776" s="58" t="inlineStr">
        <is>
          <t>Yes</t>
        </is>
      </c>
      <c r="H2776" s="58" t="inlineStr">
        <is>
          <t>No</t>
        </is>
      </c>
      <c r="I2776" s="58" t="inlineStr">
        <is>
          <t>DSL</t>
        </is>
      </c>
      <c r="J2776" s="58" t="inlineStr">
        <is>
          <t>No</t>
        </is>
      </c>
      <c r="K2776" s="58" t="inlineStr">
        <is>
          <t>No</t>
        </is>
      </c>
      <c r="L2776" s="58" t="inlineStr">
        <is>
          <t>No</t>
        </is>
      </c>
      <c r="M2776" s="58" t="inlineStr">
        <is>
          <t>Yes</t>
        </is>
      </c>
      <c r="N2776" s="58" t="inlineStr">
        <is>
          <t>No</t>
        </is>
      </c>
      <c r="O2776" s="58" t="inlineStr">
        <is>
          <t>No</t>
        </is>
      </c>
      <c r="P2776" s="58" t="inlineStr">
        <is>
          <t>Month-to-month</t>
        </is>
      </c>
      <c r="Q2776" s="58" t="inlineStr">
        <is>
          <t>No</t>
        </is>
      </c>
      <c r="R2776" s="58" t="inlineStr">
        <is>
          <t>Mailed check</t>
        </is>
      </c>
      <c r="S2776" s="123" t="n">
        <v>50.05</v>
      </c>
      <c r="T2776" s="58" t="inlineStr">
        <is>
          <t>288.35</t>
        </is>
      </c>
      <c r="U2776" s="58" t="inlineStr">
        <is>
          <t>No</t>
        </is>
      </c>
      <c r="V2776" s="123">
        <f>IFERROR(VALUE(TRIM(T2776)),S2776*F2776)</f>
        <v/>
      </c>
      <c r="W2776" s="58">
        <f>IF(F2776&lt;=12,"0-12 mo",IF(F2776&lt;=24,"13-24 mo",IF(F2776&lt;=48,"25-48 mo","49+ mo")))</f>
        <v/>
      </c>
      <c r="X2776" s="58">
        <f>IF(S2776&lt;=35.5,"Q1 Low",IF(S2776&lt;=70.35,"Q2 Mid-Low",IF(S2776&lt;=89.85,"Q3 Mid-High","Q4 High")))</f>
        <v/>
      </c>
      <c r="Y2776" s="58">
        <f>IF(U2776="Yes",1,0)</f>
        <v/>
      </c>
      <c r="Z2776" s="58">
        <f>IF(P2776="Month-to-month",1,0)+IF(M2776="No",1,0)+IF(J2776="No",1,0)+IF(I2776="Fiber optic",1,0)+IF(Q2776="Yes",1,0)</f>
        <v/>
      </c>
    </row>
    <row r="2777" ht="15" customHeight="1" s="59">
      <c r="A2777" s="58" t="inlineStr">
        <is>
          <t>2634-HCZGT</t>
        </is>
      </c>
      <c r="B2777" s="58" t="inlineStr">
        <is>
          <t>Male</t>
        </is>
      </c>
      <c r="C2777" s="58" t="n">
        <v>1</v>
      </c>
      <c r="D2777" s="58" t="inlineStr">
        <is>
          <t>Yes</t>
        </is>
      </c>
      <c r="E2777" s="58" t="inlineStr">
        <is>
          <t>No</t>
        </is>
      </c>
      <c r="F2777" s="58" t="n">
        <v>53</v>
      </c>
      <c r="G2777" s="58" t="inlineStr">
        <is>
          <t>Yes</t>
        </is>
      </c>
      <c r="H2777" s="58" t="inlineStr">
        <is>
          <t>Yes</t>
        </is>
      </c>
      <c r="I2777" s="58" t="inlineStr">
        <is>
          <t>DSL</t>
        </is>
      </c>
      <c r="J2777" s="58" t="inlineStr">
        <is>
          <t>Yes</t>
        </is>
      </c>
      <c r="K2777" s="58" t="inlineStr">
        <is>
          <t>No</t>
        </is>
      </c>
      <c r="L2777" s="58" t="inlineStr">
        <is>
          <t>No</t>
        </is>
      </c>
      <c r="M2777" s="58" t="inlineStr">
        <is>
          <t>Yes</t>
        </is>
      </c>
      <c r="N2777" s="58" t="inlineStr">
        <is>
          <t>No</t>
        </is>
      </c>
      <c r="O2777" s="58" t="inlineStr">
        <is>
          <t>No</t>
        </is>
      </c>
      <c r="P2777" s="58" t="inlineStr">
        <is>
          <t>One year</t>
        </is>
      </c>
      <c r="Q2777" s="58" t="inlineStr">
        <is>
          <t>Yes</t>
        </is>
      </c>
      <c r="R2777" s="58" t="inlineStr">
        <is>
          <t>Electronic check</t>
        </is>
      </c>
      <c r="S2777" s="123" t="n">
        <v>60.05</v>
      </c>
      <c r="T2777" s="58" t="inlineStr">
        <is>
          <t>3229.65</t>
        </is>
      </c>
      <c r="U2777" s="58" t="inlineStr">
        <is>
          <t>Yes</t>
        </is>
      </c>
      <c r="V2777" s="123">
        <f>IFERROR(VALUE(TRIM(T2777)),S2777*F2777)</f>
        <v/>
      </c>
      <c r="W2777" s="58">
        <f>IF(F2777&lt;=12,"0-12 mo",IF(F2777&lt;=24,"13-24 mo",IF(F2777&lt;=48,"25-48 mo","49+ mo")))</f>
        <v/>
      </c>
      <c r="X2777" s="58">
        <f>IF(S2777&lt;=35.5,"Q1 Low",IF(S2777&lt;=70.35,"Q2 Mid-Low",IF(S2777&lt;=89.85,"Q3 Mid-High","Q4 High")))</f>
        <v/>
      </c>
      <c r="Y2777" s="58">
        <f>IF(U2777="Yes",1,0)</f>
        <v/>
      </c>
      <c r="Z2777" s="58">
        <f>IF(P2777="Month-to-month",1,0)+IF(M2777="No",1,0)+IF(J2777="No",1,0)+IF(I2777="Fiber optic",1,0)+IF(Q2777="Yes",1,0)</f>
        <v/>
      </c>
    </row>
    <row r="2778" ht="15" customHeight="1" s="59">
      <c r="A2778" s="58" t="inlineStr">
        <is>
          <t>7503-QQRVF</t>
        </is>
      </c>
      <c r="B2778" s="58" t="inlineStr">
        <is>
          <t>Male</t>
        </is>
      </c>
      <c r="C2778" s="58" t="n">
        <v>1</v>
      </c>
      <c r="D2778" s="58" t="inlineStr">
        <is>
          <t>Yes</t>
        </is>
      </c>
      <c r="E2778" s="58" t="inlineStr">
        <is>
          <t>No</t>
        </is>
      </c>
      <c r="F2778" s="58" t="n">
        <v>16</v>
      </c>
      <c r="G2778" s="58" t="inlineStr">
        <is>
          <t>Yes</t>
        </is>
      </c>
      <c r="H2778" s="58" t="inlineStr">
        <is>
          <t>No</t>
        </is>
      </c>
      <c r="I2778" s="58" t="inlineStr">
        <is>
          <t>Fiber optic</t>
        </is>
      </c>
      <c r="J2778" s="58" t="inlineStr">
        <is>
          <t>No</t>
        </is>
      </c>
      <c r="K2778" s="58" t="inlineStr">
        <is>
          <t>Yes</t>
        </is>
      </c>
      <c r="L2778" s="58" t="inlineStr">
        <is>
          <t>No</t>
        </is>
      </c>
      <c r="M2778" s="58" t="inlineStr">
        <is>
          <t>No</t>
        </is>
      </c>
      <c r="N2778" s="58" t="inlineStr">
        <is>
          <t>No</t>
        </is>
      </c>
      <c r="O2778" s="58" t="inlineStr">
        <is>
          <t>No</t>
        </is>
      </c>
      <c r="P2778" s="58" t="inlineStr">
        <is>
          <t>Month-to-month</t>
        </is>
      </c>
      <c r="Q2778" s="58" t="inlineStr">
        <is>
          <t>Yes</t>
        </is>
      </c>
      <c r="R2778" s="58" t="inlineStr">
        <is>
          <t>Credit card (automatic)</t>
        </is>
      </c>
      <c r="S2778" s="123" t="n">
        <v>74.3</v>
      </c>
      <c r="T2778" s="58" t="inlineStr">
        <is>
          <t>1178.25</t>
        </is>
      </c>
      <c r="U2778" s="58" t="inlineStr">
        <is>
          <t>Yes</t>
        </is>
      </c>
      <c r="V2778" s="123">
        <f>IFERROR(VALUE(TRIM(T2778)),S2778*F2778)</f>
        <v/>
      </c>
      <c r="W2778" s="58">
        <f>IF(F2778&lt;=12,"0-12 mo",IF(F2778&lt;=24,"13-24 mo",IF(F2778&lt;=48,"25-48 mo","49+ mo")))</f>
        <v/>
      </c>
      <c r="X2778" s="58">
        <f>IF(S2778&lt;=35.5,"Q1 Low",IF(S2778&lt;=70.35,"Q2 Mid-Low",IF(S2778&lt;=89.85,"Q3 Mid-High","Q4 High")))</f>
        <v/>
      </c>
      <c r="Y2778" s="58">
        <f>IF(U2778="Yes",1,0)</f>
        <v/>
      </c>
      <c r="Z2778" s="58">
        <f>IF(P2778="Month-to-month",1,0)+IF(M2778="No",1,0)+IF(J2778="No",1,0)+IF(I2778="Fiber optic",1,0)+IF(Q2778="Yes",1,0)</f>
        <v/>
      </c>
    </row>
    <row r="2779" ht="15" customHeight="1" s="59">
      <c r="A2779" s="58" t="inlineStr">
        <is>
          <t>4860-YZGZM</t>
        </is>
      </c>
      <c r="B2779" s="58" t="inlineStr">
        <is>
          <t>Male</t>
        </is>
      </c>
      <c r="C2779" s="58" t="n">
        <v>0</v>
      </c>
      <c r="D2779" s="58" t="inlineStr">
        <is>
          <t>No</t>
        </is>
      </c>
      <c r="E2779" s="58" t="inlineStr">
        <is>
          <t>No</t>
        </is>
      </c>
      <c r="F2779" s="58" t="n">
        <v>10</v>
      </c>
      <c r="G2779" s="58" t="inlineStr">
        <is>
          <t>Yes</t>
        </is>
      </c>
      <c r="H2779" s="58" t="inlineStr">
        <is>
          <t>No</t>
        </is>
      </c>
      <c r="I2779" s="58" t="inlineStr">
        <is>
          <t>No</t>
        </is>
      </c>
      <c r="J2779" s="58" t="inlineStr">
        <is>
          <t>No internet service</t>
        </is>
      </c>
      <c r="K2779" s="58" t="inlineStr">
        <is>
          <t>No internet service</t>
        </is>
      </c>
      <c r="L2779" s="58" t="inlineStr">
        <is>
          <t>No internet service</t>
        </is>
      </c>
      <c r="M2779" s="58" t="inlineStr">
        <is>
          <t>No internet service</t>
        </is>
      </c>
      <c r="N2779" s="58" t="inlineStr">
        <is>
          <t>No internet service</t>
        </is>
      </c>
      <c r="O2779" s="58" t="inlineStr">
        <is>
          <t>No internet service</t>
        </is>
      </c>
      <c r="P2779" s="58" t="inlineStr">
        <is>
          <t>Month-to-month</t>
        </is>
      </c>
      <c r="Q2779" s="58" t="inlineStr">
        <is>
          <t>No</t>
        </is>
      </c>
      <c r="R2779" s="58" t="inlineStr">
        <is>
          <t>Electronic check</t>
        </is>
      </c>
      <c r="S2779" s="123" t="n">
        <v>20</v>
      </c>
      <c r="T2779" s="58" t="inlineStr">
        <is>
          <t>185.4</t>
        </is>
      </c>
      <c r="U2779" s="58" t="inlineStr">
        <is>
          <t>No</t>
        </is>
      </c>
      <c r="V2779" s="123">
        <f>IFERROR(VALUE(TRIM(T2779)),S2779*F2779)</f>
        <v/>
      </c>
      <c r="W2779" s="58">
        <f>IF(F2779&lt;=12,"0-12 mo",IF(F2779&lt;=24,"13-24 mo",IF(F2779&lt;=48,"25-48 mo","49+ mo")))</f>
        <v/>
      </c>
      <c r="X2779" s="58">
        <f>IF(S2779&lt;=35.5,"Q1 Low",IF(S2779&lt;=70.35,"Q2 Mid-Low",IF(S2779&lt;=89.85,"Q3 Mid-High","Q4 High")))</f>
        <v/>
      </c>
      <c r="Y2779" s="58">
        <f>IF(U2779="Yes",1,0)</f>
        <v/>
      </c>
      <c r="Z2779" s="58">
        <f>IF(P2779="Month-to-month",1,0)+IF(M2779="No",1,0)+IF(J2779="No",1,0)+IF(I2779="Fiber optic",1,0)+IF(Q2779="Yes",1,0)</f>
        <v/>
      </c>
    </row>
    <row r="2780" ht="15" customHeight="1" s="59">
      <c r="A2780" s="58" t="inlineStr">
        <is>
          <t>6599-GZWCM</t>
        </is>
      </c>
      <c r="B2780" s="58" t="inlineStr">
        <is>
          <t>Female</t>
        </is>
      </c>
      <c r="C2780" s="58" t="n">
        <v>0</v>
      </c>
      <c r="D2780" s="58" t="inlineStr">
        <is>
          <t>No</t>
        </is>
      </c>
      <c r="E2780" s="58" t="inlineStr">
        <is>
          <t>No</t>
        </is>
      </c>
      <c r="F2780" s="58" t="n">
        <v>13</v>
      </c>
      <c r="G2780" s="58" t="inlineStr">
        <is>
          <t>Yes</t>
        </is>
      </c>
      <c r="H2780" s="58" t="inlineStr">
        <is>
          <t>No</t>
        </is>
      </c>
      <c r="I2780" s="58" t="inlineStr">
        <is>
          <t>Fiber optic</t>
        </is>
      </c>
      <c r="J2780" s="58" t="inlineStr">
        <is>
          <t>No</t>
        </is>
      </c>
      <c r="K2780" s="58" t="inlineStr">
        <is>
          <t>Yes</t>
        </is>
      </c>
      <c r="L2780" s="58" t="inlineStr">
        <is>
          <t>No</t>
        </is>
      </c>
      <c r="M2780" s="58" t="inlineStr">
        <is>
          <t>No</t>
        </is>
      </c>
      <c r="N2780" s="58" t="inlineStr">
        <is>
          <t>No</t>
        </is>
      </c>
      <c r="O2780" s="58" t="inlineStr">
        <is>
          <t>No</t>
        </is>
      </c>
      <c r="P2780" s="58" t="inlineStr">
        <is>
          <t>One year</t>
        </is>
      </c>
      <c r="Q2780" s="58" t="inlineStr">
        <is>
          <t>Yes</t>
        </is>
      </c>
      <c r="R2780" s="58" t="inlineStr">
        <is>
          <t>Mailed check</t>
        </is>
      </c>
      <c r="S2780" s="123" t="n">
        <v>74.65000000000001</v>
      </c>
      <c r="T2780" s="58" t="inlineStr">
        <is>
          <t>966.25</t>
        </is>
      </c>
      <c r="U2780" s="58" t="inlineStr">
        <is>
          <t>No</t>
        </is>
      </c>
      <c r="V2780" s="123">
        <f>IFERROR(VALUE(TRIM(T2780)),S2780*F2780)</f>
        <v/>
      </c>
      <c r="W2780" s="58">
        <f>IF(F2780&lt;=12,"0-12 mo",IF(F2780&lt;=24,"13-24 mo",IF(F2780&lt;=48,"25-48 mo","49+ mo")))</f>
        <v/>
      </c>
      <c r="X2780" s="58">
        <f>IF(S2780&lt;=35.5,"Q1 Low",IF(S2780&lt;=70.35,"Q2 Mid-Low",IF(S2780&lt;=89.85,"Q3 Mid-High","Q4 High")))</f>
        <v/>
      </c>
      <c r="Y2780" s="58">
        <f>IF(U2780="Yes",1,0)</f>
        <v/>
      </c>
      <c r="Z2780" s="58">
        <f>IF(P2780="Month-to-month",1,0)+IF(M2780="No",1,0)+IF(J2780="No",1,0)+IF(I2780="Fiber optic",1,0)+IF(Q2780="Yes",1,0)</f>
        <v/>
      </c>
    </row>
    <row r="2781" ht="15" customHeight="1" s="59">
      <c r="A2781" s="58" t="inlineStr">
        <is>
          <t>2691-NZETQ</t>
        </is>
      </c>
      <c r="B2781" s="58" t="inlineStr">
        <is>
          <t>Male</t>
        </is>
      </c>
      <c r="C2781" s="58" t="n">
        <v>0</v>
      </c>
      <c r="D2781" s="58" t="inlineStr">
        <is>
          <t>No</t>
        </is>
      </c>
      <c r="E2781" s="58" t="inlineStr">
        <is>
          <t>No</t>
        </is>
      </c>
      <c r="F2781" s="58" t="n">
        <v>9</v>
      </c>
      <c r="G2781" s="58" t="inlineStr">
        <is>
          <t>Yes</t>
        </is>
      </c>
      <c r="H2781" s="58" t="inlineStr">
        <is>
          <t>Yes</t>
        </is>
      </c>
      <c r="I2781" s="58" t="inlineStr">
        <is>
          <t>Fiber optic</t>
        </is>
      </c>
      <c r="J2781" s="58" t="inlineStr">
        <is>
          <t>No</t>
        </is>
      </c>
      <c r="K2781" s="58" t="inlineStr">
        <is>
          <t>No</t>
        </is>
      </c>
      <c r="L2781" s="58" t="inlineStr">
        <is>
          <t>No</t>
        </is>
      </c>
      <c r="M2781" s="58" t="inlineStr">
        <is>
          <t>No</t>
        </is>
      </c>
      <c r="N2781" s="58" t="inlineStr">
        <is>
          <t>Yes</t>
        </is>
      </c>
      <c r="O2781" s="58" t="inlineStr">
        <is>
          <t>No</t>
        </is>
      </c>
      <c r="P2781" s="58" t="inlineStr">
        <is>
          <t>Month-to-month</t>
        </is>
      </c>
      <c r="Q2781" s="58" t="inlineStr">
        <is>
          <t>Yes</t>
        </is>
      </c>
      <c r="R2781" s="58" t="inlineStr">
        <is>
          <t>Electronic check</t>
        </is>
      </c>
      <c r="S2781" s="123" t="n">
        <v>85.34999999999999</v>
      </c>
      <c r="T2781" s="58" t="inlineStr">
        <is>
          <t>758.6</t>
        </is>
      </c>
      <c r="U2781" s="58" t="inlineStr">
        <is>
          <t>Yes</t>
        </is>
      </c>
      <c r="V2781" s="123">
        <f>IFERROR(VALUE(TRIM(T2781)),S2781*F2781)</f>
        <v/>
      </c>
      <c r="W2781" s="58">
        <f>IF(F2781&lt;=12,"0-12 mo",IF(F2781&lt;=24,"13-24 mo",IF(F2781&lt;=48,"25-48 mo","49+ mo")))</f>
        <v/>
      </c>
      <c r="X2781" s="58">
        <f>IF(S2781&lt;=35.5,"Q1 Low",IF(S2781&lt;=70.35,"Q2 Mid-Low",IF(S2781&lt;=89.85,"Q3 Mid-High","Q4 High")))</f>
        <v/>
      </c>
      <c r="Y2781" s="58">
        <f>IF(U2781="Yes",1,0)</f>
        <v/>
      </c>
      <c r="Z2781" s="58">
        <f>IF(P2781="Month-to-month",1,0)+IF(M2781="No",1,0)+IF(J2781="No",1,0)+IF(I2781="Fiber optic",1,0)+IF(Q2781="Yes",1,0)</f>
        <v/>
      </c>
    </row>
    <row r="2782" ht="15" customHeight="1" s="59">
      <c r="A2782" s="58" t="inlineStr">
        <is>
          <t>4404-HIBDJ</t>
        </is>
      </c>
      <c r="B2782" s="58" t="inlineStr">
        <is>
          <t>Female</t>
        </is>
      </c>
      <c r="C2782" s="58" t="n">
        <v>0</v>
      </c>
      <c r="D2782" s="58" t="inlineStr">
        <is>
          <t>No</t>
        </is>
      </c>
      <c r="E2782" s="58" t="inlineStr">
        <is>
          <t>No</t>
        </is>
      </c>
      <c r="F2782" s="58" t="n">
        <v>25</v>
      </c>
      <c r="G2782" s="58" t="inlineStr">
        <is>
          <t>Yes</t>
        </is>
      </c>
      <c r="H2782" s="58" t="inlineStr">
        <is>
          <t>No</t>
        </is>
      </c>
      <c r="I2782" s="58" t="inlineStr">
        <is>
          <t>DSL</t>
        </is>
      </c>
      <c r="J2782" s="58" t="inlineStr">
        <is>
          <t>Yes</t>
        </is>
      </c>
      <c r="K2782" s="58" t="inlineStr">
        <is>
          <t>Yes</t>
        </is>
      </c>
      <c r="L2782" s="58" t="inlineStr">
        <is>
          <t>Yes</t>
        </is>
      </c>
      <c r="M2782" s="58" t="inlineStr">
        <is>
          <t>Yes</t>
        </is>
      </c>
      <c r="N2782" s="58" t="inlineStr">
        <is>
          <t>Yes</t>
        </is>
      </c>
      <c r="O2782" s="58" t="inlineStr">
        <is>
          <t>No</t>
        </is>
      </c>
      <c r="P2782" s="58" t="inlineStr">
        <is>
          <t>One year</t>
        </is>
      </c>
      <c r="Q2782" s="58" t="inlineStr">
        <is>
          <t>No</t>
        </is>
      </c>
      <c r="R2782" s="58" t="inlineStr">
        <is>
          <t>Mailed check</t>
        </is>
      </c>
      <c r="S2782" s="123" t="n">
        <v>74.3</v>
      </c>
      <c r="T2782" s="58" t="inlineStr">
        <is>
          <t>1863.8</t>
        </is>
      </c>
      <c r="U2782" s="58" t="inlineStr">
        <is>
          <t>Yes</t>
        </is>
      </c>
      <c r="V2782" s="123">
        <f>IFERROR(VALUE(TRIM(T2782)),S2782*F2782)</f>
        <v/>
      </c>
      <c r="W2782" s="58">
        <f>IF(F2782&lt;=12,"0-12 mo",IF(F2782&lt;=24,"13-24 mo",IF(F2782&lt;=48,"25-48 mo","49+ mo")))</f>
        <v/>
      </c>
      <c r="X2782" s="58">
        <f>IF(S2782&lt;=35.5,"Q1 Low",IF(S2782&lt;=70.35,"Q2 Mid-Low",IF(S2782&lt;=89.85,"Q3 Mid-High","Q4 High")))</f>
        <v/>
      </c>
      <c r="Y2782" s="58">
        <f>IF(U2782="Yes",1,0)</f>
        <v/>
      </c>
      <c r="Z2782" s="58">
        <f>IF(P2782="Month-to-month",1,0)+IF(M2782="No",1,0)+IF(J2782="No",1,0)+IF(I2782="Fiber optic",1,0)+IF(Q2782="Yes",1,0)</f>
        <v/>
      </c>
    </row>
    <row r="2783" ht="15" customHeight="1" s="59">
      <c r="A2783" s="58" t="inlineStr">
        <is>
          <t>5533-NHFRF</t>
        </is>
      </c>
      <c r="B2783" s="58" t="inlineStr">
        <is>
          <t>Male</t>
        </is>
      </c>
      <c r="C2783" s="58" t="n">
        <v>1</v>
      </c>
      <c r="D2783" s="58" t="inlineStr">
        <is>
          <t>No</t>
        </is>
      </c>
      <c r="E2783" s="58" t="inlineStr">
        <is>
          <t>No</t>
        </is>
      </c>
      <c r="F2783" s="58" t="n">
        <v>7</v>
      </c>
      <c r="G2783" s="58" t="inlineStr">
        <is>
          <t>No</t>
        </is>
      </c>
      <c r="H2783" s="58" t="inlineStr">
        <is>
          <t>No phone service</t>
        </is>
      </c>
      <c r="I2783" s="58" t="inlineStr">
        <is>
          <t>DSL</t>
        </is>
      </c>
      <c r="J2783" s="58" t="inlineStr">
        <is>
          <t>No</t>
        </is>
      </c>
      <c r="K2783" s="58" t="inlineStr">
        <is>
          <t>Yes</t>
        </is>
      </c>
      <c r="L2783" s="58" t="inlineStr">
        <is>
          <t>No</t>
        </is>
      </c>
      <c r="M2783" s="58" t="inlineStr">
        <is>
          <t>Yes</t>
        </is>
      </c>
      <c r="N2783" s="58" t="inlineStr">
        <is>
          <t>No</t>
        </is>
      </c>
      <c r="O2783" s="58" t="inlineStr">
        <is>
          <t>Yes</t>
        </is>
      </c>
      <c r="P2783" s="58" t="inlineStr">
        <is>
          <t>Month-to-month</t>
        </is>
      </c>
      <c r="Q2783" s="58" t="inlineStr">
        <is>
          <t>Yes</t>
        </is>
      </c>
      <c r="R2783" s="58" t="inlineStr">
        <is>
          <t>Electronic check</t>
        </is>
      </c>
      <c r="S2783" s="123" t="n">
        <v>44.4</v>
      </c>
      <c r="T2783" s="58" t="inlineStr">
        <is>
          <t>265.8</t>
        </is>
      </c>
      <c r="U2783" s="58" t="inlineStr">
        <is>
          <t>No</t>
        </is>
      </c>
      <c r="V2783" s="123">
        <f>IFERROR(VALUE(TRIM(T2783)),S2783*F2783)</f>
        <v/>
      </c>
      <c r="W2783" s="58">
        <f>IF(F2783&lt;=12,"0-12 mo",IF(F2783&lt;=24,"13-24 mo",IF(F2783&lt;=48,"25-48 mo","49+ mo")))</f>
        <v/>
      </c>
      <c r="X2783" s="58">
        <f>IF(S2783&lt;=35.5,"Q1 Low",IF(S2783&lt;=70.35,"Q2 Mid-Low",IF(S2783&lt;=89.85,"Q3 Mid-High","Q4 High")))</f>
        <v/>
      </c>
      <c r="Y2783" s="58">
        <f>IF(U2783="Yes",1,0)</f>
        <v/>
      </c>
      <c r="Z2783" s="58">
        <f>IF(P2783="Month-to-month",1,0)+IF(M2783="No",1,0)+IF(J2783="No",1,0)+IF(I2783="Fiber optic",1,0)+IF(Q2783="Yes",1,0)</f>
        <v/>
      </c>
    </row>
    <row r="2784" ht="15" customHeight="1" s="59">
      <c r="A2784" s="58" t="inlineStr">
        <is>
          <t>7037-MTYVW</t>
        </is>
      </c>
      <c r="B2784" s="58" t="inlineStr">
        <is>
          <t>Male</t>
        </is>
      </c>
      <c r="C2784" s="58" t="n">
        <v>0</v>
      </c>
      <c r="D2784" s="58" t="inlineStr">
        <is>
          <t>Yes</t>
        </is>
      </c>
      <c r="E2784" s="58" t="inlineStr">
        <is>
          <t>Yes</t>
        </is>
      </c>
      <c r="F2784" s="58" t="n">
        <v>38</v>
      </c>
      <c r="G2784" s="58" t="inlineStr">
        <is>
          <t>Yes</t>
        </is>
      </c>
      <c r="H2784" s="58" t="inlineStr">
        <is>
          <t>Yes</t>
        </is>
      </c>
      <c r="I2784" s="58" t="inlineStr">
        <is>
          <t>DSL</t>
        </is>
      </c>
      <c r="J2784" s="58" t="inlineStr">
        <is>
          <t>Yes</t>
        </is>
      </c>
      <c r="K2784" s="58" t="inlineStr">
        <is>
          <t>No</t>
        </is>
      </c>
      <c r="L2784" s="58" t="inlineStr">
        <is>
          <t>Yes</t>
        </is>
      </c>
      <c r="M2784" s="58" t="inlineStr">
        <is>
          <t>Yes</t>
        </is>
      </c>
      <c r="N2784" s="58" t="inlineStr">
        <is>
          <t>Yes</t>
        </is>
      </c>
      <c r="O2784" s="58" t="inlineStr">
        <is>
          <t>Yes</t>
        </is>
      </c>
      <c r="P2784" s="58" t="inlineStr">
        <is>
          <t>Two year</t>
        </is>
      </c>
      <c r="Q2784" s="58" t="inlineStr">
        <is>
          <t>Yes</t>
        </is>
      </c>
      <c r="R2784" s="58" t="inlineStr">
        <is>
          <t>Bank transfer (automatic)</t>
        </is>
      </c>
      <c r="S2784" s="123" t="n">
        <v>85.40000000000001</v>
      </c>
      <c r="T2784" s="58" t="inlineStr">
        <is>
          <t>3297</t>
        </is>
      </c>
      <c r="U2784" s="58" t="inlineStr">
        <is>
          <t>No</t>
        </is>
      </c>
      <c r="V2784" s="123">
        <f>IFERROR(VALUE(TRIM(T2784)),S2784*F2784)</f>
        <v/>
      </c>
      <c r="W2784" s="58">
        <f>IF(F2784&lt;=12,"0-12 mo",IF(F2784&lt;=24,"13-24 mo",IF(F2784&lt;=48,"25-48 mo","49+ mo")))</f>
        <v/>
      </c>
      <c r="X2784" s="58">
        <f>IF(S2784&lt;=35.5,"Q1 Low",IF(S2784&lt;=70.35,"Q2 Mid-Low",IF(S2784&lt;=89.85,"Q3 Mid-High","Q4 High")))</f>
        <v/>
      </c>
      <c r="Y2784" s="58">
        <f>IF(U2784="Yes",1,0)</f>
        <v/>
      </c>
      <c r="Z2784" s="58">
        <f>IF(P2784="Month-to-month",1,0)+IF(M2784="No",1,0)+IF(J2784="No",1,0)+IF(I2784="Fiber optic",1,0)+IF(Q2784="Yes",1,0)</f>
        <v/>
      </c>
    </row>
    <row r="2785" ht="15" customHeight="1" s="59">
      <c r="A2785" s="58" t="inlineStr">
        <is>
          <t>4760-THGOT</t>
        </is>
      </c>
      <c r="B2785" s="58" t="inlineStr">
        <is>
          <t>Female</t>
        </is>
      </c>
      <c r="C2785" s="58" t="n">
        <v>0</v>
      </c>
      <c r="D2785" s="58" t="inlineStr">
        <is>
          <t>Yes</t>
        </is>
      </c>
      <c r="E2785" s="58" t="inlineStr">
        <is>
          <t>No</t>
        </is>
      </c>
      <c r="F2785" s="58" t="n">
        <v>43</v>
      </c>
      <c r="G2785" s="58" t="inlineStr">
        <is>
          <t>Yes</t>
        </is>
      </c>
      <c r="H2785" s="58" t="inlineStr">
        <is>
          <t>Yes</t>
        </is>
      </c>
      <c r="I2785" s="58" t="inlineStr">
        <is>
          <t>Fiber optic</t>
        </is>
      </c>
      <c r="J2785" s="58" t="inlineStr">
        <is>
          <t>Yes</t>
        </is>
      </c>
      <c r="K2785" s="58" t="inlineStr">
        <is>
          <t>Yes</t>
        </is>
      </c>
      <c r="L2785" s="58" t="inlineStr">
        <is>
          <t>No</t>
        </is>
      </c>
      <c r="M2785" s="58" t="inlineStr">
        <is>
          <t>No</t>
        </is>
      </c>
      <c r="N2785" s="58" t="inlineStr">
        <is>
          <t>No</t>
        </is>
      </c>
      <c r="O2785" s="58" t="inlineStr">
        <is>
          <t>Yes</t>
        </is>
      </c>
      <c r="P2785" s="58" t="inlineStr">
        <is>
          <t>Month-to-month</t>
        </is>
      </c>
      <c r="Q2785" s="58" t="inlineStr">
        <is>
          <t>Yes</t>
        </is>
      </c>
      <c r="R2785" s="58" t="inlineStr">
        <is>
          <t>Electronic check</t>
        </is>
      </c>
      <c r="S2785" s="123" t="n">
        <v>94.09999999999999</v>
      </c>
      <c r="T2785" s="58" t="inlineStr">
        <is>
          <t>4107.3</t>
        </is>
      </c>
      <c r="U2785" s="58" t="inlineStr">
        <is>
          <t>No</t>
        </is>
      </c>
      <c r="V2785" s="123">
        <f>IFERROR(VALUE(TRIM(T2785)),S2785*F2785)</f>
        <v/>
      </c>
      <c r="W2785" s="58">
        <f>IF(F2785&lt;=12,"0-12 mo",IF(F2785&lt;=24,"13-24 mo",IF(F2785&lt;=48,"25-48 mo","49+ mo")))</f>
        <v/>
      </c>
      <c r="X2785" s="58">
        <f>IF(S2785&lt;=35.5,"Q1 Low",IF(S2785&lt;=70.35,"Q2 Mid-Low",IF(S2785&lt;=89.85,"Q3 Mid-High","Q4 High")))</f>
        <v/>
      </c>
      <c r="Y2785" s="58">
        <f>IF(U2785="Yes",1,0)</f>
        <v/>
      </c>
      <c r="Z2785" s="58">
        <f>IF(P2785="Month-to-month",1,0)+IF(M2785="No",1,0)+IF(J2785="No",1,0)+IF(I2785="Fiber optic",1,0)+IF(Q2785="Yes",1,0)</f>
        <v/>
      </c>
    </row>
    <row r="2786" ht="15" customHeight="1" s="59">
      <c r="A2786" s="58" t="inlineStr">
        <is>
          <t>7295-JOMMD</t>
        </is>
      </c>
      <c r="B2786" s="58" t="inlineStr">
        <is>
          <t>Female</t>
        </is>
      </c>
      <c r="C2786" s="58" t="n">
        <v>0</v>
      </c>
      <c r="D2786" s="58" t="inlineStr">
        <is>
          <t>No</t>
        </is>
      </c>
      <c r="E2786" s="58" t="inlineStr">
        <is>
          <t>Yes</t>
        </is>
      </c>
      <c r="F2786" s="58" t="n">
        <v>4</v>
      </c>
      <c r="G2786" s="58" t="inlineStr">
        <is>
          <t>Yes</t>
        </is>
      </c>
      <c r="H2786" s="58" t="inlineStr">
        <is>
          <t>No</t>
        </is>
      </c>
      <c r="I2786" s="58" t="inlineStr">
        <is>
          <t>Fiber optic</t>
        </is>
      </c>
      <c r="J2786" s="58" t="inlineStr">
        <is>
          <t>No</t>
        </is>
      </c>
      <c r="K2786" s="58" t="inlineStr">
        <is>
          <t>No</t>
        </is>
      </c>
      <c r="L2786" s="58" t="inlineStr">
        <is>
          <t>Yes</t>
        </is>
      </c>
      <c r="M2786" s="58" t="inlineStr">
        <is>
          <t>Yes</t>
        </is>
      </c>
      <c r="N2786" s="58" t="inlineStr">
        <is>
          <t>Yes</t>
        </is>
      </c>
      <c r="O2786" s="58" t="inlineStr">
        <is>
          <t>Yes</t>
        </is>
      </c>
      <c r="P2786" s="58" t="inlineStr">
        <is>
          <t>Month-to-month</t>
        </is>
      </c>
      <c r="Q2786" s="58" t="inlineStr">
        <is>
          <t>Yes</t>
        </is>
      </c>
      <c r="R2786" s="58" t="inlineStr">
        <is>
          <t>Bank transfer (automatic)</t>
        </is>
      </c>
      <c r="S2786" s="123" t="n">
        <v>98.09999999999999</v>
      </c>
      <c r="T2786" s="58" t="inlineStr">
        <is>
          <t>396.3</t>
        </is>
      </c>
      <c r="U2786" s="58" t="inlineStr">
        <is>
          <t>Yes</t>
        </is>
      </c>
      <c r="V2786" s="123">
        <f>IFERROR(VALUE(TRIM(T2786)),S2786*F2786)</f>
        <v/>
      </c>
      <c r="W2786" s="58">
        <f>IF(F2786&lt;=12,"0-12 mo",IF(F2786&lt;=24,"13-24 mo",IF(F2786&lt;=48,"25-48 mo","49+ mo")))</f>
        <v/>
      </c>
      <c r="X2786" s="58">
        <f>IF(S2786&lt;=35.5,"Q1 Low",IF(S2786&lt;=70.35,"Q2 Mid-Low",IF(S2786&lt;=89.85,"Q3 Mid-High","Q4 High")))</f>
        <v/>
      </c>
      <c r="Y2786" s="58">
        <f>IF(U2786="Yes",1,0)</f>
        <v/>
      </c>
      <c r="Z2786" s="58">
        <f>IF(P2786="Month-to-month",1,0)+IF(M2786="No",1,0)+IF(J2786="No",1,0)+IF(I2786="Fiber optic",1,0)+IF(Q2786="Yes",1,0)</f>
        <v/>
      </c>
    </row>
    <row r="2787" ht="15" customHeight="1" s="59">
      <c r="A2787" s="58" t="inlineStr">
        <is>
          <t>4016-BJKTZ</t>
        </is>
      </c>
      <c r="B2787" s="58" t="inlineStr">
        <is>
          <t>Female</t>
        </is>
      </c>
      <c r="C2787" s="58" t="n">
        <v>0</v>
      </c>
      <c r="D2787" s="58" t="inlineStr">
        <is>
          <t>No</t>
        </is>
      </c>
      <c r="E2787" s="58" t="inlineStr">
        <is>
          <t>No</t>
        </is>
      </c>
      <c r="F2787" s="58" t="n">
        <v>25</v>
      </c>
      <c r="G2787" s="58" t="inlineStr">
        <is>
          <t>Yes</t>
        </is>
      </c>
      <c r="H2787" s="58" t="inlineStr">
        <is>
          <t>Yes</t>
        </is>
      </c>
      <c r="I2787" s="58" t="inlineStr">
        <is>
          <t>Fiber optic</t>
        </is>
      </c>
      <c r="J2787" s="58" t="inlineStr">
        <is>
          <t>No</t>
        </is>
      </c>
      <c r="K2787" s="58" t="inlineStr">
        <is>
          <t>Yes</t>
        </is>
      </c>
      <c r="L2787" s="58" t="inlineStr">
        <is>
          <t>Yes</t>
        </is>
      </c>
      <c r="M2787" s="58" t="inlineStr">
        <is>
          <t>Yes</t>
        </is>
      </c>
      <c r="N2787" s="58" t="inlineStr">
        <is>
          <t>Yes</t>
        </is>
      </c>
      <c r="O2787" s="58" t="inlineStr">
        <is>
          <t>Yes</t>
        </is>
      </c>
      <c r="P2787" s="58" t="inlineStr">
        <is>
          <t>Two year</t>
        </is>
      </c>
      <c r="Q2787" s="58" t="inlineStr">
        <is>
          <t>No</t>
        </is>
      </c>
      <c r="R2787" s="58" t="inlineStr">
        <is>
          <t>Electronic check</t>
        </is>
      </c>
      <c r="S2787" s="123" t="n">
        <v>108.9</v>
      </c>
      <c r="T2787" s="58" t="inlineStr">
        <is>
          <t>2809.05</t>
        </is>
      </c>
      <c r="U2787" s="58" t="inlineStr">
        <is>
          <t>No</t>
        </is>
      </c>
      <c r="V2787" s="123">
        <f>IFERROR(VALUE(TRIM(T2787)),S2787*F2787)</f>
        <v/>
      </c>
      <c r="W2787" s="58">
        <f>IF(F2787&lt;=12,"0-12 mo",IF(F2787&lt;=24,"13-24 mo",IF(F2787&lt;=48,"25-48 mo","49+ mo")))</f>
        <v/>
      </c>
      <c r="X2787" s="58">
        <f>IF(S2787&lt;=35.5,"Q1 Low",IF(S2787&lt;=70.35,"Q2 Mid-Low",IF(S2787&lt;=89.85,"Q3 Mid-High","Q4 High")))</f>
        <v/>
      </c>
      <c r="Y2787" s="58">
        <f>IF(U2787="Yes",1,0)</f>
        <v/>
      </c>
      <c r="Z2787" s="58">
        <f>IF(P2787="Month-to-month",1,0)+IF(M2787="No",1,0)+IF(J2787="No",1,0)+IF(I2787="Fiber optic",1,0)+IF(Q2787="Yes",1,0)</f>
        <v/>
      </c>
    </row>
    <row r="2788" ht="15" customHeight="1" s="59">
      <c r="A2788" s="58" t="inlineStr">
        <is>
          <t>6584-VQMYT</t>
        </is>
      </c>
      <c r="B2788" s="58" t="inlineStr">
        <is>
          <t>Male</t>
        </is>
      </c>
      <c r="C2788" s="58" t="n">
        <v>0</v>
      </c>
      <c r="D2788" s="58" t="inlineStr">
        <is>
          <t>No</t>
        </is>
      </c>
      <c r="E2788" s="58" t="inlineStr">
        <is>
          <t>Yes</t>
        </is>
      </c>
      <c r="F2788" s="58" t="n">
        <v>27</v>
      </c>
      <c r="G2788" s="58" t="inlineStr">
        <is>
          <t>Yes</t>
        </is>
      </c>
      <c r="H2788" s="58" t="inlineStr">
        <is>
          <t>No</t>
        </is>
      </c>
      <c r="I2788" s="58" t="inlineStr">
        <is>
          <t>DSL</t>
        </is>
      </c>
      <c r="J2788" s="58" t="inlineStr">
        <is>
          <t>Yes</t>
        </is>
      </c>
      <c r="K2788" s="58" t="inlineStr">
        <is>
          <t>Yes</t>
        </is>
      </c>
      <c r="L2788" s="58" t="inlineStr">
        <is>
          <t>No</t>
        </is>
      </c>
      <c r="M2788" s="58" t="inlineStr">
        <is>
          <t>No</t>
        </is>
      </c>
      <c r="N2788" s="58" t="inlineStr">
        <is>
          <t>No</t>
        </is>
      </c>
      <c r="O2788" s="58" t="inlineStr">
        <is>
          <t>No</t>
        </is>
      </c>
      <c r="P2788" s="58" t="inlineStr">
        <is>
          <t>One year</t>
        </is>
      </c>
      <c r="Q2788" s="58" t="inlineStr">
        <is>
          <t>No</t>
        </is>
      </c>
      <c r="R2788" s="58" t="inlineStr">
        <is>
          <t>Mailed check</t>
        </is>
      </c>
      <c r="S2788" s="123" t="n">
        <v>56.2</v>
      </c>
      <c r="T2788" s="58" t="inlineStr">
        <is>
          <t>1567.55</t>
        </is>
      </c>
      <c r="U2788" s="58" t="inlineStr">
        <is>
          <t>No</t>
        </is>
      </c>
      <c r="V2788" s="123">
        <f>IFERROR(VALUE(TRIM(T2788)),S2788*F2788)</f>
        <v/>
      </c>
      <c r="W2788" s="58">
        <f>IF(F2788&lt;=12,"0-12 mo",IF(F2788&lt;=24,"13-24 mo",IF(F2788&lt;=48,"25-48 mo","49+ mo")))</f>
        <v/>
      </c>
      <c r="X2788" s="58">
        <f>IF(S2788&lt;=35.5,"Q1 Low",IF(S2788&lt;=70.35,"Q2 Mid-Low",IF(S2788&lt;=89.85,"Q3 Mid-High","Q4 High")))</f>
        <v/>
      </c>
      <c r="Y2788" s="58">
        <f>IF(U2788="Yes",1,0)</f>
        <v/>
      </c>
      <c r="Z2788" s="58">
        <f>IF(P2788="Month-to-month",1,0)+IF(M2788="No",1,0)+IF(J2788="No",1,0)+IF(I2788="Fiber optic",1,0)+IF(Q2788="Yes",1,0)</f>
        <v/>
      </c>
    </row>
    <row r="2789" ht="15" customHeight="1" s="59">
      <c r="A2789" s="58" t="inlineStr">
        <is>
          <t>9838-BFCQT</t>
        </is>
      </c>
      <c r="B2789" s="58" t="inlineStr">
        <is>
          <t>Male</t>
        </is>
      </c>
      <c r="C2789" s="58" t="n">
        <v>0</v>
      </c>
      <c r="D2789" s="58" t="inlineStr">
        <is>
          <t>Yes</t>
        </is>
      </c>
      <c r="E2789" s="58" t="inlineStr">
        <is>
          <t>Yes</t>
        </is>
      </c>
      <c r="F2789" s="58" t="n">
        <v>72</v>
      </c>
      <c r="G2789" s="58" t="inlineStr">
        <is>
          <t>Yes</t>
        </is>
      </c>
      <c r="H2789" s="58" t="inlineStr">
        <is>
          <t>Yes</t>
        </is>
      </c>
      <c r="I2789" s="58" t="inlineStr">
        <is>
          <t>No</t>
        </is>
      </c>
      <c r="J2789" s="58" t="inlineStr">
        <is>
          <t>No internet service</t>
        </is>
      </c>
      <c r="K2789" s="58" t="inlineStr">
        <is>
          <t>No internet service</t>
        </is>
      </c>
      <c r="L2789" s="58" t="inlineStr">
        <is>
          <t>No internet service</t>
        </is>
      </c>
      <c r="M2789" s="58" t="inlineStr">
        <is>
          <t>No internet service</t>
        </is>
      </c>
      <c r="N2789" s="58" t="inlineStr">
        <is>
          <t>No internet service</t>
        </is>
      </c>
      <c r="O2789" s="58" t="inlineStr">
        <is>
          <t>No internet service</t>
        </is>
      </c>
      <c r="P2789" s="58" t="inlineStr">
        <is>
          <t>Two year</t>
        </is>
      </c>
      <c r="Q2789" s="58" t="inlineStr">
        <is>
          <t>No</t>
        </is>
      </c>
      <c r="R2789" s="58" t="inlineStr">
        <is>
          <t>Mailed check</t>
        </is>
      </c>
      <c r="S2789" s="123" t="n">
        <v>26.1</v>
      </c>
      <c r="T2789" s="58" t="inlineStr">
        <is>
          <t>1851.45</t>
        </is>
      </c>
      <c r="U2789" s="58" t="inlineStr">
        <is>
          <t>No</t>
        </is>
      </c>
      <c r="V2789" s="123">
        <f>IFERROR(VALUE(TRIM(T2789)),S2789*F2789)</f>
        <v/>
      </c>
      <c r="W2789" s="58">
        <f>IF(F2789&lt;=12,"0-12 mo",IF(F2789&lt;=24,"13-24 mo",IF(F2789&lt;=48,"25-48 mo","49+ mo")))</f>
        <v/>
      </c>
      <c r="X2789" s="58">
        <f>IF(S2789&lt;=35.5,"Q1 Low",IF(S2789&lt;=70.35,"Q2 Mid-Low",IF(S2789&lt;=89.85,"Q3 Mid-High","Q4 High")))</f>
        <v/>
      </c>
      <c r="Y2789" s="58">
        <f>IF(U2789="Yes",1,0)</f>
        <v/>
      </c>
      <c r="Z2789" s="58">
        <f>IF(P2789="Month-to-month",1,0)+IF(M2789="No",1,0)+IF(J2789="No",1,0)+IF(I2789="Fiber optic",1,0)+IF(Q2789="Yes",1,0)</f>
        <v/>
      </c>
    </row>
    <row r="2790" ht="15" customHeight="1" s="59">
      <c r="A2790" s="58" t="inlineStr">
        <is>
          <t>2790-XUYMV</t>
        </is>
      </c>
      <c r="B2790" s="58" t="inlineStr">
        <is>
          <t>Male</t>
        </is>
      </c>
      <c r="C2790" s="58" t="n">
        <v>0</v>
      </c>
      <c r="D2790" s="58" t="inlineStr">
        <is>
          <t>No</t>
        </is>
      </c>
      <c r="E2790" s="58" t="inlineStr">
        <is>
          <t>Yes</t>
        </is>
      </c>
      <c r="F2790" s="58" t="n">
        <v>71</v>
      </c>
      <c r="G2790" s="58" t="inlineStr">
        <is>
          <t>Yes</t>
        </is>
      </c>
      <c r="H2790" s="58" t="inlineStr">
        <is>
          <t>Yes</t>
        </is>
      </c>
      <c r="I2790" s="58" t="inlineStr">
        <is>
          <t>Fiber optic</t>
        </is>
      </c>
      <c r="J2790" s="58" t="inlineStr">
        <is>
          <t>Yes</t>
        </is>
      </c>
      <c r="K2790" s="58" t="inlineStr">
        <is>
          <t>Yes</t>
        </is>
      </c>
      <c r="L2790" s="58" t="inlineStr">
        <is>
          <t>No</t>
        </is>
      </c>
      <c r="M2790" s="58" t="inlineStr">
        <is>
          <t>No</t>
        </is>
      </c>
      <c r="N2790" s="58" t="inlineStr">
        <is>
          <t>No</t>
        </is>
      </c>
      <c r="O2790" s="58" t="inlineStr">
        <is>
          <t>No</t>
        </is>
      </c>
      <c r="P2790" s="58" t="inlineStr">
        <is>
          <t>One year</t>
        </is>
      </c>
      <c r="Q2790" s="58" t="inlineStr">
        <is>
          <t>Yes</t>
        </is>
      </c>
      <c r="R2790" s="58" t="inlineStr">
        <is>
          <t>Credit card (automatic)</t>
        </is>
      </c>
      <c r="S2790" s="123" t="n">
        <v>85.45</v>
      </c>
      <c r="T2790" s="58" t="inlineStr">
        <is>
          <t>6028.95</t>
        </is>
      </c>
      <c r="U2790" s="58" t="inlineStr">
        <is>
          <t>No</t>
        </is>
      </c>
      <c r="V2790" s="123">
        <f>IFERROR(VALUE(TRIM(T2790)),S2790*F2790)</f>
        <v/>
      </c>
      <c r="W2790" s="58">
        <f>IF(F2790&lt;=12,"0-12 mo",IF(F2790&lt;=24,"13-24 mo",IF(F2790&lt;=48,"25-48 mo","49+ mo")))</f>
        <v/>
      </c>
      <c r="X2790" s="58">
        <f>IF(S2790&lt;=35.5,"Q1 Low",IF(S2790&lt;=70.35,"Q2 Mid-Low",IF(S2790&lt;=89.85,"Q3 Mid-High","Q4 High")))</f>
        <v/>
      </c>
      <c r="Y2790" s="58">
        <f>IF(U2790="Yes",1,0)</f>
        <v/>
      </c>
      <c r="Z2790" s="58">
        <f>IF(P2790="Month-to-month",1,0)+IF(M2790="No",1,0)+IF(J2790="No",1,0)+IF(I2790="Fiber optic",1,0)+IF(Q2790="Yes",1,0)</f>
        <v/>
      </c>
    </row>
    <row r="2791" ht="15" customHeight="1" s="59">
      <c r="A2791" s="58" t="inlineStr">
        <is>
          <t>0581-MDMPW</t>
        </is>
      </c>
      <c r="B2791" s="58" t="inlineStr">
        <is>
          <t>Female</t>
        </is>
      </c>
      <c r="C2791" s="58" t="n">
        <v>0</v>
      </c>
      <c r="D2791" s="58" t="inlineStr">
        <is>
          <t>No</t>
        </is>
      </c>
      <c r="E2791" s="58" t="inlineStr">
        <is>
          <t>No</t>
        </is>
      </c>
      <c r="F2791" s="58" t="n">
        <v>24</v>
      </c>
      <c r="G2791" s="58" t="inlineStr">
        <is>
          <t>Yes</t>
        </is>
      </c>
      <c r="H2791" s="58" t="inlineStr">
        <is>
          <t>Yes</t>
        </is>
      </c>
      <c r="I2791" s="58" t="inlineStr">
        <is>
          <t>Fiber optic</t>
        </is>
      </c>
      <c r="J2791" s="58" t="inlineStr">
        <is>
          <t>No</t>
        </is>
      </c>
      <c r="K2791" s="58" t="inlineStr">
        <is>
          <t>No</t>
        </is>
      </c>
      <c r="L2791" s="58" t="inlineStr">
        <is>
          <t>Yes</t>
        </is>
      </c>
      <c r="M2791" s="58" t="inlineStr">
        <is>
          <t>No</t>
        </is>
      </c>
      <c r="N2791" s="58" t="inlineStr">
        <is>
          <t>Yes</t>
        </is>
      </c>
      <c r="O2791" s="58" t="inlineStr">
        <is>
          <t>No</t>
        </is>
      </c>
      <c r="P2791" s="58" t="inlineStr">
        <is>
          <t>Month-to-month</t>
        </is>
      </c>
      <c r="Q2791" s="58" t="inlineStr">
        <is>
          <t>Yes</t>
        </is>
      </c>
      <c r="R2791" s="58" t="inlineStr">
        <is>
          <t>Credit card (automatic)</t>
        </is>
      </c>
      <c r="S2791" s="123" t="n">
        <v>88.95</v>
      </c>
      <c r="T2791" s="58" t="inlineStr">
        <is>
          <t>2072.75</t>
        </is>
      </c>
      <c r="U2791" s="58" t="inlineStr">
        <is>
          <t>No</t>
        </is>
      </c>
      <c r="V2791" s="123">
        <f>IFERROR(VALUE(TRIM(T2791)),S2791*F2791)</f>
        <v/>
      </c>
      <c r="W2791" s="58">
        <f>IF(F2791&lt;=12,"0-12 mo",IF(F2791&lt;=24,"13-24 mo",IF(F2791&lt;=48,"25-48 mo","49+ mo")))</f>
        <v/>
      </c>
      <c r="X2791" s="58">
        <f>IF(S2791&lt;=35.5,"Q1 Low",IF(S2791&lt;=70.35,"Q2 Mid-Low",IF(S2791&lt;=89.85,"Q3 Mid-High","Q4 High")))</f>
        <v/>
      </c>
      <c r="Y2791" s="58">
        <f>IF(U2791="Yes",1,0)</f>
        <v/>
      </c>
      <c r="Z2791" s="58">
        <f>IF(P2791="Month-to-month",1,0)+IF(M2791="No",1,0)+IF(J2791="No",1,0)+IF(I2791="Fiber optic",1,0)+IF(Q2791="Yes",1,0)</f>
        <v/>
      </c>
    </row>
    <row r="2792" ht="15" customHeight="1" s="59">
      <c r="A2792" s="58" t="inlineStr">
        <is>
          <t>5013-SBUIH</t>
        </is>
      </c>
      <c r="B2792" s="58" t="inlineStr">
        <is>
          <t>Female</t>
        </is>
      </c>
      <c r="C2792" s="58" t="n">
        <v>0</v>
      </c>
      <c r="D2792" s="58" t="inlineStr">
        <is>
          <t>No</t>
        </is>
      </c>
      <c r="E2792" s="58" t="inlineStr">
        <is>
          <t>No</t>
        </is>
      </c>
      <c r="F2792" s="58" t="n">
        <v>50</v>
      </c>
      <c r="G2792" s="58" t="inlineStr">
        <is>
          <t>Yes</t>
        </is>
      </c>
      <c r="H2792" s="58" t="inlineStr">
        <is>
          <t>Yes</t>
        </is>
      </c>
      <c r="I2792" s="58" t="inlineStr">
        <is>
          <t>Fiber optic</t>
        </is>
      </c>
      <c r="J2792" s="58" t="inlineStr">
        <is>
          <t>Yes</t>
        </is>
      </c>
      <c r="K2792" s="58" t="inlineStr">
        <is>
          <t>Yes</t>
        </is>
      </c>
      <c r="L2792" s="58" t="inlineStr">
        <is>
          <t>No</t>
        </is>
      </c>
      <c r="M2792" s="58" t="inlineStr">
        <is>
          <t>Yes</t>
        </is>
      </c>
      <c r="N2792" s="58" t="inlineStr">
        <is>
          <t>Yes</t>
        </is>
      </c>
      <c r="O2792" s="58" t="inlineStr">
        <is>
          <t>Yes</t>
        </is>
      </c>
      <c r="P2792" s="58" t="inlineStr">
        <is>
          <t>Two year</t>
        </is>
      </c>
      <c r="Q2792" s="58" t="inlineStr">
        <is>
          <t>Yes</t>
        </is>
      </c>
      <c r="R2792" s="58" t="inlineStr">
        <is>
          <t>Electronic check</t>
        </is>
      </c>
      <c r="S2792" s="123" t="n">
        <v>109.65</v>
      </c>
      <c r="T2792" s="58" t="inlineStr">
        <is>
          <t>5551.15</t>
        </is>
      </c>
      <c r="U2792" s="58" t="inlineStr">
        <is>
          <t>Yes</t>
        </is>
      </c>
      <c r="V2792" s="123">
        <f>IFERROR(VALUE(TRIM(T2792)),S2792*F2792)</f>
        <v/>
      </c>
      <c r="W2792" s="58">
        <f>IF(F2792&lt;=12,"0-12 mo",IF(F2792&lt;=24,"13-24 mo",IF(F2792&lt;=48,"25-48 mo","49+ mo")))</f>
        <v/>
      </c>
      <c r="X2792" s="58">
        <f>IF(S2792&lt;=35.5,"Q1 Low",IF(S2792&lt;=70.35,"Q2 Mid-Low",IF(S2792&lt;=89.85,"Q3 Mid-High","Q4 High")))</f>
        <v/>
      </c>
      <c r="Y2792" s="58">
        <f>IF(U2792="Yes",1,0)</f>
        <v/>
      </c>
      <c r="Z2792" s="58">
        <f>IF(P2792="Month-to-month",1,0)+IF(M2792="No",1,0)+IF(J2792="No",1,0)+IF(I2792="Fiber optic",1,0)+IF(Q2792="Yes",1,0)</f>
        <v/>
      </c>
    </row>
    <row r="2793" ht="15" customHeight="1" s="59">
      <c r="A2793" s="58" t="inlineStr">
        <is>
          <t>1023-BQXZE</t>
        </is>
      </c>
      <c r="B2793" s="58" t="inlineStr">
        <is>
          <t>Male</t>
        </is>
      </c>
      <c r="C2793" s="58" t="n">
        <v>0</v>
      </c>
      <c r="D2793" s="58" t="inlineStr">
        <is>
          <t>No</t>
        </is>
      </c>
      <c r="E2793" s="58" t="inlineStr">
        <is>
          <t>No</t>
        </is>
      </c>
      <c r="F2793" s="58" t="n">
        <v>57</v>
      </c>
      <c r="G2793" s="58" t="inlineStr">
        <is>
          <t>Yes</t>
        </is>
      </c>
      <c r="H2793" s="58" t="inlineStr">
        <is>
          <t>No</t>
        </is>
      </c>
      <c r="I2793" s="58" t="inlineStr">
        <is>
          <t>DSL</t>
        </is>
      </c>
      <c r="J2793" s="58" t="inlineStr">
        <is>
          <t>Yes</t>
        </is>
      </c>
      <c r="K2793" s="58" t="inlineStr">
        <is>
          <t>No</t>
        </is>
      </c>
      <c r="L2793" s="58" t="inlineStr">
        <is>
          <t>Yes</t>
        </is>
      </c>
      <c r="M2793" s="58" t="inlineStr">
        <is>
          <t>No</t>
        </is>
      </c>
      <c r="N2793" s="58" t="inlineStr">
        <is>
          <t>Yes</t>
        </is>
      </c>
      <c r="O2793" s="58" t="inlineStr">
        <is>
          <t>Yes</t>
        </is>
      </c>
      <c r="P2793" s="58" t="inlineStr">
        <is>
          <t>Two year</t>
        </is>
      </c>
      <c r="Q2793" s="58" t="inlineStr">
        <is>
          <t>Yes</t>
        </is>
      </c>
      <c r="R2793" s="58" t="inlineStr">
        <is>
          <t>Bank transfer (automatic)</t>
        </is>
      </c>
      <c r="S2793" s="123" t="n">
        <v>74.34999999999999</v>
      </c>
      <c r="T2793" s="58" t="inlineStr">
        <is>
          <t>4317.35</t>
        </is>
      </c>
      <c r="U2793" s="58" t="inlineStr">
        <is>
          <t>No</t>
        </is>
      </c>
      <c r="V2793" s="123">
        <f>IFERROR(VALUE(TRIM(T2793)),S2793*F2793)</f>
        <v/>
      </c>
      <c r="W2793" s="58">
        <f>IF(F2793&lt;=12,"0-12 mo",IF(F2793&lt;=24,"13-24 mo",IF(F2793&lt;=48,"25-48 mo","49+ mo")))</f>
        <v/>
      </c>
      <c r="X2793" s="58">
        <f>IF(S2793&lt;=35.5,"Q1 Low",IF(S2793&lt;=70.35,"Q2 Mid-Low",IF(S2793&lt;=89.85,"Q3 Mid-High","Q4 High")))</f>
        <v/>
      </c>
      <c r="Y2793" s="58">
        <f>IF(U2793="Yes",1,0)</f>
        <v/>
      </c>
      <c r="Z2793" s="58">
        <f>IF(P2793="Month-to-month",1,0)+IF(M2793="No",1,0)+IF(J2793="No",1,0)+IF(I2793="Fiber optic",1,0)+IF(Q2793="Yes",1,0)</f>
        <v/>
      </c>
    </row>
    <row r="2794" ht="15" customHeight="1" s="59">
      <c r="A2794" s="58" t="inlineStr">
        <is>
          <t>9163-GHAYE</t>
        </is>
      </c>
      <c r="B2794" s="58" t="inlineStr">
        <is>
          <t>Female</t>
        </is>
      </c>
      <c r="C2794" s="58" t="n">
        <v>0</v>
      </c>
      <c r="D2794" s="58" t="inlineStr">
        <is>
          <t>No</t>
        </is>
      </c>
      <c r="E2794" s="58" t="inlineStr">
        <is>
          <t>No</t>
        </is>
      </c>
      <c r="F2794" s="58" t="n">
        <v>15</v>
      </c>
      <c r="G2794" s="58" t="inlineStr">
        <is>
          <t>Yes</t>
        </is>
      </c>
      <c r="H2794" s="58" t="inlineStr">
        <is>
          <t>No</t>
        </is>
      </c>
      <c r="I2794" s="58" t="inlineStr">
        <is>
          <t>DSL</t>
        </is>
      </c>
      <c r="J2794" s="58" t="inlineStr">
        <is>
          <t>No</t>
        </is>
      </c>
      <c r="K2794" s="58" t="inlineStr">
        <is>
          <t>Yes</t>
        </is>
      </c>
      <c r="L2794" s="58" t="inlineStr">
        <is>
          <t>No</t>
        </is>
      </c>
      <c r="M2794" s="58" t="inlineStr">
        <is>
          <t>No</t>
        </is>
      </c>
      <c r="N2794" s="58" t="inlineStr">
        <is>
          <t>No</t>
        </is>
      </c>
      <c r="O2794" s="58" t="inlineStr">
        <is>
          <t>No</t>
        </is>
      </c>
      <c r="P2794" s="58" t="inlineStr">
        <is>
          <t>Month-to-month</t>
        </is>
      </c>
      <c r="Q2794" s="58" t="inlineStr">
        <is>
          <t>No</t>
        </is>
      </c>
      <c r="R2794" s="58" t="inlineStr">
        <is>
          <t>Electronic check</t>
        </is>
      </c>
      <c r="S2794" s="123" t="n">
        <v>48.85</v>
      </c>
      <c r="T2794" s="58" t="inlineStr">
        <is>
          <t>736.8</t>
        </is>
      </c>
      <c r="U2794" s="58" t="inlineStr">
        <is>
          <t>No</t>
        </is>
      </c>
      <c r="V2794" s="123">
        <f>IFERROR(VALUE(TRIM(T2794)),S2794*F2794)</f>
        <v/>
      </c>
      <c r="W2794" s="58">
        <f>IF(F2794&lt;=12,"0-12 mo",IF(F2794&lt;=24,"13-24 mo",IF(F2794&lt;=48,"25-48 mo","49+ mo")))</f>
        <v/>
      </c>
      <c r="X2794" s="58">
        <f>IF(S2794&lt;=35.5,"Q1 Low",IF(S2794&lt;=70.35,"Q2 Mid-Low",IF(S2794&lt;=89.85,"Q3 Mid-High","Q4 High")))</f>
        <v/>
      </c>
      <c r="Y2794" s="58">
        <f>IF(U2794="Yes",1,0)</f>
        <v/>
      </c>
      <c r="Z2794" s="58">
        <f>IF(P2794="Month-to-month",1,0)+IF(M2794="No",1,0)+IF(J2794="No",1,0)+IF(I2794="Fiber optic",1,0)+IF(Q2794="Yes",1,0)</f>
        <v/>
      </c>
    </row>
    <row r="2795" ht="15" customHeight="1" s="59">
      <c r="A2795" s="58" t="inlineStr">
        <is>
          <t>3904-UKFRE</t>
        </is>
      </c>
      <c r="B2795" s="58" t="inlineStr">
        <is>
          <t>Male</t>
        </is>
      </c>
      <c r="C2795" s="58" t="n">
        <v>0</v>
      </c>
      <c r="D2795" s="58" t="inlineStr">
        <is>
          <t>No</t>
        </is>
      </c>
      <c r="E2795" s="58" t="inlineStr">
        <is>
          <t>No</t>
        </is>
      </c>
      <c r="F2795" s="58" t="n">
        <v>4</v>
      </c>
      <c r="G2795" s="58" t="inlineStr">
        <is>
          <t>Yes</t>
        </is>
      </c>
      <c r="H2795" s="58" t="inlineStr">
        <is>
          <t>Yes</t>
        </is>
      </c>
      <c r="I2795" s="58" t="inlineStr">
        <is>
          <t>Fiber optic</t>
        </is>
      </c>
      <c r="J2795" s="58" t="inlineStr">
        <is>
          <t>Yes</t>
        </is>
      </c>
      <c r="K2795" s="58" t="inlineStr">
        <is>
          <t>No</t>
        </is>
      </c>
      <c r="L2795" s="58" t="inlineStr">
        <is>
          <t>No</t>
        </is>
      </c>
      <c r="M2795" s="58" t="inlineStr">
        <is>
          <t>No</t>
        </is>
      </c>
      <c r="N2795" s="58" t="inlineStr">
        <is>
          <t>No</t>
        </is>
      </c>
      <c r="O2795" s="58" t="inlineStr">
        <is>
          <t>No</t>
        </is>
      </c>
      <c r="P2795" s="58" t="inlineStr">
        <is>
          <t>Month-to-month</t>
        </is>
      </c>
      <c r="Q2795" s="58" t="inlineStr">
        <is>
          <t>Yes</t>
        </is>
      </c>
      <c r="R2795" s="58" t="inlineStr">
        <is>
          <t>Electronic check</t>
        </is>
      </c>
      <c r="S2795" s="123" t="n">
        <v>80.09999999999999</v>
      </c>
      <c r="T2795" s="58" t="inlineStr">
        <is>
          <t>336.15</t>
        </is>
      </c>
      <c r="U2795" s="58" t="inlineStr">
        <is>
          <t>No</t>
        </is>
      </c>
      <c r="V2795" s="123">
        <f>IFERROR(VALUE(TRIM(T2795)),S2795*F2795)</f>
        <v/>
      </c>
      <c r="W2795" s="58">
        <f>IF(F2795&lt;=12,"0-12 mo",IF(F2795&lt;=24,"13-24 mo",IF(F2795&lt;=48,"25-48 mo","49+ mo")))</f>
        <v/>
      </c>
      <c r="X2795" s="58">
        <f>IF(S2795&lt;=35.5,"Q1 Low",IF(S2795&lt;=70.35,"Q2 Mid-Low",IF(S2795&lt;=89.85,"Q3 Mid-High","Q4 High")))</f>
        <v/>
      </c>
      <c r="Y2795" s="58">
        <f>IF(U2795="Yes",1,0)</f>
        <v/>
      </c>
      <c r="Z2795" s="58">
        <f>IF(P2795="Month-to-month",1,0)+IF(M2795="No",1,0)+IF(J2795="No",1,0)+IF(I2795="Fiber optic",1,0)+IF(Q2795="Yes",1,0)</f>
        <v/>
      </c>
    </row>
    <row r="2796" ht="15" customHeight="1" s="59">
      <c r="A2796" s="58" t="inlineStr">
        <is>
          <t>5353-WILCI</t>
        </is>
      </c>
      <c r="B2796" s="58" t="inlineStr">
        <is>
          <t>Female</t>
        </is>
      </c>
      <c r="C2796" s="58" t="n">
        <v>0</v>
      </c>
      <c r="D2796" s="58" t="inlineStr">
        <is>
          <t>No</t>
        </is>
      </c>
      <c r="E2796" s="58" t="inlineStr">
        <is>
          <t>No</t>
        </is>
      </c>
      <c r="F2796" s="58" t="n">
        <v>28</v>
      </c>
      <c r="G2796" s="58" t="inlineStr">
        <is>
          <t>Yes</t>
        </is>
      </c>
      <c r="H2796" s="58" t="inlineStr">
        <is>
          <t>No</t>
        </is>
      </c>
      <c r="I2796" s="58" t="inlineStr">
        <is>
          <t>DSL</t>
        </is>
      </c>
      <c r="J2796" s="58" t="inlineStr">
        <is>
          <t>Yes</t>
        </is>
      </c>
      <c r="K2796" s="58" t="inlineStr">
        <is>
          <t>Yes</t>
        </is>
      </c>
      <c r="L2796" s="58" t="inlineStr">
        <is>
          <t>No</t>
        </is>
      </c>
      <c r="M2796" s="58" t="inlineStr">
        <is>
          <t>No</t>
        </is>
      </c>
      <c r="N2796" s="58" t="inlineStr">
        <is>
          <t>No</t>
        </is>
      </c>
      <c r="O2796" s="58" t="inlineStr">
        <is>
          <t>No</t>
        </is>
      </c>
      <c r="P2796" s="58" t="inlineStr">
        <is>
          <t>Month-to-month</t>
        </is>
      </c>
      <c r="Q2796" s="58" t="inlineStr">
        <is>
          <t>No</t>
        </is>
      </c>
      <c r="R2796" s="58" t="inlineStr">
        <is>
          <t>Electronic check</t>
        </is>
      </c>
      <c r="S2796" s="123" t="n">
        <v>56.05</v>
      </c>
      <c r="T2796" s="58" t="inlineStr">
        <is>
          <t>1522.65</t>
        </is>
      </c>
      <c r="U2796" s="58" t="inlineStr">
        <is>
          <t>No</t>
        </is>
      </c>
      <c r="V2796" s="123">
        <f>IFERROR(VALUE(TRIM(T2796)),S2796*F2796)</f>
        <v/>
      </c>
      <c r="W2796" s="58">
        <f>IF(F2796&lt;=12,"0-12 mo",IF(F2796&lt;=24,"13-24 mo",IF(F2796&lt;=48,"25-48 mo","49+ mo")))</f>
        <v/>
      </c>
      <c r="X2796" s="58">
        <f>IF(S2796&lt;=35.5,"Q1 Low",IF(S2796&lt;=70.35,"Q2 Mid-Low",IF(S2796&lt;=89.85,"Q3 Mid-High","Q4 High")))</f>
        <v/>
      </c>
      <c r="Y2796" s="58">
        <f>IF(U2796="Yes",1,0)</f>
        <v/>
      </c>
      <c r="Z2796" s="58">
        <f>IF(P2796="Month-to-month",1,0)+IF(M2796="No",1,0)+IF(J2796="No",1,0)+IF(I2796="Fiber optic",1,0)+IF(Q2796="Yes",1,0)</f>
        <v/>
      </c>
    </row>
    <row r="2797" ht="15" customHeight="1" s="59">
      <c r="A2797" s="58" t="inlineStr">
        <is>
          <t>0709-TVGUR</t>
        </is>
      </c>
      <c r="B2797" s="58" t="inlineStr">
        <is>
          <t>Female</t>
        </is>
      </c>
      <c r="C2797" s="58" t="n">
        <v>1</v>
      </c>
      <c r="D2797" s="58" t="inlineStr">
        <is>
          <t>No</t>
        </is>
      </c>
      <c r="E2797" s="58" t="inlineStr">
        <is>
          <t>No</t>
        </is>
      </c>
      <c r="F2797" s="58" t="n">
        <v>9</v>
      </c>
      <c r="G2797" s="58" t="inlineStr">
        <is>
          <t>Yes</t>
        </is>
      </c>
      <c r="H2797" s="58" t="inlineStr">
        <is>
          <t>Yes</t>
        </is>
      </c>
      <c r="I2797" s="58" t="inlineStr">
        <is>
          <t>Fiber optic</t>
        </is>
      </c>
      <c r="J2797" s="58" t="inlineStr">
        <is>
          <t>No</t>
        </is>
      </c>
      <c r="K2797" s="58" t="inlineStr">
        <is>
          <t>No</t>
        </is>
      </c>
      <c r="L2797" s="58" t="inlineStr">
        <is>
          <t>No</t>
        </is>
      </c>
      <c r="M2797" s="58" t="inlineStr">
        <is>
          <t>No</t>
        </is>
      </c>
      <c r="N2797" s="58" t="inlineStr">
        <is>
          <t>No</t>
        </is>
      </c>
      <c r="O2797" s="58" t="inlineStr">
        <is>
          <t>No</t>
        </is>
      </c>
      <c r="P2797" s="58" t="inlineStr">
        <is>
          <t>Month-to-month</t>
        </is>
      </c>
      <c r="Q2797" s="58" t="inlineStr">
        <is>
          <t>Yes</t>
        </is>
      </c>
      <c r="R2797" s="58" t="inlineStr">
        <is>
          <t>Electronic check</t>
        </is>
      </c>
      <c r="S2797" s="123" t="n">
        <v>74.55</v>
      </c>
      <c r="T2797" s="58" t="inlineStr">
        <is>
          <t>622.9</t>
        </is>
      </c>
      <c r="U2797" s="58" t="inlineStr">
        <is>
          <t>Yes</t>
        </is>
      </c>
      <c r="V2797" s="123">
        <f>IFERROR(VALUE(TRIM(T2797)),S2797*F2797)</f>
        <v/>
      </c>
      <c r="W2797" s="58">
        <f>IF(F2797&lt;=12,"0-12 mo",IF(F2797&lt;=24,"13-24 mo",IF(F2797&lt;=48,"25-48 mo","49+ mo")))</f>
        <v/>
      </c>
      <c r="X2797" s="58">
        <f>IF(S2797&lt;=35.5,"Q1 Low",IF(S2797&lt;=70.35,"Q2 Mid-Low",IF(S2797&lt;=89.85,"Q3 Mid-High","Q4 High")))</f>
        <v/>
      </c>
      <c r="Y2797" s="58">
        <f>IF(U2797="Yes",1,0)</f>
        <v/>
      </c>
      <c r="Z2797" s="58">
        <f>IF(P2797="Month-to-month",1,0)+IF(M2797="No",1,0)+IF(J2797="No",1,0)+IF(I2797="Fiber optic",1,0)+IF(Q2797="Yes",1,0)</f>
        <v/>
      </c>
    </row>
    <row r="2798" ht="15" customHeight="1" s="59">
      <c r="A2798" s="58" t="inlineStr">
        <is>
          <t>0058-EVZWM</t>
        </is>
      </c>
      <c r="B2798" s="58" t="inlineStr">
        <is>
          <t>Female</t>
        </is>
      </c>
      <c r="C2798" s="58" t="n">
        <v>0</v>
      </c>
      <c r="D2798" s="58" t="inlineStr">
        <is>
          <t>Yes</t>
        </is>
      </c>
      <c r="E2798" s="58" t="inlineStr">
        <is>
          <t>No</t>
        </is>
      </c>
      <c r="F2798" s="58" t="n">
        <v>55</v>
      </c>
      <c r="G2798" s="58" t="inlineStr">
        <is>
          <t>Yes</t>
        </is>
      </c>
      <c r="H2798" s="58" t="inlineStr">
        <is>
          <t>Yes</t>
        </is>
      </c>
      <c r="I2798" s="58" t="inlineStr">
        <is>
          <t>Fiber optic</t>
        </is>
      </c>
      <c r="J2798" s="58" t="inlineStr">
        <is>
          <t>Yes</t>
        </is>
      </c>
      <c r="K2798" s="58" t="inlineStr">
        <is>
          <t>No</t>
        </is>
      </c>
      <c r="L2798" s="58" t="inlineStr">
        <is>
          <t>No</t>
        </is>
      </c>
      <c r="M2798" s="58" t="inlineStr">
        <is>
          <t>No</t>
        </is>
      </c>
      <c r="N2798" s="58" t="inlineStr">
        <is>
          <t>Yes</t>
        </is>
      </c>
      <c r="O2798" s="58" t="inlineStr">
        <is>
          <t>No</t>
        </is>
      </c>
      <c r="P2798" s="58" t="inlineStr">
        <is>
          <t>Month-to-month</t>
        </is>
      </c>
      <c r="Q2798" s="58" t="inlineStr">
        <is>
          <t>Yes</t>
        </is>
      </c>
      <c r="R2798" s="58" t="inlineStr">
        <is>
          <t>Bank transfer (automatic)</t>
        </is>
      </c>
      <c r="S2798" s="123" t="n">
        <v>89.8</v>
      </c>
      <c r="T2798" s="58" t="inlineStr">
        <is>
          <t>4959.6</t>
        </is>
      </c>
      <c r="U2798" s="58" t="inlineStr">
        <is>
          <t>No</t>
        </is>
      </c>
      <c r="V2798" s="123">
        <f>IFERROR(VALUE(TRIM(T2798)),S2798*F2798)</f>
        <v/>
      </c>
      <c r="W2798" s="58">
        <f>IF(F2798&lt;=12,"0-12 mo",IF(F2798&lt;=24,"13-24 mo",IF(F2798&lt;=48,"25-48 mo","49+ mo")))</f>
        <v/>
      </c>
      <c r="X2798" s="58">
        <f>IF(S2798&lt;=35.5,"Q1 Low",IF(S2798&lt;=70.35,"Q2 Mid-Low",IF(S2798&lt;=89.85,"Q3 Mid-High","Q4 High")))</f>
        <v/>
      </c>
      <c r="Y2798" s="58">
        <f>IF(U2798="Yes",1,0)</f>
        <v/>
      </c>
      <c r="Z2798" s="58">
        <f>IF(P2798="Month-to-month",1,0)+IF(M2798="No",1,0)+IF(J2798="No",1,0)+IF(I2798="Fiber optic",1,0)+IF(Q2798="Yes",1,0)</f>
        <v/>
      </c>
    </row>
    <row r="2799" ht="15" customHeight="1" s="59">
      <c r="A2799" s="58" t="inlineStr">
        <is>
          <t>6023-YEBUP</t>
        </is>
      </c>
      <c r="B2799" s="58" t="inlineStr">
        <is>
          <t>Male</t>
        </is>
      </c>
      <c r="C2799" s="58" t="n">
        <v>0</v>
      </c>
      <c r="D2799" s="58" t="inlineStr">
        <is>
          <t>No</t>
        </is>
      </c>
      <c r="E2799" s="58" t="inlineStr">
        <is>
          <t>No</t>
        </is>
      </c>
      <c r="F2799" s="58" t="n">
        <v>3</v>
      </c>
      <c r="G2799" s="58" t="inlineStr">
        <is>
          <t>Yes</t>
        </is>
      </c>
      <c r="H2799" s="58" t="inlineStr">
        <is>
          <t>Yes</t>
        </is>
      </c>
      <c r="I2799" s="58" t="inlineStr">
        <is>
          <t>Fiber optic</t>
        </is>
      </c>
      <c r="J2799" s="58" t="inlineStr">
        <is>
          <t>No</t>
        </is>
      </c>
      <c r="K2799" s="58" t="inlineStr">
        <is>
          <t>No</t>
        </is>
      </c>
      <c r="L2799" s="58" t="inlineStr">
        <is>
          <t>Yes</t>
        </is>
      </c>
      <c r="M2799" s="58" t="inlineStr">
        <is>
          <t>No</t>
        </is>
      </c>
      <c r="N2799" s="58" t="inlineStr">
        <is>
          <t>Yes</t>
        </is>
      </c>
      <c r="O2799" s="58" t="inlineStr">
        <is>
          <t>Yes</t>
        </is>
      </c>
      <c r="P2799" s="58" t="inlineStr">
        <is>
          <t>Month-to-month</t>
        </is>
      </c>
      <c r="Q2799" s="58" t="inlineStr">
        <is>
          <t>Yes</t>
        </is>
      </c>
      <c r="R2799" s="58" t="inlineStr">
        <is>
          <t>Electronic check</t>
        </is>
      </c>
      <c r="S2799" s="123" t="n">
        <v>100.95</v>
      </c>
      <c r="T2799" s="58" t="inlineStr">
        <is>
          <t>329.95</t>
        </is>
      </c>
      <c r="U2799" s="58" t="inlineStr">
        <is>
          <t>Yes</t>
        </is>
      </c>
      <c r="V2799" s="123">
        <f>IFERROR(VALUE(TRIM(T2799)),S2799*F2799)</f>
        <v/>
      </c>
      <c r="W2799" s="58">
        <f>IF(F2799&lt;=12,"0-12 mo",IF(F2799&lt;=24,"13-24 mo",IF(F2799&lt;=48,"25-48 mo","49+ mo")))</f>
        <v/>
      </c>
      <c r="X2799" s="58">
        <f>IF(S2799&lt;=35.5,"Q1 Low",IF(S2799&lt;=70.35,"Q2 Mid-Low",IF(S2799&lt;=89.85,"Q3 Mid-High","Q4 High")))</f>
        <v/>
      </c>
      <c r="Y2799" s="58">
        <f>IF(U2799="Yes",1,0)</f>
        <v/>
      </c>
      <c r="Z2799" s="58">
        <f>IF(P2799="Month-to-month",1,0)+IF(M2799="No",1,0)+IF(J2799="No",1,0)+IF(I2799="Fiber optic",1,0)+IF(Q2799="Yes",1,0)</f>
        <v/>
      </c>
    </row>
    <row r="2800" ht="15" customHeight="1" s="59">
      <c r="A2800" s="58" t="inlineStr">
        <is>
          <t>7209-JCUDS</t>
        </is>
      </c>
      <c r="B2800" s="58" t="inlineStr">
        <is>
          <t>Male</t>
        </is>
      </c>
      <c r="C2800" s="58" t="n">
        <v>0</v>
      </c>
      <c r="D2800" s="58" t="inlineStr">
        <is>
          <t>No</t>
        </is>
      </c>
      <c r="E2800" s="58" t="inlineStr">
        <is>
          <t>No</t>
        </is>
      </c>
      <c r="F2800" s="58" t="n">
        <v>10</v>
      </c>
      <c r="G2800" s="58" t="inlineStr">
        <is>
          <t>Yes</t>
        </is>
      </c>
      <c r="H2800" s="58" t="inlineStr">
        <is>
          <t>No</t>
        </is>
      </c>
      <c r="I2800" s="58" t="inlineStr">
        <is>
          <t>Fiber optic</t>
        </is>
      </c>
      <c r="J2800" s="58" t="inlineStr">
        <is>
          <t>No</t>
        </is>
      </c>
      <c r="K2800" s="58" t="inlineStr">
        <is>
          <t>No</t>
        </is>
      </c>
      <c r="L2800" s="58" t="inlineStr">
        <is>
          <t>Yes</t>
        </is>
      </c>
      <c r="M2800" s="58" t="inlineStr">
        <is>
          <t>No</t>
        </is>
      </c>
      <c r="N2800" s="58" t="inlineStr">
        <is>
          <t>Yes</t>
        </is>
      </c>
      <c r="O2800" s="58" t="inlineStr">
        <is>
          <t>Yes</t>
        </is>
      </c>
      <c r="P2800" s="58" t="inlineStr">
        <is>
          <t>Month-to-month</t>
        </is>
      </c>
      <c r="Q2800" s="58" t="inlineStr">
        <is>
          <t>Yes</t>
        </is>
      </c>
      <c r="R2800" s="58" t="inlineStr">
        <is>
          <t>Electronic check</t>
        </is>
      </c>
      <c r="S2800" s="123" t="n">
        <v>94.90000000000001</v>
      </c>
      <c r="T2800" s="58" t="inlineStr">
        <is>
          <t>1048.85</t>
        </is>
      </c>
      <c r="U2800" s="58" t="inlineStr">
        <is>
          <t>Yes</t>
        </is>
      </c>
      <c r="V2800" s="123">
        <f>IFERROR(VALUE(TRIM(T2800)),S2800*F2800)</f>
        <v/>
      </c>
      <c r="W2800" s="58">
        <f>IF(F2800&lt;=12,"0-12 mo",IF(F2800&lt;=24,"13-24 mo",IF(F2800&lt;=48,"25-48 mo","49+ mo")))</f>
        <v/>
      </c>
      <c r="X2800" s="58">
        <f>IF(S2800&lt;=35.5,"Q1 Low",IF(S2800&lt;=70.35,"Q2 Mid-Low",IF(S2800&lt;=89.85,"Q3 Mid-High","Q4 High")))</f>
        <v/>
      </c>
      <c r="Y2800" s="58">
        <f>IF(U2800="Yes",1,0)</f>
        <v/>
      </c>
      <c r="Z2800" s="58">
        <f>IF(P2800="Month-to-month",1,0)+IF(M2800="No",1,0)+IF(J2800="No",1,0)+IF(I2800="Fiber optic",1,0)+IF(Q2800="Yes",1,0)</f>
        <v/>
      </c>
    </row>
    <row r="2801" ht="15" customHeight="1" s="59">
      <c r="A2801" s="58" t="inlineStr">
        <is>
          <t>7009-PCARS</t>
        </is>
      </c>
      <c r="B2801" s="58" t="inlineStr">
        <is>
          <t>Male</t>
        </is>
      </c>
      <c r="C2801" s="58" t="n">
        <v>0</v>
      </c>
      <c r="D2801" s="58" t="inlineStr">
        <is>
          <t>No</t>
        </is>
      </c>
      <c r="E2801" s="58" t="inlineStr">
        <is>
          <t>Yes</t>
        </is>
      </c>
      <c r="F2801" s="58" t="n">
        <v>55</v>
      </c>
      <c r="G2801" s="58" t="inlineStr">
        <is>
          <t>Yes</t>
        </is>
      </c>
      <c r="H2801" s="58" t="inlineStr">
        <is>
          <t>No</t>
        </is>
      </c>
      <c r="I2801" s="58" t="inlineStr">
        <is>
          <t>No</t>
        </is>
      </c>
      <c r="J2801" s="58" t="inlineStr">
        <is>
          <t>No internet service</t>
        </is>
      </c>
      <c r="K2801" s="58" t="inlineStr">
        <is>
          <t>No internet service</t>
        </is>
      </c>
      <c r="L2801" s="58" t="inlineStr">
        <is>
          <t>No internet service</t>
        </is>
      </c>
      <c r="M2801" s="58" t="inlineStr">
        <is>
          <t>No internet service</t>
        </is>
      </c>
      <c r="N2801" s="58" t="inlineStr">
        <is>
          <t>No internet service</t>
        </is>
      </c>
      <c r="O2801" s="58" t="inlineStr">
        <is>
          <t>No internet service</t>
        </is>
      </c>
      <c r="P2801" s="58" t="inlineStr">
        <is>
          <t>One year</t>
        </is>
      </c>
      <c r="Q2801" s="58" t="inlineStr">
        <is>
          <t>No</t>
        </is>
      </c>
      <c r="R2801" s="58" t="inlineStr">
        <is>
          <t>Bank transfer (automatic)</t>
        </is>
      </c>
      <c r="S2801" s="123" t="n">
        <v>19.1</v>
      </c>
      <c r="T2801" s="58" t="inlineStr">
        <is>
          <t>1001.5</t>
        </is>
      </c>
      <c r="U2801" s="58" t="inlineStr">
        <is>
          <t>No</t>
        </is>
      </c>
      <c r="V2801" s="123">
        <f>IFERROR(VALUE(TRIM(T2801)),S2801*F2801)</f>
        <v/>
      </c>
      <c r="W2801" s="58">
        <f>IF(F2801&lt;=12,"0-12 mo",IF(F2801&lt;=24,"13-24 mo",IF(F2801&lt;=48,"25-48 mo","49+ mo")))</f>
        <v/>
      </c>
      <c r="X2801" s="58">
        <f>IF(S2801&lt;=35.5,"Q1 Low",IF(S2801&lt;=70.35,"Q2 Mid-Low",IF(S2801&lt;=89.85,"Q3 Mid-High","Q4 High")))</f>
        <v/>
      </c>
      <c r="Y2801" s="58">
        <f>IF(U2801="Yes",1,0)</f>
        <v/>
      </c>
      <c r="Z2801" s="58">
        <f>IF(P2801="Month-to-month",1,0)+IF(M2801="No",1,0)+IF(J2801="No",1,0)+IF(I2801="Fiber optic",1,0)+IF(Q2801="Yes",1,0)</f>
        <v/>
      </c>
    </row>
    <row r="2802" ht="15" customHeight="1" s="59">
      <c r="A2802" s="58" t="inlineStr">
        <is>
          <t>0519-DRGTI</t>
        </is>
      </c>
      <c r="B2802" s="58" t="inlineStr">
        <is>
          <t>Female</t>
        </is>
      </c>
      <c r="C2802" s="58" t="n">
        <v>0</v>
      </c>
      <c r="D2802" s="58" t="inlineStr">
        <is>
          <t>Yes</t>
        </is>
      </c>
      <c r="E2802" s="58" t="inlineStr">
        <is>
          <t>Yes</t>
        </is>
      </c>
      <c r="F2802" s="58" t="n">
        <v>20</v>
      </c>
      <c r="G2802" s="58" t="inlineStr">
        <is>
          <t>Yes</t>
        </is>
      </c>
      <c r="H2802" s="58" t="inlineStr">
        <is>
          <t>No</t>
        </is>
      </c>
      <c r="I2802" s="58" t="inlineStr">
        <is>
          <t>No</t>
        </is>
      </c>
      <c r="J2802" s="58" t="inlineStr">
        <is>
          <t>No internet service</t>
        </is>
      </c>
      <c r="K2802" s="58" t="inlineStr">
        <is>
          <t>No internet service</t>
        </is>
      </c>
      <c r="L2802" s="58" t="inlineStr">
        <is>
          <t>No internet service</t>
        </is>
      </c>
      <c r="M2802" s="58" t="inlineStr">
        <is>
          <t>No internet service</t>
        </is>
      </c>
      <c r="N2802" s="58" t="inlineStr">
        <is>
          <t>No internet service</t>
        </is>
      </c>
      <c r="O2802" s="58" t="inlineStr">
        <is>
          <t>No internet service</t>
        </is>
      </c>
      <c r="P2802" s="58" t="inlineStr">
        <is>
          <t>Month-to-month</t>
        </is>
      </c>
      <c r="Q2802" s="58" t="inlineStr">
        <is>
          <t>No</t>
        </is>
      </c>
      <c r="R2802" s="58" t="inlineStr">
        <is>
          <t>Mailed check</t>
        </is>
      </c>
      <c r="S2802" s="123" t="n">
        <v>20.35</v>
      </c>
      <c r="T2802" s="58" t="inlineStr">
        <is>
          <t>442.6</t>
        </is>
      </c>
      <c r="U2802" s="58" t="inlineStr">
        <is>
          <t>No</t>
        </is>
      </c>
      <c r="V2802" s="123">
        <f>IFERROR(VALUE(TRIM(T2802)),S2802*F2802)</f>
        <v/>
      </c>
      <c r="W2802" s="58">
        <f>IF(F2802&lt;=12,"0-12 mo",IF(F2802&lt;=24,"13-24 mo",IF(F2802&lt;=48,"25-48 mo","49+ mo")))</f>
        <v/>
      </c>
      <c r="X2802" s="58">
        <f>IF(S2802&lt;=35.5,"Q1 Low",IF(S2802&lt;=70.35,"Q2 Mid-Low",IF(S2802&lt;=89.85,"Q3 Mid-High","Q4 High")))</f>
        <v/>
      </c>
      <c r="Y2802" s="58">
        <f>IF(U2802="Yes",1,0)</f>
        <v/>
      </c>
      <c r="Z2802" s="58">
        <f>IF(P2802="Month-to-month",1,0)+IF(M2802="No",1,0)+IF(J2802="No",1,0)+IF(I2802="Fiber optic",1,0)+IF(Q2802="Yes",1,0)</f>
        <v/>
      </c>
    </row>
    <row r="2803" ht="15" customHeight="1" s="59">
      <c r="A2803" s="58" t="inlineStr">
        <is>
          <t>1017-FBQMM</t>
        </is>
      </c>
      <c r="B2803" s="58" t="inlineStr">
        <is>
          <t>Female</t>
        </is>
      </c>
      <c r="C2803" s="58" t="n">
        <v>0</v>
      </c>
      <c r="D2803" s="58" t="inlineStr">
        <is>
          <t>Yes</t>
        </is>
      </c>
      <c r="E2803" s="58" t="inlineStr">
        <is>
          <t>Yes</t>
        </is>
      </c>
      <c r="F2803" s="58" t="n">
        <v>62</v>
      </c>
      <c r="G2803" s="58" t="inlineStr">
        <is>
          <t>Yes</t>
        </is>
      </c>
      <c r="H2803" s="58" t="inlineStr">
        <is>
          <t>Yes</t>
        </is>
      </c>
      <c r="I2803" s="58" t="inlineStr">
        <is>
          <t>Fiber optic</t>
        </is>
      </c>
      <c r="J2803" s="58" t="inlineStr">
        <is>
          <t>No</t>
        </is>
      </c>
      <c r="K2803" s="58" t="inlineStr">
        <is>
          <t>Yes</t>
        </is>
      </c>
      <c r="L2803" s="58" t="inlineStr">
        <is>
          <t>No</t>
        </is>
      </c>
      <c r="M2803" s="58" t="inlineStr">
        <is>
          <t>Yes</t>
        </is>
      </c>
      <c r="N2803" s="58" t="inlineStr">
        <is>
          <t>Yes</t>
        </is>
      </c>
      <c r="O2803" s="58" t="inlineStr">
        <is>
          <t>Yes</t>
        </is>
      </c>
      <c r="P2803" s="58" t="inlineStr">
        <is>
          <t>One year</t>
        </is>
      </c>
      <c r="Q2803" s="58" t="inlineStr">
        <is>
          <t>Yes</t>
        </is>
      </c>
      <c r="R2803" s="58" t="inlineStr">
        <is>
          <t>Credit card (automatic)</t>
        </is>
      </c>
      <c r="S2803" s="123" t="n">
        <v>106.05</v>
      </c>
      <c r="T2803" s="58" t="inlineStr">
        <is>
          <t>6703.5</t>
        </is>
      </c>
      <c r="U2803" s="58" t="inlineStr">
        <is>
          <t>No</t>
        </is>
      </c>
      <c r="V2803" s="123">
        <f>IFERROR(VALUE(TRIM(T2803)),S2803*F2803)</f>
        <v/>
      </c>
      <c r="W2803" s="58">
        <f>IF(F2803&lt;=12,"0-12 mo",IF(F2803&lt;=24,"13-24 mo",IF(F2803&lt;=48,"25-48 mo","49+ mo")))</f>
        <v/>
      </c>
      <c r="X2803" s="58">
        <f>IF(S2803&lt;=35.5,"Q1 Low",IF(S2803&lt;=70.35,"Q2 Mid-Low",IF(S2803&lt;=89.85,"Q3 Mid-High","Q4 High")))</f>
        <v/>
      </c>
      <c r="Y2803" s="58">
        <f>IF(U2803="Yes",1,0)</f>
        <v/>
      </c>
      <c r="Z2803" s="58">
        <f>IF(P2803="Month-to-month",1,0)+IF(M2803="No",1,0)+IF(J2803="No",1,0)+IF(I2803="Fiber optic",1,0)+IF(Q2803="Yes",1,0)</f>
        <v/>
      </c>
    </row>
    <row r="2804" ht="15" customHeight="1" s="59">
      <c r="A2804" s="58" t="inlineStr">
        <is>
          <t>3001-CBHLQ</t>
        </is>
      </c>
      <c r="B2804" s="58" t="inlineStr">
        <is>
          <t>Male</t>
        </is>
      </c>
      <c r="C2804" s="58" t="n">
        <v>1</v>
      </c>
      <c r="D2804" s="58" t="inlineStr">
        <is>
          <t>Yes</t>
        </is>
      </c>
      <c r="E2804" s="58" t="inlineStr">
        <is>
          <t>No</t>
        </is>
      </c>
      <c r="F2804" s="58" t="n">
        <v>32</v>
      </c>
      <c r="G2804" s="58" t="inlineStr">
        <is>
          <t>Yes</t>
        </is>
      </c>
      <c r="H2804" s="58" t="inlineStr">
        <is>
          <t>Yes</t>
        </is>
      </c>
      <c r="I2804" s="58" t="inlineStr">
        <is>
          <t>Fiber optic</t>
        </is>
      </c>
      <c r="J2804" s="58" t="inlineStr">
        <is>
          <t>No</t>
        </is>
      </c>
      <c r="K2804" s="58" t="inlineStr">
        <is>
          <t>No</t>
        </is>
      </c>
      <c r="L2804" s="58" t="inlineStr">
        <is>
          <t>Yes</t>
        </is>
      </c>
      <c r="M2804" s="58" t="inlineStr">
        <is>
          <t>Yes</t>
        </is>
      </c>
      <c r="N2804" s="58" t="inlineStr">
        <is>
          <t>Yes</t>
        </is>
      </c>
      <c r="O2804" s="58" t="inlineStr">
        <is>
          <t>Yes</t>
        </is>
      </c>
      <c r="P2804" s="58" t="inlineStr">
        <is>
          <t>Month-to-month</t>
        </is>
      </c>
      <c r="Q2804" s="58" t="inlineStr">
        <is>
          <t>Yes</t>
        </is>
      </c>
      <c r="R2804" s="58" t="inlineStr">
        <is>
          <t>Electronic check</t>
        </is>
      </c>
      <c r="S2804" s="123" t="n">
        <v>104.9</v>
      </c>
      <c r="T2804" s="58" t="inlineStr">
        <is>
          <t>3351.55</t>
        </is>
      </c>
      <c r="U2804" s="58" t="inlineStr">
        <is>
          <t>Yes</t>
        </is>
      </c>
      <c r="V2804" s="123">
        <f>IFERROR(VALUE(TRIM(T2804)),S2804*F2804)</f>
        <v/>
      </c>
      <c r="W2804" s="58">
        <f>IF(F2804&lt;=12,"0-12 mo",IF(F2804&lt;=24,"13-24 mo",IF(F2804&lt;=48,"25-48 mo","49+ mo")))</f>
        <v/>
      </c>
      <c r="X2804" s="58">
        <f>IF(S2804&lt;=35.5,"Q1 Low",IF(S2804&lt;=70.35,"Q2 Mid-Low",IF(S2804&lt;=89.85,"Q3 Mid-High","Q4 High")))</f>
        <v/>
      </c>
      <c r="Y2804" s="58">
        <f>IF(U2804="Yes",1,0)</f>
        <v/>
      </c>
      <c r="Z2804" s="58">
        <f>IF(P2804="Month-to-month",1,0)+IF(M2804="No",1,0)+IF(J2804="No",1,0)+IF(I2804="Fiber optic",1,0)+IF(Q2804="Yes",1,0)</f>
        <v/>
      </c>
    </row>
    <row r="2805" ht="15" customHeight="1" s="59">
      <c r="A2805" s="58" t="inlineStr">
        <is>
          <t>1985-MBRYP</t>
        </is>
      </c>
      <c r="B2805" s="58" t="inlineStr">
        <is>
          <t>Female</t>
        </is>
      </c>
      <c r="C2805" s="58" t="n">
        <v>0</v>
      </c>
      <c r="D2805" s="58" t="inlineStr">
        <is>
          <t>No</t>
        </is>
      </c>
      <c r="E2805" s="58" t="inlineStr">
        <is>
          <t>No</t>
        </is>
      </c>
      <c r="F2805" s="58" t="n">
        <v>43</v>
      </c>
      <c r="G2805" s="58" t="inlineStr">
        <is>
          <t>Yes</t>
        </is>
      </c>
      <c r="H2805" s="58" t="inlineStr">
        <is>
          <t>No</t>
        </is>
      </c>
      <c r="I2805" s="58" t="inlineStr">
        <is>
          <t>No</t>
        </is>
      </c>
      <c r="J2805" s="58" t="inlineStr">
        <is>
          <t>No internet service</t>
        </is>
      </c>
      <c r="K2805" s="58" t="inlineStr">
        <is>
          <t>No internet service</t>
        </is>
      </c>
      <c r="L2805" s="58" t="inlineStr">
        <is>
          <t>No internet service</t>
        </is>
      </c>
      <c r="M2805" s="58" t="inlineStr">
        <is>
          <t>No internet service</t>
        </is>
      </c>
      <c r="N2805" s="58" t="inlineStr">
        <is>
          <t>No internet service</t>
        </is>
      </c>
      <c r="O2805" s="58" t="inlineStr">
        <is>
          <t>No internet service</t>
        </is>
      </c>
      <c r="P2805" s="58" t="inlineStr">
        <is>
          <t>Two year</t>
        </is>
      </c>
      <c r="Q2805" s="58" t="inlineStr">
        <is>
          <t>Yes</t>
        </is>
      </c>
      <c r="R2805" s="58" t="inlineStr">
        <is>
          <t>Bank transfer (automatic)</t>
        </is>
      </c>
      <c r="S2805" s="123" t="n">
        <v>19.65</v>
      </c>
      <c r="T2805" s="58" t="inlineStr">
        <is>
          <t>779.25</t>
        </is>
      </c>
      <c r="U2805" s="58" t="inlineStr">
        <is>
          <t>No</t>
        </is>
      </c>
      <c r="V2805" s="123">
        <f>IFERROR(VALUE(TRIM(T2805)),S2805*F2805)</f>
        <v/>
      </c>
      <c r="W2805" s="58">
        <f>IF(F2805&lt;=12,"0-12 mo",IF(F2805&lt;=24,"13-24 mo",IF(F2805&lt;=48,"25-48 mo","49+ mo")))</f>
        <v/>
      </c>
      <c r="X2805" s="58">
        <f>IF(S2805&lt;=35.5,"Q1 Low",IF(S2805&lt;=70.35,"Q2 Mid-Low",IF(S2805&lt;=89.85,"Q3 Mid-High","Q4 High")))</f>
        <v/>
      </c>
      <c r="Y2805" s="58">
        <f>IF(U2805="Yes",1,0)</f>
        <v/>
      </c>
      <c r="Z2805" s="58">
        <f>IF(P2805="Month-to-month",1,0)+IF(M2805="No",1,0)+IF(J2805="No",1,0)+IF(I2805="Fiber optic",1,0)+IF(Q2805="Yes",1,0)</f>
        <v/>
      </c>
    </row>
    <row r="2806" ht="15" customHeight="1" s="59">
      <c r="A2806" s="58" t="inlineStr">
        <is>
          <t>6158-DWPZT</t>
        </is>
      </c>
      <c r="B2806" s="58" t="inlineStr">
        <is>
          <t>Male</t>
        </is>
      </c>
      <c r="C2806" s="58" t="n">
        <v>0</v>
      </c>
      <c r="D2806" s="58" t="inlineStr">
        <is>
          <t>Yes</t>
        </is>
      </c>
      <c r="E2806" s="58" t="inlineStr">
        <is>
          <t>No</t>
        </is>
      </c>
      <c r="F2806" s="58" t="n">
        <v>9</v>
      </c>
      <c r="G2806" s="58" t="inlineStr">
        <is>
          <t>No</t>
        </is>
      </c>
      <c r="H2806" s="58" t="inlineStr">
        <is>
          <t>No phone service</t>
        </is>
      </c>
      <c r="I2806" s="58" t="inlineStr">
        <is>
          <t>DSL</t>
        </is>
      </c>
      <c r="J2806" s="58" t="inlineStr">
        <is>
          <t>No</t>
        </is>
      </c>
      <c r="K2806" s="58" t="inlineStr">
        <is>
          <t>No</t>
        </is>
      </c>
      <c r="L2806" s="58" t="inlineStr">
        <is>
          <t>No</t>
        </is>
      </c>
      <c r="M2806" s="58" t="inlineStr">
        <is>
          <t>No</t>
        </is>
      </c>
      <c r="N2806" s="58" t="inlineStr">
        <is>
          <t>No</t>
        </is>
      </c>
      <c r="O2806" s="58" t="inlineStr">
        <is>
          <t>No</t>
        </is>
      </c>
      <c r="P2806" s="58" t="inlineStr">
        <is>
          <t>One year</t>
        </is>
      </c>
      <c r="Q2806" s="58" t="inlineStr">
        <is>
          <t>No</t>
        </is>
      </c>
      <c r="R2806" s="58" t="inlineStr">
        <is>
          <t>Bank transfer (automatic)</t>
        </is>
      </c>
      <c r="S2806" s="123" t="n">
        <v>24.1</v>
      </c>
      <c r="T2806" s="58" t="inlineStr">
        <is>
          <t>259.8</t>
        </is>
      </c>
      <c r="U2806" s="58" t="inlineStr">
        <is>
          <t>Yes</t>
        </is>
      </c>
      <c r="V2806" s="123">
        <f>IFERROR(VALUE(TRIM(T2806)),S2806*F2806)</f>
        <v/>
      </c>
      <c r="W2806" s="58">
        <f>IF(F2806&lt;=12,"0-12 mo",IF(F2806&lt;=24,"13-24 mo",IF(F2806&lt;=48,"25-48 mo","49+ mo")))</f>
        <v/>
      </c>
      <c r="X2806" s="58">
        <f>IF(S2806&lt;=35.5,"Q1 Low",IF(S2806&lt;=70.35,"Q2 Mid-Low",IF(S2806&lt;=89.85,"Q3 Mid-High","Q4 High")))</f>
        <v/>
      </c>
      <c r="Y2806" s="58">
        <f>IF(U2806="Yes",1,0)</f>
        <v/>
      </c>
      <c r="Z2806" s="58">
        <f>IF(P2806="Month-to-month",1,0)+IF(M2806="No",1,0)+IF(J2806="No",1,0)+IF(I2806="Fiber optic",1,0)+IF(Q2806="Yes",1,0)</f>
        <v/>
      </c>
    </row>
    <row r="2807" ht="15" customHeight="1" s="59">
      <c r="A2807" s="58" t="inlineStr">
        <is>
          <t>9372-TXXPS</t>
        </is>
      </c>
      <c r="B2807" s="58" t="inlineStr">
        <is>
          <t>Female</t>
        </is>
      </c>
      <c r="C2807" s="58" t="n">
        <v>0</v>
      </c>
      <c r="D2807" s="58" t="inlineStr">
        <is>
          <t>Yes</t>
        </is>
      </c>
      <c r="E2807" s="58" t="inlineStr">
        <is>
          <t>No</t>
        </is>
      </c>
      <c r="F2807" s="58" t="n">
        <v>60</v>
      </c>
      <c r="G2807" s="58" t="inlineStr">
        <is>
          <t>Yes</t>
        </is>
      </c>
      <c r="H2807" s="58" t="inlineStr">
        <is>
          <t>No</t>
        </is>
      </c>
      <c r="I2807" s="58" t="inlineStr">
        <is>
          <t>DSL</t>
        </is>
      </c>
      <c r="J2807" s="58" t="inlineStr">
        <is>
          <t>Yes</t>
        </is>
      </c>
      <c r="K2807" s="58" t="inlineStr">
        <is>
          <t>Yes</t>
        </is>
      </c>
      <c r="L2807" s="58" t="inlineStr">
        <is>
          <t>No</t>
        </is>
      </c>
      <c r="M2807" s="58" t="inlineStr">
        <is>
          <t>Yes</t>
        </is>
      </c>
      <c r="N2807" s="58" t="inlineStr">
        <is>
          <t>No</t>
        </is>
      </c>
      <c r="O2807" s="58" t="inlineStr">
        <is>
          <t>No</t>
        </is>
      </c>
      <c r="P2807" s="58" t="inlineStr">
        <is>
          <t>Two year</t>
        </is>
      </c>
      <c r="Q2807" s="58" t="inlineStr">
        <is>
          <t>No</t>
        </is>
      </c>
      <c r="R2807" s="58" t="inlineStr">
        <is>
          <t>Bank transfer (automatic)</t>
        </is>
      </c>
      <c r="S2807" s="123" t="n">
        <v>59.85</v>
      </c>
      <c r="T2807" s="58" t="inlineStr">
        <is>
          <t>3483.45</t>
        </is>
      </c>
      <c r="U2807" s="58" t="inlineStr">
        <is>
          <t>No</t>
        </is>
      </c>
      <c r="V2807" s="123">
        <f>IFERROR(VALUE(TRIM(T2807)),S2807*F2807)</f>
        <v/>
      </c>
      <c r="W2807" s="58">
        <f>IF(F2807&lt;=12,"0-12 mo",IF(F2807&lt;=24,"13-24 mo",IF(F2807&lt;=48,"25-48 mo","49+ mo")))</f>
        <v/>
      </c>
      <c r="X2807" s="58">
        <f>IF(S2807&lt;=35.5,"Q1 Low",IF(S2807&lt;=70.35,"Q2 Mid-Low",IF(S2807&lt;=89.85,"Q3 Mid-High","Q4 High")))</f>
        <v/>
      </c>
      <c r="Y2807" s="58">
        <f>IF(U2807="Yes",1,0)</f>
        <v/>
      </c>
      <c r="Z2807" s="58">
        <f>IF(P2807="Month-to-month",1,0)+IF(M2807="No",1,0)+IF(J2807="No",1,0)+IF(I2807="Fiber optic",1,0)+IF(Q2807="Yes",1,0)</f>
        <v/>
      </c>
    </row>
    <row r="2808" ht="15" customHeight="1" s="59">
      <c r="A2808" s="58" t="inlineStr">
        <is>
          <t>3259-QMXUN</t>
        </is>
      </c>
      <c r="B2808" s="58" t="inlineStr">
        <is>
          <t>Male</t>
        </is>
      </c>
      <c r="C2808" s="58" t="n">
        <v>0</v>
      </c>
      <c r="D2808" s="58" t="inlineStr">
        <is>
          <t>Yes</t>
        </is>
      </c>
      <c r="E2808" s="58" t="inlineStr">
        <is>
          <t>No</t>
        </is>
      </c>
      <c r="F2808" s="58" t="n">
        <v>58</v>
      </c>
      <c r="G2808" s="58" t="inlineStr">
        <is>
          <t>Yes</t>
        </is>
      </c>
      <c r="H2808" s="58" t="inlineStr">
        <is>
          <t>Yes</t>
        </is>
      </c>
      <c r="I2808" s="58" t="inlineStr">
        <is>
          <t>DSL</t>
        </is>
      </c>
      <c r="J2808" s="58" t="inlineStr">
        <is>
          <t>Yes</t>
        </is>
      </c>
      <c r="K2808" s="58" t="inlineStr">
        <is>
          <t>Yes</t>
        </is>
      </c>
      <c r="L2808" s="58" t="inlineStr">
        <is>
          <t>Yes</t>
        </is>
      </c>
      <c r="M2808" s="58" t="inlineStr">
        <is>
          <t>No</t>
        </is>
      </c>
      <c r="N2808" s="58" t="inlineStr">
        <is>
          <t>Yes</t>
        </is>
      </c>
      <c r="O2808" s="58" t="inlineStr">
        <is>
          <t>Yes</t>
        </is>
      </c>
      <c r="P2808" s="58" t="inlineStr">
        <is>
          <t>Two year</t>
        </is>
      </c>
      <c r="Q2808" s="58" t="inlineStr">
        <is>
          <t>Yes</t>
        </is>
      </c>
      <c r="R2808" s="58" t="inlineStr">
        <is>
          <t>Electronic check</t>
        </is>
      </c>
      <c r="S2808" s="123" t="n">
        <v>86.09999999999999</v>
      </c>
      <c r="T2808" s="58" t="inlineStr">
        <is>
          <t>4890.5</t>
        </is>
      </c>
      <c r="U2808" s="58" t="inlineStr">
        <is>
          <t>No</t>
        </is>
      </c>
      <c r="V2808" s="123">
        <f>IFERROR(VALUE(TRIM(T2808)),S2808*F2808)</f>
        <v/>
      </c>
      <c r="W2808" s="58">
        <f>IF(F2808&lt;=12,"0-12 mo",IF(F2808&lt;=24,"13-24 mo",IF(F2808&lt;=48,"25-48 mo","49+ mo")))</f>
        <v/>
      </c>
      <c r="X2808" s="58">
        <f>IF(S2808&lt;=35.5,"Q1 Low",IF(S2808&lt;=70.35,"Q2 Mid-Low",IF(S2808&lt;=89.85,"Q3 Mid-High","Q4 High")))</f>
        <v/>
      </c>
      <c r="Y2808" s="58">
        <f>IF(U2808="Yes",1,0)</f>
        <v/>
      </c>
      <c r="Z2808" s="58">
        <f>IF(P2808="Month-to-month",1,0)+IF(M2808="No",1,0)+IF(J2808="No",1,0)+IF(I2808="Fiber optic",1,0)+IF(Q2808="Yes",1,0)</f>
        <v/>
      </c>
    </row>
    <row r="2809" ht="15" customHeight="1" s="59">
      <c r="A2809" s="58" t="inlineStr">
        <is>
          <t>1015-JPFYW</t>
        </is>
      </c>
      <c r="B2809" s="58" t="inlineStr">
        <is>
          <t>Male</t>
        </is>
      </c>
      <c r="C2809" s="58" t="n">
        <v>0</v>
      </c>
      <c r="D2809" s="58" t="inlineStr">
        <is>
          <t>No</t>
        </is>
      </c>
      <c r="E2809" s="58" t="inlineStr">
        <is>
          <t>Yes</t>
        </is>
      </c>
      <c r="F2809" s="58" t="n">
        <v>7</v>
      </c>
      <c r="G2809" s="58" t="inlineStr">
        <is>
          <t>Yes</t>
        </is>
      </c>
      <c r="H2809" s="58" t="inlineStr">
        <is>
          <t>No</t>
        </is>
      </c>
      <c r="I2809" s="58" t="inlineStr">
        <is>
          <t>No</t>
        </is>
      </c>
      <c r="J2809" s="58" t="inlineStr">
        <is>
          <t>No internet service</t>
        </is>
      </c>
      <c r="K2809" s="58" t="inlineStr">
        <is>
          <t>No internet service</t>
        </is>
      </c>
      <c r="L2809" s="58" t="inlineStr">
        <is>
          <t>No internet service</t>
        </is>
      </c>
      <c r="M2809" s="58" t="inlineStr">
        <is>
          <t>No internet service</t>
        </is>
      </c>
      <c r="N2809" s="58" t="inlineStr">
        <is>
          <t>No internet service</t>
        </is>
      </c>
      <c r="O2809" s="58" t="inlineStr">
        <is>
          <t>No internet service</t>
        </is>
      </c>
      <c r="P2809" s="58" t="inlineStr">
        <is>
          <t>One year</t>
        </is>
      </c>
      <c r="Q2809" s="58" t="inlineStr">
        <is>
          <t>No</t>
        </is>
      </c>
      <c r="R2809" s="58" t="inlineStr">
        <is>
          <t>Mailed check</t>
        </is>
      </c>
      <c r="S2809" s="123" t="n">
        <v>19.45</v>
      </c>
      <c r="T2809" s="58" t="inlineStr">
        <is>
          <t>136.75</t>
        </is>
      </c>
      <c r="U2809" s="58" t="inlineStr">
        <is>
          <t>No</t>
        </is>
      </c>
      <c r="V2809" s="123">
        <f>IFERROR(VALUE(TRIM(T2809)),S2809*F2809)</f>
        <v/>
      </c>
      <c r="W2809" s="58">
        <f>IF(F2809&lt;=12,"0-12 mo",IF(F2809&lt;=24,"13-24 mo",IF(F2809&lt;=48,"25-48 mo","49+ mo")))</f>
        <v/>
      </c>
      <c r="X2809" s="58">
        <f>IF(S2809&lt;=35.5,"Q1 Low",IF(S2809&lt;=70.35,"Q2 Mid-Low",IF(S2809&lt;=89.85,"Q3 Mid-High","Q4 High")))</f>
        <v/>
      </c>
      <c r="Y2809" s="58">
        <f>IF(U2809="Yes",1,0)</f>
        <v/>
      </c>
      <c r="Z2809" s="58">
        <f>IF(P2809="Month-to-month",1,0)+IF(M2809="No",1,0)+IF(J2809="No",1,0)+IF(I2809="Fiber optic",1,0)+IF(Q2809="Yes",1,0)</f>
        <v/>
      </c>
    </row>
    <row r="2810" ht="15" customHeight="1" s="59">
      <c r="A2810" s="58" t="inlineStr">
        <is>
          <t>6645-MXQJT</t>
        </is>
      </c>
      <c r="B2810" s="58" t="inlineStr">
        <is>
          <t>Male</t>
        </is>
      </c>
      <c r="C2810" s="58" t="n">
        <v>0</v>
      </c>
      <c r="D2810" s="58" t="inlineStr">
        <is>
          <t>Yes</t>
        </is>
      </c>
      <c r="E2810" s="58" t="inlineStr">
        <is>
          <t>Yes</t>
        </is>
      </c>
      <c r="F2810" s="58" t="n">
        <v>2</v>
      </c>
      <c r="G2810" s="58" t="inlineStr">
        <is>
          <t>Yes</t>
        </is>
      </c>
      <c r="H2810" s="58" t="inlineStr">
        <is>
          <t>No</t>
        </is>
      </c>
      <c r="I2810" s="58" t="inlineStr">
        <is>
          <t>Fiber optic</t>
        </is>
      </c>
      <c r="J2810" s="58" t="inlineStr">
        <is>
          <t>Yes</t>
        </is>
      </c>
      <c r="K2810" s="58" t="inlineStr">
        <is>
          <t>No</t>
        </is>
      </c>
      <c r="L2810" s="58" t="inlineStr">
        <is>
          <t>No</t>
        </is>
      </c>
      <c r="M2810" s="58" t="inlineStr">
        <is>
          <t>No</t>
        </is>
      </c>
      <c r="N2810" s="58" t="inlineStr">
        <is>
          <t>Yes</t>
        </is>
      </c>
      <c r="O2810" s="58" t="inlineStr">
        <is>
          <t>Yes</t>
        </is>
      </c>
      <c r="P2810" s="58" t="inlineStr">
        <is>
          <t>Month-to-month</t>
        </is>
      </c>
      <c r="Q2810" s="58" t="inlineStr">
        <is>
          <t>No</t>
        </is>
      </c>
      <c r="R2810" s="58" t="inlineStr">
        <is>
          <t>Electronic check</t>
        </is>
      </c>
      <c r="S2810" s="123" t="n">
        <v>97.09999999999999</v>
      </c>
      <c r="T2810" s="58" t="inlineStr">
        <is>
          <t>184.15</t>
        </is>
      </c>
      <c r="U2810" s="58" t="inlineStr">
        <is>
          <t>No</t>
        </is>
      </c>
      <c r="V2810" s="123">
        <f>IFERROR(VALUE(TRIM(T2810)),S2810*F2810)</f>
        <v/>
      </c>
      <c r="W2810" s="58">
        <f>IF(F2810&lt;=12,"0-12 mo",IF(F2810&lt;=24,"13-24 mo",IF(F2810&lt;=48,"25-48 mo","49+ mo")))</f>
        <v/>
      </c>
      <c r="X2810" s="58">
        <f>IF(S2810&lt;=35.5,"Q1 Low",IF(S2810&lt;=70.35,"Q2 Mid-Low",IF(S2810&lt;=89.85,"Q3 Mid-High","Q4 High")))</f>
        <v/>
      </c>
      <c r="Y2810" s="58">
        <f>IF(U2810="Yes",1,0)</f>
        <v/>
      </c>
      <c r="Z2810" s="58">
        <f>IF(P2810="Month-to-month",1,0)+IF(M2810="No",1,0)+IF(J2810="No",1,0)+IF(I2810="Fiber optic",1,0)+IF(Q2810="Yes",1,0)</f>
        <v/>
      </c>
    </row>
    <row r="2811" ht="15" customHeight="1" s="59">
      <c r="A2811" s="58" t="inlineStr">
        <is>
          <t>4360-QRAVE</t>
        </is>
      </c>
      <c r="B2811" s="58" t="inlineStr">
        <is>
          <t>Male</t>
        </is>
      </c>
      <c r="C2811" s="58" t="n">
        <v>1</v>
      </c>
      <c r="D2811" s="58" t="inlineStr">
        <is>
          <t>No</t>
        </is>
      </c>
      <c r="E2811" s="58" t="inlineStr">
        <is>
          <t>No</t>
        </is>
      </c>
      <c r="F2811" s="58" t="n">
        <v>37</v>
      </c>
      <c r="G2811" s="58" t="inlineStr">
        <is>
          <t>No</t>
        </is>
      </c>
      <c r="H2811" s="58" t="inlineStr">
        <is>
          <t>No phone service</t>
        </is>
      </c>
      <c r="I2811" s="58" t="inlineStr">
        <is>
          <t>DSL</t>
        </is>
      </c>
      <c r="J2811" s="58" t="inlineStr">
        <is>
          <t>No</t>
        </is>
      </c>
      <c r="K2811" s="58" t="inlineStr">
        <is>
          <t>Yes</t>
        </is>
      </c>
      <c r="L2811" s="58" t="inlineStr">
        <is>
          <t>Yes</t>
        </is>
      </c>
      <c r="M2811" s="58" t="inlineStr">
        <is>
          <t>No</t>
        </is>
      </c>
      <c r="N2811" s="58" t="inlineStr">
        <is>
          <t>No</t>
        </is>
      </c>
      <c r="O2811" s="58" t="inlineStr">
        <is>
          <t>No</t>
        </is>
      </c>
      <c r="P2811" s="58" t="inlineStr">
        <is>
          <t>Month-to-month</t>
        </is>
      </c>
      <c r="Q2811" s="58" t="inlineStr">
        <is>
          <t>No</t>
        </is>
      </c>
      <c r="R2811" s="58" t="inlineStr">
        <is>
          <t>Electronic check</t>
        </is>
      </c>
      <c r="S2811" s="123" t="n">
        <v>36.65</v>
      </c>
      <c r="T2811" s="58" t="inlineStr">
        <is>
          <t>1315</t>
        </is>
      </c>
      <c r="U2811" s="58" t="inlineStr">
        <is>
          <t>No</t>
        </is>
      </c>
      <c r="V2811" s="123">
        <f>IFERROR(VALUE(TRIM(T2811)),S2811*F2811)</f>
        <v/>
      </c>
      <c r="W2811" s="58">
        <f>IF(F2811&lt;=12,"0-12 mo",IF(F2811&lt;=24,"13-24 mo",IF(F2811&lt;=48,"25-48 mo","49+ mo")))</f>
        <v/>
      </c>
      <c r="X2811" s="58">
        <f>IF(S2811&lt;=35.5,"Q1 Low",IF(S2811&lt;=70.35,"Q2 Mid-Low",IF(S2811&lt;=89.85,"Q3 Mid-High","Q4 High")))</f>
        <v/>
      </c>
      <c r="Y2811" s="58">
        <f>IF(U2811="Yes",1,0)</f>
        <v/>
      </c>
      <c r="Z2811" s="58">
        <f>IF(P2811="Month-to-month",1,0)+IF(M2811="No",1,0)+IF(J2811="No",1,0)+IF(I2811="Fiber optic",1,0)+IF(Q2811="Yes",1,0)</f>
        <v/>
      </c>
    </row>
    <row r="2812" ht="15" customHeight="1" s="59">
      <c r="A2812" s="58" t="inlineStr">
        <is>
          <t>8433-WPJTV</t>
        </is>
      </c>
      <c r="B2812" s="58" t="inlineStr">
        <is>
          <t>Female</t>
        </is>
      </c>
      <c r="C2812" s="58" t="n">
        <v>1</v>
      </c>
      <c r="D2812" s="58" t="inlineStr">
        <is>
          <t>Yes</t>
        </is>
      </c>
      <c r="E2812" s="58" t="inlineStr">
        <is>
          <t>Yes</t>
        </is>
      </c>
      <c r="F2812" s="58" t="n">
        <v>65</v>
      </c>
      <c r="G2812" s="58" t="inlineStr">
        <is>
          <t>Yes</t>
        </is>
      </c>
      <c r="H2812" s="58" t="inlineStr">
        <is>
          <t>Yes</t>
        </is>
      </c>
      <c r="I2812" s="58" t="inlineStr">
        <is>
          <t>Fiber optic</t>
        </is>
      </c>
      <c r="J2812" s="58" t="inlineStr">
        <is>
          <t>No</t>
        </is>
      </c>
      <c r="K2812" s="58" t="inlineStr">
        <is>
          <t>No</t>
        </is>
      </c>
      <c r="L2812" s="58" t="inlineStr">
        <is>
          <t>Yes</t>
        </is>
      </c>
      <c r="M2812" s="58" t="inlineStr">
        <is>
          <t>Yes</t>
        </is>
      </c>
      <c r="N2812" s="58" t="inlineStr">
        <is>
          <t>Yes</t>
        </is>
      </c>
      <c r="O2812" s="58" t="inlineStr">
        <is>
          <t>Yes</t>
        </is>
      </c>
      <c r="P2812" s="58" t="inlineStr">
        <is>
          <t>One year</t>
        </is>
      </c>
      <c r="Q2812" s="58" t="inlineStr">
        <is>
          <t>Yes</t>
        </is>
      </c>
      <c r="R2812" s="58" t="inlineStr">
        <is>
          <t>Bank transfer (automatic)</t>
        </is>
      </c>
      <c r="S2812" s="123" t="n">
        <v>103.9</v>
      </c>
      <c r="T2812" s="58" t="inlineStr">
        <is>
          <t>6767.1</t>
        </is>
      </c>
      <c r="U2812" s="58" t="inlineStr">
        <is>
          <t>No</t>
        </is>
      </c>
      <c r="V2812" s="123">
        <f>IFERROR(VALUE(TRIM(T2812)),S2812*F2812)</f>
        <v/>
      </c>
      <c r="W2812" s="58">
        <f>IF(F2812&lt;=12,"0-12 mo",IF(F2812&lt;=24,"13-24 mo",IF(F2812&lt;=48,"25-48 mo","49+ mo")))</f>
        <v/>
      </c>
      <c r="X2812" s="58">
        <f>IF(S2812&lt;=35.5,"Q1 Low",IF(S2812&lt;=70.35,"Q2 Mid-Low",IF(S2812&lt;=89.85,"Q3 Mid-High","Q4 High")))</f>
        <v/>
      </c>
      <c r="Y2812" s="58">
        <f>IF(U2812="Yes",1,0)</f>
        <v/>
      </c>
      <c r="Z2812" s="58">
        <f>IF(P2812="Month-to-month",1,0)+IF(M2812="No",1,0)+IF(J2812="No",1,0)+IF(I2812="Fiber optic",1,0)+IF(Q2812="Yes",1,0)</f>
        <v/>
      </c>
    </row>
    <row r="2813" ht="15" customHeight="1" s="59">
      <c r="A2813" s="58" t="inlineStr">
        <is>
          <t>5804-JMYIO</t>
        </is>
      </c>
      <c r="B2813" s="58" t="inlineStr">
        <is>
          <t>Female</t>
        </is>
      </c>
      <c r="C2813" s="58" t="n">
        <v>0</v>
      </c>
      <c r="D2813" s="58" t="inlineStr">
        <is>
          <t>Yes</t>
        </is>
      </c>
      <c r="E2813" s="58" t="inlineStr">
        <is>
          <t>Yes</t>
        </is>
      </c>
      <c r="F2813" s="58" t="n">
        <v>39</v>
      </c>
      <c r="G2813" s="58" t="inlineStr">
        <is>
          <t>Yes</t>
        </is>
      </c>
      <c r="H2813" s="58" t="inlineStr">
        <is>
          <t>No</t>
        </is>
      </c>
      <c r="I2813" s="58" t="inlineStr">
        <is>
          <t>No</t>
        </is>
      </c>
      <c r="J2813" s="58" t="inlineStr">
        <is>
          <t>No internet service</t>
        </is>
      </c>
      <c r="K2813" s="58" t="inlineStr">
        <is>
          <t>No internet service</t>
        </is>
      </c>
      <c r="L2813" s="58" t="inlineStr">
        <is>
          <t>No internet service</t>
        </is>
      </c>
      <c r="M2813" s="58" t="inlineStr">
        <is>
          <t>No internet service</t>
        </is>
      </c>
      <c r="N2813" s="58" t="inlineStr">
        <is>
          <t>No internet service</t>
        </is>
      </c>
      <c r="O2813" s="58" t="inlineStr">
        <is>
          <t>No internet service</t>
        </is>
      </c>
      <c r="P2813" s="58" t="inlineStr">
        <is>
          <t>Two year</t>
        </is>
      </c>
      <c r="Q2813" s="58" t="inlineStr">
        <is>
          <t>No</t>
        </is>
      </c>
      <c r="R2813" s="58" t="inlineStr">
        <is>
          <t>Mailed check</t>
        </is>
      </c>
      <c r="S2813" s="123" t="n">
        <v>19.75</v>
      </c>
      <c r="T2813" s="58" t="inlineStr">
        <is>
          <t>757.95</t>
        </is>
      </c>
      <c r="U2813" s="58" t="inlineStr">
        <is>
          <t>No</t>
        </is>
      </c>
      <c r="V2813" s="123">
        <f>IFERROR(VALUE(TRIM(T2813)),S2813*F2813)</f>
        <v/>
      </c>
      <c r="W2813" s="58">
        <f>IF(F2813&lt;=12,"0-12 mo",IF(F2813&lt;=24,"13-24 mo",IF(F2813&lt;=48,"25-48 mo","49+ mo")))</f>
        <v/>
      </c>
      <c r="X2813" s="58">
        <f>IF(S2813&lt;=35.5,"Q1 Low",IF(S2813&lt;=70.35,"Q2 Mid-Low",IF(S2813&lt;=89.85,"Q3 Mid-High","Q4 High")))</f>
        <v/>
      </c>
      <c r="Y2813" s="58">
        <f>IF(U2813="Yes",1,0)</f>
        <v/>
      </c>
      <c r="Z2813" s="58">
        <f>IF(P2813="Month-to-month",1,0)+IF(M2813="No",1,0)+IF(J2813="No",1,0)+IF(I2813="Fiber optic",1,0)+IF(Q2813="Yes",1,0)</f>
        <v/>
      </c>
    </row>
    <row r="2814" ht="15" customHeight="1" s="59">
      <c r="A2814" s="58" t="inlineStr">
        <is>
          <t>3763-GCZHZ</t>
        </is>
      </c>
      <c r="B2814" s="58" t="inlineStr">
        <is>
          <t>Male</t>
        </is>
      </c>
      <c r="C2814" s="58" t="n">
        <v>0</v>
      </c>
      <c r="D2814" s="58" t="inlineStr">
        <is>
          <t>Yes</t>
        </is>
      </c>
      <c r="E2814" s="58" t="inlineStr">
        <is>
          <t>No</t>
        </is>
      </c>
      <c r="F2814" s="58" t="n">
        <v>66</v>
      </c>
      <c r="G2814" s="58" t="inlineStr">
        <is>
          <t>Yes</t>
        </is>
      </c>
      <c r="H2814" s="58" t="inlineStr">
        <is>
          <t>Yes</t>
        </is>
      </c>
      <c r="I2814" s="58" t="inlineStr">
        <is>
          <t>Fiber optic</t>
        </is>
      </c>
      <c r="J2814" s="58" t="inlineStr">
        <is>
          <t>No</t>
        </is>
      </c>
      <c r="K2814" s="58" t="inlineStr">
        <is>
          <t>Yes</t>
        </is>
      </c>
      <c r="L2814" s="58" t="inlineStr">
        <is>
          <t>No</t>
        </is>
      </c>
      <c r="M2814" s="58" t="inlineStr">
        <is>
          <t>Yes</t>
        </is>
      </c>
      <c r="N2814" s="58" t="inlineStr">
        <is>
          <t>Yes</t>
        </is>
      </c>
      <c r="O2814" s="58" t="inlineStr">
        <is>
          <t>Yes</t>
        </is>
      </c>
      <c r="P2814" s="58" t="inlineStr">
        <is>
          <t>One year</t>
        </is>
      </c>
      <c r="Q2814" s="58" t="inlineStr">
        <is>
          <t>Yes</t>
        </is>
      </c>
      <c r="R2814" s="58" t="inlineStr">
        <is>
          <t>Electronic check</t>
        </is>
      </c>
      <c r="S2814" s="123" t="n">
        <v>104.05</v>
      </c>
      <c r="T2814" s="58" t="inlineStr">
        <is>
          <t>6890</t>
        </is>
      </c>
      <c r="U2814" s="58" t="inlineStr">
        <is>
          <t>Yes</t>
        </is>
      </c>
      <c r="V2814" s="123">
        <f>IFERROR(VALUE(TRIM(T2814)),S2814*F2814)</f>
        <v/>
      </c>
      <c r="W2814" s="58">
        <f>IF(F2814&lt;=12,"0-12 mo",IF(F2814&lt;=24,"13-24 mo",IF(F2814&lt;=48,"25-48 mo","49+ mo")))</f>
        <v/>
      </c>
      <c r="X2814" s="58">
        <f>IF(S2814&lt;=35.5,"Q1 Low",IF(S2814&lt;=70.35,"Q2 Mid-Low",IF(S2814&lt;=89.85,"Q3 Mid-High","Q4 High")))</f>
        <v/>
      </c>
      <c r="Y2814" s="58">
        <f>IF(U2814="Yes",1,0)</f>
        <v/>
      </c>
      <c r="Z2814" s="58">
        <f>IF(P2814="Month-to-month",1,0)+IF(M2814="No",1,0)+IF(J2814="No",1,0)+IF(I2814="Fiber optic",1,0)+IF(Q2814="Yes",1,0)</f>
        <v/>
      </c>
    </row>
    <row r="2815" ht="15" customHeight="1" s="59">
      <c r="A2815" s="58" t="inlineStr">
        <is>
          <t>6484-LATFU</t>
        </is>
      </c>
      <c r="B2815" s="58" t="inlineStr">
        <is>
          <t>Male</t>
        </is>
      </c>
      <c r="C2815" s="58" t="n">
        <v>0</v>
      </c>
      <c r="D2815" s="58" t="inlineStr">
        <is>
          <t>No</t>
        </is>
      </c>
      <c r="E2815" s="58" t="inlineStr">
        <is>
          <t>No</t>
        </is>
      </c>
      <c r="F2815" s="58" t="n">
        <v>68</v>
      </c>
      <c r="G2815" s="58" t="inlineStr">
        <is>
          <t>Yes</t>
        </is>
      </c>
      <c r="H2815" s="58" t="inlineStr">
        <is>
          <t>Yes</t>
        </is>
      </c>
      <c r="I2815" s="58" t="inlineStr">
        <is>
          <t>No</t>
        </is>
      </c>
      <c r="J2815" s="58" t="inlineStr">
        <is>
          <t>No internet service</t>
        </is>
      </c>
      <c r="K2815" s="58" t="inlineStr">
        <is>
          <t>No internet service</t>
        </is>
      </c>
      <c r="L2815" s="58" t="inlineStr">
        <is>
          <t>No internet service</t>
        </is>
      </c>
      <c r="M2815" s="58" t="inlineStr">
        <is>
          <t>No internet service</t>
        </is>
      </c>
      <c r="N2815" s="58" t="inlineStr">
        <is>
          <t>No internet service</t>
        </is>
      </c>
      <c r="O2815" s="58" t="inlineStr">
        <is>
          <t>No internet service</t>
        </is>
      </c>
      <c r="P2815" s="58" t="inlineStr">
        <is>
          <t>Two year</t>
        </is>
      </c>
      <c r="Q2815" s="58" t="inlineStr">
        <is>
          <t>No</t>
        </is>
      </c>
      <c r="R2815" s="58" t="inlineStr">
        <is>
          <t>Mailed check</t>
        </is>
      </c>
      <c r="S2815" s="123" t="n">
        <v>24.55</v>
      </c>
      <c r="T2815" s="58" t="inlineStr">
        <is>
          <t>1657.4</t>
        </is>
      </c>
      <c r="U2815" s="58" t="inlineStr">
        <is>
          <t>No</t>
        </is>
      </c>
      <c r="V2815" s="123">
        <f>IFERROR(VALUE(TRIM(T2815)),S2815*F2815)</f>
        <v/>
      </c>
      <c r="W2815" s="58">
        <f>IF(F2815&lt;=12,"0-12 mo",IF(F2815&lt;=24,"13-24 mo",IF(F2815&lt;=48,"25-48 mo","49+ mo")))</f>
        <v/>
      </c>
      <c r="X2815" s="58">
        <f>IF(S2815&lt;=35.5,"Q1 Low",IF(S2815&lt;=70.35,"Q2 Mid-Low",IF(S2815&lt;=89.85,"Q3 Mid-High","Q4 High")))</f>
        <v/>
      </c>
      <c r="Y2815" s="58">
        <f>IF(U2815="Yes",1,0)</f>
        <v/>
      </c>
      <c r="Z2815" s="58">
        <f>IF(P2815="Month-to-month",1,0)+IF(M2815="No",1,0)+IF(J2815="No",1,0)+IF(I2815="Fiber optic",1,0)+IF(Q2815="Yes",1,0)</f>
        <v/>
      </c>
    </row>
    <row r="2816" ht="15" customHeight="1" s="59">
      <c r="A2816" s="58" t="inlineStr">
        <is>
          <t>7599-NTMDP</t>
        </is>
      </c>
      <c r="B2816" s="58" t="inlineStr">
        <is>
          <t>Female</t>
        </is>
      </c>
      <c r="C2816" s="58" t="n">
        <v>0</v>
      </c>
      <c r="D2816" s="58" t="inlineStr">
        <is>
          <t>Yes</t>
        </is>
      </c>
      <c r="E2816" s="58" t="inlineStr">
        <is>
          <t>Yes</t>
        </is>
      </c>
      <c r="F2816" s="58" t="n">
        <v>62</v>
      </c>
      <c r="G2816" s="58" t="inlineStr">
        <is>
          <t>No</t>
        </is>
      </c>
      <c r="H2816" s="58" t="inlineStr">
        <is>
          <t>No phone service</t>
        </is>
      </c>
      <c r="I2816" s="58" t="inlineStr">
        <is>
          <t>DSL</t>
        </is>
      </c>
      <c r="J2816" s="58" t="inlineStr">
        <is>
          <t>Yes</t>
        </is>
      </c>
      <c r="K2816" s="58" t="inlineStr">
        <is>
          <t>Yes</t>
        </is>
      </c>
      <c r="L2816" s="58" t="inlineStr">
        <is>
          <t>No</t>
        </is>
      </c>
      <c r="M2816" s="58" t="inlineStr">
        <is>
          <t>Yes</t>
        </is>
      </c>
      <c r="N2816" s="58" t="inlineStr">
        <is>
          <t>Yes</t>
        </is>
      </c>
      <c r="O2816" s="58" t="inlineStr">
        <is>
          <t>No</t>
        </is>
      </c>
      <c r="P2816" s="58" t="inlineStr">
        <is>
          <t>Two year</t>
        </is>
      </c>
      <c r="Q2816" s="58" t="inlineStr">
        <is>
          <t>No</t>
        </is>
      </c>
      <c r="R2816" s="58" t="inlineStr">
        <is>
          <t>Bank transfer (automatic)</t>
        </is>
      </c>
      <c r="S2816" s="123" t="n">
        <v>48.7</v>
      </c>
      <c r="T2816" s="58" t="inlineStr">
        <is>
          <t>3008.55</t>
        </is>
      </c>
      <c r="U2816" s="58" t="inlineStr">
        <is>
          <t>No</t>
        </is>
      </c>
      <c r="V2816" s="123">
        <f>IFERROR(VALUE(TRIM(T2816)),S2816*F2816)</f>
        <v/>
      </c>
      <c r="W2816" s="58">
        <f>IF(F2816&lt;=12,"0-12 mo",IF(F2816&lt;=24,"13-24 mo",IF(F2816&lt;=48,"25-48 mo","49+ mo")))</f>
        <v/>
      </c>
      <c r="X2816" s="58">
        <f>IF(S2816&lt;=35.5,"Q1 Low",IF(S2816&lt;=70.35,"Q2 Mid-Low",IF(S2816&lt;=89.85,"Q3 Mid-High","Q4 High")))</f>
        <v/>
      </c>
      <c r="Y2816" s="58">
        <f>IF(U2816="Yes",1,0)</f>
        <v/>
      </c>
      <c r="Z2816" s="58">
        <f>IF(P2816="Month-to-month",1,0)+IF(M2816="No",1,0)+IF(J2816="No",1,0)+IF(I2816="Fiber optic",1,0)+IF(Q2816="Yes",1,0)</f>
        <v/>
      </c>
    </row>
    <row r="2817" ht="15" customHeight="1" s="59">
      <c r="A2817" s="58" t="inlineStr">
        <is>
          <t>0772-GYEQQ</t>
        </is>
      </c>
      <c r="B2817" s="58" t="inlineStr">
        <is>
          <t>Male</t>
        </is>
      </c>
      <c r="C2817" s="58" t="n">
        <v>0</v>
      </c>
      <c r="D2817" s="58" t="inlineStr">
        <is>
          <t>No</t>
        </is>
      </c>
      <c r="E2817" s="58" t="inlineStr">
        <is>
          <t>No</t>
        </is>
      </c>
      <c r="F2817" s="58" t="n">
        <v>3</v>
      </c>
      <c r="G2817" s="58" t="inlineStr">
        <is>
          <t>Yes</t>
        </is>
      </c>
      <c r="H2817" s="58" t="inlineStr">
        <is>
          <t>No</t>
        </is>
      </c>
      <c r="I2817" s="58" t="inlineStr">
        <is>
          <t>Fiber optic</t>
        </is>
      </c>
      <c r="J2817" s="58" t="inlineStr">
        <is>
          <t>No</t>
        </is>
      </c>
      <c r="K2817" s="58" t="inlineStr">
        <is>
          <t>No</t>
        </is>
      </c>
      <c r="L2817" s="58" t="inlineStr">
        <is>
          <t>Yes</t>
        </is>
      </c>
      <c r="M2817" s="58" t="inlineStr">
        <is>
          <t>Yes</t>
        </is>
      </c>
      <c r="N2817" s="58" t="inlineStr">
        <is>
          <t>Yes</t>
        </is>
      </c>
      <c r="O2817" s="58" t="inlineStr">
        <is>
          <t>No</t>
        </is>
      </c>
      <c r="P2817" s="58" t="inlineStr">
        <is>
          <t>Month-to-month</t>
        </is>
      </c>
      <c r="Q2817" s="58" t="inlineStr">
        <is>
          <t>Yes</t>
        </is>
      </c>
      <c r="R2817" s="58" t="inlineStr">
        <is>
          <t>Mailed check</t>
        </is>
      </c>
      <c r="S2817" s="123" t="n">
        <v>88.34999999999999</v>
      </c>
      <c r="T2817" s="58" t="inlineStr">
        <is>
          <t>262.05</t>
        </is>
      </c>
      <c r="U2817" s="58" t="inlineStr">
        <is>
          <t>Yes</t>
        </is>
      </c>
      <c r="V2817" s="123">
        <f>IFERROR(VALUE(TRIM(T2817)),S2817*F2817)</f>
        <v/>
      </c>
      <c r="W2817" s="58">
        <f>IF(F2817&lt;=12,"0-12 mo",IF(F2817&lt;=24,"13-24 mo",IF(F2817&lt;=48,"25-48 mo","49+ mo")))</f>
        <v/>
      </c>
      <c r="X2817" s="58">
        <f>IF(S2817&lt;=35.5,"Q1 Low",IF(S2817&lt;=70.35,"Q2 Mid-Low",IF(S2817&lt;=89.85,"Q3 Mid-High","Q4 High")))</f>
        <v/>
      </c>
      <c r="Y2817" s="58">
        <f>IF(U2817="Yes",1,0)</f>
        <v/>
      </c>
      <c r="Z2817" s="58">
        <f>IF(P2817="Month-to-month",1,0)+IF(M2817="No",1,0)+IF(J2817="No",1,0)+IF(I2817="Fiber optic",1,0)+IF(Q2817="Yes",1,0)</f>
        <v/>
      </c>
    </row>
    <row r="2818" ht="15" customHeight="1" s="59">
      <c r="A2818" s="58" t="inlineStr">
        <is>
          <t>0536-ACXIP</t>
        </is>
      </c>
      <c r="B2818" s="58" t="inlineStr">
        <is>
          <t>Female</t>
        </is>
      </c>
      <c r="C2818" s="58" t="n">
        <v>0</v>
      </c>
      <c r="D2818" s="58" t="inlineStr">
        <is>
          <t>Yes</t>
        </is>
      </c>
      <c r="E2818" s="58" t="inlineStr">
        <is>
          <t>No</t>
        </is>
      </c>
      <c r="F2818" s="58" t="n">
        <v>72</v>
      </c>
      <c r="G2818" s="58" t="inlineStr">
        <is>
          <t>Yes</t>
        </is>
      </c>
      <c r="H2818" s="58" t="inlineStr">
        <is>
          <t>Yes</t>
        </is>
      </c>
      <c r="I2818" s="58" t="inlineStr">
        <is>
          <t>Fiber optic</t>
        </is>
      </c>
      <c r="J2818" s="58" t="inlineStr">
        <is>
          <t>Yes</t>
        </is>
      </c>
      <c r="K2818" s="58" t="inlineStr">
        <is>
          <t>Yes</t>
        </is>
      </c>
      <c r="L2818" s="58" t="inlineStr">
        <is>
          <t>Yes</t>
        </is>
      </c>
      <c r="M2818" s="58" t="inlineStr">
        <is>
          <t>No</t>
        </is>
      </c>
      <c r="N2818" s="58" t="inlineStr">
        <is>
          <t>Yes</t>
        </is>
      </c>
      <c r="O2818" s="58" t="inlineStr">
        <is>
          <t>Yes</t>
        </is>
      </c>
      <c r="P2818" s="58" t="inlineStr">
        <is>
          <t>Two year</t>
        </is>
      </c>
      <c r="Q2818" s="58" t="inlineStr">
        <is>
          <t>Yes</t>
        </is>
      </c>
      <c r="R2818" s="58" t="inlineStr">
        <is>
          <t>Electronic check</t>
        </is>
      </c>
      <c r="S2818" s="123" t="n">
        <v>109.55</v>
      </c>
      <c r="T2818" s="58" t="inlineStr">
        <is>
          <t>8165.1</t>
        </is>
      </c>
      <c r="U2818" s="58" t="inlineStr">
        <is>
          <t>No</t>
        </is>
      </c>
      <c r="V2818" s="123">
        <f>IFERROR(VALUE(TRIM(T2818)),S2818*F2818)</f>
        <v/>
      </c>
      <c r="W2818" s="58">
        <f>IF(F2818&lt;=12,"0-12 mo",IF(F2818&lt;=24,"13-24 mo",IF(F2818&lt;=48,"25-48 mo","49+ mo")))</f>
        <v/>
      </c>
      <c r="X2818" s="58">
        <f>IF(S2818&lt;=35.5,"Q1 Low",IF(S2818&lt;=70.35,"Q2 Mid-Low",IF(S2818&lt;=89.85,"Q3 Mid-High","Q4 High")))</f>
        <v/>
      </c>
      <c r="Y2818" s="58">
        <f>IF(U2818="Yes",1,0)</f>
        <v/>
      </c>
      <c r="Z2818" s="58">
        <f>IF(P2818="Month-to-month",1,0)+IF(M2818="No",1,0)+IF(J2818="No",1,0)+IF(I2818="Fiber optic",1,0)+IF(Q2818="Yes",1,0)</f>
        <v/>
      </c>
    </row>
    <row r="2819" ht="15" customHeight="1" s="59">
      <c r="A2819" s="58" t="inlineStr">
        <is>
          <t>0936-NQLJU</t>
        </is>
      </c>
      <c r="B2819" s="58" t="inlineStr">
        <is>
          <t>Female</t>
        </is>
      </c>
      <c r="C2819" s="58" t="n">
        <v>0</v>
      </c>
      <c r="D2819" s="58" t="inlineStr">
        <is>
          <t>Yes</t>
        </is>
      </c>
      <c r="E2819" s="58" t="inlineStr">
        <is>
          <t>No</t>
        </is>
      </c>
      <c r="F2819" s="58" t="n">
        <v>41</v>
      </c>
      <c r="G2819" s="58" t="inlineStr">
        <is>
          <t>Yes</t>
        </is>
      </c>
      <c r="H2819" s="58" t="inlineStr">
        <is>
          <t>No</t>
        </is>
      </c>
      <c r="I2819" s="58" t="inlineStr">
        <is>
          <t>No</t>
        </is>
      </c>
      <c r="J2819" s="58" t="inlineStr">
        <is>
          <t>No internet service</t>
        </is>
      </c>
      <c r="K2819" s="58" t="inlineStr">
        <is>
          <t>No internet service</t>
        </is>
      </c>
      <c r="L2819" s="58" t="inlineStr">
        <is>
          <t>No internet service</t>
        </is>
      </c>
      <c r="M2819" s="58" t="inlineStr">
        <is>
          <t>No internet service</t>
        </is>
      </c>
      <c r="N2819" s="58" t="inlineStr">
        <is>
          <t>No internet service</t>
        </is>
      </c>
      <c r="O2819" s="58" t="inlineStr">
        <is>
          <t>No internet service</t>
        </is>
      </c>
      <c r="P2819" s="58" t="inlineStr">
        <is>
          <t>Two year</t>
        </is>
      </c>
      <c r="Q2819" s="58" t="inlineStr">
        <is>
          <t>No</t>
        </is>
      </c>
      <c r="R2819" s="58" t="inlineStr">
        <is>
          <t>Credit card (automatic)</t>
        </is>
      </c>
      <c r="S2819" s="123" t="n">
        <v>20.65</v>
      </c>
      <c r="T2819" s="58" t="inlineStr">
        <is>
          <t>875.55</t>
        </is>
      </c>
      <c r="U2819" s="58" t="inlineStr">
        <is>
          <t>No</t>
        </is>
      </c>
      <c r="V2819" s="123">
        <f>IFERROR(VALUE(TRIM(T2819)),S2819*F2819)</f>
        <v/>
      </c>
      <c r="W2819" s="58">
        <f>IF(F2819&lt;=12,"0-12 mo",IF(F2819&lt;=24,"13-24 mo",IF(F2819&lt;=48,"25-48 mo","49+ mo")))</f>
        <v/>
      </c>
      <c r="X2819" s="58">
        <f>IF(S2819&lt;=35.5,"Q1 Low",IF(S2819&lt;=70.35,"Q2 Mid-Low",IF(S2819&lt;=89.85,"Q3 Mid-High","Q4 High")))</f>
        <v/>
      </c>
      <c r="Y2819" s="58">
        <f>IF(U2819="Yes",1,0)</f>
        <v/>
      </c>
      <c r="Z2819" s="58">
        <f>IF(P2819="Month-to-month",1,0)+IF(M2819="No",1,0)+IF(J2819="No",1,0)+IF(I2819="Fiber optic",1,0)+IF(Q2819="Yes",1,0)</f>
        <v/>
      </c>
    </row>
    <row r="2820" ht="15" customHeight="1" s="59">
      <c r="A2820" s="58" t="inlineStr">
        <is>
          <t>4831-EOBFE</t>
        </is>
      </c>
      <c r="B2820" s="58" t="inlineStr">
        <is>
          <t>Male</t>
        </is>
      </c>
      <c r="C2820" s="58" t="n">
        <v>0</v>
      </c>
      <c r="D2820" s="58" t="inlineStr">
        <is>
          <t>Yes</t>
        </is>
      </c>
      <c r="E2820" s="58" t="inlineStr">
        <is>
          <t>Yes</t>
        </is>
      </c>
      <c r="F2820" s="58" t="n">
        <v>29</v>
      </c>
      <c r="G2820" s="58" t="inlineStr">
        <is>
          <t>Yes</t>
        </is>
      </c>
      <c r="H2820" s="58" t="inlineStr">
        <is>
          <t>No</t>
        </is>
      </c>
      <c r="I2820" s="58" t="inlineStr">
        <is>
          <t>Fiber optic</t>
        </is>
      </c>
      <c r="J2820" s="58" t="inlineStr">
        <is>
          <t>Yes</t>
        </is>
      </c>
      <c r="K2820" s="58" t="inlineStr">
        <is>
          <t>No</t>
        </is>
      </c>
      <c r="L2820" s="58" t="inlineStr">
        <is>
          <t>No</t>
        </is>
      </c>
      <c r="M2820" s="58" t="inlineStr">
        <is>
          <t>No</t>
        </is>
      </c>
      <c r="N2820" s="58" t="inlineStr">
        <is>
          <t>Yes</t>
        </is>
      </c>
      <c r="O2820" s="58" t="inlineStr">
        <is>
          <t>Yes</t>
        </is>
      </c>
      <c r="P2820" s="58" t="inlineStr">
        <is>
          <t>Month-to-month</t>
        </is>
      </c>
      <c r="Q2820" s="58" t="inlineStr">
        <is>
          <t>No</t>
        </is>
      </c>
      <c r="R2820" s="58" t="inlineStr">
        <is>
          <t>Credit card (automatic)</t>
        </is>
      </c>
      <c r="S2820" s="123" t="n">
        <v>94.65000000000001</v>
      </c>
      <c r="T2820" s="58" t="inlineStr">
        <is>
          <t>2649.15</t>
        </is>
      </c>
      <c r="U2820" s="58" t="inlineStr">
        <is>
          <t>Yes</t>
        </is>
      </c>
      <c r="V2820" s="123">
        <f>IFERROR(VALUE(TRIM(T2820)),S2820*F2820)</f>
        <v/>
      </c>
      <c r="W2820" s="58">
        <f>IF(F2820&lt;=12,"0-12 mo",IF(F2820&lt;=24,"13-24 mo",IF(F2820&lt;=48,"25-48 mo","49+ mo")))</f>
        <v/>
      </c>
      <c r="X2820" s="58">
        <f>IF(S2820&lt;=35.5,"Q1 Low",IF(S2820&lt;=70.35,"Q2 Mid-Low",IF(S2820&lt;=89.85,"Q3 Mid-High","Q4 High")))</f>
        <v/>
      </c>
      <c r="Y2820" s="58">
        <f>IF(U2820="Yes",1,0)</f>
        <v/>
      </c>
      <c r="Z2820" s="58">
        <f>IF(P2820="Month-to-month",1,0)+IF(M2820="No",1,0)+IF(J2820="No",1,0)+IF(I2820="Fiber optic",1,0)+IF(Q2820="Yes",1,0)</f>
        <v/>
      </c>
    </row>
    <row r="2821" ht="15" customHeight="1" s="59">
      <c r="A2821" s="58" t="inlineStr">
        <is>
          <t>1575-KRZZE</t>
        </is>
      </c>
      <c r="B2821" s="58" t="inlineStr">
        <is>
          <t>Female</t>
        </is>
      </c>
      <c r="C2821" s="58" t="n">
        <v>0</v>
      </c>
      <c r="D2821" s="58" t="inlineStr">
        <is>
          <t>No</t>
        </is>
      </c>
      <c r="E2821" s="58" t="inlineStr">
        <is>
          <t>No</t>
        </is>
      </c>
      <c r="F2821" s="58" t="n">
        <v>4</v>
      </c>
      <c r="G2821" s="58" t="inlineStr">
        <is>
          <t>Yes</t>
        </is>
      </c>
      <c r="H2821" s="58" t="inlineStr">
        <is>
          <t>No</t>
        </is>
      </c>
      <c r="I2821" s="58" t="inlineStr">
        <is>
          <t>DSL</t>
        </is>
      </c>
      <c r="J2821" s="58" t="inlineStr">
        <is>
          <t>Yes</t>
        </is>
      </c>
      <c r="K2821" s="58" t="inlineStr">
        <is>
          <t>Yes</t>
        </is>
      </c>
      <c r="L2821" s="58" t="inlineStr">
        <is>
          <t>No</t>
        </is>
      </c>
      <c r="M2821" s="58" t="inlineStr">
        <is>
          <t>No</t>
        </is>
      </c>
      <c r="N2821" s="58" t="inlineStr">
        <is>
          <t>No</t>
        </is>
      </c>
      <c r="O2821" s="58" t="inlineStr">
        <is>
          <t>No</t>
        </is>
      </c>
      <c r="P2821" s="58" t="inlineStr">
        <is>
          <t>Month-to-month</t>
        </is>
      </c>
      <c r="Q2821" s="58" t="inlineStr">
        <is>
          <t>No</t>
        </is>
      </c>
      <c r="R2821" s="58" t="inlineStr">
        <is>
          <t>Electronic check</t>
        </is>
      </c>
      <c r="S2821" s="123" t="n">
        <v>55.2</v>
      </c>
      <c r="T2821" s="58" t="inlineStr">
        <is>
          <t>220.65</t>
        </is>
      </c>
      <c r="U2821" s="58" t="inlineStr">
        <is>
          <t>No</t>
        </is>
      </c>
      <c r="V2821" s="123">
        <f>IFERROR(VALUE(TRIM(T2821)),S2821*F2821)</f>
        <v/>
      </c>
      <c r="W2821" s="58">
        <f>IF(F2821&lt;=12,"0-12 mo",IF(F2821&lt;=24,"13-24 mo",IF(F2821&lt;=48,"25-48 mo","49+ mo")))</f>
        <v/>
      </c>
      <c r="X2821" s="58">
        <f>IF(S2821&lt;=35.5,"Q1 Low",IF(S2821&lt;=70.35,"Q2 Mid-Low",IF(S2821&lt;=89.85,"Q3 Mid-High","Q4 High")))</f>
        <v/>
      </c>
      <c r="Y2821" s="58">
        <f>IF(U2821="Yes",1,0)</f>
        <v/>
      </c>
      <c r="Z2821" s="58">
        <f>IF(P2821="Month-to-month",1,0)+IF(M2821="No",1,0)+IF(J2821="No",1,0)+IF(I2821="Fiber optic",1,0)+IF(Q2821="Yes",1,0)</f>
        <v/>
      </c>
    </row>
    <row r="2822" ht="15" customHeight="1" s="59">
      <c r="A2822" s="58" t="inlineStr">
        <is>
          <t>3251-YMVWZ</t>
        </is>
      </c>
      <c r="B2822" s="58" t="inlineStr">
        <is>
          <t>Male</t>
        </is>
      </c>
      <c r="C2822" s="58" t="n">
        <v>0</v>
      </c>
      <c r="D2822" s="58" t="inlineStr">
        <is>
          <t>No</t>
        </is>
      </c>
      <c r="E2822" s="58" t="inlineStr">
        <is>
          <t>No</t>
        </is>
      </c>
      <c r="F2822" s="58" t="n">
        <v>53</v>
      </c>
      <c r="G2822" s="58" t="inlineStr">
        <is>
          <t>Yes</t>
        </is>
      </c>
      <c r="H2822" s="58" t="inlineStr">
        <is>
          <t>Yes</t>
        </is>
      </c>
      <c r="I2822" s="58" t="inlineStr">
        <is>
          <t>No</t>
        </is>
      </c>
      <c r="J2822" s="58" t="inlineStr">
        <is>
          <t>No internet service</t>
        </is>
      </c>
      <c r="K2822" s="58" t="inlineStr">
        <is>
          <t>No internet service</t>
        </is>
      </c>
      <c r="L2822" s="58" t="inlineStr">
        <is>
          <t>No internet service</t>
        </is>
      </c>
      <c r="M2822" s="58" t="inlineStr">
        <is>
          <t>No internet service</t>
        </is>
      </c>
      <c r="N2822" s="58" t="inlineStr">
        <is>
          <t>No internet service</t>
        </is>
      </c>
      <c r="O2822" s="58" t="inlineStr">
        <is>
          <t>No internet service</t>
        </is>
      </c>
      <c r="P2822" s="58" t="inlineStr">
        <is>
          <t>One year</t>
        </is>
      </c>
      <c r="Q2822" s="58" t="inlineStr">
        <is>
          <t>No</t>
        </is>
      </c>
      <c r="R2822" s="58" t="inlineStr">
        <is>
          <t>Bank transfer (automatic)</t>
        </is>
      </c>
      <c r="S2822" s="123" t="n">
        <v>24.05</v>
      </c>
      <c r="T2822" s="58" t="inlineStr">
        <is>
          <t>1301.9</t>
        </is>
      </c>
      <c r="U2822" s="58" t="inlineStr">
        <is>
          <t>No</t>
        </is>
      </c>
      <c r="V2822" s="123">
        <f>IFERROR(VALUE(TRIM(T2822)),S2822*F2822)</f>
        <v/>
      </c>
      <c r="W2822" s="58">
        <f>IF(F2822&lt;=12,"0-12 mo",IF(F2822&lt;=24,"13-24 mo",IF(F2822&lt;=48,"25-48 mo","49+ mo")))</f>
        <v/>
      </c>
      <c r="X2822" s="58">
        <f>IF(S2822&lt;=35.5,"Q1 Low",IF(S2822&lt;=70.35,"Q2 Mid-Low",IF(S2822&lt;=89.85,"Q3 Mid-High","Q4 High")))</f>
        <v/>
      </c>
      <c r="Y2822" s="58">
        <f>IF(U2822="Yes",1,0)</f>
        <v/>
      </c>
      <c r="Z2822" s="58">
        <f>IF(P2822="Month-to-month",1,0)+IF(M2822="No",1,0)+IF(J2822="No",1,0)+IF(I2822="Fiber optic",1,0)+IF(Q2822="Yes",1,0)</f>
        <v/>
      </c>
    </row>
    <row r="2823" ht="15" customHeight="1" s="59">
      <c r="A2823" s="58" t="inlineStr">
        <is>
          <t>4102-OQUPX</t>
        </is>
      </c>
      <c r="B2823" s="58" t="inlineStr">
        <is>
          <t>Male</t>
        </is>
      </c>
      <c r="C2823" s="58" t="n">
        <v>1</v>
      </c>
      <c r="D2823" s="58" t="inlineStr">
        <is>
          <t>Yes</t>
        </is>
      </c>
      <c r="E2823" s="58" t="inlineStr">
        <is>
          <t>No</t>
        </is>
      </c>
      <c r="F2823" s="58" t="n">
        <v>1</v>
      </c>
      <c r="G2823" s="58" t="inlineStr">
        <is>
          <t>Yes</t>
        </is>
      </c>
      <c r="H2823" s="58" t="inlineStr">
        <is>
          <t>Yes</t>
        </is>
      </c>
      <c r="I2823" s="58" t="inlineStr">
        <is>
          <t>Fiber optic</t>
        </is>
      </c>
      <c r="J2823" s="58" t="inlineStr">
        <is>
          <t>No</t>
        </is>
      </c>
      <c r="K2823" s="58" t="inlineStr">
        <is>
          <t>No</t>
        </is>
      </c>
      <c r="L2823" s="58" t="inlineStr">
        <is>
          <t>No</t>
        </is>
      </c>
      <c r="M2823" s="58" t="inlineStr">
        <is>
          <t>No</t>
        </is>
      </c>
      <c r="N2823" s="58" t="inlineStr">
        <is>
          <t>No</t>
        </is>
      </c>
      <c r="O2823" s="58" t="inlineStr">
        <is>
          <t>No</t>
        </is>
      </c>
      <c r="P2823" s="58" t="inlineStr">
        <is>
          <t>Month-to-month</t>
        </is>
      </c>
      <c r="Q2823" s="58" t="inlineStr">
        <is>
          <t>Yes</t>
        </is>
      </c>
      <c r="R2823" s="58" t="inlineStr">
        <is>
          <t>Electronic check</t>
        </is>
      </c>
      <c r="S2823" s="123" t="n">
        <v>74.40000000000001</v>
      </c>
      <c r="T2823" s="58" t="inlineStr">
        <is>
          <t>74.4</t>
        </is>
      </c>
      <c r="U2823" s="58" t="inlineStr">
        <is>
          <t>Yes</t>
        </is>
      </c>
      <c r="V2823" s="123">
        <f>IFERROR(VALUE(TRIM(T2823)),S2823*F2823)</f>
        <v/>
      </c>
      <c r="W2823" s="58">
        <f>IF(F2823&lt;=12,"0-12 mo",IF(F2823&lt;=24,"13-24 mo",IF(F2823&lt;=48,"25-48 mo","49+ mo")))</f>
        <v/>
      </c>
      <c r="X2823" s="58">
        <f>IF(S2823&lt;=35.5,"Q1 Low",IF(S2823&lt;=70.35,"Q2 Mid-Low",IF(S2823&lt;=89.85,"Q3 Mid-High","Q4 High")))</f>
        <v/>
      </c>
      <c r="Y2823" s="58">
        <f>IF(U2823="Yes",1,0)</f>
        <v/>
      </c>
      <c r="Z2823" s="58">
        <f>IF(P2823="Month-to-month",1,0)+IF(M2823="No",1,0)+IF(J2823="No",1,0)+IF(I2823="Fiber optic",1,0)+IF(Q2823="Yes",1,0)</f>
        <v/>
      </c>
    </row>
    <row r="2824" ht="15" customHeight="1" s="59">
      <c r="A2824" s="58" t="inlineStr">
        <is>
          <t>9170-GYZJC</t>
        </is>
      </c>
      <c r="B2824" s="58" t="inlineStr">
        <is>
          <t>Female</t>
        </is>
      </c>
      <c r="C2824" s="58" t="n">
        <v>0</v>
      </c>
      <c r="D2824" s="58" t="inlineStr">
        <is>
          <t>Yes</t>
        </is>
      </c>
      <c r="E2824" s="58" t="inlineStr">
        <is>
          <t>Yes</t>
        </is>
      </c>
      <c r="F2824" s="58" t="n">
        <v>41</v>
      </c>
      <c r="G2824" s="58" t="inlineStr">
        <is>
          <t>Yes</t>
        </is>
      </c>
      <c r="H2824" s="58" t="inlineStr">
        <is>
          <t>Yes</t>
        </is>
      </c>
      <c r="I2824" s="58" t="inlineStr">
        <is>
          <t>DSL</t>
        </is>
      </c>
      <c r="J2824" s="58" t="inlineStr">
        <is>
          <t>Yes</t>
        </is>
      </c>
      <c r="K2824" s="58" t="inlineStr">
        <is>
          <t>Yes</t>
        </is>
      </c>
      <c r="L2824" s="58" t="inlineStr">
        <is>
          <t>Yes</t>
        </is>
      </c>
      <c r="M2824" s="58" t="inlineStr">
        <is>
          <t>Yes</t>
        </is>
      </c>
      <c r="N2824" s="58" t="inlineStr">
        <is>
          <t>No</t>
        </is>
      </c>
      <c r="O2824" s="58" t="inlineStr">
        <is>
          <t>Yes</t>
        </is>
      </c>
      <c r="P2824" s="58" t="inlineStr">
        <is>
          <t>Month-to-month</t>
        </is>
      </c>
      <c r="Q2824" s="58" t="inlineStr">
        <is>
          <t>No</t>
        </is>
      </c>
      <c r="R2824" s="58" t="inlineStr">
        <is>
          <t>Credit card (automatic)</t>
        </is>
      </c>
      <c r="S2824" s="123" t="n">
        <v>79.90000000000001</v>
      </c>
      <c r="T2824" s="58" t="inlineStr">
        <is>
          <t>3326.2</t>
        </is>
      </c>
      <c r="U2824" s="58" t="inlineStr">
        <is>
          <t>Yes</t>
        </is>
      </c>
      <c r="V2824" s="123">
        <f>IFERROR(VALUE(TRIM(T2824)),S2824*F2824)</f>
        <v/>
      </c>
      <c r="W2824" s="58">
        <f>IF(F2824&lt;=12,"0-12 mo",IF(F2824&lt;=24,"13-24 mo",IF(F2824&lt;=48,"25-48 mo","49+ mo")))</f>
        <v/>
      </c>
      <c r="X2824" s="58">
        <f>IF(S2824&lt;=35.5,"Q1 Low",IF(S2824&lt;=70.35,"Q2 Mid-Low",IF(S2824&lt;=89.85,"Q3 Mid-High","Q4 High")))</f>
        <v/>
      </c>
      <c r="Y2824" s="58">
        <f>IF(U2824="Yes",1,0)</f>
        <v/>
      </c>
      <c r="Z2824" s="58">
        <f>IF(P2824="Month-to-month",1,0)+IF(M2824="No",1,0)+IF(J2824="No",1,0)+IF(I2824="Fiber optic",1,0)+IF(Q2824="Yes",1,0)</f>
        <v/>
      </c>
    </row>
    <row r="2825" ht="15" customHeight="1" s="59">
      <c r="A2825" s="58" t="inlineStr">
        <is>
          <t>4884-LEVMQ</t>
        </is>
      </c>
      <c r="B2825" s="58" t="inlineStr">
        <is>
          <t>Male</t>
        </is>
      </c>
      <c r="C2825" s="58" t="n">
        <v>0</v>
      </c>
      <c r="D2825" s="58" t="inlineStr">
        <is>
          <t>Yes</t>
        </is>
      </c>
      <c r="E2825" s="58" t="inlineStr">
        <is>
          <t>No</t>
        </is>
      </c>
      <c r="F2825" s="58" t="n">
        <v>39</v>
      </c>
      <c r="G2825" s="58" t="inlineStr">
        <is>
          <t>Yes</t>
        </is>
      </c>
      <c r="H2825" s="58" t="inlineStr">
        <is>
          <t>No</t>
        </is>
      </c>
      <c r="I2825" s="58" t="inlineStr">
        <is>
          <t>No</t>
        </is>
      </c>
      <c r="J2825" s="58" t="inlineStr">
        <is>
          <t>No internet service</t>
        </is>
      </c>
      <c r="K2825" s="58" t="inlineStr">
        <is>
          <t>No internet service</t>
        </is>
      </c>
      <c r="L2825" s="58" t="inlineStr">
        <is>
          <t>No internet service</t>
        </is>
      </c>
      <c r="M2825" s="58" t="inlineStr">
        <is>
          <t>No internet service</t>
        </is>
      </c>
      <c r="N2825" s="58" t="inlineStr">
        <is>
          <t>No internet service</t>
        </is>
      </c>
      <c r="O2825" s="58" t="inlineStr">
        <is>
          <t>No internet service</t>
        </is>
      </c>
      <c r="P2825" s="58" t="inlineStr">
        <is>
          <t>Two year</t>
        </is>
      </c>
      <c r="Q2825" s="58" t="inlineStr">
        <is>
          <t>Yes</t>
        </is>
      </c>
      <c r="R2825" s="58" t="inlineStr">
        <is>
          <t>Bank transfer (automatic)</t>
        </is>
      </c>
      <c r="S2825" s="123" t="n">
        <v>20.45</v>
      </c>
      <c r="T2825" s="58" t="inlineStr">
        <is>
          <t>790</t>
        </is>
      </c>
      <c r="U2825" s="58" t="inlineStr">
        <is>
          <t>No</t>
        </is>
      </c>
      <c r="V2825" s="123">
        <f>IFERROR(VALUE(TRIM(T2825)),S2825*F2825)</f>
        <v/>
      </c>
      <c r="W2825" s="58">
        <f>IF(F2825&lt;=12,"0-12 mo",IF(F2825&lt;=24,"13-24 mo",IF(F2825&lt;=48,"25-48 mo","49+ mo")))</f>
        <v/>
      </c>
      <c r="X2825" s="58">
        <f>IF(S2825&lt;=35.5,"Q1 Low",IF(S2825&lt;=70.35,"Q2 Mid-Low",IF(S2825&lt;=89.85,"Q3 Mid-High","Q4 High")))</f>
        <v/>
      </c>
      <c r="Y2825" s="58">
        <f>IF(U2825="Yes",1,0)</f>
        <v/>
      </c>
      <c r="Z2825" s="58">
        <f>IF(P2825="Month-to-month",1,0)+IF(M2825="No",1,0)+IF(J2825="No",1,0)+IF(I2825="Fiber optic",1,0)+IF(Q2825="Yes",1,0)</f>
        <v/>
      </c>
    </row>
    <row r="2826" ht="15" customHeight="1" s="59">
      <c r="A2826" s="58" t="inlineStr">
        <is>
          <t>8857-CUPFQ</t>
        </is>
      </c>
      <c r="B2826" s="58" t="inlineStr">
        <is>
          <t>Male</t>
        </is>
      </c>
      <c r="C2826" s="58" t="n">
        <v>0</v>
      </c>
      <c r="D2826" s="58" t="inlineStr">
        <is>
          <t>Yes</t>
        </is>
      </c>
      <c r="E2826" s="58" t="inlineStr">
        <is>
          <t>No</t>
        </is>
      </c>
      <c r="F2826" s="58" t="n">
        <v>63</v>
      </c>
      <c r="G2826" s="58" t="inlineStr">
        <is>
          <t>Yes</t>
        </is>
      </c>
      <c r="H2826" s="58" t="inlineStr">
        <is>
          <t>No</t>
        </is>
      </c>
      <c r="I2826" s="58" t="inlineStr">
        <is>
          <t>No</t>
        </is>
      </c>
      <c r="J2826" s="58" t="inlineStr">
        <is>
          <t>No internet service</t>
        </is>
      </c>
      <c r="K2826" s="58" t="inlineStr">
        <is>
          <t>No internet service</t>
        </is>
      </c>
      <c r="L2826" s="58" t="inlineStr">
        <is>
          <t>No internet service</t>
        </is>
      </c>
      <c r="M2826" s="58" t="inlineStr">
        <is>
          <t>No internet service</t>
        </is>
      </c>
      <c r="N2826" s="58" t="inlineStr">
        <is>
          <t>No internet service</t>
        </is>
      </c>
      <c r="O2826" s="58" t="inlineStr">
        <is>
          <t>No internet service</t>
        </is>
      </c>
      <c r="P2826" s="58" t="inlineStr">
        <is>
          <t>Two year</t>
        </is>
      </c>
      <c r="Q2826" s="58" t="inlineStr">
        <is>
          <t>No</t>
        </is>
      </c>
      <c r="R2826" s="58" t="inlineStr">
        <is>
          <t>Mailed check</t>
        </is>
      </c>
      <c r="S2826" s="123" t="n">
        <v>19.25</v>
      </c>
      <c r="T2826" s="58" t="inlineStr">
        <is>
          <t>1237.65</t>
        </is>
      </c>
      <c r="U2826" s="58" t="inlineStr">
        <is>
          <t>No</t>
        </is>
      </c>
      <c r="V2826" s="123">
        <f>IFERROR(VALUE(TRIM(T2826)),S2826*F2826)</f>
        <v/>
      </c>
      <c r="W2826" s="58">
        <f>IF(F2826&lt;=12,"0-12 mo",IF(F2826&lt;=24,"13-24 mo",IF(F2826&lt;=48,"25-48 mo","49+ mo")))</f>
        <v/>
      </c>
      <c r="X2826" s="58">
        <f>IF(S2826&lt;=35.5,"Q1 Low",IF(S2826&lt;=70.35,"Q2 Mid-Low",IF(S2826&lt;=89.85,"Q3 Mid-High","Q4 High")))</f>
        <v/>
      </c>
      <c r="Y2826" s="58">
        <f>IF(U2826="Yes",1,0)</f>
        <v/>
      </c>
      <c r="Z2826" s="58">
        <f>IF(P2826="Month-to-month",1,0)+IF(M2826="No",1,0)+IF(J2826="No",1,0)+IF(I2826="Fiber optic",1,0)+IF(Q2826="Yes",1,0)</f>
        <v/>
      </c>
    </row>
    <row r="2827" ht="15" customHeight="1" s="59">
      <c r="A2827" s="58" t="inlineStr">
        <is>
          <t>7610-TVOPG</t>
        </is>
      </c>
      <c r="B2827" s="58" t="inlineStr">
        <is>
          <t>Male</t>
        </is>
      </c>
      <c r="C2827" s="58" t="n">
        <v>0</v>
      </c>
      <c r="D2827" s="58" t="inlineStr">
        <is>
          <t>No</t>
        </is>
      </c>
      <c r="E2827" s="58" t="inlineStr">
        <is>
          <t>No</t>
        </is>
      </c>
      <c r="F2827" s="58" t="n">
        <v>15</v>
      </c>
      <c r="G2827" s="58" t="inlineStr">
        <is>
          <t>Yes</t>
        </is>
      </c>
      <c r="H2827" s="58" t="inlineStr">
        <is>
          <t>Yes</t>
        </is>
      </c>
      <c r="I2827" s="58" t="inlineStr">
        <is>
          <t>No</t>
        </is>
      </c>
      <c r="J2827" s="58" t="inlineStr">
        <is>
          <t>No internet service</t>
        </is>
      </c>
      <c r="K2827" s="58" t="inlineStr">
        <is>
          <t>No internet service</t>
        </is>
      </c>
      <c r="L2827" s="58" t="inlineStr">
        <is>
          <t>No internet service</t>
        </is>
      </c>
      <c r="M2827" s="58" t="inlineStr">
        <is>
          <t>No internet service</t>
        </is>
      </c>
      <c r="N2827" s="58" t="inlineStr">
        <is>
          <t>No internet service</t>
        </is>
      </c>
      <c r="O2827" s="58" t="inlineStr">
        <is>
          <t>No internet service</t>
        </is>
      </c>
      <c r="P2827" s="58" t="inlineStr">
        <is>
          <t>Month-to-month</t>
        </is>
      </c>
      <c r="Q2827" s="58" t="inlineStr">
        <is>
          <t>Yes</t>
        </is>
      </c>
      <c r="R2827" s="58" t="inlineStr">
        <is>
          <t>Electronic check</t>
        </is>
      </c>
      <c r="S2827" s="123" t="n">
        <v>26.35</v>
      </c>
      <c r="T2827" s="58" t="inlineStr">
        <is>
          <t>378.6</t>
        </is>
      </c>
      <c r="U2827" s="58" t="inlineStr">
        <is>
          <t>No</t>
        </is>
      </c>
      <c r="V2827" s="123">
        <f>IFERROR(VALUE(TRIM(T2827)),S2827*F2827)</f>
        <v/>
      </c>
      <c r="W2827" s="58">
        <f>IF(F2827&lt;=12,"0-12 mo",IF(F2827&lt;=24,"13-24 mo",IF(F2827&lt;=48,"25-48 mo","49+ mo")))</f>
        <v/>
      </c>
      <c r="X2827" s="58">
        <f>IF(S2827&lt;=35.5,"Q1 Low",IF(S2827&lt;=70.35,"Q2 Mid-Low",IF(S2827&lt;=89.85,"Q3 Mid-High","Q4 High")))</f>
        <v/>
      </c>
      <c r="Y2827" s="58">
        <f>IF(U2827="Yes",1,0)</f>
        <v/>
      </c>
      <c r="Z2827" s="58">
        <f>IF(P2827="Month-to-month",1,0)+IF(M2827="No",1,0)+IF(J2827="No",1,0)+IF(I2827="Fiber optic",1,0)+IF(Q2827="Yes",1,0)</f>
        <v/>
      </c>
    </row>
    <row r="2828" ht="15" customHeight="1" s="59">
      <c r="A2828" s="58" t="inlineStr">
        <is>
          <t>3638-DIMPH</t>
        </is>
      </c>
      <c r="B2828" s="58" t="inlineStr">
        <is>
          <t>Female</t>
        </is>
      </c>
      <c r="C2828" s="58" t="n">
        <v>0</v>
      </c>
      <c r="D2828" s="58" t="inlineStr">
        <is>
          <t>Yes</t>
        </is>
      </c>
      <c r="E2828" s="58" t="inlineStr">
        <is>
          <t>No</t>
        </is>
      </c>
      <c r="F2828" s="58" t="n">
        <v>13</v>
      </c>
      <c r="G2828" s="58" t="inlineStr">
        <is>
          <t>Yes</t>
        </is>
      </c>
      <c r="H2828" s="58" t="inlineStr">
        <is>
          <t>No</t>
        </is>
      </c>
      <c r="I2828" s="58" t="inlineStr">
        <is>
          <t>DSL</t>
        </is>
      </c>
      <c r="J2828" s="58" t="inlineStr">
        <is>
          <t>No</t>
        </is>
      </c>
      <c r="K2828" s="58" t="inlineStr">
        <is>
          <t>No</t>
        </is>
      </c>
      <c r="L2828" s="58" t="inlineStr">
        <is>
          <t>No</t>
        </is>
      </c>
      <c r="M2828" s="58" t="inlineStr">
        <is>
          <t>No</t>
        </is>
      </c>
      <c r="N2828" s="58" t="inlineStr">
        <is>
          <t>No</t>
        </is>
      </c>
      <c r="O2828" s="58" t="inlineStr">
        <is>
          <t>No</t>
        </is>
      </c>
      <c r="P2828" s="58" t="inlineStr">
        <is>
          <t>One year</t>
        </is>
      </c>
      <c r="Q2828" s="58" t="inlineStr">
        <is>
          <t>No</t>
        </is>
      </c>
      <c r="R2828" s="58" t="inlineStr">
        <is>
          <t>Electronic check</t>
        </is>
      </c>
      <c r="S2828" s="123" t="n">
        <v>43.8</v>
      </c>
      <c r="T2828" s="58" t="inlineStr">
        <is>
          <t>592.65</t>
        </is>
      </c>
      <c r="U2828" s="58" t="inlineStr">
        <is>
          <t>No</t>
        </is>
      </c>
      <c r="V2828" s="123">
        <f>IFERROR(VALUE(TRIM(T2828)),S2828*F2828)</f>
        <v/>
      </c>
      <c r="W2828" s="58">
        <f>IF(F2828&lt;=12,"0-12 mo",IF(F2828&lt;=24,"13-24 mo",IF(F2828&lt;=48,"25-48 mo","49+ mo")))</f>
        <v/>
      </c>
      <c r="X2828" s="58">
        <f>IF(S2828&lt;=35.5,"Q1 Low",IF(S2828&lt;=70.35,"Q2 Mid-Low",IF(S2828&lt;=89.85,"Q3 Mid-High","Q4 High")))</f>
        <v/>
      </c>
      <c r="Y2828" s="58">
        <f>IF(U2828="Yes",1,0)</f>
        <v/>
      </c>
      <c r="Z2828" s="58">
        <f>IF(P2828="Month-to-month",1,0)+IF(M2828="No",1,0)+IF(J2828="No",1,0)+IF(I2828="Fiber optic",1,0)+IF(Q2828="Yes",1,0)</f>
        <v/>
      </c>
    </row>
    <row r="2829" ht="15" customHeight="1" s="59">
      <c r="A2829" s="58" t="inlineStr">
        <is>
          <t>1845-ZLLIG</t>
        </is>
      </c>
      <c r="B2829" s="58" t="inlineStr">
        <is>
          <t>Male</t>
        </is>
      </c>
      <c r="C2829" s="58" t="n">
        <v>0</v>
      </c>
      <c r="D2829" s="58" t="inlineStr">
        <is>
          <t>No</t>
        </is>
      </c>
      <c r="E2829" s="58" t="inlineStr">
        <is>
          <t>No</t>
        </is>
      </c>
      <c r="F2829" s="58" t="n">
        <v>1</v>
      </c>
      <c r="G2829" s="58" t="inlineStr">
        <is>
          <t>Yes</t>
        </is>
      </c>
      <c r="H2829" s="58" t="inlineStr">
        <is>
          <t>No</t>
        </is>
      </c>
      <c r="I2829" s="58" t="inlineStr">
        <is>
          <t>DSL</t>
        </is>
      </c>
      <c r="J2829" s="58" t="inlineStr">
        <is>
          <t>No</t>
        </is>
      </c>
      <c r="K2829" s="58" t="inlineStr">
        <is>
          <t>Yes</t>
        </is>
      </c>
      <c r="L2829" s="58" t="inlineStr">
        <is>
          <t>No</t>
        </is>
      </c>
      <c r="M2829" s="58" t="inlineStr">
        <is>
          <t>No</t>
        </is>
      </c>
      <c r="N2829" s="58" t="inlineStr">
        <is>
          <t>No</t>
        </is>
      </c>
      <c r="O2829" s="58" t="inlineStr">
        <is>
          <t>No</t>
        </is>
      </c>
      <c r="P2829" s="58" t="inlineStr">
        <is>
          <t>Month-to-month</t>
        </is>
      </c>
      <c r="Q2829" s="58" t="inlineStr">
        <is>
          <t>Yes</t>
        </is>
      </c>
      <c r="R2829" s="58" t="inlineStr">
        <is>
          <t>Mailed check</t>
        </is>
      </c>
      <c r="S2829" s="123" t="n">
        <v>50.15</v>
      </c>
      <c r="T2829" s="58" t="inlineStr">
        <is>
          <t>50.15</t>
        </is>
      </c>
      <c r="U2829" s="58" t="inlineStr">
        <is>
          <t>No</t>
        </is>
      </c>
      <c r="V2829" s="123">
        <f>IFERROR(VALUE(TRIM(T2829)),S2829*F2829)</f>
        <v/>
      </c>
      <c r="W2829" s="58">
        <f>IF(F2829&lt;=12,"0-12 mo",IF(F2829&lt;=24,"13-24 mo",IF(F2829&lt;=48,"25-48 mo","49+ mo")))</f>
        <v/>
      </c>
      <c r="X2829" s="58">
        <f>IF(S2829&lt;=35.5,"Q1 Low",IF(S2829&lt;=70.35,"Q2 Mid-Low",IF(S2829&lt;=89.85,"Q3 Mid-High","Q4 High")))</f>
        <v/>
      </c>
      <c r="Y2829" s="58">
        <f>IF(U2829="Yes",1,0)</f>
        <v/>
      </c>
      <c r="Z2829" s="58">
        <f>IF(P2829="Month-to-month",1,0)+IF(M2829="No",1,0)+IF(J2829="No",1,0)+IF(I2829="Fiber optic",1,0)+IF(Q2829="Yes",1,0)</f>
        <v/>
      </c>
    </row>
    <row r="2830" ht="15" customHeight="1" s="59">
      <c r="A2830" s="58" t="inlineStr">
        <is>
          <t>8559-WNQZS</t>
        </is>
      </c>
      <c r="B2830" s="58" t="inlineStr">
        <is>
          <t>Male</t>
        </is>
      </c>
      <c r="C2830" s="58" t="n">
        <v>0</v>
      </c>
      <c r="D2830" s="58" t="inlineStr">
        <is>
          <t>No</t>
        </is>
      </c>
      <c r="E2830" s="58" t="inlineStr">
        <is>
          <t>No</t>
        </is>
      </c>
      <c r="F2830" s="58" t="n">
        <v>1</v>
      </c>
      <c r="G2830" s="58" t="inlineStr">
        <is>
          <t>Yes</t>
        </is>
      </c>
      <c r="H2830" s="58" t="inlineStr">
        <is>
          <t>No</t>
        </is>
      </c>
      <c r="I2830" s="58" t="inlineStr">
        <is>
          <t>No</t>
        </is>
      </c>
      <c r="J2830" s="58" t="inlineStr">
        <is>
          <t>No internet service</t>
        </is>
      </c>
      <c r="K2830" s="58" t="inlineStr">
        <is>
          <t>No internet service</t>
        </is>
      </c>
      <c r="L2830" s="58" t="inlineStr">
        <is>
          <t>No internet service</t>
        </is>
      </c>
      <c r="M2830" s="58" t="inlineStr">
        <is>
          <t>No internet service</t>
        </is>
      </c>
      <c r="N2830" s="58" t="inlineStr">
        <is>
          <t>No internet service</t>
        </is>
      </c>
      <c r="O2830" s="58" t="inlineStr">
        <is>
          <t>No internet service</t>
        </is>
      </c>
      <c r="P2830" s="58" t="inlineStr">
        <is>
          <t>Two year</t>
        </is>
      </c>
      <c r="Q2830" s="58" t="inlineStr">
        <is>
          <t>No</t>
        </is>
      </c>
      <c r="R2830" s="58" t="inlineStr">
        <is>
          <t>Mailed check</t>
        </is>
      </c>
      <c r="S2830" s="123" t="n">
        <v>20.45</v>
      </c>
      <c r="T2830" s="58" t="inlineStr">
        <is>
          <t>20.45</t>
        </is>
      </c>
      <c r="U2830" s="58" t="inlineStr">
        <is>
          <t>No</t>
        </is>
      </c>
      <c r="V2830" s="123">
        <f>IFERROR(VALUE(TRIM(T2830)),S2830*F2830)</f>
        <v/>
      </c>
      <c r="W2830" s="58">
        <f>IF(F2830&lt;=12,"0-12 mo",IF(F2830&lt;=24,"13-24 mo",IF(F2830&lt;=48,"25-48 mo","49+ mo")))</f>
        <v/>
      </c>
      <c r="X2830" s="58">
        <f>IF(S2830&lt;=35.5,"Q1 Low",IF(S2830&lt;=70.35,"Q2 Mid-Low",IF(S2830&lt;=89.85,"Q3 Mid-High","Q4 High")))</f>
        <v/>
      </c>
      <c r="Y2830" s="58">
        <f>IF(U2830="Yes",1,0)</f>
        <v/>
      </c>
      <c r="Z2830" s="58">
        <f>IF(P2830="Month-to-month",1,0)+IF(M2830="No",1,0)+IF(J2830="No",1,0)+IF(I2830="Fiber optic",1,0)+IF(Q2830="Yes",1,0)</f>
        <v/>
      </c>
    </row>
    <row r="2831" ht="15" customHeight="1" s="59">
      <c r="A2831" s="58" t="inlineStr">
        <is>
          <t>3999-QGRJH</t>
        </is>
      </c>
      <c r="B2831" s="58" t="inlineStr">
        <is>
          <t>Male</t>
        </is>
      </c>
      <c r="C2831" s="58" t="n">
        <v>1</v>
      </c>
      <c r="D2831" s="58" t="inlineStr">
        <is>
          <t>No</t>
        </is>
      </c>
      <c r="E2831" s="58" t="inlineStr">
        <is>
          <t>No</t>
        </is>
      </c>
      <c r="F2831" s="58" t="n">
        <v>8</v>
      </c>
      <c r="G2831" s="58" t="inlineStr">
        <is>
          <t>Yes</t>
        </is>
      </c>
      <c r="H2831" s="58" t="inlineStr">
        <is>
          <t>No</t>
        </is>
      </c>
      <c r="I2831" s="58" t="inlineStr">
        <is>
          <t>Fiber optic</t>
        </is>
      </c>
      <c r="J2831" s="58" t="inlineStr">
        <is>
          <t>No</t>
        </is>
      </c>
      <c r="K2831" s="58" t="inlineStr">
        <is>
          <t>No</t>
        </is>
      </c>
      <c r="L2831" s="58" t="inlineStr">
        <is>
          <t>No</t>
        </is>
      </c>
      <c r="M2831" s="58" t="inlineStr">
        <is>
          <t>No</t>
        </is>
      </c>
      <c r="N2831" s="58" t="inlineStr">
        <is>
          <t>No</t>
        </is>
      </c>
      <c r="O2831" s="58" t="inlineStr">
        <is>
          <t>No</t>
        </is>
      </c>
      <c r="P2831" s="58" t="inlineStr">
        <is>
          <t>Month-to-month</t>
        </is>
      </c>
      <c r="Q2831" s="58" t="inlineStr">
        <is>
          <t>Yes</t>
        </is>
      </c>
      <c r="R2831" s="58" t="inlineStr">
        <is>
          <t>Electronic check</t>
        </is>
      </c>
      <c r="S2831" s="123" t="n">
        <v>69.7</v>
      </c>
      <c r="T2831" s="58" t="inlineStr">
        <is>
          <t>560.85</t>
        </is>
      </c>
      <c r="U2831" s="58" t="inlineStr">
        <is>
          <t>Yes</t>
        </is>
      </c>
      <c r="V2831" s="123">
        <f>IFERROR(VALUE(TRIM(T2831)),S2831*F2831)</f>
        <v/>
      </c>
      <c r="W2831" s="58">
        <f>IF(F2831&lt;=12,"0-12 mo",IF(F2831&lt;=24,"13-24 mo",IF(F2831&lt;=48,"25-48 mo","49+ mo")))</f>
        <v/>
      </c>
      <c r="X2831" s="58">
        <f>IF(S2831&lt;=35.5,"Q1 Low",IF(S2831&lt;=70.35,"Q2 Mid-Low",IF(S2831&lt;=89.85,"Q3 Mid-High","Q4 High")))</f>
        <v/>
      </c>
      <c r="Y2831" s="58">
        <f>IF(U2831="Yes",1,0)</f>
        <v/>
      </c>
      <c r="Z2831" s="58">
        <f>IF(P2831="Month-to-month",1,0)+IF(M2831="No",1,0)+IF(J2831="No",1,0)+IF(I2831="Fiber optic",1,0)+IF(Q2831="Yes",1,0)</f>
        <v/>
      </c>
    </row>
    <row r="2832" ht="15" customHeight="1" s="59">
      <c r="A2832" s="58" t="inlineStr">
        <is>
          <t>1699-UOTXU</t>
        </is>
      </c>
      <c r="B2832" s="58" t="inlineStr">
        <is>
          <t>Male</t>
        </is>
      </c>
      <c r="C2832" s="58" t="n">
        <v>0</v>
      </c>
      <c r="D2832" s="58" t="inlineStr">
        <is>
          <t>No</t>
        </is>
      </c>
      <c r="E2832" s="58" t="inlineStr">
        <is>
          <t>No</t>
        </is>
      </c>
      <c r="F2832" s="58" t="n">
        <v>60</v>
      </c>
      <c r="G2832" s="58" t="inlineStr">
        <is>
          <t>Yes</t>
        </is>
      </c>
      <c r="H2832" s="58" t="inlineStr">
        <is>
          <t>No</t>
        </is>
      </c>
      <c r="I2832" s="58" t="inlineStr">
        <is>
          <t>DSL</t>
        </is>
      </c>
      <c r="J2832" s="58" t="inlineStr">
        <is>
          <t>Yes</t>
        </is>
      </c>
      <c r="K2832" s="58" t="inlineStr">
        <is>
          <t>Yes</t>
        </is>
      </c>
      <c r="L2832" s="58" t="inlineStr">
        <is>
          <t>Yes</t>
        </is>
      </c>
      <c r="M2832" s="58" t="inlineStr">
        <is>
          <t>No</t>
        </is>
      </c>
      <c r="N2832" s="58" t="inlineStr">
        <is>
          <t>No</t>
        </is>
      </c>
      <c r="O2832" s="58" t="inlineStr">
        <is>
          <t>No</t>
        </is>
      </c>
      <c r="P2832" s="58" t="inlineStr">
        <is>
          <t>Two year</t>
        </is>
      </c>
      <c r="Q2832" s="58" t="inlineStr">
        <is>
          <t>No</t>
        </is>
      </c>
      <c r="R2832" s="58" t="inlineStr">
        <is>
          <t>Electronic check</t>
        </is>
      </c>
      <c r="S2832" s="123" t="n">
        <v>61.4</v>
      </c>
      <c r="T2832" s="58" t="inlineStr">
        <is>
          <t>3638.25</t>
        </is>
      </c>
      <c r="U2832" s="58" t="inlineStr">
        <is>
          <t>No</t>
        </is>
      </c>
      <c r="V2832" s="123">
        <f>IFERROR(VALUE(TRIM(T2832)),S2832*F2832)</f>
        <v/>
      </c>
      <c r="W2832" s="58">
        <f>IF(F2832&lt;=12,"0-12 mo",IF(F2832&lt;=24,"13-24 mo",IF(F2832&lt;=48,"25-48 mo","49+ mo")))</f>
        <v/>
      </c>
      <c r="X2832" s="58">
        <f>IF(S2832&lt;=35.5,"Q1 Low",IF(S2832&lt;=70.35,"Q2 Mid-Low",IF(S2832&lt;=89.85,"Q3 Mid-High","Q4 High")))</f>
        <v/>
      </c>
      <c r="Y2832" s="58">
        <f>IF(U2832="Yes",1,0)</f>
        <v/>
      </c>
      <c r="Z2832" s="58">
        <f>IF(P2832="Month-to-month",1,0)+IF(M2832="No",1,0)+IF(J2832="No",1,0)+IF(I2832="Fiber optic",1,0)+IF(Q2832="Yes",1,0)</f>
        <v/>
      </c>
    </row>
    <row r="2833" ht="15" customHeight="1" s="59">
      <c r="A2833" s="58" t="inlineStr">
        <is>
          <t>2454-RPBRZ</t>
        </is>
      </c>
      <c r="B2833" s="58" t="inlineStr">
        <is>
          <t>Female</t>
        </is>
      </c>
      <c r="C2833" s="58" t="n">
        <v>1</v>
      </c>
      <c r="D2833" s="58" t="inlineStr">
        <is>
          <t>Yes</t>
        </is>
      </c>
      <c r="E2833" s="58" t="inlineStr">
        <is>
          <t>No</t>
        </is>
      </c>
      <c r="F2833" s="58" t="n">
        <v>12</v>
      </c>
      <c r="G2833" s="58" t="inlineStr">
        <is>
          <t>Yes</t>
        </is>
      </c>
      <c r="H2833" s="58" t="inlineStr">
        <is>
          <t>Yes</t>
        </is>
      </c>
      <c r="I2833" s="58" t="inlineStr">
        <is>
          <t>Fiber optic</t>
        </is>
      </c>
      <c r="J2833" s="58" t="inlineStr">
        <is>
          <t>No</t>
        </is>
      </c>
      <c r="K2833" s="58" t="inlineStr">
        <is>
          <t>Yes</t>
        </is>
      </c>
      <c r="L2833" s="58" t="inlineStr">
        <is>
          <t>Yes</t>
        </is>
      </c>
      <c r="M2833" s="58" t="inlineStr">
        <is>
          <t>No</t>
        </is>
      </c>
      <c r="N2833" s="58" t="inlineStr">
        <is>
          <t>Yes</t>
        </is>
      </c>
      <c r="O2833" s="58" t="inlineStr">
        <is>
          <t>No</t>
        </is>
      </c>
      <c r="P2833" s="58" t="inlineStr">
        <is>
          <t>Month-to-month</t>
        </is>
      </c>
      <c r="Q2833" s="58" t="inlineStr">
        <is>
          <t>Yes</t>
        </is>
      </c>
      <c r="R2833" s="58" t="inlineStr">
        <is>
          <t>Electronic check</t>
        </is>
      </c>
      <c r="S2833" s="123" t="n">
        <v>98.09999999999999</v>
      </c>
      <c r="T2833" s="58" t="inlineStr">
        <is>
          <t>1060.2</t>
        </is>
      </c>
      <c r="U2833" s="58" t="inlineStr">
        <is>
          <t>Yes</t>
        </is>
      </c>
      <c r="V2833" s="123">
        <f>IFERROR(VALUE(TRIM(T2833)),S2833*F2833)</f>
        <v/>
      </c>
      <c r="W2833" s="58">
        <f>IF(F2833&lt;=12,"0-12 mo",IF(F2833&lt;=24,"13-24 mo",IF(F2833&lt;=48,"25-48 mo","49+ mo")))</f>
        <v/>
      </c>
      <c r="X2833" s="58">
        <f>IF(S2833&lt;=35.5,"Q1 Low",IF(S2833&lt;=70.35,"Q2 Mid-Low",IF(S2833&lt;=89.85,"Q3 Mid-High","Q4 High")))</f>
        <v/>
      </c>
      <c r="Y2833" s="58">
        <f>IF(U2833="Yes",1,0)</f>
        <v/>
      </c>
      <c r="Z2833" s="58">
        <f>IF(P2833="Month-to-month",1,0)+IF(M2833="No",1,0)+IF(J2833="No",1,0)+IF(I2833="Fiber optic",1,0)+IF(Q2833="Yes",1,0)</f>
        <v/>
      </c>
    </row>
    <row r="2834" ht="15" customHeight="1" s="59">
      <c r="A2834" s="58" t="inlineStr">
        <is>
          <t>0635-WKOLD</t>
        </is>
      </c>
      <c r="B2834" s="58" t="inlineStr">
        <is>
          <t>Male</t>
        </is>
      </c>
      <c r="C2834" s="58" t="n">
        <v>0</v>
      </c>
      <c r="D2834" s="58" t="inlineStr">
        <is>
          <t>Yes</t>
        </is>
      </c>
      <c r="E2834" s="58" t="inlineStr">
        <is>
          <t>No</t>
        </is>
      </c>
      <c r="F2834" s="58" t="n">
        <v>40</v>
      </c>
      <c r="G2834" s="58" t="inlineStr">
        <is>
          <t>Yes</t>
        </is>
      </c>
      <c r="H2834" s="58" t="inlineStr">
        <is>
          <t>Yes</t>
        </is>
      </c>
      <c r="I2834" s="58" t="inlineStr">
        <is>
          <t>DSL</t>
        </is>
      </c>
      <c r="J2834" s="58" t="inlineStr">
        <is>
          <t>No</t>
        </is>
      </c>
      <c r="K2834" s="58" t="inlineStr">
        <is>
          <t>Yes</t>
        </is>
      </c>
      <c r="L2834" s="58" t="inlineStr">
        <is>
          <t>No</t>
        </is>
      </c>
      <c r="M2834" s="58" t="inlineStr">
        <is>
          <t>Yes</t>
        </is>
      </c>
      <c r="N2834" s="58" t="inlineStr">
        <is>
          <t>Yes</t>
        </is>
      </c>
      <c r="O2834" s="58" t="inlineStr">
        <is>
          <t>No</t>
        </is>
      </c>
      <c r="P2834" s="58" t="inlineStr">
        <is>
          <t>One year</t>
        </is>
      </c>
      <c r="Q2834" s="58" t="inlineStr">
        <is>
          <t>No</t>
        </is>
      </c>
      <c r="R2834" s="58" t="inlineStr">
        <is>
          <t>Credit card (automatic)</t>
        </is>
      </c>
      <c r="S2834" s="123" t="n">
        <v>70.75</v>
      </c>
      <c r="T2834" s="58" t="inlineStr">
        <is>
          <t>2921.75</t>
        </is>
      </c>
      <c r="U2834" s="58" t="inlineStr">
        <is>
          <t>No</t>
        </is>
      </c>
      <c r="V2834" s="123">
        <f>IFERROR(VALUE(TRIM(T2834)),S2834*F2834)</f>
        <v/>
      </c>
      <c r="W2834" s="58">
        <f>IF(F2834&lt;=12,"0-12 mo",IF(F2834&lt;=24,"13-24 mo",IF(F2834&lt;=48,"25-48 mo","49+ mo")))</f>
        <v/>
      </c>
      <c r="X2834" s="58">
        <f>IF(S2834&lt;=35.5,"Q1 Low",IF(S2834&lt;=70.35,"Q2 Mid-Low",IF(S2834&lt;=89.85,"Q3 Mid-High","Q4 High")))</f>
        <v/>
      </c>
      <c r="Y2834" s="58">
        <f>IF(U2834="Yes",1,0)</f>
        <v/>
      </c>
      <c r="Z2834" s="58">
        <f>IF(P2834="Month-to-month",1,0)+IF(M2834="No",1,0)+IF(J2834="No",1,0)+IF(I2834="Fiber optic",1,0)+IF(Q2834="Yes",1,0)</f>
        <v/>
      </c>
    </row>
    <row r="2835" ht="15" customHeight="1" s="59">
      <c r="A2835" s="58" t="inlineStr">
        <is>
          <t>5993-JSUWV</t>
        </is>
      </c>
      <c r="B2835" s="58" t="inlineStr">
        <is>
          <t>Female</t>
        </is>
      </c>
      <c r="C2835" s="58" t="n">
        <v>0</v>
      </c>
      <c r="D2835" s="58" t="inlineStr">
        <is>
          <t>No</t>
        </is>
      </c>
      <c r="E2835" s="58" t="inlineStr">
        <is>
          <t>No</t>
        </is>
      </c>
      <c r="F2835" s="58" t="n">
        <v>66</v>
      </c>
      <c r="G2835" s="58" t="inlineStr">
        <is>
          <t>Yes</t>
        </is>
      </c>
      <c r="H2835" s="58" t="inlineStr">
        <is>
          <t>No</t>
        </is>
      </c>
      <c r="I2835" s="58" t="inlineStr">
        <is>
          <t>DSL</t>
        </is>
      </c>
      <c r="J2835" s="58" t="inlineStr">
        <is>
          <t>Yes</t>
        </is>
      </c>
      <c r="K2835" s="58" t="inlineStr">
        <is>
          <t>Yes</t>
        </is>
      </c>
      <c r="L2835" s="58" t="inlineStr">
        <is>
          <t>Yes</t>
        </is>
      </c>
      <c r="M2835" s="58" t="inlineStr">
        <is>
          <t>No</t>
        </is>
      </c>
      <c r="N2835" s="58" t="inlineStr">
        <is>
          <t>No</t>
        </is>
      </c>
      <c r="O2835" s="58" t="inlineStr">
        <is>
          <t>No</t>
        </is>
      </c>
      <c r="P2835" s="58" t="inlineStr">
        <is>
          <t>Two year</t>
        </is>
      </c>
      <c r="Q2835" s="58" t="inlineStr">
        <is>
          <t>Yes</t>
        </is>
      </c>
      <c r="R2835" s="58" t="inlineStr">
        <is>
          <t>Bank transfer (automatic)</t>
        </is>
      </c>
      <c r="S2835" s="123" t="n">
        <v>61.15</v>
      </c>
      <c r="T2835" s="58" t="inlineStr">
        <is>
          <t>4017.45</t>
        </is>
      </c>
      <c r="U2835" s="58" t="inlineStr">
        <is>
          <t>No</t>
        </is>
      </c>
      <c r="V2835" s="123">
        <f>IFERROR(VALUE(TRIM(T2835)),S2835*F2835)</f>
        <v/>
      </c>
      <c r="W2835" s="58">
        <f>IF(F2835&lt;=12,"0-12 mo",IF(F2835&lt;=24,"13-24 mo",IF(F2835&lt;=48,"25-48 mo","49+ mo")))</f>
        <v/>
      </c>
      <c r="X2835" s="58">
        <f>IF(S2835&lt;=35.5,"Q1 Low",IF(S2835&lt;=70.35,"Q2 Mid-Low",IF(S2835&lt;=89.85,"Q3 Mid-High","Q4 High")))</f>
        <v/>
      </c>
      <c r="Y2835" s="58">
        <f>IF(U2835="Yes",1,0)</f>
        <v/>
      </c>
      <c r="Z2835" s="58">
        <f>IF(P2835="Month-to-month",1,0)+IF(M2835="No",1,0)+IF(J2835="No",1,0)+IF(I2835="Fiber optic",1,0)+IF(Q2835="Yes",1,0)</f>
        <v/>
      </c>
    </row>
    <row r="2836" ht="15" customHeight="1" s="59">
      <c r="A2836" s="58" t="inlineStr">
        <is>
          <t>4518-FZBSX</t>
        </is>
      </c>
      <c r="B2836" s="58" t="inlineStr">
        <is>
          <t>Male</t>
        </is>
      </c>
      <c r="C2836" s="58" t="n">
        <v>0</v>
      </c>
      <c r="D2836" s="58" t="inlineStr">
        <is>
          <t>Yes</t>
        </is>
      </c>
      <c r="E2836" s="58" t="inlineStr">
        <is>
          <t>Yes</t>
        </is>
      </c>
      <c r="F2836" s="58" t="n">
        <v>42</v>
      </c>
      <c r="G2836" s="58" t="inlineStr">
        <is>
          <t>Yes</t>
        </is>
      </c>
      <c r="H2836" s="58" t="inlineStr">
        <is>
          <t>No</t>
        </is>
      </c>
      <c r="I2836" s="58" t="inlineStr">
        <is>
          <t>No</t>
        </is>
      </c>
      <c r="J2836" s="58" t="inlineStr">
        <is>
          <t>No internet service</t>
        </is>
      </c>
      <c r="K2836" s="58" t="inlineStr">
        <is>
          <t>No internet service</t>
        </is>
      </c>
      <c r="L2836" s="58" t="inlineStr">
        <is>
          <t>No internet service</t>
        </is>
      </c>
      <c r="M2836" s="58" t="inlineStr">
        <is>
          <t>No internet service</t>
        </is>
      </c>
      <c r="N2836" s="58" t="inlineStr">
        <is>
          <t>No internet service</t>
        </is>
      </c>
      <c r="O2836" s="58" t="inlineStr">
        <is>
          <t>No internet service</t>
        </is>
      </c>
      <c r="P2836" s="58" t="inlineStr">
        <is>
          <t>One year</t>
        </is>
      </c>
      <c r="Q2836" s="58" t="inlineStr">
        <is>
          <t>No</t>
        </is>
      </c>
      <c r="R2836" s="58" t="inlineStr">
        <is>
          <t>Mailed check</t>
        </is>
      </c>
      <c r="S2836" s="123" t="n">
        <v>20.25</v>
      </c>
      <c r="T2836" s="58" t="inlineStr">
        <is>
          <t>854.9</t>
        </is>
      </c>
      <c r="U2836" s="58" t="inlineStr">
        <is>
          <t>No</t>
        </is>
      </c>
      <c r="V2836" s="123">
        <f>IFERROR(VALUE(TRIM(T2836)),S2836*F2836)</f>
        <v/>
      </c>
      <c r="W2836" s="58">
        <f>IF(F2836&lt;=12,"0-12 mo",IF(F2836&lt;=24,"13-24 mo",IF(F2836&lt;=48,"25-48 mo","49+ mo")))</f>
        <v/>
      </c>
      <c r="X2836" s="58">
        <f>IF(S2836&lt;=35.5,"Q1 Low",IF(S2836&lt;=70.35,"Q2 Mid-Low",IF(S2836&lt;=89.85,"Q3 Mid-High","Q4 High")))</f>
        <v/>
      </c>
      <c r="Y2836" s="58">
        <f>IF(U2836="Yes",1,0)</f>
        <v/>
      </c>
      <c r="Z2836" s="58">
        <f>IF(P2836="Month-to-month",1,0)+IF(M2836="No",1,0)+IF(J2836="No",1,0)+IF(I2836="Fiber optic",1,0)+IF(Q2836="Yes",1,0)</f>
        <v/>
      </c>
    </row>
    <row r="2837" ht="15" customHeight="1" s="59">
      <c r="A2837" s="58" t="inlineStr">
        <is>
          <t>5387-ASZNZ</t>
        </is>
      </c>
      <c r="B2837" s="58" t="inlineStr">
        <is>
          <t>Female</t>
        </is>
      </c>
      <c r="C2837" s="58" t="n">
        <v>1</v>
      </c>
      <c r="D2837" s="58" t="inlineStr">
        <is>
          <t>No</t>
        </is>
      </c>
      <c r="E2837" s="58" t="inlineStr">
        <is>
          <t>No</t>
        </is>
      </c>
      <c r="F2837" s="58" t="n">
        <v>66</v>
      </c>
      <c r="G2837" s="58" t="inlineStr">
        <is>
          <t>Yes</t>
        </is>
      </c>
      <c r="H2837" s="58" t="inlineStr">
        <is>
          <t>Yes</t>
        </is>
      </c>
      <c r="I2837" s="58" t="inlineStr">
        <is>
          <t>DSL</t>
        </is>
      </c>
      <c r="J2837" s="58" t="inlineStr">
        <is>
          <t>Yes</t>
        </is>
      </c>
      <c r="K2837" s="58" t="inlineStr">
        <is>
          <t>Yes</t>
        </is>
      </c>
      <c r="L2837" s="58" t="inlineStr">
        <is>
          <t>No</t>
        </is>
      </c>
      <c r="M2837" s="58" t="inlineStr">
        <is>
          <t>Yes</t>
        </is>
      </c>
      <c r="N2837" s="58" t="inlineStr">
        <is>
          <t>No</t>
        </is>
      </c>
      <c r="O2837" s="58" t="inlineStr">
        <is>
          <t>No</t>
        </is>
      </c>
      <c r="P2837" s="58" t="inlineStr">
        <is>
          <t>One year</t>
        </is>
      </c>
      <c r="Q2837" s="58" t="inlineStr">
        <is>
          <t>Yes</t>
        </is>
      </c>
      <c r="R2837" s="58" t="inlineStr">
        <is>
          <t>Credit card (automatic)</t>
        </is>
      </c>
      <c r="S2837" s="123" t="n">
        <v>63.85</v>
      </c>
      <c r="T2837" s="58" t="inlineStr">
        <is>
          <t>4174.35</t>
        </is>
      </c>
      <c r="U2837" s="58" t="inlineStr">
        <is>
          <t>No</t>
        </is>
      </c>
      <c r="V2837" s="123">
        <f>IFERROR(VALUE(TRIM(T2837)),S2837*F2837)</f>
        <v/>
      </c>
      <c r="W2837" s="58">
        <f>IF(F2837&lt;=12,"0-12 mo",IF(F2837&lt;=24,"13-24 mo",IF(F2837&lt;=48,"25-48 mo","49+ mo")))</f>
        <v/>
      </c>
      <c r="X2837" s="58">
        <f>IF(S2837&lt;=35.5,"Q1 Low",IF(S2837&lt;=70.35,"Q2 Mid-Low",IF(S2837&lt;=89.85,"Q3 Mid-High","Q4 High")))</f>
        <v/>
      </c>
      <c r="Y2837" s="58">
        <f>IF(U2837="Yes",1,0)</f>
        <v/>
      </c>
      <c r="Z2837" s="58">
        <f>IF(P2837="Month-to-month",1,0)+IF(M2837="No",1,0)+IF(J2837="No",1,0)+IF(I2837="Fiber optic",1,0)+IF(Q2837="Yes",1,0)</f>
        <v/>
      </c>
    </row>
    <row r="2838" ht="15" customHeight="1" s="59">
      <c r="A2838" s="58" t="inlineStr">
        <is>
          <t>6988-CJEYV</t>
        </is>
      </c>
      <c r="B2838" s="58" t="inlineStr">
        <is>
          <t>Male</t>
        </is>
      </c>
      <c r="C2838" s="58" t="n">
        <v>0</v>
      </c>
      <c r="D2838" s="58" t="inlineStr">
        <is>
          <t>No</t>
        </is>
      </c>
      <c r="E2838" s="58" t="inlineStr">
        <is>
          <t>No</t>
        </is>
      </c>
      <c r="F2838" s="58" t="n">
        <v>49</v>
      </c>
      <c r="G2838" s="58" t="inlineStr">
        <is>
          <t>Yes</t>
        </is>
      </c>
      <c r="H2838" s="58" t="inlineStr">
        <is>
          <t>Yes</t>
        </is>
      </c>
      <c r="I2838" s="58" t="inlineStr">
        <is>
          <t>Fiber optic</t>
        </is>
      </c>
      <c r="J2838" s="58" t="inlineStr">
        <is>
          <t>No</t>
        </is>
      </c>
      <c r="K2838" s="58" t="inlineStr">
        <is>
          <t>Yes</t>
        </is>
      </c>
      <c r="L2838" s="58" t="inlineStr">
        <is>
          <t>No</t>
        </is>
      </c>
      <c r="M2838" s="58" t="inlineStr">
        <is>
          <t>No</t>
        </is>
      </c>
      <c r="N2838" s="58" t="inlineStr">
        <is>
          <t>Yes</t>
        </is>
      </c>
      <c r="O2838" s="58" t="inlineStr">
        <is>
          <t>Yes</t>
        </is>
      </c>
      <c r="P2838" s="58" t="inlineStr">
        <is>
          <t>Month-to-month</t>
        </is>
      </c>
      <c r="Q2838" s="58" t="inlineStr">
        <is>
          <t>No</t>
        </is>
      </c>
      <c r="R2838" s="58" t="inlineStr">
        <is>
          <t>Electronic check</t>
        </is>
      </c>
      <c r="S2838" s="123" t="n">
        <v>98.7</v>
      </c>
      <c r="T2838" s="58" t="inlineStr">
        <is>
          <t>4920.55</t>
        </is>
      </c>
      <c r="U2838" s="58" t="inlineStr">
        <is>
          <t>No</t>
        </is>
      </c>
      <c r="V2838" s="123">
        <f>IFERROR(VALUE(TRIM(T2838)),S2838*F2838)</f>
        <v/>
      </c>
      <c r="W2838" s="58">
        <f>IF(F2838&lt;=12,"0-12 mo",IF(F2838&lt;=24,"13-24 mo",IF(F2838&lt;=48,"25-48 mo","49+ mo")))</f>
        <v/>
      </c>
      <c r="X2838" s="58">
        <f>IF(S2838&lt;=35.5,"Q1 Low",IF(S2838&lt;=70.35,"Q2 Mid-Low",IF(S2838&lt;=89.85,"Q3 Mid-High","Q4 High")))</f>
        <v/>
      </c>
      <c r="Y2838" s="58">
        <f>IF(U2838="Yes",1,0)</f>
        <v/>
      </c>
      <c r="Z2838" s="58">
        <f>IF(P2838="Month-to-month",1,0)+IF(M2838="No",1,0)+IF(J2838="No",1,0)+IF(I2838="Fiber optic",1,0)+IF(Q2838="Yes",1,0)</f>
        <v/>
      </c>
    </row>
    <row r="2839" ht="15" customHeight="1" s="59">
      <c r="A2839" s="58" t="inlineStr">
        <is>
          <t>2002-MZHWP</t>
        </is>
      </c>
      <c r="B2839" s="58" t="inlineStr">
        <is>
          <t>Female</t>
        </is>
      </c>
      <c r="C2839" s="58" t="n">
        <v>0</v>
      </c>
      <c r="D2839" s="58" t="inlineStr">
        <is>
          <t>No</t>
        </is>
      </c>
      <c r="E2839" s="58" t="inlineStr">
        <is>
          <t>No</t>
        </is>
      </c>
      <c r="F2839" s="58" t="n">
        <v>1</v>
      </c>
      <c r="G2839" s="58" t="inlineStr">
        <is>
          <t>Yes</t>
        </is>
      </c>
      <c r="H2839" s="58" t="inlineStr">
        <is>
          <t>No</t>
        </is>
      </c>
      <c r="I2839" s="58" t="inlineStr">
        <is>
          <t>No</t>
        </is>
      </c>
      <c r="J2839" s="58" t="inlineStr">
        <is>
          <t>No internet service</t>
        </is>
      </c>
      <c r="K2839" s="58" t="inlineStr">
        <is>
          <t>No internet service</t>
        </is>
      </c>
      <c r="L2839" s="58" t="inlineStr">
        <is>
          <t>No internet service</t>
        </is>
      </c>
      <c r="M2839" s="58" t="inlineStr">
        <is>
          <t>No internet service</t>
        </is>
      </c>
      <c r="N2839" s="58" t="inlineStr">
        <is>
          <t>No internet service</t>
        </is>
      </c>
      <c r="O2839" s="58" t="inlineStr">
        <is>
          <t>No internet service</t>
        </is>
      </c>
      <c r="P2839" s="58" t="inlineStr">
        <is>
          <t>Month-to-month</t>
        </is>
      </c>
      <c r="Q2839" s="58" t="inlineStr">
        <is>
          <t>No</t>
        </is>
      </c>
      <c r="R2839" s="58" t="inlineStr">
        <is>
          <t>Mailed check</t>
        </is>
      </c>
      <c r="S2839" s="123" t="n">
        <v>20.5</v>
      </c>
      <c r="T2839" s="58" t="inlineStr">
        <is>
          <t>20.5</t>
        </is>
      </c>
      <c r="U2839" s="58" t="inlineStr">
        <is>
          <t>Yes</t>
        </is>
      </c>
      <c r="V2839" s="123">
        <f>IFERROR(VALUE(TRIM(T2839)),S2839*F2839)</f>
        <v/>
      </c>
      <c r="W2839" s="58">
        <f>IF(F2839&lt;=12,"0-12 mo",IF(F2839&lt;=24,"13-24 mo",IF(F2839&lt;=48,"25-48 mo","49+ mo")))</f>
        <v/>
      </c>
      <c r="X2839" s="58">
        <f>IF(S2839&lt;=35.5,"Q1 Low",IF(S2839&lt;=70.35,"Q2 Mid-Low",IF(S2839&lt;=89.85,"Q3 Mid-High","Q4 High")))</f>
        <v/>
      </c>
      <c r="Y2839" s="58">
        <f>IF(U2839="Yes",1,0)</f>
        <v/>
      </c>
      <c r="Z2839" s="58">
        <f>IF(P2839="Month-to-month",1,0)+IF(M2839="No",1,0)+IF(J2839="No",1,0)+IF(I2839="Fiber optic",1,0)+IF(Q2839="Yes",1,0)</f>
        <v/>
      </c>
    </row>
    <row r="2840" ht="15" customHeight="1" s="59">
      <c r="A2840" s="58" t="inlineStr">
        <is>
          <t>3097-FQTVJ</t>
        </is>
      </c>
      <c r="B2840" s="58" t="inlineStr">
        <is>
          <t>Female</t>
        </is>
      </c>
      <c r="C2840" s="58" t="n">
        <v>0</v>
      </c>
      <c r="D2840" s="58" t="inlineStr">
        <is>
          <t>No</t>
        </is>
      </c>
      <c r="E2840" s="58" t="inlineStr">
        <is>
          <t>No</t>
        </is>
      </c>
      <c r="F2840" s="58" t="n">
        <v>41</v>
      </c>
      <c r="G2840" s="58" t="inlineStr">
        <is>
          <t>Yes</t>
        </is>
      </c>
      <c r="H2840" s="58" t="inlineStr">
        <is>
          <t>No</t>
        </is>
      </c>
      <c r="I2840" s="58" t="inlineStr">
        <is>
          <t>No</t>
        </is>
      </c>
      <c r="J2840" s="58" t="inlineStr">
        <is>
          <t>No internet service</t>
        </is>
      </c>
      <c r="K2840" s="58" t="inlineStr">
        <is>
          <t>No internet service</t>
        </is>
      </c>
      <c r="L2840" s="58" t="inlineStr">
        <is>
          <t>No internet service</t>
        </is>
      </c>
      <c r="M2840" s="58" t="inlineStr">
        <is>
          <t>No internet service</t>
        </is>
      </c>
      <c r="N2840" s="58" t="inlineStr">
        <is>
          <t>No internet service</t>
        </is>
      </c>
      <c r="O2840" s="58" t="inlineStr">
        <is>
          <t>No internet service</t>
        </is>
      </c>
      <c r="P2840" s="58" t="inlineStr">
        <is>
          <t>Two year</t>
        </is>
      </c>
      <c r="Q2840" s="58" t="inlineStr">
        <is>
          <t>No</t>
        </is>
      </c>
      <c r="R2840" s="58" t="inlineStr">
        <is>
          <t>Mailed check</t>
        </is>
      </c>
      <c r="S2840" s="123" t="n">
        <v>20</v>
      </c>
      <c r="T2840" s="58" t="inlineStr">
        <is>
          <t>810.3</t>
        </is>
      </c>
      <c r="U2840" s="58" t="inlineStr">
        <is>
          <t>No</t>
        </is>
      </c>
      <c r="V2840" s="123">
        <f>IFERROR(VALUE(TRIM(T2840)),S2840*F2840)</f>
        <v/>
      </c>
      <c r="W2840" s="58">
        <f>IF(F2840&lt;=12,"0-12 mo",IF(F2840&lt;=24,"13-24 mo",IF(F2840&lt;=48,"25-48 mo","49+ mo")))</f>
        <v/>
      </c>
      <c r="X2840" s="58">
        <f>IF(S2840&lt;=35.5,"Q1 Low",IF(S2840&lt;=70.35,"Q2 Mid-Low",IF(S2840&lt;=89.85,"Q3 Mid-High","Q4 High")))</f>
        <v/>
      </c>
      <c r="Y2840" s="58">
        <f>IF(U2840="Yes",1,0)</f>
        <v/>
      </c>
      <c r="Z2840" s="58">
        <f>IF(P2840="Month-to-month",1,0)+IF(M2840="No",1,0)+IF(J2840="No",1,0)+IF(I2840="Fiber optic",1,0)+IF(Q2840="Yes",1,0)</f>
        <v/>
      </c>
    </row>
    <row r="2841" ht="15" customHeight="1" s="59">
      <c r="A2841" s="58" t="inlineStr">
        <is>
          <t>5465-BUBFA</t>
        </is>
      </c>
      <c r="B2841" s="58" t="inlineStr">
        <is>
          <t>Female</t>
        </is>
      </c>
      <c r="C2841" s="58" t="n">
        <v>0</v>
      </c>
      <c r="D2841" s="58" t="inlineStr">
        <is>
          <t>Yes</t>
        </is>
      </c>
      <c r="E2841" s="58" t="inlineStr">
        <is>
          <t>Yes</t>
        </is>
      </c>
      <c r="F2841" s="58" t="n">
        <v>41</v>
      </c>
      <c r="G2841" s="58" t="inlineStr">
        <is>
          <t>Yes</t>
        </is>
      </c>
      <c r="H2841" s="58" t="inlineStr">
        <is>
          <t>No</t>
        </is>
      </c>
      <c r="I2841" s="58" t="inlineStr">
        <is>
          <t>No</t>
        </is>
      </c>
      <c r="J2841" s="58" t="inlineStr">
        <is>
          <t>No internet service</t>
        </is>
      </c>
      <c r="K2841" s="58" t="inlineStr">
        <is>
          <t>No internet service</t>
        </is>
      </c>
      <c r="L2841" s="58" t="inlineStr">
        <is>
          <t>No internet service</t>
        </is>
      </c>
      <c r="M2841" s="58" t="inlineStr">
        <is>
          <t>No internet service</t>
        </is>
      </c>
      <c r="N2841" s="58" t="inlineStr">
        <is>
          <t>No internet service</t>
        </is>
      </c>
      <c r="O2841" s="58" t="inlineStr">
        <is>
          <t>No internet service</t>
        </is>
      </c>
      <c r="P2841" s="58" t="inlineStr">
        <is>
          <t>Two year</t>
        </is>
      </c>
      <c r="Q2841" s="58" t="inlineStr">
        <is>
          <t>No</t>
        </is>
      </c>
      <c r="R2841" s="58" t="inlineStr">
        <is>
          <t>Bank transfer (automatic)</t>
        </is>
      </c>
      <c r="S2841" s="123" t="n">
        <v>19.3</v>
      </c>
      <c r="T2841" s="58" t="inlineStr">
        <is>
          <t>772.4</t>
        </is>
      </c>
      <c r="U2841" s="58" t="inlineStr">
        <is>
          <t>No</t>
        </is>
      </c>
      <c r="V2841" s="123">
        <f>IFERROR(VALUE(TRIM(T2841)),S2841*F2841)</f>
        <v/>
      </c>
      <c r="W2841" s="58">
        <f>IF(F2841&lt;=12,"0-12 mo",IF(F2841&lt;=24,"13-24 mo",IF(F2841&lt;=48,"25-48 mo","49+ mo")))</f>
        <v/>
      </c>
      <c r="X2841" s="58">
        <f>IF(S2841&lt;=35.5,"Q1 Low",IF(S2841&lt;=70.35,"Q2 Mid-Low",IF(S2841&lt;=89.85,"Q3 Mid-High","Q4 High")))</f>
        <v/>
      </c>
      <c r="Y2841" s="58">
        <f>IF(U2841="Yes",1,0)</f>
        <v/>
      </c>
      <c r="Z2841" s="58">
        <f>IF(P2841="Month-to-month",1,0)+IF(M2841="No",1,0)+IF(J2841="No",1,0)+IF(I2841="Fiber optic",1,0)+IF(Q2841="Yes",1,0)</f>
        <v/>
      </c>
    </row>
    <row r="2842" ht="15" customHeight="1" s="59">
      <c r="A2842" s="58" t="inlineStr">
        <is>
          <t>7299-GNVPL</t>
        </is>
      </c>
      <c r="B2842" s="58" t="inlineStr">
        <is>
          <t>Female</t>
        </is>
      </c>
      <c r="C2842" s="58" t="n">
        <v>0</v>
      </c>
      <c r="D2842" s="58" t="inlineStr">
        <is>
          <t>Yes</t>
        </is>
      </c>
      <c r="E2842" s="58" t="inlineStr">
        <is>
          <t>Yes</t>
        </is>
      </c>
      <c r="F2842" s="58" t="n">
        <v>23</v>
      </c>
      <c r="G2842" s="58" t="inlineStr">
        <is>
          <t>Yes</t>
        </is>
      </c>
      <c r="H2842" s="58" t="inlineStr">
        <is>
          <t>No</t>
        </is>
      </c>
      <c r="I2842" s="58" t="inlineStr">
        <is>
          <t>Fiber optic</t>
        </is>
      </c>
      <c r="J2842" s="58" t="inlineStr">
        <is>
          <t>Yes</t>
        </is>
      </c>
      <c r="K2842" s="58" t="inlineStr">
        <is>
          <t>Yes</t>
        </is>
      </c>
      <c r="L2842" s="58" t="inlineStr">
        <is>
          <t>No</t>
        </is>
      </c>
      <c r="M2842" s="58" t="inlineStr">
        <is>
          <t>Yes</t>
        </is>
      </c>
      <c r="N2842" s="58" t="inlineStr">
        <is>
          <t>No</t>
        </is>
      </c>
      <c r="O2842" s="58" t="inlineStr">
        <is>
          <t>No</t>
        </is>
      </c>
      <c r="P2842" s="58" t="inlineStr">
        <is>
          <t>Month-to-month</t>
        </is>
      </c>
      <c r="Q2842" s="58" t="inlineStr">
        <is>
          <t>No</t>
        </is>
      </c>
      <c r="R2842" s="58" t="inlineStr">
        <is>
          <t>Mailed check</t>
        </is>
      </c>
      <c r="S2842" s="123" t="n">
        <v>84.40000000000001</v>
      </c>
      <c r="T2842" s="58" t="inlineStr">
        <is>
          <t>1936.85</t>
        </is>
      </c>
      <c r="U2842" s="58" t="inlineStr">
        <is>
          <t>No</t>
        </is>
      </c>
      <c r="V2842" s="123">
        <f>IFERROR(VALUE(TRIM(T2842)),S2842*F2842)</f>
        <v/>
      </c>
      <c r="W2842" s="58">
        <f>IF(F2842&lt;=12,"0-12 mo",IF(F2842&lt;=24,"13-24 mo",IF(F2842&lt;=48,"25-48 mo","49+ mo")))</f>
        <v/>
      </c>
      <c r="X2842" s="58">
        <f>IF(S2842&lt;=35.5,"Q1 Low",IF(S2842&lt;=70.35,"Q2 Mid-Low",IF(S2842&lt;=89.85,"Q3 Mid-High","Q4 High")))</f>
        <v/>
      </c>
      <c r="Y2842" s="58">
        <f>IF(U2842="Yes",1,0)</f>
        <v/>
      </c>
      <c r="Z2842" s="58">
        <f>IF(P2842="Month-to-month",1,0)+IF(M2842="No",1,0)+IF(J2842="No",1,0)+IF(I2842="Fiber optic",1,0)+IF(Q2842="Yes",1,0)</f>
        <v/>
      </c>
    </row>
    <row r="2843" ht="15" customHeight="1" s="59">
      <c r="A2843" s="58" t="inlineStr">
        <is>
          <t>9743-DQKQW</t>
        </is>
      </c>
      <c r="B2843" s="58" t="inlineStr">
        <is>
          <t>Male</t>
        </is>
      </c>
      <c r="C2843" s="58" t="n">
        <v>0</v>
      </c>
      <c r="D2843" s="58" t="inlineStr">
        <is>
          <t>No</t>
        </is>
      </c>
      <c r="E2843" s="58" t="inlineStr">
        <is>
          <t>No</t>
        </is>
      </c>
      <c r="F2843" s="58" t="n">
        <v>3</v>
      </c>
      <c r="G2843" s="58" t="inlineStr">
        <is>
          <t>No</t>
        </is>
      </c>
      <c r="H2843" s="58" t="inlineStr">
        <is>
          <t>No phone service</t>
        </is>
      </c>
      <c r="I2843" s="58" t="inlineStr">
        <is>
          <t>DSL</t>
        </is>
      </c>
      <c r="J2843" s="58" t="inlineStr">
        <is>
          <t>No</t>
        </is>
      </c>
      <c r="K2843" s="58" t="inlineStr">
        <is>
          <t>No</t>
        </is>
      </c>
      <c r="L2843" s="58" t="inlineStr">
        <is>
          <t>No</t>
        </is>
      </c>
      <c r="M2843" s="58" t="inlineStr">
        <is>
          <t>No</t>
        </is>
      </c>
      <c r="N2843" s="58" t="inlineStr">
        <is>
          <t>No</t>
        </is>
      </c>
      <c r="O2843" s="58" t="inlineStr">
        <is>
          <t>No</t>
        </is>
      </c>
      <c r="P2843" s="58" t="inlineStr">
        <is>
          <t>Month-to-month</t>
        </is>
      </c>
      <c r="Q2843" s="58" t="inlineStr">
        <is>
          <t>No</t>
        </is>
      </c>
      <c r="R2843" s="58" t="inlineStr">
        <is>
          <t>Electronic check</t>
        </is>
      </c>
      <c r="S2843" s="123" t="n">
        <v>25.1</v>
      </c>
      <c r="T2843" s="58" t="inlineStr">
        <is>
          <t>79.8</t>
        </is>
      </c>
      <c r="U2843" s="58" t="inlineStr">
        <is>
          <t>No</t>
        </is>
      </c>
      <c r="V2843" s="123">
        <f>IFERROR(VALUE(TRIM(T2843)),S2843*F2843)</f>
        <v/>
      </c>
      <c r="W2843" s="58">
        <f>IF(F2843&lt;=12,"0-12 mo",IF(F2843&lt;=24,"13-24 mo",IF(F2843&lt;=48,"25-48 mo","49+ mo")))</f>
        <v/>
      </c>
      <c r="X2843" s="58">
        <f>IF(S2843&lt;=35.5,"Q1 Low",IF(S2843&lt;=70.35,"Q2 Mid-Low",IF(S2843&lt;=89.85,"Q3 Mid-High","Q4 High")))</f>
        <v/>
      </c>
      <c r="Y2843" s="58">
        <f>IF(U2843="Yes",1,0)</f>
        <v/>
      </c>
      <c r="Z2843" s="58">
        <f>IF(P2843="Month-to-month",1,0)+IF(M2843="No",1,0)+IF(J2843="No",1,0)+IF(I2843="Fiber optic",1,0)+IF(Q2843="Yes",1,0)</f>
        <v/>
      </c>
    </row>
    <row r="2844" ht="15" customHeight="1" s="59">
      <c r="A2844" s="58" t="inlineStr">
        <is>
          <t>1215-VFYVK</t>
        </is>
      </c>
      <c r="B2844" s="58" t="inlineStr">
        <is>
          <t>Female</t>
        </is>
      </c>
      <c r="C2844" s="58" t="n">
        <v>0</v>
      </c>
      <c r="D2844" s="58" t="inlineStr">
        <is>
          <t>No</t>
        </is>
      </c>
      <c r="E2844" s="58" t="inlineStr">
        <is>
          <t>No</t>
        </is>
      </c>
      <c r="F2844" s="58" t="n">
        <v>4</v>
      </c>
      <c r="G2844" s="58" t="inlineStr">
        <is>
          <t>No</t>
        </is>
      </c>
      <c r="H2844" s="58" t="inlineStr">
        <is>
          <t>No phone service</t>
        </is>
      </c>
      <c r="I2844" s="58" t="inlineStr">
        <is>
          <t>DSL</t>
        </is>
      </c>
      <c r="J2844" s="58" t="inlineStr">
        <is>
          <t>Yes</t>
        </is>
      </c>
      <c r="K2844" s="58" t="inlineStr">
        <is>
          <t>No</t>
        </is>
      </c>
      <c r="L2844" s="58" t="inlineStr">
        <is>
          <t>Yes</t>
        </is>
      </c>
      <c r="M2844" s="58" t="inlineStr">
        <is>
          <t>Yes</t>
        </is>
      </c>
      <c r="N2844" s="58" t="inlineStr">
        <is>
          <t>No</t>
        </is>
      </c>
      <c r="O2844" s="58" t="inlineStr">
        <is>
          <t>Yes</t>
        </is>
      </c>
      <c r="P2844" s="58" t="inlineStr">
        <is>
          <t>Month-to-month</t>
        </is>
      </c>
      <c r="Q2844" s="58" t="inlineStr">
        <is>
          <t>No</t>
        </is>
      </c>
      <c r="R2844" s="58" t="inlineStr">
        <is>
          <t>Mailed check</t>
        </is>
      </c>
      <c r="S2844" s="123" t="n">
        <v>48.25</v>
      </c>
      <c r="T2844" s="58" t="inlineStr">
        <is>
          <t>202.25</t>
        </is>
      </c>
      <c r="U2844" s="58" t="inlineStr">
        <is>
          <t>No</t>
        </is>
      </c>
      <c r="V2844" s="123">
        <f>IFERROR(VALUE(TRIM(T2844)),S2844*F2844)</f>
        <v/>
      </c>
      <c r="W2844" s="58">
        <f>IF(F2844&lt;=12,"0-12 mo",IF(F2844&lt;=24,"13-24 mo",IF(F2844&lt;=48,"25-48 mo","49+ mo")))</f>
        <v/>
      </c>
      <c r="X2844" s="58">
        <f>IF(S2844&lt;=35.5,"Q1 Low",IF(S2844&lt;=70.35,"Q2 Mid-Low",IF(S2844&lt;=89.85,"Q3 Mid-High","Q4 High")))</f>
        <v/>
      </c>
      <c r="Y2844" s="58">
        <f>IF(U2844="Yes",1,0)</f>
        <v/>
      </c>
      <c r="Z2844" s="58">
        <f>IF(P2844="Month-to-month",1,0)+IF(M2844="No",1,0)+IF(J2844="No",1,0)+IF(I2844="Fiber optic",1,0)+IF(Q2844="Yes",1,0)</f>
        <v/>
      </c>
    </row>
    <row r="2845" ht="15" customHeight="1" s="59">
      <c r="A2845" s="58" t="inlineStr">
        <is>
          <t>9371-BITHB</t>
        </is>
      </c>
      <c r="B2845" s="58" t="inlineStr">
        <is>
          <t>Female</t>
        </is>
      </c>
      <c r="C2845" s="58" t="n">
        <v>0</v>
      </c>
      <c r="D2845" s="58" t="inlineStr">
        <is>
          <t>Yes</t>
        </is>
      </c>
      <c r="E2845" s="58" t="inlineStr">
        <is>
          <t>Yes</t>
        </is>
      </c>
      <c r="F2845" s="58" t="n">
        <v>52</v>
      </c>
      <c r="G2845" s="58" t="inlineStr">
        <is>
          <t>Yes</t>
        </is>
      </c>
      <c r="H2845" s="58" t="inlineStr">
        <is>
          <t>No</t>
        </is>
      </c>
      <c r="I2845" s="58" t="inlineStr">
        <is>
          <t>No</t>
        </is>
      </c>
      <c r="J2845" s="58" t="inlineStr">
        <is>
          <t>No internet service</t>
        </is>
      </c>
      <c r="K2845" s="58" t="inlineStr">
        <is>
          <t>No internet service</t>
        </is>
      </c>
      <c r="L2845" s="58" t="inlineStr">
        <is>
          <t>No internet service</t>
        </is>
      </c>
      <c r="M2845" s="58" t="inlineStr">
        <is>
          <t>No internet service</t>
        </is>
      </c>
      <c r="N2845" s="58" t="inlineStr">
        <is>
          <t>No internet service</t>
        </is>
      </c>
      <c r="O2845" s="58" t="inlineStr">
        <is>
          <t>No internet service</t>
        </is>
      </c>
      <c r="P2845" s="58" t="inlineStr">
        <is>
          <t>Two year</t>
        </is>
      </c>
      <c r="Q2845" s="58" t="inlineStr">
        <is>
          <t>No</t>
        </is>
      </c>
      <c r="R2845" s="58" t="inlineStr">
        <is>
          <t>Mailed check</t>
        </is>
      </c>
      <c r="S2845" s="123" t="n">
        <v>19.85</v>
      </c>
      <c r="T2845" s="58" t="inlineStr">
        <is>
          <t>1070.5</t>
        </is>
      </c>
      <c r="U2845" s="58" t="inlineStr">
        <is>
          <t>No</t>
        </is>
      </c>
      <c r="V2845" s="123">
        <f>IFERROR(VALUE(TRIM(T2845)),S2845*F2845)</f>
        <v/>
      </c>
      <c r="W2845" s="58">
        <f>IF(F2845&lt;=12,"0-12 mo",IF(F2845&lt;=24,"13-24 mo",IF(F2845&lt;=48,"25-48 mo","49+ mo")))</f>
        <v/>
      </c>
      <c r="X2845" s="58">
        <f>IF(S2845&lt;=35.5,"Q1 Low",IF(S2845&lt;=70.35,"Q2 Mid-Low",IF(S2845&lt;=89.85,"Q3 Mid-High","Q4 High")))</f>
        <v/>
      </c>
      <c r="Y2845" s="58">
        <f>IF(U2845="Yes",1,0)</f>
        <v/>
      </c>
      <c r="Z2845" s="58">
        <f>IF(P2845="Month-to-month",1,0)+IF(M2845="No",1,0)+IF(J2845="No",1,0)+IF(I2845="Fiber optic",1,0)+IF(Q2845="Yes",1,0)</f>
        <v/>
      </c>
    </row>
    <row r="2846" ht="15" customHeight="1" s="59">
      <c r="A2846" s="58" t="inlineStr">
        <is>
          <t>2265-CYWIV</t>
        </is>
      </c>
      <c r="B2846" s="58" t="inlineStr">
        <is>
          <t>Female</t>
        </is>
      </c>
      <c r="C2846" s="58" t="n">
        <v>1</v>
      </c>
      <c r="D2846" s="58" t="inlineStr">
        <is>
          <t>Yes</t>
        </is>
      </c>
      <c r="E2846" s="58" t="inlineStr">
        <is>
          <t>No</t>
        </is>
      </c>
      <c r="F2846" s="58" t="n">
        <v>4</v>
      </c>
      <c r="G2846" s="58" t="inlineStr">
        <is>
          <t>Yes</t>
        </is>
      </c>
      <c r="H2846" s="58" t="inlineStr">
        <is>
          <t>Yes</t>
        </is>
      </c>
      <c r="I2846" s="58" t="inlineStr">
        <is>
          <t>Fiber optic</t>
        </is>
      </c>
      <c r="J2846" s="58" t="inlineStr">
        <is>
          <t>Yes</t>
        </is>
      </c>
      <c r="K2846" s="58" t="inlineStr">
        <is>
          <t>No</t>
        </is>
      </c>
      <c r="L2846" s="58" t="inlineStr">
        <is>
          <t>No</t>
        </is>
      </c>
      <c r="M2846" s="58" t="inlineStr">
        <is>
          <t>No</t>
        </is>
      </c>
      <c r="N2846" s="58" t="inlineStr">
        <is>
          <t>Yes</t>
        </is>
      </c>
      <c r="O2846" s="58" t="inlineStr">
        <is>
          <t>Yes</t>
        </is>
      </c>
      <c r="P2846" s="58" t="inlineStr">
        <is>
          <t>Month-to-month</t>
        </is>
      </c>
      <c r="Q2846" s="58" t="inlineStr">
        <is>
          <t>Yes</t>
        </is>
      </c>
      <c r="R2846" s="58" t="inlineStr">
        <is>
          <t>Electronic check</t>
        </is>
      </c>
      <c r="S2846" s="123" t="n">
        <v>99.59999999999999</v>
      </c>
      <c r="T2846" s="58" t="inlineStr">
        <is>
          <t>347.65</t>
        </is>
      </c>
      <c r="U2846" s="58" t="inlineStr">
        <is>
          <t>Yes</t>
        </is>
      </c>
      <c r="V2846" s="123">
        <f>IFERROR(VALUE(TRIM(T2846)),S2846*F2846)</f>
        <v/>
      </c>
      <c r="W2846" s="58">
        <f>IF(F2846&lt;=12,"0-12 mo",IF(F2846&lt;=24,"13-24 mo",IF(F2846&lt;=48,"25-48 mo","49+ mo")))</f>
        <v/>
      </c>
      <c r="X2846" s="58">
        <f>IF(S2846&lt;=35.5,"Q1 Low",IF(S2846&lt;=70.35,"Q2 Mid-Low",IF(S2846&lt;=89.85,"Q3 Mid-High","Q4 High")))</f>
        <v/>
      </c>
      <c r="Y2846" s="58">
        <f>IF(U2846="Yes",1,0)</f>
        <v/>
      </c>
      <c r="Z2846" s="58">
        <f>IF(P2846="Month-to-month",1,0)+IF(M2846="No",1,0)+IF(J2846="No",1,0)+IF(I2846="Fiber optic",1,0)+IF(Q2846="Yes",1,0)</f>
        <v/>
      </c>
    </row>
    <row r="2847" ht="15" customHeight="1" s="59">
      <c r="A2847" s="58" t="inlineStr">
        <is>
          <t>9093-FPDLG</t>
        </is>
      </c>
      <c r="B2847" s="58" t="inlineStr">
        <is>
          <t>Female</t>
        </is>
      </c>
      <c r="C2847" s="58" t="n">
        <v>0</v>
      </c>
      <c r="D2847" s="58" t="inlineStr">
        <is>
          <t>No</t>
        </is>
      </c>
      <c r="E2847" s="58" t="inlineStr">
        <is>
          <t>No</t>
        </is>
      </c>
      <c r="F2847" s="58" t="n">
        <v>11</v>
      </c>
      <c r="G2847" s="58" t="inlineStr">
        <is>
          <t>Yes</t>
        </is>
      </c>
      <c r="H2847" s="58" t="inlineStr">
        <is>
          <t>No</t>
        </is>
      </c>
      <c r="I2847" s="58" t="inlineStr">
        <is>
          <t>Fiber optic</t>
        </is>
      </c>
      <c r="J2847" s="58" t="inlineStr">
        <is>
          <t>No</t>
        </is>
      </c>
      <c r="K2847" s="58" t="inlineStr">
        <is>
          <t>Yes</t>
        </is>
      </c>
      <c r="L2847" s="58" t="inlineStr">
        <is>
          <t>Yes</t>
        </is>
      </c>
      <c r="M2847" s="58" t="inlineStr">
        <is>
          <t>Yes</t>
        </is>
      </c>
      <c r="N2847" s="58" t="inlineStr">
        <is>
          <t>No</t>
        </is>
      </c>
      <c r="O2847" s="58" t="inlineStr">
        <is>
          <t>Yes</t>
        </is>
      </c>
      <c r="P2847" s="58" t="inlineStr">
        <is>
          <t>Month-to-month</t>
        </is>
      </c>
      <c r="Q2847" s="58" t="inlineStr">
        <is>
          <t>Yes</t>
        </is>
      </c>
      <c r="R2847" s="58" t="inlineStr">
        <is>
          <t>Electronic check</t>
        </is>
      </c>
      <c r="S2847" s="123" t="n">
        <v>94.2</v>
      </c>
      <c r="T2847" s="58" t="inlineStr">
        <is>
          <t>999.9</t>
        </is>
      </c>
      <c r="U2847" s="58" t="inlineStr">
        <is>
          <t>No</t>
        </is>
      </c>
      <c r="V2847" s="123">
        <f>IFERROR(VALUE(TRIM(T2847)),S2847*F2847)</f>
        <v/>
      </c>
      <c r="W2847" s="58">
        <f>IF(F2847&lt;=12,"0-12 mo",IF(F2847&lt;=24,"13-24 mo",IF(F2847&lt;=48,"25-48 mo","49+ mo")))</f>
        <v/>
      </c>
      <c r="X2847" s="58">
        <f>IF(S2847&lt;=35.5,"Q1 Low",IF(S2847&lt;=70.35,"Q2 Mid-Low",IF(S2847&lt;=89.85,"Q3 Mid-High","Q4 High")))</f>
        <v/>
      </c>
      <c r="Y2847" s="58">
        <f>IF(U2847="Yes",1,0)</f>
        <v/>
      </c>
      <c r="Z2847" s="58">
        <f>IF(P2847="Month-to-month",1,0)+IF(M2847="No",1,0)+IF(J2847="No",1,0)+IF(I2847="Fiber optic",1,0)+IF(Q2847="Yes",1,0)</f>
        <v/>
      </c>
    </row>
    <row r="2848" ht="15" customHeight="1" s="59">
      <c r="A2848" s="58" t="inlineStr">
        <is>
          <t>0541-FITGH</t>
        </is>
      </c>
      <c r="B2848" s="58" t="inlineStr">
        <is>
          <t>Female</t>
        </is>
      </c>
      <c r="C2848" s="58" t="n">
        <v>0</v>
      </c>
      <c r="D2848" s="58" t="inlineStr">
        <is>
          <t>Yes</t>
        </is>
      </c>
      <c r="E2848" s="58" t="inlineStr">
        <is>
          <t>No</t>
        </is>
      </c>
      <c r="F2848" s="58" t="n">
        <v>2</v>
      </c>
      <c r="G2848" s="58" t="inlineStr">
        <is>
          <t>Yes</t>
        </is>
      </c>
      <c r="H2848" s="58" t="inlineStr">
        <is>
          <t>No</t>
        </is>
      </c>
      <c r="I2848" s="58" t="inlineStr">
        <is>
          <t>DSL</t>
        </is>
      </c>
      <c r="J2848" s="58" t="inlineStr">
        <is>
          <t>Yes</t>
        </is>
      </c>
      <c r="K2848" s="58" t="inlineStr">
        <is>
          <t>No</t>
        </is>
      </c>
      <c r="L2848" s="58" t="inlineStr">
        <is>
          <t>No</t>
        </is>
      </c>
      <c r="M2848" s="58" t="inlineStr">
        <is>
          <t>No</t>
        </is>
      </c>
      <c r="N2848" s="58" t="inlineStr">
        <is>
          <t>No</t>
        </is>
      </c>
      <c r="O2848" s="58" t="inlineStr">
        <is>
          <t>Yes</t>
        </is>
      </c>
      <c r="P2848" s="58" t="inlineStr">
        <is>
          <t>Month-to-month</t>
        </is>
      </c>
      <c r="Q2848" s="58" t="inlineStr">
        <is>
          <t>Yes</t>
        </is>
      </c>
      <c r="R2848" s="58" t="inlineStr">
        <is>
          <t>Mailed check</t>
        </is>
      </c>
      <c r="S2848" s="123" t="n">
        <v>62.15</v>
      </c>
      <c r="T2848" s="58" t="inlineStr">
        <is>
          <t>113.1</t>
        </is>
      </c>
      <c r="U2848" s="58" t="inlineStr">
        <is>
          <t>No</t>
        </is>
      </c>
      <c r="V2848" s="123">
        <f>IFERROR(VALUE(TRIM(T2848)),S2848*F2848)</f>
        <v/>
      </c>
      <c r="W2848" s="58">
        <f>IF(F2848&lt;=12,"0-12 mo",IF(F2848&lt;=24,"13-24 mo",IF(F2848&lt;=48,"25-48 mo","49+ mo")))</f>
        <v/>
      </c>
      <c r="X2848" s="58">
        <f>IF(S2848&lt;=35.5,"Q1 Low",IF(S2848&lt;=70.35,"Q2 Mid-Low",IF(S2848&lt;=89.85,"Q3 Mid-High","Q4 High")))</f>
        <v/>
      </c>
      <c r="Y2848" s="58">
        <f>IF(U2848="Yes",1,0)</f>
        <v/>
      </c>
      <c r="Z2848" s="58">
        <f>IF(P2848="Month-to-month",1,0)+IF(M2848="No",1,0)+IF(J2848="No",1,0)+IF(I2848="Fiber optic",1,0)+IF(Q2848="Yes",1,0)</f>
        <v/>
      </c>
    </row>
    <row r="2849" ht="15" customHeight="1" s="59">
      <c r="A2849" s="58" t="inlineStr">
        <is>
          <t>6985-HAYWX</t>
        </is>
      </c>
      <c r="B2849" s="58" t="inlineStr">
        <is>
          <t>Female</t>
        </is>
      </c>
      <c r="C2849" s="58" t="n">
        <v>0</v>
      </c>
      <c r="D2849" s="58" t="inlineStr">
        <is>
          <t>Yes</t>
        </is>
      </c>
      <c r="E2849" s="58" t="inlineStr">
        <is>
          <t>No</t>
        </is>
      </c>
      <c r="F2849" s="58" t="n">
        <v>26</v>
      </c>
      <c r="G2849" s="58" t="inlineStr">
        <is>
          <t>Yes</t>
        </is>
      </c>
      <c r="H2849" s="58" t="inlineStr">
        <is>
          <t>Yes</t>
        </is>
      </c>
      <c r="I2849" s="58" t="inlineStr">
        <is>
          <t>Fiber optic</t>
        </is>
      </c>
      <c r="J2849" s="58" t="inlineStr">
        <is>
          <t>No</t>
        </is>
      </c>
      <c r="K2849" s="58" t="inlineStr">
        <is>
          <t>Yes</t>
        </is>
      </c>
      <c r="L2849" s="58" t="inlineStr">
        <is>
          <t>No</t>
        </is>
      </c>
      <c r="M2849" s="58" t="inlineStr">
        <is>
          <t>No</t>
        </is>
      </c>
      <c r="N2849" s="58" t="inlineStr">
        <is>
          <t>No</t>
        </is>
      </c>
      <c r="O2849" s="58" t="inlineStr">
        <is>
          <t>No</t>
        </is>
      </c>
      <c r="P2849" s="58" t="inlineStr">
        <is>
          <t>Month-to-month</t>
        </is>
      </c>
      <c r="Q2849" s="58" t="inlineStr">
        <is>
          <t>No</t>
        </is>
      </c>
      <c r="R2849" s="58" t="inlineStr">
        <is>
          <t>Bank transfer (automatic)</t>
        </is>
      </c>
      <c r="S2849" s="123" t="n">
        <v>79.3</v>
      </c>
      <c r="T2849" s="58" t="inlineStr">
        <is>
          <t>2015.8</t>
        </is>
      </c>
      <c r="U2849" s="58" t="inlineStr">
        <is>
          <t>No</t>
        </is>
      </c>
      <c r="V2849" s="123">
        <f>IFERROR(VALUE(TRIM(T2849)),S2849*F2849)</f>
        <v/>
      </c>
      <c r="W2849" s="58">
        <f>IF(F2849&lt;=12,"0-12 mo",IF(F2849&lt;=24,"13-24 mo",IF(F2849&lt;=48,"25-48 mo","49+ mo")))</f>
        <v/>
      </c>
      <c r="X2849" s="58">
        <f>IF(S2849&lt;=35.5,"Q1 Low",IF(S2849&lt;=70.35,"Q2 Mid-Low",IF(S2849&lt;=89.85,"Q3 Mid-High","Q4 High")))</f>
        <v/>
      </c>
      <c r="Y2849" s="58">
        <f>IF(U2849="Yes",1,0)</f>
        <v/>
      </c>
      <c r="Z2849" s="58">
        <f>IF(P2849="Month-to-month",1,0)+IF(M2849="No",1,0)+IF(J2849="No",1,0)+IF(I2849="Fiber optic",1,0)+IF(Q2849="Yes",1,0)</f>
        <v/>
      </c>
    </row>
    <row r="2850" ht="15" customHeight="1" s="59">
      <c r="A2850" s="58" t="inlineStr">
        <is>
          <t>7508-KBIMB</t>
        </is>
      </c>
      <c r="B2850" s="58" t="inlineStr">
        <is>
          <t>Male</t>
        </is>
      </c>
      <c r="C2850" s="58" t="n">
        <v>0</v>
      </c>
      <c r="D2850" s="58" t="inlineStr">
        <is>
          <t>Yes</t>
        </is>
      </c>
      <c r="E2850" s="58" t="inlineStr">
        <is>
          <t>Yes</t>
        </is>
      </c>
      <c r="F2850" s="58" t="n">
        <v>24</v>
      </c>
      <c r="G2850" s="58" t="inlineStr">
        <is>
          <t>Yes</t>
        </is>
      </c>
      <c r="H2850" s="58" t="inlineStr">
        <is>
          <t>No</t>
        </is>
      </c>
      <c r="I2850" s="58" t="inlineStr">
        <is>
          <t>DSL</t>
        </is>
      </c>
      <c r="J2850" s="58" t="inlineStr">
        <is>
          <t>Yes</t>
        </is>
      </c>
      <c r="K2850" s="58" t="inlineStr">
        <is>
          <t>No</t>
        </is>
      </c>
      <c r="L2850" s="58" t="inlineStr">
        <is>
          <t>Yes</t>
        </is>
      </c>
      <c r="M2850" s="58" t="inlineStr">
        <is>
          <t>No</t>
        </is>
      </c>
      <c r="N2850" s="58" t="inlineStr">
        <is>
          <t>No</t>
        </is>
      </c>
      <c r="O2850" s="58" t="inlineStr">
        <is>
          <t>No</t>
        </is>
      </c>
      <c r="P2850" s="58" t="inlineStr">
        <is>
          <t>One year</t>
        </is>
      </c>
      <c r="Q2850" s="58" t="inlineStr">
        <is>
          <t>Yes</t>
        </is>
      </c>
      <c r="R2850" s="58" t="inlineStr">
        <is>
          <t>Credit card (automatic)</t>
        </is>
      </c>
      <c r="S2850" s="123" t="n">
        <v>56.25</v>
      </c>
      <c r="T2850" s="58" t="inlineStr">
        <is>
          <t>1454.25</t>
        </is>
      </c>
      <c r="U2850" s="58" t="inlineStr">
        <is>
          <t>No</t>
        </is>
      </c>
      <c r="V2850" s="123">
        <f>IFERROR(VALUE(TRIM(T2850)),S2850*F2850)</f>
        <v/>
      </c>
      <c r="W2850" s="58">
        <f>IF(F2850&lt;=12,"0-12 mo",IF(F2850&lt;=24,"13-24 mo",IF(F2850&lt;=48,"25-48 mo","49+ mo")))</f>
        <v/>
      </c>
      <c r="X2850" s="58">
        <f>IF(S2850&lt;=35.5,"Q1 Low",IF(S2850&lt;=70.35,"Q2 Mid-Low",IF(S2850&lt;=89.85,"Q3 Mid-High","Q4 High")))</f>
        <v/>
      </c>
      <c r="Y2850" s="58">
        <f>IF(U2850="Yes",1,0)</f>
        <v/>
      </c>
      <c r="Z2850" s="58">
        <f>IF(P2850="Month-to-month",1,0)+IF(M2850="No",1,0)+IF(J2850="No",1,0)+IF(I2850="Fiber optic",1,0)+IF(Q2850="Yes",1,0)</f>
        <v/>
      </c>
    </row>
    <row r="2851" ht="15" customHeight="1" s="59">
      <c r="A2851" s="58" t="inlineStr">
        <is>
          <t>6838-HVLXG</t>
        </is>
      </c>
      <c r="B2851" s="58" t="inlineStr">
        <is>
          <t>Female</t>
        </is>
      </c>
      <c r="C2851" s="58" t="n">
        <v>0</v>
      </c>
      <c r="D2851" s="58" t="inlineStr">
        <is>
          <t>No</t>
        </is>
      </c>
      <c r="E2851" s="58" t="inlineStr">
        <is>
          <t>No</t>
        </is>
      </c>
      <c r="F2851" s="58" t="n">
        <v>12</v>
      </c>
      <c r="G2851" s="58" t="inlineStr">
        <is>
          <t>Yes</t>
        </is>
      </c>
      <c r="H2851" s="58" t="inlineStr">
        <is>
          <t>No</t>
        </is>
      </c>
      <c r="I2851" s="58" t="inlineStr">
        <is>
          <t>No</t>
        </is>
      </c>
      <c r="J2851" s="58" t="inlineStr">
        <is>
          <t>No internet service</t>
        </is>
      </c>
      <c r="K2851" s="58" t="inlineStr">
        <is>
          <t>No internet service</t>
        </is>
      </c>
      <c r="L2851" s="58" t="inlineStr">
        <is>
          <t>No internet service</t>
        </is>
      </c>
      <c r="M2851" s="58" t="inlineStr">
        <is>
          <t>No internet service</t>
        </is>
      </c>
      <c r="N2851" s="58" t="inlineStr">
        <is>
          <t>No internet service</t>
        </is>
      </c>
      <c r="O2851" s="58" t="inlineStr">
        <is>
          <t>No internet service</t>
        </is>
      </c>
      <c r="P2851" s="58" t="inlineStr">
        <is>
          <t>Month-to-month</t>
        </is>
      </c>
      <c r="Q2851" s="58" t="inlineStr">
        <is>
          <t>No</t>
        </is>
      </c>
      <c r="R2851" s="58" t="inlineStr">
        <is>
          <t>Mailed check</t>
        </is>
      </c>
      <c r="S2851" s="123" t="n">
        <v>20.3</v>
      </c>
      <c r="T2851" s="58" t="inlineStr">
        <is>
          <t>246.7</t>
        </is>
      </c>
      <c r="U2851" s="58" t="inlineStr">
        <is>
          <t>No</t>
        </is>
      </c>
      <c r="V2851" s="123">
        <f>IFERROR(VALUE(TRIM(T2851)),S2851*F2851)</f>
        <v/>
      </c>
      <c r="W2851" s="58">
        <f>IF(F2851&lt;=12,"0-12 mo",IF(F2851&lt;=24,"13-24 mo",IF(F2851&lt;=48,"25-48 mo","49+ mo")))</f>
        <v/>
      </c>
      <c r="X2851" s="58">
        <f>IF(S2851&lt;=35.5,"Q1 Low",IF(S2851&lt;=70.35,"Q2 Mid-Low",IF(S2851&lt;=89.85,"Q3 Mid-High","Q4 High")))</f>
        <v/>
      </c>
      <c r="Y2851" s="58">
        <f>IF(U2851="Yes",1,0)</f>
        <v/>
      </c>
      <c r="Z2851" s="58">
        <f>IF(P2851="Month-to-month",1,0)+IF(M2851="No",1,0)+IF(J2851="No",1,0)+IF(I2851="Fiber optic",1,0)+IF(Q2851="Yes",1,0)</f>
        <v/>
      </c>
    </row>
    <row r="2852" ht="15" customHeight="1" s="59">
      <c r="A2852" s="58" t="inlineStr">
        <is>
          <t>2277-DJJDL</t>
        </is>
      </c>
      <c r="B2852" s="58" t="inlineStr">
        <is>
          <t>Male</t>
        </is>
      </c>
      <c r="C2852" s="58" t="n">
        <v>1</v>
      </c>
      <c r="D2852" s="58" t="inlineStr">
        <is>
          <t>Yes</t>
        </is>
      </c>
      <c r="E2852" s="58" t="inlineStr">
        <is>
          <t>No</t>
        </is>
      </c>
      <c r="F2852" s="58" t="n">
        <v>60</v>
      </c>
      <c r="G2852" s="58" t="inlineStr">
        <is>
          <t>Yes</t>
        </is>
      </c>
      <c r="H2852" s="58" t="inlineStr">
        <is>
          <t>Yes</t>
        </is>
      </c>
      <c r="I2852" s="58" t="inlineStr">
        <is>
          <t>Fiber optic</t>
        </is>
      </c>
      <c r="J2852" s="58" t="inlineStr">
        <is>
          <t>No</t>
        </is>
      </c>
      <c r="K2852" s="58" t="inlineStr">
        <is>
          <t>No</t>
        </is>
      </c>
      <c r="L2852" s="58" t="inlineStr">
        <is>
          <t>No</t>
        </is>
      </c>
      <c r="M2852" s="58" t="inlineStr">
        <is>
          <t>Yes</t>
        </is>
      </c>
      <c r="N2852" s="58" t="inlineStr">
        <is>
          <t>Yes</t>
        </is>
      </c>
      <c r="O2852" s="58" t="inlineStr">
        <is>
          <t>Yes</t>
        </is>
      </c>
      <c r="P2852" s="58" t="inlineStr">
        <is>
          <t>Month-to-month</t>
        </is>
      </c>
      <c r="Q2852" s="58" t="inlineStr">
        <is>
          <t>Yes</t>
        </is>
      </c>
      <c r="R2852" s="58" t="inlineStr">
        <is>
          <t>Electronic check</t>
        </is>
      </c>
      <c r="S2852" s="123" t="n">
        <v>99</v>
      </c>
      <c r="T2852" s="58" t="inlineStr">
        <is>
          <t>6017.9</t>
        </is>
      </c>
      <c r="U2852" s="58" t="inlineStr">
        <is>
          <t>No</t>
        </is>
      </c>
      <c r="V2852" s="123">
        <f>IFERROR(VALUE(TRIM(T2852)),S2852*F2852)</f>
        <v/>
      </c>
      <c r="W2852" s="58">
        <f>IF(F2852&lt;=12,"0-12 mo",IF(F2852&lt;=24,"13-24 mo",IF(F2852&lt;=48,"25-48 mo","49+ mo")))</f>
        <v/>
      </c>
      <c r="X2852" s="58">
        <f>IF(S2852&lt;=35.5,"Q1 Low",IF(S2852&lt;=70.35,"Q2 Mid-Low",IF(S2852&lt;=89.85,"Q3 Mid-High","Q4 High")))</f>
        <v/>
      </c>
      <c r="Y2852" s="58">
        <f>IF(U2852="Yes",1,0)</f>
        <v/>
      </c>
      <c r="Z2852" s="58">
        <f>IF(P2852="Month-to-month",1,0)+IF(M2852="No",1,0)+IF(J2852="No",1,0)+IF(I2852="Fiber optic",1,0)+IF(Q2852="Yes",1,0)</f>
        <v/>
      </c>
    </row>
    <row r="2853" ht="15" customHeight="1" s="59">
      <c r="A2853" s="58" t="inlineStr">
        <is>
          <t>1897-OKVMW</t>
        </is>
      </c>
      <c r="B2853" s="58" t="inlineStr">
        <is>
          <t>Female</t>
        </is>
      </c>
      <c r="C2853" s="58" t="n">
        <v>0</v>
      </c>
      <c r="D2853" s="58" t="inlineStr">
        <is>
          <t>Yes</t>
        </is>
      </c>
      <c r="E2853" s="58" t="inlineStr">
        <is>
          <t>Yes</t>
        </is>
      </c>
      <c r="F2853" s="58" t="n">
        <v>64</v>
      </c>
      <c r="G2853" s="58" t="inlineStr">
        <is>
          <t>Yes</t>
        </is>
      </c>
      <c r="H2853" s="58" t="inlineStr">
        <is>
          <t>Yes</t>
        </is>
      </c>
      <c r="I2853" s="58" t="inlineStr">
        <is>
          <t>DSL</t>
        </is>
      </c>
      <c r="J2853" s="58" t="inlineStr">
        <is>
          <t>Yes</t>
        </is>
      </c>
      <c r="K2853" s="58" t="inlineStr">
        <is>
          <t>Yes</t>
        </is>
      </c>
      <c r="L2853" s="58" t="inlineStr">
        <is>
          <t>Yes</t>
        </is>
      </c>
      <c r="M2853" s="58" t="inlineStr">
        <is>
          <t>Yes</t>
        </is>
      </c>
      <c r="N2853" s="58" t="inlineStr">
        <is>
          <t>Yes</t>
        </is>
      </c>
      <c r="O2853" s="58" t="inlineStr">
        <is>
          <t>Yes</t>
        </is>
      </c>
      <c r="P2853" s="58" t="inlineStr">
        <is>
          <t>Two year</t>
        </is>
      </c>
      <c r="Q2853" s="58" t="inlineStr">
        <is>
          <t>Yes</t>
        </is>
      </c>
      <c r="R2853" s="58" t="inlineStr">
        <is>
          <t>Mailed check</t>
        </is>
      </c>
      <c r="S2853" s="123" t="n">
        <v>90.59999999999999</v>
      </c>
      <c r="T2853" s="58" t="inlineStr">
        <is>
          <t>5817.45</t>
        </is>
      </c>
      <c r="U2853" s="58" t="inlineStr">
        <is>
          <t>No</t>
        </is>
      </c>
      <c r="V2853" s="123">
        <f>IFERROR(VALUE(TRIM(T2853)),S2853*F2853)</f>
        <v/>
      </c>
      <c r="W2853" s="58">
        <f>IF(F2853&lt;=12,"0-12 mo",IF(F2853&lt;=24,"13-24 mo",IF(F2853&lt;=48,"25-48 mo","49+ mo")))</f>
        <v/>
      </c>
      <c r="X2853" s="58">
        <f>IF(S2853&lt;=35.5,"Q1 Low",IF(S2853&lt;=70.35,"Q2 Mid-Low",IF(S2853&lt;=89.85,"Q3 Mid-High","Q4 High")))</f>
        <v/>
      </c>
      <c r="Y2853" s="58">
        <f>IF(U2853="Yes",1,0)</f>
        <v/>
      </c>
      <c r="Z2853" s="58">
        <f>IF(P2853="Month-to-month",1,0)+IF(M2853="No",1,0)+IF(J2853="No",1,0)+IF(I2853="Fiber optic",1,0)+IF(Q2853="Yes",1,0)</f>
        <v/>
      </c>
    </row>
    <row r="2854" ht="15" customHeight="1" s="59">
      <c r="A2854" s="58" t="inlineStr">
        <is>
          <t>5485-ITNPC</t>
        </is>
      </c>
      <c r="B2854" s="58" t="inlineStr">
        <is>
          <t>Male</t>
        </is>
      </c>
      <c r="C2854" s="58" t="n">
        <v>0</v>
      </c>
      <c r="D2854" s="58" t="inlineStr">
        <is>
          <t>Yes</t>
        </is>
      </c>
      <c r="E2854" s="58" t="inlineStr">
        <is>
          <t>No</t>
        </is>
      </c>
      <c r="F2854" s="58" t="n">
        <v>66</v>
      </c>
      <c r="G2854" s="58" t="inlineStr">
        <is>
          <t>Yes</t>
        </is>
      </c>
      <c r="H2854" s="58" t="inlineStr">
        <is>
          <t>No</t>
        </is>
      </c>
      <c r="I2854" s="58" t="inlineStr">
        <is>
          <t>DSL</t>
        </is>
      </c>
      <c r="J2854" s="58" t="inlineStr">
        <is>
          <t>Yes</t>
        </is>
      </c>
      <c r="K2854" s="58" t="inlineStr">
        <is>
          <t>Yes</t>
        </is>
      </c>
      <c r="L2854" s="58" t="inlineStr">
        <is>
          <t>Yes</t>
        </is>
      </c>
      <c r="M2854" s="58" t="inlineStr">
        <is>
          <t>Yes</t>
        </is>
      </c>
      <c r="N2854" s="58" t="inlineStr">
        <is>
          <t>Yes</t>
        </is>
      </c>
      <c r="O2854" s="58" t="inlineStr">
        <is>
          <t>Yes</t>
        </is>
      </c>
      <c r="P2854" s="58" t="inlineStr">
        <is>
          <t>Two year</t>
        </is>
      </c>
      <c r="Q2854" s="58" t="inlineStr">
        <is>
          <t>Yes</t>
        </is>
      </c>
      <c r="R2854" s="58" t="inlineStr">
        <is>
          <t>Bank transfer (automatic)</t>
        </is>
      </c>
      <c r="S2854" s="123" t="n">
        <v>85.90000000000001</v>
      </c>
      <c r="T2854" s="58" t="inlineStr">
        <is>
          <t>5595.3</t>
        </is>
      </c>
      <c r="U2854" s="58" t="inlineStr">
        <is>
          <t>No</t>
        </is>
      </c>
      <c r="V2854" s="123">
        <f>IFERROR(VALUE(TRIM(T2854)),S2854*F2854)</f>
        <v/>
      </c>
      <c r="W2854" s="58">
        <f>IF(F2854&lt;=12,"0-12 mo",IF(F2854&lt;=24,"13-24 mo",IF(F2854&lt;=48,"25-48 mo","49+ mo")))</f>
        <v/>
      </c>
      <c r="X2854" s="58">
        <f>IF(S2854&lt;=35.5,"Q1 Low",IF(S2854&lt;=70.35,"Q2 Mid-Low",IF(S2854&lt;=89.85,"Q3 Mid-High","Q4 High")))</f>
        <v/>
      </c>
      <c r="Y2854" s="58">
        <f>IF(U2854="Yes",1,0)</f>
        <v/>
      </c>
      <c r="Z2854" s="58">
        <f>IF(P2854="Month-to-month",1,0)+IF(M2854="No",1,0)+IF(J2854="No",1,0)+IF(I2854="Fiber optic",1,0)+IF(Q2854="Yes",1,0)</f>
        <v/>
      </c>
    </row>
    <row r="2855" ht="15" customHeight="1" s="59">
      <c r="A2855" s="58" t="inlineStr">
        <is>
          <t>0233-FTHAV</t>
        </is>
      </c>
      <c r="B2855" s="58" t="inlineStr">
        <is>
          <t>Female</t>
        </is>
      </c>
      <c r="C2855" s="58" t="n">
        <v>0</v>
      </c>
      <c r="D2855" s="58" t="inlineStr">
        <is>
          <t>No</t>
        </is>
      </c>
      <c r="E2855" s="58" t="inlineStr">
        <is>
          <t>No</t>
        </is>
      </c>
      <c r="F2855" s="58" t="n">
        <v>60</v>
      </c>
      <c r="G2855" s="58" t="inlineStr">
        <is>
          <t>Yes</t>
        </is>
      </c>
      <c r="H2855" s="58" t="inlineStr">
        <is>
          <t>Yes</t>
        </is>
      </c>
      <c r="I2855" s="58" t="inlineStr">
        <is>
          <t>Fiber optic</t>
        </is>
      </c>
      <c r="J2855" s="58" t="inlineStr">
        <is>
          <t>No</t>
        </is>
      </c>
      <c r="K2855" s="58" t="inlineStr">
        <is>
          <t>No</t>
        </is>
      </c>
      <c r="L2855" s="58" t="inlineStr">
        <is>
          <t>Yes</t>
        </is>
      </c>
      <c r="M2855" s="58" t="inlineStr">
        <is>
          <t>No</t>
        </is>
      </c>
      <c r="N2855" s="58" t="inlineStr">
        <is>
          <t>No</t>
        </is>
      </c>
      <c r="O2855" s="58" t="inlineStr">
        <is>
          <t>No</t>
        </is>
      </c>
      <c r="P2855" s="58" t="inlineStr">
        <is>
          <t>One year</t>
        </is>
      </c>
      <c r="Q2855" s="58" t="inlineStr">
        <is>
          <t>Yes</t>
        </is>
      </c>
      <c r="R2855" s="58" t="inlineStr">
        <is>
          <t>Bank transfer (automatic)</t>
        </is>
      </c>
      <c r="S2855" s="123" t="n">
        <v>79.2</v>
      </c>
      <c r="T2855" s="58" t="inlineStr">
        <is>
          <t>4765</t>
        </is>
      </c>
      <c r="U2855" s="58" t="inlineStr">
        <is>
          <t>No</t>
        </is>
      </c>
      <c r="V2855" s="123">
        <f>IFERROR(VALUE(TRIM(T2855)),S2855*F2855)</f>
        <v/>
      </c>
      <c r="W2855" s="58">
        <f>IF(F2855&lt;=12,"0-12 mo",IF(F2855&lt;=24,"13-24 mo",IF(F2855&lt;=48,"25-48 mo","49+ mo")))</f>
        <v/>
      </c>
      <c r="X2855" s="58">
        <f>IF(S2855&lt;=35.5,"Q1 Low",IF(S2855&lt;=70.35,"Q2 Mid-Low",IF(S2855&lt;=89.85,"Q3 Mid-High","Q4 High")))</f>
        <v/>
      </c>
      <c r="Y2855" s="58">
        <f>IF(U2855="Yes",1,0)</f>
        <v/>
      </c>
      <c r="Z2855" s="58">
        <f>IF(P2855="Month-to-month",1,0)+IF(M2855="No",1,0)+IF(J2855="No",1,0)+IF(I2855="Fiber optic",1,0)+IF(Q2855="Yes",1,0)</f>
        <v/>
      </c>
    </row>
    <row r="2856" ht="15" customHeight="1" s="59">
      <c r="A2856" s="58" t="inlineStr">
        <is>
          <t>4644-PIZRT</t>
        </is>
      </c>
      <c r="B2856" s="58" t="inlineStr">
        <is>
          <t>Male</t>
        </is>
      </c>
      <c r="C2856" s="58" t="n">
        <v>0</v>
      </c>
      <c r="D2856" s="58" t="inlineStr">
        <is>
          <t>Yes</t>
        </is>
      </c>
      <c r="E2856" s="58" t="inlineStr">
        <is>
          <t>Yes</t>
        </is>
      </c>
      <c r="F2856" s="58" t="n">
        <v>17</v>
      </c>
      <c r="G2856" s="58" t="inlineStr">
        <is>
          <t>Yes</t>
        </is>
      </c>
      <c r="H2856" s="58" t="inlineStr">
        <is>
          <t>Yes</t>
        </is>
      </c>
      <c r="I2856" s="58" t="inlineStr">
        <is>
          <t>DSL</t>
        </is>
      </c>
      <c r="J2856" s="58" t="inlineStr">
        <is>
          <t>Yes</t>
        </is>
      </c>
      <c r="K2856" s="58" t="inlineStr">
        <is>
          <t>No</t>
        </is>
      </c>
      <c r="L2856" s="58" t="inlineStr">
        <is>
          <t>Yes</t>
        </is>
      </c>
      <c r="M2856" s="58" t="inlineStr">
        <is>
          <t>No</t>
        </is>
      </c>
      <c r="N2856" s="58" t="inlineStr">
        <is>
          <t>Yes</t>
        </is>
      </c>
      <c r="O2856" s="58" t="inlineStr">
        <is>
          <t>No</t>
        </is>
      </c>
      <c r="P2856" s="58" t="inlineStr">
        <is>
          <t>One year</t>
        </is>
      </c>
      <c r="Q2856" s="58" t="inlineStr">
        <is>
          <t>Yes</t>
        </is>
      </c>
      <c r="R2856" s="58" t="inlineStr">
        <is>
          <t>Bank transfer (automatic)</t>
        </is>
      </c>
      <c r="S2856" s="123" t="n">
        <v>70.34999999999999</v>
      </c>
      <c r="T2856" s="58" t="inlineStr">
        <is>
          <t>1201.65</t>
        </is>
      </c>
      <c r="U2856" s="58" t="inlineStr">
        <is>
          <t>No</t>
        </is>
      </c>
      <c r="V2856" s="123">
        <f>IFERROR(VALUE(TRIM(T2856)),S2856*F2856)</f>
        <v/>
      </c>
      <c r="W2856" s="58">
        <f>IF(F2856&lt;=12,"0-12 mo",IF(F2856&lt;=24,"13-24 mo",IF(F2856&lt;=48,"25-48 mo","49+ mo")))</f>
        <v/>
      </c>
      <c r="X2856" s="58">
        <f>IF(S2856&lt;=35.5,"Q1 Low",IF(S2856&lt;=70.35,"Q2 Mid-Low",IF(S2856&lt;=89.85,"Q3 Mid-High","Q4 High")))</f>
        <v/>
      </c>
      <c r="Y2856" s="58">
        <f>IF(U2856="Yes",1,0)</f>
        <v/>
      </c>
      <c r="Z2856" s="58">
        <f>IF(P2856="Month-to-month",1,0)+IF(M2856="No",1,0)+IF(J2856="No",1,0)+IF(I2856="Fiber optic",1,0)+IF(Q2856="Yes",1,0)</f>
        <v/>
      </c>
    </row>
    <row r="2857" ht="15" customHeight="1" s="59">
      <c r="A2857" s="58" t="inlineStr">
        <is>
          <t>8922-NPKBJ</t>
        </is>
      </c>
      <c r="B2857" s="58" t="inlineStr">
        <is>
          <t>Male</t>
        </is>
      </c>
      <c r="C2857" s="58" t="n">
        <v>0</v>
      </c>
      <c r="D2857" s="58" t="inlineStr">
        <is>
          <t>Yes</t>
        </is>
      </c>
      <c r="E2857" s="58" t="inlineStr">
        <is>
          <t>Yes</t>
        </is>
      </c>
      <c r="F2857" s="58" t="n">
        <v>42</v>
      </c>
      <c r="G2857" s="58" t="inlineStr">
        <is>
          <t>Yes</t>
        </is>
      </c>
      <c r="H2857" s="58" t="inlineStr">
        <is>
          <t>No</t>
        </is>
      </c>
      <c r="I2857" s="58" t="inlineStr">
        <is>
          <t>No</t>
        </is>
      </c>
      <c r="J2857" s="58" t="inlineStr">
        <is>
          <t>No internet service</t>
        </is>
      </c>
      <c r="K2857" s="58" t="inlineStr">
        <is>
          <t>No internet service</t>
        </is>
      </c>
      <c r="L2857" s="58" t="inlineStr">
        <is>
          <t>No internet service</t>
        </is>
      </c>
      <c r="M2857" s="58" t="inlineStr">
        <is>
          <t>No internet service</t>
        </is>
      </c>
      <c r="N2857" s="58" t="inlineStr">
        <is>
          <t>No internet service</t>
        </is>
      </c>
      <c r="O2857" s="58" t="inlineStr">
        <is>
          <t>No internet service</t>
        </is>
      </c>
      <c r="P2857" s="58" t="inlineStr">
        <is>
          <t>Two year</t>
        </is>
      </c>
      <c r="Q2857" s="58" t="inlineStr">
        <is>
          <t>No</t>
        </is>
      </c>
      <c r="R2857" s="58" t="inlineStr">
        <is>
          <t>Mailed check</t>
        </is>
      </c>
      <c r="S2857" s="123" t="n">
        <v>19.35</v>
      </c>
      <c r="T2857" s="58" t="inlineStr">
        <is>
          <t>867.3</t>
        </is>
      </c>
      <c r="U2857" s="58" t="inlineStr">
        <is>
          <t>No</t>
        </is>
      </c>
      <c r="V2857" s="123">
        <f>IFERROR(VALUE(TRIM(T2857)),S2857*F2857)</f>
        <v/>
      </c>
      <c r="W2857" s="58">
        <f>IF(F2857&lt;=12,"0-12 mo",IF(F2857&lt;=24,"13-24 mo",IF(F2857&lt;=48,"25-48 mo","49+ mo")))</f>
        <v/>
      </c>
      <c r="X2857" s="58">
        <f>IF(S2857&lt;=35.5,"Q1 Low",IF(S2857&lt;=70.35,"Q2 Mid-Low",IF(S2857&lt;=89.85,"Q3 Mid-High","Q4 High")))</f>
        <v/>
      </c>
      <c r="Y2857" s="58">
        <f>IF(U2857="Yes",1,0)</f>
        <v/>
      </c>
      <c r="Z2857" s="58">
        <f>IF(P2857="Month-to-month",1,0)+IF(M2857="No",1,0)+IF(J2857="No",1,0)+IF(I2857="Fiber optic",1,0)+IF(Q2857="Yes",1,0)</f>
        <v/>
      </c>
    </row>
    <row r="2858" ht="15" customHeight="1" s="59">
      <c r="A2858" s="58" t="inlineStr">
        <is>
          <t>2740-TVLFN</t>
        </is>
      </c>
      <c r="B2858" s="58" t="inlineStr">
        <is>
          <t>Male</t>
        </is>
      </c>
      <c r="C2858" s="58" t="n">
        <v>0</v>
      </c>
      <c r="D2858" s="58" t="inlineStr">
        <is>
          <t>No</t>
        </is>
      </c>
      <c r="E2858" s="58" t="inlineStr">
        <is>
          <t>No</t>
        </is>
      </c>
      <c r="F2858" s="58" t="n">
        <v>1</v>
      </c>
      <c r="G2858" s="58" t="inlineStr">
        <is>
          <t>Yes</t>
        </is>
      </c>
      <c r="H2858" s="58" t="inlineStr">
        <is>
          <t>Yes</t>
        </is>
      </c>
      <c r="I2858" s="58" t="inlineStr">
        <is>
          <t>DSL</t>
        </is>
      </c>
      <c r="J2858" s="58" t="inlineStr">
        <is>
          <t>No</t>
        </is>
      </c>
      <c r="K2858" s="58" t="inlineStr">
        <is>
          <t>No</t>
        </is>
      </c>
      <c r="L2858" s="58" t="inlineStr">
        <is>
          <t>No</t>
        </is>
      </c>
      <c r="M2858" s="58" t="inlineStr">
        <is>
          <t>No</t>
        </is>
      </c>
      <c r="N2858" s="58" t="inlineStr">
        <is>
          <t>No</t>
        </is>
      </c>
      <c r="O2858" s="58" t="inlineStr">
        <is>
          <t>No</t>
        </is>
      </c>
      <c r="P2858" s="58" t="inlineStr">
        <is>
          <t>Month-to-month</t>
        </is>
      </c>
      <c r="Q2858" s="58" t="inlineStr">
        <is>
          <t>Yes</t>
        </is>
      </c>
      <c r="R2858" s="58" t="inlineStr">
        <is>
          <t>Electronic check</t>
        </is>
      </c>
      <c r="S2858" s="123" t="n">
        <v>50.15</v>
      </c>
      <c r="T2858" s="58" t="inlineStr">
        <is>
          <t>50.15</t>
        </is>
      </c>
      <c r="U2858" s="58" t="inlineStr">
        <is>
          <t>No</t>
        </is>
      </c>
      <c r="V2858" s="123">
        <f>IFERROR(VALUE(TRIM(T2858)),S2858*F2858)</f>
        <v/>
      </c>
      <c r="W2858" s="58">
        <f>IF(F2858&lt;=12,"0-12 mo",IF(F2858&lt;=24,"13-24 mo",IF(F2858&lt;=48,"25-48 mo","49+ mo")))</f>
        <v/>
      </c>
      <c r="X2858" s="58">
        <f>IF(S2858&lt;=35.5,"Q1 Low",IF(S2858&lt;=70.35,"Q2 Mid-Low",IF(S2858&lt;=89.85,"Q3 Mid-High","Q4 High")))</f>
        <v/>
      </c>
      <c r="Y2858" s="58">
        <f>IF(U2858="Yes",1,0)</f>
        <v/>
      </c>
      <c r="Z2858" s="58">
        <f>IF(P2858="Month-to-month",1,0)+IF(M2858="No",1,0)+IF(J2858="No",1,0)+IF(I2858="Fiber optic",1,0)+IF(Q2858="Yes",1,0)</f>
        <v/>
      </c>
    </row>
    <row r="2859" ht="15" customHeight="1" s="59">
      <c r="A2859" s="58" t="inlineStr">
        <is>
          <t>7771-CFQRQ</t>
        </is>
      </c>
      <c r="B2859" s="58" t="inlineStr">
        <is>
          <t>Female</t>
        </is>
      </c>
      <c r="C2859" s="58" t="n">
        <v>0</v>
      </c>
      <c r="D2859" s="58" t="inlineStr">
        <is>
          <t>Yes</t>
        </is>
      </c>
      <c r="E2859" s="58" t="inlineStr">
        <is>
          <t>Yes</t>
        </is>
      </c>
      <c r="F2859" s="58" t="n">
        <v>47</v>
      </c>
      <c r="G2859" s="58" t="inlineStr">
        <is>
          <t>Yes</t>
        </is>
      </c>
      <c r="H2859" s="58" t="inlineStr">
        <is>
          <t>No</t>
        </is>
      </c>
      <c r="I2859" s="58" t="inlineStr">
        <is>
          <t>DSL</t>
        </is>
      </c>
      <c r="J2859" s="58" t="inlineStr">
        <is>
          <t>No</t>
        </is>
      </c>
      <c r="K2859" s="58" t="inlineStr">
        <is>
          <t>Yes</t>
        </is>
      </c>
      <c r="L2859" s="58" t="inlineStr">
        <is>
          <t>No</t>
        </is>
      </c>
      <c r="M2859" s="58" t="inlineStr">
        <is>
          <t>Yes</t>
        </is>
      </c>
      <c r="N2859" s="58" t="inlineStr">
        <is>
          <t>No</t>
        </is>
      </c>
      <c r="O2859" s="58" t="inlineStr">
        <is>
          <t>Yes</t>
        </is>
      </c>
      <c r="P2859" s="58" t="inlineStr">
        <is>
          <t>Two year</t>
        </is>
      </c>
      <c r="Q2859" s="58" t="inlineStr">
        <is>
          <t>No</t>
        </is>
      </c>
      <c r="R2859" s="58" t="inlineStr">
        <is>
          <t>Bank transfer (automatic)</t>
        </is>
      </c>
      <c r="S2859" s="123" t="n">
        <v>63.8</v>
      </c>
      <c r="T2859" s="58" t="inlineStr">
        <is>
          <t>3007.25</t>
        </is>
      </c>
      <c r="U2859" s="58" t="inlineStr">
        <is>
          <t>No</t>
        </is>
      </c>
      <c r="V2859" s="123">
        <f>IFERROR(VALUE(TRIM(T2859)),S2859*F2859)</f>
        <v/>
      </c>
      <c r="W2859" s="58">
        <f>IF(F2859&lt;=12,"0-12 mo",IF(F2859&lt;=24,"13-24 mo",IF(F2859&lt;=48,"25-48 mo","49+ mo")))</f>
        <v/>
      </c>
      <c r="X2859" s="58">
        <f>IF(S2859&lt;=35.5,"Q1 Low",IF(S2859&lt;=70.35,"Q2 Mid-Low",IF(S2859&lt;=89.85,"Q3 Mid-High","Q4 High")))</f>
        <v/>
      </c>
      <c r="Y2859" s="58">
        <f>IF(U2859="Yes",1,0)</f>
        <v/>
      </c>
      <c r="Z2859" s="58">
        <f>IF(P2859="Month-to-month",1,0)+IF(M2859="No",1,0)+IF(J2859="No",1,0)+IF(I2859="Fiber optic",1,0)+IF(Q2859="Yes",1,0)</f>
        <v/>
      </c>
    </row>
    <row r="2860" ht="15" customHeight="1" s="59">
      <c r="A2860" s="58" t="inlineStr">
        <is>
          <t>9512-PHSMG</t>
        </is>
      </c>
      <c r="B2860" s="58" t="inlineStr">
        <is>
          <t>Female</t>
        </is>
      </c>
      <c r="C2860" s="58" t="n">
        <v>0</v>
      </c>
      <c r="D2860" s="58" t="inlineStr">
        <is>
          <t>Yes</t>
        </is>
      </c>
      <c r="E2860" s="58" t="inlineStr">
        <is>
          <t>No</t>
        </is>
      </c>
      <c r="F2860" s="58" t="n">
        <v>10</v>
      </c>
      <c r="G2860" s="58" t="inlineStr">
        <is>
          <t>Yes</t>
        </is>
      </c>
      <c r="H2860" s="58" t="inlineStr">
        <is>
          <t>No</t>
        </is>
      </c>
      <c r="I2860" s="58" t="inlineStr">
        <is>
          <t>No</t>
        </is>
      </c>
      <c r="J2860" s="58" t="inlineStr">
        <is>
          <t>No internet service</t>
        </is>
      </c>
      <c r="K2860" s="58" t="inlineStr">
        <is>
          <t>No internet service</t>
        </is>
      </c>
      <c r="L2860" s="58" t="inlineStr">
        <is>
          <t>No internet service</t>
        </is>
      </c>
      <c r="M2860" s="58" t="inlineStr">
        <is>
          <t>No internet service</t>
        </is>
      </c>
      <c r="N2860" s="58" t="inlineStr">
        <is>
          <t>No internet service</t>
        </is>
      </c>
      <c r="O2860" s="58" t="inlineStr">
        <is>
          <t>No internet service</t>
        </is>
      </c>
      <c r="P2860" s="58" t="inlineStr">
        <is>
          <t>Month-to-month</t>
        </is>
      </c>
      <c r="Q2860" s="58" t="inlineStr">
        <is>
          <t>Yes</t>
        </is>
      </c>
      <c r="R2860" s="58" t="inlineStr">
        <is>
          <t>Mailed check</t>
        </is>
      </c>
      <c r="S2860" s="123" t="n">
        <v>20.55</v>
      </c>
      <c r="T2860" s="58" t="inlineStr">
        <is>
          <t>252.75</t>
        </is>
      </c>
      <c r="U2860" s="58" t="inlineStr">
        <is>
          <t>No</t>
        </is>
      </c>
      <c r="V2860" s="123">
        <f>IFERROR(VALUE(TRIM(T2860)),S2860*F2860)</f>
        <v/>
      </c>
      <c r="W2860" s="58">
        <f>IF(F2860&lt;=12,"0-12 mo",IF(F2860&lt;=24,"13-24 mo",IF(F2860&lt;=48,"25-48 mo","49+ mo")))</f>
        <v/>
      </c>
      <c r="X2860" s="58">
        <f>IF(S2860&lt;=35.5,"Q1 Low",IF(S2860&lt;=70.35,"Q2 Mid-Low",IF(S2860&lt;=89.85,"Q3 Mid-High","Q4 High")))</f>
        <v/>
      </c>
      <c r="Y2860" s="58">
        <f>IF(U2860="Yes",1,0)</f>
        <v/>
      </c>
      <c r="Z2860" s="58">
        <f>IF(P2860="Month-to-month",1,0)+IF(M2860="No",1,0)+IF(J2860="No",1,0)+IF(I2860="Fiber optic",1,0)+IF(Q2860="Yes",1,0)</f>
        <v/>
      </c>
    </row>
    <row r="2861" ht="15" customHeight="1" s="59">
      <c r="A2861" s="58" t="inlineStr">
        <is>
          <t>6963-EZQEE</t>
        </is>
      </c>
      <c r="B2861" s="58" t="inlineStr">
        <is>
          <t>Male</t>
        </is>
      </c>
      <c r="C2861" s="58" t="n">
        <v>1</v>
      </c>
      <c r="D2861" s="58" t="inlineStr">
        <is>
          <t>Yes</t>
        </is>
      </c>
      <c r="E2861" s="58" t="inlineStr">
        <is>
          <t>No</t>
        </is>
      </c>
      <c r="F2861" s="58" t="n">
        <v>70</v>
      </c>
      <c r="G2861" s="58" t="inlineStr">
        <is>
          <t>Yes</t>
        </is>
      </c>
      <c r="H2861" s="58" t="inlineStr">
        <is>
          <t>Yes</t>
        </is>
      </c>
      <c r="I2861" s="58" t="inlineStr">
        <is>
          <t>DSL</t>
        </is>
      </c>
      <c r="J2861" s="58" t="inlineStr">
        <is>
          <t>Yes</t>
        </is>
      </c>
      <c r="K2861" s="58" t="inlineStr">
        <is>
          <t>Yes</t>
        </is>
      </c>
      <c r="L2861" s="58" t="inlineStr">
        <is>
          <t>Yes</t>
        </is>
      </c>
      <c r="M2861" s="58" t="inlineStr">
        <is>
          <t>Yes</t>
        </is>
      </c>
      <c r="N2861" s="58" t="inlineStr">
        <is>
          <t>Yes</t>
        </is>
      </c>
      <c r="O2861" s="58" t="inlineStr">
        <is>
          <t>Yes</t>
        </is>
      </c>
      <c r="P2861" s="58" t="inlineStr">
        <is>
          <t>Two year</t>
        </is>
      </c>
      <c r="Q2861" s="58" t="inlineStr">
        <is>
          <t>Yes</t>
        </is>
      </c>
      <c r="R2861" s="58" t="inlineStr">
        <is>
          <t>Credit card (automatic)</t>
        </is>
      </c>
      <c r="S2861" s="123" t="n">
        <v>88.55</v>
      </c>
      <c r="T2861" s="58" t="inlineStr">
        <is>
          <t>6306.5</t>
        </is>
      </c>
      <c r="U2861" s="58" t="inlineStr">
        <is>
          <t>No</t>
        </is>
      </c>
      <c r="V2861" s="123">
        <f>IFERROR(VALUE(TRIM(T2861)),S2861*F2861)</f>
        <v/>
      </c>
      <c r="W2861" s="58">
        <f>IF(F2861&lt;=12,"0-12 mo",IF(F2861&lt;=24,"13-24 mo",IF(F2861&lt;=48,"25-48 mo","49+ mo")))</f>
        <v/>
      </c>
      <c r="X2861" s="58">
        <f>IF(S2861&lt;=35.5,"Q1 Low",IF(S2861&lt;=70.35,"Q2 Mid-Low",IF(S2861&lt;=89.85,"Q3 Mid-High","Q4 High")))</f>
        <v/>
      </c>
      <c r="Y2861" s="58">
        <f>IF(U2861="Yes",1,0)</f>
        <v/>
      </c>
      <c r="Z2861" s="58">
        <f>IF(P2861="Month-to-month",1,0)+IF(M2861="No",1,0)+IF(J2861="No",1,0)+IF(I2861="Fiber optic",1,0)+IF(Q2861="Yes",1,0)</f>
        <v/>
      </c>
    </row>
    <row r="2862" ht="15" customHeight="1" s="59">
      <c r="A2862" s="58" t="inlineStr">
        <is>
          <t>2452-KDRRH</t>
        </is>
      </c>
      <c r="B2862" s="58" t="inlineStr">
        <is>
          <t>Male</t>
        </is>
      </c>
      <c r="C2862" s="58" t="n">
        <v>1</v>
      </c>
      <c r="D2862" s="58" t="inlineStr">
        <is>
          <t>No</t>
        </is>
      </c>
      <c r="E2862" s="58" t="inlineStr">
        <is>
          <t>No</t>
        </is>
      </c>
      <c r="F2862" s="58" t="n">
        <v>67</v>
      </c>
      <c r="G2862" s="58" t="inlineStr">
        <is>
          <t>Yes</t>
        </is>
      </c>
      <c r="H2862" s="58" t="inlineStr">
        <is>
          <t>Yes</t>
        </is>
      </c>
      <c r="I2862" s="58" t="inlineStr">
        <is>
          <t>Fiber optic</t>
        </is>
      </c>
      <c r="J2862" s="58" t="inlineStr">
        <is>
          <t>No</t>
        </is>
      </c>
      <c r="K2862" s="58" t="inlineStr">
        <is>
          <t>No</t>
        </is>
      </c>
      <c r="L2862" s="58" t="inlineStr">
        <is>
          <t>Yes</t>
        </is>
      </c>
      <c r="M2862" s="58" t="inlineStr">
        <is>
          <t>No</t>
        </is>
      </c>
      <c r="N2862" s="58" t="inlineStr">
        <is>
          <t>Yes</t>
        </is>
      </c>
      <c r="O2862" s="58" t="inlineStr">
        <is>
          <t>Yes</t>
        </is>
      </c>
      <c r="P2862" s="58" t="inlineStr">
        <is>
          <t>Month-to-month</t>
        </is>
      </c>
      <c r="Q2862" s="58" t="inlineStr">
        <is>
          <t>Yes</t>
        </is>
      </c>
      <c r="R2862" s="58" t="inlineStr">
        <is>
          <t>Credit card (automatic)</t>
        </is>
      </c>
      <c r="S2862" s="123" t="n">
        <v>101.4</v>
      </c>
      <c r="T2862" s="58" t="inlineStr">
        <is>
          <t>6841.05</t>
        </is>
      </c>
      <c r="U2862" s="58" t="inlineStr">
        <is>
          <t>No</t>
        </is>
      </c>
      <c r="V2862" s="123">
        <f>IFERROR(VALUE(TRIM(T2862)),S2862*F2862)</f>
        <v/>
      </c>
      <c r="W2862" s="58">
        <f>IF(F2862&lt;=12,"0-12 mo",IF(F2862&lt;=24,"13-24 mo",IF(F2862&lt;=48,"25-48 mo","49+ mo")))</f>
        <v/>
      </c>
      <c r="X2862" s="58">
        <f>IF(S2862&lt;=35.5,"Q1 Low",IF(S2862&lt;=70.35,"Q2 Mid-Low",IF(S2862&lt;=89.85,"Q3 Mid-High","Q4 High")))</f>
        <v/>
      </c>
      <c r="Y2862" s="58">
        <f>IF(U2862="Yes",1,0)</f>
        <v/>
      </c>
      <c r="Z2862" s="58">
        <f>IF(P2862="Month-to-month",1,0)+IF(M2862="No",1,0)+IF(J2862="No",1,0)+IF(I2862="Fiber optic",1,0)+IF(Q2862="Yes",1,0)</f>
        <v/>
      </c>
    </row>
    <row r="2863" ht="15" customHeight="1" s="59">
      <c r="A2863" s="58" t="inlineStr">
        <is>
          <t>2004-OCQXK</t>
        </is>
      </c>
      <c r="B2863" s="58" t="inlineStr">
        <is>
          <t>Female</t>
        </is>
      </c>
      <c r="C2863" s="58" t="n">
        <v>0</v>
      </c>
      <c r="D2863" s="58" t="inlineStr">
        <is>
          <t>No</t>
        </is>
      </c>
      <c r="E2863" s="58" t="inlineStr">
        <is>
          <t>No</t>
        </is>
      </c>
      <c r="F2863" s="58" t="n">
        <v>1</v>
      </c>
      <c r="G2863" s="58" t="inlineStr">
        <is>
          <t>Yes</t>
        </is>
      </c>
      <c r="H2863" s="58" t="inlineStr">
        <is>
          <t>No</t>
        </is>
      </c>
      <c r="I2863" s="58" t="inlineStr">
        <is>
          <t>Fiber optic</t>
        </is>
      </c>
      <c r="J2863" s="58" t="inlineStr">
        <is>
          <t>No</t>
        </is>
      </c>
      <c r="K2863" s="58" t="inlineStr">
        <is>
          <t>No</t>
        </is>
      </c>
      <c r="L2863" s="58" t="inlineStr">
        <is>
          <t>No</t>
        </is>
      </c>
      <c r="M2863" s="58" t="inlineStr">
        <is>
          <t>No</t>
        </is>
      </c>
      <c r="N2863" s="58" t="inlineStr">
        <is>
          <t>No</t>
        </is>
      </c>
      <c r="O2863" s="58" t="inlineStr">
        <is>
          <t>Yes</t>
        </is>
      </c>
      <c r="P2863" s="58" t="inlineStr">
        <is>
          <t>Month-to-month</t>
        </is>
      </c>
      <c r="Q2863" s="58" t="inlineStr">
        <is>
          <t>Yes</t>
        </is>
      </c>
      <c r="R2863" s="58" t="inlineStr">
        <is>
          <t>Electronic check</t>
        </is>
      </c>
      <c r="S2863" s="123" t="n">
        <v>81.95</v>
      </c>
      <c r="T2863" s="58" t="inlineStr">
        <is>
          <t>81.95</t>
        </is>
      </c>
      <c r="U2863" s="58" t="inlineStr">
        <is>
          <t>Yes</t>
        </is>
      </c>
      <c r="V2863" s="123">
        <f>IFERROR(VALUE(TRIM(T2863)),S2863*F2863)</f>
        <v/>
      </c>
      <c r="W2863" s="58">
        <f>IF(F2863&lt;=12,"0-12 mo",IF(F2863&lt;=24,"13-24 mo",IF(F2863&lt;=48,"25-48 mo","49+ mo")))</f>
        <v/>
      </c>
      <c r="X2863" s="58">
        <f>IF(S2863&lt;=35.5,"Q1 Low",IF(S2863&lt;=70.35,"Q2 Mid-Low",IF(S2863&lt;=89.85,"Q3 Mid-High","Q4 High")))</f>
        <v/>
      </c>
      <c r="Y2863" s="58">
        <f>IF(U2863="Yes",1,0)</f>
        <v/>
      </c>
      <c r="Z2863" s="58">
        <f>IF(P2863="Month-to-month",1,0)+IF(M2863="No",1,0)+IF(J2863="No",1,0)+IF(I2863="Fiber optic",1,0)+IF(Q2863="Yes",1,0)</f>
        <v/>
      </c>
    </row>
    <row r="2864" ht="15" customHeight="1" s="59">
      <c r="A2864" s="58" t="inlineStr">
        <is>
          <t>5027-QPKTE</t>
        </is>
      </c>
      <c r="B2864" s="58" t="inlineStr">
        <is>
          <t>Male</t>
        </is>
      </c>
      <c r="C2864" s="58" t="n">
        <v>0</v>
      </c>
      <c r="D2864" s="58" t="inlineStr">
        <is>
          <t>Yes</t>
        </is>
      </c>
      <c r="E2864" s="58" t="inlineStr">
        <is>
          <t>No</t>
        </is>
      </c>
      <c r="F2864" s="58" t="n">
        <v>7</v>
      </c>
      <c r="G2864" s="58" t="inlineStr">
        <is>
          <t>Yes</t>
        </is>
      </c>
      <c r="H2864" s="58" t="inlineStr">
        <is>
          <t>No</t>
        </is>
      </c>
      <c r="I2864" s="58" t="inlineStr">
        <is>
          <t>Fiber optic</t>
        </is>
      </c>
      <c r="J2864" s="58" t="inlineStr">
        <is>
          <t>No</t>
        </is>
      </c>
      <c r="K2864" s="58" t="inlineStr">
        <is>
          <t>No</t>
        </is>
      </c>
      <c r="L2864" s="58" t="inlineStr">
        <is>
          <t>No</t>
        </is>
      </c>
      <c r="M2864" s="58" t="inlineStr">
        <is>
          <t>No</t>
        </is>
      </c>
      <c r="N2864" s="58" t="inlineStr">
        <is>
          <t>No</t>
        </is>
      </c>
      <c r="O2864" s="58" t="inlineStr">
        <is>
          <t>No</t>
        </is>
      </c>
      <c r="P2864" s="58" t="inlineStr">
        <is>
          <t>Month-to-month</t>
        </is>
      </c>
      <c r="Q2864" s="58" t="inlineStr">
        <is>
          <t>Yes</t>
        </is>
      </c>
      <c r="R2864" s="58" t="inlineStr">
        <is>
          <t>Electronic check</t>
        </is>
      </c>
      <c r="S2864" s="123" t="n">
        <v>69.34999999999999</v>
      </c>
      <c r="T2864" s="58" t="inlineStr">
        <is>
          <t>451.1</t>
        </is>
      </c>
      <c r="U2864" s="58" t="inlineStr">
        <is>
          <t>Yes</t>
        </is>
      </c>
      <c r="V2864" s="123">
        <f>IFERROR(VALUE(TRIM(T2864)),S2864*F2864)</f>
        <v/>
      </c>
      <c r="W2864" s="58">
        <f>IF(F2864&lt;=12,"0-12 mo",IF(F2864&lt;=24,"13-24 mo",IF(F2864&lt;=48,"25-48 mo","49+ mo")))</f>
        <v/>
      </c>
      <c r="X2864" s="58">
        <f>IF(S2864&lt;=35.5,"Q1 Low",IF(S2864&lt;=70.35,"Q2 Mid-Low",IF(S2864&lt;=89.85,"Q3 Mid-High","Q4 High")))</f>
        <v/>
      </c>
      <c r="Y2864" s="58">
        <f>IF(U2864="Yes",1,0)</f>
        <v/>
      </c>
      <c r="Z2864" s="58">
        <f>IF(P2864="Month-to-month",1,0)+IF(M2864="No",1,0)+IF(J2864="No",1,0)+IF(I2864="Fiber optic",1,0)+IF(Q2864="Yes",1,0)</f>
        <v/>
      </c>
    </row>
    <row r="2865" ht="15" customHeight="1" s="59">
      <c r="A2865" s="58" t="inlineStr">
        <is>
          <t>4146-SVFUD</t>
        </is>
      </c>
      <c r="B2865" s="58" t="inlineStr">
        <is>
          <t>Male</t>
        </is>
      </c>
      <c r="C2865" s="58" t="n">
        <v>0</v>
      </c>
      <c r="D2865" s="58" t="inlineStr">
        <is>
          <t>No</t>
        </is>
      </c>
      <c r="E2865" s="58" t="inlineStr">
        <is>
          <t>No</t>
        </is>
      </c>
      <c r="F2865" s="58" t="n">
        <v>1</v>
      </c>
      <c r="G2865" s="58" t="inlineStr">
        <is>
          <t>Yes</t>
        </is>
      </c>
      <c r="H2865" s="58" t="inlineStr">
        <is>
          <t>No</t>
        </is>
      </c>
      <c r="I2865" s="58" t="inlineStr">
        <is>
          <t>DSL</t>
        </is>
      </c>
      <c r="J2865" s="58" t="inlineStr">
        <is>
          <t>No</t>
        </is>
      </c>
      <c r="K2865" s="58" t="inlineStr">
        <is>
          <t>No</t>
        </is>
      </c>
      <c r="L2865" s="58" t="inlineStr">
        <is>
          <t>No</t>
        </is>
      </c>
      <c r="M2865" s="58" t="inlineStr">
        <is>
          <t>No</t>
        </is>
      </c>
      <c r="N2865" s="58" t="inlineStr">
        <is>
          <t>No</t>
        </is>
      </c>
      <c r="O2865" s="58" t="inlineStr">
        <is>
          <t>No</t>
        </is>
      </c>
      <c r="P2865" s="58" t="inlineStr">
        <is>
          <t>Month-to-month</t>
        </is>
      </c>
      <c r="Q2865" s="58" t="inlineStr">
        <is>
          <t>No</t>
        </is>
      </c>
      <c r="R2865" s="58" t="inlineStr">
        <is>
          <t>Mailed check</t>
        </is>
      </c>
      <c r="S2865" s="123" t="n">
        <v>44.6</v>
      </c>
      <c r="T2865" s="58" t="inlineStr">
        <is>
          <t>44.6</t>
        </is>
      </c>
      <c r="U2865" s="58" t="inlineStr">
        <is>
          <t>No</t>
        </is>
      </c>
      <c r="V2865" s="123">
        <f>IFERROR(VALUE(TRIM(T2865)),S2865*F2865)</f>
        <v/>
      </c>
      <c r="W2865" s="58">
        <f>IF(F2865&lt;=12,"0-12 mo",IF(F2865&lt;=24,"13-24 mo",IF(F2865&lt;=48,"25-48 mo","49+ mo")))</f>
        <v/>
      </c>
      <c r="X2865" s="58">
        <f>IF(S2865&lt;=35.5,"Q1 Low",IF(S2865&lt;=70.35,"Q2 Mid-Low",IF(S2865&lt;=89.85,"Q3 Mid-High","Q4 High")))</f>
        <v/>
      </c>
      <c r="Y2865" s="58">
        <f>IF(U2865="Yes",1,0)</f>
        <v/>
      </c>
      <c r="Z2865" s="58">
        <f>IF(P2865="Month-to-month",1,0)+IF(M2865="No",1,0)+IF(J2865="No",1,0)+IF(I2865="Fiber optic",1,0)+IF(Q2865="Yes",1,0)</f>
        <v/>
      </c>
    </row>
    <row r="2866" ht="15" customHeight="1" s="59">
      <c r="A2866" s="58" t="inlineStr">
        <is>
          <t>1564-HJUVY</t>
        </is>
      </c>
      <c r="B2866" s="58" t="inlineStr">
        <is>
          <t>Male</t>
        </is>
      </c>
      <c r="C2866" s="58" t="n">
        <v>0</v>
      </c>
      <c r="D2866" s="58" t="inlineStr">
        <is>
          <t>No</t>
        </is>
      </c>
      <c r="E2866" s="58" t="inlineStr">
        <is>
          <t>No</t>
        </is>
      </c>
      <c r="F2866" s="58" t="n">
        <v>4</v>
      </c>
      <c r="G2866" s="58" t="inlineStr">
        <is>
          <t>Yes</t>
        </is>
      </c>
      <c r="H2866" s="58" t="inlineStr">
        <is>
          <t>No</t>
        </is>
      </c>
      <c r="I2866" s="58" t="inlineStr">
        <is>
          <t>DSL</t>
        </is>
      </c>
      <c r="J2866" s="58" t="inlineStr">
        <is>
          <t>No</t>
        </is>
      </c>
      <c r="K2866" s="58" t="inlineStr">
        <is>
          <t>Yes</t>
        </is>
      </c>
      <c r="L2866" s="58" t="inlineStr">
        <is>
          <t>No</t>
        </is>
      </c>
      <c r="M2866" s="58" t="inlineStr">
        <is>
          <t>Yes</t>
        </is>
      </c>
      <c r="N2866" s="58" t="inlineStr">
        <is>
          <t>Yes</t>
        </is>
      </c>
      <c r="O2866" s="58" t="inlineStr">
        <is>
          <t>No</t>
        </is>
      </c>
      <c r="P2866" s="58" t="inlineStr">
        <is>
          <t>Month-to-month</t>
        </is>
      </c>
      <c r="Q2866" s="58" t="inlineStr">
        <is>
          <t>Yes</t>
        </is>
      </c>
      <c r="R2866" s="58" t="inlineStr">
        <is>
          <t>Bank transfer (automatic)</t>
        </is>
      </c>
      <c r="S2866" s="123" t="n">
        <v>63.75</v>
      </c>
      <c r="T2866" s="58" t="inlineStr">
        <is>
          <t>226.2</t>
        </is>
      </c>
      <c r="U2866" s="58" t="inlineStr">
        <is>
          <t>No</t>
        </is>
      </c>
      <c r="V2866" s="123">
        <f>IFERROR(VALUE(TRIM(T2866)),S2866*F2866)</f>
        <v/>
      </c>
      <c r="W2866" s="58">
        <f>IF(F2866&lt;=12,"0-12 mo",IF(F2866&lt;=24,"13-24 mo",IF(F2866&lt;=48,"25-48 mo","49+ mo")))</f>
        <v/>
      </c>
      <c r="X2866" s="58">
        <f>IF(S2866&lt;=35.5,"Q1 Low",IF(S2866&lt;=70.35,"Q2 Mid-Low",IF(S2866&lt;=89.85,"Q3 Mid-High","Q4 High")))</f>
        <v/>
      </c>
      <c r="Y2866" s="58">
        <f>IF(U2866="Yes",1,0)</f>
        <v/>
      </c>
      <c r="Z2866" s="58">
        <f>IF(P2866="Month-to-month",1,0)+IF(M2866="No",1,0)+IF(J2866="No",1,0)+IF(I2866="Fiber optic",1,0)+IF(Q2866="Yes",1,0)</f>
        <v/>
      </c>
    </row>
    <row r="2867" ht="15" customHeight="1" s="59">
      <c r="A2867" s="58" t="inlineStr">
        <is>
          <t>3617-XLSGQ</t>
        </is>
      </c>
      <c r="B2867" s="58" t="inlineStr">
        <is>
          <t>Female</t>
        </is>
      </c>
      <c r="C2867" s="58" t="n">
        <v>0</v>
      </c>
      <c r="D2867" s="58" t="inlineStr">
        <is>
          <t>Yes</t>
        </is>
      </c>
      <c r="E2867" s="58" t="inlineStr">
        <is>
          <t>Yes</t>
        </is>
      </c>
      <c r="F2867" s="58" t="n">
        <v>66</v>
      </c>
      <c r="G2867" s="58" t="inlineStr">
        <is>
          <t>Yes</t>
        </is>
      </c>
      <c r="H2867" s="58" t="inlineStr">
        <is>
          <t>Yes</t>
        </is>
      </c>
      <c r="I2867" s="58" t="inlineStr">
        <is>
          <t>Fiber optic</t>
        </is>
      </c>
      <c r="J2867" s="58" t="inlineStr">
        <is>
          <t>Yes</t>
        </is>
      </c>
      <c r="K2867" s="58" t="inlineStr">
        <is>
          <t>Yes</t>
        </is>
      </c>
      <c r="L2867" s="58" t="inlineStr">
        <is>
          <t>Yes</t>
        </is>
      </c>
      <c r="M2867" s="58" t="inlineStr">
        <is>
          <t>No</t>
        </is>
      </c>
      <c r="N2867" s="58" t="inlineStr">
        <is>
          <t>Yes</t>
        </is>
      </c>
      <c r="O2867" s="58" t="inlineStr">
        <is>
          <t>Yes</t>
        </is>
      </c>
      <c r="P2867" s="58" t="inlineStr">
        <is>
          <t>Two year</t>
        </is>
      </c>
      <c r="Q2867" s="58" t="inlineStr">
        <is>
          <t>No</t>
        </is>
      </c>
      <c r="R2867" s="58" t="inlineStr">
        <is>
          <t>Bank transfer (automatic)</t>
        </is>
      </c>
      <c r="S2867" s="123" t="n">
        <v>109.25</v>
      </c>
      <c r="T2867" s="58" t="inlineStr">
        <is>
          <t>7082.5</t>
        </is>
      </c>
      <c r="U2867" s="58" t="inlineStr">
        <is>
          <t>No</t>
        </is>
      </c>
      <c r="V2867" s="123">
        <f>IFERROR(VALUE(TRIM(T2867)),S2867*F2867)</f>
        <v/>
      </c>
      <c r="W2867" s="58">
        <f>IF(F2867&lt;=12,"0-12 mo",IF(F2867&lt;=24,"13-24 mo",IF(F2867&lt;=48,"25-48 mo","49+ mo")))</f>
        <v/>
      </c>
      <c r="X2867" s="58">
        <f>IF(S2867&lt;=35.5,"Q1 Low",IF(S2867&lt;=70.35,"Q2 Mid-Low",IF(S2867&lt;=89.85,"Q3 Mid-High","Q4 High")))</f>
        <v/>
      </c>
      <c r="Y2867" s="58">
        <f>IF(U2867="Yes",1,0)</f>
        <v/>
      </c>
      <c r="Z2867" s="58">
        <f>IF(P2867="Month-to-month",1,0)+IF(M2867="No",1,0)+IF(J2867="No",1,0)+IF(I2867="Fiber optic",1,0)+IF(Q2867="Yes",1,0)</f>
        <v/>
      </c>
    </row>
    <row r="2868" ht="15" customHeight="1" s="59">
      <c r="A2868" s="58" t="inlineStr">
        <is>
          <t>7517-LDMPS</t>
        </is>
      </c>
      <c r="B2868" s="58" t="inlineStr">
        <is>
          <t>Female</t>
        </is>
      </c>
      <c r="C2868" s="58" t="n">
        <v>0</v>
      </c>
      <c r="D2868" s="58" t="inlineStr">
        <is>
          <t>No</t>
        </is>
      </c>
      <c r="E2868" s="58" t="inlineStr">
        <is>
          <t>No</t>
        </is>
      </c>
      <c r="F2868" s="58" t="n">
        <v>12</v>
      </c>
      <c r="G2868" s="58" t="inlineStr">
        <is>
          <t>Yes</t>
        </is>
      </c>
      <c r="H2868" s="58" t="inlineStr">
        <is>
          <t>No</t>
        </is>
      </c>
      <c r="I2868" s="58" t="inlineStr">
        <is>
          <t>Fiber optic</t>
        </is>
      </c>
      <c r="J2868" s="58" t="inlineStr">
        <is>
          <t>No</t>
        </is>
      </c>
      <c r="K2868" s="58" t="inlineStr">
        <is>
          <t>Yes</t>
        </is>
      </c>
      <c r="L2868" s="58" t="inlineStr">
        <is>
          <t>No</t>
        </is>
      </c>
      <c r="M2868" s="58" t="inlineStr">
        <is>
          <t>No</t>
        </is>
      </c>
      <c r="N2868" s="58" t="inlineStr">
        <is>
          <t>No</t>
        </is>
      </c>
      <c r="O2868" s="58" t="inlineStr">
        <is>
          <t>Yes</t>
        </is>
      </c>
      <c r="P2868" s="58" t="inlineStr">
        <is>
          <t>Month-to-month</t>
        </is>
      </c>
      <c r="Q2868" s="58" t="inlineStr">
        <is>
          <t>Yes</t>
        </is>
      </c>
      <c r="R2868" s="58" t="inlineStr">
        <is>
          <t>Electronic check</t>
        </is>
      </c>
      <c r="S2868" s="123" t="n">
        <v>84.59999999999999</v>
      </c>
      <c r="T2868" s="58" t="inlineStr">
        <is>
          <t>1017.35</t>
        </is>
      </c>
      <c r="U2868" s="58" t="inlineStr">
        <is>
          <t>No</t>
        </is>
      </c>
      <c r="V2868" s="123">
        <f>IFERROR(VALUE(TRIM(T2868)),S2868*F2868)</f>
        <v/>
      </c>
      <c r="W2868" s="58">
        <f>IF(F2868&lt;=12,"0-12 mo",IF(F2868&lt;=24,"13-24 mo",IF(F2868&lt;=48,"25-48 mo","49+ mo")))</f>
        <v/>
      </c>
      <c r="X2868" s="58">
        <f>IF(S2868&lt;=35.5,"Q1 Low",IF(S2868&lt;=70.35,"Q2 Mid-Low",IF(S2868&lt;=89.85,"Q3 Mid-High","Q4 High")))</f>
        <v/>
      </c>
      <c r="Y2868" s="58">
        <f>IF(U2868="Yes",1,0)</f>
        <v/>
      </c>
      <c r="Z2868" s="58">
        <f>IF(P2868="Month-to-month",1,0)+IF(M2868="No",1,0)+IF(J2868="No",1,0)+IF(I2868="Fiber optic",1,0)+IF(Q2868="Yes",1,0)</f>
        <v/>
      </c>
    </row>
    <row r="2869" ht="15" customHeight="1" s="59">
      <c r="A2869" s="58" t="inlineStr">
        <is>
          <t>7244-KXYZN</t>
        </is>
      </c>
      <c r="B2869" s="58" t="inlineStr">
        <is>
          <t>Female</t>
        </is>
      </c>
      <c r="C2869" s="58" t="n">
        <v>0</v>
      </c>
      <c r="D2869" s="58" t="inlineStr">
        <is>
          <t>No</t>
        </is>
      </c>
      <c r="E2869" s="58" t="inlineStr">
        <is>
          <t>No</t>
        </is>
      </c>
      <c r="F2869" s="58" t="n">
        <v>24</v>
      </c>
      <c r="G2869" s="58" t="inlineStr">
        <is>
          <t>Yes</t>
        </is>
      </c>
      <c r="H2869" s="58" t="inlineStr">
        <is>
          <t>No</t>
        </is>
      </c>
      <c r="I2869" s="58" t="inlineStr">
        <is>
          <t>No</t>
        </is>
      </c>
      <c r="J2869" s="58" t="inlineStr">
        <is>
          <t>No internet service</t>
        </is>
      </c>
      <c r="K2869" s="58" t="inlineStr">
        <is>
          <t>No internet service</t>
        </is>
      </c>
      <c r="L2869" s="58" t="inlineStr">
        <is>
          <t>No internet service</t>
        </is>
      </c>
      <c r="M2869" s="58" t="inlineStr">
        <is>
          <t>No internet service</t>
        </is>
      </c>
      <c r="N2869" s="58" t="inlineStr">
        <is>
          <t>No internet service</t>
        </is>
      </c>
      <c r="O2869" s="58" t="inlineStr">
        <is>
          <t>No internet service</t>
        </is>
      </c>
      <c r="P2869" s="58" t="inlineStr">
        <is>
          <t>One year</t>
        </is>
      </c>
      <c r="Q2869" s="58" t="inlineStr">
        <is>
          <t>No</t>
        </is>
      </c>
      <c r="R2869" s="58" t="inlineStr">
        <is>
          <t>Credit card (automatic)</t>
        </is>
      </c>
      <c r="S2869" s="123" t="n">
        <v>20.45</v>
      </c>
      <c r="T2869" s="58" t="inlineStr">
        <is>
          <t>527.35</t>
        </is>
      </c>
      <c r="U2869" s="58" t="inlineStr">
        <is>
          <t>No</t>
        </is>
      </c>
      <c r="V2869" s="123">
        <f>IFERROR(VALUE(TRIM(T2869)),S2869*F2869)</f>
        <v/>
      </c>
      <c r="W2869" s="58">
        <f>IF(F2869&lt;=12,"0-12 mo",IF(F2869&lt;=24,"13-24 mo",IF(F2869&lt;=48,"25-48 mo","49+ mo")))</f>
        <v/>
      </c>
      <c r="X2869" s="58">
        <f>IF(S2869&lt;=35.5,"Q1 Low",IF(S2869&lt;=70.35,"Q2 Mid-Low",IF(S2869&lt;=89.85,"Q3 Mid-High","Q4 High")))</f>
        <v/>
      </c>
      <c r="Y2869" s="58">
        <f>IF(U2869="Yes",1,0)</f>
        <v/>
      </c>
      <c r="Z2869" s="58">
        <f>IF(P2869="Month-to-month",1,0)+IF(M2869="No",1,0)+IF(J2869="No",1,0)+IF(I2869="Fiber optic",1,0)+IF(Q2869="Yes",1,0)</f>
        <v/>
      </c>
    </row>
    <row r="2870" ht="15" customHeight="1" s="59">
      <c r="A2870" s="58" t="inlineStr">
        <is>
          <t>5226-NOZFC</t>
        </is>
      </c>
      <c r="B2870" s="58" t="inlineStr">
        <is>
          <t>Male</t>
        </is>
      </c>
      <c r="C2870" s="58" t="n">
        <v>0</v>
      </c>
      <c r="D2870" s="58" t="inlineStr">
        <is>
          <t>No</t>
        </is>
      </c>
      <c r="E2870" s="58" t="inlineStr">
        <is>
          <t>No</t>
        </is>
      </c>
      <c r="F2870" s="58" t="n">
        <v>26</v>
      </c>
      <c r="G2870" s="58" t="inlineStr">
        <is>
          <t>Yes</t>
        </is>
      </c>
      <c r="H2870" s="58" t="inlineStr">
        <is>
          <t>No</t>
        </is>
      </c>
      <c r="I2870" s="58" t="inlineStr">
        <is>
          <t>Fiber optic</t>
        </is>
      </c>
      <c r="J2870" s="58" t="inlineStr">
        <is>
          <t>No</t>
        </is>
      </c>
      <c r="K2870" s="58" t="inlineStr">
        <is>
          <t>Yes</t>
        </is>
      </c>
      <c r="L2870" s="58" t="inlineStr">
        <is>
          <t>No</t>
        </is>
      </c>
      <c r="M2870" s="58" t="inlineStr">
        <is>
          <t>No</t>
        </is>
      </c>
      <c r="N2870" s="58" t="inlineStr">
        <is>
          <t>Yes</t>
        </is>
      </c>
      <c r="O2870" s="58" t="inlineStr">
        <is>
          <t>No</t>
        </is>
      </c>
      <c r="P2870" s="58" t="inlineStr">
        <is>
          <t>Month-to-month</t>
        </is>
      </c>
      <c r="Q2870" s="58" t="inlineStr">
        <is>
          <t>Yes</t>
        </is>
      </c>
      <c r="R2870" s="58" t="inlineStr">
        <is>
          <t>Electronic check</t>
        </is>
      </c>
      <c r="S2870" s="123" t="n">
        <v>85.75</v>
      </c>
      <c r="T2870" s="58" t="inlineStr">
        <is>
          <t>2146.5</t>
        </is>
      </c>
      <c r="U2870" s="58" t="inlineStr">
        <is>
          <t>No</t>
        </is>
      </c>
      <c r="V2870" s="123">
        <f>IFERROR(VALUE(TRIM(T2870)),S2870*F2870)</f>
        <v/>
      </c>
      <c r="W2870" s="58">
        <f>IF(F2870&lt;=12,"0-12 mo",IF(F2870&lt;=24,"13-24 mo",IF(F2870&lt;=48,"25-48 mo","49+ mo")))</f>
        <v/>
      </c>
      <c r="X2870" s="58">
        <f>IF(S2870&lt;=35.5,"Q1 Low",IF(S2870&lt;=70.35,"Q2 Mid-Low",IF(S2870&lt;=89.85,"Q3 Mid-High","Q4 High")))</f>
        <v/>
      </c>
      <c r="Y2870" s="58">
        <f>IF(U2870="Yes",1,0)</f>
        <v/>
      </c>
      <c r="Z2870" s="58">
        <f>IF(P2870="Month-to-month",1,0)+IF(M2870="No",1,0)+IF(J2870="No",1,0)+IF(I2870="Fiber optic",1,0)+IF(Q2870="Yes",1,0)</f>
        <v/>
      </c>
    </row>
    <row r="2871" ht="15" customHeight="1" s="59">
      <c r="A2871" s="58" t="inlineStr">
        <is>
          <t>2672-HUYVI</t>
        </is>
      </c>
      <c r="B2871" s="58" t="inlineStr">
        <is>
          <t>Female</t>
        </is>
      </c>
      <c r="C2871" s="58" t="n">
        <v>0</v>
      </c>
      <c r="D2871" s="58" t="inlineStr">
        <is>
          <t>No</t>
        </is>
      </c>
      <c r="E2871" s="58" t="inlineStr">
        <is>
          <t>No</t>
        </is>
      </c>
      <c r="F2871" s="58" t="n">
        <v>6</v>
      </c>
      <c r="G2871" s="58" t="inlineStr">
        <is>
          <t>Yes</t>
        </is>
      </c>
      <c r="H2871" s="58" t="inlineStr">
        <is>
          <t>No</t>
        </is>
      </c>
      <c r="I2871" s="58" t="inlineStr">
        <is>
          <t>Fiber optic</t>
        </is>
      </c>
      <c r="J2871" s="58" t="inlineStr">
        <is>
          <t>No</t>
        </is>
      </c>
      <c r="K2871" s="58" t="inlineStr">
        <is>
          <t>No</t>
        </is>
      </c>
      <c r="L2871" s="58" t="inlineStr">
        <is>
          <t>No</t>
        </is>
      </c>
      <c r="M2871" s="58" t="inlineStr">
        <is>
          <t>No</t>
        </is>
      </c>
      <c r="N2871" s="58" t="inlineStr">
        <is>
          <t>Yes</t>
        </is>
      </c>
      <c r="O2871" s="58" t="inlineStr">
        <is>
          <t>Yes</t>
        </is>
      </c>
      <c r="P2871" s="58" t="inlineStr">
        <is>
          <t>Month-to-month</t>
        </is>
      </c>
      <c r="Q2871" s="58" t="inlineStr">
        <is>
          <t>Yes</t>
        </is>
      </c>
      <c r="R2871" s="58" t="inlineStr">
        <is>
          <t>Electronic check</t>
        </is>
      </c>
      <c r="S2871" s="123" t="n">
        <v>91.09999999999999</v>
      </c>
      <c r="T2871" s="58" t="inlineStr">
        <is>
          <t>455.3</t>
        </is>
      </c>
      <c r="U2871" s="58" t="inlineStr">
        <is>
          <t>Yes</t>
        </is>
      </c>
      <c r="V2871" s="123">
        <f>IFERROR(VALUE(TRIM(T2871)),S2871*F2871)</f>
        <v/>
      </c>
      <c r="W2871" s="58">
        <f>IF(F2871&lt;=12,"0-12 mo",IF(F2871&lt;=24,"13-24 mo",IF(F2871&lt;=48,"25-48 mo","49+ mo")))</f>
        <v/>
      </c>
      <c r="X2871" s="58">
        <f>IF(S2871&lt;=35.5,"Q1 Low",IF(S2871&lt;=70.35,"Q2 Mid-Low",IF(S2871&lt;=89.85,"Q3 Mid-High","Q4 High")))</f>
        <v/>
      </c>
      <c r="Y2871" s="58">
        <f>IF(U2871="Yes",1,0)</f>
        <v/>
      </c>
      <c r="Z2871" s="58">
        <f>IF(P2871="Month-to-month",1,0)+IF(M2871="No",1,0)+IF(J2871="No",1,0)+IF(I2871="Fiber optic",1,0)+IF(Q2871="Yes",1,0)</f>
        <v/>
      </c>
    </row>
    <row r="2872" ht="15" customHeight="1" s="59">
      <c r="A2872" s="58" t="inlineStr">
        <is>
          <t>1400-WIVLL</t>
        </is>
      </c>
      <c r="B2872" s="58" t="inlineStr">
        <is>
          <t>Male</t>
        </is>
      </c>
      <c r="C2872" s="58" t="n">
        <v>0</v>
      </c>
      <c r="D2872" s="58" t="inlineStr">
        <is>
          <t>Yes</t>
        </is>
      </c>
      <c r="E2872" s="58" t="inlineStr">
        <is>
          <t>No</t>
        </is>
      </c>
      <c r="F2872" s="58" t="n">
        <v>57</v>
      </c>
      <c r="G2872" s="58" t="inlineStr">
        <is>
          <t>Yes</t>
        </is>
      </c>
      <c r="H2872" s="58" t="inlineStr">
        <is>
          <t>Yes</t>
        </is>
      </c>
      <c r="I2872" s="58" t="inlineStr">
        <is>
          <t>Fiber optic</t>
        </is>
      </c>
      <c r="J2872" s="58" t="inlineStr">
        <is>
          <t>No</t>
        </is>
      </c>
      <c r="K2872" s="58" t="inlineStr">
        <is>
          <t>No</t>
        </is>
      </c>
      <c r="L2872" s="58" t="inlineStr">
        <is>
          <t>Yes</t>
        </is>
      </c>
      <c r="M2872" s="58" t="inlineStr">
        <is>
          <t>Yes</t>
        </is>
      </c>
      <c r="N2872" s="58" t="inlineStr">
        <is>
          <t>Yes</t>
        </is>
      </c>
      <c r="O2872" s="58" t="inlineStr">
        <is>
          <t>Yes</t>
        </is>
      </c>
      <c r="P2872" s="58" t="inlineStr">
        <is>
          <t>Two year</t>
        </is>
      </c>
      <c r="Q2872" s="58" t="inlineStr">
        <is>
          <t>No</t>
        </is>
      </c>
      <c r="R2872" s="58" t="inlineStr">
        <is>
          <t>Electronic check</t>
        </is>
      </c>
      <c r="S2872" s="123" t="n">
        <v>107.95</v>
      </c>
      <c r="T2872" s="58" t="inlineStr">
        <is>
          <t>5969.85</t>
        </is>
      </c>
      <c r="U2872" s="58" t="inlineStr">
        <is>
          <t>No</t>
        </is>
      </c>
      <c r="V2872" s="123">
        <f>IFERROR(VALUE(TRIM(T2872)),S2872*F2872)</f>
        <v/>
      </c>
      <c r="W2872" s="58">
        <f>IF(F2872&lt;=12,"0-12 mo",IF(F2872&lt;=24,"13-24 mo",IF(F2872&lt;=48,"25-48 mo","49+ mo")))</f>
        <v/>
      </c>
      <c r="X2872" s="58">
        <f>IF(S2872&lt;=35.5,"Q1 Low",IF(S2872&lt;=70.35,"Q2 Mid-Low",IF(S2872&lt;=89.85,"Q3 Mid-High","Q4 High")))</f>
        <v/>
      </c>
      <c r="Y2872" s="58">
        <f>IF(U2872="Yes",1,0)</f>
        <v/>
      </c>
      <c r="Z2872" s="58">
        <f>IF(P2872="Month-to-month",1,0)+IF(M2872="No",1,0)+IF(J2872="No",1,0)+IF(I2872="Fiber optic",1,0)+IF(Q2872="Yes",1,0)</f>
        <v/>
      </c>
    </row>
    <row r="2873" ht="15" customHeight="1" s="59">
      <c r="A2873" s="58" t="inlineStr">
        <is>
          <t>7508-MYBOG</t>
        </is>
      </c>
      <c r="B2873" s="58" t="inlineStr">
        <is>
          <t>Male</t>
        </is>
      </c>
      <c r="C2873" s="58" t="n">
        <v>0</v>
      </c>
      <c r="D2873" s="58" t="inlineStr">
        <is>
          <t>Yes</t>
        </is>
      </c>
      <c r="E2873" s="58" t="inlineStr">
        <is>
          <t>No</t>
        </is>
      </c>
      <c r="F2873" s="58" t="n">
        <v>14</v>
      </c>
      <c r="G2873" s="58" t="inlineStr">
        <is>
          <t>Yes</t>
        </is>
      </c>
      <c r="H2873" s="58" t="inlineStr">
        <is>
          <t>Yes</t>
        </is>
      </c>
      <c r="I2873" s="58" t="inlineStr">
        <is>
          <t>Fiber optic</t>
        </is>
      </c>
      <c r="J2873" s="58" t="inlineStr">
        <is>
          <t>No</t>
        </is>
      </c>
      <c r="K2873" s="58" t="inlineStr">
        <is>
          <t>No</t>
        </is>
      </c>
      <c r="L2873" s="58" t="inlineStr">
        <is>
          <t>No</t>
        </is>
      </c>
      <c r="M2873" s="58" t="inlineStr">
        <is>
          <t>No</t>
        </is>
      </c>
      <c r="N2873" s="58" t="inlineStr">
        <is>
          <t>Yes</t>
        </is>
      </c>
      <c r="O2873" s="58" t="inlineStr">
        <is>
          <t>No</t>
        </is>
      </c>
      <c r="P2873" s="58" t="inlineStr">
        <is>
          <t>Month-to-month</t>
        </is>
      </c>
      <c r="Q2873" s="58" t="inlineStr">
        <is>
          <t>Yes</t>
        </is>
      </c>
      <c r="R2873" s="58" t="inlineStr">
        <is>
          <t>Electronic check</t>
        </is>
      </c>
      <c r="S2873" s="123" t="n">
        <v>86.09999999999999</v>
      </c>
      <c r="T2873" s="58" t="inlineStr">
        <is>
          <t>1235.55</t>
        </is>
      </c>
      <c r="U2873" s="58" t="inlineStr">
        <is>
          <t>Yes</t>
        </is>
      </c>
      <c r="V2873" s="123">
        <f>IFERROR(VALUE(TRIM(T2873)),S2873*F2873)</f>
        <v/>
      </c>
      <c r="W2873" s="58">
        <f>IF(F2873&lt;=12,"0-12 mo",IF(F2873&lt;=24,"13-24 mo",IF(F2873&lt;=48,"25-48 mo","49+ mo")))</f>
        <v/>
      </c>
      <c r="X2873" s="58">
        <f>IF(S2873&lt;=35.5,"Q1 Low",IF(S2873&lt;=70.35,"Q2 Mid-Low",IF(S2873&lt;=89.85,"Q3 Mid-High","Q4 High")))</f>
        <v/>
      </c>
      <c r="Y2873" s="58">
        <f>IF(U2873="Yes",1,0)</f>
        <v/>
      </c>
      <c r="Z2873" s="58">
        <f>IF(P2873="Month-to-month",1,0)+IF(M2873="No",1,0)+IF(J2873="No",1,0)+IF(I2873="Fiber optic",1,0)+IF(Q2873="Yes",1,0)</f>
        <v/>
      </c>
    </row>
    <row r="2874" ht="15" customHeight="1" s="59">
      <c r="A2874" s="58" t="inlineStr">
        <is>
          <t>8148-NLEGT</t>
        </is>
      </c>
      <c r="B2874" s="58" t="inlineStr">
        <is>
          <t>Female</t>
        </is>
      </c>
      <c r="C2874" s="58" t="n">
        <v>0</v>
      </c>
      <c r="D2874" s="58" t="inlineStr">
        <is>
          <t>Yes</t>
        </is>
      </c>
      <c r="E2874" s="58" t="inlineStr">
        <is>
          <t>Yes</t>
        </is>
      </c>
      <c r="F2874" s="58" t="n">
        <v>42</v>
      </c>
      <c r="G2874" s="58" t="inlineStr">
        <is>
          <t>Yes</t>
        </is>
      </c>
      <c r="H2874" s="58" t="inlineStr">
        <is>
          <t>Yes</t>
        </is>
      </c>
      <c r="I2874" s="58" t="inlineStr">
        <is>
          <t>No</t>
        </is>
      </c>
      <c r="J2874" s="58" t="inlineStr">
        <is>
          <t>No internet service</t>
        </is>
      </c>
      <c r="K2874" s="58" t="inlineStr">
        <is>
          <t>No internet service</t>
        </is>
      </c>
      <c r="L2874" s="58" t="inlineStr">
        <is>
          <t>No internet service</t>
        </is>
      </c>
      <c r="M2874" s="58" t="inlineStr">
        <is>
          <t>No internet service</t>
        </is>
      </c>
      <c r="N2874" s="58" t="inlineStr">
        <is>
          <t>No internet service</t>
        </is>
      </c>
      <c r="O2874" s="58" t="inlineStr">
        <is>
          <t>No internet service</t>
        </is>
      </c>
      <c r="P2874" s="58" t="inlineStr">
        <is>
          <t>Two year</t>
        </is>
      </c>
      <c r="Q2874" s="58" t="inlineStr">
        <is>
          <t>No</t>
        </is>
      </c>
      <c r="R2874" s="58" t="inlineStr">
        <is>
          <t>Electronic check</t>
        </is>
      </c>
      <c r="S2874" s="123" t="n">
        <v>22.95</v>
      </c>
      <c r="T2874" s="58" t="inlineStr">
        <is>
          <t>1014.25</t>
        </is>
      </c>
      <c r="U2874" s="58" t="inlineStr">
        <is>
          <t>No</t>
        </is>
      </c>
      <c r="V2874" s="123">
        <f>IFERROR(VALUE(TRIM(T2874)),S2874*F2874)</f>
        <v/>
      </c>
      <c r="W2874" s="58">
        <f>IF(F2874&lt;=12,"0-12 mo",IF(F2874&lt;=24,"13-24 mo",IF(F2874&lt;=48,"25-48 mo","49+ mo")))</f>
        <v/>
      </c>
      <c r="X2874" s="58">
        <f>IF(S2874&lt;=35.5,"Q1 Low",IF(S2874&lt;=70.35,"Q2 Mid-Low",IF(S2874&lt;=89.85,"Q3 Mid-High","Q4 High")))</f>
        <v/>
      </c>
      <c r="Y2874" s="58">
        <f>IF(U2874="Yes",1,0)</f>
        <v/>
      </c>
      <c r="Z2874" s="58">
        <f>IF(P2874="Month-to-month",1,0)+IF(M2874="No",1,0)+IF(J2874="No",1,0)+IF(I2874="Fiber optic",1,0)+IF(Q2874="Yes",1,0)</f>
        <v/>
      </c>
    </row>
    <row r="2875" ht="15" customHeight="1" s="59">
      <c r="A2875" s="58" t="inlineStr">
        <is>
          <t>0148-DCDOS</t>
        </is>
      </c>
      <c r="B2875" s="58" t="inlineStr">
        <is>
          <t>Male</t>
        </is>
      </c>
      <c r="C2875" s="58" t="n">
        <v>0</v>
      </c>
      <c r="D2875" s="58" t="inlineStr">
        <is>
          <t>No</t>
        </is>
      </c>
      <c r="E2875" s="58" t="inlineStr">
        <is>
          <t>No</t>
        </is>
      </c>
      <c r="F2875" s="58" t="n">
        <v>25</v>
      </c>
      <c r="G2875" s="58" t="inlineStr">
        <is>
          <t>Yes</t>
        </is>
      </c>
      <c r="H2875" s="58" t="inlineStr">
        <is>
          <t>Yes</t>
        </is>
      </c>
      <c r="I2875" s="58" t="inlineStr">
        <is>
          <t>Fiber optic</t>
        </is>
      </c>
      <c r="J2875" s="58" t="inlineStr">
        <is>
          <t>No</t>
        </is>
      </c>
      <c r="K2875" s="58" t="inlineStr">
        <is>
          <t>No</t>
        </is>
      </c>
      <c r="L2875" s="58" t="inlineStr">
        <is>
          <t>No</t>
        </is>
      </c>
      <c r="M2875" s="58" t="inlineStr">
        <is>
          <t>No</t>
        </is>
      </c>
      <c r="N2875" s="58" t="inlineStr">
        <is>
          <t>Yes</t>
        </is>
      </c>
      <c r="O2875" s="58" t="inlineStr">
        <is>
          <t>Yes</t>
        </is>
      </c>
      <c r="P2875" s="58" t="inlineStr">
        <is>
          <t>Month-to-month</t>
        </is>
      </c>
      <c r="Q2875" s="58" t="inlineStr">
        <is>
          <t>Yes</t>
        </is>
      </c>
      <c r="R2875" s="58" t="inlineStr">
        <is>
          <t>Bank transfer (automatic)</t>
        </is>
      </c>
      <c r="S2875" s="123" t="n">
        <v>94.7</v>
      </c>
      <c r="T2875" s="58" t="inlineStr">
        <is>
          <t>2362.1</t>
        </is>
      </c>
      <c r="U2875" s="58" t="inlineStr">
        <is>
          <t>Yes</t>
        </is>
      </c>
      <c r="V2875" s="123">
        <f>IFERROR(VALUE(TRIM(T2875)),S2875*F2875)</f>
        <v/>
      </c>
      <c r="W2875" s="58">
        <f>IF(F2875&lt;=12,"0-12 mo",IF(F2875&lt;=24,"13-24 mo",IF(F2875&lt;=48,"25-48 mo","49+ mo")))</f>
        <v/>
      </c>
      <c r="X2875" s="58">
        <f>IF(S2875&lt;=35.5,"Q1 Low",IF(S2875&lt;=70.35,"Q2 Mid-Low",IF(S2875&lt;=89.85,"Q3 Mid-High","Q4 High")))</f>
        <v/>
      </c>
      <c r="Y2875" s="58">
        <f>IF(U2875="Yes",1,0)</f>
        <v/>
      </c>
      <c r="Z2875" s="58">
        <f>IF(P2875="Month-to-month",1,0)+IF(M2875="No",1,0)+IF(J2875="No",1,0)+IF(I2875="Fiber optic",1,0)+IF(Q2875="Yes",1,0)</f>
        <v/>
      </c>
    </row>
    <row r="2876" ht="15" customHeight="1" s="59">
      <c r="A2876" s="58" t="inlineStr">
        <is>
          <t>8347-GDTMP</t>
        </is>
      </c>
      <c r="B2876" s="58" t="inlineStr">
        <is>
          <t>Female</t>
        </is>
      </c>
      <c r="C2876" s="58" t="n">
        <v>0</v>
      </c>
      <c r="D2876" s="58" t="inlineStr">
        <is>
          <t>Yes</t>
        </is>
      </c>
      <c r="E2876" s="58" t="inlineStr">
        <is>
          <t>No</t>
        </is>
      </c>
      <c r="F2876" s="58" t="n">
        <v>64</v>
      </c>
      <c r="G2876" s="58" t="inlineStr">
        <is>
          <t>Yes</t>
        </is>
      </c>
      <c r="H2876" s="58" t="inlineStr">
        <is>
          <t>No</t>
        </is>
      </c>
      <c r="I2876" s="58" t="inlineStr">
        <is>
          <t>No</t>
        </is>
      </c>
      <c r="J2876" s="58" t="inlineStr">
        <is>
          <t>No internet service</t>
        </is>
      </c>
      <c r="K2876" s="58" t="inlineStr">
        <is>
          <t>No internet service</t>
        </is>
      </c>
      <c r="L2876" s="58" t="inlineStr">
        <is>
          <t>No internet service</t>
        </is>
      </c>
      <c r="M2876" s="58" t="inlineStr">
        <is>
          <t>No internet service</t>
        </is>
      </c>
      <c r="N2876" s="58" t="inlineStr">
        <is>
          <t>No internet service</t>
        </is>
      </c>
      <c r="O2876" s="58" t="inlineStr">
        <is>
          <t>No internet service</t>
        </is>
      </c>
      <c r="P2876" s="58" t="inlineStr">
        <is>
          <t>Two year</t>
        </is>
      </c>
      <c r="Q2876" s="58" t="inlineStr">
        <is>
          <t>No</t>
        </is>
      </c>
      <c r="R2876" s="58" t="inlineStr">
        <is>
          <t>Credit card (automatic)</t>
        </is>
      </c>
      <c r="S2876" s="123" t="n">
        <v>19.45</v>
      </c>
      <c r="T2876" s="58" t="inlineStr">
        <is>
          <t>1225.65</t>
        </is>
      </c>
      <c r="U2876" s="58" t="inlineStr">
        <is>
          <t>No</t>
        </is>
      </c>
      <c r="V2876" s="123">
        <f>IFERROR(VALUE(TRIM(T2876)),S2876*F2876)</f>
        <v/>
      </c>
      <c r="W2876" s="58">
        <f>IF(F2876&lt;=12,"0-12 mo",IF(F2876&lt;=24,"13-24 mo",IF(F2876&lt;=48,"25-48 mo","49+ mo")))</f>
        <v/>
      </c>
      <c r="X2876" s="58">
        <f>IF(S2876&lt;=35.5,"Q1 Low",IF(S2876&lt;=70.35,"Q2 Mid-Low",IF(S2876&lt;=89.85,"Q3 Mid-High","Q4 High")))</f>
        <v/>
      </c>
      <c r="Y2876" s="58">
        <f>IF(U2876="Yes",1,0)</f>
        <v/>
      </c>
      <c r="Z2876" s="58">
        <f>IF(P2876="Month-to-month",1,0)+IF(M2876="No",1,0)+IF(J2876="No",1,0)+IF(I2876="Fiber optic",1,0)+IF(Q2876="Yes",1,0)</f>
        <v/>
      </c>
    </row>
    <row r="2877" ht="15" customHeight="1" s="59">
      <c r="A2877" s="58" t="inlineStr">
        <is>
          <t>9992-RRAMN</t>
        </is>
      </c>
      <c r="B2877" s="58" t="inlineStr">
        <is>
          <t>Male</t>
        </is>
      </c>
      <c r="C2877" s="58" t="n">
        <v>0</v>
      </c>
      <c r="D2877" s="58" t="inlineStr">
        <is>
          <t>Yes</t>
        </is>
      </c>
      <c r="E2877" s="58" t="inlineStr">
        <is>
          <t>No</t>
        </is>
      </c>
      <c r="F2877" s="58" t="n">
        <v>22</v>
      </c>
      <c r="G2877" s="58" t="inlineStr">
        <is>
          <t>Yes</t>
        </is>
      </c>
      <c r="H2877" s="58" t="inlineStr">
        <is>
          <t>Yes</t>
        </is>
      </c>
      <c r="I2877" s="58" t="inlineStr">
        <is>
          <t>Fiber optic</t>
        </is>
      </c>
      <c r="J2877" s="58" t="inlineStr">
        <is>
          <t>No</t>
        </is>
      </c>
      <c r="K2877" s="58" t="inlineStr">
        <is>
          <t>No</t>
        </is>
      </c>
      <c r="L2877" s="58" t="inlineStr">
        <is>
          <t>No</t>
        </is>
      </c>
      <c r="M2877" s="58" t="inlineStr">
        <is>
          <t>No</t>
        </is>
      </c>
      <c r="N2877" s="58" t="inlineStr">
        <is>
          <t>No</t>
        </is>
      </c>
      <c r="O2877" s="58" t="inlineStr">
        <is>
          <t>Yes</t>
        </is>
      </c>
      <c r="P2877" s="58" t="inlineStr">
        <is>
          <t>Month-to-month</t>
        </is>
      </c>
      <c r="Q2877" s="58" t="inlineStr">
        <is>
          <t>Yes</t>
        </is>
      </c>
      <c r="R2877" s="58" t="inlineStr">
        <is>
          <t>Electronic check</t>
        </is>
      </c>
      <c r="S2877" s="123" t="n">
        <v>85.09999999999999</v>
      </c>
      <c r="T2877" s="58" t="inlineStr">
        <is>
          <t>1873.7</t>
        </is>
      </c>
      <c r="U2877" s="58" t="inlineStr">
        <is>
          <t>Yes</t>
        </is>
      </c>
      <c r="V2877" s="123">
        <f>IFERROR(VALUE(TRIM(T2877)),S2877*F2877)</f>
        <v/>
      </c>
      <c r="W2877" s="58">
        <f>IF(F2877&lt;=12,"0-12 mo",IF(F2877&lt;=24,"13-24 mo",IF(F2877&lt;=48,"25-48 mo","49+ mo")))</f>
        <v/>
      </c>
      <c r="X2877" s="58">
        <f>IF(S2877&lt;=35.5,"Q1 Low",IF(S2877&lt;=70.35,"Q2 Mid-Low",IF(S2877&lt;=89.85,"Q3 Mid-High","Q4 High")))</f>
        <v/>
      </c>
      <c r="Y2877" s="58">
        <f>IF(U2877="Yes",1,0)</f>
        <v/>
      </c>
      <c r="Z2877" s="58">
        <f>IF(P2877="Month-to-month",1,0)+IF(M2877="No",1,0)+IF(J2877="No",1,0)+IF(I2877="Fiber optic",1,0)+IF(Q2877="Yes",1,0)</f>
        <v/>
      </c>
    </row>
    <row r="2878" ht="15" customHeight="1" s="59">
      <c r="A2878" s="58" t="inlineStr">
        <is>
          <t>6746-WAUWT</t>
        </is>
      </c>
      <c r="B2878" s="58" t="inlineStr">
        <is>
          <t>Male</t>
        </is>
      </c>
      <c r="C2878" s="58" t="n">
        <v>0</v>
      </c>
      <c r="D2878" s="58" t="inlineStr">
        <is>
          <t>No</t>
        </is>
      </c>
      <c r="E2878" s="58" t="inlineStr">
        <is>
          <t>No</t>
        </is>
      </c>
      <c r="F2878" s="58" t="n">
        <v>19</v>
      </c>
      <c r="G2878" s="58" t="inlineStr">
        <is>
          <t>Yes</t>
        </is>
      </c>
      <c r="H2878" s="58" t="inlineStr">
        <is>
          <t>No</t>
        </is>
      </c>
      <c r="I2878" s="58" t="inlineStr">
        <is>
          <t>No</t>
        </is>
      </c>
      <c r="J2878" s="58" t="inlineStr">
        <is>
          <t>No internet service</t>
        </is>
      </c>
      <c r="K2878" s="58" t="inlineStr">
        <is>
          <t>No internet service</t>
        </is>
      </c>
      <c r="L2878" s="58" t="inlineStr">
        <is>
          <t>No internet service</t>
        </is>
      </c>
      <c r="M2878" s="58" t="inlineStr">
        <is>
          <t>No internet service</t>
        </is>
      </c>
      <c r="N2878" s="58" t="inlineStr">
        <is>
          <t>No internet service</t>
        </is>
      </c>
      <c r="O2878" s="58" t="inlineStr">
        <is>
          <t>No internet service</t>
        </is>
      </c>
      <c r="P2878" s="58" t="inlineStr">
        <is>
          <t>One year</t>
        </is>
      </c>
      <c r="Q2878" s="58" t="inlineStr">
        <is>
          <t>Yes</t>
        </is>
      </c>
      <c r="R2878" s="58" t="inlineStr">
        <is>
          <t>Credit card (automatic)</t>
        </is>
      </c>
      <c r="S2878" s="123" t="n">
        <v>19.7</v>
      </c>
      <c r="T2878" s="58" t="inlineStr">
        <is>
          <t>386.5</t>
        </is>
      </c>
      <c r="U2878" s="58" t="inlineStr">
        <is>
          <t>No</t>
        </is>
      </c>
      <c r="V2878" s="123">
        <f>IFERROR(VALUE(TRIM(T2878)),S2878*F2878)</f>
        <v/>
      </c>
      <c r="W2878" s="58">
        <f>IF(F2878&lt;=12,"0-12 mo",IF(F2878&lt;=24,"13-24 mo",IF(F2878&lt;=48,"25-48 mo","49+ mo")))</f>
        <v/>
      </c>
      <c r="X2878" s="58">
        <f>IF(S2878&lt;=35.5,"Q1 Low",IF(S2878&lt;=70.35,"Q2 Mid-Low",IF(S2878&lt;=89.85,"Q3 Mid-High","Q4 High")))</f>
        <v/>
      </c>
      <c r="Y2878" s="58">
        <f>IF(U2878="Yes",1,0)</f>
        <v/>
      </c>
      <c r="Z2878" s="58">
        <f>IF(P2878="Month-to-month",1,0)+IF(M2878="No",1,0)+IF(J2878="No",1,0)+IF(I2878="Fiber optic",1,0)+IF(Q2878="Yes",1,0)</f>
        <v/>
      </c>
    </row>
    <row r="2879" ht="15" customHeight="1" s="59">
      <c r="A2879" s="58" t="inlineStr">
        <is>
          <t>0310-MVLET</t>
        </is>
      </c>
      <c r="B2879" s="58" t="inlineStr">
        <is>
          <t>Female</t>
        </is>
      </c>
      <c r="C2879" s="58" t="n">
        <v>0</v>
      </c>
      <c r="D2879" s="58" t="inlineStr">
        <is>
          <t>Yes</t>
        </is>
      </c>
      <c r="E2879" s="58" t="inlineStr">
        <is>
          <t>Yes</t>
        </is>
      </c>
      <c r="F2879" s="58" t="n">
        <v>61</v>
      </c>
      <c r="G2879" s="58" t="inlineStr">
        <is>
          <t>Yes</t>
        </is>
      </c>
      <c r="H2879" s="58" t="inlineStr">
        <is>
          <t>Yes</t>
        </is>
      </c>
      <c r="I2879" s="58" t="inlineStr">
        <is>
          <t>Fiber optic</t>
        </is>
      </c>
      <c r="J2879" s="58" t="inlineStr">
        <is>
          <t>No</t>
        </is>
      </c>
      <c r="K2879" s="58" t="inlineStr">
        <is>
          <t>Yes</t>
        </is>
      </c>
      <c r="L2879" s="58" t="inlineStr">
        <is>
          <t>No</t>
        </is>
      </c>
      <c r="M2879" s="58" t="inlineStr">
        <is>
          <t>No</t>
        </is>
      </c>
      <c r="N2879" s="58" t="inlineStr">
        <is>
          <t>Yes</t>
        </is>
      </c>
      <c r="O2879" s="58" t="inlineStr">
        <is>
          <t>Yes</t>
        </is>
      </c>
      <c r="P2879" s="58" t="inlineStr">
        <is>
          <t>Month-to-month</t>
        </is>
      </c>
      <c r="Q2879" s="58" t="inlineStr">
        <is>
          <t>Yes</t>
        </is>
      </c>
      <c r="R2879" s="58" t="inlineStr">
        <is>
          <t>Electronic check</t>
        </is>
      </c>
      <c r="S2879" s="123" t="n">
        <v>99.15000000000001</v>
      </c>
      <c r="T2879" s="58" t="inlineStr">
        <is>
          <t>6010.05</t>
        </is>
      </c>
      <c r="U2879" s="58" t="inlineStr">
        <is>
          <t>Yes</t>
        </is>
      </c>
      <c r="V2879" s="123">
        <f>IFERROR(VALUE(TRIM(T2879)),S2879*F2879)</f>
        <v/>
      </c>
      <c r="W2879" s="58">
        <f>IF(F2879&lt;=12,"0-12 mo",IF(F2879&lt;=24,"13-24 mo",IF(F2879&lt;=48,"25-48 mo","49+ mo")))</f>
        <v/>
      </c>
      <c r="X2879" s="58">
        <f>IF(S2879&lt;=35.5,"Q1 Low",IF(S2879&lt;=70.35,"Q2 Mid-Low",IF(S2879&lt;=89.85,"Q3 Mid-High","Q4 High")))</f>
        <v/>
      </c>
      <c r="Y2879" s="58">
        <f>IF(U2879="Yes",1,0)</f>
        <v/>
      </c>
      <c r="Z2879" s="58">
        <f>IF(P2879="Month-to-month",1,0)+IF(M2879="No",1,0)+IF(J2879="No",1,0)+IF(I2879="Fiber optic",1,0)+IF(Q2879="Yes",1,0)</f>
        <v/>
      </c>
    </row>
    <row r="2880" ht="15" customHeight="1" s="59">
      <c r="A2880" s="58" t="inlineStr">
        <is>
          <t>0428-IKYCP</t>
        </is>
      </c>
      <c r="B2880" s="58" t="inlineStr">
        <is>
          <t>Male</t>
        </is>
      </c>
      <c r="C2880" s="58" t="n">
        <v>0</v>
      </c>
      <c r="D2880" s="58" t="inlineStr">
        <is>
          <t>Yes</t>
        </is>
      </c>
      <c r="E2880" s="58" t="inlineStr">
        <is>
          <t>No</t>
        </is>
      </c>
      <c r="F2880" s="58" t="n">
        <v>22</v>
      </c>
      <c r="G2880" s="58" t="inlineStr">
        <is>
          <t>Yes</t>
        </is>
      </c>
      <c r="H2880" s="58" t="inlineStr">
        <is>
          <t>No</t>
        </is>
      </c>
      <c r="I2880" s="58" t="inlineStr">
        <is>
          <t>Fiber optic</t>
        </is>
      </c>
      <c r="J2880" s="58" t="inlineStr">
        <is>
          <t>No</t>
        </is>
      </c>
      <c r="K2880" s="58" t="inlineStr">
        <is>
          <t>No</t>
        </is>
      </c>
      <c r="L2880" s="58" t="inlineStr">
        <is>
          <t>Yes</t>
        </is>
      </c>
      <c r="M2880" s="58" t="inlineStr">
        <is>
          <t>No</t>
        </is>
      </c>
      <c r="N2880" s="58" t="inlineStr">
        <is>
          <t>Yes</t>
        </is>
      </c>
      <c r="O2880" s="58" t="inlineStr">
        <is>
          <t>No</t>
        </is>
      </c>
      <c r="P2880" s="58" t="inlineStr">
        <is>
          <t>Month-to-month</t>
        </is>
      </c>
      <c r="Q2880" s="58" t="inlineStr">
        <is>
          <t>Yes</t>
        </is>
      </c>
      <c r="R2880" s="58" t="inlineStr">
        <is>
          <t>Bank transfer (automatic)</t>
        </is>
      </c>
      <c r="S2880" s="123" t="n">
        <v>87</v>
      </c>
      <c r="T2880" s="58" t="inlineStr">
        <is>
          <t>1850.65</t>
        </is>
      </c>
      <c r="U2880" s="58" t="inlineStr">
        <is>
          <t>No</t>
        </is>
      </c>
      <c r="V2880" s="123">
        <f>IFERROR(VALUE(TRIM(T2880)),S2880*F2880)</f>
        <v/>
      </c>
      <c r="W2880" s="58">
        <f>IF(F2880&lt;=12,"0-12 mo",IF(F2880&lt;=24,"13-24 mo",IF(F2880&lt;=48,"25-48 mo","49+ mo")))</f>
        <v/>
      </c>
      <c r="X2880" s="58">
        <f>IF(S2880&lt;=35.5,"Q1 Low",IF(S2880&lt;=70.35,"Q2 Mid-Low",IF(S2880&lt;=89.85,"Q3 Mid-High","Q4 High")))</f>
        <v/>
      </c>
      <c r="Y2880" s="58">
        <f>IF(U2880="Yes",1,0)</f>
        <v/>
      </c>
      <c r="Z2880" s="58">
        <f>IF(P2880="Month-to-month",1,0)+IF(M2880="No",1,0)+IF(J2880="No",1,0)+IF(I2880="Fiber optic",1,0)+IF(Q2880="Yes",1,0)</f>
        <v/>
      </c>
    </row>
    <row r="2881" ht="15" customHeight="1" s="59">
      <c r="A2881" s="58" t="inlineStr">
        <is>
          <t>4550-VBOFE</t>
        </is>
      </c>
      <c r="B2881" s="58" t="inlineStr">
        <is>
          <t>Male</t>
        </is>
      </c>
      <c r="C2881" s="58" t="n">
        <v>1</v>
      </c>
      <c r="D2881" s="58" t="inlineStr">
        <is>
          <t>Yes</t>
        </is>
      </c>
      <c r="E2881" s="58" t="inlineStr">
        <is>
          <t>No</t>
        </is>
      </c>
      <c r="F2881" s="58" t="n">
        <v>70</v>
      </c>
      <c r="G2881" s="58" t="inlineStr">
        <is>
          <t>Yes</t>
        </is>
      </c>
      <c r="H2881" s="58" t="inlineStr">
        <is>
          <t>Yes</t>
        </is>
      </c>
      <c r="I2881" s="58" t="inlineStr">
        <is>
          <t>Fiber optic</t>
        </is>
      </c>
      <c r="J2881" s="58" t="inlineStr">
        <is>
          <t>No</t>
        </is>
      </c>
      <c r="K2881" s="58" t="inlineStr">
        <is>
          <t>Yes</t>
        </is>
      </c>
      <c r="L2881" s="58" t="inlineStr">
        <is>
          <t>Yes</t>
        </is>
      </c>
      <c r="M2881" s="58" t="inlineStr">
        <is>
          <t>No</t>
        </is>
      </c>
      <c r="N2881" s="58" t="inlineStr">
        <is>
          <t>Yes</t>
        </is>
      </c>
      <c r="O2881" s="58" t="inlineStr">
        <is>
          <t>Yes</t>
        </is>
      </c>
      <c r="P2881" s="58" t="inlineStr">
        <is>
          <t>Month-to-month</t>
        </is>
      </c>
      <c r="Q2881" s="58" t="inlineStr">
        <is>
          <t>Yes</t>
        </is>
      </c>
      <c r="R2881" s="58" t="inlineStr">
        <is>
          <t>Electronic check</t>
        </is>
      </c>
      <c r="S2881" s="123" t="n">
        <v>102.95</v>
      </c>
      <c r="T2881" s="58" t="inlineStr">
        <is>
          <t>7101.5</t>
        </is>
      </c>
      <c r="U2881" s="58" t="inlineStr">
        <is>
          <t>Yes</t>
        </is>
      </c>
      <c r="V2881" s="123">
        <f>IFERROR(VALUE(TRIM(T2881)),S2881*F2881)</f>
        <v/>
      </c>
      <c r="W2881" s="58">
        <f>IF(F2881&lt;=12,"0-12 mo",IF(F2881&lt;=24,"13-24 mo",IF(F2881&lt;=48,"25-48 mo","49+ mo")))</f>
        <v/>
      </c>
      <c r="X2881" s="58">
        <f>IF(S2881&lt;=35.5,"Q1 Low",IF(S2881&lt;=70.35,"Q2 Mid-Low",IF(S2881&lt;=89.85,"Q3 Mid-High","Q4 High")))</f>
        <v/>
      </c>
      <c r="Y2881" s="58">
        <f>IF(U2881="Yes",1,0)</f>
        <v/>
      </c>
      <c r="Z2881" s="58">
        <f>IF(P2881="Month-to-month",1,0)+IF(M2881="No",1,0)+IF(J2881="No",1,0)+IF(I2881="Fiber optic",1,0)+IF(Q2881="Yes",1,0)</f>
        <v/>
      </c>
    </row>
    <row r="2882" ht="15" customHeight="1" s="59">
      <c r="A2882" s="58" t="inlineStr">
        <is>
          <t>2187-PKZAY</t>
        </is>
      </c>
      <c r="B2882" s="58" t="inlineStr">
        <is>
          <t>Male</t>
        </is>
      </c>
      <c r="C2882" s="58" t="n">
        <v>0</v>
      </c>
      <c r="D2882" s="58" t="inlineStr">
        <is>
          <t>No</t>
        </is>
      </c>
      <c r="E2882" s="58" t="inlineStr">
        <is>
          <t>No</t>
        </is>
      </c>
      <c r="F2882" s="58" t="n">
        <v>12</v>
      </c>
      <c r="G2882" s="58" t="inlineStr">
        <is>
          <t>Yes</t>
        </is>
      </c>
      <c r="H2882" s="58" t="inlineStr">
        <is>
          <t>No</t>
        </is>
      </c>
      <c r="I2882" s="58" t="inlineStr">
        <is>
          <t>Fiber optic</t>
        </is>
      </c>
      <c r="J2882" s="58" t="inlineStr">
        <is>
          <t>No</t>
        </is>
      </c>
      <c r="K2882" s="58" t="inlineStr">
        <is>
          <t>No</t>
        </is>
      </c>
      <c r="L2882" s="58" t="inlineStr">
        <is>
          <t>No</t>
        </is>
      </c>
      <c r="M2882" s="58" t="inlineStr">
        <is>
          <t>No</t>
        </is>
      </c>
      <c r="N2882" s="58" t="inlineStr">
        <is>
          <t>No</t>
        </is>
      </c>
      <c r="O2882" s="58" t="inlineStr">
        <is>
          <t>Yes</t>
        </is>
      </c>
      <c r="P2882" s="58" t="inlineStr">
        <is>
          <t>Month-to-month</t>
        </is>
      </c>
      <c r="Q2882" s="58" t="inlineStr">
        <is>
          <t>Yes</t>
        </is>
      </c>
      <c r="R2882" s="58" t="inlineStr">
        <is>
          <t>Bank transfer (automatic)</t>
        </is>
      </c>
      <c r="S2882" s="123" t="n">
        <v>79.95</v>
      </c>
      <c r="T2882" s="58" t="inlineStr">
        <is>
          <t>1043.4</t>
        </is>
      </c>
      <c r="U2882" s="58" t="inlineStr">
        <is>
          <t>No</t>
        </is>
      </c>
      <c r="V2882" s="123">
        <f>IFERROR(VALUE(TRIM(T2882)),S2882*F2882)</f>
        <v/>
      </c>
      <c r="W2882" s="58">
        <f>IF(F2882&lt;=12,"0-12 mo",IF(F2882&lt;=24,"13-24 mo",IF(F2882&lt;=48,"25-48 mo","49+ mo")))</f>
        <v/>
      </c>
      <c r="X2882" s="58">
        <f>IF(S2882&lt;=35.5,"Q1 Low",IF(S2882&lt;=70.35,"Q2 Mid-Low",IF(S2882&lt;=89.85,"Q3 Mid-High","Q4 High")))</f>
        <v/>
      </c>
      <c r="Y2882" s="58">
        <f>IF(U2882="Yes",1,0)</f>
        <v/>
      </c>
      <c r="Z2882" s="58">
        <f>IF(P2882="Month-to-month",1,0)+IF(M2882="No",1,0)+IF(J2882="No",1,0)+IF(I2882="Fiber optic",1,0)+IF(Q2882="Yes",1,0)</f>
        <v/>
      </c>
    </row>
    <row r="2883" ht="15" customHeight="1" s="59">
      <c r="A2883" s="58" t="inlineStr">
        <is>
          <t>4003-OCTMP</t>
        </is>
      </c>
      <c r="B2883" s="58" t="inlineStr">
        <is>
          <t>Female</t>
        </is>
      </c>
      <c r="C2883" s="58" t="n">
        <v>0</v>
      </c>
      <c r="D2883" s="58" t="inlineStr">
        <is>
          <t>Yes</t>
        </is>
      </c>
      <c r="E2883" s="58" t="inlineStr">
        <is>
          <t>No</t>
        </is>
      </c>
      <c r="F2883" s="58" t="n">
        <v>31</v>
      </c>
      <c r="G2883" s="58" t="inlineStr">
        <is>
          <t>Yes</t>
        </is>
      </c>
      <c r="H2883" s="58" t="inlineStr">
        <is>
          <t>No</t>
        </is>
      </c>
      <c r="I2883" s="58" t="inlineStr">
        <is>
          <t>DSL</t>
        </is>
      </c>
      <c r="J2883" s="58" t="inlineStr">
        <is>
          <t>Yes</t>
        </is>
      </c>
      <c r="K2883" s="58" t="inlineStr">
        <is>
          <t>No</t>
        </is>
      </c>
      <c r="L2883" s="58" t="inlineStr">
        <is>
          <t>No</t>
        </is>
      </c>
      <c r="M2883" s="58" t="inlineStr">
        <is>
          <t>Yes</t>
        </is>
      </c>
      <c r="N2883" s="58" t="inlineStr">
        <is>
          <t>No</t>
        </is>
      </c>
      <c r="O2883" s="58" t="inlineStr">
        <is>
          <t>Yes</t>
        </is>
      </c>
      <c r="P2883" s="58" t="inlineStr">
        <is>
          <t>One year</t>
        </is>
      </c>
      <c r="Q2883" s="58" t="inlineStr">
        <is>
          <t>Yes</t>
        </is>
      </c>
      <c r="R2883" s="58" t="inlineStr">
        <is>
          <t>Electronic check</t>
        </is>
      </c>
      <c r="S2883" s="123" t="n">
        <v>64</v>
      </c>
      <c r="T2883" s="58" t="inlineStr">
        <is>
          <t>1910.75</t>
        </is>
      </c>
      <c r="U2883" s="58" t="inlineStr">
        <is>
          <t>No</t>
        </is>
      </c>
      <c r="V2883" s="123">
        <f>IFERROR(VALUE(TRIM(T2883)),S2883*F2883)</f>
        <v/>
      </c>
      <c r="W2883" s="58">
        <f>IF(F2883&lt;=12,"0-12 mo",IF(F2883&lt;=24,"13-24 mo",IF(F2883&lt;=48,"25-48 mo","49+ mo")))</f>
        <v/>
      </c>
      <c r="X2883" s="58">
        <f>IF(S2883&lt;=35.5,"Q1 Low",IF(S2883&lt;=70.35,"Q2 Mid-Low",IF(S2883&lt;=89.85,"Q3 Mid-High","Q4 High")))</f>
        <v/>
      </c>
      <c r="Y2883" s="58">
        <f>IF(U2883="Yes",1,0)</f>
        <v/>
      </c>
      <c r="Z2883" s="58">
        <f>IF(P2883="Month-to-month",1,0)+IF(M2883="No",1,0)+IF(J2883="No",1,0)+IF(I2883="Fiber optic",1,0)+IF(Q2883="Yes",1,0)</f>
        <v/>
      </c>
    </row>
    <row r="2884" ht="15" customHeight="1" s="59">
      <c r="A2884" s="58" t="inlineStr">
        <is>
          <t>6652-YFFJO</t>
        </is>
      </c>
      <c r="B2884" s="58" t="inlineStr">
        <is>
          <t>Female</t>
        </is>
      </c>
      <c r="C2884" s="58" t="n">
        <v>0</v>
      </c>
      <c r="D2884" s="58" t="inlineStr">
        <is>
          <t>No</t>
        </is>
      </c>
      <c r="E2884" s="58" t="inlineStr">
        <is>
          <t>No</t>
        </is>
      </c>
      <c r="F2884" s="58" t="n">
        <v>11</v>
      </c>
      <c r="G2884" s="58" t="inlineStr">
        <is>
          <t>Yes</t>
        </is>
      </c>
      <c r="H2884" s="58" t="inlineStr">
        <is>
          <t>No</t>
        </is>
      </c>
      <c r="I2884" s="58" t="inlineStr">
        <is>
          <t>DSL</t>
        </is>
      </c>
      <c r="J2884" s="58" t="inlineStr">
        <is>
          <t>No</t>
        </is>
      </c>
      <c r="K2884" s="58" t="inlineStr">
        <is>
          <t>No</t>
        </is>
      </c>
      <c r="L2884" s="58" t="inlineStr">
        <is>
          <t>No</t>
        </is>
      </c>
      <c r="M2884" s="58" t="inlineStr">
        <is>
          <t>No</t>
        </is>
      </c>
      <c r="N2884" s="58" t="inlineStr">
        <is>
          <t>Yes</t>
        </is>
      </c>
      <c r="O2884" s="58" t="inlineStr">
        <is>
          <t>Yes</t>
        </is>
      </c>
      <c r="P2884" s="58" t="inlineStr">
        <is>
          <t>Month-to-month</t>
        </is>
      </c>
      <c r="Q2884" s="58" t="inlineStr">
        <is>
          <t>Yes</t>
        </is>
      </c>
      <c r="R2884" s="58" t="inlineStr">
        <is>
          <t>Electronic check</t>
        </is>
      </c>
      <c r="S2884" s="123" t="n">
        <v>64.90000000000001</v>
      </c>
      <c r="T2884" s="58" t="inlineStr">
        <is>
          <t>716.1</t>
        </is>
      </c>
      <c r="U2884" s="58" t="inlineStr">
        <is>
          <t>No</t>
        </is>
      </c>
      <c r="V2884" s="123">
        <f>IFERROR(VALUE(TRIM(T2884)),S2884*F2884)</f>
        <v/>
      </c>
      <c r="W2884" s="58">
        <f>IF(F2884&lt;=12,"0-12 mo",IF(F2884&lt;=24,"13-24 mo",IF(F2884&lt;=48,"25-48 mo","49+ mo")))</f>
        <v/>
      </c>
      <c r="X2884" s="58">
        <f>IF(S2884&lt;=35.5,"Q1 Low",IF(S2884&lt;=70.35,"Q2 Mid-Low",IF(S2884&lt;=89.85,"Q3 Mid-High","Q4 High")))</f>
        <v/>
      </c>
      <c r="Y2884" s="58">
        <f>IF(U2884="Yes",1,0)</f>
        <v/>
      </c>
      <c r="Z2884" s="58">
        <f>IF(P2884="Month-to-month",1,0)+IF(M2884="No",1,0)+IF(J2884="No",1,0)+IF(I2884="Fiber optic",1,0)+IF(Q2884="Yes",1,0)</f>
        <v/>
      </c>
    </row>
    <row r="2885" ht="15" customHeight="1" s="59">
      <c r="A2885" s="58" t="inlineStr">
        <is>
          <t>7225-IILWY</t>
        </is>
      </c>
      <c r="B2885" s="58" t="inlineStr">
        <is>
          <t>Male</t>
        </is>
      </c>
      <c r="C2885" s="58" t="n">
        <v>0</v>
      </c>
      <c r="D2885" s="58" t="inlineStr">
        <is>
          <t>Yes</t>
        </is>
      </c>
      <c r="E2885" s="58" t="inlineStr">
        <is>
          <t>Yes</t>
        </is>
      </c>
      <c r="F2885" s="58" t="n">
        <v>68</v>
      </c>
      <c r="G2885" s="58" t="inlineStr">
        <is>
          <t>Yes</t>
        </is>
      </c>
      <c r="H2885" s="58" t="inlineStr">
        <is>
          <t>Yes</t>
        </is>
      </c>
      <c r="I2885" s="58" t="inlineStr">
        <is>
          <t>No</t>
        </is>
      </c>
      <c r="J2885" s="58" t="inlineStr">
        <is>
          <t>No internet service</t>
        </is>
      </c>
      <c r="K2885" s="58" t="inlineStr">
        <is>
          <t>No internet service</t>
        </is>
      </c>
      <c r="L2885" s="58" t="inlineStr">
        <is>
          <t>No internet service</t>
        </is>
      </c>
      <c r="M2885" s="58" t="inlineStr">
        <is>
          <t>No internet service</t>
        </is>
      </c>
      <c r="N2885" s="58" t="inlineStr">
        <is>
          <t>No internet service</t>
        </is>
      </c>
      <c r="O2885" s="58" t="inlineStr">
        <is>
          <t>No internet service</t>
        </is>
      </c>
      <c r="P2885" s="58" t="inlineStr">
        <is>
          <t>Two year</t>
        </is>
      </c>
      <c r="Q2885" s="58" t="inlineStr">
        <is>
          <t>No</t>
        </is>
      </c>
      <c r="R2885" s="58" t="inlineStr">
        <is>
          <t>Mailed check</t>
        </is>
      </c>
      <c r="S2885" s="123" t="n">
        <v>25.75</v>
      </c>
      <c r="T2885" s="58" t="inlineStr">
        <is>
          <t>1686.15</t>
        </is>
      </c>
      <c r="U2885" s="58" t="inlineStr">
        <is>
          <t>No</t>
        </is>
      </c>
      <c r="V2885" s="123">
        <f>IFERROR(VALUE(TRIM(T2885)),S2885*F2885)</f>
        <v/>
      </c>
      <c r="W2885" s="58">
        <f>IF(F2885&lt;=12,"0-12 mo",IF(F2885&lt;=24,"13-24 mo",IF(F2885&lt;=48,"25-48 mo","49+ mo")))</f>
        <v/>
      </c>
      <c r="X2885" s="58">
        <f>IF(S2885&lt;=35.5,"Q1 Low",IF(S2885&lt;=70.35,"Q2 Mid-Low",IF(S2885&lt;=89.85,"Q3 Mid-High","Q4 High")))</f>
        <v/>
      </c>
      <c r="Y2885" s="58">
        <f>IF(U2885="Yes",1,0)</f>
        <v/>
      </c>
      <c r="Z2885" s="58">
        <f>IF(P2885="Month-to-month",1,0)+IF(M2885="No",1,0)+IF(J2885="No",1,0)+IF(I2885="Fiber optic",1,0)+IF(Q2885="Yes",1,0)</f>
        <v/>
      </c>
    </row>
    <row r="2886" ht="15" customHeight="1" s="59">
      <c r="A2886" s="58" t="inlineStr">
        <is>
          <t>5248-RPYWW</t>
        </is>
      </c>
      <c r="B2886" s="58" t="inlineStr">
        <is>
          <t>Female</t>
        </is>
      </c>
      <c r="C2886" s="58" t="n">
        <v>1</v>
      </c>
      <c r="D2886" s="58" t="inlineStr">
        <is>
          <t>Yes</t>
        </is>
      </c>
      <c r="E2886" s="58" t="inlineStr">
        <is>
          <t>Yes</t>
        </is>
      </c>
      <c r="F2886" s="58" t="n">
        <v>72</v>
      </c>
      <c r="G2886" s="58" t="inlineStr">
        <is>
          <t>Yes</t>
        </is>
      </c>
      <c r="H2886" s="58" t="inlineStr">
        <is>
          <t>Yes</t>
        </is>
      </c>
      <c r="I2886" s="58" t="inlineStr">
        <is>
          <t>DSL</t>
        </is>
      </c>
      <c r="J2886" s="58" t="inlineStr">
        <is>
          <t>Yes</t>
        </is>
      </c>
      <c r="K2886" s="58" t="inlineStr">
        <is>
          <t>Yes</t>
        </is>
      </c>
      <c r="L2886" s="58" t="inlineStr">
        <is>
          <t>Yes</t>
        </is>
      </c>
      <c r="M2886" s="58" t="inlineStr">
        <is>
          <t>Yes</t>
        </is>
      </c>
      <c r="N2886" s="58" t="inlineStr">
        <is>
          <t>Yes</t>
        </is>
      </c>
      <c r="O2886" s="58" t="inlineStr">
        <is>
          <t>Yes</t>
        </is>
      </c>
      <c r="P2886" s="58" t="inlineStr">
        <is>
          <t>Two year</t>
        </is>
      </c>
      <c r="Q2886" s="58" t="inlineStr">
        <is>
          <t>Yes</t>
        </is>
      </c>
      <c r="R2886" s="58" t="inlineStr">
        <is>
          <t>Bank transfer (automatic)</t>
        </is>
      </c>
      <c r="S2886" s="123" t="n">
        <v>90.15000000000001</v>
      </c>
      <c r="T2886" s="58" t="inlineStr">
        <is>
          <t>6716.45</t>
        </is>
      </c>
      <c r="U2886" s="58" t="inlineStr">
        <is>
          <t>No</t>
        </is>
      </c>
      <c r="V2886" s="123">
        <f>IFERROR(VALUE(TRIM(T2886)),S2886*F2886)</f>
        <v/>
      </c>
      <c r="W2886" s="58">
        <f>IF(F2886&lt;=12,"0-12 mo",IF(F2886&lt;=24,"13-24 mo",IF(F2886&lt;=48,"25-48 mo","49+ mo")))</f>
        <v/>
      </c>
      <c r="X2886" s="58">
        <f>IF(S2886&lt;=35.5,"Q1 Low",IF(S2886&lt;=70.35,"Q2 Mid-Low",IF(S2886&lt;=89.85,"Q3 Mid-High","Q4 High")))</f>
        <v/>
      </c>
      <c r="Y2886" s="58">
        <f>IF(U2886="Yes",1,0)</f>
        <v/>
      </c>
      <c r="Z2886" s="58">
        <f>IF(P2886="Month-to-month",1,0)+IF(M2886="No",1,0)+IF(J2886="No",1,0)+IF(I2886="Fiber optic",1,0)+IF(Q2886="Yes",1,0)</f>
        <v/>
      </c>
    </row>
    <row r="2887" ht="15" customHeight="1" s="59">
      <c r="A2887" s="58" t="inlineStr">
        <is>
          <t>7923-IYJWY</t>
        </is>
      </c>
      <c r="B2887" s="58" t="inlineStr">
        <is>
          <t>Male</t>
        </is>
      </c>
      <c r="C2887" s="58" t="n">
        <v>1</v>
      </c>
      <c r="D2887" s="58" t="inlineStr">
        <is>
          <t>No</t>
        </is>
      </c>
      <c r="E2887" s="58" t="inlineStr">
        <is>
          <t>No</t>
        </is>
      </c>
      <c r="F2887" s="58" t="n">
        <v>67</v>
      </c>
      <c r="G2887" s="58" t="inlineStr">
        <is>
          <t>Yes</t>
        </is>
      </c>
      <c r="H2887" s="58" t="inlineStr">
        <is>
          <t>Yes</t>
        </is>
      </c>
      <c r="I2887" s="58" t="inlineStr">
        <is>
          <t>Fiber optic</t>
        </is>
      </c>
      <c r="J2887" s="58" t="inlineStr">
        <is>
          <t>Yes</t>
        </is>
      </c>
      <c r="K2887" s="58" t="inlineStr">
        <is>
          <t>Yes</t>
        </is>
      </c>
      <c r="L2887" s="58" t="inlineStr">
        <is>
          <t>Yes</t>
        </is>
      </c>
      <c r="M2887" s="58" t="inlineStr">
        <is>
          <t>Yes</t>
        </is>
      </c>
      <c r="N2887" s="58" t="inlineStr">
        <is>
          <t>Yes</t>
        </is>
      </c>
      <c r="O2887" s="58" t="inlineStr">
        <is>
          <t>Yes</t>
        </is>
      </c>
      <c r="P2887" s="58" t="inlineStr">
        <is>
          <t>Two year</t>
        </is>
      </c>
      <c r="Q2887" s="58" t="inlineStr">
        <is>
          <t>Yes</t>
        </is>
      </c>
      <c r="R2887" s="58" t="inlineStr">
        <is>
          <t>Credit card (automatic)</t>
        </is>
      </c>
      <c r="S2887" s="123" t="n">
        <v>116.1</v>
      </c>
      <c r="T2887" s="58" t="inlineStr">
        <is>
          <t>7839.85</t>
        </is>
      </c>
      <c r="U2887" s="58" t="inlineStr">
        <is>
          <t>No</t>
        </is>
      </c>
      <c r="V2887" s="123">
        <f>IFERROR(VALUE(TRIM(T2887)),S2887*F2887)</f>
        <v/>
      </c>
      <c r="W2887" s="58">
        <f>IF(F2887&lt;=12,"0-12 mo",IF(F2887&lt;=24,"13-24 mo",IF(F2887&lt;=48,"25-48 mo","49+ mo")))</f>
        <v/>
      </c>
      <c r="X2887" s="58">
        <f>IF(S2887&lt;=35.5,"Q1 Low",IF(S2887&lt;=70.35,"Q2 Mid-Low",IF(S2887&lt;=89.85,"Q3 Mid-High","Q4 High")))</f>
        <v/>
      </c>
      <c r="Y2887" s="58">
        <f>IF(U2887="Yes",1,0)</f>
        <v/>
      </c>
      <c r="Z2887" s="58">
        <f>IF(P2887="Month-to-month",1,0)+IF(M2887="No",1,0)+IF(J2887="No",1,0)+IF(I2887="Fiber optic",1,0)+IF(Q2887="Yes",1,0)</f>
        <v/>
      </c>
    </row>
    <row r="2888" ht="15" customHeight="1" s="59">
      <c r="A2888" s="58" t="inlineStr">
        <is>
          <t>3170-GWYKC</t>
        </is>
      </c>
      <c r="B2888" s="58" t="inlineStr">
        <is>
          <t>Female</t>
        </is>
      </c>
      <c r="C2888" s="58" t="n">
        <v>0</v>
      </c>
      <c r="D2888" s="58" t="inlineStr">
        <is>
          <t>No</t>
        </is>
      </c>
      <c r="E2888" s="58" t="inlineStr">
        <is>
          <t>No</t>
        </is>
      </c>
      <c r="F2888" s="58" t="n">
        <v>60</v>
      </c>
      <c r="G2888" s="58" t="inlineStr">
        <is>
          <t>Yes</t>
        </is>
      </c>
      <c r="H2888" s="58" t="inlineStr">
        <is>
          <t>No</t>
        </is>
      </c>
      <c r="I2888" s="58" t="inlineStr">
        <is>
          <t>Fiber optic</t>
        </is>
      </c>
      <c r="J2888" s="58" t="inlineStr">
        <is>
          <t>Yes</t>
        </is>
      </c>
      <c r="K2888" s="58" t="inlineStr">
        <is>
          <t>No</t>
        </is>
      </c>
      <c r="L2888" s="58" t="inlineStr">
        <is>
          <t>Yes</t>
        </is>
      </c>
      <c r="M2888" s="58" t="inlineStr">
        <is>
          <t>Yes</t>
        </is>
      </c>
      <c r="N2888" s="58" t="inlineStr">
        <is>
          <t>Yes</t>
        </is>
      </c>
      <c r="O2888" s="58" t="inlineStr">
        <is>
          <t>Yes</t>
        </is>
      </c>
      <c r="P2888" s="58" t="inlineStr">
        <is>
          <t>Month-to-month</t>
        </is>
      </c>
      <c r="Q2888" s="58" t="inlineStr">
        <is>
          <t>Yes</t>
        </is>
      </c>
      <c r="R2888" s="58" t="inlineStr">
        <is>
          <t>Bank transfer (automatic)</t>
        </is>
      </c>
      <c r="S2888" s="123" t="n">
        <v>104.95</v>
      </c>
      <c r="T2888" s="58" t="inlineStr">
        <is>
          <t>6236.75</t>
        </is>
      </c>
      <c r="U2888" s="58" t="inlineStr">
        <is>
          <t>No</t>
        </is>
      </c>
      <c r="V2888" s="123">
        <f>IFERROR(VALUE(TRIM(T2888)),S2888*F2888)</f>
        <v/>
      </c>
      <c r="W2888" s="58">
        <f>IF(F2888&lt;=12,"0-12 mo",IF(F2888&lt;=24,"13-24 mo",IF(F2888&lt;=48,"25-48 mo","49+ mo")))</f>
        <v/>
      </c>
      <c r="X2888" s="58">
        <f>IF(S2888&lt;=35.5,"Q1 Low",IF(S2888&lt;=70.35,"Q2 Mid-Low",IF(S2888&lt;=89.85,"Q3 Mid-High","Q4 High")))</f>
        <v/>
      </c>
      <c r="Y2888" s="58">
        <f>IF(U2888="Yes",1,0)</f>
        <v/>
      </c>
      <c r="Z2888" s="58">
        <f>IF(P2888="Month-to-month",1,0)+IF(M2888="No",1,0)+IF(J2888="No",1,0)+IF(I2888="Fiber optic",1,0)+IF(Q2888="Yes",1,0)</f>
        <v/>
      </c>
    </row>
    <row r="2889" ht="15" customHeight="1" s="59">
      <c r="A2889" s="58" t="inlineStr">
        <is>
          <t>5696-QURRL</t>
        </is>
      </c>
      <c r="B2889" s="58" t="inlineStr">
        <is>
          <t>Male</t>
        </is>
      </c>
      <c r="C2889" s="58" t="n">
        <v>0</v>
      </c>
      <c r="D2889" s="58" t="inlineStr">
        <is>
          <t>No</t>
        </is>
      </c>
      <c r="E2889" s="58" t="inlineStr">
        <is>
          <t>No</t>
        </is>
      </c>
      <c r="F2889" s="58" t="n">
        <v>1</v>
      </c>
      <c r="G2889" s="58" t="inlineStr">
        <is>
          <t>Yes</t>
        </is>
      </c>
      <c r="H2889" s="58" t="inlineStr">
        <is>
          <t>No</t>
        </is>
      </c>
      <c r="I2889" s="58" t="inlineStr">
        <is>
          <t>DSL</t>
        </is>
      </c>
      <c r="J2889" s="58" t="inlineStr">
        <is>
          <t>No</t>
        </is>
      </c>
      <c r="K2889" s="58" t="inlineStr">
        <is>
          <t>No</t>
        </is>
      </c>
      <c r="L2889" s="58" t="inlineStr">
        <is>
          <t>No</t>
        </is>
      </c>
      <c r="M2889" s="58" t="inlineStr">
        <is>
          <t>No</t>
        </is>
      </c>
      <c r="N2889" s="58" t="inlineStr">
        <is>
          <t>No</t>
        </is>
      </c>
      <c r="O2889" s="58" t="inlineStr">
        <is>
          <t>No</t>
        </is>
      </c>
      <c r="P2889" s="58" t="inlineStr">
        <is>
          <t>Month-to-month</t>
        </is>
      </c>
      <c r="Q2889" s="58" t="inlineStr">
        <is>
          <t>Yes</t>
        </is>
      </c>
      <c r="R2889" s="58" t="inlineStr">
        <is>
          <t>Mailed check</t>
        </is>
      </c>
      <c r="S2889" s="123" t="n">
        <v>45.05</v>
      </c>
      <c r="T2889" s="58" t="inlineStr">
        <is>
          <t>45.05</t>
        </is>
      </c>
      <c r="U2889" s="58" t="inlineStr">
        <is>
          <t>Yes</t>
        </is>
      </c>
      <c r="V2889" s="123">
        <f>IFERROR(VALUE(TRIM(T2889)),S2889*F2889)</f>
        <v/>
      </c>
      <c r="W2889" s="58">
        <f>IF(F2889&lt;=12,"0-12 mo",IF(F2889&lt;=24,"13-24 mo",IF(F2889&lt;=48,"25-48 mo","49+ mo")))</f>
        <v/>
      </c>
      <c r="X2889" s="58">
        <f>IF(S2889&lt;=35.5,"Q1 Low",IF(S2889&lt;=70.35,"Q2 Mid-Low",IF(S2889&lt;=89.85,"Q3 Mid-High","Q4 High")))</f>
        <v/>
      </c>
      <c r="Y2889" s="58">
        <f>IF(U2889="Yes",1,0)</f>
        <v/>
      </c>
      <c r="Z2889" s="58">
        <f>IF(P2889="Month-to-month",1,0)+IF(M2889="No",1,0)+IF(J2889="No",1,0)+IF(I2889="Fiber optic",1,0)+IF(Q2889="Yes",1,0)</f>
        <v/>
      </c>
    </row>
    <row r="2890" ht="15" customHeight="1" s="59">
      <c r="A2890" s="58" t="inlineStr">
        <is>
          <t>7409-KIUTL</t>
        </is>
      </c>
      <c r="B2890" s="58" t="inlineStr">
        <is>
          <t>Female</t>
        </is>
      </c>
      <c r="C2890" s="58" t="n">
        <v>1</v>
      </c>
      <c r="D2890" s="58" t="inlineStr">
        <is>
          <t>No</t>
        </is>
      </c>
      <c r="E2890" s="58" t="inlineStr">
        <is>
          <t>Yes</t>
        </is>
      </c>
      <c r="F2890" s="58" t="n">
        <v>1</v>
      </c>
      <c r="G2890" s="58" t="inlineStr">
        <is>
          <t>Yes</t>
        </is>
      </c>
      <c r="H2890" s="58" t="inlineStr">
        <is>
          <t>No</t>
        </is>
      </c>
      <c r="I2890" s="58" t="inlineStr">
        <is>
          <t>Fiber optic</t>
        </is>
      </c>
      <c r="J2890" s="58" t="inlineStr">
        <is>
          <t>No</t>
        </is>
      </c>
      <c r="K2890" s="58" t="inlineStr">
        <is>
          <t>No</t>
        </is>
      </c>
      <c r="L2890" s="58" t="inlineStr">
        <is>
          <t>No</t>
        </is>
      </c>
      <c r="M2890" s="58" t="inlineStr">
        <is>
          <t>No</t>
        </is>
      </c>
      <c r="N2890" s="58" t="inlineStr">
        <is>
          <t>No</t>
        </is>
      </c>
      <c r="O2890" s="58" t="inlineStr">
        <is>
          <t>No</t>
        </is>
      </c>
      <c r="P2890" s="58" t="inlineStr">
        <is>
          <t>Month-to-month</t>
        </is>
      </c>
      <c r="Q2890" s="58" t="inlineStr">
        <is>
          <t>Yes</t>
        </is>
      </c>
      <c r="R2890" s="58" t="inlineStr">
        <is>
          <t>Electronic check</t>
        </is>
      </c>
      <c r="S2890" s="123" t="n">
        <v>71</v>
      </c>
      <c r="T2890" s="58" t="inlineStr">
        <is>
          <t>71</t>
        </is>
      </c>
      <c r="U2890" s="58" t="inlineStr">
        <is>
          <t>Yes</t>
        </is>
      </c>
      <c r="V2890" s="123">
        <f>IFERROR(VALUE(TRIM(T2890)),S2890*F2890)</f>
        <v/>
      </c>
      <c r="W2890" s="58">
        <f>IF(F2890&lt;=12,"0-12 mo",IF(F2890&lt;=24,"13-24 mo",IF(F2890&lt;=48,"25-48 mo","49+ mo")))</f>
        <v/>
      </c>
      <c r="X2890" s="58">
        <f>IF(S2890&lt;=35.5,"Q1 Low",IF(S2890&lt;=70.35,"Q2 Mid-Low",IF(S2890&lt;=89.85,"Q3 Mid-High","Q4 High")))</f>
        <v/>
      </c>
      <c r="Y2890" s="58">
        <f>IF(U2890="Yes",1,0)</f>
        <v/>
      </c>
      <c r="Z2890" s="58">
        <f>IF(P2890="Month-to-month",1,0)+IF(M2890="No",1,0)+IF(J2890="No",1,0)+IF(I2890="Fiber optic",1,0)+IF(Q2890="Yes",1,0)</f>
        <v/>
      </c>
    </row>
    <row r="2891" ht="15" customHeight="1" s="59">
      <c r="A2891" s="58" t="inlineStr">
        <is>
          <t>9830-ECLEN</t>
        </is>
      </c>
      <c r="B2891" s="58" t="inlineStr">
        <is>
          <t>Male</t>
        </is>
      </c>
      <c r="C2891" s="58" t="n">
        <v>0</v>
      </c>
      <c r="D2891" s="58" t="inlineStr">
        <is>
          <t>Yes</t>
        </is>
      </c>
      <c r="E2891" s="58" t="inlineStr">
        <is>
          <t>Yes</t>
        </is>
      </c>
      <c r="F2891" s="58" t="n">
        <v>58</v>
      </c>
      <c r="G2891" s="58" t="inlineStr">
        <is>
          <t>No</t>
        </is>
      </c>
      <c r="H2891" s="58" t="inlineStr">
        <is>
          <t>No phone service</t>
        </is>
      </c>
      <c r="I2891" s="58" t="inlineStr">
        <is>
          <t>DSL</t>
        </is>
      </c>
      <c r="J2891" s="58" t="inlineStr">
        <is>
          <t>Yes</t>
        </is>
      </c>
      <c r="K2891" s="58" t="inlineStr">
        <is>
          <t>Yes</t>
        </is>
      </c>
      <c r="L2891" s="58" t="inlineStr">
        <is>
          <t>Yes</t>
        </is>
      </c>
      <c r="M2891" s="58" t="inlineStr">
        <is>
          <t>No</t>
        </is>
      </c>
      <c r="N2891" s="58" t="inlineStr">
        <is>
          <t>Yes</t>
        </is>
      </c>
      <c r="O2891" s="58" t="inlineStr">
        <is>
          <t>No</t>
        </is>
      </c>
      <c r="P2891" s="58" t="inlineStr">
        <is>
          <t>One year</t>
        </is>
      </c>
      <c r="Q2891" s="58" t="inlineStr">
        <is>
          <t>No</t>
        </is>
      </c>
      <c r="R2891" s="58" t="inlineStr">
        <is>
          <t>Mailed check</t>
        </is>
      </c>
      <c r="S2891" s="123" t="n">
        <v>50</v>
      </c>
      <c r="T2891" s="58" t="inlineStr">
        <is>
          <t>2919.85</t>
        </is>
      </c>
      <c r="U2891" s="58" t="inlineStr">
        <is>
          <t>No</t>
        </is>
      </c>
      <c r="V2891" s="123">
        <f>IFERROR(VALUE(TRIM(T2891)),S2891*F2891)</f>
        <v/>
      </c>
      <c r="W2891" s="58">
        <f>IF(F2891&lt;=12,"0-12 mo",IF(F2891&lt;=24,"13-24 mo",IF(F2891&lt;=48,"25-48 mo","49+ mo")))</f>
        <v/>
      </c>
      <c r="X2891" s="58">
        <f>IF(S2891&lt;=35.5,"Q1 Low",IF(S2891&lt;=70.35,"Q2 Mid-Low",IF(S2891&lt;=89.85,"Q3 Mid-High","Q4 High")))</f>
        <v/>
      </c>
      <c r="Y2891" s="58">
        <f>IF(U2891="Yes",1,0)</f>
        <v/>
      </c>
      <c r="Z2891" s="58">
        <f>IF(P2891="Month-to-month",1,0)+IF(M2891="No",1,0)+IF(J2891="No",1,0)+IF(I2891="Fiber optic",1,0)+IF(Q2891="Yes",1,0)</f>
        <v/>
      </c>
    </row>
    <row r="2892" ht="15" customHeight="1" s="59">
      <c r="A2892" s="58" t="inlineStr">
        <is>
          <t>1732-VHUBQ</t>
        </is>
      </c>
      <c r="B2892" s="58" t="inlineStr">
        <is>
          <t>Female</t>
        </is>
      </c>
      <c r="C2892" s="58" t="n">
        <v>1</v>
      </c>
      <c r="D2892" s="58" t="inlineStr">
        <is>
          <t>Yes</t>
        </is>
      </c>
      <c r="E2892" s="58" t="inlineStr">
        <is>
          <t>Yes</t>
        </is>
      </c>
      <c r="F2892" s="58" t="n">
        <v>47</v>
      </c>
      <c r="G2892" s="58" t="inlineStr">
        <is>
          <t>Yes</t>
        </is>
      </c>
      <c r="H2892" s="58" t="inlineStr">
        <is>
          <t>No</t>
        </is>
      </c>
      <c r="I2892" s="58" t="inlineStr">
        <is>
          <t>Fiber optic</t>
        </is>
      </c>
      <c r="J2892" s="58" t="inlineStr">
        <is>
          <t>No</t>
        </is>
      </c>
      <c r="K2892" s="58" t="inlineStr">
        <is>
          <t>No</t>
        </is>
      </c>
      <c r="L2892" s="58" t="inlineStr">
        <is>
          <t>No</t>
        </is>
      </c>
      <c r="M2892" s="58" t="inlineStr">
        <is>
          <t>No</t>
        </is>
      </c>
      <c r="N2892" s="58" t="inlineStr">
        <is>
          <t>No</t>
        </is>
      </c>
      <c r="O2892" s="58" t="inlineStr">
        <is>
          <t>No</t>
        </is>
      </c>
      <c r="P2892" s="58" t="inlineStr">
        <is>
          <t>Month-to-month</t>
        </is>
      </c>
      <c r="Q2892" s="58" t="inlineStr">
        <is>
          <t>No</t>
        </is>
      </c>
      <c r="R2892" s="58" t="inlineStr">
        <is>
          <t>Bank transfer (automatic)</t>
        </is>
      </c>
      <c r="S2892" s="123" t="n">
        <v>70.55</v>
      </c>
      <c r="T2892" s="58" t="inlineStr">
        <is>
          <t>3309.25</t>
        </is>
      </c>
      <c r="U2892" s="58" t="inlineStr">
        <is>
          <t>Yes</t>
        </is>
      </c>
      <c r="V2892" s="123">
        <f>IFERROR(VALUE(TRIM(T2892)),S2892*F2892)</f>
        <v/>
      </c>
      <c r="W2892" s="58">
        <f>IF(F2892&lt;=12,"0-12 mo",IF(F2892&lt;=24,"13-24 mo",IF(F2892&lt;=48,"25-48 mo","49+ mo")))</f>
        <v/>
      </c>
      <c r="X2892" s="58">
        <f>IF(S2892&lt;=35.5,"Q1 Low",IF(S2892&lt;=70.35,"Q2 Mid-Low",IF(S2892&lt;=89.85,"Q3 Mid-High","Q4 High")))</f>
        <v/>
      </c>
      <c r="Y2892" s="58">
        <f>IF(U2892="Yes",1,0)</f>
        <v/>
      </c>
      <c r="Z2892" s="58">
        <f>IF(P2892="Month-to-month",1,0)+IF(M2892="No",1,0)+IF(J2892="No",1,0)+IF(I2892="Fiber optic",1,0)+IF(Q2892="Yes",1,0)</f>
        <v/>
      </c>
    </row>
    <row r="2893" ht="15" customHeight="1" s="59">
      <c r="A2893" s="58" t="inlineStr">
        <is>
          <t>0495-RVCBF</t>
        </is>
      </c>
      <c r="B2893" s="58" t="inlineStr">
        <is>
          <t>Female</t>
        </is>
      </c>
      <c r="C2893" s="58" t="n">
        <v>0</v>
      </c>
      <c r="D2893" s="58" t="inlineStr">
        <is>
          <t>No</t>
        </is>
      </c>
      <c r="E2893" s="58" t="inlineStr">
        <is>
          <t>No</t>
        </is>
      </c>
      <c r="F2893" s="58" t="n">
        <v>1</v>
      </c>
      <c r="G2893" s="58" t="inlineStr">
        <is>
          <t>Yes</t>
        </is>
      </c>
      <c r="H2893" s="58" t="inlineStr">
        <is>
          <t>No</t>
        </is>
      </c>
      <c r="I2893" s="58" t="inlineStr">
        <is>
          <t>Fiber optic</t>
        </is>
      </c>
      <c r="J2893" s="58" t="inlineStr">
        <is>
          <t>No</t>
        </is>
      </c>
      <c r="K2893" s="58" t="inlineStr">
        <is>
          <t>No</t>
        </is>
      </c>
      <c r="L2893" s="58" t="inlineStr">
        <is>
          <t>No</t>
        </is>
      </c>
      <c r="M2893" s="58" t="inlineStr">
        <is>
          <t>No</t>
        </is>
      </c>
      <c r="N2893" s="58" t="inlineStr">
        <is>
          <t>No</t>
        </is>
      </c>
      <c r="O2893" s="58" t="inlineStr">
        <is>
          <t>Yes</t>
        </is>
      </c>
      <c r="P2893" s="58" t="inlineStr">
        <is>
          <t>Month-to-month</t>
        </is>
      </c>
      <c r="Q2893" s="58" t="inlineStr">
        <is>
          <t>Yes</t>
        </is>
      </c>
      <c r="R2893" s="58" t="inlineStr">
        <is>
          <t>Electronic check</t>
        </is>
      </c>
      <c r="S2893" s="123" t="n">
        <v>79.7</v>
      </c>
      <c r="T2893" s="58" t="inlineStr">
        <is>
          <t>79.7</t>
        </is>
      </c>
      <c r="U2893" s="58" t="inlineStr">
        <is>
          <t>Yes</t>
        </is>
      </c>
      <c r="V2893" s="123">
        <f>IFERROR(VALUE(TRIM(T2893)),S2893*F2893)</f>
        <v/>
      </c>
      <c r="W2893" s="58">
        <f>IF(F2893&lt;=12,"0-12 mo",IF(F2893&lt;=24,"13-24 mo",IF(F2893&lt;=48,"25-48 mo","49+ mo")))</f>
        <v/>
      </c>
      <c r="X2893" s="58">
        <f>IF(S2893&lt;=35.5,"Q1 Low",IF(S2893&lt;=70.35,"Q2 Mid-Low",IF(S2893&lt;=89.85,"Q3 Mid-High","Q4 High")))</f>
        <v/>
      </c>
      <c r="Y2893" s="58">
        <f>IF(U2893="Yes",1,0)</f>
        <v/>
      </c>
      <c r="Z2893" s="58">
        <f>IF(P2893="Month-to-month",1,0)+IF(M2893="No",1,0)+IF(J2893="No",1,0)+IF(I2893="Fiber optic",1,0)+IF(Q2893="Yes",1,0)</f>
        <v/>
      </c>
    </row>
    <row r="2894" ht="15" customHeight="1" s="59">
      <c r="A2894" s="58" t="inlineStr">
        <is>
          <t>2668-TZSPS</t>
        </is>
      </c>
      <c r="B2894" s="58" t="inlineStr">
        <is>
          <t>Male</t>
        </is>
      </c>
      <c r="C2894" s="58" t="n">
        <v>0</v>
      </c>
      <c r="D2894" s="58" t="inlineStr">
        <is>
          <t>No</t>
        </is>
      </c>
      <c r="E2894" s="58" t="inlineStr">
        <is>
          <t>No</t>
        </is>
      </c>
      <c r="F2894" s="58" t="n">
        <v>1</v>
      </c>
      <c r="G2894" s="58" t="inlineStr">
        <is>
          <t>Yes</t>
        </is>
      </c>
      <c r="H2894" s="58" t="inlineStr">
        <is>
          <t>No</t>
        </is>
      </c>
      <c r="I2894" s="58" t="inlineStr">
        <is>
          <t>No</t>
        </is>
      </c>
      <c r="J2894" s="58" t="inlineStr">
        <is>
          <t>No internet service</t>
        </is>
      </c>
      <c r="K2894" s="58" t="inlineStr">
        <is>
          <t>No internet service</t>
        </is>
      </c>
      <c r="L2894" s="58" t="inlineStr">
        <is>
          <t>No internet service</t>
        </is>
      </c>
      <c r="M2894" s="58" t="inlineStr">
        <is>
          <t>No internet service</t>
        </is>
      </c>
      <c r="N2894" s="58" t="inlineStr">
        <is>
          <t>No internet service</t>
        </is>
      </c>
      <c r="O2894" s="58" t="inlineStr">
        <is>
          <t>No internet service</t>
        </is>
      </c>
      <c r="P2894" s="58" t="inlineStr">
        <is>
          <t>Month-to-month</t>
        </is>
      </c>
      <c r="Q2894" s="58" t="inlineStr">
        <is>
          <t>No</t>
        </is>
      </c>
      <c r="R2894" s="58" t="inlineStr">
        <is>
          <t>Mailed check</t>
        </is>
      </c>
      <c r="S2894" s="123" t="n">
        <v>20.45</v>
      </c>
      <c r="T2894" s="58" t="inlineStr">
        <is>
          <t>20.45</t>
        </is>
      </c>
      <c r="U2894" s="58" t="inlineStr">
        <is>
          <t>No</t>
        </is>
      </c>
      <c r="V2894" s="123">
        <f>IFERROR(VALUE(TRIM(T2894)),S2894*F2894)</f>
        <v/>
      </c>
      <c r="W2894" s="58">
        <f>IF(F2894&lt;=12,"0-12 mo",IF(F2894&lt;=24,"13-24 mo",IF(F2894&lt;=48,"25-48 mo","49+ mo")))</f>
        <v/>
      </c>
      <c r="X2894" s="58">
        <f>IF(S2894&lt;=35.5,"Q1 Low",IF(S2894&lt;=70.35,"Q2 Mid-Low",IF(S2894&lt;=89.85,"Q3 Mid-High","Q4 High")))</f>
        <v/>
      </c>
      <c r="Y2894" s="58">
        <f>IF(U2894="Yes",1,0)</f>
        <v/>
      </c>
      <c r="Z2894" s="58">
        <f>IF(P2894="Month-to-month",1,0)+IF(M2894="No",1,0)+IF(J2894="No",1,0)+IF(I2894="Fiber optic",1,0)+IF(Q2894="Yes",1,0)</f>
        <v/>
      </c>
    </row>
    <row r="2895" ht="15" customHeight="1" s="59">
      <c r="A2895" s="58" t="inlineStr">
        <is>
          <t>7854-EDSSA</t>
        </is>
      </c>
      <c r="B2895" s="58" t="inlineStr">
        <is>
          <t>Male</t>
        </is>
      </c>
      <c r="C2895" s="58" t="n">
        <v>0</v>
      </c>
      <c r="D2895" s="58" t="inlineStr">
        <is>
          <t>No</t>
        </is>
      </c>
      <c r="E2895" s="58" t="inlineStr">
        <is>
          <t>No</t>
        </is>
      </c>
      <c r="F2895" s="58" t="n">
        <v>22</v>
      </c>
      <c r="G2895" s="58" t="inlineStr">
        <is>
          <t>Yes</t>
        </is>
      </c>
      <c r="H2895" s="58" t="inlineStr">
        <is>
          <t>Yes</t>
        </is>
      </c>
      <c r="I2895" s="58" t="inlineStr">
        <is>
          <t>DSL</t>
        </is>
      </c>
      <c r="J2895" s="58" t="inlineStr">
        <is>
          <t>Yes</t>
        </is>
      </c>
      <c r="K2895" s="58" t="inlineStr">
        <is>
          <t>Yes</t>
        </is>
      </c>
      <c r="L2895" s="58" t="inlineStr">
        <is>
          <t>No</t>
        </is>
      </c>
      <c r="M2895" s="58" t="inlineStr">
        <is>
          <t>No</t>
        </is>
      </c>
      <c r="N2895" s="58" t="inlineStr">
        <is>
          <t>No</t>
        </is>
      </c>
      <c r="O2895" s="58" t="inlineStr">
        <is>
          <t>No</t>
        </is>
      </c>
      <c r="P2895" s="58" t="inlineStr">
        <is>
          <t>Month-to-month</t>
        </is>
      </c>
      <c r="Q2895" s="58" t="inlineStr">
        <is>
          <t>No</t>
        </is>
      </c>
      <c r="R2895" s="58" t="inlineStr">
        <is>
          <t>Electronic check</t>
        </is>
      </c>
      <c r="S2895" s="123" t="n">
        <v>59</v>
      </c>
      <c r="T2895" s="58" t="inlineStr">
        <is>
          <t>1254.7</t>
        </is>
      </c>
      <c r="U2895" s="58" t="inlineStr">
        <is>
          <t>Yes</t>
        </is>
      </c>
      <c r="V2895" s="123">
        <f>IFERROR(VALUE(TRIM(T2895)),S2895*F2895)</f>
        <v/>
      </c>
      <c r="W2895" s="58">
        <f>IF(F2895&lt;=12,"0-12 mo",IF(F2895&lt;=24,"13-24 mo",IF(F2895&lt;=48,"25-48 mo","49+ mo")))</f>
        <v/>
      </c>
      <c r="X2895" s="58">
        <f>IF(S2895&lt;=35.5,"Q1 Low",IF(S2895&lt;=70.35,"Q2 Mid-Low",IF(S2895&lt;=89.85,"Q3 Mid-High","Q4 High")))</f>
        <v/>
      </c>
      <c r="Y2895" s="58">
        <f>IF(U2895="Yes",1,0)</f>
        <v/>
      </c>
      <c r="Z2895" s="58">
        <f>IF(P2895="Month-to-month",1,0)+IF(M2895="No",1,0)+IF(J2895="No",1,0)+IF(I2895="Fiber optic",1,0)+IF(Q2895="Yes",1,0)</f>
        <v/>
      </c>
    </row>
    <row r="2896" ht="15" customHeight="1" s="59">
      <c r="A2896" s="58" t="inlineStr">
        <is>
          <t>8869-TORSS</t>
        </is>
      </c>
      <c r="B2896" s="58" t="inlineStr">
        <is>
          <t>Female</t>
        </is>
      </c>
      <c r="C2896" s="58" t="n">
        <v>0</v>
      </c>
      <c r="D2896" s="58" t="inlineStr">
        <is>
          <t>No</t>
        </is>
      </c>
      <c r="E2896" s="58" t="inlineStr">
        <is>
          <t>No</t>
        </is>
      </c>
      <c r="F2896" s="58" t="n">
        <v>48</v>
      </c>
      <c r="G2896" s="58" t="inlineStr">
        <is>
          <t>Yes</t>
        </is>
      </c>
      <c r="H2896" s="58" t="inlineStr">
        <is>
          <t>No</t>
        </is>
      </c>
      <c r="I2896" s="58" t="inlineStr">
        <is>
          <t>DSL</t>
        </is>
      </c>
      <c r="J2896" s="58" t="inlineStr">
        <is>
          <t>Yes</t>
        </is>
      </c>
      <c r="K2896" s="58" t="inlineStr">
        <is>
          <t>No</t>
        </is>
      </c>
      <c r="L2896" s="58" t="inlineStr">
        <is>
          <t>Yes</t>
        </is>
      </c>
      <c r="M2896" s="58" t="inlineStr">
        <is>
          <t>Yes</t>
        </is>
      </c>
      <c r="N2896" s="58" t="inlineStr">
        <is>
          <t>No</t>
        </is>
      </c>
      <c r="O2896" s="58" t="inlineStr">
        <is>
          <t>No</t>
        </is>
      </c>
      <c r="P2896" s="58" t="inlineStr">
        <is>
          <t>One year</t>
        </is>
      </c>
      <c r="Q2896" s="58" t="inlineStr">
        <is>
          <t>Yes</t>
        </is>
      </c>
      <c r="R2896" s="58" t="inlineStr">
        <is>
          <t>Credit card (automatic)</t>
        </is>
      </c>
      <c r="S2896" s="123" t="n">
        <v>60.35</v>
      </c>
      <c r="T2896" s="58" t="inlineStr">
        <is>
          <t>2896.4</t>
        </is>
      </c>
      <c r="U2896" s="58" t="inlineStr">
        <is>
          <t>Yes</t>
        </is>
      </c>
      <c r="V2896" s="123">
        <f>IFERROR(VALUE(TRIM(T2896)),S2896*F2896)</f>
        <v/>
      </c>
      <c r="W2896" s="58">
        <f>IF(F2896&lt;=12,"0-12 mo",IF(F2896&lt;=24,"13-24 mo",IF(F2896&lt;=48,"25-48 mo","49+ mo")))</f>
        <v/>
      </c>
      <c r="X2896" s="58">
        <f>IF(S2896&lt;=35.5,"Q1 Low",IF(S2896&lt;=70.35,"Q2 Mid-Low",IF(S2896&lt;=89.85,"Q3 Mid-High","Q4 High")))</f>
        <v/>
      </c>
      <c r="Y2896" s="58">
        <f>IF(U2896="Yes",1,0)</f>
        <v/>
      </c>
      <c r="Z2896" s="58">
        <f>IF(P2896="Month-to-month",1,0)+IF(M2896="No",1,0)+IF(J2896="No",1,0)+IF(I2896="Fiber optic",1,0)+IF(Q2896="Yes",1,0)</f>
        <v/>
      </c>
    </row>
    <row r="2897" ht="15" customHeight="1" s="59">
      <c r="A2897" s="58" t="inlineStr">
        <is>
          <t>7446-SFAOA</t>
        </is>
      </c>
      <c r="B2897" s="58" t="inlineStr">
        <is>
          <t>Female</t>
        </is>
      </c>
      <c r="C2897" s="58" t="n">
        <v>0</v>
      </c>
      <c r="D2897" s="58" t="inlineStr">
        <is>
          <t>Yes</t>
        </is>
      </c>
      <c r="E2897" s="58" t="inlineStr">
        <is>
          <t>No</t>
        </is>
      </c>
      <c r="F2897" s="58" t="n">
        <v>37</v>
      </c>
      <c r="G2897" s="58" t="inlineStr">
        <is>
          <t>Yes</t>
        </is>
      </c>
      <c r="H2897" s="58" t="inlineStr">
        <is>
          <t>No</t>
        </is>
      </c>
      <c r="I2897" s="58" t="inlineStr">
        <is>
          <t>No</t>
        </is>
      </c>
      <c r="J2897" s="58" t="inlineStr">
        <is>
          <t>No internet service</t>
        </is>
      </c>
      <c r="K2897" s="58" t="inlineStr">
        <is>
          <t>No internet service</t>
        </is>
      </c>
      <c r="L2897" s="58" t="inlineStr">
        <is>
          <t>No internet service</t>
        </is>
      </c>
      <c r="M2897" s="58" t="inlineStr">
        <is>
          <t>No internet service</t>
        </is>
      </c>
      <c r="N2897" s="58" t="inlineStr">
        <is>
          <t>No internet service</t>
        </is>
      </c>
      <c r="O2897" s="58" t="inlineStr">
        <is>
          <t>No internet service</t>
        </is>
      </c>
      <c r="P2897" s="58" t="inlineStr">
        <is>
          <t>One year</t>
        </is>
      </c>
      <c r="Q2897" s="58" t="inlineStr">
        <is>
          <t>Yes</t>
        </is>
      </c>
      <c r="R2897" s="58" t="inlineStr">
        <is>
          <t>Bank transfer (automatic)</t>
        </is>
      </c>
      <c r="S2897" s="123" t="n">
        <v>19.85</v>
      </c>
      <c r="T2897" s="58" t="inlineStr">
        <is>
          <t>717.5</t>
        </is>
      </c>
      <c r="U2897" s="58" t="inlineStr">
        <is>
          <t>No</t>
        </is>
      </c>
      <c r="V2897" s="123">
        <f>IFERROR(VALUE(TRIM(T2897)),S2897*F2897)</f>
        <v/>
      </c>
      <c r="W2897" s="58">
        <f>IF(F2897&lt;=12,"0-12 mo",IF(F2897&lt;=24,"13-24 mo",IF(F2897&lt;=48,"25-48 mo","49+ mo")))</f>
        <v/>
      </c>
      <c r="X2897" s="58">
        <f>IF(S2897&lt;=35.5,"Q1 Low",IF(S2897&lt;=70.35,"Q2 Mid-Low",IF(S2897&lt;=89.85,"Q3 Mid-High","Q4 High")))</f>
        <v/>
      </c>
      <c r="Y2897" s="58">
        <f>IF(U2897="Yes",1,0)</f>
        <v/>
      </c>
      <c r="Z2897" s="58">
        <f>IF(P2897="Month-to-month",1,0)+IF(M2897="No",1,0)+IF(J2897="No",1,0)+IF(I2897="Fiber optic",1,0)+IF(Q2897="Yes",1,0)</f>
        <v/>
      </c>
    </row>
    <row r="2898" ht="15" customHeight="1" s="59">
      <c r="A2898" s="58" t="inlineStr">
        <is>
          <t>9522-ZSINC</t>
        </is>
      </c>
      <c r="B2898" s="58" t="inlineStr">
        <is>
          <t>Male</t>
        </is>
      </c>
      <c r="C2898" s="58" t="n">
        <v>0</v>
      </c>
      <c r="D2898" s="58" t="inlineStr">
        <is>
          <t>No</t>
        </is>
      </c>
      <c r="E2898" s="58" t="inlineStr">
        <is>
          <t>No</t>
        </is>
      </c>
      <c r="F2898" s="58" t="n">
        <v>13</v>
      </c>
      <c r="G2898" s="58" t="inlineStr">
        <is>
          <t>Yes</t>
        </is>
      </c>
      <c r="H2898" s="58" t="inlineStr">
        <is>
          <t>No</t>
        </is>
      </c>
      <c r="I2898" s="58" t="inlineStr">
        <is>
          <t>No</t>
        </is>
      </c>
      <c r="J2898" s="58" t="inlineStr">
        <is>
          <t>No internet service</t>
        </is>
      </c>
      <c r="K2898" s="58" t="inlineStr">
        <is>
          <t>No internet service</t>
        </is>
      </c>
      <c r="L2898" s="58" t="inlineStr">
        <is>
          <t>No internet service</t>
        </is>
      </c>
      <c r="M2898" s="58" t="inlineStr">
        <is>
          <t>No internet service</t>
        </is>
      </c>
      <c r="N2898" s="58" t="inlineStr">
        <is>
          <t>No internet service</t>
        </is>
      </c>
      <c r="O2898" s="58" t="inlineStr">
        <is>
          <t>No internet service</t>
        </is>
      </c>
      <c r="P2898" s="58" t="inlineStr">
        <is>
          <t>One year</t>
        </is>
      </c>
      <c r="Q2898" s="58" t="inlineStr">
        <is>
          <t>Yes</t>
        </is>
      </c>
      <c r="R2898" s="58" t="inlineStr">
        <is>
          <t>Electronic check</t>
        </is>
      </c>
      <c r="S2898" s="123" t="n">
        <v>19.95</v>
      </c>
      <c r="T2898" s="58" t="inlineStr">
        <is>
          <t>253.8</t>
        </is>
      </c>
      <c r="U2898" s="58" t="inlineStr">
        <is>
          <t>No</t>
        </is>
      </c>
      <c r="V2898" s="123">
        <f>IFERROR(VALUE(TRIM(T2898)),S2898*F2898)</f>
        <v/>
      </c>
      <c r="W2898" s="58">
        <f>IF(F2898&lt;=12,"0-12 mo",IF(F2898&lt;=24,"13-24 mo",IF(F2898&lt;=48,"25-48 mo","49+ mo")))</f>
        <v/>
      </c>
      <c r="X2898" s="58">
        <f>IF(S2898&lt;=35.5,"Q1 Low",IF(S2898&lt;=70.35,"Q2 Mid-Low",IF(S2898&lt;=89.85,"Q3 Mid-High","Q4 High")))</f>
        <v/>
      </c>
      <c r="Y2898" s="58">
        <f>IF(U2898="Yes",1,0)</f>
        <v/>
      </c>
      <c r="Z2898" s="58">
        <f>IF(P2898="Month-to-month",1,0)+IF(M2898="No",1,0)+IF(J2898="No",1,0)+IF(I2898="Fiber optic",1,0)+IF(Q2898="Yes",1,0)</f>
        <v/>
      </c>
    </row>
    <row r="2899" ht="15" customHeight="1" s="59">
      <c r="A2899" s="58" t="inlineStr">
        <is>
          <t>8234-GSZYK</t>
        </is>
      </c>
      <c r="B2899" s="58" t="inlineStr">
        <is>
          <t>Male</t>
        </is>
      </c>
      <c r="C2899" s="58" t="n">
        <v>0</v>
      </c>
      <c r="D2899" s="58" t="inlineStr">
        <is>
          <t>No</t>
        </is>
      </c>
      <c r="E2899" s="58" t="inlineStr">
        <is>
          <t>No</t>
        </is>
      </c>
      <c r="F2899" s="58" t="n">
        <v>43</v>
      </c>
      <c r="G2899" s="58" t="inlineStr">
        <is>
          <t>Yes</t>
        </is>
      </c>
      <c r="H2899" s="58" t="inlineStr">
        <is>
          <t>Yes</t>
        </is>
      </c>
      <c r="I2899" s="58" t="inlineStr">
        <is>
          <t>No</t>
        </is>
      </c>
      <c r="J2899" s="58" t="inlineStr">
        <is>
          <t>No internet service</t>
        </is>
      </c>
      <c r="K2899" s="58" t="inlineStr">
        <is>
          <t>No internet service</t>
        </is>
      </c>
      <c r="L2899" s="58" t="inlineStr">
        <is>
          <t>No internet service</t>
        </is>
      </c>
      <c r="M2899" s="58" t="inlineStr">
        <is>
          <t>No internet service</t>
        </is>
      </c>
      <c r="N2899" s="58" t="inlineStr">
        <is>
          <t>No internet service</t>
        </is>
      </c>
      <c r="O2899" s="58" t="inlineStr">
        <is>
          <t>No internet service</t>
        </is>
      </c>
      <c r="P2899" s="58" t="inlineStr">
        <is>
          <t>Two year</t>
        </is>
      </c>
      <c r="Q2899" s="58" t="inlineStr">
        <is>
          <t>No</t>
        </is>
      </c>
      <c r="R2899" s="58" t="inlineStr">
        <is>
          <t>Bank transfer (automatic)</t>
        </is>
      </c>
      <c r="S2899" s="123" t="n">
        <v>26.45</v>
      </c>
      <c r="T2899" s="58" t="inlineStr">
        <is>
          <t>1110.05</t>
        </is>
      </c>
      <c r="U2899" s="58" t="inlineStr">
        <is>
          <t>No</t>
        </is>
      </c>
      <c r="V2899" s="123">
        <f>IFERROR(VALUE(TRIM(T2899)),S2899*F2899)</f>
        <v/>
      </c>
      <c r="W2899" s="58">
        <f>IF(F2899&lt;=12,"0-12 mo",IF(F2899&lt;=24,"13-24 mo",IF(F2899&lt;=48,"25-48 mo","49+ mo")))</f>
        <v/>
      </c>
      <c r="X2899" s="58">
        <f>IF(S2899&lt;=35.5,"Q1 Low",IF(S2899&lt;=70.35,"Q2 Mid-Low",IF(S2899&lt;=89.85,"Q3 Mid-High","Q4 High")))</f>
        <v/>
      </c>
      <c r="Y2899" s="58">
        <f>IF(U2899="Yes",1,0)</f>
        <v/>
      </c>
      <c r="Z2899" s="58">
        <f>IF(P2899="Month-to-month",1,0)+IF(M2899="No",1,0)+IF(J2899="No",1,0)+IF(I2899="Fiber optic",1,0)+IF(Q2899="Yes",1,0)</f>
        <v/>
      </c>
    </row>
    <row r="2900" ht="15" customHeight="1" s="59">
      <c r="A2900" s="58" t="inlineStr">
        <is>
          <t>6505-OZNPG</t>
        </is>
      </c>
      <c r="B2900" s="58" t="inlineStr">
        <is>
          <t>Female</t>
        </is>
      </c>
      <c r="C2900" s="58" t="n">
        <v>0</v>
      </c>
      <c r="D2900" s="58" t="inlineStr">
        <is>
          <t>No</t>
        </is>
      </c>
      <c r="E2900" s="58" t="inlineStr">
        <is>
          <t>No</t>
        </is>
      </c>
      <c r="F2900" s="58" t="n">
        <v>6</v>
      </c>
      <c r="G2900" s="58" t="inlineStr">
        <is>
          <t>No</t>
        </is>
      </c>
      <c r="H2900" s="58" t="inlineStr">
        <is>
          <t>No phone service</t>
        </is>
      </c>
      <c r="I2900" s="58" t="inlineStr">
        <is>
          <t>DSL</t>
        </is>
      </c>
      <c r="J2900" s="58" t="inlineStr">
        <is>
          <t>Yes</t>
        </is>
      </c>
      <c r="K2900" s="58" t="inlineStr">
        <is>
          <t>Yes</t>
        </is>
      </c>
      <c r="L2900" s="58" t="inlineStr">
        <is>
          <t>Yes</t>
        </is>
      </c>
      <c r="M2900" s="58" t="inlineStr">
        <is>
          <t>Yes</t>
        </is>
      </c>
      <c r="N2900" s="58" t="inlineStr">
        <is>
          <t>Yes</t>
        </is>
      </c>
      <c r="O2900" s="58" t="inlineStr">
        <is>
          <t>Yes</t>
        </is>
      </c>
      <c r="P2900" s="58" t="inlineStr">
        <is>
          <t>Two year</t>
        </is>
      </c>
      <c r="Q2900" s="58" t="inlineStr">
        <is>
          <t>Yes</t>
        </is>
      </c>
      <c r="R2900" s="58" t="inlineStr">
        <is>
          <t>Mailed check</t>
        </is>
      </c>
      <c r="S2900" s="123" t="n">
        <v>63.4</v>
      </c>
      <c r="T2900" s="58" t="inlineStr">
        <is>
          <t>348.8</t>
        </is>
      </c>
      <c r="U2900" s="58" t="inlineStr">
        <is>
          <t>No</t>
        </is>
      </c>
      <c r="V2900" s="123">
        <f>IFERROR(VALUE(TRIM(T2900)),S2900*F2900)</f>
        <v/>
      </c>
      <c r="W2900" s="58">
        <f>IF(F2900&lt;=12,"0-12 mo",IF(F2900&lt;=24,"13-24 mo",IF(F2900&lt;=48,"25-48 mo","49+ mo")))</f>
        <v/>
      </c>
      <c r="X2900" s="58">
        <f>IF(S2900&lt;=35.5,"Q1 Low",IF(S2900&lt;=70.35,"Q2 Mid-Low",IF(S2900&lt;=89.85,"Q3 Mid-High","Q4 High")))</f>
        <v/>
      </c>
      <c r="Y2900" s="58">
        <f>IF(U2900="Yes",1,0)</f>
        <v/>
      </c>
      <c r="Z2900" s="58">
        <f>IF(P2900="Month-to-month",1,0)+IF(M2900="No",1,0)+IF(J2900="No",1,0)+IF(I2900="Fiber optic",1,0)+IF(Q2900="Yes",1,0)</f>
        <v/>
      </c>
    </row>
    <row r="2901" ht="15" customHeight="1" s="59">
      <c r="A2901" s="58" t="inlineStr">
        <is>
          <t>6164-HAQTX</t>
        </is>
      </c>
      <c r="B2901" s="58" t="inlineStr">
        <is>
          <t>Male</t>
        </is>
      </c>
      <c r="C2901" s="58" t="n">
        <v>0</v>
      </c>
      <c r="D2901" s="58" t="inlineStr">
        <is>
          <t>No</t>
        </is>
      </c>
      <c r="E2901" s="58" t="inlineStr">
        <is>
          <t>No</t>
        </is>
      </c>
      <c r="F2901" s="58" t="n">
        <v>71</v>
      </c>
      <c r="G2901" s="58" t="inlineStr">
        <is>
          <t>No</t>
        </is>
      </c>
      <c r="H2901" s="58" t="inlineStr">
        <is>
          <t>No phone service</t>
        </is>
      </c>
      <c r="I2901" s="58" t="inlineStr">
        <is>
          <t>DSL</t>
        </is>
      </c>
      <c r="J2901" s="58" t="inlineStr">
        <is>
          <t>Yes</t>
        </is>
      </c>
      <c r="K2901" s="58" t="inlineStr">
        <is>
          <t>Yes</t>
        </is>
      </c>
      <c r="L2901" s="58" t="inlineStr">
        <is>
          <t>Yes</t>
        </is>
      </c>
      <c r="M2901" s="58" t="inlineStr">
        <is>
          <t>Yes</t>
        </is>
      </c>
      <c r="N2901" s="58" t="inlineStr">
        <is>
          <t>Yes</t>
        </is>
      </c>
      <c r="O2901" s="58" t="inlineStr">
        <is>
          <t>No</t>
        </is>
      </c>
      <c r="P2901" s="58" t="inlineStr">
        <is>
          <t>Two year</t>
        </is>
      </c>
      <c r="Q2901" s="58" t="inlineStr">
        <is>
          <t>No</t>
        </is>
      </c>
      <c r="R2901" s="58" t="inlineStr">
        <is>
          <t>Bank transfer (automatic)</t>
        </is>
      </c>
      <c r="S2901" s="123" t="n">
        <v>53.95</v>
      </c>
      <c r="T2901" s="58" t="inlineStr">
        <is>
          <t>3888.65</t>
        </is>
      </c>
      <c r="U2901" s="58" t="inlineStr">
        <is>
          <t>No</t>
        </is>
      </c>
      <c r="V2901" s="123">
        <f>IFERROR(VALUE(TRIM(T2901)),S2901*F2901)</f>
        <v/>
      </c>
      <c r="W2901" s="58">
        <f>IF(F2901&lt;=12,"0-12 mo",IF(F2901&lt;=24,"13-24 mo",IF(F2901&lt;=48,"25-48 mo","49+ mo")))</f>
        <v/>
      </c>
      <c r="X2901" s="58">
        <f>IF(S2901&lt;=35.5,"Q1 Low",IF(S2901&lt;=70.35,"Q2 Mid-Low",IF(S2901&lt;=89.85,"Q3 Mid-High","Q4 High")))</f>
        <v/>
      </c>
      <c r="Y2901" s="58">
        <f>IF(U2901="Yes",1,0)</f>
        <v/>
      </c>
      <c r="Z2901" s="58">
        <f>IF(P2901="Month-to-month",1,0)+IF(M2901="No",1,0)+IF(J2901="No",1,0)+IF(I2901="Fiber optic",1,0)+IF(Q2901="Yes",1,0)</f>
        <v/>
      </c>
    </row>
    <row r="2902" ht="15" customHeight="1" s="59">
      <c r="A2902" s="58" t="inlineStr">
        <is>
          <t>0679-IDSTG</t>
        </is>
      </c>
      <c r="B2902" s="58" t="inlineStr">
        <is>
          <t>Female</t>
        </is>
      </c>
      <c r="C2902" s="58" t="n">
        <v>1</v>
      </c>
      <c r="D2902" s="58" t="inlineStr">
        <is>
          <t>Yes</t>
        </is>
      </c>
      <c r="E2902" s="58" t="inlineStr">
        <is>
          <t>Yes</t>
        </is>
      </c>
      <c r="F2902" s="58" t="n">
        <v>1</v>
      </c>
      <c r="G2902" s="58" t="inlineStr">
        <is>
          <t>Yes</t>
        </is>
      </c>
      <c r="H2902" s="58" t="inlineStr">
        <is>
          <t>No</t>
        </is>
      </c>
      <c r="I2902" s="58" t="inlineStr">
        <is>
          <t>Fiber optic</t>
        </is>
      </c>
      <c r="J2902" s="58" t="inlineStr">
        <is>
          <t>No</t>
        </is>
      </c>
      <c r="K2902" s="58" t="inlineStr">
        <is>
          <t>No</t>
        </is>
      </c>
      <c r="L2902" s="58" t="inlineStr">
        <is>
          <t>No</t>
        </is>
      </c>
      <c r="M2902" s="58" t="inlineStr">
        <is>
          <t>No</t>
        </is>
      </c>
      <c r="N2902" s="58" t="inlineStr">
        <is>
          <t>No</t>
        </is>
      </c>
      <c r="O2902" s="58" t="inlineStr">
        <is>
          <t>No</t>
        </is>
      </c>
      <c r="P2902" s="58" t="inlineStr">
        <is>
          <t>Month-to-month</t>
        </is>
      </c>
      <c r="Q2902" s="58" t="inlineStr">
        <is>
          <t>Yes</t>
        </is>
      </c>
      <c r="R2902" s="58" t="inlineStr">
        <is>
          <t>Electronic check</t>
        </is>
      </c>
      <c r="S2902" s="123" t="n">
        <v>69.25</v>
      </c>
      <c r="T2902" s="58" t="inlineStr">
        <is>
          <t>69.25</t>
        </is>
      </c>
      <c r="U2902" s="58" t="inlineStr">
        <is>
          <t>Yes</t>
        </is>
      </c>
      <c r="V2902" s="123">
        <f>IFERROR(VALUE(TRIM(T2902)),S2902*F2902)</f>
        <v/>
      </c>
      <c r="W2902" s="58">
        <f>IF(F2902&lt;=12,"0-12 mo",IF(F2902&lt;=24,"13-24 mo",IF(F2902&lt;=48,"25-48 mo","49+ mo")))</f>
        <v/>
      </c>
      <c r="X2902" s="58">
        <f>IF(S2902&lt;=35.5,"Q1 Low",IF(S2902&lt;=70.35,"Q2 Mid-Low",IF(S2902&lt;=89.85,"Q3 Mid-High","Q4 High")))</f>
        <v/>
      </c>
      <c r="Y2902" s="58">
        <f>IF(U2902="Yes",1,0)</f>
        <v/>
      </c>
      <c r="Z2902" s="58">
        <f>IF(P2902="Month-to-month",1,0)+IF(M2902="No",1,0)+IF(J2902="No",1,0)+IF(I2902="Fiber optic",1,0)+IF(Q2902="Yes",1,0)</f>
        <v/>
      </c>
    </row>
    <row r="2903" ht="15" customHeight="1" s="59">
      <c r="A2903" s="58" t="inlineStr">
        <is>
          <t>7765-LWVVH</t>
        </is>
      </c>
      <c r="B2903" s="58" t="inlineStr">
        <is>
          <t>Female</t>
        </is>
      </c>
      <c r="C2903" s="58" t="n">
        <v>0</v>
      </c>
      <c r="D2903" s="58" t="inlineStr">
        <is>
          <t>Yes</t>
        </is>
      </c>
      <c r="E2903" s="58" t="inlineStr">
        <is>
          <t>Yes</t>
        </is>
      </c>
      <c r="F2903" s="58" t="n">
        <v>72</v>
      </c>
      <c r="G2903" s="58" t="inlineStr">
        <is>
          <t>Yes</t>
        </is>
      </c>
      <c r="H2903" s="58" t="inlineStr">
        <is>
          <t>Yes</t>
        </is>
      </c>
      <c r="I2903" s="58" t="inlineStr">
        <is>
          <t>Fiber optic</t>
        </is>
      </c>
      <c r="J2903" s="58" t="inlineStr">
        <is>
          <t>Yes</t>
        </is>
      </c>
      <c r="K2903" s="58" t="inlineStr">
        <is>
          <t>Yes</t>
        </is>
      </c>
      <c r="L2903" s="58" t="inlineStr">
        <is>
          <t>No</t>
        </is>
      </c>
      <c r="M2903" s="58" t="inlineStr">
        <is>
          <t>No</t>
        </is>
      </c>
      <c r="N2903" s="58" t="inlineStr">
        <is>
          <t>Yes</t>
        </is>
      </c>
      <c r="O2903" s="58" t="inlineStr">
        <is>
          <t>No</t>
        </is>
      </c>
      <c r="P2903" s="58" t="inlineStr">
        <is>
          <t>Two year</t>
        </is>
      </c>
      <c r="Q2903" s="58" t="inlineStr">
        <is>
          <t>Yes</t>
        </is>
      </c>
      <c r="R2903" s="58" t="inlineStr">
        <is>
          <t>Electronic check</t>
        </is>
      </c>
      <c r="S2903" s="123" t="n">
        <v>95.09999999999999</v>
      </c>
      <c r="T2903" s="58" t="inlineStr">
        <is>
          <t>6843.15</t>
        </is>
      </c>
      <c r="U2903" s="58" t="inlineStr">
        <is>
          <t>No</t>
        </is>
      </c>
      <c r="V2903" s="123">
        <f>IFERROR(VALUE(TRIM(T2903)),S2903*F2903)</f>
        <v/>
      </c>
      <c r="W2903" s="58">
        <f>IF(F2903&lt;=12,"0-12 mo",IF(F2903&lt;=24,"13-24 mo",IF(F2903&lt;=48,"25-48 mo","49+ mo")))</f>
        <v/>
      </c>
      <c r="X2903" s="58">
        <f>IF(S2903&lt;=35.5,"Q1 Low",IF(S2903&lt;=70.35,"Q2 Mid-Low",IF(S2903&lt;=89.85,"Q3 Mid-High","Q4 High")))</f>
        <v/>
      </c>
      <c r="Y2903" s="58">
        <f>IF(U2903="Yes",1,0)</f>
        <v/>
      </c>
      <c r="Z2903" s="58">
        <f>IF(P2903="Month-to-month",1,0)+IF(M2903="No",1,0)+IF(J2903="No",1,0)+IF(I2903="Fiber optic",1,0)+IF(Q2903="Yes",1,0)</f>
        <v/>
      </c>
    </row>
    <row r="2904" ht="15" customHeight="1" s="59">
      <c r="A2904" s="58" t="inlineStr">
        <is>
          <t>1658-TJVOA</t>
        </is>
      </c>
      <c r="B2904" s="58" t="inlineStr">
        <is>
          <t>Female</t>
        </is>
      </c>
      <c r="C2904" s="58" t="n">
        <v>1</v>
      </c>
      <c r="D2904" s="58" t="inlineStr">
        <is>
          <t>No</t>
        </is>
      </c>
      <c r="E2904" s="58" t="inlineStr">
        <is>
          <t>No</t>
        </is>
      </c>
      <c r="F2904" s="58" t="n">
        <v>6</v>
      </c>
      <c r="G2904" s="58" t="inlineStr">
        <is>
          <t>Yes</t>
        </is>
      </c>
      <c r="H2904" s="58" t="inlineStr">
        <is>
          <t>No</t>
        </is>
      </c>
      <c r="I2904" s="58" t="inlineStr">
        <is>
          <t>Fiber optic</t>
        </is>
      </c>
      <c r="J2904" s="58" t="inlineStr">
        <is>
          <t>Yes</t>
        </is>
      </c>
      <c r="K2904" s="58" t="inlineStr">
        <is>
          <t>No</t>
        </is>
      </c>
      <c r="L2904" s="58" t="inlineStr">
        <is>
          <t>No</t>
        </is>
      </c>
      <c r="M2904" s="58" t="inlineStr">
        <is>
          <t>No</t>
        </is>
      </c>
      <c r="N2904" s="58" t="inlineStr">
        <is>
          <t>No</t>
        </is>
      </c>
      <c r="O2904" s="58" t="inlineStr">
        <is>
          <t>No</t>
        </is>
      </c>
      <c r="P2904" s="58" t="inlineStr">
        <is>
          <t>Month-to-month</t>
        </is>
      </c>
      <c r="Q2904" s="58" t="inlineStr">
        <is>
          <t>Yes</t>
        </is>
      </c>
      <c r="R2904" s="58" t="inlineStr">
        <is>
          <t>Electronic check</t>
        </is>
      </c>
      <c r="S2904" s="123" t="n">
        <v>74.09999999999999</v>
      </c>
      <c r="T2904" s="58" t="inlineStr">
        <is>
          <t>450.9</t>
        </is>
      </c>
      <c r="U2904" s="58" t="inlineStr">
        <is>
          <t>No</t>
        </is>
      </c>
      <c r="V2904" s="123">
        <f>IFERROR(VALUE(TRIM(T2904)),S2904*F2904)</f>
        <v/>
      </c>
      <c r="W2904" s="58">
        <f>IF(F2904&lt;=12,"0-12 mo",IF(F2904&lt;=24,"13-24 mo",IF(F2904&lt;=48,"25-48 mo","49+ mo")))</f>
        <v/>
      </c>
      <c r="X2904" s="58">
        <f>IF(S2904&lt;=35.5,"Q1 Low",IF(S2904&lt;=70.35,"Q2 Mid-Low",IF(S2904&lt;=89.85,"Q3 Mid-High","Q4 High")))</f>
        <v/>
      </c>
      <c r="Y2904" s="58">
        <f>IF(U2904="Yes",1,0)</f>
        <v/>
      </c>
      <c r="Z2904" s="58">
        <f>IF(P2904="Month-to-month",1,0)+IF(M2904="No",1,0)+IF(J2904="No",1,0)+IF(I2904="Fiber optic",1,0)+IF(Q2904="Yes",1,0)</f>
        <v/>
      </c>
    </row>
    <row r="2905" ht="15" customHeight="1" s="59">
      <c r="A2905" s="58" t="inlineStr">
        <is>
          <t>0953-LGOVU</t>
        </is>
      </c>
      <c r="B2905" s="58" t="inlineStr">
        <is>
          <t>Male</t>
        </is>
      </c>
      <c r="C2905" s="58" t="n">
        <v>0</v>
      </c>
      <c r="D2905" s="58" t="inlineStr">
        <is>
          <t>Yes</t>
        </is>
      </c>
      <c r="E2905" s="58" t="inlineStr">
        <is>
          <t>Yes</t>
        </is>
      </c>
      <c r="F2905" s="58" t="n">
        <v>12</v>
      </c>
      <c r="G2905" s="58" t="inlineStr">
        <is>
          <t>No</t>
        </is>
      </c>
      <c r="H2905" s="58" t="inlineStr">
        <is>
          <t>No phone service</t>
        </is>
      </c>
      <c r="I2905" s="58" t="inlineStr">
        <is>
          <t>DSL</t>
        </is>
      </c>
      <c r="J2905" s="58" t="inlineStr">
        <is>
          <t>No</t>
        </is>
      </c>
      <c r="K2905" s="58" t="inlineStr">
        <is>
          <t>Yes</t>
        </is>
      </c>
      <c r="L2905" s="58" t="inlineStr">
        <is>
          <t>No</t>
        </is>
      </c>
      <c r="M2905" s="58" t="inlineStr">
        <is>
          <t>Yes</t>
        </is>
      </c>
      <c r="N2905" s="58" t="inlineStr">
        <is>
          <t>No</t>
        </is>
      </c>
      <c r="O2905" s="58" t="inlineStr">
        <is>
          <t>No</t>
        </is>
      </c>
      <c r="P2905" s="58" t="inlineStr">
        <is>
          <t>Month-to-month</t>
        </is>
      </c>
      <c r="Q2905" s="58" t="inlineStr">
        <is>
          <t>No</t>
        </is>
      </c>
      <c r="R2905" s="58" t="inlineStr">
        <is>
          <t>Mailed check</t>
        </is>
      </c>
      <c r="S2905" s="123" t="n">
        <v>35.5</v>
      </c>
      <c r="T2905" s="58" t="inlineStr">
        <is>
          <t>432.25</t>
        </is>
      </c>
      <c r="U2905" s="58" t="inlineStr">
        <is>
          <t>No</t>
        </is>
      </c>
      <c r="V2905" s="123">
        <f>IFERROR(VALUE(TRIM(T2905)),S2905*F2905)</f>
        <v/>
      </c>
      <c r="W2905" s="58">
        <f>IF(F2905&lt;=12,"0-12 mo",IF(F2905&lt;=24,"13-24 mo",IF(F2905&lt;=48,"25-48 mo","49+ mo")))</f>
        <v/>
      </c>
      <c r="X2905" s="58">
        <f>IF(S2905&lt;=35.5,"Q1 Low",IF(S2905&lt;=70.35,"Q2 Mid-Low",IF(S2905&lt;=89.85,"Q3 Mid-High","Q4 High")))</f>
        <v/>
      </c>
      <c r="Y2905" s="58">
        <f>IF(U2905="Yes",1,0)</f>
        <v/>
      </c>
      <c r="Z2905" s="58">
        <f>IF(P2905="Month-to-month",1,0)+IF(M2905="No",1,0)+IF(J2905="No",1,0)+IF(I2905="Fiber optic",1,0)+IF(Q2905="Yes",1,0)</f>
        <v/>
      </c>
    </row>
    <row r="2906" ht="15" customHeight="1" s="59">
      <c r="A2906" s="58" t="inlineStr">
        <is>
          <t>2115-BFTIW</t>
        </is>
      </c>
      <c r="B2906" s="58" t="inlineStr">
        <is>
          <t>Male</t>
        </is>
      </c>
      <c r="C2906" s="58" t="n">
        <v>0</v>
      </c>
      <c r="D2906" s="58" t="inlineStr">
        <is>
          <t>No</t>
        </is>
      </c>
      <c r="E2906" s="58" t="inlineStr">
        <is>
          <t>No</t>
        </is>
      </c>
      <c r="F2906" s="58" t="n">
        <v>25</v>
      </c>
      <c r="G2906" s="58" t="inlineStr">
        <is>
          <t>Yes</t>
        </is>
      </c>
      <c r="H2906" s="58" t="inlineStr">
        <is>
          <t>No</t>
        </is>
      </c>
      <c r="I2906" s="58" t="inlineStr">
        <is>
          <t>Fiber optic</t>
        </is>
      </c>
      <c r="J2906" s="58" t="inlineStr">
        <is>
          <t>No</t>
        </is>
      </c>
      <c r="K2906" s="58" t="inlineStr">
        <is>
          <t>No</t>
        </is>
      </c>
      <c r="L2906" s="58" t="inlineStr">
        <is>
          <t>No</t>
        </is>
      </c>
      <c r="M2906" s="58" t="inlineStr">
        <is>
          <t>No</t>
        </is>
      </c>
      <c r="N2906" s="58" t="inlineStr">
        <is>
          <t>No</t>
        </is>
      </c>
      <c r="O2906" s="58" t="inlineStr">
        <is>
          <t>No</t>
        </is>
      </c>
      <c r="P2906" s="58" t="inlineStr">
        <is>
          <t>Month-to-month</t>
        </is>
      </c>
      <c r="Q2906" s="58" t="inlineStr">
        <is>
          <t>No</t>
        </is>
      </c>
      <c r="R2906" s="58" t="inlineStr">
        <is>
          <t>Mailed check</t>
        </is>
      </c>
      <c r="S2906" s="123" t="n">
        <v>70.95</v>
      </c>
      <c r="T2906" s="58" t="inlineStr">
        <is>
          <t>1767.35</t>
        </is>
      </c>
      <c r="U2906" s="58" t="inlineStr">
        <is>
          <t>Yes</t>
        </is>
      </c>
      <c r="V2906" s="123">
        <f>IFERROR(VALUE(TRIM(T2906)),S2906*F2906)</f>
        <v/>
      </c>
      <c r="W2906" s="58">
        <f>IF(F2906&lt;=12,"0-12 mo",IF(F2906&lt;=24,"13-24 mo",IF(F2906&lt;=48,"25-48 mo","49+ mo")))</f>
        <v/>
      </c>
      <c r="X2906" s="58">
        <f>IF(S2906&lt;=35.5,"Q1 Low",IF(S2906&lt;=70.35,"Q2 Mid-Low",IF(S2906&lt;=89.85,"Q3 Mid-High","Q4 High")))</f>
        <v/>
      </c>
      <c r="Y2906" s="58">
        <f>IF(U2906="Yes",1,0)</f>
        <v/>
      </c>
      <c r="Z2906" s="58">
        <f>IF(P2906="Month-to-month",1,0)+IF(M2906="No",1,0)+IF(J2906="No",1,0)+IF(I2906="Fiber optic",1,0)+IF(Q2906="Yes",1,0)</f>
        <v/>
      </c>
    </row>
    <row r="2907" ht="15" customHeight="1" s="59">
      <c r="A2907" s="58" t="inlineStr">
        <is>
          <t>4692-NNQRU</t>
        </is>
      </c>
      <c r="B2907" s="58" t="inlineStr">
        <is>
          <t>Female</t>
        </is>
      </c>
      <c r="C2907" s="58" t="n">
        <v>0</v>
      </c>
      <c r="D2907" s="58" t="inlineStr">
        <is>
          <t>Yes</t>
        </is>
      </c>
      <c r="E2907" s="58" t="inlineStr">
        <is>
          <t>No</t>
        </is>
      </c>
      <c r="F2907" s="58" t="n">
        <v>21</v>
      </c>
      <c r="G2907" s="58" t="inlineStr">
        <is>
          <t>Yes</t>
        </is>
      </c>
      <c r="H2907" s="58" t="inlineStr">
        <is>
          <t>No</t>
        </is>
      </c>
      <c r="I2907" s="58" t="inlineStr">
        <is>
          <t>Fiber optic</t>
        </is>
      </c>
      <c r="J2907" s="58" t="inlineStr">
        <is>
          <t>No</t>
        </is>
      </c>
      <c r="K2907" s="58" t="inlineStr">
        <is>
          <t>No</t>
        </is>
      </c>
      <c r="L2907" s="58" t="inlineStr">
        <is>
          <t>Yes</t>
        </is>
      </c>
      <c r="M2907" s="58" t="inlineStr">
        <is>
          <t>Yes</t>
        </is>
      </c>
      <c r="N2907" s="58" t="inlineStr">
        <is>
          <t>No</t>
        </is>
      </c>
      <c r="O2907" s="58" t="inlineStr">
        <is>
          <t>No</t>
        </is>
      </c>
      <c r="P2907" s="58" t="inlineStr">
        <is>
          <t>One year</t>
        </is>
      </c>
      <c r="Q2907" s="58" t="inlineStr">
        <is>
          <t>No</t>
        </is>
      </c>
      <c r="R2907" s="58" t="inlineStr">
        <is>
          <t>Electronic check</t>
        </is>
      </c>
      <c r="S2907" s="123" t="n">
        <v>79.2</v>
      </c>
      <c r="T2907" s="58" t="inlineStr">
        <is>
          <t>1742.45</t>
        </is>
      </c>
      <c r="U2907" s="58" t="inlineStr">
        <is>
          <t>No</t>
        </is>
      </c>
      <c r="V2907" s="123">
        <f>IFERROR(VALUE(TRIM(T2907)),S2907*F2907)</f>
        <v/>
      </c>
      <c r="W2907" s="58">
        <f>IF(F2907&lt;=12,"0-12 mo",IF(F2907&lt;=24,"13-24 mo",IF(F2907&lt;=48,"25-48 mo","49+ mo")))</f>
        <v/>
      </c>
      <c r="X2907" s="58">
        <f>IF(S2907&lt;=35.5,"Q1 Low",IF(S2907&lt;=70.35,"Q2 Mid-Low",IF(S2907&lt;=89.85,"Q3 Mid-High","Q4 High")))</f>
        <v/>
      </c>
      <c r="Y2907" s="58">
        <f>IF(U2907="Yes",1,0)</f>
        <v/>
      </c>
      <c r="Z2907" s="58">
        <f>IF(P2907="Month-to-month",1,0)+IF(M2907="No",1,0)+IF(J2907="No",1,0)+IF(I2907="Fiber optic",1,0)+IF(Q2907="Yes",1,0)</f>
        <v/>
      </c>
    </row>
    <row r="2908" ht="15" customHeight="1" s="59">
      <c r="A2908" s="58" t="inlineStr">
        <is>
          <t>7742-MYPGI</t>
        </is>
      </c>
      <c r="B2908" s="58" t="inlineStr">
        <is>
          <t>Female</t>
        </is>
      </c>
      <c r="C2908" s="58" t="n">
        <v>0</v>
      </c>
      <c r="D2908" s="58" t="inlineStr">
        <is>
          <t>Yes</t>
        </is>
      </c>
      <c r="E2908" s="58" t="inlineStr">
        <is>
          <t>Yes</t>
        </is>
      </c>
      <c r="F2908" s="58" t="n">
        <v>6</v>
      </c>
      <c r="G2908" s="58" t="inlineStr">
        <is>
          <t>Yes</t>
        </is>
      </c>
      <c r="H2908" s="58" t="inlineStr">
        <is>
          <t>No</t>
        </is>
      </c>
      <c r="I2908" s="58" t="inlineStr">
        <is>
          <t>DSL</t>
        </is>
      </c>
      <c r="J2908" s="58" t="inlineStr">
        <is>
          <t>No</t>
        </is>
      </c>
      <c r="K2908" s="58" t="inlineStr">
        <is>
          <t>No</t>
        </is>
      </c>
      <c r="L2908" s="58" t="inlineStr">
        <is>
          <t>No</t>
        </is>
      </c>
      <c r="M2908" s="58" t="inlineStr">
        <is>
          <t>Yes</t>
        </is>
      </c>
      <c r="N2908" s="58" t="inlineStr">
        <is>
          <t>No</t>
        </is>
      </c>
      <c r="O2908" s="58" t="inlineStr">
        <is>
          <t>No</t>
        </is>
      </c>
      <c r="P2908" s="58" t="inlineStr">
        <is>
          <t>Month-to-month</t>
        </is>
      </c>
      <c r="Q2908" s="58" t="inlineStr">
        <is>
          <t>Yes</t>
        </is>
      </c>
      <c r="R2908" s="58" t="inlineStr">
        <is>
          <t>Mailed check</t>
        </is>
      </c>
      <c r="S2908" s="123" t="n">
        <v>48.8</v>
      </c>
      <c r="T2908" s="58" t="inlineStr">
        <is>
          <t>297.35</t>
        </is>
      </c>
      <c r="U2908" s="58" t="inlineStr">
        <is>
          <t>No</t>
        </is>
      </c>
      <c r="V2908" s="123">
        <f>IFERROR(VALUE(TRIM(T2908)),S2908*F2908)</f>
        <v/>
      </c>
      <c r="W2908" s="58">
        <f>IF(F2908&lt;=12,"0-12 mo",IF(F2908&lt;=24,"13-24 mo",IF(F2908&lt;=48,"25-48 mo","49+ mo")))</f>
        <v/>
      </c>
      <c r="X2908" s="58">
        <f>IF(S2908&lt;=35.5,"Q1 Low",IF(S2908&lt;=70.35,"Q2 Mid-Low",IF(S2908&lt;=89.85,"Q3 Mid-High","Q4 High")))</f>
        <v/>
      </c>
      <c r="Y2908" s="58">
        <f>IF(U2908="Yes",1,0)</f>
        <v/>
      </c>
      <c r="Z2908" s="58">
        <f>IF(P2908="Month-to-month",1,0)+IF(M2908="No",1,0)+IF(J2908="No",1,0)+IF(I2908="Fiber optic",1,0)+IF(Q2908="Yes",1,0)</f>
        <v/>
      </c>
    </row>
    <row r="2909" ht="15" customHeight="1" s="59">
      <c r="A2909" s="58" t="inlineStr">
        <is>
          <t>0611-DFXKO</t>
        </is>
      </c>
      <c r="B2909" s="58" t="inlineStr">
        <is>
          <t>Male</t>
        </is>
      </c>
      <c r="C2909" s="58" t="n">
        <v>0</v>
      </c>
      <c r="D2909" s="58" t="inlineStr">
        <is>
          <t>Yes</t>
        </is>
      </c>
      <c r="E2909" s="58" t="inlineStr">
        <is>
          <t>No</t>
        </is>
      </c>
      <c r="F2909" s="58" t="n">
        <v>20</v>
      </c>
      <c r="G2909" s="58" t="inlineStr">
        <is>
          <t>Yes</t>
        </is>
      </c>
      <c r="H2909" s="58" t="inlineStr">
        <is>
          <t>No</t>
        </is>
      </c>
      <c r="I2909" s="58" t="inlineStr">
        <is>
          <t>Fiber optic</t>
        </is>
      </c>
      <c r="J2909" s="58" t="inlineStr">
        <is>
          <t>No</t>
        </is>
      </c>
      <c r="K2909" s="58" t="inlineStr">
        <is>
          <t>No</t>
        </is>
      </c>
      <c r="L2909" s="58" t="inlineStr">
        <is>
          <t>No</t>
        </is>
      </c>
      <c r="M2909" s="58" t="inlineStr">
        <is>
          <t>No</t>
        </is>
      </c>
      <c r="N2909" s="58" t="inlineStr">
        <is>
          <t>Yes</t>
        </is>
      </c>
      <c r="O2909" s="58" t="inlineStr">
        <is>
          <t>Yes</t>
        </is>
      </c>
      <c r="P2909" s="58" t="inlineStr">
        <is>
          <t>Month-to-month</t>
        </is>
      </c>
      <c r="Q2909" s="58" t="inlineStr">
        <is>
          <t>Yes</t>
        </is>
      </c>
      <c r="R2909" s="58" t="inlineStr">
        <is>
          <t>Mailed check</t>
        </is>
      </c>
      <c r="S2909" s="123" t="n">
        <v>89</v>
      </c>
      <c r="T2909" s="58" t="inlineStr">
        <is>
          <t>1820.45</t>
        </is>
      </c>
      <c r="U2909" s="58" t="inlineStr">
        <is>
          <t>Yes</t>
        </is>
      </c>
      <c r="V2909" s="123">
        <f>IFERROR(VALUE(TRIM(T2909)),S2909*F2909)</f>
        <v/>
      </c>
      <c r="W2909" s="58">
        <f>IF(F2909&lt;=12,"0-12 mo",IF(F2909&lt;=24,"13-24 mo",IF(F2909&lt;=48,"25-48 mo","49+ mo")))</f>
        <v/>
      </c>
      <c r="X2909" s="58">
        <f>IF(S2909&lt;=35.5,"Q1 Low",IF(S2909&lt;=70.35,"Q2 Mid-Low",IF(S2909&lt;=89.85,"Q3 Mid-High","Q4 High")))</f>
        <v/>
      </c>
      <c r="Y2909" s="58">
        <f>IF(U2909="Yes",1,0)</f>
        <v/>
      </c>
      <c r="Z2909" s="58">
        <f>IF(P2909="Month-to-month",1,0)+IF(M2909="No",1,0)+IF(J2909="No",1,0)+IF(I2909="Fiber optic",1,0)+IF(Q2909="Yes",1,0)</f>
        <v/>
      </c>
    </row>
    <row r="2910" ht="15" customHeight="1" s="59">
      <c r="A2910" s="58" t="inlineStr">
        <is>
          <t>7780-OTDSO</t>
        </is>
      </c>
      <c r="B2910" s="58" t="inlineStr">
        <is>
          <t>Male</t>
        </is>
      </c>
      <c r="C2910" s="58" t="n">
        <v>0</v>
      </c>
      <c r="D2910" s="58" t="inlineStr">
        <is>
          <t>Yes</t>
        </is>
      </c>
      <c r="E2910" s="58" t="inlineStr">
        <is>
          <t>No</t>
        </is>
      </c>
      <c r="F2910" s="58" t="n">
        <v>18</v>
      </c>
      <c r="G2910" s="58" t="inlineStr">
        <is>
          <t>Yes</t>
        </is>
      </c>
      <c r="H2910" s="58" t="inlineStr">
        <is>
          <t>Yes</t>
        </is>
      </c>
      <c r="I2910" s="58" t="inlineStr">
        <is>
          <t>Fiber optic</t>
        </is>
      </c>
      <c r="J2910" s="58" t="inlineStr">
        <is>
          <t>Yes</t>
        </is>
      </c>
      <c r="K2910" s="58" t="inlineStr">
        <is>
          <t>No</t>
        </is>
      </c>
      <c r="L2910" s="58" t="inlineStr">
        <is>
          <t>No</t>
        </is>
      </c>
      <c r="M2910" s="58" t="inlineStr">
        <is>
          <t>No</t>
        </is>
      </c>
      <c r="N2910" s="58" t="inlineStr">
        <is>
          <t>Yes</t>
        </is>
      </c>
      <c r="O2910" s="58" t="inlineStr">
        <is>
          <t>Yes</t>
        </is>
      </c>
      <c r="P2910" s="58" t="inlineStr">
        <is>
          <t>Month-to-month</t>
        </is>
      </c>
      <c r="Q2910" s="58" t="inlineStr">
        <is>
          <t>Yes</t>
        </is>
      </c>
      <c r="R2910" s="58" t="inlineStr">
        <is>
          <t>Electronic check</t>
        </is>
      </c>
      <c r="S2910" s="123" t="n">
        <v>99.40000000000001</v>
      </c>
      <c r="T2910" s="58" t="inlineStr">
        <is>
          <t>1742.95</t>
        </is>
      </c>
      <c r="U2910" s="58" t="inlineStr">
        <is>
          <t>Yes</t>
        </is>
      </c>
      <c r="V2910" s="123">
        <f>IFERROR(VALUE(TRIM(T2910)),S2910*F2910)</f>
        <v/>
      </c>
      <c r="W2910" s="58">
        <f>IF(F2910&lt;=12,"0-12 mo",IF(F2910&lt;=24,"13-24 mo",IF(F2910&lt;=48,"25-48 mo","49+ mo")))</f>
        <v/>
      </c>
      <c r="X2910" s="58">
        <f>IF(S2910&lt;=35.5,"Q1 Low",IF(S2910&lt;=70.35,"Q2 Mid-Low",IF(S2910&lt;=89.85,"Q3 Mid-High","Q4 High")))</f>
        <v/>
      </c>
      <c r="Y2910" s="58">
        <f>IF(U2910="Yes",1,0)</f>
        <v/>
      </c>
      <c r="Z2910" s="58">
        <f>IF(P2910="Month-to-month",1,0)+IF(M2910="No",1,0)+IF(J2910="No",1,0)+IF(I2910="Fiber optic",1,0)+IF(Q2910="Yes",1,0)</f>
        <v/>
      </c>
    </row>
    <row r="2911" ht="15" customHeight="1" s="59">
      <c r="A2911" s="58" t="inlineStr">
        <is>
          <t>9619-GSATL</t>
        </is>
      </c>
      <c r="B2911" s="58" t="inlineStr">
        <is>
          <t>Female</t>
        </is>
      </c>
      <c r="C2911" s="58" t="n">
        <v>0</v>
      </c>
      <c r="D2911" s="58" t="inlineStr">
        <is>
          <t>No</t>
        </is>
      </c>
      <c r="E2911" s="58" t="inlineStr">
        <is>
          <t>No</t>
        </is>
      </c>
      <c r="F2911" s="58" t="n">
        <v>43</v>
      </c>
      <c r="G2911" s="58" t="inlineStr">
        <is>
          <t>Yes</t>
        </is>
      </c>
      <c r="H2911" s="58" t="inlineStr">
        <is>
          <t>No</t>
        </is>
      </c>
      <c r="I2911" s="58" t="inlineStr">
        <is>
          <t>DSL</t>
        </is>
      </c>
      <c r="J2911" s="58" t="inlineStr">
        <is>
          <t>No</t>
        </is>
      </c>
      <c r="K2911" s="58" t="inlineStr">
        <is>
          <t>Yes</t>
        </is>
      </c>
      <c r="L2911" s="58" t="inlineStr">
        <is>
          <t>No</t>
        </is>
      </c>
      <c r="M2911" s="58" t="inlineStr">
        <is>
          <t>Yes</t>
        </is>
      </c>
      <c r="N2911" s="58" t="inlineStr">
        <is>
          <t>No</t>
        </is>
      </c>
      <c r="O2911" s="58" t="inlineStr">
        <is>
          <t>No</t>
        </is>
      </c>
      <c r="P2911" s="58" t="inlineStr">
        <is>
          <t>One year</t>
        </is>
      </c>
      <c r="Q2911" s="58" t="inlineStr">
        <is>
          <t>No</t>
        </is>
      </c>
      <c r="R2911" s="58" t="inlineStr">
        <is>
          <t>Electronic check</t>
        </is>
      </c>
      <c r="S2911" s="123" t="n">
        <v>55.45</v>
      </c>
      <c r="T2911" s="58" t="inlineStr">
        <is>
          <t>2444.25</t>
        </is>
      </c>
      <c r="U2911" s="58" t="inlineStr">
        <is>
          <t>No</t>
        </is>
      </c>
      <c r="V2911" s="123">
        <f>IFERROR(VALUE(TRIM(T2911)),S2911*F2911)</f>
        <v/>
      </c>
      <c r="W2911" s="58">
        <f>IF(F2911&lt;=12,"0-12 mo",IF(F2911&lt;=24,"13-24 mo",IF(F2911&lt;=48,"25-48 mo","49+ mo")))</f>
        <v/>
      </c>
      <c r="X2911" s="58">
        <f>IF(S2911&lt;=35.5,"Q1 Low",IF(S2911&lt;=70.35,"Q2 Mid-Low",IF(S2911&lt;=89.85,"Q3 Mid-High","Q4 High")))</f>
        <v/>
      </c>
      <c r="Y2911" s="58">
        <f>IF(U2911="Yes",1,0)</f>
        <v/>
      </c>
      <c r="Z2911" s="58">
        <f>IF(P2911="Month-to-month",1,0)+IF(M2911="No",1,0)+IF(J2911="No",1,0)+IF(I2911="Fiber optic",1,0)+IF(Q2911="Yes",1,0)</f>
        <v/>
      </c>
    </row>
    <row r="2912" ht="15" customHeight="1" s="59">
      <c r="A2912" s="58" t="inlineStr">
        <is>
          <t>5622-UEJFI</t>
        </is>
      </c>
      <c r="B2912" s="58" t="inlineStr">
        <is>
          <t>Female</t>
        </is>
      </c>
      <c r="C2912" s="58" t="n">
        <v>0</v>
      </c>
      <c r="D2912" s="58" t="inlineStr">
        <is>
          <t>Yes</t>
        </is>
      </c>
      <c r="E2912" s="58" t="inlineStr">
        <is>
          <t>Yes</t>
        </is>
      </c>
      <c r="F2912" s="58" t="n">
        <v>35</v>
      </c>
      <c r="G2912" s="58" t="inlineStr">
        <is>
          <t>Yes</t>
        </is>
      </c>
      <c r="H2912" s="58" t="inlineStr">
        <is>
          <t>Yes</t>
        </is>
      </c>
      <c r="I2912" s="58" t="inlineStr">
        <is>
          <t>No</t>
        </is>
      </c>
      <c r="J2912" s="58" t="inlineStr">
        <is>
          <t>No internet service</t>
        </is>
      </c>
      <c r="K2912" s="58" t="inlineStr">
        <is>
          <t>No internet service</t>
        </is>
      </c>
      <c r="L2912" s="58" t="inlineStr">
        <is>
          <t>No internet service</t>
        </is>
      </c>
      <c r="M2912" s="58" t="inlineStr">
        <is>
          <t>No internet service</t>
        </is>
      </c>
      <c r="N2912" s="58" t="inlineStr">
        <is>
          <t>No internet service</t>
        </is>
      </c>
      <c r="O2912" s="58" t="inlineStr">
        <is>
          <t>No internet service</t>
        </is>
      </c>
      <c r="P2912" s="58" t="inlineStr">
        <is>
          <t>Two year</t>
        </is>
      </c>
      <c r="Q2912" s="58" t="inlineStr">
        <is>
          <t>Yes</t>
        </is>
      </c>
      <c r="R2912" s="58" t="inlineStr">
        <is>
          <t>Credit card (automatic)</t>
        </is>
      </c>
      <c r="S2912" s="123" t="n">
        <v>25.4</v>
      </c>
      <c r="T2912" s="58" t="inlineStr">
        <is>
          <t>949.8</t>
        </is>
      </c>
      <c r="U2912" s="58" t="inlineStr">
        <is>
          <t>No</t>
        </is>
      </c>
      <c r="V2912" s="123">
        <f>IFERROR(VALUE(TRIM(T2912)),S2912*F2912)</f>
        <v/>
      </c>
      <c r="W2912" s="58">
        <f>IF(F2912&lt;=12,"0-12 mo",IF(F2912&lt;=24,"13-24 mo",IF(F2912&lt;=48,"25-48 mo","49+ mo")))</f>
        <v/>
      </c>
      <c r="X2912" s="58">
        <f>IF(S2912&lt;=35.5,"Q1 Low",IF(S2912&lt;=70.35,"Q2 Mid-Low",IF(S2912&lt;=89.85,"Q3 Mid-High","Q4 High")))</f>
        <v/>
      </c>
      <c r="Y2912" s="58">
        <f>IF(U2912="Yes",1,0)</f>
        <v/>
      </c>
      <c r="Z2912" s="58">
        <f>IF(P2912="Month-to-month",1,0)+IF(M2912="No",1,0)+IF(J2912="No",1,0)+IF(I2912="Fiber optic",1,0)+IF(Q2912="Yes",1,0)</f>
        <v/>
      </c>
    </row>
    <row r="2913" ht="15" customHeight="1" s="59">
      <c r="A2913" s="58" t="inlineStr">
        <is>
          <t>9747-DDZOS</t>
        </is>
      </c>
      <c r="B2913" s="58" t="inlineStr">
        <is>
          <t>Female</t>
        </is>
      </c>
      <c r="C2913" s="58" t="n">
        <v>0</v>
      </c>
      <c r="D2913" s="58" t="inlineStr">
        <is>
          <t>No</t>
        </is>
      </c>
      <c r="E2913" s="58" t="inlineStr">
        <is>
          <t>No</t>
        </is>
      </c>
      <c r="F2913" s="58" t="n">
        <v>1</v>
      </c>
      <c r="G2913" s="58" t="inlineStr">
        <is>
          <t>Yes</t>
        </is>
      </c>
      <c r="H2913" s="58" t="inlineStr">
        <is>
          <t>No</t>
        </is>
      </c>
      <c r="I2913" s="58" t="inlineStr">
        <is>
          <t>Fiber optic</t>
        </is>
      </c>
      <c r="J2913" s="58" t="inlineStr">
        <is>
          <t>No</t>
        </is>
      </c>
      <c r="K2913" s="58" t="inlineStr">
        <is>
          <t>No</t>
        </is>
      </c>
      <c r="L2913" s="58" t="inlineStr">
        <is>
          <t>Yes</t>
        </is>
      </c>
      <c r="M2913" s="58" t="inlineStr">
        <is>
          <t>No</t>
        </is>
      </c>
      <c r="N2913" s="58" t="inlineStr">
        <is>
          <t>No</t>
        </is>
      </c>
      <c r="O2913" s="58" t="inlineStr">
        <is>
          <t>No</t>
        </is>
      </c>
      <c r="P2913" s="58" t="inlineStr">
        <is>
          <t>Month-to-month</t>
        </is>
      </c>
      <c r="Q2913" s="58" t="inlineStr">
        <is>
          <t>No</t>
        </is>
      </c>
      <c r="R2913" s="58" t="inlineStr">
        <is>
          <t>Bank transfer (automatic)</t>
        </is>
      </c>
      <c r="S2913" s="123" t="n">
        <v>73.5</v>
      </c>
      <c r="T2913" s="58" t="inlineStr">
        <is>
          <t>73.5</t>
        </is>
      </c>
      <c r="U2913" s="58" t="inlineStr">
        <is>
          <t>Yes</t>
        </is>
      </c>
      <c r="V2913" s="123">
        <f>IFERROR(VALUE(TRIM(T2913)),S2913*F2913)</f>
        <v/>
      </c>
      <c r="W2913" s="58">
        <f>IF(F2913&lt;=12,"0-12 mo",IF(F2913&lt;=24,"13-24 mo",IF(F2913&lt;=48,"25-48 mo","49+ mo")))</f>
        <v/>
      </c>
      <c r="X2913" s="58">
        <f>IF(S2913&lt;=35.5,"Q1 Low",IF(S2913&lt;=70.35,"Q2 Mid-Low",IF(S2913&lt;=89.85,"Q3 Mid-High","Q4 High")))</f>
        <v/>
      </c>
      <c r="Y2913" s="58">
        <f>IF(U2913="Yes",1,0)</f>
        <v/>
      </c>
      <c r="Z2913" s="58">
        <f>IF(P2913="Month-to-month",1,0)+IF(M2913="No",1,0)+IF(J2913="No",1,0)+IF(I2913="Fiber optic",1,0)+IF(Q2913="Yes",1,0)</f>
        <v/>
      </c>
    </row>
    <row r="2914" ht="15" customHeight="1" s="59">
      <c r="A2914" s="58" t="inlineStr">
        <is>
          <t>0674-DGMAQ</t>
        </is>
      </c>
      <c r="B2914" s="58" t="inlineStr">
        <is>
          <t>Male</t>
        </is>
      </c>
      <c r="C2914" s="58" t="n">
        <v>1</v>
      </c>
      <c r="D2914" s="58" t="inlineStr">
        <is>
          <t>Yes</t>
        </is>
      </c>
      <c r="E2914" s="58" t="inlineStr">
        <is>
          <t>No</t>
        </is>
      </c>
      <c r="F2914" s="58" t="n">
        <v>32</v>
      </c>
      <c r="G2914" s="58" t="inlineStr">
        <is>
          <t>Yes</t>
        </is>
      </c>
      <c r="H2914" s="58" t="inlineStr">
        <is>
          <t>Yes</t>
        </is>
      </c>
      <c r="I2914" s="58" t="inlineStr">
        <is>
          <t>Fiber optic</t>
        </is>
      </c>
      <c r="J2914" s="58" t="inlineStr">
        <is>
          <t>No</t>
        </is>
      </c>
      <c r="K2914" s="58" t="inlineStr">
        <is>
          <t>Yes</t>
        </is>
      </c>
      <c r="L2914" s="58" t="inlineStr">
        <is>
          <t>Yes</t>
        </is>
      </c>
      <c r="M2914" s="58" t="inlineStr">
        <is>
          <t>No</t>
        </is>
      </c>
      <c r="N2914" s="58" t="inlineStr">
        <is>
          <t>No</t>
        </is>
      </c>
      <c r="O2914" s="58" t="inlineStr">
        <is>
          <t>Yes</t>
        </is>
      </c>
      <c r="P2914" s="58" t="inlineStr">
        <is>
          <t>Month-to-month</t>
        </is>
      </c>
      <c r="Q2914" s="58" t="inlineStr">
        <is>
          <t>Yes</t>
        </is>
      </c>
      <c r="R2914" s="58" t="inlineStr">
        <is>
          <t>Electronic check</t>
        </is>
      </c>
      <c r="S2914" s="123" t="n">
        <v>93.5</v>
      </c>
      <c r="T2914" s="58" t="inlineStr">
        <is>
          <t>2970.8</t>
        </is>
      </c>
      <c r="U2914" s="58" t="inlineStr">
        <is>
          <t>No</t>
        </is>
      </c>
      <c r="V2914" s="123">
        <f>IFERROR(VALUE(TRIM(T2914)),S2914*F2914)</f>
        <v/>
      </c>
      <c r="W2914" s="58">
        <f>IF(F2914&lt;=12,"0-12 mo",IF(F2914&lt;=24,"13-24 mo",IF(F2914&lt;=48,"25-48 mo","49+ mo")))</f>
        <v/>
      </c>
      <c r="X2914" s="58">
        <f>IF(S2914&lt;=35.5,"Q1 Low",IF(S2914&lt;=70.35,"Q2 Mid-Low",IF(S2914&lt;=89.85,"Q3 Mid-High","Q4 High")))</f>
        <v/>
      </c>
      <c r="Y2914" s="58">
        <f>IF(U2914="Yes",1,0)</f>
        <v/>
      </c>
      <c r="Z2914" s="58">
        <f>IF(P2914="Month-to-month",1,0)+IF(M2914="No",1,0)+IF(J2914="No",1,0)+IF(I2914="Fiber optic",1,0)+IF(Q2914="Yes",1,0)</f>
        <v/>
      </c>
    </row>
    <row r="2915" ht="15" customHeight="1" s="59">
      <c r="A2915" s="58" t="inlineStr">
        <is>
          <t>6203-HBZPA</t>
        </is>
      </c>
      <c r="B2915" s="58" t="inlineStr">
        <is>
          <t>Male</t>
        </is>
      </c>
      <c r="C2915" s="58" t="n">
        <v>0</v>
      </c>
      <c r="D2915" s="58" t="inlineStr">
        <is>
          <t>No</t>
        </is>
      </c>
      <c r="E2915" s="58" t="inlineStr">
        <is>
          <t>No</t>
        </is>
      </c>
      <c r="F2915" s="58" t="n">
        <v>52</v>
      </c>
      <c r="G2915" s="58" t="inlineStr">
        <is>
          <t>No</t>
        </is>
      </c>
      <c r="H2915" s="58" t="inlineStr">
        <is>
          <t>No phone service</t>
        </is>
      </c>
      <c r="I2915" s="58" t="inlineStr">
        <is>
          <t>DSL</t>
        </is>
      </c>
      <c r="J2915" s="58" t="inlineStr">
        <is>
          <t>Yes</t>
        </is>
      </c>
      <c r="K2915" s="58" t="inlineStr">
        <is>
          <t>Yes</t>
        </is>
      </c>
      <c r="L2915" s="58" t="inlineStr">
        <is>
          <t>Yes</t>
        </is>
      </c>
      <c r="M2915" s="58" t="inlineStr">
        <is>
          <t>Yes</t>
        </is>
      </c>
      <c r="N2915" s="58" t="inlineStr">
        <is>
          <t>Yes</t>
        </is>
      </c>
      <c r="O2915" s="58" t="inlineStr">
        <is>
          <t>Yes</t>
        </is>
      </c>
      <c r="P2915" s="58" t="inlineStr">
        <is>
          <t>Two year</t>
        </is>
      </c>
      <c r="Q2915" s="58" t="inlineStr">
        <is>
          <t>No</t>
        </is>
      </c>
      <c r="R2915" s="58" t="inlineStr">
        <is>
          <t>Credit card (automatic)</t>
        </is>
      </c>
      <c r="S2915" s="123" t="n">
        <v>63.9</v>
      </c>
      <c r="T2915" s="58" t="inlineStr">
        <is>
          <t>3334.95</t>
        </is>
      </c>
      <c r="U2915" s="58" t="inlineStr">
        <is>
          <t>No</t>
        </is>
      </c>
      <c r="V2915" s="123">
        <f>IFERROR(VALUE(TRIM(T2915)),S2915*F2915)</f>
        <v/>
      </c>
      <c r="W2915" s="58">
        <f>IF(F2915&lt;=12,"0-12 mo",IF(F2915&lt;=24,"13-24 mo",IF(F2915&lt;=48,"25-48 mo","49+ mo")))</f>
        <v/>
      </c>
      <c r="X2915" s="58">
        <f>IF(S2915&lt;=35.5,"Q1 Low",IF(S2915&lt;=70.35,"Q2 Mid-Low",IF(S2915&lt;=89.85,"Q3 Mid-High","Q4 High")))</f>
        <v/>
      </c>
      <c r="Y2915" s="58">
        <f>IF(U2915="Yes",1,0)</f>
        <v/>
      </c>
      <c r="Z2915" s="58">
        <f>IF(P2915="Month-to-month",1,0)+IF(M2915="No",1,0)+IF(J2915="No",1,0)+IF(I2915="Fiber optic",1,0)+IF(Q2915="Yes",1,0)</f>
        <v/>
      </c>
    </row>
    <row r="2916" ht="15" customHeight="1" s="59">
      <c r="A2916" s="58" t="inlineStr">
        <is>
          <t>0484-FFVBJ</t>
        </is>
      </c>
      <c r="B2916" s="58" t="inlineStr">
        <is>
          <t>Male</t>
        </is>
      </c>
      <c r="C2916" s="58" t="n">
        <v>0</v>
      </c>
      <c r="D2916" s="58" t="inlineStr">
        <is>
          <t>No</t>
        </is>
      </c>
      <c r="E2916" s="58" t="inlineStr">
        <is>
          <t>No</t>
        </is>
      </c>
      <c r="F2916" s="58" t="n">
        <v>32</v>
      </c>
      <c r="G2916" s="58" t="inlineStr">
        <is>
          <t>Yes</t>
        </is>
      </c>
      <c r="H2916" s="58" t="inlineStr">
        <is>
          <t>No</t>
        </is>
      </c>
      <c r="I2916" s="58" t="inlineStr">
        <is>
          <t>DSL</t>
        </is>
      </c>
      <c r="J2916" s="58" t="inlineStr">
        <is>
          <t>No</t>
        </is>
      </c>
      <c r="K2916" s="58" t="inlineStr">
        <is>
          <t>No</t>
        </is>
      </c>
      <c r="L2916" s="58" t="inlineStr">
        <is>
          <t>No</t>
        </is>
      </c>
      <c r="M2916" s="58" t="inlineStr">
        <is>
          <t>No</t>
        </is>
      </c>
      <c r="N2916" s="58" t="inlineStr">
        <is>
          <t>Yes</t>
        </is>
      </c>
      <c r="O2916" s="58" t="inlineStr">
        <is>
          <t>Yes</t>
        </is>
      </c>
      <c r="P2916" s="58" t="inlineStr">
        <is>
          <t>One year</t>
        </is>
      </c>
      <c r="Q2916" s="58" t="inlineStr">
        <is>
          <t>Yes</t>
        </is>
      </c>
      <c r="R2916" s="58" t="inlineStr">
        <is>
          <t>Bank transfer (automatic)</t>
        </is>
      </c>
      <c r="S2916" s="123" t="n">
        <v>64.84999999999999</v>
      </c>
      <c r="T2916" s="58" t="inlineStr">
        <is>
          <t>2010.95</t>
        </is>
      </c>
      <c r="U2916" s="58" t="inlineStr">
        <is>
          <t>No</t>
        </is>
      </c>
      <c r="V2916" s="123">
        <f>IFERROR(VALUE(TRIM(T2916)),S2916*F2916)</f>
        <v/>
      </c>
      <c r="W2916" s="58">
        <f>IF(F2916&lt;=12,"0-12 mo",IF(F2916&lt;=24,"13-24 mo",IF(F2916&lt;=48,"25-48 mo","49+ mo")))</f>
        <v/>
      </c>
      <c r="X2916" s="58">
        <f>IF(S2916&lt;=35.5,"Q1 Low",IF(S2916&lt;=70.35,"Q2 Mid-Low",IF(S2916&lt;=89.85,"Q3 Mid-High","Q4 High")))</f>
        <v/>
      </c>
      <c r="Y2916" s="58">
        <f>IF(U2916="Yes",1,0)</f>
        <v/>
      </c>
      <c r="Z2916" s="58">
        <f>IF(P2916="Month-to-month",1,0)+IF(M2916="No",1,0)+IF(J2916="No",1,0)+IF(I2916="Fiber optic",1,0)+IF(Q2916="Yes",1,0)</f>
        <v/>
      </c>
    </row>
    <row r="2917" ht="15" customHeight="1" s="59">
      <c r="A2917" s="58" t="inlineStr">
        <is>
          <t>0301-FIDRB</t>
        </is>
      </c>
      <c r="B2917" s="58" t="inlineStr">
        <is>
          <t>Female</t>
        </is>
      </c>
      <c r="C2917" s="58" t="n">
        <v>0</v>
      </c>
      <c r="D2917" s="58" t="inlineStr">
        <is>
          <t>Yes</t>
        </is>
      </c>
      <c r="E2917" s="58" t="inlineStr">
        <is>
          <t>Yes</t>
        </is>
      </c>
      <c r="F2917" s="58" t="n">
        <v>72</v>
      </c>
      <c r="G2917" s="58" t="inlineStr">
        <is>
          <t>No</t>
        </is>
      </c>
      <c r="H2917" s="58" t="inlineStr">
        <is>
          <t>No phone service</t>
        </is>
      </c>
      <c r="I2917" s="58" t="inlineStr">
        <is>
          <t>DSL</t>
        </is>
      </c>
      <c r="J2917" s="58" t="inlineStr">
        <is>
          <t>Yes</t>
        </is>
      </c>
      <c r="K2917" s="58" t="inlineStr">
        <is>
          <t>Yes</t>
        </is>
      </c>
      <c r="L2917" s="58" t="inlineStr">
        <is>
          <t>Yes</t>
        </is>
      </c>
      <c r="M2917" s="58" t="inlineStr">
        <is>
          <t>Yes</t>
        </is>
      </c>
      <c r="N2917" s="58" t="inlineStr">
        <is>
          <t>Yes</t>
        </is>
      </c>
      <c r="O2917" s="58" t="inlineStr">
        <is>
          <t>Yes</t>
        </is>
      </c>
      <c r="P2917" s="58" t="inlineStr">
        <is>
          <t>Two year</t>
        </is>
      </c>
      <c r="Q2917" s="58" t="inlineStr">
        <is>
          <t>Yes</t>
        </is>
      </c>
      <c r="R2917" s="58" t="inlineStr">
        <is>
          <t>Bank transfer (automatic)</t>
        </is>
      </c>
      <c r="S2917" s="123" t="n">
        <v>63.8</v>
      </c>
      <c r="T2917" s="58" t="inlineStr">
        <is>
          <t>4684.3</t>
        </is>
      </c>
      <c r="U2917" s="58" t="inlineStr">
        <is>
          <t>No</t>
        </is>
      </c>
      <c r="V2917" s="123">
        <f>IFERROR(VALUE(TRIM(T2917)),S2917*F2917)</f>
        <v/>
      </c>
      <c r="W2917" s="58">
        <f>IF(F2917&lt;=12,"0-12 mo",IF(F2917&lt;=24,"13-24 mo",IF(F2917&lt;=48,"25-48 mo","49+ mo")))</f>
        <v/>
      </c>
      <c r="X2917" s="58">
        <f>IF(S2917&lt;=35.5,"Q1 Low",IF(S2917&lt;=70.35,"Q2 Mid-Low",IF(S2917&lt;=89.85,"Q3 Mid-High","Q4 High")))</f>
        <v/>
      </c>
      <c r="Y2917" s="58">
        <f>IF(U2917="Yes",1,0)</f>
        <v/>
      </c>
      <c r="Z2917" s="58">
        <f>IF(P2917="Month-to-month",1,0)+IF(M2917="No",1,0)+IF(J2917="No",1,0)+IF(I2917="Fiber optic",1,0)+IF(Q2917="Yes",1,0)</f>
        <v/>
      </c>
    </row>
    <row r="2918" ht="15" customHeight="1" s="59">
      <c r="A2918" s="58" t="inlineStr">
        <is>
          <t>4139-JPIAM</t>
        </is>
      </c>
      <c r="B2918" s="58" t="inlineStr">
        <is>
          <t>Male</t>
        </is>
      </c>
      <c r="C2918" s="58" t="n">
        <v>0</v>
      </c>
      <c r="D2918" s="58" t="inlineStr">
        <is>
          <t>No</t>
        </is>
      </c>
      <c r="E2918" s="58" t="inlineStr">
        <is>
          <t>No</t>
        </is>
      </c>
      <c r="F2918" s="58" t="n">
        <v>51</v>
      </c>
      <c r="G2918" s="58" t="inlineStr">
        <is>
          <t>No</t>
        </is>
      </c>
      <c r="H2918" s="58" t="inlineStr">
        <is>
          <t>No phone service</t>
        </is>
      </c>
      <c r="I2918" s="58" t="inlineStr">
        <is>
          <t>DSL</t>
        </is>
      </c>
      <c r="J2918" s="58" t="inlineStr">
        <is>
          <t>Yes</t>
        </is>
      </c>
      <c r="K2918" s="58" t="inlineStr">
        <is>
          <t>No</t>
        </is>
      </c>
      <c r="L2918" s="58" t="inlineStr">
        <is>
          <t>No</t>
        </is>
      </c>
      <c r="M2918" s="58" t="inlineStr">
        <is>
          <t>Yes</t>
        </is>
      </c>
      <c r="N2918" s="58" t="inlineStr">
        <is>
          <t>No</t>
        </is>
      </c>
      <c r="O2918" s="58" t="inlineStr">
        <is>
          <t>Yes</t>
        </is>
      </c>
      <c r="P2918" s="58" t="inlineStr">
        <is>
          <t>Month-to-month</t>
        </is>
      </c>
      <c r="Q2918" s="58" t="inlineStr">
        <is>
          <t>Yes</t>
        </is>
      </c>
      <c r="R2918" s="58" t="inlineStr">
        <is>
          <t>Credit card (automatic)</t>
        </is>
      </c>
      <c r="S2918" s="123" t="n">
        <v>44.45</v>
      </c>
      <c r="T2918" s="58" t="inlineStr">
        <is>
          <t>2181.55</t>
        </is>
      </c>
      <c r="U2918" s="58" t="inlineStr">
        <is>
          <t>No</t>
        </is>
      </c>
      <c r="V2918" s="123">
        <f>IFERROR(VALUE(TRIM(T2918)),S2918*F2918)</f>
        <v/>
      </c>
      <c r="W2918" s="58">
        <f>IF(F2918&lt;=12,"0-12 mo",IF(F2918&lt;=24,"13-24 mo",IF(F2918&lt;=48,"25-48 mo","49+ mo")))</f>
        <v/>
      </c>
      <c r="X2918" s="58">
        <f>IF(S2918&lt;=35.5,"Q1 Low",IF(S2918&lt;=70.35,"Q2 Mid-Low",IF(S2918&lt;=89.85,"Q3 Mid-High","Q4 High")))</f>
        <v/>
      </c>
      <c r="Y2918" s="58">
        <f>IF(U2918="Yes",1,0)</f>
        <v/>
      </c>
      <c r="Z2918" s="58">
        <f>IF(P2918="Month-to-month",1,0)+IF(M2918="No",1,0)+IF(J2918="No",1,0)+IF(I2918="Fiber optic",1,0)+IF(Q2918="Yes",1,0)</f>
        <v/>
      </c>
    </row>
    <row r="2919" ht="15" customHeight="1" s="59">
      <c r="A2919" s="58" t="inlineStr">
        <is>
          <t>2181-TIDSV</t>
        </is>
      </c>
      <c r="B2919" s="58" t="inlineStr">
        <is>
          <t>Male</t>
        </is>
      </c>
      <c r="C2919" s="58" t="n">
        <v>0</v>
      </c>
      <c r="D2919" s="58" t="inlineStr">
        <is>
          <t>Yes</t>
        </is>
      </c>
      <c r="E2919" s="58" t="inlineStr">
        <is>
          <t>Yes</t>
        </is>
      </c>
      <c r="F2919" s="58" t="n">
        <v>68</v>
      </c>
      <c r="G2919" s="58" t="inlineStr">
        <is>
          <t>Yes</t>
        </is>
      </c>
      <c r="H2919" s="58" t="inlineStr">
        <is>
          <t>No</t>
        </is>
      </c>
      <c r="I2919" s="58" t="inlineStr">
        <is>
          <t>No</t>
        </is>
      </c>
      <c r="J2919" s="58" t="inlineStr">
        <is>
          <t>No internet service</t>
        </is>
      </c>
      <c r="K2919" s="58" t="inlineStr">
        <is>
          <t>No internet service</t>
        </is>
      </c>
      <c r="L2919" s="58" t="inlineStr">
        <is>
          <t>No internet service</t>
        </is>
      </c>
      <c r="M2919" s="58" t="inlineStr">
        <is>
          <t>No internet service</t>
        </is>
      </c>
      <c r="N2919" s="58" t="inlineStr">
        <is>
          <t>No internet service</t>
        </is>
      </c>
      <c r="O2919" s="58" t="inlineStr">
        <is>
          <t>No internet service</t>
        </is>
      </c>
      <c r="P2919" s="58" t="inlineStr">
        <is>
          <t>Two year</t>
        </is>
      </c>
      <c r="Q2919" s="58" t="inlineStr">
        <is>
          <t>Yes</t>
        </is>
      </c>
      <c r="R2919" s="58" t="inlineStr">
        <is>
          <t>Bank transfer (automatic)</t>
        </is>
      </c>
      <c r="S2919" s="123" t="n">
        <v>19.95</v>
      </c>
      <c r="T2919" s="58" t="inlineStr">
        <is>
          <t>1303.25</t>
        </is>
      </c>
      <c r="U2919" s="58" t="inlineStr">
        <is>
          <t>No</t>
        </is>
      </c>
      <c r="V2919" s="123">
        <f>IFERROR(VALUE(TRIM(T2919)),S2919*F2919)</f>
        <v/>
      </c>
      <c r="W2919" s="58">
        <f>IF(F2919&lt;=12,"0-12 mo",IF(F2919&lt;=24,"13-24 mo",IF(F2919&lt;=48,"25-48 mo","49+ mo")))</f>
        <v/>
      </c>
      <c r="X2919" s="58">
        <f>IF(S2919&lt;=35.5,"Q1 Low",IF(S2919&lt;=70.35,"Q2 Mid-Low",IF(S2919&lt;=89.85,"Q3 Mid-High","Q4 High")))</f>
        <v/>
      </c>
      <c r="Y2919" s="58">
        <f>IF(U2919="Yes",1,0)</f>
        <v/>
      </c>
      <c r="Z2919" s="58">
        <f>IF(P2919="Month-to-month",1,0)+IF(M2919="No",1,0)+IF(J2919="No",1,0)+IF(I2919="Fiber optic",1,0)+IF(Q2919="Yes",1,0)</f>
        <v/>
      </c>
    </row>
    <row r="2920" ht="15" customHeight="1" s="59">
      <c r="A2920" s="58" t="inlineStr">
        <is>
          <t>2761-XECQW</t>
        </is>
      </c>
      <c r="B2920" s="58" t="inlineStr">
        <is>
          <t>Male</t>
        </is>
      </c>
      <c r="C2920" s="58" t="n">
        <v>1</v>
      </c>
      <c r="D2920" s="58" t="inlineStr">
        <is>
          <t>Yes</t>
        </is>
      </c>
      <c r="E2920" s="58" t="inlineStr">
        <is>
          <t>No</t>
        </is>
      </c>
      <c r="F2920" s="58" t="n">
        <v>8</v>
      </c>
      <c r="G2920" s="58" t="inlineStr">
        <is>
          <t>No</t>
        </is>
      </c>
      <c r="H2920" s="58" t="inlineStr">
        <is>
          <t>No phone service</t>
        </is>
      </c>
      <c r="I2920" s="58" t="inlineStr">
        <is>
          <t>DSL</t>
        </is>
      </c>
      <c r="J2920" s="58" t="inlineStr">
        <is>
          <t>No</t>
        </is>
      </c>
      <c r="K2920" s="58" t="inlineStr">
        <is>
          <t>Yes</t>
        </is>
      </c>
      <c r="L2920" s="58" t="inlineStr">
        <is>
          <t>Yes</t>
        </is>
      </c>
      <c r="M2920" s="58" t="inlineStr">
        <is>
          <t>No</t>
        </is>
      </c>
      <c r="N2920" s="58" t="inlineStr">
        <is>
          <t>No</t>
        </is>
      </c>
      <c r="O2920" s="58" t="inlineStr">
        <is>
          <t>Yes</t>
        </is>
      </c>
      <c r="P2920" s="58" t="inlineStr">
        <is>
          <t>Month-to-month</t>
        </is>
      </c>
      <c r="Q2920" s="58" t="inlineStr">
        <is>
          <t>Yes</t>
        </is>
      </c>
      <c r="R2920" s="58" t="inlineStr">
        <is>
          <t>Mailed check</t>
        </is>
      </c>
      <c r="S2920" s="123" t="n">
        <v>43.35</v>
      </c>
      <c r="T2920" s="58" t="inlineStr">
        <is>
          <t>371.4</t>
        </is>
      </c>
      <c r="U2920" s="58" t="inlineStr">
        <is>
          <t>No</t>
        </is>
      </c>
      <c r="V2920" s="123">
        <f>IFERROR(VALUE(TRIM(T2920)),S2920*F2920)</f>
        <v/>
      </c>
      <c r="W2920" s="58">
        <f>IF(F2920&lt;=12,"0-12 mo",IF(F2920&lt;=24,"13-24 mo",IF(F2920&lt;=48,"25-48 mo","49+ mo")))</f>
        <v/>
      </c>
      <c r="X2920" s="58">
        <f>IF(S2920&lt;=35.5,"Q1 Low",IF(S2920&lt;=70.35,"Q2 Mid-Low",IF(S2920&lt;=89.85,"Q3 Mid-High","Q4 High")))</f>
        <v/>
      </c>
      <c r="Y2920" s="58">
        <f>IF(U2920="Yes",1,0)</f>
        <v/>
      </c>
      <c r="Z2920" s="58">
        <f>IF(P2920="Month-to-month",1,0)+IF(M2920="No",1,0)+IF(J2920="No",1,0)+IF(I2920="Fiber optic",1,0)+IF(Q2920="Yes",1,0)</f>
        <v/>
      </c>
    </row>
    <row r="2921" ht="15" customHeight="1" s="59">
      <c r="A2921" s="58" t="inlineStr">
        <is>
          <t>1936-CZAKF</t>
        </is>
      </c>
      <c r="B2921" s="58" t="inlineStr">
        <is>
          <t>Male</t>
        </is>
      </c>
      <c r="C2921" s="58" t="n">
        <v>0</v>
      </c>
      <c r="D2921" s="58" t="inlineStr">
        <is>
          <t>Yes</t>
        </is>
      </c>
      <c r="E2921" s="58" t="inlineStr">
        <is>
          <t>No</t>
        </is>
      </c>
      <c r="F2921" s="58" t="n">
        <v>49</v>
      </c>
      <c r="G2921" s="58" t="inlineStr">
        <is>
          <t>No</t>
        </is>
      </c>
      <c r="H2921" s="58" t="inlineStr">
        <is>
          <t>No phone service</t>
        </is>
      </c>
      <c r="I2921" s="58" t="inlineStr">
        <is>
          <t>DSL</t>
        </is>
      </c>
      <c r="J2921" s="58" t="inlineStr">
        <is>
          <t>No</t>
        </is>
      </c>
      <c r="K2921" s="58" t="inlineStr">
        <is>
          <t>Yes</t>
        </is>
      </c>
      <c r="L2921" s="58" t="inlineStr">
        <is>
          <t>No</t>
        </is>
      </c>
      <c r="M2921" s="58" t="inlineStr">
        <is>
          <t>No</t>
        </is>
      </c>
      <c r="N2921" s="58" t="inlineStr">
        <is>
          <t>Yes</t>
        </is>
      </c>
      <c r="O2921" s="58" t="inlineStr">
        <is>
          <t>Yes</t>
        </is>
      </c>
      <c r="P2921" s="58" t="inlineStr">
        <is>
          <t>Two year</t>
        </is>
      </c>
      <c r="Q2921" s="58" t="inlineStr">
        <is>
          <t>No</t>
        </is>
      </c>
      <c r="R2921" s="58" t="inlineStr">
        <is>
          <t>Credit card (automatic)</t>
        </is>
      </c>
      <c r="S2921" s="123" t="n">
        <v>49.65</v>
      </c>
      <c r="T2921" s="58" t="inlineStr">
        <is>
          <t>2409.9</t>
        </is>
      </c>
      <c r="U2921" s="58" t="inlineStr">
        <is>
          <t>No</t>
        </is>
      </c>
      <c r="V2921" s="123">
        <f>IFERROR(VALUE(TRIM(T2921)),S2921*F2921)</f>
        <v/>
      </c>
      <c r="W2921" s="58">
        <f>IF(F2921&lt;=12,"0-12 mo",IF(F2921&lt;=24,"13-24 mo",IF(F2921&lt;=48,"25-48 mo","49+ mo")))</f>
        <v/>
      </c>
      <c r="X2921" s="58">
        <f>IF(S2921&lt;=35.5,"Q1 Low",IF(S2921&lt;=70.35,"Q2 Mid-Low",IF(S2921&lt;=89.85,"Q3 Mid-High","Q4 High")))</f>
        <v/>
      </c>
      <c r="Y2921" s="58">
        <f>IF(U2921="Yes",1,0)</f>
        <v/>
      </c>
      <c r="Z2921" s="58">
        <f>IF(P2921="Month-to-month",1,0)+IF(M2921="No",1,0)+IF(J2921="No",1,0)+IF(I2921="Fiber optic",1,0)+IF(Q2921="Yes",1,0)</f>
        <v/>
      </c>
    </row>
    <row r="2922" ht="15" customHeight="1" s="59">
      <c r="A2922" s="58" t="inlineStr">
        <is>
          <t>9453-PATOS</t>
        </is>
      </c>
      <c r="B2922" s="58" t="inlineStr">
        <is>
          <t>Female</t>
        </is>
      </c>
      <c r="C2922" s="58" t="n">
        <v>0</v>
      </c>
      <c r="D2922" s="58" t="inlineStr">
        <is>
          <t>Yes</t>
        </is>
      </c>
      <c r="E2922" s="58" t="inlineStr">
        <is>
          <t>No</t>
        </is>
      </c>
      <c r="F2922" s="58" t="n">
        <v>72</v>
      </c>
      <c r="G2922" s="58" t="inlineStr">
        <is>
          <t>Yes</t>
        </is>
      </c>
      <c r="H2922" s="58" t="inlineStr">
        <is>
          <t>No</t>
        </is>
      </c>
      <c r="I2922" s="58" t="inlineStr">
        <is>
          <t>DSL</t>
        </is>
      </c>
      <c r="J2922" s="58" t="inlineStr">
        <is>
          <t>Yes</t>
        </is>
      </c>
      <c r="K2922" s="58" t="inlineStr">
        <is>
          <t>Yes</t>
        </is>
      </c>
      <c r="L2922" s="58" t="inlineStr">
        <is>
          <t>Yes</t>
        </is>
      </c>
      <c r="M2922" s="58" t="inlineStr">
        <is>
          <t>Yes</t>
        </is>
      </c>
      <c r="N2922" s="58" t="inlineStr">
        <is>
          <t>Yes</t>
        </is>
      </c>
      <c r="O2922" s="58" t="inlineStr">
        <is>
          <t>Yes</t>
        </is>
      </c>
      <c r="P2922" s="58" t="inlineStr">
        <is>
          <t>Two year</t>
        </is>
      </c>
      <c r="Q2922" s="58" t="inlineStr">
        <is>
          <t>No</t>
        </is>
      </c>
      <c r="R2922" s="58" t="inlineStr">
        <is>
          <t>Mailed check</t>
        </is>
      </c>
      <c r="S2922" s="123" t="n">
        <v>85.09999999999999</v>
      </c>
      <c r="T2922" s="58" t="inlineStr">
        <is>
          <t>6155.4</t>
        </is>
      </c>
      <c r="U2922" s="58" t="inlineStr">
        <is>
          <t>No</t>
        </is>
      </c>
      <c r="V2922" s="123">
        <f>IFERROR(VALUE(TRIM(T2922)),S2922*F2922)</f>
        <v/>
      </c>
      <c r="W2922" s="58">
        <f>IF(F2922&lt;=12,"0-12 mo",IF(F2922&lt;=24,"13-24 mo",IF(F2922&lt;=48,"25-48 mo","49+ mo")))</f>
        <v/>
      </c>
      <c r="X2922" s="58">
        <f>IF(S2922&lt;=35.5,"Q1 Low",IF(S2922&lt;=70.35,"Q2 Mid-Low",IF(S2922&lt;=89.85,"Q3 Mid-High","Q4 High")))</f>
        <v/>
      </c>
      <c r="Y2922" s="58">
        <f>IF(U2922="Yes",1,0)</f>
        <v/>
      </c>
      <c r="Z2922" s="58">
        <f>IF(P2922="Month-to-month",1,0)+IF(M2922="No",1,0)+IF(J2922="No",1,0)+IF(I2922="Fiber optic",1,0)+IF(Q2922="Yes",1,0)</f>
        <v/>
      </c>
    </row>
    <row r="2923" ht="15" customHeight="1" s="59">
      <c r="A2923" s="58" t="inlineStr">
        <is>
          <t>0564-JJHGS</t>
        </is>
      </c>
      <c r="B2923" s="58" t="inlineStr">
        <is>
          <t>Male</t>
        </is>
      </c>
      <c r="C2923" s="58" t="n">
        <v>0</v>
      </c>
      <c r="D2923" s="58" t="inlineStr">
        <is>
          <t>No</t>
        </is>
      </c>
      <c r="E2923" s="58" t="inlineStr">
        <is>
          <t>No</t>
        </is>
      </c>
      <c r="F2923" s="58" t="n">
        <v>9</v>
      </c>
      <c r="G2923" s="58" t="inlineStr">
        <is>
          <t>Yes</t>
        </is>
      </c>
      <c r="H2923" s="58" t="inlineStr">
        <is>
          <t>Yes</t>
        </is>
      </c>
      <c r="I2923" s="58" t="inlineStr">
        <is>
          <t>Fiber optic</t>
        </is>
      </c>
      <c r="J2923" s="58" t="inlineStr">
        <is>
          <t>No</t>
        </is>
      </c>
      <c r="K2923" s="58" t="inlineStr">
        <is>
          <t>No</t>
        </is>
      </c>
      <c r="L2923" s="58" t="inlineStr">
        <is>
          <t>No</t>
        </is>
      </c>
      <c r="M2923" s="58" t="inlineStr">
        <is>
          <t>No</t>
        </is>
      </c>
      <c r="N2923" s="58" t="inlineStr">
        <is>
          <t>Yes</t>
        </is>
      </c>
      <c r="O2923" s="58" t="inlineStr">
        <is>
          <t>Yes</t>
        </is>
      </c>
      <c r="P2923" s="58" t="inlineStr">
        <is>
          <t>Month-to-month</t>
        </is>
      </c>
      <c r="Q2923" s="58" t="inlineStr">
        <is>
          <t>Yes</t>
        </is>
      </c>
      <c r="R2923" s="58" t="inlineStr">
        <is>
          <t>Electronic check</t>
        </is>
      </c>
      <c r="S2923" s="123" t="n">
        <v>95.5</v>
      </c>
      <c r="T2923" s="58" t="inlineStr">
        <is>
          <t>829.1</t>
        </is>
      </c>
      <c r="U2923" s="58" t="inlineStr">
        <is>
          <t>Yes</t>
        </is>
      </c>
      <c r="V2923" s="123">
        <f>IFERROR(VALUE(TRIM(T2923)),S2923*F2923)</f>
        <v/>
      </c>
      <c r="W2923" s="58">
        <f>IF(F2923&lt;=12,"0-12 mo",IF(F2923&lt;=24,"13-24 mo",IF(F2923&lt;=48,"25-48 mo","49+ mo")))</f>
        <v/>
      </c>
      <c r="X2923" s="58">
        <f>IF(S2923&lt;=35.5,"Q1 Low",IF(S2923&lt;=70.35,"Q2 Mid-Low",IF(S2923&lt;=89.85,"Q3 Mid-High","Q4 High")))</f>
        <v/>
      </c>
      <c r="Y2923" s="58">
        <f>IF(U2923="Yes",1,0)</f>
        <v/>
      </c>
      <c r="Z2923" s="58">
        <f>IF(P2923="Month-to-month",1,0)+IF(M2923="No",1,0)+IF(J2923="No",1,0)+IF(I2923="Fiber optic",1,0)+IF(Q2923="Yes",1,0)</f>
        <v/>
      </c>
    </row>
    <row r="2924" ht="15" customHeight="1" s="59">
      <c r="A2924" s="58" t="inlineStr">
        <is>
          <t>3348-CFRNX</t>
        </is>
      </c>
      <c r="B2924" s="58" t="inlineStr">
        <is>
          <t>Female</t>
        </is>
      </c>
      <c r="C2924" s="58" t="n">
        <v>0</v>
      </c>
      <c r="D2924" s="58" t="inlineStr">
        <is>
          <t>Yes</t>
        </is>
      </c>
      <c r="E2924" s="58" t="inlineStr">
        <is>
          <t>No</t>
        </is>
      </c>
      <c r="F2924" s="58" t="n">
        <v>28</v>
      </c>
      <c r="G2924" s="58" t="inlineStr">
        <is>
          <t>Yes</t>
        </is>
      </c>
      <c r="H2924" s="58" t="inlineStr">
        <is>
          <t>No</t>
        </is>
      </c>
      <c r="I2924" s="58" t="inlineStr">
        <is>
          <t>Fiber optic</t>
        </is>
      </c>
      <c r="J2924" s="58" t="inlineStr">
        <is>
          <t>Yes</t>
        </is>
      </c>
      <c r="K2924" s="58" t="inlineStr">
        <is>
          <t>No</t>
        </is>
      </c>
      <c r="L2924" s="58" t="inlineStr">
        <is>
          <t>No</t>
        </is>
      </c>
      <c r="M2924" s="58" t="inlineStr">
        <is>
          <t>No</t>
        </is>
      </c>
      <c r="N2924" s="58" t="inlineStr">
        <is>
          <t>Yes</t>
        </is>
      </c>
      <c r="O2924" s="58" t="inlineStr">
        <is>
          <t>Yes</t>
        </is>
      </c>
      <c r="P2924" s="58" t="inlineStr">
        <is>
          <t>Month-to-month</t>
        </is>
      </c>
      <c r="Q2924" s="58" t="inlineStr">
        <is>
          <t>Yes</t>
        </is>
      </c>
      <c r="R2924" s="58" t="inlineStr">
        <is>
          <t>Mailed check</t>
        </is>
      </c>
      <c r="S2924" s="123" t="n">
        <v>92.34999999999999</v>
      </c>
      <c r="T2924" s="58" t="inlineStr">
        <is>
          <t>2602.9</t>
        </is>
      </c>
      <c r="U2924" s="58" t="inlineStr">
        <is>
          <t>Yes</t>
        </is>
      </c>
      <c r="V2924" s="123">
        <f>IFERROR(VALUE(TRIM(T2924)),S2924*F2924)</f>
        <v/>
      </c>
      <c r="W2924" s="58">
        <f>IF(F2924&lt;=12,"0-12 mo",IF(F2924&lt;=24,"13-24 mo",IF(F2924&lt;=48,"25-48 mo","49+ mo")))</f>
        <v/>
      </c>
      <c r="X2924" s="58">
        <f>IF(S2924&lt;=35.5,"Q1 Low",IF(S2924&lt;=70.35,"Q2 Mid-Low",IF(S2924&lt;=89.85,"Q3 Mid-High","Q4 High")))</f>
        <v/>
      </c>
      <c r="Y2924" s="58">
        <f>IF(U2924="Yes",1,0)</f>
        <v/>
      </c>
      <c r="Z2924" s="58">
        <f>IF(P2924="Month-to-month",1,0)+IF(M2924="No",1,0)+IF(J2924="No",1,0)+IF(I2924="Fiber optic",1,0)+IF(Q2924="Yes",1,0)</f>
        <v/>
      </c>
    </row>
    <row r="2925" ht="15" customHeight="1" s="59">
      <c r="A2925" s="58" t="inlineStr">
        <is>
          <t>4402-FTBXC</t>
        </is>
      </c>
      <c r="B2925" s="58" t="inlineStr">
        <is>
          <t>Male</t>
        </is>
      </c>
      <c r="C2925" s="58" t="n">
        <v>0</v>
      </c>
      <c r="D2925" s="58" t="inlineStr">
        <is>
          <t>No</t>
        </is>
      </c>
      <c r="E2925" s="58" t="inlineStr">
        <is>
          <t>No</t>
        </is>
      </c>
      <c r="F2925" s="58" t="n">
        <v>54</v>
      </c>
      <c r="G2925" s="58" t="inlineStr">
        <is>
          <t>Yes</t>
        </is>
      </c>
      <c r="H2925" s="58" t="inlineStr">
        <is>
          <t>No</t>
        </is>
      </c>
      <c r="I2925" s="58" t="inlineStr">
        <is>
          <t>Fiber optic</t>
        </is>
      </c>
      <c r="J2925" s="58" t="inlineStr">
        <is>
          <t>Yes</t>
        </is>
      </c>
      <c r="K2925" s="58" t="inlineStr">
        <is>
          <t>No</t>
        </is>
      </c>
      <c r="L2925" s="58" t="inlineStr">
        <is>
          <t>Yes</t>
        </is>
      </c>
      <c r="M2925" s="58" t="inlineStr">
        <is>
          <t>No</t>
        </is>
      </c>
      <c r="N2925" s="58" t="inlineStr">
        <is>
          <t>Yes</t>
        </is>
      </c>
      <c r="O2925" s="58" t="inlineStr">
        <is>
          <t>No</t>
        </is>
      </c>
      <c r="P2925" s="58" t="inlineStr">
        <is>
          <t>Month-to-month</t>
        </is>
      </c>
      <c r="Q2925" s="58" t="inlineStr">
        <is>
          <t>No</t>
        </is>
      </c>
      <c r="R2925" s="58" t="inlineStr">
        <is>
          <t>Mailed check</t>
        </is>
      </c>
      <c r="S2925" s="123" t="n">
        <v>89.8</v>
      </c>
      <c r="T2925" s="58" t="inlineStr">
        <is>
          <t>4667</t>
        </is>
      </c>
      <c r="U2925" s="58" t="inlineStr">
        <is>
          <t>No</t>
        </is>
      </c>
      <c r="V2925" s="123">
        <f>IFERROR(VALUE(TRIM(T2925)),S2925*F2925)</f>
        <v/>
      </c>
      <c r="W2925" s="58">
        <f>IF(F2925&lt;=12,"0-12 mo",IF(F2925&lt;=24,"13-24 mo",IF(F2925&lt;=48,"25-48 mo","49+ mo")))</f>
        <v/>
      </c>
      <c r="X2925" s="58">
        <f>IF(S2925&lt;=35.5,"Q1 Low",IF(S2925&lt;=70.35,"Q2 Mid-Low",IF(S2925&lt;=89.85,"Q3 Mid-High","Q4 High")))</f>
        <v/>
      </c>
      <c r="Y2925" s="58">
        <f>IF(U2925="Yes",1,0)</f>
        <v/>
      </c>
      <c r="Z2925" s="58">
        <f>IF(P2925="Month-to-month",1,0)+IF(M2925="No",1,0)+IF(J2925="No",1,0)+IF(I2925="Fiber optic",1,0)+IF(Q2925="Yes",1,0)</f>
        <v/>
      </c>
    </row>
    <row r="2926" ht="15" customHeight="1" s="59">
      <c r="A2926" s="58" t="inlineStr">
        <is>
          <t>1428-GTBJJ</t>
        </is>
      </c>
      <c r="B2926" s="58" t="inlineStr">
        <is>
          <t>Male</t>
        </is>
      </c>
      <c r="C2926" s="58" t="n">
        <v>0</v>
      </c>
      <c r="D2926" s="58" t="inlineStr">
        <is>
          <t>No</t>
        </is>
      </c>
      <c r="E2926" s="58" t="inlineStr">
        <is>
          <t>No</t>
        </is>
      </c>
      <c r="F2926" s="58" t="n">
        <v>11</v>
      </c>
      <c r="G2926" s="58" t="inlineStr">
        <is>
          <t>Yes</t>
        </is>
      </c>
      <c r="H2926" s="58" t="inlineStr">
        <is>
          <t>No</t>
        </is>
      </c>
      <c r="I2926" s="58" t="inlineStr">
        <is>
          <t>Fiber optic</t>
        </is>
      </c>
      <c r="J2926" s="58" t="inlineStr">
        <is>
          <t>No</t>
        </is>
      </c>
      <c r="K2926" s="58" t="inlineStr">
        <is>
          <t>Yes</t>
        </is>
      </c>
      <c r="L2926" s="58" t="inlineStr">
        <is>
          <t>No</t>
        </is>
      </c>
      <c r="M2926" s="58" t="inlineStr">
        <is>
          <t>No</t>
        </is>
      </c>
      <c r="N2926" s="58" t="inlineStr">
        <is>
          <t>No</t>
        </is>
      </c>
      <c r="O2926" s="58" t="inlineStr">
        <is>
          <t>No</t>
        </is>
      </c>
      <c r="P2926" s="58" t="inlineStr">
        <is>
          <t>Month-to-month</t>
        </is>
      </c>
      <c r="Q2926" s="58" t="inlineStr">
        <is>
          <t>Yes</t>
        </is>
      </c>
      <c r="R2926" s="58" t="inlineStr">
        <is>
          <t>Electronic check</t>
        </is>
      </c>
      <c r="S2926" s="123" t="n">
        <v>74.55</v>
      </c>
      <c r="T2926" s="58" t="inlineStr">
        <is>
          <t>824.75</t>
        </is>
      </c>
      <c r="U2926" s="58" t="inlineStr">
        <is>
          <t>Yes</t>
        </is>
      </c>
      <c r="V2926" s="123">
        <f>IFERROR(VALUE(TRIM(T2926)),S2926*F2926)</f>
        <v/>
      </c>
      <c r="W2926" s="58">
        <f>IF(F2926&lt;=12,"0-12 mo",IF(F2926&lt;=24,"13-24 mo",IF(F2926&lt;=48,"25-48 mo","49+ mo")))</f>
        <v/>
      </c>
      <c r="X2926" s="58">
        <f>IF(S2926&lt;=35.5,"Q1 Low",IF(S2926&lt;=70.35,"Q2 Mid-Low",IF(S2926&lt;=89.85,"Q3 Mid-High","Q4 High")))</f>
        <v/>
      </c>
      <c r="Y2926" s="58">
        <f>IF(U2926="Yes",1,0)</f>
        <v/>
      </c>
      <c r="Z2926" s="58">
        <f>IF(P2926="Month-to-month",1,0)+IF(M2926="No",1,0)+IF(J2926="No",1,0)+IF(I2926="Fiber optic",1,0)+IF(Q2926="Yes",1,0)</f>
        <v/>
      </c>
    </row>
    <row r="2927" ht="15" customHeight="1" s="59">
      <c r="A2927" s="58" t="inlineStr">
        <is>
          <t>2931-XIQBR</t>
        </is>
      </c>
      <c r="B2927" s="58" t="inlineStr">
        <is>
          <t>Female</t>
        </is>
      </c>
      <c r="C2927" s="58" t="n">
        <v>0</v>
      </c>
      <c r="D2927" s="58" t="inlineStr">
        <is>
          <t>Yes</t>
        </is>
      </c>
      <c r="E2927" s="58" t="inlineStr">
        <is>
          <t>Yes</t>
        </is>
      </c>
      <c r="F2927" s="58" t="n">
        <v>50</v>
      </c>
      <c r="G2927" s="58" t="inlineStr">
        <is>
          <t>Yes</t>
        </is>
      </c>
      <c r="H2927" s="58" t="inlineStr">
        <is>
          <t>No</t>
        </is>
      </c>
      <c r="I2927" s="58" t="inlineStr">
        <is>
          <t>Fiber optic</t>
        </is>
      </c>
      <c r="J2927" s="58" t="inlineStr">
        <is>
          <t>No</t>
        </is>
      </c>
      <c r="K2927" s="58" t="inlineStr">
        <is>
          <t>No</t>
        </is>
      </c>
      <c r="L2927" s="58" t="inlineStr">
        <is>
          <t>Yes</t>
        </is>
      </c>
      <c r="M2927" s="58" t="inlineStr">
        <is>
          <t>Yes</t>
        </is>
      </c>
      <c r="N2927" s="58" t="inlineStr">
        <is>
          <t>Yes</t>
        </is>
      </c>
      <c r="O2927" s="58" t="inlineStr">
        <is>
          <t>Yes</t>
        </is>
      </c>
      <c r="P2927" s="58" t="inlineStr">
        <is>
          <t>One year</t>
        </is>
      </c>
      <c r="Q2927" s="58" t="inlineStr">
        <is>
          <t>No</t>
        </is>
      </c>
      <c r="R2927" s="58" t="inlineStr">
        <is>
          <t>Mailed check</t>
        </is>
      </c>
      <c r="S2927" s="123" t="n">
        <v>103.05</v>
      </c>
      <c r="T2927" s="58" t="inlineStr">
        <is>
          <t>5153.5</t>
        </is>
      </c>
      <c r="U2927" s="58" t="inlineStr">
        <is>
          <t>No</t>
        </is>
      </c>
      <c r="V2927" s="123">
        <f>IFERROR(VALUE(TRIM(T2927)),S2927*F2927)</f>
        <v/>
      </c>
      <c r="W2927" s="58">
        <f>IF(F2927&lt;=12,"0-12 mo",IF(F2927&lt;=24,"13-24 mo",IF(F2927&lt;=48,"25-48 mo","49+ mo")))</f>
        <v/>
      </c>
      <c r="X2927" s="58">
        <f>IF(S2927&lt;=35.5,"Q1 Low",IF(S2927&lt;=70.35,"Q2 Mid-Low",IF(S2927&lt;=89.85,"Q3 Mid-High","Q4 High")))</f>
        <v/>
      </c>
      <c r="Y2927" s="58">
        <f>IF(U2927="Yes",1,0)</f>
        <v/>
      </c>
      <c r="Z2927" s="58">
        <f>IF(P2927="Month-to-month",1,0)+IF(M2927="No",1,0)+IF(J2927="No",1,0)+IF(I2927="Fiber optic",1,0)+IF(Q2927="Yes",1,0)</f>
        <v/>
      </c>
    </row>
    <row r="2928" ht="15" customHeight="1" s="59">
      <c r="A2928" s="58" t="inlineStr">
        <is>
          <t>0106-UGRDO</t>
        </is>
      </c>
      <c r="B2928" s="58" t="inlineStr">
        <is>
          <t>Female</t>
        </is>
      </c>
      <c r="C2928" s="58" t="n">
        <v>0</v>
      </c>
      <c r="D2928" s="58" t="inlineStr">
        <is>
          <t>Yes</t>
        </is>
      </c>
      <c r="E2928" s="58" t="inlineStr">
        <is>
          <t>No</t>
        </is>
      </c>
      <c r="F2928" s="58" t="n">
        <v>69</v>
      </c>
      <c r="G2928" s="58" t="inlineStr">
        <is>
          <t>Yes</t>
        </is>
      </c>
      <c r="H2928" s="58" t="inlineStr">
        <is>
          <t>Yes</t>
        </is>
      </c>
      <c r="I2928" s="58" t="inlineStr">
        <is>
          <t>Fiber optic</t>
        </is>
      </c>
      <c r="J2928" s="58" t="inlineStr">
        <is>
          <t>Yes</t>
        </is>
      </c>
      <c r="K2928" s="58" t="inlineStr">
        <is>
          <t>Yes</t>
        </is>
      </c>
      <c r="L2928" s="58" t="inlineStr">
        <is>
          <t>Yes</t>
        </is>
      </c>
      <c r="M2928" s="58" t="inlineStr">
        <is>
          <t>Yes</t>
        </is>
      </c>
      <c r="N2928" s="58" t="inlineStr">
        <is>
          <t>Yes</t>
        </is>
      </c>
      <c r="O2928" s="58" t="inlineStr">
        <is>
          <t>Yes</t>
        </is>
      </c>
      <c r="P2928" s="58" t="inlineStr">
        <is>
          <t>Two year</t>
        </is>
      </c>
      <c r="Q2928" s="58" t="inlineStr">
        <is>
          <t>Yes</t>
        </is>
      </c>
      <c r="R2928" s="58" t="inlineStr">
        <is>
          <t>Electronic check</t>
        </is>
      </c>
      <c r="S2928" s="123" t="n">
        <v>116</v>
      </c>
      <c r="T2928" s="58" t="inlineStr">
        <is>
          <t>8182.85</t>
        </is>
      </c>
      <c r="U2928" s="58" t="inlineStr">
        <is>
          <t>No</t>
        </is>
      </c>
      <c r="V2928" s="123">
        <f>IFERROR(VALUE(TRIM(T2928)),S2928*F2928)</f>
        <v/>
      </c>
      <c r="W2928" s="58">
        <f>IF(F2928&lt;=12,"0-12 mo",IF(F2928&lt;=24,"13-24 mo",IF(F2928&lt;=48,"25-48 mo","49+ mo")))</f>
        <v/>
      </c>
      <c r="X2928" s="58">
        <f>IF(S2928&lt;=35.5,"Q1 Low",IF(S2928&lt;=70.35,"Q2 Mid-Low",IF(S2928&lt;=89.85,"Q3 Mid-High","Q4 High")))</f>
        <v/>
      </c>
      <c r="Y2928" s="58">
        <f>IF(U2928="Yes",1,0)</f>
        <v/>
      </c>
      <c r="Z2928" s="58">
        <f>IF(P2928="Month-to-month",1,0)+IF(M2928="No",1,0)+IF(J2928="No",1,0)+IF(I2928="Fiber optic",1,0)+IF(Q2928="Yes",1,0)</f>
        <v/>
      </c>
    </row>
    <row r="2929" ht="15" customHeight="1" s="59">
      <c r="A2929" s="58" t="inlineStr">
        <is>
          <t>5542-TBBWB</t>
        </is>
      </c>
      <c r="B2929" s="58" t="inlineStr">
        <is>
          <t>Male</t>
        </is>
      </c>
      <c r="C2929" s="58" t="n">
        <v>0</v>
      </c>
      <c r="D2929" s="58" t="inlineStr">
        <is>
          <t>No</t>
        </is>
      </c>
      <c r="E2929" s="58" t="inlineStr">
        <is>
          <t>No</t>
        </is>
      </c>
      <c r="F2929" s="58" t="n">
        <v>1</v>
      </c>
      <c r="G2929" s="58" t="inlineStr">
        <is>
          <t>Yes</t>
        </is>
      </c>
      <c r="H2929" s="58" t="inlineStr">
        <is>
          <t>No</t>
        </is>
      </c>
      <c r="I2929" s="58" t="inlineStr">
        <is>
          <t>Fiber optic</t>
        </is>
      </c>
      <c r="J2929" s="58" t="inlineStr">
        <is>
          <t>No</t>
        </is>
      </c>
      <c r="K2929" s="58" t="inlineStr">
        <is>
          <t>No</t>
        </is>
      </c>
      <c r="L2929" s="58" t="inlineStr">
        <is>
          <t>No</t>
        </is>
      </c>
      <c r="M2929" s="58" t="inlineStr">
        <is>
          <t>No</t>
        </is>
      </c>
      <c r="N2929" s="58" t="inlineStr">
        <is>
          <t>No</t>
        </is>
      </c>
      <c r="O2929" s="58" t="inlineStr">
        <is>
          <t>No</t>
        </is>
      </c>
      <c r="P2929" s="58" t="inlineStr">
        <is>
          <t>Month-to-month</t>
        </is>
      </c>
      <c r="Q2929" s="58" t="inlineStr">
        <is>
          <t>Yes</t>
        </is>
      </c>
      <c r="R2929" s="58" t="inlineStr">
        <is>
          <t>Electronic check</t>
        </is>
      </c>
      <c r="S2929" s="123" t="n">
        <v>69.90000000000001</v>
      </c>
      <c r="T2929" s="58" t="inlineStr">
        <is>
          <t>69.9</t>
        </is>
      </c>
      <c r="U2929" s="58" t="inlineStr">
        <is>
          <t>No</t>
        </is>
      </c>
      <c r="V2929" s="123">
        <f>IFERROR(VALUE(TRIM(T2929)),S2929*F2929)</f>
        <v/>
      </c>
      <c r="W2929" s="58">
        <f>IF(F2929&lt;=12,"0-12 mo",IF(F2929&lt;=24,"13-24 mo",IF(F2929&lt;=48,"25-48 mo","49+ mo")))</f>
        <v/>
      </c>
      <c r="X2929" s="58">
        <f>IF(S2929&lt;=35.5,"Q1 Low",IF(S2929&lt;=70.35,"Q2 Mid-Low",IF(S2929&lt;=89.85,"Q3 Mid-High","Q4 High")))</f>
        <v/>
      </c>
      <c r="Y2929" s="58">
        <f>IF(U2929="Yes",1,0)</f>
        <v/>
      </c>
      <c r="Z2929" s="58">
        <f>IF(P2929="Month-to-month",1,0)+IF(M2929="No",1,0)+IF(J2929="No",1,0)+IF(I2929="Fiber optic",1,0)+IF(Q2929="Yes",1,0)</f>
        <v/>
      </c>
    </row>
    <row r="2930" ht="15" customHeight="1" s="59">
      <c r="A2930" s="58" t="inlineStr">
        <is>
          <t>1930-QPBVZ</t>
        </is>
      </c>
      <c r="B2930" s="58" t="inlineStr">
        <is>
          <t>Male</t>
        </is>
      </c>
      <c r="C2930" s="58" t="n">
        <v>0</v>
      </c>
      <c r="D2930" s="58" t="inlineStr">
        <is>
          <t>Yes</t>
        </is>
      </c>
      <c r="E2930" s="58" t="inlineStr">
        <is>
          <t>Yes</t>
        </is>
      </c>
      <c r="F2930" s="58" t="n">
        <v>68</v>
      </c>
      <c r="G2930" s="58" t="inlineStr">
        <is>
          <t>Yes</t>
        </is>
      </c>
      <c r="H2930" s="58" t="inlineStr">
        <is>
          <t>No</t>
        </is>
      </c>
      <c r="I2930" s="58" t="inlineStr">
        <is>
          <t>Fiber optic</t>
        </is>
      </c>
      <c r="J2930" s="58" t="inlineStr">
        <is>
          <t>Yes</t>
        </is>
      </c>
      <c r="K2930" s="58" t="inlineStr">
        <is>
          <t>Yes</t>
        </is>
      </c>
      <c r="L2930" s="58" t="inlineStr">
        <is>
          <t>No</t>
        </is>
      </c>
      <c r="M2930" s="58" t="inlineStr">
        <is>
          <t>Yes</t>
        </is>
      </c>
      <c r="N2930" s="58" t="inlineStr">
        <is>
          <t>No</t>
        </is>
      </c>
      <c r="O2930" s="58" t="inlineStr">
        <is>
          <t>Yes</t>
        </is>
      </c>
      <c r="P2930" s="58" t="inlineStr">
        <is>
          <t>Two year</t>
        </is>
      </c>
      <c r="Q2930" s="58" t="inlineStr">
        <is>
          <t>No</t>
        </is>
      </c>
      <c r="R2930" s="58" t="inlineStr">
        <is>
          <t>Bank transfer (automatic)</t>
        </is>
      </c>
      <c r="S2930" s="123" t="n">
        <v>95.09999999999999</v>
      </c>
      <c r="T2930" s="58" t="inlineStr">
        <is>
          <t>6683.4</t>
        </is>
      </c>
      <c r="U2930" s="58" t="inlineStr">
        <is>
          <t>No</t>
        </is>
      </c>
      <c r="V2930" s="123">
        <f>IFERROR(VALUE(TRIM(T2930)),S2930*F2930)</f>
        <v/>
      </c>
      <c r="W2930" s="58">
        <f>IF(F2930&lt;=12,"0-12 mo",IF(F2930&lt;=24,"13-24 mo",IF(F2930&lt;=48,"25-48 mo","49+ mo")))</f>
        <v/>
      </c>
      <c r="X2930" s="58">
        <f>IF(S2930&lt;=35.5,"Q1 Low",IF(S2930&lt;=70.35,"Q2 Mid-Low",IF(S2930&lt;=89.85,"Q3 Mid-High","Q4 High")))</f>
        <v/>
      </c>
      <c r="Y2930" s="58">
        <f>IF(U2930="Yes",1,0)</f>
        <v/>
      </c>
      <c r="Z2930" s="58">
        <f>IF(P2930="Month-to-month",1,0)+IF(M2930="No",1,0)+IF(J2930="No",1,0)+IF(I2930="Fiber optic",1,0)+IF(Q2930="Yes",1,0)</f>
        <v/>
      </c>
    </row>
    <row r="2931" ht="15" customHeight="1" s="59">
      <c r="A2931" s="58" t="inlineStr">
        <is>
          <t>2606-PKWJB</t>
        </is>
      </c>
      <c r="B2931" s="58" t="inlineStr">
        <is>
          <t>Male</t>
        </is>
      </c>
      <c r="C2931" s="58" t="n">
        <v>0</v>
      </c>
      <c r="D2931" s="58" t="inlineStr">
        <is>
          <t>No</t>
        </is>
      </c>
      <c r="E2931" s="58" t="inlineStr">
        <is>
          <t>Yes</t>
        </is>
      </c>
      <c r="F2931" s="58" t="n">
        <v>40</v>
      </c>
      <c r="G2931" s="58" t="inlineStr">
        <is>
          <t>No</t>
        </is>
      </c>
      <c r="H2931" s="58" t="inlineStr">
        <is>
          <t>No phone service</t>
        </is>
      </c>
      <c r="I2931" s="58" t="inlineStr">
        <is>
          <t>DSL</t>
        </is>
      </c>
      <c r="J2931" s="58" t="inlineStr">
        <is>
          <t>Yes</t>
        </is>
      </c>
      <c r="K2931" s="58" t="inlineStr">
        <is>
          <t>Yes</t>
        </is>
      </c>
      <c r="L2931" s="58" t="inlineStr">
        <is>
          <t>No</t>
        </is>
      </c>
      <c r="M2931" s="58" t="inlineStr">
        <is>
          <t>Yes</t>
        </is>
      </c>
      <c r="N2931" s="58" t="inlineStr">
        <is>
          <t>No</t>
        </is>
      </c>
      <c r="O2931" s="58" t="inlineStr">
        <is>
          <t>No</t>
        </is>
      </c>
      <c r="P2931" s="58" t="inlineStr">
        <is>
          <t>One year</t>
        </is>
      </c>
      <c r="Q2931" s="58" t="inlineStr">
        <is>
          <t>No</t>
        </is>
      </c>
      <c r="R2931" s="58" t="inlineStr">
        <is>
          <t>Mailed check</t>
        </is>
      </c>
      <c r="S2931" s="123" t="n">
        <v>40.25</v>
      </c>
      <c r="T2931" s="58" t="inlineStr">
        <is>
          <t>1564.05</t>
        </is>
      </c>
      <c r="U2931" s="58" t="inlineStr">
        <is>
          <t>No</t>
        </is>
      </c>
      <c r="V2931" s="123">
        <f>IFERROR(VALUE(TRIM(T2931)),S2931*F2931)</f>
        <v/>
      </c>
      <c r="W2931" s="58">
        <f>IF(F2931&lt;=12,"0-12 mo",IF(F2931&lt;=24,"13-24 mo",IF(F2931&lt;=48,"25-48 mo","49+ mo")))</f>
        <v/>
      </c>
      <c r="X2931" s="58">
        <f>IF(S2931&lt;=35.5,"Q1 Low",IF(S2931&lt;=70.35,"Q2 Mid-Low",IF(S2931&lt;=89.85,"Q3 Mid-High","Q4 High")))</f>
        <v/>
      </c>
      <c r="Y2931" s="58">
        <f>IF(U2931="Yes",1,0)</f>
        <v/>
      </c>
      <c r="Z2931" s="58">
        <f>IF(P2931="Month-to-month",1,0)+IF(M2931="No",1,0)+IF(J2931="No",1,0)+IF(I2931="Fiber optic",1,0)+IF(Q2931="Yes",1,0)</f>
        <v/>
      </c>
    </row>
    <row r="2932" ht="15" customHeight="1" s="59">
      <c r="A2932" s="58" t="inlineStr">
        <is>
          <t>5322-ZSMZY</t>
        </is>
      </c>
      <c r="B2932" s="58" t="inlineStr">
        <is>
          <t>Male</t>
        </is>
      </c>
      <c r="C2932" s="58" t="n">
        <v>0</v>
      </c>
      <c r="D2932" s="58" t="inlineStr">
        <is>
          <t>Yes</t>
        </is>
      </c>
      <c r="E2932" s="58" t="inlineStr">
        <is>
          <t>Yes</t>
        </is>
      </c>
      <c r="F2932" s="58" t="n">
        <v>31</v>
      </c>
      <c r="G2932" s="58" t="inlineStr">
        <is>
          <t>Yes</t>
        </is>
      </c>
      <c r="H2932" s="58" t="inlineStr">
        <is>
          <t>Yes</t>
        </is>
      </c>
      <c r="I2932" s="58" t="inlineStr">
        <is>
          <t>No</t>
        </is>
      </c>
      <c r="J2932" s="58" t="inlineStr">
        <is>
          <t>No internet service</t>
        </is>
      </c>
      <c r="K2932" s="58" t="inlineStr">
        <is>
          <t>No internet service</t>
        </is>
      </c>
      <c r="L2932" s="58" t="inlineStr">
        <is>
          <t>No internet service</t>
        </is>
      </c>
      <c r="M2932" s="58" t="inlineStr">
        <is>
          <t>No internet service</t>
        </is>
      </c>
      <c r="N2932" s="58" t="inlineStr">
        <is>
          <t>No internet service</t>
        </is>
      </c>
      <c r="O2932" s="58" t="inlineStr">
        <is>
          <t>No internet service</t>
        </is>
      </c>
      <c r="P2932" s="58" t="inlineStr">
        <is>
          <t>Two year</t>
        </is>
      </c>
      <c r="Q2932" s="58" t="inlineStr">
        <is>
          <t>No</t>
        </is>
      </c>
      <c r="R2932" s="58" t="inlineStr">
        <is>
          <t>Mailed check</t>
        </is>
      </c>
      <c r="S2932" s="123" t="n">
        <v>25.75</v>
      </c>
      <c r="T2932" s="58" t="inlineStr">
        <is>
          <t>755.6</t>
        </is>
      </c>
      <c r="U2932" s="58" t="inlineStr">
        <is>
          <t>No</t>
        </is>
      </c>
      <c r="V2932" s="123">
        <f>IFERROR(VALUE(TRIM(T2932)),S2932*F2932)</f>
        <v/>
      </c>
      <c r="W2932" s="58">
        <f>IF(F2932&lt;=12,"0-12 mo",IF(F2932&lt;=24,"13-24 mo",IF(F2932&lt;=48,"25-48 mo","49+ mo")))</f>
        <v/>
      </c>
      <c r="X2932" s="58">
        <f>IF(S2932&lt;=35.5,"Q1 Low",IF(S2932&lt;=70.35,"Q2 Mid-Low",IF(S2932&lt;=89.85,"Q3 Mid-High","Q4 High")))</f>
        <v/>
      </c>
      <c r="Y2932" s="58">
        <f>IF(U2932="Yes",1,0)</f>
        <v/>
      </c>
      <c r="Z2932" s="58">
        <f>IF(P2932="Month-to-month",1,0)+IF(M2932="No",1,0)+IF(J2932="No",1,0)+IF(I2932="Fiber optic",1,0)+IF(Q2932="Yes",1,0)</f>
        <v/>
      </c>
    </row>
    <row r="2933" ht="15" customHeight="1" s="59">
      <c r="A2933" s="58" t="inlineStr">
        <is>
          <t>8059-UDZFY</t>
        </is>
      </c>
      <c r="B2933" s="58" t="inlineStr">
        <is>
          <t>Female</t>
        </is>
      </c>
      <c r="C2933" s="58" t="n">
        <v>1</v>
      </c>
      <c r="D2933" s="58" t="inlineStr">
        <is>
          <t>No</t>
        </is>
      </c>
      <c r="E2933" s="58" t="inlineStr">
        <is>
          <t>Yes</t>
        </is>
      </c>
      <c r="F2933" s="58" t="n">
        <v>33</v>
      </c>
      <c r="G2933" s="58" t="inlineStr">
        <is>
          <t>Yes</t>
        </is>
      </c>
      <c r="H2933" s="58" t="inlineStr">
        <is>
          <t>Yes</t>
        </is>
      </c>
      <c r="I2933" s="58" t="inlineStr">
        <is>
          <t>Fiber optic</t>
        </is>
      </c>
      <c r="J2933" s="58" t="inlineStr">
        <is>
          <t>No</t>
        </is>
      </c>
      <c r="K2933" s="58" t="inlineStr">
        <is>
          <t>Yes</t>
        </is>
      </c>
      <c r="L2933" s="58" t="inlineStr">
        <is>
          <t>Yes</t>
        </is>
      </c>
      <c r="M2933" s="58" t="inlineStr">
        <is>
          <t>No</t>
        </is>
      </c>
      <c r="N2933" s="58" t="inlineStr">
        <is>
          <t>Yes</t>
        </is>
      </c>
      <c r="O2933" s="58" t="inlineStr">
        <is>
          <t>Yes</t>
        </is>
      </c>
      <c r="P2933" s="58" t="inlineStr">
        <is>
          <t>Month-to-month</t>
        </is>
      </c>
      <c r="Q2933" s="58" t="inlineStr">
        <is>
          <t>Yes</t>
        </is>
      </c>
      <c r="R2933" s="58" t="inlineStr">
        <is>
          <t>Bank transfer (automatic)</t>
        </is>
      </c>
      <c r="S2933" s="123" t="n">
        <v>105.35</v>
      </c>
      <c r="T2933" s="58" t="inlineStr">
        <is>
          <t>3465.05</t>
        </is>
      </c>
      <c r="U2933" s="58" t="inlineStr">
        <is>
          <t>No</t>
        </is>
      </c>
      <c r="V2933" s="123">
        <f>IFERROR(VALUE(TRIM(T2933)),S2933*F2933)</f>
        <v/>
      </c>
      <c r="W2933" s="58">
        <f>IF(F2933&lt;=12,"0-12 mo",IF(F2933&lt;=24,"13-24 mo",IF(F2933&lt;=48,"25-48 mo","49+ mo")))</f>
        <v/>
      </c>
      <c r="X2933" s="58">
        <f>IF(S2933&lt;=35.5,"Q1 Low",IF(S2933&lt;=70.35,"Q2 Mid-Low",IF(S2933&lt;=89.85,"Q3 Mid-High","Q4 High")))</f>
        <v/>
      </c>
      <c r="Y2933" s="58">
        <f>IF(U2933="Yes",1,0)</f>
        <v/>
      </c>
      <c r="Z2933" s="58">
        <f>IF(P2933="Month-to-month",1,0)+IF(M2933="No",1,0)+IF(J2933="No",1,0)+IF(I2933="Fiber optic",1,0)+IF(Q2933="Yes",1,0)</f>
        <v/>
      </c>
    </row>
    <row r="2934" ht="15" customHeight="1" s="59">
      <c r="A2934" s="58" t="inlineStr">
        <is>
          <t>7740-BTPUX</t>
        </is>
      </c>
      <c r="B2934" s="58" t="inlineStr">
        <is>
          <t>Male</t>
        </is>
      </c>
      <c r="C2934" s="58" t="n">
        <v>1</v>
      </c>
      <c r="D2934" s="58" t="inlineStr">
        <is>
          <t>Yes</t>
        </is>
      </c>
      <c r="E2934" s="58" t="inlineStr">
        <is>
          <t>No</t>
        </is>
      </c>
      <c r="F2934" s="58" t="n">
        <v>55</v>
      </c>
      <c r="G2934" s="58" t="inlineStr">
        <is>
          <t>Yes</t>
        </is>
      </c>
      <c r="H2934" s="58" t="inlineStr">
        <is>
          <t>Yes</t>
        </is>
      </c>
      <c r="I2934" s="58" t="inlineStr">
        <is>
          <t>Fiber optic</t>
        </is>
      </c>
      <c r="J2934" s="58" t="inlineStr">
        <is>
          <t>No</t>
        </is>
      </c>
      <c r="K2934" s="58" t="inlineStr">
        <is>
          <t>Yes</t>
        </is>
      </c>
      <c r="L2934" s="58" t="inlineStr">
        <is>
          <t>Yes</t>
        </is>
      </c>
      <c r="M2934" s="58" t="inlineStr">
        <is>
          <t>Yes</t>
        </is>
      </c>
      <c r="N2934" s="58" t="inlineStr">
        <is>
          <t>Yes</t>
        </is>
      </c>
      <c r="O2934" s="58" t="inlineStr">
        <is>
          <t>Yes</t>
        </is>
      </c>
      <c r="P2934" s="58" t="inlineStr">
        <is>
          <t>Two year</t>
        </is>
      </c>
      <c r="Q2934" s="58" t="inlineStr">
        <is>
          <t>Yes</t>
        </is>
      </c>
      <c r="R2934" s="58" t="inlineStr">
        <is>
          <t>Electronic check</t>
        </is>
      </c>
      <c r="S2934" s="123" t="n">
        <v>113.6</v>
      </c>
      <c r="T2934" s="58" t="inlineStr">
        <is>
          <t>6292.7</t>
        </is>
      </c>
      <c r="U2934" s="58" t="inlineStr">
        <is>
          <t>No</t>
        </is>
      </c>
      <c r="V2934" s="123">
        <f>IFERROR(VALUE(TRIM(T2934)),S2934*F2934)</f>
        <v/>
      </c>
      <c r="W2934" s="58">
        <f>IF(F2934&lt;=12,"0-12 mo",IF(F2934&lt;=24,"13-24 mo",IF(F2934&lt;=48,"25-48 mo","49+ mo")))</f>
        <v/>
      </c>
      <c r="X2934" s="58">
        <f>IF(S2934&lt;=35.5,"Q1 Low",IF(S2934&lt;=70.35,"Q2 Mid-Low",IF(S2934&lt;=89.85,"Q3 Mid-High","Q4 High")))</f>
        <v/>
      </c>
      <c r="Y2934" s="58">
        <f>IF(U2934="Yes",1,0)</f>
        <v/>
      </c>
      <c r="Z2934" s="58">
        <f>IF(P2934="Month-to-month",1,0)+IF(M2934="No",1,0)+IF(J2934="No",1,0)+IF(I2934="Fiber optic",1,0)+IF(Q2934="Yes",1,0)</f>
        <v/>
      </c>
    </row>
    <row r="2935" ht="15" customHeight="1" s="59">
      <c r="A2935" s="58" t="inlineStr">
        <is>
          <t>5220-AGAAX</t>
        </is>
      </c>
      <c r="B2935" s="58" t="inlineStr">
        <is>
          <t>Male</t>
        </is>
      </c>
      <c r="C2935" s="58" t="n">
        <v>0</v>
      </c>
      <c r="D2935" s="58" t="inlineStr">
        <is>
          <t>Yes</t>
        </is>
      </c>
      <c r="E2935" s="58" t="inlineStr">
        <is>
          <t>Yes</t>
        </is>
      </c>
      <c r="F2935" s="58" t="n">
        <v>68</v>
      </c>
      <c r="G2935" s="58" t="inlineStr">
        <is>
          <t>Yes</t>
        </is>
      </c>
      <c r="H2935" s="58" t="inlineStr">
        <is>
          <t>Yes</t>
        </is>
      </c>
      <c r="I2935" s="58" t="inlineStr">
        <is>
          <t>No</t>
        </is>
      </c>
      <c r="J2935" s="58" t="inlineStr">
        <is>
          <t>No internet service</t>
        </is>
      </c>
      <c r="K2935" s="58" t="inlineStr">
        <is>
          <t>No internet service</t>
        </is>
      </c>
      <c r="L2935" s="58" t="inlineStr">
        <is>
          <t>No internet service</t>
        </is>
      </c>
      <c r="M2935" s="58" t="inlineStr">
        <is>
          <t>No internet service</t>
        </is>
      </c>
      <c r="N2935" s="58" t="inlineStr">
        <is>
          <t>No internet service</t>
        </is>
      </c>
      <c r="O2935" s="58" t="inlineStr">
        <is>
          <t>No internet service</t>
        </is>
      </c>
      <c r="P2935" s="58" t="inlineStr">
        <is>
          <t>Two year</t>
        </is>
      </c>
      <c r="Q2935" s="58" t="inlineStr">
        <is>
          <t>Yes</t>
        </is>
      </c>
      <c r="R2935" s="58" t="inlineStr">
        <is>
          <t>Bank transfer (automatic)</t>
        </is>
      </c>
      <c r="S2935" s="123" t="n">
        <v>24</v>
      </c>
      <c r="T2935" s="58" t="inlineStr">
        <is>
          <t>1664.3</t>
        </is>
      </c>
      <c r="U2935" s="58" t="inlineStr">
        <is>
          <t>No</t>
        </is>
      </c>
      <c r="V2935" s="123">
        <f>IFERROR(VALUE(TRIM(T2935)),S2935*F2935)</f>
        <v/>
      </c>
      <c r="W2935" s="58">
        <f>IF(F2935&lt;=12,"0-12 mo",IF(F2935&lt;=24,"13-24 mo",IF(F2935&lt;=48,"25-48 mo","49+ mo")))</f>
        <v/>
      </c>
      <c r="X2935" s="58">
        <f>IF(S2935&lt;=35.5,"Q1 Low",IF(S2935&lt;=70.35,"Q2 Mid-Low",IF(S2935&lt;=89.85,"Q3 Mid-High","Q4 High")))</f>
        <v/>
      </c>
      <c r="Y2935" s="58">
        <f>IF(U2935="Yes",1,0)</f>
        <v/>
      </c>
      <c r="Z2935" s="58">
        <f>IF(P2935="Month-to-month",1,0)+IF(M2935="No",1,0)+IF(J2935="No",1,0)+IF(I2935="Fiber optic",1,0)+IF(Q2935="Yes",1,0)</f>
        <v/>
      </c>
    </row>
    <row r="2936" ht="15" customHeight="1" s="59">
      <c r="A2936" s="58" t="inlineStr">
        <is>
          <t>0208-BPQEJ</t>
        </is>
      </c>
      <c r="B2936" s="58" t="inlineStr">
        <is>
          <t>Female</t>
        </is>
      </c>
      <c r="C2936" s="58" t="n">
        <v>0</v>
      </c>
      <c r="D2936" s="58" t="inlineStr">
        <is>
          <t>Yes</t>
        </is>
      </c>
      <c r="E2936" s="58" t="inlineStr">
        <is>
          <t>Yes</t>
        </is>
      </c>
      <c r="F2936" s="58" t="n">
        <v>12</v>
      </c>
      <c r="G2936" s="58" t="inlineStr">
        <is>
          <t>Yes</t>
        </is>
      </c>
      <c r="H2936" s="58" t="inlineStr">
        <is>
          <t>No</t>
        </is>
      </c>
      <c r="I2936" s="58" t="inlineStr">
        <is>
          <t>No</t>
        </is>
      </c>
      <c r="J2936" s="58" t="inlineStr">
        <is>
          <t>No internet service</t>
        </is>
      </c>
      <c r="K2936" s="58" t="inlineStr">
        <is>
          <t>No internet service</t>
        </is>
      </c>
      <c r="L2936" s="58" t="inlineStr">
        <is>
          <t>No internet service</t>
        </is>
      </c>
      <c r="M2936" s="58" t="inlineStr">
        <is>
          <t>No internet service</t>
        </is>
      </c>
      <c r="N2936" s="58" t="inlineStr">
        <is>
          <t>No internet service</t>
        </is>
      </c>
      <c r="O2936" s="58" t="inlineStr">
        <is>
          <t>No internet service</t>
        </is>
      </c>
      <c r="P2936" s="58" t="inlineStr">
        <is>
          <t>Month-to-month</t>
        </is>
      </c>
      <c r="Q2936" s="58" t="inlineStr">
        <is>
          <t>No</t>
        </is>
      </c>
      <c r="R2936" s="58" t="inlineStr">
        <is>
          <t>Bank transfer (automatic)</t>
        </is>
      </c>
      <c r="S2936" s="123" t="n">
        <v>19.4</v>
      </c>
      <c r="T2936" s="58" t="inlineStr">
        <is>
          <t>198.1</t>
        </is>
      </c>
      <c r="U2936" s="58" t="inlineStr">
        <is>
          <t>No</t>
        </is>
      </c>
      <c r="V2936" s="123">
        <f>IFERROR(VALUE(TRIM(T2936)),S2936*F2936)</f>
        <v/>
      </c>
      <c r="W2936" s="58">
        <f>IF(F2936&lt;=12,"0-12 mo",IF(F2936&lt;=24,"13-24 mo",IF(F2936&lt;=48,"25-48 mo","49+ mo")))</f>
        <v/>
      </c>
      <c r="X2936" s="58">
        <f>IF(S2936&lt;=35.5,"Q1 Low",IF(S2936&lt;=70.35,"Q2 Mid-Low",IF(S2936&lt;=89.85,"Q3 Mid-High","Q4 High")))</f>
        <v/>
      </c>
      <c r="Y2936" s="58">
        <f>IF(U2936="Yes",1,0)</f>
        <v/>
      </c>
      <c r="Z2936" s="58">
        <f>IF(P2936="Month-to-month",1,0)+IF(M2936="No",1,0)+IF(J2936="No",1,0)+IF(I2936="Fiber optic",1,0)+IF(Q2936="Yes",1,0)</f>
        <v/>
      </c>
    </row>
    <row r="2937" ht="15" customHeight="1" s="59">
      <c r="A2937" s="58" t="inlineStr">
        <is>
          <t>9435-JMLSX</t>
        </is>
      </c>
      <c r="B2937" s="58" t="inlineStr">
        <is>
          <t>Male</t>
        </is>
      </c>
      <c r="C2937" s="58" t="n">
        <v>0</v>
      </c>
      <c r="D2937" s="58" t="inlineStr">
        <is>
          <t>Yes</t>
        </is>
      </c>
      <c r="E2937" s="58" t="inlineStr">
        <is>
          <t>No</t>
        </is>
      </c>
      <c r="F2937" s="58" t="n">
        <v>71</v>
      </c>
      <c r="G2937" s="58" t="inlineStr">
        <is>
          <t>Yes</t>
        </is>
      </c>
      <c r="H2937" s="58" t="inlineStr">
        <is>
          <t>No</t>
        </is>
      </c>
      <c r="I2937" s="58" t="inlineStr">
        <is>
          <t>DSL</t>
        </is>
      </c>
      <c r="J2937" s="58" t="inlineStr">
        <is>
          <t>Yes</t>
        </is>
      </c>
      <c r="K2937" s="58" t="inlineStr">
        <is>
          <t>Yes</t>
        </is>
      </c>
      <c r="L2937" s="58" t="inlineStr">
        <is>
          <t>Yes</t>
        </is>
      </c>
      <c r="M2937" s="58" t="inlineStr">
        <is>
          <t>Yes</t>
        </is>
      </c>
      <c r="N2937" s="58" t="inlineStr">
        <is>
          <t>Yes</t>
        </is>
      </c>
      <c r="O2937" s="58" t="inlineStr">
        <is>
          <t>Yes</t>
        </is>
      </c>
      <c r="P2937" s="58" t="inlineStr">
        <is>
          <t>Two year</t>
        </is>
      </c>
      <c r="Q2937" s="58" t="inlineStr">
        <is>
          <t>Yes</t>
        </is>
      </c>
      <c r="R2937" s="58" t="inlineStr">
        <is>
          <t>Bank transfer (automatic)</t>
        </is>
      </c>
      <c r="S2937" s="123" t="n">
        <v>86.09999999999999</v>
      </c>
      <c r="T2937" s="58" t="inlineStr">
        <is>
          <t>6045.9</t>
        </is>
      </c>
      <c r="U2937" s="58" t="inlineStr">
        <is>
          <t>No</t>
        </is>
      </c>
      <c r="V2937" s="123">
        <f>IFERROR(VALUE(TRIM(T2937)),S2937*F2937)</f>
        <v/>
      </c>
      <c r="W2937" s="58">
        <f>IF(F2937&lt;=12,"0-12 mo",IF(F2937&lt;=24,"13-24 mo",IF(F2937&lt;=48,"25-48 mo","49+ mo")))</f>
        <v/>
      </c>
      <c r="X2937" s="58">
        <f>IF(S2937&lt;=35.5,"Q1 Low",IF(S2937&lt;=70.35,"Q2 Mid-Low",IF(S2937&lt;=89.85,"Q3 Mid-High","Q4 High")))</f>
        <v/>
      </c>
      <c r="Y2937" s="58">
        <f>IF(U2937="Yes",1,0)</f>
        <v/>
      </c>
      <c r="Z2937" s="58">
        <f>IF(P2937="Month-to-month",1,0)+IF(M2937="No",1,0)+IF(J2937="No",1,0)+IF(I2937="Fiber optic",1,0)+IF(Q2937="Yes",1,0)</f>
        <v/>
      </c>
    </row>
    <row r="2938" ht="15" customHeight="1" s="59">
      <c r="A2938" s="58" t="inlineStr">
        <is>
          <t>3352-ALMCK</t>
        </is>
      </c>
      <c r="B2938" s="58" t="inlineStr">
        <is>
          <t>Male</t>
        </is>
      </c>
      <c r="C2938" s="58" t="n">
        <v>0</v>
      </c>
      <c r="D2938" s="58" t="inlineStr">
        <is>
          <t>No</t>
        </is>
      </c>
      <c r="E2938" s="58" t="inlineStr">
        <is>
          <t>No</t>
        </is>
      </c>
      <c r="F2938" s="58" t="n">
        <v>40</v>
      </c>
      <c r="G2938" s="58" t="inlineStr">
        <is>
          <t>Yes</t>
        </is>
      </c>
      <c r="H2938" s="58" t="inlineStr">
        <is>
          <t>Yes</t>
        </is>
      </c>
      <c r="I2938" s="58" t="inlineStr">
        <is>
          <t>Fiber optic</t>
        </is>
      </c>
      <c r="J2938" s="58" t="inlineStr">
        <is>
          <t>No</t>
        </is>
      </c>
      <c r="K2938" s="58" t="inlineStr">
        <is>
          <t>Yes</t>
        </is>
      </c>
      <c r="L2938" s="58" t="inlineStr">
        <is>
          <t>Yes</t>
        </is>
      </c>
      <c r="M2938" s="58" t="inlineStr">
        <is>
          <t>No</t>
        </is>
      </c>
      <c r="N2938" s="58" t="inlineStr">
        <is>
          <t>Yes</t>
        </is>
      </c>
      <c r="O2938" s="58" t="inlineStr">
        <is>
          <t>Yes</t>
        </is>
      </c>
      <c r="P2938" s="58" t="inlineStr">
        <is>
          <t>Month-to-month</t>
        </is>
      </c>
      <c r="Q2938" s="58" t="inlineStr">
        <is>
          <t>Yes</t>
        </is>
      </c>
      <c r="R2938" s="58" t="inlineStr">
        <is>
          <t>Mailed check</t>
        </is>
      </c>
      <c r="S2938" s="123" t="n">
        <v>102.65</v>
      </c>
      <c r="T2938" s="58" t="inlineStr">
        <is>
          <t>4108.15</t>
        </is>
      </c>
      <c r="U2938" s="58" t="inlineStr">
        <is>
          <t>No</t>
        </is>
      </c>
      <c r="V2938" s="123">
        <f>IFERROR(VALUE(TRIM(T2938)),S2938*F2938)</f>
        <v/>
      </c>
      <c r="W2938" s="58">
        <f>IF(F2938&lt;=12,"0-12 mo",IF(F2938&lt;=24,"13-24 mo",IF(F2938&lt;=48,"25-48 mo","49+ mo")))</f>
        <v/>
      </c>
      <c r="X2938" s="58">
        <f>IF(S2938&lt;=35.5,"Q1 Low",IF(S2938&lt;=70.35,"Q2 Mid-Low",IF(S2938&lt;=89.85,"Q3 Mid-High","Q4 High")))</f>
        <v/>
      </c>
      <c r="Y2938" s="58">
        <f>IF(U2938="Yes",1,0)</f>
        <v/>
      </c>
      <c r="Z2938" s="58">
        <f>IF(P2938="Month-to-month",1,0)+IF(M2938="No",1,0)+IF(J2938="No",1,0)+IF(I2938="Fiber optic",1,0)+IF(Q2938="Yes",1,0)</f>
        <v/>
      </c>
    </row>
    <row r="2939" ht="15" customHeight="1" s="59">
      <c r="A2939" s="58" t="inlineStr">
        <is>
          <t>5312-IRCFR</t>
        </is>
      </c>
      <c r="B2939" s="58" t="inlineStr">
        <is>
          <t>Female</t>
        </is>
      </c>
      <c r="C2939" s="58" t="n">
        <v>0</v>
      </c>
      <c r="D2939" s="58" t="inlineStr">
        <is>
          <t>Yes</t>
        </is>
      </c>
      <c r="E2939" s="58" t="inlineStr">
        <is>
          <t>Yes</t>
        </is>
      </c>
      <c r="F2939" s="58" t="n">
        <v>64</v>
      </c>
      <c r="G2939" s="58" t="inlineStr">
        <is>
          <t>Yes</t>
        </is>
      </c>
      <c r="H2939" s="58" t="inlineStr">
        <is>
          <t>Yes</t>
        </is>
      </c>
      <c r="I2939" s="58" t="inlineStr">
        <is>
          <t>Fiber optic</t>
        </is>
      </c>
      <c r="J2939" s="58" t="inlineStr">
        <is>
          <t>No</t>
        </is>
      </c>
      <c r="K2939" s="58" t="inlineStr">
        <is>
          <t>Yes</t>
        </is>
      </c>
      <c r="L2939" s="58" t="inlineStr">
        <is>
          <t>Yes</t>
        </is>
      </c>
      <c r="M2939" s="58" t="inlineStr">
        <is>
          <t>No</t>
        </is>
      </c>
      <c r="N2939" s="58" t="inlineStr">
        <is>
          <t>No</t>
        </is>
      </c>
      <c r="O2939" s="58" t="inlineStr">
        <is>
          <t>Yes</t>
        </is>
      </c>
      <c r="P2939" s="58" t="inlineStr">
        <is>
          <t>One year</t>
        </is>
      </c>
      <c r="Q2939" s="58" t="inlineStr">
        <is>
          <t>Yes</t>
        </is>
      </c>
      <c r="R2939" s="58" t="inlineStr">
        <is>
          <t>Electronic check</t>
        </is>
      </c>
      <c r="S2939" s="123" t="n">
        <v>92.84999999999999</v>
      </c>
      <c r="T2939" s="58" t="inlineStr">
        <is>
          <t>5980.75</t>
        </is>
      </c>
      <c r="U2939" s="58" t="inlineStr">
        <is>
          <t>No</t>
        </is>
      </c>
      <c r="V2939" s="123">
        <f>IFERROR(VALUE(TRIM(T2939)),S2939*F2939)</f>
        <v/>
      </c>
      <c r="W2939" s="58">
        <f>IF(F2939&lt;=12,"0-12 mo",IF(F2939&lt;=24,"13-24 mo",IF(F2939&lt;=48,"25-48 mo","49+ mo")))</f>
        <v/>
      </c>
      <c r="X2939" s="58">
        <f>IF(S2939&lt;=35.5,"Q1 Low",IF(S2939&lt;=70.35,"Q2 Mid-Low",IF(S2939&lt;=89.85,"Q3 Mid-High","Q4 High")))</f>
        <v/>
      </c>
      <c r="Y2939" s="58">
        <f>IF(U2939="Yes",1,0)</f>
        <v/>
      </c>
      <c r="Z2939" s="58">
        <f>IF(P2939="Month-to-month",1,0)+IF(M2939="No",1,0)+IF(J2939="No",1,0)+IF(I2939="Fiber optic",1,0)+IF(Q2939="Yes",1,0)</f>
        <v/>
      </c>
    </row>
    <row r="2940" ht="15" customHeight="1" s="59">
      <c r="A2940" s="58" t="inlineStr">
        <is>
          <t>5294-IMHHT</t>
        </is>
      </c>
      <c r="B2940" s="58" t="inlineStr">
        <is>
          <t>Male</t>
        </is>
      </c>
      <c r="C2940" s="58" t="n">
        <v>0</v>
      </c>
      <c r="D2940" s="58" t="inlineStr">
        <is>
          <t>Yes</t>
        </is>
      </c>
      <c r="E2940" s="58" t="inlineStr">
        <is>
          <t>No</t>
        </is>
      </c>
      <c r="F2940" s="58" t="n">
        <v>53</v>
      </c>
      <c r="G2940" s="58" t="inlineStr">
        <is>
          <t>Yes</t>
        </is>
      </c>
      <c r="H2940" s="58" t="inlineStr">
        <is>
          <t>Yes</t>
        </is>
      </c>
      <c r="I2940" s="58" t="inlineStr">
        <is>
          <t>Fiber optic</t>
        </is>
      </c>
      <c r="J2940" s="58" t="inlineStr">
        <is>
          <t>No</t>
        </is>
      </c>
      <c r="K2940" s="58" t="inlineStr">
        <is>
          <t>Yes</t>
        </is>
      </c>
      <c r="L2940" s="58" t="inlineStr">
        <is>
          <t>No</t>
        </is>
      </c>
      <c r="M2940" s="58" t="inlineStr">
        <is>
          <t>Yes</t>
        </is>
      </c>
      <c r="N2940" s="58" t="inlineStr">
        <is>
          <t>No</t>
        </is>
      </c>
      <c r="O2940" s="58" t="inlineStr">
        <is>
          <t>Yes</t>
        </is>
      </c>
      <c r="P2940" s="58" t="inlineStr">
        <is>
          <t>One year</t>
        </is>
      </c>
      <c r="Q2940" s="58" t="inlineStr">
        <is>
          <t>No</t>
        </is>
      </c>
      <c r="R2940" s="58" t="inlineStr">
        <is>
          <t>Bank transfer (automatic)</t>
        </is>
      </c>
      <c r="S2940" s="123" t="n">
        <v>97.75</v>
      </c>
      <c r="T2940" s="58" t="inlineStr">
        <is>
          <t>5043.2</t>
        </is>
      </c>
      <c r="U2940" s="58" t="inlineStr">
        <is>
          <t>No</t>
        </is>
      </c>
      <c r="V2940" s="123">
        <f>IFERROR(VALUE(TRIM(T2940)),S2940*F2940)</f>
        <v/>
      </c>
      <c r="W2940" s="58">
        <f>IF(F2940&lt;=12,"0-12 mo",IF(F2940&lt;=24,"13-24 mo",IF(F2940&lt;=48,"25-48 mo","49+ mo")))</f>
        <v/>
      </c>
      <c r="X2940" s="58">
        <f>IF(S2940&lt;=35.5,"Q1 Low",IF(S2940&lt;=70.35,"Q2 Mid-Low",IF(S2940&lt;=89.85,"Q3 Mid-High","Q4 High")))</f>
        <v/>
      </c>
      <c r="Y2940" s="58">
        <f>IF(U2940="Yes",1,0)</f>
        <v/>
      </c>
      <c r="Z2940" s="58">
        <f>IF(P2940="Month-to-month",1,0)+IF(M2940="No",1,0)+IF(J2940="No",1,0)+IF(I2940="Fiber optic",1,0)+IF(Q2940="Yes",1,0)</f>
        <v/>
      </c>
    </row>
    <row r="2941" ht="15" customHeight="1" s="59">
      <c r="A2941" s="58" t="inlineStr">
        <is>
          <t>8802-UNOJF</t>
        </is>
      </c>
      <c r="B2941" s="58" t="inlineStr">
        <is>
          <t>Male</t>
        </is>
      </c>
      <c r="C2941" s="58" t="n">
        <v>1</v>
      </c>
      <c r="D2941" s="58" t="inlineStr">
        <is>
          <t>No</t>
        </is>
      </c>
      <c r="E2941" s="58" t="inlineStr">
        <is>
          <t>No</t>
        </is>
      </c>
      <c r="F2941" s="58" t="n">
        <v>12</v>
      </c>
      <c r="G2941" s="58" t="inlineStr">
        <is>
          <t>Yes</t>
        </is>
      </c>
      <c r="H2941" s="58" t="inlineStr">
        <is>
          <t>No</t>
        </is>
      </c>
      <c r="I2941" s="58" t="inlineStr">
        <is>
          <t>Fiber optic</t>
        </is>
      </c>
      <c r="J2941" s="58" t="inlineStr">
        <is>
          <t>No</t>
        </is>
      </c>
      <c r="K2941" s="58" t="inlineStr">
        <is>
          <t>Yes</t>
        </is>
      </c>
      <c r="L2941" s="58" t="inlineStr">
        <is>
          <t>Yes</t>
        </is>
      </c>
      <c r="M2941" s="58" t="inlineStr">
        <is>
          <t>Yes</t>
        </is>
      </c>
      <c r="N2941" s="58" t="inlineStr">
        <is>
          <t>No</t>
        </is>
      </c>
      <c r="O2941" s="58" t="inlineStr">
        <is>
          <t>No</t>
        </is>
      </c>
      <c r="P2941" s="58" t="inlineStr">
        <is>
          <t>Month-to-month</t>
        </is>
      </c>
      <c r="Q2941" s="58" t="inlineStr">
        <is>
          <t>Yes</t>
        </is>
      </c>
      <c r="R2941" s="58" t="inlineStr">
        <is>
          <t>Mailed check</t>
        </is>
      </c>
      <c r="S2941" s="123" t="n">
        <v>83.8</v>
      </c>
      <c r="T2941" s="58" t="inlineStr">
        <is>
          <t>1029.75</t>
        </is>
      </c>
      <c r="U2941" s="58" t="inlineStr">
        <is>
          <t>Yes</t>
        </is>
      </c>
      <c r="V2941" s="123">
        <f>IFERROR(VALUE(TRIM(T2941)),S2941*F2941)</f>
        <v/>
      </c>
      <c r="W2941" s="58">
        <f>IF(F2941&lt;=12,"0-12 mo",IF(F2941&lt;=24,"13-24 mo",IF(F2941&lt;=48,"25-48 mo","49+ mo")))</f>
        <v/>
      </c>
      <c r="X2941" s="58">
        <f>IF(S2941&lt;=35.5,"Q1 Low",IF(S2941&lt;=70.35,"Q2 Mid-Low",IF(S2941&lt;=89.85,"Q3 Mid-High","Q4 High")))</f>
        <v/>
      </c>
      <c r="Y2941" s="58">
        <f>IF(U2941="Yes",1,0)</f>
        <v/>
      </c>
      <c r="Z2941" s="58">
        <f>IF(P2941="Month-to-month",1,0)+IF(M2941="No",1,0)+IF(J2941="No",1,0)+IF(I2941="Fiber optic",1,0)+IF(Q2941="Yes",1,0)</f>
        <v/>
      </c>
    </row>
    <row r="2942" ht="15" customHeight="1" s="59">
      <c r="A2942" s="58" t="inlineStr">
        <is>
          <t>6313-GIDIT</t>
        </is>
      </c>
      <c r="B2942" s="58" t="inlineStr">
        <is>
          <t>Male</t>
        </is>
      </c>
      <c r="C2942" s="58" t="n">
        <v>1</v>
      </c>
      <c r="D2942" s="58" t="inlineStr">
        <is>
          <t>No</t>
        </is>
      </c>
      <c r="E2942" s="58" t="inlineStr">
        <is>
          <t>No</t>
        </is>
      </c>
      <c r="F2942" s="58" t="n">
        <v>53</v>
      </c>
      <c r="G2942" s="58" t="inlineStr">
        <is>
          <t>No</t>
        </is>
      </c>
      <c r="H2942" s="58" t="inlineStr">
        <is>
          <t>No phone service</t>
        </is>
      </c>
      <c r="I2942" s="58" t="inlineStr">
        <is>
          <t>DSL</t>
        </is>
      </c>
      <c r="J2942" s="58" t="inlineStr">
        <is>
          <t>No</t>
        </is>
      </c>
      <c r="K2942" s="58" t="inlineStr">
        <is>
          <t>Yes</t>
        </is>
      </c>
      <c r="L2942" s="58" t="inlineStr">
        <is>
          <t>Yes</t>
        </is>
      </c>
      <c r="M2942" s="58" t="inlineStr">
        <is>
          <t>No</t>
        </is>
      </c>
      <c r="N2942" s="58" t="inlineStr">
        <is>
          <t>Yes</t>
        </is>
      </c>
      <c r="O2942" s="58" t="inlineStr">
        <is>
          <t>Yes</t>
        </is>
      </c>
      <c r="P2942" s="58" t="inlineStr">
        <is>
          <t>Month-to-month</t>
        </is>
      </c>
      <c r="Q2942" s="58" t="inlineStr">
        <is>
          <t>Yes</t>
        </is>
      </c>
      <c r="R2942" s="58" t="inlineStr">
        <is>
          <t>Electronic check</t>
        </is>
      </c>
      <c r="S2942" s="123" t="n">
        <v>54.45</v>
      </c>
      <c r="T2942" s="58" t="inlineStr">
        <is>
          <t>2854.55</t>
        </is>
      </c>
      <c r="U2942" s="58" t="inlineStr">
        <is>
          <t>Yes</t>
        </is>
      </c>
      <c r="V2942" s="123">
        <f>IFERROR(VALUE(TRIM(T2942)),S2942*F2942)</f>
        <v/>
      </c>
      <c r="W2942" s="58">
        <f>IF(F2942&lt;=12,"0-12 mo",IF(F2942&lt;=24,"13-24 mo",IF(F2942&lt;=48,"25-48 mo","49+ mo")))</f>
        <v/>
      </c>
      <c r="X2942" s="58">
        <f>IF(S2942&lt;=35.5,"Q1 Low",IF(S2942&lt;=70.35,"Q2 Mid-Low",IF(S2942&lt;=89.85,"Q3 Mid-High","Q4 High")))</f>
        <v/>
      </c>
      <c r="Y2942" s="58">
        <f>IF(U2942="Yes",1,0)</f>
        <v/>
      </c>
      <c r="Z2942" s="58">
        <f>IF(P2942="Month-to-month",1,0)+IF(M2942="No",1,0)+IF(J2942="No",1,0)+IF(I2942="Fiber optic",1,0)+IF(Q2942="Yes",1,0)</f>
        <v/>
      </c>
    </row>
    <row r="2943" ht="15" customHeight="1" s="59">
      <c r="A2943" s="58" t="inlineStr">
        <is>
          <t>6176-YJWAS</t>
        </is>
      </c>
      <c r="B2943" s="58" t="inlineStr">
        <is>
          <t>Male</t>
        </is>
      </c>
      <c r="C2943" s="58" t="n">
        <v>0</v>
      </c>
      <c r="D2943" s="58" t="inlineStr">
        <is>
          <t>Yes</t>
        </is>
      </c>
      <c r="E2943" s="58" t="inlineStr">
        <is>
          <t>No</t>
        </is>
      </c>
      <c r="F2943" s="58" t="n">
        <v>72</v>
      </c>
      <c r="G2943" s="58" t="inlineStr">
        <is>
          <t>Yes</t>
        </is>
      </c>
      <c r="H2943" s="58" t="inlineStr">
        <is>
          <t>Yes</t>
        </is>
      </c>
      <c r="I2943" s="58" t="inlineStr">
        <is>
          <t>Fiber optic</t>
        </is>
      </c>
      <c r="J2943" s="58" t="inlineStr">
        <is>
          <t>Yes</t>
        </is>
      </c>
      <c r="K2943" s="58" t="inlineStr">
        <is>
          <t>Yes</t>
        </is>
      </c>
      <c r="L2943" s="58" t="inlineStr">
        <is>
          <t>Yes</t>
        </is>
      </c>
      <c r="M2943" s="58" t="inlineStr">
        <is>
          <t>No</t>
        </is>
      </c>
      <c r="N2943" s="58" t="inlineStr">
        <is>
          <t>Yes</t>
        </is>
      </c>
      <c r="O2943" s="58" t="inlineStr">
        <is>
          <t>No</t>
        </is>
      </c>
      <c r="P2943" s="58" t="inlineStr">
        <is>
          <t>Two year</t>
        </is>
      </c>
      <c r="Q2943" s="58" t="inlineStr">
        <is>
          <t>Yes</t>
        </is>
      </c>
      <c r="R2943" s="58" t="inlineStr">
        <is>
          <t>Credit card (automatic)</t>
        </is>
      </c>
      <c r="S2943" s="123" t="n">
        <v>97.95</v>
      </c>
      <c r="T2943" s="58" t="inlineStr">
        <is>
          <t>7114.25</t>
        </is>
      </c>
      <c r="U2943" s="58" t="inlineStr">
        <is>
          <t>No</t>
        </is>
      </c>
      <c r="V2943" s="123">
        <f>IFERROR(VALUE(TRIM(T2943)),S2943*F2943)</f>
        <v/>
      </c>
      <c r="W2943" s="58">
        <f>IF(F2943&lt;=12,"0-12 mo",IF(F2943&lt;=24,"13-24 mo",IF(F2943&lt;=48,"25-48 mo","49+ mo")))</f>
        <v/>
      </c>
      <c r="X2943" s="58">
        <f>IF(S2943&lt;=35.5,"Q1 Low",IF(S2943&lt;=70.35,"Q2 Mid-Low",IF(S2943&lt;=89.85,"Q3 Mid-High","Q4 High")))</f>
        <v/>
      </c>
      <c r="Y2943" s="58">
        <f>IF(U2943="Yes",1,0)</f>
        <v/>
      </c>
      <c r="Z2943" s="58">
        <f>IF(P2943="Month-to-month",1,0)+IF(M2943="No",1,0)+IF(J2943="No",1,0)+IF(I2943="Fiber optic",1,0)+IF(Q2943="Yes",1,0)</f>
        <v/>
      </c>
    </row>
    <row r="2944" ht="15" customHeight="1" s="59">
      <c r="A2944" s="58" t="inlineStr">
        <is>
          <t>5310-NOOVA</t>
        </is>
      </c>
      <c r="B2944" s="58" t="inlineStr">
        <is>
          <t>Male</t>
        </is>
      </c>
      <c r="C2944" s="58" t="n">
        <v>0</v>
      </c>
      <c r="D2944" s="58" t="inlineStr">
        <is>
          <t>No</t>
        </is>
      </c>
      <c r="E2944" s="58" t="inlineStr">
        <is>
          <t>No</t>
        </is>
      </c>
      <c r="F2944" s="58" t="n">
        <v>46</v>
      </c>
      <c r="G2944" s="58" t="inlineStr">
        <is>
          <t>Yes</t>
        </is>
      </c>
      <c r="H2944" s="58" t="inlineStr">
        <is>
          <t>No</t>
        </is>
      </c>
      <c r="I2944" s="58" t="inlineStr">
        <is>
          <t>No</t>
        </is>
      </c>
      <c r="J2944" s="58" t="inlineStr">
        <is>
          <t>No internet service</t>
        </is>
      </c>
      <c r="K2944" s="58" t="inlineStr">
        <is>
          <t>No internet service</t>
        </is>
      </c>
      <c r="L2944" s="58" t="inlineStr">
        <is>
          <t>No internet service</t>
        </is>
      </c>
      <c r="M2944" s="58" t="inlineStr">
        <is>
          <t>No internet service</t>
        </is>
      </c>
      <c r="N2944" s="58" t="inlineStr">
        <is>
          <t>No internet service</t>
        </is>
      </c>
      <c r="O2944" s="58" t="inlineStr">
        <is>
          <t>No internet service</t>
        </is>
      </c>
      <c r="P2944" s="58" t="inlineStr">
        <is>
          <t>Two year</t>
        </is>
      </c>
      <c r="Q2944" s="58" t="inlineStr">
        <is>
          <t>No</t>
        </is>
      </c>
      <c r="R2944" s="58" t="inlineStr">
        <is>
          <t>Electronic check</t>
        </is>
      </c>
      <c r="S2944" s="123" t="n">
        <v>19.95</v>
      </c>
      <c r="T2944" s="58" t="inlineStr">
        <is>
          <t>907.05</t>
        </is>
      </c>
      <c r="U2944" s="58" t="inlineStr">
        <is>
          <t>No</t>
        </is>
      </c>
      <c r="V2944" s="123">
        <f>IFERROR(VALUE(TRIM(T2944)),S2944*F2944)</f>
        <v/>
      </c>
      <c r="W2944" s="58">
        <f>IF(F2944&lt;=12,"0-12 mo",IF(F2944&lt;=24,"13-24 mo",IF(F2944&lt;=48,"25-48 mo","49+ mo")))</f>
        <v/>
      </c>
      <c r="X2944" s="58">
        <f>IF(S2944&lt;=35.5,"Q1 Low",IF(S2944&lt;=70.35,"Q2 Mid-Low",IF(S2944&lt;=89.85,"Q3 Mid-High","Q4 High")))</f>
        <v/>
      </c>
      <c r="Y2944" s="58">
        <f>IF(U2944="Yes",1,0)</f>
        <v/>
      </c>
      <c r="Z2944" s="58">
        <f>IF(P2944="Month-to-month",1,0)+IF(M2944="No",1,0)+IF(J2944="No",1,0)+IF(I2944="Fiber optic",1,0)+IF(Q2944="Yes",1,0)</f>
        <v/>
      </c>
    </row>
    <row r="2945" ht="15" customHeight="1" s="59">
      <c r="A2945" s="58" t="inlineStr">
        <is>
          <t>4526-EXKKN</t>
        </is>
      </c>
      <c r="B2945" s="58" t="inlineStr">
        <is>
          <t>Male</t>
        </is>
      </c>
      <c r="C2945" s="58" t="n">
        <v>0</v>
      </c>
      <c r="D2945" s="58" t="inlineStr">
        <is>
          <t>No</t>
        </is>
      </c>
      <c r="E2945" s="58" t="inlineStr">
        <is>
          <t>No</t>
        </is>
      </c>
      <c r="F2945" s="58" t="n">
        <v>40</v>
      </c>
      <c r="G2945" s="58" t="inlineStr">
        <is>
          <t>Yes</t>
        </is>
      </c>
      <c r="H2945" s="58" t="inlineStr">
        <is>
          <t>Yes</t>
        </is>
      </c>
      <c r="I2945" s="58" t="inlineStr">
        <is>
          <t>No</t>
        </is>
      </c>
      <c r="J2945" s="58" t="inlineStr">
        <is>
          <t>No internet service</t>
        </is>
      </c>
      <c r="K2945" s="58" t="inlineStr">
        <is>
          <t>No internet service</t>
        </is>
      </c>
      <c r="L2945" s="58" t="inlineStr">
        <is>
          <t>No internet service</t>
        </is>
      </c>
      <c r="M2945" s="58" t="inlineStr">
        <is>
          <t>No internet service</t>
        </is>
      </c>
      <c r="N2945" s="58" t="inlineStr">
        <is>
          <t>No internet service</t>
        </is>
      </c>
      <c r="O2945" s="58" t="inlineStr">
        <is>
          <t>No internet service</t>
        </is>
      </c>
      <c r="P2945" s="58" t="inlineStr">
        <is>
          <t>Two year</t>
        </is>
      </c>
      <c r="Q2945" s="58" t="inlineStr">
        <is>
          <t>Yes</t>
        </is>
      </c>
      <c r="R2945" s="58" t="inlineStr">
        <is>
          <t>Mailed check</t>
        </is>
      </c>
      <c r="S2945" s="123" t="n">
        <v>24.6</v>
      </c>
      <c r="T2945" s="58" t="inlineStr">
        <is>
          <t>973.95</t>
        </is>
      </c>
      <c r="U2945" s="58" t="inlineStr">
        <is>
          <t>No</t>
        </is>
      </c>
      <c r="V2945" s="123">
        <f>IFERROR(VALUE(TRIM(T2945)),S2945*F2945)</f>
        <v/>
      </c>
      <c r="W2945" s="58">
        <f>IF(F2945&lt;=12,"0-12 mo",IF(F2945&lt;=24,"13-24 mo",IF(F2945&lt;=48,"25-48 mo","49+ mo")))</f>
        <v/>
      </c>
      <c r="X2945" s="58">
        <f>IF(S2945&lt;=35.5,"Q1 Low",IF(S2945&lt;=70.35,"Q2 Mid-Low",IF(S2945&lt;=89.85,"Q3 Mid-High","Q4 High")))</f>
        <v/>
      </c>
      <c r="Y2945" s="58">
        <f>IF(U2945="Yes",1,0)</f>
        <v/>
      </c>
      <c r="Z2945" s="58">
        <f>IF(P2945="Month-to-month",1,0)+IF(M2945="No",1,0)+IF(J2945="No",1,0)+IF(I2945="Fiber optic",1,0)+IF(Q2945="Yes",1,0)</f>
        <v/>
      </c>
    </row>
    <row r="2946" ht="15" customHeight="1" s="59">
      <c r="A2946" s="58" t="inlineStr">
        <is>
          <t>5311-IHLEI</t>
        </is>
      </c>
      <c r="B2946" s="58" t="inlineStr">
        <is>
          <t>Male</t>
        </is>
      </c>
      <c r="C2946" s="58" t="n">
        <v>0</v>
      </c>
      <c r="D2946" s="58" t="inlineStr">
        <is>
          <t>No</t>
        </is>
      </c>
      <c r="E2946" s="58" t="inlineStr">
        <is>
          <t>No</t>
        </is>
      </c>
      <c r="F2946" s="58" t="n">
        <v>12</v>
      </c>
      <c r="G2946" s="58" t="inlineStr">
        <is>
          <t>No</t>
        </is>
      </c>
      <c r="H2946" s="58" t="inlineStr">
        <is>
          <t>No phone service</t>
        </is>
      </c>
      <c r="I2946" s="58" t="inlineStr">
        <is>
          <t>DSL</t>
        </is>
      </c>
      <c r="J2946" s="58" t="inlineStr">
        <is>
          <t>Yes</t>
        </is>
      </c>
      <c r="K2946" s="58" t="inlineStr">
        <is>
          <t>Yes</t>
        </is>
      </c>
      <c r="L2946" s="58" t="inlineStr">
        <is>
          <t>No</t>
        </is>
      </c>
      <c r="M2946" s="58" t="inlineStr">
        <is>
          <t>Yes</t>
        </is>
      </c>
      <c r="N2946" s="58" t="inlineStr">
        <is>
          <t>Yes</t>
        </is>
      </c>
      <c r="O2946" s="58" t="inlineStr">
        <is>
          <t>No</t>
        </is>
      </c>
      <c r="P2946" s="58" t="inlineStr">
        <is>
          <t>Month-to-month</t>
        </is>
      </c>
      <c r="Q2946" s="58" t="inlineStr">
        <is>
          <t>Yes</t>
        </is>
      </c>
      <c r="R2946" s="58" t="inlineStr">
        <is>
          <t>Bank transfer (automatic)</t>
        </is>
      </c>
      <c r="S2946" s="123" t="n">
        <v>50.95</v>
      </c>
      <c r="T2946" s="58" t="inlineStr">
        <is>
          <t>605.75</t>
        </is>
      </c>
      <c r="U2946" s="58" t="inlineStr">
        <is>
          <t>No</t>
        </is>
      </c>
      <c r="V2946" s="123">
        <f>IFERROR(VALUE(TRIM(T2946)),S2946*F2946)</f>
        <v/>
      </c>
      <c r="W2946" s="58">
        <f>IF(F2946&lt;=12,"0-12 mo",IF(F2946&lt;=24,"13-24 mo",IF(F2946&lt;=48,"25-48 mo","49+ mo")))</f>
        <v/>
      </c>
      <c r="X2946" s="58">
        <f>IF(S2946&lt;=35.5,"Q1 Low",IF(S2946&lt;=70.35,"Q2 Mid-Low",IF(S2946&lt;=89.85,"Q3 Mid-High","Q4 High")))</f>
        <v/>
      </c>
      <c r="Y2946" s="58">
        <f>IF(U2946="Yes",1,0)</f>
        <v/>
      </c>
      <c r="Z2946" s="58">
        <f>IF(P2946="Month-to-month",1,0)+IF(M2946="No",1,0)+IF(J2946="No",1,0)+IF(I2946="Fiber optic",1,0)+IF(Q2946="Yes",1,0)</f>
        <v/>
      </c>
    </row>
    <row r="2947" ht="15" customHeight="1" s="59">
      <c r="A2947" s="58" t="inlineStr">
        <is>
          <t>3987-KQDDU</t>
        </is>
      </c>
      <c r="B2947" s="58" t="inlineStr">
        <is>
          <t>Male</t>
        </is>
      </c>
      <c r="C2947" s="58" t="n">
        <v>0</v>
      </c>
      <c r="D2947" s="58" t="inlineStr">
        <is>
          <t>No</t>
        </is>
      </c>
      <c r="E2947" s="58" t="inlineStr">
        <is>
          <t>No</t>
        </is>
      </c>
      <c r="F2947" s="58" t="n">
        <v>9</v>
      </c>
      <c r="G2947" s="58" t="inlineStr">
        <is>
          <t>Yes</t>
        </is>
      </c>
      <c r="H2947" s="58" t="inlineStr">
        <is>
          <t>No</t>
        </is>
      </c>
      <c r="I2947" s="58" t="inlineStr">
        <is>
          <t>Fiber optic</t>
        </is>
      </c>
      <c r="J2947" s="58" t="inlineStr">
        <is>
          <t>Yes</t>
        </is>
      </c>
      <c r="K2947" s="58" t="inlineStr">
        <is>
          <t>No</t>
        </is>
      </c>
      <c r="L2947" s="58" t="inlineStr">
        <is>
          <t>No</t>
        </is>
      </c>
      <c r="M2947" s="58" t="inlineStr">
        <is>
          <t>No</t>
        </is>
      </c>
      <c r="N2947" s="58" t="inlineStr">
        <is>
          <t>No</t>
        </is>
      </c>
      <c r="O2947" s="58" t="inlineStr">
        <is>
          <t>No</t>
        </is>
      </c>
      <c r="P2947" s="58" t="inlineStr">
        <is>
          <t>Month-to-month</t>
        </is>
      </c>
      <c r="Q2947" s="58" t="inlineStr">
        <is>
          <t>No</t>
        </is>
      </c>
      <c r="R2947" s="58" t="inlineStr">
        <is>
          <t>Electronic check</t>
        </is>
      </c>
      <c r="S2947" s="123" t="n">
        <v>75.59999999999999</v>
      </c>
      <c r="T2947" s="58" t="inlineStr">
        <is>
          <t>661.55</t>
        </is>
      </c>
      <c r="U2947" s="58" t="inlineStr">
        <is>
          <t>No</t>
        </is>
      </c>
      <c r="V2947" s="123">
        <f>IFERROR(VALUE(TRIM(T2947)),S2947*F2947)</f>
        <v/>
      </c>
      <c r="W2947" s="58">
        <f>IF(F2947&lt;=12,"0-12 mo",IF(F2947&lt;=24,"13-24 mo",IF(F2947&lt;=48,"25-48 mo","49+ mo")))</f>
        <v/>
      </c>
      <c r="X2947" s="58">
        <f>IF(S2947&lt;=35.5,"Q1 Low",IF(S2947&lt;=70.35,"Q2 Mid-Low",IF(S2947&lt;=89.85,"Q3 Mid-High","Q4 High")))</f>
        <v/>
      </c>
      <c r="Y2947" s="58">
        <f>IF(U2947="Yes",1,0)</f>
        <v/>
      </c>
      <c r="Z2947" s="58">
        <f>IF(P2947="Month-to-month",1,0)+IF(M2947="No",1,0)+IF(J2947="No",1,0)+IF(I2947="Fiber optic",1,0)+IF(Q2947="Yes",1,0)</f>
        <v/>
      </c>
    </row>
    <row r="2948" ht="15" customHeight="1" s="59">
      <c r="A2948" s="58" t="inlineStr">
        <is>
          <t>3404-JNXAX</t>
        </is>
      </c>
      <c r="B2948" s="58" t="inlineStr">
        <is>
          <t>Female</t>
        </is>
      </c>
      <c r="C2948" s="58" t="n">
        <v>0</v>
      </c>
      <c r="D2948" s="58" t="inlineStr">
        <is>
          <t>Yes</t>
        </is>
      </c>
      <c r="E2948" s="58" t="inlineStr">
        <is>
          <t>Yes</t>
        </is>
      </c>
      <c r="F2948" s="58" t="n">
        <v>51</v>
      </c>
      <c r="G2948" s="58" t="inlineStr">
        <is>
          <t>Yes</t>
        </is>
      </c>
      <c r="H2948" s="58" t="inlineStr">
        <is>
          <t>Yes</t>
        </is>
      </c>
      <c r="I2948" s="58" t="inlineStr">
        <is>
          <t>Fiber optic</t>
        </is>
      </c>
      <c r="J2948" s="58" t="inlineStr">
        <is>
          <t>No</t>
        </is>
      </c>
      <c r="K2948" s="58" t="inlineStr">
        <is>
          <t>No</t>
        </is>
      </c>
      <c r="L2948" s="58" t="inlineStr">
        <is>
          <t>No</t>
        </is>
      </c>
      <c r="M2948" s="58" t="inlineStr">
        <is>
          <t>Yes</t>
        </is>
      </c>
      <c r="N2948" s="58" t="inlineStr">
        <is>
          <t>No</t>
        </is>
      </c>
      <c r="O2948" s="58" t="inlineStr">
        <is>
          <t>No</t>
        </is>
      </c>
      <c r="P2948" s="58" t="inlineStr">
        <is>
          <t>Month-to-month</t>
        </is>
      </c>
      <c r="Q2948" s="58" t="inlineStr">
        <is>
          <t>Yes</t>
        </is>
      </c>
      <c r="R2948" s="58" t="inlineStr">
        <is>
          <t>Electronic check</t>
        </is>
      </c>
      <c r="S2948" s="123" t="n">
        <v>80.75</v>
      </c>
      <c r="T2948" s="58" t="inlineStr">
        <is>
          <t>4116.9</t>
        </is>
      </c>
      <c r="U2948" s="58" t="inlineStr">
        <is>
          <t>No</t>
        </is>
      </c>
      <c r="V2948" s="123">
        <f>IFERROR(VALUE(TRIM(T2948)),S2948*F2948)</f>
        <v/>
      </c>
      <c r="W2948" s="58">
        <f>IF(F2948&lt;=12,"0-12 mo",IF(F2948&lt;=24,"13-24 mo",IF(F2948&lt;=48,"25-48 mo","49+ mo")))</f>
        <v/>
      </c>
      <c r="X2948" s="58">
        <f>IF(S2948&lt;=35.5,"Q1 Low",IF(S2948&lt;=70.35,"Q2 Mid-Low",IF(S2948&lt;=89.85,"Q3 Mid-High","Q4 High")))</f>
        <v/>
      </c>
      <c r="Y2948" s="58">
        <f>IF(U2948="Yes",1,0)</f>
        <v/>
      </c>
      <c r="Z2948" s="58">
        <f>IF(P2948="Month-to-month",1,0)+IF(M2948="No",1,0)+IF(J2948="No",1,0)+IF(I2948="Fiber optic",1,0)+IF(Q2948="Yes",1,0)</f>
        <v/>
      </c>
    </row>
    <row r="2949" ht="15" customHeight="1" s="59">
      <c r="A2949" s="58" t="inlineStr">
        <is>
          <t>5131-PONJI</t>
        </is>
      </c>
      <c r="B2949" s="58" t="inlineStr">
        <is>
          <t>Male</t>
        </is>
      </c>
      <c r="C2949" s="58" t="n">
        <v>0</v>
      </c>
      <c r="D2949" s="58" t="inlineStr">
        <is>
          <t>Yes</t>
        </is>
      </c>
      <c r="E2949" s="58" t="inlineStr">
        <is>
          <t>Yes</t>
        </is>
      </c>
      <c r="F2949" s="58" t="n">
        <v>49</v>
      </c>
      <c r="G2949" s="58" t="inlineStr">
        <is>
          <t>Yes</t>
        </is>
      </c>
      <c r="H2949" s="58" t="inlineStr">
        <is>
          <t>No</t>
        </is>
      </c>
      <c r="I2949" s="58" t="inlineStr">
        <is>
          <t>Fiber optic</t>
        </is>
      </c>
      <c r="J2949" s="58" t="inlineStr">
        <is>
          <t>No</t>
        </is>
      </c>
      <c r="K2949" s="58" t="inlineStr">
        <is>
          <t>Yes</t>
        </is>
      </c>
      <c r="L2949" s="58" t="inlineStr">
        <is>
          <t>Yes</t>
        </is>
      </c>
      <c r="M2949" s="58" t="inlineStr">
        <is>
          <t>No</t>
        </is>
      </c>
      <c r="N2949" s="58" t="inlineStr">
        <is>
          <t>Yes</t>
        </is>
      </c>
      <c r="O2949" s="58" t="inlineStr">
        <is>
          <t>No</t>
        </is>
      </c>
      <c r="P2949" s="58" t="inlineStr">
        <is>
          <t>Month-to-month</t>
        </is>
      </c>
      <c r="Q2949" s="58" t="inlineStr">
        <is>
          <t>Yes</t>
        </is>
      </c>
      <c r="R2949" s="58" t="inlineStr">
        <is>
          <t>Credit card (automatic)</t>
        </is>
      </c>
      <c r="S2949" s="123" t="n">
        <v>90.40000000000001</v>
      </c>
      <c r="T2949" s="58" t="inlineStr">
        <is>
          <t>4494.65</t>
        </is>
      </c>
      <c r="U2949" s="58" t="inlineStr">
        <is>
          <t>No</t>
        </is>
      </c>
      <c r="V2949" s="123">
        <f>IFERROR(VALUE(TRIM(T2949)),S2949*F2949)</f>
        <v/>
      </c>
      <c r="W2949" s="58">
        <f>IF(F2949&lt;=12,"0-12 mo",IF(F2949&lt;=24,"13-24 mo",IF(F2949&lt;=48,"25-48 mo","49+ mo")))</f>
        <v/>
      </c>
      <c r="X2949" s="58">
        <f>IF(S2949&lt;=35.5,"Q1 Low",IF(S2949&lt;=70.35,"Q2 Mid-Low",IF(S2949&lt;=89.85,"Q3 Mid-High","Q4 High")))</f>
        <v/>
      </c>
      <c r="Y2949" s="58">
        <f>IF(U2949="Yes",1,0)</f>
        <v/>
      </c>
      <c r="Z2949" s="58">
        <f>IF(P2949="Month-to-month",1,0)+IF(M2949="No",1,0)+IF(J2949="No",1,0)+IF(I2949="Fiber optic",1,0)+IF(Q2949="Yes",1,0)</f>
        <v/>
      </c>
    </row>
    <row r="2950" ht="15" customHeight="1" s="59">
      <c r="A2950" s="58" t="inlineStr">
        <is>
          <t>2845-AFFTX</t>
        </is>
      </c>
      <c r="B2950" s="58" t="inlineStr">
        <is>
          <t>Male</t>
        </is>
      </c>
      <c r="C2950" s="58" t="n">
        <v>1</v>
      </c>
      <c r="D2950" s="58" t="inlineStr">
        <is>
          <t>Yes</t>
        </is>
      </c>
      <c r="E2950" s="58" t="inlineStr">
        <is>
          <t>No</t>
        </is>
      </c>
      <c r="F2950" s="58" t="n">
        <v>41</v>
      </c>
      <c r="G2950" s="58" t="inlineStr">
        <is>
          <t>Yes</t>
        </is>
      </c>
      <c r="H2950" s="58" t="inlineStr">
        <is>
          <t>Yes</t>
        </is>
      </c>
      <c r="I2950" s="58" t="inlineStr">
        <is>
          <t>Fiber optic</t>
        </is>
      </c>
      <c r="J2950" s="58" t="inlineStr">
        <is>
          <t>No</t>
        </is>
      </c>
      <c r="K2950" s="58" t="inlineStr">
        <is>
          <t>No</t>
        </is>
      </c>
      <c r="L2950" s="58" t="inlineStr">
        <is>
          <t>Yes</t>
        </is>
      </c>
      <c r="M2950" s="58" t="inlineStr">
        <is>
          <t>No</t>
        </is>
      </c>
      <c r="N2950" s="58" t="inlineStr">
        <is>
          <t>Yes</t>
        </is>
      </c>
      <c r="O2950" s="58" t="inlineStr">
        <is>
          <t>Yes</t>
        </is>
      </c>
      <c r="P2950" s="58" t="inlineStr">
        <is>
          <t>Month-to-month</t>
        </is>
      </c>
      <c r="Q2950" s="58" t="inlineStr">
        <is>
          <t>Yes</t>
        </is>
      </c>
      <c r="R2950" s="58" t="inlineStr">
        <is>
          <t>Electronic check</t>
        </is>
      </c>
      <c r="S2950" s="123" t="n">
        <v>99.8</v>
      </c>
      <c r="T2950" s="58" t="inlineStr">
        <is>
          <t>4259.3</t>
        </is>
      </c>
      <c r="U2950" s="58" t="inlineStr">
        <is>
          <t>Yes</t>
        </is>
      </c>
      <c r="V2950" s="123">
        <f>IFERROR(VALUE(TRIM(T2950)),S2950*F2950)</f>
        <v/>
      </c>
      <c r="W2950" s="58">
        <f>IF(F2950&lt;=12,"0-12 mo",IF(F2950&lt;=24,"13-24 mo",IF(F2950&lt;=48,"25-48 mo","49+ mo")))</f>
        <v/>
      </c>
      <c r="X2950" s="58">
        <f>IF(S2950&lt;=35.5,"Q1 Low",IF(S2950&lt;=70.35,"Q2 Mid-Low",IF(S2950&lt;=89.85,"Q3 Mid-High","Q4 High")))</f>
        <v/>
      </c>
      <c r="Y2950" s="58">
        <f>IF(U2950="Yes",1,0)</f>
        <v/>
      </c>
      <c r="Z2950" s="58">
        <f>IF(P2950="Month-to-month",1,0)+IF(M2950="No",1,0)+IF(J2950="No",1,0)+IF(I2950="Fiber optic",1,0)+IF(Q2950="Yes",1,0)</f>
        <v/>
      </c>
    </row>
    <row r="2951" ht="15" customHeight="1" s="59">
      <c r="A2951" s="58" t="inlineStr">
        <is>
          <t>3489-VSFRD</t>
        </is>
      </c>
      <c r="B2951" s="58" t="inlineStr">
        <is>
          <t>Female</t>
        </is>
      </c>
      <c r="C2951" s="58" t="n">
        <v>0</v>
      </c>
      <c r="D2951" s="58" t="inlineStr">
        <is>
          <t>No</t>
        </is>
      </c>
      <c r="E2951" s="58" t="inlineStr">
        <is>
          <t>No</t>
        </is>
      </c>
      <c r="F2951" s="58" t="n">
        <v>56</v>
      </c>
      <c r="G2951" s="58" t="inlineStr">
        <is>
          <t>Yes</t>
        </is>
      </c>
      <c r="H2951" s="58" t="inlineStr">
        <is>
          <t>No</t>
        </is>
      </c>
      <c r="I2951" s="58" t="inlineStr">
        <is>
          <t>DSL</t>
        </is>
      </c>
      <c r="J2951" s="58" t="inlineStr">
        <is>
          <t>Yes</t>
        </is>
      </c>
      <c r="K2951" s="58" t="inlineStr">
        <is>
          <t>No</t>
        </is>
      </c>
      <c r="L2951" s="58" t="inlineStr">
        <is>
          <t>Yes</t>
        </is>
      </c>
      <c r="M2951" s="58" t="inlineStr">
        <is>
          <t>Yes</t>
        </is>
      </c>
      <c r="N2951" s="58" t="inlineStr">
        <is>
          <t>No</t>
        </is>
      </c>
      <c r="O2951" s="58" t="inlineStr">
        <is>
          <t>No</t>
        </is>
      </c>
      <c r="P2951" s="58" t="inlineStr">
        <is>
          <t>One year</t>
        </is>
      </c>
      <c r="Q2951" s="58" t="inlineStr">
        <is>
          <t>Yes</t>
        </is>
      </c>
      <c r="R2951" s="58" t="inlineStr">
        <is>
          <t>Credit card (automatic)</t>
        </is>
      </c>
      <c r="S2951" s="123" t="n">
        <v>60.25</v>
      </c>
      <c r="T2951" s="58" t="inlineStr">
        <is>
          <t>3282.75</t>
        </is>
      </c>
      <c r="U2951" s="58" t="inlineStr">
        <is>
          <t>No</t>
        </is>
      </c>
      <c r="V2951" s="123">
        <f>IFERROR(VALUE(TRIM(T2951)),S2951*F2951)</f>
        <v/>
      </c>
      <c r="W2951" s="58">
        <f>IF(F2951&lt;=12,"0-12 mo",IF(F2951&lt;=24,"13-24 mo",IF(F2951&lt;=48,"25-48 mo","49+ mo")))</f>
        <v/>
      </c>
      <c r="X2951" s="58">
        <f>IF(S2951&lt;=35.5,"Q1 Low",IF(S2951&lt;=70.35,"Q2 Mid-Low",IF(S2951&lt;=89.85,"Q3 Mid-High","Q4 High")))</f>
        <v/>
      </c>
      <c r="Y2951" s="58">
        <f>IF(U2951="Yes",1,0)</f>
        <v/>
      </c>
      <c r="Z2951" s="58">
        <f>IF(P2951="Month-to-month",1,0)+IF(M2951="No",1,0)+IF(J2951="No",1,0)+IF(I2951="Fiber optic",1,0)+IF(Q2951="Yes",1,0)</f>
        <v/>
      </c>
    </row>
    <row r="2952" ht="15" customHeight="1" s="59">
      <c r="A2952" s="58" t="inlineStr">
        <is>
          <t>3345-JHUEO</t>
        </is>
      </c>
      <c r="B2952" s="58" t="inlineStr">
        <is>
          <t>Male</t>
        </is>
      </c>
      <c r="C2952" s="58" t="n">
        <v>0</v>
      </c>
      <c r="D2952" s="58" t="inlineStr">
        <is>
          <t>No</t>
        </is>
      </c>
      <c r="E2952" s="58" t="inlineStr">
        <is>
          <t>No</t>
        </is>
      </c>
      <c r="F2952" s="58" t="n">
        <v>4</v>
      </c>
      <c r="G2952" s="58" t="inlineStr">
        <is>
          <t>Yes</t>
        </is>
      </c>
      <c r="H2952" s="58" t="inlineStr">
        <is>
          <t>No</t>
        </is>
      </c>
      <c r="I2952" s="58" t="inlineStr">
        <is>
          <t>No</t>
        </is>
      </c>
      <c r="J2952" s="58" t="inlineStr">
        <is>
          <t>No internet service</t>
        </is>
      </c>
      <c r="K2952" s="58" t="inlineStr">
        <is>
          <t>No internet service</t>
        </is>
      </c>
      <c r="L2952" s="58" t="inlineStr">
        <is>
          <t>No internet service</t>
        </is>
      </c>
      <c r="M2952" s="58" t="inlineStr">
        <is>
          <t>No internet service</t>
        </is>
      </c>
      <c r="N2952" s="58" t="inlineStr">
        <is>
          <t>No internet service</t>
        </is>
      </c>
      <c r="O2952" s="58" t="inlineStr">
        <is>
          <t>No internet service</t>
        </is>
      </c>
      <c r="P2952" s="58" t="inlineStr">
        <is>
          <t>Month-to-month</t>
        </is>
      </c>
      <c r="Q2952" s="58" t="inlineStr">
        <is>
          <t>Yes</t>
        </is>
      </c>
      <c r="R2952" s="58" t="inlineStr">
        <is>
          <t>Electronic check</t>
        </is>
      </c>
      <c r="S2952" s="123" t="n">
        <v>20.2</v>
      </c>
      <c r="T2952" s="58" t="inlineStr">
        <is>
          <t>55.7</t>
        </is>
      </c>
      <c r="U2952" s="58" t="inlineStr">
        <is>
          <t>No</t>
        </is>
      </c>
      <c r="V2952" s="123">
        <f>IFERROR(VALUE(TRIM(T2952)),S2952*F2952)</f>
        <v/>
      </c>
      <c r="W2952" s="58">
        <f>IF(F2952&lt;=12,"0-12 mo",IF(F2952&lt;=24,"13-24 mo",IF(F2952&lt;=48,"25-48 mo","49+ mo")))</f>
        <v/>
      </c>
      <c r="X2952" s="58">
        <f>IF(S2952&lt;=35.5,"Q1 Low",IF(S2952&lt;=70.35,"Q2 Mid-Low",IF(S2952&lt;=89.85,"Q3 Mid-High","Q4 High")))</f>
        <v/>
      </c>
      <c r="Y2952" s="58">
        <f>IF(U2952="Yes",1,0)</f>
        <v/>
      </c>
      <c r="Z2952" s="58">
        <f>IF(P2952="Month-to-month",1,0)+IF(M2952="No",1,0)+IF(J2952="No",1,0)+IF(I2952="Fiber optic",1,0)+IF(Q2952="Yes",1,0)</f>
        <v/>
      </c>
    </row>
    <row r="2953" ht="15" customHeight="1" s="59">
      <c r="A2953" s="58" t="inlineStr">
        <is>
          <t>5815-HGGHV</t>
        </is>
      </c>
      <c r="B2953" s="58" t="inlineStr">
        <is>
          <t>Male</t>
        </is>
      </c>
      <c r="C2953" s="58" t="n">
        <v>0</v>
      </c>
      <c r="D2953" s="58" t="inlineStr">
        <is>
          <t>Yes</t>
        </is>
      </c>
      <c r="E2953" s="58" t="inlineStr">
        <is>
          <t>No</t>
        </is>
      </c>
      <c r="F2953" s="58" t="n">
        <v>20</v>
      </c>
      <c r="G2953" s="58" t="inlineStr">
        <is>
          <t>Yes</t>
        </is>
      </c>
      <c r="H2953" s="58" t="inlineStr">
        <is>
          <t>No</t>
        </is>
      </c>
      <c r="I2953" s="58" t="inlineStr">
        <is>
          <t>DSL</t>
        </is>
      </c>
      <c r="J2953" s="58" t="inlineStr">
        <is>
          <t>Yes</t>
        </is>
      </c>
      <c r="K2953" s="58" t="inlineStr">
        <is>
          <t>No</t>
        </is>
      </c>
      <c r="L2953" s="58" t="inlineStr">
        <is>
          <t>No</t>
        </is>
      </c>
      <c r="M2953" s="58" t="inlineStr">
        <is>
          <t>Yes</t>
        </is>
      </c>
      <c r="N2953" s="58" t="inlineStr">
        <is>
          <t>No</t>
        </is>
      </c>
      <c r="O2953" s="58" t="inlineStr">
        <is>
          <t>Yes</t>
        </is>
      </c>
      <c r="P2953" s="58" t="inlineStr">
        <is>
          <t>One year</t>
        </is>
      </c>
      <c r="Q2953" s="58" t="inlineStr">
        <is>
          <t>Yes</t>
        </is>
      </c>
      <c r="R2953" s="58" t="inlineStr">
        <is>
          <t>Mailed check</t>
        </is>
      </c>
      <c r="S2953" s="123" t="n">
        <v>64.15000000000001</v>
      </c>
      <c r="T2953" s="58" t="inlineStr">
        <is>
          <t>1274.45</t>
        </is>
      </c>
      <c r="U2953" s="58" t="inlineStr">
        <is>
          <t>No</t>
        </is>
      </c>
      <c r="V2953" s="123">
        <f>IFERROR(VALUE(TRIM(T2953)),S2953*F2953)</f>
        <v/>
      </c>
      <c r="W2953" s="58">
        <f>IF(F2953&lt;=12,"0-12 mo",IF(F2953&lt;=24,"13-24 mo",IF(F2953&lt;=48,"25-48 mo","49+ mo")))</f>
        <v/>
      </c>
      <c r="X2953" s="58">
        <f>IF(S2953&lt;=35.5,"Q1 Low",IF(S2953&lt;=70.35,"Q2 Mid-Low",IF(S2953&lt;=89.85,"Q3 Mid-High","Q4 High")))</f>
        <v/>
      </c>
      <c r="Y2953" s="58">
        <f>IF(U2953="Yes",1,0)</f>
        <v/>
      </c>
      <c r="Z2953" s="58">
        <f>IF(P2953="Month-to-month",1,0)+IF(M2953="No",1,0)+IF(J2953="No",1,0)+IF(I2953="Fiber optic",1,0)+IF(Q2953="Yes",1,0)</f>
        <v/>
      </c>
    </row>
    <row r="2954" ht="15" customHeight="1" s="59">
      <c r="A2954" s="58" t="inlineStr">
        <is>
          <t>5260-UMPWX</t>
        </is>
      </c>
      <c r="B2954" s="58" t="inlineStr">
        <is>
          <t>Female</t>
        </is>
      </c>
      <c r="C2954" s="58" t="n">
        <v>0</v>
      </c>
      <c r="D2954" s="58" t="inlineStr">
        <is>
          <t>Yes</t>
        </is>
      </c>
      <c r="E2954" s="58" t="inlineStr">
        <is>
          <t>Yes</t>
        </is>
      </c>
      <c r="F2954" s="58" t="n">
        <v>26</v>
      </c>
      <c r="G2954" s="58" t="inlineStr">
        <is>
          <t>Yes</t>
        </is>
      </c>
      <c r="H2954" s="58" t="inlineStr">
        <is>
          <t>No</t>
        </is>
      </c>
      <c r="I2954" s="58" t="inlineStr">
        <is>
          <t>No</t>
        </is>
      </c>
      <c r="J2954" s="58" t="inlineStr">
        <is>
          <t>No internet service</t>
        </is>
      </c>
      <c r="K2954" s="58" t="inlineStr">
        <is>
          <t>No internet service</t>
        </is>
      </c>
      <c r="L2954" s="58" t="inlineStr">
        <is>
          <t>No internet service</t>
        </is>
      </c>
      <c r="M2954" s="58" t="inlineStr">
        <is>
          <t>No internet service</t>
        </is>
      </c>
      <c r="N2954" s="58" t="inlineStr">
        <is>
          <t>No internet service</t>
        </is>
      </c>
      <c r="O2954" s="58" t="inlineStr">
        <is>
          <t>No internet service</t>
        </is>
      </c>
      <c r="P2954" s="58" t="inlineStr">
        <is>
          <t>Month-to-month</t>
        </is>
      </c>
      <c r="Q2954" s="58" t="inlineStr">
        <is>
          <t>Yes</t>
        </is>
      </c>
      <c r="R2954" s="58" t="inlineStr">
        <is>
          <t>Credit card (automatic)</t>
        </is>
      </c>
      <c r="S2954" s="123" t="n">
        <v>20.25</v>
      </c>
      <c r="T2954" s="58" t="inlineStr">
        <is>
          <t>493.95</t>
        </is>
      </c>
      <c r="U2954" s="58" t="inlineStr">
        <is>
          <t>No</t>
        </is>
      </c>
      <c r="V2954" s="123">
        <f>IFERROR(VALUE(TRIM(T2954)),S2954*F2954)</f>
        <v/>
      </c>
      <c r="W2954" s="58">
        <f>IF(F2954&lt;=12,"0-12 mo",IF(F2954&lt;=24,"13-24 mo",IF(F2954&lt;=48,"25-48 mo","49+ mo")))</f>
        <v/>
      </c>
      <c r="X2954" s="58">
        <f>IF(S2954&lt;=35.5,"Q1 Low",IF(S2954&lt;=70.35,"Q2 Mid-Low",IF(S2954&lt;=89.85,"Q3 Mid-High","Q4 High")))</f>
        <v/>
      </c>
      <c r="Y2954" s="58">
        <f>IF(U2954="Yes",1,0)</f>
        <v/>
      </c>
      <c r="Z2954" s="58">
        <f>IF(P2954="Month-to-month",1,0)+IF(M2954="No",1,0)+IF(J2954="No",1,0)+IF(I2954="Fiber optic",1,0)+IF(Q2954="Yes",1,0)</f>
        <v/>
      </c>
    </row>
    <row r="2955" ht="15" customHeight="1" s="59">
      <c r="A2955" s="58" t="inlineStr">
        <is>
          <t>2249-YPRNG</t>
        </is>
      </c>
      <c r="B2955" s="58" t="inlineStr">
        <is>
          <t>Female</t>
        </is>
      </c>
      <c r="C2955" s="58" t="n">
        <v>0</v>
      </c>
      <c r="D2955" s="58" t="inlineStr">
        <is>
          <t>Yes</t>
        </is>
      </c>
      <c r="E2955" s="58" t="inlineStr">
        <is>
          <t>Yes</t>
        </is>
      </c>
      <c r="F2955" s="58" t="n">
        <v>20</v>
      </c>
      <c r="G2955" s="58" t="inlineStr">
        <is>
          <t>Yes</t>
        </is>
      </c>
      <c r="H2955" s="58" t="inlineStr">
        <is>
          <t>Yes</t>
        </is>
      </c>
      <c r="I2955" s="58" t="inlineStr">
        <is>
          <t>Fiber optic</t>
        </is>
      </c>
      <c r="J2955" s="58" t="inlineStr">
        <is>
          <t>No</t>
        </is>
      </c>
      <c r="K2955" s="58" t="inlineStr">
        <is>
          <t>Yes</t>
        </is>
      </c>
      <c r="L2955" s="58" t="inlineStr">
        <is>
          <t>Yes</t>
        </is>
      </c>
      <c r="M2955" s="58" t="inlineStr">
        <is>
          <t>No</t>
        </is>
      </c>
      <c r="N2955" s="58" t="inlineStr">
        <is>
          <t>Yes</t>
        </is>
      </c>
      <c r="O2955" s="58" t="inlineStr">
        <is>
          <t>Yes</t>
        </is>
      </c>
      <c r="P2955" s="58" t="inlineStr">
        <is>
          <t>Month-to-month</t>
        </is>
      </c>
      <c r="Q2955" s="58" t="inlineStr">
        <is>
          <t>Yes</t>
        </is>
      </c>
      <c r="R2955" s="58" t="inlineStr">
        <is>
          <t>Bank transfer (automatic)</t>
        </is>
      </c>
      <c r="S2955" s="123" t="n">
        <v>105.85</v>
      </c>
      <c r="T2955" s="58" t="inlineStr">
        <is>
          <t>2239.65</t>
        </is>
      </c>
      <c r="U2955" s="58" t="inlineStr">
        <is>
          <t>Yes</t>
        </is>
      </c>
      <c r="V2955" s="123">
        <f>IFERROR(VALUE(TRIM(T2955)),S2955*F2955)</f>
        <v/>
      </c>
      <c r="W2955" s="58">
        <f>IF(F2955&lt;=12,"0-12 mo",IF(F2955&lt;=24,"13-24 mo",IF(F2955&lt;=48,"25-48 mo","49+ mo")))</f>
        <v/>
      </c>
      <c r="X2955" s="58">
        <f>IF(S2955&lt;=35.5,"Q1 Low",IF(S2955&lt;=70.35,"Q2 Mid-Low",IF(S2955&lt;=89.85,"Q3 Mid-High","Q4 High")))</f>
        <v/>
      </c>
      <c r="Y2955" s="58">
        <f>IF(U2955="Yes",1,0)</f>
        <v/>
      </c>
      <c r="Z2955" s="58">
        <f>IF(P2955="Month-to-month",1,0)+IF(M2955="No",1,0)+IF(J2955="No",1,0)+IF(I2955="Fiber optic",1,0)+IF(Q2955="Yes",1,0)</f>
        <v/>
      </c>
    </row>
    <row r="2956" ht="15" customHeight="1" s="59">
      <c r="A2956" s="58" t="inlineStr">
        <is>
          <t>7410-YTJIK</t>
        </is>
      </c>
      <c r="B2956" s="58" t="inlineStr">
        <is>
          <t>Female</t>
        </is>
      </c>
      <c r="C2956" s="58" t="n">
        <v>0</v>
      </c>
      <c r="D2956" s="58" t="inlineStr">
        <is>
          <t>No</t>
        </is>
      </c>
      <c r="E2956" s="58" t="inlineStr">
        <is>
          <t>No</t>
        </is>
      </c>
      <c r="F2956" s="58" t="n">
        <v>7</v>
      </c>
      <c r="G2956" s="58" t="inlineStr">
        <is>
          <t>Yes</t>
        </is>
      </c>
      <c r="H2956" s="58" t="inlineStr">
        <is>
          <t>Yes</t>
        </is>
      </c>
      <c r="I2956" s="58" t="inlineStr">
        <is>
          <t>Fiber optic</t>
        </is>
      </c>
      <c r="J2956" s="58" t="inlineStr">
        <is>
          <t>No</t>
        </is>
      </c>
      <c r="K2956" s="58" t="inlineStr">
        <is>
          <t>No</t>
        </is>
      </c>
      <c r="L2956" s="58" t="inlineStr">
        <is>
          <t>No</t>
        </is>
      </c>
      <c r="M2956" s="58" t="inlineStr">
        <is>
          <t>No</t>
        </is>
      </c>
      <c r="N2956" s="58" t="inlineStr">
        <is>
          <t>No</t>
        </is>
      </c>
      <c r="O2956" s="58" t="inlineStr">
        <is>
          <t>No</t>
        </is>
      </c>
      <c r="P2956" s="58" t="inlineStr">
        <is>
          <t>Month-to-month</t>
        </is>
      </c>
      <c r="Q2956" s="58" t="inlineStr">
        <is>
          <t>No</t>
        </is>
      </c>
      <c r="R2956" s="58" t="inlineStr">
        <is>
          <t>Mailed check</t>
        </is>
      </c>
      <c r="S2956" s="123" t="n">
        <v>75.45</v>
      </c>
      <c r="T2956" s="58" t="inlineStr">
        <is>
          <t>480.75</t>
        </is>
      </c>
      <c r="U2956" s="58" t="inlineStr">
        <is>
          <t>Yes</t>
        </is>
      </c>
      <c r="V2956" s="123">
        <f>IFERROR(VALUE(TRIM(T2956)),S2956*F2956)</f>
        <v/>
      </c>
      <c r="W2956" s="58">
        <f>IF(F2956&lt;=12,"0-12 mo",IF(F2956&lt;=24,"13-24 mo",IF(F2956&lt;=48,"25-48 mo","49+ mo")))</f>
        <v/>
      </c>
      <c r="X2956" s="58">
        <f>IF(S2956&lt;=35.5,"Q1 Low",IF(S2956&lt;=70.35,"Q2 Mid-Low",IF(S2956&lt;=89.85,"Q3 Mid-High","Q4 High")))</f>
        <v/>
      </c>
      <c r="Y2956" s="58">
        <f>IF(U2956="Yes",1,0)</f>
        <v/>
      </c>
      <c r="Z2956" s="58">
        <f>IF(P2956="Month-to-month",1,0)+IF(M2956="No",1,0)+IF(J2956="No",1,0)+IF(I2956="Fiber optic",1,0)+IF(Q2956="Yes",1,0)</f>
        <v/>
      </c>
    </row>
    <row r="2957" ht="15" customHeight="1" s="59">
      <c r="A2957" s="58" t="inlineStr">
        <is>
          <t>4626-GYCZP</t>
        </is>
      </c>
      <c r="B2957" s="58" t="inlineStr">
        <is>
          <t>Male</t>
        </is>
      </c>
      <c r="C2957" s="58" t="n">
        <v>0</v>
      </c>
      <c r="D2957" s="58" t="inlineStr">
        <is>
          <t>No</t>
        </is>
      </c>
      <c r="E2957" s="58" t="inlineStr">
        <is>
          <t>No</t>
        </is>
      </c>
      <c r="F2957" s="58" t="n">
        <v>7</v>
      </c>
      <c r="G2957" s="58" t="inlineStr">
        <is>
          <t>Yes</t>
        </is>
      </c>
      <c r="H2957" s="58" t="inlineStr">
        <is>
          <t>Yes</t>
        </is>
      </c>
      <c r="I2957" s="58" t="inlineStr">
        <is>
          <t>Fiber optic</t>
        </is>
      </c>
      <c r="J2957" s="58" t="inlineStr">
        <is>
          <t>No</t>
        </is>
      </c>
      <c r="K2957" s="58" t="inlineStr">
        <is>
          <t>No</t>
        </is>
      </c>
      <c r="L2957" s="58" t="inlineStr">
        <is>
          <t>No</t>
        </is>
      </c>
      <c r="M2957" s="58" t="inlineStr">
        <is>
          <t>No</t>
        </is>
      </c>
      <c r="N2957" s="58" t="inlineStr">
        <is>
          <t>Yes</t>
        </is>
      </c>
      <c r="O2957" s="58" t="inlineStr">
        <is>
          <t>Yes</t>
        </is>
      </c>
      <c r="P2957" s="58" t="inlineStr">
        <is>
          <t>Month-to-month</t>
        </is>
      </c>
      <c r="Q2957" s="58" t="inlineStr">
        <is>
          <t>Yes</t>
        </is>
      </c>
      <c r="R2957" s="58" t="inlineStr">
        <is>
          <t>Electronic check</t>
        </is>
      </c>
      <c r="S2957" s="123" t="n">
        <v>93.84999999999999</v>
      </c>
      <c r="T2957" s="58" t="inlineStr">
        <is>
          <t>635.6</t>
        </is>
      </c>
      <c r="U2957" s="58" t="inlineStr">
        <is>
          <t>Yes</t>
        </is>
      </c>
      <c r="V2957" s="123">
        <f>IFERROR(VALUE(TRIM(T2957)),S2957*F2957)</f>
        <v/>
      </c>
      <c r="W2957" s="58">
        <f>IF(F2957&lt;=12,"0-12 mo",IF(F2957&lt;=24,"13-24 mo",IF(F2957&lt;=48,"25-48 mo","49+ mo")))</f>
        <v/>
      </c>
      <c r="X2957" s="58">
        <f>IF(S2957&lt;=35.5,"Q1 Low",IF(S2957&lt;=70.35,"Q2 Mid-Low",IF(S2957&lt;=89.85,"Q3 Mid-High","Q4 High")))</f>
        <v/>
      </c>
      <c r="Y2957" s="58">
        <f>IF(U2957="Yes",1,0)</f>
        <v/>
      </c>
      <c r="Z2957" s="58">
        <f>IF(P2957="Month-to-month",1,0)+IF(M2957="No",1,0)+IF(J2957="No",1,0)+IF(I2957="Fiber optic",1,0)+IF(Q2957="Yes",1,0)</f>
        <v/>
      </c>
    </row>
    <row r="2958" ht="15" customHeight="1" s="59">
      <c r="A2958" s="58" t="inlineStr">
        <is>
          <t>5649-RXQTV</t>
        </is>
      </c>
      <c r="B2958" s="58" t="inlineStr">
        <is>
          <t>Male</t>
        </is>
      </c>
      <c r="C2958" s="58" t="n">
        <v>0</v>
      </c>
      <c r="D2958" s="58" t="inlineStr">
        <is>
          <t>No</t>
        </is>
      </c>
      <c r="E2958" s="58" t="inlineStr">
        <is>
          <t>No</t>
        </is>
      </c>
      <c r="F2958" s="58" t="n">
        <v>51</v>
      </c>
      <c r="G2958" s="58" t="inlineStr">
        <is>
          <t>Yes</t>
        </is>
      </c>
      <c r="H2958" s="58" t="inlineStr">
        <is>
          <t>No</t>
        </is>
      </c>
      <c r="I2958" s="58" t="inlineStr">
        <is>
          <t>Fiber optic</t>
        </is>
      </c>
      <c r="J2958" s="58" t="inlineStr">
        <is>
          <t>No</t>
        </is>
      </c>
      <c r="K2958" s="58" t="inlineStr">
        <is>
          <t>Yes</t>
        </is>
      </c>
      <c r="L2958" s="58" t="inlineStr">
        <is>
          <t>Yes</t>
        </is>
      </c>
      <c r="M2958" s="58" t="inlineStr">
        <is>
          <t>No</t>
        </is>
      </c>
      <c r="N2958" s="58" t="inlineStr">
        <is>
          <t>Yes</t>
        </is>
      </c>
      <c r="O2958" s="58" t="inlineStr">
        <is>
          <t>Yes</t>
        </is>
      </c>
      <c r="P2958" s="58" t="inlineStr">
        <is>
          <t>Month-to-month</t>
        </is>
      </c>
      <c r="Q2958" s="58" t="inlineStr">
        <is>
          <t>Yes</t>
        </is>
      </c>
      <c r="R2958" s="58" t="inlineStr">
        <is>
          <t>Electronic check</t>
        </is>
      </c>
      <c r="S2958" s="123" t="n">
        <v>99</v>
      </c>
      <c r="T2958" s="58" t="inlineStr">
        <is>
          <t>5038.15</t>
        </is>
      </c>
      <c r="U2958" s="58" t="inlineStr">
        <is>
          <t>No</t>
        </is>
      </c>
      <c r="V2958" s="123">
        <f>IFERROR(VALUE(TRIM(T2958)),S2958*F2958)</f>
        <v/>
      </c>
      <c r="W2958" s="58">
        <f>IF(F2958&lt;=12,"0-12 mo",IF(F2958&lt;=24,"13-24 mo",IF(F2958&lt;=48,"25-48 mo","49+ mo")))</f>
        <v/>
      </c>
      <c r="X2958" s="58">
        <f>IF(S2958&lt;=35.5,"Q1 Low",IF(S2958&lt;=70.35,"Q2 Mid-Low",IF(S2958&lt;=89.85,"Q3 Mid-High","Q4 High")))</f>
        <v/>
      </c>
      <c r="Y2958" s="58">
        <f>IF(U2958="Yes",1,0)</f>
        <v/>
      </c>
      <c r="Z2958" s="58">
        <f>IF(P2958="Month-to-month",1,0)+IF(M2958="No",1,0)+IF(J2958="No",1,0)+IF(I2958="Fiber optic",1,0)+IF(Q2958="Yes",1,0)</f>
        <v/>
      </c>
    </row>
    <row r="2959" ht="15" customHeight="1" s="59">
      <c r="A2959" s="58" t="inlineStr">
        <is>
          <t>2674-MIAHT</t>
        </is>
      </c>
      <c r="B2959" s="58" t="inlineStr">
        <is>
          <t>Female</t>
        </is>
      </c>
      <c r="C2959" s="58" t="n">
        <v>0</v>
      </c>
      <c r="D2959" s="58" t="inlineStr">
        <is>
          <t>No</t>
        </is>
      </c>
      <c r="E2959" s="58" t="inlineStr">
        <is>
          <t>No</t>
        </is>
      </c>
      <c r="F2959" s="58" t="n">
        <v>4</v>
      </c>
      <c r="G2959" s="58" t="inlineStr">
        <is>
          <t>Yes</t>
        </is>
      </c>
      <c r="H2959" s="58" t="inlineStr">
        <is>
          <t>Yes</t>
        </is>
      </c>
      <c r="I2959" s="58" t="inlineStr">
        <is>
          <t>Fiber optic</t>
        </is>
      </c>
      <c r="J2959" s="58" t="inlineStr">
        <is>
          <t>No</t>
        </is>
      </c>
      <c r="K2959" s="58" t="inlineStr">
        <is>
          <t>Yes</t>
        </is>
      </c>
      <c r="L2959" s="58" t="inlineStr">
        <is>
          <t>No</t>
        </is>
      </c>
      <c r="M2959" s="58" t="inlineStr">
        <is>
          <t>No</t>
        </is>
      </c>
      <c r="N2959" s="58" t="inlineStr">
        <is>
          <t>No</t>
        </is>
      </c>
      <c r="O2959" s="58" t="inlineStr">
        <is>
          <t>No</t>
        </is>
      </c>
      <c r="P2959" s="58" t="inlineStr">
        <is>
          <t>Month-to-month</t>
        </is>
      </c>
      <c r="Q2959" s="58" t="inlineStr">
        <is>
          <t>Yes</t>
        </is>
      </c>
      <c r="R2959" s="58" t="inlineStr">
        <is>
          <t>Mailed check</t>
        </is>
      </c>
      <c r="S2959" s="123" t="n">
        <v>80.3</v>
      </c>
      <c r="T2959" s="58" t="inlineStr">
        <is>
          <t>324.2</t>
        </is>
      </c>
      <c r="U2959" s="58" t="inlineStr">
        <is>
          <t>No</t>
        </is>
      </c>
      <c r="V2959" s="123">
        <f>IFERROR(VALUE(TRIM(T2959)),S2959*F2959)</f>
        <v/>
      </c>
      <c r="W2959" s="58">
        <f>IF(F2959&lt;=12,"0-12 mo",IF(F2959&lt;=24,"13-24 mo",IF(F2959&lt;=48,"25-48 mo","49+ mo")))</f>
        <v/>
      </c>
      <c r="X2959" s="58">
        <f>IF(S2959&lt;=35.5,"Q1 Low",IF(S2959&lt;=70.35,"Q2 Mid-Low",IF(S2959&lt;=89.85,"Q3 Mid-High","Q4 High")))</f>
        <v/>
      </c>
      <c r="Y2959" s="58">
        <f>IF(U2959="Yes",1,0)</f>
        <v/>
      </c>
      <c r="Z2959" s="58">
        <f>IF(P2959="Month-to-month",1,0)+IF(M2959="No",1,0)+IF(J2959="No",1,0)+IF(I2959="Fiber optic",1,0)+IF(Q2959="Yes",1,0)</f>
        <v/>
      </c>
    </row>
    <row r="2960" ht="15" customHeight="1" s="59">
      <c r="A2960" s="58" t="inlineStr">
        <is>
          <t>2576-HXMPA</t>
        </is>
      </c>
      <c r="B2960" s="58" t="inlineStr">
        <is>
          <t>Female</t>
        </is>
      </c>
      <c r="C2960" s="58" t="n">
        <v>0</v>
      </c>
      <c r="D2960" s="58" t="inlineStr">
        <is>
          <t>No</t>
        </is>
      </c>
      <c r="E2960" s="58" t="inlineStr">
        <is>
          <t>No</t>
        </is>
      </c>
      <c r="F2960" s="58" t="n">
        <v>1</v>
      </c>
      <c r="G2960" s="58" t="inlineStr">
        <is>
          <t>Yes</t>
        </is>
      </c>
      <c r="H2960" s="58" t="inlineStr">
        <is>
          <t>No</t>
        </is>
      </c>
      <c r="I2960" s="58" t="inlineStr">
        <is>
          <t>No</t>
        </is>
      </c>
      <c r="J2960" s="58" t="inlineStr">
        <is>
          <t>No internet service</t>
        </is>
      </c>
      <c r="K2960" s="58" t="inlineStr">
        <is>
          <t>No internet service</t>
        </is>
      </c>
      <c r="L2960" s="58" t="inlineStr">
        <is>
          <t>No internet service</t>
        </is>
      </c>
      <c r="M2960" s="58" t="inlineStr">
        <is>
          <t>No internet service</t>
        </is>
      </c>
      <c r="N2960" s="58" t="inlineStr">
        <is>
          <t>No internet service</t>
        </is>
      </c>
      <c r="O2960" s="58" t="inlineStr">
        <is>
          <t>No internet service</t>
        </is>
      </c>
      <c r="P2960" s="58" t="inlineStr">
        <is>
          <t>Month-to-month</t>
        </is>
      </c>
      <c r="Q2960" s="58" t="inlineStr">
        <is>
          <t>No</t>
        </is>
      </c>
      <c r="R2960" s="58" t="inlineStr">
        <is>
          <t>Credit card (automatic)</t>
        </is>
      </c>
      <c r="S2960" s="123" t="n">
        <v>19.55</v>
      </c>
      <c r="T2960" s="58" t="inlineStr">
        <is>
          <t>19.55</t>
        </is>
      </c>
      <c r="U2960" s="58" t="inlineStr">
        <is>
          <t>No</t>
        </is>
      </c>
      <c r="V2960" s="123">
        <f>IFERROR(VALUE(TRIM(T2960)),S2960*F2960)</f>
        <v/>
      </c>
      <c r="W2960" s="58">
        <f>IF(F2960&lt;=12,"0-12 mo",IF(F2960&lt;=24,"13-24 mo",IF(F2960&lt;=48,"25-48 mo","49+ mo")))</f>
        <v/>
      </c>
      <c r="X2960" s="58">
        <f>IF(S2960&lt;=35.5,"Q1 Low",IF(S2960&lt;=70.35,"Q2 Mid-Low",IF(S2960&lt;=89.85,"Q3 Mid-High","Q4 High")))</f>
        <v/>
      </c>
      <c r="Y2960" s="58">
        <f>IF(U2960="Yes",1,0)</f>
        <v/>
      </c>
      <c r="Z2960" s="58">
        <f>IF(P2960="Month-to-month",1,0)+IF(M2960="No",1,0)+IF(J2960="No",1,0)+IF(I2960="Fiber optic",1,0)+IF(Q2960="Yes",1,0)</f>
        <v/>
      </c>
    </row>
    <row r="2961" ht="15" customHeight="1" s="59">
      <c r="A2961" s="58" t="inlineStr">
        <is>
          <t>7587-AOVVU</t>
        </is>
      </c>
      <c r="B2961" s="58" t="inlineStr">
        <is>
          <t>Male</t>
        </is>
      </c>
      <c r="C2961" s="58" t="n">
        <v>0</v>
      </c>
      <c r="D2961" s="58" t="inlineStr">
        <is>
          <t>Yes</t>
        </is>
      </c>
      <c r="E2961" s="58" t="inlineStr">
        <is>
          <t>Yes</t>
        </is>
      </c>
      <c r="F2961" s="58" t="n">
        <v>27</v>
      </c>
      <c r="G2961" s="58" t="inlineStr">
        <is>
          <t>Yes</t>
        </is>
      </c>
      <c r="H2961" s="58" t="inlineStr">
        <is>
          <t>Yes</t>
        </is>
      </c>
      <c r="I2961" s="58" t="inlineStr">
        <is>
          <t>Fiber optic</t>
        </is>
      </c>
      <c r="J2961" s="58" t="inlineStr">
        <is>
          <t>Yes</t>
        </is>
      </c>
      <c r="K2961" s="58" t="inlineStr">
        <is>
          <t>Yes</t>
        </is>
      </c>
      <c r="L2961" s="58" t="inlineStr">
        <is>
          <t>No</t>
        </is>
      </c>
      <c r="M2961" s="58" t="inlineStr">
        <is>
          <t>Yes</t>
        </is>
      </c>
      <c r="N2961" s="58" t="inlineStr">
        <is>
          <t>Yes</t>
        </is>
      </c>
      <c r="O2961" s="58" t="inlineStr">
        <is>
          <t>No</t>
        </is>
      </c>
      <c r="P2961" s="58" t="inlineStr">
        <is>
          <t>Month-to-month</t>
        </is>
      </c>
      <c r="Q2961" s="58" t="inlineStr">
        <is>
          <t>No</t>
        </is>
      </c>
      <c r="R2961" s="58" t="inlineStr">
        <is>
          <t>Electronic check</t>
        </is>
      </c>
      <c r="S2961" s="123" t="n">
        <v>100.75</v>
      </c>
      <c r="T2961" s="58" t="inlineStr">
        <is>
          <t>2793.55</t>
        </is>
      </c>
      <c r="U2961" s="58" t="inlineStr">
        <is>
          <t>No</t>
        </is>
      </c>
      <c r="V2961" s="123">
        <f>IFERROR(VALUE(TRIM(T2961)),S2961*F2961)</f>
        <v/>
      </c>
      <c r="W2961" s="58">
        <f>IF(F2961&lt;=12,"0-12 mo",IF(F2961&lt;=24,"13-24 mo",IF(F2961&lt;=48,"25-48 mo","49+ mo")))</f>
        <v/>
      </c>
      <c r="X2961" s="58">
        <f>IF(S2961&lt;=35.5,"Q1 Low",IF(S2961&lt;=70.35,"Q2 Mid-Low",IF(S2961&lt;=89.85,"Q3 Mid-High","Q4 High")))</f>
        <v/>
      </c>
      <c r="Y2961" s="58">
        <f>IF(U2961="Yes",1,0)</f>
        <v/>
      </c>
      <c r="Z2961" s="58">
        <f>IF(P2961="Month-to-month",1,0)+IF(M2961="No",1,0)+IF(J2961="No",1,0)+IF(I2961="Fiber optic",1,0)+IF(Q2961="Yes",1,0)</f>
        <v/>
      </c>
    </row>
    <row r="2962" ht="15" customHeight="1" s="59">
      <c r="A2962" s="58" t="inlineStr">
        <is>
          <t>5590-BYNII</t>
        </is>
      </c>
      <c r="B2962" s="58" t="inlineStr">
        <is>
          <t>Male</t>
        </is>
      </c>
      <c r="C2962" s="58" t="n">
        <v>0</v>
      </c>
      <c r="D2962" s="58" t="inlineStr">
        <is>
          <t>No</t>
        </is>
      </c>
      <c r="E2962" s="58" t="inlineStr">
        <is>
          <t>No</t>
        </is>
      </c>
      <c r="F2962" s="58" t="n">
        <v>22</v>
      </c>
      <c r="G2962" s="58" t="inlineStr">
        <is>
          <t>Yes</t>
        </is>
      </c>
      <c r="H2962" s="58" t="inlineStr">
        <is>
          <t>Yes</t>
        </is>
      </c>
      <c r="I2962" s="58" t="inlineStr">
        <is>
          <t>Fiber optic</t>
        </is>
      </c>
      <c r="J2962" s="58" t="inlineStr">
        <is>
          <t>Yes</t>
        </is>
      </c>
      <c r="K2962" s="58" t="inlineStr">
        <is>
          <t>No</t>
        </is>
      </c>
      <c r="L2962" s="58" t="inlineStr">
        <is>
          <t>No</t>
        </is>
      </c>
      <c r="M2962" s="58" t="inlineStr">
        <is>
          <t>No</t>
        </is>
      </c>
      <c r="N2962" s="58" t="inlineStr">
        <is>
          <t>Yes</t>
        </is>
      </c>
      <c r="O2962" s="58" t="inlineStr">
        <is>
          <t>Yes</t>
        </is>
      </c>
      <c r="P2962" s="58" t="inlineStr">
        <is>
          <t>Month-to-month</t>
        </is>
      </c>
      <c r="Q2962" s="58" t="inlineStr">
        <is>
          <t>Yes</t>
        </is>
      </c>
      <c r="R2962" s="58" t="inlineStr">
        <is>
          <t>Electronic check</t>
        </is>
      </c>
      <c r="S2962" s="123" t="n">
        <v>100.75</v>
      </c>
      <c r="T2962" s="58" t="inlineStr">
        <is>
          <t>2095</t>
        </is>
      </c>
      <c r="U2962" s="58" t="inlineStr">
        <is>
          <t>Yes</t>
        </is>
      </c>
      <c r="V2962" s="123">
        <f>IFERROR(VALUE(TRIM(T2962)),S2962*F2962)</f>
        <v/>
      </c>
      <c r="W2962" s="58">
        <f>IF(F2962&lt;=12,"0-12 mo",IF(F2962&lt;=24,"13-24 mo",IF(F2962&lt;=48,"25-48 mo","49+ mo")))</f>
        <v/>
      </c>
      <c r="X2962" s="58">
        <f>IF(S2962&lt;=35.5,"Q1 Low",IF(S2962&lt;=70.35,"Q2 Mid-Low",IF(S2962&lt;=89.85,"Q3 Mid-High","Q4 High")))</f>
        <v/>
      </c>
      <c r="Y2962" s="58">
        <f>IF(U2962="Yes",1,0)</f>
        <v/>
      </c>
      <c r="Z2962" s="58">
        <f>IF(P2962="Month-to-month",1,0)+IF(M2962="No",1,0)+IF(J2962="No",1,0)+IF(I2962="Fiber optic",1,0)+IF(Q2962="Yes",1,0)</f>
        <v/>
      </c>
    </row>
    <row r="2963" ht="15" customHeight="1" s="59">
      <c r="A2963" s="58" t="inlineStr">
        <is>
          <t>6898-MDLZW</t>
        </is>
      </c>
      <c r="B2963" s="58" t="inlineStr">
        <is>
          <t>Male</t>
        </is>
      </c>
      <c r="C2963" s="58" t="n">
        <v>0</v>
      </c>
      <c r="D2963" s="58" t="inlineStr">
        <is>
          <t>No</t>
        </is>
      </c>
      <c r="E2963" s="58" t="inlineStr">
        <is>
          <t>No</t>
        </is>
      </c>
      <c r="F2963" s="58" t="n">
        <v>12</v>
      </c>
      <c r="G2963" s="58" t="inlineStr">
        <is>
          <t>Yes</t>
        </is>
      </c>
      <c r="H2963" s="58" t="inlineStr">
        <is>
          <t>No</t>
        </is>
      </c>
      <c r="I2963" s="58" t="inlineStr">
        <is>
          <t>DSL</t>
        </is>
      </c>
      <c r="J2963" s="58" t="inlineStr">
        <is>
          <t>No</t>
        </is>
      </c>
      <c r="K2963" s="58" t="inlineStr">
        <is>
          <t>Yes</t>
        </is>
      </c>
      <c r="L2963" s="58" t="inlineStr">
        <is>
          <t>No</t>
        </is>
      </c>
      <c r="M2963" s="58" t="inlineStr">
        <is>
          <t>Yes</t>
        </is>
      </c>
      <c r="N2963" s="58" t="inlineStr">
        <is>
          <t>No</t>
        </is>
      </c>
      <c r="O2963" s="58" t="inlineStr">
        <is>
          <t>No</t>
        </is>
      </c>
      <c r="P2963" s="58" t="inlineStr">
        <is>
          <t>Month-to-month</t>
        </is>
      </c>
      <c r="Q2963" s="58" t="inlineStr">
        <is>
          <t>Yes</t>
        </is>
      </c>
      <c r="R2963" s="58" t="inlineStr">
        <is>
          <t>Mailed check</t>
        </is>
      </c>
      <c r="S2963" s="123" t="n">
        <v>53.75</v>
      </c>
      <c r="T2963" s="58" t="inlineStr">
        <is>
          <t>648.65</t>
        </is>
      </c>
      <c r="U2963" s="58" t="inlineStr">
        <is>
          <t>No</t>
        </is>
      </c>
      <c r="V2963" s="123">
        <f>IFERROR(VALUE(TRIM(T2963)),S2963*F2963)</f>
        <v/>
      </c>
      <c r="W2963" s="58">
        <f>IF(F2963&lt;=12,"0-12 mo",IF(F2963&lt;=24,"13-24 mo",IF(F2963&lt;=48,"25-48 mo","49+ mo")))</f>
        <v/>
      </c>
      <c r="X2963" s="58">
        <f>IF(S2963&lt;=35.5,"Q1 Low",IF(S2963&lt;=70.35,"Q2 Mid-Low",IF(S2963&lt;=89.85,"Q3 Mid-High","Q4 High")))</f>
        <v/>
      </c>
      <c r="Y2963" s="58">
        <f>IF(U2963="Yes",1,0)</f>
        <v/>
      </c>
      <c r="Z2963" s="58">
        <f>IF(P2963="Month-to-month",1,0)+IF(M2963="No",1,0)+IF(J2963="No",1,0)+IF(I2963="Fiber optic",1,0)+IF(Q2963="Yes",1,0)</f>
        <v/>
      </c>
    </row>
    <row r="2964" ht="15" customHeight="1" s="59">
      <c r="A2964" s="58" t="inlineStr">
        <is>
          <t>3237-AJGEH</t>
        </is>
      </c>
      <c r="B2964" s="58" t="inlineStr">
        <is>
          <t>Female</t>
        </is>
      </c>
      <c r="C2964" s="58" t="n">
        <v>0</v>
      </c>
      <c r="D2964" s="58" t="inlineStr">
        <is>
          <t>Yes</t>
        </is>
      </c>
      <c r="E2964" s="58" t="inlineStr">
        <is>
          <t>Yes</t>
        </is>
      </c>
      <c r="F2964" s="58" t="n">
        <v>3</v>
      </c>
      <c r="G2964" s="58" t="inlineStr">
        <is>
          <t>No</t>
        </is>
      </c>
      <c r="H2964" s="58" t="inlineStr">
        <is>
          <t>No phone service</t>
        </is>
      </c>
      <c r="I2964" s="58" t="inlineStr">
        <is>
          <t>DSL</t>
        </is>
      </c>
      <c r="J2964" s="58" t="inlineStr">
        <is>
          <t>No</t>
        </is>
      </c>
      <c r="K2964" s="58" t="inlineStr">
        <is>
          <t>No</t>
        </is>
      </c>
      <c r="L2964" s="58" t="inlineStr">
        <is>
          <t>No</t>
        </is>
      </c>
      <c r="M2964" s="58" t="inlineStr">
        <is>
          <t>Yes</t>
        </is>
      </c>
      <c r="N2964" s="58" t="inlineStr">
        <is>
          <t>No</t>
        </is>
      </c>
      <c r="O2964" s="58" t="inlineStr">
        <is>
          <t>No</t>
        </is>
      </c>
      <c r="P2964" s="58" t="inlineStr">
        <is>
          <t>Month-to-month</t>
        </is>
      </c>
      <c r="Q2964" s="58" t="inlineStr">
        <is>
          <t>Yes</t>
        </is>
      </c>
      <c r="R2964" s="58" t="inlineStr">
        <is>
          <t>Mailed check</t>
        </is>
      </c>
      <c r="S2964" s="123" t="n">
        <v>31</v>
      </c>
      <c r="T2964" s="58" t="inlineStr">
        <is>
          <t>95.05</t>
        </is>
      </c>
      <c r="U2964" s="58" t="inlineStr">
        <is>
          <t>Yes</t>
        </is>
      </c>
      <c r="V2964" s="123">
        <f>IFERROR(VALUE(TRIM(T2964)),S2964*F2964)</f>
        <v/>
      </c>
      <c r="W2964" s="58">
        <f>IF(F2964&lt;=12,"0-12 mo",IF(F2964&lt;=24,"13-24 mo",IF(F2964&lt;=48,"25-48 mo","49+ mo")))</f>
        <v/>
      </c>
      <c r="X2964" s="58">
        <f>IF(S2964&lt;=35.5,"Q1 Low",IF(S2964&lt;=70.35,"Q2 Mid-Low",IF(S2964&lt;=89.85,"Q3 Mid-High","Q4 High")))</f>
        <v/>
      </c>
      <c r="Y2964" s="58">
        <f>IF(U2964="Yes",1,0)</f>
        <v/>
      </c>
      <c r="Z2964" s="58">
        <f>IF(P2964="Month-to-month",1,0)+IF(M2964="No",1,0)+IF(J2964="No",1,0)+IF(I2964="Fiber optic",1,0)+IF(Q2964="Yes",1,0)</f>
        <v/>
      </c>
    </row>
    <row r="2965" ht="15" customHeight="1" s="59">
      <c r="A2965" s="58" t="inlineStr">
        <is>
          <t>4707-YNOQA</t>
        </is>
      </c>
      <c r="B2965" s="58" t="inlineStr">
        <is>
          <t>Female</t>
        </is>
      </c>
      <c r="C2965" s="58" t="n">
        <v>0</v>
      </c>
      <c r="D2965" s="58" t="inlineStr">
        <is>
          <t>Yes</t>
        </is>
      </c>
      <c r="E2965" s="58" t="inlineStr">
        <is>
          <t>Yes</t>
        </is>
      </c>
      <c r="F2965" s="58" t="n">
        <v>34</v>
      </c>
      <c r="G2965" s="58" t="inlineStr">
        <is>
          <t>Yes</t>
        </is>
      </c>
      <c r="H2965" s="58" t="inlineStr">
        <is>
          <t>Yes</t>
        </is>
      </c>
      <c r="I2965" s="58" t="inlineStr">
        <is>
          <t>No</t>
        </is>
      </c>
      <c r="J2965" s="58" t="inlineStr">
        <is>
          <t>No internet service</t>
        </is>
      </c>
      <c r="K2965" s="58" t="inlineStr">
        <is>
          <t>No internet service</t>
        </is>
      </c>
      <c r="L2965" s="58" t="inlineStr">
        <is>
          <t>No internet service</t>
        </is>
      </c>
      <c r="M2965" s="58" t="inlineStr">
        <is>
          <t>No internet service</t>
        </is>
      </c>
      <c r="N2965" s="58" t="inlineStr">
        <is>
          <t>No internet service</t>
        </is>
      </c>
      <c r="O2965" s="58" t="inlineStr">
        <is>
          <t>No internet service</t>
        </is>
      </c>
      <c r="P2965" s="58" t="inlineStr">
        <is>
          <t>One year</t>
        </is>
      </c>
      <c r="Q2965" s="58" t="inlineStr">
        <is>
          <t>Yes</t>
        </is>
      </c>
      <c r="R2965" s="58" t="inlineStr">
        <is>
          <t>Credit card (automatic)</t>
        </is>
      </c>
      <c r="S2965" s="123" t="n">
        <v>25.6</v>
      </c>
      <c r="T2965" s="58" t="inlineStr">
        <is>
          <t>917.15</t>
        </is>
      </c>
      <c r="U2965" s="58" t="inlineStr">
        <is>
          <t>No</t>
        </is>
      </c>
      <c r="V2965" s="123">
        <f>IFERROR(VALUE(TRIM(T2965)),S2965*F2965)</f>
        <v/>
      </c>
      <c r="W2965" s="58">
        <f>IF(F2965&lt;=12,"0-12 mo",IF(F2965&lt;=24,"13-24 mo",IF(F2965&lt;=48,"25-48 mo","49+ mo")))</f>
        <v/>
      </c>
      <c r="X2965" s="58">
        <f>IF(S2965&lt;=35.5,"Q1 Low",IF(S2965&lt;=70.35,"Q2 Mid-Low",IF(S2965&lt;=89.85,"Q3 Mid-High","Q4 High")))</f>
        <v/>
      </c>
      <c r="Y2965" s="58">
        <f>IF(U2965="Yes",1,0)</f>
        <v/>
      </c>
      <c r="Z2965" s="58">
        <f>IF(P2965="Month-to-month",1,0)+IF(M2965="No",1,0)+IF(J2965="No",1,0)+IF(I2965="Fiber optic",1,0)+IF(Q2965="Yes",1,0)</f>
        <v/>
      </c>
    </row>
    <row r="2966" ht="15" customHeight="1" s="59">
      <c r="A2966" s="58" t="inlineStr">
        <is>
          <t>9357-UJRUN</t>
        </is>
      </c>
      <c r="B2966" s="58" t="inlineStr">
        <is>
          <t>Male</t>
        </is>
      </c>
      <c r="C2966" s="58" t="n">
        <v>0</v>
      </c>
      <c r="D2966" s="58" t="inlineStr">
        <is>
          <t>Yes</t>
        </is>
      </c>
      <c r="E2966" s="58" t="inlineStr">
        <is>
          <t>No</t>
        </is>
      </c>
      <c r="F2966" s="58" t="n">
        <v>24</v>
      </c>
      <c r="G2966" s="58" t="inlineStr">
        <is>
          <t>Yes</t>
        </is>
      </c>
      <c r="H2966" s="58" t="inlineStr">
        <is>
          <t>Yes</t>
        </is>
      </c>
      <c r="I2966" s="58" t="inlineStr">
        <is>
          <t>DSL</t>
        </is>
      </c>
      <c r="J2966" s="58" t="inlineStr">
        <is>
          <t>Yes</t>
        </is>
      </c>
      <c r="K2966" s="58" t="inlineStr">
        <is>
          <t>No</t>
        </is>
      </c>
      <c r="L2966" s="58" t="inlineStr">
        <is>
          <t>No</t>
        </is>
      </c>
      <c r="M2966" s="58" t="inlineStr">
        <is>
          <t>Yes</t>
        </is>
      </c>
      <c r="N2966" s="58" t="inlineStr">
        <is>
          <t>No</t>
        </is>
      </c>
      <c r="O2966" s="58" t="inlineStr">
        <is>
          <t>No</t>
        </is>
      </c>
      <c r="P2966" s="58" t="inlineStr">
        <is>
          <t>One year</t>
        </is>
      </c>
      <c r="Q2966" s="58" t="inlineStr">
        <is>
          <t>Yes</t>
        </is>
      </c>
      <c r="R2966" s="58" t="inlineStr">
        <is>
          <t>Electronic check</t>
        </is>
      </c>
      <c r="S2966" s="123" t="n">
        <v>58.35</v>
      </c>
      <c r="T2966" s="58" t="inlineStr">
        <is>
          <t>1346.9</t>
        </is>
      </c>
      <c r="U2966" s="58" t="inlineStr">
        <is>
          <t>No</t>
        </is>
      </c>
      <c r="V2966" s="123">
        <f>IFERROR(VALUE(TRIM(T2966)),S2966*F2966)</f>
        <v/>
      </c>
      <c r="W2966" s="58">
        <f>IF(F2966&lt;=12,"0-12 mo",IF(F2966&lt;=24,"13-24 mo",IF(F2966&lt;=48,"25-48 mo","49+ mo")))</f>
        <v/>
      </c>
      <c r="X2966" s="58">
        <f>IF(S2966&lt;=35.5,"Q1 Low",IF(S2966&lt;=70.35,"Q2 Mid-Low",IF(S2966&lt;=89.85,"Q3 Mid-High","Q4 High")))</f>
        <v/>
      </c>
      <c r="Y2966" s="58">
        <f>IF(U2966="Yes",1,0)</f>
        <v/>
      </c>
      <c r="Z2966" s="58">
        <f>IF(P2966="Month-to-month",1,0)+IF(M2966="No",1,0)+IF(J2966="No",1,0)+IF(I2966="Fiber optic",1,0)+IF(Q2966="Yes",1,0)</f>
        <v/>
      </c>
    </row>
    <row r="2967" ht="15" customHeight="1" s="59">
      <c r="A2967" s="58" t="inlineStr">
        <is>
          <t>1591-NFNLQ</t>
        </is>
      </c>
      <c r="B2967" s="58" t="inlineStr">
        <is>
          <t>Male</t>
        </is>
      </c>
      <c r="C2967" s="58" t="n">
        <v>0</v>
      </c>
      <c r="D2967" s="58" t="inlineStr">
        <is>
          <t>No</t>
        </is>
      </c>
      <c r="E2967" s="58" t="inlineStr">
        <is>
          <t>No</t>
        </is>
      </c>
      <c r="F2967" s="58" t="n">
        <v>51</v>
      </c>
      <c r="G2967" s="58" t="inlineStr">
        <is>
          <t>Yes</t>
        </is>
      </c>
      <c r="H2967" s="58" t="inlineStr">
        <is>
          <t>Yes</t>
        </is>
      </c>
      <c r="I2967" s="58" t="inlineStr">
        <is>
          <t>Fiber optic</t>
        </is>
      </c>
      <c r="J2967" s="58" t="inlineStr">
        <is>
          <t>No</t>
        </is>
      </c>
      <c r="K2967" s="58" t="inlineStr">
        <is>
          <t>No</t>
        </is>
      </c>
      <c r="L2967" s="58" t="inlineStr">
        <is>
          <t>Yes</t>
        </is>
      </c>
      <c r="M2967" s="58" t="inlineStr">
        <is>
          <t>No</t>
        </is>
      </c>
      <c r="N2967" s="58" t="inlineStr">
        <is>
          <t>No</t>
        </is>
      </c>
      <c r="O2967" s="58" t="inlineStr">
        <is>
          <t>No</t>
        </is>
      </c>
      <c r="P2967" s="58" t="inlineStr">
        <is>
          <t>Month-to-month</t>
        </is>
      </c>
      <c r="Q2967" s="58" t="inlineStr">
        <is>
          <t>No</t>
        </is>
      </c>
      <c r="R2967" s="58" t="inlineStr">
        <is>
          <t>Credit card (automatic)</t>
        </is>
      </c>
      <c r="S2967" s="123" t="n">
        <v>80</v>
      </c>
      <c r="T2967" s="58" t="inlineStr">
        <is>
          <t>4242.35</t>
        </is>
      </c>
      <c r="U2967" s="58" t="inlineStr">
        <is>
          <t>Yes</t>
        </is>
      </c>
      <c r="V2967" s="123">
        <f>IFERROR(VALUE(TRIM(T2967)),S2967*F2967)</f>
        <v/>
      </c>
      <c r="W2967" s="58">
        <f>IF(F2967&lt;=12,"0-12 mo",IF(F2967&lt;=24,"13-24 mo",IF(F2967&lt;=48,"25-48 mo","49+ mo")))</f>
        <v/>
      </c>
      <c r="X2967" s="58">
        <f>IF(S2967&lt;=35.5,"Q1 Low",IF(S2967&lt;=70.35,"Q2 Mid-Low",IF(S2967&lt;=89.85,"Q3 Mid-High","Q4 High")))</f>
        <v/>
      </c>
      <c r="Y2967" s="58">
        <f>IF(U2967="Yes",1,0)</f>
        <v/>
      </c>
      <c r="Z2967" s="58">
        <f>IF(P2967="Month-to-month",1,0)+IF(M2967="No",1,0)+IF(J2967="No",1,0)+IF(I2967="Fiber optic",1,0)+IF(Q2967="Yes",1,0)</f>
        <v/>
      </c>
    </row>
    <row r="2968" ht="15" customHeight="1" s="59">
      <c r="A2968" s="58" t="inlineStr">
        <is>
          <t>8648-PFRMP</t>
        </is>
      </c>
      <c r="B2968" s="58" t="inlineStr">
        <is>
          <t>Female</t>
        </is>
      </c>
      <c r="C2968" s="58" t="n">
        <v>1</v>
      </c>
      <c r="D2968" s="58" t="inlineStr">
        <is>
          <t>No</t>
        </is>
      </c>
      <c r="E2968" s="58" t="inlineStr">
        <is>
          <t>No</t>
        </is>
      </c>
      <c r="F2968" s="58" t="n">
        <v>14</v>
      </c>
      <c r="G2968" s="58" t="inlineStr">
        <is>
          <t>No</t>
        </is>
      </c>
      <c r="H2968" s="58" t="inlineStr">
        <is>
          <t>No phone service</t>
        </is>
      </c>
      <c r="I2968" s="58" t="inlineStr">
        <is>
          <t>DSL</t>
        </is>
      </c>
      <c r="J2968" s="58" t="inlineStr">
        <is>
          <t>No</t>
        </is>
      </c>
      <c r="K2968" s="58" t="inlineStr">
        <is>
          <t>No</t>
        </is>
      </c>
      <c r="L2968" s="58" t="inlineStr">
        <is>
          <t>No</t>
        </is>
      </c>
      <c r="M2968" s="58" t="inlineStr">
        <is>
          <t>No</t>
        </is>
      </c>
      <c r="N2968" s="58" t="inlineStr">
        <is>
          <t>Yes</t>
        </is>
      </c>
      <c r="O2968" s="58" t="inlineStr">
        <is>
          <t>Yes</t>
        </is>
      </c>
      <c r="P2968" s="58" t="inlineStr">
        <is>
          <t>Month-to-month</t>
        </is>
      </c>
      <c r="Q2968" s="58" t="inlineStr">
        <is>
          <t>Yes</t>
        </is>
      </c>
      <c r="R2968" s="58" t="inlineStr">
        <is>
          <t>Electronic check</t>
        </is>
      </c>
      <c r="S2968" s="123" t="n">
        <v>46.35</v>
      </c>
      <c r="T2968" s="58" t="inlineStr">
        <is>
          <t>672.7</t>
        </is>
      </c>
      <c r="U2968" s="58" t="inlineStr">
        <is>
          <t>No</t>
        </is>
      </c>
      <c r="V2968" s="123">
        <f>IFERROR(VALUE(TRIM(T2968)),S2968*F2968)</f>
        <v/>
      </c>
      <c r="W2968" s="58">
        <f>IF(F2968&lt;=12,"0-12 mo",IF(F2968&lt;=24,"13-24 mo",IF(F2968&lt;=48,"25-48 mo","49+ mo")))</f>
        <v/>
      </c>
      <c r="X2968" s="58">
        <f>IF(S2968&lt;=35.5,"Q1 Low",IF(S2968&lt;=70.35,"Q2 Mid-Low",IF(S2968&lt;=89.85,"Q3 Mid-High","Q4 High")))</f>
        <v/>
      </c>
      <c r="Y2968" s="58">
        <f>IF(U2968="Yes",1,0)</f>
        <v/>
      </c>
      <c r="Z2968" s="58">
        <f>IF(P2968="Month-to-month",1,0)+IF(M2968="No",1,0)+IF(J2968="No",1,0)+IF(I2968="Fiber optic",1,0)+IF(Q2968="Yes",1,0)</f>
        <v/>
      </c>
    </row>
    <row r="2969" ht="15" customHeight="1" s="59">
      <c r="A2969" s="58" t="inlineStr">
        <is>
          <t>7663-CUXZB</t>
        </is>
      </c>
      <c r="B2969" s="58" t="inlineStr">
        <is>
          <t>Male</t>
        </is>
      </c>
      <c r="C2969" s="58" t="n">
        <v>0</v>
      </c>
      <c r="D2969" s="58" t="inlineStr">
        <is>
          <t>Yes</t>
        </is>
      </c>
      <c r="E2969" s="58" t="inlineStr">
        <is>
          <t>No</t>
        </is>
      </c>
      <c r="F2969" s="58" t="n">
        <v>59</v>
      </c>
      <c r="G2969" s="58" t="inlineStr">
        <is>
          <t>Yes</t>
        </is>
      </c>
      <c r="H2969" s="58" t="inlineStr">
        <is>
          <t>Yes</t>
        </is>
      </c>
      <c r="I2969" s="58" t="inlineStr">
        <is>
          <t>Fiber optic</t>
        </is>
      </c>
      <c r="J2969" s="58" t="inlineStr">
        <is>
          <t>Yes</t>
        </is>
      </c>
      <c r="K2969" s="58" t="inlineStr">
        <is>
          <t>Yes</t>
        </is>
      </c>
      <c r="L2969" s="58" t="inlineStr">
        <is>
          <t>Yes</t>
        </is>
      </c>
      <c r="M2969" s="58" t="inlineStr">
        <is>
          <t>Yes</t>
        </is>
      </c>
      <c r="N2969" s="58" t="inlineStr">
        <is>
          <t>Yes</t>
        </is>
      </c>
      <c r="O2969" s="58" t="inlineStr">
        <is>
          <t>Yes</t>
        </is>
      </c>
      <c r="P2969" s="58" t="inlineStr">
        <is>
          <t>Two year</t>
        </is>
      </c>
      <c r="Q2969" s="58" t="inlineStr">
        <is>
          <t>No</t>
        </is>
      </c>
      <c r="R2969" s="58" t="inlineStr">
        <is>
          <t>Electronic check</t>
        </is>
      </c>
      <c r="S2969" s="123" t="n">
        <v>113.75</v>
      </c>
      <c r="T2969" s="58" t="inlineStr">
        <is>
          <t>6561.25</t>
        </is>
      </c>
      <c r="U2969" s="58" t="inlineStr">
        <is>
          <t>No</t>
        </is>
      </c>
      <c r="V2969" s="123">
        <f>IFERROR(VALUE(TRIM(T2969)),S2969*F2969)</f>
        <v/>
      </c>
      <c r="W2969" s="58">
        <f>IF(F2969&lt;=12,"0-12 mo",IF(F2969&lt;=24,"13-24 mo",IF(F2969&lt;=48,"25-48 mo","49+ mo")))</f>
        <v/>
      </c>
      <c r="X2969" s="58">
        <f>IF(S2969&lt;=35.5,"Q1 Low",IF(S2969&lt;=70.35,"Q2 Mid-Low",IF(S2969&lt;=89.85,"Q3 Mid-High","Q4 High")))</f>
        <v/>
      </c>
      <c r="Y2969" s="58">
        <f>IF(U2969="Yes",1,0)</f>
        <v/>
      </c>
      <c r="Z2969" s="58">
        <f>IF(P2969="Month-to-month",1,0)+IF(M2969="No",1,0)+IF(J2969="No",1,0)+IF(I2969="Fiber optic",1,0)+IF(Q2969="Yes",1,0)</f>
        <v/>
      </c>
    </row>
    <row r="2970" ht="15" customHeight="1" s="59">
      <c r="A2970" s="58" t="inlineStr">
        <is>
          <t>0258-NOKBL</t>
        </is>
      </c>
      <c r="B2970" s="58" t="inlineStr">
        <is>
          <t>Male</t>
        </is>
      </c>
      <c r="C2970" s="58" t="n">
        <v>0</v>
      </c>
      <c r="D2970" s="58" t="inlineStr">
        <is>
          <t>No</t>
        </is>
      </c>
      <c r="E2970" s="58" t="inlineStr">
        <is>
          <t>No</t>
        </is>
      </c>
      <c r="F2970" s="58" t="n">
        <v>3</v>
      </c>
      <c r="G2970" s="58" t="inlineStr">
        <is>
          <t>Yes</t>
        </is>
      </c>
      <c r="H2970" s="58" t="inlineStr">
        <is>
          <t>No</t>
        </is>
      </c>
      <c r="I2970" s="58" t="inlineStr">
        <is>
          <t>Fiber optic</t>
        </is>
      </c>
      <c r="J2970" s="58" t="inlineStr">
        <is>
          <t>No</t>
        </is>
      </c>
      <c r="K2970" s="58" t="inlineStr">
        <is>
          <t>Yes</t>
        </is>
      </c>
      <c r="L2970" s="58" t="inlineStr">
        <is>
          <t>Yes</t>
        </is>
      </c>
      <c r="M2970" s="58" t="inlineStr">
        <is>
          <t>No</t>
        </is>
      </c>
      <c r="N2970" s="58" t="inlineStr">
        <is>
          <t>No</t>
        </is>
      </c>
      <c r="O2970" s="58" t="inlineStr">
        <is>
          <t>Yes</t>
        </is>
      </c>
      <c r="P2970" s="58" t="inlineStr">
        <is>
          <t>Month-to-month</t>
        </is>
      </c>
      <c r="Q2970" s="58" t="inlineStr">
        <is>
          <t>No</t>
        </is>
      </c>
      <c r="R2970" s="58" t="inlineStr">
        <is>
          <t>Electronic check</t>
        </is>
      </c>
      <c r="S2970" s="123" t="n">
        <v>90.40000000000001</v>
      </c>
      <c r="T2970" s="58" t="inlineStr">
        <is>
          <t>268.45</t>
        </is>
      </c>
      <c r="U2970" s="58" t="inlineStr">
        <is>
          <t>No</t>
        </is>
      </c>
      <c r="V2970" s="123">
        <f>IFERROR(VALUE(TRIM(T2970)),S2970*F2970)</f>
        <v/>
      </c>
      <c r="W2970" s="58">
        <f>IF(F2970&lt;=12,"0-12 mo",IF(F2970&lt;=24,"13-24 mo",IF(F2970&lt;=48,"25-48 mo","49+ mo")))</f>
        <v/>
      </c>
      <c r="X2970" s="58">
        <f>IF(S2970&lt;=35.5,"Q1 Low",IF(S2970&lt;=70.35,"Q2 Mid-Low",IF(S2970&lt;=89.85,"Q3 Mid-High","Q4 High")))</f>
        <v/>
      </c>
      <c r="Y2970" s="58">
        <f>IF(U2970="Yes",1,0)</f>
        <v/>
      </c>
      <c r="Z2970" s="58">
        <f>IF(P2970="Month-to-month",1,0)+IF(M2970="No",1,0)+IF(J2970="No",1,0)+IF(I2970="Fiber optic",1,0)+IF(Q2970="Yes",1,0)</f>
        <v/>
      </c>
    </row>
    <row r="2971" ht="15" customHeight="1" s="59">
      <c r="A2971" s="58" t="inlineStr">
        <is>
          <t>1163-VIPRI</t>
        </is>
      </c>
      <c r="B2971" s="58" t="inlineStr">
        <is>
          <t>Female</t>
        </is>
      </c>
      <c r="C2971" s="58" t="n">
        <v>0</v>
      </c>
      <c r="D2971" s="58" t="inlineStr">
        <is>
          <t>Yes</t>
        </is>
      </c>
      <c r="E2971" s="58" t="inlineStr">
        <is>
          <t>Yes</t>
        </is>
      </c>
      <c r="F2971" s="58" t="n">
        <v>65</v>
      </c>
      <c r="G2971" s="58" t="inlineStr">
        <is>
          <t>Yes</t>
        </is>
      </c>
      <c r="H2971" s="58" t="inlineStr">
        <is>
          <t>Yes</t>
        </is>
      </c>
      <c r="I2971" s="58" t="inlineStr">
        <is>
          <t>Fiber optic</t>
        </is>
      </c>
      <c r="J2971" s="58" t="inlineStr">
        <is>
          <t>Yes</t>
        </is>
      </c>
      <c r="K2971" s="58" t="inlineStr">
        <is>
          <t>No</t>
        </is>
      </c>
      <c r="L2971" s="58" t="inlineStr">
        <is>
          <t>Yes</t>
        </is>
      </c>
      <c r="M2971" s="58" t="inlineStr">
        <is>
          <t>Yes</t>
        </is>
      </c>
      <c r="N2971" s="58" t="inlineStr">
        <is>
          <t>Yes</t>
        </is>
      </c>
      <c r="O2971" s="58" t="inlineStr">
        <is>
          <t>Yes</t>
        </is>
      </c>
      <c r="P2971" s="58" t="inlineStr">
        <is>
          <t>Two year</t>
        </is>
      </c>
      <c r="Q2971" s="58" t="inlineStr">
        <is>
          <t>No</t>
        </is>
      </c>
      <c r="R2971" s="58" t="inlineStr">
        <is>
          <t>Electronic check</t>
        </is>
      </c>
      <c r="S2971" s="123" t="n">
        <v>109.3</v>
      </c>
      <c r="T2971" s="58" t="inlineStr">
        <is>
          <t>7337.55</t>
        </is>
      </c>
      <c r="U2971" s="58" t="inlineStr">
        <is>
          <t>No</t>
        </is>
      </c>
      <c r="V2971" s="123">
        <f>IFERROR(VALUE(TRIM(T2971)),S2971*F2971)</f>
        <v/>
      </c>
      <c r="W2971" s="58">
        <f>IF(F2971&lt;=12,"0-12 mo",IF(F2971&lt;=24,"13-24 mo",IF(F2971&lt;=48,"25-48 mo","49+ mo")))</f>
        <v/>
      </c>
      <c r="X2971" s="58">
        <f>IF(S2971&lt;=35.5,"Q1 Low",IF(S2971&lt;=70.35,"Q2 Mid-Low",IF(S2971&lt;=89.85,"Q3 Mid-High","Q4 High")))</f>
        <v/>
      </c>
      <c r="Y2971" s="58">
        <f>IF(U2971="Yes",1,0)</f>
        <v/>
      </c>
      <c r="Z2971" s="58">
        <f>IF(P2971="Month-to-month",1,0)+IF(M2971="No",1,0)+IF(J2971="No",1,0)+IF(I2971="Fiber optic",1,0)+IF(Q2971="Yes",1,0)</f>
        <v/>
      </c>
    </row>
    <row r="2972" ht="15" customHeight="1" s="59">
      <c r="A2972" s="58" t="inlineStr">
        <is>
          <t>2815-CPTUL</t>
        </is>
      </c>
      <c r="B2972" s="58" t="inlineStr">
        <is>
          <t>Male</t>
        </is>
      </c>
      <c r="C2972" s="58" t="n">
        <v>1</v>
      </c>
      <c r="D2972" s="58" t="inlineStr">
        <is>
          <t>No</t>
        </is>
      </c>
      <c r="E2972" s="58" t="inlineStr">
        <is>
          <t>No</t>
        </is>
      </c>
      <c r="F2972" s="58" t="n">
        <v>5</v>
      </c>
      <c r="G2972" s="58" t="inlineStr">
        <is>
          <t>Yes</t>
        </is>
      </c>
      <c r="H2972" s="58" t="inlineStr">
        <is>
          <t>No</t>
        </is>
      </c>
      <c r="I2972" s="58" t="inlineStr">
        <is>
          <t>Fiber optic</t>
        </is>
      </c>
      <c r="J2972" s="58" t="inlineStr">
        <is>
          <t>No</t>
        </is>
      </c>
      <c r="K2972" s="58" t="inlineStr">
        <is>
          <t>No</t>
        </is>
      </c>
      <c r="L2972" s="58" t="inlineStr">
        <is>
          <t>No</t>
        </is>
      </c>
      <c r="M2972" s="58" t="inlineStr">
        <is>
          <t>No</t>
        </is>
      </c>
      <c r="N2972" s="58" t="inlineStr">
        <is>
          <t>No</t>
        </is>
      </c>
      <c r="O2972" s="58" t="inlineStr">
        <is>
          <t>No</t>
        </is>
      </c>
      <c r="P2972" s="58" t="inlineStr">
        <is>
          <t>Month-to-month</t>
        </is>
      </c>
      <c r="Q2972" s="58" t="inlineStr">
        <is>
          <t>Yes</t>
        </is>
      </c>
      <c r="R2972" s="58" t="inlineStr">
        <is>
          <t>Mailed check</t>
        </is>
      </c>
      <c r="S2972" s="123" t="n">
        <v>70.25</v>
      </c>
      <c r="T2972" s="58" t="inlineStr">
        <is>
          <t>331.9</t>
        </is>
      </c>
      <c r="U2972" s="58" t="inlineStr">
        <is>
          <t>Yes</t>
        </is>
      </c>
      <c r="V2972" s="123">
        <f>IFERROR(VALUE(TRIM(T2972)),S2972*F2972)</f>
        <v/>
      </c>
      <c r="W2972" s="58">
        <f>IF(F2972&lt;=12,"0-12 mo",IF(F2972&lt;=24,"13-24 mo",IF(F2972&lt;=48,"25-48 mo","49+ mo")))</f>
        <v/>
      </c>
      <c r="X2972" s="58">
        <f>IF(S2972&lt;=35.5,"Q1 Low",IF(S2972&lt;=70.35,"Q2 Mid-Low",IF(S2972&lt;=89.85,"Q3 Mid-High","Q4 High")))</f>
        <v/>
      </c>
      <c r="Y2972" s="58">
        <f>IF(U2972="Yes",1,0)</f>
        <v/>
      </c>
      <c r="Z2972" s="58">
        <f>IF(P2972="Month-to-month",1,0)+IF(M2972="No",1,0)+IF(J2972="No",1,0)+IF(I2972="Fiber optic",1,0)+IF(Q2972="Yes",1,0)</f>
        <v/>
      </c>
    </row>
    <row r="2973" ht="15" customHeight="1" s="59">
      <c r="A2973" s="58" t="inlineStr">
        <is>
          <t>9348-ROUAI</t>
        </is>
      </c>
      <c r="B2973" s="58" t="inlineStr">
        <is>
          <t>Female</t>
        </is>
      </c>
      <c r="C2973" s="58" t="n">
        <v>0</v>
      </c>
      <c r="D2973" s="58" t="inlineStr">
        <is>
          <t>Yes</t>
        </is>
      </c>
      <c r="E2973" s="58" t="inlineStr">
        <is>
          <t>Yes</t>
        </is>
      </c>
      <c r="F2973" s="58" t="n">
        <v>59</v>
      </c>
      <c r="G2973" s="58" t="inlineStr">
        <is>
          <t>Yes</t>
        </is>
      </c>
      <c r="H2973" s="58" t="inlineStr">
        <is>
          <t>Yes</t>
        </is>
      </c>
      <c r="I2973" s="58" t="inlineStr">
        <is>
          <t>DSL</t>
        </is>
      </c>
      <c r="J2973" s="58" t="inlineStr">
        <is>
          <t>Yes</t>
        </is>
      </c>
      <c r="K2973" s="58" t="inlineStr">
        <is>
          <t>Yes</t>
        </is>
      </c>
      <c r="L2973" s="58" t="inlineStr">
        <is>
          <t>Yes</t>
        </is>
      </c>
      <c r="M2973" s="58" t="inlineStr">
        <is>
          <t>Yes</t>
        </is>
      </c>
      <c r="N2973" s="58" t="inlineStr">
        <is>
          <t>Yes</t>
        </is>
      </c>
      <c r="O2973" s="58" t="inlineStr">
        <is>
          <t>Yes</t>
        </is>
      </c>
      <c r="P2973" s="58" t="inlineStr">
        <is>
          <t>Two year</t>
        </is>
      </c>
      <c r="Q2973" s="58" t="inlineStr">
        <is>
          <t>No</t>
        </is>
      </c>
      <c r="R2973" s="58" t="inlineStr">
        <is>
          <t>Credit card (automatic)</t>
        </is>
      </c>
      <c r="S2973" s="123" t="n">
        <v>90.3</v>
      </c>
      <c r="T2973" s="58" t="inlineStr">
        <is>
          <t>5194.05</t>
        </is>
      </c>
      <c r="U2973" s="58" t="inlineStr">
        <is>
          <t>No</t>
        </is>
      </c>
      <c r="V2973" s="123">
        <f>IFERROR(VALUE(TRIM(T2973)),S2973*F2973)</f>
        <v/>
      </c>
      <c r="W2973" s="58">
        <f>IF(F2973&lt;=12,"0-12 mo",IF(F2973&lt;=24,"13-24 mo",IF(F2973&lt;=48,"25-48 mo","49+ mo")))</f>
        <v/>
      </c>
      <c r="X2973" s="58">
        <f>IF(S2973&lt;=35.5,"Q1 Low",IF(S2973&lt;=70.35,"Q2 Mid-Low",IF(S2973&lt;=89.85,"Q3 Mid-High","Q4 High")))</f>
        <v/>
      </c>
      <c r="Y2973" s="58">
        <f>IF(U2973="Yes",1,0)</f>
        <v/>
      </c>
      <c r="Z2973" s="58">
        <f>IF(P2973="Month-to-month",1,0)+IF(M2973="No",1,0)+IF(J2973="No",1,0)+IF(I2973="Fiber optic",1,0)+IF(Q2973="Yes",1,0)</f>
        <v/>
      </c>
    </row>
    <row r="2974" ht="15" customHeight="1" s="59">
      <c r="A2974" s="58" t="inlineStr">
        <is>
          <t>9443-JUBUO</t>
        </is>
      </c>
      <c r="B2974" s="58" t="inlineStr">
        <is>
          <t>Male</t>
        </is>
      </c>
      <c r="C2974" s="58" t="n">
        <v>0</v>
      </c>
      <c r="D2974" s="58" t="inlineStr">
        <is>
          <t>Yes</t>
        </is>
      </c>
      <c r="E2974" s="58" t="inlineStr">
        <is>
          <t>Yes</t>
        </is>
      </c>
      <c r="F2974" s="58" t="n">
        <v>72</v>
      </c>
      <c r="G2974" s="58" t="inlineStr">
        <is>
          <t>No</t>
        </is>
      </c>
      <c r="H2974" s="58" t="inlineStr">
        <is>
          <t>No phone service</t>
        </is>
      </c>
      <c r="I2974" s="58" t="inlineStr">
        <is>
          <t>DSL</t>
        </is>
      </c>
      <c r="J2974" s="58" t="inlineStr">
        <is>
          <t>Yes</t>
        </is>
      </c>
      <c r="K2974" s="58" t="inlineStr">
        <is>
          <t>Yes</t>
        </is>
      </c>
      <c r="L2974" s="58" t="inlineStr">
        <is>
          <t>Yes</t>
        </is>
      </c>
      <c r="M2974" s="58" t="inlineStr">
        <is>
          <t>Yes</t>
        </is>
      </c>
      <c r="N2974" s="58" t="inlineStr">
        <is>
          <t>Yes</t>
        </is>
      </c>
      <c r="O2974" s="58" t="inlineStr">
        <is>
          <t>Yes</t>
        </is>
      </c>
      <c r="P2974" s="58" t="inlineStr">
        <is>
          <t>Two year</t>
        </is>
      </c>
      <c r="Q2974" s="58" t="inlineStr">
        <is>
          <t>Yes</t>
        </is>
      </c>
      <c r="R2974" s="58" t="inlineStr">
        <is>
          <t>Credit card (automatic)</t>
        </is>
      </c>
      <c r="S2974" s="123" t="n">
        <v>65.25</v>
      </c>
      <c r="T2974" s="58" t="inlineStr">
        <is>
          <t>4478.85</t>
        </is>
      </c>
      <c r="U2974" s="58" t="inlineStr">
        <is>
          <t>No</t>
        </is>
      </c>
      <c r="V2974" s="123">
        <f>IFERROR(VALUE(TRIM(T2974)),S2974*F2974)</f>
        <v/>
      </c>
      <c r="W2974" s="58">
        <f>IF(F2974&lt;=12,"0-12 mo",IF(F2974&lt;=24,"13-24 mo",IF(F2974&lt;=48,"25-48 mo","49+ mo")))</f>
        <v/>
      </c>
      <c r="X2974" s="58">
        <f>IF(S2974&lt;=35.5,"Q1 Low",IF(S2974&lt;=70.35,"Q2 Mid-Low",IF(S2974&lt;=89.85,"Q3 Mid-High","Q4 High")))</f>
        <v/>
      </c>
      <c r="Y2974" s="58">
        <f>IF(U2974="Yes",1,0)</f>
        <v/>
      </c>
      <c r="Z2974" s="58">
        <f>IF(P2974="Month-to-month",1,0)+IF(M2974="No",1,0)+IF(J2974="No",1,0)+IF(I2974="Fiber optic",1,0)+IF(Q2974="Yes",1,0)</f>
        <v/>
      </c>
    </row>
    <row r="2975" ht="15" customHeight="1" s="59">
      <c r="A2975" s="58" t="inlineStr">
        <is>
          <t>0596-BQCEQ</t>
        </is>
      </c>
      <c r="B2975" s="58" t="inlineStr">
        <is>
          <t>Female</t>
        </is>
      </c>
      <c r="C2975" s="58" t="n">
        <v>0</v>
      </c>
      <c r="D2975" s="58" t="inlineStr">
        <is>
          <t>Yes</t>
        </is>
      </c>
      <c r="E2975" s="58" t="inlineStr">
        <is>
          <t>Yes</t>
        </is>
      </c>
      <c r="F2975" s="58" t="n">
        <v>62</v>
      </c>
      <c r="G2975" s="58" t="inlineStr">
        <is>
          <t>Yes</t>
        </is>
      </c>
      <c r="H2975" s="58" t="inlineStr">
        <is>
          <t>No</t>
        </is>
      </c>
      <c r="I2975" s="58" t="inlineStr">
        <is>
          <t>Fiber optic</t>
        </is>
      </c>
      <c r="J2975" s="58" t="inlineStr">
        <is>
          <t>No</t>
        </is>
      </c>
      <c r="K2975" s="58" t="inlineStr">
        <is>
          <t>Yes</t>
        </is>
      </c>
      <c r="L2975" s="58" t="inlineStr">
        <is>
          <t>Yes</t>
        </is>
      </c>
      <c r="M2975" s="58" t="inlineStr">
        <is>
          <t>No</t>
        </is>
      </c>
      <c r="N2975" s="58" t="inlineStr">
        <is>
          <t>Yes</t>
        </is>
      </c>
      <c r="O2975" s="58" t="inlineStr">
        <is>
          <t>Yes</t>
        </is>
      </c>
      <c r="P2975" s="58" t="inlineStr">
        <is>
          <t>Month-to-month</t>
        </is>
      </c>
      <c r="Q2975" s="58" t="inlineStr">
        <is>
          <t>Yes</t>
        </is>
      </c>
      <c r="R2975" s="58" t="inlineStr">
        <is>
          <t>Electronic check</t>
        </is>
      </c>
      <c r="S2975" s="123" t="n">
        <v>100.15</v>
      </c>
      <c r="T2975" s="58" t="inlineStr">
        <is>
          <t>6283.3</t>
        </is>
      </c>
      <c r="U2975" s="58" t="inlineStr">
        <is>
          <t>Yes</t>
        </is>
      </c>
      <c r="V2975" s="123">
        <f>IFERROR(VALUE(TRIM(T2975)),S2975*F2975)</f>
        <v/>
      </c>
      <c r="W2975" s="58">
        <f>IF(F2975&lt;=12,"0-12 mo",IF(F2975&lt;=24,"13-24 mo",IF(F2975&lt;=48,"25-48 mo","49+ mo")))</f>
        <v/>
      </c>
      <c r="X2975" s="58">
        <f>IF(S2975&lt;=35.5,"Q1 Low",IF(S2975&lt;=70.35,"Q2 Mid-Low",IF(S2975&lt;=89.85,"Q3 Mid-High","Q4 High")))</f>
        <v/>
      </c>
      <c r="Y2975" s="58">
        <f>IF(U2975="Yes",1,0)</f>
        <v/>
      </c>
      <c r="Z2975" s="58">
        <f>IF(P2975="Month-to-month",1,0)+IF(M2975="No",1,0)+IF(J2975="No",1,0)+IF(I2975="Fiber optic",1,0)+IF(Q2975="Yes",1,0)</f>
        <v/>
      </c>
    </row>
    <row r="2976" ht="15" customHeight="1" s="59">
      <c r="A2976" s="58" t="inlineStr">
        <is>
          <t>1481-ZUWZA</t>
        </is>
      </c>
      <c r="B2976" s="58" t="inlineStr">
        <is>
          <t>Male</t>
        </is>
      </c>
      <c r="C2976" s="58" t="n">
        <v>0</v>
      </c>
      <c r="D2976" s="58" t="inlineStr">
        <is>
          <t>No</t>
        </is>
      </c>
      <c r="E2976" s="58" t="inlineStr">
        <is>
          <t>No</t>
        </is>
      </c>
      <c r="F2976" s="58" t="n">
        <v>28</v>
      </c>
      <c r="G2976" s="58" t="inlineStr">
        <is>
          <t>Yes</t>
        </is>
      </c>
      <c r="H2976" s="58" t="inlineStr">
        <is>
          <t>Yes</t>
        </is>
      </c>
      <c r="I2976" s="58" t="inlineStr">
        <is>
          <t>Fiber optic</t>
        </is>
      </c>
      <c r="J2976" s="58" t="inlineStr">
        <is>
          <t>Yes</t>
        </is>
      </c>
      <c r="K2976" s="58" t="inlineStr">
        <is>
          <t>Yes</t>
        </is>
      </c>
      <c r="L2976" s="58" t="inlineStr">
        <is>
          <t>No</t>
        </is>
      </c>
      <c r="M2976" s="58" t="inlineStr">
        <is>
          <t>No</t>
        </is>
      </c>
      <c r="N2976" s="58" t="inlineStr">
        <is>
          <t>No</t>
        </is>
      </c>
      <c r="O2976" s="58" t="inlineStr">
        <is>
          <t>Yes</t>
        </is>
      </c>
      <c r="P2976" s="58" t="inlineStr">
        <is>
          <t>Month-to-month</t>
        </is>
      </c>
      <c r="Q2976" s="58" t="inlineStr">
        <is>
          <t>Yes</t>
        </is>
      </c>
      <c r="R2976" s="58" t="inlineStr">
        <is>
          <t>Credit card (automatic)</t>
        </is>
      </c>
      <c r="S2976" s="123" t="n">
        <v>94.5</v>
      </c>
      <c r="T2976" s="58" t="inlineStr">
        <is>
          <t>2659.4</t>
        </is>
      </c>
      <c r="U2976" s="58" t="inlineStr">
        <is>
          <t>Yes</t>
        </is>
      </c>
      <c r="V2976" s="123">
        <f>IFERROR(VALUE(TRIM(T2976)),S2976*F2976)</f>
        <v/>
      </c>
      <c r="W2976" s="58">
        <f>IF(F2976&lt;=12,"0-12 mo",IF(F2976&lt;=24,"13-24 mo",IF(F2976&lt;=48,"25-48 mo","49+ mo")))</f>
        <v/>
      </c>
      <c r="X2976" s="58">
        <f>IF(S2976&lt;=35.5,"Q1 Low",IF(S2976&lt;=70.35,"Q2 Mid-Low",IF(S2976&lt;=89.85,"Q3 Mid-High","Q4 High")))</f>
        <v/>
      </c>
      <c r="Y2976" s="58">
        <f>IF(U2976="Yes",1,0)</f>
        <v/>
      </c>
      <c r="Z2976" s="58">
        <f>IF(P2976="Month-to-month",1,0)+IF(M2976="No",1,0)+IF(J2976="No",1,0)+IF(I2976="Fiber optic",1,0)+IF(Q2976="Yes",1,0)</f>
        <v/>
      </c>
    </row>
    <row r="2977" ht="15" customHeight="1" s="59">
      <c r="A2977" s="58" t="inlineStr">
        <is>
          <t>3043-TYBNO</t>
        </is>
      </c>
      <c r="B2977" s="58" t="inlineStr">
        <is>
          <t>Male</t>
        </is>
      </c>
      <c r="C2977" s="58" t="n">
        <v>0</v>
      </c>
      <c r="D2977" s="58" t="inlineStr">
        <is>
          <t>No</t>
        </is>
      </c>
      <c r="E2977" s="58" t="inlineStr">
        <is>
          <t>No</t>
        </is>
      </c>
      <c r="F2977" s="58" t="n">
        <v>3</v>
      </c>
      <c r="G2977" s="58" t="inlineStr">
        <is>
          <t>Yes</t>
        </is>
      </c>
      <c r="H2977" s="58" t="inlineStr">
        <is>
          <t>No</t>
        </is>
      </c>
      <c r="I2977" s="58" t="inlineStr">
        <is>
          <t>DSL</t>
        </is>
      </c>
      <c r="J2977" s="58" t="inlineStr">
        <is>
          <t>No</t>
        </is>
      </c>
      <c r="K2977" s="58" t="inlineStr">
        <is>
          <t>No</t>
        </is>
      </c>
      <c r="L2977" s="58" t="inlineStr">
        <is>
          <t>No</t>
        </is>
      </c>
      <c r="M2977" s="58" t="inlineStr">
        <is>
          <t>Yes</t>
        </is>
      </c>
      <c r="N2977" s="58" t="inlineStr">
        <is>
          <t>No</t>
        </is>
      </c>
      <c r="O2977" s="58" t="inlineStr">
        <is>
          <t>Yes</t>
        </is>
      </c>
      <c r="P2977" s="58" t="inlineStr">
        <is>
          <t>Month-to-month</t>
        </is>
      </c>
      <c r="Q2977" s="58" t="inlineStr">
        <is>
          <t>No</t>
        </is>
      </c>
      <c r="R2977" s="58" t="inlineStr">
        <is>
          <t>Mailed check</t>
        </is>
      </c>
      <c r="S2977" s="123" t="n">
        <v>60.65</v>
      </c>
      <c r="T2977" s="58" t="inlineStr">
        <is>
          <t>196.9</t>
        </is>
      </c>
      <c r="U2977" s="58" t="inlineStr">
        <is>
          <t>No</t>
        </is>
      </c>
      <c r="V2977" s="123">
        <f>IFERROR(VALUE(TRIM(T2977)),S2977*F2977)</f>
        <v/>
      </c>
      <c r="W2977" s="58">
        <f>IF(F2977&lt;=12,"0-12 mo",IF(F2977&lt;=24,"13-24 mo",IF(F2977&lt;=48,"25-48 mo","49+ mo")))</f>
        <v/>
      </c>
      <c r="X2977" s="58">
        <f>IF(S2977&lt;=35.5,"Q1 Low",IF(S2977&lt;=70.35,"Q2 Mid-Low",IF(S2977&lt;=89.85,"Q3 Mid-High","Q4 High")))</f>
        <v/>
      </c>
      <c r="Y2977" s="58">
        <f>IF(U2977="Yes",1,0)</f>
        <v/>
      </c>
      <c r="Z2977" s="58">
        <f>IF(P2977="Month-to-month",1,0)+IF(M2977="No",1,0)+IF(J2977="No",1,0)+IF(I2977="Fiber optic",1,0)+IF(Q2977="Yes",1,0)</f>
        <v/>
      </c>
    </row>
    <row r="2978" ht="15" customHeight="1" s="59">
      <c r="A2978" s="58" t="inlineStr">
        <is>
          <t>4830-FAXFM</t>
        </is>
      </c>
      <c r="B2978" s="58" t="inlineStr">
        <is>
          <t>Male</t>
        </is>
      </c>
      <c r="C2978" s="58" t="n">
        <v>0</v>
      </c>
      <c r="D2978" s="58" t="inlineStr">
        <is>
          <t>No</t>
        </is>
      </c>
      <c r="E2978" s="58" t="inlineStr">
        <is>
          <t>Yes</t>
        </is>
      </c>
      <c r="F2978" s="58" t="n">
        <v>19</v>
      </c>
      <c r="G2978" s="58" t="inlineStr">
        <is>
          <t>Yes</t>
        </is>
      </c>
      <c r="H2978" s="58" t="inlineStr">
        <is>
          <t>Yes</t>
        </is>
      </c>
      <c r="I2978" s="58" t="inlineStr">
        <is>
          <t>No</t>
        </is>
      </c>
      <c r="J2978" s="58" t="inlineStr">
        <is>
          <t>No internet service</t>
        </is>
      </c>
      <c r="K2978" s="58" t="inlineStr">
        <is>
          <t>No internet service</t>
        </is>
      </c>
      <c r="L2978" s="58" t="inlineStr">
        <is>
          <t>No internet service</t>
        </is>
      </c>
      <c r="M2978" s="58" t="inlineStr">
        <is>
          <t>No internet service</t>
        </is>
      </c>
      <c r="N2978" s="58" t="inlineStr">
        <is>
          <t>No internet service</t>
        </is>
      </c>
      <c r="O2978" s="58" t="inlineStr">
        <is>
          <t>No internet service</t>
        </is>
      </c>
      <c r="P2978" s="58" t="inlineStr">
        <is>
          <t>Month-to-month</t>
        </is>
      </c>
      <c r="Q2978" s="58" t="inlineStr">
        <is>
          <t>Yes</t>
        </is>
      </c>
      <c r="R2978" s="58" t="inlineStr">
        <is>
          <t>Credit card (automatic)</t>
        </is>
      </c>
      <c r="S2978" s="123" t="n">
        <v>24.1</v>
      </c>
      <c r="T2978" s="58" t="inlineStr">
        <is>
          <t>439.2</t>
        </is>
      </c>
      <c r="U2978" s="58" t="inlineStr">
        <is>
          <t>No</t>
        </is>
      </c>
      <c r="V2978" s="123">
        <f>IFERROR(VALUE(TRIM(T2978)),S2978*F2978)</f>
        <v/>
      </c>
      <c r="W2978" s="58">
        <f>IF(F2978&lt;=12,"0-12 mo",IF(F2978&lt;=24,"13-24 mo",IF(F2978&lt;=48,"25-48 mo","49+ mo")))</f>
        <v/>
      </c>
      <c r="X2978" s="58">
        <f>IF(S2978&lt;=35.5,"Q1 Low",IF(S2978&lt;=70.35,"Q2 Mid-Low",IF(S2978&lt;=89.85,"Q3 Mid-High","Q4 High")))</f>
        <v/>
      </c>
      <c r="Y2978" s="58">
        <f>IF(U2978="Yes",1,0)</f>
        <v/>
      </c>
      <c r="Z2978" s="58">
        <f>IF(P2978="Month-to-month",1,0)+IF(M2978="No",1,0)+IF(J2978="No",1,0)+IF(I2978="Fiber optic",1,0)+IF(Q2978="Yes",1,0)</f>
        <v/>
      </c>
    </row>
    <row r="2979" ht="15" customHeight="1" s="59">
      <c r="A2979" s="58" t="inlineStr">
        <is>
          <t>5906-BFOZT</t>
        </is>
      </c>
      <c r="B2979" s="58" t="inlineStr">
        <is>
          <t>Male</t>
        </is>
      </c>
      <c r="C2979" s="58" t="n">
        <v>0</v>
      </c>
      <c r="D2979" s="58" t="inlineStr">
        <is>
          <t>No</t>
        </is>
      </c>
      <c r="E2979" s="58" t="inlineStr">
        <is>
          <t>No</t>
        </is>
      </c>
      <c r="F2979" s="58" t="n">
        <v>1</v>
      </c>
      <c r="G2979" s="58" t="inlineStr">
        <is>
          <t>Yes</t>
        </is>
      </c>
      <c r="H2979" s="58" t="inlineStr">
        <is>
          <t>No</t>
        </is>
      </c>
      <c r="I2979" s="58" t="inlineStr">
        <is>
          <t>No</t>
        </is>
      </c>
      <c r="J2979" s="58" t="inlineStr">
        <is>
          <t>No internet service</t>
        </is>
      </c>
      <c r="K2979" s="58" t="inlineStr">
        <is>
          <t>No internet service</t>
        </is>
      </c>
      <c r="L2979" s="58" t="inlineStr">
        <is>
          <t>No internet service</t>
        </is>
      </c>
      <c r="M2979" s="58" t="inlineStr">
        <is>
          <t>No internet service</t>
        </is>
      </c>
      <c r="N2979" s="58" t="inlineStr">
        <is>
          <t>No internet service</t>
        </is>
      </c>
      <c r="O2979" s="58" t="inlineStr">
        <is>
          <t>No internet service</t>
        </is>
      </c>
      <c r="P2979" s="58" t="inlineStr">
        <is>
          <t>Month-to-month</t>
        </is>
      </c>
      <c r="Q2979" s="58" t="inlineStr">
        <is>
          <t>Yes</t>
        </is>
      </c>
      <c r="R2979" s="58" t="inlineStr">
        <is>
          <t>Mailed check</t>
        </is>
      </c>
      <c r="S2979" s="123" t="n">
        <v>19.5</v>
      </c>
      <c r="T2979" s="58" t="inlineStr">
        <is>
          <t>19.5</t>
        </is>
      </c>
      <c r="U2979" s="58" t="inlineStr">
        <is>
          <t>No</t>
        </is>
      </c>
      <c r="V2979" s="123">
        <f>IFERROR(VALUE(TRIM(T2979)),S2979*F2979)</f>
        <v/>
      </c>
      <c r="W2979" s="58">
        <f>IF(F2979&lt;=12,"0-12 mo",IF(F2979&lt;=24,"13-24 mo",IF(F2979&lt;=48,"25-48 mo","49+ mo")))</f>
        <v/>
      </c>
      <c r="X2979" s="58">
        <f>IF(S2979&lt;=35.5,"Q1 Low",IF(S2979&lt;=70.35,"Q2 Mid-Low",IF(S2979&lt;=89.85,"Q3 Mid-High","Q4 High")))</f>
        <v/>
      </c>
      <c r="Y2979" s="58">
        <f>IF(U2979="Yes",1,0)</f>
        <v/>
      </c>
      <c r="Z2979" s="58">
        <f>IF(P2979="Month-to-month",1,0)+IF(M2979="No",1,0)+IF(J2979="No",1,0)+IF(I2979="Fiber optic",1,0)+IF(Q2979="Yes",1,0)</f>
        <v/>
      </c>
    </row>
    <row r="2980" ht="15" customHeight="1" s="59">
      <c r="A2980" s="58" t="inlineStr">
        <is>
          <t>2960-NKRSO</t>
        </is>
      </c>
      <c r="B2980" s="58" t="inlineStr">
        <is>
          <t>Male</t>
        </is>
      </c>
      <c r="C2980" s="58" t="n">
        <v>0</v>
      </c>
      <c r="D2980" s="58" t="inlineStr">
        <is>
          <t>No</t>
        </is>
      </c>
      <c r="E2980" s="58" t="inlineStr">
        <is>
          <t>No</t>
        </is>
      </c>
      <c r="F2980" s="58" t="n">
        <v>24</v>
      </c>
      <c r="G2980" s="58" t="inlineStr">
        <is>
          <t>Yes</t>
        </is>
      </c>
      <c r="H2980" s="58" t="inlineStr">
        <is>
          <t>No</t>
        </is>
      </c>
      <c r="I2980" s="58" t="inlineStr">
        <is>
          <t>Fiber optic</t>
        </is>
      </c>
      <c r="J2980" s="58" t="inlineStr">
        <is>
          <t>No</t>
        </is>
      </c>
      <c r="K2980" s="58" t="inlineStr">
        <is>
          <t>Yes</t>
        </is>
      </c>
      <c r="L2980" s="58" t="inlineStr">
        <is>
          <t>Yes</t>
        </is>
      </c>
      <c r="M2980" s="58" t="inlineStr">
        <is>
          <t>Yes</t>
        </is>
      </c>
      <c r="N2980" s="58" t="inlineStr">
        <is>
          <t>No</t>
        </is>
      </c>
      <c r="O2980" s="58" t="inlineStr">
        <is>
          <t>No</t>
        </is>
      </c>
      <c r="P2980" s="58" t="inlineStr">
        <is>
          <t>Month-to-month</t>
        </is>
      </c>
      <c r="Q2980" s="58" t="inlineStr">
        <is>
          <t>Yes</t>
        </is>
      </c>
      <c r="R2980" s="58" t="inlineStr">
        <is>
          <t>Electronic check</t>
        </is>
      </c>
      <c r="S2980" s="123" t="n">
        <v>85.95</v>
      </c>
      <c r="T2980" s="58" t="inlineStr">
        <is>
          <t>2107.15</t>
        </is>
      </c>
      <c r="U2980" s="58" t="inlineStr">
        <is>
          <t>No</t>
        </is>
      </c>
      <c r="V2980" s="123">
        <f>IFERROR(VALUE(TRIM(T2980)),S2980*F2980)</f>
        <v/>
      </c>
      <c r="W2980" s="58">
        <f>IF(F2980&lt;=12,"0-12 mo",IF(F2980&lt;=24,"13-24 mo",IF(F2980&lt;=48,"25-48 mo","49+ mo")))</f>
        <v/>
      </c>
      <c r="X2980" s="58">
        <f>IF(S2980&lt;=35.5,"Q1 Low",IF(S2980&lt;=70.35,"Q2 Mid-Low",IF(S2980&lt;=89.85,"Q3 Mid-High","Q4 High")))</f>
        <v/>
      </c>
      <c r="Y2980" s="58">
        <f>IF(U2980="Yes",1,0)</f>
        <v/>
      </c>
      <c r="Z2980" s="58">
        <f>IF(P2980="Month-to-month",1,0)+IF(M2980="No",1,0)+IF(J2980="No",1,0)+IF(I2980="Fiber optic",1,0)+IF(Q2980="Yes",1,0)</f>
        <v/>
      </c>
    </row>
    <row r="2981" ht="15" customHeight="1" s="59">
      <c r="A2981" s="58" t="inlineStr">
        <is>
          <t>8996-ZROXE</t>
        </is>
      </c>
      <c r="B2981" s="58" t="inlineStr">
        <is>
          <t>Male</t>
        </is>
      </c>
      <c r="C2981" s="58" t="n">
        <v>1</v>
      </c>
      <c r="D2981" s="58" t="inlineStr">
        <is>
          <t>No</t>
        </is>
      </c>
      <c r="E2981" s="58" t="inlineStr">
        <is>
          <t>No</t>
        </is>
      </c>
      <c r="F2981" s="58" t="n">
        <v>57</v>
      </c>
      <c r="G2981" s="58" t="inlineStr">
        <is>
          <t>Yes</t>
        </is>
      </c>
      <c r="H2981" s="58" t="inlineStr">
        <is>
          <t>No</t>
        </is>
      </c>
      <c r="I2981" s="58" t="inlineStr">
        <is>
          <t>DSL</t>
        </is>
      </c>
      <c r="J2981" s="58" t="inlineStr">
        <is>
          <t>No</t>
        </is>
      </c>
      <c r="K2981" s="58" t="inlineStr">
        <is>
          <t>No</t>
        </is>
      </c>
      <c r="L2981" s="58" t="inlineStr">
        <is>
          <t>Yes</t>
        </is>
      </c>
      <c r="M2981" s="58" t="inlineStr">
        <is>
          <t>Yes</t>
        </is>
      </c>
      <c r="N2981" s="58" t="inlineStr">
        <is>
          <t>No</t>
        </is>
      </c>
      <c r="O2981" s="58" t="inlineStr">
        <is>
          <t>No</t>
        </is>
      </c>
      <c r="P2981" s="58" t="inlineStr">
        <is>
          <t>One year</t>
        </is>
      </c>
      <c r="Q2981" s="58" t="inlineStr">
        <is>
          <t>Yes</t>
        </is>
      </c>
      <c r="R2981" s="58" t="inlineStr">
        <is>
          <t>Electronic check</t>
        </is>
      </c>
      <c r="S2981" s="123" t="n">
        <v>53.5</v>
      </c>
      <c r="T2981" s="58" t="inlineStr">
        <is>
          <t>3035.8</t>
        </is>
      </c>
      <c r="U2981" s="58" t="inlineStr">
        <is>
          <t>No</t>
        </is>
      </c>
      <c r="V2981" s="123">
        <f>IFERROR(VALUE(TRIM(T2981)),S2981*F2981)</f>
        <v/>
      </c>
      <c r="W2981" s="58">
        <f>IF(F2981&lt;=12,"0-12 mo",IF(F2981&lt;=24,"13-24 mo",IF(F2981&lt;=48,"25-48 mo","49+ mo")))</f>
        <v/>
      </c>
      <c r="X2981" s="58">
        <f>IF(S2981&lt;=35.5,"Q1 Low",IF(S2981&lt;=70.35,"Q2 Mid-Low",IF(S2981&lt;=89.85,"Q3 Mid-High","Q4 High")))</f>
        <v/>
      </c>
      <c r="Y2981" s="58">
        <f>IF(U2981="Yes",1,0)</f>
        <v/>
      </c>
      <c r="Z2981" s="58">
        <f>IF(P2981="Month-to-month",1,0)+IF(M2981="No",1,0)+IF(J2981="No",1,0)+IF(I2981="Fiber optic",1,0)+IF(Q2981="Yes",1,0)</f>
        <v/>
      </c>
    </row>
    <row r="2982" ht="15" customHeight="1" s="59">
      <c r="A2982" s="58" t="inlineStr">
        <is>
          <t>5598-IKHQQ</t>
        </is>
      </c>
      <c r="B2982" s="58" t="inlineStr">
        <is>
          <t>Female</t>
        </is>
      </c>
      <c r="C2982" s="58" t="n">
        <v>0</v>
      </c>
      <c r="D2982" s="58" t="inlineStr">
        <is>
          <t>No</t>
        </is>
      </c>
      <c r="E2982" s="58" t="inlineStr">
        <is>
          <t>No</t>
        </is>
      </c>
      <c r="F2982" s="58" t="n">
        <v>72</v>
      </c>
      <c r="G2982" s="58" t="inlineStr">
        <is>
          <t>Yes</t>
        </is>
      </c>
      <c r="H2982" s="58" t="inlineStr">
        <is>
          <t>Yes</t>
        </is>
      </c>
      <c r="I2982" s="58" t="inlineStr">
        <is>
          <t>No</t>
        </is>
      </c>
      <c r="J2982" s="58" t="inlineStr">
        <is>
          <t>No internet service</t>
        </is>
      </c>
      <c r="K2982" s="58" t="inlineStr">
        <is>
          <t>No internet service</t>
        </is>
      </c>
      <c r="L2982" s="58" t="inlineStr">
        <is>
          <t>No internet service</t>
        </is>
      </c>
      <c r="M2982" s="58" t="inlineStr">
        <is>
          <t>No internet service</t>
        </is>
      </c>
      <c r="N2982" s="58" t="inlineStr">
        <is>
          <t>No internet service</t>
        </is>
      </c>
      <c r="O2982" s="58" t="inlineStr">
        <is>
          <t>No internet service</t>
        </is>
      </c>
      <c r="P2982" s="58" t="inlineStr">
        <is>
          <t>Two year</t>
        </is>
      </c>
      <c r="Q2982" s="58" t="inlineStr">
        <is>
          <t>No</t>
        </is>
      </c>
      <c r="R2982" s="58" t="inlineStr">
        <is>
          <t>Credit card (automatic)</t>
        </is>
      </c>
      <c r="S2982" s="123" t="n">
        <v>25.45</v>
      </c>
      <c r="T2982" s="58" t="inlineStr">
        <is>
          <t>1866.45</t>
        </is>
      </c>
      <c r="U2982" s="58" t="inlineStr">
        <is>
          <t>No</t>
        </is>
      </c>
      <c r="V2982" s="123">
        <f>IFERROR(VALUE(TRIM(T2982)),S2982*F2982)</f>
        <v/>
      </c>
      <c r="W2982" s="58">
        <f>IF(F2982&lt;=12,"0-12 mo",IF(F2982&lt;=24,"13-24 mo",IF(F2982&lt;=48,"25-48 mo","49+ mo")))</f>
        <v/>
      </c>
      <c r="X2982" s="58">
        <f>IF(S2982&lt;=35.5,"Q1 Low",IF(S2982&lt;=70.35,"Q2 Mid-Low",IF(S2982&lt;=89.85,"Q3 Mid-High","Q4 High")))</f>
        <v/>
      </c>
      <c r="Y2982" s="58">
        <f>IF(U2982="Yes",1,0)</f>
        <v/>
      </c>
      <c r="Z2982" s="58">
        <f>IF(P2982="Month-to-month",1,0)+IF(M2982="No",1,0)+IF(J2982="No",1,0)+IF(I2982="Fiber optic",1,0)+IF(Q2982="Yes",1,0)</f>
        <v/>
      </c>
    </row>
    <row r="2983" ht="15" customHeight="1" s="59">
      <c r="A2983" s="58" t="inlineStr">
        <is>
          <t>0397-ZXWQF</t>
        </is>
      </c>
      <c r="B2983" s="58" t="inlineStr">
        <is>
          <t>Male</t>
        </is>
      </c>
      <c r="C2983" s="58" t="n">
        <v>0</v>
      </c>
      <c r="D2983" s="58" t="inlineStr">
        <is>
          <t>No</t>
        </is>
      </c>
      <c r="E2983" s="58" t="inlineStr">
        <is>
          <t>No</t>
        </is>
      </c>
      <c r="F2983" s="58" t="n">
        <v>67</v>
      </c>
      <c r="G2983" s="58" t="inlineStr">
        <is>
          <t>Yes</t>
        </is>
      </c>
      <c r="H2983" s="58" t="inlineStr">
        <is>
          <t>No</t>
        </is>
      </c>
      <c r="I2983" s="58" t="inlineStr">
        <is>
          <t>No</t>
        </is>
      </c>
      <c r="J2983" s="58" t="inlineStr">
        <is>
          <t>No internet service</t>
        </is>
      </c>
      <c r="K2983" s="58" t="inlineStr">
        <is>
          <t>No internet service</t>
        </is>
      </c>
      <c r="L2983" s="58" t="inlineStr">
        <is>
          <t>No internet service</t>
        </is>
      </c>
      <c r="M2983" s="58" t="inlineStr">
        <is>
          <t>No internet service</t>
        </is>
      </c>
      <c r="N2983" s="58" t="inlineStr">
        <is>
          <t>No internet service</t>
        </is>
      </c>
      <c r="O2983" s="58" t="inlineStr">
        <is>
          <t>No internet service</t>
        </is>
      </c>
      <c r="P2983" s="58" t="inlineStr">
        <is>
          <t>Two year</t>
        </is>
      </c>
      <c r="Q2983" s="58" t="inlineStr">
        <is>
          <t>No</t>
        </is>
      </c>
      <c r="R2983" s="58" t="inlineStr">
        <is>
          <t>Bank transfer (automatic)</t>
        </is>
      </c>
      <c r="S2983" s="123" t="n">
        <v>20.5</v>
      </c>
      <c r="T2983" s="58" t="inlineStr">
        <is>
          <t>1430.95</t>
        </is>
      </c>
      <c r="U2983" s="58" t="inlineStr">
        <is>
          <t>No</t>
        </is>
      </c>
      <c r="V2983" s="123">
        <f>IFERROR(VALUE(TRIM(T2983)),S2983*F2983)</f>
        <v/>
      </c>
      <c r="W2983" s="58">
        <f>IF(F2983&lt;=12,"0-12 mo",IF(F2983&lt;=24,"13-24 mo",IF(F2983&lt;=48,"25-48 mo","49+ mo")))</f>
        <v/>
      </c>
      <c r="X2983" s="58">
        <f>IF(S2983&lt;=35.5,"Q1 Low",IF(S2983&lt;=70.35,"Q2 Mid-Low",IF(S2983&lt;=89.85,"Q3 Mid-High","Q4 High")))</f>
        <v/>
      </c>
      <c r="Y2983" s="58">
        <f>IF(U2983="Yes",1,0)</f>
        <v/>
      </c>
      <c r="Z2983" s="58">
        <f>IF(P2983="Month-to-month",1,0)+IF(M2983="No",1,0)+IF(J2983="No",1,0)+IF(I2983="Fiber optic",1,0)+IF(Q2983="Yes",1,0)</f>
        <v/>
      </c>
    </row>
    <row r="2984" ht="15" customHeight="1" s="59">
      <c r="A2984" s="58" t="inlineStr">
        <is>
          <t>5266-PFRQK</t>
        </is>
      </c>
      <c r="B2984" s="58" t="inlineStr">
        <is>
          <t>Male</t>
        </is>
      </c>
      <c r="C2984" s="58" t="n">
        <v>0</v>
      </c>
      <c r="D2984" s="58" t="inlineStr">
        <is>
          <t>Yes</t>
        </is>
      </c>
      <c r="E2984" s="58" t="inlineStr">
        <is>
          <t>Yes</t>
        </is>
      </c>
      <c r="F2984" s="58" t="n">
        <v>52</v>
      </c>
      <c r="G2984" s="58" t="inlineStr">
        <is>
          <t>Yes</t>
        </is>
      </c>
      <c r="H2984" s="58" t="inlineStr">
        <is>
          <t>No</t>
        </is>
      </c>
      <c r="I2984" s="58" t="inlineStr">
        <is>
          <t>No</t>
        </is>
      </c>
      <c r="J2984" s="58" t="inlineStr">
        <is>
          <t>No internet service</t>
        </is>
      </c>
      <c r="K2984" s="58" t="inlineStr">
        <is>
          <t>No internet service</t>
        </is>
      </c>
      <c r="L2984" s="58" t="inlineStr">
        <is>
          <t>No internet service</t>
        </is>
      </c>
      <c r="M2984" s="58" t="inlineStr">
        <is>
          <t>No internet service</t>
        </is>
      </c>
      <c r="N2984" s="58" t="inlineStr">
        <is>
          <t>No internet service</t>
        </is>
      </c>
      <c r="O2984" s="58" t="inlineStr">
        <is>
          <t>No internet service</t>
        </is>
      </c>
      <c r="P2984" s="58" t="inlineStr">
        <is>
          <t>One year</t>
        </is>
      </c>
      <c r="Q2984" s="58" t="inlineStr">
        <is>
          <t>Yes</t>
        </is>
      </c>
      <c r="R2984" s="58" t="inlineStr">
        <is>
          <t>Credit card (automatic)</t>
        </is>
      </c>
      <c r="S2984" s="123" t="n">
        <v>20.85</v>
      </c>
      <c r="T2984" s="58" t="inlineStr">
        <is>
          <t>1071.6</t>
        </is>
      </c>
      <c r="U2984" s="58" t="inlineStr">
        <is>
          <t>No</t>
        </is>
      </c>
      <c r="V2984" s="123">
        <f>IFERROR(VALUE(TRIM(T2984)),S2984*F2984)</f>
        <v/>
      </c>
      <c r="W2984" s="58">
        <f>IF(F2984&lt;=12,"0-12 mo",IF(F2984&lt;=24,"13-24 mo",IF(F2984&lt;=48,"25-48 mo","49+ mo")))</f>
        <v/>
      </c>
      <c r="X2984" s="58">
        <f>IF(S2984&lt;=35.5,"Q1 Low",IF(S2984&lt;=70.35,"Q2 Mid-Low",IF(S2984&lt;=89.85,"Q3 Mid-High","Q4 High")))</f>
        <v/>
      </c>
      <c r="Y2984" s="58">
        <f>IF(U2984="Yes",1,0)</f>
        <v/>
      </c>
      <c r="Z2984" s="58">
        <f>IF(P2984="Month-to-month",1,0)+IF(M2984="No",1,0)+IF(J2984="No",1,0)+IF(I2984="Fiber optic",1,0)+IF(Q2984="Yes",1,0)</f>
        <v/>
      </c>
    </row>
    <row r="2985" ht="15" customHeight="1" s="59">
      <c r="A2985" s="58" t="inlineStr">
        <is>
          <t>4674-HGNUA</t>
        </is>
      </c>
      <c r="B2985" s="58" t="inlineStr">
        <is>
          <t>Male</t>
        </is>
      </c>
      <c r="C2985" s="58" t="n">
        <v>0</v>
      </c>
      <c r="D2985" s="58" t="inlineStr">
        <is>
          <t>Yes</t>
        </is>
      </c>
      <c r="E2985" s="58" t="inlineStr">
        <is>
          <t>Yes</t>
        </is>
      </c>
      <c r="F2985" s="58" t="n">
        <v>71</v>
      </c>
      <c r="G2985" s="58" t="inlineStr">
        <is>
          <t>Yes</t>
        </is>
      </c>
      <c r="H2985" s="58" t="inlineStr">
        <is>
          <t>Yes</t>
        </is>
      </c>
      <c r="I2985" s="58" t="inlineStr">
        <is>
          <t>DSL</t>
        </is>
      </c>
      <c r="J2985" s="58" t="inlineStr">
        <is>
          <t>Yes</t>
        </is>
      </c>
      <c r="K2985" s="58" t="inlineStr">
        <is>
          <t>Yes</t>
        </is>
      </c>
      <c r="L2985" s="58" t="inlineStr">
        <is>
          <t>Yes</t>
        </is>
      </c>
      <c r="M2985" s="58" t="inlineStr">
        <is>
          <t>Yes</t>
        </is>
      </c>
      <c r="N2985" s="58" t="inlineStr">
        <is>
          <t>Yes</t>
        </is>
      </c>
      <c r="O2985" s="58" t="inlineStr">
        <is>
          <t>Yes</t>
        </is>
      </c>
      <c r="P2985" s="58" t="inlineStr">
        <is>
          <t>Two year</t>
        </is>
      </c>
      <c r="Q2985" s="58" t="inlineStr">
        <is>
          <t>No</t>
        </is>
      </c>
      <c r="R2985" s="58" t="inlineStr">
        <is>
          <t>Credit card (automatic)</t>
        </is>
      </c>
      <c r="S2985" s="123" t="n">
        <v>89.90000000000001</v>
      </c>
      <c r="T2985" s="58" t="inlineStr">
        <is>
          <t>6457.15</t>
        </is>
      </c>
      <c r="U2985" s="58" t="inlineStr">
        <is>
          <t>No</t>
        </is>
      </c>
      <c r="V2985" s="123">
        <f>IFERROR(VALUE(TRIM(T2985)),S2985*F2985)</f>
        <v/>
      </c>
      <c r="W2985" s="58">
        <f>IF(F2985&lt;=12,"0-12 mo",IF(F2985&lt;=24,"13-24 mo",IF(F2985&lt;=48,"25-48 mo","49+ mo")))</f>
        <v/>
      </c>
      <c r="X2985" s="58">
        <f>IF(S2985&lt;=35.5,"Q1 Low",IF(S2985&lt;=70.35,"Q2 Mid-Low",IF(S2985&lt;=89.85,"Q3 Mid-High","Q4 High")))</f>
        <v/>
      </c>
      <c r="Y2985" s="58">
        <f>IF(U2985="Yes",1,0)</f>
        <v/>
      </c>
      <c r="Z2985" s="58">
        <f>IF(P2985="Month-to-month",1,0)+IF(M2985="No",1,0)+IF(J2985="No",1,0)+IF(I2985="Fiber optic",1,0)+IF(Q2985="Yes",1,0)</f>
        <v/>
      </c>
    </row>
    <row r="2986" ht="15" customHeight="1" s="59">
      <c r="A2986" s="58" t="inlineStr">
        <is>
          <t>6765-MBQNU</t>
        </is>
      </c>
      <c r="B2986" s="58" t="inlineStr">
        <is>
          <t>Female</t>
        </is>
      </c>
      <c r="C2986" s="58" t="n">
        <v>0</v>
      </c>
      <c r="D2986" s="58" t="inlineStr">
        <is>
          <t>Yes</t>
        </is>
      </c>
      <c r="E2986" s="58" t="inlineStr">
        <is>
          <t>No</t>
        </is>
      </c>
      <c r="F2986" s="58" t="n">
        <v>26</v>
      </c>
      <c r="G2986" s="58" t="inlineStr">
        <is>
          <t>Yes</t>
        </is>
      </c>
      <c r="H2986" s="58" t="inlineStr">
        <is>
          <t>Yes</t>
        </is>
      </c>
      <c r="I2986" s="58" t="inlineStr">
        <is>
          <t>No</t>
        </is>
      </c>
      <c r="J2986" s="58" t="inlineStr">
        <is>
          <t>No internet service</t>
        </is>
      </c>
      <c r="K2986" s="58" t="inlineStr">
        <is>
          <t>No internet service</t>
        </is>
      </c>
      <c r="L2986" s="58" t="inlineStr">
        <is>
          <t>No internet service</t>
        </is>
      </c>
      <c r="M2986" s="58" t="inlineStr">
        <is>
          <t>No internet service</t>
        </is>
      </c>
      <c r="N2986" s="58" t="inlineStr">
        <is>
          <t>No internet service</t>
        </is>
      </c>
      <c r="O2986" s="58" t="inlineStr">
        <is>
          <t>No internet service</t>
        </is>
      </c>
      <c r="P2986" s="58" t="inlineStr">
        <is>
          <t>One year</t>
        </is>
      </c>
      <c r="Q2986" s="58" t="inlineStr">
        <is>
          <t>No</t>
        </is>
      </c>
      <c r="R2986" s="58" t="inlineStr">
        <is>
          <t>Mailed check</t>
        </is>
      </c>
      <c r="S2986" s="123" t="n">
        <v>26</v>
      </c>
      <c r="T2986" s="58" t="inlineStr">
        <is>
          <t>684.05</t>
        </is>
      </c>
      <c r="U2986" s="58" t="inlineStr">
        <is>
          <t>No</t>
        </is>
      </c>
      <c r="V2986" s="123">
        <f>IFERROR(VALUE(TRIM(T2986)),S2986*F2986)</f>
        <v/>
      </c>
      <c r="W2986" s="58">
        <f>IF(F2986&lt;=12,"0-12 mo",IF(F2986&lt;=24,"13-24 mo",IF(F2986&lt;=48,"25-48 mo","49+ mo")))</f>
        <v/>
      </c>
      <c r="X2986" s="58">
        <f>IF(S2986&lt;=35.5,"Q1 Low",IF(S2986&lt;=70.35,"Q2 Mid-Low",IF(S2986&lt;=89.85,"Q3 Mid-High","Q4 High")))</f>
        <v/>
      </c>
      <c r="Y2986" s="58">
        <f>IF(U2986="Yes",1,0)</f>
        <v/>
      </c>
      <c r="Z2986" s="58">
        <f>IF(P2986="Month-to-month",1,0)+IF(M2986="No",1,0)+IF(J2986="No",1,0)+IF(I2986="Fiber optic",1,0)+IF(Q2986="Yes",1,0)</f>
        <v/>
      </c>
    </row>
    <row r="2987" ht="15" customHeight="1" s="59">
      <c r="A2987" s="58" t="inlineStr">
        <is>
          <t>9786-IJYDL</t>
        </is>
      </c>
      <c r="B2987" s="58" t="inlineStr">
        <is>
          <t>Female</t>
        </is>
      </c>
      <c r="C2987" s="58" t="n">
        <v>0</v>
      </c>
      <c r="D2987" s="58" t="inlineStr">
        <is>
          <t>No</t>
        </is>
      </c>
      <c r="E2987" s="58" t="inlineStr">
        <is>
          <t>No</t>
        </is>
      </c>
      <c r="F2987" s="58" t="n">
        <v>35</v>
      </c>
      <c r="G2987" s="58" t="inlineStr">
        <is>
          <t>Yes</t>
        </is>
      </c>
      <c r="H2987" s="58" t="inlineStr">
        <is>
          <t>Yes</t>
        </is>
      </c>
      <c r="I2987" s="58" t="inlineStr">
        <is>
          <t>Fiber optic</t>
        </is>
      </c>
      <c r="J2987" s="58" t="inlineStr">
        <is>
          <t>Yes</t>
        </is>
      </c>
      <c r="K2987" s="58" t="inlineStr">
        <is>
          <t>Yes</t>
        </is>
      </c>
      <c r="L2987" s="58" t="inlineStr">
        <is>
          <t>Yes</t>
        </is>
      </c>
      <c r="M2987" s="58" t="inlineStr">
        <is>
          <t>Yes</t>
        </is>
      </c>
      <c r="N2987" s="58" t="inlineStr">
        <is>
          <t>Yes</t>
        </is>
      </c>
      <c r="O2987" s="58" t="inlineStr">
        <is>
          <t>Yes</t>
        </is>
      </c>
      <c r="P2987" s="58" t="inlineStr">
        <is>
          <t>Two year</t>
        </is>
      </c>
      <c r="Q2987" s="58" t="inlineStr">
        <is>
          <t>Yes</t>
        </is>
      </c>
      <c r="R2987" s="58" t="inlineStr">
        <is>
          <t>Mailed check</t>
        </is>
      </c>
      <c r="S2987" s="123" t="n">
        <v>113.2</v>
      </c>
      <c r="T2987" s="58" t="inlineStr">
        <is>
          <t>3914.05</t>
        </is>
      </c>
      <c r="U2987" s="58" t="inlineStr">
        <is>
          <t>No</t>
        </is>
      </c>
      <c r="V2987" s="123">
        <f>IFERROR(VALUE(TRIM(T2987)),S2987*F2987)</f>
        <v/>
      </c>
      <c r="W2987" s="58">
        <f>IF(F2987&lt;=12,"0-12 mo",IF(F2987&lt;=24,"13-24 mo",IF(F2987&lt;=48,"25-48 mo","49+ mo")))</f>
        <v/>
      </c>
      <c r="X2987" s="58">
        <f>IF(S2987&lt;=35.5,"Q1 Low",IF(S2987&lt;=70.35,"Q2 Mid-Low",IF(S2987&lt;=89.85,"Q3 Mid-High","Q4 High")))</f>
        <v/>
      </c>
      <c r="Y2987" s="58">
        <f>IF(U2987="Yes",1,0)</f>
        <v/>
      </c>
      <c r="Z2987" s="58">
        <f>IF(P2987="Month-to-month",1,0)+IF(M2987="No",1,0)+IF(J2987="No",1,0)+IF(I2987="Fiber optic",1,0)+IF(Q2987="Yes",1,0)</f>
        <v/>
      </c>
    </row>
    <row r="2988" ht="15" customHeight="1" s="59">
      <c r="A2988" s="58" t="inlineStr">
        <is>
          <t>1303-SRDOK</t>
        </is>
      </c>
      <c r="B2988" s="58" t="inlineStr">
        <is>
          <t>Female</t>
        </is>
      </c>
      <c r="C2988" s="58" t="n">
        <v>0</v>
      </c>
      <c r="D2988" s="58" t="inlineStr">
        <is>
          <t>Yes</t>
        </is>
      </c>
      <c r="E2988" s="58" t="inlineStr">
        <is>
          <t>Yes</t>
        </is>
      </c>
      <c r="F2988" s="58" t="n">
        <v>55</v>
      </c>
      <c r="G2988" s="58" t="inlineStr">
        <is>
          <t>Yes</t>
        </is>
      </c>
      <c r="H2988" s="58" t="inlineStr">
        <is>
          <t>No</t>
        </is>
      </c>
      <c r="I2988" s="58" t="inlineStr">
        <is>
          <t>Fiber optic</t>
        </is>
      </c>
      <c r="J2988" s="58" t="inlineStr">
        <is>
          <t>No</t>
        </is>
      </c>
      <c r="K2988" s="58" t="inlineStr">
        <is>
          <t>No</t>
        </is>
      </c>
      <c r="L2988" s="58" t="inlineStr">
        <is>
          <t>No</t>
        </is>
      </c>
      <c r="M2988" s="58" t="inlineStr">
        <is>
          <t>No</t>
        </is>
      </c>
      <c r="N2988" s="58" t="inlineStr">
        <is>
          <t>No</t>
        </is>
      </c>
      <c r="O2988" s="58" t="inlineStr">
        <is>
          <t>No</t>
        </is>
      </c>
      <c r="P2988" s="58" t="inlineStr">
        <is>
          <t>Two year</t>
        </is>
      </c>
      <c r="Q2988" s="58" t="inlineStr">
        <is>
          <t>Yes</t>
        </is>
      </c>
      <c r="R2988" s="58" t="inlineStr">
        <is>
          <t>Credit card (automatic)</t>
        </is>
      </c>
      <c r="S2988" s="123" t="n">
        <v>69.05</v>
      </c>
      <c r="T2988" s="58" t="inlineStr">
        <is>
          <t>3842.6</t>
        </is>
      </c>
      <c r="U2988" s="58" t="inlineStr">
        <is>
          <t>No</t>
        </is>
      </c>
      <c r="V2988" s="123">
        <f>IFERROR(VALUE(TRIM(T2988)),S2988*F2988)</f>
        <v/>
      </c>
      <c r="W2988" s="58">
        <f>IF(F2988&lt;=12,"0-12 mo",IF(F2988&lt;=24,"13-24 mo",IF(F2988&lt;=48,"25-48 mo","49+ mo")))</f>
        <v/>
      </c>
      <c r="X2988" s="58">
        <f>IF(S2988&lt;=35.5,"Q1 Low",IF(S2988&lt;=70.35,"Q2 Mid-Low",IF(S2988&lt;=89.85,"Q3 Mid-High","Q4 High")))</f>
        <v/>
      </c>
      <c r="Y2988" s="58">
        <f>IF(U2988="Yes",1,0)</f>
        <v/>
      </c>
      <c r="Z2988" s="58">
        <f>IF(P2988="Month-to-month",1,0)+IF(M2988="No",1,0)+IF(J2988="No",1,0)+IF(I2988="Fiber optic",1,0)+IF(Q2988="Yes",1,0)</f>
        <v/>
      </c>
    </row>
    <row r="2989" ht="15" customHeight="1" s="59">
      <c r="A2989" s="58" t="inlineStr">
        <is>
          <t>3769-MHZNV</t>
        </is>
      </c>
      <c r="B2989" s="58" t="inlineStr">
        <is>
          <t>Female</t>
        </is>
      </c>
      <c r="C2989" s="58" t="n">
        <v>0</v>
      </c>
      <c r="D2989" s="58" t="inlineStr">
        <is>
          <t>Yes</t>
        </is>
      </c>
      <c r="E2989" s="58" t="inlineStr">
        <is>
          <t>Yes</t>
        </is>
      </c>
      <c r="F2989" s="58" t="n">
        <v>33</v>
      </c>
      <c r="G2989" s="58" t="inlineStr">
        <is>
          <t>Yes</t>
        </is>
      </c>
      <c r="H2989" s="58" t="inlineStr">
        <is>
          <t>No</t>
        </is>
      </c>
      <c r="I2989" s="58" t="inlineStr">
        <is>
          <t>No</t>
        </is>
      </c>
      <c r="J2989" s="58" t="inlineStr">
        <is>
          <t>No internet service</t>
        </is>
      </c>
      <c r="K2989" s="58" t="inlineStr">
        <is>
          <t>No internet service</t>
        </is>
      </c>
      <c r="L2989" s="58" t="inlineStr">
        <is>
          <t>No internet service</t>
        </is>
      </c>
      <c r="M2989" s="58" t="inlineStr">
        <is>
          <t>No internet service</t>
        </is>
      </c>
      <c r="N2989" s="58" t="inlineStr">
        <is>
          <t>No internet service</t>
        </is>
      </c>
      <c r="O2989" s="58" t="inlineStr">
        <is>
          <t>No internet service</t>
        </is>
      </c>
      <c r="P2989" s="58" t="inlineStr">
        <is>
          <t>Two year</t>
        </is>
      </c>
      <c r="Q2989" s="58" t="inlineStr">
        <is>
          <t>No</t>
        </is>
      </c>
      <c r="R2989" s="58" t="inlineStr">
        <is>
          <t>Mailed check</t>
        </is>
      </c>
      <c r="S2989" s="123" t="n">
        <v>20.1</v>
      </c>
      <c r="T2989" s="58" t="inlineStr">
        <is>
          <t>670.35</t>
        </is>
      </c>
      <c r="U2989" s="58" t="inlineStr">
        <is>
          <t>No</t>
        </is>
      </c>
      <c r="V2989" s="123">
        <f>IFERROR(VALUE(TRIM(T2989)),S2989*F2989)</f>
        <v/>
      </c>
      <c r="W2989" s="58">
        <f>IF(F2989&lt;=12,"0-12 mo",IF(F2989&lt;=24,"13-24 mo",IF(F2989&lt;=48,"25-48 mo","49+ mo")))</f>
        <v/>
      </c>
      <c r="X2989" s="58">
        <f>IF(S2989&lt;=35.5,"Q1 Low",IF(S2989&lt;=70.35,"Q2 Mid-Low",IF(S2989&lt;=89.85,"Q3 Mid-High","Q4 High")))</f>
        <v/>
      </c>
      <c r="Y2989" s="58">
        <f>IF(U2989="Yes",1,0)</f>
        <v/>
      </c>
      <c r="Z2989" s="58">
        <f>IF(P2989="Month-to-month",1,0)+IF(M2989="No",1,0)+IF(J2989="No",1,0)+IF(I2989="Fiber optic",1,0)+IF(Q2989="Yes",1,0)</f>
        <v/>
      </c>
    </row>
    <row r="2990" ht="15" customHeight="1" s="59">
      <c r="A2990" s="58" t="inlineStr">
        <is>
          <t>6295-OSINB</t>
        </is>
      </c>
      <c r="B2990" s="58" t="inlineStr">
        <is>
          <t>Male</t>
        </is>
      </c>
      <c r="C2990" s="58" t="n">
        <v>0</v>
      </c>
      <c r="D2990" s="58" t="inlineStr">
        <is>
          <t>Yes</t>
        </is>
      </c>
      <c r="E2990" s="58" t="inlineStr">
        <is>
          <t>No</t>
        </is>
      </c>
      <c r="F2990" s="58" t="n">
        <v>72</v>
      </c>
      <c r="G2990" s="58" t="inlineStr">
        <is>
          <t>Yes</t>
        </is>
      </c>
      <c r="H2990" s="58" t="inlineStr">
        <is>
          <t>Yes</t>
        </is>
      </c>
      <c r="I2990" s="58" t="inlineStr">
        <is>
          <t>Fiber optic</t>
        </is>
      </c>
      <c r="J2990" s="58" t="inlineStr">
        <is>
          <t>Yes</t>
        </is>
      </c>
      <c r="K2990" s="58" t="inlineStr">
        <is>
          <t>Yes</t>
        </is>
      </c>
      <c r="L2990" s="58" t="inlineStr">
        <is>
          <t>Yes</t>
        </is>
      </c>
      <c r="M2990" s="58" t="inlineStr">
        <is>
          <t>No</t>
        </is>
      </c>
      <c r="N2990" s="58" t="inlineStr">
        <is>
          <t>Yes</t>
        </is>
      </c>
      <c r="O2990" s="58" t="inlineStr">
        <is>
          <t>Yes</t>
        </is>
      </c>
      <c r="P2990" s="58" t="inlineStr">
        <is>
          <t>Two year</t>
        </is>
      </c>
      <c r="Q2990" s="58" t="inlineStr">
        <is>
          <t>Yes</t>
        </is>
      </c>
      <c r="R2990" s="58" t="inlineStr">
        <is>
          <t>Electronic check</t>
        </is>
      </c>
      <c r="S2990" s="123" t="n">
        <v>109.65</v>
      </c>
      <c r="T2990" s="58" t="inlineStr">
        <is>
          <t>7880.25</t>
        </is>
      </c>
      <c r="U2990" s="58" t="inlineStr">
        <is>
          <t>No</t>
        </is>
      </c>
      <c r="V2990" s="123">
        <f>IFERROR(VALUE(TRIM(T2990)),S2990*F2990)</f>
        <v/>
      </c>
      <c r="W2990" s="58">
        <f>IF(F2990&lt;=12,"0-12 mo",IF(F2990&lt;=24,"13-24 mo",IF(F2990&lt;=48,"25-48 mo","49+ mo")))</f>
        <v/>
      </c>
      <c r="X2990" s="58">
        <f>IF(S2990&lt;=35.5,"Q1 Low",IF(S2990&lt;=70.35,"Q2 Mid-Low",IF(S2990&lt;=89.85,"Q3 Mid-High","Q4 High")))</f>
        <v/>
      </c>
      <c r="Y2990" s="58">
        <f>IF(U2990="Yes",1,0)</f>
        <v/>
      </c>
      <c r="Z2990" s="58">
        <f>IF(P2990="Month-to-month",1,0)+IF(M2990="No",1,0)+IF(J2990="No",1,0)+IF(I2990="Fiber optic",1,0)+IF(Q2990="Yes",1,0)</f>
        <v/>
      </c>
    </row>
    <row r="2991" ht="15" customHeight="1" s="59">
      <c r="A2991" s="58" t="inlineStr">
        <is>
          <t>3308-MHOOC</t>
        </is>
      </c>
      <c r="B2991" s="58" t="inlineStr">
        <is>
          <t>Male</t>
        </is>
      </c>
      <c r="C2991" s="58" t="n">
        <v>0</v>
      </c>
      <c r="D2991" s="58" t="inlineStr">
        <is>
          <t>No</t>
        </is>
      </c>
      <c r="E2991" s="58" t="inlineStr">
        <is>
          <t>Yes</t>
        </is>
      </c>
      <c r="F2991" s="58" t="n">
        <v>1</v>
      </c>
      <c r="G2991" s="58" t="inlineStr">
        <is>
          <t>Yes</t>
        </is>
      </c>
      <c r="H2991" s="58" t="inlineStr">
        <is>
          <t>No</t>
        </is>
      </c>
      <c r="I2991" s="58" t="inlineStr">
        <is>
          <t>No</t>
        </is>
      </c>
      <c r="J2991" s="58" t="inlineStr">
        <is>
          <t>No internet service</t>
        </is>
      </c>
      <c r="K2991" s="58" t="inlineStr">
        <is>
          <t>No internet service</t>
        </is>
      </c>
      <c r="L2991" s="58" t="inlineStr">
        <is>
          <t>No internet service</t>
        </is>
      </c>
      <c r="M2991" s="58" t="inlineStr">
        <is>
          <t>No internet service</t>
        </is>
      </c>
      <c r="N2991" s="58" t="inlineStr">
        <is>
          <t>No internet service</t>
        </is>
      </c>
      <c r="O2991" s="58" t="inlineStr">
        <is>
          <t>No internet service</t>
        </is>
      </c>
      <c r="P2991" s="58" t="inlineStr">
        <is>
          <t>Month-to-month</t>
        </is>
      </c>
      <c r="Q2991" s="58" t="inlineStr">
        <is>
          <t>Yes</t>
        </is>
      </c>
      <c r="R2991" s="58" t="inlineStr">
        <is>
          <t>Mailed check</t>
        </is>
      </c>
      <c r="S2991" s="123" t="n">
        <v>19.2</v>
      </c>
      <c r="T2991" s="58" t="inlineStr">
        <is>
          <t>19.2</t>
        </is>
      </c>
      <c r="U2991" s="58" t="inlineStr">
        <is>
          <t>No</t>
        </is>
      </c>
      <c r="V2991" s="123">
        <f>IFERROR(VALUE(TRIM(T2991)),S2991*F2991)</f>
        <v/>
      </c>
      <c r="W2991" s="58">
        <f>IF(F2991&lt;=12,"0-12 mo",IF(F2991&lt;=24,"13-24 mo",IF(F2991&lt;=48,"25-48 mo","49+ mo")))</f>
        <v/>
      </c>
      <c r="X2991" s="58">
        <f>IF(S2991&lt;=35.5,"Q1 Low",IF(S2991&lt;=70.35,"Q2 Mid-Low",IF(S2991&lt;=89.85,"Q3 Mid-High","Q4 High")))</f>
        <v/>
      </c>
      <c r="Y2991" s="58">
        <f>IF(U2991="Yes",1,0)</f>
        <v/>
      </c>
      <c r="Z2991" s="58">
        <f>IF(P2991="Month-to-month",1,0)+IF(M2991="No",1,0)+IF(J2991="No",1,0)+IF(I2991="Fiber optic",1,0)+IF(Q2991="Yes",1,0)</f>
        <v/>
      </c>
    </row>
    <row r="2992" ht="15" customHeight="1" s="59">
      <c r="A2992" s="58" t="inlineStr">
        <is>
          <t>2309-OSFEU</t>
        </is>
      </c>
      <c r="B2992" s="58" t="inlineStr">
        <is>
          <t>Male</t>
        </is>
      </c>
      <c r="C2992" s="58" t="n">
        <v>0</v>
      </c>
      <c r="D2992" s="58" t="inlineStr">
        <is>
          <t>No</t>
        </is>
      </c>
      <c r="E2992" s="58" t="inlineStr">
        <is>
          <t>No</t>
        </is>
      </c>
      <c r="F2992" s="58" t="n">
        <v>10</v>
      </c>
      <c r="G2992" s="58" t="inlineStr">
        <is>
          <t>No</t>
        </is>
      </c>
      <c r="H2992" s="58" t="inlineStr">
        <is>
          <t>No phone service</t>
        </is>
      </c>
      <c r="I2992" s="58" t="inlineStr">
        <is>
          <t>DSL</t>
        </is>
      </c>
      <c r="J2992" s="58" t="inlineStr">
        <is>
          <t>No</t>
        </is>
      </c>
      <c r="K2992" s="58" t="inlineStr">
        <is>
          <t>No</t>
        </is>
      </c>
      <c r="L2992" s="58" t="inlineStr">
        <is>
          <t>No</t>
        </is>
      </c>
      <c r="M2992" s="58" t="inlineStr">
        <is>
          <t>No</t>
        </is>
      </c>
      <c r="N2992" s="58" t="inlineStr">
        <is>
          <t>No</t>
        </is>
      </c>
      <c r="O2992" s="58" t="inlineStr">
        <is>
          <t>Yes</t>
        </is>
      </c>
      <c r="P2992" s="58" t="inlineStr">
        <is>
          <t>Month-to-month</t>
        </is>
      </c>
      <c r="Q2992" s="58" t="inlineStr">
        <is>
          <t>Yes</t>
        </is>
      </c>
      <c r="R2992" s="58" t="inlineStr">
        <is>
          <t>Mailed check</t>
        </is>
      </c>
      <c r="S2992" s="123" t="n">
        <v>33.9</v>
      </c>
      <c r="T2992" s="58" t="inlineStr">
        <is>
          <t>298.45</t>
        </is>
      </c>
      <c r="U2992" s="58" t="inlineStr">
        <is>
          <t>Yes</t>
        </is>
      </c>
      <c r="V2992" s="123">
        <f>IFERROR(VALUE(TRIM(T2992)),S2992*F2992)</f>
        <v/>
      </c>
      <c r="W2992" s="58">
        <f>IF(F2992&lt;=12,"0-12 mo",IF(F2992&lt;=24,"13-24 mo",IF(F2992&lt;=48,"25-48 mo","49+ mo")))</f>
        <v/>
      </c>
      <c r="X2992" s="58">
        <f>IF(S2992&lt;=35.5,"Q1 Low",IF(S2992&lt;=70.35,"Q2 Mid-Low",IF(S2992&lt;=89.85,"Q3 Mid-High","Q4 High")))</f>
        <v/>
      </c>
      <c r="Y2992" s="58">
        <f>IF(U2992="Yes",1,0)</f>
        <v/>
      </c>
      <c r="Z2992" s="58">
        <f>IF(P2992="Month-to-month",1,0)+IF(M2992="No",1,0)+IF(J2992="No",1,0)+IF(I2992="Fiber optic",1,0)+IF(Q2992="Yes",1,0)</f>
        <v/>
      </c>
    </row>
    <row r="2993" ht="15" customHeight="1" s="59">
      <c r="A2993" s="58" t="inlineStr">
        <is>
          <t>2207-QPJED</t>
        </is>
      </c>
      <c r="B2993" s="58" t="inlineStr">
        <is>
          <t>Female</t>
        </is>
      </c>
      <c r="C2993" s="58" t="n">
        <v>1</v>
      </c>
      <c r="D2993" s="58" t="inlineStr">
        <is>
          <t>Yes</t>
        </is>
      </c>
      <c r="E2993" s="58" t="inlineStr">
        <is>
          <t>No</t>
        </is>
      </c>
      <c r="F2993" s="58" t="n">
        <v>37</v>
      </c>
      <c r="G2993" s="58" t="inlineStr">
        <is>
          <t>Yes</t>
        </is>
      </c>
      <c r="H2993" s="58" t="inlineStr">
        <is>
          <t>No</t>
        </is>
      </c>
      <c r="I2993" s="58" t="inlineStr">
        <is>
          <t>Fiber optic</t>
        </is>
      </c>
      <c r="J2993" s="58" t="inlineStr">
        <is>
          <t>No</t>
        </is>
      </c>
      <c r="K2993" s="58" t="inlineStr">
        <is>
          <t>No</t>
        </is>
      </c>
      <c r="L2993" s="58" t="inlineStr">
        <is>
          <t>Yes</t>
        </is>
      </c>
      <c r="M2993" s="58" t="inlineStr">
        <is>
          <t>Yes</t>
        </is>
      </c>
      <c r="N2993" s="58" t="inlineStr">
        <is>
          <t>Yes</t>
        </is>
      </c>
      <c r="O2993" s="58" t="inlineStr">
        <is>
          <t>No</t>
        </is>
      </c>
      <c r="P2993" s="58" t="inlineStr">
        <is>
          <t>Month-to-month</t>
        </is>
      </c>
      <c r="Q2993" s="58" t="inlineStr">
        <is>
          <t>No</t>
        </is>
      </c>
      <c r="R2993" s="58" t="inlineStr">
        <is>
          <t>Electronic check</t>
        </is>
      </c>
      <c r="S2993" s="123" t="n">
        <v>90</v>
      </c>
      <c r="T2993" s="58" t="inlineStr">
        <is>
          <t>3371.75</t>
        </is>
      </c>
      <c r="U2993" s="58" t="inlineStr">
        <is>
          <t>No</t>
        </is>
      </c>
      <c r="V2993" s="123">
        <f>IFERROR(VALUE(TRIM(T2993)),S2993*F2993)</f>
        <v/>
      </c>
      <c r="W2993" s="58">
        <f>IF(F2993&lt;=12,"0-12 mo",IF(F2993&lt;=24,"13-24 mo",IF(F2993&lt;=48,"25-48 mo","49+ mo")))</f>
        <v/>
      </c>
      <c r="X2993" s="58">
        <f>IF(S2993&lt;=35.5,"Q1 Low",IF(S2993&lt;=70.35,"Q2 Mid-Low",IF(S2993&lt;=89.85,"Q3 Mid-High","Q4 High")))</f>
        <v/>
      </c>
      <c r="Y2993" s="58">
        <f>IF(U2993="Yes",1,0)</f>
        <v/>
      </c>
      <c r="Z2993" s="58">
        <f>IF(P2993="Month-to-month",1,0)+IF(M2993="No",1,0)+IF(J2993="No",1,0)+IF(I2993="Fiber optic",1,0)+IF(Q2993="Yes",1,0)</f>
        <v/>
      </c>
    </row>
    <row r="2994" ht="15" customHeight="1" s="59">
      <c r="A2994" s="58" t="inlineStr">
        <is>
          <t>4177-JPDFU</t>
        </is>
      </c>
      <c r="B2994" s="58" t="inlineStr">
        <is>
          <t>Male</t>
        </is>
      </c>
      <c r="C2994" s="58" t="n">
        <v>0</v>
      </c>
      <c r="D2994" s="58" t="inlineStr">
        <is>
          <t>No</t>
        </is>
      </c>
      <c r="E2994" s="58" t="inlineStr">
        <is>
          <t>No</t>
        </is>
      </c>
      <c r="F2994" s="58" t="n">
        <v>12</v>
      </c>
      <c r="G2994" s="58" t="inlineStr">
        <is>
          <t>No</t>
        </is>
      </c>
      <c r="H2994" s="58" t="inlineStr">
        <is>
          <t>No phone service</t>
        </is>
      </c>
      <c r="I2994" s="58" t="inlineStr">
        <is>
          <t>DSL</t>
        </is>
      </c>
      <c r="J2994" s="58" t="inlineStr">
        <is>
          <t>No</t>
        </is>
      </c>
      <c r="K2994" s="58" t="inlineStr">
        <is>
          <t>Yes</t>
        </is>
      </c>
      <c r="L2994" s="58" t="inlineStr">
        <is>
          <t>No</t>
        </is>
      </c>
      <c r="M2994" s="58" t="inlineStr">
        <is>
          <t>Yes</t>
        </is>
      </c>
      <c r="N2994" s="58" t="inlineStr">
        <is>
          <t>No</t>
        </is>
      </c>
      <c r="O2994" s="58" t="inlineStr">
        <is>
          <t>No</t>
        </is>
      </c>
      <c r="P2994" s="58" t="inlineStr">
        <is>
          <t>Month-to-month</t>
        </is>
      </c>
      <c r="Q2994" s="58" t="inlineStr">
        <is>
          <t>No</t>
        </is>
      </c>
      <c r="R2994" s="58" t="inlineStr">
        <is>
          <t>Mailed check</t>
        </is>
      </c>
      <c r="S2994" s="123" t="n">
        <v>34</v>
      </c>
      <c r="T2994" s="58" t="inlineStr">
        <is>
          <t>442.45</t>
        </is>
      </c>
      <c r="U2994" s="58" t="inlineStr">
        <is>
          <t>No</t>
        </is>
      </c>
      <c r="V2994" s="123">
        <f>IFERROR(VALUE(TRIM(T2994)),S2994*F2994)</f>
        <v/>
      </c>
      <c r="W2994" s="58">
        <f>IF(F2994&lt;=12,"0-12 mo",IF(F2994&lt;=24,"13-24 mo",IF(F2994&lt;=48,"25-48 mo","49+ mo")))</f>
        <v/>
      </c>
      <c r="X2994" s="58">
        <f>IF(S2994&lt;=35.5,"Q1 Low",IF(S2994&lt;=70.35,"Q2 Mid-Low",IF(S2994&lt;=89.85,"Q3 Mid-High","Q4 High")))</f>
        <v/>
      </c>
      <c r="Y2994" s="58">
        <f>IF(U2994="Yes",1,0)</f>
        <v/>
      </c>
      <c r="Z2994" s="58">
        <f>IF(P2994="Month-to-month",1,0)+IF(M2994="No",1,0)+IF(J2994="No",1,0)+IF(I2994="Fiber optic",1,0)+IF(Q2994="Yes",1,0)</f>
        <v/>
      </c>
    </row>
    <row r="2995" ht="15" customHeight="1" s="59">
      <c r="A2995" s="58" t="inlineStr">
        <is>
          <t>2239-CFOUJ</t>
        </is>
      </c>
      <c r="B2995" s="58" t="inlineStr">
        <is>
          <t>Male</t>
        </is>
      </c>
      <c r="C2995" s="58" t="n">
        <v>0</v>
      </c>
      <c r="D2995" s="58" t="inlineStr">
        <is>
          <t>Yes</t>
        </is>
      </c>
      <c r="E2995" s="58" t="inlineStr">
        <is>
          <t>Yes</t>
        </is>
      </c>
      <c r="F2995" s="58" t="n">
        <v>1</v>
      </c>
      <c r="G2995" s="58" t="inlineStr">
        <is>
          <t>Yes</t>
        </is>
      </c>
      <c r="H2995" s="58" t="inlineStr">
        <is>
          <t>No</t>
        </is>
      </c>
      <c r="I2995" s="58" t="inlineStr">
        <is>
          <t>No</t>
        </is>
      </c>
      <c r="J2995" s="58" t="inlineStr">
        <is>
          <t>No internet service</t>
        </is>
      </c>
      <c r="K2995" s="58" t="inlineStr">
        <is>
          <t>No internet service</t>
        </is>
      </c>
      <c r="L2995" s="58" t="inlineStr">
        <is>
          <t>No internet service</t>
        </is>
      </c>
      <c r="M2995" s="58" t="inlineStr">
        <is>
          <t>No internet service</t>
        </is>
      </c>
      <c r="N2995" s="58" t="inlineStr">
        <is>
          <t>No internet service</t>
        </is>
      </c>
      <c r="O2995" s="58" t="inlineStr">
        <is>
          <t>No internet service</t>
        </is>
      </c>
      <c r="P2995" s="58" t="inlineStr">
        <is>
          <t>One year</t>
        </is>
      </c>
      <c r="Q2995" s="58" t="inlineStr">
        <is>
          <t>No</t>
        </is>
      </c>
      <c r="R2995" s="58" t="inlineStr">
        <is>
          <t>Mailed check</t>
        </is>
      </c>
      <c r="S2995" s="123" t="n">
        <v>20.4</v>
      </c>
      <c r="T2995" s="58" t="inlineStr">
        <is>
          <t>20.4</t>
        </is>
      </c>
      <c r="U2995" s="58" t="inlineStr">
        <is>
          <t>No</t>
        </is>
      </c>
      <c r="V2995" s="123">
        <f>IFERROR(VALUE(TRIM(T2995)),S2995*F2995)</f>
        <v/>
      </c>
      <c r="W2995" s="58">
        <f>IF(F2995&lt;=12,"0-12 mo",IF(F2995&lt;=24,"13-24 mo",IF(F2995&lt;=48,"25-48 mo","49+ mo")))</f>
        <v/>
      </c>
      <c r="X2995" s="58">
        <f>IF(S2995&lt;=35.5,"Q1 Low",IF(S2995&lt;=70.35,"Q2 Mid-Low",IF(S2995&lt;=89.85,"Q3 Mid-High","Q4 High")))</f>
        <v/>
      </c>
      <c r="Y2995" s="58">
        <f>IF(U2995="Yes",1,0)</f>
        <v/>
      </c>
      <c r="Z2995" s="58">
        <f>IF(P2995="Month-to-month",1,0)+IF(M2995="No",1,0)+IF(J2995="No",1,0)+IF(I2995="Fiber optic",1,0)+IF(Q2995="Yes",1,0)</f>
        <v/>
      </c>
    </row>
    <row r="2996" ht="15" customHeight="1" s="59">
      <c r="A2996" s="58" t="inlineStr">
        <is>
          <t>8046-DNVTL</t>
        </is>
      </c>
      <c r="B2996" s="58" t="inlineStr">
        <is>
          <t>Male</t>
        </is>
      </c>
      <c r="C2996" s="58" t="n">
        <v>0</v>
      </c>
      <c r="D2996" s="58" t="inlineStr">
        <is>
          <t>Yes</t>
        </is>
      </c>
      <c r="E2996" s="58" t="inlineStr">
        <is>
          <t>No</t>
        </is>
      </c>
      <c r="F2996" s="58" t="n">
        <v>62</v>
      </c>
      <c r="G2996" s="58" t="inlineStr">
        <is>
          <t>No</t>
        </is>
      </c>
      <c r="H2996" s="58" t="inlineStr">
        <is>
          <t>No phone service</t>
        </is>
      </c>
      <c r="I2996" s="58" t="inlineStr">
        <is>
          <t>DSL</t>
        </is>
      </c>
      <c r="J2996" s="58" t="inlineStr">
        <is>
          <t>Yes</t>
        </is>
      </c>
      <c r="K2996" s="58" t="inlineStr">
        <is>
          <t>Yes</t>
        </is>
      </c>
      <c r="L2996" s="58" t="inlineStr">
        <is>
          <t>No</t>
        </is>
      </c>
      <c r="M2996" s="58" t="inlineStr">
        <is>
          <t>Yes</t>
        </is>
      </c>
      <c r="N2996" s="58" t="inlineStr">
        <is>
          <t>No</t>
        </is>
      </c>
      <c r="O2996" s="58" t="inlineStr">
        <is>
          <t>No</t>
        </is>
      </c>
      <c r="P2996" s="58" t="inlineStr">
        <is>
          <t>Two year</t>
        </is>
      </c>
      <c r="Q2996" s="58" t="inlineStr">
        <is>
          <t>Yes</t>
        </is>
      </c>
      <c r="R2996" s="58" t="inlineStr">
        <is>
          <t>Credit card (automatic)</t>
        </is>
      </c>
      <c r="S2996" s="123" t="n">
        <v>38.6</v>
      </c>
      <c r="T2996" s="58" t="inlineStr">
        <is>
          <t>2345.55</t>
        </is>
      </c>
      <c r="U2996" s="58" t="inlineStr">
        <is>
          <t>No</t>
        </is>
      </c>
      <c r="V2996" s="123">
        <f>IFERROR(VALUE(TRIM(T2996)),S2996*F2996)</f>
        <v/>
      </c>
      <c r="W2996" s="58">
        <f>IF(F2996&lt;=12,"0-12 mo",IF(F2996&lt;=24,"13-24 mo",IF(F2996&lt;=48,"25-48 mo","49+ mo")))</f>
        <v/>
      </c>
      <c r="X2996" s="58">
        <f>IF(S2996&lt;=35.5,"Q1 Low",IF(S2996&lt;=70.35,"Q2 Mid-Low",IF(S2996&lt;=89.85,"Q3 Mid-High","Q4 High")))</f>
        <v/>
      </c>
      <c r="Y2996" s="58">
        <f>IF(U2996="Yes",1,0)</f>
        <v/>
      </c>
      <c r="Z2996" s="58">
        <f>IF(P2996="Month-to-month",1,0)+IF(M2996="No",1,0)+IF(J2996="No",1,0)+IF(I2996="Fiber optic",1,0)+IF(Q2996="Yes",1,0)</f>
        <v/>
      </c>
    </row>
    <row r="2997" ht="15" customHeight="1" s="59">
      <c r="A2997" s="58" t="inlineStr">
        <is>
          <t>2209-XADXF</t>
        </is>
      </c>
      <c r="B2997" s="58" t="inlineStr">
        <is>
          <t>Female</t>
        </is>
      </c>
      <c r="C2997" s="58" t="n">
        <v>0</v>
      </c>
      <c r="D2997" s="58" t="inlineStr">
        <is>
          <t>No</t>
        </is>
      </c>
      <c r="E2997" s="58" t="inlineStr">
        <is>
          <t>No</t>
        </is>
      </c>
      <c r="F2997" s="58" t="n">
        <v>1</v>
      </c>
      <c r="G2997" s="58" t="inlineStr">
        <is>
          <t>No</t>
        </is>
      </c>
      <c r="H2997" s="58" t="inlineStr">
        <is>
          <t>No phone service</t>
        </is>
      </c>
      <c r="I2997" s="58" t="inlineStr">
        <is>
          <t>DSL</t>
        </is>
      </c>
      <c r="J2997" s="58" t="inlineStr">
        <is>
          <t>No</t>
        </is>
      </c>
      <c r="K2997" s="58" t="inlineStr">
        <is>
          <t>No</t>
        </is>
      </c>
      <c r="L2997" s="58" t="inlineStr">
        <is>
          <t>No</t>
        </is>
      </c>
      <c r="M2997" s="58" t="inlineStr">
        <is>
          <t>No</t>
        </is>
      </c>
      <c r="N2997" s="58" t="inlineStr">
        <is>
          <t>No</t>
        </is>
      </c>
      <c r="O2997" s="58" t="inlineStr">
        <is>
          <t>No</t>
        </is>
      </c>
      <c r="P2997" s="58" t="inlineStr">
        <is>
          <t>Month-to-month</t>
        </is>
      </c>
      <c r="Q2997" s="58" t="inlineStr">
        <is>
          <t>No</t>
        </is>
      </c>
      <c r="R2997" s="58" t="inlineStr">
        <is>
          <t>Bank transfer (automatic)</t>
        </is>
      </c>
      <c r="S2997" s="123" t="n">
        <v>25.25</v>
      </c>
      <c r="T2997" s="58" t="inlineStr">
        <is>
          <t>25.25</t>
        </is>
      </c>
      <c r="U2997" s="58" t="inlineStr">
        <is>
          <t>No</t>
        </is>
      </c>
      <c r="V2997" s="123">
        <f>IFERROR(VALUE(TRIM(T2997)),S2997*F2997)</f>
        <v/>
      </c>
      <c r="W2997" s="58">
        <f>IF(F2997&lt;=12,"0-12 mo",IF(F2997&lt;=24,"13-24 mo",IF(F2997&lt;=48,"25-48 mo","49+ mo")))</f>
        <v/>
      </c>
      <c r="X2997" s="58">
        <f>IF(S2997&lt;=35.5,"Q1 Low",IF(S2997&lt;=70.35,"Q2 Mid-Low",IF(S2997&lt;=89.85,"Q3 Mid-High","Q4 High")))</f>
        <v/>
      </c>
      <c r="Y2997" s="58">
        <f>IF(U2997="Yes",1,0)</f>
        <v/>
      </c>
      <c r="Z2997" s="58">
        <f>IF(P2997="Month-to-month",1,0)+IF(M2997="No",1,0)+IF(J2997="No",1,0)+IF(I2997="Fiber optic",1,0)+IF(Q2997="Yes",1,0)</f>
        <v/>
      </c>
    </row>
    <row r="2998" ht="15" customHeight="1" s="59">
      <c r="A2998" s="58" t="inlineStr">
        <is>
          <t>6620-JDYNW</t>
        </is>
      </c>
      <c r="B2998" s="58" t="inlineStr">
        <is>
          <t>Female</t>
        </is>
      </c>
      <c r="C2998" s="58" t="n">
        <v>0</v>
      </c>
      <c r="D2998" s="58" t="inlineStr">
        <is>
          <t>No</t>
        </is>
      </c>
      <c r="E2998" s="58" t="inlineStr">
        <is>
          <t>No</t>
        </is>
      </c>
      <c r="F2998" s="58" t="n">
        <v>18</v>
      </c>
      <c r="G2998" s="58" t="inlineStr">
        <is>
          <t>Yes</t>
        </is>
      </c>
      <c r="H2998" s="58" t="inlineStr">
        <is>
          <t>Yes</t>
        </is>
      </c>
      <c r="I2998" s="58" t="inlineStr">
        <is>
          <t>DSL</t>
        </is>
      </c>
      <c r="J2998" s="58" t="inlineStr">
        <is>
          <t>Yes</t>
        </is>
      </c>
      <c r="K2998" s="58" t="inlineStr">
        <is>
          <t>No</t>
        </is>
      </c>
      <c r="L2998" s="58" t="inlineStr">
        <is>
          <t>Yes</t>
        </is>
      </c>
      <c r="M2998" s="58" t="inlineStr">
        <is>
          <t>No</t>
        </is>
      </c>
      <c r="N2998" s="58" t="inlineStr">
        <is>
          <t>No</t>
        </is>
      </c>
      <c r="O2998" s="58" t="inlineStr">
        <is>
          <t>No</t>
        </is>
      </c>
      <c r="P2998" s="58" t="inlineStr">
        <is>
          <t>Month-to-month</t>
        </is>
      </c>
      <c r="Q2998" s="58" t="inlineStr">
        <is>
          <t>Yes</t>
        </is>
      </c>
      <c r="R2998" s="58" t="inlineStr">
        <is>
          <t>Mailed check</t>
        </is>
      </c>
      <c r="S2998" s="123" t="n">
        <v>60.6</v>
      </c>
      <c r="T2998" s="58" t="inlineStr">
        <is>
          <t>1156.35</t>
        </is>
      </c>
      <c r="U2998" s="58" t="inlineStr">
        <is>
          <t>No</t>
        </is>
      </c>
      <c r="V2998" s="123">
        <f>IFERROR(VALUE(TRIM(T2998)),S2998*F2998)</f>
        <v/>
      </c>
      <c r="W2998" s="58">
        <f>IF(F2998&lt;=12,"0-12 mo",IF(F2998&lt;=24,"13-24 mo",IF(F2998&lt;=48,"25-48 mo","49+ mo")))</f>
        <v/>
      </c>
      <c r="X2998" s="58">
        <f>IF(S2998&lt;=35.5,"Q1 Low",IF(S2998&lt;=70.35,"Q2 Mid-Low",IF(S2998&lt;=89.85,"Q3 Mid-High","Q4 High")))</f>
        <v/>
      </c>
      <c r="Y2998" s="58">
        <f>IF(U2998="Yes",1,0)</f>
        <v/>
      </c>
      <c r="Z2998" s="58">
        <f>IF(P2998="Month-to-month",1,0)+IF(M2998="No",1,0)+IF(J2998="No",1,0)+IF(I2998="Fiber optic",1,0)+IF(Q2998="Yes",1,0)</f>
        <v/>
      </c>
    </row>
    <row r="2999" ht="15" customHeight="1" s="59">
      <c r="A2999" s="58" t="inlineStr">
        <is>
          <t>1891-FZYSA</t>
        </is>
      </c>
      <c r="B2999" s="58" t="inlineStr">
        <is>
          <t>Male</t>
        </is>
      </c>
      <c r="C2999" s="58" t="n">
        <v>1</v>
      </c>
      <c r="D2999" s="58" t="inlineStr">
        <is>
          <t>Yes</t>
        </is>
      </c>
      <c r="E2999" s="58" t="inlineStr">
        <is>
          <t>No</t>
        </is>
      </c>
      <c r="F2999" s="58" t="n">
        <v>69</v>
      </c>
      <c r="G2999" s="58" t="inlineStr">
        <is>
          <t>Yes</t>
        </is>
      </c>
      <c r="H2999" s="58" t="inlineStr">
        <is>
          <t>Yes</t>
        </is>
      </c>
      <c r="I2999" s="58" t="inlineStr">
        <is>
          <t>Fiber optic</t>
        </is>
      </c>
      <c r="J2999" s="58" t="inlineStr">
        <is>
          <t>No</t>
        </is>
      </c>
      <c r="K2999" s="58" t="inlineStr">
        <is>
          <t>Yes</t>
        </is>
      </c>
      <c r="L2999" s="58" t="inlineStr">
        <is>
          <t>No</t>
        </is>
      </c>
      <c r="M2999" s="58" t="inlineStr">
        <is>
          <t>No</t>
        </is>
      </c>
      <c r="N2999" s="58" t="inlineStr">
        <is>
          <t>Yes</t>
        </is>
      </c>
      <c r="O2999" s="58" t="inlineStr">
        <is>
          <t>No</t>
        </is>
      </c>
      <c r="P2999" s="58" t="inlineStr">
        <is>
          <t>Month-to-month</t>
        </is>
      </c>
      <c r="Q2999" s="58" t="inlineStr">
        <is>
          <t>Yes</t>
        </is>
      </c>
      <c r="R2999" s="58" t="inlineStr">
        <is>
          <t>Electronic check</t>
        </is>
      </c>
      <c r="S2999" s="123" t="n">
        <v>89.95</v>
      </c>
      <c r="T2999" s="58" t="inlineStr">
        <is>
          <t>6143.15</t>
        </is>
      </c>
      <c r="U2999" s="58" t="inlineStr">
        <is>
          <t>Yes</t>
        </is>
      </c>
      <c r="V2999" s="123">
        <f>IFERROR(VALUE(TRIM(T2999)),S2999*F2999)</f>
        <v/>
      </c>
      <c r="W2999" s="58">
        <f>IF(F2999&lt;=12,"0-12 mo",IF(F2999&lt;=24,"13-24 mo",IF(F2999&lt;=48,"25-48 mo","49+ mo")))</f>
        <v/>
      </c>
      <c r="X2999" s="58">
        <f>IF(S2999&lt;=35.5,"Q1 Low",IF(S2999&lt;=70.35,"Q2 Mid-Low",IF(S2999&lt;=89.85,"Q3 Mid-High","Q4 High")))</f>
        <v/>
      </c>
      <c r="Y2999" s="58">
        <f>IF(U2999="Yes",1,0)</f>
        <v/>
      </c>
      <c r="Z2999" s="58">
        <f>IF(P2999="Month-to-month",1,0)+IF(M2999="No",1,0)+IF(J2999="No",1,0)+IF(I2999="Fiber optic",1,0)+IF(Q2999="Yes",1,0)</f>
        <v/>
      </c>
    </row>
    <row r="3000" ht="15" customHeight="1" s="59">
      <c r="A3000" s="58" t="inlineStr">
        <is>
          <t>4770-UEZOX</t>
        </is>
      </c>
      <c r="B3000" s="58" t="inlineStr">
        <is>
          <t>Male</t>
        </is>
      </c>
      <c r="C3000" s="58" t="n">
        <v>0</v>
      </c>
      <c r="D3000" s="58" t="inlineStr">
        <is>
          <t>No</t>
        </is>
      </c>
      <c r="E3000" s="58" t="inlineStr">
        <is>
          <t>No</t>
        </is>
      </c>
      <c r="F3000" s="58" t="n">
        <v>2</v>
      </c>
      <c r="G3000" s="58" t="inlineStr">
        <is>
          <t>Yes</t>
        </is>
      </c>
      <c r="H3000" s="58" t="inlineStr">
        <is>
          <t>No</t>
        </is>
      </c>
      <c r="I3000" s="58" t="inlineStr">
        <is>
          <t>Fiber optic</t>
        </is>
      </c>
      <c r="J3000" s="58" t="inlineStr">
        <is>
          <t>No</t>
        </is>
      </c>
      <c r="K3000" s="58" t="inlineStr">
        <is>
          <t>Yes</t>
        </is>
      </c>
      <c r="L3000" s="58" t="inlineStr">
        <is>
          <t>No</t>
        </is>
      </c>
      <c r="M3000" s="58" t="inlineStr">
        <is>
          <t>No</t>
        </is>
      </c>
      <c r="N3000" s="58" t="inlineStr">
        <is>
          <t>No</t>
        </is>
      </c>
      <c r="O3000" s="58" t="inlineStr">
        <is>
          <t>No</t>
        </is>
      </c>
      <c r="P3000" s="58" t="inlineStr">
        <is>
          <t>Month-to-month</t>
        </is>
      </c>
      <c r="Q3000" s="58" t="inlineStr">
        <is>
          <t>Yes</t>
        </is>
      </c>
      <c r="R3000" s="58" t="inlineStr">
        <is>
          <t>Electronic check</t>
        </is>
      </c>
      <c r="S3000" s="123" t="n">
        <v>74.75</v>
      </c>
      <c r="T3000" s="58" t="inlineStr">
        <is>
          <t>144.8</t>
        </is>
      </c>
      <c r="U3000" s="58" t="inlineStr">
        <is>
          <t>No</t>
        </is>
      </c>
      <c r="V3000" s="123">
        <f>IFERROR(VALUE(TRIM(T3000)),S3000*F3000)</f>
        <v/>
      </c>
      <c r="W3000" s="58">
        <f>IF(F3000&lt;=12,"0-12 mo",IF(F3000&lt;=24,"13-24 mo",IF(F3000&lt;=48,"25-48 mo","49+ mo")))</f>
        <v/>
      </c>
      <c r="X3000" s="58">
        <f>IF(S3000&lt;=35.5,"Q1 Low",IF(S3000&lt;=70.35,"Q2 Mid-Low",IF(S3000&lt;=89.85,"Q3 Mid-High","Q4 High")))</f>
        <v/>
      </c>
      <c r="Y3000" s="58">
        <f>IF(U3000="Yes",1,0)</f>
        <v/>
      </c>
      <c r="Z3000" s="58">
        <f>IF(P3000="Month-to-month",1,0)+IF(M3000="No",1,0)+IF(J3000="No",1,0)+IF(I3000="Fiber optic",1,0)+IF(Q3000="Yes",1,0)</f>
        <v/>
      </c>
    </row>
    <row r="3001" ht="15" customHeight="1" s="59">
      <c r="A3001" s="58" t="inlineStr">
        <is>
          <t>1038-RQOST</t>
        </is>
      </c>
      <c r="B3001" s="58" t="inlineStr">
        <is>
          <t>Male</t>
        </is>
      </c>
      <c r="C3001" s="58" t="n">
        <v>0</v>
      </c>
      <c r="D3001" s="58" t="inlineStr">
        <is>
          <t>Yes</t>
        </is>
      </c>
      <c r="E3001" s="58" t="inlineStr">
        <is>
          <t>Yes</t>
        </is>
      </c>
      <c r="F3001" s="58" t="n">
        <v>19</v>
      </c>
      <c r="G3001" s="58" t="inlineStr">
        <is>
          <t>Yes</t>
        </is>
      </c>
      <c r="H3001" s="58" t="inlineStr">
        <is>
          <t>No</t>
        </is>
      </c>
      <c r="I3001" s="58" t="inlineStr">
        <is>
          <t>No</t>
        </is>
      </c>
      <c r="J3001" s="58" t="inlineStr">
        <is>
          <t>No internet service</t>
        </is>
      </c>
      <c r="K3001" s="58" t="inlineStr">
        <is>
          <t>No internet service</t>
        </is>
      </c>
      <c r="L3001" s="58" t="inlineStr">
        <is>
          <t>No internet service</t>
        </is>
      </c>
      <c r="M3001" s="58" t="inlineStr">
        <is>
          <t>No internet service</t>
        </is>
      </c>
      <c r="N3001" s="58" t="inlineStr">
        <is>
          <t>No internet service</t>
        </is>
      </c>
      <c r="O3001" s="58" t="inlineStr">
        <is>
          <t>No internet service</t>
        </is>
      </c>
      <c r="P3001" s="58" t="inlineStr">
        <is>
          <t>Month-to-month</t>
        </is>
      </c>
      <c r="Q3001" s="58" t="inlineStr">
        <is>
          <t>No</t>
        </is>
      </c>
      <c r="R3001" s="58" t="inlineStr">
        <is>
          <t>Mailed check</t>
        </is>
      </c>
      <c r="S3001" s="123" t="n">
        <v>20.6</v>
      </c>
      <c r="T3001" s="58" t="inlineStr">
        <is>
          <t>414.95</t>
        </is>
      </c>
      <c r="U3001" s="58" t="inlineStr">
        <is>
          <t>No</t>
        </is>
      </c>
      <c r="V3001" s="123">
        <f>IFERROR(VALUE(TRIM(T3001)),S3001*F3001)</f>
        <v/>
      </c>
      <c r="W3001" s="58">
        <f>IF(F3001&lt;=12,"0-12 mo",IF(F3001&lt;=24,"13-24 mo",IF(F3001&lt;=48,"25-48 mo","49+ mo")))</f>
        <v/>
      </c>
      <c r="X3001" s="58">
        <f>IF(S3001&lt;=35.5,"Q1 Low",IF(S3001&lt;=70.35,"Q2 Mid-Low",IF(S3001&lt;=89.85,"Q3 Mid-High","Q4 High")))</f>
        <v/>
      </c>
      <c r="Y3001" s="58">
        <f>IF(U3001="Yes",1,0)</f>
        <v/>
      </c>
      <c r="Z3001" s="58">
        <f>IF(P3001="Month-to-month",1,0)+IF(M3001="No",1,0)+IF(J3001="No",1,0)+IF(I3001="Fiber optic",1,0)+IF(Q3001="Yes",1,0)</f>
        <v/>
      </c>
    </row>
    <row r="3002" ht="15" customHeight="1" s="59">
      <c r="A3002" s="58" t="inlineStr">
        <is>
          <t>7613-LLQFO</t>
        </is>
      </c>
      <c r="B3002" s="58" t="inlineStr">
        <is>
          <t>Male</t>
        </is>
      </c>
      <c r="C3002" s="58" t="n">
        <v>0</v>
      </c>
      <c r="D3002" s="58" t="inlineStr">
        <is>
          <t>No</t>
        </is>
      </c>
      <c r="E3002" s="58" t="inlineStr">
        <is>
          <t>No</t>
        </is>
      </c>
      <c r="F3002" s="58" t="n">
        <v>12</v>
      </c>
      <c r="G3002" s="58" t="inlineStr">
        <is>
          <t>Yes</t>
        </is>
      </c>
      <c r="H3002" s="58" t="inlineStr">
        <is>
          <t>Yes</t>
        </is>
      </c>
      <c r="I3002" s="58" t="inlineStr">
        <is>
          <t>Fiber optic</t>
        </is>
      </c>
      <c r="J3002" s="58" t="inlineStr">
        <is>
          <t>No</t>
        </is>
      </c>
      <c r="K3002" s="58" t="inlineStr">
        <is>
          <t>No</t>
        </is>
      </c>
      <c r="L3002" s="58" t="inlineStr">
        <is>
          <t>No</t>
        </is>
      </c>
      <c r="M3002" s="58" t="inlineStr">
        <is>
          <t>No</t>
        </is>
      </c>
      <c r="N3002" s="58" t="inlineStr">
        <is>
          <t>Yes</t>
        </is>
      </c>
      <c r="O3002" s="58" t="inlineStr">
        <is>
          <t>No</t>
        </is>
      </c>
      <c r="P3002" s="58" t="inlineStr">
        <is>
          <t>Month-to-month</t>
        </is>
      </c>
      <c r="Q3002" s="58" t="inlineStr">
        <is>
          <t>Yes</t>
        </is>
      </c>
      <c r="R3002" s="58" t="inlineStr">
        <is>
          <t>Electronic check</t>
        </is>
      </c>
      <c r="S3002" s="123" t="n">
        <v>84.45</v>
      </c>
      <c r="T3002" s="58" t="inlineStr">
        <is>
          <t>1059.55</t>
        </is>
      </c>
      <c r="U3002" s="58" t="inlineStr">
        <is>
          <t>Yes</t>
        </is>
      </c>
      <c r="V3002" s="123">
        <f>IFERROR(VALUE(TRIM(T3002)),S3002*F3002)</f>
        <v/>
      </c>
      <c r="W3002" s="58">
        <f>IF(F3002&lt;=12,"0-12 mo",IF(F3002&lt;=24,"13-24 mo",IF(F3002&lt;=48,"25-48 mo","49+ mo")))</f>
        <v/>
      </c>
      <c r="X3002" s="58">
        <f>IF(S3002&lt;=35.5,"Q1 Low",IF(S3002&lt;=70.35,"Q2 Mid-Low",IF(S3002&lt;=89.85,"Q3 Mid-High","Q4 High")))</f>
        <v/>
      </c>
      <c r="Y3002" s="58">
        <f>IF(U3002="Yes",1,0)</f>
        <v/>
      </c>
      <c r="Z3002" s="58">
        <f>IF(P3002="Month-to-month",1,0)+IF(M3002="No",1,0)+IF(J3002="No",1,0)+IF(I3002="Fiber optic",1,0)+IF(Q3002="Yes",1,0)</f>
        <v/>
      </c>
    </row>
    <row r="3003" ht="15" customHeight="1" s="59">
      <c r="A3003" s="58" t="inlineStr">
        <is>
          <t>4568-TTZRT</t>
        </is>
      </c>
      <c r="B3003" s="58" t="inlineStr">
        <is>
          <t>Male</t>
        </is>
      </c>
      <c r="C3003" s="58" t="n">
        <v>0</v>
      </c>
      <c r="D3003" s="58" t="inlineStr">
        <is>
          <t>No</t>
        </is>
      </c>
      <c r="E3003" s="58" t="inlineStr">
        <is>
          <t>No</t>
        </is>
      </c>
      <c r="F3003" s="58" t="n">
        <v>9</v>
      </c>
      <c r="G3003" s="58" t="inlineStr">
        <is>
          <t>Yes</t>
        </is>
      </c>
      <c r="H3003" s="58" t="inlineStr">
        <is>
          <t>No</t>
        </is>
      </c>
      <c r="I3003" s="58" t="inlineStr">
        <is>
          <t>No</t>
        </is>
      </c>
      <c r="J3003" s="58" t="inlineStr">
        <is>
          <t>No internet service</t>
        </is>
      </c>
      <c r="K3003" s="58" t="inlineStr">
        <is>
          <t>No internet service</t>
        </is>
      </c>
      <c r="L3003" s="58" t="inlineStr">
        <is>
          <t>No internet service</t>
        </is>
      </c>
      <c r="M3003" s="58" t="inlineStr">
        <is>
          <t>No internet service</t>
        </is>
      </c>
      <c r="N3003" s="58" t="inlineStr">
        <is>
          <t>No internet service</t>
        </is>
      </c>
      <c r="O3003" s="58" t="inlineStr">
        <is>
          <t>No internet service</t>
        </is>
      </c>
      <c r="P3003" s="58" t="inlineStr">
        <is>
          <t>Month-to-month</t>
        </is>
      </c>
      <c r="Q3003" s="58" t="inlineStr">
        <is>
          <t>No</t>
        </is>
      </c>
      <c r="R3003" s="58" t="inlineStr">
        <is>
          <t>Mailed check</t>
        </is>
      </c>
      <c r="S3003" s="123" t="n">
        <v>20.4</v>
      </c>
      <c r="T3003" s="58" t="inlineStr">
        <is>
          <t>181.8</t>
        </is>
      </c>
      <c r="U3003" s="58" t="inlineStr">
        <is>
          <t>No</t>
        </is>
      </c>
      <c r="V3003" s="123">
        <f>IFERROR(VALUE(TRIM(T3003)),S3003*F3003)</f>
        <v/>
      </c>
      <c r="W3003" s="58">
        <f>IF(F3003&lt;=12,"0-12 mo",IF(F3003&lt;=24,"13-24 mo",IF(F3003&lt;=48,"25-48 mo","49+ mo")))</f>
        <v/>
      </c>
      <c r="X3003" s="58">
        <f>IF(S3003&lt;=35.5,"Q1 Low",IF(S3003&lt;=70.35,"Q2 Mid-Low",IF(S3003&lt;=89.85,"Q3 Mid-High","Q4 High")))</f>
        <v/>
      </c>
      <c r="Y3003" s="58">
        <f>IF(U3003="Yes",1,0)</f>
        <v/>
      </c>
      <c r="Z3003" s="58">
        <f>IF(P3003="Month-to-month",1,0)+IF(M3003="No",1,0)+IF(J3003="No",1,0)+IF(I3003="Fiber optic",1,0)+IF(Q3003="Yes",1,0)</f>
        <v/>
      </c>
    </row>
    <row r="3004" ht="15" customHeight="1" s="59">
      <c r="A3004" s="58" t="inlineStr">
        <is>
          <t>9513-DXHDA</t>
        </is>
      </c>
      <c r="B3004" s="58" t="inlineStr">
        <is>
          <t>Male</t>
        </is>
      </c>
      <c r="C3004" s="58" t="n">
        <v>0</v>
      </c>
      <c r="D3004" s="58" t="inlineStr">
        <is>
          <t>No</t>
        </is>
      </c>
      <c r="E3004" s="58" t="inlineStr">
        <is>
          <t>No</t>
        </is>
      </c>
      <c r="F3004" s="58" t="n">
        <v>27</v>
      </c>
      <c r="G3004" s="58" t="inlineStr">
        <is>
          <t>Yes</t>
        </is>
      </c>
      <c r="H3004" s="58" t="inlineStr">
        <is>
          <t>No</t>
        </is>
      </c>
      <c r="I3004" s="58" t="inlineStr">
        <is>
          <t>DSL</t>
        </is>
      </c>
      <c r="J3004" s="58" t="inlineStr">
        <is>
          <t>Yes</t>
        </is>
      </c>
      <c r="K3004" s="58" t="inlineStr">
        <is>
          <t>No</t>
        </is>
      </c>
      <c r="L3004" s="58" t="inlineStr">
        <is>
          <t>Yes</t>
        </is>
      </c>
      <c r="M3004" s="58" t="inlineStr">
        <is>
          <t>Yes</t>
        </is>
      </c>
      <c r="N3004" s="58" t="inlineStr">
        <is>
          <t>Yes</t>
        </is>
      </c>
      <c r="O3004" s="58" t="inlineStr">
        <is>
          <t>Yes</t>
        </is>
      </c>
      <c r="P3004" s="58" t="inlineStr">
        <is>
          <t>One year</t>
        </is>
      </c>
      <c r="Q3004" s="58" t="inlineStr">
        <is>
          <t>No</t>
        </is>
      </c>
      <c r="R3004" s="58" t="inlineStr">
        <is>
          <t>Electronic check</t>
        </is>
      </c>
      <c r="S3004" s="123" t="n">
        <v>81.7</v>
      </c>
      <c r="T3004" s="58" t="inlineStr">
        <is>
          <t>2212.55</t>
        </is>
      </c>
      <c r="U3004" s="58" t="inlineStr">
        <is>
          <t>No</t>
        </is>
      </c>
      <c r="V3004" s="123">
        <f>IFERROR(VALUE(TRIM(T3004)),S3004*F3004)</f>
        <v/>
      </c>
      <c r="W3004" s="58">
        <f>IF(F3004&lt;=12,"0-12 mo",IF(F3004&lt;=24,"13-24 mo",IF(F3004&lt;=48,"25-48 mo","49+ mo")))</f>
        <v/>
      </c>
      <c r="X3004" s="58">
        <f>IF(S3004&lt;=35.5,"Q1 Low",IF(S3004&lt;=70.35,"Q2 Mid-Low",IF(S3004&lt;=89.85,"Q3 Mid-High","Q4 High")))</f>
        <v/>
      </c>
      <c r="Y3004" s="58">
        <f>IF(U3004="Yes",1,0)</f>
        <v/>
      </c>
      <c r="Z3004" s="58">
        <f>IF(P3004="Month-to-month",1,0)+IF(M3004="No",1,0)+IF(J3004="No",1,0)+IF(I3004="Fiber optic",1,0)+IF(Q3004="Yes",1,0)</f>
        <v/>
      </c>
    </row>
    <row r="3005" ht="15" customHeight="1" s="59">
      <c r="A3005" s="58" t="inlineStr">
        <is>
          <t>2640-PMGFL</t>
        </is>
      </c>
      <c r="B3005" s="58" t="inlineStr">
        <is>
          <t>Male</t>
        </is>
      </c>
      <c r="C3005" s="58" t="n">
        <v>0</v>
      </c>
      <c r="D3005" s="58" t="inlineStr">
        <is>
          <t>No</t>
        </is>
      </c>
      <c r="E3005" s="58" t="inlineStr">
        <is>
          <t>Yes</t>
        </is>
      </c>
      <c r="F3005" s="58" t="n">
        <v>27</v>
      </c>
      <c r="G3005" s="58" t="inlineStr">
        <is>
          <t>Yes</t>
        </is>
      </c>
      <c r="H3005" s="58" t="inlineStr">
        <is>
          <t>Yes</t>
        </is>
      </c>
      <c r="I3005" s="58" t="inlineStr">
        <is>
          <t>Fiber optic</t>
        </is>
      </c>
      <c r="J3005" s="58" t="inlineStr">
        <is>
          <t>No</t>
        </is>
      </c>
      <c r="K3005" s="58" t="inlineStr">
        <is>
          <t>No</t>
        </is>
      </c>
      <c r="L3005" s="58" t="inlineStr">
        <is>
          <t>No</t>
        </is>
      </c>
      <c r="M3005" s="58" t="inlineStr">
        <is>
          <t>Yes</t>
        </is>
      </c>
      <c r="N3005" s="58" t="inlineStr">
        <is>
          <t>No</t>
        </is>
      </c>
      <c r="O3005" s="58" t="inlineStr">
        <is>
          <t>No</t>
        </is>
      </c>
      <c r="P3005" s="58" t="inlineStr">
        <is>
          <t>Month-to-month</t>
        </is>
      </c>
      <c r="Q3005" s="58" t="inlineStr">
        <is>
          <t>Yes</t>
        </is>
      </c>
      <c r="R3005" s="58" t="inlineStr">
        <is>
          <t>Electronic check</t>
        </is>
      </c>
      <c r="S3005" s="123" t="n">
        <v>79.5</v>
      </c>
      <c r="T3005" s="58" t="inlineStr">
        <is>
          <t>2180.55</t>
        </is>
      </c>
      <c r="U3005" s="58" t="inlineStr">
        <is>
          <t>Yes</t>
        </is>
      </c>
      <c r="V3005" s="123">
        <f>IFERROR(VALUE(TRIM(T3005)),S3005*F3005)</f>
        <v/>
      </c>
      <c r="W3005" s="58">
        <f>IF(F3005&lt;=12,"0-12 mo",IF(F3005&lt;=24,"13-24 mo",IF(F3005&lt;=48,"25-48 mo","49+ mo")))</f>
        <v/>
      </c>
      <c r="X3005" s="58">
        <f>IF(S3005&lt;=35.5,"Q1 Low",IF(S3005&lt;=70.35,"Q2 Mid-Low",IF(S3005&lt;=89.85,"Q3 Mid-High","Q4 High")))</f>
        <v/>
      </c>
      <c r="Y3005" s="58">
        <f>IF(U3005="Yes",1,0)</f>
        <v/>
      </c>
      <c r="Z3005" s="58">
        <f>IF(P3005="Month-to-month",1,0)+IF(M3005="No",1,0)+IF(J3005="No",1,0)+IF(I3005="Fiber optic",1,0)+IF(Q3005="Yes",1,0)</f>
        <v/>
      </c>
    </row>
    <row r="3006" ht="15" customHeight="1" s="59">
      <c r="A3006" s="58" t="inlineStr">
        <is>
          <t>3801-HMYNL</t>
        </is>
      </c>
      <c r="B3006" s="58" t="inlineStr">
        <is>
          <t>Male</t>
        </is>
      </c>
      <c r="C3006" s="58" t="n">
        <v>0</v>
      </c>
      <c r="D3006" s="58" t="inlineStr">
        <is>
          <t>Yes</t>
        </is>
      </c>
      <c r="E3006" s="58" t="inlineStr">
        <is>
          <t>Yes</t>
        </is>
      </c>
      <c r="F3006" s="58" t="n">
        <v>1</v>
      </c>
      <c r="G3006" s="58" t="inlineStr">
        <is>
          <t>Yes</t>
        </is>
      </c>
      <c r="H3006" s="58" t="inlineStr">
        <is>
          <t>No</t>
        </is>
      </c>
      <c r="I3006" s="58" t="inlineStr">
        <is>
          <t>Fiber optic</t>
        </is>
      </c>
      <c r="J3006" s="58" t="inlineStr">
        <is>
          <t>No</t>
        </is>
      </c>
      <c r="K3006" s="58" t="inlineStr">
        <is>
          <t>No</t>
        </is>
      </c>
      <c r="L3006" s="58" t="inlineStr">
        <is>
          <t>No</t>
        </is>
      </c>
      <c r="M3006" s="58" t="inlineStr">
        <is>
          <t>No</t>
        </is>
      </c>
      <c r="N3006" s="58" t="inlineStr">
        <is>
          <t>Yes</t>
        </is>
      </c>
      <c r="O3006" s="58" t="inlineStr">
        <is>
          <t>Yes</t>
        </is>
      </c>
      <c r="P3006" s="58" t="inlineStr">
        <is>
          <t>Month-to-month</t>
        </is>
      </c>
      <c r="Q3006" s="58" t="inlineStr">
        <is>
          <t>No</t>
        </is>
      </c>
      <c r="R3006" s="58" t="inlineStr">
        <is>
          <t>Mailed check</t>
        </is>
      </c>
      <c r="S3006" s="123" t="n">
        <v>89.15000000000001</v>
      </c>
      <c r="T3006" s="58" t="inlineStr">
        <is>
          <t>89.15</t>
        </is>
      </c>
      <c r="U3006" s="58" t="inlineStr">
        <is>
          <t>Yes</t>
        </is>
      </c>
      <c r="V3006" s="123">
        <f>IFERROR(VALUE(TRIM(T3006)),S3006*F3006)</f>
        <v/>
      </c>
      <c r="W3006" s="58">
        <f>IF(F3006&lt;=12,"0-12 mo",IF(F3006&lt;=24,"13-24 mo",IF(F3006&lt;=48,"25-48 mo","49+ mo")))</f>
        <v/>
      </c>
      <c r="X3006" s="58">
        <f>IF(S3006&lt;=35.5,"Q1 Low",IF(S3006&lt;=70.35,"Q2 Mid-Low",IF(S3006&lt;=89.85,"Q3 Mid-High","Q4 High")))</f>
        <v/>
      </c>
      <c r="Y3006" s="58">
        <f>IF(U3006="Yes",1,0)</f>
        <v/>
      </c>
      <c r="Z3006" s="58">
        <f>IF(P3006="Month-to-month",1,0)+IF(M3006="No",1,0)+IF(J3006="No",1,0)+IF(I3006="Fiber optic",1,0)+IF(Q3006="Yes",1,0)</f>
        <v/>
      </c>
    </row>
    <row r="3007" ht="15" customHeight="1" s="59">
      <c r="A3007" s="58" t="inlineStr">
        <is>
          <t>0516-QREYC</t>
        </is>
      </c>
      <c r="B3007" s="58" t="inlineStr">
        <is>
          <t>Female</t>
        </is>
      </c>
      <c r="C3007" s="58" t="n">
        <v>1</v>
      </c>
      <c r="D3007" s="58" t="inlineStr">
        <is>
          <t>No</t>
        </is>
      </c>
      <c r="E3007" s="58" t="inlineStr">
        <is>
          <t>No</t>
        </is>
      </c>
      <c r="F3007" s="58" t="n">
        <v>24</v>
      </c>
      <c r="G3007" s="58" t="inlineStr">
        <is>
          <t>Yes</t>
        </is>
      </c>
      <c r="H3007" s="58" t="inlineStr">
        <is>
          <t>No</t>
        </is>
      </c>
      <c r="I3007" s="58" t="inlineStr">
        <is>
          <t>No</t>
        </is>
      </c>
      <c r="J3007" s="58" t="inlineStr">
        <is>
          <t>No internet service</t>
        </is>
      </c>
      <c r="K3007" s="58" t="inlineStr">
        <is>
          <t>No internet service</t>
        </is>
      </c>
      <c r="L3007" s="58" t="inlineStr">
        <is>
          <t>No internet service</t>
        </is>
      </c>
      <c r="M3007" s="58" t="inlineStr">
        <is>
          <t>No internet service</t>
        </is>
      </c>
      <c r="N3007" s="58" t="inlineStr">
        <is>
          <t>No internet service</t>
        </is>
      </c>
      <c r="O3007" s="58" t="inlineStr">
        <is>
          <t>No internet service</t>
        </is>
      </c>
      <c r="P3007" s="58" t="inlineStr">
        <is>
          <t>Month-to-month</t>
        </is>
      </c>
      <c r="Q3007" s="58" t="inlineStr">
        <is>
          <t>Yes</t>
        </is>
      </c>
      <c r="R3007" s="58" t="inlineStr">
        <is>
          <t>Mailed check</t>
        </is>
      </c>
      <c r="S3007" s="123" t="n">
        <v>20.3</v>
      </c>
      <c r="T3007" s="58" t="inlineStr">
        <is>
          <t>459.95</t>
        </is>
      </c>
      <c r="U3007" s="58" t="inlineStr">
        <is>
          <t>No</t>
        </is>
      </c>
      <c r="V3007" s="123">
        <f>IFERROR(VALUE(TRIM(T3007)),S3007*F3007)</f>
        <v/>
      </c>
      <c r="W3007" s="58">
        <f>IF(F3007&lt;=12,"0-12 mo",IF(F3007&lt;=24,"13-24 mo",IF(F3007&lt;=48,"25-48 mo","49+ mo")))</f>
        <v/>
      </c>
      <c r="X3007" s="58">
        <f>IF(S3007&lt;=35.5,"Q1 Low",IF(S3007&lt;=70.35,"Q2 Mid-Low",IF(S3007&lt;=89.85,"Q3 Mid-High","Q4 High")))</f>
        <v/>
      </c>
      <c r="Y3007" s="58">
        <f>IF(U3007="Yes",1,0)</f>
        <v/>
      </c>
      <c r="Z3007" s="58">
        <f>IF(P3007="Month-to-month",1,0)+IF(M3007="No",1,0)+IF(J3007="No",1,0)+IF(I3007="Fiber optic",1,0)+IF(Q3007="Yes",1,0)</f>
        <v/>
      </c>
    </row>
    <row r="3008" ht="15" customHeight="1" s="59">
      <c r="A3008" s="58" t="inlineStr">
        <is>
          <t>9685-WKZGT</t>
        </is>
      </c>
      <c r="B3008" s="58" t="inlineStr">
        <is>
          <t>Male</t>
        </is>
      </c>
      <c r="C3008" s="58" t="n">
        <v>1</v>
      </c>
      <c r="D3008" s="58" t="inlineStr">
        <is>
          <t>No</t>
        </is>
      </c>
      <c r="E3008" s="58" t="inlineStr">
        <is>
          <t>No</t>
        </is>
      </c>
      <c r="F3008" s="58" t="n">
        <v>14</v>
      </c>
      <c r="G3008" s="58" t="inlineStr">
        <is>
          <t>Yes</t>
        </is>
      </c>
      <c r="H3008" s="58" t="inlineStr">
        <is>
          <t>Yes</t>
        </is>
      </c>
      <c r="I3008" s="58" t="inlineStr">
        <is>
          <t>Fiber optic</t>
        </is>
      </c>
      <c r="J3008" s="58" t="inlineStr">
        <is>
          <t>No</t>
        </is>
      </c>
      <c r="K3008" s="58" t="inlineStr">
        <is>
          <t>No</t>
        </is>
      </c>
      <c r="L3008" s="58" t="inlineStr">
        <is>
          <t>No</t>
        </is>
      </c>
      <c r="M3008" s="58" t="inlineStr">
        <is>
          <t>No</t>
        </is>
      </c>
      <c r="N3008" s="58" t="inlineStr">
        <is>
          <t>No</t>
        </is>
      </c>
      <c r="O3008" s="58" t="inlineStr">
        <is>
          <t>No</t>
        </is>
      </c>
      <c r="P3008" s="58" t="inlineStr">
        <is>
          <t>Month-to-month</t>
        </is>
      </c>
      <c r="Q3008" s="58" t="inlineStr">
        <is>
          <t>Yes</t>
        </is>
      </c>
      <c r="R3008" s="58" t="inlineStr">
        <is>
          <t>Electronic check</t>
        </is>
      </c>
      <c r="S3008" s="123" t="n">
        <v>74.95</v>
      </c>
      <c r="T3008" s="58" t="inlineStr">
        <is>
          <t>1036.75</t>
        </is>
      </c>
      <c r="U3008" s="58" t="inlineStr">
        <is>
          <t>Yes</t>
        </is>
      </c>
      <c r="V3008" s="123">
        <f>IFERROR(VALUE(TRIM(T3008)),S3008*F3008)</f>
        <v/>
      </c>
      <c r="W3008" s="58">
        <f>IF(F3008&lt;=12,"0-12 mo",IF(F3008&lt;=24,"13-24 mo",IF(F3008&lt;=48,"25-48 mo","49+ mo")))</f>
        <v/>
      </c>
      <c r="X3008" s="58">
        <f>IF(S3008&lt;=35.5,"Q1 Low",IF(S3008&lt;=70.35,"Q2 Mid-Low",IF(S3008&lt;=89.85,"Q3 Mid-High","Q4 High")))</f>
        <v/>
      </c>
      <c r="Y3008" s="58">
        <f>IF(U3008="Yes",1,0)</f>
        <v/>
      </c>
      <c r="Z3008" s="58">
        <f>IF(P3008="Month-to-month",1,0)+IF(M3008="No",1,0)+IF(J3008="No",1,0)+IF(I3008="Fiber optic",1,0)+IF(Q3008="Yes",1,0)</f>
        <v/>
      </c>
    </row>
    <row r="3009" ht="15" customHeight="1" s="59">
      <c r="A3009" s="58" t="inlineStr">
        <is>
          <t>6022-UGGSO</t>
        </is>
      </c>
      <c r="B3009" s="58" t="inlineStr">
        <is>
          <t>Female</t>
        </is>
      </c>
      <c r="C3009" s="58" t="n">
        <v>1</v>
      </c>
      <c r="D3009" s="58" t="inlineStr">
        <is>
          <t>No</t>
        </is>
      </c>
      <c r="E3009" s="58" t="inlineStr">
        <is>
          <t>No</t>
        </is>
      </c>
      <c r="F3009" s="58" t="n">
        <v>32</v>
      </c>
      <c r="G3009" s="58" t="inlineStr">
        <is>
          <t>Yes</t>
        </is>
      </c>
      <c r="H3009" s="58" t="inlineStr">
        <is>
          <t>No</t>
        </is>
      </c>
      <c r="I3009" s="58" t="inlineStr">
        <is>
          <t>Fiber optic</t>
        </is>
      </c>
      <c r="J3009" s="58" t="inlineStr">
        <is>
          <t>No</t>
        </is>
      </c>
      <c r="K3009" s="58" t="inlineStr">
        <is>
          <t>Yes</t>
        </is>
      </c>
      <c r="L3009" s="58" t="inlineStr">
        <is>
          <t>No</t>
        </is>
      </c>
      <c r="M3009" s="58" t="inlineStr">
        <is>
          <t>No</t>
        </is>
      </c>
      <c r="N3009" s="58" t="inlineStr">
        <is>
          <t>No</t>
        </is>
      </c>
      <c r="O3009" s="58" t="inlineStr">
        <is>
          <t>No</t>
        </is>
      </c>
      <c r="P3009" s="58" t="inlineStr">
        <is>
          <t>Month-to-month</t>
        </is>
      </c>
      <c r="Q3009" s="58" t="inlineStr">
        <is>
          <t>Yes</t>
        </is>
      </c>
      <c r="R3009" s="58" t="inlineStr">
        <is>
          <t>Electronic check</t>
        </is>
      </c>
      <c r="S3009" s="123" t="n">
        <v>74.40000000000001</v>
      </c>
      <c r="T3009" s="58" t="inlineStr">
        <is>
          <t>2276.95</t>
        </is>
      </c>
      <c r="U3009" s="58" t="inlineStr">
        <is>
          <t>Yes</t>
        </is>
      </c>
      <c r="V3009" s="123">
        <f>IFERROR(VALUE(TRIM(T3009)),S3009*F3009)</f>
        <v/>
      </c>
      <c r="W3009" s="58">
        <f>IF(F3009&lt;=12,"0-12 mo",IF(F3009&lt;=24,"13-24 mo",IF(F3009&lt;=48,"25-48 mo","49+ mo")))</f>
        <v/>
      </c>
      <c r="X3009" s="58">
        <f>IF(S3009&lt;=35.5,"Q1 Low",IF(S3009&lt;=70.35,"Q2 Mid-Low",IF(S3009&lt;=89.85,"Q3 Mid-High","Q4 High")))</f>
        <v/>
      </c>
      <c r="Y3009" s="58">
        <f>IF(U3009="Yes",1,0)</f>
        <v/>
      </c>
      <c r="Z3009" s="58">
        <f>IF(P3009="Month-to-month",1,0)+IF(M3009="No",1,0)+IF(J3009="No",1,0)+IF(I3009="Fiber optic",1,0)+IF(Q3009="Yes",1,0)</f>
        <v/>
      </c>
    </row>
    <row r="3010" ht="15" customHeight="1" s="59">
      <c r="A3010" s="58" t="inlineStr">
        <is>
          <t>8084-OIVBS</t>
        </is>
      </c>
      <c r="B3010" s="58" t="inlineStr">
        <is>
          <t>Female</t>
        </is>
      </c>
      <c r="C3010" s="58" t="n">
        <v>0</v>
      </c>
      <c r="D3010" s="58" t="inlineStr">
        <is>
          <t>No</t>
        </is>
      </c>
      <c r="E3010" s="58" t="inlineStr">
        <is>
          <t>No</t>
        </is>
      </c>
      <c r="F3010" s="58" t="n">
        <v>11</v>
      </c>
      <c r="G3010" s="58" t="inlineStr">
        <is>
          <t>Yes</t>
        </is>
      </c>
      <c r="H3010" s="58" t="inlineStr">
        <is>
          <t>No</t>
        </is>
      </c>
      <c r="I3010" s="58" t="inlineStr">
        <is>
          <t>No</t>
        </is>
      </c>
      <c r="J3010" s="58" t="inlineStr">
        <is>
          <t>No internet service</t>
        </is>
      </c>
      <c r="K3010" s="58" t="inlineStr">
        <is>
          <t>No internet service</t>
        </is>
      </c>
      <c r="L3010" s="58" t="inlineStr">
        <is>
          <t>No internet service</t>
        </is>
      </c>
      <c r="M3010" s="58" t="inlineStr">
        <is>
          <t>No internet service</t>
        </is>
      </c>
      <c r="N3010" s="58" t="inlineStr">
        <is>
          <t>No internet service</t>
        </is>
      </c>
      <c r="O3010" s="58" t="inlineStr">
        <is>
          <t>No internet service</t>
        </is>
      </c>
      <c r="P3010" s="58" t="inlineStr">
        <is>
          <t>One year</t>
        </is>
      </c>
      <c r="Q3010" s="58" t="inlineStr">
        <is>
          <t>No</t>
        </is>
      </c>
      <c r="R3010" s="58" t="inlineStr">
        <is>
          <t>Mailed check</t>
        </is>
      </c>
      <c r="S3010" s="123" t="n">
        <v>20</v>
      </c>
      <c r="T3010" s="58" t="inlineStr">
        <is>
          <t>211.95</t>
        </is>
      </c>
      <c r="U3010" s="58" t="inlineStr">
        <is>
          <t>No</t>
        </is>
      </c>
      <c r="V3010" s="123">
        <f>IFERROR(VALUE(TRIM(T3010)),S3010*F3010)</f>
        <v/>
      </c>
      <c r="W3010" s="58">
        <f>IF(F3010&lt;=12,"0-12 mo",IF(F3010&lt;=24,"13-24 mo",IF(F3010&lt;=48,"25-48 mo","49+ mo")))</f>
        <v/>
      </c>
      <c r="X3010" s="58">
        <f>IF(S3010&lt;=35.5,"Q1 Low",IF(S3010&lt;=70.35,"Q2 Mid-Low",IF(S3010&lt;=89.85,"Q3 Mid-High","Q4 High")))</f>
        <v/>
      </c>
      <c r="Y3010" s="58">
        <f>IF(U3010="Yes",1,0)</f>
        <v/>
      </c>
      <c r="Z3010" s="58">
        <f>IF(P3010="Month-to-month",1,0)+IF(M3010="No",1,0)+IF(J3010="No",1,0)+IF(I3010="Fiber optic",1,0)+IF(Q3010="Yes",1,0)</f>
        <v/>
      </c>
    </row>
    <row r="3011" ht="15" customHeight="1" s="59">
      <c r="A3011" s="58" t="inlineStr">
        <is>
          <t>8896-BQTTI</t>
        </is>
      </c>
      <c r="B3011" s="58" t="inlineStr">
        <is>
          <t>Male</t>
        </is>
      </c>
      <c r="C3011" s="58" t="n">
        <v>0</v>
      </c>
      <c r="D3011" s="58" t="inlineStr">
        <is>
          <t>No</t>
        </is>
      </c>
      <c r="E3011" s="58" t="inlineStr">
        <is>
          <t>No</t>
        </is>
      </c>
      <c r="F3011" s="58" t="n">
        <v>1</v>
      </c>
      <c r="G3011" s="58" t="inlineStr">
        <is>
          <t>Yes</t>
        </is>
      </c>
      <c r="H3011" s="58" t="inlineStr">
        <is>
          <t>Yes</t>
        </is>
      </c>
      <c r="I3011" s="58" t="inlineStr">
        <is>
          <t>No</t>
        </is>
      </c>
      <c r="J3011" s="58" t="inlineStr">
        <is>
          <t>No internet service</t>
        </is>
      </c>
      <c r="K3011" s="58" t="inlineStr">
        <is>
          <t>No internet service</t>
        </is>
      </c>
      <c r="L3011" s="58" t="inlineStr">
        <is>
          <t>No internet service</t>
        </is>
      </c>
      <c r="M3011" s="58" t="inlineStr">
        <is>
          <t>No internet service</t>
        </is>
      </c>
      <c r="N3011" s="58" t="inlineStr">
        <is>
          <t>No internet service</t>
        </is>
      </c>
      <c r="O3011" s="58" t="inlineStr">
        <is>
          <t>No internet service</t>
        </is>
      </c>
      <c r="P3011" s="58" t="inlineStr">
        <is>
          <t>Month-to-month</t>
        </is>
      </c>
      <c r="Q3011" s="58" t="inlineStr">
        <is>
          <t>Yes</t>
        </is>
      </c>
      <c r="R3011" s="58" t="inlineStr">
        <is>
          <t>Mailed check</t>
        </is>
      </c>
      <c r="S3011" s="123" t="n">
        <v>25</v>
      </c>
      <c r="T3011" s="58" t="inlineStr">
        <is>
          <t>25</t>
        </is>
      </c>
      <c r="U3011" s="58" t="inlineStr">
        <is>
          <t>No</t>
        </is>
      </c>
      <c r="V3011" s="123">
        <f>IFERROR(VALUE(TRIM(T3011)),S3011*F3011)</f>
        <v/>
      </c>
      <c r="W3011" s="58">
        <f>IF(F3011&lt;=12,"0-12 mo",IF(F3011&lt;=24,"13-24 mo",IF(F3011&lt;=48,"25-48 mo","49+ mo")))</f>
        <v/>
      </c>
      <c r="X3011" s="58">
        <f>IF(S3011&lt;=35.5,"Q1 Low",IF(S3011&lt;=70.35,"Q2 Mid-Low",IF(S3011&lt;=89.85,"Q3 Mid-High","Q4 High")))</f>
        <v/>
      </c>
      <c r="Y3011" s="58">
        <f>IF(U3011="Yes",1,0)</f>
        <v/>
      </c>
      <c r="Z3011" s="58">
        <f>IF(P3011="Month-to-month",1,0)+IF(M3011="No",1,0)+IF(J3011="No",1,0)+IF(I3011="Fiber optic",1,0)+IF(Q3011="Yes",1,0)</f>
        <v/>
      </c>
    </row>
    <row r="3012" ht="15" customHeight="1" s="59">
      <c r="A3012" s="58" t="inlineStr">
        <is>
          <t>3865-QBWSJ</t>
        </is>
      </c>
      <c r="B3012" s="58" t="inlineStr">
        <is>
          <t>Male</t>
        </is>
      </c>
      <c r="C3012" s="58" t="n">
        <v>1</v>
      </c>
      <c r="D3012" s="58" t="inlineStr">
        <is>
          <t>No</t>
        </is>
      </c>
      <c r="E3012" s="58" t="inlineStr">
        <is>
          <t>Yes</t>
        </is>
      </c>
      <c r="F3012" s="58" t="n">
        <v>38</v>
      </c>
      <c r="G3012" s="58" t="inlineStr">
        <is>
          <t>Yes</t>
        </is>
      </c>
      <c r="H3012" s="58" t="inlineStr">
        <is>
          <t>Yes</t>
        </is>
      </c>
      <c r="I3012" s="58" t="inlineStr">
        <is>
          <t>Fiber optic</t>
        </is>
      </c>
      <c r="J3012" s="58" t="inlineStr">
        <is>
          <t>Yes</t>
        </is>
      </c>
      <c r="K3012" s="58" t="inlineStr">
        <is>
          <t>No</t>
        </is>
      </c>
      <c r="L3012" s="58" t="inlineStr">
        <is>
          <t>No</t>
        </is>
      </c>
      <c r="M3012" s="58" t="inlineStr">
        <is>
          <t>No</t>
        </is>
      </c>
      <c r="N3012" s="58" t="inlineStr">
        <is>
          <t>No</t>
        </is>
      </c>
      <c r="O3012" s="58" t="inlineStr">
        <is>
          <t>No</t>
        </is>
      </c>
      <c r="P3012" s="58" t="inlineStr">
        <is>
          <t>Month-to-month</t>
        </is>
      </c>
      <c r="Q3012" s="58" t="inlineStr">
        <is>
          <t>Yes</t>
        </is>
      </c>
      <c r="R3012" s="58" t="inlineStr">
        <is>
          <t>Mailed check</t>
        </is>
      </c>
      <c r="S3012" s="123" t="n">
        <v>80.45</v>
      </c>
      <c r="T3012" s="58" t="inlineStr">
        <is>
          <t>3162.65</t>
        </is>
      </c>
      <c r="U3012" s="58" t="inlineStr">
        <is>
          <t>No</t>
        </is>
      </c>
      <c r="V3012" s="123">
        <f>IFERROR(VALUE(TRIM(T3012)),S3012*F3012)</f>
        <v/>
      </c>
      <c r="W3012" s="58">
        <f>IF(F3012&lt;=12,"0-12 mo",IF(F3012&lt;=24,"13-24 mo",IF(F3012&lt;=48,"25-48 mo","49+ mo")))</f>
        <v/>
      </c>
      <c r="X3012" s="58">
        <f>IF(S3012&lt;=35.5,"Q1 Low",IF(S3012&lt;=70.35,"Q2 Mid-Low",IF(S3012&lt;=89.85,"Q3 Mid-High","Q4 High")))</f>
        <v/>
      </c>
      <c r="Y3012" s="58">
        <f>IF(U3012="Yes",1,0)</f>
        <v/>
      </c>
      <c r="Z3012" s="58">
        <f>IF(P3012="Month-to-month",1,0)+IF(M3012="No",1,0)+IF(J3012="No",1,0)+IF(I3012="Fiber optic",1,0)+IF(Q3012="Yes",1,0)</f>
        <v/>
      </c>
    </row>
    <row r="3013" ht="15" customHeight="1" s="59">
      <c r="A3013" s="58" t="inlineStr">
        <is>
          <t>3352-RICWQ</t>
        </is>
      </c>
      <c r="B3013" s="58" t="inlineStr">
        <is>
          <t>Female</t>
        </is>
      </c>
      <c r="C3013" s="58" t="n">
        <v>0</v>
      </c>
      <c r="D3013" s="58" t="inlineStr">
        <is>
          <t>Yes</t>
        </is>
      </c>
      <c r="E3013" s="58" t="inlineStr">
        <is>
          <t>Yes</t>
        </is>
      </c>
      <c r="F3013" s="58" t="n">
        <v>9</v>
      </c>
      <c r="G3013" s="58" t="inlineStr">
        <is>
          <t>Yes</t>
        </is>
      </c>
      <c r="H3013" s="58" t="inlineStr">
        <is>
          <t>No</t>
        </is>
      </c>
      <c r="I3013" s="58" t="inlineStr">
        <is>
          <t>No</t>
        </is>
      </c>
      <c r="J3013" s="58" t="inlineStr">
        <is>
          <t>No internet service</t>
        </is>
      </c>
      <c r="K3013" s="58" t="inlineStr">
        <is>
          <t>No internet service</t>
        </is>
      </c>
      <c r="L3013" s="58" t="inlineStr">
        <is>
          <t>No internet service</t>
        </is>
      </c>
      <c r="M3013" s="58" t="inlineStr">
        <is>
          <t>No internet service</t>
        </is>
      </c>
      <c r="N3013" s="58" t="inlineStr">
        <is>
          <t>No internet service</t>
        </is>
      </c>
      <c r="O3013" s="58" t="inlineStr">
        <is>
          <t>No internet service</t>
        </is>
      </c>
      <c r="P3013" s="58" t="inlineStr">
        <is>
          <t>Two year</t>
        </is>
      </c>
      <c r="Q3013" s="58" t="inlineStr">
        <is>
          <t>No</t>
        </is>
      </c>
      <c r="R3013" s="58" t="inlineStr">
        <is>
          <t>Mailed check</t>
        </is>
      </c>
      <c r="S3013" s="123" t="n">
        <v>19.75</v>
      </c>
      <c r="T3013" s="58" t="inlineStr">
        <is>
          <t>210.65</t>
        </is>
      </c>
      <c r="U3013" s="58" t="inlineStr">
        <is>
          <t>No</t>
        </is>
      </c>
      <c r="V3013" s="123">
        <f>IFERROR(VALUE(TRIM(T3013)),S3013*F3013)</f>
        <v/>
      </c>
      <c r="W3013" s="58">
        <f>IF(F3013&lt;=12,"0-12 mo",IF(F3013&lt;=24,"13-24 mo",IF(F3013&lt;=48,"25-48 mo","49+ mo")))</f>
        <v/>
      </c>
      <c r="X3013" s="58">
        <f>IF(S3013&lt;=35.5,"Q1 Low",IF(S3013&lt;=70.35,"Q2 Mid-Low",IF(S3013&lt;=89.85,"Q3 Mid-High","Q4 High")))</f>
        <v/>
      </c>
      <c r="Y3013" s="58">
        <f>IF(U3013="Yes",1,0)</f>
        <v/>
      </c>
      <c r="Z3013" s="58">
        <f>IF(P3013="Month-to-month",1,0)+IF(M3013="No",1,0)+IF(J3013="No",1,0)+IF(I3013="Fiber optic",1,0)+IF(Q3013="Yes",1,0)</f>
        <v/>
      </c>
    </row>
    <row r="3014" ht="15" customHeight="1" s="59">
      <c r="A3014" s="58" t="inlineStr">
        <is>
          <t>2160-GPFXD</t>
        </is>
      </c>
      <c r="B3014" s="58" t="inlineStr">
        <is>
          <t>Male</t>
        </is>
      </c>
      <c r="C3014" s="58" t="n">
        <v>0</v>
      </c>
      <c r="D3014" s="58" t="inlineStr">
        <is>
          <t>Yes</t>
        </is>
      </c>
      <c r="E3014" s="58" t="inlineStr">
        <is>
          <t>Yes</t>
        </is>
      </c>
      <c r="F3014" s="58" t="n">
        <v>54</v>
      </c>
      <c r="G3014" s="58" t="inlineStr">
        <is>
          <t>Yes</t>
        </is>
      </c>
      <c r="H3014" s="58" t="inlineStr">
        <is>
          <t>Yes</t>
        </is>
      </c>
      <c r="I3014" s="58" t="inlineStr">
        <is>
          <t>DSL</t>
        </is>
      </c>
      <c r="J3014" s="58" t="inlineStr">
        <is>
          <t>Yes</t>
        </is>
      </c>
      <c r="K3014" s="58" t="inlineStr">
        <is>
          <t>Yes</t>
        </is>
      </c>
      <c r="L3014" s="58" t="inlineStr">
        <is>
          <t>No</t>
        </is>
      </c>
      <c r="M3014" s="58" t="inlineStr">
        <is>
          <t>Yes</t>
        </is>
      </c>
      <c r="N3014" s="58" t="inlineStr">
        <is>
          <t>No</t>
        </is>
      </c>
      <c r="O3014" s="58" t="inlineStr">
        <is>
          <t>No</t>
        </is>
      </c>
      <c r="P3014" s="58" t="inlineStr">
        <is>
          <t>Two year</t>
        </is>
      </c>
      <c r="Q3014" s="58" t="inlineStr">
        <is>
          <t>Yes</t>
        </is>
      </c>
      <c r="R3014" s="58" t="inlineStr">
        <is>
          <t>Credit card (automatic)</t>
        </is>
      </c>
      <c r="S3014" s="123" t="n">
        <v>65.65000000000001</v>
      </c>
      <c r="T3014" s="58" t="inlineStr">
        <is>
          <t>3566.7</t>
        </is>
      </c>
      <c r="U3014" s="58" t="inlineStr">
        <is>
          <t>No</t>
        </is>
      </c>
      <c r="V3014" s="123">
        <f>IFERROR(VALUE(TRIM(T3014)),S3014*F3014)</f>
        <v/>
      </c>
      <c r="W3014" s="58">
        <f>IF(F3014&lt;=12,"0-12 mo",IF(F3014&lt;=24,"13-24 mo",IF(F3014&lt;=48,"25-48 mo","49+ mo")))</f>
        <v/>
      </c>
      <c r="X3014" s="58">
        <f>IF(S3014&lt;=35.5,"Q1 Low",IF(S3014&lt;=70.35,"Q2 Mid-Low",IF(S3014&lt;=89.85,"Q3 Mid-High","Q4 High")))</f>
        <v/>
      </c>
      <c r="Y3014" s="58">
        <f>IF(U3014="Yes",1,0)</f>
        <v/>
      </c>
      <c r="Z3014" s="58">
        <f>IF(P3014="Month-to-month",1,0)+IF(M3014="No",1,0)+IF(J3014="No",1,0)+IF(I3014="Fiber optic",1,0)+IF(Q3014="Yes",1,0)</f>
        <v/>
      </c>
    </row>
    <row r="3015" ht="15" customHeight="1" s="59">
      <c r="A3015" s="58" t="inlineStr">
        <is>
          <t>2065-MMKGR</t>
        </is>
      </c>
      <c r="B3015" s="58" t="inlineStr">
        <is>
          <t>Female</t>
        </is>
      </c>
      <c r="C3015" s="58" t="n">
        <v>0</v>
      </c>
      <c r="D3015" s="58" t="inlineStr">
        <is>
          <t>No</t>
        </is>
      </c>
      <c r="E3015" s="58" t="inlineStr">
        <is>
          <t>No</t>
        </is>
      </c>
      <c r="F3015" s="58" t="n">
        <v>29</v>
      </c>
      <c r="G3015" s="58" t="inlineStr">
        <is>
          <t>Yes</t>
        </is>
      </c>
      <c r="H3015" s="58" t="inlineStr">
        <is>
          <t>Yes</t>
        </is>
      </c>
      <c r="I3015" s="58" t="inlineStr">
        <is>
          <t>DSL</t>
        </is>
      </c>
      <c r="J3015" s="58" t="inlineStr">
        <is>
          <t>No</t>
        </is>
      </c>
      <c r="K3015" s="58" t="inlineStr">
        <is>
          <t>No</t>
        </is>
      </c>
      <c r="L3015" s="58" t="inlineStr">
        <is>
          <t>No</t>
        </is>
      </c>
      <c r="M3015" s="58" t="inlineStr">
        <is>
          <t>No</t>
        </is>
      </c>
      <c r="N3015" s="58" t="inlineStr">
        <is>
          <t>Yes</t>
        </is>
      </c>
      <c r="O3015" s="58" t="inlineStr">
        <is>
          <t>Yes</t>
        </is>
      </c>
      <c r="P3015" s="58" t="inlineStr">
        <is>
          <t>One year</t>
        </is>
      </c>
      <c r="Q3015" s="58" t="inlineStr">
        <is>
          <t>Yes</t>
        </is>
      </c>
      <c r="R3015" s="58" t="inlineStr">
        <is>
          <t>Credit card (automatic)</t>
        </is>
      </c>
      <c r="S3015" s="123" t="n">
        <v>71</v>
      </c>
      <c r="T3015" s="58" t="inlineStr">
        <is>
          <t>2080.1</t>
        </is>
      </c>
      <c r="U3015" s="58" t="inlineStr">
        <is>
          <t>No</t>
        </is>
      </c>
      <c r="V3015" s="123">
        <f>IFERROR(VALUE(TRIM(T3015)),S3015*F3015)</f>
        <v/>
      </c>
      <c r="W3015" s="58">
        <f>IF(F3015&lt;=12,"0-12 mo",IF(F3015&lt;=24,"13-24 mo",IF(F3015&lt;=48,"25-48 mo","49+ mo")))</f>
        <v/>
      </c>
      <c r="X3015" s="58">
        <f>IF(S3015&lt;=35.5,"Q1 Low",IF(S3015&lt;=70.35,"Q2 Mid-Low",IF(S3015&lt;=89.85,"Q3 Mid-High","Q4 High")))</f>
        <v/>
      </c>
      <c r="Y3015" s="58">
        <f>IF(U3015="Yes",1,0)</f>
        <v/>
      </c>
      <c r="Z3015" s="58">
        <f>IF(P3015="Month-to-month",1,0)+IF(M3015="No",1,0)+IF(J3015="No",1,0)+IF(I3015="Fiber optic",1,0)+IF(Q3015="Yes",1,0)</f>
        <v/>
      </c>
    </row>
    <row r="3016" ht="15" customHeight="1" s="59">
      <c r="A3016" s="58" t="inlineStr">
        <is>
          <t>5857-TYBCJ</t>
        </is>
      </c>
      <c r="B3016" s="58" t="inlineStr">
        <is>
          <t>Male</t>
        </is>
      </c>
      <c r="C3016" s="58" t="n">
        <v>1</v>
      </c>
      <c r="D3016" s="58" t="inlineStr">
        <is>
          <t>Yes</t>
        </is>
      </c>
      <c r="E3016" s="58" t="inlineStr">
        <is>
          <t>No</t>
        </is>
      </c>
      <c r="F3016" s="58" t="n">
        <v>44</v>
      </c>
      <c r="G3016" s="58" t="inlineStr">
        <is>
          <t>Yes</t>
        </is>
      </c>
      <c r="H3016" s="58" t="inlineStr">
        <is>
          <t>Yes</t>
        </is>
      </c>
      <c r="I3016" s="58" t="inlineStr">
        <is>
          <t>Fiber optic</t>
        </is>
      </c>
      <c r="J3016" s="58" t="inlineStr">
        <is>
          <t>No</t>
        </is>
      </c>
      <c r="K3016" s="58" t="inlineStr">
        <is>
          <t>No</t>
        </is>
      </c>
      <c r="L3016" s="58" t="inlineStr">
        <is>
          <t>Yes</t>
        </is>
      </c>
      <c r="M3016" s="58" t="inlineStr">
        <is>
          <t>No</t>
        </is>
      </c>
      <c r="N3016" s="58" t="inlineStr">
        <is>
          <t>Yes</t>
        </is>
      </c>
      <c r="O3016" s="58" t="inlineStr">
        <is>
          <t>No</t>
        </is>
      </c>
      <c r="P3016" s="58" t="inlineStr">
        <is>
          <t>Month-to-month</t>
        </is>
      </c>
      <c r="Q3016" s="58" t="inlineStr">
        <is>
          <t>Yes</t>
        </is>
      </c>
      <c r="R3016" s="58" t="inlineStr">
        <is>
          <t>Electronic check</t>
        </is>
      </c>
      <c r="S3016" s="123" t="n">
        <v>89.2</v>
      </c>
      <c r="T3016" s="58" t="inlineStr">
        <is>
          <t>4040.2</t>
        </is>
      </c>
      <c r="U3016" s="58" t="inlineStr">
        <is>
          <t>No</t>
        </is>
      </c>
      <c r="V3016" s="123">
        <f>IFERROR(VALUE(TRIM(T3016)),S3016*F3016)</f>
        <v/>
      </c>
      <c r="W3016" s="58">
        <f>IF(F3016&lt;=12,"0-12 mo",IF(F3016&lt;=24,"13-24 mo",IF(F3016&lt;=48,"25-48 mo","49+ mo")))</f>
        <v/>
      </c>
      <c r="X3016" s="58">
        <f>IF(S3016&lt;=35.5,"Q1 Low",IF(S3016&lt;=70.35,"Q2 Mid-Low",IF(S3016&lt;=89.85,"Q3 Mid-High","Q4 High")))</f>
        <v/>
      </c>
      <c r="Y3016" s="58">
        <f>IF(U3016="Yes",1,0)</f>
        <v/>
      </c>
      <c r="Z3016" s="58">
        <f>IF(P3016="Month-to-month",1,0)+IF(M3016="No",1,0)+IF(J3016="No",1,0)+IF(I3016="Fiber optic",1,0)+IF(Q3016="Yes",1,0)</f>
        <v/>
      </c>
    </row>
    <row r="3017" ht="15" customHeight="1" s="59">
      <c r="A3017" s="58" t="inlineStr">
        <is>
          <t>1498-NHTLT</t>
        </is>
      </c>
      <c r="B3017" s="58" t="inlineStr">
        <is>
          <t>Male</t>
        </is>
      </c>
      <c r="C3017" s="58" t="n">
        <v>0</v>
      </c>
      <c r="D3017" s="58" t="inlineStr">
        <is>
          <t>Yes</t>
        </is>
      </c>
      <c r="E3017" s="58" t="inlineStr">
        <is>
          <t>Yes</t>
        </is>
      </c>
      <c r="F3017" s="58" t="n">
        <v>59</v>
      </c>
      <c r="G3017" s="58" t="inlineStr">
        <is>
          <t>Yes</t>
        </is>
      </c>
      <c r="H3017" s="58" t="inlineStr">
        <is>
          <t>No</t>
        </is>
      </c>
      <c r="I3017" s="58" t="inlineStr">
        <is>
          <t>DSL</t>
        </is>
      </c>
      <c r="J3017" s="58" t="inlineStr">
        <is>
          <t>Yes</t>
        </is>
      </c>
      <c r="K3017" s="58" t="inlineStr">
        <is>
          <t>Yes</t>
        </is>
      </c>
      <c r="L3017" s="58" t="inlineStr">
        <is>
          <t>Yes</t>
        </is>
      </c>
      <c r="M3017" s="58" t="inlineStr">
        <is>
          <t>Yes</t>
        </is>
      </c>
      <c r="N3017" s="58" t="inlineStr">
        <is>
          <t>Yes</t>
        </is>
      </c>
      <c r="O3017" s="58" t="inlineStr">
        <is>
          <t>Yes</t>
        </is>
      </c>
      <c r="P3017" s="58" t="inlineStr">
        <is>
          <t>Two year</t>
        </is>
      </c>
      <c r="Q3017" s="58" t="inlineStr">
        <is>
          <t>Yes</t>
        </is>
      </c>
      <c r="R3017" s="58" t="inlineStr">
        <is>
          <t>Electronic check</t>
        </is>
      </c>
      <c r="S3017" s="123" t="n">
        <v>86.75</v>
      </c>
      <c r="T3017" s="58" t="inlineStr">
        <is>
          <t>5186</t>
        </is>
      </c>
      <c r="U3017" s="58" t="inlineStr">
        <is>
          <t>No</t>
        </is>
      </c>
      <c r="V3017" s="123">
        <f>IFERROR(VALUE(TRIM(T3017)),S3017*F3017)</f>
        <v/>
      </c>
      <c r="W3017" s="58">
        <f>IF(F3017&lt;=12,"0-12 mo",IF(F3017&lt;=24,"13-24 mo",IF(F3017&lt;=48,"25-48 mo","49+ mo")))</f>
        <v/>
      </c>
      <c r="X3017" s="58">
        <f>IF(S3017&lt;=35.5,"Q1 Low",IF(S3017&lt;=70.35,"Q2 Mid-Low",IF(S3017&lt;=89.85,"Q3 Mid-High","Q4 High")))</f>
        <v/>
      </c>
      <c r="Y3017" s="58">
        <f>IF(U3017="Yes",1,0)</f>
        <v/>
      </c>
      <c r="Z3017" s="58">
        <f>IF(P3017="Month-to-month",1,0)+IF(M3017="No",1,0)+IF(J3017="No",1,0)+IF(I3017="Fiber optic",1,0)+IF(Q3017="Yes",1,0)</f>
        <v/>
      </c>
    </row>
    <row r="3018" ht="15" customHeight="1" s="59">
      <c r="A3018" s="58" t="inlineStr">
        <is>
          <t>4484-CGXFK</t>
        </is>
      </c>
      <c r="B3018" s="58" t="inlineStr">
        <is>
          <t>Female</t>
        </is>
      </c>
      <c r="C3018" s="58" t="n">
        <v>0</v>
      </c>
      <c r="D3018" s="58" t="inlineStr">
        <is>
          <t>No</t>
        </is>
      </c>
      <c r="E3018" s="58" t="inlineStr">
        <is>
          <t>No</t>
        </is>
      </c>
      <c r="F3018" s="58" t="n">
        <v>3</v>
      </c>
      <c r="G3018" s="58" t="inlineStr">
        <is>
          <t>Yes</t>
        </is>
      </c>
      <c r="H3018" s="58" t="inlineStr">
        <is>
          <t>No</t>
        </is>
      </c>
      <c r="I3018" s="58" t="inlineStr">
        <is>
          <t>DSL</t>
        </is>
      </c>
      <c r="J3018" s="58" t="inlineStr">
        <is>
          <t>No</t>
        </is>
      </c>
      <c r="K3018" s="58" t="inlineStr">
        <is>
          <t>No</t>
        </is>
      </c>
      <c r="L3018" s="58" t="inlineStr">
        <is>
          <t>No</t>
        </is>
      </c>
      <c r="M3018" s="58" t="inlineStr">
        <is>
          <t>No</t>
        </is>
      </c>
      <c r="N3018" s="58" t="inlineStr">
        <is>
          <t>No</t>
        </is>
      </c>
      <c r="O3018" s="58" t="inlineStr">
        <is>
          <t>Yes</t>
        </is>
      </c>
      <c r="P3018" s="58" t="inlineStr">
        <is>
          <t>Month-to-month</t>
        </is>
      </c>
      <c r="Q3018" s="58" t="inlineStr">
        <is>
          <t>Yes</t>
        </is>
      </c>
      <c r="R3018" s="58" t="inlineStr">
        <is>
          <t>Electronic check</t>
        </is>
      </c>
      <c r="S3018" s="123" t="n">
        <v>55.3</v>
      </c>
      <c r="T3018" s="58" t="inlineStr">
        <is>
          <t>196.15</t>
        </is>
      </c>
      <c r="U3018" s="58" t="inlineStr">
        <is>
          <t>Yes</t>
        </is>
      </c>
      <c r="V3018" s="123">
        <f>IFERROR(VALUE(TRIM(T3018)),S3018*F3018)</f>
        <v/>
      </c>
      <c r="W3018" s="58">
        <f>IF(F3018&lt;=12,"0-12 mo",IF(F3018&lt;=24,"13-24 mo",IF(F3018&lt;=48,"25-48 mo","49+ mo")))</f>
        <v/>
      </c>
      <c r="X3018" s="58">
        <f>IF(S3018&lt;=35.5,"Q1 Low",IF(S3018&lt;=70.35,"Q2 Mid-Low",IF(S3018&lt;=89.85,"Q3 Mid-High","Q4 High")))</f>
        <v/>
      </c>
      <c r="Y3018" s="58">
        <f>IF(U3018="Yes",1,0)</f>
        <v/>
      </c>
      <c r="Z3018" s="58">
        <f>IF(P3018="Month-to-month",1,0)+IF(M3018="No",1,0)+IF(J3018="No",1,0)+IF(I3018="Fiber optic",1,0)+IF(Q3018="Yes",1,0)</f>
        <v/>
      </c>
    </row>
    <row r="3019" ht="15" customHeight="1" s="59">
      <c r="A3019" s="58" t="inlineStr">
        <is>
          <t>1402-PTHGN</t>
        </is>
      </c>
      <c r="B3019" s="58" t="inlineStr">
        <is>
          <t>Female</t>
        </is>
      </c>
      <c r="C3019" s="58" t="n">
        <v>0</v>
      </c>
      <c r="D3019" s="58" t="inlineStr">
        <is>
          <t>Yes</t>
        </is>
      </c>
      <c r="E3019" s="58" t="inlineStr">
        <is>
          <t>Yes</t>
        </is>
      </c>
      <c r="F3019" s="58" t="n">
        <v>18</v>
      </c>
      <c r="G3019" s="58" t="inlineStr">
        <is>
          <t>Yes</t>
        </is>
      </c>
      <c r="H3019" s="58" t="inlineStr">
        <is>
          <t>No</t>
        </is>
      </c>
      <c r="I3019" s="58" t="inlineStr">
        <is>
          <t>DSL</t>
        </is>
      </c>
      <c r="J3019" s="58" t="inlineStr">
        <is>
          <t>Yes</t>
        </is>
      </c>
      <c r="K3019" s="58" t="inlineStr">
        <is>
          <t>Yes</t>
        </is>
      </c>
      <c r="L3019" s="58" t="inlineStr">
        <is>
          <t>No</t>
        </is>
      </c>
      <c r="M3019" s="58" t="inlineStr">
        <is>
          <t>Yes</t>
        </is>
      </c>
      <c r="N3019" s="58" t="inlineStr">
        <is>
          <t>No</t>
        </is>
      </c>
      <c r="O3019" s="58" t="inlineStr">
        <is>
          <t>No</t>
        </is>
      </c>
      <c r="P3019" s="58" t="inlineStr">
        <is>
          <t>One year</t>
        </is>
      </c>
      <c r="Q3019" s="58" t="inlineStr">
        <is>
          <t>Yes</t>
        </is>
      </c>
      <c r="R3019" s="58" t="inlineStr">
        <is>
          <t>Mailed check</t>
        </is>
      </c>
      <c r="S3019" s="123" t="n">
        <v>61.5</v>
      </c>
      <c r="T3019" s="58" t="inlineStr">
        <is>
          <t>1087.45</t>
        </is>
      </c>
      <c r="U3019" s="58" t="inlineStr">
        <is>
          <t>No</t>
        </is>
      </c>
      <c r="V3019" s="123">
        <f>IFERROR(VALUE(TRIM(T3019)),S3019*F3019)</f>
        <v/>
      </c>
      <c r="W3019" s="58">
        <f>IF(F3019&lt;=12,"0-12 mo",IF(F3019&lt;=24,"13-24 mo",IF(F3019&lt;=48,"25-48 mo","49+ mo")))</f>
        <v/>
      </c>
      <c r="X3019" s="58">
        <f>IF(S3019&lt;=35.5,"Q1 Low",IF(S3019&lt;=70.35,"Q2 Mid-Low",IF(S3019&lt;=89.85,"Q3 Mid-High","Q4 High")))</f>
        <v/>
      </c>
      <c r="Y3019" s="58">
        <f>IF(U3019="Yes",1,0)</f>
        <v/>
      </c>
      <c r="Z3019" s="58">
        <f>IF(P3019="Month-to-month",1,0)+IF(M3019="No",1,0)+IF(J3019="No",1,0)+IF(I3019="Fiber optic",1,0)+IF(Q3019="Yes",1,0)</f>
        <v/>
      </c>
    </row>
    <row r="3020" ht="15" customHeight="1" s="59">
      <c r="A3020" s="58" t="inlineStr">
        <is>
          <t>4176-RELJR</t>
        </is>
      </c>
      <c r="B3020" s="58" t="inlineStr">
        <is>
          <t>Male</t>
        </is>
      </c>
      <c r="C3020" s="58" t="n">
        <v>1</v>
      </c>
      <c r="D3020" s="58" t="inlineStr">
        <is>
          <t>No</t>
        </is>
      </c>
      <c r="E3020" s="58" t="inlineStr">
        <is>
          <t>No</t>
        </is>
      </c>
      <c r="F3020" s="58" t="n">
        <v>67</v>
      </c>
      <c r="G3020" s="58" t="inlineStr">
        <is>
          <t>Yes</t>
        </is>
      </c>
      <c r="H3020" s="58" t="inlineStr">
        <is>
          <t>Yes</t>
        </is>
      </c>
      <c r="I3020" s="58" t="inlineStr">
        <is>
          <t>No</t>
        </is>
      </c>
      <c r="J3020" s="58" t="inlineStr">
        <is>
          <t>No internet service</t>
        </is>
      </c>
      <c r="K3020" s="58" t="inlineStr">
        <is>
          <t>No internet service</t>
        </is>
      </c>
      <c r="L3020" s="58" t="inlineStr">
        <is>
          <t>No internet service</t>
        </is>
      </c>
      <c r="M3020" s="58" t="inlineStr">
        <is>
          <t>No internet service</t>
        </is>
      </c>
      <c r="N3020" s="58" t="inlineStr">
        <is>
          <t>No internet service</t>
        </is>
      </c>
      <c r="O3020" s="58" t="inlineStr">
        <is>
          <t>No internet service</t>
        </is>
      </c>
      <c r="P3020" s="58" t="inlineStr">
        <is>
          <t>Two year</t>
        </is>
      </c>
      <c r="Q3020" s="58" t="inlineStr">
        <is>
          <t>No</t>
        </is>
      </c>
      <c r="R3020" s="58" t="inlineStr">
        <is>
          <t>Credit card (automatic)</t>
        </is>
      </c>
      <c r="S3020" s="123" t="n">
        <v>25.1</v>
      </c>
      <c r="T3020" s="58" t="inlineStr">
        <is>
          <t>1672.15</t>
        </is>
      </c>
      <c r="U3020" s="58" t="inlineStr">
        <is>
          <t>No</t>
        </is>
      </c>
      <c r="V3020" s="123">
        <f>IFERROR(VALUE(TRIM(T3020)),S3020*F3020)</f>
        <v/>
      </c>
      <c r="W3020" s="58">
        <f>IF(F3020&lt;=12,"0-12 mo",IF(F3020&lt;=24,"13-24 mo",IF(F3020&lt;=48,"25-48 mo","49+ mo")))</f>
        <v/>
      </c>
      <c r="X3020" s="58">
        <f>IF(S3020&lt;=35.5,"Q1 Low",IF(S3020&lt;=70.35,"Q2 Mid-Low",IF(S3020&lt;=89.85,"Q3 Mid-High","Q4 High")))</f>
        <v/>
      </c>
      <c r="Y3020" s="58">
        <f>IF(U3020="Yes",1,0)</f>
        <v/>
      </c>
      <c r="Z3020" s="58">
        <f>IF(P3020="Month-to-month",1,0)+IF(M3020="No",1,0)+IF(J3020="No",1,0)+IF(I3020="Fiber optic",1,0)+IF(Q3020="Yes",1,0)</f>
        <v/>
      </c>
    </row>
    <row r="3021" ht="15" customHeight="1" s="59">
      <c r="A3021" s="58" t="inlineStr">
        <is>
          <t>6214-EDAKZ</t>
        </is>
      </c>
      <c r="B3021" s="58" t="inlineStr">
        <is>
          <t>Female</t>
        </is>
      </c>
      <c r="C3021" s="58" t="n">
        <v>0</v>
      </c>
      <c r="D3021" s="58" t="inlineStr">
        <is>
          <t>Yes</t>
        </is>
      </c>
      <c r="E3021" s="58" t="inlineStr">
        <is>
          <t>Yes</t>
        </is>
      </c>
      <c r="F3021" s="58" t="n">
        <v>22</v>
      </c>
      <c r="G3021" s="58" t="inlineStr">
        <is>
          <t>Yes</t>
        </is>
      </c>
      <c r="H3021" s="58" t="inlineStr">
        <is>
          <t>No</t>
        </is>
      </c>
      <c r="I3021" s="58" t="inlineStr">
        <is>
          <t>DSL</t>
        </is>
      </c>
      <c r="J3021" s="58" t="inlineStr">
        <is>
          <t>No</t>
        </is>
      </c>
      <c r="K3021" s="58" t="inlineStr">
        <is>
          <t>Yes</t>
        </is>
      </c>
      <c r="L3021" s="58" t="inlineStr">
        <is>
          <t>No</t>
        </is>
      </c>
      <c r="M3021" s="58" t="inlineStr">
        <is>
          <t>Yes</t>
        </is>
      </c>
      <c r="N3021" s="58" t="inlineStr">
        <is>
          <t>No</t>
        </is>
      </c>
      <c r="O3021" s="58" t="inlineStr">
        <is>
          <t>No</t>
        </is>
      </c>
      <c r="P3021" s="58" t="inlineStr">
        <is>
          <t>Month-to-month</t>
        </is>
      </c>
      <c r="Q3021" s="58" t="inlineStr">
        <is>
          <t>No</t>
        </is>
      </c>
      <c r="R3021" s="58" t="inlineStr">
        <is>
          <t>Electronic check</t>
        </is>
      </c>
      <c r="S3021" s="123" t="n">
        <v>55.15</v>
      </c>
      <c r="T3021" s="58" t="inlineStr">
        <is>
          <t>1206.05</t>
        </is>
      </c>
      <c r="U3021" s="58" t="inlineStr">
        <is>
          <t>Yes</t>
        </is>
      </c>
      <c r="V3021" s="123">
        <f>IFERROR(VALUE(TRIM(T3021)),S3021*F3021)</f>
        <v/>
      </c>
      <c r="W3021" s="58">
        <f>IF(F3021&lt;=12,"0-12 mo",IF(F3021&lt;=24,"13-24 mo",IF(F3021&lt;=48,"25-48 mo","49+ mo")))</f>
        <v/>
      </c>
      <c r="X3021" s="58">
        <f>IF(S3021&lt;=35.5,"Q1 Low",IF(S3021&lt;=70.35,"Q2 Mid-Low",IF(S3021&lt;=89.85,"Q3 Mid-High","Q4 High")))</f>
        <v/>
      </c>
      <c r="Y3021" s="58">
        <f>IF(U3021="Yes",1,0)</f>
        <v/>
      </c>
      <c r="Z3021" s="58">
        <f>IF(P3021="Month-to-month",1,0)+IF(M3021="No",1,0)+IF(J3021="No",1,0)+IF(I3021="Fiber optic",1,0)+IF(Q3021="Yes",1,0)</f>
        <v/>
      </c>
    </row>
    <row r="3022" ht="15" customHeight="1" s="59">
      <c r="A3022" s="58" t="inlineStr">
        <is>
          <t>5199-FPUSP</t>
        </is>
      </c>
      <c r="B3022" s="58" t="inlineStr">
        <is>
          <t>Male</t>
        </is>
      </c>
      <c r="C3022" s="58" t="n">
        <v>0</v>
      </c>
      <c r="D3022" s="58" t="inlineStr">
        <is>
          <t>No</t>
        </is>
      </c>
      <c r="E3022" s="58" t="inlineStr">
        <is>
          <t>Yes</t>
        </is>
      </c>
      <c r="F3022" s="58" t="n">
        <v>33</v>
      </c>
      <c r="G3022" s="58" t="inlineStr">
        <is>
          <t>No</t>
        </is>
      </c>
      <c r="H3022" s="58" t="inlineStr">
        <is>
          <t>No phone service</t>
        </is>
      </c>
      <c r="I3022" s="58" t="inlineStr">
        <is>
          <t>DSL</t>
        </is>
      </c>
      <c r="J3022" s="58" t="inlineStr">
        <is>
          <t>Yes</t>
        </is>
      </c>
      <c r="K3022" s="58" t="inlineStr">
        <is>
          <t>No</t>
        </is>
      </c>
      <c r="L3022" s="58" t="inlineStr">
        <is>
          <t>No</t>
        </is>
      </c>
      <c r="M3022" s="58" t="inlineStr">
        <is>
          <t>Yes</t>
        </is>
      </c>
      <c r="N3022" s="58" t="inlineStr">
        <is>
          <t>No</t>
        </is>
      </c>
      <c r="O3022" s="58" t="inlineStr">
        <is>
          <t>No</t>
        </is>
      </c>
      <c r="P3022" s="58" t="inlineStr">
        <is>
          <t>One year</t>
        </is>
      </c>
      <c r="Q3022" s="58" t="inlineStr">
        <is>
          <t>No</t>
        </is>
      </c>
      <c r="R3022" s="58" t="inlineStr">
        <is>
          <t>Credit card (automatic)</t>
        </is>
      </c>
      <c r="S3022" s="123" t="n">
        <v>34.05</v>
      </c>
      <c r="T3022" s="58" t="inlineStr">
        <is>
          <t>1113.95</t>
        </is>
      </c>
      <c r="U3022" s="58" t="inlineStr">
        <is>
          <t>No</t>
        </is>
      </c>
      <c r="V3022" s="123">
        <f>IFERROR(VALUE(TRIM(T3022)),S3022*F3022)</f>
        <v/>
      </c>
      <c r="W3022" s="58">
        <f>IF(F3022&lt;=12,"0-12 mo",IF(F3022&lt;=24,"13-24 mo",IF(F3022&lt;=48,"25-48 mo","49+ mo")))</f>
        <v/>
      </c>
      <c r="X3022" s="58">
        <f>IF(S3022&lt;=35.5,"Q1 Low",IF(S3022&lt;=70.35,"Q2 Mid-Low",IF(S3022&lt;=89.85,"Q3 Mid-High","Q4 High")))</f>
        <v/>
      </c>
      <c r="Y3022" s="58">
        <f>IF(U3022="Yes",1,0)</f>
        <v/>
      </c>
      <c r="Z3022" s="58">
        <f>IF(P3022="Month-to-month",1,0)+IF(M3022="No",1,0)+IF(J3022="No",1,0)+IF(I3022="Fiber optic",1,0)+IF(Q3022="Yes",1,0)</f>
        <v/>
      </c>
    </row>
    <row r="3023" ht="15" customHeight="1" s="59">
      <c r="A3023" s="58" t="inlineStr">
        <is>
          <t>6377-KSLXC</t>
        </is>
      </c>
      <c r="B3023" s="58" t="inlineStr">
        <is>
          <t>Male</t>
        </is>
      </c>
      <c r="C3023" s="58" t="n">
        <v>0</v>
      </c>
      <c r="D3023" s="58" t="inlineStr">
        <is>
          <t>No</t>
        </is>
      </c>
      <c r="E3023" s="58" t="inlineStr">
        <is>
          <t>No</t>
        </is>
      </c>
      <c r="F3023" s="58" t="n">
        <v>5</v>
      </c>
      <c r="G3023" s="58" t="inlineStr">
        <is>
          <t>Yes</t>
        </is>
      </c>
      <c r="H3023" s="58" t="inlineStr">
        <is>
          <t>No</t>
        </is>
      </c>
      <c r="I3023" s="58" t="inlineStr">
        <is>
          <t>No</t>
        </is>
      </c>
      <c r="J3023" s="58" t="inlineStr">
        <is>
          <t>No internet service</t>
        </is>
      </c>
      <c r="K3023" s="58" t="inlineStr">
        <is>
          <t>No internet service</t>
        </is>
      </c>
      <c r="L3023" s="58" t="inlineStr">
        <is>
          <t>No internet service</t>
        </is>
      </c>
      <c r="M3023" s="58" t="inlineStr">
        <is>
          <t>No internet service</t>
        </is>
      </c>
      <c r="N3023" s="58" t="inlineStr">
        <is>
          <t>No internet service</t>
        </is>
      </c>
      <c r="O3023" s="58" t="inlineStr">
        <is>
          <t>No internet service</t>
        </is>
      </c>
      <c r="P3023" s="58" t="inlineStr">
        <is>
          <t>Month-to-month</t>
        </is>
      </c>
      <c r="Q3023" s="58" t="inlineStr">
        <is>
          <t>No</t>
        </is>
      </c>
      <c r="R3023" s="58" t="inlineStr">
        <is>
          <t>Mailed check</t>
        </is>
      </c>
      <c r="S3023" s="123" t="n">
        <v>19.95</v>
      </c>
      <c r="T3023" s="58" t="inlineStr">
        <is>
          <t>107.05</t>
        </is>
      </c>
      <c r="U3023" s="58" t="inlineStr">
        <is>
          <t>No</t>
        </is>
      </c>
      <c r="V3023" s="123">
        <f>IFERROR(VALUE(TRIM(T3023)),S3023*F3023)</f>
        <v/>
      </c>
      <c r="W3023" s="58">
        <f>IF(F3023&lt;=12,"0-12 mo",IF(F3023&lt;=24,"13-24 mo",IF(F3023&lt;=48,"25-48 mo","49+ mo")))</f>
        <v/>
      </c>
      <c r="X3023" s="58">
        <f>IF(S3023&lt;=35.5,"Q1 Low",IF(S3023&lt;=70.35,"Q2 Mid-Low",IF(S3023&lt;=89.85,"Q3 Mid-High","Q4 High")))</f>
        <v/>
      </c>
      <c r="Y3023" s="58">
        <f>IF(U3023="Yes",1,0)</f>
        <v/>
      </c>
      <c r="Z3023" s="58">
        <f>IF(P3023="Month-to-month",1,0)+IF(M3023="No",1,0)+IF(J3023="No",1,0)+IF(I3023="Fiber optic",1,0)+IF(Q3023="Yes",1,0)</f>
        <v/>
      </c>
    </row>
    <row r="3024" ht="15" customHeight="1" s="59">
      <c r="A3024" s="58" t="inlineStr">
        <is>
          <t>1796-JANOW</t>
        </is>
      </c>
      <c r="B3024" s="58" t="inlineStr">
        <is>
          <t>Female</t>
        </is>
      </c>
      <c r="C3024" s="58" t="n">
        <v>0</v>
      </c>
      <c r="D3024" s="58" t="inlineStr">
        <is>
          <t>No</t>
        </is>
      </c>
      <c r="E3024" s="58" t="inlineStr">
        <is>
          <t>No</t>
        </is>
      </c>
      <c r="F3024" s="58" t="n">
        <v>2</v>
      </c>
      <c r="G3024" s="58" t="inlineStr">
        <is>
          <t>Yes</t>
        </is>
      </c>
      <c r="H3024" s="58" t="inlineStr">
        <is>
          <t>No</t>
        </is>
      </c>
      <c r="I3024" s="58" t="inlineStr">
        <is>
          <t>No</t>
        </is>
      </c>
      <c r="J3024" s="58" t="inlineStr">
        <is>
          <t>No internet service</t>
        </is>
      </c>
      <c r="K3024" s="58" t="inlineStr">
        <is>
          <t>No internet service</t>
        </is>
      </c>
      <c r="L3024" s="58" t="inlineStr">
        <is>
          <t>No internet service</t>
        </is>
      </c>
      <c r="M3024" s="58" t="inlineStr">
        <is>
          <t>No internet service</t>
        </is>
      </c>
      <c r="N3024" s="58" t="inlineStr">
        <is>
          <t>No internet service</t>
        </is>
      </c>
      <c r="O3024" s="58" t="inlineStr">
        <is>
          <t>No internet service</t>
        </is>
      </c>
      <c r="P3024" s="58" t="inlineStr">
        <is>
          <t>Month-to-month</t>
        </is>
      </c>
      <c r="Q3024" s="58" t="inlineStr">
        <is>
          <t>No</t>
        </is>
      </c>
      <c r="R3024" s="58" t="inlineStr">
        <is>
          <t>Mailed check</t>
        </is>
      </c>
      <c r="S3024" s="123" t="n">
        <v>19.95</v>
      </c>
      <c r="T3024" s="58" t="inlineStr">
        <is>
          <t>38.15</t>
        </is>
      </c>
      <c r="U3024" s="58" t="inlineStr">
        <is>
          <t>No</t>
        </is>
      </c>
      <c r="V3024" s="123">
        <f>IFERROR(VALUE(TRIM(T3024)),S3024*F3024)</f>
        <v/>
      </c>
      <c r="W3024" s="58">
        <f>IF(F3024&lt;=12,"0-12 mo",IF(F3024&lt;=24,"13-24 mo",IF(F3024&lt;=48,"25-48 mo","49+ mo")))</f>
        <v/>
      </c>
      <c r="X3024" s="58">
        <f>IF(S3024&lt;=35.5,"Q1 Low",IF(S3024&lt;=70.35,"Q2 Mid-Low",IF(S3024&lt;=89.85,"Q3 Mid-High","Q4 High")))</f>
        <v/>
      </c>
      <c r="Y3024" s="58">
        <f>IF(U3024="Yes",1,0)</f>
        <v/>
      </c>
      <c r="Z3024" s="58">
        <f>IF(P3024="Month-to-month",1,0)+IF(M3024="No",1,0)+IF(J3024="No",1,0)+IF(I3024="Fiber optic",1,0)+IF(Q3024="Yes",1,0)</f>
        <v/>
      </c>
    </row>
    <row r="3025" ht="15" customHeight="1" s="59">
      <c r="A3025" s="58" t="inlineStr">
        <is>
          <t>0238-WHBIQ</t>
        </is>
      </c>
      <c r="B3025" s="58" t="inlineStr">
        <is>
          <t>Male</t>
        </is>
      </c>
      <c r="C3025" s="58" t="n">
        <v>0</v>
      </c>
      <c r="D3025" s="58" t="inlineStr">
        <is>
          <t>Yes</t>
        </is>
      </c>
      <c r="E3025" s="58" t="inlineStr">
        <is>
          <t>Yes</t>
        </is>
      </c>
      <c r="F3025" s="58" t="n">
        <v>72</v>
      </c>
      <c r="G3025" s="58" t="inlineStr">
        <is>
          <t>Yes</t>
        </is>
      </c>
      <c r="H3025" s="58" t="inlineStr">
        <is>
          <t>Yes</t>
        </is>
      </c>
      <c r="I3025" s="58" t="inlineStr">
        <is>
          <t>DSL</t>
        </is>
      </c>
      <c r="J3025" s="58" t="inlineStr">
        <is>
          <t>Yes</t>
        </is>
      </c>
      <c r="K3025" s="58" t="inlineStr">
        <is>
          <t>Yes</t>
        </is>
      </c>
      <c r="L3025" s="58" t="inlineStr">
        <is>
          <t>Yes</t>
        </is>
      </c>
      <c r="M3025" s="58" t="inlineStr">
        <is>
          <t>Yes</t>
        </is>
      </c>
      <c r="N3025" s="58" t="inlineStr">
        <is>
          <t>Yes</t>
        </is>
      </c>
      <c r="O3025" s="58" t="inlineStr">
        <is>
          <t>Yes</t>
        </is>
      </c>
      <c r="P3025" s="58" t="inlineStr">
        <is>
          <t>Two year</t>
        </is>
      </c>
      <c r="Q3025" s="58" t="inlineStr">
        <is>
          <t>No</t>
        </is>
      </c>
      <c r="R3025" s="58" t="inlineStr">
        <is>
          <t>Credit card (automatic)</t>
        </is>
      </c>
      <c r="S3025" s="123" t="n">
        <v>89.7</v>
      </c>
      <c r="T3025" s="58" t="inlineStr">
        <is>
          <t>6339.3</t>
        </is>
      </c>
      <c r="U3025" s="58" t="inlineStr">
        <is>
          <t>No</t>
        </is>
      </c>
      <c r="V3025" s="123">
        <f>IFERROR(VALUE(TRIM(T3025)),S3025*F3025)</f>
        <v/>
      </c>
      <c r="W3025" s="58">
        <f>IF(F3025&lt;=12,"0-12 mo",IF(F3025&lt;=24,"13-24 mo",IF(F3025&lt;=48,"25-48 mo","49+ mo")))</f>
        <v/>
      </c>
      <c r="X3025" s="58">
        <f>IF(S3025&lt;=35.5,"Q1 Low",IF(S3025&lt;=70.35,"Q2 Mid-Low",IF(S3025&lt;=89.85,"Q3 Mid-High","Q4 High")))</f>
        <v/>
      </c>
      <c r="Y3025" s="58">
        <f>IF(U3025="Yes",1,0)</f>
        <v/>
      </c>
      <c r="Z3025" s="58">
        <f>IF(P3025="Month-to-month",1,0)+IF(M3025="No",1,0)+IF(J3025="No",1,0)+IF(I3025="Fiber optic",1,0)+IF(Q3025="Yes",1,0)</f>
        <v/>
      </c>
    </row>
    <row r="3026" ht="15" customHeight="1" s="59">
      <c r="A3026" s="58" t="inlineStr">
        <is>
          <t>8735-NBLWT</t>
        </is>
      </c>
      <c r="B3026" s="58" t="inlineStr">
        <is>
          <t>Male</t>
        </is>
      </c>
      <c r="C3026" s="58" t="n">
        <v>0</v>
      </c>
      <c r="D3026" s="58" t="inlineStr">
        <is>
          <t>No</t>
        </is>
      </c>
      <c r="E3026" s="58" t="inlineStr">
        <is>
          <t>Yes</t>
        </is>
      </c>
      <c r="F3026" s="58" t="n">
        <v>9</v>
      </c>
      <c r="G3026" s="58" t="inlineStr">
        <is>
          <t>Yes</t>
        </is>
      </c>
      <c r="H3026" s="58" t="inlineStr">
        <is>
          <t>No</t>
        </is>
      </c>
      <c r="I3026" s="58" t="inlineStr">
        <is>
          <t>No</t>
        </is>
      </c>
      <c r="J3026" s="58" t="inlineStr">
        <is>
          <t>No internet service</t>
        </is>
      </c>
      <c r="K3026" s="58" t="inlineStr">
        <is>
          <t>No internet service</t>
        </is>
      </c>
      <c r="L3026" s="58" t="inlineStr">
        <is>
          <t>No internet service</t>
        </is>
      </c>
      <c r="M3026" s="58" t="inlineStr">
        <is>
          <t>No internet service</t>
        </is>
      </c>
      <c r="N3026" s="58" t="inlineStr">
        <is>
          <t>No internet service</t>
        </is>
      </c>
      <c r="O3026" s="58" t="inlineStr">
        <is>
          <t>No internet service</t>
        </is>
      </c>
      <c r="P3026" s="58" t="inlineStr">
        <is>
          <t>Month-to-month</t>
        </is>
      </c>
      <c r="Q3026" s="58" t="inlineStr">
        <is>
          <t>No</t>
        </is>
      </c>
      <c r="R3026" s="58" t="inlineStr">
        <is>
          <t>Mailed check</t>
        </is>
      </c>
      <c r="S3026" s="123" t="n">
        <v>20.4</v>
      </c>
      <c r="T3026" s="58" t="inlineStr">
        <is>
          <t>184.1</t>
        </is>
      </c>
      <c r="U3026" s="58" t="inlineStr">
        <is>
          <t>No</t>
        </is>
      </c>
      <c r="V3026" s="123">
        <f>IFERROR(VALUE(TRIM(T3026)),S3026*F3026)</f>
        <v/>
      </c>
      <c r="W3026" s="58">
        <f>IF(F3026&lt;=12,"0-12 mo",IF(F3026&lt;=24,"13-24 mo",IF(F3026&lt;=48,"25-48 mo","49+ mo")))</f>
        <v/>
      </c>
      <c r="X3026" s="58">
        <f>IF(S3026&lt;=35.5,"Q1 Low",IF(S3026&lt;=70.35,"Q2 Mid-Low",IF(S3026&lt;=89.85,"Q3 Mid-High","Q4 High")))</f>
        <v/>
      </c>
      <c r="Y3026" s="58">
        <f>IF(U3026="Yes",1,0)</f>
        <v/>
      </c>
      <c r="Z3026" s="58">
        <f>IF(P3026="Month-to-month",1,0)+IF(M3026="No",1,0)+IF(J3026="No",1,0)+IF(I3026="Fiber optic",1,0)+IF(Q3026="Yes",1,0)</f>
        <v/>
      </c>
    </row>
    <row r="3027" ht="15" customHeight="1" s="59">
      <c r="A3027" s="58" t="inlineStr">
        <is>
          <t>6651-RLGGM</t>
        </is>
      </c>
      <c r="B3027" s="58" t="inlineStr">
        <is>
          <t>Male</t>
        </is>
      </c>
      <c r="C3027" s="58" t="n">
        <v>0</v>
      </c>
      <c r="D3027" s="58" t="inlineStr">
        <is>
          <t>Yes</t>
        </is>
      </c>
      <c r="E3027" s="58" t="inlineStr">
        <is>
          <t>Yes</t>
        </is>
      </c>
      <c r="F3027" s="58" t="n">
        <v>67</v>
      </c>
      <c r="G3027" s="58" t="inlineStr">
        <is>
          <t>Yes</t>
        </is>
      </c>
      <c r="H3027" s="58" t="inlineStr">
        <is>
          <t>Yes</t>
        </is>
      </c>
      <c r="I3027" s="58" t="inlineStr">
        <is>
          <t>No</t>
        </is>
      </c>
      <c r="J3027" s="58" t="inlineStr">
        <is>
          <t>No internet service</t>
        </is>
      </c>
      <c r="K3027" s="58" t="inlineStr">
        <is>
          <t>No internet service</t>
        </is>
      </c>
      <c r="L3027" s="58" t="inlineStr">
        <is>
          <t>No internet service</t>
        </is>
      </c>
      <c r="M3027" s="58" t="inlineStr">
        <is>
          <t>No internet service</t>
        </is>
      </c>
      <c r="N3027" s="58" t="inlineStr">
        <is>
          <t>No internet service</t>
        </is>
      </c>
      <c r="O3027" s="58" t="inlineStr">
        <is>
          <t>No internet service</t>
        </is>
      </c>
      <c r="P3027" s="58" t="inlineStr">
        <is>
          <t>Two year</t>
        </is>
      </c>
      <c r="Q3027" s="58" t="inlineStr">
        <is>
          <t>No</t>
        </is>
      </c>
      <c r="R3027" s="58" t="inlineStr">
        <is>
          <t>Mailed check</t>
        </is>
      </c>
      <c r="S3027" s="123" t="n">
        <v>26.3</v>
      </c>
      <c r="T3027" s="58" t="inlineStr">
        <is>
          <t>1688.9</t>
        </is>
      </c>
      <c r="U3027" s="58" t="inlineStr">
        <is>
          <t>No</t>
        </is>
      </c>
      <c r="V3027" s="123">
        <f>IFERROR(VALUE(TRIM(T3027)),S3027*F3027)</f>
        <v/>
      </c>
      <c r="W3027" s="58">
        <f>IF(F3027&lt;=12,"0-12 mo",IF(F3027&lt;=24,"13-24 mo",IF(F3027&lt;=48,"25-48 mo","49+ mo")))</f>
        <v/>
      </c>
      <c r="X3027" s="58">
        <f>IF(S3027&lt;=35.5,"Q1 Low",IF(S3027&lt;=70.35,"Q2 Mid-Low",IF(S3027&lt;=89.85,"Q3 Mid-High","Q4 High")))</f>
        <v/>
      </c>
      <c r="Y3027" s="58">
        <f>IF(U3027="Yes",1,0)</f>
        <v/>
      </c>
      <c r="Z3027" s="58">
        <f>IF(P3027="Month-to-month",1,0)+IF(M3027="No",1,0)+IF(J3027="No",1,0)+IF(I3027="Fiber optic",1,0)+IF(Q3027="Yes",1,0)</f>
        <v/>
      </c>
    </row>
    <row r="3028" ht="15" customHeight="1" s="59">
      <c r="A3028" s="58" t="inlineStr">
        <is>
          <t>6127-ISGTU</t>
        </is>
      </c>
      <c r="B3028" s="58" t="inlineStr">
        <is>
          <t>Female</t>
        </is>
      </c>
      <c r="C3028" s="58" t="n">
        <v>0</v>
      </c>
      <c r="D3028" s="58" t="inlineStr">
        <is>
          <t>Yes</t>
        </is>
      </c>
      <c r="E3028" s="58" t="inlineStr">
        <is>
          <t>No</t>
        </is>
      </c>
      <c r="F3028" s="58" t="n">
        <v>16</v>
      </c>
      <c r="G3028" s="58" t="inlineStr">
        <is>
          <t>Yes</t>
        </is>
      </c>
      <c r="H3028" s="58" t="inlineStr">
        <is>
          <t>Yes</t>
        </is>
      </c>
      <c r="I3028" s="58" t="inlineStr">
        <is>
          <t>Fiber optic</t>
        </is>
      </c>
      <c r="J3028" s="58" t="inlineStr">
        <is>
          <t>No</t>
        </is>
      </c>
      <c r="K3028" s="58" t="inlineStr">
        <is>
          <t>No</t>
        </is>
      </c>
      <c r="L3028" s="58" t="inlineStr">
        <is>
          <t>No</t>
        </is>
      </c>
      <c r="M3028" s="58" t="inlineStr">
        <is>
          <t>No</t>
        </is>
      </c>
      <c r="N3028" s="58" t="inlineStr">
        <is>
          <t>Yes</t>
        </is>
      </c>
      <c r="O3028" s="58" t="inlineStr">
        <is>
          <t>No</t>
        </is>
      </c>
      <c r="P3028" s="58" t="inlineStr">
        <is>
          <t>Month-to-month</t>
        </is>
      </c>
      <c r="Q3028" s="58" t="inlineStr">
        <is>
          <t>Yes</t>
        </is>
      </c>
      <c r="R3028" s="58" t="inlineStr">
        <is>
          <t>Electronic check</t>
        </is>
      </c>
      <c r="S3028" s="123" t="n">
        <v>84.95</v>
      </c>
      <c r="T3028" s="58" t="inlineStr">
        <is>
          <t>1378.25</t>
        </is>
      </c>
      <c r="U3028" s="58" t="inlineStr">
        <is>
          <t>Yes</t>
        </is>
      </c>
      <c r="V3028" s="123">
        <f>IFERROR(VALUE(TRIM(T3028)),S3028*F3028)</f>
        <v/>
      </c>
      <c r="W3028" s="58">
        <f>IF(F3028&lt;=12,"0-12 mo",IF(F3028&lt;=24,"13-24 mo",IF(F3028&lt;=48,"25-48 mo","49+ mo")))</f>
        <v/>
      </c>
      <c r="X3028" s="58">
        <f>IF(S3028&lt;=35.5,"Q1 Low",IF(S3028&lt;=70.35,"Q2 Mid-Low",IF(S3028&lt;=89.85,"Q3 Mid-High","Q4 High")))</f>
        <v/>
      </c>
      <c r="Y3028" s="58">
        <f>IF(U3028="Yes",1,0)</f>
        <v/>
      </c>
      <c r="Z3028" s="58">
        <f>IF(P3028="Month-to-month",1,0)+IF(M3028="No",1,0)+IF(J3028="No",1,0)+IF(I3028="Fiber optic",1,0)+IF(Q3028="Yes",1,0)</f>
        <v/>
      </c>
    </row>
    <row r="3029" ht="15" customHeight="1" s="59">
      <c r="A3029" s="58" t="inlineStr">
        <is>
          <t>1614-JBEBI</t>
        </is>
      </c>
      <c r="B3029" s="58" t="inlineStr">
        <is>
          <t>Female</t>
        </is>
      </c>
      <c r="C3029" s="58" t="n">
        <v>0</v>
      </c>
      <c r="D3029" s="58" t="inlineStr">
        <is>
          <t>No</t>
        </is>
      </c>
      <c r="E3029" s="58" t="inlineStr">
        <is>
          <t>No</t>
        </is>
      </c>
      <c r="F3029" s="58" t="n">
        <v>8</v>
      </c>
      <c r="G3029" s="58" t="inlineStr">
        <is>
          <t>Yes</t>
        </is>
      </c>
      <c r="H3029" s="58" t="inlineStr">
        <is>
          <t>No</t>
        </is>
      </c>
      <c r="I3029" s="58" t="inlineStr">
        <is>
          <t>No</t>
        </is>
      </c>
      <c r="J3029" s="58" t="inlineStr">
        <is>
          <t>No internet service</t>
        </is>
      </c>
      <c r="K3029" s="58" t="inlineStr">
        <is>
          <t>No internet service</t>
        </is>
      </c>
      <c r="L3029" s="58" t="inlineStr">
        <is>
          <t>No internet service</t>
        </is>
      </c>
      <c r="M3029" s="58" t="inlineStr">
        <is>
          <t>No internet service</t>
        </is>
      </c>
      <c r="N3029" s="58" t="inlineStr">
        <is>
          <t>No internet service</t>
        </is>
      </c>
      <c r="O3029" s="58" t="inlineStr">
        <is>
          <t>No internet service</t>
        </is>
      </c>
      <c r="P3029" s="58" t="inlineStr">
        <is>
          <t>Month-to-month</t>
        </is>
      </c>
      <c r="Q3029" s="58" t="inlineStr">
        <is>
          <t>Yes</t>
        </is>
      </c>
      <c r="R3029" s="58" t="inlineStr">
        <is>
          <t>Mailed check</t>
        </is>
      </c>
      <c r="S3029" s="123" t="n">
        <v>20.7</v>
      </c>
      <c r="T3029" s="58" t="inlineStr">
        <is>
          <t>137.6</t>
        </is>
      </c>
      <c r="U3029" s="58" t="inlineStr">
        <is>
          <t>No</t>
        </is>
      </c>
      <c r="V3029" s="123">
        <f>IFERROR(VALUE(TRIM(T3029)),S3029*F3029)</f>
        <v/>
      </c>
      <c r="W3029" s="58">
        <f>IF(F3029&lt;=12,"0-12 mo",IF(F3029&lt;=24,"13-24 mo",IF(F3029&lt;=48,"25-48 mo","49+ mo")))</f>
        <v/>
      </c>
      <c r="X3029" s="58">
        <f>IF(S3029&lt;=35.5,"Q1 Low",IF(S3029&lt;=70.35,"Q2 Mid-Low",IF(S3029&lt;=89.85,"Q3 Mid-High","Q4 High")))</f>
        <v/>
      </c>
      <c r="Y3029" s="58">
        <f>IF(U3029="Yes",1,0)</f>
        <v/>
      </c>
      <c r="Z3029" s="58">
        <f>IF(P3029="Month-to-month",1,0)+IF(M3029="No",1,0)+IF(J3029="No",1,0)+IF(I3029="Fiber optic",1,0)+IF(Q3029="Yes",1,0)</f>
        <v/>
      </c>
    </row>
    <row r="3030" ht="15" customHeight="1" s="59">
      <c r="A3030" s="58" t="inlineStr">
        <is>
          <t>8740-XLHDR</t>
        </is>
      </c>
      <c r="B3030" s="58" t="inlineStr">
        <is>
          <t>Male</t>
        </is>
      </c>
      <c r="C3030" s="58" t="n">
        <v>0</v>
      </c>
      <c r="D3030" s="58" t="inlineStr">
        <is>
          <t>No</t>
        </is>
      </c>
      <c r="E3030" s="58" t="inlineStr">
        <is>
          <t>No</t>
        </is>
      </c>
      <c r="F3030" s="58" t="n">
        <v>5</v>
      </c>
      <c r="G3030" s="58" t="inlineStr">
        <is>
          <t>No</t>
        </is>
      </c>
      <c r="H3030" s="58" t="inlineStr">
        <is>
          <t>No phone service</t>
        </is>
      </c>
      <c r="I3030" s="58" t="inlineStr">
        <is>
          <t>DSL</t>
        </is>
      </c>
      <c r="J3030" s="58" t="inlineStr">
        <is>
          <t>Yes</t>
        </is>
      </c>
      <c r="K3030" s="58" t="inlineStr">
        <is>
          <t>Yes</t>
        </is>
      </c>
      <c r="L3030" s="58" t="inlineStr">
        <is>
          <t>Yes</t>
        </is>
      </c>
      <c r="M3030" s="58" t="inlineStr">
        <is>
          <t>Yes</t>
        </is>
      </c>
      <c r="N3030" s="58" t="inlineStr">
        <is>
          <t>No</t>
        </is>
      </c>
      <c r="O3030" s="58" t="inlineStr">
        <is>
          <t>No</t>
        </is>
      </c>
      <c r="P3030" s="58" t="inlineStr">
        <is>
          <t>Month-to-month</t>
        </is>
      </c>
      <c r="Q3030" s="58" t="inlineStr">
        <is>
          <t>Yes</t>
        </is>
      </c>
      <c r="R3030" s="58" t="inlineStr">
        <is>
          <t>Mailed check</t>
        </is>
      </c>
      <c r="S3030" s="123" t="n">
        <v>43.25</v>
      </c>
      <c r="T3030" s="58" t="inlineStr">
        <is>
          <t>219</t>
        </is>
      </c>
      <c r="U3030" s="58" t="inlineStr">
        <is>
          <t>Yes</t>
        </is>
      </c>
      <c r="V3030" s="123">
        <f>IFERROR(VALUE(TRIM(T3030)),S3030*F3030)</f>
        <v/>
      </c>
      <c r="W3030" s="58">
        <f>IF(F3030&lt;=12,"0-12 mo",IF(F3030&lt;=24,"13-24 mo",IF(F3030&lt;=48,"25-48 mo","49+ mo")))</f>
        <v/>
      </c>
      <c r="X3030" s="58">
        <f>IF(S3030&lt;=35.5,"Q1 Low",IF(S3030&lt;=70.35,"Q2 Mid-Low",IF(S3030&lt;=89.85,"Q3 Mid-High","Q4 High")))</f>
        <v/>
      </c>
      <c r="Y3030" s="58">
        <f>IF(U3030="Yes",1,0)</f>
        <v/>
      </c>
      <c r="Z3030" s="58">
        <f>IF(P3030="Month-to-month",1,0)+IF(M3030="No",1,0)+IF(J3030="No",1,0)+IF(I3030="Fiber optic",1,0)+IF(Q3030="Yes",1,0)</f>
        <v/>
      </c>
    </row>
    <row r="3031" ht="15" customHeight="1" s="59">
      <c r="A3031" s="58" t="inlineStr">
        <is>
          <t>1208-DNHLN</t>
        </is>
      </c>
      <c r="B3031" s="58" t="inlineStr">
        <is>
          <t>Male</t>
        </is>
      </c>
      <c r="C3031" s="58" t="n">
        <v>0</v>
      </c>
      <c r="D3031" s="58" t="inlineStr">
        <is>
          <t>Yes</t>
        </is>
      </c>
      <c r="E3031" s="58" t="inlineStr">
        <is>
          <t>Yes</t>
        </is>
      </c>
      <c r="F3031" s="58" t="n">
        <v>23</v>
      </c>
      <c r="G3031" s="58" t="inlineStr">
        <is>
          <t>Yes</t>
        </is>
      </c>
      <c r="H3031" s="58" t="inlineStr">
        <is>
          <t>Yes</t>
        </is>
      </c>
      <c r="I3031" s="58" t="inlineStr">
        <is>
          <t>DSL</t>
        </is>
      </c>
      <c r="J3031" s="58" t="inlineStr">
        <is>
          <t>No</t>
        </is>
      </c>
      <c r="K3031" s="58" t="inlineStr">
        <is>
          <t>No</t>
        </is>
      </c>
      <c r="L3031" s="58" t="inlineStr">
        <is>
          <t>No</t>
        </is>
      </c>
      <c r="M3031" s="58" t="inlineStr">
        <is>
          <t>No</t>
        </is>
      </c>
      <c r="N3031" s="58" t="inlineStr">
        <is>
          <t>No</t>
        </is>
      </c>
      <c r="O3031" s="58" t="inlineStr">
        <is>
          <t>No</t>
        </is>
      </c>
      <c r="P3031" s="58" t="inlineStr">
        <is>
          <t>One year</t>
        </is>
      </c>
      <c r="Q3031" s="58" t="inlineStr">
        <is>
          <t>Yes</t>
        </is>
      </c>
      <c r="R3031" s="58" t="inlineStr">
        <is>
          <t>Credit card (automatic)</t>
        </is>
      </c>
      <c r="S3031" s="123" t="n">
        <v>48.35</v>
      </c>
      <c r="T3031" s="58" t="inlineStr">
        <is>
          <t>1067.15</t>
        </is>
      </c>
      <c r="U3031" s="58" t="inlineStr">
        <is>
          <t>Yes</t>
        </is>
      </c>
      <c r="V3031" s="123">
        <f>IFERROR(VALUE(TRIM(T3031)),S3031*F3031)</f>
        <v/>
      </c>
      <c r="W3031" s="58">
        <f>IF(F3031&lt;=12,"0-12 mo",IF(F3031&lt;=24,"13-24 mo",IF(F3031&lt;=48,"25-48 mo","49+ mo")))</f>
        <v/>
      </c>
      <c r="X3031" s="58">
        <f>IF(S3031&lt;=35.5,"Q1 Low",IF(S3031&lt;=70.35,"Q2 Mid-Low",IF(S3031&lt;=89.85,"Q3 Mid-High","Q4 High")))</f>
        <v/>
      </c>
      <c r="Y3031" s="58">
        <f>IF(U3031="Yes",1,0)</f>
        <v/>
      </c>
      <c r="Z3031" s="58">
        <f>IF(P3031="Month-to-month",1,0)+IF(M3031="No",1,0)+IF(J3031="No",1,0)+IF(I3031="Fiber optic",1,0)+IF(Q3031="Yes",1,0)</f>
        <v/>
      </c>
    </row>
    <row r="3032" ht="15" customHeight="1" s="59">
      <c r="A3032" s="58" t="inlineStr">
        <is>
          <t>1761-AEZZR</t>
        </is>
      </c>
      <c r="B3032" s="58" t="inlineStr">
        <is>
          <t>Male</t>
        </is>
      </c>
      <c r="C3032" s="58" t="n">
        <v>0</v>
      </c>
      <c r="D3032" s="58" t="inlineStr">
        <is>
          <t>No</t>
        </is>
      </c>
      <c r="E3032" s="58" t="inlineStr">
        <is>
          <t>No</t>
        </is>
      </c>
      <c r="F3032" s="58" t="n">
        <v>1</v>
      </c>
      <c r="G3032" s="58" t="inlineStr">
        <is>
          <t>Yes</t>
        </is>
      </c>
      <c r="H3032" s="58" t="inlineStr">
        <is>
          <t>No</t>
        </is>
      </c>
      <c r="I3032" s="58" t="inlineStr">
        <is>
          <t>Fiber optic</t>
        </is>
      </c>
      <c r="J3032" s="58" t="inlineStr">
        <is>
          <t>No</t>
        </is>
      </c>
      <c r="K3032" s="58" t="inlineStr">
        <is>
          <t>No</t>
        </is>
      </c>
      <c r="L3032" s="58" t="inlineStr">
        <is>
          <t>No</t>
        </is>
      </c>
      <c r="M3032" s="58" t="inlineStr">
        <is>
          <t>No</t>
        </is>
      </c>
      <c r="N3032" s="58" t="inlineStr">
        <is>
          <t>Yes</t>
        </is>
      </c>
      <c r="O3032" s="58" t="inlineStr">
        <is>
          <t>No</t>
        </is>
      </c>
      <c r="P3032" s="58" t="inlineStr">
        <is>
          <t>Month-to-month</t>
        </is>
      </c>
      <c r="Q3032" s="58" t="inlineStr">
        <is>
          <t>Yes</t>
        </is>
      </c>
      <c r="R3032" s="58" t="inlineStr">
        <is>
          <t>Electronic check</t>
        </is>
      </c>
      <c r="S3032" s="123" t="n">
        <v>79.55</v>
      </c>
      <c r="T3032" s="58" t="inlineStr">
        <is>
          <t>79.55</t>
        </is>
      </c>
      <c r="U3032" s="58" t="inlineStr">
        <is>
          <t>Yes</t>
        </is>
      </c>
      <c r="V3032" s="123">
        <f>IFERROR(VALUE(TRIM(T3032)),S3032*F3032)</f>
        <v/>
      </c>
      <c r="W3032" s="58">
        <f>IF(F3032&lt;=12,"0-12 mo",IF(F3032&lt;=24,"13-24 mo",IF(F3032&lt;=48,"25-48 mo","49+ mo")))</f>
        <v/>
      </c>
      <c r="X3032" s="58">
        <f>IF(S3032&lt;=35.5,"Q1 Low",IF(S3032&lt;=70.35,"Q2 Mid-Low",IF(S3032&lt;=89.85,"Q3 Mid-High","Q4 High")))</f>
        <v/>
      </c>
      <c r="Y3032" s="58">
        <f>IF(U3032="Yes",1,0)</f>
        <v/>
      </c>
      <c r="Z3032" s="58">
        <f>IF(P3032="Month-to-month",1,0)+IF(M3032="No",1,0)+IF(J3032="No",1,0)+IF(I3032="Fiber optic",1,0)+IF(Q3032="Yes",1,0)</f>
        <v/>
      </c>
    </row>
    <row r="3033" ht="15" customHeight="1" s="59">
      <c r="A3033" s="58" t="inlineStr">
        <is>
          <t>3923-CSIHK</t>
        </is>
      </c>
      <c r="B3033" s="58" t="inlineStr">
        <is>
          <t>Female</t>
        </is>
      </c>
      <c r="C3033" s="58" t="n">
        <v>1</v>
      </c>
      <c r="D3033" s="58" t="inlineStr">
        <is>
          <t>Yes</t>
        </is>
      </c>
      <c r="E3033" s="58" t="inlineStr">
        <is>
          <t>No</t>
        </is>
      </c>
      <c r="F3033" s="58" t="n">
        <v>50</v>
      </c>
      <c r="G3033" s="58" t="inlineStr">
        <is>
          <t>Yes</t>
        </is>
      </c>
      <c r="H3033" s="58" t="inlineStr">
        <is>
          <t>No</t>
        </is>
      </c>
      <c r="I3033" s="58" t="inlineStr">
        <is>
          <t>Fiber optic</t>
        </is>
      </c>
      <c r="J3033" s="58" t="inlineStr">
        <is>
          <t>No</t>
        </is>
      </c>
      <c r="K3033" s="58" t="inlineStr">
        <is>
          <t>No</t>
        </is>
      </c>
      <c r="L3033" s="58" t="inlineStr">
        <is>
          <t>No</t>
        </is>
      </c>
      <c r="M3033" s="58" t="inlineStr">
        <is>
          <t>No</t>
        </is>
      </c>
      <c r="N3033" s="58" t="inlineStr">
        <is>
          <t>No</t>
        </is>
      </c>
      <c r="O3033" s="58" t="inlineStr">
        <is>
          <t>No</t>
        </is>
      </c>
      <c r="P3033" s="58" t="inlineStr">
        <is>
          <t>Month-to-month</t>
        </is>
      </c>
      <c r="Q3033" s="58" t="inlineStr">
        <is>
          <t>Yes</t>
        </is>
      </c>
      <c r="R3033" s="58" t="inlineStr">
        <is>
          <t>Electronic check</t>
        </is>
      </c>
      <c r="S3033" s="123" t="n">
        <v>71.05</v>
      </c>
      <c r="T3033" s="58" t="inlineStr">
        <is>
          <t>3444.85</t>
        </is>
      </c>
      <c r="U3033" s="58" t="inlineStr">
        <is>
          <t>Yes</t>
        </is>
      </c>
      <c r="V3033" s="123">
        <f>IFERROR(VALUE(TRIM(T3033)),S3033*F3033)</f>
        <v/>
      </c>
      <c r="W3033" s="58">
        <f>IF(F3033&lt;=12,"0-12 mo",IF(F3033&lt;=24,"13-24 mo",IF(F3033&lt;=48,"25-48 mo","49+ mo")))</f>
        <v/>
      </c>
      <c r="X3033" s="58">
        <f>IF(S3033&lt;=35.5,"Q1 Low",IF(S3033&lt;=70.35,"Q2 Mid-Low",IF(S3033&lt;=89.85,"Q3 Mid-High","Q4 High")))</f>
        <v/>
      </c>
      <c r="Y3033" s="58">
        <f>IF(U3033="Yes",1,0)</f>
        <v/>
      </c>
      <c r="Z3033" s="58">
        <f>IF(P3033="Month-to-month",1,0)+IF(M3033="No",1,0)+IF(J3033="No",1,0)+IF(I3033="Fiber optic",1,0)+IF(Q3033="Yes",1,0)</f>
        <v/>
      </c>
    </row>
    <row r="3034" ht="15" customHeight="1" s="59">
      <c r="A3034" s="58" t="inlineStr">
        <is>
          <t>5696-EXCYS</t>
        </is>
      </c>
      <c r="B3034" s="58" t="inlineStr">
        <is>
          <t>Male</t>
        </is>
      </c>
      <c r="C3034" s="58" t="n">
        <v>0</v>
      </c>
      <c r="D3034" s="58" t="inlineStr">
        <is>
          <t>No</t>
        </is>
      </c>
      <c r="E3034" s="58" t="inlineStr">
        <is>
          <t>No</t>
        </is>
      </c>
      <c r="F3034" s="58" t="n">
        <v>17</v>
      </c>
      <c r="G3034" s="58" t="inlineStr">
        <is>
          <t>Yes</t>
        </is>
      </c>
      <c r="H3034" s="58" t="inlineStr">
        <is>
          <t>No</t>
        </is>
      </c>
      <c r="I3034" s="58" t="inlineStr">
        <is>
          <t>No</t>
        </is>
      </c>
      <c r="J3034" s="58" t="inlineStr">
        <is>
          <t>No internet service</t>
        </is>
      </c>
      <c r="K3034" s="58" t="inlineStr">
        <is>
          <t>No internet service</t>
        </is>
      </c>
      <c r="L3034" s="58" t="inlineStr">
        <is>
          <t>No internet service</t>
        </is>
      </c>
      <c r="M3034" s="58" t="inlineStr">
        <is>
          <t>No internet service</t>
        </is>
      </c>
      <c r="N3034" s="58" t="inlineStr">
        <is>
          <t>No internet service</t>
        </is>
      </c>
      <c r="O3034" s="58" t="inlineStr">
        <is>
          <t>No internet service</t>
        </is>
      </c>
      <c r="P3034" s="58" t="inlineStr">
        <is>
          <t>Two year</t>
        </is>
      </c>
      <c r="Q3034" s="58" t="inlineStr">
        <is>
          <t>No</t>
        </is>
      </c>
      <c r="R3034" s="58" t="inlineStr">
        <is>
          <t>Credit card (automatic)</t>
        </is>
      </c>
      <c r="S3034" s="123" t="n">
        <v>19.45</v>
      </c>
      <c r="T3034" s="58" t="inlineStr">
        <is>
          <t>369.05</t>
        </is>
      </c>
      <c r="U3034" s="58" t="inlineStr">
        <is>
          <t>No</t>
        </is>
      </c>
      <c r="V3034" s="123">
        <f>IFERROR(VALUE(TRIM(T3034)),S3034*F3034)</f>
        <v/>
      </c>
      <c r="W3034" s="58">
        <f>IF(F3034&lt;=12,"0-12 mo",IF(F3034&lt;=24,"13-24 mo",IF(F3034&lt;=48,"25-48 mo","49+ mo")))</f>
        <v/>
      </c>
      <c r="X3034" s="58">
        <f>IF(S3034&lt;=35.5,"Q1 Low",IF(S3034&lt;=70.35,"Q2 Mid-Low",IF(S3034&lt;=89.85,"Q3 Mid-High","Q4 High")))</f>
        <v/>
      </c>
      <c r="Y3034" s="58">
        <f>IF(U3034="Yes",1,0)</f>
        <v/>
      </c>
      <c r="Z3034" s="58">
        <f>IF(P3034="Month-to-month",1,0)+IF(M3034="No",1,0)+IF(J3034="No",1,0)+IF(I3034="Fiber optic",1,0)+IF(Q3034="Yes",1,0)</f>
        <v/>
      </c>
    </row>
    <row r="3035" ht="15" customHeight="1" s="59">
      <c r="A3035" s="58" t="inlineStr">
        <is>
          <t>5795-KTGUD</t>
        </is>
      </c>
      <c r="B3035" s="58" t="inlineStr">
        <is>
          <t>Female</t>
        </is>
      </c>
      <c r="C3035" s="58" t="n">
        <v>0</v>
      </c>
      <c r="D3035" s="58" t="inlineStr">
        <is>
          <t>Yes</t>
        </is>
      </c>
      <c r="E3035" s="58" t="inlineStr">
        <is>
          <t>No</t>
        </is>
      </c>
      <c r="F3035" s="58" t="n">
        <v>68</v>
      </c>
      <c r="G3035" s="58" t="inlineStr">
        <is>
          <t>Yes</t>
        </is>
      </c>
      <c r="H3035" s="58" t="inlineStr">
        <is>
          <t>Yes</t>
        </is>
      </c>
      <c r="I3035" s="58" t="inlineStr">
        <is>
          <t>Fiber optic</t>
        </is>
      </c>
      <c r="J3035" s="58" t="inlineStr">
        <is>
          <t>Yes</t>
        </is>
      </c>
      <c r="K3035" s="58" t="inlineStr">
        <is>
          <t>Yes</t>
        </is>
      </c>
      <c r="L3035" s="58" t="inlineStr">
        <is>
          <t>Yes</t>
        </is>
      </c>
      <c r="M3035" s="58" t="inlineStr">
        <is>
          <t>No</t>
        </is>
      </c>
      <c r="N3035" s="58" t="inlineStr">
        <is>
          <t>Yes</t>
        </is>
      </c>
      <c r="O3035" s="58" t="inlineStr">
        <is>
          <t>Yes</t>
        </is>
      </c>
      <c r="P3035" s="58" t="inlineStr">
        <is>
          <t>Two year</t>
        </is>
      </c>
      <c r="Q3035" s="58" t="inlineStr">
        <is>
          <t>Yes</t>
        </is>
      </c>
      <c r="R3035" s="58" t="inlineStr">
        <is>
          <t>Bank transfer (automatic)</t>
        </is>
      </c>
      <c r="S3035" s="123" t="n">
        <v>110.8</v>
      </c>
      <c r="T3035" s="58" t="inlineStr">
        <is>
          <t>7553.6</t>
        </is>
      </c>
      <c r="U3035" s="58" t="inlineStr">
        <is>
          <t>No</t>
        </is>
      </c>
      <c r="V3035" s="123">
        <f>IFERROR(VALUE(TRIM(T3035)),S3035*F3035)</f>
        <v/>
      </c>
      <c r="W3035" s="58">
        <f>IF(F3035&lt;=12,"0-12 mo",IF(F3035&lt;=24,"13-24 mo",IF(F3035&lt;=48,"25-48 mo","49+ mo")))</f>
        <v/>
      </c>
      <c r="X3035" s="58">
        <f>IF(S3035&lt;=35.5,"Q1 Low",IF(S3035&lt;=70.35,"Q2 Mid-Low",IF(S3035&lt;=89.85,"Q3 Mid-High","Q4 High")))</f>
        <v/>
      </c>
      <c r="Y3035" s="58">
        <f>IF(U3035="Yes",1,0)</f>
        <v/>
      </c>
      <c r="Z3035" s="58">
        <f>IF(P3035="Month-to-month",1,0)+IF(M3035="No",1,0)+IF(J3035="No",1,0)+IF(I3035="Fiber optic",1,0)+IF(Q3035="Yes",1,0)</f>
        <v/>
      </c>
    </row>
    <row r="3036" ht="15" customHeight="1" s="59">
      <c r="A3036" s="58" t="inlineStr">
        <is>
          <t>7120-RFMVS</t>
        </is>
      </c>
      <c r="B3036" s="58" t="inlineStr">
        <is>
          <t>Male</t>
        </is>
      </c>
      <c r="C3036" s="58" t="n">
        <v>0</v>
      </c>
      <c r="D3036" s="58" t="inlineStr">
        <is>
          <t>No</t>
        </is>
      </c>
      <c r="E3036" s="58" t="inlineStr">
        <is>
          <t>No</t>
        </is>
      </c>
      <c r="F3036" s="58" t="n">
        <v>1</v>
      </c>
      <c r="G3036" s="58" t="inlineStr">
        <is>
          <t>Yes</t>
        </is>
      </c>
      <c r="H3036" s="58" t="inlineStr">
        <is>
          <t>Yes</t>
        </is>
      </c>
      <c r="I3036" s="58" t="inlineStr">
        <is>
          <t>Fiber optic</t>
        </is>
      </c>
      <c r="J3036" s="58" t="inlineStr">
        <is>
          <t>No</t>
        </is>
      </c>
      <c r="K3036" s="58" t="inlineStr">
        <is>
          <t>No</t>
        </is>
      </c>
      <c r="L3036" s="58" t="inlineStr">
        <is>
          <t>No</t>
        </is>
      </c>
      <c r="M3036" s="58" t="inlineStr">
        <is>
          <t>No</t>
        </is>
      </c>
      <c r="N3036" s="58" t="inlineStr">
        <is>
          <t>Yes</t>
        </is>
      </c>
      <c r="O3036" s="58" t="inlineStr">
        <is>
          <t>No</t>
        </is>
      </c>
      <c r="P3036" s="58" t="inlineStr">
        <is>
          <t>Month-to-month</t>
        </is>
      </c>
      <c r="Q3036" s="58" t="inlineStr">
        <is>
          <t>No</t>
        </is>
      </c>
      <c r="R3036" s="58" t="inlineStr">
        <is>
          <t>Electronic check</t>
        </is>
      </c>
      <c r="S3036" s="123" t="n">
        <v>84.5</v>
      </c>
      <c r="T3036" s="58" t="inlineStr">
        <is>
          <t>84.5</t>
        </is>
      </c>
      <c r="U3036" s="58" t="inlineStr">
        <is>
          <t>Yes</t>
        </is>
      </c>
      <c r="V3036" s="123">
        <f>IFERROR(VALUE(TRIM(T3036)),S3036*F3036)</f>
        <v/>
      </c>
      <c r="W3036" s="58">
        <f>IF(F3036&lt;=12,"0-12 mo",IF(F3036&lt;=24,"13-24 mo",IF(F3036&lt;=48,"25-48 mo","49+ mo")))</f>
        <v/>
      </c>
      <c r="X3036" s="58">
        <f>IF(S3036&lt;=35.5,"Q1 Low",IF(S3036&lt;=70.35,"Q2 Mid-Low",IF(S3036&lt;=89.85,"Q3 Mid-High","Q4 High")))</f>
        <v/>
      </c>
      <c r="Y3036" s="58">
        <f>IF(U3036="Yes",1,0)</f>
        <v/>
      </c>
      <c r="Z3036" s="58">
        <f>IF(P3036="Month-to-month",1,0)+IF(M3036="No",1,0)+IF(J3036="No",1,0)+IF(I3036="Fiber optic",1,0)+IF(Q3036="Yes",1,0)</f>
        <v/>
      </c>
    </row>
    <row r="3037" ht="15" customHeight="1" s="59">
      <c r="A3037" s="58" t="inlineStr">
        <is>
          <t>7924-GJZFI</t>
        </is>
      </c>
      <c r="B3037" s="58" t="inlineStr">
        <is>
          <t>Female</t>
        </is>
      </c>
      <c r="C3037" s="58" t="n">
        <v>1</v>
      </c>
      <c r="D3037" s="58" t="inlineStr">
        <is>
          <t>Yes</t>
        </is>
      </c>
      <c r="E3037" s="58" t="inlineStr">
        <is>
          <t>No</t>
        </is>
      </c>
      <c r="F3037" s="58" t="n">
        <v>25</v>
      </c>
      <c r="G3037" s="58" t="inlineStr">
        <is>
          <t>Yes</t>
        </is>
      </c>
      <c r="H3037" s="58" t="inlineStr">
        <is>
          <t>No</t>
        </is>
      </c>
      <c r="I3037" s="58" t="inlineStr">
        <is>
          <t>Fiber optic</t>
        </is>
      </c>
      <c r="J3037" s="58" t="inlineStr">
        <is>
          <t>No</t>
        </is>
      </c>
      <c r="K3037" s="58" t="inlineStr">
        <is>
          <t>No</t>
        </is>
      </c>
      <c r="L3037" s="58" t="inlineStr">
        <is>
          <t>No</t>
        </is>
      </c>
      <c r="M3037" s="58" t="inlineStr">
        <is>
          <t>No</t>
        </is>
      </c>
      <c r="N3037" s="58" t="inlineStr">
        <is>
          <t>No</t>
        </is>
      </c>
      <c r="O3037" s="58" t="inlineStr">
        <is>
          <t>No</t>
        </is>
      </c>
      <c r="P3037" s="58" t="inlineStr">
        <is>
          <t>Month-to-month</t>
        </is>
      </c>
      <c r="Q3037" s="58" t="inlineStr">
        <is>
          <t>Yes</t>
        </is>
      </c>
      <c r="R3037" s="58" t="inlineStr">
        <is>
          <t>Electronic check</t>
        </is>
      </c>
      <c r="S3037" s="123" t="n">
        <v>69.3</v>
      </c>
      <c r="T3037" s="58" t="inlineStr">
        <is>
          <t>1813.1</t>
        </is>
      </c>
      <c r="U3037" s="58" t="inlineStr">
        <is>
          <t>No</t>
        </is>
      </c>
      <c r="V3037" s="123">
        <f>IFERROR(VALUE(TRIM(T3037)),S3037*F3037)</f>
        <v/>
      </c>
      <c r="W3037" s="58">
        <f>IF(F3037&lt;=12,"0-12 mo",IF(F3037&lt;=24,"13-24 mo",IF(F3037&lt;=48,"25-48 mo","49+ mo")))</f>
        <v/>
      </c>
      <c r="X3037" s="58">
        <f>IF(S3037&lt;=35.5,"Q1 Low",IF(S3037&lt;=70.35,"Q2 Mid-Low",IF(S3037&lt;=89.85,"Q3 Mid-High","Q4 High")))</f>
        <v/>
      </c>
      <c r="Y3037" s="58">
        <f>IF(U3037="Yes",1,0)</f>
        <v/>
      </c>
      <c r="Z3037" s="58">
        <f>IF(P3037="Month-to-month",1,0)+IF(M3037="No",1,0)+IF(J3037="No",1,0)+IF(I3037="Fiber optic",1,0)+IF(Q3037="Yes",1,0)</f>
        <v/>
      </c>
    </row>
    <row r="3038" ht="15" customHeight="1" s="59">
      <c r="A3038" s="58" t="inlineStr">
        <is>
          <t>4702-HDRKD</t>
        </is>
      </c>
      <c r="B3038" s="58" t="inlineStr">
        <is>
          <t>Male</t>
        </is>
      </c>
      <c r="C3038" s="58" t="n">
        <v>0</v>
      </c>
      <c r="D3038" s="58" t="inlineStr">
        <is>
          <t>No</t>
        </is>
      </c>
      <c r="E3038" s="58" t="inlineStr">
        <is>
          <t>No</t>
        </is>
      </c>
      <c r="F3038" s="58" t="n">
        <v>67</v>
      </c>
      <c r="G3038" s="58" t="inlineStr">
        <is>
          <t>No</t>
        </is>
      </c>
      <c r="H3038" s="58" t="inlineStr">
        <is>
          <t>No phone service</t>
        </is>
      </c>
      <c r="I3038" s="58" t="inlineStr">
        <is>
          <t>DSL</t>
        </is>
      </c>
      <c r="J3038" s="58" t="inlineStr">
        <is>
          <t>Yes</t>
        </is>
      </c>
      <c r="K3038" s="58" t="inlineStr">
        <is>
          <t>No</t>
        </is>
      </c>
      <c r="L3038" s="58" t="inlineStr">
        <is>
          <t>Yes</t>
        </is>
      </c>
      <c r="M3038" s="58" t="inlineStr">
        <is>
          <t>Yes</t>
        </is>
      </c>
      <c r="N3038" s="58" t="inlineStr">
        <is>
          <t>Yes</t>
        </is>
      </c>
      <c r="O3038" s="58" t="inlineStr">
        <is>
          <t>No</t>
        </is>
      </c>
      <c r="P3038" s="58" t="inlineStr">
        <is>
          <t>One year</t>
        </is>
      </c>
      <c r="Q3038" s="58" t="inlineStr">
        <is>
          <t>Yes</t>
        </is>
      </c>
      <c r="R3038" s="58" t="inlineStr">
        <is>
          <t>Bank transfer (automatic)</t>
        </is>
      </c>
      <c r="S3038" s="123" t="n">
        <v>49.35</v>
      </c>
      <c r="T3038" s="58" t="inlineStr">
        <is>
          <t>3321.35</t>
        </is>
      </c>
      <c r="U3038" s="58" t="inlineStr">
        <is>
          <t>No</t>
        </is>
      </c>
      <c r="V3038" s="123">
        <f>IFERROR(VALUE(TRIM(T3038)),S3038*F3038)</f>
        <v/>
      </c>
      <c r="W3038" s="58">
        <f>IF(F3038&lt;=12,"0-12 mo",IF(F3038&lt;=24,"13-24 mo",IF(F3038&lt;=48,"25-48 mo","49+ mo")))</f>
        <v/>
      </c>
      <c r="X3038" s="58">
        <f>IF(S3038&lt;=35.5,"Q1 Low",IF(S3038&lt;=70.35,"Q2 Mid-Low",IF(S3038&lt;=89.85,"Q3 Mid-High","Q4 High")))</f>
        <v/>
      </c>
      <c r="Y3038" s="58">
        <f>IF(U3038="Yes",1,0)</f>
        <v/>
      </c>
      <c r="Z3038" s="58">
        <f>IF(P3038="Month-to-month",1,0)+IF(M3038="No",1,0)+IF(J3038="No",1,0)+IF(I3038="Fiber optic",1,0)+IF(Q3038="Yes",1,0)</f>
        <v/>
      </c>
    </row>
    <row r="3039" ht="15" customHeight="1" s="59">
      <c r="A3039" s="58" t="inlineStr">
        <is>
          <t>8512-WIWYV</t>
        </is>
      </c>
      <c r="B3039" s="58" t="inlineStr">
        <is>
          <t>Male</t>
        </is>
      </c>
      <c r="C3039" s="58" t="n">
        <v>0</v>
      </c>
      <c r="D3039" s="58" t="inlineStr">
        <is>
          <t>No</t>
        </is>
      </c>
      <c r="E3039" s="58" t="inlineStr">
        <is>
          <t>No</t>
        </is>
      </c>
      <c r="F3039" s="58" t="n">
        <v>32</v>
      </c>
      <c r="G3039" s="58" t="inlineStr">
        <is>
          <t>Yes</t>
        </is>
      </c>
      <c r="H3039" s="58" t="inlineStr">
        <is>
          <t>No</t>
        </is>
      </c>
      <c r="I3039" s="58" t="inlineStr">
        <is>
          <t>No</t>
        </is>
      </c>
      <c r="J3039" s="58" t="inlineStr">
        <is>
          <t>No internet service</t>
        </is>
      </c>
      <c r="K3039" s="58" t="inlineStr">
        <is>
          <t>No internet service</t>
        </is>
      </c>
      <c r="L3039" s="58" t="inlineStr">
        <is>
          <t>No internet service</t>
        </is>
      </c>
      <c r="M3039" s="58" t="inlineStr">
        <is>
          <t>No internet service</t>
        </is>
      </c>
      <c r="N3039" s="58" t="inlineStr">
        <is>
          <t>No internet service</t>
        </is>
      </c>
      <c r="O3039" s="58" t="inlineStr">
        <is>
          <t>No internet service</t>
        </is>
      </c>
      <c r="P3039" s="58" t="inlineStr">
        <is>
          <t>One year</t>
        </is>
      </c>
      <c r="Q3039" s="58" t="inlineStr">
        <is>
          <t>No</t>
        </is>
      </c>
      <c r="R3039" s="58" t="inlineStr">
        <is>
          <t>Credit card (automatic)</t>
        </is>
      </c>
      <c r="S3039" s="123" t="n">
        <v>20.35</v>
      </c>
      <c r="T3039" s="58" t="inlineStr">
        <is>
          <t>707.5</t>
        </is>
      </c>
      <c r="U3039" s="58" t="inlineStr">
        <is>
          <t>No</t>
        </is>
      </c>
      <c r="V3039" s="123">
        <f>IFERROR(VALUE(TRIM(T3039)),S3039*F3039)</f>
        <v/>
      </c>
      <c r="W3039" s="58">
        <f>IF(F3039&lt;=12,"0-12 mo",IF(F3039&lt;=24,"13-24 mo",IF(F3039&lt;=48,"25-48 mo","49+ mo")))</f>
        <v/>
      </c>
      <c r="X3039" s="58">
        <f>IF(S3039&lt;=35.5,"Q1 Low",IF(S3039&lt;=70.35,"Q2 Mid-Low",IF(S3039&lt;=89.85,"Q3 Mid-High","Q4 High")))</f>
        <v/>
      </c>
      <c r="Y3039" s="58">
        <f>IF(U3039="Yes",1,0)</f>
        <v/>
      </c>
      <c r="Z3039" s="58">
        <f>IF(P3039="Month-to-month",1,0)+IF(M3039="No",1,0)+IF(J3039="No",1,0)+IF(I3039="Fiber optic",1,0)+IF(Q3039="Yes",1,0)</f>
        <v/>
      </c>
    </row>
    <row r="3040" ht="15" customHeight="1" s="59">
      <c r="A3040" s="58" t="inlineStr">
        <is>
          <t>5897-ZYEKH</t>
        </is>
      </c>
      <c r="B3040" s="58" t="inlineStr">
        <is>
          <t>Female</t>
        </is>
      </c>
      <c r="C3040" s="58" t="n">
        <v>1</v>
      </c>
      <c r="D3040" s="58" t="inlineStr">
        <is>
          <t>Yes</t>
        </is>
      </c>
      <c r="E3040" s="58" t="inlineStr">
        <is>
          <t>No</t>
        </is>
      </c>
      <c r="F3040" s="58" t="n">
        <v>67</v>
      </c>
      <c r="G3040" s="58" t="inlineStr">
        <is>
          <t>Yes</t>
        </is>
      </c>
      <c r="H3040" s="58" t="inlineStr">
        <is>
          <t>Yes</t>
        </is>
      </c>
      <c r="I3040" s="58" t="inlineStr">
        <is>
          <t>Fiber optic</t>
        </is>
      </c>
      <c r="J3040" s="58" t="inlineStr">
        <is>
          <t>Yes</t>
        </is>
      </c>
      <c r="K3040" s="58" t="inlineStr">
        <is>
          <t>Yes</t>
        </is>
      </c>
      <c r="L3040" s="58" t="inlineStr">
        <is>
          <t>No</t>
        </is>
      </c>
      <c r="M3040" s="58" t="inlineStr">
        <is>
          <t>No</t>
        </is>
      </c>
      <c r="N3040" s="58" t="inlineStr">
        <is>
          <t>Yes</t>
        </is>
      </c>
      <c r="O3040" s="58" t="inlineStr">
        <is>
          <t>Yes</t>
        </is>
      </c>
      <c r="P3040" s="58" t="inlineStr">
        <is>
          <t>One year</t>
        </is>
      </c>
      <c r="Q3040" s="58" t="inlineStr">
        <is>
          <t>Yes</t>
        </is>
      </c>
      <c r="R3040" s="58" t="inlineStr">
        <is>
          <t>Electronic check</t>
        </is>
      </c>
      <c r="S3040" s="123" t="n">
        <v>105.6</v>
      </c>
      <c r="T3040" s="58" t="inlineStr">
        <is>
          <t>7112.15</t>
        </is>
      </c>
      <c r="U3040" s="58" t="inlineStr">
        <is>
          <t>No</t>
        </is>
      </c>
      <c r="V3040" s="123">
        <f>IFERROR(VALUE(TRIM(T3040)),S3040*F3040)</f>
        <v/>
      </c>
      <c r="W3040" s="58">
        <f>IF(F3040&lt;=12,"0-12 mo",IF(F3040&lt;=24,"13-24 mo",IF(F3040&lt;=48,"25-48 mo","49+ mo")))</f>
        <v/>
      </c>
      <c r="X3040" s="58">
        <f>IF(S3040&lt;=35.5,"Q1 Low",IF(S3040&lt;=70.35,"Q2 Mid-Low",IF(S3040&lt;=89.85,"Q3 Mid-High","Q4 High")))</f>
        <v/>
      </c>
      <c r="Y3040" s="58">
        <f>IF(U3040="Yes",1,0)</f>
        <v/>
      </c>
      <c r="Z3040" s="58">
        <f>IF(P3040="Month-to-month",1,0)+IF(M3040="No",1,0)+IF(J3040="No",1,0)+IF(I3040="Fiber optic",1,0)+IF(Q3040="Yes",1,0)</f>
        <v/>
      </c>
    </row>
    <row r="3041" ht="15" customHeight="1" s="59">
      <c r="A3041" s="58" t="inlineStr">
        <is>
          <t>5456-ITGIC</t>
        </is>
      </c>
      <c r="B3041" s="58" t="inlineStr">
        <is>
          <t>Male</t>
        </is>
      </c>
      <c r="C3041" s="58" t="n">
        <v>1</v>
      </c>
      <c r="D3041" s="58" t="inlineStr">
        <is>
          <t>Yes</t>
        </is>
      </c>
      <c r="E3041" s="58" t="inlineStr">
        <is>
          <t>No</t>
        </is>
      </c>
      <c r="F3041" s="58" t="n">
        <v>72</v>
      </c>
      <c r="G3041" s="58" t="inlineStr">
        <is>
          <t>No</t>
        </is>
      </c>
      <c r="H3041" s="58" t="inlineStr">
        <is>
          <t>No phone service</t>
        </is>
      </c>
      <c r="I3041" s="58" t="inlineStr">
        <is>
          <t>DSL</t>
        </is>
      </c>
      <c r="J3041" s="58" t="inlineStr">
        <is>
          <t>Yes</t>
        </is>
      </c>
      <c r="K3041" s="58" t="inlineStr">
        <is>
          <t>Yes</t>
        </is>
      </c>
      <c r="L3041" s="58" t="inlineStr">
        <is>
          <t>Yes</t>
        </is>
      </c>
      <c r="M3041" s="58" t="inlineStr">
        <is>
          <t>Yes</t>
        </is>
      </c>
      <c r="N3041" s="58" t="inlineStr">
        <is>
          <t>Yes</t>
        </is>
      </c>
      <c r="O3041" s="58" t="inlineStr">
        <is>
          <t>Yes</t>
        </is>
      </c>
      <c r="P3041" s="58" t="inlineStr">
        <is>
          <t>Two year</t>
        </is>
      </c>
      <c r="Q3041" s="58" t="inlineStr">
        <is>
          <t>Yes</t>
        </is>
      </c>
      <c r="R3041" s="58" t="inlineStr">
        <is>
          <t>Credit card (automatic)</t>
        </is>
      </c>
      <c r="S3041" s="123" t="n">
        <v>64.45</v>
      </c>
      <c r="T3041" s="58" t="inlineStr">
        <is>
          <t>4641.1</t>
        </is>
      </c>
      <c r="U3041" s="58" t="inlineStr">
        <is>
          <t>No</t>
        </is>
      </c>
      <c r="V3041" s="123">
        <f>IFERROR(VALUE(TRIM(T3041)),S3041*F3041)</f>
        <v/>
      </c>
      <c r="W3041" s="58">
        <f>IF(F3041&lt;=12,"0-12 mo",IF(F3041&lt;=24,"13-24 mo",IF(F3041&lt;=48,"25-48 mo","49+ mo")))</f>
        <v/>
      </c>
      <c r="X3041" s="58">
        <f>IF(S3041&lt;=35.5,"Q1 Low",IF(S3041&lt;=70.35,"Q2 Mid-Low",IF(S3041&lt;=89.85,"Q3 Mid-High","Q4 High")))</f>
        <v/>
      </c>
      <c r="Y3041" s="58">
        <f>IF(U3041="Yes",1,0)</f>
        <v/>
      </c>
      <c r="Z3041" s="58">
        <f>IF(P3041="Month-to-month",1,0)+IF(M3041="No",1,0)+IF(J3041="No",1,0)+IF(I3041="Fiber optic",1,0)+IF(Q3041="Yes",1,0)</f>
        <v/>
      </c>
    </row>
    <row r="3042" ht="15" customHeight="1" s="59">
      <c r="A3042" s="58" t="inlineStr">
        <is>
          <t>7317-GGVPB</t>
        </is>
      </c>
      <c r="B3042" s="58" t="inlineStr">
        <is>
          <t>Male</t>
        </is>
      </c>
      <c r="C3042" s="58" t="n">
        <v>0</v>
      </c>
      <c r="D3042" s="58" t="inlineStr">
        <is>
          <t>Yes</t>
        </is>
      </c>
      <c r="E3042" s="58" t="inlineStr">
        <is>
          <t>No</t>
        </is>
      </c>
      <c r="F3042" s="58" t="n">
        <v>71</v>
      </c>
      <c r="G3042" s="58" t="inlineStr">
        <is>
          <t>Yes</t>
        </is>
      </c>
      <c r="H3042" s="58" t="inlineStr">
        <is>
          <t>Yes</t>
        </is>
      </c>
      <c r="I3042" s="58" t="inlineStr">
        <is>
          <t>Fiber optic</t>
        </is>
      </c>
      <c r="J3042" s="58" t="inlineStr">
        <is>
          <t>No</t>
        </is>
      </c>
      <c r="K3042" s="58" t="inlineStr">
        <is>
          <t>Yes</t>
        </is>
      </c>
      <c r="L3042" s="58" t="inlineStr">
        <is>
          <t>Yes</t>
        </is>
      </c>
      <c r="M3042" s="58" t="inlineStr">
        <is>
          <t>Yes</t>
        </is>
      </c>
      <c r="N3042" s="58" t="inlineStr">
        <is>
          <t>Yes</t>
        </is>
      </c>
      <c r="O3042" s="58" t="inlineStr">
        <is>
          <t>Yes</t>
        </is>
      </c>
      <c r="P3042" s="58" t="inlineStr">
        <is>
          <t>Two year</t>
        </is>
      </c>
      <c r="Q3042" s="58" t="inlineStr">
        <is>
          <t>Yes</t>
        </is>
      </c>
      <c r="R3042" s="58" t="inlineStr">
        <is>
          <t>Credit card (automatic)</t>
        </is>
      </c>
      <c r="S3042" s="123" t="n">
        <v>108.6</v>
      </c>
      <c r="T3042" s="58" t="inlineStr">
        <is>
          <t>7690.9</t>
        </is>
      </c>
      <c r="U3042" s="58" t="inlineStr">
        <is>
          <t>Yes</t>
        </is>
      </c>
      <c r="V3042" s="123">
        <f>IFERROR(VALUE(TRIM(T3042)),S3042*F3042)</f>
        <v/>
      </c>
      <c r="W3042" s="58">
        <f>IF(F3042&lt;=12,"0-12 mo",IF(F3042&lt;=24,"13-24 mo",IF(F3042&lt;=48,"25-48 mo","49+ mo")))</f>
        <v/>
      </c>
      <c r="X3042" s="58">
        <f>IF(S3042&lt;=35.5,"Q1 Low",IF(S3042&lt;=70.35,"Q2 Mid-Low",IF(S3042&lt;=89.85,"Q3 Mid-High","Q4 High")))</f>
        <v/>
      </c>
      <c r="Y3042" s="58">
        <f>IF(U3042="Yes",1,0)</f>
        <v/>
      </c>
      <c r="Z3042" s="58">
        <f>IF(P3042="Month-to-month",1,0)+IF(M3042="No",1,0)+IF(J3042="No",1,0)+IF(I3042="Fiber optic",1,0)+IF(Q3042="Yes",1,0)</f>
        <v/>
      </c>
    </row>
    <row r="3043" ht="15" customHeight="1" s="59">
      <c r="A3043" s="58" t="inlineStr">
        <is>
          <t>1406-PUQVY</t>
        </is>
      </c>
      <c r="B3043" s="58" t="inlineStr">
        <is>
          <t>Male</t>
        </is>
      </c>
      <c r="C3043" s="58" t="n">
        <v>0</v>
      </c>
      <c r="D3043" s="58" t="inlineStr">
        <is>
          <t>No</t>
        </is>
      </c>
      <c r="E3043" s="58" t="inlineStr">
        <is>
          <t>Yes</t>
        </is>
      </c>
      <c r="F3043" s="58" t="n">
        <v>1</v>
      </c>
      <c r="G3043" s="58" t="inlineStr">
        <is>
          <t>Yes</t>
        </is>
      </c>
      <c r="H3043" s="58" t="inlineStr">
        <is>
          <t>No</t>
        </is>
      </c>
      <c r="I3043" s="58" t="inlineStr">
        <is>
          <t>DSL</t>
        </is>
      </c>
      <c r="J3043" s="58" t="inlineStr">
        <is>
          <t>No</t>
        </is>
      </c>
      <c r="K3043" s="58" t="inlineStr">
        <is>
          <t>Yes</t>
        </is>
      </c>
      <c r="L3043" s="58" t="inlineStr">
        <is>
          <t>No</t>
        </is>
      </c>
      <c r="M3043" s="58" t="inlineStr">
        <is>
          <t>No</t>
        </is>
      </c>
      <c r="N3043" s="58" t="inlineStr">
        <is>
          <t>No</t>
        </is>
      </c>
      <c r="O3043" s="58" t="inlineStr">
        <is>
          <t>No</t>
        </is>
      </c>
      <c r="P3043" s="58" t="inlineStr">
        <is>
          <t>Month-to-month</t>
        </is>
      </c>
      <c r="Q3043" s="58" t="inlineStr">
        <is>
          <t>Yes</t>
        </is>
      </c>
      <c r="R3043" s="58" t="inlineStr">
        <is>
          <t>Electronic check</t>
        </is>
      </c>
      <c r="S3043" s="123" t="n">
        <v>49.9</v>
      </c>
      <c r="T3043" s="58" t="inlineStr">
        <is>
          <t>49.9</t>
        </is>
      </c>
      <c r="U3043" s="58" t="inlineStr">
        <is>
          <t>No</t>
        </is>
      </c>
      <c r="V3043" s="123">
        <f>IFERROR(VALUE(TRIM(T3043)),S3043*F3043)</f>
        <v/>
      </c>
      <c r="W3043" s="58">
        <f>IF(F3043&lt;=12,"0-12 mo",IF(F3043&lt;=24,"13-24 mo",IF(F3043&lt;=48,"25-48 mo","49+ mo")))</f>
        <v/>
      </c>
      <c r="X3043" s="58">
        <f>IF(S3043&lt;=35.5,"Q1 Low",IF(S3043&lt;=70.35,"Q2 Mid-Low",IF(S3043&lt;=89.85,"Q3 Mid-High","Q4 High")))</f>
        <v/>
      </c>
      <c r="Y3043" s="58">
        <f>IF(U3043="Yes",1,0)</f>
        <v/>
      </c>
      <c r="Z3043" s="58">
        <f>IF(P3043="Month-to-month",1,0)+IF(M3043="No",1,0)+IF(J3043="No",1,0)+IF(I3043="Fiber optic",1,0)+IF(Q3043="Yes",1,0)</f>
        <v/>
      </c>
    </row>
    <row r="3044" ht="15" customHeight="1" s="59">
      <c r="A3044" s="58" t="inlineStr">
        <is>
          <t>1322-AGOQM</t>
        </is>
      </c>
      <c r="B3044" s="58" t="inlineStr">
        <is>
          <t>Male</t>
        </is>
      </c>
      <c r="C3044" s="58" t="n">
        <v>0</v>
      </c>
      <c r="D3044" s="58" t="inlineStr">
        <is>
          <t>No</t>
        </is>
      </c>
      <c r="E3044" s="58" t="inlineStr">
        <is>
          <t>No</t>
        </is>
      </c>
      <c r="F3044" s="58" t="n">
        <v>46</v>
      </c>
      <c r="G3044" s="58" t="inlineStr">
        <is>
          <t>No</t>
        </is>
      </c>
      <c r="H3044" s="58" t="inlineStr">
        <is>
          <t>No phone service</t>
        </is>
      </c>
      <c r="I3044" s="58" t="inlineStr">
        <is>
          <t>DSL</t>
        </is>
      </c>
      <c r="J3044" s="58" t="inlineStr">
        <is>
          <t>No</t>
        </is>
      </c>
      <c r="K3044" s="58" t="inlineStr">
        <is>
          <t>Yes</t>
        </is>
      </c>
      <c r="L3044" s="58" t="inlineStr">
        <is>
          <t>No</t>
        </is>
      </c>
      <c r="M3044" s="58" t="inlineStr">
        <is>
          <t>No</t>
        </is>
      </c>
      <c r="N3044" s="58" t="inlineStr">
        <is>
          <t>No</t>
        </is>
      </c>
      <c r="O3044" s="58" t="inlineStr">
        <is>
          <t>No</t>
        </is>
      </c>
      <c r="P3044" s="58" t="inlineStr">
        <is>
          <t>Month-to-month</t>
        </is>
      </c>
      <c r="Q3044" s="58" t="inlineStr">
        <is>
          <t>No</t>
        </is>
      </c>
      <c r="R3044" s="58" t="inlineStr">
        <is>
          <t>Bank transfer (automatic)</t>
        </is>
      </c>
      <c r="S3044" s="123" t="n">
        <v>30.3</v>
      </c>
      <c r="T3044" s="58" t="inlineStr">
        <is>
          <t>1380.1</t>
        </is>
      </c>
      <c r="U3044" s="58" t="inlineStr">
        <is>
          <t>Yes</t>
        </is>
      </c>
      <c r="V3044" s="123">
        <f>IFERROR(VALUE(TRIM(T3044)),S3044*F3044)</f>
        <v/>
      </c>
      <c r="W3044" s="58">
        <f>IF(F3044&lt;=12,"0-12 mo",IF(F3044&lt;=24,"13-24 mo",IF(F3044&lt;=48,"25-48 mo","49+ mo")))</f>
        <v/>
      </c>
      <c r="X3044" s="58">
        <f>IF(S3044&lt;=35.5,"Q1 Low",IF(S3044&lt;=70.35,"Q2 Mid-Low",IF(S3044&lt;=89.85,"Q3 Mid-High","Q4 High")))</f>
        <v/>
      </c>
      <c r="Y3044" s="58">
        <f>IF(U3044="Yes",1,0)</f>
        <v/>
      </c>
      <c r="Z3044" s="58">
        <f>IF(P3044="Month-to-month",1,0)+IF(M3044="No",1,0)+IF(J3044="No",1,0)+IF(I3044="Fiber optic",1,0)+IF(Q3044="Yes",1,0)</f>
        <v/>
      </c>
    </row>
    <row r="3045" ht="15" customHeight="1" s="59">
      <c r="A3045" s="58" t="inlineStr">
        <is>
          <t>3677-IYRBF</t>
        </is>
      </c>
      <c r="B3045" s="58" t="inlineStr">
        <is>
          <t>Female</t>
        </is>
      </c>
      <c r="C3045" s="58" t="n">
        <v>1</v>
      </c>
      <c r="D3045" s="58" t="inlineStr">
        <is>
          <t>No</t>
        </is>
      </c>
      <c r="E3045" s="58" t="inlineStr">
        <is>
          <t>No</t>
        </is>
      </c>
      <c r="F3045" s="58" t="n">
        <v>2</v>
      </c>
      <c r="G3045" s="58" t="inlineStr">
        <is>
          <t>No</t>
        </is>
      </c>
      <c r="H3045" s="58" t="inlineStr">
        <is>
          <t>No phone service</t>
        </is>
      </c>
      <c r="I3045" s="58" t="inlineStr">
        <is>
          <t>DSL</t>
        </is>
      </c>
      <c r="J3045" s="58" t="inlineStr">
        <is>
          <t>No</t>
        </is>
      </c>
      <c r="K3045" s="58" t="inlineStr">
        <is>
          <t>No</t>
        </is>
      </c>
      <c r="L3045" s="58" t="inlineStr">
        <is>
          <t>Yes</t>
        </is>
      </c>
      <c r="M3045" s="58" t="inlineStr">
        <is>
          <t>No</t>
        </is>
      </c>
      <c r="N3045" s="58" t="inlineStr">
        <is>
          <t>No</t>
        </is>
      </c>
      <c r="O3045" s="58" t="inlineStr">
        <is>
          <t>No</t>
        </is>
      </c>
      <c r="P3045" s="58" t="inlineStr">
        <is>
          <t>Month-to-month</t>
        </is>
      </c>
      <c r="Q3045" s="58" t="inlineStr">
        <is>
          <t>Yes</t>
        </is>
      </c>
      <c r="R3045" s="58" t="inlineStr">
        <is>
          <t>Electronic check</t>
        </is>
      </c>
      <c r="S3045" s="123" t="n">
        <v>30.4</v>
      </c>
      <c r="T3045" s="58" t="inlineStr">
        <is>
          <t>78.65</t>
        </is>
      </c>
      <c r="U3045" s="58" t="inlineStr">
        <is>
          <t>Yes</t>
        </is>
      </c>
      <c r="V3045" s="123">
        <f>IFERROR(VALUE(TRIM(T3045)),S3045*F3045)</f>
        <v/>
      </c>
      <c r="W3045" s="58">
        <f>IF(F3045&lt;=12,"0-12 mo",IF(F3045&lt;=24,"13-24 mo",IF(F3045&lt;=48,"25-48 mo","49+ mo")))</f>
        <v/>
      </c>
      <c r="X3045" s="58">
        <f>IF(S3045&lt;=35.5,"Q1 Low",IF(S3045&lt;=70.35,"Q2 Mid-Low",IF(S3045&lt;=89.85,"Q3 Mid-High","Q4 High")))</f>
        <v/>
      </c>
      <c r="Y3045" s="58">
        <f>IF(U3045="Yes",1,0)</f>
        <v/>
      </c>
      <c r="Z3045" s="58">
        <f>IF(P3045="Month-to-month",1,0)+IF(M3045="No",1,0)+IF(J3045="No",1,0)+IF(I3045="Fiber optic",1,0)+IF(Q3045="Yes",1,0)</f>
        <v/>
      </c>
    </row>
    <row r="3046" ht="15" customHeight="1" s="59">
      <c r="A3046" s="58" t="inlineStr">
        <is>
          <t>5692-FPTAH</t>
        </is>
      </c>
      <c r="B3046" s="58" t="inlineStr">
        <is>
          <t>Female</t>
        </is>
      </c>
      <c r="C3046" s="58" t="n">
        <v>0</v>
      </c>
      <c r="D3046" s="58" t="inlineStr">
        <is>
          <t>No</t>
        </is>
      </c>
      <c r="E3046" s="58" t="inlineStr">
        <is>
          <t>No</t>
        </is>
      </c>
      <c r="F3046" s="58" t="n">
        <v>1</v>
      </c>
      <c r="G3046" s="58" t="inlineStr">
        <is>
          <t>Yes</t>
        </is>
      </c>
      <c r="H3046" s="58" t="inlineStr">
        <is>
          <t>No</t>
        </is>
      </c>
      <c r="I3046" s="58" t="inlineStr">
        <is>
          <t>DSL</t>
        </is>
      </c>
      <c r="J3046" s="58" t="inlineStr">
        <is>
          <t>No</t>
        </is>
      </c>
      <c r="K3046" s="58" t="inlineStr">
        <is>
          <t>No</t>
        </is>
      </c>
      <c r="L3046" s="58" t="inlineStr">
        <is>
          <t>No</t>
        </is>
      </c>
      <c r="M3046" s="58" t="inlineStr">
        <is>
          <t>No</t>
        </is>
      </c>
      <c r="N3046" s="58" t="inlineStr">
        <is>
          <t>No</t>
        </is>
      </c>
      <c r="O3046" s="58" t="inlineStr">
        <is>
          <t>No</t>
        </is>
      </c>
      <c r="P3046" s="58" t="inlineStr">
        <is>
          <t>Month-to-month</t>
        </is>
      </c>
      <c r="Q3046" s="58" t="inlineStr">
        <is>
          <t>Yes</t>
        </is>
      </c>
      <c r="R3046" s="58" t="inlineStr">
        <is>
          <t>Mailed check</t>
        </is>
      </c>
      <c r="S3046" s="123" t="n">
        <v>45.4</v>
      </c>
      <c r="T3046" s="58" t="inlineStr">
        <is>
          <t>45.4</t>
        </is>
      </c>
      <c r="U3046" s="58" t="inlineStr">
        <is>
          <t>Yes</t>
        </is>
      </c>
      <c r="V3046" s="123">
        <f>IFERROR(VALUE(TRIM(T3046)),S3046*F3046)</f>
        <v/>
      </c>
      <c r="W3046" s="58">
        <f>IF(F3046&lt;=12,"0-12 mo",IF(F3046&lt;=24,"13-24 mo",IF(F3046&lt;=48,"25-48 mo","49+ mo")))</f>
        <v/>
      </c>
      <c r="X3046" s="58">
        <f>IF(S3046&lt;=35.5,"Q1 Low",IF(S3046&lt;=70.35,"Q2 Mid-Low",IF(S3046&lt;=89.85,"Q3 Mid-High","Q4 High")))</f>
        <v/>
      </c>
      <c r="Y3046" s="58">
        <f>IF(U3046="Yes",1,0)</f>
        <v/>
      </c>
      <c r="Z3046" s="58">
        <f>IF(P3046="Month-to-month",1,0)+IF(M3046="No",1,0)+IF(J3046="No",1,0)+IF(I3046="Fiber optic",1,0)+IF(Q3046="Yes",1,0)</f>
        <v/>
      </c>
    </row>
    <row r="3047" ht="15" customHeight="1" s="59">
      <c r="A3047" s="58" t="inlineStr">
        <is>
          <t>9114-AAFQH</t>
        </is>
      </c>
      <c r="B3047" s="58" t="inlineStr">
        <is>
          <t>Female</t>
        </is>
      </c>
      <c r="C3047" s="58" t="n">
        <v>0</v>
      </c>
      <c r="D3047" s="58" t="inlineStr">
        <is>
          <t>Yes</t>
        </is>
      </c>
      <c r="E3047" s="58" t="inlineStr">
        <is>
          <t>No</t>
        </is>
      </c>
      <c r="F3047" s="58" t="n">
        <v>48</v>
      </c>
      <c r="G3047" s="58" t="inlineStr">
        <is>
          <t>Yes</t>
        </is>
      </c>
      <c r="H3047" s="58" t="inlineStr">
        <is>
          <t>No</t>
        </is>
      </c>
      <c r="I3047" s="58" t="inlineStr">
        <is>
          <t>DSL</t>
        </is>
      </c>
      <c r="J3047" s="58" t="inlineStr">
        <is>
          <t>No</t>
        </is>
      </c>
      <c r="K3047" s="58" t="inlineStr">
        <is>
          <t>Yes</t>
        </is>
      </c>
      <c r="L3047" s="58" t="inlineStr">
        <is>
          <t>Yes</t>
        </is>
      </c>
      <c r="M3047" s="58" t="inlineStr">
        <is>
          <t>No</t>
        </is>
      </c>
      <c r="N3047" s="58" t="inlineStr">
        <is>
          <t>No</t>
        </is>
      </c>
      <c r="O3047" s="58" t="inlineStr">
        <is>
          <t>Yes</t>
        </is>
      </c>
      <c r="P3047" s="58" t="inlineStr">
        <is>
          <t>One year</t>
        </is>
      </c>
      <c r="Q3047" s="58" t="inlineStr">
        <is>
          <t>Yes</t>
        </is>
      </c>
      <c r="R3047" s="58" t="inlineStr">
        <is>
          <t>Electronic check</t>
        </is>
      </c>
      <c r="S3047" s="123" t="n">
        <v>65.65000000000001</v>
      </c>
      <c r="T3047" s="58" t="inlineStr">
        <is>
          <t>3094.65</t>
        </is>
      </c>
      <c r="U3047" s="58" t="inlineStr">
        <is>
          <t>No</t>
        </is>
      </c>
      <c r="V3047" s="123">
        <f>IFERROR(VALUE(TRIM(T3047)),S3047*F3047)</f>
        <v/>
      </c>
      <c r="W3047" s="58">
        <f>IF(F3047&lt;=12,"0-12 mo",IF(F3047&lt;=24,"13-24 mo",IF(F3047&lt;=48,"25-48 mo","49+ mo")))</f>
        <v/>
      </c>
      <c r="X3047" s="58">
        <f>IF(S3047&lt;=35.5,"Q1 Low",IF(S3047&lt;=70.35,"Q2 Mid-Low",IF(S3047&lt;=89.85,"Q3 Mid-High","Q4 High")))</f>
        <v/>
      </c>
      <c r="Y3047" s="58">
        <f>IF(U3047="Yes",1,0)</f>
        <v/>
      </c>
      <c r="Z3047" s="58">
        <f>IF(P3047="Month-to-month",1,0)+IF(M3047="No",1,0)+IF(J3047="No",1,0)+IF(I3047="Fiber optic",1,0)+IF(Q3047="Yes",1,0)</f>
        <v/>
      </c>
    </row>
    <row r="3048" ht="15" customHeight="1" s="59">
      <c r="A3048" s="58" t="inlineStr">
        <is>
          <t>8715-KKTFG</t>
        </is>
      </c>
      <c r="B3048" s="58" t="inlineStr">
        <is>
          <t>Female</t>
        </is>
      </c>
      <c r="C3048" s="58" t="n">
        <v>0</v>
      </c>
      <c r="D3048" s="58" t="inlineStr">
        <is>
          <t>Yes</t>
        </is>
      </c>
      <c r="E3048" s="58" t="inlineStr">
        <is>
          <t>No</t>
        </is>
      </c>
      <c r="F3048" s="58" t="n">
        <v>61</v>
      </c>
      <c r="G3048" s="58" t="inlineStr">
        <is>
          <t>Yes</t>
        </is>
      </c>
      <c r="H3048" s="58" t="inlineStr">
        <is>
          <t>Yes</t>
        </is>
      </c>
      <c r="I3048" s="58" t="inlineStr">
        <is>
          <t>Fiber optic</t>
        </is>
      </c>
      <c r="J3048" s="58" t="inlineStr">
        <is>
          <t>No</t>
        </is>
      </c>
      <c r="K3048" s="58" t="inlineStr">
        <is>
          <t>No</t>
        </is>
      </c>
      <c r="L3048" s="58" t="inlineStr">
        <is>
          <t>Yes</t>
        </is>
      </c>
      <c r="M3048" s="58" t="inlineStr">
        <is>
          <t>Yes</t>
        </is>
      </c>
      <c r="N3048" s="58" t="inlineStr">
        <is>
          <t>Yes</t>
        </is>
      </c>
      <c r="O3048" s="58" t="inlineStr">
        <is>
          <t>Yes</t>
        </is>
      </c>
      <c r="P3048" s="58" t="inlineStr">
        <is>
          <t>One year</t>
        </is>
      </c>
      <c r="Q3048" s="58" t="inlineStr">
        <is>
          <t>Yes</t>
        </is>
      </c>
      <c r="R3048" s="58" t="inlineStr">
        <is>
          <t>Bank transfer (automatic)</t>
        </is>
      </c>
      <c r="S3048" s="123" t="n">
        <v>103.3</v>
      </c>
      <c r="T3048" s="58" t="inlineStr">
        <is>
          <t>6518.35</t>
        </is>
      </c>
      <c r="U3048" s="58" t="inlineStr">
        <is>
          <t>No</t>
        </is>
      </c>
      <c r="V3048" s="123">
        <f>IFERROR(VALUE(TRIM(T3048)),S3048*F3048)</f>
        <v/>
      </c>
      <c r="W3048" s="58">
        <f>IF(F3048&lt;=12,"0-12 mo",IF(F3048&lt;=24,"13-24 mo",IF(F3048&lt;=48,"25-48 mo","49+ mo")))</f>
        <v/>
      </c>
      <c r="X3048" s="58">
        <f>IF(S3048&lt;=35.5,"Q1 Low",IF(S3048&lt;=70.35,"Q2 Mid-Low",IF(S3048&lt;=89.85,"Q3 Mid-High","Q4 High")))</f>
        <v/>
      </c>
      <c r="Y3048" s="58">
        <f>IF(U3048="Yes",1,0)</f>
        <v/>
      </c>
      <c r="Z3048" s="58">
        <f>IF(P3048="Month-to-month",1,0)+IF(M3048="No",1,0)+IF(J3048="No",1,0)+IF(I3048="Fiber optic",1,0)+IF(Q3048="Yes",1,0)</f>
        <v/>
      </c>
    </row>
    <row r="3049" ht="15" customHeight="1" s="59">
      <c r="A3049" s="58" t="inlineStr">
        <is>
          <t>1550-LOAHA</t>
        </is>
      </c>
      <c r="B3049" s="58" t="inlineStr">
        <is>
          <t>Female</t>
        </is>
      </c>
      <c r="C3049" s="58" t="n">
        <v>0</v>
      </c>
      <c r="D3049" s="58" t="inlineStr">
        <is>
          <t>Yes</t>
        </is>
      </c>
      <c r="E3049" s="58" t="inlineStr">
        <is>
          <t>No</t>
        </is>
      </c>
      <c r="F3049" s="58" t="n">
        <v>32</v>
      </c>
      <c r="G3049" s="58" t="inlineStr">
        <is>
          <t>Yes</t>
        </is>
      </c>
      <c r="H3049" s="58" t="inlineStr">
        <is>
          <t>No</t>
        </is>
      </c>
      <c r="I3049" s="58" t="inlineStr">
        <is>
          <t>Fiber optic</t>
        </is>
      </c>
      <c r="J3049" s="58" t="inlineStr">
        <is>
          <t>No</t>
        </is>
      </c>
      <c r="K3049" s="58" t="inlineStr">
        <is>
          <t>Yes</t>
        </is>
      </c>
      <c r="L3049" s="58" t="inlineStr">
        <is>
          <t>No</t>
        </is>
      </c>
      <c r="M3049" s="58" t="inlineStr">
        <is>
          <t>No</t>
        </is>
      </c>
      <c r="N3049" s="58" t="inlineStr">
        <is>
          <t>No</t>
        </is>
      </c>
      <c r="O3049" s="58" t="inlineStr">
        <is>
          <t>Yes</t>
        </is>
      </c>
      <c r="P3049" s="58" t="inlineStr">
        <is>
          <t>Month-to-month</t>
        </is>
      </c>
      <c r="Q3049" s="58" t="inlineStr">
        <is>
          <t>No</t>
        </is>
      </c>
      <c r="R3049" s="58" t="inlineStr">
        <is>
          <t>Bank transfer (automatic)</t>
        </is>
      </c>
      <c r="S3049" s="123" t="n">
        <v>84.15000000000001</v>
      </c>
      <c r="T3049" s="58" t="inlineStr">
        <is>
          <t>2585.95</t>
        </is>
      </c>
      <c r="U3049" s="58" t="inlineStr">
        <is>
          <t>Yes</t>
        </is>
      </c>
      <c r="V3049" s="123">
        <f>IFERROR(VALUE(TRIM(T3049)),S3049*F3049)</f>
        <v/>
      </c>
      <c r="W3049" s="58">
        <f>IF(F3049&lt;=12,"0-12 mo",IF(F3049&lt;=24,"13-24 mo",IF(F3049&lt;=48,"25-48 mo","49+ mo")))</f>
        <v/>
      </c>
      <c r="X3049" s="58">
        <f>IF(S3049&lt;=35.5,"Q1 Low",IF(S3049&lt;=70.35,"Q2 Mid-Low",IF(S3049&lt;=89.85,"Q3 Mid-High","Q4 High")))</f>
        <v/>
      </c>
      <c r="Y3049" s="58">
        <f>IF(U3049="Yes",1,0)</f>
        <v/>
      </c>
      <c r="Z3049" s="58">
        <f>IF(P3049="Month-to-month",1,0)+IF(M3049="No",1,0)+IF(J3049="No",1,0)+IF(I3049="Fiber optic",1,0)+IF(Q3049="Yes",1,0)</f>
        <v/>
      </c>
    </row>
    <row r="3050" ht="15" customHeight="1" s="59">
      <c r="A3050" s="58" t="inlineStr">
        <is>
          <t>1728-BQDMA</t>
        </is>
      </c>
      <c r="B3050" s="58" t="inlineStr">
        <is>
          <t>Female</t>
        </is>
      </c>
      <c r="C3050" s="58" t="n">
        <v>0</v>
      </c>
      <c r="D3050" s="58" t="inlineStr">
        <is>
          <t>No</t>
        </is>
      </c>
      <c r="E3050" s="58" t="inlineStr">
        <is>
          <t>No</t>
        </is>
      </c>
      <c r="F3050" s="58" t="n">
        <v>2</v>
      </c>
      <c r="G3050" s="58" t="inlineStr">
        <is>
          <t>Yes</t>
        </is>
      </c>
      <c r="H3050" s="58" t="inlineStr">
        <is>
          <t>No</t>
        </is>
      </c>
      <c r="I3050" s="58" t="inlineStr">
        <is>
          <t>DSL</t>
        </is>
      </c>
      <c r="J3050" s="58" t="inlineStr">
        <is>
          <t>No</t>
        </is>
      </c>
      <c r="K3050" s="58" t="inlineStr">
        <is>
          <t>No</t>
        </is>
      </c>
      <c r="L3050" s="58" t="inlineStr">
        <is>
          <t>No</t>
        </is>
      </c>
      <c r="M3050" s="58" t="inlineStr">
        <is>
          <t>No</t>
        </is>
      </c>
      <c r="N3050" s="58" t="inlineStr">
        <is>
          <t>No</t>
        </is>
      </c>
      <c r="O3050" s="58" t="inlineStr">
        <is>
          <t>No</t>
        </is>
      </c>
      <c r="P3050" s="58" t="inlineStr">
        <is>
          <t>Month-to-month</t>
        </is>
      </c>
      <c r="Q3050" s="58" t="inlineStr">
        <is>
          <t>No</t>
        </is>
      </c>
      <c r="R3050" s="58" t="inlineStr">
        <is>
          <t>Electronic check</t>
        </is>
      </c>
      <c r="S3050" s="123" t="n">
        <v>44.45</v>
      </c>
      <c r="T3050" s="58" t="inlineStr">
        <is>
          <t>82.7</t>
        </is>
      </c>
      <c r="U3050" s="58" t="inlineStr">
        <is>
          <t>No</t>
        </is>
      </c>
      <c r="V3050" s="123">
        <f>IFERROR(VALUE(TRIM(T3050)),S3050*F3050)</f>
        <v/>
      </c>
      <c r="W3050" s="58">
        <f>IF(F3050&lt;=12,"0-12 mo",IF(F3050&lt;=24,"13-24 mo",IF(F3050&lt;=48,"25-48 mo","49+ mo")))</f>
        <v/>
      </c>
      <c r="X3050" s="58">
        <f>IF(S3050&lt;=35.5,"Q1 Low",IF(S3050&lt;=70.35,"Q2 Mid-Low",IF(S3050&lt;=89.85,"Q3 Mid-High","Q4 High")))</f>
        <v/>
      </c>
      <c r="Y3050" s="58">
        <f>IF(U3050="Yes",1,0)</f>
        <v/>
      </c>
      <c r="Z3050" s="58">
        <f>IF(P3050="Month-to-month",1,0)+IF(M3050="No",1,0)+IF(J3050="No",1,0)+IF(I3050="Fiber optic",1,0)+IF(Q3050="Yes",1,0)</f>
        <v/>
      </c>
    </row>
    <row r="3051" ht="15" customHeight="1" s="59">
      <c r="A3051" s="58" t="inlineStr">
        <is>
          <t>0268-QKIWO</t>
        </is>
      </c>
      <c r="B3051" s="58" t="inlineStr">
        <is>
          <t>Female</t>
        </is>
      </c>
      <c r="C3051" s="58" t="n">
        <v>0</v>
      </c>
      <c r="D3051" s="58" t="inlineStr">
        <is>
          <t>No</t>
        </is>
      </c>
      <c r="E3051" s="58" t="inlineStr">
        <is>
          <t>No</t>
        </is>
      </c>
      <c r="F3051" s="58" t="n">
        <v>3</v>
      </c>
      <c r="G3051" s="58" t="inlineStr">
        <is>
          <t>Yes</t>
        </is>
      </c>
      <c r="H3051" s="58" t="inlineStr">
        <is>
          <t>No</t>
        </is>
      </c>
      <c r="I3051" s="58" t="inlineStr">
        <is>
          <t>No</t>
        </is>
      </c>
      <c r="J3051" s="58" t="inlineStr">
        <is>
          <t>No internet service</t>
        </is>
      </c>
      <c r="K3051" s="58" t="inlineStr">
        <is>
          <t>No internet service</t>
        </is>
      </c>
      <c r="L3051" s="58" t="inlineStr">
        <is>
          <t>No internet service</t>
        </is>
      </c>
      <c r="M3051" s="58" t="inlineStr">
        <is>
          <t>No internet service</t>
        </is>
      </c>
      <c r="N3051" s="58" t="inlineStr">
        <is>
          <t>No internet service</t>
        </is>
      </c>
      <c r="O3051" s="58" t="inlineStr">
        <is>
          <t>No internet service</t>
        </is>
      </c>
      <c r="P3051" s="58" t="inlineStr">
        <is>
          <t>Month-to-month</t>
        </is>
      </c>
      <c r="Q3051" s="58" t="inlineStr">
        <is>
          <t>No</t>
        </is>
      </c>
      <c r="R3051" s="58" t="inlineStr">
        <is>
          <t>Electronic check</t>
        </is>
      </c>
      <c r="S3051" s="123" t="n">
        <v>19.75</v>
      </c>
      <c r="T3051" s="58" t="inlineStr">
        <is>
          <t>58.85</t>
        </is>
      </c>
      <c r="U3051" s="58" t="inlineStr">
        <is>
          <t>Yes</t>
        </is>
      </c>
      <c r="V3051" s="123">
        <f>IFERROR(VALUE(TRIM(T3051)),S3051*F3051)</f>
        <v/>
      </c>
      <c r="W3051" s="58">
        <f>IF(F3051&lt;=12,"0-12 mo",IF(F3051&lt;=24,"13-24 mo",IF(F3051&lt;=48,"25-48 mo","49+ mo")))</f>
        <v/>
      </c>
      <c r="X3051" s="58">
        <f>IF(S3051&lt;=35.5,"Q1 Low",IF(S3051&lt;=70.35,"Q2 Mid-Low",IF(S3051&lt;=89.85,"Q3 Mid-High","Q4 High")))</f>
        <v/>
      </c>
      <c r="Y3051" s="58">
        <f>IF(U3051="Yes",1,0)</f>
        <v/>
      </c>
      <c r="Z3051" s="58">
        <f>IF(P3051="Month-to-month",1,0)+IF(M3051="No",1,0)+IF(J3051="No",1,0)+IF(I3051="Fiber optic",1,0)+IF(Q3051="Yes",1,0)</f>
        <v/>
      </c>
    </row>
    <row r="3052" ht="15" customHeight="1" s="59">
      <c r="A3052" s="58" t="inlineStr">
        <is>
          <t>0876-WDUUZ</t>
        </is>
      </c>
      <c r="B3052" s="58" t="inlineStr">
        <is>
          <t>Female</t>
        </is>
      </c>
      <c r="C3052" s="58" t="n">
        <v>0</v>
      </c>
      <c r="D3052" s="58" t="inlineStr">
        <is>
          <t>No</t>
        </is>
      </c>
      <c r="E3052" s="58" t="inlineStr">
        <is>
          <t>No</t>
        </is>
      </c>
      <c r="F3052" s="58" t="n">
        <v>5</v>
      </c>
      <c r="G3052" s="58" t="inlineStr">
        <is>
          <t>Yes</t>
        </is>
      </c>
      <c r="H3052" s="58" t="inlineStr">
        <is>
          <t>No</t>
        </is>
      </c>
      <c r="I3052" s="58" t="inlineStr">
        <is>
          <t>Fiber optic</t>
        </is>
      </c>
      <c r="J3052" s="58" t="inlineStr">
        <is>
          <t>No</t>
        </is>
      </c>
      <c r="K3052" s="58" t="inlineStr">
        <is>
          <t>No</t>
        </is>
      </c>
      <c r="L3052" s="58" t="inlineStr">
        <is>
          <t>No</t>
        </is>
      </c>
      <c r="M3052" s="58" t="inlineStr">
        <is>
          <t>Yes</t>
        </is>
      </c>
      <c r="N3052" s="58" t="inlineStr">
        <is>
          <t>No</t>
        </is>
      </c>
      <c r="O3052" s="58" t="inlineStr">
        <is>
          <t>Yes</t>
        </is>
      </c>
      <c r="P3052" s="58" t="inlineStr">
        <is>
          <t>Month-to-month</t>
        </is>
      </c>
      <c r="Q3052" s="58" t="inlineStr">
        <is>
          <t>Yes</t>
        </is>
      </c>
      <c r="R3052" s="58" t="inlineStr">
        <is>
          <t>Credit card (automatic)</t>
        </is>
      </c>
      <c r="S3052" s="123" t="n">
        <v>85.40000000000001</v>
      </c>
      <c r="T3052" s="58" t="inlineStr">
        <is>
          <t>425.9</t>
        </is>
      </c>
      <c r="U3052" s="58" t="inlineStr">
        <is>
          <t>Yes</t>
        </is>
      </c>
      <c r="V3052" s="123">
        <f>IFERROR(VALUE(TRIM(T3052)),S3052*F3052)</f>
        <v/>
      </c>
      <c r="W3052" s="58">
        <f>IF(F3052&lt;=12,"0-12 mo",IF(F3052&lt;=24,"13-24 mo",IF(F3052&lt;=48,"25-48 mo","49+ mo")))</f>
        <v/>
      </c>
      <c r="X3052" s="58">
        <f>IF(S3052&lt;=35.5,"Q1 Low",IF(S3052&lt;=70.35,"Q2 Mid-Low",IF(S3052&lt;=89.85,"Q3 Mid-High","Q4 High")))</f>
        <v/>
      </c>
      <c r="Y3052" s="58">
        <f>IF(U3052="Yes",1,0)</f>
        <v/>
      </c>
      <c r="Z3052" s="58">
        <f>IF(P3052="Month-to-month",1,0)+IF(M3052="No",1,0)+IF(J3052="No",1,0)+IF(I3052="Fiber optic",1,0)+IF(Q3052="Yes",1,0)</f>
        <v/>
      </c>
    </row>
    <row r="3053" ht="15" customHeight="1" s="59">
      <c r="A3053" s="58" t="inlineStr">
        <is>
          <t>5117-ZSMHQ</t>
        </is>
      </c>
      <c r="B3053" s="58" t="inlineStr">
        <is>
          <t>Female</t>
        </is>
      </c>
      <c r="C3053" s="58" t="n">
        <v>0</v>
      </c>
      <c r="D3053" s="58" t="inlineStr">
        <is>
          <t>Yes</t>
        </is>
      </c>
      <c r="E3053" s="58" t="inlineStr">
        <is>
          <t>Yes</t>
        </is>
      </c>
      <c r="F3053" s="58" t="n">
        <v>71</v>
      </c>
      <c r="G3053" s="58" t="inlineStr">
        <is>
          <t>Yes</t>
        </is>
      </c>
      <c r="H3053" s="58" t="inlineStr">
        <is>
          <t>Yes</t>
        </is>
      </c>
      <c r="I3053" s="58" t="inlineStr">
        <is>
          <t>DSL</t>
        </is>
      </c>
      <c r="J3053" s="58" t="inlineStr">
        <is>
          <t>Yes</t>
        </is>
      </c>
      <c r="K3053" s="58" t="inlineStr">
        <is>
          <t>Yes</t>
        </is>
      </c>
      <c r="L3053" s="58" t="inlineStr">
        <is>
          <t>Yes</t>
        </is>
      </c>
      <c r="M3053" s="58" t="inlineStr">
        <is>
          <t>Yes</t>
        </is>
      </c>
      <c r="N3053" s="58" t="inlineStr">
        <is>
          <t>Yes</t>
        </is>
      </c>
      <c r="O3053" s="58" t="inlineStr">
        <is>
          <t>Yes</t>
        </is>
      </c>
      <c r="P3053" s="58" t="inlineStr">
        <is>
          <t>Two year</t>
        </is>
      </c>
      <c r="Q3053" s="58" t="inlineStr">
        <is>
          <t>No</t>
        </is>
      </c>
      <c r="R3053" s="58" t="inlineStr">
        <is>
          <t>Bank transfer (automatic)</t>
        </is>
      </c>
      <c r="S3053" s="123" t="n">
        <v>89.90000000000001</v>
      </c>
      <c r="T3053" s="58" t="inlineStr">
        <is>
          <t>6342.7</t>
        </is>
      </c>
      <c r="U3053" s="58" t="inlineStr">
        <is>
          <t>No</t>
        </is>
      </c>
      <c r="V3053" s="123">
        <f>IFERROR(VALUE(TRIM(T3053)),S3053*F3053)</f>
        <v/>
      </c>
      <c r="W3053" s="58">
        <f>IF(F3053&lt;=12,"0-12 mo",IF(F3053&lt;=24,"13-24 mo",IF(F3053&lt;=48,"25-48 mo","49+ mo")))</f>
        <v/>
      </c>
      <c r="X3053" s="58">
        <f>IF(S3053&lt;=35.5,"Q1 Low",IF(S3053&lt;=70.35,"Q2 Mid-Low",IF(S3053&lt;=89.85,"Q3 Mid-High","Q4 High")))</f>
        <v/>
      </c>
      <c r="Y3053" s="58">
        <f>IF(U3053="Yes",1,0)</f>
        <v/>
      </c>
      <c r="Z3053" s="58">
        <f>IF(P3053="Month-to-month",1,0)+IF(M3053="No",1,0)+IF(J3053="No",1,0)+IF(I3053="Fiber optic",1,0)+IF(Q3053="Yes",1,0)</f>
        <v/>
      </c>
    </row>
    <row r="3054" ht="15" customHeight="1" s="59">
      <c r="A3054" s="58" t="inlineStr">
        <is>
          <t>5151-HQRDG</t>
        </is>
      </c>
      <c r="B3054" s="58" t="inlineStr">
        <is>
          <t>Male</t>
        </is>
      </c>
      <c r="C3054" s="58" t="n">
        <v>0</v>
      </c>
      <c r="D3054" s="58" t="inlineStr">
        <is>
          <t>Yes</t>
        </is>
      </c>
      <c r="E3054" s="58" t="inlineStr">
        <is>
          <t>No</t>
        </is>
      </c>
      <c r="F3054" s="58" t="n">
        <v>37</v>
      </c>
      <c r="G3054" s="58" t="inlineStr">
        <is>
          <t>Yes</t>
        </is>
      </c>
      <c r="H3054" s="58" t="inlineStr">
        <is>
          <t>Yes</t>
        </is>
      </c>
      <c r="I3054" s="58" t="inlineStr">
        <is>
          <t>DSL</t>
        </is>
      </c>
      <c r="J3054" s="58" t="inlineStr">
        <is>
          <t>Yes</t>
        </is>
      </c>
      <c r="K3054" s="58" t="inlineStr">
        <is>
          <t>No</t>
        </is>
      </c>
      <c r="L3054" s="58" t="inlineStr">
        <is>
          <t>No</t>
        </is>
      </c>
      <c r="M3054" s="58" t="inlineStr">
        <is>
          <t>No</t>
        </is>
      </c>
      <c r="N3054" s="58" t="inlineStr">
        <is>
          <t>No</t>
        </is>
      </c>
      <c r="O3054" s="58" t="inlineStr">
        <is>
          <t>No</t>
        </is>
      </c>
      <c r="P3054" s="58" t="inlineStr">
        <is>
          <t>Month-to-month</t>
        </is>
      </c>
      <c r="Q3054" s="58" t="inlineStr">
        <is>
          <t>Yes</t>
        </is>
      </c>
      <c r="R3054" s="58" t="inlineStr">
        <is>
          <t>Mailed check</t>
        </is>
      </c>
      <c r="S3054" s="123" t="n">
        <v>55.05</v>
      </c>
      <c r="T3054" s="58" t="inlineStr">
        <is>
          <t>2030.75</t>
        </is>
      </c>
      <c r="U3054" s="58" t="inlineStr">
        <is>
          <t>No</t>
        </is>
      </c>
      <c r="V3054" s="123">
        <f>IFERROR(VALUE(TRIM(T3054)),S3054*F3054)</f>
        <v/>
      </c>
      <c r="W3054" s="58">
        <f>IF(F3054&lt;=12,"0-12 mo",IF(F3054&lt;=24,"13-24 mo",IF(F3054&lt;=48,"25-48 mo","49+ mo")))</f>
        <v/>
      </c>
      <c r="X3054" s="58">
        <f>IF(S3054&lt;=35.5,"Q1 Low",IF(S3054&lt;=70.35,"Q2 Mid-Low",IF(S3054&lt;=89.85,"Q3 Mid-High","Q4 High")))</f>
        <v/>
      </c>
      <c r="Y3054" s="58">
        <f>IF(U3054="Yes",1,0)</f>
        <v/>
      </c>
      <c r="Z3054" s="58">
        <f>IF(P3054="Month-to-month",1,0)+IF(M3054="No",1,0)+IF(J3054="No",1,0)+IF(I3054="Fiber optic",1,0)+IF(Q3054="Yes",1,0)</f>
        <v/>
      </c>
    </row>
    <row r="3055" ht="15" customHeight="1" s="59">
      <c r="A3055" s="58" t="inlineStr">
        <is>
          <t>0960-HUWBM</t>
        </is>
      </c>
      <c r="B3055" s="58" t="inlineStr">
        <is>
          <t>Male</t>
        </is>
      </c>
      <c r="C3055" s="58" t="n">
        <v>0</v>
      </c>
      <c r="D3055" s="58" t="inlineStr">
        <is>
          <t>Yes</t>
        </is>
      </c>
      <c r="E3055" s="58" t="inlineStr">
        <is>
          <t>Yes</t>
        </is>
      </c>
      <c r="F3055" s="58" t="n">
        <v>65</v>
      </c>
      <c r="G3055" s="58" t="inlineStr">
        <is>
          <t>Yes</t>
        </is>
      </c>
      <c r="H3055" s="58" t="inlineStr">
        <is>
          <t>Yes</t>
        </is>
      </c>
      <c r="I3055" s="58" t="inlineStr">
        <is>
          <t>Fiber optic</t>
        </is>
      </c>
      <c r="J3055" s="58" t="inlineStr">
        <is>
          <t>No</t>
        </is>
      </c>
      <c r="K3055" s="58" t="inlineStr">
        <is>
          <t>No</t>
        </is>
      </c>
      <c r="L3055" s="58" t="inlineStr">
        <is>
          <t>Yes</t>
        </is>
      </c>
      <c r="M3055" s="58" t="inlineStr">
        <is>
          <t>Yes</t>
        </is>
      </c>
      <c r="N3055" s="58" t="inlineStr">
        <is>
          <t>Yes</t>
        </is>
      </c>
      <c r="O3055" s="58" t="inlineStr">
        <is>
          <t>Yes</t>
        </is>
      </c>
      <c r="P3055" s="58" t="inlineStr">
        <is>
          <t>Two year</t>
        </is>
      </c>
      <c r="Q3055" s="58" t="inlineStr">
        <is>
          <t>Yes</t>
        </is>
      </c>
      <c r="R3055" s="58" t="inlineStr">
        <is>
          <t>Bank transfer (automatic)</t>
        </is>
      </c>
      <c r="S3055" s="123" t="n">
        <v>104.1</v>
      </c>
      <c r="T3055" s="58" t="inlineStr">
        <is>
          <t>6700.05</t>
        </is>
      </c>
      <c r="U3055" s="58" t="inlineStr">
        <is>
          <t>No</t>
        </is>
      </c>
      <c r="V3055" s="123">
        <f>IFERROR(VALUE(TRIM(T3055)),S3055*F3055)</f>
        <v/>
      </c>
      <c r="W3055" s="58">
        <f>IF(F3055&lt;=12,"0-12 mo",IF(F3055&lt;=24,"13-24 mo",IF(F3055&lt;=48,"25-48 mo","49+ mo")))</f>
        <v/>
      </c>
      <c r="X3055" s="58">
        <f>IF(S3055&lt;=35.5,"Q1 Low",IF(S3055&lt;=70.35,"Q2 Mid-Low",IF(S3055&lt;=89.85,"Q3 Mid-High","Q4 High")))</f>
        <v/>
      </c>
      <c r="Y3055" s="58">
        <f>IF(U3055="Yes",1,0)</f>
        <v/>
      </c>
      <c r="Z3055" s="58">
        <f>IF(P3055="Month-to-month",1,0)+IF(M3055="No",1,0)+IF(J3055="No",1,0)+IF(I3055="Fiber optic",1,0)+IF(Q3055="Yes",1,0)</f>
        <v/>
      </c>
    </row>
    <row r="3056" ht="15" customHeight="1" s="59">
      <c r="A3056" s="58" t="inlineStr">
        <is>
          <t>6465-GSRCL</t>
        </is>
      </c>
      <c r="B3056" s="58" t="inlineStr">
        <is>
          <t>Female</t>
        </is>
      </c>
      <c r="C3056" s="58" t="n">
        <v>0</v>
      </c>
      <c r="D3056" s="58" t="inlineStr">
        <is>
          <t>No</t>
        </is>
      </c>
      <c r="E3056" s="58" t="inlineStr">
        <is>
          <t>Yes</t>
        </is>
      </c>
      <c r="F3056" s="58" t="n">
        <v>67</v>
      </c>
      <c r="G3056" s="58" t="inlineStr">
        <is>
          <t>Yes</t>
        </is>
      </c>
      <c r="H3056" s="58" t="inlineStr">
        <is>
          <t>Yes</t>
        </is>
      </c>
      <c r="I3056" s="58" t="inlineStr">
        <is>
          <t>Fiber optic</t>
        </is>
      </c>
      <c r="J3056" s="58" t="inlineStr">
        <is>
          <t>No</t>
        </is>
      </c>
      <c r="K3056" s="58" t="inlineStr">
        <is>
          <t>Yes</t>
        </is>
      </c>
      <c r="L3056" s="58" t="inlineStr">
        <is>
          <t>No</t>
        </is>
      </c>
      <c r="M3056" s="58" t="inlineStr">
        <is>
          <t>Yes</t>
        </is>
      </c>
      <c r="N3056" s="58" t="inlineStr">
        <is>
          <t>Yes</t>
        </is>
      </c>
      <c r="O3056" s="58" t="inlineStr">
        <is>
          <t>Yes</t>
        </is>
      </c>
      <c r="P3056" s="58" t="inlineStr">
        <is>
          <t>One year</t>
        </is>
      </c>
      <c r="Q3056" s="58" t="inlineStr">
        <is>
          <t>Yes</t>
        </is>
      </c>
      <c r="R3056" s="58" t="inlineStr">
        <is>
          <t>Bank transfer (automatic)</t>
        </is>
      </c>
      <c r="S3056" s="123" t="n">
        <v>106.6</v>
      </c>
      <c r="T3056" s="58" t="inlineStr">
        <is>
          <t>7244.7</t>
        </is>
      </c>
      <c r="U3056" s="58" t="inlineStr">
        <is>
          <t>No</t>
        </is>
      </c>
      <c r="V3056" s="123">
        <f>IFERROR(VALUE(TRIM(T3056)),S3056*F3056)</f>
        <v/>
      </c>
      <c r="W3056" s="58">
        <f>IF(F3056&lt;=12,"0-12 mo",IF(F3056&lt;=24,"13-24 mo",IF(F3056&lt;=48,"25-48 mo","49+ mo")))</f>
        <v/>
      </c>
      <c r="X3056" s="58">
        <f>IF(S3056&lt;=35.5,"Q1 Low",IF(S3056&lt;=70.35,"Q2 Mid-Low",IF(S3056&lt;=89.85,"Q3 Mid-High","Q4 High")))</f>
        <v/>
      </c>
      <c r="Y3056" s="58">
        <f>IF(U3056="Yes",1,0)</f>
        <v/>
      </c>
      <c r="Z3056" s="58">
        <f>IF(P3056="Month-to-month",1,0)+IF(M3056="No",1,0)+IF(J3056="No",1,0)+IF(I3056="Fiber optic",1,0)+IF(Q3056="Yes",1,0)</f>
        <v/>
      </c>
    </row>
    <row r="3057" ht="15" customHeight="1" s="59">
      <c r="A3057" s="58" t="inlineStr">
        <is>
          <t>0617-FHSGK</t>
        </is>
      </c>
      <c r="B3057" s="58" t="inlineStr">
        <is>
          <t>Male</t>
        </is>
      </c>
      <c r="C3057" s="58" t="n">
        <v>0</v>
      </c>
      <c r="D3057" s="58" t="inlineStr">
        <is>
          <t>No</t>
        </is>
      </c>
      <c r="E3057" s="58" t="inlineStr">
        <is>
          <t>Yes</t>
        </is>
      </c>
      <c r="F3057" s="58" t="n">
        <v>49</v>
      </c>
      <c r="G3057" s="58" t="inlineStr">
        <is>
          <t>Yes</t>
        </is>
      </c>
      <c r="H3057" s="58" t="inlineStr">
        <is>
          <t>Yes</t>
        </is>
      </c>
      <c r="I3057" s="58" t="inlineStr">
        <is>
          <t>Fiber optic</t>
        </is>
      </c>
      <c r="J3057" s="58" t="inlineStr">
        <is>
          <t>No</t>
        </is>
      </c>
      <c r="K3057" s="58" t="inlineStr">
        <is>
          <t>No</t>
        </is>
      </c>
      <c r="L3057" s="58" t="inlineStr">
        <is>
          <t>No</t>
        </is>
      </c>
      <c r="M3057" s="58" t="inlineStr">
        <is>
          <t>No</t>
        </is>
      </c>
      <c r="N3057" s="58" t="inlineStr">
        <is>
          <t>No</t>
        </is>
      </c>
      <c r="O3057" s="58" t="inlineStr">
        <is>
          <t>No</t>
        </is>
      </c>
      <c r="P3057" s="58" t="inlineStr">
        <is>
          <t>Month-to-month</t>
        </is>
      </c>
      <c r="Q3057" s="58" t="inlineStr">
        <is>
          <t>No</t>
        </is>
      </c>
      <c r="R3057" s="58" t="inlineStr">
        <is>
          <t>Credit card (automatic)</t>
        </is>
      </c>
      <c r="S3057" s="123" t="n">
        <v>75.2</v>
      </c>
      <c r="T3057" s="58" t="inlineStr">
        <is>
          <t>3678.3</t>
        </is>
      </c>
      <c r="U3057" s="58" t="inlineStr">
        <is>
          <t>Yes</t>
        </is>
      </c>
      <c r="V3057" s="123">
        <f>IFERROR(VALUE(TRIM(T3057)),S3057*F3057)</f>
        <v/>
      </c>
      <c r="W3057" s="58">
        <f>IF(F3057&lt;=12,"0-12 mo",IF(F3057&lt;=24,"13-24 mo",IF(F3057&lt;=48,"25-48 mo","49+ mo")))</f>
        <v/>
      </c>
      <c r="X3057" s="58">
        <f>IF(S3057&lt;=35.5,"Q1 Low",IF(S3057&lt;=70.35,"Q2 Mid-Low",IF(S3057&lt;=89.85,"Q3 Mid-High","Q4 High")))</f>
        <v/>
      </c>
      <c r="Y3057" s="58">
        <f>IF(U3057="Yes",1,0)</f>
        <v/>
      </c>
      <c r="Z3057" s="58">
        <f>IF(P3057="Month-to-month",1,0)+IF(M3057="No",1,0)+IF(J3057="No",1,0)+IF(I3057="Fiber optic",1,0)+IF(Q3057="Yes",1,0)</f>
        <v/>
      </c>
    </row>
    <row r="3058" ht="15" customHeight="1" s="59">
      <c r="A3058" s="58" t="inlineStr">
        <is>
          <t>0263-FJTQO</t>
        </is>
      </c>
      <c r="B3058" s="58" t="inlineStr">
        <is>
          <t>Male</t>
        </is>
      </c>
      <c r="C3058" s="58" t="n">
        <v>0</v>
      </c>
      <c r="D3058" s="58" t="inlineStr">
        <is>
          <t>Yes</t>
        </is>
      </c>
      <c r="E3058" s="58" t="inlineStr">
        <is>
          <t>Yes</t>
        </is>
      </c>
      <c r="F3058" s="58" t="n">
        <v>50</v>
      </c>
      <c r="G3058" s="58" t="inlineStr">
        <is>
          <t>Yes</t>
        </is>
      </c>
      <c r="H3058" s="58" t="inlineStr">
        <is>
          <t>Yes</t>
        </is>
      </c>
      <c r="I3058" s="58" t="inlineStr">
        <is>
          <t>DSL</t>
        </is>
      </c>
      <c r="J3058" s="58" t="inlineStr">
        <is>
          <t>Yes</t>
        </is>
      </c>
      <c r="K3058" s="58" t="inlineStr">
        <is>
          <t>No</t>
        </is>
      </c>
      <c r="L3058" s="58" t="inlineStr">
        <is>
          <t>No</t>
        </is>
      </c>
      <c r="M3058" s="58" t="inlineStr">
        <is>
          <t>Yes</t>
        </is>
      </c>
      <c r="N3058" s="58" t="inlineStr">
        <is>
          <t>Yes</t>
        </is>
      </c>
      <c r="O3058" s="58" t="inlineStr">
        <is>
          <t>No</t>
        </is>
      </c>
      <c r="P3058" s="58" t="inlineStr">
        <is>
          <t>Two year</t>
        </is>
      </c>
      <c r="Q3058" s="58" t="inlineStr">
        <is>
          <t>Yes</t>
        </is>
      </c>
      <c r="R3058" s="58" t="inlineStr">
        <is>
          <t>Credit card (automatic)</t>
        </is>
      </c>
      <c r="S3058" s="123" t="n">
        <v>70.5</v>
      </c>
      <c r="T3058" s="58" t="inlineStr">
        <is>
          <t>3486.65</t>
        </is>
      </c>
      <c r="U3058" s="58" t="inlineStr">
        <is>
          <t>No</t>
        </is>
      </c>
      <c r="V3058" s="123">
        <f>IFERROR(VALUE(TRIM(T3058)),S3058*F3058)</f>
        <v/>
      </c>
      <c r="W3058" s="58">
        <f>IF(F3058&lt;=12,"0-12 mo",IF(F3058&lt;=24,"13-24 mo",IF(F3058&lt;=48,"25-48 mo","49+ mo")))</f>
        <v/>
      </c>
      <c r="X3058" s="58">
        <f>IF(S3058&lt;=35.5,"Q1 Low",IF(S3058&lt;=70.35,"Q2 Mid-Low",IF(S3058&lt;=89.85,"Q3 Mid-High","Q4 High")))</f>
        <v/>
      </c>
      <c r="Y3058" s="58">
        <f>IF(U3058="Yes",1,0)</f>
        <v/>
      </c>
      <c r="Z3058" s="58">
        <f>IF(P3058="Month-to-month",1,0)+IF(M3058="No",1,0)+IF(J3058="No",1,0)+IF(I3058="Fiber optic",1,0)+IF(Q3058="Yes",1,0)</f>
        <v/>
      </c>
    </row>
    <row r="3059" ht="15" customHeight="1" s="59">
      <c r="A3059" s="58" t="inlineStr">
        <is>
          <t>7319-ZNRTR</t>
        </is>
      </c>
      <c r="B3059" s="58" t="inlineStr">
        <is>
          <t>Male</t>
        </is>
      </c>
      <c r="C3059" s="58" t="n">
        <v>0</v>
      </c>
      <c r="D3059" s="58" t="inlineStr">
        <is>
          <t>Yes</t>
        </is>
      </c>
      <c r="E3059" s="58" t="inlineStr">
        <is>
          <t>Yes</t>
        </is>
      </c>
      <c r="F3059" s="58" t="n">
        <v>25</v>
      </c>
      <c r="G3059" s="58" t="inlineStr">
        <is>
          <t>Yes</t>
        </is>
      </c>
      <c r="H3059" s="58" t="inlineStr">
        <is>
          <t>No</t>
        </is>
      </c>
      <c r="I3059" s="58" t="inlineStr">
        <is>
          <t>No</t>
        </is>
      </c>
      <c r="J3059" s="58" t="inlineStr">
        <is>
          <t>No internet service</t>
        </is>
      </c>
      <c r="K3059" s="58" t="inlineStr">
        <is>
          <t>No internet service</t>
        </is>
      </c>
      <c r="L3059" s="58" t="inlineStr">
        <is>
          <t>No internet service</t>
        </is>
      </c>
      <c r="M3059" s="58" t="inlineStr">
        <is>
          <t>No internet service</t>
        </is>
      </c>
      <c r="N3059" s="58" t="inlineStr">
        <is>
          <t>No internet service</t>
        </is>
      </c>
      <c r="O3059" s="58" t="inlineStr">
        <is>
          <t>No internet service</t>
        </is>
      </c>
      <c r="P3059" s="58" t="inlineStr">
        <is>
          <t>One year</t>
        </is>
      </c>
      <c r="Q3059" s="58" t="inlineStr">
        <is>
          <t>No</t>
        </is>
      </c>
      <c r="R3059" s="58" t="inlineStr">
        <is>
          <t>Electronic check</t>
        </is>
      </c>
      <c r="S3059" s="123" t="n">
        <v>19.6</v>
      </c>
      <c r="T3059" s="58" t="inlineStr">
        <is>
          <t>411.15</t>
        </is>
      </c>
      <c r="U3059" s="58" t="inlineStr">
        <is>
          <t>No</t>
        </is>
      </c>
      <c r="V3059" s="123">
        <f>IFERROR(VALUE(TRIM(T3059)),S3059*F3059)</f>
        <v/>
      </c>
      <c r="W3059" s="58">
        <f>IF(F3059&lt;=12,"0-12 mo",IF(F3059&lt;=24,"13-24 mo",IF(F3059&lt;=48,"25-48 mo","49+ mo")))</f>
        <v/>
      </c>
      <c r="X3059" s="58">
        <f>IF(S3059&lt;=35.5,"Q1 Low",IF(S3059&lt;=70.35,"Q2 Mid-Low",IF(S3059&lt;=89.85,"Q3 Mid-High","Q4 High")))</f>
        <v/>
      </c>
      <c r="Y3059" s="58">
        <f>IF(U3059="Yes",1,0)</f>
        <v/>
      </c>
      <c r="Z3059" s="58">
        <f>IF(P3059="Month-to-month",1,0)+IF(M3059="No",1,0)+IF(J3059="No",1,0)+IF(I3059="Fiber optic",1,0)+IF(Q3059="Yes",1,0)</f>
        <v/>
      </c>
    </row>
    <row r="3060" ht="15" customHeight="1" s="59">
      <c r="A3060" s="58" t="inlineStr">
        <is>
          <t>2858-MOFSQ</t>
        </is>
      </c>
      <c r="B3060" s="58" t="inlineStr">
        <is>
          <t>Female</t>
        </is>
      </c>
      <c r="C3060" s="58" t="n">
        <v>0</v>
      </c>
      <c r="D3060" s="58" t="inlineStr">
        <is>
          <t>No</t>
        </is>
      </c>
      <c r="E3060" s="58" t="inlineStr">
        <is>
          <t>Yes</t>
        </is>
      </c>
      <c r="F3060" s="58" t="n">
        <v>17</v>
      </c>
      <c r="G3060" s="58" t="inlineStr">
        <is>
          <t>Yes</t>
        </is>
      </c>
      <c r="H3060" s="58" t="inlineStr">
        <is>
          <t>Yes</t>
        </is>
      </c>
      <c r="I3060" s="58" t="inlineStr">
        <is>
          <t>DSL</t>
        </is>
      </c>
      <c r="J3060" s="58" t="inlineStr">
        <is>
          <t>No</t>
        </is>
      </c>
      <c r="K3060" s="58" t="inlineStr">
        <is>
          <t>No</t>
        </is>
      </c>
      <c r="L3060" s="58" t="inlineStr">
        <is>
          <t>Yes</t>
        </is>
      </c>
      <c r="M3060" s="58" t="inlineStr">
        <is>
          <t>No</t>
        </is>
      </c>
      <c r="N3060" s="58" t="inlineStr">
        <is>
          <t>No</t>
        </is>
      </c>
      <c r="O3060" s="58" t="inlineStr">
        <is>
          <t>No</t>
        </is>
      </c>
      <c r="P3060" s="58" t="inlineStr">
        <is>
          <t>One year</t>
        </is>
      </c>
      <c r="Q3060" s="58" t="inlineStr">
        <is>
          <t>Yes</t>
        </is>
      </c>
      <c r="R3060" s="58" t="inlineStr">
        <is>
          <t>Mailed check</t>
        </is>
      </c>
      <c r="S3060" s="123" t="n">
        <v>55.85</v>
      </c>
      <c r="T3060" s="58" t="inlineStr">
        <is>
          <t>937.5</t>
        </is>
      </c>
      <c r="U3060" s="58" t="inlineStr">
        <is>
          <t>Yes</t>
        </is>
      </c>
      <c r="V3060" s="123">
        <f>IFERROR(VALUE(TRIM(T3060)),S3060*F3060)</f>
        <v/>
      </c>
      <c r="W3060" s="58">
        <f>IF(F3060&lt;=12,"0-12 mo",IF(F3060&lt;=24,"13-24 mo",IF(F3060&lt;=48,"25-48 mo","49+ mo")))</f>
        <v/>
      </c>
      <c r="X3060" s="58">
        <f>IF(S3060&lt;=35.5,"Q1 Low",IF(S3060&lt;=70.35,"Q2 Mid-Low",IF(S3060&lt;=89.85,"Q3 Mid-High","Q4 High")))</f>
        <v/>
      </c>
      <c r="Y3060" s="58">
        <f>IF(U3060="Yes",1,0)</f>
        <v/>
      </c>
      <c r="Z3060" s="58">
        <f>IF(P3060="Month-to-month",1,0)+IF(M3060="No",1,0)+IF(J3060="No",1,0)+IF(I3060="Fiber optic",1,0)+IF(Q3060="Yes",1,0)</f>
        <v/>
      </c>
    </row>
    <row r="3061" ht="15" customHeight="1" s="59">
      <c r="A3061" s="58" t="inlineStr">
        <is>
          <t>7503-EPSZW</t>
        </is>
      </c>
      <c r="B3061" s="58" t="inlineStr">
        <is>
          <t>Female</t>
        </is>
      </c>
      <c r="C3061" s="58" t="n">
        <v>0</v>
      </c>
      <c r="D3061" s="58" t="inlineStr">
        <is>
          <t>Yes</t>
        </is>
      </c>
      <c r="E3061" s="58" t="inlineStr">
        <is>
          <t>Yes</t>
        </is>
      </c>
      <c r="F3061" s="58" t="n">
        <v>64</v>
      </c>
      <c r="G3061" s="58" t="inlineStr">
        <is>
          <t>Yes</t>
        </is>
      </c>
      <c r="H3061" s="58" t="inlineStr">
        <is>
          <t>Yes</t>
        </is>
      </c>
      <c r="I3061" s="58" t="inlineStr">
        <is>
          <t>No</t>
        </is>
      </c>
      <c r="J3061" s="58" t="inlineStr">
        <is>
          <t>No internet service</t>
        </is>
      </c>
      <c r="K3061" s="58" t="inlineStr">
        <is>
          <t>No internet service</t>
        </is>
      </c>
      <c r="L3061" s="58" t="inlineStr">
        <is>
          <t>No internet service</t>
        </is>
      </c>
      <c r="M3061" s="58" t="inlineStr">
        <is>
          <t>No internet service</t>
        </is>
      </c>
      <c r="N3061" s="58" t="inlineStr">
        <is>
          <t>No internet service</t>
        </is>
      </c>
      <c r="O3061" s="58" t="inlineStr">
        <is>
          <t>No internet service</t>
        </is>
      </c>
      <c r="P3061" s="58" t="inlineStr">
        <is>
          <t>Two year</t>
        </is>
      </c>
      <c r="Q3061" s="58" t="inlineStr">
        <is>
          <t>Yes</t>
        </is>
      </c>
      <c r="R3061" s="58" t="inlineStr">
        <is>
          <t>Mailed check</t>
        </is>
      </c>
      <c r="S3061" s="123" t="n">
        <v>24.05</v>
      </c>
      <c r="T3061" s="58" t="inlineStr">
        <is>
          <t>1559.15</t>
        </is>
      </c>
      <c r="U3061" s="58" t="inlineStr">
        <is>
          <t>No</t>
        </is>
      </c>
      <c r="V3061" s="123">
        <f>IFERROR(VALUE(TRIM(T3061)),S3061*F3061)</f>
        <v/>
      </c>
      <c r="W3061" s="58">
        <f>IF(F3061&lt;=12,"0-12 mo",IF(F3061&lt;=24,"13-24 mo",IF(F3061&lt;=48,"25-48 mo","49+ mo")))</f>
        <v/>
      </c>
      <c r="X3061" s="58">
        <f>IF(S3061&lt;=35.5,"Q1 Low",IF(S3061&lt;=70.35,"Q2 Mid-Low",IF(S3061&lt;=89.85,"Q3 Mid-High","Q4 High")))</f>
        <v/>
      </c>
      <c r="Y3061" s="58">
        <f>IF(U3061="Yes",1,0)</f>
        <v/>
      </c>
      <c r="Z3061" s="58">
        <f>IF(P3061="Month-to-month",1,0)+IF(M3061="No",1,0)+IF(J3061="No",1,0)+IF(I3061="Fiber optic",1,0)+IF(Q3061="Yes",1,0)</f>
        <v/>
      </c>
    </row>
    <row r="3062" ht="15" customHeight="1" s="59">
      <c r="A3062" s="58" t="inlineStr">
        <is>
          <t>7089-XXAYG</t>
        </is>
      </c>
      <c r="B3062" s="58" t="inlineStr">
        <is>
          <t>Male</t>
        </is>
      </c>
      <c r="C3062" s="58" t="n">
        <v>0</v>
      </c>
      <c r="D3062" s="58" t="inlineStr">
        <is>
          <t>Yes</t>
        </is>
      </c>
      <c r="E3062" s="58" t="inlineStr">
        <is>
          <t>No</t>
        </is>
      </c>
      <c r="F3062" s="58" t="n">
        <v>25</v>
      </c>
      <c r="G3062" s="58" t="inlineStr">
        <is>
          <t>No</t>
        </is>
      </c>
      <c r="H3062" s="58" t="inlineStr">
        <is>
          <t>No phone service</t>
        </is>
      </c>
      <c r="I3062" s="58" t="inlineStr">
        <is>
          <t>DSL</t>
        </is>
      </c>
      <c r="J3062" s="58" t="inlineStr">
        <is>
          <t>No</t>
        </is>
      </c>
      <c r="K3062" s="58" t="inlineStr">
        <is>
          <t>No</t>
        </is>
      </c>
      <c r="L3062" s="58" t="inlineStr">
        <is>
          <t>Yes</t>
        </is>
      </c>
      <c r="M3062" s="58" t="inlineStr">
        <is>
          <t>No</t>
        </is>
      </c>
      <c r="N3062" s="58" t="inlineStr">
        <is>
          <t>Yes</t>
        </is>
      </c>
      <c r="O3062" s="58" t="inlineStr">
        <is>
          <t>No</t>
        </is>
      </c>
      <c r="P3062" s="58" t="inlineStr">
        <is>
          <t>One year</t>
        </is>
      </c>
      <c r="Q3062" s="58" t="inlineStr">
        <is>
          <t>Yes</t>
        </is>
      </c>
      <c r="R3062" s="58" t="inlineStr">
        <is>
          <t>Credit card (automatic)</t>
        </is>
      </c>
      <c r="S3062" s="123" t="n">
        <v>38.1</v>
      </c>
      <c r="T3062" s="58" t="inlineStr">
        <is>
          <t>970.4</t>
        </is>
      </c>
      <c r="U3062" s="58" t="inlineStr">
        <is>
          <t>No</t>
        </is>
      </c>
      <c r="V3062" s="123">
        <f>IFERROR(VALUE(TRIM(T3062)),S3062*F3062)</f>
        <v/>
      </c>
      <c r="W3062" s="58">
        <f>IF(F3062&lt;=12,"0-12 mo",IF(F3062&lt;=24,"13-24 mo",IF(F3062&lt;=48,"25-48 mo","49+ mo")))</f>
        <v/>
      </c>
      <c r="X3062" s="58">
        <f>IF(S3062&lt;=35.5,"Q1 Low",IF(S3062&lt;=70.35,"Q2 Mid-Low",IF(S3062&lt;=89.85,"Q3 Mid-High","Q4 High")))</f>
        <v/>
      </c>
      <c r="Y3062" s="58">
        <f>IF(U3062="Yes",1,0)</f>
        <v/>
      </c>
      <c r="Z3062" s="58">
        <f>IF(P3062="Month-to-month",1,0)+IF(M3062="No",1,0)+IF(J3062="No",1,0)+IF(I3062="Fiber optic",1,0)+IF(Q3062="Yes",1,0)</f>
        <v/>
      </c>
    </row>
    <row r="3063" ht="15" customHeight="1" s="59">
      <c r="A3063" s="58" t="inlineStr">
        <is>
          <t>8118-LSUEL</t>
        </is>
      </c>
      <c r="B3063" s="58" t="inlineStr">
        <is>
          <t>Male</t>
        </is>
      </c>
      <c r="C3063" s="58" t="n">
        <v>1</v>
      </c>
      <c r="D3063" s="58" t="inlineStr">
        <is>
          <t>No</t>
        </is>
      </c>
      <c r="E3063" s="58" t="inlineStr">
        <is>
          <t>No</t>
        </is>
      </c>
      <c r="F3063" s="58" t="n">
        <v>23</v>
      </c>
      <c r="G3063" s="58" t="inlineStr">
        <is>
          <t>Yes</t>
        </is>
      </c>
      <c r="H3063" s="58" t="inlineStr">
        <is>
          <t>Yes</t>
        </is>
      </c>
      <c r="I3063" s="58" t="inlineStr">
        <is>
          <t>Fiber optic</t>
        </is>
      </c>
      <c r="J3063" s="58" t="inlineStr">
        <is>
          <t>No</t>
        </is>
      </c>
      <c r="K3063" s="58" t="inlineStr">
        <is>
          <t>Yes</t>
        </is>
      </c>
      <c r="L3063" s="58" t="inlineStr">
        <is>
          <t>Yes</t>
        </is>
      </c>
      <c r="M3063" s="58" t="inlineStr">
        <is>
          <t>No</t>
        </is>
      </c>
      <c r="N3063" s="58" t="inlineStr">
        <is>
          <t>Yes</t>
        </is>
      </c>
      <c r="O3063" s="58" t="inlineStr">
        <is>
          <t>Yes</t>
        </is>
      </c>
      <c r="P3063" s="58" t="inlineStr">
        <is>
          <t>Month-to-month</t>
        </is>
      </c>
      <c r="Q3063" s="58" t="inlineStr">
        <is>
          <t>Yes</t>
        </is>
      </c>
      <c r="R3063" s="58" t="inlineStr">
        <is>
          <t>Electronic check</t>
        </is>
      </c>
      <c r="S3063" s="123" t="n">
        <v>106.4</v>
      </c>
      <c r="T3063" s="58" t="inlineStr">
        <is>
          <t>2483.5</t>
        </is>
      </c>
      <c r="U3063" s="58" t="inlineStr">
        <is>
          <t>Yes</t>
        </is>
      </c>
      <c r="V3063" s="123">
        <f>IFERROR(VALUE(TRIM(T3063)),S3063*F3063)</f>
        <v/>
      </c>
      <c r="W3063" s="58">
        <f>IF(F3063&lt;=12,"0-12 mo",IF(F3063&lt;=24,"13-24 mo",IF(F3063&lt;=48,"25-48 mo","49+ mo")))</f>
        <v/>
      </c>
      <c r="X3063" s="58">
        <f>IF(S3063&lt;=35.5,"Q1 Low",IF(S3063&lt;=70.35,"Q2 Mid-Low",IF(S3063&lt;=89.85,"Q3 Mid-High","Q4 High")))</f>
        <v/>
      </c>
      <c r="Y3063" s="58">
        <f>IF(U3063="Yes",1,0)</f>
        <v/>
      </c>
      <c r="Z3063" s="58">
        <f>IF(P3063="Month-to-month",1,0)+IF(M3063="No",1,0)+IF(J3063="No",1,0)+IF(I3063="Fiber optic",1,0)+IF(Q3063="Yes",1,0)</f>
        <v/>
      </c>
    </row>
    <row r="3064" ht="15" customHeight="1" s="59">
      <c r="A3064" s="58" t="inlineStr">
        <is>
          <t>8070-AAWZP</t>
        </is>
      </c>
      <c r="B3064" s="58" t="inlineStr">
        <is>
          <t>Male</t>
        </is>
      </c>
      <c r="C3064" s="58" t="n">
        <v>1</v>
      </c>
      <c r="D3064" s="58" t="inlineStr">
        <is>
          <t>Yes</t>
        </is>
      </c>
      <c r="E3064" s="58" t="inlineStr">
        <is>
          <t>No</t>
        </is>
      </c>
      <c r="F3064" s="58" t="n">
        <v>24</v>
      </c>
      <c r="G3064" s="58" t="inlineStr">
        <is>
          <t>No</t>
        </is>
      </c>
      <c r="H3064" s="58" t="inlineStr">
        <is>
          <t>No phone service</t>
        </is>
      </c>
      <c r="I3064" s="58" t="inlineStr">
        <is>
          <t>DSL</t>
        </is>
      </c>
      <c r="J3064" s="58" t="inlineStr">
        <is>
          <t>No</t>
        </is>
      </c>
      <c r="K3064" s="58" t="inlineStr">
        <is>
          <t>No</t>
        </is>
      </c>
      <c r="L3064" s="58" t="inlineStr">
        <is>
          <t>Yes</t>
        </is>
      </c>
      <c r="M3064" s="58" t="inlineStr">
        <is>
          <t>Yes</t>
        </is>
      </c>
      <c r="N3064" s="58" t="inlineStr">
        <is>
          <t>No</t>
        </is>
      </c>
      <c r="O3064" s="58" t="inlineStr">
        <is>
          <t>No</t>
        </is>
      </c>
      <c r="P3064" s="58" t="inlineStr">
        <is>
          <t>Month-to-month</t>
        </is>
      </c>
      <c r="Q3064" s="58" t="inlineStr">
        <is>
          <t>No</t>
        </is>
      </c>
      <c r="R3064" s="58" t="inlineStr">
        <is>
          <t>Mailed check</t>
        </is>
      </c>
      <c r="S3064" s="123" t="n">
        <v>34.25</v>
      </c>
      <c r="T3064" s="58" t="inlineStr">
        <is>
          <t>828.2</t>
        </is>
      </c>
      <c r="U3064" s="58" t="inlineStr">
        <is>
          <t>No</t>
        </is>
      </c>
      <c r="V3064" s="123">
        <f>IFERROR(VALUE(TRIM(T3064)),S3064*F3064)</f>
        <v/>
      </c>
      <c r="W3064" s="58">
        <f>IF(F3064&lt;=12,"0-12 mo",IF(F3064&lt;=24,"13-24 mo",IF(F3064&lt;=48,"25-48 mo","49+ mo")))</f>
        <v/>
      </c>
      <c r="X3064" s="58">
        <f>IF(S3064&lt;=35.5,"Q1 Low",IF(S3064&lt;=70.35,"Q2 Mid-Low",IF(S3064&lt;=89.85,"Q3 Mid-High","Q4 High")))</f>
        <v/>
      </c>
      <c r="Y3064" s="58">
        <f>IF(U3064="Yes",1,0)</f>
        <v/>
      </c>
      <c r="Z3064" s="58">
        <f>IF(P3064="Month-to-month",1,0)+IF(M3064="No",1,0)+IF(J3064="No",1,0)+IF(I3064="Fiber optic",1,0)+IF(Q3064="Yes",1,0)</f>
        <v/>
      </c>
    </row>
    <row r="3065" ht="15" customHeight="1" s="59">
      <c r="A3065" s="58" t="inlineStr">
        <is>
          <t>1666-JXLKU</t>
        </is>
      </c>
      <c r="B3065" s="58" t="inlineStr">
        <is>
          <t>Female</t>
        </is>
      </c>
      <c r="C3065" s="58" t="n">
        <v>0</v>
      </c>
      <c r="D3065" s="58" t="inlineStr">
        <is>
          <t>No</t>
        </is>
      </c>
      <c r="E3065" s="58" t="inlineStr">
        <is>
          <t>No</t>
        </is>
      </c>
      <c r="F3065" s="58" t="n">
        <v>37</v>
      </c>
      <c r="G3065" s="58" t="inlineStr">
        <is>
          <t>Yes</t>
        </is>
      </c>
      <c r="H3065" s="58" t="inlineStr">
        <is>
          <t>Yes</t>
        </is>
      </c>
      <c r="I3065" s="58" t="inlineStr">
        <is>
          <t>Fiber optic</t>
        </is>
      </c>
      <c r="J3065" s="58" t="inlineStr">
        <is>
          <t>No</t>
        </is>
      </c>
      <c r="K3065" s="58" t="inlineStr">
        <is>
          <t>No</t>
        </is>
      </c>
      <c r="L3065" s="58" t="inlineStr">
        <is>
          <t>Yes</t>
        </is>
      </c>
      <c r="M3065" s="58" t="inlineStr">
        <is>
          <t>No</t>
        </is>
      </c>
      <c r="N3065" s="58" t="inlineStr">
        <is>
          <t>Yes</t>
        </is>
      </c>
      <c r="O3065" s="58" t="inlineStr">
        <is>
          <t>Yes</t>
        </is>
      </c>
      <c r="P3065" s="58" t="inlineStr">
        <is>
          <t>Month-to-month</t>
        </is>
      </c>
      <c r="Q3065" s="58" t="inlineStr">
        <is>
          <t>Yes</t>
        </is>
      </c>
      <c r="R3065" s="58" t="inlineStr">
        <is>
          <t>Electronic check</t>
        </is>
      </c>
      <c r="S3065" s="123" t="n">
        <v>100.05</v>
      </c>
      <c r="T3065" s="58" t="inlineStr">
        <is>
          <t>3810.55</t>
        </is>
      </c>
      <c r="U3065" s="58" t="inlineStr">
        <is>
          <t>No</t>
        </is>
      </c>
      <c r="V3065" s="123">
        <f>IFERROR(VALUE(TRIM(T3065)),S3065*F3065)</f>
        <v/>
      </c>
      <c r="W3065" s="58">
        <f>IF(F3065&lt;=12,"0-12 mo",IF(F3065&lt;=24,"13-24 mo",IF(F3065&lt;=48,"25-48 mo","49+ mo")))</f>
        <v/>
      </c>
      <c r="X3065" s="58">
        <f>IF(S3065&lt;=35.5,"Q1 Low",IF(S3065&lt;=70.35,"Q2 Mid-Low",IF(S3065&lt;=89.85,"Q3 Mid-High","Q4 High")))</f>
        <v/>
      </c>
      <c r="Y3065" s="58">
        <f>IF(U3065="Yes",1,0)</f>
        <v/>
      </c>
      <c r="Z3065" s="58">
        <f>IF(P3065="Month-to-month",1,0)+IF(M3065="No",1,0)+IF(J3065="No",1,0)+IF(I3065="Fiber optic",1,0)+IF(Q3065="Yes",1,0)</f>
        <v/>
      </c>
    </row>
    <row r="3066" ht="15" customHeight="1" s="59">
      <c r="A3066" s="58" t="inlineStr">
        <is>
          <t>7855-DIWPO</t>
        </is>
      </c>
      <c r="B3066" s="58" t="inlineStr">
        <is>
          <t>Female</t>
        </is>
      </c>
      <c r="C3066" s="58" t="n">
        <v>0</v>
      </c>
      <c r="D3066" s="58" t="inlineStr">
        <is>
          <t>No</t>
        </is>
      </c>
      <c r="E3066" s="58" t="inlineStr">
        <is>
          <t>No</t>
        </is>
      </c>
      <c r="F3066" s="58" t="n">
        <v>21</v>
      </c>
      <c r="G3066" s="58" t="inlineStr">
        <is>
          <t>Yes</t>
        </is>
      </c>
      <c r="H3066" s="58" t="inlineStr">
        <is>
          <t>No</t>
        </is>
      </c>
      <c r="I3066" s="58" t="inlineStr">
        <is>
          <t>Fiber optic</t>
        </is>
      </c>
      <c r="J3066" s="58" t="inlineStr">
        <is>
          <t>No</t>
        </is>
      </c>
      <c r="K3066" s="58" t="inlineStr">
        <is>
          <t>No</t>
        </is>
      </c>
      <c r="L3066" s="58" t="inlineStr">
        <is>
          <t>No</t>
        </is>
      </c>
      <c r="M3066" s="58" t="inlineStr">
        <is>
          <t>No</t>
        </is>
      </c>
      <c r="N3066" s="58" t="inlineStr">
        <is>
          <t>No</t>
        </is>
      </c>
      <c r="O3066" s="58" t="inlineStr">
        <is>
          <t>No</t>
        </is>
      </c>
      <c r="P3066" s="58" t="inlineStr">
        <is>
          <t>Month-to-month</t>
        </is>
      </c>
      <c r="Q3066" s="58" t="inlineStr">
        <is>
          <t>Yes</t>
        </is>
      </c>
      <c r="R3066" s="58" t="inlineStr">
        <is>
          <t>Electronic check</t>
        </is>
      </c>
      <c r="S3066" s="123" t="n">
        <v>68.65000000000001</v>
      </c>
      <c r="T3066" s="58" t="inlineStr">
        <is>
          <t>1493.2</t>
        </is>
      </c>
      <c r="U3066" s="58" t="inlineStr">
        <is>
          <t>No</t>
        </is>
      </c>
      <c r="V3066" s="123">
        <f>IFERROR(VALUE(TRIM(T3066)),S3066*F3066)</f>
        <v/>
      </c>
      <c r="W3066" s="58">
        <f>IF(F3066&lt;=12,"0-12 mo",IF(F3066&lt;=24,"13-24 mo",IF(F3066&lt;=48,"25-48 mo","49+ mo")))</f>
        <v/>
      </c>
      <c r="X3066" s="58">
        <f>IF(S3066&lt;=35.5,"Q1 Low",IF(S3066&lt;=70.35,"Q2 Mid-Low",IF(S3066&lt;=89.85,"Q3 Mid-High","Q4 High")))</f>
        <v/>
      </c>
      <c r="Y3066" s="58">
        <f>IF(U3066="Yes",1,0)</f>
        <v/>
      </c>
      <c r="Z3066" s="58">
        <f>IF(P3066="Month-to-month",1,0)+IF(M3066="No",1,0)+IF(J3066="No",1,0)+IF(I3066="Fiber optic",1,0)+IF(Q3066="Yes",1,0)</f>
        <v/>
      </c>
    </row>
    <row r="3067" ht="15" customHeight="1" s="59">
      <c r="A3067" s="58" t="inlineStr">
        <is>
          <t>5133-POWUA</t>
        </is>
      </c>
      <c r="B3067" s="58" t="inlineStr">
        <is>
          <t>Male</t>
        </is>
      </c>
      <c r="C3067" s="58" t="n">
        <v>0</v>
      </c>
      <c r="D3067" s="58" t="inlineStr">
        <is>
          <t>No</t>
        </is>
      </c>
      <c r="E3067" s="58" t="inlineStr">
        <is>
          <t>No</t>
        </is>
      </c>
      <c r="F3067" s="58" t="n">
        <v>1</v>
      </c>
      <c r="G3067" s="58" t="inlineStr">
        <is>
          <t>Yes</t>
        </is>
      </c>
      <c r="H3067" s="58" t="inlineStr">
        <is>
          <t>No</t>
        </is>
      </c>
      <c r="I3067" s="58" t="inlineStr">
        <is>
          <t>DSL</t>
        </is>
      </c>
      <c r="J3067" s="58" t="inlineStr">
        <is>
          <t>No</t>
        </is>
      </c>
      <c r="K3067" s="58" t="inlineStr">
        <is>
          <t>No</t>
        </is>
      </c>
      <c r="L3067" s="58" t="inlineStr">
        <is>
          <t>No</t>
        </is>
      </c>
      <c r="M3067" s="58" t="inlineStr">
        <is>
          <t>No</t>
        </is>
      </c>
      <c r="N3067" s="58" t="inlineStr">
        <is>
          <t>No</t>
        </is>
      </c>
      <c r="O3067" s="58" t="inlineStr">
        <is>
          <t>No</t>
        </is>
      </c>
      <c r="P3067" s="58" t="inlineStr">
        <is>
          <t>Month-to-month</t>
        </is>
      </c>
      <c r="Q3067" s="58" t="inlineStr">
        <is>
          <t>Yes</t>
        </is>
      </c>
      <c r="R3067" s="58" t="inlineStr">
        <is>
          <t>Mailed check</t>
        </is>
      </c>
      <c r="S3067" s="123" t="n">
        <v>45.8</v>
      </c>
      <c r="T3067" s="58" t="inlineStr">
        <is>
          <t>45.8</t>
        </is>
      </c>
      <c r="U3067" s="58" t="inlineStr">
        <is>
          <t>No</t>
        </is>
      </c>
      <c r="V3067" s="123">
        <f>IFERROR(VALUE(TRIM(T3067)),S3067*F3067)</f>
        <v/>
      </c>
      <c r="W3067" s="58">
        <f>IF(F3067&lt;=12,"0-12 mo",IF(F3067&lt;=24,"13-24 mo",IF(F3067&lt;=48,"25-48 mo","49+ mo")))</f>
        <v/>
      </c>
      <c r="X3067" s="58">
        <f>IF(S3067&lt;=35.5,"Q1 Low",IF(S3067&lt;=70.35,"Q2 Mid-Low",IF(S3067&lt;=89.85,"Q3 Mid-High","Q4 High")))</f>
        <v/>
      </c>
      <c r="Y3067" s="58">
        <f>IF(U3067="Yes",1,0)</f>
        <v/>
      </c>
      <c r="Z3067" s="58">
        <f>IF(P3067="Month-to-month",1,0)+IF(M3067="No",1,0)+IF(J3067="No",1,0)+IF(I3067="Fiber optic",1,0)+IF(Q3067="Yes",1,0)</f>
        <v/>
      </c>
    </row>
    <row r="3068" ht="15" customHeight="1" s="59">
      <c r="A3068" s="58" t="inlineStr">
        <is>
          <t>5652-MSDEY</t>
        </is>
      </c>
      <c r="B3068" s="58" t="inlineStr">
        <is>
          <t>Female</t>
        </is>
      </c>
      <c r="C3068" s="58" t="n">
        <v>0</v>
      </c>
      <c r="D3068" s="58" t="inlineStr">
        <is>
          <t>No</t>
        </is>
      </c>
      <c r="E3068" s="58" t="inlineStr">
        <is>
          <t>No</t>
        </is>
      </c>
      <c r="F3068" s="58" t="n">
        <v>10</v>
      </c>
      <c r="G3068" s="58" t="inlineStr">
        <is>
          <t>Yes</t>
        </is>
      </c>
      <c r="H3068" s="58" t="inlineStr">
        <is>
          <t>Yes</t>
        </is>
      </c>
      <c r="I3068" s="58" t="inlineStr">
        <is>
          <t>Fiber optic</t>
        </is>
      </c>
      <c r="J3068" s="58" t="inlineStr">
        <is>
          <t>No</t>
        </is>
      </c>
      <c r="K3068" s="58" t="inlineStr">
        <is>
          <t>No</t>
        </is>
      </c>
      <c r="L3068" s="58" t="inlineStr">
        <is>
          <t>No</t>
        </is>
      </c>
      <c r="M3068" s="58" t="inlineStr">
        <is>
          <t>No</t>
        </is>
      </c>
      <c r="N3068" s="58" t="inlineStr">
        <is>
          <t>No</t>
        </is>
      </c>
      <c r="O3068" s="58" t="inlineStr">
        <is>
          <t>No</t>
        </is>
      </c>
      <c r="P3068" s="58" t="inlineStr">
        <is>
          <t>Month-to-month</t>
        </is>
      </c>
      <c r="Q3068" s="58" t="inlineStr">
        <is>
          <t>Yes</t>
        </is>
      </c>
      <c r="R3068" s="58" t="inlineStr">
        <is>
          <t>Mailed check</t>
        </is>
      </c>
      <c r="S3068" s="123" t="n">
        <v>75.75</v>
      </c>
      <c r="T3068" s="58" t="inlineStr">
        <is>
          <t>777.3</t>
        </is>
      </c>
      <c r="U3068" s="58" t="inlineStr">
        <is>
          <t>No</t>
        </is>
      </c>
      <c r="V3068" s="123">
        <f>IFERROR(VALUE(TRIM(T3068)),S3068*F3068)</f>
        <v/>
      </c>
      <c r="W3068" s="58">
        <f>IF(F3068&lt;=12,"0-12 mo",IF(F3068&lt;=24,"13-24 mo",IF(F3068&lt;=48,"25-48 mo","49+ mo")))</f>
        <v/>
      </c>
      <c r="X3068" s="58">
        <f>IF(S3068&lt;=35.5,"Q1 Low",IF(S3068&lt;=70.35,"Q2 Mid-Low",IF(S3068&lt;=89.85,"Q3 Mid-High","Q4 High")))</f>
        <v/>
      </c>
      <c r="Y3068" s="58">
        <f>IF(U3068="Yes",1,0)</f>
        <v/>
      </c>
      <c r="Z3068" s="58">
        <f>IF(P3068="Month-to-month",1,0)+IF(M3068="No",1,0)+IF(J3068="No",1,0)+IF(I3068="Fiber optic",1,0)+IF(Q3068="Yes",1,0)</f>
        <v/>
      </c>
    </row>
    <row r="3069" ht="15" customHeight="1" s="59">
      <c r="A3069" s="58" t="inlineStr">
        <is>
          <t>7005-CCBKV</t>
        </is>
      </c>
      <c r="B3069" s="58" t="inlineStr">
        <is>
          <t>Male</t>
        </is>
      </c>
      <c r="C3069" s="58" t="n">
        <v>0</v>
      </c>
      <c r="D3069" s="58" t="inlineStr">
        <is>
          <t>No</t>
        </is>
      </c>
      <c r="E3069" s="58" t="inlineStr">
        <is>
          <t>No</t>
        </is>
      </c>
      <c r="F3069" s="58" t="n">
        <v>6</v>
      </c>
      <c r="G3069" s="58" t="inlineStr">
        <is>
          <t>Yes</t>
        </is>
      </c>
      <c r="H3069" s="58" t="inlineStr">
        <is>
          <t>No</t>
        </is>
      </c>
      <c r="I3069" s="58" t="inlineStr">
        <is>
          <t>Fiber optic</t>
        </is>
      </c>
      <c r="J3069" s="58" t="inlineStr">
        <is>
          <t>No</t>
        </is>
      </c>
      <c r="K3069" s="58" t="inlineStr">
        <is>
          <t>Yes</t>
        </is>
      </c>
      <c r="L3069" s="58" t="inlineStr">
        <is>
          <t>No</t>
        </is>
      </c>
      <c r="M3069" s="58" t="inlineStr">
        <is>
          <t>No</t>
        </is>
      </c>
      <c r="N3069" s="58" t="inlineStr">
        <is>
          <t>No</t>
        </is>
      </c>
      <c r="O3069" s="58" t="inlineStr">
        <is>
          <t>Yes</t>
        </is>
      </c>
      <c r="P3069" s="58" t="inlineStr">
        <is>
          <t>Month-to-month</t>
        </is>
      </c>
      <c r="Q3069" s="58" t="inlineStr">
        <is>
          <t>Yes</t>
        </is>
      </c>
      <c r="R3069" s="58" t="inlineStr">
        <is>
          <t>Electronic check</t>
        </is>
      </c>
      <c r="S3069" s="123" t="n">
        <v>84.40000000000001</v>
      </c>
      <c r="T3069" s="58" t="inlineStr">
        <is>
          <t>556.35</t>
        </is>
      </c>
      <c r="U3069" s="58" t="inlineStr">
        <is>
          <t>Yes</t>
        </is>
      </c>
      <c r="V3069" s="123">
        <f>IFERROR(VALUE(TRIM(T3069)),S3069*F3069)</f>
        <v/>
      </c>
      <c r="W3069" s="58">
        <f>IF(F3069&lt;=12,"0-12 mo",IF(F3069&lt;=24,"13-24 mo",IF(F3069&lt;=48,"25-48 mo","49+ mo")))</f>
        <v/>
      </c>
      <c r="X3069" s="58">
        <f>IF(S3069&lt;=35.5,"Q1 Low",IF(S3069&lt;=70.35,"Q2 Mid-Low",IF(S3069&lt;=89.85,"Q3 Mid-High","Q4 High")))</f>
        <v/>
      </c>
      <c r="Y3069" s="58">
        <f>IF(U3069="Yes",1,0)</f>
        <v/>
      </c>
      <c r="Z3069" s="58">
        <f>IF(P3069="Month-to-month",1,0)+IF(M3069="No",1,0)+IF(J3069="No",1,0)+IF(I3069="Fiber optic",1,0)+IF(Q3069="Yes",1,0)</f>
        <v/>
      </c>
    </row>
    <row r="3070" ht="15" customHeight="1" s="59">
      <c r="A3070" s="58" t="inlineStr">
        <is>
          <t>1810-BOHSY</t>
        </is>
      </c>
      <c r="B3070" s="58" t="inlineStr">
        <is>
          <t>Male</t>
        </is>
      </c>
      <c r="C3070" s="58" t="n">
        <v>0</v>
      </c>
      <c r="D3070" s="58" t="inlineStr">
        <is>
          <t>Yes</t>
        </is>
      </c>
      <c r="E3070" s="58" t="inlineStr">
        <is>
          <t>No</t>
        </is>
      </c>
      <c r="F3070" s="58" t="n">
        <v>51</v>
      </c>
      <c r="G3070" s="58" t="inlineStr">
        <is>
          <t>Yes</t>
        </is>
      </c>
      <c r="H3070" s="58" t="inlineStr">
        <is>
          <t>Yes</t>
        </is>
      </c>
      <c r="I3070" s="58" t="inlineStr">
        <is>
          <t>Fiber optic</t>
        </is>
      </c>
      <c r="J3070" s="58" t="inlineStr">
        <is>
          <t>Yes</t>
        </is>
      </c>
      <c r="K3070" s="58" t="inlineStr">
        <is>
          <t>Yes</t>
        </is>
      </c>
      <c r="L3070" s="58" t="inlineStr">
        <is>
          <t>No</t>
        </is>
      </c>
      <c r="M3070" s="58" t="inlineStr">
        <is>
          <t>No</t>
        </is>
      </c>
      <c r="N3070" s="58" t="inlineStr">
        <is>
          <t>No</t>
        </is>
      </c>
      <c r="O3070" s="58" t="inlineStr">
        <is>
          <t>Yes</t>
        </is>
      </c>
      <c r="P3070" s="58" t="inlineStr">
        <is>
          <t>One year</t>
        </is>
      </c>
      <c r="Q3070" s="58" t="inlineStr">
        <is>
          <t>Yes</t>
        </is>
      </c>
      <c r="R3070" s="58" t="inlineStr">
        <is>
          <t>Credit card (automatic)</t>
        </is>
      </c>
      <c r="S3070" s="123" t="n">
        <v>96.40000000000001</v>
      </c>
      <c r="T3070" s="58" t="inlineStr">
        <is>
          <t>4911.05</t>
        </is>
      </c>
      <c r="U3070" s="58" t="inlineStr">
        <is>
          <t>No</t>
        </is>
      </c>
      <c r="V3070" s="123">
        <f>IFERROR(VALUE(TRIM(T3070)),S3070*F3070)</f>
        <v/>
      </c>
      <c r="W3070" s="58">
        <f>IF(F3070&lt;=12,"0-12 mo",IF(F3070&lt;=24,"13-24 mo",IF(F3070&lt;=48,"25-48 mo","49+ mo")))</f>
        <v/>
      </c>
      <c r="X3070" s="58">
        <f>IF(S3070&lt;=35.5,"Q1 Low",IF(S3070&lt;=70.35,"Q2 Mid-Low",IF(S3070&lt;=89.85,"Q3 Mid-High","Q4 High")))</f>
        <v/>
      </c>
      <c r="Y3070" s="58">
        <f>IF(U3070="Yes",1,0)</f>
        <v/>
      </c>
      <c r="Z3070" s="58">
        <f>IF(P3070="Month-to-month",1,0)+IF(M3070="No",1,0)+IF(J3070="No",1,0)+IF(I3070="Fiber optic",1,0)+IF(Q3070="Yes",1,0)</f>
        <v/>
      </c>
    </row>
    <row r="3071" ht="15" customHeight="1" s="59">
      <c r="A3071" s="58" t="inlineStr">
        <is>
          <t>1784-BXEFA</t>
        </is>
      </c>
      <c r="B3071" s="58" t="inlineStr">
        <is>
          <t>Female</t>
        </is>
      </c>
      <c r="C3071" s="58" t="n">
        <v>0</v>
      </c>
      <c r="D3071" s="58" t="inlineStr">
        <is>
          <t>No</t>
        </is>
      </c>
      <c r="E3071" s="58" t="inlineStr">
        <is>
          <t>No</t>
        </is>
      </c>
      <c r="F3071" s="58" t="n">
        <v>10</v>
      </c>
      <c r="G3071" s="58" t="inlineStr">
        <is>
          <t>Yes</t>
        </is>
      </c>
      <c r="H3071" s="58" t="inlineStr">
        <is>
          <t>No</t>
        </is>
      </c>
      <c r="I3071" s="58" t="inlineStr">
        <is>
          <t>No</t>
        </is>
      </c>
      <c r="J3071" s="58" t="inlineStr">
        <is>
          <t>No internet service</t>
        </is>
      </c>
      <c r="K3071" s="58" t="inlineStr">
        <is>
          <t>No internet service</t>
        </is>
      </c>
      <c r="L3071" s="58" t="inlineStr">
        <is>
          <t>No internet service</t>
        </is>
      </c>
      <c r="M3071" s="58" t="inlineStr">
        <is>
          <t>No internet service</t>
        </is>
      </c>
      <c r="N3071" s="58" t="inlineStr">
        <is>
          <t>No internet service</t>
        </is>
      </c>
      <c r="O3071" s="58" t="inlineStr">
        <is>
          <t>No internet service</t>
        </is>
      </c>
      <c r="P3071" s="58" t="inlineStr">
        <is>
          <t>Month-to-month</t>
        </is>
      </c>
      <c r="Q3071" s="58" t="inlineStr">
        <is>
          <t>Yes</t>
        </is>
      </c>
      <c r="R3071" s="58" t="inlineStr">
        <is>
          <t>Mailed check</t>
        </is>
      </c>
      <c r="S3071" s="123" t="n">
        <v>20.55</v>
      </c>
      <c r="T3071" s="58" t="inlineStr">
        <is>
          <t>187.35</t>
        </is>
      </c>
      <c r="U3071" s="58" t="inlineStr">
        <is>
          <t>No</t>
        </is>
      </c>
      <c r="V3071" s="123">
        <f>IFERROR(VALUE(TRIM(T3071)),S3071*F3071)</f>
        <v/>
      </c>
      <c r="W3071" s="58">
        <f>IF(F3071&lt;=12,"0-12 mo",IF(F3071&lt;=24,"13-24 mo",IF(F3071&lt;=48,"25-48 mo","49+ mo")))</f>
        <v/>
      </c>
      <c r="X3071" s="58">
        <f>IF(S3071&lt;=35.5,"Q1 Low",IF(S3071&lt;=70.35,"Q2 Mid-Low",IF(S3071&lt;=89.85,"Q3 Mid-High","Q4 High")))</f>
        <v/>
      </c>
      <c r="Y3071" s="58">
        <f>IF(U3071="Yes",1,0)</f>
        <v/>
      </c>
      <c r="Z3071" s="58">
        <f>IF(P3071="Month-to-month",1,0)+IF(M3071="No",1,0)+IF(J3071="No",1,0)+IF(I3071="Fiber optic",1,0)+IF(Q3071="Yes",1,0)</f>
        <v/>
      </c>
    </row>
    <row r="3072" ht="15" customHeight="1" s="59">
      <c r="A3072" s="58" t="inlineStr">
        <is>
          <t>7351-MHQVU</t>
        </is>
      </c>
      <c r="B3072" s="58" t="inlineStr">
        <is>
          <t>Female</t>
        </is>
      </c>
      <c r="C3072" s="58" t="n">
        <v>0</v>
      </c>
      <c r="D3072" s="58" t="inlineStr">
        <is>
          <t>No</t>
        </is>
      </c>
      <c r="E3072" s="58" t="inlineStr">
        <is>
          <t>No</t>
        </is>
      </c>
      <c r="F3072" s="58" t="n">
        <v>6</v>
      </c>
      <c r="G3072" s="58" t="inlineStr">
        <is>
          <t>No</t>
        </is>
      </c>
      <c r="H3072" s="58" t="inlineStr">
        <is>
          <t>No phone service</t>
        </is>
      </c>
      <c r="I3072" s="58" t="inlineStr">
        <is>
          <t>DSL</t>
        </is>
      </c>
      <c r="J3072" s="58" t="inlineStr">
        <is>
          <t>Yes</t>
        </is>
      </c>
      <c r="K3072" s="58" t="inlineStr">
        <is>
          <t>Yes</t>
        </is>
      </c>
      <c r="L3072" s="58" t="inlineStr">
        <is>
          <t>No</t>
        </is>
      </c>
      <c r="M3072" s="58" t="inlineStr">
        <is>
          <t>Yes</t>
        </is>
      </c>
      <c r="N3072" s="58" t="inlineStr">
        <is>
          <t>No</t>
        </is>
      </c>
      <c r="O3072" s="58" t="inlineStr">
        <is>
          <t>Yes</t>
        </is>
      </c>
      <c r="P3072" s="58" t="inlineStr">
        <is>
          <t>Month-to-month</t>
        </is>
      </c>
      <c r="Q3072" s="58" t="inlineStr">
        <is>
          <t>No</t>
        </is>
      </c>
      <c r="R3072" s="58" t="inlineStr">
        <is>
          <t>Credit card (automatic)</t>
        </is>
      </c>
      <c r="S3072" s="123" t="n">
        <v>50.95</v>
      </c>
      <c r="T3072" s="58" t="inlineStr">
        <is>
          <t>307.6</t>
        </is>
      </c>
      <c r="U3072" s="58" t="inlineStr">
        <is>
          <t>No</t>
        </is>
      </c>
      <c r="V3072" s="123">
        <f>IFERROR(VALUE(TRIM(T3072)),S3072*F3072)</f>
        <v/>
      </c>
      <c r="W3072" s="58">
        <f>IF(F3072&lt;=12,"0-12 mo",IF(F3072&lt;=24,"13-24 mo",IF(F3072&lt;=48,"25-48 mo","49+ mo")))</f>
        <v/>
      </c>
      <c r="X3072" s="58">
        <f>IF(S3072&lt;=35.5,"Q1 Low",IF(S3072&lt;=70.35,"Q2 Mid-Low",IF(S3072&lt;=89.85,"Q3 Mid-High","Q4 High")))</f>
        <v/>
      </c>
      <c r="Y3072" s="58">
        <f>IF(U3072="Yes",1,0)</f>
        <v/>
      </c>
      <c r="Z3072" s="58">
        <f>IF(P3072="Month-to-month",1,0)+IF(M3072="No",1,0)+IF(J3072="No",1,0)+IF(I3072="Fiber optic",1,0)+IF(Q3072="Yes",1,0)</f>
        <v/>
      </c>
    </row>
    <row r="3073" ht="15" customHeight="1" s="59">
      <c r="A3073" s="58" t="inlineStr">
        <is>
          <t>9224-VTYID</t>
        </is>
      </c>
      <c r="B3073" s="58" t="inlineStr">
        <is>
          <t>Male</t>
        </is>
      </c>
      <c r="C3073" s="58" t="n">
        <v>0</v>
      </c>
      <c r="D3073" s="58" t="inlineStr">
        <is>
          <t>Yes</t>
        </is>
      </c>
      <c r="E3073" s="58" t="inlineStr">
        <is>
          <t>Yes</t>
        </is>
      </c>
      <c r="F3073" s="58" t="n">
        <v>47</v>
      </c>
      <c r="G3073" s="58" t="inlineStr">
        <is>
          <t>Yes</t>
        </is>
      </c>
      <c r="H3073" s="58" t="inlineStr">
        <is>
          <t>Yes</t>
        </is>
      </c>
      <c r="I3073" s="58" t="inlineStr">
        <is>
          <t>DSL</t>
        </is>
      </c>
      <c r="J3073" s="58" t="inlineStr">
        <is>
          <t>Yes</t>
        </is>
      </c>
      <c r="K3073" s="58" t="inlineStr">
        <is>
          <t>Yes</t>
        </is>
      </c>
      <c r="L3073" s="58" t="inlineStr">
        <is>
          <t>Yes</t>
        </is>
      </c>
      <c r="M3073" s="58" t="inlineStr">
        <is>
          <t>Yes</t>
        </is>
      </c>
      <c r="N3073" s="58" t="inlineStr">
        <is>
          <t>Yes</t>
        </is>
      </c>
      <c r="O3073" s="58" t="inlineStr">
        <is>
          <t>Yes</t>
        </is>
      </c>
      <c r="P3073" s="58" t="inlineStr">
        <is>
          <t>Two year</t>
        </is>
      </c>
      <c r="Q3073" s="58" t="inlineStr">
        <is>
          <t>Yes</t>
        </is>
      </c>
      <c r="R3073" s="58" t="inlineStr">
        <is>
          <t>Mailed check</t>
        </is>
      </c>
      <c r="S3073" s="123" t="n">
        <v>90.5</v>
      </c>
      <c r="T3073" s="58" t="inlineStr">
        <is>
          <t>4318.35</t>
        </is>
      </c>
      <c r="U3073" s="58" t="inlineStr">
        <is>
          <t>No</t>
        </is>
      </c>
      <c r="V3073" s="123">
        <f>IFERROR(VALUE(TRIM(T3073)),S3073*F3073)</f>
        <v/>
      </c>
      <c r="W3073" s="58">
        <f>IF(F3073&lt;=12,"0-12 mo",IF(F3073&lt;=24,"13-24 mo",IF(F3073&lt;=48,"25-48 mo","49+ mo")))</f>
        <v/>
      </c>
      <c r="X3073" s="58">
        <f>IF(S3073&lt;=35.5,"Q1 Low",IF(S3073&lt;=70.35,"Q2 Mid-Low",IF(S3073&lt;=89.85,"Q3 Mid-High","Q4 High")))</f>
        <v/>
      </c>
      <c r="Y3073" s="58">
        <f>IF(U3073="Yes",1,0)</f>
        <v/>
      </c>
      <c r="Z3073" s="58">
        <f>IF(P3073="Month-to-month",1,0)+IF(M3073="No",1,0)+IF(J3073="No",1,0)+IF(I3073="Fiber optic",1,0)+IF(Q3073="Yes",1,0)</f>
        <v/>
      </c>
    </row>
    <row r="3074" ht="15" customHeight="1" s="59">
      <c r="A3074" s="58" t="inlineStr">
        <is>
          <t>9500-IWPXQ</t>
        </is>
      </c>
      <c r="B3074" s="58" t="inlineStr">
        <is>
          <t>Female</t>
        </is>
      </c>
      <c r="C3074" s="58" t="n">
        <v>0</v>
      </c>
      <c r="D3074" s="58" t="inlineStr">
        <is>
          <t>Yes</t>
        </is>
      </c>
      <c r="E3074" s="58" t="inlineStr">
        <is>
          <t>Yes</t>
        </is>
      </c>
      <c r="F3074" s="58" t="n">
        <v>61</v>
      </c>
      <c r="G3074" s="58" t="inlineStr">
        <is>
          <t>Yes</t>
        </is>
      </c>
      <c r="H3074" s="58" t="inlineStr">
        <is>
          <t>Yes</t>
        </is>
      </c>
      <c r="I3074" s="58" t="inlineStr">
        <is>
          <t>DSL</t>
        </is>
      </c>
      <c r="J3074" s="58" t="inlineStr">
        <is>
          <t>Yes</t>
        </is>
      </c>
      <c r="K3074" s="58" t="inlineStr">
        <is>
          <t>Yes</t>
        </is>
      </c>
      <c r="L3074" s="58" t="inlineStr">
        <is>
          <t>Yes</t>
        </is>
      </c>
      <c r="M3074" s="58" t="inlineStr">
        <is>
          <t>Yes</t>
        </is>
      </c>
      <c r="N3074" s="58" t="inlineStr">
        <is>
          <t>No</t>
        </is>
      </c>
      <c r="O3074" s="58" t="inlineStr">
        <is>
          <t>Yes</t>
        </is>
      </c>
      <c r="P3074" s="58" t="inlineStr">
        <is>
          <t>One year</t>
        </is>
      </c>
      <c r="Q3074" s="58" t="inlineStr">
        <is>
          <t>Yes</t>
        </is>
      </c>
      <c r="R3074" s="58" t="inlineStr">
        <is>
          <t>Electronic check</t>
        </is>
      </c>
      <c r="S3074" s="123" t="n">
        <v>79.40000000000001</v>
      </c>
      <c r="T3074" s="58" t="inlineStr">
        <is>
          <t>4820.55</t>
        </is>
      </c>
      <c r="U3074" s="58" t="inlineStr">
        <is>
          <t>No</t>
        </is>
      </c>
      <c r="V3074" s="123">
        <f>IFERROR(VALUE(TRIM(T3074)),S3074*F3074)</f>
        <v/>
      </c>
      <c r="W3074" s="58">
        <f>IF(F3074&lt;=12,"0-12 mo",IF(F3074&lt;=24,"13-24 mo",IF(F3074&lt;=48,"25-48 mo","49+ mo")))</f>
        <v/>
      </c>
      <c r="X3074" s="58">
        <f>IF(S3074&lt;=35.5,"Q1 Low",IF(S3074&lt;=70.35,"Q2 Mid-Low",IF(S3074&lt;=89.85,"Q3 Mid-High","Q4 High")))</f>
        <v/>
      </c>
      <c r="Y3074" s="58">
        <f>IF(U3074="Yes",1,0)</f>
        <v/>
      </c>
      <c r="Z3074" s="58">
        <f>IF(P3074="Month-to-month",1,0)+IF(M3074="No",1,0)+IF(J3074="No",1,0)+IF(I3074="Fiber optic",1,0)+IF(Q3074="Yes",1,0)</f>
        <v/>
      </c>
    </row>
    <row r="3075" ht="15" customHeight="1" s="59">
      <c r="A3075" s="58" t="inlineStr">
        <is>
          <t>5762-TJXGK</t>
        </is>
      </c>
      <c r="B3075" s="58" t="inlineStr">
        <is>
          <t>Female</t>
        </is>
      </c>
      <c r="C3075" s="58" t="n">
        <v>0</v>
      </c>
      <c r="D3075" s="58" t="inlineStr">
        <is>
          <t>No</t>
        </is>
      </c>
      <c r="E3075" s="58" t="inlineStr">
        <is>
          <t>No</t>
        </is>
      </c>
      <c r="F3075" s="58" t="n">
        <v>52</v>
      </c>
      <c r="G3075" s="58" t="inlineStr">
        <is>
          <t>No</t>
        </is>
      </c>
      <c r="H3075" s="58" t="inlineStr">
        <is>
          <t>No phone service</t>
        </is>
      </c>
      <c r="I3075" s="58" t="inlineStr">
        <is>
          <t>DSL</t>
        </is>
      </c>
      <c r="J3075" s="58" t="inlineStr">
        <is>
          <t>Yes</t>
        </is>
      </c>
      <c r="K3075" s="58" t="inlineStr">
        <is>
          <t>Yes</t>
        </is>
      </c>
      <c r="L3075" s="58" t="inlineStr">
        <is>
          <t>Yes</t>
        </is>
      </c>
      <c r="M3075" s="58" t="inlineStr">
        <is>
          <t>No</t>
        </is>
      </c>
      <c r="N3075" s="58" t="inlineStr">
        <is>
          <t>Yes</t>
        </is>
      </c>
      <c r="O3075" s="58" t="inlineStr">
        <is>
          <t>Yes</t>
        </is>
      </c>
      <c r="P3075" s="58" t="inlineStr">
        <is>
          <t>Two year</t>
        </is>
      </c>
      <c r="Q3075" s="58" t="inlineStr">
        <is>
          <t>Yes</t>
        </is>
      </c>
      <c r="R3075" s="58" t="inlineStr">
        <is>
          <t>Bank transfer (automatic)</t>
        </is>
      </c>
      <c r="S3075" s="123" t="n">
        <v>58.75</v>
      </c>
      <c r="T3075" s="58" t="inlineStr">
        <is>
          <t>3038.55</t>
        </is>
      </c>
      <c r="U3075" s="58" t="inlineStr">
        <is>
          <t>No</t>
        </is>
      </c>
      <c r="V3075" s="123">
        <f>IFERROR(VALUE(TRIM(T3075)),S3075*F3075)</f>
        <v/>
      </c>
      <c r="W3075" s="58">
        <f>IF(F3075&lt;=12,"0-12 mo",IF(F3075&lt;=24,"13-24 mo",IF(F3075&lt;=48,"25-48 mo","49+ mo")))</f>
        <v/>
      </c>
      <c r="X3075" s="58">
        <f>IF(S3075&lt;=35.5,"Q1 Low",IF(S3075&lt;=70.35,"Q2 Mid-Low",IF(S3075&lt;=89.85,"Q3 Mid-High","Q4 High")))</f>
        <v/>
      </c>
      <c r="Y3075" s="58">
        <f>IF(U3075="Yes",1,0)</f>
        <v/>
      </c>
      <c r="Z3075" s="58">
        <f>IF(P3075="Month-to-month",1,0)+IF(M3075="No",1,0)+IF(J3075="No",1,0)+IF(I3075="Fiber optic",1,0)+IF(Q3075="Yes",1,0)</f>
        <v/>
      </c>
    </row>
    <row r="3076" ht="15" customHeight="1" s="59">
      <c r="A3076" s="58" t="inlineStr">
        <is>
          <t>4504-YOULA</t>
        </is>
      </c>
      <c r="B3076" s="58" t="inlineStr">
        <is>
          <t>Female</t>
        </is>
      </c>
      <c r="C3076" s="58" t="n">
        <v>0</v>
      </c>
      <c r="D3076" s="58" t="inlineStr">
        <is>
          <t>Yes</t>
        </is>
      </c>
      <c r="E3076" s="58" t="inlineStr">
        <is>
          <t>Yes</t>
        </is>
      </c>
      <c r="F3076" s="58" t="n">
        <v>35</v>
      </c>
      <c r="G3076" s="58" t="inlineStr">
        <is>
          <t>Yes</t>
        </is>
      </c>
      <c r="H3076" s="58" t="inlineStr">
        <is>
          <t>Yes</t>
        </is>
      </c>
      <c r="I3076" s="58" t="inlineStr">
        <is>
          <t>DSL</t>
        </is>
      </c>
      <c r="J3076" s="58" t="inlineStr">
        <is>
          <t>Yes</t>
        </is>
      </c>
      <c r="K3076" s="58" t="inlineStr">
        <is>
          <t>Yes</t>
        </is>
      </c>
      <c r="L3076" s="58" t="inlineStr">
        <is>
          <t>No</t>
        </is>
      </c>
      <c r="M3076" s="58" t="inlineStr">
        <is>
          <t>No</t>
        </is>
      </c>
      <c r="N3076" s="58" t="inlineStr">
        <is>
          <t>No</t>
        </is>
      </c>
      <c r="O3076" s="58" t="inlineStr">
        <is>
          <t>No</t>
        </is>
      </c>
      <c r="P3076" s="58" t="inlineStr">
        <is>
          <t>Month-to-month</t>
        </is>
      </c>
      <c r="Q3076" s="58" t="inlineStr">
        <is>
          <t>Yes</t>
        </is>
      </c>
      <c r="R3076" s="58" t="inlineStr">
        <is>
          <t>Credit card (automatic)</t>
        </is>
      </c>
      <c r="S3076" s="123" t="n">
        <v>59.45</v>
      </c>
      <c r="T3076" s="58" t="inlineStr">
        <is>
          <t>2136.9</t>
        </is>
      </c>
      <c r="U3076" s="58" t="inlineStr">
        <is>
          <t>No</t>
        </is>
      </c>
      <c r="V3076" s="123">
        <f>IFERROR(VALUE(TRIM(T3076)),S3076*F3076)</f>
        <v/>
      </c>
      <c r="W3076" s="58">
        <f>IF(F3076&lt;=12,"0-12 mo",IF(F3076&lt;=24,"13-24 mo",IF(F3076&lt;=48,"25-48 mo","49+ mo")))</f>
        <v/>
      </c>
      <c r="X3076" s="58">
        <f>IF(S3076&lt;=35.5,"Q1 Low",IF(S3076&lt;=70.35,"Q2 Mid-Low",IF(S3076&lt;=89.85,"Q3 Mid-High","Q4 High")))</f>
        <v/>
      </c>
      <c r="Y3076" s="58">
        <f>IF(U3076="Yes",1,0)</f>
        <v/>
      </c>
      <c r="Z3076" s="58">
        <f>IF(P3076="Month-to-month",1,0)+IF(M3076="No",1,0)+IF(J3076="No",1,0)+IF(I3076="Fiber optic",1,0)+IF(Q3076="Yes",1,0)</f>
        <v/>
      </c>
    </row>
    <row r="3077" ht="15" customHeight="1" s="59">
      <c r="A3077" s="58" t="inlineStr">
        <is>
          <t>5569-IDSEY</t>
        </is>
      </c>
      <c r="B3077" s="58" t="inlineStr">
        <is>
          <t>Male</t>
        </is>
      </c>
      <c r="C3077" s="58" t="n">
        <v>0</v>
      </c>
      <c r="D3077" s="58" t="inlineStr">
        <is>
          <t>Yes</t>
        </is>
      </c>
      <c r="E3077" s="58" t="inlineStr">
        <is>
          <t>No</t>
        </is>
      </c>
      <c r="F3077" s="58" t="n">
        <v>71</v>
      </c>
      <c r="G3077" s="58" t="inlineStr">
        <is>
          <t>Yes</t>
        </is>
      </c>
      <c r="H3077" s="58" t="inlineStr">
        <is>
          <t>Yes</t>
        </is>
      </c>
      <c r="I3077" s="58" t="inlineStr">
        <is>
          <t>Fiber optic</t>
        </is>
      </c>
      <c r="J3077" s="58" t="inlineStr">
        <is>
          <t>No</t>
        </is>
      </c>
      <c r="K3077" s="58" t="inlineStr">
        <is>
          <t>Yes</t>
        </is>
      </c>
      <c r="L3077" s="58" t="inlineStr">
        <is>
          <t>Yes</t>
        </is>
      </c>
      <c r="M3077" s="58" t="inlineStr">
        <is>
          <t>No</t>
        </is>
      </c>
      <c r="N3077" s="58" t="inlineStr">
        <is>
          <t>Yes</t>
        </is>
      </c>
      <c r="O3077" s="58" t="inlineStr">
        <is>
          <t>Yes</t>
        </is>
      </c>
      <c r="P3077" s="58" t="inlineStr">
        <is>
          <t>One year</t>
        </is>
      </c>
      <c r="Q3077" s="58" t="inlineStr">
        <is>
          <t>Yes</t>
        </is>
      </c>
      <c r="R3077" s="58" t="inlineStr">
        <is>
          <t>Bank transfer (automatic)</t>
        </is>
      </c>
      <c r="S3077" s="123" t="n">
        <v>105.7</v>
      </c>
      <c r="T3077" s="58" t="inlineStr">
        <is>
          <t>7472.15</t>
        </is>
      </c>
      <c r="U3077" s="58" t="inlineStr">
        <is>
          <t>No</t>
        </is>
      </c>
      <c r="V3077" s="123">
        <f>IFERROR(VALUE(TRIM(T3077)),S3077*F3077)</f>
        <v/>
      </c>
      <c r="W3077" s="58">
        <f>IF(F3077&lt;=12,"0-12 mo",IF(F3077&lt;=24,"13-24 mo",IF(F3077&lt;=48,"25-48 mo","49+ mo")))</f>
        <v/>
      </c>
      <c r="X3077" s="58">
        <f>IF(S3077&lt;=35.5,"Q1 Low",IF(S3077&lt;=70.35,"Q2 Mid-Low",IF(S3077&lt;=89.85,"Q3 Mid-High","Q4 High")))</f>
        <v/>
      </c>
      <c r="Y3077" s="58">
        <f>IF(U3077="Yes",1,0)</f>
        <v/>
      </c>
      <c r="Z3077" s="58">
        <f>IF(P3077="Month-to-month",1,0)+IF(M3077="No",1,0)+IF(J3077="No",1,0)+IF(I3077="Fiber optic",1,0)+IF(Q3077="Yes",1,0)</f>
        <v/>
      </c>
    </row>
    <row r="3078" ht="15" customHeight="1" s="59">
      <c r="A3078" s="58" t="inlineStr">
        <is>
          <t>4250-FDVOU</t>
        </is>
      </c>
      <c r="B3078" s="58" t="inlineStr">
        <is>
          <t>Female</t>
        </is>
      </c>
      <c r="C3078" s="58" t="n">
        <v>0</v>
      </c>
      <c r="D3078" s="58" t="inlineStr">
        <is>
          <t>No</t>
        </is>
      </c>
      <c r="E3078" s="58" t="inlineStr">
        <is>
          <t>No</t>
        </is>
      </c>
      <c r="F3078" s="58" t="n">
        <v>6</v>
      </c>
      <c r="G3078" s="58" t="inlineStr">
        <is>
          <t>Yes</t>
        </is>
      </c>
      <c r="H3078" s="58" t="inlineStr">
        <is>
          <t>No</t>
        </is>
      </c>
      <c r="I3078" s="58" t="inlineStr">
        <is>
          <t>DSL</t>
        </is>
      </c>
      <c r="J3078" s="58" t="inlineStr">
        <is>
          <t>Yes</t>
        </is>
      </c>
      <c r="K3078" s="58" t="inlineStr">
        <is>
          <t>Yes</t>
        </is>
      </c>
      <c r="L3078" s="58" t="inlineStr">
        <is>
          <t>No</t>
        </is>
      </c>
      <c r="M3078" s="58" t="inlineStr">
        <is>
          <t>No</t>
        </is>
      </c>
      <c r="N3078" s="58" t="inlineStr">
        <is>
          <t>No</t>
        </is>
      </c>
      <c r="O3078" s="58" t="inlineStr">
        <is>
          <t>No</t>
        </is>
      </c>
      <c r="P3078" s="58" t="inlineStr">
        <is>
          <t>Month-to-month</t>
        </is>
      </c>
      <c r="Q3078" s="58" t="inlineStr">
        <is>
          <t>No</t>
        </is>
      </c>
      <c r="R3078" s="58" t="inlineStr">
        <is>
          <t>Electronic check</t>
        </is>
      </c>
      <c r="S3078" s="123" t="n">
        <v>56.25</v>
      </c>
      <c r="T3078" s="58" t="inlineStr">
        <is>
          <t>389.1</t>
        </is>
      </c>
      <c r="U3078" s="58" t="inlineStr">
        <is>
          <t>Yes</t>
        </is>
      </c>
      <c r="V3078" s="123">
        <f>IFERROR(VALUE(TRIM(T3078)),S3078*F3078)</f>
        <v/>
      </c>
      <c r="W3078" s="58">
        <f>IF(F3078&lt;=12,"0-12 mo",IF(F3078&lt;=24,"13-24 mo",IF(F3078&lt;=48,"25-48 mo","49+ mo")))</f>
        <v/>
      </c>
      <c r="X3078" s="58">
        <f>IF(S3078&lt;=35.5,"Q1 Low",IF(S3078&lt;=70.35,"Q2 Mid-Low",IF(S3078&lt;=89.85,"Q3 Mid-High","Q4 High")))</f>
        <v/>
      </c>
      <c r="Y3078" s="58">
        <f>IF(U3078="Yes",1,0)</f>
        <v/>
      </c>
      <c r="Z3078" s="58">
        <f>IF(P3078="Month-to-month",1,0)+IF(M3078="No",1,0)+IF(J3078="No",1,0)+IF(I3078="Fiber optic",1,0)+IF(Q3078="Yes",1,0)</f>
        <v/>
      </c>
    </row>
    <row r="3079" ht="15" customHeight="1" s="59">
      <c r="A3079" s="58" t="inlineStr">
        <is>
          <t>7284-ZZLOH</t>
        </is>
      </c>
      <c r="B3079" s="58" t="inlineStr">
        <is>
          <t>Male</t>
        </is>
      </c>
      <c r="C3079" s="58" t="n">
        <v>0</v>
      </c>
      <c r="D3079" s="58" t="inlineStr">
        <is>
          <t>Yes</t>
        </is>
      </c>
      <c r="E3079" s="58" t="inlineStr">
        <is>
          <t>No</t>
        </is>
      </c>
      <c r="F3079" s="58" t="n">
        <v>45</v>
      </c>
      <c r="G3079" s="58" t="inlineStr">
        <is>
          <t>Yes</t>
        </is>
      </c>
      <c r="H3079" s="58" t="inlineStr">
        <is>
          <t>No</t>
        </is>
      </c>
      <c r="I3079" s="58" t="inlineStr">
        <is>
          <t>DSL</t>
        </is>
      </c>
      <c r="J3079" s="58" t="inlineStr">
        <is>
          <t>Yes</t>
        </is>
      </c>
      <c r="K3079" s="58" t="inlineStr">
        <is>
          <t>No</t>
        </is>
      </c>
      <c r="L3079" s="58" t="inlineStr">
        <is>
          <t>Yes</t>
        </is>
      </c>
      <c r="M3079" s="58" t="inlineStr">
        <is>
          <t>No</t>
        </is>
      </c>
      <c r="N3079" s="58" t="inlineStr">
        <is>
          <t>No</t>
        </is>
      </c>
      <c r="O3079" s="58" t="inlineStr">
        <is>
          <t>No</t>
        </is>
      </c>
      <c r="P3079" s="58" t="inlineStr">
        <is>
          <t>Two year</t>
        </is>
      </c>
      <c r="Q3079" s="58" t="inlineStr">
        <is>
          <t>No</t>
        </is>
      </c>
      <c r="R3079" s="58" t="inlineStr">
        <is>
          <t>Credit card (automatic)</t>
        </is>
      </c>
      <c r="S3079" s="123" t="n">
        <v>53.3</v>
      </c>
      <c r="T3079" s="58" t="inlineStr">
        <is>
          <t>2296.25</t>
        </is>
      </c>
      <c r="U3079" s="58" t="inlineStr">
        <is>
          <t>No</t>
        </is>
      </c>
      <c r="V3079" s="123">
        <f>IFERROR(VALUE(TRIM(T3079)),S3079*F3079)</f>
        <v/>
      </c>
      <c r="W3079" s="58">
        <f>IF(F3079&lt;=12,"0-12 mo",IF(F3079&lt;=24,"13-24 mo",IF(F3079&lt;=48,"25-48 mo","49+ mo")))</f>
        <v/>
      </c>
      <c r="X3079" s="58">
        <f>IF(S3079&lt;=35.5,"Q1 Low",IF(S3079&lt;=70.35,"Q2 Mid-Low",IF(S3079&lt;=89.85,"Q3 Mid-High","Q4 High")))</f>
        <v/>
      </c>
      <c r="Y3079" s="58">
        <f>IF(U3079="Yes",1,0)</f>
        <v/>
      </c>
      <c r="Z3079" s="58">
        <f>IF(P3079="Month-to-month",1,0)+IF(M3079="No",1,0)+IF(J3079="No",1,0)+IF(I3079="Fiber optic",1,0)+IF(Q3079="Yes",1,0)</f>
        <v/>
      </c>
    </row>
    <row r="3080" ht="15" customHeight="1" s="59">
      <c r="A3080" s="58" t="inlineStr">
        <is>
          <t>5277-ZLOOR</t>
        </is>
      </c>
      <c r="B3080" s="58" t="inlineStr">
        <is>
          <t>Female</t>
        </is>
      </c>
      <c r="C3080" s="58" t="n">
        <v>1</v>
      </c>
      <c r="D3080" s="58" t="inlineStr">
        <is>
          <t>No</t>
        </is>
      </c>
      <c r="E3080" s="58" t="inlineStr">
        <is>
          <t>No</t>
        </is>
      </c>
      <c r="F3080" s="58" t="n">
        <v>2</v>
      </c>
      <c r="G3080" s="58" t="inlineStr">
        <is>
          <t>Yes</t>
        </is>
      </c>
      <c r="H3080" s="58" t="inlineStr">
        <is>
          <t>Yes</t>
        </is>
      </c>
      <c r="I3080" s="58" t="inlineStr">
        <is>
          <t>Fiber optic</t>
        </is>
      </c>
      <c r="J3080" s="58" t="inlineStr">
        <is>
          <t>No</t>
        </is>
      </c>
      <c r="K3080" s="58" t="inlineStr">
        <is>
          <t>No</t>
        </is>
      </c>
      <c r="L3080" s="58" t="inlineStr">
        <is>
          <t>No</t>
        </is>
      </c>
      <c r="M3080" s="58" t="inlineStr">
        <is>
          <t>No</t>
        </is>
      </c>
      <c r="N3080" s="58" t="inlineStr">
        <is>
          <t>Yes</t>
        </is>
      </c>
      <c r="O3080" s="58" t="inlineStr">
        <is>
          <t>No</t>
        </is>
      </c>
      <c r="P3080" s="58" t="inlineStr">
        <is>
          <t>Month-to-month</t>
        </is>
      </c>
      <c r="Q3080" s="58" t="inlineStr">
        <is>
          <t>Yes</t>
        </is>
      </c>
      <c r="R3080" s="58" t="inlineStr">
        <is>
          <t>Electronic check</t>
        </is>
      </c>
      <c r="S3080" s="123" t="n">
        <v>85.55</v>
      </c>
      <c r="T3080" s="58" t="inlineStr">
        <is>
          <t>187.45</t>
        </is>
      </c>
      <c r="U3080" s="58" t="inlineStr">
        <is>
          <t>Yes</t>
        </is>
      </c>
      <c r="V3080" s="123">
        <f>IFERROR(VALUE(TRIM(T3080)),S3080*F3080)</f>
        <v/>
      </c>
      <c r="W3080" s="58">
        <f>IF(F3080&lt;=12,"0-12 mo",IF(F3080&lt;=24,"13-24 mo",IF(F3080&lt;=48,"25-48 mo","49+ mo")))</f>
        <v/>
      </c>
      <c r="X3080" s="58">
        <f>IF(S3080&lt;=35.5,"Q1 Low",IF(S3080&lt;=70.35,"Q2 Mid-Low",IF(S3080&lt;=89.85,"Q3 Mid-High","Q4 High")))</f>
        <v/>
      </c>
      <c r="Y3080" s="58">
        <f>IF(U3080="Yes",1,0)</f>
        <v/>
      </c>
      <c r="Z3080" s="58">
        <f>IF(P3080="Month-to-month",1,0)+IF(M3080="No",1,0)+IF(J3080="No",1,0)+IF(I3080="Fiber optic",1,0)+IF(Q3080="Yes",1,0)</f>
        <v/>
      </c>
    </row>
    <row r="3081" ht="15" customHeight="1" s="59">
      <c r="A3081" s="58" t="inlineStr">
        <is>
          <t>2141-RRYGO</t>
        </is>
      </c>
      <c r="B3081" s="58" t="inlineStr">
        <is>
          <t>Female</t>
        </is>
      </c>
      <c r="C3081" s="58" t="n">
        <v>0</v>
      </c>
      <c r="D3081" s="58" t="inlineStr">
        <is>
          <t>No</t>
        </is>
      </c>
      <c r="E3081" s="58" t="inlineStr">
        <is>
          <t>No</t>
        </is>
      </c>
      <c r="F3081" s="58" t="n">
        <v>4</v>
      </c>
      <c r="G3081" s="58" t="inlineStr">
        <is>
          <t>Yes</t>
        </is>
      </c>
      <c r="H3081" s="58" t="inlineStr">
        <is>
          <t>No</t>
        </is>
      </c>
      <c r="I3081" s="58" t="inlineStr">
        <is>
          <t>DSL</t>
        </is>
      </c>
      <c r="J3081" s="58" t="inlineStr">
        <is>
          <t>No</t>
        </is>
      </c>
      <c r="K3081" s="58" t="inlineStr">
        <is>
          <t>Yes</t>
        </is>
      </c>
      <c r="L3081" s="58" t="inlineStr">
        <is>
          <t>No</t>
        </is>
      </c>
      <c r="M3081" s="58" t="inlineStr">
        <is>
          <t>No</t>
        </is>
      </c>
      <c r="N3081" s="58" t="inlineStr">
        <is>
          <t>Yes</t>
        </is>
      </c>
      <c r="O3081" s="58" t="inlineStr">
        <is>
          <t>Yes</t>
        </is>
      </c>
      <c r="P3081" s="58" t="inlineStr">
        <is>
          <t>Month-to-month</t>
        </is>
      </c>
      <c r="Q3081" s="58" t="inlineStr">
        <is>
          <t>Yes</t>
        </is>
      </c>
      <c r="R3081" s="58" t="inlineStr">
        <is>
          <t>Bank transfer (automatic)</t>
        </is>
      </c>
      <c r="S3081" s="123" t="n">
        <v>68.65000000000001</v>
      </c>
      <c r="T3081" s="58" t="inlineStr">
        <is>
          <t>261.25</t>
        </is>
      </c>
      <c r="U3081" s="58" t="inlineStr">
        <is>
          <t>Yes</t>
        </is>
      </c>
      <c r="V3081" s="123">
        <f>IFERROR(VALUE(TRIM(T3081)),S3081*F3081)</f>
        <v/>
      </c>
      <c r="W3081" s="58">
        <f>IF(F3081&lt;=12,"0-12 mo",IF(F3081&lt;=24,"13-24 mo",IF(F3081&lt;=48,"25-48 mo","49+ mo")))</f>
        <v/>
      </c>
      <c r="X3081" s="58">
        <f>IF(S3081&lt;=35.5,"Q1 Low",IF(S3081&lt;=70.35,"Q2 Mid-Low",IF(S3081&lt;=89.85,"Q3 Mid-High","Q4 High")))</f>
        <v/>
      </c>
      <c r="Y3081" s="58">
        <f>IF(U3081="Yes",1,0)</f>
        <v/>
      </c>
      <c r="Z3081" s="58">
        <f>IF(P3081="Month-to-month",1,0)+IF(M3081="No",1,0)+IF(J3081="No",1,0)+IF(I3081="Fiber optic",1,0)+IF(Q3081="Yes",1,0)</f>
        <v/>
      </c>
    </row>
    <row r="3082" ht="15" customHeight="1" s="59">
      <c r="A3082" s="58" t="inlineStr">
        <is>
          <t>1777-JYQPJ</t>
        </is>
      </c>
      <c r="B3082" s="58" t="inlineStr">
        <is>
          <t>Male</t>
        </is>
      </c>
      <c r="C3082" s="58" t="n">
        <v>0</v>
      </c>
      <c r="D3082" s="58" t="inlineStr">
        <is>
          <t>No</t>
        </is>
      </c>
      <c r="E3082" s="58" t="inlineStr">
        <is>
          <t>No</t>
        </is>
      </c>
      <c r="F3082" s="58" t="n">
        <v>2</v>
      </c>
      <c r="G3082" s="58" t="inlineStr">
        <is>
          <t>No</t>
        </is>
      </c>
      <c r="H3082" s="58" t="inlineStr">
        <is>
          <t>No phone service</t>
        </is>
      </c>
      <c r="I3082" s="58" t="inlineStr">
        <is>
          <t>DSL</t>
        </is>
      </c>
      <c r="J3082" s="58" t="inlineStr">
        <is>
          <t>No</t>
        </is>
      </c>
      <c r="K3082" s="58" t="inlineStr">
        <is>
          <t>No</t>
        </is>
      </c>
      <c r="L3082" s="58" t="inlineStr">
        <is>
          <t>No</t>
        </is>
      </c>
      <c r="M3082" s="58" t="inlineStr">
        <is>
          <t>No</t>
        </is>
      </c>
      <c r="N3082" s="58" t="inlineStr">
        <is>
          <t>No</t>
        </is>
      </c>
      <c r="O3082" s="58" t="inlineStr">
        <is>
          <t>No</t>
        </is>
      </c>
      <c r="P3082" s="58" t="inlineStr">
        <is>
          <t>Month-to-month</t>
        </is>
      </c>
      <c r="Q3082" s="58" t="inlineStr">
        <is>
          <t>No</t>
        </is>
      </c>
      <c r="R3082" s="58" t="inlineStr">
        <is>
          <t>Mailed check</t>
        </is>
      </c>
      <c r="S3082" s="123" t="n">
        <v>24.3</v>
      </c>
      <c r="T3082" s="58" t="inlineStr">
        <is>
          <t>38.45</t>
        </is>
      </c>
      <c r="U3082" s="58" t="inlineStr">
        <is>
          <t>No</t>
        </is>
      </c>
      <c r="V3082" s="123">
        <f>IFERROR(VALUE(TRIM(T3082)),S3082*F3082)</f>
        <v/>
      </c>
      <c r="W3082" s="58">
        <f>IF(F3082&lt;=12,"0-12 mo",IF(F3082&lt;=24,"13-24 mo",IF(F3082&lt;=48,"25-48 mo","49+ mo")))</f>
        <v/>
      </c>
      <c r="X3082" s="58">
        <f>IF(S3082&lt;=35.5,"Q1 Low",IF(S3082&lt;=70.35,"Q2 Mid-Low",IF(S3082&lt;=89.85,"Q3 Mid-High","Q4 High")))</f>
        <v/>
      </c>
      <c r="Y3082" s="58">
        <f>IF(U3082="Yes",1,0)</f>
        <v/>
      </c>
      <c r="Z3082" s="58">
        <f>IF(P3082="Month-to-month",1,0)+IF(M3082="No",1,0)+IF(J3082="No",1,0)+IF(I3082="Fiber optic",1,0)+IF(Q3082="Yes",1,0)</f>
        <v/>
      </c>
    </row>
    <row r="3083" ht="15" customHeight="1" s="59">
      <c r="A3083" s="58" t="inlineStr">
        <is>
          <t>6376-GAHQE</t>
        </is>
      </c>
      <c r="B3083" s="58" t="inlineStr">
        <is>
          <t>Male</t>
        </is>
      </c>
      <c r="C3083" s="58" t="n">
        <v>0</v>
      </c>
      <c r="D3083" s="58" t="inlineStr">
        <is>
          <t>No</t>
        </is>
      </c>
      <c r="E3083" s="58" t="inlineStr">
        <is>
          <t>No</t>
        </is>
      </c>
      <c r="F3083" s="58" t="n">
        <v>4</v>
      </c>
      <c r="G3083" s="58" t="inlineStr">
        <is>
          <t>Yes</t>
        </is>
      </c>
      <c r="H3083" s="58" t="inlineStr">
        <is>
          <t>No</t>
        </is>
      </c>
      <c r="I3083" s="58" t="inlineStr">
        <is>
          <t>Fiber optic</t>
        </is>
      </c>
      <c r="J3083" s="58" t="inlineStr">
        <is>
          <t>No</t>
        </is>
      </c>
      <c r="K3083" s="58" t="inlineStr">
        <is>
          <t>No</t>
        </is>
      </c>
      <c r="L3083" s="58" t="inlineStr">
        <is>
          <t>No</t>
        </is>
      </c>
      <c r="M3083" s="58" t="inlineStr">
        <is>
          <t>No</t>
        </is>
      </c>
      <c r="N3083" s="58" t="inlineStr">
        <is>
          <t>Yes</t>
        </is>
      </c>
      <c r="O3083" s="58" t="inlineStr">
        <is>
          <t>No</t>
        </is>
      </c>
      <c r="P3083" s="58" t="inlineStr">
        <is>
          <t>Month-to-month</t>
        </is>
      </c>
      <c r="Q3083" s="58" t="inlineStr">
        <is>
          <t>No</t>
        </is>
      </c>
      <c r="R3083" s="58" t="inlineStr">
        <is>
          <t>Electronic check</t>
        </is>
      </c>
      <c r="S3083" s="123" t="n">
        <v>77.84999999999999</v>
      </c>
      <c r="T3083" s="58" t="inlineStr">
        <is>
          <t>299.2</t>
        </is>
      </c>
      <c r="U3083" s="58" t="inlineStr">
        <is>
          <t>Yes</t>
        </is>
      </c>
      <c r="V3083" s="123">
        <f>IFERROR(VALUE(TRIM(T3083)),S3083*F3083)</f>
        <v/>
      </c>
      <c r="W3083" s="58">
        <f>IF(F3083&lt;=12,"0-12 mo",IF(F3083&lt;=24,"13-24 mo",IF(F3083&lt;=48,"25-48 mo","49+ mo")))</f>
        <v/>
      </c>
      <c r="X3083" s="58">
        <f>IF(S3083&lt;=35.5,"Q1 Low",IF(S3083&lt;=70.35,"Q2 Mid-Low",IF(S3083&lt;=89.85,"Q3 Mid-High","Q4 High")))</f>
        <v/>
      </c>
      <c r="Y3083" s="58">
        <f>IF(U3083="Yes",1,0)</f>
        <v/>
      </c>
      <c r="Z3083" s="58">
        <f>IF(P3083="Month-to-month",1,0)+IF(M3083="No",1,0)+IF(J3083="No",1,0)+IF(I3083="Fiber optic",1,0)+IF(Q3083="Yes",1,0)</f>
        <v/>
      </c>
    </row>
    <row r="3084" ht="15" customHeight="1" s="59">
      <c r="A3084" s="58" t="inlineStr">
        <is>
          <t>3401-URHDA</t>
        </is>
      </c>
      <c r="B3084" s="58" t="inlineStr">
        <is>
          <t>Male</t>
        </is>
      </c>
      <c r="C3084" s="58" t="n">
        <v>0</v>
      </c>
      <c r="D3084" s="58" t="inlineStr">
        <is>
          <t>No</t>
        </is>
      </c>
      <c r="E3084" s="58" t="inlineStr">
        <is>
          <t>No</t>
        </is>
      </c>
      <c r="F3084" s="58" t="n">
        <v>51</v>
      </c>
      <c r="G3084" s="58" t="inlineStr">
        <is>
          <t>Yes</t>
        </is>
      </c>
      <c r="H3084" s="58" t="inlineStr">
        <is>
          <t>Yes</t>
        </is>
      </c>
      <c r="I3084" s="58" t="inlineStr">
        <is>
          <t>DSL</t>
        </is>
      </c>
      <c r="J3084" s="58" t="inlineStr">
        <is>
          <t>Yes</t>
        </is>
      </c>
      <c r="K3084" s="58" t="inlineStr">
        <is>
          <t>No</t>
        </is>
      </c>
      <c r="L3084" s="58" t="inlineStr">
        <is>
          <t>No</t>
        </is>
      </c>
      <c r="M3084" s="58" t="inlineStr">
        <is>
          <t>Yes</t>
        </is>
      </c>
      <c r="N3084" s="58" t="inlineStr">
        <is>
          <t>No</t>
        </is>
      </c>
      <c r="O3084" s="58" t="inlineStr">
        <is>
          <t>No</t>
        </is>
      </c>
      <c r="P3084" s="58" t="inlineStr">
        <is>
          <t>One year</t>
        </is>
      </c>
      <c r="Q3084" s="58" t="inlineStr">
        <is>
          <t>No</t>
        </is>
      </c>
      <c r="R3084" s="58" t="inlineStr">
        <is>
          <t>Credit card (automatic)</t>
        </is>
      </c>
      <c r="S3084" s="123" t="n">
        <v>59.9</v>
      </c>
      <c r="T3084" s="58" t="inlineStr">
        <is>
          <t>3043.6</t>
        </is>
      </c>
      <c r="U3084" s="58" t="inlineStr">
        <is>
          <t>No</t>
        </is>
      </c>
      <c r="V3084" s="123">
        <f>IFERROR(VALUE(TRIM(T3084)),S3084*F3084)</f>
        <v/>
      </c>
      <c r="W3084" s="58">
        <f>IF(F3084&lt;=12,"0-12 mo",IF(F3084&lt;=24,"13-24 mo",IF(F3084&lt;=48,"25-48 mo","49+ mo")))</f>
        <v/>
      </c>
      <c r="X3084" s="58">
        <f>IF(S3084&lt;=35.5,"Q1 Low",IF(S3084&lt;=70.35,"Q2 Mid-Low",IF(S3084&lt;=89.85,"Q3 Mid-High","Q4 High")))</f>
        <v/>
      </c>
      <c r="Y3084" s="58">
        <f>IF(U3084="Yes",1,0)</f>
        <v/>
      </c>
      <c r="Z3084" s="58">
        <f>IF(P3084="Month-to-month",1,0)+IF(M3084="No",1,0)+IF(J3084="No",1,0)+IF(I3084="Fiber optic",1,0)+IF(Q3084="Yes",1,0)</f>
        <v/>
      </c>
    </row>
    <row r="3085" ht="15" customHeight="1" s="59">
      <c r="A3085" s="58" t="inlineStr">
        <is>
          <t>1599-EAHXY</t>
        </is>
      </c>
      <c r="B3085" s="58" t="inlineStr">
        <is>
          <t>Male</t>
        </is>
      </c>
      <c r="C3085" s="58" t="n">
        <v>0</v>
      </c>
      <c r="D3085" s="58" t="inlineStr">
        <is>
          <t>Yes</t>
        </is>
      </c>
      <c r="E3085" s="58" t="inlineStr">
        <is>
          <t>Yes</t>
        </is>
      </c>
      <c r="F3085" s="58" t="n">
        <v>60</v>
      </c>
      <c r="G3085" s="58" t="inlineStr">
        <is>
          <t>Yes</t>
        </is>
      </c>
      <c r="H3085" s="58" t="inlineStr">
        <is>
          <t>Yes</t>
        </is>
      </c>
      <c r="I3085" s="58" t="inlineStr">
        <is>
          <t>No</t>
        </is>
      </c>
      <c r="J3085" s="58" t="inlineStr">
        <is>
          <t>No internet service</t>
        </is>
      </c>
      <c r="K3085" s="58" t="inlineStr">
        <is>
          <t>No internet service</t>
        </is>
      </c>
      <c r="L3085" s="58" t="inlineStr">
        <is>
          <t>No internet service</t>
        </is>
      </c>
      <c r="M3085" s="58" t="inlineStr">
        <is>
          <t>No internet service</t>
        </is>
      </c>
      <c r="N3085" s="58" t="inlineStr">
        <is>
          <t>No internet service</t>
        </is>
      </c>
      <c r="O3085" s="58" t="inlineStr">
        <is>
          <t>No internet service</t>
        </is>
      </c>
      <c r="P3085" s="58" t="inlineStr">
        <is>
          <t>One year</t>
        </is>
      </c>
      <c r="Q3085" s="58" t="inlineStr">
        <is>
          <t>No</t>
        </is>
      </c>
      <c r="R3085" s="58" t="inlineStr">
        <is>
          <t>Credit card (automatic)</t>
        </is>
      </c>
      <c r="S3085" s="123" t="n">
        <v>23.95</v>
      </c>
      <c r="T3085" s="58" t="inlineStr">
        <is>
          <t>1506.4</t>
        </is>
      </c>
      <c r="U3085" s="58" t="inlineStr">
        <is>
          <t>No</t>
        </is>
      </c>
      <c r="V3085" s="123">
        <f>IFERROR(VALUE(TRIM(T3085)),S3085*F3085)</f>
        <v/>
      </c>
      <c r="W3085" s="58">
        <f>IF(F3085&lt;=12,"0-12 mo",IF(F3085&lt;=24,"13-24 mo",IF(F3085&lt;=48,"25-48 mo","49+ mo")))</f>
        <v/>
      </c>
      <c r="X3085" s="58">
        <f>IF(S3085&lt;=35.5,"Q1 Low",IF(S3085&lt;=70.35,"Q2 Mid-Low",IF(S3085&lt;=89.85,"Q3 Mid-High","Q4 High")))</f>
        <v/>
      </c>
      <c r="Y3085" s="58">
        <f>IF(U3085="Yes",1,0)</f>
        <v/>
      </c>
      <c r="Z3085" s="58">
        <f>IF(P3085="Month-to-month",1,0)+IF(M3085="No",1,0)+IF(J3085="No",1,0)+IF(I3085="Fiber optic",1,0)+IF(Q3085="Yes",1,0)</f>
        <v/>
      </c>
    </row>
    <row r="3086" ht="15" customHeight="1" s="59">
      <c r="A3086" s="58" t="inlineStr">
        <is>
          <t>8631-XVRZL</t>
        </is>
      </c>
      <c r="B3086" s="58" t="inlineStr">
        <is>
          <t>Male</t>
        </is>
      </c>
      <c r="C3086" s="58" t="n">
        <v>0</v>
      </c>
      <c r="D3086" s="58" t="inlineStr">
        <is>
          <t>No</t>
        </is>
      </c>
      <c r="E3086" s="58" t="inlineStr">
        <is>
          <t>No</t>
        </is>
      </c>
      <c r="F3086" s="58" t="n">
        <v>9</v>
      </c>
      <c r="G3086" s="58" t="inlineStr">
        <is>
          <t>Yes</t>
        </is>
      </c>
      <c r="H3086" s="58" t="inlineStr">
        <is>
          <t>No</t>
        </is>
      </c>
      <c r="I3086" s="58" t="inlineStr">
        <is>
          <t>No</t>
        </is>
      </c>
      <c r="J3086" s="58" t="inlineStr">
        <is>
          <t>No internet service</t>
        </is>
      </c>
      <c r="K3086" s="58" t="inlineStr">
        <is>
          <t>No internet service</t>
        </is>
      </c>
      <c r="L3086" s="58" t="inlineStr">
        <is>
          <t>No internet service</t>
        </is>
      </c>
      <c r="M3086" s="58" t="inlineStr">
        <is>
          <t>No internet service</t>
        </is>
      </c>
      <c r="N3086" s="58" t="inlineStr">
        <is>
          <t>No internet service</t>
        </is>
      </c>
      <c r="O3086" s="58" t="inlineStr">
        <is>
          <t>No internet service</t>
        </is>
      </c>
      <c r="P3086" s="58" t="inlineStr">
        <is>
          <t>One year</t>
        </is>
      </c>
      <c r="Q3086" s="58" t="inlineStr">
        <is>
          <t>Yes</t>
        </is>
      </c>
      <c r="R3086" s="58" t="inlineStr">
        <is>
          <t>Mailed check</t>
        </is>
      </c>
      <c r="S3086" s="123" t="n">
        <v>20.15</v>
      </c>
      <c r="T3086" s="58" t="inlineStr">
        <is>
          <t>163.7</t>
        </is>
      </c>
      <c r="U3086" s="58" t="inlineStr">
        <is>
          <t>No</t>
        </is>
      </c>
      <c r="V3086" s="123">
        <f>IFERROR(VALUE(TRIM(T3086)),S3086*F3086)</f>
        <v/>
      </c>
      <c r="W3086" s="58">
        <f>IF(F3086&lt;=12,"0-12 mo",IF(F3086&lt;=24,"13-24 mo",IF(F3086&lt;=48,"25-48 mo","49+ mo")))</f>
        <v/>
      </c>
      <c r="X3086" s="58">
        <f>IF(S3086&lt;=35.5,"Q1 Low",IF(S3086&lt;=70.35,"Q2 Mid-Low",IF(S3086&lt;=89.85,"Q3 Mid-High","Q4 High")))</f>
        <v/>
      </c>
      <c r="Y3086" s="58">
        <f>IF(U3086="Yes",1,0)</f>
        <v/>
      </c>
      <c r="Z3086" s="58">
        <f>IF(P3086="Month-to-month",1,0)+IF(M3086="No",1,0)+IF(J3086="No",1,0)+IF(I3086="Fiber optic",1,0)+IF(Q3086="Yes",1,0)</f>
        <v/>
      </c>
    </row>
    <row r="3087" ht="15" customHeight="1" s="59">
      <c r="A3087" s="58" t="inlineStr">
        <is>
          <t>5052-PNLOS</t>
        </is>
      </c>
      <c r="B3087" s="58" t="inlineStr">
        <is>
          <t>Male</t>
        </is>
      </c>
      <c r="C3087" s="58" t="n">
        <v>0</v>
      </c>
      <c r="D3087" s="58" t="inlineStr">
        <is>
          <t>No</t>
        </is>
      </c>
      <c r="E3087" s="58" t="inlineStr">
        <is>
          <t>No</t>
        </is>
      </c>
      <c r="F3087" s="58" t="n">
        <v>3</v>
      </c>
      <c r="G3087" s="58" t="inlineStr">
        <is>
          <t>Yes</t>
        </is>
      </c>
      <c r="H3087" s="58" t="inlineStr">
        <is>
          <t>Yes</t>
        </is>
      </c>
      <c r="I3087" s="58" t="inlineStr">
        <is>
          <t>Fiber optic</t>
        </is>
      </c>
      <c r="J3087" s="58" t="inlineStr">
        <is>
          <t>No</t>
        </is>
      </c>
      <c r="K3087" s="58" t="inlineStr">
        <is>
          <t>Yes</t>
        </is>
      </c>
      <c r="L3087" s="58" t="inlineStr">
        <is>
          <t>Yes</t>
        </is>
      </c>
      <c r="M3087" s="58" t="inlineStr">
        <is>
          <t>No</t>
        </is>
      </c>
      <c r="N3087" s="58" t="inlineStr">
        <is>
          <t>Yes</t>
        </is>
      </c>
      <c r="O3087" s="58" t="inlineStr">
        <is>
          <t>Yes</t>
        </is>
      </c>
      <c r="P3087" s="58" t="inlineStr">
        <is>
          <t>Month-to-month</t>
        </is>
      </c>
      <c r="Q3087" s="58" t="inlineStr">
        <is>
          <t>Yes</t>
        </is>
      </c>
      <c r="R3087" s="58" t="inlineStr">
        <is>
          <t>Bank transfer (automatic)</t>
        </is>
      </c>
      <c r="S3087" s="123" t="n">
        <v>105.35</v>
      </c>
      <c r="T3087" s="58" t="inlineStr">
        <is>
          <t>323.25</t>
        </is>
      </c>
      <c r="U3087" s="58" t="inlineStr">
        <is>
          <t>Yes</t>
        </is>
      </c>
      <c r="V3087" s="123">
        <f>IFERROR(VALUE(TRIM(T3087)),S3087*F3087)</f>
        <v/>
      </c>
      <c r="W3087" s="58">
        <f>IF(F3087&lt;=12,"0-12 mo",IF(F3087&lt;=24,"13-24 mo",IF(F3087&lt;=48,"25-48 mo","49+ mo")))</f>
        <v/>
      </c>
      <c r="X3087" s="58">
        <f>IF(S3087&lt;=35.5,"Q1 Low",IF(S3087&lt;=70.35,"Q2 Mid-Low",IF(S3087&lt;=89.85,"Q3 Mid-High","Q4 High")))</f>
        <v/>
      </c>
      <c r="Y3087" s="58">
        <f>IF(U3087="Yes",1,0)</f>
        <v/>
      </c>
      <c r="Z3087" s="58">
        <f>IF(P3087="Month-to-month",1,0)+IF(M3087="No",1,0)+IF(J3087="No",1,0)+IF(I3087="Fiber optic",1,0)+IF(Q3087="Yes",1,0)</f>
        <v/>
      </c>
    </row>
    <row r="3088" ht="15" customHeight="1" s="59">
      <c r="A3088" s="58" t="inlineStr">
        <is>
          <t>3853-LYGAM</t>
        </is>
      </c>
      <c r="B3088" s="58" t="inlineStr">
        <is>
          <t>Male</t>
        </is>
      </c>
      <c r="C3088" s="58" t="n">
        <v>0</v>
      </c>
      <c r="D3088" s="58" t="inlineStr">
        <is>
          <t>No</t>
        </is>
      </c>
      <c r="E3088" s="58" t="inlineStr">
        <is>
          <t>No</t>
        </is>
      </c>
      <c r="F3088" s="58" t="n">
        <v>17</v>
      </c>
      <c r="G3088" s="58" t="inlineStr">
        <is>
          <t>Yes</t>
        </is>
      </c>
      <c r="H3088" s="58" t="inlineStr">
        <is>
          <t>Yes</t>
        </is>
      </c>
      <c r="I3088" s="58" t="inlineStr">
        <is>
          <t>Fiber optic</t>
        </is>
      </c>
      <c r="J3088" s="58" t="inlineStr">
        <is>
          <t>No</t>
        </is>
      </c>
      <c r="K3088" s="58" t="inlineStr">
        <is>
          <t>No</t>
        </is>
      </c>
      <c r="L3088" s="58" t="inlineStr">
        <is>
          <t>Yes</t>
        </is>
      </c>
      <c r="M3088" s="58" t="inlineStr">
        <is>
          <t>Yes</t>
        </is>
      </c>
      <c r="N3088" s="58" t="inlineStr">
        <is>
          <t>No</t>
        </is>
      </c>
      <c r="O3088" s="58" t="inlineStr">
        <is>
          <t>Yes</t>
        </is>
      </c>
      <c r="P3088" s="58" t="inlineStr">
        <is>
          <t>Month-to-month</t>
        </is>
      </c>
      <c r="Q3088" s="58" t="inlineStr">
        <is>
          <t>Yes</t>
        </is>
      </c>
      <c r="R3088" s="58" t="inlineStr">
        <is>
          <t>Bank transfer (automatic)</t>
        </is>
      </c>
      <c r="S3088" s="123" t="n">
        <v>95.65000000000001</v>
      </c>
      <c r="T3088" s="58" t="inlineStr">
        <is>
          <t>1640</t>
        </is>
      </c>
      <c r="U3088" s="58" t="inlineStr">
        <is>
          <t>No</t>
        </is>
      </c>
      <c r="V3088" s="123">
        <f>IFERROR(VALUE(TRIM(T3088)),S3088*F3088)</f>
        <v/>
      </c>
      <c r="W3088" s="58">
        <f>IF(F3088&lt;=12,"0-12 mo",IF(F3088&lt;=24,"13-24 mo",IF(F3088&lt;=48,"25-48 mo","49+ mo")))</f>
        <v/>
      </c>
      <c r="X3088" s="58">
        <f>IF(S3088&lt;=35.5,"Q1 Low",IF(S3088&lt;=70.35,"Q2 Mid-Low",IF(S3088&lt;=89.85,"Q3 Mid-High","Q4 High")))</f>
        <v/>
      </c>
      <c r="Y3088" s="58">
        <f>IF(U3088="Yes",1,0)</f>
        <v/>
      </c>
      <c r="Z3088" s="58">
        <f>IF(P3088="Month-to-month",1,0)+IF(M3088="No",1,0)+IF(J3088="No",1,0)+IF(I3088="Fiber optic",1,0)+IF(Q3088="Yes",1,0)</f>
        <v/>
      </c>
    </row>
    <row r="3089" ht="15" customHeight="1" s="59">
      <c r="A3089" s="58" t="inlineStr">
        <is>
          <t>6979-ZNSFF</t>
        </is>
      </c>
      <c r="B3089" s="58" t="inlineStr">
        <is>
          <t>Female</t>
        </is>
      </c>
      <c r="C3089" s="58" t="n">
        <v>0</v>
      </c>
      <c r="D3089" s="58" t="inlineStr">
        <is>
          <t>No</t>
        </is>
      </c>
      <c r="E3089" s="58" t="inlineStr">
        <is>
          <t>No</t>
        </is>
      </c>
      <c r="F3089" s="58" t="n">
        <v>8</v>
      </c>
      <c r="G3089" s="58" t="inlineStr">
        <is>
          <t>Yes</t>
        </is>
      </c>
      <c r="H3089" s="58" t="inlineStr">
        <is>
          <t>Yes</t>
        </is>
      </c>
      <c r="I3089" s="58" t="inlineStr">
        <is>
          <t>Fiber optic</t>
        </is>
      </c>
      <c r="J3089" s="58" t="inlineStr">
        <is>
          <t>No</t>
        </is>
      </c>
      <c r="K3089" s="58" t="inlineStr">
        <is>
          <t>No</t>
        </is>
      </c>
      <c r="L3089" s="58" t="inlineStr">
        <is>
          <t>No</t>
        </is>
      </c>
      <c r="M3089" s="58" t="inlineStr">
        <is>
          <t>No</t>
        </is>
      </c>
      <c r="N3089" s="58" t="inlineStr">
        <is>
          <t>Yes</t>
        </is>
      </c>
      <c r="O3089" s="58" t="inlineStr">
        <is>
          <t>No</t>
        </is>
      </c>
      <c r="P3089" s="58" t="inlineStr">
        <is>
          <t>Month-to-month</t>
        </is>
      </c>
      <c r="Q3089" s="58" t="inlineStr">
        <is>
          <t>Yes</t>
        </is>
      </c>
      <c r="R3089" s="58" t="inlineStr">
        <is>
          <t>Electronic check</t>
        </is>
      </c>
      <c r="S3089" s="123" t="n">
        <v>87.05</v>
      </c>
      <c r="T3089" s="58" t="inlineStr">
        <is>
          <t>762.1</t>
        </is>
      </c>
      <c r="U3089" s="58" t="inlineStr">
        <is>
          <t>Yes</t>
        </is>
      </c>
      <c r="V3089" s="123">
        <f>IFERROR(VALUE(TRIM(T3089)),S3089*F3089)</f>
        <v/>
      </c>
      <c r="W3089" s="58">
        <f>IF(F3089&lt;=12,"0-12 mo",IF(F3089&lt;=24,"13-24 mo",IF(F3089&lt;=48,"25-48 mo","49+ mo")))</f>
        <v/>
      </c>
      <c r="X3089" s="58">
        <f>IF(S3089&lt;=35.5,"Q1 Low",IF(S3089&lt;=70.35,"Q2 Mid-Low",IF(S3089&lt;=89.85,"Q3 Mid-High","Q4 High")))</f>
        <v/>
      </c>
      <c r="Y3089" s="58">
        <f>IF(U3089="Yes",1,0)</f>
        <v/>
      </c>
      <c r="Z3089" s="58">
        <f>IF(P3089="Month-to-month",1,0)+IF(M3089="No",1,0)+IF(J3089="No",1,0)+IF(I3089="Fiber optic",1,0)+IF(Q3089="Yes",1,0)</f>
        <v/>
      </c>
    </row>
    <row r="3090" ht="15" customHeight="1" s="59">
      <c r="A3090" s="58" t="inlineStr">
        <is>
          <t>5751-USDBL</t>
        </is>
      </c>
      <c r="B3090" s="58" t="inlineStr">
        <is>
          <t>Male</t>
        </is>
      </c>
      <c r="C3090" s="58" t="n">
        <v>0</v>
      </c>
      <c r="D3090" s="58" t="inlineStr">
        <is>
          <t>Yes</t>
        </is>
      </c>
      <c r="E3090" s="58" t="inlineStr">
        <is>
          <t>Yes</t>
        </is>
      </c>
      <c r="F3090" s="58" t="n">
        <v>46</v>
      </c>
      <c r="G3090" s="58" t="inlineStr">
        <is>
          <t>Yes</t>
        </is>
      </c>
      <c r="H3090" s="58" t="inlineStr">
        <is>
          <t>No</t>
        </is>
      </c>
      <c r="I3090" s="58" t="inlineStr">
        <is>
          <t>DSL</t>
        </is>
      </c>
      <c r="J3090" s="58" t="inlineStr">
        <is>
          <t>Yes</t>
        </is>
      </c>
      <c r="K3090" s="58" t="inlineStr">
        <is>
          <t>No</t>
        </is>
      </c>
      <c r="L3090" s="58" t="inlineStr">
        <is>
          <t>Yes</t>
        </is>
      </c>
      <c r="M3090" s="58" t="inlineStr">
        <is>
          <t>Yes</t>
        </is>
      </c>
      <c r="N3090" s="58" t="inlineStr">
        <is>
          <t>Yes</t>
        </is>
      </c>
      <c r="O3090" s="58" t="inlineStr">
        <is>
          <t>Yes</t>
        </is>
      </c>
      <c r="P3090" s="58" t="inlineStr">
        <is>
          <t>Two year</t>
        </is>
      </c>
      <c r="Q3090" s="58" t="inlineStr">
        <is>
          <t>No</t>
        </is>
      </c>
      <c r="R3090" s="58" t="inlineStr">
        <is>
          <t>Mailed check</t>
        </is>
      </c>
      <c r="S3090" s="123" t="n">
        <v>81</v>
      </c>
      <c r="T3090" s="58" t="inlineStr">
        <is>
          <t>3846.35</t>
        </is>
      </c>
      <c r="U3090" s="58" t="inlineStr">
        <is>
          <t>No</t>
        </is>
      </c>
      <c r="V3090" s="123">
        <f>IFERROR(VALUE(TRIM(T3090)),S3090*F3090)</f>
        <v/>
      </c>
      <c r="W3090" s="58">
        <f>IF(F3090&lt;=12,"0-12 mo",IF(F3090&lt;=24,"13-24 mo",IF(F3090&lt;=48,"25-48 mo","49+ mo")))</f>
        <v/>
      </c>
      <c r="X3090" s="58">
        <f>IF(S3090&lt;=35.5,"Q1 Low",IF(S3090&lt;=70.35,"Q2 Mid-Low",IF(S3090&lt;=89.85,"Q3 Mid-High","Q4 High")))</f>
        <v/>
      </c>
      <c r="Y3090" s="58">
        <f>IF(U3090="Yes",1,0)</f>
        <v/>
      </c>
      <c r="Z3090" s="58">
        <f>IF(P3090="Month-to-month",1,0)+IF(M3090="No",1,0)+IF(J3090="No",1,0)+IF(I3090="Fiber optic",1,0)+IF(Q3090="Yes",1,0)</f>
        <v/>
      </c>
    </row>
    <row r="3091" ht="15" customHeight="1" s="59">
      <c r="A3091" s="58" t="inlineStr">
        <is>
          <t>5680-LQOGP</t>
        </is>
      </c>
      <c r="B3091" s="58" t="inlineStr">
        <is>
          <t>Female</t>
        </is>
      </c>
      <c r="C3091" s="58" t="n">
        <v>0</v>
      </c>
      <c r="D3091" s="58" t="inlineStr">
        <is>
          <t>No</t>
        </is>
      </c>
      <c r="E3091" s="58" t="inlineStr">
        <is>
          <t>No</t>
        </is>
      </c>
      <c r="F3091" s="58" t="n">
        <v>68</v>
      </c>
      <c r="G3091" s="58" t="inlineStr">
        <is>
          <t>Yes</t>
        </is>
      </c>
      <c r="H3091" s="58" t="inlineStr">
        <is>
          <t>No</t>
        </is>
      </c>
      <c r="I3091" s="58" t="inlineStr">
        <is>
          <t>DSL</t>
        </is>
      </c>
      <c r="J3091" s="58" t="inlineStr">
        <is>
          <t>Yes</t>
        </is>
      </c>
      <c r="K3091" s="58" t="inlineStr">
        <is>
          <t>Yes</t>
        </is>
      </c>
      <c r="L3091" s="58" t="inlineStr">
        <is>
          <t>Yes</t>
        </is>
      </c>
      <c r="M3091" s="58" t="inlineStr">
        <is>
          <t>Yes</t>
        </is>
      </c>
      <c r="N3091" s="58" t="inlineStr">
        <is>
          <t>Yes</t>
        </is>
      </c>
      <c r="O3091" s="58" t="inlineStr">
        <is>
          <t>Yes</t>
        </is>
      </c>
      <c r="P3091" s="58" t="inlineStr">
        <is>
          <t>Two year</t>
        </is>
      </c>
      <c r="Q3091" s="58" t="inlineStr">
        <is>
          <t>Yes</t>
        </is>
      </c>
      <c r="R3091" s="58" t="inlineStr">
        <is>
          <t>Credit card (automatic)</t>
        </is>
      </c>
      <c r="S3091" s="123" t="n">
        <v>82.45</v>
      </c>
      <c r="T3091" s="58" t="inlineStr">
        <is>
          <t>5646.6</t>
        </is>
      </c>
      <c r="U3091" s="58" t="inlineStr">
        <is>
          <t>No</t>
        </is>
      </c>
      <c r="V3091" s="123">
        <f>IFERROR(VALUE(TRIM(T3091)),S3091*F3091)</f>
        <v/>
      </c>
      <c r="W3091" s="58">
        <f>IF(F3091&lt;=12,"0-12 mo",IF(F3091&lt;=24,"13-24 mo",IF(F3091&lt;=48,"25-48 mo","49+ mo")))</f>
        <v/>
      </c>
      <c r="X3091" s="58">
        <f>IF(S3091&lt;=35.5,"Q1 Low",IF(S3091&lt;=70.35,"Q2 Mid-Low",IF(S3091&lt;=89.85,"Q3 Mid-High","Q4 High")))</f>
        <v/>
      </c>
      <c r="Y3091" s="58">
        <f>IF(U3091="Yes",1,0)</f>
        <v/>
      </c>
      <c r="Z3091" s="58">
        <f>IF(P3091="Month-to-month",1,0)+IF(M3091="No",1,0)+IF(J3091="No",1,0)+IF(I3091="Fiber optic",1,0)+IF(Q3091="Yes",1,0)</f>
        <v/>
      </c>
    </row>
    <row r="3092" ht="15" customHeight="1" s="59">
      <c r="A3092" s="58" t="inlineStr">
        <is>
          <t>2386-LAHRK</t>
        </is>
      </c>
      <c r="B3092" s="58" t="inlineStr">
        <is>
          <t>Male</t>
        </is>
      </c>
      <c r="C3092" s="58" t="n">
        <v>0</v>
      </c>
      <c r="D3092" s="58" t="inlineStr">
        <is>
          <t>No</t>
        </is>
      </c>
      <c r="E3092" s="58" t="inlineStr">
        <is>
          <t>No</t>
        </is>
      </c>
      <c r="F3092" s="58" t="n">
        <v>1</v>
      </c>
      <c r="G3092" s="58" t="inlineStr">
        <is>
          <t>Yes</t>
        </is>
      </c>
      <c r="H3092" s="58" t="inlineStr">
        <is>
          <t>No</t>
        </is>
      </c>
      <c r="I3092" s="58" t="inlineStr">
        <is>
          <t>DSL</t>
        </is>
      </c>
      <c r="J3092" s="58" t="inlineStr">
        <is>
          <t>No</t>
        </is>
      </c>
      <c r="K3092" s="58" t="inlineStr">
        <is>
          <t>No</t>
        </is>
      </c>
      <c r="L3092" s="58" t="inlineStr">
        <is>
          <t>No</t>
        </is>
      </c>
      <c r="M3092" s="58" t="inlineStr">
        <is>
          <t>No</t>
        </is>
      </c>
      <c r="N3092" s="58" t="inlineStr">
        <is>
          <t>Yes</t>
        </is>
      </c>
      <c r="O3092" s="58" t="inlineStr">
        <is>
          <t>No</t>
        </is>
      </c>
      <c r="P3092" s="58" t="inlineStr">
        <is>
          <t>Month-to-month</t>
        </is>
      </c>
      <c r="Q3092" s="58" t="inlineStr">
        <is>
          <t>Yes</t>
        </is>
      </c>
      <c r="R3092" s="58" t="inlineStr">
        <is>
          <t>Mailed check</t>
        </is>
      </c>
      <c r="S3092" s="123" t="n">
        <v>53.5</v>
      </c>
      <c r="T3092" s="58" t="inlineStr">
        <is>
          <t>53.5</t>
        </is>
      </c>
      <c r="U3092" s="58" t="inlineStr">
        <is>
          <t>Yes</t>
        </is>
      </c>
      <c r="V3092" s="123">
        <f>IFERROR(VALUE(TRIM(T3092)),S3092*F3092)</f>
        <v/>
      </c>
      <c r="W3092" s="58">
        <f>IF(F3092&lt;=12,"0-12 mo",IF(F3092&lt;=24,"13-24 mo",IF(F3092&lt;=48,"25-48 mo","49+ mo")))</f>
        <v/>
      </c>
      <c r="X3092" s="58">
        <f>IF(S3092&lt;=35.5,"Q1 Low",IF(S3092&lt;=70.35,"Q2 Mid-Low",IF(S3092&lt;=89.85,"Q3 Mid-High","Q4 High")))</f>
        <v/>
      </c>
      <c r="Y3092" s="58">
        <f>IF(U3092="Yes",1,0)</f>
        <v/>
      </c>
      <c r="Z3092" s="58">
        <f>IF(P3092="Month-to-month",1,0)+IF(M3092="No",1,0)+IF(J3092="No",1,0)+IF(I3092="Fiber optic",1,0)+IF(Q3092="Yes",1,0)</f>
        <v/>
      </c>
    </row>
    <row r="3093" ht="15" customHeight="1" s="59">
      <c r="A3093" s="58" t="inlineStr">
        <is>
          <t>8189-DUKMV</t>
        </is>
      </c>
      <c r="B3093" s="58" t="inlineStr">
        <is>
          <t>Female</t>
        </is>
      </c>
      <c r="C3093" s="58" t="n">
        <v>0</v>
      </c>
      <c r="D3093" s="58" t="inlineStr">
        <is>
          <t>Yes</t>
        </is>
      </c>
      <c r="E3093" s="58" t="inlineStr">
        <is>
          <t>No</t>
        </is>
      </c>
      <c r="F3093" s="58" t="n">
        <v>4</v>
      </c>
      <c r="G3093" s="58" t="inlineStr">
        <is>
          <t>Yes</t>
        </is>
      </c>
      <c r="H3093" s="58" t="inlineStr">
        <is>
          <t>No</t>
        </is>
      </c>
      <c r="I3093" s="58" t="inlineStr">
        <is>
          <t>No</t>
        </is>
      </c>
      <c r="J3093" s="58" t="inlineStr">
        <is>
          <t>No internet service</t>
        </is>
      </c>
      <c r="K3093" s="58" t="inlineStr">
        <is>
          <t>No internet service</t>
        </is>
      </c>
      <c r="L3093" s="58" t="inlineStr">
        <is>
          <t>No internet service</t>
        </is>
      </c>
      <c r="M3093" s="58" t="inlineStr">
        <is>
          <t>No internet service</t>
        </is>
      </c>
      <c r="N3093" s="58" t="inlineStr">
        <is>
          <t>No internet service</t>
        </is>
      </c>
      <c r="O3093" s="58" t="inlineStr">
        <is>
          <t>No internet service</t>
        </is>
      </c>
      <c r="P3093" s="58" t="inlineStr">
        <is>
          <t>One year</t>
        </is>
      </c>
      <c r="Q3093" s="58" t="inlineStr">
        <is>
          <t>No</t>
        </is>
      </c>
      <c r="R3093" s="58" t="inlineStr">
        <is>
          <t>Bank transfer (automatic)</t>
        </is>
      </c>
      <c r="S3093" s="123" t="n">
        <v>20.5</v>
      </c>
      <c r="T3093" s="58" t="inlineStr">
        <is>
          <t>79.05</t>
        </is>
      </c>
      <c r="U3093" s="58" t="inlineStr">
        <is>
          <t>No</t>
        </is>
      </c>
      <c r="V3093" s="123">
        <f>IFERROR(VALUE(TRIM(T3093)),S3093*F3093)</f>
        <v/>
      </c>
      <c r="W3093" s="58">
        <f>IF(F3093&lt;=12,"0-12 mo",IF(F3093&lt;=24,"13-24 mo",IF(F3093&lt;=48,"25-48 mo","49+ mo")))</f>
        <v/>
      </c>
      <c r="X3093" s="58">
        <f>IF(S3093&lt;=35.5,"Q1 Low",IF(S3093&lt;=70.35,"Q2 Mid-Low",IF(S3093&lt;=89.85,"Q3 Mid-High","Q4 High")))</f>
        <v/>
      </c>
      <c r="Y3093" s="58">
        <f>IF(U3093="Yes",1,0)</f>
        <v/>
      </c>
      <c r="Z3093" s="58">
        <f>IF(P3093="Month-to-month",1,0)+IF(M3093="No",1,0)+IF(J3093="No",1,0)+IF(I3093="Fiber optic",1,0)+IF(Q3093="Yes",1,0)</f>
        <v/>
      </c>
    </row>
    <row r="3094" ht="15" customHeight="1" s="59">
      <c r="A3094" s="58" t="inlineStr">
        <is>
          <t>6032-IGALN</t>
        </is>
      </c>
      <c r="B3094" s="58" t="inlineStr">
        <is>
          <t>Female</t>
        </is>
      </c>
      <c r="C3094" s="58" t="n">
        <v>0</v>
      </c>
      <c r="D3094" s="58" t="inlineStr">
        <is>
          <t>No</t>
        </is>
      </c>
      <c r="E3094" s="58" t="inlineStr">
        <is>
          <t>No</t>
        </is>
      </c>
      <c r="F3094" s="58" t="n">
        <v>1</v>
      </c>
      <c r="G3094" s="58" t="inlineStr">
        <is>
          <t>No</t>
        </is>
      </c>
      <c r="H3094" s="58" t="inlineStr">
        <is>
          <t>No phone service</t>
        </is>
      </c>
      <c r="I3094" s="58" t="inlineStr">
        <is>
          <t>DSL</t>
        </is>
      </c>
      <c r="J3094" s="58" t="inlineStr">
        <is>
          <t>No</t>
        </is>
      </c>
      <c r="K3094" s="58" t="inlineStr">
        <is>
          <t>No</t>
        </is>
      </c>
      <c r="L3094" s="58" t="inlineStr">
        <is>
          <t>No</t>
        </is>
      </c>
      <c r="M3094" s="58" t="inlineStr">
        <is>
          <t>No</t>
        </is>
      </c>
      <c r="N3094" s="58" t="inlineStr">
        <is>
          <t>No</t>
        </is>
      </c>
      <c r="O3094" s="58" t="inlineStr">
        <is>
          <t>No</t>
        </is>
      </c>
      <c r="P3094" s="58" t="inlineStr">
        <is>
          <t>Month-to-month</t>
        </is>
      </c>
      <c r="Q3094" s="58" t="inlineStr">
        <is>
          <t>Yes</t>
        </is>
      </c>
      <c r="R3094" s="58" t="inlineStr">
        <is>
          <t>Mailed check</t>
        </is>
      </c>
      <c r="S3094" s="123" t="n">
        <v>25.1</v>
      </c>
      <c r="T3094" s="58" t="inlineStr">
        <is>
          <t>25.1</t>
        </is>
      </c>
      <c r="U3094" s="58" t="inlineStr">
        <is>
          <t>Yes</t>
        </is>
      </c>
      <c r="V3094" s="123">
        <f>IFERROR(VALUE(TRIM(T3094)),S3094*F3094)</f>
        <v/>
      </c>
      <c r="W3094" s="58">
        <f>IF(F3094&lt;=12,"0-12 mo",IF(F3094&lt;=24,"13-24 mo",IF(F3094&lt;=48,"25-48 mo","49+ mo")))</f>
        <v/>
      </c>
      <c r="X3094" s="58">
        <f>IF(S3094&lt;=35.5,"Q1 Low",IF(S3094&lt;=70.35,"Q2 Mid-Low",IF(S3094&lt;=89.85,"Q3 Mid-High","Q4 High")))</f>
        <v/>
      </c>
      <c r="Y3094" s="58">
        <f>IF(U3094="Yes",1,0)</f>
        <v/>
      </c>
      <c r="Z3094" s="58">
        <f>IF(P3094="Month-to-month",1,0)+IF(M3094="No",1,0)+IF(J3094="No",1,0)+IF(I3094="Fiber optic",1,0)+IF(Q3094="Yes",1,0)</f>
        <v/>
      </c>
    </row>
    <row r="3095" ht="15" customHeight="1" s="59">
      <c r="A3095" s="58" t="inlineStr">
        <is>
          <t>9931-DCEZH</t>
        </is>
      </c>
      <c r="B3095" s="58" t="inlineStr">
        <is>
          <t>Male</t>
        </is>
      </c>
      <c r="C3095" s="58" t="n">
        <v>0</v>
      </c>
      <c r="D3095" s="58" t="inlineStr">
        <is>
          <t>No</t>
        </is>
      </c>
      <c r="E3095" s="58" t="inlineStr">
        <is>
          <t>Yes</t>
        </is>
      </c>
      <c r="F3095" s="58" t="n">
        <v>28</v>
      </c>
      <c r="G3095" s="58" t="inlineStr">
        <is>
          <t>Yes</t>
        </is>
      </c>
      <c r="H3095" s="58" t="inlineStr">
        <is>
          <t>No</t>
        </is>
      </c>
      <c r="I3095" s="58" t="inlineStr">
        <is>
          <t>DSL</t>
        </is>
      </c>
      <c r="J3095" s="58" t="inlineStr">
        <is>
          <t>No</t>
        </is>
      </c>
      <c r="K3095" s="58" t="inlineStr">
        <is>
          <t>Yes</t>
        </is>
      </c>
      <c r="L3095" s="58" t="inlineStr">
        <is>
          <t>No</t>
        </is>
      </c>
      <c r="M3095" s="58" t="inlineStr">
        <is>
          <t>Yes</t>
        </is>
      </c>
      <c r="N3095" s="58" t="inlineStr">
        <is>
          <t>No</t>
        </is>
      </c>
      <c r="O3095" s="58" t="inlineStr">
        <is>
          <t>No</t>
        </is>
      </c>
      <c r="P3095" s="58" t="inlineStr">
        <is>
          <t>One year</t>
        </is>
      </c>
      <c r="Q3095" s="58" t="inlineStr">
        <is>
          <t>Yes</t>
        </is>
      </c>
      <c r="R3095" s="58" t="inlineStr">
        <is>
          <t>Credit card (automatic)</t>
        </is>
      </c>
      <c r="S3095" s="123" t="n">
        <v>54.4</v>
      </c>
      <c r="T3095" s="58" t="inlineStr">
        <is>
          <t>1516.6</t>
        </is>
      </c>
      <c r="U3095" s="58" t="inlineStr">
        <is>
          <t>No</t>
        </is>
      </c>
      <c r="V3095" s="123">
        <f>IFERROR(VALUE(TRIM(T3095)),S3095*F3095)</f>
        <v/>
      </c>
      <c r="W3095" s="58">
        <f>IF(F3095&lt;=12,"0-12 mo",IF(F3095&lt;=24,"13-24 mo",IF(F3095&lt;=48,"25-48 mo","49+ mo")))</f>
        <v/>
      </c>
      <c r="X3095" s="58">
        <f>IF(S3095&lt;=35.5,"Q1 Low",IF(S3095&lt;=70.35,"Q2 Mid-Low",IF(S3095&lt;=89.85,"Q3 Mid-High","Q4 High")))</f>
        <v/>
      </c>
      <c r="Y3095" s="58">
        <f>IF(U3095="Yes",1,0)</f>
        <v/>
      </c>
      <c r="Z3095" s="58">
        <f>IF(P3095="Month-to-month",1,0)+IF(M3095="No",1,0)+IF(J3095="No",1,0)+IF(I3095="Fiber optic",1,0)+IF(Q3095="Yes",1,0)</f>
        <v/>
      </c>
    </row>
    <row r="3096" ht="15" customHeight="1" s="59">
      <c r="A3096" s="58" t="inlineStr">
        <is>
          <t>1898-JSNDC</t>
        </is>
      </c>
      <c r="B3096" s="58" t="inlineStr">
        <is>
          <t>Female</t>
        </is>
      </c>
      <c r="C3096" s="58" t="n">
        <v>0</v>
      </c>
      <c r="D3096" s="58" t="inlineStr">
        <is>
          <t>No</t>
        </is>
      </c>
      <c r="E3096" s="58" t="inlineStr">
        <is>
          <t>No</t>
        </is>
      </c>
      <c r="F3096" s="58" t="n">
        <v>39</v>
      </c>
      <c r="G3096" s="58" t="inlineStr">
        <is>
          <t>Yes</t>
        </is>
      </c>
      <c r="H3096" s="58" t="inlineStr">
        <is>
          <t>No</t>
        </is>
      </c>
      <c r="I3096" s="58" t="inlineStr">
        <is>
          <t>DSL</t>
        </is>
      </c>
      <c r="J3096" s="58" t="inlineStr">
        <is>
          <t>No</t>
        </is>
      </c>
      <c r="K3096" s="58" t="inlineStr">
        <is>
          <t>Yes</t>
        </is>
      </c>
      <c r="L3096" s="58" t="inlineStr">
        <is>
          <t>No</t>
        </is>
      </c>
      <c r="M3096" s="58" t="inlineStr">
        <is>
          <t>No</t>
        </is>
      </c>
      <c r="N3096" s="58" t="inlineStr">
        <is>
          <t>Yes</t>
        </is>
      </c>
      <c r="O3096" s="58" t="inlineStr">
        <is>
          <t>No</t>
        </is>
      </c>
      <c r="P3096" s="58" t="inlineStr">
        <is>
          <t>One year</t>
        </is>
      </c>
      <c r="Q3096" s="58" t="inlineStr">
        <is>
          <t>Yes</t>
        </is>
      </c>
      <c r="R3096" s="58" t="inlineStr">
        <is>
          <t>Credit card (automatic)</t>
        </is>
      </c>
      <c r="S3096" s="123" t="n">
        <v>58.6</v>
      </c>
      <c r="T3096" s="58" t="inlineStr">
        <is>
          <t>2224.5</t>
        </is>
      </c>
      <c r="U3096" s="58" t="inlineStr">
        <is>
          <t>No</t>
        </is>
      </c>
      <c r="V3096" s="123">
        <f>IFERROR(VALUE(TRIM(T3096)),S3096*F3096)</f>
        <v/>
      </c>
      <c r="W3096" s="58">
        <f>IF(F3096&lt;=12,"0-12 mo",IF(F3096&lt;=24,"13-24 mo",IF(F3096&lt;=48,"25-48 mo","49+ mo")))</f>
        <v/>
      </c>
      <c r="X3096" s="58">
        <f>IF(S3096&lt;=35.5,"Q1 Low",IF(S3096&lt;=70.35,"Q2 Mid-Low",IF(S3096&lt;=89.85,"Q3 Mid-High","Q4 High")))</f>
        <v/>
      </c>
      <c r="Y3096" s="58">
        <f>IF(U3096="Yes",1,0)</f>
        <v/>
      </c>
      <c r="Z3096" s="58">
        <f>IF(P3096="Month-to-month",1,0)+IF(M3096="No",1,0)+IF(J3096="No",1,0)+IF(I3096="Fiber optic",1,0)+IF(Q3096="Yes",1,0)</f>
        <v/>
      </c>
    </row>
    <row r="3097" ht="15" customHeight="1" s="59">
      <c r="A3097" s="58" t="inlineStr">
        <is>
          <t>0315-LVCRK</t>
        </is>
      </c>
      <c r="B3097" s="58" t="inlineStr">
        <is>
          <t>Male</t>
        </is>
      </c>
      <c r="C3097" s="58" t="n">
        <v>0</v>
      </c>
      <c r="D3097" s="58" t="inlineStr">
        <is>
          <t>No</t>
        </is>
      </c>
      <c r="E3097" s="58" t="inlineStr">
        <is>
          <t>No</t>
        </is>
      </c>
      <c r="F3097" s="58" t="n">
        <v>11</v>
      </c>
      <c r="G3097" s="58" t="inlineStr">
        <is>
          <t>Yes</t>
        </is>
      </c>
      <c r="H3097" s="58" t="inlineStr">
        <is>
          <t>No</t>
        </is>
      </c>
      <c r="I3097" s="58" t="inlineStr">
        <is>
          <t>Fiber optic</t>
        </is>
      </c>
      <c r="J3097" s="58" t="inlineStr">
        <is>
          <t>No</t>
        </is>
      </c>
      <c r="K3097" s="58" t="inlineStr">
        <is>
          <t>No</t>
        </is>
      </c>
      <c r="L3097" s="58" t="inlineStr">
        <is>
          <t>Yes</t>
        </is>
      </c>
      <c r="M3097" s="58" t="inlineStr">
        <is>
          <t>No</t>
        </is>
      </c>
      <c r="N3097" s="58" t="inlineStr">
        <is>
          <t>No</t>
        </is>
      </c>
      <c r="O3097" s="58" t="inlineStr">
        <is>
          <t>Yes</t>
        </is>
      </c>
      <c r="P3097" s="58" t="inlineStr">
        <is>
          <t>Month-to-month</t>
        </is>
      </c>
      <c r="Q3097" s="58" t="inlineStr">
        <is>
          <t>No</t>
        </is>
      </c>
      <c r="R3097" s="58" t="inlineStr">
        <is>
          <t>Electronic check</t>
        </is>
      </c>
      <c r="S3097" s="123" t="n">
        <v>84.8</v>
      </c>
      <c r="T3097" s="58" t="inlineStr">
        <is>
          <t>888.75</t>
        </is>
      </c>
      <c r="U3097" s="58" t="inlineStr">
        <is>
          <t>No</t>
        </is>
      </c>
      <c r="V3097" s="123">
        <f>IFERROR(VALUE(TRIM(T3097)),S3097*F3097)</f>
        <v/>
      </c>
      <c r="W3097" s="58">
        <f>IF(F3097&lt;=12,"0-12 mo",IF(F3097&lt;=24,"13-24 mo",IF(F3097&lt;=48,"25-48 mo","49+ mo")))</f>
        <v/>
      </c>
      <c r="X3097" s="58">
        <f>IF(S3097&lt;=35.5,"Q1 Low",IF(S3097&lt;=70.35,"Q2 Mid-Low",IF(S3097&lt;=89.85,"Q3 Mid-High","Q4 High")))</f>
        <v/>
      </c>
      <c r="Y3097" s="58">
        <f>IF(U3097="Yes",1,0)</f>
        <v/>
      </c>
      <c r="Z3097" s="58">
        <f>IF(P3097="Month-to-month",1,0)+IF(M3097="No",1,0)+IF(J3097="No",1,0)+IF(I3097="Fiber optic",1,0)+IF(Q3097="Yes",1,0)</f>
        <v/>
      </c>
    </row>
    <row r="3098" ht="15" customHeight="1" s="59">
      <c r="A3098" s="58" t="inlineStr">
        <is>
          <t>3911-RSNHI</t>
        </is>
      </c>
      <c r="B3098" s="58" t="inlineStr">
        <is>
          <t>Female</t>
        </is>
      </c>
      <c r="C3098" s="58" t="n">
        <v>0</v>
      </c>
      <c r="D3098" s="58" t="inlineStr">
        <is>
          <t>Yes</t>
        </is>
      </c>
      <c r="E3098" s="58" t="inlineStr">
        <is>
          <t>No</t>
        </is>
      </c>
      <c r="F3098" s="58" t="n">
        <v>71</v>
      </c>
      <c r="G3098" s="58" t="inlineStr">
        <is>
          <t>No</t>
        </is>
      </c>
      <c r="H3098" s="58" t="inlineStr">
        <is>
          <t>No phone service</t>
        </is>
      </c>
      <c r="I3098" s="58" t="inlineStr">
        <is>
          <t>DSL</t>
        </is>
      </c>
      <c r="J3098" s="58" t="inlineStr">
        <is>
          <t>No</t>
        </is>
      </c>
      <c r="K3098" s="58" t="inlineStr">
        <is>
          <t>Yes</t>
        </is>
      </c>
      <c r="L3098" s="58" t="inlineStr">
        <is>
          <t>Yes</t>
        </is>
      </c>
      <c r="M3098" s="58" t="inlineStr">
        <is>
          <t>Yes</t>
        </is>
      </c>
      <c r="N3098" s="58" t="inlineStr">
        <is>
          <t>Yes</t>
        </is>
      </c>
      <c r="O3098" s="58" t="inlineStr">
        <is>
          <t>Yes</t>
        </is>
      </c>
      <c r="P3098" s="58" t="inlineStr">
        <is>
          <t>Two year</t>
        </is>
      </c>
      <c r="Q3098" s="58" t="inlineStr">
        <is>
          <t>Yes</t>
        </is>
      </c>
      <c r="R3098" s="58" t="inlineStr">
        <is>
          <t>Credit card (automatic)</t>
        </is>
      </c>
      <c r="S3098" s="123" t="n">
        <v>61.4</v>
      </c>
      <c r="T3098" s="58" t="inlineStr">
        <is>
          <t>4310.35</t>
        </is>
      </c>
      <c r="U3098" s="58" t="inlineStr">
        <is>
          <t>No</t>
        </is>
      </c>
      <c r="V3098" s="123">
        <f>IFERROR(VALUE(TRIM(T3098)),S3098*F3098)</f>
        <v/>
      </c>
      <c r="W3098" s="58">
        <f>IF(F3098&lt;=12,"0-12 mo",IF(F3098&lt;=24,"13-24 mo",IF(F3098&lt;=48,"25-48 mo","49+ mo")))</f>
        <v/>
      </c>
      <c r="X3098" s="58">
        <f>IF(S3098&lt;=35.5,"Q1 Low",IF(S3098&lt;=70.35,"Q2 Mid-Low",IF(S3098&lt;=89.85,"Q3 Mid-High","Q4 High")))</f>
        <v/>
      </c>
      <c r="Y3098" s="58">
        <f>IF(U3098="Yes",1,0)</f>
        <v/>
      </c>
      <c r="Z3098" s="58">
        <f>IF(P3098="Month-to-month",1,0)+IF(M3098="No",1,0)+IF(J3098="No",1,0)+IF(I3098="Fiber optic",1,0)+IF(Q3098="Yes",1,0)</f>
        <v/>
      </c>
    </row>
    <row r="3099" ht="15" customHeight="1" s="59">
      <c r="A3099" s="58" t="inlineStr">
        <is>
          <t>2410-CIYFZ</t>
        </is>
      </c>
      <c r="B3099" s="58" t="inlineStr">
        <is>
          <t>Male</t>
        </is>
      </c>
      <c r="C3099" s="58" t="n">
        <v>0</v>
      </c>
      <c r="D3099" s="58" t="inlineStr">
        <is>
          <t>No</t>
        </is>
      </c>
      <c r="E3099" s="58" t="inlineStr">
        <is>
          <t>Yes</t>
        </is>
      </c>
      <c r="F3099" s="58" t="n">
        <v>2</v>
      </c>
      <c r="G3099" s="58" t="inlineStr">
        <is>
          <t>Yes</t>
        </is>
      </c>
      <c r="H3099" s="58" t="inlineStr">
        <is>
          <t>No</t>
        </is>
      </c>
      <c r="I3099" s="58" t="inlineStr">
        <is>
          <t>No</t>
        </is>
      </c>
      <c r="J3099" s="58" t="inlineStr">
        <is>
          <t>No internet service</t>
        </is>
      </c>
      <c r="K3099" s="58" t="inlineStr">
        <is>
          <t>No internet service</t>
        </is>
      </c>
      <c r="L3099" s="58" t="inlineStr">
        <is>
          <t>No internet service</t>
        </is>
      </c>
      <c r="M3099" s="58" t="inlineStr">
        <is>
          <t>No internet service</t>
        </is>
      </c>
      <c r="N3099" s="58" t="inlineStr">
        <is>
          <t>No internet service</t>
        </is>
      </c>
      <c r="O3099" s="58" t="inlineStr">
        <is>
          <t>No internet service</t>
        </is>
      </c>
      <c r="P3099" s="58" t="inlineStr">
        <is>
          <t>Month-to-month</t>
        </is>
      </c>
      <c r="Q3099" s="58" t="inlineStr">
        <is>
          <t>No</t>
        </is>
      </c>
      <c r="R3099" s="58" t="inlineStr">
        <is>
          <t>Mailed check</t>
        </is>
      </c>
      <c r="S3099" s="123" t="n">
        <v>20.4</v>
      </c>
      <c r="T3099" s="58" t="inlineStr">
        <is>
          <t>42.9</t>
        </is>
      </c>
      <c r="U3099" s="58" t="inlineStr">
        <is>
          <t>No</t>
        </is>
      </c>
      <c r="V3099" s="123">
        <f>IFERROR(VALUE(TRIM(T3099)),S3099*F3099)</f>
        <v/>
      </c>
      <c r="W3099" s="58">
        <f>IF(F3099&lt;=12,"0-12 mo",IF(F3099&lt;=24,"13-24 mo",IF(F3099&lt;=48,"25-48 mo","49+ mo")))</f>
        <v/>
      </c>
      <c r="X3099" s="58">
        <f>IF(S3099&lt;=35.5,"Q1 Low",IF(S3099&lt;=70.35,"Q2 Mid-Low",IF(S3099&lt;=89.85,"Q3 Mid-High","Q4 High")))</f>
        <v/>
      </c>
      <c r="Y3099" s="58">
        <f>IF(U3099="Yes",1,0)</f>
        <v/>
      </c>
      <c r="Z3099" s="58">
        <f>IF(P3099="Month-to-month",1,0)+IF(M3099="No",1,0)+IF(J3099="No",1,0)+IF(I3099="Fiber optic",1,0)+IF(Q3099="Yes",1,0)</f>
        <v/>
      </c>
    </row>
    <row r="3100" ht="15" customHeight="1" s="59">
      <c r="A3100" s="58" t="inlineStr">
        <is>
          <t>4248-HCETZ</t>
        </is>
      </c>
      <c r="B3100" s="58" t="inlineStr">
        <is>
          <t>Male</t>
        </is>
      </c>
      <c r="C3100" s="58" t="n">
        <v>1</v>
      </c>
      <c r="D3100" s="58" t="inlineStr">
        <is>
          <t>Yes</t>
        </is>
      </c>
      <c r="E3100" s="58" t="inlineStr">
        <is>
          <t>No</t>
        </is>
      </c>
      <c r="F3100" s="58" t="n">
        <v>30</v>
      </c>
      <c r="G3100" s="58" t="inlineStr">
        <is>
          <t>Yes</t>
        </is>
      </c>
      <c r="H3100" s="58" t="inlineStr">
        <is>
          <t>No</t>
        </is>
      </c>
      <c r="I3100" s="58" t="inlineStr">
        <is>
          <t>Fiber optic</t>
        </is>
      </c>
      <c r="J3100" s="58" t="inlineStr">
        <is>
          <t>No</t>
        </is>
      </c>
      <c r="K3100" s="58" t="inlineStr">
        <is>
          <t>Yes</t>
        </is>
      </c>
      <c r="L3100" s="58" t="inlineStr">
        <is>
          <t>Yes</t>
        </is>
      </c>
      <c r="M3100" s="58" t="inlineStr">
        <is>
          <t>No</t>
        </is>
      </c>
      <c r="N3100" s="58" t="inlineStr">
        <is>
          <t>No</t>
        </is>
      </c>
      <c r="O3100" s="58" t="inlineStr">
        <is>
          <t>No</t>
        </is>
      </c>
      <c r="P3100" s="58" t="inlineStr">
        <is>
          <t>Month-to-month</t>
        </is>
      </c>
      <c r="Q3100" s="58" t="inlineStr">
        <is>
          <t>Yes</t>
        </is>
      </c>
      <c r="R3100" s="58" t="inlineStr">
        <is>
          <t>Mailed check</t>
        </is>
      </c>
      <c r="S3100" s="123" t="n">
        <v>79.65000000000001</v>
      </c>
      <c r="T3100" s="58" t="inlineStr">
        <is>
          <t>2365.15</t>
        </is>
      </c>
      <c r="U3100" s="58" t="inlineStr">
        <is>
          <t>Yes</t>
        </is>
      </c>
      <c r="V3100" s="123">
        <f>IFERROR(VALUE(TRIM(T3100)),S3100*F3100)</f>
        <v/>
      </c>
      <c r="W3100" s="58">
        <f>IF(F3100&lt;=12,"0-12 mo",IF(F3100&lt;=24,"13-24 mo",IF(F3100&lt;=48,"25-48 mo","49+ mo")))</f>
        <v/>
      </c>
      <c r="X3100" s="58">
        <f>IF(S3100&lt;=35.5,"Q1 Low",IF(S3100&lt;=70.35,"Q2 Mid-Low",IF(S3100&lt;=89.85,"Q3 Mid-High","Q4 High")))</f>
        <v/>
      </c>
      <c r="Y3100" s="58">
        <f>IF(U3100="Yes",1,0)</f>
        <v/>
      </c>
      <c r="Z3100" s="58">
        <f>IF(P3100="Month-to-month",1,0)+IF(M3100="No",1,0)+IF(J3100="No",1,0)+IF(I3100="Fiber optic",1,0)+IF(Q3100="Yes",1,0)</f>
        <v/>
      </c>
    </row>
    <row r="3101" ht="15" customHeight="1" s="59">
      <c r="A3101" s="58" t="inlineStr">
        <is>
          <t>5505-OVWQW</t>
        </is>
      </c>
      <c r="B3101" s="58" t="inlineStr">
        <is>
          <t>Female</t>
        </is>
      </c>
      <c r="C3101" s="58" t="n">
        <v>0</v>
      </c>
      <c r="D3101" s="58" t="inlineStr">
        <is>
          <t>No</t>
        </is>
      </c>
      <c r="E3101" s="58" t="inlineStr">
        <is>
          <t>No</t>
        </is>
      </c>
      <c r="F3101" s="58" t="n">
        <v>17</v>
      </c>
      <c r="G3101" s="58" t="inlineStr">
        <is>
          <t>Yes</t>
        </is>
      </c>
      <c r="H3101" s="58" t="inlineStr">
        <is>
          <t>No</t>
        </is>
      </c>
      <c r="I3101" s="58" t="inlineStr">
        <is>
          <t>No</t>
        </is>
      </c>
      <c r="J3101" s="58" t="inlineStr">
        <is>
          <t>No internet service</t>
        </is>
      </c>
      <c r="K3101" s="58" t="inlineStr">
        <is>
          <t>No internet service</t>
        </is>
      </c>
      <c r="L3101" s="58" t="inlineStr">
        <is>
          <t>No internet service</t>
        </is>
      </c>
      <c r="M3101" s="58" t="inlineStr">
        <is>
          <t>No internet service</t>
        </is>
      </c>
      <c r="N3101" s="58" t="inlineStr">
        <is>
          <t>No internet service</t>
        </is>
      </c>
      <c r="O3101" s="58" t="inlineStr">
        <is>
          <t>No internet service</t>
        </is>
      </c>
      <c r="P3101" s="58" t="inlineStr">
        <is>
          <t>One year</t>
        </is>
      </c>
      <c r="Q3101" s="58" t="inlineStr">
        <is>
          <t>No</t>
        </is>
      </c>
      <c r="R3101" s="58" t="inlineStr">
        <is>
          <t>Mailed check</t>
        </is>
      </c>
      <c r="S3101" s="123" t="n">
        <v>20.15</v>
      </c>
      <c r="T3101" s="58" t="inlineStr">
        <is>
          <t>353.65</t>
        </is>
      </c>
      <c r="U3101" s="58" t="inlineStr">
        <is>
          <t>No</t>
        </is>
      </c>
      <c r="V3101" s="123">
        <f>IFERROR(VALUE(TRIM(T3101)),S3101*F3101)</f>
        <v/>
      </c>
      <c r="W3101" s="58">
        <f>IF(F3101&lt;=12,"0-12 mo",IF(F3101&lt;=24,"13-24 mo",IF(F3101&lt;=48,"25-48 mo","49+ mo")))</f>
        <v/>
      </c>
      <c r="X3101" s="58">
        <f>IF(S3101&lt;=35.5,"Q1 Low",IF(S3101&lt;=70.35,"Q2 Mid-Low",IF(S3101&lt;=89.85,"Q3 Mid-High","Q4 High")))</f>
        <v/>
      </c>
      <c r="Y3101" s="58">
        <f>IF(U3101="Yes",1,0)</f>
        <v/>
      </c>
      <c r="Z3101" s="58">
        <f>IF(P3101="Month-to-month",1,0)+IF(M3101="No",1,0)+IF(J3101="No",1,0)+IF(I3101="Fiber optic",1,0)+IF(Q3101="Yes",1,0)</f>
        <v/>
      </c>
    </row>
    <row r="3102" ht="15" customHeight="1" s="59">
      <c r="A3102" s="58" t="inlineStr">
        <is>
          <t>7271-AJDTL</t>
        </is>
      </c>
      <c r="B3102" s="58" t="inlineStr">
        <is>
          <t>Female</t>
        </is>
      </c>
      <c r="C3102" s="58" t="n">
        <v>0</v>
      </c>
      <c r="D3102" s="58" t="inlineStr">
        <is>
          <t>Yes</t>
        </is>
      </c>
      <c r="E3102" s="58" t="inlineStr">
        <is>
          <t>No</t>
        </is>
      </c>
      <c r="F3102" s="58" t="n">
        <v>55</v>
      </c>
      <c r="G3102" s="58" t="inlineStr">
        <is>
          <t>Yes</t>
        </is>
      </c>
      <c r="H3102" s="58" t="inlineStr">
        <is>
          <t>Yes</t>
        </is>
      </c>
      <c r="I3102" s="58" t="inlineStr">
        <is>
          <t>Fiber optic</t>
        </is>
      </c>
      <c r="J3102" s="58" t="inlineStr">
        <is>
          <t>No</t>
        </is>
      </c>
      <c r="K3102" s="58" t="inlineStr">
        <is>
          <t>Yes</t>
        </is>
      </c>
      <c r="L3102" s="58" t="inlineStr">
        <is>
          <t>Yes</t>
        </is>
      </c>
      <c r="M3102" s="58" t="inlineStr">
        <is>
          <t>No</t>
        </is>
      </c>
      <c r="N3102" s="58" t="inlineStr">
        <is>
          <t>Yes</t>
        </is>
      </c>
      <c r="O3102" s="58" t="inlineStr">
        <is>
          <t>No</t>
        </is>
      </c>
      <c r="P3102" s="58" t="inlineStr">
        <is>
          <t>Month-to-month</t>
        </is>
      </c>
      <c r="Q3102" s="58" t="inlineStr">
        <is>
          <t>Yes</t>
        </is>
      </c>
      <c r="R3102" s="58" t="inlineStr">
        <is>
          <t>Credit card (automatic)</t>
        </is>
      </c>
      <c r="S3102" s="123" t="n">
        <v>94.45</v>
      </c>
      <c r="T3102" s="58" t="inlineStr">
        <is>
          <t>5073.1</t>
        </is>
      </c>
      <c r="U3102" s="58" t="inlineStr">
        <is>
          <t>No</t>
        </is>
      </c>
      <c r="V3102" s="123">
        <f>IFERROR(VALUE(TRIM(T3102)),S3102*F3102)</f>
        <v/>
      </c>
      <c r="W3102" s="58">
        <f>IF(F3102&lt;=12,"0-12 mo",IF(F3102&lt;=24,"13-24 mo",IF(F3102&lt;=48,"25-48 mo","49+ mo")))</f>
        <v/>
      </c>
      <c r="X3102" s="58">
        <f>IF(S3102&lt;=35.5,"Q1 Low",IF(S3102&lt;=70.35,"Q2 Mid-Low",IF(S3102&lt;=89.85,"Q3 Mid-High","Q4 High")))</f>
        <v/>
      </c>
      <c r="Y3102" s="58">
        <f>IF(U3102="Yes",1,0)</f>
        <v/>
      </c>
      <c r="Z3102" s="58">
        <f>IF(P3102="Month-to-month",1,0)+IF(M3102="No",1,0)+IF(J3102="No",1,0)+IF(I3102="Fiber optic",1,0)+IF(Q3102="Yes",1,0)</f>
        <v/>
      </c>
    </row>
    <row r="3103" ht="15" customHeight="1" s="59">
      <c r="A3103" s="58" t="inlineStr">
        <is>
          <t>1867-TJHTS</t>
        </is>
      </c>
      <c r="B3103" s="58" t="inlineStr">
        <is>
          <t>Female</t>
        </is>
      </c>
      <c r="C3103" s="58" t="n">
        <v>0</v>
      </c>
      <c r="D3103" s="58" t="inlineStr">
        <is>
          <t>No</t>
        </is>
      </c>
      <c r="E3103" s="58" t="inlineStr">
        <is>
          <t>No</t>
        </is>
      </c>
      <c r="F3103" s="58" t="n">
        <v>58</v>
      </c>
      <c r="G3103" s="58" t="inlineStr">
        <is>
          <t>Yes</t>
        </is>
      </c>
      <c r="H3103" s="58" t="inlineStr">
        <is>
          <t>Yes</t>
        </is>
      </c>
      <c r="I3103" s="58" t="inlineStr">
        <is>
          <t>Fiber optic</t>
        </is>
      </c>
      <c r="J3103" s="58" t="inlineStr">
        <is>
          <t>Yes</t>
        </is>
      </c>
      <c r="K3103" s="58" t="inlineStr">
        <is>
          <t>No</t>
        </is>
      </c>
      <c r="L3103" s="58" t="inlineStr">
        <is>
          <t>No</t>
        </is>
      </c>
      <c r="M3103" s="58" t="inlineStr">
        <is>
          <t>No</t>
        </is>
      </c>
      <c r="N3103" s="58" t="inlineStr">
        <is>
          <t>No</t>
        </is>
      </c>
      <c r="O3103" s="58" t="inlineStr">
        <is>
          <t>No</t>
        </is>
      </c>
      <c r="P3103" s="58" t="inlineStr">
        <is>
          <t>Month-to-month</t>
        </is>
      </c>
      <c r="Q3103" s="58" t="inlineStr">
        <is>
          <t>Yes</t>
        </is>
      </c>
      <c r="R3103" s="58" t="inlineStr">
        <is>
          <t>Bank transfer (automatic)</t>
        </is>
      </c>
      <c r="S3103" s="123" t="n">
        <v>79.8</v>
      </c>
      <c r="T3103" s="58" t="inlineStr">
        <is>
          <t>4526.85</t>
        </is>
      </c>
      <c r="U3103" s="58" t="inlineStr">
        <is>
          <t>No</t>
        </is>
      </c>
      <c r="V3103" s="123">
        <f>IFERROR(VALUE(TRIM(T3103)),S3103*F3103)</f>
        <v/>
      </c>
      <c r="W3103" s="58">
        <f>IF(F3103&lt;=12,"0-12 mo",IF(F3103&lt;=24,"13-24 mo",IF(F3103&lt;=48,"25-48 mo","49+ mo")))</f>
        <v/>
      </c>
      <c r="X3103" s="58">
        <f>IF(S3103&lt;=35.5,"Q1 Low",IF(S3103&lt;=70.35,"Q2 Mid-Low",IF(S3103&lt;=89.85,"Q3 Mid-High","Q4 High")))</f>
        <v/>
      </c>
      <c r="Y3103" s="58">
        <f>IF(U3103="Yes",1,0)</f>
        <v/>
      </c>
      <c r="Z3103" s="58">
        <f>IF(P3103="Month-to-month",1,0)+IF(M3103="No",1,0)+IF(J3103="No",1,0)+IF(I3103="Fiber optic",1,0)+IF(Q3103="Yes",1,0)</f>
        <v/>
      </c>
    </row>
    <row r="3104" ht="15" customHeight="1" s="59">
      <c r="A3104" s="58" t="inlineStr">
        <is>
          <t>0516-WJVXC</t>
        </is>
      </c>
      <c r="B3104" s="58" t="inlineStr">
        <is>
          <t>Female</t>
        </is>
      </c>
      <c r="C3104" s="58" t="n">
        <v>0</v>
      </c>
      <c r="D3104" s="58" t="inlineStr">
        <is>
          <t>No</t>
        </is>
      </c>
      <c r="E3104" s="58" t="inlineStr">
        <is>
          <t>No</t>
        </is>
      </c>
      <c r="F3104" s="58" t="n">
        <v>5</v>
      </c>
      <c r="G3104" s="58" t="inlineStr">
        <is>
          <t>Yes</t>
        </is>
      </c>
      <c r="H3104" s="58" t="inlineStr">
        <is>
          <t>No</t>
        </is>
      </c>
      <c r="I3104" s="58" t="inlineStr">
        <is>
          <t>DSL</t>
        </is>
      </c>
      <c r="J3104" s="58" t="inlineStr">
        <is>
          <t>Yes</t>
        </is>
      </c>
      <c r="K3104" s="58" t="inlineStr">
        <is>
          <t>No</t>
        </is>
      </c>
      <c r="L3104" s="58" t="inlineStr">
        <is>
          <t>No</t>
        </is>
      </c>
      <c r="M3104" s="58" t="inlineStr">
        <is>
          <t>Yes</t>
        </is>
      </c>
      <c r="N3104" s="58" t="inlineStr">
        <is>
          <t>No</t>
        </is>
      </c>
      <c r="O3104" s="58" t="inlineStr">
        <is>
          <t>No</t>
        </is>
      </c>
      <c r="P3104" s="58" t="inlineStr">
        <is>
          <t>Month-to-month</t>
        </is>
      </c>
      <c r="Q3104" s="58" t="inlineStr">
        <is>
          <t>No</t>
        </is>
      </c>
      <c r="R3104" s="58" t="inlineStr">
        <is>
          <t>Electronic check</t>
        </is>
      </c>
      <c r="S3104" s="123" t="n">
        <v>54.2</v>
      </c>
      <c r="T3104" s="58" t="inlineStr">
        <is>
          <t>308.25</t>
        </is>
      </c>
      <c r="U3104" s="58" t="inlineStr">
        <is>
          <t>Yes</t>
        </is>
      </c>
      <c r="V3104" s="123">
        <f>IFERROR(VALUE(TRIM(T3104)),S3104*F3104)</f>
        <v/>
      </c>
      <c r="W3104" s="58">
        <f>IF(F3104&lt;=12,"0-12 mo",IF(F3104&lt;=24,"13-24 mo",IF(F3104&lt;=48,"25-48 mo","49+ mo")))</f>
        <v/>
      </c>
      <c r="X3104" s="58">
        <f>IF(S3104&lt;=35.5,"Q1 Low",IF(S3104&lt;=70.35,"Q2 Mid-Low",IF(S3104&lt;=89.85,"Q3 Mid-High","Q4 High")))</f>
        <v/>
      </c>
      <c r="Y3104" s="58">
        <f>IF(U3104="Yes",1,0)</f>
        <v/>
      </c>
      <c r="Z3104" s="58">
        <f>IF(P3104="Month-to-month",1,0)+IF(M3104="No",1,0)+IF(J3104="No",1,0)+IF(I3104="Fiber optic",1,0)+IF(Q3104="Yes",1,0)</f>
        <v/>
      </c>
    </row>
    <row r="3105" ht="15" customHeight="1" s="59">
      <c r="A3105" s="58" t="inlineStr">
        <is>
          <t>9174-FKWZE</t>
        </is>
      </c>
      <c r="B3105" s="58" t="inlineStr">
        <is>
          <t>Female</t>
        </is>
      </c>
      <c r="C3105" s="58" t="n">
        <v>1</v>
      </c>
      <c r="D3105" s="58" t="inlineStr">
        <is>
          <t>No</t>
        </is>
      </c>
      <c r="E3105" s="58" t="inlineStr">
        <is>
          <t>No</t>
        </is>
      </c>
      <c r="F3105" s="58" t="n">
        <v>1</v>
      </c>
      <c r="G3105" s="58" t="inlineStr">
        <is>
          <t>Yes</t>
        </is>
      </c>
      <c r="H3105" s="58" t="inlineStr">
        <is>
          <t>No</t>
        </is>
      </c>
      <c r="I3105" s="58" t="inlineStr">
        <is>
          <t>No</t>
        </is>
      </c>
      <c r="J3105" s="58" t="inlineStr">
        <is>
          <t>No internet service</t>
        </is>
      </c>
      <c r="K3105" s="58" t="inlineStr">
        <is>
          <t>No internet service</t>
        </is>
      </c>
      <c r="L3105" s="58" t="inlineStr">
        <is>
          <t>No internet service</t>
        </is>
      </c>
      <c r="M3105" s="58" t="inlineStr">
        <is>
          <t>No internet service</t>
        </is>
      </c>
      <c r="N3105" s="58" t="inlineStr">
        <is>
          <t>No internet service</t>
        </is>
      </c>
      <c r="O3105" s="58" t="inlineStr">
        <is>
          <t>No internet service</t>
        </is>
      </c>
      <c r="P3105" s="58" t="inlineStr">
        <is>
          <t>Month-to-month</t>
        </is>
      </c>
      <c r="Q3105" s="58" t="inlineStr">
        <is>
          <t>Yes</t>
        </is>
      </c>
      <c r="R3105" s="58" t="inlineStr">
        <is>
          <t>Electronic check</t>
        </is>
      </c>
      <c r="S3105" s="123" t="n">
        <v>19.45</v>
      </c>
      <c r="T3105" s="58" t="inlineStr">
        <is>
          <t>19.45</t>
        </is>
      </c>
      <c r="U3105" s="58" t="inlineStr">
        <is>
          <t>Yes</t>
        </is>
      </c>
      <c r="V3105" s="123">
        <f>IFERROR(VALUE(TRIM(T3105)),S3105*F3105)</f>
        <v/>
      </c>
      <c r="W3105" s="58">
        <f>IF(F3105&lt;=12,"0-12 mo",IF(F3105&lt;=24,"13-24 mo",IF(F3105&lt;=48,"25-48 mo","49+ mo")))</f>
        <v/>
      </c>
      <c r="X3105" s="58">
        <f>IF(S3105&lt;=35.5,"Q1 Low",IF(S3105&lt;=70.35,"Q2 Mid-Low",IF(S3105&lt;=89.85,"Q3 Mid-High","Q4 High")))</f>
        <v/>
      </c>
      <c r="Y3105" s="58">
        <f>IF(U3105="Yes",1,0)</f>
        <v/>
      </c>
      <c r="Z3105" s="58">
        <f>IF(P3105="Month-to-month",1,0)+IF(M3105="No",1,0)+IF(J3105="No",1,0)+IF(I3105="Fiber optic",1,0)+IF(Q3105="Yes",1,0)</f>
        <v/>
      </c>
    </row>
    <row r="3106" ht="15" customHeight="1" s="59">
      <c r="A3106" s="58" t="inlineStr">
        <is>
          <t>6860-YRJZP</t>
        </is>
      </c>
      <c r="B3106" s="58" t="inlineStr">
        <is>
          <t>Male</t>
        </is>
      </c>
      <c r="C3106" s="58" t="n">
        <v>1</v>
      </c>
      <c r="D3106" s="58" t="inlineStr">
        <is>
          <t>No</t>
        </is>
      </c>
      <c r="E3106" s="58" t="inlineStr">
        <is>
          <t>No</t>
        </is>
      </c>
      <c r="F3106" s="58" t="n">
        <v>9</v>
      </c>
      <c r="G3106" s="58" t="inlineStr">
        <is>
          <t>Yes</t>
        </is>
      </c>
      <c r="H3106" s="58" t="inlineStr">
        <is>
          <t>Yes</t>
        </is>
      </c>
      <c r="I3106" s="58" t="inlineStr">
        <is>
          <t>Fiber optic</t>
        </is>
      </c>
      <c r="J3106" s="58" t="inlineStr">
        <is>
          <t>No</t>
        </is>
      </c>
      <c r="K3106" s="58" t="inlineStr">
        <is>
          <t>No</t>
        </is>
      </c>
      <c r="L3106" s="58" t="inlineStr">
        <is>
          <t>No</t>
        </is>
      </c>
      <c r="M3106" s="58" t="inlineStr">
        <is>
          <t>No</t>
        </is>
      </c>
      <c r="N3106" s="58" t="inlineStr">
        <is>
          <t>No</t>
        </is>
      </c>
      <c r="O3106" s="58" t="inlineStr">
        <is>
          <t>No</t>
        </is>
      </c>
      <c r="P3106" s="58" t="inlineStr">
        <is>
          <t>Month-to-month</t>
        </is>
      </c>
      <c r="Q3106" s="58" t="inlineStr">
        <is>
          <t>Yes</t>
        </is>
      </c>
      <c r="R3106" s="58" t="inlineStr">
        <is>
          <t>Electronic check</t>
        </is>
      </c>
      <c r="S3106" s="123" t="n">
        <v>74.05</v>
      </c>
      <c r="T3106" s="58" t="inlineStr">
        <is>
          <t>678.45</t>
        </is>
      </c>
      <c r="U3106" s="58" t="inlineStr">
        <is>
          <t>No</t>
        </is>
      </c>
      <c r="V3106" s="123">
        <f>IFERROR(VALUE(TRIM(T3106)),S3106*F3106)</f>
        <v/>
      </c>
      <c r="W3106" s="58">
        <f>IF(F3106&lt;=12,"0-12 mo",IF(F3106&lt;=24,"13-24 mo",IF(F3106&lt;=48,"25-48 mo","49+ mo")))</f>
        <v/>
      </c>
      <c r="X3106" s="58">
        <f>IF(S3106&lt;=35.5,"Q1 Low",IF(S3106&lt;=70.35,"Q2 Mid-Low",IF(S3106&lt;=89.85,"Q3 Mid-High","Q4 High")))</f>
        <v/>
      </c>
      <c r="Y3106" s="58">
        <f>IF(U3106="Yes",1,0)</f>
        <v/>
      </c>
      <c r="Z3106" s="58">
        <f>IF(P3106="Month-to-month",1,0)+IF(M3106="No",1,0)+IF(J3106="No",1,0)+IF(I3106="Fiber optic",1,0)+IF(Q3106="Yes",1,0)</f>
        <v/>
      </c>
    </row>
    <row r="3107" ht="15" customHeight="1" s="59">
      <c r="A3107" s="58" t="inlineStr">
        <is>
          <t>4429-WYGFR</t>
        </is>
      </c>
      <c r="B3107" s="58" t="inlineStr">
        <is>
          <t>Male</t>
        </is>
      </c>
      <c r="C3107" s="58" t="n">
        <v>0</v>
      </c>
      <c r="D3107" s="58" t="inlineStr">
        <is>
          <t>No</t>
        </is>
      </c>
      <c r="E3107" s="58" t="inlineStr">
        <is>
          <t>No</t>
        </is>
      </c>
      <c r="F3107" s="58" t="n">
        <v>26</v>
      </c>
      <c r="G3107" s="58" t="inlineStr">
        <is>
          <t>Yes</t>
        </is>
      </c>
      <c r="H3107" s="58" t="inlineStr">
        <is>
          <t>No</t>
        </is>
      </c>
      <c r="I3107" s="58" t="inlineStr">
        <is>
          <t>DSL</t>
        </is>
      </c>
      <c r="J3107" s="58" t="inlineStr">
        <is>
          <t>No</t>
        </is>
      </c>
      <c r="K3107" s="58" t="inlineStr">
        <is>
          <t>No</t>
        </is>
      </c>
      <c r="L3107" s="58" t="inlineStr">
        <is>
          <t>No</t>
        </is>
      </c>
      <c r="M3107" s="58" t="inlineStr">
        <is>
          <t>Yes</t>
        </is>
      </c>
      <c r="N3107" s="58" t="inlineStr">
        <is>
          <t>No</t>
        </is>
      </c>
      <c r="O3107" s="58" t="inlineStr">
        <is>
          <t>No</t>
        </is>
      </c>
      <c r="P3107" s="58" t="inlineStr">
        <is>
          <t>Month-to-month</t>
        </is>
      </c>
      <c r="Q3107" s="58" t="inlineStr">
        <is>
          <t>No</t>
        </is>
      </c>
      <c r="R3107" s="58" t="inlineStr">
        <is>
          <t>Bank transfer (automatic)</t>
        </is>
      </c>
      <c r="S3107" s="123" t="n">
        <v>49.15</v>
      </c>
      <c r="T3107" s="58" t="inlineStr">
        <is>
          <t>1237.3</t>
        </is>
      </c>
      <c r="U3107" s="58" t="inlineStr">
        <is>
          <t>No</t>
        </is>
      </c>
      <c r="V3107" s="123">
        <f>IFERROR(VALUE(TRIM(T3107)),S3107*F3107)</f>
        <v/>
      </c>
      <c r="W3107" s="58">
        <f>IF(F3107&lt;=12,"0-12 mo",IF(F3107&lt;=24,"13-24 mo",IF(F3107&lt;=48,"25-48 mo","49+ mo")))</f>
        <v/>
      </c>
      <c r="X3107" s="58">
        <f>IF(S3107&lt;=35.5,"Q1 Low",IF(S3107&lt;=70.35,"Q2 Mid-Low",IF(S3107&lt;=89.85,"Q3 Mid-High","Q4 High")))</f>
        <v/>
      </c>
      <c r="Y3107" s="58">
        <f>IF(U3107="Yes",1,0)</f>
        <v/>
      </c>
      <c r="Z3107" s="58">
        <f>IF(P3107="Month-to-month",1,0)+IF(M3107="No",1,0)+IF(J3107="No",1,0)+IF(I3107="Fiber optic",1,0)+IF(Q3107="Yes",1,0)</f>
        <v/>
      </c>
    </row>
    <row r="3108" ht="15" customHeight="1" s="59">
      <c r="A3108" s="58" t="inlineStr">
        <is>
          <t>2817-LVCPP</t>
        </is>
      </c>
      <c r="B3108" s="58" t="inlineStr">
        <is>
          <t>Female</t>
        </is>
      </c>
      <c r="C3108" s="58" t="n">
        <v>0</v>
      </c>
      <c r="D3108" s="58" t="inlineStr">
        <is>
          <t>No</t>
        </is>
      </c>
      <c r="E3108" s="58" t="inlineStr">
        <is>
          <t>No</t>
        </is>
      </c>
      <c r="F3108" s="58" t="n">
        <v>50</v>
      </c>
      <c r="G3108" s="58" t="inlineStr">
        <is>
          <t>Yes</t>
        </is>
      </c>
      <c r="H3108" s="58" t="inlineStr">
        <is>
          <t>No</t>
        </is>
      </c>
      <c r="I3108" s="58" t="inlineStr">
        <is>
          <t>No</t>
        </is>
      </c>
      <c r="J3108" s="58" t="inlineStr">
        <is>
          <t>No internet service</t>
        </is>
      </c>
      <c r="K3108" s="58" t="inlineStr">
        <is>
          <t>No internet service</t>
        </is>
      </c>
      <c r="L3108" s="58" t="inlineStr">
        <is>
          <t>No internet service</t>
        </is>
      </c>
      <c r="M3108" s="58" t="inlineStr">
        <is>
          <t>No internet service</t>
        </is>
      </c>
      <c r="N3108" s="58" t="inlineStr">
        <is>
          <t>No internet service</t>
        </is>
      </c>
      <c r="O3108" s="58" t="inlineStr">
        <is>
          <t>No internet service</t>
        </is>
      </c>
      <c r="P3108" s="58" t="inlineStr">
        <is>
          <t>Two year</t>
        </is>
      </c>
      <c r="Q3108" s="58" t="inlineStr">
        <is>
          <t>No</t>
        </is>
      </c>
      <c r="R3108" s="58" t="inlineStr">
        <is>
          <t>Credit card (automatic)</t>
        </is>
      </c>
      <c r="S3108" s="123" t="n">
        <v>19.4</v>
      </c>
      <c r="T3108" s="58" t="inlineStr">
        <is>
          <t>1023.95</t>
        </is>
      </c>
      <c r="U3108" s="58" t="inlineStr">
        <is>
          <t>No</t>
        </is>
      </c>
      <c r="V3108" s="123">
        <f>IFERROR(VALUE(TRIM(T3108)),S3108*F3108)</f>
        <v/>
      </c>
      <c r="W3108" s="58">
        <f>IF(F3108&lt;=12,"0-12 mo",IF(F3108&lt;=24,"13-24 mo",IF(F3108&lt;=48,"25-48 mo","49+ mo")))</f>
        <v/>
      </c>
      <c r="X3108" s="58">
        <f>IF(S3108&lt;=35.5,"Q1 Low",IF(S3108&lt;=70.35,"Q2 Mid-Low",IF(S3108&lt;=89.85,"Q3 Mid-High","Q4 High")))</f>
        <v/>
      </c>
      <c r="Y3108" s="58">
        <f>IF(U3108="Yes",1,0)</f>
        <v/>
      </c>
      <c r="Z3108" s="58">
        <f>IF(P3108="Month-to-month",1,0)+IF(M3108="No",1,0)+IF(J3108="No",1,0)+IF(I3108="Fiber optic",1,0)+IF(Q3108="Yes",1,0)</f>
        <v/>
      </c>
    </row>
    <row r="3109" ht="15" customHeight="1" s="59">
      <c r="A3109" s="58" t="inlineStr">
        <is>
          <t>5038-ETMLM</t>
        </is>
      </c>
      <c r="B3109" s="58" t="inlineStr">
        <is>
          <t>Female</t>
        </is>
      </c>
      <c r="C3109" s="58" t="n">
        <v>0</v>
      </c>
      <c r="D3109" s="58" t="inlineStr">
        <is>
          <t>Yes</t>
        </is>
      </c>
      <c r="E3109" s="58" t="inlineStr">
        <is>
          <t>No</t>
        </is>
      </c>
      <c r="F3109" s="58" t="n">
        <v>72</v>
      </c>
      <c r="G3109" s="58" t="inlineStr">
        <is>
          <t>Yes</t>
        </is>
      </c>
      <c r="H3109" s="58" t="inlineStr">
        <is>
          <t>Yes</t>
        </is>
      </c>
      <c r="I3109" s="58" t="inlineStr">
        <is>
          <t>Fiber optic</t>
        </is>
      </c>
      <c r="J3109" s="58" t="inlineStr">
        <is>
          <t>Yes</t>
        </is>
      </c>
      <c r="K3109" s="58" t="inlineStr">
        <is>
          <t>Yes</t>
        </is>
      </c>
      <c r="L3109" s="58" t="inlineStr">
        <is>
          <t>Yes</t>
        </is>
      </c>
      <c r="M3109" s="58" t="inlineStr">
        <is>
          <t>Yes</t>
        </is>
      </c>
      <c r="N3109" s="58" t="inlineStr">
        <is>
          <t>Yes</t>
        </is>
      </c>
      <c r="O3109" s="58" t="inlineStr">
        <is>
          <t>Yes</t>
        </is>
      </c>
      <c r="P3109" s="58" t="inlineStr">
        <is>
          <t>Two year</t>
        </is>
      </c>
      <c r="Q3109" s="58" t="inlineStr">
        <is>
          <t>Yes</t>
        </is>
      </c>
      <c r="R3109" s="58" t="inlineStr">
        <is>
          <t>Bank transfer (automatic)</t>
        </is>
      </c>
      <c r="S3109" s="123" t="n">
        <v>113.65</v>
      </c>
      <c r="T3109" s="58" t="inlineStr">
        <is>
          <t>8182.75</t>
        </is>
      </c>
      <c r="U3109" s="58" t="inlineStr">
        <is>
          <t>No</t>
        </is>
      </c>
      <c r="V3109" s="123">
        <f>IFERROR(VALUE(TRIM(T3109)),S3109*F3109)</f>
        <v/>
      </c>
      <c r="W3109" s="58">
        <f>IF(F3109&lt;=12,"0-12 mo",IF(F3109&lt;=24,"13-24 mo",IF(F3109&lt;=48,"25-48 mo","49+ mo")))</f>
        <v/>
      </c>
      <c r="X3109" s="58">
        <f>IF(S3109&lt;=35.5,"Q1 Low",IF(S3109&lt;=70.35,"Q2 Mid-Low",IF(S3109&lt;=89.85,"Q3 Mid-High","Q4 High")))</f>
        <v/>
      </c>
      <c r="Y3109" s="58">
        <f>IF(U3109="Yes",1,0)</f>
        <v/>
      </c>
      <c r="Z3109" s="58">
        <f>IF(P3109="Month-to-month",1,0)+IF(M3109="No",1,0)+IF(J3109="No",1,0)+IF(I3109="Fiber optic",1,0)+IF(Q3109="Yes",1,0)</f>
        <v/>
      </c>
    </row>
    <row r="3110" ht="15" customHeight="1" s="59">
      <c r="A3110" s="58" t="inlineStr">
        <is>
          <t>5056-FIMPT</t>
        </is>
      </c>
      <c r="B3110" s="58" t="inlineStr">
        <is>
          <t>Female</t>
        </is>
      </c>
      <c r="C3110" s="58" t="n">
        <v>0</v>
      </c>
      <c r="D3110" s="58" t="inlineStr">
        <is>
          <t>No</t>
        </is>
      </c>
      <c r="E3110" s="58" t="inlineStr">
        <is>
          <t>Yes</t>
        </is>
      </c>
      <c r="F3110" s="58" t="n">
        <v>43</v>
      </c>
      <c r="G3110" s="58" t="inlineStr">
        <is>
          <t>Yes</t>
        </is>
      </c>
      <c r="H3110" s="58" t="inlineStr">
        <is>
          <t>No</t>
        </is>
      </c>
      <c r="I3110" s="58" t="inlineStr">
        <is>
          <t>Fiber optic</t>
        </is>
      </c>
      <c r="J3110" s="58" t="inlineStr">
        <is>
          <t>Yes</t>
        </is>
      </c>
      <c r="K3110" s="58" t="inlineStr">
        <is>
          <t>Yes</t>
        </is>
      </c>
      <c r="L3110" s="58" t="inlineStr">
        <is>
          <t>No</t>
        </is>
      </c>
      <c r="M3110" s="58" t="inlineStr">
        <is>
          <t>Yes</t>
        </is>
      </c>
      <c r="N3110" s="58" t="inlineStr">
        <is>
          <t>Yes</t>
        </is>
      </c>
      <c r="O3110" s="58" t="inlineStr">
        <is>
          <t>Yes</t>
        </is>
      </c>
      <c r="P3110" s="58" t="inlineStr">
        <is>
          <t>One year</t>
        </is>
      </c>
      <c r="Q3110" s="58" t="inlineStr">
        <is>
          <t>Yes</t>
        </is>
      </c>
      <c r="R3110" s="58" t="inlineStr">
        <is>
          <t>Credit card (automatic)</t>
        </is>
      </c>
      <c r="S3110" s="123" t="n">
        <v>106</v>
      </c>
      <c r="T3110" s="58" t="inlineStr">
        <is>
          <t>4532.3</t>
        </is>
      </c>
      <c r="U3110" s="58" t="inlineStr">
        <is>
          <t>No</t>
        </is>
      </c>
      <c r="V3110" s="123">
        <f>IFERROR(VALUE(TRIM(T3110)),S3110*F3110)</f>
        <v/>
      </c>
      <c r="W3110" s="58">
        <f>IF(F3110&lt;=12,"0-12 mo",IF(F3110&lt;=24,"13-24 mo",IF(F3110&lt;=48,"25-48 mo","49+ mo")))</f>
        <v/>
      </c>
      <c r="X3110" s="58">
        <f>IF(S3110&lt;=35.5,"Q1 Low",IF(S3110&lt;=70.35,"Q2 Mid-Low",IF(S3110&lt;=89.85,"Q3 Mid-High","Q4 High")))</f>
        <v/>
      </c>
      <c r="Y3110" s="58">
        <f>IF(U3110="Yes",1,0)</f>
        <v/>
      </c>
      <c r="Z3110" s="58">
        <f>IF(P3110="Month-to-month",1,0)+IF(M3110="No",1,0)+IF(J3110="No",1,0)+IF(I3110="Fiber optic",1,0)+IF(Q3110="Yes",1,0)</f>
        <v/>
      </c>
    </row>
    <row r="3111" ht="15" customHeight="1" s="59">
      <c r="A3111" s="58" t="inlineStr">
        <is>
          <t>4521-WFJAI</t>
        </is>
      </c>
      <c r="B3111" s="58" t="inlineStr">
        <is>
          <t>Male</t>
        </is>
      </c>
      <c r="C3111" s="58" t="n">
        <v>0</v>
      </c>
      <c r="D3111" s="58" t="inlineStr">
        <is>
          <t>No</t>
        </is>
      </c>
      <c r="E3111" s="58" t="inlineStr">
        <is>
          <t>No</t>
        </is>
      </c>
      <c r="F3111" s="58" t="n">
        <v>56</v>
      </c>
      <c r="G3111" s="58" t="inlineStr">
        <is>
          <t>Yes</t>
        </is>
      </c>
      <c r="H3111" s="58" t="inlineStr">
        <is>
          <t>Yes</t>
        </is>
      </c>
      <c r="I3111" s="58" t="inlineStr">
        <is>
          <t>No</t>
        </is>
      </c>
      <c r="J3111" s="58" t="inlineStr">
        <is>
          <t>No internet service</t>
        </is>
      </c>
      <c r="K3111" s="58" t="inlineStr">
        <is>
          <t>No internet service</t>
        </is>
      </c>
      <c r="L3111" s="58" t="inlineStr">
        <is>
          <t>No internet service</t>
        </is>
      </c>
      <c r="M3111" s="58" t="inlineStr">
        <is>
          <t>No internet service</t>
        </is>
      </c>
      <c r="N3111" s="58" t="inlineStr">
        <is>
          <t>No internet service</t>
        </is>
      </c>
      <c r="O3111" s="58" t="inlineStr">
        <is>
          <t>No internet service</t>
        </is>
      </c>
      <c r="P3111" s="58" t="inlineStr">
        <is>
          <t>Two year</t>
        </is>
      </c>
      <c r="Q3111" s="58" t="inlineStr">
        <is>
          <t>Yes</t>
        </is>
      </c>
      <c r="R3111" s="58" t="inlineStr">
        <is>
          <t>Bank transfer (automatic)</t>
        </is>
      </c>
      <c r="S3111" s="123" t="n">
        <v>25.95</v>
      </c>
      <c r="T3111" s="58" t="inlineStr">
        <is>
          <t>1444.05</t>
        </is>
      </c>
      <c r="U3111" s="58" t="inlineStr">
        <is>
          <t>No</t>
        </is>
      </c>
      <c r="V3111" s="123">
        <f>IFERROR(VALUE(TRIM(T3111)),S3111*F3111)</f>
        <v/>
      </c>
      <c r="W3111" s="58">
        <f>IF(F3111&lt;=12,"0-12 mo",IF(F3111&lt;=24,"13-24 mo",IF(F3111&lt;=48,"25-48 mo","49+ mo")))</f>
        <v/>
      </c>
      <c r="X3111" s="58">
        <f>IF(S3111&lt;=35.5,"Q1 Low",IF(S3111&lt;=70.35,"Q2 Mid-Low",IF(S3111&lt;=89.85,"Q3 Mid-High","Q4 High")))</f>
        <v/>
      </c>
      <c r="Y3111" s="58">
        <f>IF(U3111="Yes",1,0)</f>
        <v/>
      </c>
      <c r="Z3111" s="58">
        <f>IF(P3111="Month-to-month",1,0)+IF(M3111="No",1,0)+IF(J3111="No",1,0)+IF(I3111="Fiber optic",1,0)+IF(Q3111="Yes",1,0)</f>
        <v/>
      </c>
    </row>
    <row r="3112" ht="15" customHeight="1" s="59">
      <c r="A3112" s="58" t="inlineStr">
        <is>
          <t>6569-KTMDU</t>
        </is>
      </c>
      <c r="B3112" s="58" t="inlineStr">
        <is>
          <t>Female</t>
        </is>
      </c>
      <c r="C3112" s="58" t="n">
        <v>0</v>
      </c>
      <c r="D3112" s="58" t="inlineStr">
        <is>
          <t>No</t>
        </is>
      </c>
      <c r="E3112" s="58" t="inlineStr">
        <is>
          <t>No</t>
        </is>
      </c>
      <c r="F3112" s="58" t="n">
        <v>1</v>
      </c>
      <c r="G3112" s="58" t="inlineStr">
        <is>
          <t>Yes</t>
        </is>
      </c>
      <c r="H3112" s="58" t="inlineStr">
        <is>
          <t>No</t>
        </is>
      </c>
      <c r="I3112" s="58" t="inlineStr">
        <is>
          <t>No</t>
        </is>
      </c>
      <c r="J3112" s="58" t="inlineStr">
        <is>
          <t>No internet service</t>
        </is>
      </c>
      <c r="K3112" s="58" t="inlineStr">
        <is>
          <t>No internet service</t>
        </is>
      </c>
      <c r="L3112" s="58" t="inlineStr">
        <is>
          <t>No internet service</t>
        </is>
      </c>
      <c r="M3112" s="58" t="inlineStr">
        <is>
          <t>No internet service</t>
        </is>
      </c>
      <c r="N3112" s="58" t="inlineStr">
        <is>
          <t>No internet service</t>
        </is>
      </c>
      <c r="O3112" s="58" t="inlineStr">
        <is>
          <t>No internet service</t>
        </is>
      </c>
      <c r="P3112" s="58" t="inlineStr">
        <is>
          <t>Month-to-month</t>
        </is>
      </c>
      <c r="Q3112" s="58" t="inlineStr">
        <is>
          <t>No</t>
        </is>
      </c>
      <c r="R3112" s="58" t="inlineStr">
        <is>
          <t>Mailed check</t>
        </is>
      </c>
      <c r="S3112" s="123" t="n">
        <v>19.1</v>
      </c>
      <c r="T3112" s="58" t="inlineStr">
        <is>
          <t>19.1</t>
        </is>
      </c>
      <c r="U3112" s="58" t="inlineStr">
        <is>
          <t>No</t>
        </is>
      </c>
      <c r="V3112" s="123">
        <f>IFERROR(VALUE(TRIM(T3112)),S3112*F3112)</f>
        <v/>
      </c>
      <c r="W3112" s="58">
        <f>IF(F3112&lt;=12,"0-12 mo",IF(F3112&lt;=24,"13-24 mo",IF(F3112&lt;=48,"25-48 mo","49+ mo")))</f>
        <v/>
      </c>
      <c r="X3112" s="58">
        <f>IF(S3112&lt;=35.5,"Q1 Low",IF(S3112&lt;=70.35,"Q2 Mid-Low",IF(S3112&lt;=89.85,"Q3 Mid-High","Q4 High")))</f>
        <v/>
      </c>
      <c r="Y3112" s="58">
        <f>IF(U3112="Yes",1,0)</f>
        <v/>
      </c>
      <c r="Z3112" s="58">
        <f>IF(P3112="Month-to-month",1,0)+IF(M3112="No",1,0)+IF(J3112="No",1,0)+IF(I3112="Fiber optic",1,0)+IF(Q3112="Yes",1,0)</f>
        <v/>
      </c>
    </row>
    <row r="3113" ht="15" customHeight="1" s="59">
      <c r="A3113" s="58" t="inlineStr">
        <is>
          <t>8809-RIHDD</t>
        </is>
      </c>
      <c r="B3113" s="58" t="inlineStr">
        <is>
          <t>Male</t>
        </is>
      </c>
      <c r="C3113" s="58" t="n">
        <v>0</v>
      </c>
      <c r="D3113" s="58" t="inlineStr">
        <is>
          <t>Yes</t>
        </is>
      </c>
      <c r="E3113" s="58" t="inlineStr">
        <is>
          <t>Yes</t>
        </is>
      </c>
      <c r="F3113" s="58" t="n">
        <v>72</v>
      </c>
      <c r="G3113" s="58" t="inlineStr">
        <is>
          <t>Yes</t>
        </is>
      </c>
      <c r="H3113" s="58" t="inlineStr">
        <is>
          <t>Yes</t>
        </is>
      </c>
      <c r="I3113" s="58" t="inlineStr">
        <is>
          <t>Fiber optic</t>
        </is>
      </c>
      <c r="J3113" s="58" t="inlineStr">
        <is>
          <t>No</t>
        </is>
      </c>
      <c r="K3113" s="58" t="inlineStr">
        <is>
          <t>Yes</t>
        </is>
      </c>
      <c r="L3113" s="58" t="inlineStr">
        <is>
          <t>Yes</t>
        </is>
      </c>
      <c r="M3113" s="58" t="inlineStr">
        <is>
          <t>No</t>
        </is>
      </c>
      <c r="N3113" s="58" t="inlineStr">
        <is>
          <t>Yes</t>
        </is>
      </c>
      <c r="O3113" s="58" t="inlineStr">
        <is>
          <t>Yes</t>
        </is>
      </c>
      <c r="P3113" s="58" t="inlineStr">
        <is>
          <t>Two year</t>
        </is>
      </c>
      <c r="Q3113" s="58" t="inlineStr">
        <is>
          <t>Yes</t>
        </is>
      </c>
      <c r="R3113" s="58" t="inlineStr">
        <is>
          <t>Electronic check</t>
        </is>
      </c>
      <c r="S3113" s="123" t="n">
        <v>103.4</v>
      </c>
      <c r="T3113" s="58" t="inlineStr">
        <is>
          <t>7372.65</t>
        </is>
      </c>
      <c r="U3113" s="58" t="inlineStr">
        <is>
          <t>Yes</t>
        </is>
      </c>
      <c r="V3113" s="123">
        <f>IFERROR(VALUE(TRIM(T3113)),S3113*F3113)</f>
        <v/>
      </c>
      <c r="W3113" s="58">
        <f>IF(F3113&lt;=12,"0-12 mo",IF(F3113&lt;=24,"13-24 mo",IF(F3113&lt;=48,"25-48 mo","49+ mo")))</f>
        <v/>
      </c>
      <c r="X3113" s="58">
        <f>IF(S3113&lt;=35.5,"Q1 Low",IF(S3113&lt;=70.35,"Q2 Mid-Low",IF(S3113&lt;=89.85,"Q3 Mid-High","Q4 High")))</f>
        <v/>
      </c>
      <c r="Y3113" s="58">
        <f>IF(U3113="Yes",1,0)</f>
        <v/>
      </c>
      <c r="Z3113" s="58">
        <f>IF(P3113="Month-to-month",1,0)+IF(M3113="No",1,0)+IF(J3113="No",1,0)+IF(I3113="Fiber optic",1,0)+IF(Q3113="Yes",1,0)</f>
        <v/>
      </c>
    </row>
    <row r="3114" ht="15" customHeight="1" s="59">
      <c r="A3114" s="58" t="inlineStr">
        <is>
          <t>8809-XKHMD</t>
        </is>
      </c>
      <c r="B3114" s="58" t="inlineStr">
        <is>
          <t>Male</t>
        </is>
      </c>
      <c r="C3114" s="58" t="n">
        <v>0</v>
      </c>
      <c r="D3114" s="58" t="inlineStr">
        <is>
          <t>Yes</t>
        </is>
      </c>
      <c r="E3114" s="58" t="inlineStr">
        <is>
          <t>No</t>
        </is>
      </c>
      <c r="F3114" s="58" t="n">
        <v>72</v>
      </c>
      <c r="G3114" s="58" t="inlineStr">
        <is>
          <t>Yes</t>
        </is>
      </c>
      <c r="H3114" s="58" t="inlineStr">
        <is>
          <t>Yes</t>
        </is>
      </c>
      <c r="I3114" s="58" t="inlineStr">
        <is>
          <t>Fiber optic</t>
        </is>
      </c>
      <c r="J3114" s="58" t="inlineStr">
        <is>
          <t>Yes</t>
        </is>
      </c>
      <c r="K3114" s="58" t="inlineStr">
        <is>
          <t>Yes</t>
        </is>
      </c>
      <c r="L3114" s="58" t="inlineStr">
        <is>
          <t>No</t>
        </is>
      </c>
      <c r="M3114" s="58" t="inlineStr">
        <is>
          <t>Yes</t>
        </is>
      </c>
      <c r="N3114" s="58" t="inlineStr">
        <is>
          <t>No</t>
        </is>
      </c>
      <c r="O3114" s="58" t="inlineStr">
        <is>
          <t>Yes</t>
        </is>
      </c>
      <c r="P3114" s="58" t="inlineStr">
        <is>
          <t>Two year</t>
        </is>
      </c>
      <c r="Q3114" s="58" t="inlineStr">
        <is>
          <t>Yes</t>
        </is>
      </c>
      <c r="R3114" s="58" t="inlineStr">
        <is>
          <t>Bank transfer (automatic)</t>
        </is>
      </c>
      <c r="S3114" s="123" t="n">
        <v>100.55</v>
      </c>
      <c r="T3114" s="58" t="inlineStr">
        <is>
          <t>7325.1</t>
        </is>
      </c>
      <c r="U3114" s="58" t="inlineStr">
        <is>
          <t>No</t>
        </is>
      </c>
      <c r="V3114" s="123">
        <f>IFERROR(VALUE(TRIM(T3114)),S3114*F3114)</f>
        <v/>
      </c>
      <c r="W3114" s="58">
        <f>IF(F3114&lt;=12,"0-12 mo",IF(F3114&lt;=24,"13-24 mo",IF(F3114&lt;=48,"25-48 mo","49+ mo")))</f>
        <v/>
      </c>
      <c r="X3114" s="58">
        <f>IF(S3114&lt;=35.5,"Q1 Low",IF(S3114&lt;=70.35,"Q2 Mid-Low",IF(S3114&lt;=89.85,"Q3 Mid-High","Q4 High")))</f>
        <v/>
      </c>
      <c r="Y3114" s="58">
        <f>IF(U3114="Yes",1,0)</f>
        <v/>
      </c>
      <c r="Z3114" s="58">
        <f>IF(P3114="Month-to-month",1,0)+IF(M3114="No",1,0)+IF(J3114="No",1,0)+IF(I3114="Fiber optic",1,0)+IF(Q3114="Yes",1,0)</f>
        <v/>
      </c>
    </row>
    <row r="3115" ht="15" customHeight="1" s="59">
      <c r="A3115" s="58" t="inlineStr">
        <is>
          <t>0396-YCHWO</t>
        </is>
      </c>
      <c r="B3115" s="58" t="inlineStr">
        <is>
          <t>Male</t>
        </is>
      </c>
      <c r="C3115" s="58" t="n">
        <v>0</v>
      </c>
      <c r="D3115" s="58" t="inlineStr">
        <is>
          <t>Yes</t>
        </is>
      </c>
      <c r="E3115" s="58" t="inlineStr">
        <is>
          <t>No</t>
        </is>
      </c>
      <c r="F3115" s="58" t="n">
        <v>36</v>
      </c>
      <c r="G3115" s="58" t="inlineStr">
        <is>
          <t>Yes</t>
        </is>
      </c>
      <c r="H3115" s="58" t="inlineStr">
        <is>
          <t>Yes</t>
        </is>
      </c>
      <c r="I3115" s="58" t="inlineStr">
        <is>
          <t>Fiber optic</t>
        </is>
      </c>
      <c r="J3115" s="58" t="inlineStr">
        <is>
          <t>No</t>
        </is>
      </c>
      <c r="K3115" s="58" t="inlineStr">
        <is>
          <t>No</t>
        </is>
      </c>
      <c r="L3115" s="58" t="inlineStr">
        <is>
          <t>No</t>
        </is>
      </c>
      <c r="M3115" s="58" t="inlineStr">
        <is>
          <t>No</t>
        </is>
      </c>
      <c r="N3115" s="58" t="inlineStr">
        <is>
          <t>Yes</t>
        </is>
      </c>
      <c r="O3115" s="58" t="inlineStr">
        <is>
          <t>Yes</t>
        </is>
      </c>
      <c r="P3115" s="58" t="inlineStr">
        <is>
          <t>Month-to-month</t>
        </is>
      </c>
      <c r="Q3115" s="58" t="inlineStr">
        <is>
          <t>Yes</t>
        </is>
      </c>
      <c r="R3115" s="58" t="inlineStr">
        <is>
          <t>Electronic check</t>
        </is>
      </c>
      <c r="S3115" s="123" t="n">
        <v>95.40000000000001</v>
      </c>
      <c r="T3115" s="58" t="inlineStr">
        <is>
          <t>3474.2</t>
        </is>
      </c>
      <c r="U3115" s="58" t="inlineStr">
        <is>
          <t>No</t>
        </is>
      </c>
      <c r="V3115" s="123">
        <f>IFERROR(VALUE(TRIM(T3115)),S3115*F3115)</f>
        <v/>
      </c>
      <c r="W3115" s="58">
        <f>IF(F3115&lt;=12,"0-12 mo",IF(F3115&lt;=24,"13-24 mo",IF(F3115&lt;=48,"25-48 mo","49+ mo")))</f>
        <v/>
      </c>
      <c r="X3115" s="58">
        <f>IF(S3115&lt;=35.5,"Q1 Low",IF(S3115&lt;=70.35,"Q2 Mid-Low",IF(S3115&lt;=89.85,"Q3 Mid-High","Q4 High")))</f>
        <v/>
      </c>
      <c r="Y3115" s="58">
        <f>IF(U3115="Yes",1,0)</f>
        <v/>
      </c>
      <c r="Z3115" s="58">
        <f>IF(P3115="Month-to-month",1,0)+IF(M3115="No",1,0)+IF(J3115="No",1,0)+IF(I3115="Fiber optic",1,0)+IF(Q3115="Yes",1,0)</f>
        <v/>
      </c>
    </row>
    <row r="3116" ht="15" customHeight="1" s="59">
      <c r="A3116" s="58" t="inlineStr">
        <is>
          <t>0867-LDTTC</t>
        </is>
      </c>
      <c r="B3116" s="58" t="inlineStr">
        <is>
          <t>Male</t>
        </is>
      </c>
      <c r="C3116" s="58" t="n">
        <v>0</v>
      </c>
      <c r="D3116" s="58" t="inlineStr">
        <is>
          <t>No</t>
        </is>
      </c>
      <c r="E3116" s="58" t="inlineStr">
        <is>
          <t>No</t>
        </is>
      </c>
      <c r="F3116" s="58" t="n">
        <v>5</v>
      </c>
      <c r="G3116" s="58" t="inlineStr">
        <is>
          <t>Yes</t>
        </is>
      </c>
      <c r="H3116" s="58" t="inlineStr">
        <is>
          <t>No</t>
        </is>
      </c>
      <c r="I3116" s="58" t="inlineStr">
        <is>
          <t>DSL</t>
        </is>
      </c>
      <c r="J3116" s="58" t="inlineStr">
        <is>
          <t>No</t>
        </is>
      </c>
      <c r="K3116" s="58" t="inlineStr">
        <is>
          <t>No</t>
        </is>
      </c>
      <c r="L3116" s="58" t="inlineStr">
        <is>
          <t>Yes</t>
        </is>
      </c>
      <c r="M3116" s="58" t="inlineStr">
        <is>
          <t>Yes</t>
        </is>
      </c>
      <c r="N3116" s="58" t="inlineStr">
        <is>
          <t>Yes</t>
        </is>
      </c>
      <c r="O3116" s="58" t="inlineStr">
        <is>
          <t>Yes</t>
        </is>
      </c>
      <c r="P3116" s="58" t="inlineStr">
        <is>
          <t>Month-to-month</t>
        </is>
      </c>
      <c r="Q3116" s="58" t="inlineStr">
        <is>
          <t>No</t>
        </is>
      </c>
      <c r="R3116" s="58" t="inlineStr">
        <is>
          <t>Bank transfer (automatic)</t>
        </is>
      </c>
      <c r="S3116" s="123" t="n">
        <v>75.15000000000001</v>
      </c>
      <c r="T3116" s="58" t="inlineStr">
        <is>
          <t>392.65</t>
        </is>
      </c>
      <c r="U3116" s="58" t="inlineStr">
        <is>
          <t>No</t>
        </is>
      </c>
      <c r="V3116" s="123">
        <f>IFERROR(VALUE(TRIM(T3116)),S3116*F3116)</f>
        <v/>
      </c>
      <c r="W3116" s="58">
        <f>IF(F3116&lt;=12,"0-12 mo",IF(F3116&lt;=24,"13-24 mo",IF(F3116&lt;=48,"25-48 mo","49+ mo")))</f>
        <v/>
      </c>
      <c r="X3116" s="58">
        <f>IF(S3116&lt;=35.5,"Q1 Low",IF(S3116&lt;=70.35,"Q2 Mid-Low",IF(S3116&lt;=89.85,"Q3 Mid-High","Q4 High")))</f>
        <v/>
      </c>
      <c r="Y3116" s="58">
        <f>IF(U3116="Yes",1,0)</f>
        <v/>
      </c>
      <c r="Z3116" s="58">
        <f>IF(P3116="Month-to-month",1,0)+IF(M3116="No",1,0)+IF(J3116="No",1,0)+IF(I3116="Fiber optic",1,0)+IF(Q3116="Yes",1,0)</f>
        <v/>
      </c>
    </row>
    <row r="3117" ht="15" customHeight="1" s="59">
      <c r="A3117" s="58" t="inlineStr">
        <is>
          <t>4822-NGOCH</t>
        </is>
      </c>
      <c r="B3117" s="58" t="inlineStr">
        <is>
          <t>Female</t>
        </is>
      </c>
      <c r="C3117" s="58" t="n">
        <v>0</v>
      </c>
      <c r="D3117" s="58" t="inlineStr">
        <is>
          <t>No</t>
        </is>
      </c>
      <c r="E3117" s="58" t="inlineStr">
        <is>
          <t>No</t>
        </is>
      </c>
      <c r="F3117" s="58" t="n">
        <v>13</v>
      </c>
      <c r="G3117" s="58" t="inlineStr">
        <is>
          <t>Yes</t>
        </is>
      </c>
      <c r="H3117" s="58" t="inlineStr">
        <is>
          <t>Yes</t>
        </is>
      </c>
      <c r="I3117" s="58" t="inlineStr">
        <is>
          <t>Fiber optic</t>
        </is>
      </c>
      <c r="J3117" s="58" t="inlineStr">
        <is>
          <t>No</t>
        </is>
      </c>
      <c r="K3117" s="58" t="inlineStr">
        <is>
          <t>Yes</t>
        </is>
      </c>
      <c r="L3117" s="58" t="inlineStr">
        <is>
          <t>Yes</t>
        </is>
      </c>
      <c r="M3117" s="58" t="inlineStr">
        <is>
          <t>No</t>
        </is>
      </c>
      <c r="N3117" s="58" t="inlineStr">
        <is>
          <t>No</t>
        </is>
      </c>
      <c r="O3117" s="58" t="inlineStr">
        <is>
          <t>No</t>
        </is>
      </c>
      <c r="P3117" s="58" t="inlineStr">
        <is>
          <t>Month-to-month</t>
        </is>
      </c>
      <c r="Q3117" s="58" t="inlineStr">
        <is>
          <t>Yes</t>
        </is>
      </c>
      <c r="R3117" s="58" t="inlineStr">
        <is>
          <t>Electronic check</t>
        </is>
      </c>
      <c r="S3117" s="123" t="n">
        <v>84.45</v>
      </c>
      <c r="T3117" s="58" t="inlineStr">
        <is>
          <t>1058.6</t>
        </is>
      </c>
      <c r="U3117" s="58" t="inlineStr">
        <is>
          <t>Yes</t>
        </is>
      </c>
      <c r="V3117" s="123">
        <f>IFERROR(VALUE(TRIM(T3117)),S3117*F3117)</f>
        <v/>
      </c>
      <c r="W3117" s="58">
        <f>IF(F3117&lt;=12,"0-12 mo",IF(F3117&lt;=24,"13-24 mo",IF(F3117&lt;=48,"25-48 mo","49+ mo")))</f>
        <v/>
      </c>
      <c r="X3117" s="58">
        <f>IF(S3117&lt;=35.5,"Q1 Low",IF(S3117&lt;=70.35,"Q2 Mid-Low",IF(S3117&lt;=89.85,"Q3 Mid-High","Q4 High")))</f>
        <v/>
      </c>
      <c r="Y3117" s="58">
        <f>IF(U3117="Yes",1,0)</f>
        <v/>
      </c>
      <c r="Z3117" s="58">
        <f>IF(P3117="Month-to-month",1,0)+IF(M3117="No",1,0)+IF(J3117="No",1,0)+IF(I3117="Fiber optic",1,0)+IF(Q3117="Yes",1,0)</f>
        <v/>
      </c>
    </row>
    <row r="3118" ht="15" customHeight="1" s="59">
      <c r="A3118" s="58" t="inlineStr">
        <is>
          <t>9391-DXGGG</t>
        </is>
      </c>
      <c r="B3118" s="58" t="inlineStr">
        <is>
          <t>Female</t>
        </is>
      </c>
      <c r="C3118" s="58" t="n">
        <v>1</v>
      </c>
      <c r="D3118" s="58" t="inlineStr">
        <is>
          <t>No</t>
        </is>
      </c>
      <c r="E3118" s="58" t="inlineStr">
        <is>
          <t>No</t>
        </is>
      </c>
      <c r="F3118" s="58" t="n">
        <v>44</v>
      </c>
      <c r="G3118" s="58" t="inlineStr">
        <is>
          <t>Yes</t>
        </is>
      </c>
      <c r="H3118" s="58" t="inlineStr">
        <is>
          <t>No</t>
        </is>
      </c>
      <c r="I3118" s="58" t="inlineStr">
        <is>
          <t>Fiber optic</t>
        </is>
      </c>
      <c r="J3118" s="58" t="inlineStr">
        <is>
          <t>No</t>
        </is>
      </c>
      <c r="K3118" s="58" t="inlineStr">
        <is>
          <t>Yes</t>
        </is>
      </c>
      <c r="L3118" s="58" t="inlineStr">
        <is>
          <t>Yes</t>
        </is>
      </c>
      <c r="M3118" s="58" t="inlineStr">
        <is>
          <t>No</t>
        </is>
      </c>
      <c r="N3118" s="58" t="inlineStr">
        <is>
          <t>No</t>
        </is>
      </c>
      <c r="O3118" s="58" t="inlineStr">
        <is>
          <t>Yes</t>
        </is>
      </c>
      <c r="P3118" s="58" t="inlineStr">
        <is>
          <t>One year</t>
        </is>
      </c>
      <c r="Q3118" s="58" t="inlineStr">
        <is>
          <t>No</t>
        </is>
      </c>
      <c r="R3118" s="58" t="inlineStr">
        <is>
          <t>Credit card (automatic)</t>
        </is>
      </c>
      <c r="S3118" s="123" t="n">
        <v>89.15000000000001</v>
      </c>
      <c r="T3118" s="58" t="inlineStr">
        <is>
          <t>3990.75</t>
        </is>
      </c>
      <c r="U3118" s="58" t="inlineStr">
        <is>
          <t>No</t>
        </is>
      </c>
      <c r="V3118" s="123">
        <f>IFERROR(VALUE(TRIM(T3118)),S3118*F3118)</f>
        <v/>
      </c>
      <c r="W3118" s="58">
        <f>IF(F3118&lt;=12,"0-12 mo",IF(F3118&lt;=24,"13-24 mo",IF(F3118&lt;=48,"25-48 mo","49+ mo")))</f>
        <v/>
      </c>
      <c r="X3118" s="58">
        <f>IF(S3118&lt;=35.5,"Q1 Low",IF(S3118&lt;=70.35,"Q2 Mid-Low",IF(S3118&lt;=89.85,"Q3 Mid-High","Q4 High")))</f>
        <v/>
      </c>
      <c r="Y3118" s="58">
        <f>IF(U3118="Yes",1,0)</f>
        <v/>
      </c>
      <c r="Z3118" s="58">
        <f>IF(P3118="Month-to-month",1,0)+IF(M3118="No",1,0)+IF(J3118="No",1,0)+IF(I3118="Fiber optic",1,0)+IF(Q3118="Yes",1,0)</f>
        <v/>
      </c>
    </row>
    <row r="3119" ht="15" customHeight="1" s="59">
      <c r="A3119" s="58" t="inlineStr">
        <is>
          <t>9844-FELAJ</t>
        </is>
      </c>
      <c r="B3119" s="58" t="inlineStr">
        <is>
          <t>Female</t>
        </is>
      </c>
      <c r="C3119" s="58" t="n">
        <v>1</v>
      </c>
      <c r="D3119" s="58" t="inlineStr">
        <is>
          <t>Yes</t>
        </is>
      </c>
      <c r="E3119" s="58" t="inlineStr">
        <is>
          <t>Yes</t>
        </is>
      </c>
      <c r="F3119" s="58" t="n">
        <v>70</v>
      </c>
      <c r="G3119" s="58" t="inlineStr">
        <is>
          <t>Yes</t>
        </is>
      </c>
      <c r="H3119" s="58" t="inlineStr">
        <is>
          <t>Yes</t>
        </is>
      </c>
      <c r="I3119" s="58" t="inlineStr">
        <is>
          <t>Fiber optic</t>
        </is>
      </c>
      <c r="J3119" s="58" t="inlineStr">
        <is>
          <t>No</t>
        </is>
      </c>
      <c r="K3119" s="58" t="inlineStr">
        <is>
          <t>Yes</t>
        </is>
      </c>
      <c r="L3119" s="58" t="inlineStr">
        <is>
          <t>Yes</t>
        </is>
      </c>
      <c r="M3119" s="58" t="inlineStr">
        <is>
          <t>Yes</t>
        </is>
      </c>
      <c r="N3119" s="58" t="inlineStr">
        <is>
          <t>Yes</t>
        </is>
      </c>
      <c r="O3119" s="58" t="inlineStr">
        <is>
          <t>Yes</t>
        </is>
      </c>
      <c r="P3119" s="58" t="inlineStr">
        <is>
          <t>One year</t>
        </is>
      </c>
      <c r="Q3119" s="58" t="inlineStr">
        <is>
          <t>Yes</t>
        </is>
      </c>
      <c r="R3119" s="58" t="inlineStr">
        <is>
          <t>Electronic check</t>
        </is>
      </c>
      <c r="S3119" s="123" t="n">
        <v>107.9</v>
      </c>
      <c r="T3119" s="58" t="inlineStr">
        <is>
          <t>7475.85</t>
        </is>
      </c>
      <c r="U3119" s="58" t="inlineStr">
        <is>
          <t>No</t>
        </is>
      </c>
      <c r="V3119" s="123">
        <f>IFERROR(VALUE(TRIM(T3119)),S3119*F3119)</f>
        <v/>
      </c>
      <c r="W3119" s="58">
        <f>IF(F3119&lt;=12,"0-12 mo",IF(F3119&lt;=24,"13-24 mo",IF(F3119&lt;=48,"25-48 mo","49+ mo")))</f>
        <v/>
      </c>
      <c r="X3119" s="58">
        <f>IF(S3119&lt;=35.5,"Q1 Low",IF(S3119&lt;=70.35,"Q2 Mid-Low",IF(S3119&lt;=89.85,"Q3 Mid-High","Q4 High")))</f>
        <v/>
      </c>
      <c r="Y3119" s="58">
        <f>IF(U3119="Yes",1,0)</f>
        <v/>
      </c>
      <c r="Z3119" s="58">
        <f>IF(P3119="Month-to-month",1,0)+IF(M3119="No",1,0)+IF(J3119="No",1,0)+IF(I3119="Fiber optic",1,0)+IF(Q3119="Yes",1,0)</f>
        <v/>
      </c>
    </row>
    <row r="3120" ht="15" customHeight="1" s="59">
      <c r="A3120" s="58" t="inlineStr">
        <is>
          <t>2122-SZZZD</t>
        </is>
      </c>
      <c r="B3120" s="58" t="inlineStr">
        <is>
          <t>Male</t>
        </is>
      </c>
      <c r="C3120" s="58" t="n">
        <v>0</v>
      </c>
      <c r="D3120" s="58" t="inlineStr">
        <is>
          <t>No</t>
        </is>
      </c>
      <c r="E3120" s="58" t="inlineStr">
        <is>
          <t>No</t>
        </is>
      </c>
      <c r="F3120" s="58" t="n">
        <v>44</v>
      </c>
      <c r="G3120" s="58" t="inlineStr">
        <is>
          <t>Yes</t>
        </is>
      </c>
      <c r="H3120" s="58" t="inlineStr">
        <is>
          <t>No</t>
        </is>
      </c>
      <c r="I3120" s="58" t="inlineStr">
        <is>
          <t>No</t>
        </is>
      </c>
      <c r="J3120" s="58" t="inlineStr">
        <is>
          <t>No internet service</t>
        </is>
      </c>
      <c r="K3120" s="58" t="inlineStr">
        <is>
          <t>No internet service</t>
        </is>
      </c>
      <c r="L3120" s="58" t="inlineStr">
        <is>
          <t>No internet service</t>
        </is>
      </c>
      <c r="M3120" s="58" t="inlineStr">
        <is>
          <t>No internet service</t>
        </is>
      </c>
      <c r="N3120" s="58" t="inlineStr">
        <is>
          <t>No internet service</t>
        </is>
      </c>
      <c r="O3120" s="58" t="inlineStr">
        <is>
          <t>No internet service</t>
        </is>
      </c>
      <c r="P3120" s="58" t="inlineStr">
        <is>
          <t>One year</t>
        </is>
      </c>
      <c r="Q3120" s="58" t="inlineStr">
        <is>
          <t>No</t>
        </is>
      </c>
      <c r="R3120" s="58" t="inlineStr">
        <is>
          <t>Credit card (automatic)</t>
        </is>
      </c>
      <c r="S3120" s="123" t="n">
        <v>19.5</v>
      </c>
      <c r="T3120" s="58" t="inlineStr">
        <is>
          <t>835.5</t>
        </is>
      </c>
      <c r="U3120" s="58" t="inlineStr">
        <is>
          <t>No</t>
        </is>
      </c>
      <c r="V3120" s="123">
        <f>IFERROR(VALUE(TRIM(T3120)),S3120*F3120)</f>
        <v/>
      </c>
      <c r="W3120" s="58">
        <f>IF(F3120&lt;=12,"0-12 mo",IF(F3120&lt;=24,"13-24 mo",IF(F3120&lt;=48,"25-48 mo","49+ mo")))</f>
        <v/>
      </c>
      <c r="X3120" s="58">
        <f>IF(S3120&lt;=35.5,"Q1 Low",IF(S3120&lt;=70.35,"Q2 Mid-Low",IF(S3120&lt;=89.85,"Q3 Mid-High","Q4 High")))</f>
        <v/>
      </c>
      <c r="Y3120" s="58">
        <f>IF(U3120="Yes",1,0)</f>
        <v/>
      </c>
      <c r="Z3120" s="58">
        <f>IF(P3120="Month-to-month",1,0)+IF(M3120="No",1,0)+IF(J3120="No",1,0)+IF(I3120="Fiber optic",1,0)+IF(Q3120="Yes",1,0)</f>
        <v/>
      </c>
    </row>
    <row r="3121" ht="15" customHeight="1" s="59">
      <c r="A3121" s="58" t="inlineStr">
        <is>
          <t>5307-DZCVC</t>
        </is>
      </c>
      <c r="B3121" s="58" t="inlineStr">
        <is>
          <t>Female</t>
        </is>
      </c>
      <c r="C3121" s="58" t="n">
        <v>1</v>
      </c>
      <c r="D3121" s="58" t="inlineStr">
        <is>
          <t>Yes</t>
        </is>
      </c>
      <c r="E3121" s="58" t="inlineStr">
        <is>
          <t>No</t>
        </is>
      </c>
      <c r="F3121" s="58" t="n">
        <v>32</v>
      </c>
      <c r="G3121" s="58" t="inlineStr">
        <is>
          <t>Yes</t>
        </is>
      </c>
      <c r="H3121" s="58" t="inlineStr">
        <is>
          <t>Yes</t>
        </is>
      </c>
      <c r="I3121" s="58" t="inlineStr">
        <is>
          <t>Fiber optic</t>
        </is>
      </c>
      <c r="J3121" s="58" t="inlineStr">
        <is>
          <t>No</t>
        </is>
      </c>
      <c r="K3121" s="58" t="inlineStr">
        <is>
          <t>No</t>
        </is>
      </c>
      <c r="L3121" s="58" t="inlineStr">
        <is>
          <t>No</t>
        </is>
      </c>
      <c r="M3121" s="58" t="inlineStr">
        <is>
          <t>No</t>
        </is>
      </c>
      <c r="N3121" s="58" t="inlineStr">
        <is>
          <t>Yes</t>
        </is>
      </c>
      <c r="O3121" s="58" t="inlineStr">
        <is>
          <t>No</t>
        </is>
      </c>
      <c r="P3121" s="58" t="inlineStr">
        <is>
          <t>Month-to-month</t>
        </is>
      </c>
      <c r="Q3121" s="58" t="inlineStr">
        <is>
          <t>Yes</t>
        </is>
      </c>
      <c r="R3121" s="58" t="inlineStr">
        <is>
          <t>Credit card (automatic)</t>
        </is>
      </c>
      <c r="S3121" s="123" t="n">
        <v>85.95</v>
      </c>
      <c r="T3121" s="58" t="inlineStr">
        <is>
          <t>2628.6</t>
        </is>
      </c>
      <c r="U3121" s="58" t="inlineStr">
        <is>
          <t>Yes</t>
        </is>
      </c>
      <c r="V3121" s="123">
        <f>IFERROR(VALUE(TRIM(T3121)),S3121*F3121)</f>
        <v/>
      </c>
      <c r="W3121" s="58">
        <f>IF(F3121&lt;=12,"0-12 mo",IF(F3121&lt;=24,"13-24 mo",IF(F3121&lt;=48,"25-48 mo","49+ mo")))</f>
        <v/>
      </c>
      <c r="X3121" s="58">
        <f>IF(S3121&lt;=35.5,"Q1 Low",IF(S3121&lt;=70.35,"Q2 Mid-Low",IF(S3121&lt;=89.85,"Q3 Mid-High","Q4 High")))</f>
        <v/>
      </c>
      <c r="Y3121" s="58">
        <f>IF(U3121="Yes",1,0)</f>
        <v/>
      </c>
      <c r="Z3121" s="58">
        <f>IF(P3121="Month-to-month",1,0)+IF(M3121="No",1,0)+IF(J3121="No",1,0)+IF(I3121="Fiber optic",1,0)+IF(Q3121="Yes",1,0)</f>
        <v/>
      </c>
    </row>
    <row r="3122" ht="15" customHeight="1" s="59">
      <c r="A3122" s="58" t="inlineStr">
        <is>
          <t>3148-AOIQT</t>
        </is>
      </c>
      <c r="B3122" s="58" t="inlineStr">
        <is>
          <t>Female</t>
        </is>
      </c>
      <c r="C3122" s="58" t="n">
        <v>0</v>
      </c>
      <c r="D3122" s="58" t="inlineStr">
        <is>
          <t>Yes</t>
        </is>
      </c>
      <c r="E3122" s="58" t="inlineStr">
        <is>
          <t>No</t>
        </is>
      </c>
      <c r="F3122" s="58" t="n">
        <v>69</v>
      </c>
      <c r="G3122" s="58" t="inlineStr">
        <is>
          <t>Yes</t>
        </is>
      </c>
      <c r="H3122" s="58" t="inlineStr">
        <is>
          <t>Yes</t>
        </is>
      </c>
      <c r="I3122" s="58" t="inlineStr">
        <is>
          <t>No</t>
        </is>
      </c>
      <c r="J3122" s="58" t="inlineStr">
        <is>
          <t>No internet service</t>
        </is>
      </c>
      <c r="K3122" s="58" t="inlineStr">
        <is>
          <t>No internet service</t>
        </is>
      </c>
      <c r="L3122" s="58" t="inlineStr">
        <is>
          <t>No internet service</t>
        </is>
      </c>
      <c r="M3122" s="58" t="inlineStr">
        <is>
          <t>No internet service</t>
        </is>
      </c>
      <c r="N3122" s="58" t="inlineStr">
        <is>
          <t>No internet service</t>
        </is>
      </c>
      <c r="O3122" s="58" t="inlineStr">
        <is>
          <t>No internet service</t>
        </is>
      </c>
      <c r="P3122" s="58" t="inlineStr">
        <is>
          <t>Two year</t>
        </is>
      </c>
      <c r="Q3122" s="58" t="inlineStr">
        <is>
          <t>Yes</t>
        </is>
      </c>
      <c r="R3122" s="58" t="inlineStr">
        <is>
          <t>Credit card (automatic)</t>
        </is>
      </c>
      <c r="S3122" s="123" t="n">
        <v>24.95</v>
      </c>
      <c r="T3122" s="58" t="inlineStr">
        <is>
          <t>1718.35</t>
        </is>
      </c>
      <c r="U3122" s="58" t="inlineStr">
        <is>
          <t>No</t>
        </is>
      </c>
      <c r="V3122" s="123">
        <f>IFERROR(VALUE(TRIM(T3122)),S3122*F3122)</f>
        <v/>
      </c>
      <c r="W3122" s="58">
        <f>IF(F3122&lt;=12,"0-12 mo",IF(F3122&lt;=24,"13-24 mo",IF(F3122&lt;=48,"25-48 mo","49+ mo")))</f>
        <v/>
      </c>
      <c r="X3122" s="58">
        <f>IF(S3122&lt;=35.5,"Q1 Low",IF(S3122&lt;=70.35,"Q2 Mid-Low",IF(S3122&lt;=89.85,"Q3 Mid-High","Q4 High")))</f>
        <v/>
      </c>
      <c r="Y3122" s="58">
        <f>IF(U3122="Yes",1,0)</f>
        <v/>
      </c>
      <c r="Z3122" s="58">
        <f>IF(P3122="Month-to-month",1,0)+IF(M3122="No",1,0)+IF(J3122="No",1,0)+IF(I3122="Fiber optic",1,0)+IF(Q3122="Yes",1,0)</f>
        <v/>
      </c>
    </row>
    <row r="3123" ht="15" customHeight="1" s="59">
      <c r="A3123" s="58" t="inlineStr">
        <is>
          <t>8679-JOEVF</t>
        </is>
      </c>
      <c r="B3123" s="58" t="inlineStr">
        <is>
          <t>Female</t>
        </is>
      </c>
      <c r="C3123" s="58" t="n">
        <v>1</v>
      </c>
      <c r="D3123" s="58" t="inlineStr">
        <is>
          <t>No</t>
        </is>
      </c>
      <c r="E3123" s="58" t="inlineStr">
        <is>
          <t>No</t>
        </is>
      </c>
      <c r="F3123" s="58" t="n">
        <v>16</v>
      </c>
      <c r="G3123" s="58" t="inlineStr">
        <is>
          <t>Yes</t>
        </is>
      </c>
      <c r="H3123" s="58" t="inlineStr">
        <is>
          <t>No</t>
        </is>
      </c>
      <c r="I3123" s="58" t="inlineStr">
        <is>
          <t>DSL</t>
        </is>
      </c>
      <c r="J3123" s="58" t="inlineStr">
        <is>
          <t>No</t>
        </is>
      </c>
      <c r="K3123" s="58" t="inlineStr">
        <is>
          <t>No</t>
        </is>
      </c>
      <c r="L3123" s="58" t="inlineStr">
        <is>
          <t>No</t>
        </is>
      </c>
      <c r="M3123" s="58" t="inlineStr">
        <is>
          <t>Yes</t>
        </is>
      </c>
      <c r="N3123" s="58" t="inlineStr">
        <is>
          <t>Yes</t>
        </is>
      </c>
      <c r="O3123" s="58" t="inlineStr">
        <is>
          <t>No</t>
        </is>
      </c>
      <c r="P3123" s="58" t="inlineStr">
        <is>
          <t>Month-to-month</t>
        </is>
      </c>
      <c r="Q3123" s="58" t="inlineStr">
        <is>
          <t>No</t>
        </is>
      </c>
      <c r="R3123" s="58" t="inlineStr">
        <is>
          <t>Electronic check</t>
        </is>
      </c>
      <c r="S3123" s="123" t="n">
        <v>59.4</v>
      </c>
      <c r="T3123" s="58" t="inlineStr">
        <is>
          <t>1023.9</t>
        </is>
      </c>
      <c r="U3123" s="58" t="inlineStr">
        <is>
          <t>Yes</t>
        </is>
      </c>
      <c r="V3123" s="123">
        <f>IFERROR(VALUE(TRIM(T3123)),S3123*F3123)</f>
        <v/>
      </c>
      <c r="W3123" s="58">
        <f>IF(F3123&lt;=12,"0-12 mo",IF(F3123&lt;=24,"13-24 mo",IF(F3123&lt;=48,"25-48 mo","49+ mo")))</f>
        <v/>
      </c>
      <c r="X3123" s="58">
        <f>IF(S3123&lt;=35.5,"Q1 Low",IF(S3123&lt;=70.35,"Q2 Mid-Low",IF(S3123&lt;=89.85,"Q3 Mid-High","Q4 High")))</f>
        <v/>
      </c>
      <c r="Y3123" s="58">
        <f>IF(U3123="Yes",1,0)</f>
        <v/>
      </c>
      <c r="Z3123" s="58">
        <f>IF(P3123="Month-to-month",1,0)+IF(M3123="No",1,0)+IF(J3123="No",1,0)+IF(I3123="Fiber optic",1,0)+IF(Q3123="Yes",1,0)</f>
        <v/>
      </c>
    </row>
    <row r="3124" ht="15" customHeight="1" s="59">
      <c r="A3124" s="58" t="inlineStr">
        <is>
          <t>8395-ETZKQ</t>
        </is>
      </c>
      <c r="B3124" s="58" t="inlineStr">
        <is>
          <t>Male</t>
        </is>
      </c>
      <c r="C3124" s="58" t="n">
        <v>1</v>
      </c>
      <c r="D3124" s="58" t="inlineStr">
        <is>
          <t>Yes</t>
        </is>
      </c>
      <c r="E3124" s="58" t="inlineStr">
        <is>
          <t>Yes</t>
        </is>
      </c>
      <c r="F3124" s="58" t="n">
        <v>68</v>
      </c>
      <c r="G3124" s="58" t="inlineStr">
        <is>
          <t>Yes</t>
        </is>
      </c>
      <c r="H3124" s="58" t="inlineStr">
        <is>
          <t>No</t>
        </is>
      </c>
      <c r="I3124" s="58" t="inlineStr">
        <is>
          <t>No</t>
        </is>
      </c>
      <c r="J3124" s="58" t="inlineStr">
        <is>
          <t>No internet service</t>
        </is>
      </c>
      <c r="K3124" s="58" t="inlineStr">
        <is>
          <t>No internet service</t>
        </is>
      </c>
      <c r="L3124" s="58" t="inlineStr">
        <is>
          <t>No internet service</t>
        </is>
      </c>
      <c r="M3124" s="58" t="inlineStr">
        <is>
          <t>No internet service</t>
        </is>
      </c>
      <c r="N3124" s="58" t="inlineStr">
        <is>
          <t>No internet service</t>
        </is>
      </c>
      <c r="O3124" s="58" t="inlineStr">
        <is>
          <t>No internet service</t>
        </is>
      </c>
      <c r="P3124" s="58" t="inlineStr">
        <is>
          <t>One year</t>
        </is>
      </c>
      <c r="Q3124" s="58" t="inlineStr">
        <is>
          <t>No</t>
        </is>
      </c>
      <c r="R3124" s="58" t="inlineStr">
        <is>
          <t>Bank transfer (automatic)</t>
        </is>
      </c>
      <c r="S3124" s="123" t="n">
        <v>19.5</v>
      </c>
      <c r="T3124" s="58" t="inlineStr">
        <is>
          <t>1193.55</t>
        </is>
      </c>
      <c r="U3124" s="58" t="inlineStr">
        <is>
          <t>No</t>
        </is>
      </c>
      <c r="V3124" s="123">
        <f>IFERROR(VALUE(TRIM(T3124)),S3124*F3124)</f>
        <v/>
      </c>
      <c r="W3124" s="58">
        <f>IF(F3124&lt;=12,"0-12 mo",IF(F3124&lt;=24,"13-24 mo",IF(F3124&lt;=48,"25-48 mo","49+ mo")))</f>
        <v/>
      </c>
      <c r="X3124" s="58">
        <f>IF(S3124&lt;=35.5,"Q1 Low",IF(S3124&lt;=70.35,"Q2 Mid-Low",IF(S3124&lt;=89.85,"Q3 Mid-High","Q4 High")))</f>
        <v/>
      </c>
      <c r="Y3124" s="58">
        <f>IF(U3124="Yes",1,0)</f>
        <v/>
      </c>
      <c r="Z3124" s="58">
        <f>IF(P3124="Month-to-month",1,0)+IF(M3124="No",1,0)+IF(J3124="No",1,0)+IF(I3124="Fiber optic",1,0)+IF(Q3124="Yes",1,0)</f>
        <v/>
      </c>
    </row>
    <row r="3125" ht="15" customHeight="1" s="59">
      <c r="A3125" s="58" t="inlineStr">
        <is>
          <t>6692-YQHXC</t>
        </is>
      </c>
      <c r="B3125" s="58" t="inlineStr">
        <is>
          <t>Male</t>
        </is>
      </c>
      <c r="C3125" s="58" t="n">
        <v>0</v>
      </c>
      <c r="D3125" s="58" t="inlineStr">
        <is>
          <t>No</t>
        </is>
      </c>
      <c r="E3125" s="58" t="inlineStr">
        <is>
          <t>No</t>
        </is>
      </c>
      <c r="F3125" s="58" t="n">
        <v>16</v>
      </c>
      <c r="G3125" s="58" t="inlineStr">
        <is>
          <t>Yes</t>
        </is>
      </c>
      <c r="H3125" s="58" t="inlineStr">
        <is>
          <t>No</t>
        </is>
      </c>
      <c r="I3125" s="58" t="inlineStr">
        <is>
          <t>Fiber optic</t>
        </is>
      </c>
      <c r="J3125" s="58" t="inlineStr">
        <is>
          <t>No</t>
        </is>
      </c>
      <c r="K3125" s="58" t="inlineStr">
        <is>
          <t>No</t>
        </is>
      </c>
      <c r="L3125" s="58" t="inlineStr">
        <is>
          <t>No</t>
        </is>
      </c>
      <c r="M3125" s="58" t="inlineStr">
        <is>
          <t>No</t>
        </is>
      </c>
      <c r="N3125" s="58" t="inlineStr">
        <is>
          <t>No</t>
        </is>
      </c>
      <c r="O3125" s="58" t="inlineStr">
        <is>
          <t>No</t>
        </is>
      </c>
      <c r="P3125" s="58" t="inlineStr">
        <is>
          <t>Month-to-month</t>
        </is>
      </c>
      <c r="Q3125" s="58" t="inlineStr">
        <is>
          <t>Yes</t>
        </is>
      </c>
      <c r="R3125" s="58" t="inlineStr">
        <is>
          <t>Credit card (automatic)</t>
        </is>
      </c>
      <c r="S3125" s="123" t="n">
        <v>69.95</v>
      </c>
      <c r="T3125" s="58" t="inlineStr">
        <is>
          <t>1205.5</t>
        </is>
      </c>
      <c r="U3125" s="58" t="inlineStr">
        <is>
          <t>No</t>
        </is>
      </c>
      <c r="V3125" s="123">
        <f>IFERROR(VALUE(TRIM(T3125)),S3125*F3125)</f>
        <v/>
      </c>
      <c r="W3125" s="58">
        <f>IF(F3125&lt;=12,"0-12 mo",IF(F3125&lt;=24,"13-24 mo",IF(F3125&lt;=48,"25-48 mo","49+ mo")))</f>
        <v/>
      </c>
      <c r="X3125" s="58">
        <f>IF(S3125&lt;=35.5,"Q1 Low",IF(S3125&lt;=70.35,"Q2 Mid-Low",IF(S3125&lt;=89.85,"Q3 Mid-High","Q4 High")))</f>
        <v/>
      </c>
      <c r="Y3125" s="58">
        <f>IF(U3125="Yes",1,0)</f>
        <v/>
      </c>
      <c r="Z3125" s="58">
        <f>IF(P3125="Month-to-month",1,0)+IF(M3125="No",1,0)+IF(J3125="No",1,0)+IF(I3125="Fiber optic",1,0)+IF(Q3125="Yes",1,0)</f>
        <v/>
      </c>
    </row>
    <row r="3126" ht="15" customHeight="1" s="59">
      <c r="A3126" s="58" t="inlineStr">
        <is>
          <t>3889-VWBID</t>
        </is>
      </c>
      <c r="B3126" s="58" t="inlineStr">
        <is>
          <t>Male</t>
        </is>
      </c>
      <c r="C3126" s="58" t="n">
        <v>0</v>
      </c>
      <c r="D3126" s="58" t="inlineStr">
        <is>
          <t>Yes</t>
        </is>
      </c>
      <c r="E3126" s="58" t="inlineStr">
        <is>
          <t>Yes</t>
        </is>
      </c>
      <c r="F3126" s="58" t="n">
        <v>68</v>
      </c>
      <c r="G3126" s="58" t="inlineStr">
        <is>
          <t>Yes</t>
        </is>
      </c>
      <c r="H3126" s="58" t="inlineStr">
        <is>
          <t>No</t>
        </is>
      </c>
      <c r="I3126" s="58" t="inlineStr">
        <is>
          <t>DSL</t>
        </is>
      </c>
      <c r="J3126" s="58" t="inlineStr">
        <is>
          <t>Yes</t>
        </is>
      </c>
      <c r="K3126" s="58" t="inlineStr">
        <is>
          <t>Yes</t>
        </is>
      </c>
      <c r="L3126" s="58" t="inlineStr">
        <is>
          <t>No</t>
        </is>
      </c>
      <c r="M3126" s="58" t="inlineStr">
        <is>
          <t>Yes</t>
        </is>
      </c>
      <c r="N3126" s="58" t="inlineStr">
        <is>
          <t>Yes</t>
        </is>
      </c>
      <c r="O3126" s="58" t="inlineStr">
        <is>
          <t>Yes</t>
        </is>
      </c>
      <c r="P3126" s="58" t="inlineStr">
        <is>
          <t>Two year</t>
        </is>
      </c>
      <c r="Q3126" s="58" t="inlineStr">
        <is>
          <t>No</t>
        </is>
      </c>
      <c r="R3126" s="58" t="inlineStr">
        <is>
          <t>Bank transfer (automatic)</t>
        </is>
      </c>
      <c r="S3126" s="123" t="n">
        <v>82.84999999999999</v>
      </c>
      <c r="T3126" s="58" t="inlineStr">
        <is>
          <t>5776.45</t>
        </is>
      </c>
      <c r="U3126" s="58" t="inlineStr">
        <is>
          <t>No</t>
        </is>
      </c>
      <c r="V3126" s="123">
        <f>IFERROR(VALUE(TRIM(T3126)),S3126*F3126)</f>
        <v/>
      </c>
      <c r="W3126" s="58">
        <f>IF(F3126&lt;=12,"0-12 mo",IF(F3126&lt;=24,"13-24 mo",IF(F3126&lt;=48,"25-48 mo","49+ mo")))</f>
        <v/>
      </c>
      <c r="X3126" s="58">
        <f>IF(S3126&lt;=35.5,"Q1 Low",IF(S3126&lt;=70.35,"Q2 Mid-Low",IF(S3126&lt;=89.85,"Q3 Mid-High","Q4 High")))</f>
        <v/>
      </c>
      <c r="Y3126" s="58">
        <f>IF(U3126="Yes",1,0)</f>
        <v/>
      </c>
      <c r="Z3126" s="58">
        <f>IF(P3126="Month-to-month",1,0)+IF(M3126="No",1,0)+IF(J3126="No",1,0)+IF(I3126="Fiber optic",1,0)+IF(Q3126="Yes",1,0)</f>
        <v/>
      </c>
    </row>
    <row r="3127" ht="15" customHeight="1" s="59">
      <c r="A3127" s="58" t="inlineStr">
        <is>
          <t>5222-JCXZT</t>
        </is>
      </c>
      <c r="B3127" s="58" t="inlineStr">
        <is>
          <t>Male</t>
        </is>
      </c>
      <c r="C3127" s="58" t="n">
        <v>0</v>
      </c>
      <c r="D3127" s="58" t="inlineStr">
        <is>
          <t>No</t>
        </is>
      </c>
      <c r="E3127" s="58" t="inlineStr">
        <is>
          <t>No</t>
        </is>
      </c>
      <c r="F3127" s="58" t="n">
        <v>4</v>
      </c>
      <c r="G3127" s="58" t="inlineStr">
        <is>
          <t>Yes</t>
        </is>
      </c>
      <c r="H3127" s="58" t="inlineStr">
        <is>
          <t>No</t>
        </is>
      </c>
      <c r="I3127" s="58" t="inlineStr">
        <is>
          <t>No</t>
        </is>
      </c>
      <c r="J3127" s="58" t="inlineStr">
        <is>
          <t>No internet service</t>
        </is>
      </c>
      <c r="K3127" s="58" t="inlineStr">
        <is>
          <t>No internet service</t>
        </is>
      </c>
      <c r="L3127" s="58" t="inlineStr">
        <is>
          <t>No internet service</t>
        </is>
      </c>
      <c r="M3127" s="58" t="inlineStr">
        <is>
          <t>No internet service</t>
        </is>
      </c>
      <c r="N3127" s="58" t="inlineStr">
        <is>
          <t>No internet service</t>
        </is>
      </c>
      <c r="O3127" s="58" t="inlineStr">
        <is>
          <t>No internet service</t>
        </is>
      </c>
      <c r="P3127" s="58" t="inlineStr">
        <is>
          <t>Month-to-month</t>
        </is>
      </c>
      <c r="Q3127" s="58" t="inlineStr">
        <is>
          <t>No</t>
        </is>
      </c>
      <c r="R3127" s="58" t="inlineStr">
        <is>
          <t>Mailed check</t>
        </is>
      </c>
      <c r="S3127" s="123" t="n">
        <v>19</v>
      </c>
      <c r="T3127" s="58" t="inlineStr">
        <is>
          <t>78.9</t>
        </is>
      </c>
      <c r="U3127" s="58" t="inlineStr">
        <is>
          <t>No</t>
        </is>
      </c>
      <c r="V3127" s="123">
        <f>IFERROR(VALUE(TRIM(T3127)),S3127*F3127)</f>
        <v/>
      </c>
      <c r="W3127" s="58">
        <f>IF(F3127&lt;=12,"0-12 mo",IF(F3127&lt;=24,"13-24 mo",IF(F3127&lt;=48,"25-48 mo","49+ mo")))</f>
        <v/>
      </c>
      <c r="X3127" s="58">
        <f>IF(S3127&lt;=35.5,"Q1 Low",IF(S3127&lt;=70.35,"Q2 Mid-Low",IF(S3127&lt;=89.85,"Q3 Mid-High","Q4 High")))</f>
        <v/>
      </c>
      <c r="Y3127" s="58">
        <f>IF(U3127="Yes",1,0)</f>
        <v/>
      </c>
      <c r="Z3127" s="58">
        <f>IF(P3127="Month-to-month",1,0)+IF(M3127="No",1,0)+IF(J3127="No",1,0)+IF(I3127="Fiber optic",1,0)+IF(Q3127="Yes",1,0)</f>
        <v/>
      </c>
    </row>
    <row r="3128" ht="15" customHeight="1" s="59">
      <c r="A3128" s="58" t="inlineStr">
        <is>
          <t>9754-CLVZW</t>
        </is>
      </c>
      <c r="B3128" s="58" t="inlineStr">
        <is>
          <t>Female</t>
        </is>
      </c>
      <c r="C3128" s="58" t="n">
        <v>0</v>
      </c>
      <c r="D3128" s="58" t="inlineStr">
        <is>
          <t>Yes</t>
        </is>
      </c>
      <c r="E3128" s="58" t="inlineStr">
        <is>
          <t>Yes</t>
        </is>
      </c>
      <c r="F3128" s="58" t="n">
        <v>26</v>
      </c>
      <c r="G3128" s="58" t="inlineStr">
        <is>
          <t>No</t>
        </is>
      </c>
      <c r="H3128" s="58" t="inlineStr">
        <is>
          <t>No phone service</t>
        </is>
      </c>
      <c r="I3128" s="58" t="inlineStr">
        <is>
          <t>DSL</t>
        </is>
      </c>
      <c r="J3128" s="58" t="inlineStr">
        <is>
          <t>Yes</t>
        </is>
      </c>
      <c r="K3128" s="58" t="inlineStr">
        <is>
          <t>Yes</t>
        </is>
      </c>
      <c r="L3128" s="58" t="inlineStr">
        <is>
          <t>No</t>
        </is>
      </c>
      <c r="M3128" s="58" t="inlineStr">
        <is>
          <t>Yes</t>
        </is>
      </c>
      <c r="N3128" s="58" t="inlineStr">
        <is>
          <t>No</t>
        </is>
      </c>
      <c r="O3128" s="58" t="inlineStr">
        <is>
          <t>No</t>
        </is>
      </c>
      <c r="P3128" s="58" t="inlineStr">
        <is>
          <t>Month-to-month</t>
        </is>
      </c>
      <c r="Q3128" s="58" t="inlineStr">
        <is>
          <t>No</t>
        </is>
      </c>
      <c r="R3128" s="58" t="inlineStr">
        <is>
          <t>Credit card (automatic)</t>
        </is>
      </c>
      <c r="S3128" s="123" t="n">
        <v>38.85</v>
      </c>
      <c r="T3128" s="58" t="inlineStr">
        <is>
          <t>1025.15</t>
        </is>
      </c>
      <c r="U3128" s="58" t="inlineStr">
        <is>
          <t>No</t>
        </is>
      </c>
      <c r="V3128" s="123">
        <f>IFERROR(VALUE(TRIM(T3128)),S3128*F3128)</f>
        <v/>
      </c>
      <c r="W3128" s="58">
        <f>IF(F3128&lt;=12,"0-12 mo",IF(F3128&lt;=24,"13-24 mo",IF(F3128&lt;=48,"25-48 mo","49+ mo")))</f>
        <v/>
      </c>
      <c r="X3128" s="58">
        <f>IF(S3128&lt;=35.5,"Q1 Low",IF(S3128&lt;=70.35,"Q2 Mid-Low",IF(S3128&lt;=89.85,"Q3 Mid-High","Q4 High")))</f>
        <v/>
      </c>
      <c r="Y3128" s="58">
        <f>IF(U3128="Yes",1,0)</f>
        <v/>
      </c>
      <c r="Z3128" s="58">
        <f>IF(P3128="Month-to-month",1,0)+IF(M3128="No",1,0)+IF(J3128="No",1,0)+IF(I3128="Fiber optic",1,0)+IF(Q3128="Yes",1,0)</f>
        <v/>
      </c>
    </row>
    <row r="3129" ht="15" customHeight="1" s="59">
      <c r="A3129" s="58" t="inlineStr">
        <is>
          <t>1432-FPAXX</t>
        </is>
      </c>
      <c r="B3129" s="58" t="inlineStr">
        <is>
          <t>Female</t>
        </is>
      </c>
      <c r="C3129" s="58" t="n">
        <v>0</v>
      </c>
      <c r="D3129" s="58" t="inlineStr">
        <is>
          <t>No</t>
        </is>
      </c>
      <c r="E3129" s="58" t="inlineStr">
        <is>
          <t>No</t>
        </is>
      </c>
      <c r="F3129" s="58" t="n">
        <v>29</v>
      </c>
      <c r="G3129" s="58" t="inlineStr">
        <is>
          <t>No</t>
        </is>
      </c>
      <c r="H3129" s="58" t="inlineStr">
        <is>
          <t>No phone service</t>
        </is>
      </c>
      <c r="I3129" s="58" t="inlineStr">
        <is>
          <t>DSL</t>
        </is>
      </c>
      <c r="J3129" s="58" t="inlineStr">
        <is>
          <t>No</t>
        </is>
      </c>
      <c r="K3129" s="58" t="inlineStr">
        <is>
          <t>Yes</t>
        </is>
      </c>
      <c r="L3129" s="58" t="inlineStr">
        <is>
          <t>No</t>
        </is>
      </c>
      <c r="M3129" s="58" t="inlineStr">
        <is>
          <t>No</t>
        </is>
      </c>
      <c r="N3129" s="58" t="inlineStr">
        <is>
          <t>No</t>
        </is>
      </c>
      <c r="O3129" s="58" t="inlineStr">
        <is>
          <t>No</t>
        </is>
      </c>
      <c r="P3129" s="58" t="inlineStr">
        <is>
          <t>Month-to-month</t>
        </is>
      </c>
      <c r="Q3129" s="58" t="inlineStr">
        <is>
          <t>Yes</t>
        </is>
      </c>
      <c r="R3129" s="58" t="inlineStr">
        <is>
          <t>Electronic check</t>
        </is>
      </c>
      <c r="S3129" s="123" t="n">
        <v>30.6</v>
      </c>
      <c r="T3129" s="58" t="inlineStr">
        <is>
          <t>856.35</t>
        </is>
      </c>
      <c r="U3129" s="58" t="inlineStr">
        <is>
          <t>Yes</t>
        </is>
      </c>
      <c r="V3129" s="123">
        <f>IFERROR(VALUE(TRIM(T3129)),S3129*F3129)</f>
        <v/>
      </c>
      <c r="W3129" s="58">
        <f>IF(F3129&lt;=12,"0-12 mo",IF(F3129&lt;=24,"13-24 mo",IF(F3129&lt;=48,"25-48 mo","49+ mo")))</f>
        <v/>
      </c>
      <c r="X3129" s="58">
        <f>IF(S3129&lt;=35.5,"Q1 Low",IF(S3129&lt;=70.35,"Q2 Mid-Low",IF(S3129&lt;=89.85,"Q3 Mid-High","Q4 High")))</f>
        <v/>
      </c>
      <c r="Y3129" s="58">
        <f>IF(U3129="Yes",1,0)</f>
        <v/>
      </c>
      <c r="Z3129" s="58">
        <f>IF(P3129="Month-to-month",1,0)+IF(M3129="No",1,0)+IF(J3129="No",1,0)+IF(I3129="Fiber optic",1,0)+IF(Q3129="Yes",1,0)</f>
        <v/>
      </c>
    </row>
    <row r="3130" ht="15" customHeight="1" s="59">
      <c r="A3130" s="58" t="inlineStr">
        <is>
          <t>2739-CCZMB</t>
        </is>
      </c>
      <c r="B3130" s="58" t="inlineStr">
        <is>
          <t>Male</t>
        </is>
      </c>
      <c r="C3130" s="58" t="n">
        <v>0</v>
      </c>
      <c r="D3130" s="58" t="inlineStr">
        <is>
          <t>No</t>
        </is>
      </c>
      <c r="E3130" s="58" t="inlineStr">
        <is>
          <t>Yes</t>
        </is>
      </c>
      <c r="F3130" s="58" t="n">
        <v>5</v>
      </c>
      <c r="G3130" s="58" t="inlineStr">
        <is>
          <t>Yes</t>
        </is>
      </c>
      <c r="H3130" s="58" t="inlineStr">
        <is>
          <t>No</t>
        </is>
      </c>
      <c r="I3130" s="58" t="inlineStr">
        <is>
          <t>No</t>
        </is>
      </c>
      <c r="J3130" s="58" t="inlineStr">
        <is>
          <t>No internet service</t>
        </is>
      </c>
      <c r="K3130" s="58" t="inlineStr">
        <is>
          <t>No internet service</t>
        </is>
      </c>
      <c r="L3130" s="58" t="inlineStr">
        <is>
          <t>No internet service</t>
        </is>
      </c>
      <c r="M3130" s="58" t="inlineStr">
        <is>
          <t>No internet service</t>
        </is>
      </c>
      <c r="N3130" s="58" t="inlineStr">
        <is>
          <t>No internet service</t>
        </is>
      </c>
      <c r="O3130" s="58" t="inlineStr">
        <is>
          <t>No internet service</t>
        </is>
      </c>
      <c r="P3130" s="58" t="inlineStr">
        <is>
          <t>Month-to-month</t>
        </is>
      </c>
      <c r="Q3130" s="58" t="inlineStr">
        <is>
          <t>No</t>
        </is>
      </c>
      <c r="R3130" s="58" t="inlineStr">
        <is>
          <t>Credit card (automatic)</t>
        </is>
      </c>
      <c r="S3130" s="123" t="n">
        <v>20.35</v>
      </c>
      <c r="T3130" s="58" t="inlineStr">
        <is>
          <t>122</t>
        </is>
      </c>
      <c r="U3130" s="58" t="inlineStr">
        <is>
          <t>No</t>
        </is>
      </c>
      <c r="V3130" s="123">
        <f>IFERROR(VALUE(TRIM(T3130)),S3130*F3130)</f>
        <v/>
      </c>
      <c r="W3130" s="58">
        <f>IF(F3130&lt;=12,"0-12 mo",IF(F3130&lt;=24,"13-24 mo",IF(F3130&lt;=48,"25-48 mo","49+ mo")))</f>
        <v/>
      </c>
      <c r="X3130" s="58">
        <f>IF(S3130&lt;=35.5,"Q1 Low",IF(S3130&lt;=70.35,"Q2 Mid-Low",IF(S3130&lt;=89.85,"Q3 Mid-High","Q4 High")))</f>
        <v/>
      </c>
      <c r="Y3130" s="58">
        <f>IF(U3130="Yes",1,0)</f>
        <v/>
      </c>
      <c r="Z3130" s="58">
        <f>IF(P3130="Month-to-month",1,0)+IF(M3130="No",1,0)+IF(J3130="No",1,0)+IF(I3130="Fiber optic",1,0)+IF(Q3130="Yes",1,0)</f>
        <v/>
      </c>
    </row>
    <row r="3131" ht="15" customHeight="1" s="59">
      <c r="A3131" s="58" t="inlineStr">
        <is>
          <t>7080-TNUWP</t>
        </is>
      </c>
      <c r="B3131" s="58" t="inlineStr">
        <is>
          <t>Male</t>
        </is>
      </c>
      <c r="C3131" s="58" t="n">
        <v>0</v>
      </c>
      <c r="D3131" s="58" t="inlineStr">
        <is>
          <t>Yes</t>
        </is>
      </c>
      <c r="E3131" s="58" t="inlineStr">
        <is>
          <t>No</t>
        </is>
      </c>
      <c r="F3131" s="58" t="n">
        <v>70</v>
      </c>
      <c r="G3131" s="58" t="inlineStr">
        <is>
          <t>Yes</t>
        </is>
      </c>
      <c r="H3131" s="58" t="inlineStr">
        <is>
          <t>Yes</t>
        </is>
      </c>
      <c r="I3131" s="58" t="inlineStr">
        <is>
          <t>Fiber optic</t>
        </is>
      </c>
      <c r="J3131" s="58" t="inlineStr">
        <is>
          <t>No</t>
        </is>
      </c>
      <c r="K3131" s="58" t="inlineStr">
        <is>
          <t>Yes</t>
        </is>
      </c>
      <c r="L3131" s="58" t="inlineStr">
        <is>
          <t>Yes</t>
        </is>
      </c>
      <c r="M3131" s="58" t="inlineStr">
        <is>
          <t>No</t>
        </is>
      </c>
      <c r="N3131" s="58" t="inlineStr">
        <is>
          <t>Yes</t>
        </is>
      </c>
      <c r="O3131" s="58" t="inlineStr">
        <is>
          <t>No</t>
        </is>
      </c>
      <c r="P3131" s="58" t="inlineStr">
        <is>
          <t>One year</t>
        </is>
      </c>
      <c r="Q3131" s="58" t="inlineStr">
        <is>
          <t>Yes</t>
        </is>
      </c>
      <c r="R3131" s="58" t="inlineStr">
        <is>
          <t>Bank transfer (automatic)</t>
        </is>
      </c>
      <c r="S3131" s="123" t="n">
        <v>95</v>
      </c>
      <c r="T3131" s="58" t="inlineStr">
        <is>
          <t>6602.9</t>
        </is>
      </c>
      <c r="U3131" s="58" t="inlineStr">
        <is>
          <t>No</t>
        </is>
      </c>
      <c r="V3131" s="123">
        <f>IFERROR(VALUE(TRIM(T3131)),S3131*F3131)</f>
        <v/>
      </c>
      <c r="W3131" s="58">
        <f>IF(F3131&lt;=12,"0-12 mo",IF(F3131&lt;=24,"13-24 mo",IF(F3131&lt;=48,"25-48 mo","49+ mo")))</f>
        <v/>
      </c>
      <c r="X3131" s="58">
        <f>IF(S3131&lt;=35.5,"Q1 Low",IF(S3131&lt;=70.35,"Q2 Mid-Low",IF(S3131&lt;=89.85,"Q3 Mid-High","Q4 High")))</f>
        <v/>
      </c>
      <c r="Y3131" s="58">
        <f>IF(U3131="Yes",1,0)</f>
        <v/>
      </c>
      <c r="Z3131" s="58">
        <f>IF(P3131="Month-to-month",1,0)+IF(M3131="No",1,0)+IF(J3131="No",1,0)+IF(I3131="Fiber optic",1,0)+IF(Q3131="Yes",1,0)</f>
        <v/>
      </c>
    </row>
    <row r="3132" ht="15" customHeight="1" s="59">
      <c r="A3132" s="58" t="inlineStr">
        <is>
          <t>0496-AHOOK</t>
        </is>
      </c>
      <c r="B3132" s="58" t="inlineStr">
        <is>
          <t>Male</t>
        </is>
      </c>
      <c r="C3132" s="58" t="n">
        <v>0</v>
      </c>
      <c r="D3132" s="58" t="inlineStr">
        <is>
          <t>Yes</t>
        </is>
      </c>
      <c r="E3132" s="58" t="inlineStr">
        <is>
          <t>No</t>
        </is>
      </c>
      <c r="F3132" s="58" t="n">
        <v>24</v>
      </c>
      <c r="G3132" s="58" t="inlineStr">
        <is>
          <t>Yes</t>
        </is>
      </c>
      <c r="H3132" s="58" t="inlineStr">
        <is>
          <t>No</t>
        </is>
      </c>
      <c r="I3132" s="58" t="inlineStr">
        <is>
          <t>DSL</t>
        </is>
      </c>
      <c r="J3132" s="58" t="inlineStr">
        <is>
          <t>Yes</t>
        </is>
      </c>
      <c r="K3132" s="58" t="inlineStr">
        <is>
          <t>No</t>
        </is>
      </c>
      <c r="L3132" s="58" t="inlineStr">
        <is>
          <t>No</t>
        </is>
      </c>
      <c r="M3132" s="58" t="inlineStr">
        <is>
          <t>Yes</t>
        </is>
      </c>
      <c r="N3132" s="58" t="inlineStr">
        <is>
          <t>Yes</t>
        </is>
      </c>
      <c r="O3132" s="58" t="inlineStr">
        <is>
          <t>Yes</t>
        </is>
      </c>
      <c r="P3132" s="58" t="inlineStr">
        <is>
          <t>One year</t>
        </is>
      </c>
      <c r="Q3132" s="58" t="inlineStr">
        <is>
          <t>No</t>
        </is>
      </c>
      <c r="R3132" s="58" t="inlineStr">
        <is>
          <t>Bank transfer (automatic)</t>
        </is>
      </c>
      <c r="S3132" s="123" t="n">
        <v>74.40000000000001</v>
      </c>
      <c r="T3132" s="58" t="inlineStr">
        <is>
          <t>1712.9</t>
        </is>
      </c>
      <c r="U3132" s="58" t="inlineStr">
        <is>
          <t>No</t>
        </is>
      </c>
      <c r="V3132" s="123">
        <f>IFERROR(VALUE(TRIM(T3132)),S3132*F3132)</f>
        <v/>
      </c>
      <c r="W3132" s="58">
        <f>IF(F3132&lt;=12,"0-12 mo",IF(F3132&lt;=24,"13-24 mo",IF(F3132&lt;=48,"25-48 mo","49+ mo")))</f>
        <v/>
      </c>
      <c r="X3132" s="58">
        <f>IF(S3132&lt;=35.5,"Q1 Low",IF(S3132&lt;=70.35,"Q2 Mid-Low",IF(S3132&lt;=89.85,"Q3 Mid-High","Q4 High")))</f>
        <v/>
      </c>
      <c r="Y3132" s="58">
        <f>IF(U3132="Yes",1,0)</f>
        <v/>
      </c>
      <c r="Z3132" s="58">
        <f>IF(P3132="Month-to-month",1,0)+IF(M3132="No",1,0)+IF(J3132="No",1,0)+IF(I3132="Fiber optic",1,0)+IF(Q3132="Yes",1,0)</f>
        <v/>
      </c>
    </row>
    <row r="3133" ht="15" customHeight="1" s="59">
      <c r="A3133" s="58" t="inlineStr">
        <is>
          <t>8336-TAVKX</t>
        </is>
      </c>
      <c r="B3133" s="58" t="inlineStr">
        <is>
          <t>Female</t>
        </is>
      </c>
      <c r="C3133" s="58" t="n">
        <v>1</v>
      </c>
      <c r="D3133" s="58" t="inlineStr">
        <is>
          <t>Yes</t>
        </is>
      </c>
      <c r="E3133" s="58" t="inlineStr">
        <is>
          <t>No</t>
        </is>
      </c>
      <c r="F3133" s="58" t="n">
        <v>72</v>
      </c>
      <c r="G3133" s="58" t="inlineStr">
        <is>
          <t>Yes</t>
        </is>
      </c>
      <c r="H3133" s="58" t="inlineStr">
        <is>
          <t>Yes</t>
        </is>
      </c>
      <c r="I3133" s="58" t="inlineStr">
        <is>
          <t>DSL</t>
        </is>
      </c>
      <c r="J3133" s="58" t="inlineStr">
        <is>
          <t>Yes</t>
        </is>
      </c>
      <c r="K3133" s="58" t="inlineStr">
        <is>
          <t>Yes</t>
        </is>
      </c>
      <c r="L3133" s="58" t="inlineStr">
        <is>
          <t>Yes</t>
        </is>
      </c>
      <c r="M3133" s="58" t="inlineStr">
        <is>
          <t>Yes</t>
        </is>
      </c>
      <c r="N3133" s="58" t="inlineStr">
        <is>
          <t>No</t>
        </is>
      </c>
      <c r="O3133" s="58" t="inlineStr">
        <is>
          <t>Yes</t>
        </is>
      </c>
      <c r="P3133" s="58" t="inlineStr">
        <is>
          <t>Two year</t>
        </is>
      </c>
      <c r="Q3133" s="58" t="inlineStr">
        <is>
          <t>No</t>
        </is>
      </c>
      <c r="R3133" s="58" t="inlineStr">
        <is>
          <t>Bank transfer (automatic)</t>
        </is>
      </c>
      <c r="S3133" s="123" t="n">
        <v>78.45</v>
      </c>
      <c r="T3133" s="58" t="inlineStr">
        <is>
          <t>5682.25</t>
        </is>
      </c>
      <c r="U3133" s="58" t="inlineStr">
        <is>
          <t>No</t>
        </is>
      </c>
      <c r="V3133" s="123">
        <f>IFERROR(VALUE(TRIM(T3133)),S3133*F3133)</f>
        <v/>
      </c>
      <c r="W3133" s="58">
        <f>IF(F3133&lt;=12,"0-12 mo",IF(F3133&lt;=24,"13-24 mo",IF(F3133&lt;=48,"25-48 mo","49+ mo")))</f>
        <v/>
      </c>
      <c r="X3133" s="58">
        <f>IF(S3133&lt;=35.5,"Q1 Low",IF(S3133&lt;=70.35,"Q2 Mid-Low",IF(S3133&lt;=89.85,"Q3 Mid-High","Q4 High")))</f>
        <v/>
      </c>
      <c r="Y3133" s="58">
        <f>IF(U3133="Yes",1,0)</f>
        <v/>
      </c>
      <c r="Z3133" s="58">
        <f>IF(P3133="Month-to-month",1,0)+IF(M3133="No",1,0)+IF(J3133="No",1,0)+IF(I3133="Fiber optic",1,0)+IF(Q3133="Yes",1,0)</f>
        <v/>
      </c>
    </row>
    <row r="3134" ht="15" customHeight="1" s="59">
      <c r="A3134" s="58" t="inlineStr">
        <is>
          <t>2468-SJFLM</t>
        </is>
      </c>
      <c r="B3134" s="58" t="inlineStr">
        <is>
          <t>Male</t>
        </is>
      </c>
      <c r="C3134" s="58" t="n">
        <v>0</v>
      </c>
      <c r="D3134" s="58" t="inlineStr">
        <is>
          <t>No</t>
        </is>
      </c>
      <c r="E3134" s="58" t="inlineStr">
        <is>
          <t>No</t>
        </is>
      </c>
      <c r="F3134" s="58" t="n">
        <v>1</v>
      </c>
      <c r="G3134" s="58" t="inlineStr">
        <is>
          <t>Yes</t>
        </is>
      </c>
      <c r="H3134" s="58" t="inlineStr">
        <is>
          <t>No</t>
        </is>
      </c>
      <c r="I3134" s="58" t="inlineStr">
        <is>
          <t>Fiber optic</t>
        </is>
      </c>
      <c r="J3134" s="58" t="inlineStr">
        <is>
          <t>No</t>
        </is>
      </c>
      <c r="K3134" s="58" t="inlineStr">
        <is>
          <t>No</t>
        </is>
      </c>
      <c r="L3134" s="58" t="inlineStr">
        <is>
          <t>No</t>
        </is>
      </c>
      <c r="M3134" s="58" t="inlineStr">
        <is>
          <t>Yes</t>
        </is>
      </c>
      <c r="N3134" s="58" t="inlineStr">
        <is>
          <t>No</t>
        </is>
      </c>
      <c r="O3134" s="58" t="inlineStr">
        <is>
          <t>No</t>
        </is>
      </c>
      <c r="P3134" s="58" t="inlineStr">
        <is>
          <t>Month-to-month</t>
        </is>
      </c>
      <c r="Q3134" s="58" t="inlineStr">
        <is>
          <t>Yes</t>
        </is>
      </c>
      <c r="R3134" s="58" t="inlineStr">
        <is>
          <t>Mailed check</t>
        </is>
      </c>
      <c r="S3134" s="123" t="n">
        <v>74.3</v>
      </c>
      <c r="T3134" s="58" t="inlineStr">
        <is>
          <t>74.3</t>
        </is>
      </c>
      <c r="U3134" s="58" t="inlineStr">
        <is>
          <t>No</t>
        </is>
      </c>
      <c r="V3134" s="123">
        <f>IFERROR(VALUE(TRIM(T3134)),S3134*F3134)</f>
        <v/>
      </c>
      <c r="W3134" s="58">
        <f>IF(F3134&lt;=12,"0-12 mo",IF(F3134&lt;=24,"13-24 mo",IF(F3134&lt;=48,"25-48 mo","49+ mo")))</f>
        <v/>
      </c>
      <c r="X3134" s="58">
        <f>IF(S3134&lt;=35.5,"Q1 Low",IF(S3134&lt;=70.35,"Q2 Mid-Low",IF(S3134&lt;=89.85,"Q3 Mid-High","Q4 High")))</f>
        <v/>
      </c>
      <c r="Y3134" s="58">
        <f>IF(U3134="Yes",1,0)</f>
        <v/>
      </c>
      <c r="Z3134" s="58">
        <f>IF(P3134="Month-to-month",1,0)+IF(M3134="No",1,0)+IF(J3134="No",1,0)+IF(I3134="Fiber optic",1,0)+IF(Q3134="Yes",1,0)</f>
        <v/>
      </c>
    </row>
    <row r="3135" ht="15" customHeight="1" s="59">
      <c r="A3135" s="58" t="inlineStr">
        <is>
          <t>3181-VTHOE</t>
        </is>
      </c>
      <c r="B3135" s="58" t="inlineStr">
        <is>
          <t>Male</t>
        </is>
      </c>
      <c r="C3135" s="58" t="n">
        <v>0</v>
      </c>
      <c r="D3135" s="58" t="inlineStr">
        <is>
          <t>Yes</t>
        </is>
      </c>
      <c r="E3135" s="58" t="inlineStr">
        <is>
          <t>No</t>
        </is>
      </c>
      <c r="F3135" s="58" t="n">
        <v>70</v>
      </c>
      <c r="G3135" s="58" t="inlineStr">
        <is>
          <t>No</t>
        </is>
      </c>
      <c r="H3135" s="58" t="inlineStr">
        <is>
          <t>No phone service</t>
        </is>
      </c>
      <c r="I3135" s="58" t="inlineStr">
        <is>
          <t>DSL</t>
        </is>
      </c>
      <c r="J3135" s="58" t="inlineStr">
        <is>
          <t>No</t>
        </is>
      </c>
      <c r="K3135" s="58" t="inlineStr">
        <is>
          <t>Yes</t>
        </is>
      </c>
      <c r="L3135" s="58" t="inlineStr">
        <is>
          <t>Yes</t>
        </is>
      </c>
      <c r="M3135" s="58" t="inlineStr">
        <is>
          <t>Yes</t>
        </is>
      </c>
      <c r="N3135" s="58" t="inlineStr">
        <is>
          <t>No</t>
        </is>
      </c>
      <c r="O3135" s="58" t="inlineStr">
        <is>
          <t>Yes</t>
        </is>
      </c>
      <c r="P3135" s="58" t="inlineStr">
        <is>
          <t>One year</t>
        </is>
      </c>
      <c r="Q3135" s="58" t="inlineStr">
        <is>
          <t>Yes</t>
        </is>
      </c>
      <c r="R3135" s="58" t="inlineStr">
        <is>
          <t>Bank transfer (automatic)</t>
        </is>
      </c>
      <c r="S3135" s="123" t="n">
        <v>51.05</v>
      </c>
      <c r="T3135" s="58" t="inlineStr">
        <is>
          <t>3635.15</t>
        </is>
      </c>
      <c r="U3135" s="58" t="inlineStr">
        <is>
          <t>No</t>
        </is>
      </c>
      <c r="V3135" s="123">
        <f>IFERROR(VALUE(TRIM(T3135)),S3135*F3135)</f>
        <v/>
      </c>
      <c r="W3135" s="58">
        <f>IF(F3135&lt;=12,"0-12 mo",IF(F3135&lt;=24,"13-24 mo",IF(F3135&lt;=48,"25-48 mo","49+ mo")))</f>
        <v/>
      </c>
      <c r="X3135" s="58">
        <f>IF(S3135&lt;=35.5,"Q1 Low",IF(S3135&lt;=70.35,"Q2 Mid-Low",IF(S3135&lt;=89.85,"Q3 Mid-High","Q4 High")))</f>
        <v/>
      </c>
      <c r="Y3135" s="58">
        <f>IF(U3135="Yes",1,0)</f>
        <v/>
      </c>
      <c r="Z3135" s="58">
        <f>IF(P3135="Month-to-month",1,0)+IF(M3135="No",1,0)+IF(J3135="No",1,0)+IF(I3135="Fiber optic",1,0)+IF(Q3135="Yes",1,0)</f>
        <v/>
      </c>
    </row>
    <row r="3136" ht="15" customHeight="1" s="59">
      <c r="A3136" s="58" t="inlineStr">
        <is>
          <t>7168-HDQHG</t>
        </is>
      </c>
      <c r="B3136" s="58" t="inlineStr">
        <is>
          <t>Female</t>
        </is>
      </c>
      <c r="C3136" s="58" t="n">
        <v>0</v>
      </c>
      <c r="D3136" s="58" t="inlineStr">
        <is>
          <t>Yes</t>
        </is>
      </c>
      <c r="E3136" s="58" t="inlineStr">
        <is>
          <t>Yes</t>
        </is>
      </c>
      <c r="F3136" s="58" t="n">
        <v>36</v>
      </c>
      <c r="G3136" s="58" t="inlineStr">
        <is>
          <t>Yes</t>
        </is>
      </c>
      <c r="H3136" s="58" t="inlineStr">
        <is>
          <t>No</t>
        </is>
      </c>
      <c r="I3136" s="58" t="inlineStr">
        <is>
          <t>No</t>
        </is>
      </c>
      <c r="J3136" s="58" t="inlineStr">
        <is>
          <t>No internet service</t>
        </is>
      </c>
      <c r="K3136" s="58" t="inlineStr">
        <is>
          <t>No internet service</t>
        </is>
      </c>
      <c r="L3136" s="58" t="inlineStr">
        <is>
          <t>No internet service</t>
        </is>
      </c>
      <c r="M3136" s="58" t="inlineStr">
        <is>
          <t>No internet service</t>
        </is>
      </c>
      <c r="N3136" s="58" t="inlineStr">
        <is>
          <t>No internet service</t>
        </is>
      </c>
      <c r="O3136" s="58" t="inlineStr">
        <is>
          <t>No internet service</t>
        </is>
      </c>
      <c r="P3136" s="58" t="inlineStr">
        <is>
          <t>Month-to-month</t>
        </is>
      </c>
      <c r="Q3136" s="58" t="inlineStr">
        <is>
          <t>No</t>
        </is>
      </c>
      <c r="R3136" s="58" t="inlineStr">
        <is>
          <t>Bank transfer (automatic)</t>
        </is>
      </c>
      <c r="S3136" s="123" t="n">
        <v>19.2</v>
      </c>
      <c r="T3136" s="58" t="inlineStr">
        <is>
          <t>702.9</t>
        </is>
      </c>
      <c r="U3136" s="58" t="inlineStr">
        <is>
          <t>No</t>
        </is>
      </c>
      <c r="V3136" s="123">
        <f>IFERROR(VALUE(TRIM(T3136)),S3136*F3136)</f>
        <v/>
      </c>
      <c r="W3136" s="58">
        <f>IF(F3136&lt;=12,"0-12 mo",IF(F3136&lt;=24,"13-24 mo",IF(F3136&lt;=48,"25-48 mo","49+ mo")))</f>
        <v/>
      </c>
      <c r="X3136" s="58">
        <f>IF(S3136&lt;=35.5,"Q1 Low",IF(S3136&lt;=70.35,"Q2 Mid-Low",IF(S3136&lt;=89.85,"Q3 Mid-High","Q4 High")))</f>
        <v/>
      </c>
      <c r="Y3136" s="58">
        <f>IF(U3136="Yes",1,0)</f>
        <v/>
      </c>
      <c r="Z3136" s="58">
        <f>IF(P3136="Month-to-month",1,0)+IF(M3136="No",1,0)+IF(J3136="No",1,0)+IF(I3136="Fiber optic",1,0)+IF(Q3136="Yes",1,0)</f>
        <v/>
      </c>
    </row>
    <row r="3137" ht="15" customHeight="1" s="59">
      <c r="A3137" s="58" t="inlineStr">
        <is>
          <t>4803-AXVYP</t>
        </is>
      </c>
      <c r="B3137" s="58" t="inlineStr">
        <is>
          <t>Female</t>
        </is>
      </c>
      <c r="C3137" s="58" t="n">
        <v>1</v>
      </c>
      <c r="D3137" s="58" t="inlineStr">
        <is>
          <t>No</t>
        </is>
      </c>
      <c r="E3137" s="58" t="inlineStr">
        <is>
          <t>No</t>
        </is>
      </c>
      <c r="F3137" s="58" t="n">
        <v>38</v>
      </c>
      <c r="G3137" s="58" t="inlineStr">
        <is>
          <t>Yes</t>
        </is>
      </c>
      <c r="H3137" s="58" t="inlineStr">
        <is>
          <t>Yes</t>
        </is>
      </c>
      <c r="I3137" s="58" t="inlineStr">
        <is>
          <t>Fiber optic</t>
        </is>
      </c>
      <c r="J3137" s="58" t="inlineStr">
        <is>
          <t>No</t>
        </is>
      </c>
      <c r="K3137" s="58" t="inlineStr">
        <is>
          <t>No</t>
        </is>
      </c>
      <c r="L3137" s="58" t="inlineStr">
        <is>
          <t>No</t>
        </is>
      </c>
      <c r="M3137" s="58" t="inlineStr">
        <is>
          <t>Yes</t>
        </is>
      </c>
      <c r="N3137" s="58" t="inlineStr">
        <is>
          <t>Yes</t>
        </is>
      </c>
      <c r="O3137" s="58" t="inlineStr">
        <is>
          <t>Yes</t>
        </is>
      </c>
      <c r="P3137" s="58" t="inlineStr">
        <is>
          <t>Month-to-month</t>
        </is>
      </c>
      <c r="Q3137" s="58" t="inlineStr">
        <is>
          <t>Yes</t>
        </is>
      </c>
      <c r="R3137" s="58" t="inlineStr">
        <is>
          <t>Electronic check</t>
        </is>
      </c>
      <c r="S3137" s="123" t="n">
        <v>99.55</v>
      </c>
      <c r="T3137" s="58" t="inlineStr">
        <is>
          <t>3734.25</t>
        </is>
      </c>
      <c r="U3137" s="58" t="inlineStr">
        <is>
          <t>Yes</t>
        </is>
      </c>
      <c r="V3137" s="123">
        <f>IFERROR(VALUE(TRIM(T3137)),S3137*F3137)</f>
        <v/>
      </c>
      <c r="W3137" s="58">
        <f>IF(F3137&lt;=12,"0-12 mo",IF(F3137&lt;=24,"13-24 mo",IF(F3137&lt;=48,"25-48 mo","49+ mo")))</f>
        <v/>
      </c>
      <c r="X3137" s="58">
        <f>IF(S3137&lt;=35.5,"Q1 Low",IF(S3137&lt;=70.35,"Q2 Mid-Low",IF(S3137&lt;=89.85,"Q3 Mid-High","Q4 High")))</f>
        <v/>
      </c>
      <c r="Y3137" s="58">
        <f>IF(U3137="Yes",1,0)</f>
        <v/>
      </c>
      <c r="Z3137" s="58">
        <f>IF(P3137="Month-to-month",1,0)+IF(M3137="No",1,0)+IF(J3137="No",1,0)+IF(I3137="Fiber optic",1,0)+IF(Q3137="Yes",1,0)</f>
        <v/>
      </c>
    </row>
    <row r="3138" ht="15" customHeight="1" s="59">
      <c r="A3138" s="58" t="inlineStr">
        <is>
          <t>3884-HCSWG</t>
        </is>
      </c>
      <c r="B3138" s="58" t="inlineStr">
        <is>
          <t>Female</t>
        </is>
      </c>
      <c r="C3138" s="58" t="n">
        <v>0</v>
      </c>
      <c r="D3138" s="58" t="inlineStr">
        <is>
          <t>No</t>
        </is>
      </c>
      <c r="E3138" s="58" t="inlineStr">
        <is>
          <t>No</t>
        </is>
      </c>
      <c r="F3138" s="58" t="n">
        <v>17</v>
      </c>
      <c r="G3138" s="58" t="inlineStr">
        <is>
          <t>Yes</t>
        </is>
      </c>
      <c r="H3138" s="58" t="inlineStr">
        <is>
          <t>No</t>
        </is>
      </c>
      <c r="I3138" s="58" t="inlineStr">
        <is>
          <t>Fiber optic</t>
        </is>
      </c>
      <c r="J3138" s="58" t="inlineStr">
        <is>
          <t>No</t>
        </is>
      </c>
      <c r="K3138" s="58" t="inlineStr">
        <is>
          <t>No</t>
        </is>
      </c>
      <c r="L3138" s="58" t="inlineStr">
        <is>
          <t>No</t>
        </is>
      </c>
      <c r="M3138" s="58" t="inlineStr">
        <is>
          <t>No</t>
        </is>
      </c>
      <c r="N3138" s="58" t="inlineStr">
        <is>
          <t>No</t>
        </is>
      </c>
      <c r="O3138" s="58" t="inlineStr">
        <is>
          <t>No</t>
        </is>
      </c>
      <c r="P3138" s="58" t="inlineStr">
        <is>
          <t>Month-to-month</t>
        </is>
      </c>
      <c r="Q3138" s="58" t="inlineStr">
        <is>
          <t>Yes</t>
        </is>
      </c>
      <c r="R3138" s="58" t="inlineStr">
        <is>
          <t>Electronic check</t>
        </is>
      </c>
      <c r="S3138" s="123" t="n">
        <v>70</v>
      </c>
      <c r="T3138" s="58" t="inlineStr">
        <is>
          <t>1144.5</t>
        </is>
      </c>
      <c r="U3138" s="58" t="inlineStr">
        <is>
          <t>Yes</t>
        </is>
      </c>
      <c r="V3138" s="123">
        <f>IFERROR(VALUE(TRIM(T3138)),S3138*F3138)</f>
        <v/>
      </c>
      <c r="W3138" s="58">
        <f>IF(F3138&lt;=12,"0-12 mo",IF(F3138&lt;=24,"13-24 mo",IF(F3138&lt;=48,"25-48 mo","49+ mo")))</f>
        <v/>
      </c>
      <c r="X3138" s="58">
        <f>IF(S3138&lt;=35.5,"Q1 Low",IF(S3138&lt;=70.35,"Q2 Mid-Low",IF(S3138&lt;=89.85,"Q3 Mid-High","Q4 High")))</f>
        <v/>
      </c>
      <c r="Y3138" s="58">
        <f>IF(U3138="Yes",1,0)</f>
        <v/>
      </c>
      <c r="Z3138" s="58">
        <f>IF(P3138="Month-to-month",1,0)+IF(M3138="No",1,0)+IF(J3138="No",1,0)+IF(I3138="Fiber optic",1,0)+IF(Q3138="Yes",1,0)</f>
        <v/>
      </c>
    </row>
    <row r="3139" ht="15" customHeight="1" s="59">
      <c r="A3139" s="58" t="inlineStr">
        <is>
          <t>4567-AKPIA</t>
        </is>
      </c>
      <c r="B3139" s="58" t="inlineStr">
        <is>
          <t>Female</t>
        </is>
      </c>
      <c r="C3139" s="58" t="n">
        <v>0</v>
      </c>
      <c r="D3139" s="58" t="inlineStr">
        <is>
          <t>Yes</t>
        </is>
      </c>
      <c r="E3139" s="58" t="inlineStr">
        <is>
          <t>Yes</t>
        </is>
      </c>
      <c r="F3139" s="58" t="n">
        <v>41</v>
      </c>
      <c r="G3139" s="58" t="inlineStr">
        <is>
          <t>Yes</t>
        </is>
      </c>
      <c r="H3139" s="58" t="inlineStr">
        <is>
          <t>Yes</t>
        </is>
      </c>
      <c r="I3139" s="58" t="inlineStr">
        <is>
          <t>Fiber optic</t>
        </is>
      </c>
      <c r="J3139" s="58" t="inlineStr">
        <is>
          <t>No</t>
        </is>
      </c>
      <c r="K3139" s="58" t="inlineStr">
        <is>
          <t>Yes</t>
        </is>
      </c>
      <c r="L3139" s="58" t="inlineStr">
        <is>
          <t>Yes</t>
        </is>
      </c>
      <c r="M3139" s="58" t="inlineStr">
        <is>
          <t>Yes</t>
        </is>
      </c>
      <c r="N3139" s="58" t="inlineStr">
        <is>
          <t>Yes</t>
        </is>
      </c>
      <c r="O3139" s="58" t="inlineStr">
        <is>
          <t>Yes</t>
        </is>
      </c>
      <c r="P3139" s="58" t="inlineStr">
        <is>
          <t>One year</t>
        </is>
      </c>
      <c r="Q3139" s="58" t="inlineStr">
        <is>
          <t>Yes</t>
        </is>
      </c>
      <c r="R3139" s="58" t="inlineStr">
        <is>
          <t>Bank transfer (automatic)</t>
        </is>
      </c>
      <c r="S3139" s="123" t="n">
        <v>109.1</v>
      </c>
      <c r="T3139" s="58" t="inlineStr">
        <is>
          <t>4454.25</t>
        </is>
      </c>
      <c r="U3139" s="58" t="inlineStr">
        <is>
          <t>No</t>
        </is>
      </c>
      <c r="V3139" s="123">
        <f>IFERROR(VALUE(TRIM(T3139)),S3139*F3139)</f>
        <v/>
      </c>
      <c r="W3139" s="58">
        <f>IF(F3139&lt;=12,"0-12 mo",IF(F3139&lt;=24,"13-24 mo",IF(F3139&lt;=48,"25-48 mo","49+ mo")))</f>
        <v/>
      </c>
      <c r="X3139" s="58">
        <f>IF(S3139&lt;=35.5,"Q1 Low",IF(S3139&lt;=70.35,"Q2 Mid-Low",IF(S3139&lt;=89.85,"Q3 Mid-High","Q4 High")))</f>
        <v/>
      </c>
      <c r="Y3139" s="58">
        <f>IF(U3139="Yes",1,0)</f>
        <v/>
      </c>
      <c r="Z3139" s="58">
        <f>IF(P3139="Month-to-month",1,0)+IF(M3139="No",1,0)+IF(J3139="No",1,0)+IF(I3139="Fiber optic",1,0)+IF(Q3139="Yes",1,0)</f>
        <v/>
      </c>
    </row>
    <row r="3140" ht="15" customHeight="1" s="59">
      <c r="A3140" s="58" t="inlineStr">
        <is>
          <t>5077-DXTCG</t>
        </is>
      </c>
      <c r="B3140" s="58" t="inlineStr">
        <is>
          <t>Female</t>
        </is>
      </c>
      <c r="C3140" s="58" t="n">
        <v>0</v>
      </c>
      <c r="D3140" s="58" t="inlineStr">
        <is>
          <t>No</t>
        </is>
      </c>
      <c r="E3140" s="58" t="inlineStr">
        <is>
          <t>No</t>
        </is>
      </c>
      <c r="F3140" s="58" t="n">
        <v>1</v>
      </c>
      <c r="G3140" s="58" t="inlineStr">
        <is>
          <t>Yes</t>
        </is>
      </c>
      <c r="H3140" s="58" t="inlineStr">
        <is>
          <t>No</t>
        </is>
      </c>
      <c r="I3140" s="58" t="inlineStr">
        <is>
          <t>DSL</t>
        </is>
      </c>
      <c r="J3140" s="58" t="inlineStr">
        <is>
          <t>No</t>
        </is>
      </c>
      <c r="K3140" s="58" t="inlineStr">
        <is>
          <t>No</t>
        </is>
      </c>
      <c r="L3140" s="58" t="inlineStr">
        <is>
          <t>No</t>
        </is>
      </c>
      <c r="M3140" s="58" t="inlineStr">
        <is>
          <t>No</t>
        </is>
      </c>
      <c r="N3140" s="58" t="inlineStr">
        <is>
          <t>No</t>
        </is>
      </c>
      <c r="O3140" s="58" t="inlineStr">
        <is>
          <t>No</t>
        </is>
      </c>
      <c r="P3140" s="58" t="inlineStr">
        <is>
          <t>Month-to-month</t>
        </is>
      </c>
      <c r="Q3140" s="58" t="inlineStr">
        <is>
          <t>Yes</t>
        </is>
      </c>
      <c r="R3140" s="58" t="inlineStr">
        <is>
          <t>Electronic check</t>
        </is>
      </c>
      <c r="S3140" s="123" t="n">
        <v>45.3</v>
      </c>
      <c r="T3140" s="58" t="inlineStr">
        <is>
          <t>45.3</t>
        </is>
      </c>
      <c r="U3140" s="58" t="inlineStr">
        <is>
          <t>Yes</t>
        </is>
      </c>
      <c r="V3140" s="123">
        <f>IFERROR(VALUE(TRIM(T3140)),S3140*F3140)</f>
        <v/>
      </c>
      <c r="W3140" s="58">
        <f>IF(F3140&lt;=12,"0-12 mo",IF(F3140&lt;=24,"13-24 mo",IF(F3140&lt;=48,"25-48 mo","49+ mo")))</f>
        <v/>
      </c>
      <c r="X3140" s="58">
        <f>IF(S3140&lt;=35.5,"Q1 Low",IF(S3140&lt;=70.35,"Q2 Mid-Low",IF(S3140&lt;=89.85,"Q3 Mid-High","Q4 High")))</f>
        <v/>
      </c>
      <c r="Y3140" s="58">
        <f>IF(U3140="Yes",1,0)</f>
        <v/>
      </c>
      <c r="Z3140" s="58">
        <f>IF(P3140="Month-to-month",1,0)+IF(M3140="No",1,0)+IF(J3140="No",1,0)+IF(I3140="Fiber optic",1,0)+IF(Q3140="Yes",1,0)</f>
        <v/>
      </c>
    </row>
    <row r="3141" ht="15" customHeight="1" s="59">
      <c r="A3141" s="58" t="inlineStr">
        <is>
          <t>1142-WACZW</t>
        </is>
      </c>
      <c r="B3141" s="58" t="inlineStr">
        <is>
          <t>Male</t>
        </is>
      </c>
      <c r="C3141" s="58" t="n">
        <v>0</v>
      </c>
      <c r="D3141" s="58" t="inlineStr">
        <is>
          <t>No</t>
        </is>
      </c>
      <c r="E3141" s="58" t="inlineStr">
        <is>
          <t>No</t>
        </is>
      </c>
      <c r="F3141" s="58" t="n">
        <v>2</v>
      </c>
      <c r="G3141" s="58" t="inlineStr">
        <is>
          <t>No</t>
        </is>
      </c>
      <c r="H3141" s="58" t="inlineStr">
        <is>
          <t>No phone service</t>
        </is>
      </c>
      <c r="I3141" s="58" t="inlineStr">
        <is>
          <t>DSL</t>
        </is>
      </c>
      <c r="J3141" s="58" t="inlineStr">
        <is>
          <t>No</t>
        </is>
      </c>
      <c r="K3141" s="58" t="inlineStr">
        <is>
          <t>No</t>
        </is>
      </c>
      <c r="L3141" s="58" t="inlineStr">
        <is>
          <t>No</t>
        </is>
      </c>
      <c r="M3141" s="58" t="inlineStr">
        <is>
          <t>Yes</t>
        </is>
      </c>
      <c r="N3141" s="58" t="inlineStr">
        <is>
          <t>No</t>
        </is>
      </c>
      <c r="O3141" s="58" t="inlineStr">
        <is>
          <t>No</t>
        </is>
      </c>
      <c r="P3141" s="58" t="inlineStr">
        <is>
          <t>Month-to-month</t>
        </is>
      </c>
      <c r="Q3141" s="58" t="inlineStr">
        <is>
          <t>No</t>
        </is>
      </c>
      <c r="R3141" s="58" t="inlineStr">
        <is>
          <t>Bank transfer (automatic)</t>
        </is>
      </c>
      <c r="S3141" s="123" t="n">
        <v>29.85</v>
      </c>
      <c r="T3141" s="58" t="inlineStr">
        <is>
          <t>75.6</t>
        </is>
      </c>
      <c r="U3141" s="58" t="inlineStr">
        <is>
          <t>Yes</t>
        </is>
      </c>
      <c r="V3141" s="123">
        <f>IFERROR(VALUE(TRIM(T3141)),S3141*F3141)</f>
        <v/>
      </c>
      <c r="W3141" s="58">
        <f>IF(F3141&lt;=12,"0-12 mo",IF(F3141&lt;=24,"13-24 mo",IF(F3141&lt;=48,"25-48 mo","49+ mo")))</f>
        <v/>
      </c>
      <c r="X3141" s="58">
        <f>IF(S3141&lt;=35.5,"Q1 Low",IF(S3141&lt;=70.35,"Q2 Mid-Low",IF(S3141&lt;=89.85,"Q3 Mid-High","Q4 High")))</f>
        <v/>
      </c>
      <c r="Y3141" s="58">
        <f>IF(U3141="Yes",1,0)</f>
        <v/>
      </c>
      <c r="Z3141" s="58">
        <f>IF(P3141="Month-to-month",1,0)+IF(M3141="No",1,0)+IF(J3141="No",1,0)+IF(I3141="Fiber optic",1,0)+IF(Q3141="Yes",1,0)</f>
        <v/>
      </c>
    </row>
    <row r="3142" ht="15" customHeight="1" s="59">
      <c r="A3142" s="58" t="inlineStr">
        <is>
          <t>7901-HXJVA</t>
        </is>
      </c>
      <c r="B3142" s="58" t="inlineStr">
        <is>
          <t>Male</t>
        </is>
      </c>
      <c r="C3142" s="58" t="n">
        <v>0</v>
      </c>
      <c r="D3142" s="58" t="inlineStr">
        <is>
          <t>No</t>
        </is>
      </c>
      <c r="E3142" s="58" t="inlineStr">
        <is>
          <t>No</t>
        </is>
      </c>
      <c r="F3142" s="58" t="n">
        <v>14</v>
      </c>
      <c r="G3142" s="58" t="inlineStr">
        <is>
          <t>Yes</t>
        </is>
      </c>
      <c r="H3142" s="58" t="inlineStr">
        <is>
          <t>No</t>
        </is>
      </c>
      <c r="I3142" s="58" t="inlineStr">
        <is>
          <t>Fiber optic</t>
        </is>
      </c>
      <c r="J3142" s="58" t="inlineStr">
        <is>
          <t>No</t>
        </is>
      </c>
      <c r="K3142" s="58" t="inlineStr">
        <is>
          <t>No</t>
        </is>
      </c>
      <c r="L3142" s="58" t="inlineStr">
        <is>
          <t>Yes</t>
        </is>
      </c>
      <c r="M3142" s="58" t="inlineStr">
        <is>
          <t>No</t>
        </is>
      </c>
      <c r="N3142" s="58" t="inlineStr">
        <is>
          <t>No</t>
        </is>
      </c>
      <c r="O3142" s="58" t="inlineStr">
        <is>
          <t>No</t>
        </is>
      </c>
      <c r="P3142" s="58" t="inlineStr">
        <is>
          <t>Month-to-month</t>
        </is>
      </c>
      <c r="Q3142" s="58" t="inlineStr">
        <is>
          <t>No</t>
        </is>
      </c>
      <c r="R3142" s="58" t="inlineStr">
        <is>
          <t>Electronic check</t>
        </is>
      </c>
      <c r="S3142" s="123" t="n">
        <v>76.45</v>
      </c>
      <c r="T3142" s="58" t="inlineStr">
        <is>
          <t>1117.55</t>
        </is>
      </c>
      <c r="U3142" s="58" t="inlineStr">
        <is>
          <t>No</t>
        </is>
      </c>
      <c r="V3142" s="123">
        <f>IFERROR(VALUE(TRIM(T3142)),S3142*F3142)</f>
        <v/>
      </c>
      <c r="W3142" s="58">
        <f>IF(F3142&lt;=12,"0-12 mo",IF(F3142&lt;=24,"13-24 mo",IF(F3142&lt;=48,"25-48 mo","49+ mo")))</f>
        <v/>
      </c>
      <c r="X3142" s="58">
        <f>IF(S3142&lt;=35.5,"Q1 Low",IF(S3142&lt;=70.35,"Q2 Mid-Low",IF(S3142&lt;=89.85,"Q3 Mid-High","Q4 High")))</f>
        <v/>
      </c>
      <c r="Y3142" s="58">
        <f>IF(U3142="Yes",1,0)</f>
        <v/>
      </c>
      <c r="Z3142" s="58">
        <f>IF(P3142="Month-to-month",1,0)+IF(M3142="No",1,0)+IF(J3142="No",1,0)+IF(I3142="Fiber optic",1,0)+IF(Q3142="Yes",1,0)</f>
        <v/>
      </c>
    </row>
    <row r="3143" ht="15" customHeight="1" s="59">
      <c r="A3143" s="58" t="inlineStr">
        <is>
          <t>5649-ANRML</t>
        </is>
      </c>
      <c r="B3143" s="58" t="inlineStr">
        <is>
          <t>Male</t>
        </is>
      </c>
      <c r="C3143" s="58" t="n">
        <v>1</v>
      </c>
      <c r="D3143" s="58" t="inlineStr">
        <is>
          <t>No</t>
        </is>
      </c>
      <c r="E3143" s="58" t="inlineStr">
        <is>
          <t>No</t>
        </is>
      </c>
      <c r="F3143" s="58" t="n">
        <v>2</v>
      </c>
      <c r="G3143" s="58" t="inlineStr">
        <is>
          <t>Yes</t>
        </is>
      </c>
      <c r="H3143" s="58" t="inlineStr">
        <is>
          <t>No</t>
        </is>
      </c>
      <c r="I3143" s="58" t="inlineStr">
        <is>
          <t>Fiber optic</t>
        </is>
      </c>
      <c r="J3143" s="58" t="inlineStr">
        <is>
          <t>No</t>
        </is>
      </c>
      <c r="K3143" s="58" t="inlineStr">
        <is>
          <t>Yes</t>
        </is>
      </c>
      <c r="L3143" s="58" t="inlineStr">
        <is>
          <t>Yes</t>
        </is>
      </c>
      <c r="M3143" s="58" t="inlineStr">
        <is>
          <t>Yes</t>
        </is>
      </c>
      <c r="N3143" s="58" t="inlineStr">
        <is>
          <t>No</t>
        </is>
      </c>
      <c r="O3143" s="58" t="inlineStr">
        <is>
          <t>Yes</t>
        </is>
      </c>
      <c r="P3143" s="58" t="inlineStr">
        <is>
          <t>Month-to-month</t>
        </is>
      </c>
      <c r="Q3143" s="58" t="inlineStr">
        <is>
          <t>Yes</t>
        </is>
      </c>
      <c r="R3143" s="58" t="inlineStr">
        <is>
          <t>Credit card (automatic)</t>
        </is>
      </c>
      <c r="S3143" s="123" t="n">
        <v>95.09999999999999</v>
      </c>
      <c r="T3143" s="58" t="inlineStr">
        <is>
          <t>180.25</t>
        </is>
      </c>
      <c r="U3143" s="58" t="inlineStr">
        <is>
          <t>Yes</t>
        </is>
      </c>
      <c r="V3143" s="123">
        <f>IFERROR(VALUE(TRIM(T3143)),S3143*F3143)</f>
        <v/>
      </c>
      <c r="W3143" s="58">
        <f>IF(F3143&lt;=12,"0-12 mo",IF(F3143&lt;=24,"13-24 mo",IF(F3143&lt;=48,"25-48 mo","49+ mo")))</f>
        <v/>
      </c>
      <c r="X3143" s="58">
        <f>IF(S3143&lt;=35.5,"Q1 Low",IF(S3143&lt;=70.35,"Q2 Mid-Low",IF(S3143&lt;=89.85,"Q3 Mid-High","Q4 High")))</f>
        <v/>
      </c>
      <c r="Y3143" s="58">
        <f>IF(U3143="Yes",1,0)</f>
        <v/>
      </c>
      <c r="Z3143" s="58">
        <f>IF(P3143="Month-to-month",1,0)+IF(M3143="No",1,0)+IF(J3143="No",1,0)+IF(I3143="Fiber optic",1,0)+IF(Q3143="Yes",1,0)</f>
        <v/>
      </c>
    </row>
    <row r="3144" ht="15" customHeight="1" s="59">
      <c r="A3144" s="58" t="inlineStr">
        <is>
          <t>4892-VLANZ</t>
        </is>
      </c>
      <c r="B3144" s="58" t="inlineStr">
        <is>
          <t>Male</t>
        </is>
      </c>
      <c r="C3144" s="58" t="n">
        <v>0</v>
      </c>
      <c r="D3144" s="58" t="inlineStr">
        <is>
          <t>No</t>
        </is>
      </c>
      <c r="E3144" s="58" t="inlineStr">
        <is>
          <t>No</t>
        </is>
      </c>
      <c r="F3144" s="58" t="n">
        <v>1</v>
      </c>
      <c r="G3144" s="58" t="inlineStr">
        <is>
          <t>Yes</t>
        </is>
      </c>
      <c r="H3144" s="58" t="inlineStr">
        <is>
          <t>No</t>
        </is>
      </c>
      <c r="I3144" s="58" t="inlineStr">
        <is>
          <t>No</t>
        </is>
      </c>
      <c r="J3144" s="58" t="inlineStr">
        <is>
          <t>No internet service</t>
        </is>
      </c>
      <c r="K3144" s="58" t="inlineStr">
        <is>
          <t>No internet service</t>
        </is>
      </c>
      <c r="L3144" s="58" t="inlineStr">
        <is>
          <t>No internet service</t>
        </is>
      </c>
      <c r="M3144" s="58" t="inlineStr">
        <is>
          <t>No internet service</t>
        </is>
      </c>
      <c r="N3144" s="58" t="inlineStr">
        <is>
          <t>No internet service</t>
        </is>
      </c>
      <c r="O3144" s="58" t="inlineStr">
        <is>
          <t>No internet service</t>
        </is>
      </c>
      <c r="P3144" s="58" t="inlineStr">
        <is>
          <t>Month-to-month</t>
        </is>
      </c>
      <c r="Q3144" s="58" t="inlineStr">
        <is>
          <t>No</t>
        </is>
      </c>
      <c r="R3144" s="58" t="inlineStr">
        <is>
          <t>Mailed check</t>
        </is>
      </c>
      <c r="S3144" s="123" t="n">
        <v>19.8</v>
      </c>
      <c r="T3144" s="58" t="inlineStr">
        <is>
          <t>19.8</t>
        </is>
      </c>
      <c r="U3144" s="58" t="inlineStr">
        <is>
          <t>Yes</t>
        </is>
      </c>
      <c r="V3144" s="123">
        <f>IFERROR(VALUE(TRIM(T3144)),S3144*F3144)</f>
        <v/>
      </c>
      <c r="W3144" s="58">
        <f>IF(F3144&lt;=12,"0-12 mo",IF(F3144&lt;=24,"13-24 mo",IF(F3144&lt;=48,"25-48 mo","49+ mo")))</f>
        <v/>
      </c>
      <c r="X3144" s="58">
        <f>IF(S3144&lt;=35.5,"Q1 Low",IF(S3144&lt;=70.35,"Q2 Mid-Low",IF(S3144&lt;=89.85,"Q3 Mid-High","Q4 High")))</f>
        <v/>
      </c>
      <c r="Y3144" s="58">
        <f>IF(U3144="Yes",1,0)</f>
        <v/>
      </c>
      <c r="Z3144" s="58">
        <f>IF(P3144="Month-to-month",1,0)+IF(M3144="No",1,0)+IF(J3144="No",1,0)+IF(I3144="Fiber optic",1,0)+IF(Q3144="Yes",1,0)</f>
        <v/>
      </c>
    </row>
    <row r="3145" ht="15" customHeight="1" s="59">
      <c r="A3145" s="58" t="inlineStr">
        <is>
          <t>5924-IFQTT</t>
        </is>
      </c>
      <c r="B3145" s="58" t="inlineStr">
        <is>
          <t>Male</t>
        </is>
      </c>
      <c r="C3145" s="58" t="n">
        <v>0</v>
      </c>
      <c r="D3145" s="58" t="inlineStr">
        <is>
          <t>Yes</t>
        </is>
      </c>
      <c r="E3145" s="58" t="inlineStr">
        <is>
          <t>Yes</t>
        </is>
      </c>
      <c r="F3145" s="58" t="n">
        <v>13</v>
      </c>
      <c r="G3145" s="58" t="inlineStr">
        <is>
          <t>Yes</t>
        </is>
      </c>
      <c r="H3145" s="58" t="inlineStr">
        <is>
          <t>Yes</t>
        </is>
      </c>
      <c r="I3145" s="58" t="inlineStr">
        <is>
          <t>DSL</t>
        </is>
      </c>
      <c r="J3145" s="58" t="inlineStr">
        <is>
          <t>No</t>
        </is>
      </c>
      <c r="K3145" s="58" t="inlineStr">
        <is>
          <t>Yes</t>
        </is>
      </c>
      <c r="L3145" s="58" t="inlineStr">
        <is>
          <t>Yes</t>
        </is>
      </c>
      <c r="M3145" s="58" t="inlineStr">
        <is>
          <t>Yes</t>
        </is>
      </c>
      <c r="N3145" s="58" t="inlineStr">
        <is>
          <t>Yes</t>
        </is>
      </c>
      <c r="O3145" s="58" t="inlineStr">
        <is>
          <t>No</t>
        </is>
      </c>
      <c r="P3145" s="58" t="inlineStr">
        <is>
          <t>Month-to-month</t>
        </is>
      </c>
      <c r="Q3145" s="58" t="inlineStr">
        <is>
          <t>Yes</t>
        </is>
      </c>
      <c r="R3145" s="58" t="inlineStr">
        <is>
          <t>Electronic check</t>
        </is>
      </c>
      <c r="S3145" s="123" t="n">
        <v>72.8</v>
      </c>
      <c r="T3145" s="58" t="inlineStr">
        <is>
          <t>930.05</t>
        </is>
      </c>
      <c r="U3145" s="58" t="inlineStr">
        <is>
          <t>No</t>
        </is>
      </c>
      <c r="V3145" s="123">
        <f>IFERROR(VALUE(TRIM(T3145)),S3145*F3145)</f>
        <v/>
      </c>
      <c r="W3145" s="58">
        <f>IF(F3145&lt;=12,"0-12 mo",IF(F3145&lt;=24,"13-24 mo",IF(F3145&lt;=48,"25-48 mo","49+ mo")))</f>
        <v/>
      </c>
      <c r="X3145" s="58">
        <f>IF(S3145&lt;=35.5,"Q1 Low",IF(S3145&lt;=70.35,"Q2 Mid-Low",IF(S3145&lt;=89.85,"Q3 Mid-High","Q4 High")))</f>
        <v/>
      </c>
      <c r="Y3145" s="58">
        <f>IF(U3145="Yes",1,0)</f>
        <v/>
      </c>
      <c r="Z3145" s="58">
        <f>IF(P3145="Month-to-month",1,0)+IF(M3145="No",1,0)+IF(J3145="No",1,0)+IF(I3145="Fiber optic",1,0)+IF(Q3145="Yes",1,0)</f>
        <v/>
      </c>
    </row>
    <row r="3146" ht="15" customHeight="1" s="59">
      <c r="A3146" s="58" t="inlineStr">
        <is>
          <t>7968-QUXNS</t>
        </is>
      </c>
      <c r="B3146" s="58" t="inlineStr">
        <is>
          <t>Male</t>
        </is>
      </c>
      <c r="C3146" s="58" t="n">
        <v>0</v>
      </c>
      <c r="D3146" s="58" t="inlineStr">
        <is>
          <t>No</t>
        </is>
      </c>
      <c r="E3146" s="58" t="inlineStr">
        <is>
          <t>No</t>
        </is>
      </c>
      <c r="F3146" s="58" t="n">
        <v>6</v>
      </c>
      <c r="G3146" s="58" t="inlineStr">
        <is>
          <t>Yes</t>
        </is>
      </c>
      <c r="H3146" s="58" t="inlineStr">
        <is>
          <t>No</t>
        </is>
      </c>
      <c r="I3146" s="58" t="inlineStr">
        <is>
          <t>No</t>
        </is>
      </c>
      <c r="J3146" s="58" t="inlineStr">
        <is>
          <t>No internet service</t>
        </is>
      </c>
      <c r="K3146" s="58" t="inlineStr">
        <is>
          <t>No internet service</t>
        </is>
      </c>
      <c r="L3146" s="58" t="inlineStr">
        <is>
          <t>No internet service</t>
        </is>
      </c>
      <c r="M3146" s="58" t="inlineStr">
        <is>
          <t>No internet service</t>
        </is>
      </c>
      <c r="N3146" s="58" t="inlineStr">
        <is>
          <t>No internet service</t>
        </is>
      </c>
      <c r="O3146" s="58" t="inlineStr">
        <is>
          <t>No internet service</t>
        </is>
      </c>
      <c r="P3146" s="58" t="inlineStr">
        <is>
          <t>Month-to-month</t>
        </is>
      </c>
      <c r="Q3146" s="58" t="inlineStr">
        <is>
          <t>No</t>
        </is>
      </c>
      <c r="R3146" s="58" t="inlineStr">
        <is>
          <t>Mailed check</t>
        </is>
      </c>
      <c r="S3146" s="123" t="n">
        <v>18.95</v>
      </c>
      <c r="T3146" s="58" t="inlineStr">
        <is>
          <t>110.15</t>
        </is>
      </c>
      <c r="U3146" s="58" t="inlineStr">
        <is>
          <t>No</t>
        </is>
      </c>
      <c r="V3146" s="123">
        <f>IFERROR(VALUE(TRIM(T3146)),S3146*F3146)</f>
        <v/>
      </c>
      <c r="W3146" s="58">
        <f>IF(F3146&lt;=12,"0-12 mo",IF(F3146&lt;=24,"13-24 mo",IF(F3146&lt;=48,"25-48 mo","49+ mo")))</f>
        <v/>
      </c>
      <c r="X3146" s="58">
        <f>IF(S3146&lt;=35.5,"Q1 Low",IF(S3146&lt;=70.35,"Q2 Mid-Low",IF(S3146&lt;=89.85,"Q3 Mid-High","Q4 High")))</f>
        <v/>
      </c>
      <c r="Y3146" s="58">
        <f>IF(U3146="Yes",1,0)</f>
        <v/>
      </c>
      <c r="Z3146" s="58">
        <f>IF(P3146="Month-to-month",1,0)+IF(M3146="No",1,0)+IF(J3146="No",1,0)+IF(I3146="Fiber optic",1,0)+IF(Q3146="Yes",1,0)</f>
        <v/>
      </c>
    </row>
    <row r="3147" ht="15" customHeight="1" s="59">
      <c r="A3147" s="58" t="inlineStr">
        <is>
          <t>2919-HBCJO</t>
        </is>
      </c>
      <c r="B3147" s="58" t="inlineStr">
        <is>
          <t>Female</t>
        </is>
      </c>
      <c r="C3147" s="58" t="n">
        <v>0</v>
      </c>
      <c r="D3147" s="58" t="inlineStr">
        <is>
          <t>No</t>
        </is>
      </c>
      <c r="E3147" s="58" t="inlineStr">
        <is>
          <t>No</t>
        </is>
      </c>
      <c r="F3147" s="58" t="n">
        <v>4</v>
      </c>
      <c r="G3147" s="58" t="inlineStr">
        <is>
          <t>Yes</t>
        </is>
      </c>
      <c r="H3147" s="58" t="inlineStr">
        <is>
          <t>No</t>
        </is>
      </c>
      <c r="I3147" s="58" t="inlineStr">
        <is>
          <t>Fiber optic</t>
        </is>
      </c>
      <c r="J3147" s="58" t="inlineStr">
        <is>
          <t>No</t>
        </is>
      </c>
      <c r="K3147" s="58" t="inlineStr">
        <is>
          <t>Yes</t>
        </is>
      </c>
      <c r="L3147" s="58" t="inlineStr">
        <is>
          <t>No</t>
        </is>
      </c>
      <c r="M3147" s="58" t="inlineStr">
        <is>
          <t>No</t>
        </is>
      </c>
      <c r="N3147" s="58" t="inlineStr">
        <is>
          <t>No</t>
        </is>
      </c>
      <c r="O3147" s="58" t="inlineStr">
        <is>
          <t>No</t>
        </is>
      </c>
      <c r="P3147" s="58" t="inlineStr">
        <is>
          <t>Month-to-month</t>
        </is>
      </c>
      <c r="Q3147" s="58" t="inlineStr">
        <is>
          <t>Yes</t>
        </is>
      </c>
      <c r="R3147" s="58" t="inlineStr">
        <is>
          <t>Bank transfer (automatic)</t>
        </is>
      </c>
      <c r="S3147" s="123" t="n">
        <v>76.65000000000001</v>
      </c>
      <c r="T3147" s="58" t="inlineStr">
        <is>
          <t>333.6</t>
        </is>
      </c>
      <c r="U3147" s="58" t="inlineStr">
        <is>
          <t>Yes</t>
        </is>
      </c>
      <c r="V3147" s="123">
        <f>IFERROR(VALUE(TRIM(T3147)),S3147*F3147)</f>
        <v/>
      </c>
      <c r="W3147" s="58">
        <f>IF(F3147&lt;=12,"0-12 mo",IF(F3147&lt;=24,"13-24 mo",IF(F3147&lt;=48,"25-48 mo","49+ mo")))</f>
        <v/>
      </c>
      <c r="X3147" s="58">
        <f>IF(S3147&lt;=35.5,"Q1 Low",IF(S3147&lt;=70.35,"Q2 Mid-Low",IF(S3147&lt;=89.85,"Q3 Mid-High","Q4 High")))</f>
        <v/>
      </c>
      <c r="Y3147" s="58">
        <f>IF(U3147="Yes",1,0)</f>
        <v/>
      </c>
      <c r="Z3147" s="58">
        <f>IF(P3147="Month-to-month",1,0)+IF(M3147="No",1,0)+IF(J3147="No",1,0)+IF(I3147="Fiber optic",1,0)+IF(Q3147="Yes",1,0)</f>
        <v/>
      </c>
    </row>
    <row r="3148" ht="15" customHeight="1" s="59">
      <c r="A3148" s="58" t="inlineStr">
        <is>
          <t>4236-XPXAV</t>
        </is>
      </c>
      <c r="B3148" s="58" t="inlineStr">
        <is>
          <t>Female</t>
        </is>
      </c>
      <c r="C3148" s="58" t="n">
        <v>0</v>
      </c>
      <c r="D3148" s="58" t="inlineStr">
        <is>
          <t>Yes</t>
        </is>
      </c>
      <c r="E3148" s="58" t="inlineStr">
        <is>
          <t>Yes</t>
        </is>
      </c>
      <c r="F3148" s="58" t="n">
        <v>5</v>
      </c>
      <c r="G3148" s="58" t="inlineStr">
        <is>
          <t>Yes</t>
        </is>
      </c>
      <c r="H3148" s="58" t="inlineStr">
        <is>
          <t>No</t>
        </is>
      </c>
      <c r="I3148" s="58" t="inlineStr">
        <is>
          <t>Fiber optic</t>
        </is>
      </c>
      <c r="J3148" s="58" t="inlineStr">
        <is>
          <t>No</t>
        </is>
      </c>
      <c r="K3148" s="58" t="inlineStr">
        <is>
          <t>Yes</t>
        </is>
      </c>
      <c r="L3148" s="58" t="inlineStr">
        <is>
          <t>No</t>
        </is>
      </c>
      <c r="M3148" s="58" t="inlineStr">
        <is>
          <t>Yes</t>
        </is>
      </c>
      <c r="N3148" s="58" t="inlineStr">
        <is>
          <t>Yes</t>
        </is>
      </c>
      <c r="O3148" s="58" t="inlineStr">
        <is>
          <t>Yes</t>
        </is>
      </c>
      <c r="P3148" s="58" t="inlineStr">
        <is>
          <t>Month-to-month</t>
        </is>
      </c>
      <c r="Q3148" s="58" t="inlineStr">
        <is>
          <t>Yes</t>
        </is>
      </c>
      <c r="R3148" s="58" t="inlineStr">
        <is>
          <t>Mailed check</t>
        </is>
      </c>
      <c r="S3148" s="123" t="n">
        <v>99.15000000000001</v>
      </c>
      <c r="T3148" s="58" t="inlineStr">
        <is>
          <t>465.05</t>
        </is>
      </c>
      <c r="U3148" s="58" t="inlineStr">
        <is>
          <t>Yes</t>
        </is>
      </c>
      <c r="V3148" s="123">
        <f>IFERROR(VALUE(TRIM(T3148)),S3148*F3148)</f>
        <v/>
      </c>
      <c r="W3148" s="58">
        <f>IF(F3148&lt;=12,"0-12 mo",IF(F3148&lt;=24,"13-24 mo",IF(F3148&lt;=48,"25-48 mo","49+ mo")))</f>
        <v/>
      </c>
      <c r="X3148" s="58">
        <f>IF(S3148&lt;=35.5,"Q1 Low",IF(S3148&lt;=70.35,"Q2 Mid-Low",IF(S3148&lt;=89.85,"Q3 Mid-High","Q4 High")))</f>
        <v/>
      </c>
      <c r="Y3148" s="58">
        <f>IF(U3148="Yes",1,0)</f>
        <v/>
      </c>
      <c r="Z3148" s="58">
        <f>IF(P3148="Month-to-month",1,0)+IF(M3148="No",1,0)+IF(J3148="No",1,0)+IF(I3148="Fiber optic",1,0)+IF(Q3148="Yes",1,0)</f>
        <v/>
      </c>
    </row>
    <row r="3149" ht="15" customHeight="1" s="59">
      <c r="A3149" s="58" t="inlineStr">
        <is>
          <t>8903-WMRNW</t>
        </is>
      </c>
      <c r="B3149" s="58" t="inlineStr">
        <is>
          <t>Female</t>
        </is>
      </c>
      <c r="C3149" s="58" t="n">
        <v>0</v>
      </c>
      <c r="D3149" s="58" t="inlineStr">
        <is>
          <t>Yes</t>
        </is>
      </c>
      <c r="E3149" s="58" t="inlineStr">
        <is>
          <t>No</t>
        </is>
      </c>
      <c r="F3149" s="58" t="n">
        <v>15</v>
      </c>
      <c r="G3149" s="58" t="inlineStr">
        <is>
          <t>Yes</t>
        </is>
      </c>
      <c r="H3149" s="58" t="inlineStr">
        <is>
          <t>No</t>
        </is>
      </c>
      <c r="I3149" s="58" t="inlineStr">
        <is>
          <t>Fiber optic</t>
        </is>
      </c>
      <c r="J3149" s="58" t="inlineStr">
        <is>
          <t>Yes</t>
        </is>
      </c>
      <c r="K3149" s="58" t="inlineStr">
        <is>
          <t>No</t>
        </is>
      </c>
      <c r="L3149" s="58" t="inlineStr">
        <is>
          <t>Yes</t>
        </is>
      </c>
      <c r="M3149" s="58" t="inlineStr">
        <is>
          <t>No</t>
        </is>
      </c>
      <c r="N3149" s="58" t="inlineStr">
        <is>
          <t>Yes</t>
        </is>
      </c>
      <c r="O3149" s="58" t="inlineStr">
        <is>
          <t>Yes</t>
        </is>
      </c>
      <c r="P3149" s="58" t="inlineStr">
        <is>
          <t>Month-to-month</t>
        </is>
      </c>
      <c r="Q3149" s="58" t="inlineStr">
        <is>
          <t>No</t>
        </is>
      </c>
      <c r="R3149" s="58" t="inlineStr">
        <is>
          <t>Electronic check</t>
        </is>
      </c>
      <c r="S3149" s="123" t="n">
        <v>101.75</v>
      </c>
      <c r="T3149" s="58" t="inlineStr">
        <is>
          <t>1669.4</t>
        </is>
      </c>
      <c r="U3149" s="58" t="inlineStr">
        <is>
          <t>No</t>
        </is>
      </c>
      <c r="V3149" s="123">
        <f>IFERROR(VALUE(TRIM(T3149)),S3149*F3149)</f>
        <v/>
      </c>
      <c r="W3149" s="58">
        <f>IF(F3149&lt;=12,"0-12 mo",IF(F3149&lt;=24,"13-24 mo",IF(F3149&lt;=48,"25-48 mo","49+ mo")))</f>
        <v/>
      </c>
      <c r="X3149" s="58">
        <f>IF(S3149&lt;=35.5,"Q1 Low",IF(S3149&lt;=70.35,"Q2 Mid-Low",IF(S3149&lt;=89.85,"Q3 Mid-High","Q4 High")))</f>
        <v/>
      </c>
      <c r="Y3149" s="58">
        <f>IF(U3149="Yes",1,0)</f>
        <v/>
      </c>
      <c r="Z3149" s="58">
        <f>IF(P3149="Month-to-month",1,0)+IF(M3149="No",1,0)+IF(J3149="No",1,0)+IF(I3149="Fiber optic",1,0)+IF(Q3149="Yes",1,0)</f>
        <v/>
      </c>
    </row>
    <row r="3150" ht="15" customHeight="1" s="59">
      <c r="A3150" s="58" t="inlineStr">
        <is>
          <t>2452-SNHFZ</t>
        </is>
      </c>
      <c r="B3150" s="58" t="inlineStr">
        <is>
          <t>Female</t>
        </is>
      </c>
      <c r="C3150" s="58" t="n">
        <v>0</v>
      </c>
      <c r="D3150" s="58" t="inlineStr">
        <is>
          <t>No</t>
        </is>
      </c>
      <c r="E3150" s="58" t="inlineStr">
        <is>
          <t>No</t>
        </is>
      </c>
      <c r="F3150" s="58" t="n">
        <v>47</v>
      </c>
      <c r="G3150" s="58" t="inlineStr">
        <is>
          <t>Yes</t>
        </is>
      </c>
      <c r="H3150" s="58" t="inlineStr">
        <is>
          <t>No</t>
        </is>
      </c>
      <c r="I3150" s="58" t="inlineStr">
        <is>
          <t>Fiber optic</t>
        </is>
      </c>
      <c r="J3150" s="58" t="inlineStr">
        <is>
          <t>Yes</t>
        </is>
      </c>
      <c r="K3150" s="58" t="inlineStr">
        <is>
          <t>No</t>
        </is>
      </c>
      <c r="L3150" s="58" t="inlineStr">
        <is>
          <t>No</t>
        </is>
      </c>
      <c r="M3150" s="58" t="inlineStr">
        <is>
          <t>No</t>
        </is>
      </c>
      <c r="N3150" s="58" t="inlineStr">
        <is>
          <t>No</t>
        </is>
      </c>
      <c r="O3150" s="58" t="inlineStr">
        <is>
          <t>No</t>
        </is>
      </c>
      <c r="P3150" s="58" t="inlineStr">
        <is>
          <t>Month-to-month</t>
        </is>
      </c>
      <c r="Q3150" s="58" t="inlineStr">
        <is>
          <t>No</t>
        </is>
      </c>
      <c r="R3150" s="58" t="inlineStr">
        <is>
          <t>Credit card (automatic)</t>
        </is>
      </c>
      <c r="S3150" s="123" t="n">
        <v>75.45</v>
      </c>
      <c r="T3150" s="58" t="inlineStr">
        <is>
          <t>3545.1</t>
        </is>
      </c>
      <c r="U3150" s="58" t="inlineStr">
        <is>
          <t>No</t>
        </is>
      </c>
      <c r="V3150" s="123">
        <f>IFERROR(VALUE(TRIM(T3150)),S3150*F3150)</f>
        <v/>
      </c>
      <c r="W3150" s="58">
        <f>IF(F3150&lt;=12,"0-12 mo",IF(F3150&lt;=24,"13-24 mo",IF(F3150&lt;=48,"25-48 mo","49+ mo")))</f>
        <v/>
      </c>
      <c r="X3150" s="58">
        <f>IF(S3150&lt;=35.5,"Q1 Low",IF(S3150&lt;=70.35,"Q2 Mid-Low",IF(S3150&lt;=89.85,"Q3 Mid-High","Q4 High")))</f>
        <v/>
      </c>
      <c r="Y3150" s="58">
        <f>IF(U3150="Yes",1,0)</f>
        <v/>
      </c>
      <c r="Z3150" s="58">
        <f>IF(P3150="Month-to-month",1,0)+IF(M3150="No",1,0)+IF(J3150="No",1,0)+IF(I3150="Fiber optic",1,0)+IF(Q3150="Yes",1,0)</f>
        <v/>
      </c>
    </row>
    <row r="3151" ht="15" customHeight="1" s="59">
      <c r="A3151" s="58" t="inlineStr">
        <is>
          <t>3629-WEAAM</t>
        </is>
      </c>
      <c r="B3151" s="58" t="inlineStr">
        <is>
          <t>Female</t>
        </is>
      </c>
      <c r="C3151" s="58" t="n">
        <v>0</v>
      </c>
      <c r="D3151" s="58" t="inlineStr">
        <is>
          <t>No</t>
        </is>
      </c>
      <c r="E3151" s="58" t="inlineStr">
        <is>
          <t>No</t>
        </is>
      </c>
      <c r="F3151" s="58" t="n">
        <v>8</v>
      </c>
      <c r="G3151" s="58" t="inlineStr">
        <is>
          <t>Yes</t>
        </is>
      </c>
      <c r="H3151" s="58" t="inlineStr">
        <is>
          <t>No</t>
        </is>
      </c>
      <c r="I3151" s="58" t="inlineStr">
        <is>
          <t>DSL</t>
        </is>
      </c>
      <c r="J3151" s="58" t="inlineStr">
        <is>
          <t>No</t>
        </is>
      </c>
      <c r="K3151" s="58" t="inlineStr">
        <is>
          <t>No</t>
        </is>
      </c>
      <c r="L3151" s="58" t="inlineStr">
        <is>
          <t>Yes</t>
        </is>
      </c>
      <c r="M3151" s="58" t="inlineStr">
        <is>
          <t>Yes</t>
        </is>
      </c>
      <c r="N3151" s="58" t="inlineStr">
        <is>
          <t>No</t>
        </is>
      </c>
      <c r="O3151" s="58" t="inlineStr">
        <is>
          <t>Yes</t>
        </is>
      </c>
      <c r="P3151" s="58" t="inlineStr">
        <is>
          <t>Month-to-month</t>
        </is>
      </c>
      <c r="Q3151" s="58" t="inlineStr">
        <is>
          <t>No</t>
        </is>
      </c>
      <c r="R3151" s="58" t="inlineStr">
        <is>
          <t>Mailed check</t>
        </is>
      </c>
      <c r="S3151" s="123" t="n">
        <v>64.09999999999999</v>
      </c>
      <c r="T3151" s="58" t="inlineStr">
        <is>
          <t>504.05</t>
        </is>
      </c>
      <c r="U3151" s="58" t="inlineStr">
        <is>
          <t>No</t>
        </is>
      </c>
      <c r="V3151" s="123">
        <f>IFERROR(VALUE(TRIM(T3151)),S3151*F3151)</f>
        <v/>
      </c>
      <c r="W3151" s="58">
        <f>IF(F3151&lt;=12,"0-12 mo",IF(F3151&lt;=24,"13-24 mo",IF(F3151&lt;=48,"25-48 mo","49+ mo")))</f>
        <v/>
      </c>
      <c r="X3151" s="58">
        <f>IF(S3151&lt;=35.5,"Q1 Low",IF(S3151&lt;=70.35,"Q2 Mid-Low",IF(S3151&lt;=89.85,"Q3 Mid-High","Q4 High")))</f>
        <v/>
      </c>
      <c r="Y3151" s="58">
        <f>IF(U3151="Yes",1,0)</f>
        <v/>
      </c>
      <c r="Z3151" s="58">
        <f>IF(P3151="Month-to-month",1,0)+IF(M3151="No",1,0)+IF(J3151="No",1,0)+IF(I3151="Fiber optic",1,0)+IF(Q3151="Yes",1,0)</f>
        <v/>
      </c>
    </row>
    <row r="3152" ht="15" customHeight="1" s="59">
      <c r="A3152" s="58" t="inlineStr">
        <is>
          <t>6029-CSMJE</t>
        </is>
      </c>
      <c r="B3152" s="58" t="inlineStr">
        <is>
          <t>Male</t>
        </is>
      </c>
      <c r="C3152" s="58" t="n">
        <v>0</v>
      </c>
      <c r="D3152" s="58" t="inlineStr">
        <is>
          <t>No</t>
        </is>
      </c>
      <c r="E3152" s="58" t="inlineStr">
        <is>
          <t>No</t>
        </is>
      </c>
      <c r="F3152" s="58" t="n">
        <v>17</v>
      </c>
      <c r="G3152" s="58" t="inlineStr">
        <is>
          <t>No</t>
        </is>
      </c>
      <c r="H3152" s="58" t="inlineStr">
        <is>
          <t>No phone service</t>
        </is>
      </c>
      <c r="I3152" s="58" t="inlineStr">
        <is>
          <t>DSL</t>
        </is>
      </c>
      <c r="J3152" s="58" t="inlineStr">
        <is>
          <t>No</t>
        </is>
      </c>
      <c r="K3152" s="58" t="inlineStr">
        <is>
          <t>No</t>
        </is>
      </c>
      <c r="L3152" s="58" t="inlineStr">
        <is>
          <t>No</t>
        </is>
      </c>
      <c r="M3152" s="58" t="inlineStr">
        <is>
          <t>No</t>
        </is>
      </c>
      <c r="N3152" s="58" t="inlineStr">
        <is>
          <t>No</t>
        </is>
      </c>
      <c r="O3152" s="58" t="inlineStr">
        <is>
          <t>No</t>
        </is>
      </c>
      <c r="P3152" s="58" t="inlineStr">
        <is>
          <t>Month-to-month</t>
        </is>
      </c>
      <c r="Q3152" s="58" t="inlineStr">
        <is>
          <t>Yes</t>
        </is>
      </c>
      <c r="R3152" s="58" t="inlineStr">
        <is>
          <t>Mailed check</t>
        </is>
      </c>
      <c r="S3152" s="123" t="n">
        <v>25.65</v>
      </c>
      <c r="T3152" s="58" t="inlineStr">
        <is>
          <t>440.2</t>
        </is>
      </c>
      <c r="U3152" s="58" t="inlineStr">
        <is>
          <t>No</t>
        </is>
      </c>
      <c r="V3152" s="123">
        <f>IFERROR(VALUE(TRIM(T3152)),S3152*F3152)</f>
        <v/>
      </c>
      <c r="W3152" s="58">
        <f>IF(F3152&lt;=12,"0-12 mo",IF(F3152&lt;=24,"13-24 mo",IF(F3152&lt;=48,"25-48 mo","49+ mo")))</f>
        <v/>
      </c>
      <c r="X3152" s="58">
        <f>IF(S3152&lt;=35.5,"Q1 Low",IF(S3152&lt;=70.35,"Q2 Mid-Low",IF(S3152&lt;=89.85,"Q3 Mid-High","Q4 High")))</f>
        <v/>
      </c>
      <c r="Y3152" s="58">
        <f>IF(U3152="Yes",1,0)</f>
        <v/>
      </c>
      <c r="Z3152" s="58">
        <f>IF(P3152="Month-to-month",1,0)+IF(M3152="No",1,0)+IF(J3152="No",1,0)+IF(I3152="Fiber optic",1,0)+IF(Q3152="Yes",1,0)</f>
        <v/>
      </c>
    </row>
    <row r="3153" ht="15" customHeight="1" s="59">
      <c r="A3153" s="58" t="inlineStr">
        <is>
          <t>7993-NQLJE</t>
        </is>
      </c>
      <c r="B3153" s="58" t="inlineStr">
        <is>
          <t>Male</t>
        </is>
      </c>
      <c r="C3153" s="58" t="n">
        <v>0</v>
      </c>
      <c r="D3153" s="58" t="inlineStr">
        <is>
          <t>Yes</t>
        </is>
      </c>
      <c r="E3153" s="58" t="inlineStr">
        <is>
          <t>Yes</t>
        </is>
      </c>
      <c r="F3153" s="58" t="n">
        <v>15</v>
      </c>
      <c r="G3153" s="58" t="inlineStr">
        <is>
          <t>Yes</t>
        </is>
      </c>
      <c r="H3153" s="58" t="inlineStr">
        <is>
          <t>No</t>
        </is>
      </c>
      <c r="I3153" s="58" t="inlineStr">
        <is>
          <t>Fiber optic</t>
        </is>
      </c>
      <c r="J3153" s="58" t="inlineStr">
        <is>
          <t>Yes</t>
        </is>
      </c>
      <c r="K3153" s="58" t="inlineStr">
        <is>
          <t>No</t>
        </is>
      </c>
      <c r="L3153" s="58" t="inlineStr">
        <is>
          <t>No</t>
        </is>
      </c>
      <c r="M3153" s="58" t="inlineStr">
        <is>
          <t>No</t>
        </is>
      </c>
      <c r="N3153" s="58" t="inlineStr">
        <is>
          <t>No</t>
        </is>
      </c>
      <c r="O3153" s="58" t="inlineStr">
        <is>
          <t>No</t>
        </is>
      </c>
      <c r="P3153" s="58" t="inlineStr">
        <is>
          <t>Month-to-month</t>
        </is>
      </c>
      <c r="Q3153" s="58" t="inlineStr">
        <is>
          <t>No</t>
        </is>
      </c>
      <c r="R3153" s="58" t="inlineStr">
        <is>
          <t>Mailed check</t>
        </is>
      </c>
      <c r="S3153" s="123" t="n">
        <v>75.09999999999999</v>
      </c>
      <c r="T3153" s="58" t="inlineStr">
        <is>
          <t>1151.55</t>
        </is>
      </c>
      <c r="U3153" s="58" t="inlineStr">
        <is>
          <t>No</t>
        </is>
      </c>
      <c r="V3153" s="123">
        <f>IFERROR(VALUE(TRIM(T3153)),S3153*F3153)</f>
        <v/>
      </c>
      <c r="W3153" s="58">
        <f>IF(F3153&lt;=12,"0-12 mo",IF(F3153&lt;=24,"13-24 mo",IF(F3153&lt;=48,"25-48 mo","49+ mo")))</f>
        <v/>
      </c>
      <c r="X3153" s="58">
        <f>IF(S3153&lt;=35.5,"Q1 Low",IF(S3153&lt;=70.35,"Q2 Mid-Low",IF(S3153&lt;=89.85,"Q3 Mid-High","Q4 High")))</f>
        <v/>
      </c>
      <c r="Y3153" s="58">
        <f>IF(U3153="Yes",1,0)</f>
        <v/>
      </c>
      <c r="Z3153" s="58">
        <f>IF(P3153="Month-to-month",1,0)+IF(M3153="No",1,0)+IF(J3153="No",1,0)+IF(I3153="Fiber optic",1,0)+IF(Q3153="Yes",1,0)</f>
        <v/>
      </c>
    </row>
    <row r="3154" ht="15" customHeight="1" s="59">
      <c r="A3154" s="58" t="inlineStr">
        <is>
          <t>9909-DFRJA</t>
        </is>
      </c>
      <c r="B3154" s="58" t="inlineStr">
        <is>
          <t>Female</t>
        </is>
      </c>
      <c r="C3154" s="58" t="n">
        <v>0</v>
      </c>
      <c r="D3154" s="58" t="inlineStr">
        <is>
          <t>No</t>
        </is>
      </c>
      <c r="E3154" s="58" t="inlineStr">
        <is>
          <t>No</t>
        </is>
      </c>
      <c r="F3154" s="58" t="n">
        <v>26</v>
      </c>
      <c r="G3154" s="58" t="inlineStr">
        <is>
          <t>Yes</t>
        </is>
      </c>
      <c r="H3154" s="58" t="inlineStr">
        <is>
          <t>No</t>
        </is>
      </c>
      <c r="I3154" s="58" t="inlineStr">
        <is>
          <t>Fiber optic</t>
        </is>
      </c>
      <c r="J3154" s="58" t="inlineStr">
        <is>
          <t>Yes</t>
        </is>
      </c>
      <c r="K3154" s="58" t="inlineStr">
        <is>
          <t>No</t>
        </is>
      </c>
      <c r="L3154" s="58" t="inlineStr">
        <is>
          <t>Yes</t>
        </is>
      </c>
      <c r="M3154" s="58" t="inlineStr">
        <is>
          <t>Yes</t>
        </is>
      </c>
      <c r="N3154" s="58" t="inlineStr">
        <is>
          <t>No</t>
        </is>
      </c>
      <c r="O3154" s="58" t="inlineStr">
        <is>
          <t>Yes</t>
        </is>
      </c>
      <c r="P3154" s="58" t="inlineStr">
        <is>
          <t>One year</t>
        </is>
      </c>
      <c r="Q3154" s="58" t="inlineStr">
        <is>
          <t>Yes</t>
        </is>
      </c>
      <c r="R3154" s="58" t="inlineStr">
        <is>
          <t>Bank transfer (automatic)</t>
        </is>
      </c>
      <c r="S3154" s="123" t="n">
        <v>95.84999999999999</v>
      </c>
      <c r="T3154" s="58" t="inlineStr">
        <is>
          <t>2475.35</t>
        </is>
      </c>
      <c r="U3154" s="58" t="inlineStr">
        <is>
          <t>No</t>
        </is>
      </c>
      <c r="V3154" s="123">
        <f>IFERROR(VALUE(TRIM(T3154)),S3154*F3154)</f>
        <v/>
      </c>
      <c r="W3154" s="58">
        <f>IF(F3154&lt;=12,"0-12 mo",IF(F3154&lt;=24,"13-24 mo",IF(F3154&lt;=48,"25-48 mo","49+ mo")))</f>
        <v/>
      </c>
      <c r="X3154" s="58">
        <f>IF(S3154&lt;=35.5,"Q1 Low",IF(S3154&lt;=70.35,"Q2 Mid-Low",IF(S3154&lt;=89.85,"Q3 Mid-High","Q4 High")))</f>
        <v/>
      </c>
      <c r="Y3154" s="58">
        <f>IF(U3154="Yes",1,0)</f>
        <v/>
      </c>
      <c r="Z3154" s="58">
        <f>IF(P3154="Month-to-month",1,0)+IF(M3154="No",1,0)+IF(J3154="No",1,0)+IF(I3154="Fiber optic",1,0)+IF(Q3154="Yes",1,0)</f>
        <v/>
      </c>
    </row>
    <row r="3155" ht="15" customHeight="1" s="59">
      <c r="A3155" s="58" t="inlineStr">
        <is>
          <t>9099-FTUHS</t>
        </is>
      </c>
      <c r="B3155" s="58" t="inlineStr">
        <is>
          <t>Female</t>
        </is>
      </c>
      <c r="C3155" s="58" t="n">
        <v>0</v>
      </c>
      <c r="D3155" s="58" t="inlineStr">
        <is>
          <t>No</t>
        </is>
      </c>
      <c r="E3155" s="58" t="inlineStr">
        <is>
          <t>No</t>
        </is>
      </c>
      <c r="F3155" s="58" t="n">
        <v>23</v>
      </c>
      <c r="G3155" s="58" t="inlineStr">
        <is>
          <t>Yes</t>
        </is>
      </c>
      <c r="H3155" s="58" t="inlineStr">
        <is>
          <t>Yes</t>
        </is>
      </c>
      <c r="I3155" s="58" t="inlineStr">
        <is>
          <t>DSL</t>
        </is>
      </c>
      <c r="J3155" s="58" t="inlineStr">
        <is>
          <t>Yes</t>
        </is>
      </c>
      <c r="K3155" s="58" t="inlineStr">
        <is>
          <t>No</t>
        </is>
      </c>
      <c r="L3155" s="58" t="inlineStr">
        <is>
          <t>No</t>
        </is>
      </c>
      <c r="M3155" s="58" t="inlineStr">
        <is>
          <t>No</t>
        </is>
      </c>
      <c r="N3155" s="58" t="inlineStr">
        <is>
          <t>No</t>
        </is>
      </c>
      <c r="O3155" s="58" t="inlineStr">
        <is>
          <t>No</t>
        </is>
      </c>
      <c r="P3155" s="58" t="inlineStr">
        <is>
          <t>Month-to-month</t>
        </is>
      </c>
      <c r="Q3155" s="58" t="inlineStr">
        <is>
          <t>No</t>
        </is>
      </c>
      <c r="R3155" s="58" t="inlineStr">
        <is>
          <t>Electronic check</t>
        </is>
      </c>
      <c r="S3155" s="123" t="n">
        <v>54.4</v>
      </c>
      <c r="T3155" s="58" t="inlineStr">
        <is>
          <t>1249.25</t>
        </is>
      </c>
      <c r="U3155" s="58" t="inlineStr">
        <is>
          <t>No</t>
        </is>
      </c>
      <c r="V3155" s="123">
        <f>IFERROR(VALUE(TRIM(T3155)),S3155*F3155)</f>
        <v/>
      </c>
      <c r="W3155" s="58">
        <f>IF(F3155&lt;=12,"0-12 mo",IF(F3155&lt;=24,"13-24 mo",IF(F3155&lt;=48,"25-48 mo","49+ mo")))</f>
        <v/>
      </c>
      <c r="X3155" s="58">
        <f>IF(S3155&lt;=35.5,"Q1 Low",IF(S3155&lt;=70.35,"Q2 Mid-Low",IF(S3155&lt;=89.85,"Q3 Mid-High","Q4 High")))</f>
        <v/>
      </c>
      <c r="Y3155" s="58">
        <f>IF(U3155="Yes",1,0)</f>
        <v/>
      </c>
      <c r="Z3155" s="58">
        <f>IF(P3155="Month-to-month",1,0)+IF(M3155="No",1,0)+IF(J3155="No",1,0)+IF(I3155="Fiber optic",1,0)+IF(Q3155="Yes",1,0)</f>
        <v/>
      </c>
    </row>
    <row r="3156" ht="15" customHeight="1" s="59">
      <c r="A3156" s="58" t="inlineStr">
        <is>
          <t>0581-BXBUB</t>
        </is>
      </c>
      <c r="B3156" s="58" t="inlineStr">
        <is>
          <t>Female</t>
        </is>
      </c>
      <c r="C3156" s="58" t="n">
        <v>1</v>
      </c>
      <c r="D3156" s="58" t="inlineStr">
        <is>
          <t>No</t>
        </is>
      </c>
      <c r="E3156" s="58" t="inlineStr">
        <is>
          <t>No</t>
        </is>
      </c>
      <c r="F3156" s="58" t="n">
        <v>4</v>
      </c>
      <c r="G3156" s="58" t="inlineStr">
        <is>
          <t>Yes</t>
        </is>
      </c>
      <c r="H3156" s="58" t="inlineStr">
        <is>
          <t>No</t>
        </is>
      </c>
      <c r="I3156" s="58" t="inlineStr">
        <is>
          <t>Fiber optic</t>
        </is>
      </c>
      <c r="J3156" s="58" t="inlineStr">
        <is>
          <t>No</t>
        </is>
      </c>
      <c r="K3156" s="58" t="inlineStr">
        <is>
          <t>Yes</t>
        </is>
      </c>
      <c r="L3156" s="58" t="inlineStr">
        <is>
          <t>No</t>
        </is>
      </c>
      <c r="M3156" s="58" t="inlineStr">
        <is>
          <t>No</t>
        </is>
      </c>
      <c r="N3156" s="58" t="inlineStr">
        <is>
          <t>No</t>
        </is>
      </c>
      <c r="O3156" s="58" t="inlineStr">
        <is>
          <t>No</t>
        </is>
      </c>
      <c r="P3156" s="58" t="inlineStr">
        <is>
          <t>Month-to-month</t>
        </is>
      </c>
      <c r="Q3156" s="58" t="inlineStr">
        <is>
          <t>No</t>
        </is>
      </c>
      <c r="R3156" s="58" t="inlineStr">
        <is>
          <t>Electronic check</t>
        </is>
      </c>
      <c r="S3156" s="123" t="n">
        <v>72.75</v>
      </c>
      <c r="T3156" s="58" t="inlineStr">
        <is>
          <t>317.75</t>
        </is>
      </c>
      <c r="U3156" s="58" t="inlineStr">
        <is>
          <t>No</t>
        </is>
      </c>
      <c r="V3156" s="123">
        <f>IFERROR(VALUE(TRIM(T3156)),S3156*F3156)</f>
        <v/>
      </c>
      <c r="W3156" s="58">
        <f>IF(F3156&lt;=12,"0-12 mo",IF(F3156&lt;=24,"13-24 mo",IF(F3156&lt;=48,"25-48 mo","49+ mo")))</f>
        <v/>
      </c>
      <c r="X3156" s="58">
        <f>IF(S3156&lt;=35.5,"Q1 Low",IF(S3156&lt;=70.35,"Q2 Mid-Low",IF(S3156&lt;=89.85,"Q3 Mid-High","Q4 High")))</f>
        <v/>
      </c>
      <c r="Y3156" s="58">
        <f>IF(U3156="Yes",1,0)</f>
        <v/>
      </c>
      <c r="Z3156" s="58">
        <f>IF(P3156="Month-to-month",1,0)+IF(M3156="No",1,0)+IF(J3156="No",1,0)+IF(I3156="Fiber optic",1,0)+IF(Q3156="Yes",1,0)</f>
        <v/>
      </c>
    </row>
    <row r="3157" ht="15" customHeight="1" s="59">
      <c r="A3157" s="58" t="inlineStr">
        <is>
          <t>4962-CHQPW</t>
        </is>
      </c>
      <c r="B3157" s="58" t="inlineStr">
        <is>
          <t>Male</t>
        </is>
      </c>
      <c r="C3157" s="58" t="n">
        <v>0</v>
      </c>
      <c r="D3157" s="58" t="inlineStr">
        <is>
          <t>No</t>
        </is>
      </c>
      <c r="E3157" s="58" t="inlineStr">
        <is>
          <t>Yes</t>
        </is>
      </c>
      <c r="F3157" s="58" t="n">
        <v>29</v>
      </c>
      <c r="G3157" s="58" t="inlineStr">
        <is>
          <t>Yes</t>
        </is>
      </c>
      <c r="H3157" s="58" t="inlineStr">
        <is>
          <t>No</t>
        </is>
      </c>
      <c r="I3157" s="58" t="inlineStr">
        <is>
          <t>No</t>
        </is>
      </c>
      <c r="J3157" s="58" t="inlineStr">
        <is>
          <t>No internet service</t>
        </is>
      </c>
      <c r="K3157" s="58" t="inlineStr">
        <is>
          <t>No internet service</t>
        </is>
      </c>
      <c r="L3157" s="58" t="inlineStr">
        <is>
          <t>No internet service</t>
        </is>
      </c>
      <c r="M3157" s="58" t="inlineStr">
        <is>
          <t>No internet service</t>
        </is>
      </c>
      <c r="N3157" s="58" t="inlineStr">
        <is>
          <t>No internet service</t>
        </is>
      </c>
      <c r="O3157" s="58" t="inlineStr">
        <is>
          <t>No internet service</t>
        </is>
      </c>
      <c r="P3157" s="58" t="inlineStr">
        <is>
          <t>One year</t>
        </is>
      </c>
      <c r="Q3157" s="58" t="inlineStr">
        <is>
          <t>No</t>
        </is>
      </c>
      <c r="R3157" s="58" t="inlineStr">
        <is>
          <t>Mailed check</t>
        </is>
      </c>
      <c r="S3157" s="123" t="n">
        <v>19.85</v>
      </c>
      <c r="T3157" s="58" t="inlineStr">
        <is>
          <t>535.05</t>
        </is>
      </c>
      <c r="U3157" s="58" t="inlineStr">
        <is>
          <t>No</t>
        </is>
      </c>
      <c r="V3157" s="123">
        <f>IFERROR(VALUE(TRIM(T3157)),S3157*F3157)</f>
        <v/>
      </c>
      <c r="W3157" s="58">
        <f>IF(F3157&lt;=12,"0-12 mo",IF(F3157&lt;=24,"13-24 mo",IF(F3157&lt;=48,"25-48 mo","49+ mo")))</f>
        <v/>
      </c>
      <c r="X3157" s="58">
        <f>IF(S3157&lt;=35.5,"Q1 Low",IF(S3157&lt;=70.35,"Q2 Mid-Low",IF(S3157&lt;=89.85,"Q3 Mid-High","Q4 High")))</f>
        <v/>
      </c>
      <c r="Y3157" s="58">
        <f>IF(U3157="Yes",1,0)</f>
        <v/>
      </c>
      <c r="Z3157" s="58">
        <f>IF(P3157="Month-to-month",1,0)+IF(M3157="No",1,0)+IF(J3157="No",1,0)+IF(I3157="Fiber optic",1,0)+IF(Q3157="Yes",1,0)</f>
        <v/>
      </c>
    </row>
    <row r="3158" ht="15" customHeight="1" s="59">
      <c r="A3158" s="58" t="inlineStr">
        <is>
          <t>9467-ROOLM</t>
        </is>
      </c>
      <c r="B3158" s="58" t="inlineStr">
        <is>
          <t>Female</t>
        </is>
      </c>
      <c r="C3158" s="58" t="n">
        <v>0</v>
      </c>
      <c r="D3158" s="58" t="inlineStr">
        <is>
          <t>No</t>
        </is>
      </c>
      <c r="E3158" s="58" t="inlineStr">
        <is>
          <t>No</t>
        </is>
      </c>
      <c r="F3158" s="58" t="n">
        <v>25</v>
      </c>
      <c r="G3158" s="58" t="inlineStr">
        <is>
          <t>Yes</t>
        </is>
      </c>
      <c r="H3158" s="58" t="inlineStr">
        <is>
          <t>No</t>
        </is>
      </c>
      <c r="I3158" s="58" t="inlineStr">
        <is>
          <t>No</t>
        </is>
      </c>
      <c r="J3158" s="58" t="inlineStr">
        <is>
          <t>No internet service</t>
        </is>
      </c>
      <c r="K3158" s="58" t="inlineStr">
        <is>
          <t>No internet service</t>
        </is>
      </c>
      <c r="L3158" s="58" t="inlineStr">
        <is>
          <t>No internet service</t>
        </is>
      </c>
      <c r="M3158" s="58" t="inlineStr">
        <is>
          <t>No internet service</t>
        </is>
      </c>
      <c r="N3158" s="58" t="inlineStr">
        <is>
          <t>No internet service</t>
        </is>
      </c>
      <c r="O3158" s="58" t="inlineStr">
        <is>
          <t>No internet service</t>
        </is>
      </c>
      <c r="P3158" s="58" t="inlineStr">
        <is>
          <t>Month-to-month</t>
        </is>
      </c>
      <c r="Q3158" s="58" t="inlineStr">
        <is>
          <t>No</t>
        </is>
      </c>
      <c r="R3158" s="58" t="inlineStr">
        <is>
          <t>Mailed check</t>
        </is>
      </c>
      <c r="S3158" s="123" t="n">
        <v>19.05</v>
      </c>
      <c r="T3158" s="58" t="inlineStr">
        <is>
          <t>461.3</t>
        </is>
      </c>
      <c r="U3158" s="58" t="inlineStr">
        <is>
          <t>No</t>
        </is>
      </c>
      <c r="V3158" s="123">
        <f>IFERROR(VALUE(TRIM(T3158)),S3158*F3158)</f>
        <v/>
      </c>
      <c r="W3158" s="58">
        <f>IF(F3158&lt;=12,"0-12 mo",IF(F3158&lt;=24,"13-24 mo",IF(F3158&lt;=48,"25-48 mo","49+ mo")))</f>
        <v/>
      </c>
      <c r="X3158" s="58">
        <f>IF(S3158&lt;=35.5,"Q1 Low",IF(S3158&lt;=70.35,"Q2 Mid-Low",IF(S3158&lt;=89.85,"Q3 Mid-High","Q4 High")))</f>
        <v/>
      </c>
      <c r="Y3158" s="58">
        <f>IF(U3158="Yes",1,0)</f>
        <v/>
      </c>
      <c r="Z3158" s="58">
        <f>IF(P3158="Month-to-month",1,0)+IF(M3158="No",1,0)+IF(J3158="No",1,0)+IF(I3158="Fiber optic",1,0)+IF(Q3158="Yes",1,0)</f>
        <v/>
      </c>
    </row>
    <row r="3159" ht="15" customHeight="1" s="59">
      <c r="A3159" s="58" t="inlineStr">
        <is>
          <t>3030-YZADT</t>
        </is>
      </c>
      <c r="B3159" s="58" t="inlineStr">
        <is>
          <t>Male</t>
        </is>
      </c>
      <c r="C3159" s="58" t="n">
        <v>0</v>
      </c>
      <c r="D3159" s="58" t="inlineStr">
        <is>
          <t>No</t>
        </is>
      </c>
      <c r="E3159" s="58" t="inlineStr">
        <is>
          <t>No</t>
        </is>
      </c>
      <c r="F3159" s="58" t="n">
        <v>9</v>
      </c>
      <c r="G3159" s="58" t="inlineStr">
        <is>
          <t>Yes</t>
        </is>
      </c>
      <c r="H3159" s="58" t="inlineStr">
        <is>
          <t>No</t>
        </is>
      </c>
      <c r="I3159" s="58" t="inlineStr">
        <is>
          <t>DSL</t>
        </is>
      </c>
      <c r="J3159" s="58" t="inlineStr">
        <is>
          <t>No</t>
        </is>
      </c>
      <c r="K3159" s="58" t="inlineStr">
        <is>
          <t>No</t>
        </is>
      </c>
      <c r="L3159" s="58" t="inlineStr">
        <is>
          <t>No</t>
        </is>
      </c>
      <c r="M3159" s="58" t="inlineStr">
        <is>
          <t>No</t>
        </is>
      </c>
      <c r="N3159" s="58" t="inlineStr">
        <is>
          <t>No</t>
        </is>
      </c>
      <c r="O3159" s="58" t="inlineStr">
        <is>
          <t>No</t>
        </is>
      </c>
      <c r="P3159" s="58" t="inlineStr">
        <is>
          <t>Month-to-month</t>
        </is>
      </c>
      <c r="Q3159" s="58" t="inlineStr">
        <is>
          <t>No</t>
        </is>
      </c>
      <c r="R3159" s="58" t="inlineStr">
        <is>
          <t>Mailed check</t>
        </is>
      </c>
      <c r="S3159" s="123" t="n">
        <v>44.95</v>
      </c>
      <c r="T3159" s="58" t="inlineStr">
        <is>
          <t>431</t>
        </is>
      </c>
      <c r="U3159" s="58" t="inlineStr">
        <is>
          <t>Yes</t>
        </is>
      </c>
      <c r="V3159" s="123">
        <f>IFERROR(VALUE(TRIM(T3159)),S3159*F3159)</f>
        <v/>
      </c>
      <c r="W3159" s="58">
        <f>IF(F3159&lt;=12,"0-12 mo",IF(F3159&lt;=24,"13-24 mo",IF(F3159&lt;=48,"25-48 mo","49+ mo")))</f>
        <v/>
      </c>
      <c r="X3159" s="58">
        <f>IF(S3159&lt;=35.5,"Q1 Low",IF(S3159&lt;=70.35,"Q2 Mid-Low",IF(S3159&lt;=89.85,"Q3 Mid-High","Q4 High")))</f>
        <v/>
      </c>
      <c r="Y3159" s="58">
        <f>IF(U3159="Yes",1,0)</f>
        <v/>
      </c>
      <c r="Z3159" s="58">
        <f>IF(P3159="Month-to-month",1,0)+IF(M3159="No",1,0)+IF(J3159="No",1,0)+IF(I3159="Fiber optic",1,0)+IF(Q3159="Yes",1,0)</f>
        <v/>
      </c>
    </row>
    <row r="3160" ht="15" customHeight="1" s="59">
      <c r="A3160" s="58" t="inlineStr">
        <is>
          <t>7410-KTVFV</t>
        </is>
      </c>
      <c r="B3160" s="58" t="inlineStr">
        <is>
          <t>Male</t>
        </is>
      </c>
      <c r="C3160" s="58" t="n">
        <v>0</v>
      </c>
      <c r="D3160" s="58" t="inlineStr">
        <is>
          <t>Yes</t>
        </is>
      </c>
      <c r="E3160" s="58" t="inlineStr">
        <is>
          <t>No</t>
        </is>
      </c>
      <c r="F3160" s="58" t="n">
        <v>18</v>
      </c>
      <c r="G3160" s="58" t="inlineStr">
        <is>
          <t>Yes</t>
        </is>
      </c>
      <c r="H3160" s="58" t="inlineStr">
        <is>
          <t>No</t>
        </is>
      </c>
      <c r="I3160" s="58" t="inlineStr">
        <is>
          <t>DSL</t>
        </is>
      </c>
      <c r="J3160" s="58" t="inlineStr">
        <is>
          <t>No</t>
        </is>
      </c>
      <c r="K3160" s="58" t="inlineStr">
        <is>
          <t>No</t>
        </is>
      </c>
      <c r="L3160" s="58" t="inlineStr">
        <is>
          <t>Yes</t>
        </is>
      </c>
      <c r="M3160" s="58" t="inlineStr">
        <is>
          <t>No</t>
        </is>
      </c>
      <c r="N3160" s="58" t="inlineStr">
        <is>
          <t>No</t>
        </is>
      </c>
      <c r="O3160" s="58" t="inlineStr">
        <is>
          <t>No</t>
        </is>
      </c>
      <c r="P3160" s="58" t="inlineStr">
        <is>
          <t>Month-to-month</t>
        </is>
      </c>
      <c r="Q3160" s="58" t="inlineStr">
        <is>
          <t>Yes</t>
        </is>
      </c>
      <c r="R3160" s="58" t="inlineStr">
        <is>
          <t>Mailed check</t>
        </is>
      </c>
      <c r="S3160" s="123" t="n">
        <v>49.55</v>
      </c>
      <c r="T3160" s="58" t="inlineStr">
        <is>
          <t>878.35</t>
        </is>
      </c>
      <c r="U3160" s="58" t="inlineStr">
        <is>
          <t>Yes</t>
        </is>
      </c>
      <c r="V3160" s="123">
        <f>IFERROR(VALUE(TRIM(T3160)),S3160*F3160)</f>
        <v/>
      </c>
      <c r="W3160" s="58">
        <f>IF(F3160&lt;=12,"0-12 mo",IF(F3160&lt;=24,"13-24 mo",IF(F3160&lt;=48,"25-48 mo","49+ mo")))</f>
        <v/>
      </c>
      <c r="X3160" s="58">
        <f>IF(S3160&lt;=35.5,"Q1 Low",IF(S3160&lt;=70.35,"Q2 Mid-Low",IF(S3160&lt;=89.85,"Q3 Mid-High","Q4 High")))</f>
        <v/>
      </c>
      <c r="Y3160" s="58">
        <f>IF(U3160="Yes",1,0)</f>
        <v/>
      </c>
      <c r="Z3160" s="58">
        <f>IF(P3160="Month-to-month",1,0)+IF(M3160="No",1,0)+IF(J3160="No",1,0)+IF(I3160="Fiber optic",1,0)+IF(Q3160="Yes",1,0)</f>
        <v/>
      </c>
    </row>
    <row r="3161" ht="15" customHeight="1" s="59">
      <c r="A3161" s="58" t="inlineStr">
        <is>
          <t>5150-ITWWB</t>
        </is>
      </c>
      <c r="B3161" s="58" t="inlineStr">
        <is>
          <t>Male</t>
        </is>
      </c>
      <c r="C3161" s="58" t="n">
        <v>1</v>
      </c>
      <c r="D3161" s="58" t="inlineStr">
        <is>
          <t>No</t>
        </is>
      </c>
      <c r="E3161" s="58" t="inlineStr">
        <is>
          <t>No</t>
        </is>
      </c>
      <c r="F3161" s="58" t="n">
        <v>3</v>
      </c>
      <c r="G3161" s="58" t="inlineStr">
        <is>
          <t>Yes</t>
        </is>
      </c>
      <c r="H3161" s="58" t="inlineStr">
        <is>
          <t>Yes</t>
        </is>
      </c>
      <c r="I3161" s="58" t="inlineStr">
        <is>
          <t>Fiber optic</t>
        </is>
      </c>
      <c r="J3161" s="58" t="inlineStr">
        <is>
          <t>No</t>
        </is>
      </c>
      <c r="K3161" s="58" t="inlineStr">
        <is>
          <t>No</t>
        </is>
      </c>
      <c r="L3161" s="58" t="inlineStr">
        <is>
          <t>No</t>
        </is>
      </c>
      <c r="M3161" s="58" t="inlineStr">
        <is>
          <t>No</t>
        </is>
      </c>
      <c r="N3161" s="58" t="inlineStr">
        <is>
          <t>Yes</t>
        </is>
      </c>
      <c r="O3161" s="58" t="inlineStr">
        <is>
          <t>Yes</t>
        </is>
      </c>
      <c r="P3161" s="58" t="inlineStr">
        <is>
          <t>Month-to-month</t>
        </is>
      </c>
      <c r="Q3161" s="58" t="inlineStr">
        <is>
          <t>Yes</t>
        </is>
      </c>
      <c r="R3161" s="58" t="inlineStr">
        <is>
          <t>Electronic check</t>
        </is>
      </c>
      <c r="S3161" s="123" t="n">
        <v>94.84999999999999</v>
      </c>
      <c r="T3161" s="58" t="inlineStr">
        <is>
          <t>335.75</t>
        </is>
      </c>
      <c r="U3161" s="58" t="inlineStr">
        <is>
          <t>No</t>
        </is>
      </c>
      <c r="V3161" s="123">
        <f>IFERROR(VALUE(TRIM(T3161)),S3161*F3161)</f>
        <v/>
      </c>
      <c r="W3161" s="58">
        <f>IF(F3161&lt;=12,"0-12 mo",IF(F3161&lt;=24,"13-24 mo",IF(F3161&lt;=48,"25-48 mo","49+ mo")))</f>
        <v/>
      </c>
      <c r="X3161" s="58">
        <f>IF(S3161&lt;=35.5,"Q1 Low",IF(S3161&lt;=70.35,"Q2 Mid-Low",IF(S3161&lt;=89.85,"Q3 Mid-High","Q4 High")))</f>
        <v/>
      </c>
      <c r="Y3161" s="58">
        <f>IF(U3161="Yes",1,0)</f>
        <v/>
      </c>
      <c r="Z3161" s="58">
        <f>IF(P3161="Month-to-month",1,0)+IF(M3161="No",1,0)+IF(J3161="No",1,0)+IF(I3161="Fiber optic",1,0)+IF(Q3161="Yes",1,0)</f>
        <v/>
      </c>
    </row>
    <row r="3162" ht="15" customHeight="1" s="59">
      <c r="A3162" s="58" t="inlineStr">
        <is>
          <t>2253-KPMNB</t>
        </is>
      </c>
      <c r="B3162" s="58" t="inlineStr">
        <is>
          <t>Female</t>
        </is>
      </c>
      <c r="C3162" s="58" t="n">
        <v>0</v>
      </c>
      <c r="D3162" s="58" t="inlineStr">
        <is>
          <t>Yes</t>
        </is>
      </c>
      <c r="E3162" s="58" t="inlineStr">
        <is>
          <t>Yes</t>
        </is>
      </c>
      <c r="F3162" s="58" t="n">
        <v>69</v>
      </c>
      <c r="G3162" s="58" t="inlineStr">
        <is>
          <t>No</t>
        </is>
      </c>
      <c r="H3162" s="58" t="inlineStr">
        <is>
          <t>No phone service</t>
        </is>
      </c>
      <c r="I3162" s="58" t="inlineStr">
        <is>
          <t>DSL</t>
        </is>
      </c>
      <c r="J3162" s="58" t="inlineStr">
        <is>
          <t>Yes</t>
        </is>
      </c>
      <c r="K3162" s="58" t="inlineStr">
        <is>
          <t>Yes</t>
        </is>
      </c>
      <c r="L3162" s="58" t="inlineStr">
        <is>
          <t>Yes</t>
        </is>
      </c>
      <c r="M3162" s="58" t="inlineStr">
        <is>
          <t>Yes</t>
        </is>
      </c>
      <c r="N3162" s="58" t="inlineStr">
        <is>
          <t>No</t>
        </is>
      </c>
      <c r="O3162" s="58" t="inlineStr">
        <is>
          <t>No</t>
        </is>
      </c>
      <c r="P3162" s="58" t="inlineStr">
        <is>
          <t>Two year</t>
        </is>
      </c>
      <c r="Q3162" s="58" t="inlineStr">
        <is>
          <t>No</t>
        </is>
      </c>
      <c r="R3162" s="58" t="inlineStr">
        <is>
          <t>Bank transfer (automatic)</t>
        </is>
      </c>
      <c r="S3162" s="123" t="n">
        <v>46.25</v>
      </c>
      <c r="T3162" s="58" t="inlineStr">
        <is>
          <t>3121.4</t>
        </is>
      </c>
      <c r="U3162" s="58" t="inlineStr">
        <is>
          <t>No</t>
        </is>
      </c>
      <c r="V3162" s="123">
        <f>IFERROR(VALUE(TRIM(T3162)),S3162*F3162)</f>
        <v/>
      </c>
      <c r="W3162" s="58">
        <f>IF(F3162&lt;=12,"0-12 mo",IF(F3162&lt;=24,"13-24 mo",IF(F3162&lt;=48,"25-48 mo","49+ mo")))</f>
        <v/>
      </c>
      <c r="X3162" s="58">
        <f>IF(S3162&lt;=35.5,"Q1 Low",IF(S3162&lt;=70.35,"Q2 Mid-Low",IF(S3162&lt;=89.85,"Q3 Mid-High","Q4 High")))</f>
        <v/>
      </c>
      <c r="Y3162" s="58">
        <f>IF(U3162="Yes",1,0)</f>
        <v/>
      </c>
      <c r="Z3162" s="58">
        <f>IF(P3162="Month-to-month",1,0)+IF(M3162="No",1,0)+IF(J3162="No",1,0)+IF(I3162="Fiber optic",1,0)+IF(Q3162="Yes",1,0)</f>
        <v/>
      </c>
    </row>
    <row r="3163" ht="15" customHeight="1" s="59">
      <c r="A3163" s="58" t="inlineStr">
        <is>
          <t>1345-ZUKID</t>
        </is>
      </c>
      <c r="B3163" s="58" t="inlineStr">
        <is>
          <t>Male</t>
        </is>
      </c>
      <c r="C3163" s="58" t="n">
        <v>0</v>
      </c>
      <c r="D3163" s="58" t="inlineStr">
        <is>
          <t>No</t>
        </is>
      </c>
      <c r="E3163" s="58" t="inlineStr">
        <is>
          <t>No</t>
        </is>
      </c>
      <c r="F3163" s="58" t="n">
        <v>14</v>
      </c>
      <c r="G3163" s="58" t="inlineStr">
        <is>
          <t>Yes</t>
        </is>
      </c>
      <c r="H3163" s="58" t="inlineStr">
        <is>
          <t>No</t>
        </is>
      </c>
      <c r="I3163" s="58" t="inlineStr">
        <is>
          <t>No</t>
        </is>
      </c>
      <c r="J3163" s="58" t="inlineStr">
        <is>
          <t>No internet service</t>
        </is>
      </c>
      <c r="K3163" s="58" t="inlineStr">
        <is>
          <t>No internet service</t>
        </is>
      </c>
      <c r="L3163" s="58" t="inlineStr">
        <is>
          <t>No internet service</t>
        </is>
      </c>
      <c r="M3163" s="58" t="inlineStr">
        <is>
          <t>No internet service</t>
        </is>
      </c>
      <c r="N3163" s="58" t="inlineStr">
        <is>
          <t>No internet service</t>
        </is>
      </c>
      <c r="O3163" s="58" t="inlineStr">
        <is>
          <t>No internet service</t>
        </is>
      </c>
      <c r="P3163" s="58" t="inlineStr">
        <is>
          <t>One year</t>
        </is>
      </c>
      <c r="Q3163" s="58" t="inlineStr">
        <is>
          <t>No</t>
        </is>
      </c>
      <c r="R3163" s="58" t="inlineStr">
        <is>
          <t>Mailed check</t>
        </is>
      </c>
      <c r="S3163" s="123" t="n">
        <v>19.35</v>
      </c>
      <c r="T3163" s="58" t="inlineStr">
        <is>
          <t>324.8</t>
        </is>
      </c>
      <c r="U3163" s="58" t="inlineStr">
        <is>
          <t>No</t>
        </is>
      </c>
      <c r="V3163" s="123">
        <f>IFERROR(VALUE(TRIM(T3163)),S3163*F3163)</f>
        <v/>
      </c>
      <c r="W3163" s="58">
        <f>IF(F3163&lt;=12,"0-12 mo",IF(F3163&lt;=24,"13-24 mo",IF(F3163&lt;=48,"25-48 mo","49+ mo")))</f>
        <v/>
      </c>
      <c r="X3163" s="58">
        <f>IF(S3163&lt;=35.5,"Q1 Low",IF(S3163&lt;=70.35,"Q2 Mid-Low",IF(S3163&lt;=89.85,"Q3 Mid-High","Q4 High")))</f>
        <v/>
      </c>
      <c r="Y3163" s="58">
        <f>IF(U3163="Yes",1,0)</f>
        <v/>
      </c>
      <c r="Z3163" s="58">
        <f>IF(P3163="Month-to-month",1,0)+IF(M3163="No",1,0)+IF(J3163="No",1,0)+IF(I3163="Fiber optic",1,0)+IF(Q3163="Yes",1,0)</f>
        <v/>
      </c>
    </row>
    <row r="3164" ht="15" customHeight="1" s="59">
      <c r="A3164" s="58" t="inlineStr">
        <is>
          <t>6429-SHBCB</t>
        </is>
      </c>
      <c r="B3164" s="58" t="inlineStr">
        <is>
          <t>Male</t>
        </is>
      </c>
      <c r="C3164" s="58" t="n">
        <v>0</v>
      </c>
      <c r="D3164" s="58" t="inlineStr">
        <is>
          <t>No</t>
        </is>
      </c>
      <c r="E3164" s="58" t="inlineStr">
        <is>
          <t>No</t>
        </is>
      </c>
      <c r="F3164" s="58" t="n">
        <v>19</v>
      </c>
      <c r="G3164" s="58" t="inlineStr">
        <is>
          <t>Yes</t>
        </is>
      </c>
      <c r="H3164" s="58" t="inlineStr">
        <is>
          <t>Yes</t>
        </is>
      </c>
      <c r="I3164" s="58" t="inlineStr">
        <is>
          <t>DSL</t>
        </is>
      </c>
      <c r="J3164" s="58" t="inlineStr">
        <is>
          <t>No</t>
        </is>
      </c>
      <c r="K3164" s="58" t="inlineStr">
        <is>
          <t>No</t>
        </is>
      </c>
      <c r="L3164" s="58" t="inlineStr">
        <is>
          <t>No</t>
        </is>
      </c>
      <c r="M3164" s="58" t="inlineStr">
        <is>
          <t>No</t>
        </is>
      </c>
      <c r="N3164" s="58" t="inlineStr">
        <is>
          <t>Yes</t>
        </is>
      </c>
      <c r="O3164" s="58" t="inlineStr">
        <is>
          <t>Yes</t>
        </is>
      </c>
      <c r="P3164" s="58" t="inlineStr">
        <is>
          <t>Month-to-month</t>
        </is>
      </c>
      <c r="Q3164" s="58" t="inlineStr">
        <is>
          <t>No</t>
        </is>
      </c>
      <c r="R3164" s="58" t="inlineStr">
        <is>
          <t>Mailed check</t>
        </is>
      </c>
      <c r="S3164" s="123" t="n">
        <v>69.59999999999999</v>
      </c>
      <c r="T3164" s="58" t="inlineStr">
        <is>
          <t>1394.55</t>
        </is>
      </c>
      <c r="U3164" s="58" t="inlineStr">
        <is>
          <t>No</t>
        </is>
      </c>
      <c r="V3164" s="123">
        <f>IFERROR(VALUE(TRIM(T3164)),S3164*F3164)</f>
        <v/>
      </c>
      <c r="W3164" s="58">
        <f>IF(F3164&lt;=12,"0-12 mo",IF(F3164&lt;=24,"13-24 mo",IF(F3164&lt;=48,"25-48 mo","49+ mo")))</f>
        <v/>
      </c>
      <c r="X3164" s="58">
        <f>IF(S3164&lt;=35.5,"Q1 Low",IF(S3164&lt;=70.35,"Q2 Mid-Low",IF(S3164&lt;=89.85,"Q3 Mid-High","Q4 High")))</f>
        <v/>
      </c>
      <c r="Y3164" s="58">
        <f>IF(U3164="Yes",1,0)</f>
        <v/>
      </c>
      <c r="Z3164" s="58">
        <f>IF(P3164="Month-to-month",1,0)+IF(M3164="No",1,0)+IF(J3164="No",1,0)+IF(I3164="Fiber optic",1,0)+IF(Q3164="Yes",1,0)</f>
        <v/>
      </c>
    </row>
    <row r="3165" ht="15" customHeight="1" s="59">
      <c r="A3165" s="58" t="inlineStr">
        <is>
          <t>9281-OFDMF</t>
        </is>
      </c>
      <c r="B3165" s="58" t="inlineStr">
        <is>
          <t>Male</t>
        </is>
      </c>
      <c r="C3165" s="58" t="n">
        <v>1</v>
      </c>
      <c r="D3165" s="58" t="inlineStr">
        <is>
          <t>No</t>
        </is>
      </c>
      <c r="E3165" s="58" t="inlineStr">
        <is>
          <t>No</t>
        </is>
      </c>
      <c r="F3165" s="58" t="n">
        <v>39</v>
      </c>
      <c r="G3165" s="58" t="inlineStr">
        <is>
          <t>Yes</t>
        </is>
      </c>
      <c r="H3165" s="58" t="inlineStr">
        <is>
          <t>Yes</t>
        </is>
      </c>
      <c r="I3165" s="58" t="inlineStr">
        <is>
          <t>Fiber optic</t>
        </is>
      </c>
      <c r="J3165" s="58" t="inlineStr">
        <is>
          <t>No</t>
        </is>
      </c>
      <c r="K3165" s="58" t="inlineStr">
        <is>
          <t>Yes</t>
        </is>
      </c>
      <c r="L3165" s="58" t="inlineStr">
        <is>
          <t>No</t>
        </is>
      </c>
      <c r="M3165" s="58" t="inlineStr">
        <is>
          <t>No</t>
        </is>
      </c>
      <c r="N3165" s="58" t="inlineStr">
        <is>
          <t>No</t>
        </is>
      </c>
      <c r="O3165" s="58" t="inlineStr">
        <is>
          <t>Yes</t>
        </is>
      </c>
      <c r="P3165" s="58" t="inlineStr">
        <is>
          <t>Month-to-month</t>
        </is>
      </c>
      <c r="Q3165" s="58" t="inlineStr">
        <is>
          <t>No</t>
        </is>
      </c>
      <c r="R3165" s="58" t="inlineStr">
        <is>
          <t>Electronic check</t>
        </is>
      </c>
      <c r="S3165" s="123" t="n">
        <v>90.7</v>
      </c>
      <c r="T3165" s="58" t="inlineStr">
        <is>
          <t>3413.25</t>
        </is>
      </c>
      <c r="U3165" s="58" t="inlineStr">
        <is>
          <t>No</t>
        </is>
      </c>
      <c r="V3165" s="123">
        <f>IFERROR(VALUE(TRIM(T3165)),S3165*F3165)</f>
        <v/>
      </c>
      <c r="W3165" s="58">
        <f>IF(F3165&lt;=12,"0-12 mo",IF(F3165&lt;=24,"13-24 mo",IF(F3165&lt;=48,"25-48 mo","49+ mo")))</f>
        <v/>
      </c>
      <c r="X3165" s="58">
        <f>IF(S3165&lt;=35.5,"Q1 Low",IF(S3165&lt;=70.35,"Q2 Mid-Low",IF(S3165&lt;=89.85,"Q3 Mid-High","Q4 High")))</f>
        <v/>
      </c>
      <c r="Y3165" s="58">
        <f>IF(U3165="Yes",1,0)</f>
        <v/>
      </c>
      <c r="Z3165" s="58">
        <f>IF(P3165="Month-to-month",1,0)+IF(M3165="No",1,0)+IF(J3165="No",1,0)+IF(I3165="Fiber optic",1,0)+IF(Q3165="Yes",1,0)</f>
        <v/>
      </c>
    </row>
    <row r="3166" ht="15" customHeight="1" s="59">
      <c r="A3166" s="58" t="inlineStr">
        <is>
          <t>2603-HVKCG</t>
        </is>
      </c>
      <c r="B3166" s="58" t="inlineStr">
        <is>
          <t>Male</t>
        </is>
      </c>
      <c r="C3166" s="58" t="n">
        <v>0</v>
      </c>
      <c r="D3166" s="58" t="inlineStr">
        <is>
          <t>No</t>
        </is>
      </c>
      <c r="E3166" s="58" t="inlineStr">
        <is>
          <t>No</t>
        </is>
      </c>
      <c r="F3166" s="58" t="n">
        <v>31</v>
      </c>
      <c r="G3166" s="58" t="inlineStr">
        <is>
          <t>Yes</t>
        </is>
      </c>
      <c r="H3166" s="58" t="inlineStr">
        <is>
          <t>No</t>
        </is>
      </c>
      <c r="I3166" s="58" t="inlineStr">
        <is>
          <t>Fiber optic</t>
        </is>
      </c>
      <c r="J3166" s="58" t="inlineStr">
        <is>
          <t>No</t>
        </is>
      </c>
      <c r="K3166" s="58" t="inlineStr">
        <is>
          <t>Yes</t>
        </is>
      </c>
      <c r="L3166" s="58" t="inlineStr">
        <is>
          <t>Yes</t>
        </is>
      </c>
      <c r="M3166" s="58" t="inlineStr">
        <is>
          <t>No</t>
        </is>
      </c>
      <c r="N3166" s="58" t="inlineStr">
        <is>
          <t>Yes</t>
        </is>
      </c>
      <c r="O3166" s="58" t="inlineStr">
        <is>
          <t>Yes</t>
        </is>
      </c>
      <c r="P3166" s="58" t="inlineStr">
        <is>
          <t>Month-to-month</t>
        </is>
      </c>
      <c r="Q3166" s="58" t="inlineStr">
        <is>
          <t>Yes</t>
        </is>
      </c>
      <c r="R3166" s="58" t="inlineStr">
        <is>
          <t>Electronic check</t>
        </is>
      </c>
      <c r="S3166" s="123" t="n">
        <v>101.4</v>
      </c>
      <c r="T3166" s="58" t="inlineStr">
        <is>
          <t>3143.65</t>
        </is>
      </c>
      <c r="U3166" s="58" t="inlineStr">
        <is>
          <t>No</t>
        </is>
      </c>
      <c r="V3166" s="123">
        <f>IFERROR(VALUE(TRIM(T3166)),S3166*F3166)</f>
        <v/>
      </c>
      <c r="W3166" s="58">
        <f>IF(F3166&lt;=12,"0-12 mo",IF(F3166&lt;=24,"13-24 mo",IF(F3166&lt;=48,"25-48 mo","49+ mo")))</f>
        <v/>
      </c>
      <c r="X3166" s="58">
        <f>IF(S3166&lt;=35.5,"Q1 Low",IF(S3166&lt;=70.35,"Q2 Mid-Low",IF(S3166&lt;=89.85,"Q3 Mid-High","Q4 High")))</f>
        <v/>
      </c>
      <c r="Y3166" s="58">
        <f>IF(U3166="Yes",1,0)</f>
        <v/>
      </c>
      <c r="Z3166" s="58">
        <f>IF(P3166="Month-to-month",1,0)+IF(M3166="No",1,0)+IF(J3166="No",1,0)+IF(I3166="Fiber optic",1,0)+IF(Q3166="Yes",1,0)</f>
        <v/>
      </c>
    </row>
    <row r="3167" ht="15" customHeight="1" s="59">
      <c r="A3167" s="58" t="inlineStr">
        <is>
          <t>1834-WULEG</t>
        </is>
      </c>
      <c r="B3167" s="58" t="inlineStr">
        <is>
          <t>Male</t>
        </is>
      </c>
      <c r="C3167" s="58" t="n">
        <v>0</v>
      </c>
      <c r="D3167" s="58" t="inlineStr">
        <is>
          <t>Yes</t>
        </is>
      </c>
      <c r="E3167" s="58" t="inlineStr">
        <is>
          <t>Yes</t>
        </is>
      </c>
      <c r="F3167" s="58" t="n">
        <v>24</v>
      </c>
      <c r="G3167" s="58" t="inlineStr">
        <is>
          <t>Yes</t>
        </is>
      </c>
      <c r="H3167" s="58" t="inlineStr">
        <is>
          <t>No</t>
        </is>
      </c>
      <c r="I3167" s="58" t="inlineStr">
        <is>
          <t>No</t>
        </is>
      </c>
      <c r="J3167" s="58" t="inlineStr">
        <is>
          <t>No internet service</t>
        </is>
      </c>
      <c r="K3167" s="58" t="inlineStr">
        <is>
          <t>No internet service</t>
        </is>
      </c>
      <c r="L3167" s="58" t="inlineStr">
        <is>
          <t>No internet service</t>
        </is>
      </c>
      <c r="M3167" s="58" t="inlineStr">
        <is>
          <t>No internet service</t>
        </is>
      </c>
      <c r="N3167" s="58" t="inlineStr">
        <is>
          <t>No internet service</t>
        </is>
      </c>
      <c r="O3167" s="58" t="inlineStr">
        <is>
          <t>No internet service</t>
        </is>
      </c>
      <c r="P3167" s="58" t="inlineStr">
        <is>
          <t>One year</t>
        </is>
      </c>
      <c r="Q3167" s="58" t="inlineStr">
        <is>
          <t>No</t>
        </is>
      </c>
      <c r="R3167" s="58" t="inlineStr">
        <is>
          <t>Mailed check</t>
        </is>
      </c>
      <c r="S3167" s="123" t="n">
        <v>20.25</v>
      </c>
      <c r="T3167" s="58" t="inlineStr">
        <is>
          <t>439.75</t>
        </is>
      </c>
      <c r="U3167" s="58" t="inlineStr">
        <is>
          <t>No</t>
        </is>
      </c>
      <c r="V3167" s="123">
        <f>IFERROR(VALUE(TRIM(T3167)),S3167*F3167)</f>
        <v/>
      </c>
      <c r="W3167" s="58">
        <f>IF(F3167&lt;=12,"0-12 mo",IF(F3167&lt;=24,"13-24 mo",IF(F3167&lt;=48,"25-48 mo","49+ mo")))</f>
        <v/>
      </c>
      <c r="X3167" s="58">
        <f>IF(S3167&lt;=35.5,"Q1 Low",IF(S3167&lt;=70.35,"Q2 Mid-Low",IF(S3167&lt;=89.85,"Q3 Mid-High","Q4 High")))</f>
        <v/>
      </c>
      <c r="Y3167" s="58">
        <f>IF(U3167="Yes",1,0)</f>
        <v/>
      </c>
      <c r="Z3167" s="58">
        <f>IF(P3167="Month-to-month",1,0)+IF(M3167="No",1,0)+IF(J3167="No",1,0)+IF(I3167="Fiber optic",1,0)+IF(Q3167="Yes",1,0)</f>
        <v/>
      </c>
    </row>
    <row r="3168" ht="15" customHeight="1" s="59">
      <c r="A3168" s="58" t="inlineStr">
        <is>
          <t>9097-ZUBYC</t>
        </is>
      </c>
      <c r="B3168" s="58" t="inlineStr">
        <is>
          <t>Male</t>
        </is>
      </c>
      <c r="C3168" s="58" t="n">
        <v>0</v>
      </c>
      <c r="D3168" s="58" t="inlineStr">
        <is>
          <t>Yes</t>
        </is>
      </c>
      <c r="E3168" s="58" t="inlineStr">
        <is>
          <t>No</t>
        </is>
      </c>
      <c r="F3168" s="58" t="n">
        <v>14</v>
      </c>
      <c r="G3168" s="58" t="inlineStr">
        <is>
          <t>Yes</t>
        </is>
      </c>
      <c r="H3168" s="58" t="inlineStr">
        <is>
          <t>No</t>
        </is>
      </c>
      <c r="I3168" s="58" t="inlineStr">
        <is>
          <t>DSL</t>
        </is>
      </c>
      <c r="J3168" s="58" t="inlineStr">
        <is>
          <t>No</t>
        </is>
      </c>
      <c r="K3168" s="58" t="inlineStr">
        <is>
          <t>No</t>
        </is>
      </c>
      <c r="L3168" s="58" t="inlineStr">
        <is>
          <t>No</t>
        </is>
      </c>
      <c r="M3168" s="58" t="inlineStr">
        <is>
          <t>Yes</t>
        </is>
      </c>
      <c r="N3168" s="58" t="inlineStr">
        <is>
          <t>No</t>
        </is>
      </c>
      <c r="O3168" s="58" t="inlineStr">
        <is>
          <t>No</t>
        </is>
      </c>
      <c r="P3168" s="58" t="inlineStr">
        <is>
          <t>Month-to-month</t>
        </is>
      </c>
      <c r="Q3168" s="58" t="inlineStr">
        <is>
          <t>No</t>
        </is>
      </c>
      <c r="R3168" s="58" t="inlineStr">
        <is>
          <t>Bank transfer (automatic)</t>
        </is>
      </c>
      <c r="S3168" s="123" t="n">
        <v>48.8</v>
      </c>
      <c r="T3168" s="58" t="inlineStr">
        <is>
          <t>664.4</t>
        </is>
      </c>
      <c r="U3168" s="58" t="inlineStr">
        <is>
          <t>No</t>
        </is>
      </c>
      <c r="V3168" s="123">
        <f>IFERROR(VALUE(TRIM(T3168)),S3168*F3168)</f>
        <v/>
      </c>
      <c r="W3168" s="58">
        <f>IF(F3168&lt;=12,"0-12 mo",IF(F3168&lt;=24,"13-24 mo",IF(F3168&lt;=48,"25-48 mo","49+ mo")))</f>
        <v/>
      </c>
      <c r="X3168" s="58">
        <f>IF(S3168&lt;=35.5,"Q1 Low",IF(S3168&lt;=70.35,"Q2 Mid-Low",IF(S3168&lt;=89.85,"Q3 Mid-High","Q4 High")))</f>
        <v/>
      </c>
      <c r="Y3168" s="58">
        <f>IF(U3168="Yes",1,0)</f>
        <v/>
      </c>
      <c r="Z3168" s="58">
        <f>IF(P3168="Month-to-month",1,0)+IF(M3168="No",1,0)+IF(J3168="No",1,0)+IF(I3168="Fiber optic",1,0)+IF(Q3168="Yes",1,0)</f>
        <v/>
      </c>
    </row>
    <row r="3169" ht="15" customHeight="1" s="59">
      <c r="A3169" s="58" t="inlineStr">
        <is>
          <t>5148-ORICT</t>
        </is>
      </c>
      <c r="B3169" s="58" t="inlineStr">
        <is>
          <t>Female</t>
        </is>
      </c>
      <c r="C3169" s="58" t="n">
        <v>0</v>
      </c>
      <c r="D3169" s="58" t="inlineStr">
        <is>
          <t>Yes</t>
        </is>
      </c>
      <c r="E3169" s="58" t="inlineStr">
        <is>
          <t>No</t>
        </is>
      </c>
      <c r="F3169" s="58" t="n">
        <v>64</v>
      </c>
      <c r="G3169" s="58" t="inlineStr">
        <is>
          <t>Yes</t>
        </is>
      </c>
      <c r="H3169" s="58" t="inlineStr">
        <is>
          <t>No</t>
        </is>
      </c>
      <c r="I3169" s="58" t="inlineStr">
        <is>
          <t>DSL</t>
        </is>
      </c>
      <c r="J3169" s="58" t="inlineStr">
        <is>
          <t>Yes</t>
        </is>
      </c>
      <c r="K3169" s="58" t="inlineStr">
        <is>
          <t>Yes</t>
        </is>
      </c>
      <c r="L3169" s="58" t="inlineStr">
        <is>
          <t>Yes</t>
        </is>
      </c>
      <c r="M3169" s="58" t="inlineStr">
        <is>
          <t>Yes</t>
        </is>
      </c>
      <c r="N3169" s="58" t="inlineStr">
        <is>
          <t>No</t>
        </is>
      </c>
      <c r="O3169" s="58" t="inlineStr">
        <is>
          <t>Yes</t>
        </is>
      </c>
      <c r="P3169" s="58" t="inlineStr">
        <is>
          <t>Two year</t>
        </is>
      </c>
      <c r="Q3169" s="58" t="inlineStr">
        <is>
          <t>Yes</t>
        </is>
      </c>
      <c r="R3169" s="58" t="inlineStr">
        <is>
          <t>Mailed check</t>
        </is>
      </c>
      <c r="S3169" s="123" t="n">
        <v>74.34999999999999</v>
      </c>
      <c r="T3169" s="58" t="inlineStr">
        <is>
          <t>4759.55</t>
        </is>
      </c>
      <c r="U3169" s="58" t="inlineStr">
        <is>
          <t>No</t>
        </is>
      </c>
      <c r="V3169" s="123">
        <f>IFERROR(VALUE(TRIM(T3169)),S3169*F3169)</f>
        <v/>
      </c>
      <c r="W3169" s="58">
        <f>IF(F3169&lt;=12,"0-12 mo",IF(F3169&lt;=24,"13-24 mo",IF(F3169&lt;=48,"25-48 mo","49+ mo")))</f>
        <v/>
      </c>
      <c r="X3169" s="58">
        <f>IF(S3169&lt;=35.5,"Q1 Low",IF(S3169&lt;=70.35,"Q2 Mid-Low",IF(S3169&lt;=89.85,"Q3 Mid-High","Q4 High")))</f>
        <v/>
      </c>
      <c r="Y3169" s="58">
        <f>IF(U3169="Yes",1,0)</f>
        <v/>
      </c>
      <c r="Z3169" s="58">
        <f>IF(P3169="Month-to-month",1,0)+IF(M3169="No",1,0)+IF(J3169="No",1,0)+IF(I3169="Fiber optic",1,0)+IF(Q3169="Yes",1,0)</f>
        <v/>
      </c>
    </row>
    <row r="3170" ht="15" customHeight="1" s="59">
      <c r="A3170" s="58" t="inlineStr">
        <is>
          <t>4893-GYUJU</t>
        </is>
      </c>
      <c r="B3170" s="58" t="inlineStr">
        <is>
          <t>Female</t>
        </is>
      </c>
      <c r="C3170" s="58" t="n">
        <v>0</v>
      </c>
      <c r="D3170" s="58" t="inlineStr">
        <is>
          <t>No</t>
        </is>
      </c>
      <c r="E3170" s="58" t="inlineStr">
        <is>
          <t>No</t>
        </is>
      </c>
      <c r="F3170" s="58" t="n">
        <v>50</v>
      </c>
      <c r="G3170" s="58" t="inlineStr">
        <is>
          <t>Yes</t>
        </is>
      </c>
      <c r="H3170" s="58" t="inlineStr">
        <is>
          <t>No</t>
        </is>
      </c>
      <c r="I3170" s="58" t="inlineStr">
        <is>
          <t>No</t>
        </is>
      </c>
      <c r="J3170" s="58" t="inlineStr">
        <is>
          <t>No internet service</t>
        </is>
      </c>
      <c r="K3170" s="58" t="inlineStr">
        <is>
          <t>No internet service</t>
        </is>
      </c>
      <c r="L3170" s="58" t="inlineStr">
        <is>
          <t>No internet service</t>
        </is>
      </c>
      <c r="M3170" s="58" t="inlineStr">
        <is>
          <t>No internet service</t>
        </is>
      </c>
      <c r="N3170" s="58" t="inlineStr">
        <is>
          <t>No internet service</t>
        </is>
      </c>
      <c r="O3170" s="58" t="inlineStr">
        <is>
          <t>No internet service</t>
        </is>
      </c>
      <c r="P3170" s="58" t="inlineStr">
        <is>
          <t>One year</t>
        </is>
      </c>
      <c r="Q3170" s="58" t="inlineStr">
        <is>
          <t>Yes</t>
        </is>
      </c>
      <c r="R3170" s="58" t="inlineStr">
        <is>
          <t>Mailed check</t>
        </is>
      </c>
      <c r="S3170" s="123" t="n">
        <v>19.35</v>
      </c>
      <c r="T3170" s="58" t="inlineStr">
        <is>
          <t>1033</t>
        </is>
      </c>
      <c r="U3170" s="58" t="inlineStr">
        <is>
          <t>No</t>
        </is>
      </c>
      <c r="V3170" s="123">
        <f>IFERROR(VALUE(TRIM(T3170)),S3170*F3170)</f>
        <v/>
      </c>
      <c r="W3170" s="58">
        <f>IF(F3170&lt;=12,"0-12 mo",IF(F3170&lt;=24,"13-24 mo",IF(F3170&lt;=48,"25-48 mo","49+ mo")))</f>
        <v/>
      </c>
      <c r="X3170" s="58">
        <f>IF(S3170&lt;=35.5,"Q1 Low",IF(S3170&lt;=70.35,"Q2 Mid-Low",IF(S3170&lt;=89.85,"Q3 Mid-High","Q4 High")))</f>
        <v/>
      </c>
      <c r="Y3170" s="58">
        <f>IF(U3170="Yes",1,0)</f>
        <v/>
      </c>
      <c r="Z3170" s="58">
        <f>IF(P3170="Month-to-month",1,0)+IF(M3170="No",1,0)+IF(J3170="No",1,0)+IF(I3170="Fiber optic",1,0)+IF(Q3170="Yes",1,0)</f>
        <v/>
      </c>
    </row>
    <row r="3171" ht="15" customHeight="1" s="59">
      <c r="A3171" s="58" t="inlineStr">
        <is>
          <t>4578-PHJYZ</t>
        </is>
      </c>
      <c r="B3171" s="58" t="inlineStr">
        <is>
          <t>Male</t>
        </is>
      </c>
      <c r="C3171" s="58" t="n">
        <v>0</v>
      </c>
      <c r="D3171" s="58" t="inlineStr">
        <is>
          <t>Yes</t>
        </is>
      </c>
      <c r="E3171" s="58" t="inlineStr">
        <is>
          <t>Yes</t>
        </is>
      </c>
      <c r="F3171" s="58" t="n">
        <v>52</v>
      </c>
      <c r="G3171" s="58" t="inlineStr">
        <is>
          <t>Yes</t>
        </is>
      </c>
      <c r="H3171" s="58" t="inlineStr">
        <is>
          <t>No</t>
        </is>
      </c>
      <c r="I3171" s="58" t="inlineStr">
        <is>
          <t>DSL</t>
        </is>
      </c>
      <c r="J3171" s="58" t="inlineStr">
        <is>
          <t>No</t>
        </is>
      </c>
      <c r="K3171" s="58" t="inlineStr">
        <is>
          <t>Yes</t>
        </is>
      </c>
      <c r="L3171" s="58" t="inlineStr">
        <is>
          <t>Yes</t>
        </is>
      </c>
      <c r="M3171" s="58" t="inlineStr">
        <is>
          <t>Yes</t>
        </is>
      </c>
      <c r="N3171" s="58" t="inlineStr">
        <is>
          <t>Yes</t>
        </is>
      </c>
      <c r="O3171" s="58" t="inlineStr">
        <is>
          <t>No</t>
        </is>
      </c>
      <c r="P3171" s="58" t="inlineStr">
        <is>
          <t>One year</t>
        </is>
      </c>
      <c r="Q3171" s="58" t="inlineStr">
        <is>
          <t>Yes</t>
        </is>
      </c>
      <c r="R3171" s="58" t="inlineStr">
        <is>
          <t>Electronic check</t>
        </is>
      </c>
      <c r="S3171" s="123" t="n">
        <v>68.75</v>
      </c>
      <c r="T3171" s="58" t="inlineStr">
        <is>
          <t>3482.85</t>
        </is>
      </c>
      <c r="U3171" s="58" t="inlineStr">
        <is>
          <t>No</t>
        </is>
      </c>
      <c r="V3171" s="123">
        <f>IFERROR(VALUE(TRIM(T3171)),S3171*F3171)</f>
        <v/>
      </c>
      <c r="W3171" s="58">
        <f>IF(F3171&lt;=12,"0-12 mo",IF(F3171&lt;=24,"13-24 mo",IF(F3171&lt;=48,"25-48 mo","49+ mo")))</f>
        <v/>
      </c>
      <c r="X3171" s="58">
        <f>IF(S3171&lt;=35.5,"Q1 Low",IF(S3171&lt;=70.35,"Q2 Mid-Low",IF(S3171&lt;=89.85,"Q3 Mid-High","Q4 High")))</f>
        <v/>
      </c>
      <c r="Y3171" s="58">
        <f>IF(U3171="Yes",1,0)</f>
        <v/>
      </c>
      <c r="Z3171" s="58">
        <f>IF(P3171="Month-to-month",1,0)+IF(M3171="No",1,0)+IF(J3171="No",1,0)+IF(I3171="Fiber optic",1,0)+IF(Q3171="Yes",1,0)</f>
        <v/>
      </c>
    </row>
    <row r="3172" ht="15" customHeight="1" s="59">
      <c r="A3172" s="58" t="inlineStr">
        <is>
          <t>7272-QDCKA</t>
        </is>
      </c>
      <c r="B3172" s="58" t="inlineStr">
        <is>
          <t>Male</t>
        </is>
      </c>
      <c r="C3172" s="58" t="n">
        <v>0</v>
      </c>
      <c r="D3172" s="58" t="inlineStr">
        <is>
          <t>No</t>
        </is>
      </c>
      <c r="E3172" s="58" t="inlineStr">
        <is>
          <t>No</t>
        </is>
      </c>
      <c r="F3172" s="58" t="n">
        <v>28</v>
      </c>
      <c r="G3172" s="58" t="inlineStr">
        <is>
          <t>Yes</t>
        </is>
      </c>
      <c r="H3172" s="58" t="inlineStr">
        <is>
          <t>Yes</t>
        </is>
      </c>
      <c r="I3172" s="58" t="inlineStr">
        <is>
          <t>Fiber optic</t>
        </is>
      </c>
      <c r="J3172" s="58" t="inlineStr">
        <is>
          <t>No</t>
        </is>
      </c>
      <c r="K3172" s="58" t="inlineStr">
        <is>
          <t>Yes</t>
        </is>
      </c>
      <c r="L3172" s="58" t="inlineStr">
        <is>
          <t>No</t>
        </is>
      </c>
      <c r="M3172" s="58" t="inlineStr">
        <is>
          <t>No</t>
        </is>
      </c>
      <c r="N3172" s="58" t="inlineStr">
        <is>
          <t>Yes</t>
        </is>
      </c>
      <c r="O3172" s="58" t="inlineStr">
        <is>
          <t>Yes</t>
        </is>
      </c>
      <c r="P3172" s="58" t="inlineStr">
        <is>
          <t>One year</t>
        </is>
      </c>
      <c r="Q3172" s="58" t="inlineStr">
        <is>
          <t>No</t>
        </is>
      </c>
      <c r="R3172" s="58" t="inlineStr">
        <is>
          <t>Electronic check</t>
        </is>
      </c>
      <c r="S3172" s="123" t="n">
        <v>100.2</v>
      </c>
      <c r="T3172" s="58" t="inlineStr">
        <is>
          <t>2688.45</t>
        </is>
      </c>
      <c r="U3172" s="58" t="inlineStr">
        <is>
          <t>No</t>
        </is>
      </c>
      <c r="V3172" s="123">
        <f>IFERROR(VALUE(TRIM(T3172)),S3172*F3172)</f>
        <v/>
      </c>
      <c r="W3172" s="58">
        <f>IF(F3172&lt;=12,"0-12 mo",IF(F3172&lt;=24,"13-24 mo",IF(F3172&lt;=48,"25-48 mo","49+ mo")))</f>
        <v/>
      </c>
      <c r="X3172" s="58">
        <f>IF(S3172&lt;=35.5,"Q1 Low",IF(S3172&lt;=70.35,"Q2 Mid-Low",IF(S3172&lt;=89.85,"Q3 Mid-High","Q4 High")))</f>
        <v/>
      </c>
      <c r="Y3172" s="58">
        <f>IF(U3172="Yes",1,0)</f>
        <v/>
      </c>
      <c r="Z3172" s="58">
        <f>IF(P3172="Month-to-month",1,0)+IF(M3172="No",1,0)+IF(J3172="No",1,0)+IF(I3172="Fiber optic",1,0)+IF(Q3172="Yes",1,0)</f>
        <v/>
      </c>
    </row>
    <row r="3173" ht="15" customHeight="1" s="59">
      <c r="A3173" s="58" t="inlineStr">
        <is>
          <t>8908-SLFCJ</t>
        </is>
      </c>
      <c r="B3173" s="58" t="inlineStr">
        <is>
          <t>Female</t>
        </is>
      </c>
      <c r="C3173" s="58" t="n">
        <v>0</v>
      </c>
      <c r="D3173" s="58" t="inlineStr">
        <is>
          <t>No</t>
        </is>
      </c>
      <c r="E3173" s="58" t="inlineStr">
        <is>
          <t>No</t>
        </is>
      </c>
      <c r="F3173" s="58" t="n">
        <v>21</v>
      </c>
      <c r="G3173" s="58" t="inlineStr">
        <is>
          <t>Yes</t>
        </is>
      </c>
      <c r="H3173" s="58" t="inlineStr">
        <is>
          <t>No</t>
        </is>
      </c>
      <c r="I3173" s="58" t="inlineStr">
        <is>
          <t>No</t>
        </is>
      </c>
      <c r="J3173" s="58" t="inlineStr">
        <is>
          <t>No internet service</t>
        </is>
      </c>
      <c r="K3173" s="58" t="inlineStr">
        <is>
          <t>No internet service</t>
        </is>
      </c>
      <c r="L3173" s="58" t="inlineStr">
        <is>
          <t>No internet service</t>
        </is>
      </c>
      <c r="M3173" s="58" t="inlineStr">
        <is>
          <t>No internet service</t>
        </is>
      </c>
      <c r="N3173" s="58" t="inlineStr">
        <is>
          <t>No internet service</t>
        </is>
      </c>
      <c r="O3173" s="58" t="inlineStr">
        <is>
          <t>No internet service</t>
        </is>
      </c>
      <c r="P3173" s="58" t="inlineStr">
        <is>
          <t>Two year</t>
        </is>
      </c>
      <c r="Q3173" s="58" t="inlineStr">
        <is>
          <t>Yes</t>
        </is>
      </c>
      <c r="R3173" s="58" t="inlineStr">
        <is>
          <t>Credit card (automatic)</t>
        </is>
      </c>
      <c r="S3173" s="123" t="n">
        <v>20.85</v>
      </c>
      <c r="T3173" s="58" t="inlineStr">
        <is>
          <t>435.25</t>
        </is>
      </c>
      <c r="U3173" s="58" t="inlineStr">
        <is>
          <t>No</t>
        </is>
      </c>
      <c r="V3173" s="123">
        <f>IFERROR(VALUE(TRIM(T3173)),S3173*F3173)</f>
        <v/>
      </c>
      <c r="W3173" s="58">
        <f>IF(F3173&lt;=12,"0-12 mo",IF(F3173&lt;=24,"13-24 mo",IF(F3173&lt;=48,"25-48 mo","49+ mo")))</f>
        <v/>
      </c>
      <c r="X3173" s="58">
        <f>IF(S3173&lt;=35.5,"Q1 Low",IF(S3173&lt;=70.35,"Q2 Mid-Low",IF(S3173&lt;=89.85,"Q3 Mid-High","Q4 High")))</f>
        <v/>
      </c>
      <c r="Y3173" s="58">
        <f>IF(U3173="Yes",1,0)</f>
        <v/>
      </c>
      <c r="Z3173" s="58">
        <f>IF(P3173="Month-to-month",1,0)+IF(M3173="No",1,0)+IF(J3173="No",1,0)+IF(I3173="Fiber optic",1,0)+IF(Q3173="Yes",1,0)</f>
        <v/>
      </c>
    </row>
    <row r="3174" ht="15" customHeight="1" s="59">
      <c r="A3174" s="58" t="inlineStr">
        <is>
          <t>8393-DLHGA</t>
        </is>
      </c>
      <c r="B3174" s="58" t="inlineStr">
        <is>
          <t>Male</t>
        </is>
      </c>
      <c r="C3174" s="58" t="n">
        <v>0</v>
      </c>
      <c r="D3174" s="58" t="inlineStr">
        <is>
          <t>No</t>
        </is>
      </c>
      <c r="E3174" s="58" t="inlineStr">
        <is>
          <t>Yes</t>
        </is>
      </c>
      <c r="F3174" s="58" t="n">
        <v>25</v>
      </c>
      <c r="G3174" s="58" t="inlineStr">
        <is>
          <t>Yes</t>
        </is>
      </c>
      <c r="H3174" s="58" t="inlineStr">
        <is>
          <t>No</t>
        </is>
      </c>
      <c r="I3174" s="58" t="inlineStr">
        <is>
          <t>Fiber optic</t>
        </is>
      </c>
      <c r="J3174" s="58" t="inlineStr">
        <is>
          <t>No</t>
        </is>
      </c>
      <c r="K3174" s="58" t="inlineStr">
        <is>
          <t>Yes</t>
        </is>
      </c>
      <c r="L3174" s="58" t="inlineStr">
        <is>
          <t>No</t>
        </is>
      </c>
      <c r="M3174" s="58" t="inlineStr">
        <is>
          <t>No</t>
        </is>
      </c>
      <c r="N3174" s="58" t="inlineStr">
        <is>
          <t>Yes</t>
        </is>
      </c>
      <c r="O3174" s="58" t="inlineStr">
        <is>
          <t>Yes</t>
        </is>
      </c>
      <c r="P3174" s="58" t="inlineStr">
        <is>
          <t>Month-to-month</t>
        </is>
      </c>
      <c r="Q3174" s="58" t="inlineStr">
        <is>
          <t>Yes</t>
        </is>
      </c>
      <c r="R3174" s="58" t="inlineStr">
        <is>
          <t>Electronic check</t>
        </is>
      </c>
      <c r="S3174" s="123" t="n">
        <v>95.90000000000001</v>
      </c>
      <c r="T3174" s="58" t="inlineStr">
        <is>
          <t>2448.75</t>
        </is>
      </c>
      <c r="U3174" s="58" t="inlineStr">
        <is>
          <t>Yes</t>
        </is>
      </c>
      <c r="V3174" s="123">
        <f>IFERROR(VALUE(TRIM(T3174)),S3174*F3174)</f>
        <v/>
      </c>
      <c r="W3174" s="58">
        <f>IF(F3174&lt;=12,"0-12 mo",IF(F3174&lt;=24,"13-24 mo",IF(F3174&lt;=48,"25-48 mo","49+ mo")))</f>
        <v/>
      </c>
      <c r="X3174" s="58">
        <f>IF(S3174&lt;=35.5,"Q1 Low",IF(S3174&lt;=70.35,"Q2 Mid-Low",IF(S3174&lt;=89.85,"Q3 Mid-High","Q4 High")))</f>
        <v/>
      </c>
      <c r="Y3174" s="58">
        <f>IF(U3174="Yes",1,0)</f>
        <v/>
      </c>
      <c r="Z3174" s="58">
        <f>IF(P3174="Month-to-month",1,0)+IF(M3174="No",1,0)+IF(J3174="No",1,0)+IF(I3174="Fiber optic",1,0)+IF(Q3174="Yes",1,0)</f>
        <v/>
      </c>
    </row>
    <row r="3175" ht="15" customHeight="1" s="59">
      <c r="A3175" s="58" t="inlineStr">
        <is>
          <t>9766-HGEDE</t>
        </is>
      </c>
      <c r="B3175" s="58" t="inlineStr">
        <is>
          <t>Female</t>
        </is>
      </c>
      <c r="C3175" s="58" t="n">
        <v>0</v>
      </c>
      <c r="D3175" s="58" t="inlineStr">
        <is>
          <t>Yes</t>
        </is>
      </c>
      <c r="E3175" s="58" t="inlineStr">
        <is>
          <t>No</t>
        </is>
      </c>
      <c r="F3175" s="58" t="n">
        <v>17</v>
      </c>
      <c r="G3175" s="58" t="inlineStr">
        <is>
          <t>Yes</t>
        </is>
      </c>
      <c r="H3175" s="58" t="inlineStr">
        <is>
          <t>No</t>
        </is>
      </c>
      <c r="I3175" s="58" t="inlineStr">
        <is>
          <t>No</t>
        </is>
      </c>
      <c r="J3175" s="58" t="inlineStr">
        <is>
          <t>No internet service</t>
        </is>
      </c>
      <c r="K3175" s="58" t="inlineStr">
        <is>
          <t>No internet service</t>
        </is>
      </c>
      <c r="L3175" s="58" t="inlineStr">
        <is>
          <t>No internet service</t>
        </is>
      </c>
      <c r="M3175" s="58" t="inlineStr">
        <is>
          <t>No internet service</t>
        </is>
      </c>
      <c r="N3175" s="58" t="inlineStr">
        <is>
          <t>No internet service</t>
        </is>
      </c>
      <c r="O3175" s="58" t="inlineStr">
        <is>
          <t>No internet service</t>
        </is>
      </c>
      <c r="P3175" s="58" t="inlineStr">
        <is>
          <t>One year</t>
        </is>
      </c>
      <c r="Q3175" s="58" t="inlineStr">
        <is>
          <t>No</t>
        </is>
      </c>
      <c r="R3175" s="58" t="inlineStr">
        <is>
          <t>Mailed check</t>
        </is>
      </c>
      <c r="S3175" s="123" t="n">
        <v>19.35</v>
      </c>
      <c r="T3175" s="58" t="inlineStr">
        <is>
          <t>307</t>
        </is>
      </c>
      <c r="U3175" s="58" t="inlineStr">
        <is>
          <t>No</t>
        </is>
      </c>
      <c r="V3175" s="123">
        <f>IFERROR(VALUE(TRIM(T3175)),S3175*F3175)</f>
        <v/>
      </c>
      <c r="W3175" s="58">
        <f>IF(F3175&lt;=12,"0-12 mo",IF(F3175&lt;=24,"13-24 mo",IF(F3175&lt;=48,"25-48 mo","49+ mo")))</f>
        <v/>
      </c>
      <c r="X3175" s="58">
        <f>IF(S3175&lt;=35.5,"Q1 Low",IF(S3175&lt;=70.35,"Q2 Mid-Low",IF(S3175&lt;=89.85,"Q3 Mid-High","Q4 High")))</f>
        <v/>
      </c>
      <c r="Y3175" s="58">
        <f>IF(U3175="Yes",1,0)</f>
        <v/>
      </c>
      <c r="Z3175" s="58">
        <f>IF(P3175="Month-to-month",1,0)+IF(M3175="No",1,0)+IF(J3175="No",1,0)+IF(I3175="Fiber optic",1,0)+IF(Q3175="Yes",1,0)</f>
        <v/>
      </c>
    </row>
    <row r="3176" ht="15" customHeight="1" s="59">
      <c r="A3176" s="58" t="inlineStr">
        <is>
          <t>6968-MHOMU</t>
        </is>
      </c>
      <c r="B3176" s="58" t="inlineStr">
        <is>
          <t>Male</t>
        </is>
      </c>
      <c r="C3176" s="58" t="n">
        <v>0</v>
      </c>
      <c r="D3176" s="58" t="inlineStr">
        <is>
          <t>Yes</t>
        </is>
      </c>
      <c r="E3176" s="58" t="inlineStr">
        <is>
          <t>No</t>
        </is>
      </c>
      <c r="F3176" s="58" t="n">
        <v>58</v>
      </c>
      <c r="G3176" s="58" t="inlineStr">
        <is>
          <t>No</t>
        </is>
      </c>
      <c r="H3176" s="58" t="inlineStr">
        <is>
          <t>No phone service</t>
        </is>
      </c>
      <c r="I3176" s="58" t="inlineStr">
        <is>
          <t>DSL</t>
        </is>
      </c>
      <c r="J3176" s="58" t="inlineStr">
        <is>
          <t>No</t>
        </is>
      </c>
      <c r="K3176" s="58" t="inlineStr">
        <is>
          <t>No</t>
        </is>
      </c>
      <c r="L3176" s="58" t="inlineStr">
        <is>
          <t>No</t>
        </is>
      </c>
      <c r="M3176" s="58" t="inlineStr">
        <is>
          <t>No</t>
        </is>
      </c>
      <c r="N3176" s="58" t="inlineStr">
        <is>
          <t>Yes</t>
        </is>
      </c>
      <c r="O3176" s="58" t="inlineStr">
        <is>
          <t>Yes</t>
        </is>
      </c>
      <c r="P3176" s="58" t="inlineStr">
        <is>
          <t>One year</t>
        </is>
      </c>
      <c r="Q3176" s="58" t="inlineStr">
        <is>
          <t>Yes</t>
        </is>
      </c>
      <c r="R3176" s="58" t="inlineStr">
        <is>
          <t>Credit card (automatic)</t>
        </is>
      </c>
      <c r="S3176" s="123" t="n">
        <v>45</v>
      </c>
      <c r="T3176" s="58" t="inlineStr">
        <is>
          <t>2689.35</t>
        </is>
      </c>
      <c r="U3176" s="58" t="inlineStr">
        <is>
          <t>No</t>
        </is>
      </c>
      <c r="V3176" s="123">
        <f>IFERROR(VALUE(TRIM(T3176)),S3176*F3176)</f>
        <v/>
      </c>
      <c r="W3176" s="58">
        <f>IF(F3176&lt;=12,"0-12 mo",IF(F3176&lt;=24,"13-24 mo",IF(F3176&lt;=48,"25-48 mo","49+ mo")))</f>
        <v/>
      </c>
      <c r="X3176" s="58">
        <f>IF(S3176&lt;=35.5,"Q1 Low",IF(S3176&lt;=70.35,"Q2 Mid-Low",IF(S3176&lt;=89.85,"Q3 Mid-High","Q4 High")))</f>
        <v/>
      </c>
      <c r="Y3176" s="58">
        <f>IF(U3176="Yes",1,0)</f>
        <v/>
      </c>
      <c r="Z3176" s="58">
        <f>IF(P3176="Month-to-month",1,0)+IF(M3176="No",1,0)+IF(J3176="No",1,0)+IF(I3176="Fiber optic",1,0)+IF(Q3176="Yes",1,0)</f>
        <v/>
      </c>
    </row>
    <row r="3177" ht="15" customHeight="1" s="59">
      <c r="A3177" s="58" t="inlineStr">
        <is>
          <t>7395-IGJOS</t>
        </is>
      </c>
      <c r="B3177" s="58" t="inlineStr">
        <is>
          <t>Male</t>
        </is>
      </c>
      <c r="C3177" s="58" t="n">
        <v>1</v>
      </c>
      <c r="D3177" s="58" t="inlineStr">
        <is>
          <t>Yes</t>
        </is>
      </c>
      <c r="E3177" s="58" t="inlineStr">
        <is>
          <t>No</t>
        </is>
      </c>
      <c r="F3177" s="58" t="n">
        <v>17</v>
      </c>
      <c r="G3177" s="58" t="inlineStr">
        <is>
          <t>Yes</t>
        </is>
      </c>
      <c r="H3177" s="58" t="inlineStr">
        <is>
          <t>No</t>
        </is>
      </c>
      <c r="I3177" s="58" t="inlineStr">
        <is>
          <t>Fiber optic</t>
        </is>
      </c>
      <c r="J3177" s="58" t="inlineStr">
        <is>
          <t>No</t>
        </is>
      </c>
      <c r="K3177" s="58" t="inlineStr">
        <is>
          <t>No</t>
        </is>
      </c>
      <c r="L3177" s="58" t="inlineStr">
        <is>
          <t>No</t>
        </is>
      </c>
      <c r="M3177" s="58" t="inlineStr">
        <is>
          <t>No</t>
        </is>
      </c>
      <c r="N3177" s="58" t="inlineStr">
        <is>
          <t>No</t>
        </is>
      </c>
      <c r="O3177" s="58" t="inlineStr">
        <is>
          <t>Yes</t>
        </is>
      </c>
      <c r="P3177" s="58" t="inlineStr">
        <is>
          <t>Month-to-month</t>
        </is>
      </c>
      <c r="Q3177" s="58" t="inlineStr">
        <is>
          <t>No</t>
        </is>
      </c>
      <c r="R3177" s="58" t="inlineStr">
        <is>
          <t>Bank transfer (automatic)</t>
        </is>
      </c>
      <c r="S3177" s="123" t="n">
        <v>81.5</v>
      </c>
      <c r="T3177" s="58" t="inlineStr">
        <is>
          <t>1329.2</t>
        </is>
      </c>
      <c r="U3177" s="58" t="inlineStr">
        <is>
          <t>Yes</t>
        </is>
      </c>
      <c r="V3177" s="123">
        <f>IFERROR(VALUE(TRIM(T3177)),S3177*F3177)</f>
        <v/>
      </c>
      <c r="W3177" s="58">
        <f>IF(F3177&lt;=12,"0-12 mo",IF(F3177&lt;=24,"13-24 mo",IF(F3177&lt;=48,"25-48 mo","49+ mo")))</f>
        <v/>
      </c>
      <c r="X3177" s="58">
        <f>IF(S3177&lt;=35.5,"Q1 Low",IF(S3177&lt;=70.35,"Q2 Mid-Low",IF(S3177&lt;=89.85,"Q3 Mid-High","Q4 High")))</f>
        <v/>
      </c>
      <c r="Y3177" s="58">
        <f>IF(U3177="Yes",1,0)</f>
        <v/>
      </c>
      <c r="Z3177" s="58">
        <f>IF(P3177="Month-to-month",1,0)+IF(M3177="No",1,0)+IF(J3177="No",1,0)+IF(I3177="Fiber optic",1,0)+IF(Q3177="Yes",1,0)</f>
        <v/>
      </c>
    </row>
    <row r="3178" ht="15" customHeight="1" s="59">
      <c r="A3178" s="58" t="inlineStr">
        <is>
          <t>5044-XDPYX</t>
        </is>
      </c>
      <c r="B3178" s="58" t="inlineStr">
        <is>
          <t>Female</t>
        </is>
      </c>
      <c r="C3178" s="58" t="n">
        <v>0</v>
      </c>
      <c r="D3178" s="58" t="inlineStr">
        <is>
          <t>Yes</t>
        </is>
      </c>
      <c r="E3178" s="58" t="inlineStr">
        <is>
          <t>No</t>
        </is>
      </c>
      <c r="F3178" s="58" t="n">
        <v>51</v>
      </c>
      <c r="G3178" s="58" t="inlineStr">
        <is>
          <t>Yes</t>
        </is>
      </c>
      <c r="H3178" s="58" t="inlineStr">
        <is>
          <t>Yes</t>
        </is>
      </c>
      <c r="I3178" s="58" t="inlineStr">
        <is>
          <t>No</t>
        </is>
      </c>
      <c r="J3178" s="58" t="inlineStr">
        <is>
          <t>No internet service</t>
        </is>
      </c>
      <c r="K3178" s="58" t="inlineStr">
        <is>
          <t>No internet service</t>
        </is>
      </c>
      <c r="L3178" s="58" t="inlineStr">
        <is>
          <t>No internet service</t>
        </is>
      </c>
      <c r="M3178" s="58" t="inlineStr">
        <is>
          <t>No internet service</t>
        </is>
      </c>
      <c r="N3178" s="58" t="inlineStr">
        <is>
          <t>No internet service</t>
        </is>
      </c>
      <c r="O3178" s="58" t="inlineStr">
        <is>
          <t>No internet service</t>
        </is>
      </c>
      <c r="P3178" s="58" t="inlineStr">
        <is>
          <t>Two year</t>
        </is>
      </c>
      <c r="Q3178" s="58" t="inlineStr">
        <is>
          <t>No</t>
        </is>
      </c>
      <c r="R3178" s="58" t="inlineStr">
        <is>
          <t>Mailed check</t>
        </is>
      </c>
      <c r="S3178" s="123" t="n">
        <v>25.5</v>
      </c>
      <c r="T3178" s="58" t="inlineStr">
        <is>
          <t>1281.25</t>
        </is>
      </c>
      <c r="U3178" s="58" t="inlineStr">
        <is>
          <t>No</t>
        </is>
      </c>
      <c r="V3178" s="123">
        <f>IFERROR(VALUE(TRIM(T3178)),S3178*F3178)</f>
        <v/>
      </c>
      <c r="W3178" s="58">
        <f>IF(F3178&lt;=12,"0-12 mo",IF(F3178&lt;=24,"13-24 mo",IF(F3178&lt;=48,"25-48 mo","49+ mo")))</f>
        <v/>
      </c>
      <c r="X3178" s="58">
        <f>IF(S3178&lt;=35.5,"Q1 Low",IF(S3178&lt;=70.35,"Q2 Mid-Low",IF(S3178&lt;=89.85,"Q3 Mid-High","Q4 High")))</f>
        <v/>
      </c>
      <c r="Y3178" s="58">
        <f>IF(U3178="Yes",1,0)</f>
        <v/>
      </c>
      <c r="Z3178" s="58">
        <f>IF(P3178="Month-to-month",1,0)+IF(M3178="No",1,0)+IF(J3178="No",1,0)+IF(I3178="Fiber optic",1,0)+IF(Q3178="Yes",1,0)</f>
        <v/>
      </c>
    </row>
    <row r="3179" ht="15" customHeight="1" s="59">
      <c r="A3179" s="58" t="inlineStr">
        <is>
          <t>1814-WFGVS</t>
        </is>
      </c>
      <c r="B3179" s="58" t="inlineStr">
        <is>
          <t>Male</t>
        </is>
      </c>
      <c r="C3179" s="58" t="n">
        <v>0</v>
      </c>
      <c r="D3179" s="58" t="inlineStr">
        <is>
          <t>Yes</t>
        </is>
      </c>
      <c r="E3179" s="58" t="inlineStr">
        <is>
          <t>Yes</t>
        </is>
      </c>
      <c r="F3179" s="58" t="n">
        <v>72</v>
      </c>
      <c r="G3179" s="58" t="inlineStr">
        <is>
          <t>No</t>
        </is>
      </c>
      <c r="H3179" s="58" t="inlineStr">
        <is>
          <t>No phone service</t>
        </is>
      </c>
      <c r="I3179" s="58" t="inlineStr">
        <is>
          <t>DSL</t>
        </is>
      </c>
      <c r="J3179" s="58" t="inlineStr">
        <is>
          <t>Yes</t>
        </is>
      </c>
      <c r="K3179" s="58" t="inlineStr">
        <is>
          <t>No</t>
        </is>
      </c>
      <c r="L3179" s="58" t="inlineStr">
        <is>
          <t>Yes</t>
        </is>
      </c>
      <c r="M3179" s="58" t="inlineStr">
        <is>
          <t>Yes</t>
        </is>
      </c>
      <c r="N3179" s="58" t="inlineStr">
        <is>
          <t>Yes</t>
        </is>
      </c>
      <c r="O3179" s="58" t="inlineStr">
        <is>
          <t>No</t>
        </is>
      </c>
      <c r="P3179" s="58" t="inlineStr">
        <is>
          <t>Two year</t>
        </is>
      </c>
      <c r="Q3179" s="58" t="inlineStr">
        <is>
          <t>No</t>
        </is>
      </c>
      <c r="R3179" s="58" t="inlineStr">
        <is>
          <t>Mailed check</t>
        </is>
      </c>
      <c r="S3179" s="123" t="n">
        <v>48.9</v>
      </c>
      <c r="T3179" s="58" t="inlineStr">
        <is>
          <t>3527</t>
        </is>
      </c>
      <c r="U3179" s="58" t="inlineStr">
        <is>
          <t>No</t>
        </is>
      </c>
      <c r="V3179" s="123">
        <f>IFERROR(VALUE(TRIM(T3179)),S3179*F3179)</f>
        <v/>
      </c>
      <c r="W3179" s="58">
        <f>IF(F3179&lt;=12,"0-12 mo",IF(F3179&lt;=24,"13-24 mo",IF(F3179&lt;=48,"25-48 mo","49+ mo")))</f>
        <v/>
      </c>
      <c r="X3179" s="58">
        <f>IF(S3179&lt;=35.5,"Q1 Low",IF(S3179&lt;=70.35,"Q2 Mid-Low",IF(S3179&lt;=89.85,"Q3 Mid-High","Q4 High")))</f>
        <v/>
      </c>
      <c r="Y3179" s="58">
        <f>IF(U3179="Yes",1,0)</f>
        <v/>
      </c>
      <c r="Z3179" s="58">
        <f>IF(P3179="Month-to-month",1,0)+IF(M3179="No",1,0)+IF(J3179="No",1,0)+IF(I3179="Fiber optic",1,0)+IF(Q3179="Yes",1,0)</f>
        <v/>
      </c>
    </row>
    <row r="3180" ht="15" customHeight="1" s="59">
      <c r="A3180" s="58" t="inlineStr">
        <is>
          <t>2834-SPCJV</t>
        </is>
      </c>
      <c r="B3180" s="58" t="inlineStr">
        <is>
          <t>Male</t>
        </is>
      </c>
      <c r="C3180" s="58" t="n">
        <v>0</v>
      </c>
      <c r="D3180" s="58" t="inlineStr">
        <is>
          <t>Yes</t>
        </is>
      </c>
      <c r="E3180" s="58" t="inlineStr">
        <is>
          <t>No</t>
        </is>
      </c>
      <c r="F3180" s="58" t="n">
        <v>52</v>
      </c>
      <c r="G3180" s="58" t="inlineStr">
        <is>
          <t>Yes</t>
        </is>
      </c>
      <c r="H3180" s="58" t="inlineStr">
        <is>
          <t>No</t>
        </is>
      </c>
      <c r="I3180" s="58" t="inlineStr">
        <is>
          <t>Fiber optic</t>
        </is>
      </c>
      <c r="J3180" s="58" t="inlineStr">
        <is>
          <t>Yes</t>
        </is>
      </c>
      <c r="K3180" s="58" t="inlineStr">
        <is>
          <t>No</t>
        </is>
      </c>
      <c r="L3180" s="58" t="inlineStr">
        <is>
          <t>No</t>
        </is>
      </c>
      <c r="M3180" s="58" t="inlineStr">
        <is>
          <t>No</t>
        </is>
      </c>
      <c r="N3180" s="58" t="inlineStr">
        <is>
          <t>Yes</t>
        </is>
      </c>
      <c r="O3180" s="58" t="inlineStr">
        <is>
          <t>No</t>
        </is>
      </c>
      <c r="P3180" s="58" t="inlineStr">
        <is>
          <t>Month-to-month</t>
        </is>
      </c>
      <c r="Q3180" s="58" t="inlineStr">
        <is>
          <t>No</t>
        </is>
      </c>
      <c r="R3180" s="58" t="inlineStr">
        <is>
          <t>Electronic check</t>
        </is>
      </c>
      <c r="S3180" s="123" t="n">
        <v>84.09999999999999</v>
      </c>
      <c r="T3180" s="58" t="inlineStr">
        <is>
          <t>4348.65</t>
        </is>
      </c>
      <c r="U3180" s="58" t="inlineStr">
        <is>
          <t>Yes</t>
        </is>
      </c>
      <c r="V3180" s="123">
        <f>IFERROR(VALUE(TRIM(T3180)),S3180*F3180)</f>
        <v/>
      </c>
      <c r="W3180" s="58">
        <f>IF(F3180&lt;=12,"0-12 mo",IF(F3180&lt;=24,"13-24 mo",IF(F3180&lt;=48,"25-48 mo","49+ mo")))</f>
        <v/>
      </c>
      <c r="X3180" s="58">
        <f>IF(S3180&lt;=35.5,"Q1 Low",IF(S3180&lt;=70.35,"Q2 Mid-Low",IF(S3180&lt;=89.85,"Q3 Mid-High","Q4 High")))</f>
        <v/>
      </c>
      <c r="Y3180" s="58">
        <f>IF(U3180="Yes",1,0)</f>
        <v/>
      </c>
      <c r="Z3180" s="58">
        <f>IF(P3180="Month-to-month",1,0)+IF(M3180="No",1,0)+IF(J3180="No",1,0)+IF(I3180="Fiber optic",1,0)+IF(Q3180="Yes",1,0)</f>
        <v/>
      </c>
    </row>
    <row r="3181" ht="15" customHeight="1" s="59">
      <c r="A3181" s="58" t="inlineStr">
        <is>
          <t>3721-WKIIL</t>
        </is>
      </c>
      <c r="B3181" s="58" t="inlineStr">
        <is>
          <t>Female</t>
        </is>
      </c>
      <c r="C3181" s="58" t="n">
        <v>0</v>
      </c>
      <c r="D3181" s="58" t="inlineStr">
        <is>
          <t>No</t>
        </is>
      </c>
      <c r="E3181" s="58" t="inlineStr">
        <is>
          <t>No</t>
        </is>
      </c>
      <c r="F3181" s="58" t="n">
        <v>27</v>
      </c>
      <c r="G3181" s="58" t="inlineStr">
        <is>
          <t>Yes</t>
        </is>
      </c>
      <c r="H3181" s="58" t="inlineStr">
        <is>
          <t>No</t>
        </is>
      </c>
      <c r="I3181" s="58" t="inlineStr">
        <is>
          <t>No</t>
        </is>
      </c>
      <c r="J3181" s="58" t="inlineStr">
        <is>
          <t>No internet service</t>
        </is>
      </c>
      <c r="K3181" s="58" t="inlineStr">
        <is>
          <t>No internet service</t>
        </is>
      </c>
      <c r="L3181" s="58" t="inlineStr">
        <is>
          <t>No internet service</t>
        </is>
      </c>
      <c r="M3181" s="58" t="inlineStr">
        <is>
          <t>No internet service</t>
        </is>
      </c>
      <c r="N3181" s="58" t="inlineStr">
        <is>
          <t>No internet service</t>
        </is>
      </c>
      <c r="O3181" s="58" t="inlineStr">
        <is>
          <t>No internet service</t>
        </is>
      </c>
      <c r="P3181" s="58" t="inlineStr">
        <is>
          <t>Two year</t>
        </is>
      </c>
      <c r="Q3181" s="58" t="inlineStr">
        <is>
          <t>Yes</t>
        </is>
      </c>
      <c r="R3181" s="58" t="inlineStr">
        <is>
          <t>Mailed check</t>
        </is>
      </c>
      <c r="S3181" s="123" t="n">
        <v>19.6</v>
      </c>
      <c r="T3181" s="58" t="inlineStr">
        <is>
          <t>561.15</t>
        </is>
      </c>
      <c r="U3181" s="58" t="inlineStr">
        <is>
          <t>No</t>
        </is>
      </c>
      <c r="V3181" s="123">
        <f>IFERROR(VALUE(TRIM(T3181)),S3181*F3181)</f>
        <v/>
      </c>
      <c r="W3181" s="58">
        <f>IF(F3181&lt;=12,"0-12 mo",IF(F3181&lt;=24,"13-24 mo",IF(F3181&lt;=48,"25-48 mo","49+ mo")))</f>
        <v/>
      </c>
      <c r="X3181" s="58">
        <f>IF(S3181&lt;=35.5,"Q1 Low",IF(S3181&lt;=70.35,"Q2 Mid-Low",IF(S3181&lt;=89.85,"Q3 Mid-High","Q4 High")))</f>
        <v/>
      </c>
      <c r="Y3181" s="58">
        <f>IF(U3181="Yes",1,0)</f>
        <v/>
      </c>
      <c r="Z3181" s="58">
        <f>IF(P3181="Month-to-month",1,0)+IF(M3181="No",1,0)+IF(J3181="No",1,0)+IF(I3181="Fiber optic",1,0)+IF(Q3181="Yes",1,0)</f>
        <v/>
      </c>
    </row>
    <row r="3182" ht="15" customHeight="1" s="59">
      <c r="A3182" s="58" t="inlineStr">
        <is>
          <t>6734-CKRSM</t>
        </is>
      </c>
      <c r="B3182" s="58" t="inlineStr">
        <is>
          <t>Female</t>
        </is>
      </c>
      <c r="C3182" s="58" t="n">
        <v>0</v>
      </c>
      <c r="D3182" s="58" t="inlineStr">
        <is>
          <t>No</t>
        </is>
      </c>
      <c r="E3182" s="58" t="inlineStr">
        <is>
          <t>No</t>
        </is>
      </c>
      <c r="F3182" s="58" t="n">
        <v>3</v>
      </c>
      <c r="G3182" s="58" t="inlineStr">
        <is>
          <t>Yes</t>
        </is>
      </c>
      <c r="H3182" s="58" t="inlineStr">
        <is>
          <t>No</t>
        </is>
      </c>
      <c r="I3182" s="58" t="inlineStr">
        <is>
          <t>No</t>
        </is>
      </c>
      <c r="J3182" s="58" t="inlineStr">
        <is>
          <t>No internet service</t>
        </is>
      </c>
      <c r="K3182" s="58" t="inlineStr">
        <is>
          <t>No internet service</t>
        </is>
      </c>
      <c r="L3182" s="58" t="inlineStr">
        <is>
          <t>No internet service</t>
        </is>
      </c>
      <c r="M3182" s="58" t="inlineStr">
        <is>
          <t>No internet service</t>
        </is>
      </c>
      <c r="N3182" s="58" t="inlineStr">
        <is>
          <t>No internet service</t>
        </is>
      </c>
      <c r="O3182" s="58" t="inlineStr">
        <is>
          <t>No internet service</t>
        </is>
      </c>
      <c r="P3182" s="58" t="inlineStr">
        <is>
          <t>Month-to-month</t>
        </is>
      </c>
      <c r="Q3182" s="58" t="inlineStr">
        <is>
          <t>No</t>
        </is>
      </c>
      <c r="R3182" s="58" t="inlineStr">
        <is>
          <t>Mailed check</t>
        </is>
      </c>
      <c r="S3182" s="123" t="n">
        <v>20</v>
      </c>
      <c r="T3182" s="58" t="inlineStr">
        <is>
          <t>63.6</t>
        </is>
      </c>
      <c r="U3182" s="58" t="inlineStr">
        <is>
          <t>No</t>
        </is>
      </c>
      <c r="V3182" s="123">
        <f>IFERROR(VALUE(TRIM(T3182)),S3182*F3182)</f>
        <v/>
      </c>
      <c r="W3182" s="58">
        <f>IF(F3182&lt;=12,"0-12 mo",IF(F3182&lt;=24,"13-24 mo",IF(F3182&lt;=48,"25-48 mo","49+ mo")))</f>
        <v/>
      </c>
      <c r="X3182" s="58">
        <f>IF(S3182&lt;=35.5,"Q1 Low",IF(S3182&lt;=70.35,"Q2 Mid-Low",IF(S3182&lt;=89.85,"Q3 Mid-High","Q4 High")))</f>
        <v/>
      </c>
      <c r="Y3182" s="58">
        <f>IF(U3182="Yes",1,0)</f>
        <v/>
      </c>
      <c r="Z3182" s="58">
        <f>IF(P3182="Month-to-month",1,0)+IF(M3182="No",1,0)+IF(J3182="No",1,0)+IF(I3182="Fiber optic",1,0)+IF(Q3182="Yes",1,0)</f>
        <v/>
      </c>
    </row>
    <row r="3183" ht="15" customHeight="1" s="59">
      <c r="A3183" s="58" t="inlineStr">
        <is>
          <t>1265-ZFOSD</t>
        </is>
      </c>
      <c r="B3183" s="58" t="inlineStr">
        <is>
          <t>Female</t>
        </is>
      </c>
      <c r="C3183" s="58" t="n">
        <v>0</v>
      </c>
      <c r="D3183" s="58" t="inlineStr">
        <is>
          <t>Yes</t>
        </is>
      </c>
      <c r="E3183" s="58" t="inlineStr">
        <is>
          <t>No</t>
        </is>
      </c>
      <c r="F3183" s="58" t="n">
        <v>64</v>
      </c>
      <c r="G3183" s="58" t="inlineStr">
        <is>
          <t>Yes</t>
        </is>
      </c>
      <c r="H3183" s="58" t="inlineStr">
        <is>
          <t>Yes</t>
        </is>
      </c>
      <c r="I3183" s="58" t="inlineStr">
        <is>
          <t>DSL</t>
        </is>
      </c>
      <c r="J3183" s="58" t="inlineStr">
        <is>
          <t>Yes</t>
        </is>
      </c>
      <c r="K3183" s="58" t="inlineStr">
        <is>
          <t>Yes</t>
        </is>
      </c>
      <c r="L3183" s="58" t="inlineStr">
        <is>
          <t>Yes</t>
        </is>
      </c>
      <c r="M3183" s="58" t="inlineStr">
        <is>
          <t>Yes</t>
        </is>
      </c>
      <c r="N3183" s="58" t="inlineStr">
        <is>
          <t>No</t>
        </is>
      </c>
      <c r="O3183" s="58" t="inlineStr">
        <is>
          <t>Yes</t>
        </is>
      </c>
      <c r="P3183" s="58" t="inlineStr">
        <is>
          <t>Two year</t>
        </is>
      </c>
      <c r="Q3183" s="58" t="inlineStr">
        <is>
          <t>Yes</t>
        </is>
      </c>
      <c r="R3183" s="58" t="inlineStr">
        <is>
          <t>Mailed check</t>
        </is>
      </c>
      <c r="S3183" s="123" t="n">
        <v>81.3</v>
      </c>
      <c r="T3183" s="58" t="inlineStr">
        <is>
          <t>5129.3</t>
        </is>
      </c>
      <c r="U3183" s="58" t="inlineStr">
        <is>
          <t>No</t>
        </is>
      </c>
      <c r="V3183" s="123">
        <f>IFERROR(VALUE(TRIM(T3183)),S3183*F3183)</f>
        <v/>
      </c>
      <c r="W3183" s="58">
        <f>IF(F3183&lt;=12,"0-12 mo",IF(F3183&lt;=24,"13-24 mo",IF(F3183&lt;=48,"25-48 mo","49+ mo")))</f>
        <v/>
      </c>
      <c r="X3183" s="58">
        <f>IF(S3183&lt;=35.5,"Q1 Low",IF(S3183&lt;=70.35,"Q2 Mid-Low",IF(S3183&lt;=89.85,"Q3 Mid-High","Q4 High")))</f>
        <v/>
      </c>
      <c r="Y3183" s="58">
        <f>IF(U3183="Yes",1,0)</f>
        <v/>
      </c>
      <c r="Z3183" s="58">
        <f>IF(P3183="Month-to-month",1,0)+IF(M3183="No",1,0)+IF(J3183="No",1,0)+IF(I3183="Fiber optic",1,0)+IF(Q3183="Yes",1,0)</f>
        <v/>
      </c>
    </row>
    <row r="3184" ht="15" customHeight="1" s="59">
      <c r="A3184" s="58" t="inlineStr">
        <is>
          <t>6568-POCUI</t>
        </is>
      </c>
      <c r="B3184" s="58" t="inlineStr">
        <is>
          <t>Female</t>
        </is>
      </c>
      <c r="C3184" s="58" t="n">
        <v>0</v>
      </c>
      <c r="D3184" s="58" t="inlineStr">
        <is>
          <t>Yes</t>
        </is>
      </c>
      <c r="E3184" s="58" t="inlineStr">
        <is>
          <t>No</t>
        </is>
      </c>
      <c r="F3184" s="58" t="n">
        <v>45</v>
      </c>
      <c r="G3184" s="58" t="inlineStr">
        <is>
          <t>Yes</t>
        </is>
      </c>
      <c r="H3184" s="58" t="inlineStr">
        <is>
          <t>No</t>
        </is>
      </c>
      <c r="I3184" s="58" t="inlineStr">
        <is>
          <t>Fiber optic</t>
        </is>
      </c>
      <c r="J3184" s="58" t="inlineStr">
        <is>
          <t>No</t>
        </is>
      </c>
      <c r="K3184" s="58" t="inlineStr">
        <is>
          <t>No</t>
        </is>
      </c>
      <c r="L3184" s="58" t="inlineStr">
        <is>
          <t>No</t>
        </is>
      </c>
      <c r="M3184" s="58" t="inlineStr">
        <is>
          <t>Yes</t>
        </is>
      </c>
      <c r="N3184" s="58" t="inlineStr">
        <is>
          <t>Yes</t>
        </is>
      </c>
      <c r="O3184" s="58" t="inlineStr">
        <is>
          <t>Yes</t>
        </is>
      </c>
      <c r="P3184" s="58" t="inlineStr">
        <is>
          <t>Two year</t>
        </is>
      </c>
      <c r="Q3184" s="58" t="inlineStr">
        <is>
          <t>Yes</t>
        </is>
      </c>
      <c r="R3184" s="58" t="inlineStr">
        <is>
          <t>Credit card (automatic)</t>
        </is>
      </c>
      <c r="S3184" s="123" t="n">
        <v>95.2</v>
      </c>
      <c r="T3184" s="58" t="inlineStr">
        <is>
          <t>4285.8</t>
        </is>
      </c>
      <c r="U3184" s="58" t="inlineStr">
        <is>
          <t>No</t>
        </is>
      </c>
      <c r="V3184" s="123">
        <f>IFERROR(VALUE(TRIM(T3184)),S3184*F3184)</f>
        <v/>
      </c>
      <c r="W3184" s="58">
        <f>IF(F3184&lt;=12,"0-12 mo",IF(F3184&lt;=24,"13-24 mo",IF(F3184&lt;=48,"25-48 mo","49+ mo")))</f>
        <v/>
      </c>
      <c r="X3184" s="58">
        <f>IF(S3184&lt;=35.5,"Q1 Low",IF(S3184&lt;=70.35,"Q2 Mid-Low",IF(S3184&lt;=89.85,"Q3 Mid-High","Q4 High")))</f>
        <v/>
      </c>
      <c r="Y3184" s="58">
        <f>IF(U3184="Yes",1,0)</f>
        <v/>
      </c>
      <c r="Z3184" s="58">
        <f>IF(P3184="Month-to-month",1,0)+IF(M3184="No",1,0)+IF(J3184="No",1,0)+IF(I3184="Fiber optic",1,0)+IF(Q3184="Yes",1,0)</f>
        <v/>
      </c>
    </row>
    <row r="3185" ht="15" customHeight="1" s="59">
      <c r="A3185" s="58" t="inlineStr">
        <is>
          <t>7890-VYYWG</t>
        </is>
      </c>
      <c r="B3185" s="58" t="inlineStr">
        <is>
          <t>Male</t>
        </is>
      </c>
      <c r="C3185" s="58" t="n">
        <v>1</v>
      </c>
      <c r="D3185" s="58" t="inlineStr">
        <is>
          <t>Yes</t>
        </is>
      </c>
      <c r="E3185" s="58" t="inlineStr">
        <is>
          <t>No</t>
        </is>
      </c>
      <c r="F3185" s="58" t="n">
        <v>3</v>
      </c>
      <c r="G3185" s="58" t="inlineStr">
        <is>
          <t>No</t>
        </is>
      </c>
      <c r="H3185" s="58" t="inlineStr">
        <is>
          <t>No phone service</t>
        </is>
      </c>
      <c r="I3185" s="58" t="inlineStr">
        <is>
          <t>DSL</t>
        </is>
      </c>
      <c r="J3185" s="58" t="inlineStr">
        <is>
          <t>No</t>
        </is>
      </c>
      <c r="K3185" s="58" t="inlineStr">
        <is>
          <t>No</t>
        </is>
      </c>
      <c r="L3185" s="58" t="inlineStr">
        <is>
          <t>No</t>
        </is>
      </c>
      <c r="M3185" s="58" t="inlineStr">
        <is>
          <t>No</t>
        </is>
      </c>
      <c r="N3185" s="58" t="inlineStr">
        <is>
          <t>Yes</t>
        </is>
      </c>
      <c r="O3185" s="58" t="inlineStr">
        <is>
          <t>No</t>
        </is>
      </c>
      <c r="P3185" s="58" t="inlineStr">
        <is>
          <t>Month-to-month</t>
        </is>
      </c>
      <c r="Q3185" s="58" t="inlineStr">
        <is>
          <t>Yes</t>
        </is>
      </c>
      <c r="R3185" s="58" t="inlineStr">
        <is>
          <t>Mailed check</t>
        </is>
      </c>
      <c r="S3185" s="123" t="n">
        <v>36.45</v>
      </c>
      <c r="T3185" s="58" t="inlineStr">
        <is>
          <t>93.7</t>
        </is>
      </c>
      <c r="U3185" s="58" t="inlineStr">
        <is>
          <t>Yes</t>
        </is>
      </c>
      <c r="V3185" s="123">
        <f>IFERROR(VALUE(TRIM(T3185)),S3185*F3185)</f>
        <v/>
      </c>
      <c r="W3185" s="58">
        <f>IF(F3185&lt;=12,"0-12 mo",IF(F3185&lt;=24,"13-24 mo",IF(F3185&lt;=48,"25-48 mo","49+ mo")))</f>
        <v/>
      </c>
      <c r="X3185" s="58">
        <f>IF(S3185&lt;=35.5,"Q1 Low",IF(S3185&lt;=70.35,"Q2 Mid-Low",IF(S3185&lt;=89.85,"Q3 Mid-High","Q4 High")))</f>
        <v/>
      </c>
      <c r="Y3185" s="58">
        <f>IF(U3185="Yes",1,0)</f>
        <v/>
      </c>
      <c r="Z3185" s="58">
        <f>IF(P3185="Month-to-month",1,0)+IF(M3185="No",1,0)+IF(J3185="No",1,0)+IF(I3185="Fiber optic",1,0)+IF(Q3185="Yes",1,0)</f>
        <v/>
      </c>
    </row>
    <row r="3186" ht="15" customHeight="1" s="59">
      <c r="A3186" s="58" t="inlineStr">
        <is>
          <t>5197-LQXXH</t>
        </is>
      </c>
      <c r="B3186" s="58" t="inlineStr">
        <is>
          <t>Female</t>
        </is>
      </c>
      <c r="C3186" s="58" t="n">
        <v>0</v>
      </c>
      <c r="D3186" s="58" t="inlineStr">
        <is>
          <t>Yes</t>
        </is>
      </c>
      <c r="E3186" s="58" t="inlineStr">
        <is>
          <t>No</t>
        </is>
      </c>
      <c r="F3186" s="58" t="n">
        <v>71</v>
      </c>
      <c r="G3186" s="58" t="inlineStr">
        <is>
          <t>Yes</t>
        </is>
      </c>
      <c r="H3186" s="58" t="inlineStr">
        <is>
          <t>Yes</t>
        </is>
      </c>
      <c r="I3186" s="58" t="inlineStr">
        <is>
          <t>DSL</t>
        </is>
      </c>
      <c r="J3186" s="58" t="inlineStr">
        <is>
          <t>No</t>
        </is>
      </c>
      <c r="K3186" s="58" t="inlineStr">
        <is>
          <t>Yes</t>
        </is>
      </c>
      <c r="L3186" s="58" t="inlineStr">
        <is>
          <t>Yes</t>
        </is>
      </c>
      <c r="M3186" s="58" t="inlineStr">
        <is>
          <t>Yes</t>
        </is>
      </c>
      <c r="N3186" s="58" t="inlineStr">
        <is>
          <t>Yes</t>
        </is>
      </c>
      <c r="O3186" s="58" t="inlineStr">
        <is>
          <t>Yes</t>
        </is>
      </c>
      <c r="P3186" s="58" t="inlineStr">
        <is>
          <t>Two year</t>
        </is>
      </c>
      <c r="Q3186" s="58" t="inlineStr">
        <is>
          <t>Yes</t>
        </is>
      </c>
      <c r="R3186" s="58" t="inlineStr">
        <is>
          <t>Credit card (automatic)</t>
        </is>
      </c>
      <c r="S3186" s="123" t="n">
        <v>83.3</v>
      </c>
      <c r="T3186" s="58" t="inlineStr">
        <is>
          <t>5894.5</t>
        </is>
      </c>
      <c r="U3186" s="58" t="inlineStr">
        <is>
          <t>No</t>
        </is>
      </c>
      <c r="V3186" s="123">
        <f>IFERROR(VALUE(TRIM(T3186)),S3186*F3186)</f>
        <v/>
      </c>
      <c r="W3186" s="58">
        <f>IF(F3186&lt;=12,"0-12 mo",IF(F3186&lt;=24,"13-24 mo",IF(F3186&lt;=48,"25-48 mo","49+ mo")))</f>
        <v/>
      </c>
      <c r="X3186" s="58">
        <f>IF(S3186&lt;=35.5,"Q1 Low",IF(S3186&lt;=70.35,"Q2 Mid-Low",IF(S3186&lt;=89.85,"Q3 Mid-High","Q4 High")))</f>
        <v/>
      </c>
      <c r="Y3186" s="58">
        <f>IF(U3186="Yes",1,0)</f>
        <v/>
      </c>
      <c r="Z3186" s="58">
        <f>IF(P3186="Month-to-month",1,0)+IF(M3186="No",1,0)+IF(J3186="No",1,0)+IF(I3186="Fiber optic",1,0)+IF(Q3186="Yes",1,0)</f>
        <v/>
      </c>
    </row>
    <row r="3187" ht="15" customHeight="1" s="59">
      <c r="A3187" s="58" t="inlineStr">
        <is>
          <t>9907-SWKKF</t>
        </is>
      </c>
      <c r="B3187" s="58" t="inlineStr">
        <is>
          <t>Female</t>
        </is>
      </c>
      <c r="C3187" s="58" t="n">
        <v>1</v>
      </c>
      <c r="D3187" s="58" t="inlineStr">
        <is>
          <t>No</t>
        </is>
      </c>
      <c r="E3187" s="58" t="inlineStr">
        <is>
          <t>No</t>
        </is>
      </c>
      <c r="F3187" s="58" t="n">
        <v>1</v>
      </c>
      <c r="G3187" s="58" t="inlineStr">
        <is>
          <t>No</t>
        </is>
      </c>
      <c r="H3187" s="58" t="inlineStr">
        <is>
          <t>No phone service</t>
        </is>
      </c>
      <c r="I3187" s="58" t="inlineStr">
        <is>
          <t>DSL</t>
        </is>
      </c>
      <c r="J3187" s="58" t="inlineStr">
        <is>
          <t>No</t>
        </is>
      </c>
      <c r="K3187" s="58" t="inlineStr">
        <is>
          <t>No</t>
        </is>
      </c>
      <c r="L3187" s="58" t="inlineStr">
        <is>
          <t>No</t>
        </is>
      </c>
      <c r="M3187" s="58" t="inlineStr">
        <is>
          <t>No</t>
        </is>
      </c>
      <c r="N3187" s="58" t="inlineStr">
        <is>
          <t>No</t>
        </is>
      </c>
      <c r="O3187" s="58" t="inlineStr">
        <is>
          <t>No</t>
        </is>
      </c>
      <c r="P3187" s="58" t="inlineStr">
        <is>
          <t>Month-to-month</t>
        </is>
      </c>
      <c r="Q3187" s="58" t="inlineStr">
        <is>
          <t>No</t>
        </is>
      </c>
      <c r="R3187" s="58" t="inlineStr">
        <is>
          <t>Mailed check</t>
        </is>
      </c>
      <c r="S3187" s="123" t="n">
        <v>25.05</v>
      </c>
      <c r="T3187" s="58" t="inlineStr">
        <is>
          <t>25.05</t>
        </is>
      </c>
      <c r="U3187" s="58" t="inlineStr">
        <is>
          <t>Yes</t>
        </is>
      </c>
      <c r="V3187" s="123">
        <f>IFERROR(VALUE(TRIM(T3187)),S3187*F3187)</f>
        <v/>
      </c>
      <c r="W3187" s="58">
        <f>IF(F3187&lt;=12,"0-12 mo",IF(F3187&lt;=24,"13-24 mo",IF(F3187&lt;=48,"25-48 mo","49+ mo")))</f>
        <v/>
      </c>
      <c r="X3187" s="58">
        <f>IF(S3187&lt;=35.5,"Q1 Low",IF(S3187&lt;=70.35,"Q2 Mid-Low",IF(S3187&lt;=89.85,"Q3 Mid-High","Q4 High")))</f>
        <v/>
      </c>
      <c r="Y3187" s="58">
        <f>IF(U3187="Yes",1,0)</f>
        <v/>
      </c>
      <c r="Z3187" s="58">
        <f>IF(P3187="Month-to-month",1,0)+IF(M3187="No",1,0)+IF(J3187="No",1,0)+IF(I3187="Fiber optic",1,0)+IF(Q3187="Yes",1,0)</f>
        <v/>
      </c>
    </row>
    <row r="3188" ht="15" customHeight="1" s="59">
      <c r="A3188" s="58" t="inlineStr">
        <is>
          <t>3457-PQBYH</t>
        </is>
      </c>
      <c r="B3188" s="58" t="inlineStr">
        <is>
          <t>Female</t>
        </is>
      </c>
      <c r="C3188" s="58" t="n">
        <v>0</v>
      </c>
      <c r="D3188" s="58" t="inlineStr">
        <is>
          <t>Yes</t>
        </is>
      </c>
      <c r="E3188" s="58" t="inlineStr">
        <is>
          <t>Yes</t>
        </is>
      </c>
      <c r="F3188" s="58" t="n">
        <v>58</v>
      </c>
      <c r="G3188" s="58" t="inlineStr">
        <is>
          <t>Yes</t>
        </is>
      </c>
      <c r="H3188" s="58" t="inlineStr">
        <is>
          <t>No</t>
        </is>
      </c>
      <c r="I3188" s="58" t="inlineStr">
        <is>
          <t>No</t>
        </is>
      </c>
      <c r="J3188" s="58" t="inlineStr">
        <is>
          <t>No internet service</t>
        </is>
      </c>
      <c r="K3188" s="58" t="inlineStr">
        <is>
          <t>No internet service</t>
        </is>
      </c>
      <c r="L3188" s="58" t="inlineStr">
        <is>
          <t>No internet service</t>
        </is>
      </c>
      <c r="M3188" s="58" t="inlineStr">
        <is>
          <t>No internet service</t>
        </is>
      </c>
      <c r="N3188" s="58" t="inlineStr">
        <is>
          <t>No internet service</t>
        </is>
      </c>
      <c r="O3188" s="58" t="inlineStr">
        <is>
          <t>No internet service</t>
        </is>
      </c>
      <c r="P3188" s="58" t="inlineStr">
        <is>
          <t>Two year</t>
        </is>
      </c>
      <c r="Q3188" s="58" t="inlineStr">
        <is>
          <t>No</t>
        </is>
      </c>
      <c r="R3188" s="58" t="inlineStr">
        <is>
          <t>Credit card (automatic)</t>
        </is>
      </c>
      <c r="S3188" s="123" t="n">
        <v>20.3</v>
      </c>
      <c r="T3188" s="58" t="inlineStr">
        <is>
          <t>1160.75</t>
        </is>
      </c>
      <c r="U3188" s="58" t="inlineStr">
        <is>
          <t>No</t>
        </is>
      </c>
      <c r="V3188" s="123">
        <f>IFERROR(VALUE(TRIM(T3188)),S3188*F3188)</f>
        <v/>
      </c>
      <c r="W3188" s="58">
        <f>IF(F3188&lt;=12,"0-12 mo",IF(F3188&lt;=24,"13-24 mo",IF(F3188&lt;=48,"25-48 mo","49+ mo")))</f>
        <v/>
      </c>
      <c r="X3188" s="58">
        <f>IF(S3188&lt;=35.5,"Q1 Low",IF(S3188&lt;=70.35,"Q2 Mid-Low",IF(S3188&lt;=89.85,"Q3 Mid-High","Q4 High")))</f>
        <v/>
      </c>
      <c r="Y3188" s="58">
        <f>IF(U3188="Yes",1,0)</f>
        <v/>
      </c>
      <c r="Z3188" s="58">
        <f>IF(P3188="Month-to-month",1,0)+IF(M3188="No",1,0)+IF(J3188="No",1,0)+IF(I3188="Fiber optic",1,0)+IF(Q3188="Yes",1,0)</f>
        <v/>
      </c>
    </row>
    <row r="3189" ht="15" customHeight="1" s="59">
      <c r="A3189" s="58" t="inlineStr">
        <is>
          <t>7682-AZNDK</t>
        </is>
      </c>
      <c r="B3189" s="58" t="inlineStr">
        <is>
          <t>Male</t>
        </is>
      </c>
      <c r="C3189" s="58" t="n">
        <v>0</v>
      </c>
      <c r="D3189" s="58" t="inlineStr">
        <is>
          <t>Yes</t>
        </is>
      </c>
      <c r="E3189" s="58" t="inlineStr">
        <is>
          <t>Yes</t>
        </is>
      </c>
      <c r="F3189" s="58" t="n">
        <v>34</v>
      </c>
      <c r="G3189" s="58" t="inlineStr">
        <is>
          <t>Yes</t>
        </is>
      </c>
      <c r="H3189" s="58" t="inlineStr">
        <is>
          <t>No</t>
        </is>
      </c>
      <c r="I3189" s="58" t="inlineStr">
        <is>
          <t>Fiber optic</t>
        </is>
      </c>
      <c r="J3189" s="58" t="inlineStr">
        <is>
          <t>No</t>
        </is>
      </c>
      <c r="K3189" s="58" t="inlineStr">
        <is>
          <t>Yes</t>
        </is>
      </c>
      <c r="L3189" s="58" t="inlineStr">
        <is>
          <t>Yes</t>
        </is>
      </c>
      <c r="M3189" s="58" t="inlineStr">
        <is>
          <t>No</t>
        </is>
      </c>
      <c r="N3189" s="58" t="inlineStr">
        <is>
          <t>Yes</t>
        </is>
      </c>
      <c r="O3189" s="58" t="inlineStr">
        <is>
          <t>No</t>
        </is>
      </c>
      <c r="P3189" s="58" t="inlineStr">
        <is>
          <t>Month-to-month</t>
        </is>
      </c>
      <c r="Q3189" s="58" t="inlineStr">
        <is>
          <t>Yes</t>
        </is>
      </c>
      <c r="R3189" s="58" t="inlineStr">
        <is>
          <t>Electronic check</t>
        </is>
      </c>
      <c r="S3189" s="123" t="n">
        <v>89.84999999999999</v>
      </c>
      <c r="T3189" s="58" t="inlineStr">
        <is>
          <t>3091.75</t>
        </is>
      </c>
      <c r="U3189" s="58" t="inlineStr">
        <is>
          <t>No</t>
        </is>
      </c>
      <c r="V3189" s="123">
        <f>IFERROR(VALUE(TRIM(T3189)),S3189*F3189)</f>
        <v/>
      </c>
      <c r="W3189" s="58">
        <f>IF(F3189&lt;=12,"0-12 mo",IF(F3189&lt;=24,"13-24 mo",IF(F3189&lt;=48,"25-48 mo","49+ mo")))</f>
        <v/>
      </c>
      <c r="X3189" s="58">
        <f>IF(S3189&lt;=35.5,"Q1 Low",IF(S3189&lt;=70.35,"Q2 Mid-Low",IF(S3189&lt;=89.85,"Q3 Mid-High","Q4 High")))</f>
        <v/>
      </c>
      <c r="Y3189" s="58">
        <f>IF(U3189="Yes",1,0)</f>
        <v/>
      </c>
      <c r="Z3189" s="58">
        <f>IF(P3189="Month-to-month",1,0)+IF(M3189="No",1,0)+IF(J3189="No",1,0)+IF(I3189="Fiber optic",1,0)+IF(Q3189="Yes",1,0)</f>
        <v/>
      </c>
    </row>
    <row r="3190" ht="15" customHeight="1" s="59">
      <c r="A3190" s="58" t="inlineStr">
        <is>
          <t>0587-DMGBH</t>
        </is>
      </c>
      <c r="B3190" s="58" t="inlineStr">
        <is>
          <t>Female</t>
        </is>
      </c>
      <c r="C3190" s="58" t="n">
        <v>0</v>
      </c>
      <c r="D3190" s="58" t="inlineStr">
        <is>
          <t>No</t>
        </is>
      </c>
      <c r="E3190" s="58" t="inlineStr">
        <is>
          <t>No</t>
        </is>
      </c>
      <c r="F3190" s="58" t="n">
        <v>8</v>
      </c>
      <c r="G3190" s="58" t="inlineStr">
        <is>
          <t>Yes</t>
        </is>
      </c>
      <c r="H3190" s="58" t="inlineStr">
        <is>
          <t>No</t>
        </is>
      </c>
      <c r="I3190" s="58" t="inlineStr">
        <is>
          <t>DSL</t>
        </is>
      </c>
      <c r="J3190" s="58" t="inlineStr">
        <is>
          <t>Yes</t>
        </is>
      </c>
      <c r="K3190" s="58" t="inlineStr">
        <is>
          <t>No</t>
        </is>
      </c>
      <c r="L3190" s="58" t="inlineStr">
        <is>
          <t>No</t>
        </is>
      </c>
      <c r="M3190" s="58" t="inlineStr">
        <is>
          <t>No</t>
        </is>
      </c>
      <c r="N3190" s="58" t="inlineStr">
        <is>
          <t>No</t>
        </is>
      </c>
      <c r="O3190" s="58" t="inlineStr">
        <is>
          <t>No</t>
        </is>
      </c>
      <c r="P3190" s="58" t="inlineStr">
        <is>
          <t>Month-to-month</t>
        </is>
      </c>
      <c r="Q3190" s="58" t="inlineStr">
        <is>
          <t>Yes</t>
        </is>
      </c>
      <c r="R3190" s="58" t="inlineStr">
        <is>
          <t>Electronic check</t>
        </is>
      </c>
      <c r="S3190" s="123" t="n">
        <v>49.85</v>
      </c>
      <c r="T3190" s="58" t="inlineStr">
        <is>
          <t>365.55</t>
        </is>
      </c>
      <c r="U3190" s="58" t="inlineStr">
        <is>
          <t>Yes</t>
        </is>
      </c>
      <c r="V3190" s="123">
        <f>IFERROR(VALUE(TRIM(T3190)),S3190*F3190)</f>
        <v/>
      </c>
      <c r="W3190" s="58">
        <f>IF(F3190&lt;=12,"0-12 mo",IF(F3190&lt;=24,"13-24 mo",IF(F3190&lt;=48,"25-48 mo","49+ mo")))</f>
        <v/>
      </c>
      <c r="X3190" s="58">
        <f>IF(S3190&lt;=35.5,"Q1 Low",IF(S3190&lt;=70.35,"Q2 Mid-Low",IF(S3190&lt;=89.85,"Q3 Mid-High","Q4 High")))</f>
        <v/>
      </c>
      <c r="Y3190" s="58">
        <f>IF(U3190="Yes",1,0)</f>
        <v/>
      </c>
      <c r="Z3190" s="58">
        <f>IF(P3190="Month-to-month",1,0)+IF(M3190="No",1,0)+IF(J3190="No",1,0)+IF(I3190="Fiber optic",1,0)+IF(Q3190="Yes",1,0)</f>
        <v/>
      </c>
    </row>
    <row r="3191" ht="15" customHeight="1" s="59">
      <c r="A3191" s="58" t="inlineStr">
        <is>
          <t>5384-ZTTWP</t>
        </is>
      </c>
      <c r="B3191" s="58" t="inlineStr">
        <is>
          <t>Female</t>
        </is>
      </c>
      <c r="C3191" s="58" t="n">
        <v>0</v>
      </c>
      <c r="D3191" s="58" t="inlineStr">
        <is>
          <t>Yes</t>
        </is>
      </c>
      <c r="E3191" s="58" t="inlineStr">
        <is>
          <t>Yes</t>
        </is>
      </c>
      <c r="F3191" s="58" t="n">
        <v>15</v>
      </c>
      <c r="G3191" s="58" t="inlineStr">
        <is>
          <t>Yes</t>
        </is>
      </c>
      <c r="H3191" s="58" t="inlineStr">
        <is>
          <t>No</t>
        </is>
      </c>
      <c r="I3191" s="58" t="inlineStr">
        <is>
          <t>No</t>
        </is>
      </c>
      <c r="J3191" s="58" t="inlineStr">
        <is>
          <t>No internet service</t>
        </is>
      </c>
      <c r="K3191" s="58" t="inlineStr">
        <is>
          <t>No internet service</t>
        </is>
      </c>
      <c r="L3191" s="58" t="inlineStr">
        <is>
          <t>No internet service</t>
        </is>
      </c>
      <c r="M3191" s="58" t="inlineStr">
        <is>
          <t>No internet service</t>
        </is>
      </c>
      <c r="N3191" s="58" t="inlineStr">
        <is>
          <t>No internet service</t>
        </is>
      </c>
      <c r="O3191" s="58" t="inlineStr">
        <is>
          <t>No internet service</t>
        </is>
      </c>
      <c r="P3191" s="58" t="inlineStr">
        <is>
          <t>Month-to-month</t>
        </is>
      </c>
      <c r="Q3191" s="58" t="inlineStr">
        <is>
          <t>No</t>
        </is>
      </c>
      <c r="R3191" s="58" t="inlineStr">
        <is>
          <t>Mailed check</t>
        </is>
      </c>
      <c r="S3191" s="123" t="n">
        <v>19.8</v>
      </c>
      <c r="T3191" s="58" t="inlineStr">
        <is>
          <t>272.95</t>
        </is>
      </c>
      <c r="U3191" s="58" t="inlineStr">
        <is>
          <t>No</t>
        </is>
      </c>
      <c r="V3191" s="123">
        <f>IFERROR(VALUE(TRIM(T3191)),S3191*F3191)</f>
        <v/>
      </c>
      <c r="W3191" s="58">
        <f>IF(F3191&lt;=12,"0-12 mo",IF(F3191&lt;=24,"13-24 mo",IF(F3191&lt;=48,"25-48 mo","49+ mo")))</f>
        <v/>
      </c>
      <c r="X3191" s="58">
        <f>IF(S3191&lt;=35.5,"Q1 Low",IF(S3191&lt;=70.35,"Q2 Mid-Low",IF(S3191&lt;=89.85,"Q3 Mid-High","Q4 High")))</f>
        <v/>
      </c>
      <c r="Y3191" s="58">
        <f>IF(U3191="Yes",1,0)</f>
        <v/>
      </c>
      <c r="Z3191" s="58">
        <f>IF(P3191="Month-to-month",1,0)+IF(M3191="No",1,0)+IF(J3191="No",1,0)+IF(I3191="Fiber optic",1,0)+IF(Q3191="Yes",1,0)</f>
        <v/>
      </c>
    </row>
    <row r="3192" ht="15" customHeight="1" s="59">
      <c r="A3192" s="58" t="inlineStr">
        <is>
          <t>3745-HRPHI</t>
        </is>
      </c>
      <c r="B3192" s="58" t="inlineStr">
        <is>
          <t>Male</t>
        </is>
      </c>
      <c r="C3192" s="58" t="n">
        <v>0</v>
      </c>
      <c r="D3192" s="58" t="inlineStr">
        <is>
          <t>Yes</t>
        </is>
      </c>
      <c r="E3192" s="58" t="inlineStr">
        <is>
          <t>Yes</t>
        </is>
      </c>
      <c r="F3192" s="58" t="n">
        <v>66</v>
      </c>
      <c r="G3192" s="58" t="inlineStr">
        <is>
          <t>No</t>
        </is>
      </c>
      <c r="H3192" s="58" t="inlineStr">
        <is>
          <t>No phone service</t>
        </is>
      </c>
      <c r="I3192" s="58" t="inlineStr">
        <is>
          <t>DSL</t>
        </is>
      </c>
      <c r="J3192" s="58" t="inlineStr">
        <is>
          <t>No</t>
        </is>
      </c>
      <c r="K3192" s="58" t="inlineStr">
        <is>
          <t>No</t>
        </is>
      </c>
      <c r="L3192" s="58" t="inlineStr">
        <is>
          <t>Yes</t>
        </is>
      </c>
      <c r="M3192" s="58" t="inlineStr">
        <is>
          <t>Yes</t>
        </is>
      </c>
      <c r="N3192" s="58" t="inlineStr">
        <is>
          <t>Yes</t>
        </is>
      </c>
      <c r="O3192" s="58" t="inlineStr">
        <is>
          <t>Yes</t>
        </is>
      </c>
      <c r="P3192" s="58" t="inlineStr">
        <is>
          <t>Two year</t>
        </is>
      </c>
      <c r="Q3192" s="58" t="inlineStr">
        <is>
          <t>No</t>
        </is>
      </c>
      <c r="R3192" s="58" t="inlineStr">
        <is>
          <t>Bank transfer (automatic)</t>
        </is>
      </c>
      <c r="S3192" s="123" t="n">
        <v>54.65</v>
      </c>
      <c r="T3192" s="58" t="inlineStr">
        <is>
          <t>3632</t>
        </is>
      </c>
      <c r="U3192" s="58" t="inlineStr">
        <is>
          <t>No</t>
        </is>
      </c>
      <c r="V3192" s="123">
        <f>IFERROR(VALUE(TRIM(T3192)),S3192*F3192)</f>
        <v/>
      </c>
      <c r="W3192" s="58">
        <f>IF(F3192&lt;=12,"0-12 mo",IF(F3192&lt;=24,"13-24 mo",IF(F3192&lt;=48,"25-48 mo","49+ mo")))</f>
        <v/>
      </c>
      <c r="X3192" s="58">
        <f>IF(S3192&lt;=35.5,"Q1 Low",IF(S3192&lt;=70.35,"Q2 Mid-Low",IF(S3192&lt;=89.85,"Q3 Mid-High","Q4 High")))</f>
        <v/>
      </c>
      <c r="Y3192" s="58">
        <f>IF(U3192="Yes",1,0)</f>
        <v/>
      </c>
      <c r="Z3192" s="58">
        <f>IF(P3192="Month-to-month",1,0)+IF(M3192="No",1,0)+IF(J3192="No",1,0)+IF(I3192="Fiber optic",1,0)+IF(Q3192="Yes",1,0)</f>
        <v/>
      </c>
    </row>
    <row r="3193" ht="15" customHeight="1" s="59">
      <c r="A3193" s="58" t="inlineStr">
        <is>
          <t>7636-OWBPG</t>
        </is>
      </c>
      <c r="B3193" s="58" t="inlineStr">
        <is>
          <t>Male</t>
        </is>
      </c>
      <c r="C3193" s="58" t="n">
        <v>1</v>
      </c>
      <c r="D3193" s="58" t="inlineStr">
        <is>
          <t>No</t>
        </is>
      </c>
      <c r="E3193" s="58" t="inlineStr">
        <is>
          <t>No</t>
        </is>
      </c>
      <c r="F3193" s="58" t="n">
        <v>12</v>
      </c>
      <c r="G3193" s="58" t="inlineStr">
        <is>
          <t>No</t>
        </is>
      </c>
      <c r="H3193" s="58" t="inlineStr">
        <is>
          <t>No phone service</t>
        </is>
      </c>
      <c r="I3193" s="58" t="inlineStr">
        <is>
          <t>DSL</t>
        </is>
      </c>
      <c r="J3193" s="58" t="inlineStr">
        <is>
          <t>No</t>
        </is>
      </c>
      <c r="K3193" s="58" t="inlineStr">
        <is>
          <t>Yes</t>
        </is>
      </c>
      <c r="L3193" s="58" t="inlineStr">
        <is>
          <t>No</t>
        </is>
      </c>
      <c r="M3193" s="58" t="inlineStr">
        <is>
          <t>No</t>
        </is>
      </c>
      <c r="N3193" s="58" t="inlineStr">
        <is>
          <t>No</t>
        </is>
      </c>
      <c r="O3193" s="58" t="inlineStr">
        <is>
          <t>No</t>
        </is>
      </c>
      <c r="P3193" s="58" t="inlineStr">
        <is>
          <t>Month-to-month</t>
        </is>
      </c>
      <c r="Q3193" s="58" t="inlineStr">
        <is>
          <t>Yes</t>
        </is>
      </c>
      <c r="R3193" s="58" t="inlineStr">
        <is>
          <t>Credit card (automatic)</t>
        </is>
      </c>
      <c r="S3193" s="123" t="n">
        <v>29.35</v>
      </c>
      <c r="T3193" s="58" t="inlineStr">
        <is>
          <t>381.2</t>
        </is>
      </c>
      <c r="U3193" s="58" t="inlineStr">
        <is>
          <t>No</t>
        </is>
      </c>
      <c r="V3193" s="123">
        <f>IFERROR(VALUE(TRIM(T3193)),S3193*F3193)</f>
        <v/>
      </c>
      <c r="W3193" s="58">
        <f>IF(F3193&lt;=12,"0-12 mo",IF(F3193&lt;=24,"13-24 mo",IF(F3193&lt;=48,"25-48 mo","49+ mo")))</f>
        <v/>
      </c>
      <c r="X3193" s="58">
        <f>IF(S3193&lt;=35.5,"Q1 Low",IF(S3193&lt;=70.35,"Q2 Mid-Low",IF(S3193&lt;=89.85,"Q3 Mid-High","Q4 High")))</f>
        <v/>
      </c>
      <c r="Y3193" s="58">
        <f>IF(U3193="Yes",1,0)</f>
        <v/>
      </c>
      <c r="Z3193" s="58">
        <f>IF(P3193="Month-to-month",1,0)+IF(M3193="No",1,0)+IF(J3193="No",1,0)+IF(I3193="Fiber optic",1,0)+IF(Q3193="Yes",1,0)</f>
        <v/>
      </c>
    </row>
    <row r="3194" ht="15" customHeight="1" s="59">
      <c r="A3194" s="58" t="inlineStr">
        <is>
          <t>1231-YNDEK</t>
        </is>
      </c>
      <c r="B3194" s="58" t="inlineStr">
        <is>
          <t>Male</t>
        </is>
      </c>
      <c r="C3194" s="58" t="n">
        <v>0</v>
      </c>
      <c r="D3194" s="58" t="inlineStr">
        <is>
          <t>No</t>
        </is>
      </c>
      <c r="E3194" s="58" t="inlineStr">
        <is>
          <t>No</t>
        </is>
      </c>
      <c r="F3194" s="58" t="n">
        <v>58</v>
      </c>
      <c r="G3194" s="58" t="inlineStr">
        <is>
          <t>Yes</t>
        </is>
      </c>
      <c r="H3194" s="58" t="inlineStr">
        <is>
          <t>No</t>
        </is>
      </c>
      <c r="I3194" s="58" t="inlineStr">
        <is>
          <t>No</t>
        </is>
      </c>
      <c r="J3194" s="58" t="inlineStr">
        <is>
          <t>No internet service</t>
        </is>
      </c>
      <c r="K3194" s="58" t="inlineStr">
        <is>
          <t>No internet service</t>
        </is>
      </c>
      <c r="L3194" s="58" t="inlineStr">
        <is>
          <t>No internet service</t>
        </is>
      </c>
      <c r="M3194" s="58" t="inlineStr">
        <is>
          <t>No internet service</t>
        </is>
      </c>
      <c r="N3194" s="58" t="inlineStr">
        <is>
          <t>No internet service</t>
        </is>
      </c>
      <c r="O3194" s="58" t="inlineStr">
        <is>
          <t>No internet service</t>
        </is>
      </c>
      <c r="P3194" s="58" t="inlineStr">
        <is>
          <t>Two year</t>
        </is>
      </c>
      <c r="Q3194" s="58" t="inlineStr">
        <is>
          <t>Yes</t>
        </is>
      </c>
      <c r="R3194" s="58" t="inlineStr">
        <is>
          <t>Bank transfer (automatic)</t>
        </is>
      </c>
      <c r="S3194" s="123" t="n">
        <v>19.15</v>
      </c>
      <c r="T3194" s="58" t="inlineStr">
        <is>
          <t>1035.5</t>
        </is>
      </c>
      <c r="U3194" s="58" t="inlineStr">
        <is>
          <t>No</t>
        </is>
      </c>
      <c r="V3194" s="123">
        <f>IFERROR(VALUE(TRIM(T3194)),S3194*F3194)</f>
        <v/>
      </c>
      <c r="W3194" s="58">
        <f>IF(F3194&lt;=12,"0-12 mo",IF(F3194&lt;=24,"13-24 mo",IF(F3194&lt;=48,"25-48 mo","49+ mo")))</f>
        <v/>
      </c>
      <c r="X3194" s="58">
        <f>IF(S3194&lt;=35.5,"Q1 Low",IF(S3194&lt;=70.35,"Q2 Mid-Low",IF(S3194&lt;=89.85,"Q3 Mid-High","Q4 High")))</f>
        <v/>
      </c>
      <c r="Y3194" s="58">
        <f>IF(U3194="Yes",1,0)</f>
        <v/>
      </c>
      <c r="Z3194" s="58">
        <f>IF(P3194="Month-to-month",1,0)+IF(M3194="No",1,0)+IF(J3194="No",1,0)+IF(I3194="Fiber optic",1,0)+IF(Q3194="Yes",1,0)</f>
        <v/>
      </c>
    </row>
    <row r="3195" ht="15" customHeight="1" s="59">
      <c r="A3195" s="58" t="inlineStr">
        <is>
          <t>1407-DIGZV</t>
        </is>
      </c>
      <c r="B3195" s="58" t="inlineStr">
        <is>
          <t>Female</t>
        </is>
      </c>
      <c r="C3195" s="58" t="n">
        <v>0</v>
      </c>
      <c r="D3195" s="58" t="inlineStr">
        <is>
          <t>Yes</t>
        </is>
      </c>
      <c r="E3195" s="58" t="inlineStr">
        <is>
          <t>Yes</t>
        </is>
      </c>
      <c r="F3195" s="58" t="n">
        <v>3</v>
      </c>
      <c r="G3195" s="58" t="inlineStr">
        <is>
          <t>Yes</t>
        </is>
      </c>
      <c r="H3195" s="58" t="inlineStr">
        <is>
          <t>No</t>
        </is>
      </c>
      <c r="I3195" s="58" t="inlineStr">
        <is>
          <t>No</t>
        </is>
      </c>
      <c r="J3195" s="58" t="inlineStr">
        <is>
          <t>No internet service</t>
        </is>
      </c>
      <c r="K3195" s="58" t="inlineStr">
        <is>
          <t>No internet service</t>
        </is>
      </c>
      <c r="L3195" s="58" t="inlineStr">
        <is>
          <t>No internet service</t>
        </is>
      </c>
      <c r="M3195" s="58" t="inlineStr">
        <is>
          <t>No internet service</t>
        </is>
      </c>
      <c r="N3195" s="58" t="inlineStr">
        <is>
          <t>No internet service</t>
        </is>
      </c>
      <c r="O3195" s="58" t="inlineStr">
        <is>
          <t>No internet service</t>
        </is>
      </c>
      <c r="P3195" s="58" t="inlineStr">
        <is>
          <t>Two year</t>
        </is>
      </c>
      <c r="Q3195" s="58" t="inlineStr">
        <is>
          <t>No</t>
        </is>
      </c>
      <c r="R3195" s="58" t="inlineStr">
        <is>
          <t>Mailed check</t>
        </is>
      </c>
      <c r="S3195" s="123" t="n">
        <v>19.1</v>
      </c>
      <c r="T3195" s="58" t="inlineStr">
        <is>
          <t>52</t>
        </is>
      </c>
      <c r="U3195" s="58" t="inlineStr">
        <is>
          <t>No</t>
        </is>
      </c>
      <c r="V3195" s="123">
        <f>IFERROR(VALUE(TRIM(T3195)),S3195*F3195)</f>
        <v/>
      </c>
      <c r="W3195" s="58">
        <f>IF(F3195&lt;=12,"0-12 mo",IF(F3195&lt;=24,"13-24 mo",IF(F3195&lt;=48,"25-48 mo","49+ mo")))</f>
        <v/>
      </c>
      <c r="X3195" s="58">
        <f>IF(S3195&lt;=35.5,"Q1 Low",IF(S3195&lt;=70.35,"Q2 Mid-Low",IF(S3195&lt;=89.85,"Q3 Mid-High","Q4 High")))</f>
        <v/>
      </c>
      <c r="Y3195" s="58">
        <f>IF(U3195="Yes",1,0)</f>
        <v/>
      </c>
      <c r="Z3195" s="58">
        <f>IF(P3195="Month-to-month",1,0)+IF(M3195="No",1,0)+IF(J3195="No",1,0)+IF(I3195="Fiber optic",1,0)+IF(Q3195="Yes",1,0)</f>
        <v/>
      </c>
    </row>
    <row r="3196" ht="15" customHeight="1" s="59">
      <c r="A3196" s="58" t="inlineStr">
        <is>
          <t>6397-JNZZG</t>
        </is>
      </c>
      <c r="B3196" s="58" t="inlineStr">
        <is>
          <t>Female</t>
        </is>
      </c>
      <c r="C3196" s="58" t="n">
        <v>1</v>
      </c>
      <c r="D3196" s="58" t="inlineStr">
        <is>
          <t>Yes</t>
        </is>
      </c>
      <c r="E3196" s="58" t="inlineStr">
        <is>
          <t>No</t>
        </is>
      </c>
      <c r="F3196" s="58" t="n">
        <v>43</v>
      </c>
      <c r="G3196" s="58" t="inlineStr">
        <is>
          <t>No</t>
        </is>
      </c>
      <c r="H3196" s="58" t="inlineStr">
        <is>
          <t>No phone service</t>
        </is>
      </c>
      <c r="I3196" s="58" t="inlineStr">
        <is>
          <t>DSL</t>
        </is>
      </c>
      <c r="J3196" s="58" t="inlineStr">
        <is>
          <t>No</t>
        </is>
      </c>
      <c r="K3196" s="58" t="inlineStr">
        <is>
          <t>Yes</t>
        </is>
      </c>
      <c r="L3196" s="58" t="inlineStr">
        <is>
          <t>Yes</t>
        </is>
      </c>
      <c r="M3196" s="58" t="inlineStr">
        <is>
          <t>No</t>
        </is>
      </c>
      <c r="N3196" s="58" t="inlineStr">
        <is>
          <t>Yes</t>
        </is>
      </c>
      <c r="O3196" s="58" t="inlineStr">
        <is>
          <t>Yes</t>
        </is>
      </c>
      <c r="P3196" s="58" t="inlineStr">
        <is>
          <t>Month-to-month</t>
        </is>
      </c>
      <c r="Q3196" s="58" t="inlineStr">
        <is>
          <t>No</t>
        </is>
      </c>
      <c r="R3196" s="58" t="inlineStr">
        <is>
          <t>Credit card (automatic)</t>
        </is>
      </c>
      <c r="S3196" s="123" t="n">
        <v>55.55</v>
      </c>
      <c r="T3196" s="58" t="inlineStr">
        <is>
          <t>2342.2</t>
        </is>
      </c>
      <c r="U3196" s="58" t="inlineStr">
        <is>
          <t>Yes</t>
        </is>
      </c>
      <c r="V3196" s="123">
        <f>IFERROR(VALUE(TRIM(T3196)),S3196*F3196)</f>
        <v/>
      </c>
      <c r="W3196" s="58">
        <f>IF(F3196&lt;=12,"0-12 mo",IF(F3196&lt;=24,"13-24 mo",IF(F3196&lt;=48,"25-48 mo","49+ mo")))</f>
        <v/>
      </c>
      <c r="X3196" s="58">
        <f>IF(S3196&lt;=35.5,"Q1 Low",IF(S3196&lt;=70.35,"Q2 Mid-Low",IF(S3196&lt;=89.85,"Q3 Mid-High","Q4 High")))</f>
        <v/>
      </c>
      <c r="Y3196" s="58">
        <f>IF(U3196="Yes",1,0)</f>
        <v/>
      </c>
      <c r="Z3196" s="58">
        <f>IF(P3196="Month-to-month",1,0)+IF(M3196="No",1,0)+IF(J3196="No",1,0)+IF(I3196="Fiber optic",1,0)+IF(Q3196="Yes",1,0)</f>
        <v/>
      </c>
    </row>
    <row r="3197" ht="15" customHeight="1" s="59">
      <c r="A3197" s="58" t="inlineStr">
        <is>
          <t>0570-BFQHT</t>
        </is>
      </c>
      <c r="B3197" s="58" t="inlineStr">
        <is>
          <t>Female</t>
        </is>
      </c>
      <c r="C3197" s="58" t="n">
        <v>0</v>
      </c>
      <c r="D3197" s="58" t="inlineStr">
        <is>
          <t>No</t>
        </is>
      </c>
      <c r="E3197" s="58" t="inlineStr">
        <is>
          <t>No</t>
        </is>
      </c>
      <c r="F3197" s="58" t="n">
        <v>9</v>
      </c>
      <c r="G3197" s="58" t="inlineStr">
        <is>
          <t>Yes</t>
        </is>
      </c>
      <c r="H3197" s="58" t="inlineStr">
        <is>
          <t>No</t>
        </is>
      </c>
      <c r="I3197" s="58" t="inlineStr">
        <is>
          <t>Fiber optic</t>
        </is>
      </c>
      <c r="J3197" s="58" t="inlineStr">
        <is>
          <t>No</t>
        </is>
      </c>
      <c r="K3197" s="58" t="inlineStr">
        <is>
          <t>Yes</t>
        </is>
      </c>
      <c r="L3197" s="58" t="inlineStr">
        <is>
          <t>Yes</t>
        </is>
      </c>
      <c r="M3197" s="58" t="inlineStr">
        <is>
          <t>No</t>
        </is>
      </c>
      <c r="N3197" s="58" t="inlineStr">
        <is>
          <t>No</t>
        </is>
      </c>
      <c r="O3197" s="58" t="inlineStr">
        <is>
          <t>No</t>
        </is>
      </c>
      <c r="P3197" s="58" t="inlineStr">
        <is>
          <t>Month-to-month</t>
        </is>
      </c>
      <c r="Q3197" s="58" t="inlineStr">
        <is>
          <t>No</t>
        </is>
      </c>
      <c r="R3197" s="58" t="inlineStr">
        <is>
          <t>Electronic check</t>
        </is>
      </c>
      <c r="S3197" s="123" t="n">
        <v>80.55</v>
      </c>
      <c r="T3197" s="58" t="inlineStr">
        <is>
          <t>653.9</t>
        </is>
      </c>
      <c r="U3197" s="58" t="inlineStr">
        <is>
          <t>No</t>
        </is>
      </c>
      <c r="V3197" s="123">
        <f>IFERROR(VALUE(TRIM(T3197)),S3197*F3197)</f>
        <v/>
      </c>
      <c r="W3197" s="58">
        <f>IF(F3197&lt;=12,"0-12 mo",IF(F3197&lt;=24,"13-24 mo",IF(F3197&lt;=48,"25-48 mo","49+ mo")))</f>
        <v/>
      </c>
      <c r="X3197" s="58">
        <f>IF(S3197&lt;=35.5,"Q1 Low",IF(S3197&lt;=70.35,"Q2 Mid-Low",IF(S3197&lt;=89.85,"Q3 Mid-High","Q4 High")))</f>
        <v/>
      </c>
      <c r="Y3197" s="58">
        <f>IF(U3197="Yes",1,0)</f>
        <v/>
      </c>
      <c r="Z3197" s="58">
        <f>IF(P3197="Month-to-month",1,0)+IF(M3197="No",1,0)+IF(J3197="No",1,0)+IF(I3197="Fiber optic",1,0)+IF(Q3197="Yes",1,0)</f>
        <v/>
      </c>
    </row>
    <row r="3198" ht="15" customHeight="1" s="59">
      <c r="A3198" s="58" t="inlineStr">
        <is>
          <t>4393-OBCRR</t>
        </is>
      </c>
      <c r="B3198" s="58" t="inlineStr">
        <is>
          <t>Female</t>
        </is>
      </c>
      <c r="C3198" s="58" t="n">
        <v>0</v>
      </c>
      <c r="D3198" s="58" t="inlineStr">
        <is>
          <t>No</t>
        </is>
      </c>
      <c r="E3198" s="58" t="inlineStr">
        <is>
          <t>No</t>
        </is>
      </c>
      <c r="F3198" s="58" t="n">
        <v>3</v>
      </c>
      <c r="G3198" s="58" t="inlineStr">
        <is>
          <t>Yes</t>
        </is>
      </c>
      <c r="H3198" s="58" t="inlineStr">
        <is>
          <t>No</t>
        </is>
      </c>
      <c r="I3198" s="58" t="inlineStr">
        <is>
          <t>No</t>
        </is>
      </c>
      <c r="J3198" s="58" t="inlineStr">
        <is>
          <t>No internet service</t>
        </is>
      </c>
      <c r="K3198" s="58" t="inlineStr">
        <is>
          <t>No internet service</t>
        </is>
      </c>
      <c r="L3198" s="58" t="inlineStr">
        <is>
          <t>No internet service</t>
        </is>
      </c>
      <c r="M3198" s="58" t="inlineStr">
        <is>
          <t>No internet service</t>
        </is>
      </c>
      <c r="N3198" s="58" t="inlineStr">
        <is>
          <t>No internet service</t>
        </is>
      </c>
      <c r="O3198" s="58" t="inlineStr">
        <is>
          <t>No internet service</t>
        </is>
      </c>
      <c r="P3198" s="58" t="inlineStr">
        <is>
          <t>One year</t>
        </is>
      </c>
      <c r="Q3198" s="58" t="inlineStr">
        <is>
          <t>No</t>
        </is>
      </c>
      <c r="R3198" s="58" t="inlineStr">
        <is>
          <t>Mailed check</t>
        </is>
      </c>
      <c r="S3198" s="123" t="n">
        <v>20.25</v>
      </c>
      <c r="T3198" s="58" t="inlineStr">
        <is>
          <t>71.2</t>
        </is>
      </c>
      <c r="U3198" s="58" t="inlineStr">
        <is>
          <t>No</t>
        </is>
      </c>
      <c r="V3198" s="123">
        <f>IFERROR(VALUE(TRIM(T3198)),S3198*F3198)</f>
        <v/>
      </c>
      <c r="W3198" s="58">
        <f>IF(F3198&lt;=12,"0-12 mo",IF(F3198&lt;=24,"13-24 mo",IF(F3198&lt;=48,"25-48 mo","49+ mo")))</f>
        <v/>
      </c>
      <c r="X3198" s="58">
        <f>IF(S3198&lt;=35.5,"Q1 Low",IF(S3198&lt;=70.35,"Q2 Mid-Low",IF(S3198&lt;=89.85,"Q3 Mid-High","Q4 High")))</f>
        <v/>
      </c>
      <c r="Y3198" s="58">
        <f>IF(U3198="Yes",1,0)</f>
        <v/>
      </c>
      <c r="Z3198" s="58">
        <f>IF(P3198="Month-to-month",1,0)+IF(M3198="No",1,0)+IF(J3198="No",1,0)+IF(I3198="Fiber optic",1,0)+IF(Q3198="Yes",1,0)</f>
        <v/>
      </c>
    </row>
    <row r="3199" ht="15" customHeight="1" s="59">
      <c r="A3199" s="58" t="inlineStr">
        <is>
          <t>3523-QRQLL</t>
        </is>
      </c>
      <c r="B3199" s="58" t="inlineStr">
        <is>
          <t>Female</t>
        </is>
      </c>
      <c r="C3199" s="58" t="n">
        <v>0</v>
      </c>
      <c r="D3199" s="58" t="inlineStr">
        <is>
          <t>Yes</t>
        </is>
      </c>
      <c r="E3199" s="58" t="inlineStr">
        <is>
          <t>Yes</t>
        </is>
      </c>
      <c r="F3199" s="58" t="n">
        <v>22</v>
      </c>
      <c r="G3199" s="58" t="inlineStr">
        <is>
          <t>Yes</t>
        </is>
      </c>
      <c r="H3199" s="58" t="inlineStr">
        <is>
          <t>No</t>
        </is>
      </c>
      <c r="I3199" s="58" t="inlineStr">
        <is>
          <t>DSL</t>
        </is>
      </c>
      <c r="J3199" s="58" t="inlineStr">
        <is>
          <t>No</t>
        </is>
      </c>
      <c r="K3199" s="58" t="inlineStr">
        <is>
          <t>Yes</t>
        </is>
      </c>
      <c r="L3199" s="58" t="inlineStr">
        <is>
          <t>No</t>
        </is>
      </c>
      <c r="M3199" s="58" t="inlineStr">
        <is>
          <t>No</t>
        </is>
      </c>
      <c r="N3199" s="58" t="inlineStr">
        <is>
          <t>Yes</t>
        </is>
      </c>
      <c r="O3199" s="58" t="inlineStr">
        <is>
          <t>Yes</t>
        </is>
      </c>
      <c r="P3199" s="58" t="inlineStr">
        <is>
          <t>One year</t>
        </is>
      </c>
      <c r="Q3199" s="58" t="inlineStr">
        <is>
          <t>Yes</t>
        </is>
      </c>
      <c r="R3199" s="58" t="inlineStr">
        <is>
          <t>Bank transfer (automatic)</t>
        </is>
      </c>
      <c r="S3199" s="123" t="n">
        <v>69.5</v>
      </c>
      <c r="T3199" s="58" t="inlineStr">
        <is>
          <t>1498.2</t>
        </is>
      </c>
      <c r="U3199" s="58" t="inlineStr">
        <is>
          <t>Yes</t>
        </is>
      </c>
      <c r="V3199" s="123">
        <f>IFERROR(VALUE(TRIM(T3199)),S3199*F3199)</f>
        <v/>
      </c>
      <c r="W3199" s="58">
        <f>IF(F3199&lt;=12,"0-12 mo",IF(F3199&lt;=24,"13-24 mo",IF(F3199&lt;=48,"25-48 mo","49+ mo")))</f>
        <v/>
      </c>
      <c r="X3199" s="58">
        <f>IF(S3199&lt;=35.5,"Q1 Low",IF(S3199&lt;=70.35,"Q2 Mid-Low",IF(S3199&lt;=89.85,"Q3 Mid-High","Q4 High")))</f>
        <v/>
      </c>
      <c r="Y3199" s="58">
        <f>IF(U3199="Yes",1,0)</f>
        <v/>
      </c>
      <c r="Z3199" s="58">
        <f>IF(P3199="Month-to-month",1,0)+IF(M3199="No",1,0)+IF(J3199="No",1,0)+IF(I3199="Fiber optic",1,0)+IF(Q3199="Yes",1,0)</f>
        <v/>
      </c>
    </row>
    <row r="3200" ht="15" customHeight="1" s="59">
      <c r="A3200" s="58" t="inlineStr">
        <is>
          <t>8564-LDKFL</t>
        </is>
      </c>
      <c r="B3200" s="58" t="inlineStr">
        <is>
          <t>Male</t>
        </is>
      </c>
      <c r="C3200" s="58" t="n">
        <v>0</v>
      </c>
      <c r="D3200" s="58" t="inlineStr">
        <is>
          <t>Yes</t>
        </is>
      </c>
      <c r="E3200" s="58" t="inlineStr">
        <is>
          <t>No</t>
        </is>
      </c>
      <c r="F3200" s="58" t="n">
        <v>40</v>
      </c>
      <c r="G3200" s="58" t="inlineStr">
        <is>
          <t>Yes</t>
        </is>
      </c>
      <c r="H3200" s="58" t="inlineStr">
        <is>
          <t>Yes</t>
        </is>
      </c>
      <c r="I3200" s="58" t="inlineStr">
        <is>
          <t>Fiber optic</t>
        </is>
      </c>
      <c r="J3200" s="58" t="inlineStr">
        <is>
          <t>No</t>
        </is>
      </c>
      <c r="K3200" s="58" t="inlineStr">
        <is>
          <t>Yes</t>
        </is>
      </c>
      <c r="L3200" s="58" t="inlineStr">
        <is>
          <t>Yes</t>
        </is>
      </c>
      <c r="M3200" s="58" t="inlineStr">
        <is>
          <t>No</t>
        </is>
      </c>
      <c r="N3200" s="58" t="inlineStr">
        <is>
          <t>Yes</t>
        </is>
      </c>
      <c r="O3200" s="58" t="inlineStr">
        <is>
          <t>Yes</t>
        </is>
      </c>
      <c r="P3200" s="58" t="inlineStr">
        <is>
          <t>One year</t>
        </is>
      </c>
      <c r="Q3200" s="58" t="inlineStr">
        <is>
          <t>Yes</t>
        </is>
      </c>
      <c r="R3200" s="58" t="inlineStr">
        <is>
          <t>Bank transfer (automatic)</t>
        </is>
      </c>
      <c r="S3200" s="123" t="n">
        <v>106</v>
      </c>
      <c r="T3200" s="58" t="inlineStr">
        <is>
          <t>4178.65</t>
        </is>
      </c>
      <c r="U3200" s="58" t="inlineStr">
        <is>
          <t>No</t>
        </is>
      </c>
      <c r="V3200" s="123">
        <f>IFERROR(VALUE(TRIM(T3200)),S3200*F3200)</f>
        <v/>
      </c>
      <c r="W3200" s="58">
        <f>IF(F3200&lt;=12,"0-12 mo",IF(F3200&lt;=24,"13-24 mo",IF(F3200&lt;=48,"25-48 mo","49+ mo")))</f>
        <v/>
      </c>
      <c r="X3200" s="58">
        <f>IF(S3200&lt;=35.5,"Q1 Low",IF(S3200&lt;=70.35,"Q2 Mid-Low",IF(S3200&lt;=89.85,"Q3 Mid-High","Q4 High")))</f>
        <v/>
      </c>
      <c r="Y3200" s="58">
        <f>IF(U3200="Yes",1,0)</f>
        <v/>
      </c>
      <c r="Z3200" s="58">
        <f>IF(P3200="Month-to-month",1,0)+IF(M3200="No",1,0)+IF(J3200="No",1,0)+IF(I3200="Fiber optic",1,0)+IF(Q3200="Yes",1,0)</f>
        <v/>
      </c>
    </row>
    <row r="3201" ht="15" customHeight="1" s="59">
      <c r="A3201" s="58" t="inlineStr">
        <is>
          <t>3696-DFHHB</t>
        </is>
      </c>
      <c r="B3201" s="58" t="inlineStr">
        <is>
          <t>Female</t>
        </is>
      </c>
      <c r="C3201" s="58" t="n">
        <v>0</v>
      </c>
      <c r="D3201" s="58" t="inlineStr">
        <is>
          <t>No</t>
        </is>
      </c>
      <c r="E3201" s="58" t="inlineStr">
        <is>
          <t>No</t>
        </is>
      </c>
      <c r="F3201" s="58" t="n">
        <v>68</v>
      </c>
      <c r="G3201" s="58" t="inlineStr">
        <is>
          <t>Yes</t>
        </is>
      </c>
      <c r="H3201" s="58" t="inlineStr">
        <is>
          <t>Yes</t>
        </is>
      </c>
      <c r="I3201" s="58" t="inlineStr">
        <is>
          <t>No</t>
        </is>
      </c>
      <c r="J3201" s="58" t="inlineStr">
        <is>
          <t>No internet service</t>
        </is>
      </c>
      <c r="K3201" s="58" t="inlineStr">
        <is>
          <t>No internet service</t>
        </is>
      </c>
      <c r="L3201" s="58" t="inlineStr">
        <is>
          <t>No internet service</t>
        </is>
      </c>
      <c r="M3201" s="58" t="inlineStr">
        <is>
          <t>No internet service</t>
        </is>
      </c>
      <c r="N3201" s="58" t="inlineStr">
        <is>
          <t>No internet service</t>
        </is>
      </c>
      <c r="O3201" s="58" t="inlineStr">
        <is>
          <t>No internet service</t>
        </is>
      </c>
      <c r="P3201" s="58" t="inlineStr">
        <is>
          <t>Two year</t>
        </is>
      </c>
      <c r="Q3201" s="58" t="inlineStr">
        <is>
          <t>No</t>
        </is>
      </c>
      <c r="R3201" s="58" t="inlineStr">
        <is>
          <t>Bank transfer (automatic)</t>
        </is>
      </c>
      <c r="S3201" s="123" t="n">
        <v>25.5</v>
      </c>
      <c r="T3201" s="58" t="inlineStr">
        <is>
          <t>1821.8</t>
        </is>
      </c>
      <c r="U3201" s="58" t="inlineStr">
        <is>
          <t>No</t>
        </is>
      </c>
      <c r="V3201" s="123">
        <f>IFERROR(VALUE(TRIM(T3201)),S3201*F3201)</f>
        <v/>
      </c>
      <c r="W3201" s="58">
        <f>IF(F3201&lt;=12,"0-12 mo",IF(F3201&lt;=24,"13-24 mo",IF(F3201&lt;=48,"25-48 mo","49+ mo")))</f>
        <v/>
      </c>
      <c r="X3201" s="58">
        <f>IF(S3201&lt;=35.5,"Q1 Low",IF(S3201&lt;=70.35,"Q2 Mid-Low",IF(S3201&lt;=89.85,"Q3 Mid-High","Q4 High")))</f>
        <v/>
      </c>
      <c r="Y3201" s="58">
        <f>IF(U3201="Yes",1,0)</f>
        <v/>
      </c>
      <c r="Z3201" s="58">
        <f>IF(P3201="Month-to-month",1,0)+IF(M3201="No",1,0)+IF(J3201="No",1,0)+IF(I3201="Fiber optic",1,0)+IF(Q3201="Yes",1,0)</f>
        <v/>
      </c>
    </row>
    <row r="3202" ht="15" customHeight="1" s="59">
      <c r="A3202" s="58" t="inlineStr">
        <is>
          <t>0895-DQHEW</t>
        </is>
      </c>
      <c r="B3202" s="58" t="inlineStr">
        <is>
          <t>Male</t>
        </is>
      </c>
      <c r="C3202" s="58" t="n">
        <v>0</v>
      </c>
      <c r="D3202" s="58" t="inlineStr">
        <is>
          <t>Yes</t>
        </is>
      </c>
      <c r="E3202" s="58" t="inlineStr">
        <is>
          <t>No</t>
        </is>
      </c>
      <c r="F3202" s="58" t="n">
        <v>54</v>
      </c>
      <c r="G3202" s="58" t="inlineStr">
        <is>
          <t>Yes</t>
        </is>
      </c>
      <c r="H3202" s="58" t="inlineStr">
        <is>
          <t>Yes</t>
        </is>
      </c>
      <c r="I3202" s="58" t="inlineStr">
        <is>
          <t>Fiber optic</t>
        </is>
      </c>
      <c r="J3202" s="58" t="inlineStr">
        <is>
          <t>No</t>
        </is>
      </c>
      <c r="K3202" s="58" t="inlineStr">
        <is>
          <t>Yes</t>
        </is>
      </c>
      <c r="L3202" s="58" t="inlineStr">
        <is>
          <t>Yes</t>
        </is>
      </c>
      <c r="M3202" s="58" t="inlineStr">
        <is>
          <t>No</t>
        </is>
      </c>
      <c r="N3202" s="58" t="inlineStr">
        <is>
          <t>Yes</t>
        </is>
      </c>
      <c r="O3202" s="58" t="inlineStr">
        <is>
          <t>Yes</t>
        </is>
      </c>
      <c r="P3202" s="58" t="inlineStr">
        <is>
          <t>Month-to-month</t>
        </is>
      </c>
      <c r="Q3202" s="58" t="inlineStr">
        <is>
          <t>Yes</t>
        </is>
      </c>
      <c r="R3202" s="58" t="inlineStr">
        <is>
          <t>Electronic check</t>
        </is>
      </c>
      <c r="S3202" s="123" t="n">
        <v>104.3</v>
      </c>
      <c r="T3202" s="58" t="inlineStr">
        <is>
          <t>5278.15</t>
        </is>
      </c>
      <c r="U3202" s="58" t="inlineStr">
        <is>
          <t>Yes</t>
        </is>
      </c>
      <c r="V3202" s="123">
        <f>IFERROR(VALUE(TRIM(T3202)),S3202*F3202)</f>
        <v/>
      </c>
      <c r="W3202" s="58">
        <f>IF(F3202&lt;=12,"0-12 mo",IF(F3202&lt;=24,"13-24 mo",IF(F3202&lt;=48,"25-48 mo","49+ mo")))</f>
        <v/>
      </c>
      <c r="X3202" s="58">
        <f>IF(S3202&lt;=35.5,"Q1 Low",IF(S3202&lt;=70.35,"Q2 Mid-Low",IF(S3202&lt;=89.85,"Q3 Mid-High","Q4 High")))</f>
        <v/>
      </c>
      <c r="Y3202" s="58">
        <f>IF(U3202="Yes",1,0)</f>
        <v/>
      </c>
      <c r="Z3202" s="58">
        <f>IF(P3202="Month-to-month",1,0)+IF(M3202="No",1,0)+IF(J3202="No",1,0)+IF(I3202="Fiber optic",1,0)+IF(Q3202="Yes",1,0)</f>
        <v/>
      </c>
    </row>
    <row r="3203" ht="15" customHeight="1" s="59">
      <c r="A3203" s="58" t="inlineStr">
        <is>
          <t>4717-GHADL</t>
        </is>
      </c>
      <c r="B3203" s="58" t="inlineStr">
        <is>
          <t>Female</t>
        </is>
      </c>
      <c r="C3203" s="58" t="n">
        <v>0</v>
      </c>
      <c r="D3203" s="58" t="inlineStr">
        <is>
          <t>No</t>
        </is>
      </c>
      <c r="E3203" s="58" t="inlineStr">
        <is>
          <t>No</t>
        </is>
      </c>
      <c r="F3203" s="58" t="n">
        <v>50</v>
      </c>
      <c r="G3203" s="58" t="inlineStr">
        <is>
          <t>Yes</t>
        </is>
      </c>
      <c r="H3203" s="58" t="inlineStr">
        <is>
          <t>Yes</t>
        </is>
      </c>
      <c r="I3203" s="58" t="inlineStr">
        <is>
          <t>DSL</t>
        </is>
      </c>
      <c r="J3203" s="58" t="inlineStr">
        <is>
          <t>No</t>
        </is>
      </c>
      <c r="K3203" s="58" t="inlineStr">
        <is>
          <t>Yes</t>
        </is>
      </c>
      <c r="L3203" s="58" t="inlineStr">
        <is>
          <t>No</t>
        </is>
      </c>
      <c r="M3203" s="58" t="inlineStr">
        <is>
          <t>Yes</t>
        </is>
      </c>
      <c r="N3203" s="58" t="inlineStr">
        <is>
          <t>Yes</t>
        </is>
      </c>
      <c r="O3203" s="58" t="inlineStr">
        <is>
          <t>Yes</t>
        </is>
      </c>
      <c r="P3203" s="58" t="inlineStr">
        <is>
          <t>Two year</t>
        </is>
      </c>
      <c r="Q3203" s="58" t="inlineStr">
        <is>
          <t>Yes</t>
        </is>
      </c>
      <c r="R3203" s="58" t="inlineStr">
        <is>
          <t>Mailed check</t>
        </is>
      </c>
      <c r="S3203" s="123" t="n">
        <v>79.59999999999999</v>
      </c>
      <c r="T3203" s="58" t="inlineStr">
        <is>
          <t>4024.2</t>
        </is>
      </c>
      <c r="U3203" s="58" t="inlineStr">
        <is>
          <t>No</t>
        </is>
      </c>
      <c r="V3203" s="123">
        <f>IFERROR(VALUE(TRIM(T3203)),S3203*F3203)</f>
        <v/>
      </c>
      <c r="W3203" s="58">
        <f>IF(F3203&lt;=12,"0-12 mo",IF(F3203&lt;=24,"13-24 mo",IF(F3203&lt;=48,"25-48 mo","49+ mo")))</f>
        <v/>
      </c>
      <c r="X3203" s="58">
        <f>IF(S3203&lt;=35.5,"Q1 Low",IF(S3203&lt;=70.35,"Q2 Mid-Low",IF(S3203&lt;=89.85,"Q3 Mid-High","Q4 High")))</f>
        <v/>
      </c>
      <c r="Y3203" s="58">
        <f>IF(U3203="Yes",1,0)</f>
        <v/>
      </c>
      <c r="Z3203" s="58">
        <f>IF(P3203="Month-to-month",1,0)+IF(M3203="No",1,0)+IF(J3203="No",1,0)+IF(I3203="Fiber optic",1,0)+IF(Q3203="Yes",1,0)</f>
        <v/>
      </c>
    </row>
    <row r="3204" ht="15" customHeight="1" s="59">
      <c r="A3204" s="58" t="inlineStr">
        <is>
          <t>5501-TVMGM</t>
        </is>
      </c>
      <c r="B3204" s="58" t="inlineStr">
        <is>
          <t>Male</t>
        </is>
      </c>
      <c r="C3204" s="58" t="n">
        <v>0</v>
      </c>
      <c r="D3204" s="58" t="inlineStr">
        <is>
          <t>No</t>
        </is>
      </c>
      <c r="E3204" s="58" t="inlineStr">
        <is>
          <t>No</t>
        </is>
      </c>
      <c r="F3204" s="58" t="n">
        <v>1</v>
      </c>
      <c r="G3204" s="58" t="inlineStr">
        <is>
          <t>Yes</t>
        </is>
      </c>
      <c r="H3204" s="58" t="inlineStr">
        <is>
          <t>No</t>
        </is>
      </c>
      <c r="I3204" s="58" t="inlineStr">
        <is>
          <t>DSL</t>
        </is>
      </c>
      <c r="J3204" s="58" t="inlineStr">
        <is>
          <t>No</t>
        </is>
      </c>
      <c r="K3204" s="58" t="inlineStr">
        <is>
          <t>No</t>
        </is>
      </c>
      <c r="L3204" s="58" t="inlineStr">
        <is>
          <t>No</t>
        </is>
      </c>
      <c r="M3204" s="58" t="inlineStr">
        <is>
          <t>No</t>
        </is>
      </c>
      <c r="N3204" s="58" t="inlineStr">
        <is>
          <t>No</t>
        </is>
      </c>
      <c r="O3204" s="58" t="inlineStr">
        <is>
          <t>Yes</t>
        </is>
      </c>
      <c r="P3204" s="58" t="inlineStr">
        <is>
          <t>Month-to-month</t>
        </is>
      </c>
      <c r="Q3204" s="58" t="inlineStr">
        <is>
          <t>Yes</t>
        </is>
      </c>
      <c r="R3204" s="58" t="inlineStr">
        <is>
          <t>Electronic check</t>
        </is>
      </c>
      <c r="S3204" s="123" t="n">
        <v>55.25</v>
      </c>
      <c r="T3204" s="58" t="inlineStr">
        <is>
          <t>55.25</t>
        </is>
      </c>
      <c r="U3204" s="58" t="inlineStr">
        <is>
          <t>No</t>
        </is>
      </c>
      <c r="V3204" s="123">
        <f>IFERROR(VALUE(TRIM(T3204)),S3204*F3204)</f>
        <v/>
      </c>
      <c r="W3204" s="58">
        <f>IF(F3204&lt;=12,"0-12 mo",IF(F3204&lt;=24,"13-24 mo",IF(F3204&lt;=48,"25-48 mo","49+ mo")))</f>
        <v/>
      </c>
      <c r="X3204" s="58">
        <f>IF(S3204&lt;=35.5,"Q1 Low",IF(S3204&lt;=70.35,"Q2 Mid-Low",IF(S3204&lt;=89.85,"Q3 Mid-High","Q4 High")))</f>
        <v/>
      </c>
      <c r="Y3204" s="58">
        <f>IF(U3204="Yes",1,0)</f>
        <v/>
      </c>
      <c r="Z3204" s="58">
        <f>IF(P3204="Month-to-month",1,0)+IF(M3204="No",1,0)+IF(J3204="No",1,0)+IF(I3204="Fiber optic",1,0)+IF(Q3204="Yes",1,0)</f>
        <v/>
      </c>
    </row>
    <row r="3205" ht="15" customHeight="1" s="59">
      <c r="A3205" s="58" t="inlineStr">
        <is>
          <t>5879-HMFFH</t>
        </is>
      </c>
      <c r="B3205" s="58" t="inlineStr">
        <is>
          <t>Female</t>
        </is>
      </c>
      <c r="C3205" s="58" t="n">
        <v>0</v>
      </c>
      <c r="D3205" s="58" t="inlineStr">
        <is>
          <t>Yes</t>
        </is>
      </c>
      <c r="E3205" s="58" t="inlineStr">
        <is>
          <t>No</t>
        </is>
      </c>
      <c r="F3205" s="58" t="n">
        <v>72</v>
      </c>
      <c r="G3205" s="58" t="inlineStr">
        <is>
          <t>Yes</t>
        </is>
      </c>
      <c r="H3205" s="58" t="inlineStr">
        <is>
          <t>Yes</t>
        </is>
      </c>
      <c r="I3205" s="58" t="inlineStr">
        <is>
          <t>DSL</t>
        </is>
      </c>
      <c r="J3205" s="58" t="inlineStr">
        <is>
          <t>Yes</t>
        </is>
      </c>
      <c r="K3205" s="58" t="inlineStr">
        <is>
          <t>Yes</t>
        </is>
      </c>
      <c r="L3205" s="58" t="inlineStr">
        <is>
          <t>Yes</t>
        </is>
      </c>
      <c r="M3205" s="58" t="inlineStr">
        <is>
          <t>Yes</t>
        </is>
      </c>
      <c r="N3205" s="58" t="inlineStr">
        <is>
          <t>Yes</t>
        </is>
      </c>
      <c r="O3205" s="58" t="inlineStr">
        <is>
          <t>Yes</t>
        </is>
      </c>
      <c r="P3205" s="58" t="inlineStr">
        <is>
          <t>Two year</t>
        </is>
      </c>
      <c r="Q3205" s="58" t="inlineStr">
        <is>
          <t>No</t>
        </is>
      </c>
      <c r="R3205" s="58" t="inlineStr">
        <is>
          <t>Bank transfer (automatic)</t>
        </is>
      </c>
      <c r="S3205" s="123" t="n">
        <v>88.05</v>
      </c>
      <c r="T3205" s="58" t="inlineStr">
        <is>
          <t>6520.8</t>
        </is>
      </c>
      <c r="U3205" s="58" t="inlineStr">
        <is>
          <t>No</t>
        </is>
      </c>
      <c r="V3205" s="123">
        <f>IFERROR(VALUE(TRIM(T3205)),S3205*F3205)</f>
        <v/>
      </c>
      <c r="W3205" s="58">
        <f>IF(F3205&lt;=12,"0-12 mo",IF(F3205&lt;=24,"13-24 mo",IF(F3205&lt;=48,"25-48 mo","49+ mo")))</f>
        <v/>
      </c>
      <c r="X3205" s="58">
        <f>IF(S3205&lt;=35.5,"Q1 Low",IF(S3205&lt;=70.35,"Q2 Mid-Low",IF(S3205&lt;=89.85,"Q3 Mid-High","Q4 High")))</f>
        <v/>
      </c>
      <c r="Y3205" s="58">
        <f>IF(U3205="Yes",1,0)</f>
        <v/>
      </c>
      <c r="Z3205" s="58">
        <f>IF(P3205="Month-to-month",1,0)+IF(M3205="No",1,0)+IF(J3205="No",1,0)+IF(I3205="Fiber optic",1,0)+IF(Q3205="Yes",1,0)</f>
        <v/>
      </c>
    </row>
    <row r="3206" ht="15" customHeight="1" s="59">
      <c r="A3206" s="58" t="inlineStr">
        <is>
          <t>6772-WFQRD</t>
        </is>
      </c>
      <c r="B3206" s="58" t="inlineStr">
        <is>
          <t>Male</t>
        </is>
      </c>
      <c r="C3206" s="58" t="n">
        <v>0</v>
      </c>
      <c r="D3206" s="58" t="inlineStr">
        <is>
          <t>No</t>
        </is>
      </c>
      <c r="E3206" s="58" t="inlineStr">
        <is>
          <t>Yes</t>
        </is>
      </c>
      <c r="F3206" s="58" t="n">
        <v>40</v>
      </c>
      <c r="G3206" s="58" t="inlineStr">
        <is>
          <t>Yes</t>
        </is>
      </c>
      <c r="H3206" s="58" t="inlineStr">
        <is>
          <t>No</t>
        </is>
      </c>
      <c r="I3206" s="58" t="inlineStr">
        <is>
          <t>No</t>
        </is>
      </c>
      <c r="J3206" s="58" t="inlineStr">
        <is>
          <t>No internet service</t>
        </is>
      </c>
      <c r="K3206" s="58" t="inlineStr">
        <is>
          <t>No internet service</t>
        </is>
      </c>
      <c r="L3206" s="58" t="inlineStr">
        <is>
          <t>No internet service</t>
        </is>
      </c>
      <c r="M3206" s="58" t="inlineStr">
        <is>
          <t>No internet service</t>
        </is>
      </c>
      <c r="N3206" s="58" t="inlineStr">
        <is>
          <t>No internet service</t>
        </is>
      </c>
      <c r="O3206" s="58" t="inlineStr">
        <is>
          <t>No internet service</t>
        </is>
      </c>
      <c r="P3206" s="58" t="inlineStr">
        <is>
          <t>One year</t>
        </is>
      </c>
      <c r="Q3206" s="58" t="inlineStr">
        <is>
          <t>Yes</t>
        </is>
      </c>
      <c r="R3206" s="58" t="inlineStr">
        <is>
          <t>Bank transfer (automatic)</t>
        </is>
      </c>
      <c r="S3206" s="123" t="n">
        <v>20.4</v>
      </c>
      <c r="T3206" s="58" t="inlineStr">
        <is>
          <t>854.9</t>
        </is>
      </c>
      <c r="U3206" s="58" t="inlineStr">
        <is>
          <t>No</t>
        </is>
      </c>
      <c r="V3206" s="123">
        <f>IFERROR(VALUE(TRIM(T3206)),S3206*F3206)</f>
        <v/>
      </c>
      <c r="W3206" s="58">
        <f>IF(F3206&lt;=12,"0-12 mo",IF(F3206&lt;=24,"13-24 mo",IF(F3206&lt;=48,"25-48 mo","49+ mo")))</f>
        <v/>
      </c>
      <c r="X3206" s="58">
        <f>IF(S3206&lt;=35.5,"Q1 Low",IF(S3206&lt;=70.35,"Q2 Mid-Low",IF(S3206&lt;=89.85,"Q3 Mid-High","Q4 High")))</f>
        <v/>
      </c>
      <c r="Y3206" s="58">
        <f>IF(U3206="Yes",1,0)</f>
        <v/>
      </c>
      <c r="Z3206" s="58">
        <f>IF(P3206="Month-to-month",1,0)+IF(M3206="No",1,0)+IF(J3206="No",1,0)+IF(I3206="Fiber optic",1,0)+IF(Q3206="Yes",1,0)</f>
        <v/>
      </c>
    </row>
    <row r="3207" ht="15" customHeight="1" s="59">
      <c r="A3207" s="58" t="inlineStr">
        <is>
          <t>3810-DVDQQ</t>
        </is>
      </c>
      <c r="B3207" s="58" t="inlineStr">
        <is>
          <t>Female</t>
        </is>
      </c>
      <c r="C3207" s="58" t="n">
        <v>0</v>
      </c>
      <c r="D3207" s="58" t="inlineStr">
        <is>
          <t>Yes</t>
        </is>
      </c>
      <c r="E3207" s="58" t="inlineStr">
        <is>
          <t>Yes</t>
        </is>
      </c>
      <c r="F3207" s="58" t="n">
        <v>72</v>
      </c>
      <c r="G3207" s="58" t="inlineStr">
        <is>
          <t>Yes</t>
        </is>
      </c>
      <c r="H3207" s="58" t="inlineStr">
        <is>
          <t>Yes</t>
        </is>
      </c>
      <c r="I3207" s="58" t="inlineStr">
        <is>
          <t>Fiber optic</t>
        </is>
      </c>
      <c r="J3207" s="58" t="inlineStr">
        <is>
          <t>Yes</t>
        </is>
      </c>
      <c r="K3207" s="58" t="inlineStr">
        <is>
          <t>Yes</t>
        </is>
      </c>
      <c r="L3207" s="58" t="inlineStr">
        <is>
          <t>Yes</t>
        </is>
      </c>
      <c r="M3207" s="58" t="inlineStr">
        <is>
          <t>Yes</t>
        </is>
      </c>
      <c r="N3207" s="58" t="inlineStr">
        <is>
          <t>Yes</t>
        </is>
      </c>
      <c r="O3207" s="58" t="inlineStr">
        <is>
          <t>Yes</t>
        </is>
      </c>
      <c r="P3207" s="58" t="inlineStr">
        <is>
          <t>Two year</t>
        </is>
      </c>
      <c r="Q3207" s="58" t="inlineStr">
        <is>
          <t>Yes</t>
        </is>
      </c>
      <c r="R3207" s="58" t="inlineStr">
        <is>
          <t>Bank transfer (automatic)</t>
        </is>
      </c>
      <c r="S3207" s="123" t="n">
        <v>117.6</v>
      </c>
      <c r="T3207" s="58" t="inlineStr">
        <is>
          <t>8308.9</t>
        </is>
      </c>
      <c r="U3207" s="58" t="inlineStr">
        <is>
          <t>No</t>
        </is>
      </c>
      <c r="V3207" s="123">
        <f>IFERROR(VALUE(TRIM(T3207)),S3207*F3207)</f>
        <v/>
      </c>
      <c r="W3207" s="58">
        <f>IF(F3207&lt;=12,"0-12 mo",IF(F3207&lt;=24,"13-24 mo",IF(F3207&lt;=48,"25-48 mo","49+ mo")))</f>
        <v/>
      </c>
      <c r="X3207" s="58">
        <f>IF(S3207&lt;=35.5,"Q1 Low",IF(S3207&lt;=70.35,"Q2 Mid-Low",IF(S3207&lt;=89.85,"Q3 Mid-High","Q4 High")))</f>
        <v/>
      </c>
      <c r="Y3207" s="58">
        <f>IF(U3207="Yes",1,0)</f>
        <v/>
      </c>
      <c r="Z3207" s="58">
        <f>IF(P3207="Month-to-month",1,0)+IF(M3207="No",1,0)+IF(J3207="No",1,0)+IF(I3207="Fiber optic",1,0)+IF(Q3207="Yes",1,0)</f>
        <v/>
      </c>
    </row>
    <row r="3208" ht="15" customHeight="1" s="59">
      <c r="A3208" s="58" t="inlineStr">
        <is>
          <t>6972-SNKKW</t>
        </is>
      </c>
      <c r="B3208" s="58" t="inlineStr">
        <is>
          <t>Female</t>
        </is>
      </c>
      <c r="C3208" s="58" t="n">
        <v>0</v>
      </c>
      <c r="D3208" s="58" t="inlineStr">
        <is>
          <t>No</t>
        </is>
      </c>
      <c r="E3208" s="58" t="inlineStr">
        <is>
          <t>No</t>
        </is>
      </c>
      <c r="F3208" s="58" t="n">
        <v>6</v>
      </c>
      <c r="G3208" s="58" t="inlineStr">
        <is>
          <t>Yes</t>
        </is>
      </c>
      <c r="H3208" s="58" t="inlineStr">
        <is>
          <t>No</t>
        </is>
      </c>
      <c r="I3208" s="58" t="inlineStr">
        <is>
          <t>No</t>
        </is>
      </c>
      <c r="J3208" s="58" t="inlineStr">
        <is>
          <t>No internet service</t>
        </is>
      </c>
      <c r="K3208" s="58" t="inlineStr">
        <is>
          <t>No internet service</t>
        </is>
      </c>
      <c r="L3208" s="58" t="inlineStr">
        <is>
          <t>No internet service</t>
        </is>
      </c>
      <c r="M3208" s="58" t="inlineStr">
        <is>
          <t>No internet service</t>
        </is>
      </c>
      <c r="N3208" s="58" t="inlineStr">
        <is>
          <t>No internet service</t>
        </is>
      </c>
      <c r="O3208" s="58" t="inlineStr">
        <is>
          <t>No internet service</t>
        </is>
      </c>
      <c r="P3208" s="58" t="inlineStr">
        <is>
          <t>Month-to-month</t>
        </is>
      </c>
      <c r="Q3208" s="58" t="inlineStr">
        <is>
          <t>No</t>
        </is>
      </c>
      <c r="R3208" s="58" t="inlineStr">
        <is>
          <t>Mailed check</t>
        </is>
      </c>
      <c r="S3208" s="123" t="n">
        <v>20</v>
      </c>
      <c r="T3208" s="58" t="inlineStr">
        <is>
          <t>109.2</t>
        </is>
      </c>
      <c r="U3208" s="58" t="inlineStr">
        <is>
          <t>No</t>
        </is>
      </c>
      <c r="V3208" s="123">
        <f>IFERROR(VALUE(TRIM(T3208)),S3208*F3208)</f>
        <v/>
      </c>
      <c r="W3208" s="58">
        <f>IF(F3208&lt;=12,"0-12 mo",IF(F3208&lt;=24,"13-24 mo",IF(F3208&lt;=48,"25-48 mo","49+ mo")))</f>
        <v/>
      </c>
      <c r="X3208" s="58">
        <f>IF(S3208&lt;=35.5,"Q1 Low",IF(S3208&lt;=70.35,"Q2 Mid-Low",IF(S3208&lt;=89.85,"Q3 Mid-High","Q4 High")))</f>
        <v/>
      </c>
      <c r="Y3208" s="58">
        <f>IF(U3208="Yes",1,0)</f>
        <v/>
      </c>
      <c r="Z3208" s="58">
        <f>IF(P3208="Month-to-month",1,0)+IF(M3208="No",1,0)+IF(J3208="No",1,0)+IF(I3208="Fiber optic",1,0)+IF(Q3208="Yes",1,0)</f>
        <v/>
      </c>
    </row>
    <row r="3209" ht="15" customHeight="1" s="59">
      <c r="A3209" s="58" t="inlineStr">
        <is>
          <t>3694-GLTJM</t>
        </is>
      </c>
      <c r="B3209" s="58" t="inlineStr">
        <is>
          <t>Female</t>
        </is>
      </c>
      <c r="C3209" s="58" t="n">
        <v>0</v>
      </c>
      <c r="D3209" s="58" t="inlineStr">
        <is>
          <t>No</t>
        </is>
      </c>
      <c r="E3209" s="58" t="inlineStr">
        <is>
          <t>No</t>
        </is>
      </c>
      <c r="F3209" s="58" t="n">
        <v>5</v>
      </c>
      <c r="G3209" s="58" t="inlineStr">
        <is>
          <t>Yes</t>
        </is>
      </c>
      <c r="H3209" s="58" t="inlineStr">
        <is>
          <t>No</t>
        </is>
      </c>
      <c r="I3209" s="58" t="inlineStr">
        <is>
          <t>No</t>
        </is>
      </c>
      <c r="J3209" s="58" t="inlineStr">
        <is>
          <t>No internet service</t>
        </is>
      </c>
      <c r="K3209" s="58" t="inlineStr">
        <is>
          <t>No internet service</t>
        </is>
      </c>
      <c r="L3209" s="58" t="inlineStr">
        <is>
          <t>No internet service</t>
        </is>
      </c>
      <c r="M3209" s="58" t="inlineStr">
        <is>
          <t>No internet service</t>
        </is>
      </c>
      <c r="N3209" s="58" t="inlineStr">
        <is>
          <t>No internet service</t>
        </is>
      </c>
      <c r="O3209" s="58" t="inlineStr">
        <is>
          <t>No internet service</t>
        </is>
      </c>
      <c r="P3209" s="58" t="inlineStr">
        <is>
          <t>Month-to-month</t>
        </is>
      </c>
      <c r="Q3209" s="58" t="inlineStr">
        <is>
          <t>Yes</t>
        </is>
      </c>
      <c r="R3209" s="58" t="inlineStr">
        <is>
          <t>Credit card (automatic)</t>
        </is>
      </c>
      <c r="S3209" s="123" t="n">
        <v>19.65</v>
      </c>
      <c r="T3209" s="58" t="inlineStr">
        <is>
          <t>92.05</t>
        </is>
      </c>
      <c r="U3209" s="58" t="inlineStr">
        <is>
          <t>No</t>
        </is>
      </c>
      <c r="V3209" s="123">
        <f>IFERROR(VALUE(TRIM(T3209)),S3209*F3209)</f>
        <v/>
      </c>
      <c r="W3209" s="58">
        <f>IF(F3209&lt;=12,"0-12 mo",IF(F3209&lt;=24,"13-24 mo",IF(F3209&lt;=48,"25-48 mo","49+ mo")))</f>
        <v/>
      </c>
      <c r="X3209" s="58">
        <f>IF(S3209&lt;=35.5,"Q1 Low",IF(S3209&lt;=70.35,"Q2 Mid-Low",IF(S3209&lt;=89.85,"Q3 Mid-High","Q4 High")))</f>
        <v/>
      </c>
      <c r="Y3209" s="58">
        <f>IF(U3209="Yes",1,0)</f>
        <v/>
      </c>
      <c r="Z3209" s="58">
        <f>IF(P3209="Month-to-month",1,0)+IF(M3209="No",1,0)+IF(J3209="No",1,0)+IF(I3209="Fiber optic",1,0)+IF(Q3209="Yes",1,0)</f>
        <v/>
      </c>
    </row>
    <row r="3210" ht="15" customHeight="1" s="59">
      <c r="A3210" s="58" t="inlineStr">
        <is>
          <t>8550-XSXUQ</t>
        </is>
      </c>
      <c r="B3210" s="58" t="inlineStr">
        <is>
          <t>Male</t>
        </is>
      </c>
      <c r="C3210" s="58" t="n">
        <v>0</v>
      </c>
      <c r="D3210" s="58" t="inlineStr">
        <is>
          <t>Yes</t>
        </is>
      </c>
      <c r="E3210" s="58" t="inlineStr">
        <is>
          <t>No</t>
        </is>
      </c>
      <c r="F3210" s="58" t="n">
        <v>48</v>
      </c>
      <c r="G3210" s="58" t="inlineStr">
        <is>
          <t>Yes</t>
        </is>
      </c>
      <c r="H3210" s="58" t="inlineStr">
        <is>
          <t>Yes</t>
        </is>
      </c>
      <c r="I3210" s="58" t="inlineStr">
        <is>
          <t>DSL</t>
        </is>
      </c>
      <c r="J3210" s="58" t="inlineStr">
        <is>
          <t>No</t>
        </is>
      </c>
      <c r="K3210" s="58" t="inlineStr">
        <is>
          <t>Yes</t>
        </is>
      </c>
      <c r="L3210" s="58" t="inlineStr">
        <is>
          <t>Yes</t>
        </is>
      </c>
      <c r="M3210" s="58" t="inlineStr">
        <is>
          <t>No</t>
        </is>
      </c>
      <c r="N3210" s="58" t="inlineStr">
        <is>
          <t>No</t>
        </is>
      </c>
      <c r="O3210" s="58" t="inlineStr">
        <is>
          <t>Yes</t>
        </is>
      </c>
      <c r="P3210" s="58" t="inlineStr">
        <is>
          <t>One year</t>
        </is>
      </c>
      <c r="Q3210" s="58" t="inlineStr">
        <is>
          <t>Yes</t>
        </is>
      </c>
      <c r="R3210" s="58" t="inlineStr">
        <is>
          <t>Credit card (automatic)</t>
        </is>
      </c>
      <c r="S3210" s="123" t="n">
        <v>70.55</v>
      </c>
      <c r="T3210" s="58" t="inlineStr">
        <is>
          <t>3420.5</t>
        </is>
      </c>
      <c r="U3210" s="58" t="inlineStr">
        <is>
          <t>No</t>
        </is>
      </c>
      <c r="V3210" s="123">
        <f>IFERROR(VALUE(TRIM(T3210)),S3210*F3210)</f>
        <v/>
      </c>
      <c r="W3210" s="58">
        <f>IF(F3210&lt;=12,"0-12 mo",IF(F3210&lt;=24,"13-24 mo",IF(F3210&lt;=48,"25-48 mo","49+ mo")))</f>
        <v/>
      </c>
      <c r="X3210" s="58">
        <f>IF(S3210&lt;=35.5,"Q1 Low",IF(S3210&lt;=70.35,"Q2 Mid-Low",IF(S3210&lt;=89.85,"Q3 Mid-High","Q4 High")))</f>
        <v/>
      </c>
      <c r="Y3210" s="58">
        <f>IF(U3210="Yes",1,0)</f>
        <v/>
      </c>
      <c r="Z3210" s="58">
        <f>IF(P3210="Month-to-month",1,0)+IF(M3210="No",1,0)+IF(J3210="No",1,0)+IF(I3210="Fiber optic",1,0)+IF(Q3210="Yes",1,0)</f>
        <v/>
      </c>
    </row>
    <row r="3211" ht="15" customHeight="1" s="59">
      <c r="A3211" s="58" t="inlineStr">
        <is>
          <t>8149-RSOUN</t>
        </is>
      </c>
      <c r="B3211" s="58" t="inlineStr">
        <is>
          <t>Female</t>
        </is>
      </c>
      <c r="C3211" s="58" t="n">
        <v>0</v>
      </c>
      <c r="D3211" s="58" t="inlineStr">
        <is>
          <t>No</t>
        </is>
      </c>
      <c r="E3211" s="58" t="inlineStr">
        <is>
          <t>No</t>
        </is>
      </c>
      <c r="F3211" s="58" t="n">
        <v>1</v>
      </c>
      <c r="G3211" s="58" t="inlineStr">
        <is>
          <t>Yes</t>
        </is>
      </c>
      <c r="H3211" s="58" t="inlineStr">
        <is>
          <t>Yes</t>
        </is>
      </c>
      <c r="I3211" s="58" t="inlineStr">
        <is>
          <t>Fiber optic</t>
        </is>
      </c>
      <c r="J3211" s="58" t="inlineStr">
        <is>
          <t>No</t>
        </is>
      </c>
      <c r="K3211" s="58" t="inlineStr">
        <is>
          <t>No</t>
        </is>
      </c>
      <c r="L3211" s="58" t="inlineStr">
        <is>
          <t>No</t>
        </is>
      </c>
      <c r="M3211" s="58" t="inlineStr">
        <is>
          <t>No</t>
        </is>
      </c>
      <c r="N3211" s="58" t="inlineStr">
        <is>
          <t>Yes</t>
        </is>
      </c>
      <c r="O3211" s="58" t="inlineStr">
        <is>
          <t>Yes</t>
        </is>
      </c>
      <c r="P3211" s="58" t="inlineStr">
        <is>
          <t>Month-to-month</t>
        </is>
      </c>
      <c r="Q3211" s="58" t="inlineStr">
        <is>
          <t>Yes</t>
        </is>
      </c>
      <c r="R3211" s="58" t="inlineStr">
        <is>
          <t>Electronic check</t>
        </is>
      </c>
      <c r="S3211" s="123" t="n">
        <v>93.84999999999999</v>
      </c>
      <c r="T3211" s="58" t="inlineStr">
        <is>
          <t>93.85</t>
        </is>
      </c>
      <c r="U3211" s="58" t="inlineStr">
        <is>
          <t>Yes</t>
        </is>
      </c>
      <c r="V3211" s="123">
        <f>IFERROR(VALUE(TRIM(T3211)),S3211*F3211)</f>
        <v/>
      </c>
      <c r="W3211" s="58">
        <f>IF(F3211&lt;=12,"0-12 mo",IF(F3211&lt;=24,"13-24 mo",IF(F3211&lt;=48,"25-48 mo","49+ mo")))</f>
        <v/>
      </c>
      <c r="X3211" s="58">
        <f>IF(S3211&lt;=35.5,"Q1 Low",IF(S3211&lt;=70.35,"Q2 Mid-Low",IF(S3211&lt;=89.85,"Q3 Mid-High","Q4 High")))</f>
        <v/>
      </c>
      <c r="Y3211" s="58">
        <f>IF(U3211="Yes",1,0)</f>
        <v/>
      </c>
      <c r="Z3211" s="58">
        <f>IF(P3211="Month-to-month",1,0)+IF(M3211="No",1,0)+IF(J3211="No",1,0)+IF(I3211="Fiber optic",1,0)+IF(Q3211="Yes",1,0)</f>
        <v/>
      </c>
    </row>
    <row r="3212" ht="15" customHeight="1" s="59">
      <c r="A3212" s="58" t="inlineStr">
        <is>
          <t>9055-MOJJJ</t>
        </is>
      </c>
      <c r="B3212" s="58" t="inlineStr">
        <is>
          <t>Female</t>
        </is>
      </c>
      <c r="C3212" s="58" t="n">
        <v>0</v>
      </c>
      <c r="D3212" s="58" t="inlineStr">
        <is>
          <t>Yes</t>
        </is>
      </c>
      <c r="E3212" s="58" t="inlineStr">
        <is>
          <t>Yes</t>
        </is>
      </c>
      <c r="F3212" s="58" t="n">
        <v>64</v>
      </c>
      <c r="G3212" s="58" t="inlineStr">
        <is>
          <t>Yes</t>
        </is>
      </c>
      <c r="H3212" s="58" t="inlineStr">
        <is>
          <t>No</t>
        </is>
      </c>
      <c r="I3212" s="58" t="inlineStr">
        <is>
          <t>DSL</t>
        </is>
      </c>
      <c r="J3212" s="58" t="inlineStr">
        <is>
          <t>Yes</t>
        </is>
      </c>
      <c r="K3212" s="58" t="inlineStr">
        <is>
          <t>No</t>
        </is>
      </c>
      <c r="L3212" s="58" t="inlineStr">
        <is>
          <t>No</t>
        </is>
      </c>
      <c r="M3212" s="58" t="inlineStr">
        <is>
          <t>Yes</t>
        </is>
      </c>
      <c r="N3212" s="58" t="inlineStr">
        <is>
          <t>Yes</t>
        </is>
      </c>
      <c r="O3212" s="58" t="inlineStr">
        <is>
          <t>No</t>
        </is>
      </c>
      <c r="P3212" s="58" t="inlineStr">
        <is>
          <t>One year</t>
        </is>
      </c>
      <c r="Q3212" s="58" t="inlineStr">
        <is>
          <t>No</t>
        </is>
      </c>
      <c r="R3212" s="58" t="inlineStr">
        <is>
          <t>Mailed check</t>
        </is>
      </c>
      <c r="S3212" s="123" t="n">
        <v>65.8</v>
      </c>
      <c r="T3212" s="58" t="inlineStr">
        <is>
          <t>4068</t>
        </is>
      </c>
      <c r="U3212" s="58" t="inlineStr">
        <is>
          <t>No</t>
        </is>
      </c>
      <c r="V3212" s="123">
        <f>IFERROR(VALUE(TRIM(T3212)),S3212*F3212)</f>
        <v/>
      </c>
      <c r="W3212" s="58">
        <f>IF(F3212&lt;=12,"0-12 mo",IF(F3212&lt;=24,"13-24 mo",IF(F3212&lt;=48,"25-48 mo","49+ mo")))</f>
        <v/>
      </c>
      <c r="X3212" s="58">
        <f>IF(S3212&lt;=35.5,"Q1 Low",IF(S3212&lt;=70.35,"Q2 Mid-Low",IF(S3212&lt;=89.85,"Q3 Mid-High","Q4 High")))</f>
        <v/>
      </c>
      <c r="Y3212" s="58">
        <f>IF(U3212="Yes",1,0)</f>
        <v/>
      </c>
      <c r="Z3212" s="58">
        <f>IF(P3212="Month-to-month",1,0)+IF(M3212="No",1,0)+IF(J3212="No",1,0)+IF(I3212="Fiber optic",1,0)+IF(Q3212="Yes",1,0)</f>
        <v/>
      </c>
    </row>
    <row r="3213" ht="15" customHeight="1" s="59">
      <c r="A3213" s="58" t="inlineStr">
        <is>
          <t>4359-INNWN</t>
        </is>
      </c>
      <c r="B3213" s="58" t="inlineStr">
        <is>
          <t>Female</t>
        </is>
      </c>
      <c r="C3213" s="58" t="n">
        <v>0</v>
      </c>
      <c r="D3213" s="58" t="inlineStr">
        <is>
          <t>No</t>
        </is>
      </c>
      <c r="E3213" s="58" t="inlineStr">
        <is>
          <t>No</t>
        </is>
      </c>
      <c r="F3213" s="58" t="n">
        <v>17</v>
      </c>
      <c r="G3213" s="58" t="inlineStr">
        <is>
          <t>Yes</t>
        </is>
      </c>
      <c r="H3213" s="58" t="inlineStr">
        <is>
          <t>No</t>
        </is>
      </c>
      <c r="I3213" s="58" t="inlineStr">
        <is>
          <t>No</t>
        </is>
      </c>
      <c r="J3213" s="58" t="inlineStr">
        <is>
          <t>No internet service</t>
        </is>
      </c>
      <c r="K3213" s="58" t="inlineStr">
        <is>
          <t>No internet service</t>
        </is>
      </c>
      <c r="L3213" s="58" t="inlineStr">
        <is>
          <t>No internet service</t>
        </is>
      </c>
      <c r="M3213" s="58" t="inlineStr">
        <is>
          <t>No internet service</t>
        </is>
      </c>
      <c r="N3213" s="58" t="inlineStr">
        <is>
          <t>No internet service</t>
        </is>
      </c>
      <c r="O3213" s="58" t="inlineStr">
        <is>
          <t>No internet service</t>
        </is>
      </c>
      <c r="P3213" s="58" t="inlineStr">
        <is>
          <t>One year</t>
        </is>
      </c>
      <c r="Q3213" s="58" t="inlineStr">
        <is>
          <t>No</t>
        </is>
      </c>
      <c r="R3213" s="58" t="inlineStr">
        <is>
          <t>Credit card (automatic)</t>
        </is>
      </c>
      <c r="S3213" s="123" t="n">
        <v>20.05</v>
      </c>
      <c r="T3213" s="58" t="inlineStr">
        <is>
          <t>337.9</t>
        </is>
      </c>
      <c r="U3213" s="58" t="inlineStr">
        <is>
          <t>No</t>
        </is>
      </c>
      <c r="V3213" s="123">
        <f>IFERROR(VALUE(TRIM(T3213)),S3213*F3213)</f>
        <v/>
      </c>
      <c r="W3213" s="58">
        <f>IF(F3213&lt;=12,"0-12 mo",IF(F3213&lt;=24,"13-24 mo",IF(F3213&lt;=48,"25-48 mo","49+ mo")))</f>
        <v/>
      </c>
      <c r="X3213" s="58">
        <f>IF(S3213&lt;=35.5,"Q1 Low",IF(S3213&lt;=70.35,"Q2 Mid-Low",IF(S3213&lt;=89.85,"Q3 Mid-High","Q4 High")))</f>
        <v/>
      </c>
      <c r="Y3213" s="58">
        <f>IF(U3213="Yes",1,0)</f>
        <v/>
      </c>
      <c r="Z3213" s="58">
        <f>IF(P3213="Month-to-month",1,0)+IF(M3213="No",1,0)+IF(J3213="No",1,0)+IF(I3213="Fiber optic",1,0)+IF(Q3213="Yes",1,0)</f>
        <v/>
      </c>
    </row>
    <row r="3214" ht="15" customHeight="1" s="59">
      <c r="A3214" s="58" t="inlineStr">
        <is>
          <t>0585-EGDDA</t>
        </is>
      </c>
      <c r="B3214" s="58" t="inlineStr">
        <is>
          <t>Male</t>
        </is>
      </c>
      <c r="C3214" s="58" t="n">
        <v>0</v>
      </c>
      <c r="D3214" s="58" t="inlineStr">
        <is>
          <t>Yes</t>
        </is>
      </c>
      <c r="E3214" s="58" t="inlineStr">
        <is>
          <t>No</t>
        </is>
      </c>
      <c r="F3214" s="58" t="n">
        <v>40</v>
      </c>
      <c r="G3214" s="58" t="inlineStr">
        <is>
          <t>Yes</t>
        </is>
      </c>
      <c r="H3214" s="58" t="inlineStr">
        <is>
          <t>No</t>
        </is>
      </c>
      <c r="I3214" s="58" t="inlineStr">
        <is>
          <t>Fiber optic</t>
        </is>
      </c>
      <c r="J3214" s="58" t="inlineStr">
        <is>
          <t>No</t>
        </is>
      </c>
      <c r="K3214" s="58" t="inlineStr">
        <is>
          <t>Yes</t>
        </is>
      </c>
      <c r="L3214" s="58" t="inlineStr">
        <is>
          <t>Yes</t>
        </is>
      </c>
      <c r="M3214" s="58" t="inlineStr">
        <is>
          <t>No</t>
        </is>
      </c>
      <c r="N3214" s="58" t="inlineStr">
        <is>
          <t>No</t>
        </is>
      </c>
      <c r="O3214" s="58" t="inlineStr">
        <is>
          <t>No</t>
        </is>
      </c>
      <c r="P3214" s="58" t="inlineStr">
        <is>
          <t>Month-to-month</t>
        </is>
      </c>
      <c r="Q3214" s="58" t="inlineStr">
        <is>
          <t>Yes</t>
        </is>
      </c>
      <c r="R3214" s="58" t="inlineStr">
        <is>
          <t>Electronic check</t>
        </is>
      </c>
      <c r="S3214" s="123" t="n">
        <v>80</v>
      </c>
      <c r="T3214" s="58" t="inlineStr">
        <is>
          <t>3168.75</t>
        </is>
      </c>
      <c r="U3214" s="58" t="inlineStr">
        <is>
          <t>No</t>
        </is>
      </c>
      <c r="V3214" s="123">
        <f>IFERROR(VALUE(TRIM(T3214)),S3214*F3214)</f>
        <v/>
      </c>
      <c r="W3214" s="58">
        <f>IF(F3214&lt;=12,"0-12 mo",IF(F3214&lt;=24,"13-24 mo",IF(F3214&lt;=48,"25-48 mo","49+ mo")))</f>
        <v/>
      </c>
      <c r="X3214" s="58">
        <f>IF(S3214&lt;=35.5,"Q1 Low",IF(S3214&lt;=70.35,"Q2 Mid-Low",IF(S3214&lt;=89.85,"Q3 Mid-High","Q4 High")))</f>
        <v/>
      </c>
      <c r="Y3214" s="58">
        <f>IF(U3214="Yes",1,0)</f>
        <v/>
      </c>
      <c r="Z3214" s="58">
        <f>IF(P3214="Month-to-month",1,0)+IF(M3214="No",1,0)+IF(J3214="No",1,0)+IF(I3214="Fiber optic",1,0)+IF(Q3214="Yes",1,0)</f>
        <v/>
      </c>
    </row>
    <row r="3215" ht="15" customHeight="1" s="59">
      <c r="A3215" s="58" t="inlineStr">
        <is>
          <t>4032-RMHCI</t>
        </is>
      </c>
      <c r="B3215" s="58" t="inlineStr">
        <is>
          <t>Female</t>
        </is>
      </c>
      <c r="C3215" s="58" t="n">
        <v>0</v>
      </c>
      <c r="D3215" s="58" t="inlineStr">
        <is>
          <t>Yes</t>
        </is>
      </c>
      <c r="E3215" s="58" t="inlineStr">
        <is>
          <t>Yes</t>
        </is>
      </c>
      <c r="F3215" s="58" t="n">
        <v>41</v>
      </c>
      <c r="G3215" s="58" t="inlineStr">
        <is>
          <t>No</t>
        </is>
      </c>
      <c r="H3215" s="58" t="inlineStr">
        <is>
          <t>No phone service</t>
        </is>
      </c>
      <c r="I3215" s="58" t="inlineStr">
        <is>
          <t>DSL</t>
        </is>
      </c>
      <c r="J3215" s="58" t="inlineStr">
        <is>
          <t>Yes</t>
        </is>
      </c>
      <c r="K3215" s="58" t="inlineStr">
        <is>
          <t>No</t>
        </is>
      </c>
      <c r="L3215" s="58" t="inlineStr">
        <is>
          <t>Yes</t>
        </is>
      </c>
      <c r="M3215" s="58" t="inlineStr">
        <is>
          <t>No</t>
        </is>
      </c>
      <c r="N3215" s="58" t="inlineStr">
        <is>
          <t>No</t>
        </is>
      </c>
      <c r="O3215" s="58" t="inlineStr">
        <is>
          <t>No</t>
        </is>
      </c>
      <c r="P3215" s="58" t="inlineStr">
        <is>
          <t>One year</t>
        </is>
      </c>
      <c r="Q3215" s="58" t="inlineStr">
        <is>
          <t>No</t>
        </is>
      </c>
      <c r="R3215" s="58" t="inlineStr">
        <is>
          <t>Credit card (automatic)</t>
        </is>
      </c>
      <c r="S3215" s="123" t="n">
        <v>35.4</v>
      </c>
      <c r="T3215" s="58" t="inlineStr">
        <is>
          <t>1412.4</t>
        </is>
      </c>
      <c r="U3215" s="58" t="inlineStr">
        <is>
          <t>No</t>
        </is>
      </c>
      <c r="V3215" s="123">
        <f>IFERROR(VALUE(TRIM(T3215)),S3215*F3215)</f>
        <v/>
      </c>
      <c r="W3215" s="58">
        <f>IF(F3215&lt;=12,"0-12 mo",IF(F3215&lt;=24,"13-24 mo",IF(F3215&lt;=48,"25-48 mo","49+ mo")))</f>
        <v/>
      </c>
      <c r="X3215" s="58">
        <f>IF(S3215&lt;=35.5,"Q1 Low",IF(S3215&lt;=70.35,"Q2 Mid-Low",IF(S3215&lt;=89.85,"Q3 Mid-High","Q4 High")))</f>
        <v/>
      </c>
      <c r="Y3215" s="58">
        <f>IF(U3215="Yes",1,0)</f>
        <v/>
      </c>
      <c r="Z3215" s="58">
        <f>IF(P3215="Month-to-month",1,0)+IF(M3215="No",1,0)+IF(J3215="No",1,0)+IF(I3215="Fiber optic",1,0)+IF(Q3215="Yes",1,0)</f>
        <v/>
      </c>
    </row>
    <row r="3216" ht="15" customHeight="1" s="59">
      <c r="A3216" s="58" t="inlineStr">
        <is>
          <t>0549-CYCQN</t>
        </is>
      </c>
      <c r="B3216" s="58" t="inlineStr">
        <is>
          <t>Male</t>
        </is>
      </c>
      <c r="C3216" s="58" t="n">
        <v>1</v>
      </c>
      <c r="D3216" s="58" t="inlineStr">
        <is>
          <t>No</t>
        </is>
      </c>
      <c r="E3216" s="58" t="inlineStr">
        <is>
          <t>No</t>
        </is>
      </c>
      <c r="F3216" s="58" t="n">
        <v>51</v>
      </c>
      <c r="G3216" s="58" t="inlineStr">
        <is>
          <t>Yes</t>
        </is>
      </c>
      <c r="H3216" s="58" t="inlineStr">
        <is>
          <t>Yes</t>
        </is>
      </c>
      <c r="I3216" s="58" t="inlineStr">
        <is>
          <t>Fiber optic</t>
        </is>
      </c>
      <c r="J3216" s="58" t="inlineStr">
        <is>
          <t>No</t>
        </is>
      </c>
      <c r="K3216" s="58" t="inlineStr">
        <is>
          <t>Yes</t>
        </is>
      </c>
      <c r="L3216" s="58" t="inlineStr">
        <is>
          <t>No</t>
        </is>
      </c>
      <c r="M3216" s="58" t="inlineStr">
        <is>
          <t>No</t>
        </is>
      </c>
      <c r="N3216" s="58" t="inlineStr">
        <is>
          <t>No</t>
        </is>
      </c>
      <c r="O3216" s="58" t="inlineStr">
        <is>
          <t>No</t>
        </is>
      </c>
      <c r="P3216" s="58" t="inlineStr">
        <is>
          <t>One year</t>
        </is>
      </c>
      <c r="Q3216" s="58" t="inlineStr">
        <is>
          <t>Yes</t>
        </is>
      </c>
      <c r="R3216" s="58" t="inlineStr">
        <is>
          <t>Bank transfer (automatic)</t>
        </is>
      </c>
      <c r="S3216" s="123" t="n">
        <v>79.59999999999999</v>
      </c>
      <c r="T3216" s="58" t="inlineStr">
        <is>
          <t>3974.7</t>
        </is>
      </c>
      <c r="U3216" s="58" t="inlineStr">
        <is>
          <t>No</t>
        </is>
      </c>
      <c r="V3216" s="123">
        <f>IFERROR(VALUE(TRIM(T3216)),S3216*F3216)</f>
        <v/>
      </c>
      <c r="W3216" s="58">
        <f>IF(F3216&lt;=12,"0-12 mo",IF(F3216&lt;=24,"13-24 mo",IF(F3216&lt;=48,"25-48 mo","49+ mo")))</f>
        <v/>
      </c>
      <c r="X3216" s="58">
        <f>IF(S3216&lt;=35.5,"Q1 Low",IF(S3216&lt;=70.35,"Q2 Mid-Low",IF(S3216&lt;=89.85,"Q3 Mid-High","Q4 High")))</f>
        <v/>
      </c>
      <c r="Y3216" s="58">
        <f>IF(U3216="Yes",1,0)</f>
        <v/>
      </c>
      <c r="Z3216" s="58">
        <f>IF(P3216="Month-to-month",1,0)+IF(M3216="No",1,0)+IF(J3216="No",1,0)+IF(I3216="Fiber optic",1,0)+IF(Q3216="Yes",1,0)</f>
        <v/>
      </c>
    </row>
    <row r="3217" ht="15" customHeight="1" s="59">
      <c r="A3217" s="58" t="inlineStr">
        <is>
          <t>3481-JHUZH</t>
        </is>
      </c>
      <c r="B3217" s="58" t="inlineStr">
        <is>
          <t>Male</t>
        </is>
      </c>
      <c r="C3217" s="58" t="n">
        <v>0</v>
      </c>
      <c r="D3217" s="58" t="inlineStr">
        <is>
          <t>Yes</t>
        </is>
      </c>
      <c r="E3217" s="58" t="inlineStr">
        <is>
          <t>No</t>
        </is>
      </c>
      <c r="F3217" s="58" t="n">
        <v>41</v>
      </c>
      <c r="G3217" s="58" t="inlineStr">
        <is>
          <t>Yes</t>
        </is>
      </c>
      <c r="H3217" s="58" t="inlineStr">
        <is>
          <t>Yes</t>
        </is>
      </c>
      <c r="I3217" s="58" t="inlineStr">
        <is>
          <t>Fiber optic</t>
        </is>
      </c>
      <c r="J3217" s="58" t="inlineStr">
        <is>
          <t>No</t>
        </is>
      </c>
      <c r="K3217" s="58" t="inlineStr">
        <is>
          <t>Yes</t>
        </is>
      </c>
      <c r="L3217" s="58" t="inlineStr">
        <is>
          <t>No</t>
        </is>
      </c>
      <c r="M3217" s="58" t="inlineStr">
        <is>
          <t>No</t>
        </is>
      </c>
      <c r="N3217" s="58" t="inlineStr">
        <is>
          <t>No</t>
        </is>
      </c>
      <c r="O3217" s="58" t="inlineStr">
        <is>
          <t>No</t>
        </is>
      </c>
      <c r="P3217" s="58" t="inlineStr">
        <is>
          <t>Month-to-month</t>
        </is>
      </c>
      <c r="Q3217" s="58" t="inlineStr">
        <is>
          <t>Yes</t>
        </is>
      </c>
      <c r="R3217" s="58" t="inlineStr">
        <is>
          <t>Electronic check</t>
        </is>
      </c>
      <c r="S3217" s="123" t="n">
        <v>80.25</v>
      </c>
      <c r="T3217" s="58" t="inlineStr">
        <is>
          <t>3439</t>
        </is>
      </c>
      <c r="U3217" s="58" t="inlineStr">
        <is>
          <t>No</t>
        </is>
      </c>
      <c r="V3217" s="123">
        <f>IFERROR(VALUE(TRIM(T3217)),S3217*F3217)</f>
        <v/>
      </c>
      <c r="W3217" s="58">
        <f>IF(F3217&lt;=12,"0-12 mo",IF(F3217&lt;=24,"13-24 mo",IF(F3217&lt;=48,"25-48 mo","49+ mo")))</f>
        <v/>
      </c>
      <c r="X3217" s="58">
        <f>IF(S3217&lt;=35.5,"Q1 Low",IF(S3217&lt;=70.35,"Q2 Mid-Low",IF(S3217&lt;=89.85,"Q3 Mid-High","Q4 High")))</f>
        <v/>
      </c>
      <c r="Y3217" s="58">
        <f>IF(U3217="Yes",1,0)</f>
        <v/>
      </c>
      <c r="Z3217" s="58">
        <f>IF(P3217="Month-to-month",1,0)+IF(M3217="No",1,0)+IF(J3217="No",1,0)+IF(I3217="Fiber optic",1,0)+IF(Q3217="Yes",1,0)</f>
        <v/>
      </c>
    </row>
    <row r="3218" ht="15" customHeight="1" s="59">
      <c r="A3218" s="58" t="inlineStr">
        <is>
          <t>7250-EQKIY</t>
        </is>
      </c>
      <c r="B3218" s="58" t="inlineStr">
        <is>
          <t>Female</t>
        </is>
      </c>
      <c r="C3218" s="58" t="n">
        <v>0</v>
      </c>
      <c r="D3218" s="58" t="inlineStr">
        <is>
          <t>Yes</t>
        </is>
      </c>
      <c r="E3218" s="58" t="inlineStr">
        <is>
          <t>Yes</t>
        </is>
      </c>
      <c r="F3218" s="58" t="n">
        <v>1</v>
      </c>
      <c r="G3218" s="58" t="inlineStr">
        <is>
          <t>Yes</t>
        </is>
      </c>
      <c r="H3218" s="58" t="inlineStr">
        <is>
          <t>No</t>
        </is>
      </c>
      <c r="I3218" s="58" t="inlineStr">
        <is>
          <t>DSL</t>
        </is>
      </c>
      <c r="J3218" s="58" t="inlineStr">
        <is>
          <t>No</t>
        </is>
      </c>
      <c r="K3218" s="58" t="inlineStr">
        <is>
          <t>No</t>
        </is>
      </c>
      <c r="L3218" s="58" t="inlineStr">
        <is>
          <t>Yes</t>
        </is>
      </c>
      <c r="M3218" s="58" t="inlineStr">
        <is>
          <t>No</t>
        </is>
      </c>
      <c r="N3218" s="58" t="inlineStr">
        <is>
          <t>No</t>
        </is>
      </c>
      <c r="O3218" s="58" t="inlineStr">
        <is>
          <t>No</t>
        </is>
      </c>
      <c r="P3218" s="58" t="inlineStr">
        <is>
          <t>Month-to-month</t>
        </is>
      </c>
      <c r="Q3218" s="58" t="inlineStr">
        <is>
          <t>No</t>
        </is>
      </c>
      <c r="R3218" s="58" t="inlineStr">
        <is>
          <t>Mailed check</t>
        </is>
      </c>
      <c r="S3218" s="123" t="n">
        <v>50.45</v>
      </c>
      <c r="T3218" s="58" t="inlineStr">
        <is>
          <t>50.45</t>
        </is>
      </c>
      <c r="U3218" s="58" t="inlineStr">
        <is>
          <t>Yes</t>
        </is>
      </c>
      <c r="V3218" s="123">
        <f>IFERROR(VALUE(TRIM(T3218)),S3218*F3218)</f>
        <v/>
      </c>
      <c r="W3218" s="58">
        <f>IF(F3218&lt;=12,"0-12 mo",IF(F3218&lt;=24,"13-24 mo",IF(F3218&lt;=48,"25-48 mo","49+ mo")))</f>
        <v/>
      </c>
      <c r="X3218" s="58">
        <f>IF(S3218&lt;=35.5,"Q1 Low",IF(S3218&lt;=70.35,"Q2 Mid-Low",IF(S3218&lt;=89.85,"Q3 Mid-High","Q4 High")))</f>
        <v/>
      </c>
      <c r="Y3218" s="58">
        <f>IF(U3218="Yes",1,0)</f>
        <v/>
      </c>
      <c r="Z3218" s="58">
        <f>IF(P3218="Month-to-month",1,0)+IF(M3218="No",1,0)+IF(J3218="No",1,0)+IF(I3218="Fiber optic",1,0)+IF(Q3218="Yes",1,0)</f>
        <v/>
      </c>
    </row>
    <row r="3219" ht="15" customHeight="1" s="59">
      <c r="A3219" s="58" t="inlineStr">
        <is>
          <t>3594-IVHJZ</t>
        </is>
      </c>
      <c r="B3219" s="58" t="inlineStr">
        <is>
          <t>Female</t>
        </is>
      </c>
      <c r="C3219" s="58" t="n">
        <v>0</v>
      </c>
      <c r="D3219" s="58" t="inlineStr">
        <is>
          <t>No</t>
        </is>
      </c>
      <c r="E3219" s="58" t="inlineStr">
        <is>
          <t>No</t>
        </is>
      </c>
      <c r="F3219" s="58" t="n">
        <v>2</v>
      </c>
      <c r="G3219" s="58" t="inlineStr">
        <is>
          <t>Yes</t>
        </is>
      </c>
      <c r="H3219" s="58" t="inlineStr">
        <is>
          <t>No</t>
        </is>
      </c>
      <c r="I3219" s="58" t="inlineStr">
        <is>
          <t>No</t>
        </is>
      </c>
      <c r="J3219" s="58" t="inlineStr">
        <is>
          <t>No internet service</t>
        </is>
      </c>
      <c r="K3219" s="58" t="inlineStr">
        <is>
          <t>No internet service</t>
        </is>
      </c>
      <c r="L3219" s="58" t="inlineStr">
        <is>
          <t>No internet service</t>
        </is>
      </c>
      <c r="M3219" s="58" t="inlineStr">
        <is>
          <t>No internet service</t>
        </is>
      </c>
      <c r="N3219" s="58" t="inlineStr">
        <is>
          <t>No internet service</t>
        </is>
      </c>
      <c r="O3219" s="58" t="inlineStr">
        <is>
          <t>No internet service</t>
        </is>
      </c>
      <c r="P3219" s="58" t="inlineStr">
        <is>
          <t>Month-to-month</t>
        </is>
      </c>
      <c r="Q3219" s="58" t="inlineStr">
        <is>
          <t>Yes</t>
        </is>
      </c>
      <c r="R3219" s="58" t="inlineStr">
        <is>
          <t>Mailed check</t>
        </is>
      </c>
      <c r="S3219" s="123" t="n">
        <v>20.45</v>
      </c>
      <c r="T3219" s="58" t="inlineStr">
        <is>
          <t>42.45</t>
        </is>
      </c>
      <c r="U3219" s="58" t="inlineStr">
        <is>
          <t>No</t>
        </is>
      </c>
      <c r="V3219" s="123">
        <f>IFERROR(VALUE(TRIM(T3219)),S3219*F3219)</f>
        <v/>
      </c>
      <c r="W3219" s="58">
        <f>IF(F3219&lt;=12,"0-12 mo",IF(F3219&lt;=24,"13-24 mo",IF(F3219&lt;=48,"25-48 mo","49+ mo")))</f>
        <v/>
      </c>
      <c r="X3219" s="58">
        <f>IF(S3219&lt;=35.5,"Q1 Low",IF(S3219&lt;=70.35,"Q2 Mid-Low",IF(S3219&lt;=89.85,"Q3 Mid-High","Q4 High")))</f>
        <v/>
      </c>
      <c r="Y3219" s="58">
        <f>IF(U3219="Yes",1,0)</f>
        <v/>
      </c>
      <c r="Z3219" s="58">
        <f>IF(P3219="Month-to-month",1,0)+IF(M3219="No",1,0)+IF(J3219="No",1,0)+IF(I3219="Fiber optic",1,0)+IF(Q3219="Yes",1,0)</f>
        <v/>
      </c>
    </row>
    <row r="3220" ht="15" customHeight="1" s="59">
      <c r="A3220" s="58" t="inlineStr">
        <is>
          <t>6869-FGJJC</t>
        </is>
      </c>
      <c r="B3220" s="58" t="inlineStr">
        <is>
          <t>Male</t>
        </is>
      </c>
      <c r="C3220" s="58" t="n">
        <v>0</v>
      </c>
      <c r="D3220" s="58" t="inlineStr">
        <is>
          <t>No</t>
        </is>
      </c>
      <c r="E3220" s="58" t="inlineStr">
        <is>
          <t>No</t>
        </is>
      </c>
      <c r="F3220" s="58" t="n">
        <v>68</v>
      </c>
      <c r="G3220" s="58" t="inlineStr">
        <is>
          <t>Yes</t>
        </is>
      </c>
      <c r="H3220" s="58" t="inlineStr">
        <is>
          <t>No</t>
        </is>
      </c>
      <c r="I3220" s="58" t="inlineStr">
        <is>
          <t>Fiber optic</t>
        </is>
      </c>
      <c r="J3220" s="58" t="inlineStr">
        <is>
          <t>No</t>
        </is>
      </c>
      <c r="K3220" s="58" t="inlineStr">
        <is>
          <t>Yes</t>
        </is>
      </c>
      <c r="L3220" s="58" t="inlineStr">
        <is>
          <t>Yes</t>
        </is>
      </c>
      <c r="M3220" s="58" t="inlineStr">
        <is>
          <t>No</t>
        </is>
      </c>
      <c r="N3220" s="58" t="inlineStr">
        <is>
          <t>No</t>
        </is>
      </c>
      <c r="O3220" s="58" t="inlineStr">
        <is>
          <t>No</t>
        </is>
      </c>
      <c r="P3220" s="58" t="inlineStr">
        <is>
          <t>One year</t>
        </is>
      </c>
      <c r="Q3220" s="58" t="inlineStr">
        <is>
          <t>No</t>
        </is>
      </c>
      <c r="R3220" s="58" t="inlineStr">
        <is>
          <t>Credit card (automatic)</t>
        </is>
      </c>
      <c r="S3220" s="123" t="n">
        <v>79.59999999999999</v>
      </c>
      <c r="T3220" s="58" t="inlineStr">
        <is>
          <t>5461.45</t>
        </is>
      </c>
      <c r="U3220" s="58" t="inlineStr">
        <is>
          <t>No</t>
        </is>
      </c>
      <c r="V3220" s="123">
        <f>IFERROR(VALUE(TRIM(T3220)),S3220*F3220)</f>
        <v/>
      </c>
      <c r="W3220" s="58">
        <f>IF(F3220&lt;=12,"0-12 mo",IF(F3220&lt;=24,"13-24 mo",IF(F3220&lt;=48,"25-48 mo","49+ mo")))</f>
        <v/>
      </c>
      <c r="X3220" s="58">
        <f>IF(S3220&lt;=35.5,"Q1 Low",IF(S3220&lt;=70.35,"Q2 Mid-Low",IF(S3220&lt;=89.85,"Q3 Mid-High","Q4 High")))</f>
        <v/>
      </c>
      <c r="Y3220" s="58">
        <f>IF(U3220="Yes",1,0)</f>
        <v/>
      </c>
      <c r="Z3220" s="58">
        <f>IF(P3220="Month-to-month",1,0)+IF(M3220="No",1,0)+IF(J3220="No",1,0)+IF(I3220="Fiber optic",1,0)+IF(Q3220="Yes",1,0)</f>
        <v/>
      </c>
    </row>
    <row r="3221" ht="15" customHeight="1" s="59">
      <c r="A3221" s="58" t="inlineStr">
        <is>
          <t>3896-ZVNET</t>
        </is>
      </c>
      <c r="B3221" s="58" t="inlineStr">
        <is>
          <t>Female</t>
        </is>
      </c>
      <c r="C3221" s="58" t="n">
        <v>0</v>
      </c>
      <c r="D3221" s="58" t="inlineStr">
        <is>
          <t>Yes</t>
        </is>
      </c>
      <c r="E3221" s="58" t="inlineStr">
        <is>
          <t>Yes</t>
        </is>
      </c>
      <c r="F3221" s="58" t="n">
        <v>24</v>
      </c>
      <c r="G3221" s="58" t="inlineStr">
        <is>
          <t>Yes</t>
        </is>
      </c>
      <c r="H3221" s="58" t="inlineStr">
        <is>
          <t>Yes</t>
        </is>
      </c>
      <c r="I3221" s="58" t="inlineStr">
        <is>
          <t>No</t>
        </is>
      </c>
      <c r="J3221" s="58" t="inlineStr">
        <is>
          <t>No internet service</t>
        </is>
      </c>
      <c r="K3221" s="58" t="inlineStr">
        <is>
          <t>No internet service</t>
        </is>
      </c>
      <c r="L3221" s="58" t="inlineStr">
        <is>
          <t>No internet service</t>
        </is>
      </c>
      <c r="M3221" s="58" t="inlineStr">
        <is>
          <t>No internet service</t>
        </is>
      </c>
      <c r="N3221" s="58" t="inlineStr">
        <is>
          <t>No internet service</t>
        </is>
      </c>
      <c r="O3221" s="58" t="inlineStr">
        <is>
          <t>No internet service</t>
        </is>
      </c>
      <c r="P3221" s="58" t="inlineStr">
        <is>
          <t>Two year</t>
        </is>
      </c>
      <c r="Q3221" s="58" t="inlineStr">
        <is>
          <t>No</t>
        </is>
      </c>
      <c r="R3221" s="58" t="inlineStr">
        <is>
          <t>Mailed check</t>
        </is>
      </c>
      <c r="S3221" s="123" t="n">
        <v>24.7</v>
      </c>
      <c r="T3221" s="58" t="inlineStr">
        <is>
          <t>571.75</t>
        </is>
      </c>
      <c r="U3221" s="58" t="inlineStr">
        <is>
          <t>No</t>
        </is>
      </c>
      <c r="V3221" s="123">
        <f>IFERROR(VALUE(TRIM(T3221)),S3221*F3221)</f>
        <v/>
      </c>
      <c r="W3221" s="58">
        <f>IF(F3221&lt;=12,"0-12 mo",IF(F3221&lt;=24,"13-24 mo",IF(F3221&lt;=48,"25-48 mo","49+ mo")))</f>
        <v/>
      </c>
      <c r="X3221" s="58">
        <f>IF(S3221&lt;=35.5,"Q1 Low",IF(S3221&lt;=70.35,"Q2 Mid-Low",IF(S3221&lt;=89.85,"Q3 Mid-High","Q4 High")))</f>
        <v/>
      </c>
      <c r="Y3221" s="58">
        <f>IF(U3221="Yes",1,0)</f>
        <v/>
      </c>
      <c r="Z3221" s="58">
        <f>IF(P3221="Month-to-month",1,0)+IF(M3221="No",1,0)+IF(J3221="No",1,0)+IF(I3221="Fiber optic",1,0)+IF(Q3221="Yes",1,0)</f>
        <v/>
      </c>
    </row>
    <row r="3222" ht="15" customHeight="1" s="59">
      <c r="A3222" s="58" t="inlineStr">
        <is>
          <t>8205-VSLRB</t>
        </is>
      </c>
      <c r="B3222" s="58" t="inlineStr">
        <is>
          <t>Male</t>
        </is>
      </c>
      <c r="C3222" s="58" t="n">
        <v>0</v>
      </c>
      <c r="D3222" s="58" t="inlineStr">
        <is>
          <t>Yes</t>
        </is>
      </c>
      <c r="E3222" s="58" t="inlineStr">
        <is>
          <t>No</t>
        </is>
      </c>
      <c r="F3222" s="58" t="n">
        <v>70</v>
      </c>
      <c r="G3222" s="58" t="inlineStr">
        <is>
          <t>Yes</t>
        </is>
      </c>
      <c r="H3222" s="58" t="inlineStr">
        <is>
          <t>Yes</t>
        </is>
      </c>
      <c r="I3222" s="58" t="inlineStr">
        <is>
          <t>DSL</t>
        </is>
      </c>
      <c r="J3222" s="58" t="inlineStr">
        <is>
          <t>Yes</t>
        </is>
      </c>
      <c r="K3222" s="58" t="inlineStr">
        <is>
          <t>No</t>
        </is>
      </c>
      <c r="L3222" s="58" t="inlineStr">
        <is>
          <t>Yes</t>
        </is>
      </c>
      <c r="M3222" s="58" t="inlineStr">
        <is>
          <t>Yes</t>
        </is>
      </c>
      <c r="N3222" s="58" t="inlineStr">
        <is>
          <t>No</t>
        </is>
      </c>
      <c r="O3222" s="58" t="inlineStr">
        <is>
          <t>Yes</t>
        </is>
      </c>
      <c r="P3222" s="58" t="inlineStr">
        <is>
          <t>Two year</t>
        </is>
      </c>
      <c r="Q3222" s="58" t="inlineStr">
        <is>
          <t>No</t>
        </is>
      </c>
      <c r="R3222" s="58" t="inlineStr">
        <is>
          <t>Credit card (automatic)</t>
        </is>
      </c>
      <c r="S3222" s="123" t="n">
        <v>77.3</v>
      </c>
      <c r="T3222" s="58" t="inlineStr">
        <is>
          <t>5498.2</t>
        </is>
      </c>
      <c r="U3222" s="58" t="inlineStr">
        <is>
          <t>No</t>
        </is>
      </c>
      <c r="V3222" s="123">
        <f>IFERROR(VALUE(TRIM(T3222)),S3222*F3222)</f>
        <v/>
      </c>
      <c r="W3222" s="58">
        <f>IF(F3222&lt;=12,"0-12 mo",IF(F3222&lt;=24,"13-24 mo",IF(F3222&lt;=48,"25-48 mo","49+ mo")))</f>
        <v/>
      </c>
      <c r="X3222" s="58">
        <f>IF(S3222&lt;=35.5,"Q1 Low",IF(S3222&lt;=70.35,"Q2 Mid-Low",IF(S3222&lt;=89.85,"Q3 Mid-High","Q4 High")))</f>
        <v/>
      </c>
      <c r="Y3222" s="58">
        <f>IF(U3222="Yes",1,0)</f>
        <v/>
      </c>
      <c r="Z3222" s="58">
        <f>IF(P3222="Month-to-month",1,0)+IF(M3222="No",1,0)+IF(J3222="No",1,0)+IF(I3222="Fiber optic",1,0)+IF(Q3222="Yes",1,0)</f>
        <v/>
      </c>
    </row>
    <row r="3223" ht="15" customHeight="1" s="59">
      <c r="A3223" s="58" t="inlineStr">
        <is>
          <t>5960-MVTUK</t>
        </is>
      </c>
      <c r="B3223" s="58" t="inlineStr">
        <is>
          <t>Male</t>
        </is>
      </c>
      <c r="C3223" s="58" t="n">
        <v>0</v>
      </c>
      <c r="D3223" s="58" t="inlineStr">
        <is>
          <t>No</t>
        </is>
      </c>
      <c r="E3223" s="58" t="inlineStr">
        <is>
          <t>No</t>
        </is>
      </c>
      <c r="F3223" s="58" t="n">
        <v>3</v>
      </c>
      <c r="G3223" s="58" t="inlineStr">
        <is>
          <t>No</t>
        </is>
      </c>
      <c r="H3223" s="58" t="inlineStr">
        <is>
          <t>No phone service</t>
        </is>
      </c>
      <c r="I3223" s="58" t="inlineStr">
        <is>
          <t>DSL</t>
        </is>
      </c>
      <c r="J3223" s="58" t="inlineStr">
        <is>
          <t>No</t>
        </is>
      </c>
      <c r="K3223" s="58" t="inlineStr">
        <is>
          <t>No</t>
        </is>
      </c>
      <c r="L3223" s="58" t="inlineStr">
        <is>
          <t>No</t>
        </is>
      </c>
      <c r="M3223" s="58" t="inlineStr">
        <is>
          <t>Yes</t>
        </is>
      </c>
      <c r="N3223" s="58" t="inlineStr">
        <is>
          <t>No</t>
        </is>
      </c>
      <c r="O3223" s="58" t="inlineStr">
        <is>
          <t>No</t>
        </is>
      </c>
      <c r="P3223" s="58" t="inlineStr">
        <is>
          <t>Month-to-month</t>
        </is>
      </c>
      <c r="Q3223" s="58" t="inlineStr">
        <is>
          <t>Yes</t>
        </is>
      </c>
      <c r="R3223" s="58" t="inlineStr">
        <is>
          <t>Electronic check</t>
        </is>
      </c>
      <c r="S3223" s="123" t="n">
        <v>29.75</v>
      </c>
      <c r="T3223" s="58" t="inlineStr">
        <is>
          <t>96.85</t>
        </is>
      </c>
      <c r="U3223" s="58" t="inlineStr">
        <is>
          <t>No</t>
        </is>
      </c>
      <c r="V3223" s="123">
        <f>IFERROR(VALUE(TRIM(T3223)),S3223*F3223)</f>
        <v/>
      </c>
      <c r="W3223" s="58">
        <f>IF(F3223&lt;=12,"0-12 mo",IF(F3223&lt;=24,"13-24 mo",IF(F3223&lt;=48,"25-48 mo","49+ mo")))</f>
        <v/>
      </c>
      <c r="X3223" s="58">
        <f>IF(S3223&lt;=35.5,"Q1 Low",IF(S3223&lt;=70.35,"Q2 Mid-Low",IF(S3223&lt;=89.85,"Q3 Mid-High","Q4 High")))</f>
        <v/>
      </c>
      <c r="Y3223" s="58">
        <f>IF(U3223="Yes",1,0)</f>
        <v/>
      </c>
      <c r="Z3223" s="58">
        <f>IF(P3223="Month-to-month",1,0)+IF(M3223="No",1,0)+IF(J3223="No",1,0)+IF(I3223="Fiber optic",1,0)+IF(Q3223="Yes",1,0)</f>
        <v/>
      </c>
    </row>
    <row r="3224" ht="15" customHeight="1" s="59">
      <c r="A3224" s="58" t="inlineStr">
        <is>
          <t>6817-WTYHE</t>
        </is>
      </c>
      <c r="B3224" s="58" t="inlineStr">
        <is>
          <t>Male</t>
        </is>
      </c>
      <c r="C3224" s="58" t="n">
        <v>0</v>
      </c>
      <c r="D3224" s="58" t="inlineStr">
        <is>
          <t>No</t>
        </is>
      </c>
      <c r="E3224" s="58" t="inlineStr">
        <is>
          <t>No</t>
        </is>
      </c>
      <c r="F3224" s="58" t="n">
        <v>2</v>
      </c>
      <c r="G3224" s="58" t="inlineStr">
        <is>
          <t>Yes</t>
        </is>
      </c>
      <c r="H3224" s="58" t="inlineStr">
        <is>
          <t>No</t>
        </is>
      </c>
      <c r="I3224" s="58" t="inlineStr">
        <is>
          <t>DSL</t>
        </is>
      </c>
      <c r="J3224" s="58" t="inlineStr">
        <is>
          <t>No</t>
        </is>
      </c>
      <c r="K3224" s="58" t="inlineStr">
        <is>
          <t>No</t>
        </is>
      </c>
      <c r="L3224" s="58" t="inlineStr">
        <is>
          <t>No</t>
        </is>
      </c>
      <c r="M3224" s="58" t="inlineStr">
        <is>
          <t>No</t>
        </is>
      </c>
      <c r="N3224" s="58" t="inlineStr">
        <is>
          <t>No</t>
        </is>
      </c>
      <c r="O3224" s="58" t="inlineStr">
        <is>
          <t>No</t>
        </is>
      </c>
      <c r="P3224" s="58" t="inlineStr">
        <is>
          <t>Month-to-month</t>
        </is>
      </c>
      <c r="Q3224" s="58" t="inlineStr">
        <is>
          <t>No</t>
        </is>
      </c>
      <c r="R3224" s="58" t="inlineStr">
        <is>
          <t>Bank transfer (automatic)</t>
        </is>
      </c>
      <c r="S3224" s="123" t="n">
        <v>44.9</v>
      </c>
      <c r="T3224" s="58" t="inlineStr">
        <is>
          <t>111.05</t>
        </is>
      </c>
      <c r="U3224" s="58" t="inlineStr">
        <is>
          <t>No</t>
        </is>
      </c>
      <c r="V3224" s="123">
        <f>IFERROR(VALUE(TRIM(T3224)),S3224*F3224)</f>
        <v/>
      </c>
      <c r="W3224" s="58">
        <f>IF(F3224&lt;=12,"0-12 mo",IF(F3224&lt;=24,"13-24 mo",IF(F3224&lt;=48,"25-48 mo","49+ mo")))</f>
        <v/>
      </c>
      <c r="X3224" s="58">
        <f>IF(S3224&lt;=35.5,"Q1 Low",IF(S3224&lt;=70.35,"Q2 Mid-Low",IF(S3224&lt;=89.85,"Q3 Mid-High","Q4 High")))</f>
        <v/>
      </c>
      <c r="Y3224" s="58">
        <f>IF(U3224="Yes",1,0)</f>
        <v/>
      </c>
      <c r="Z3224" s="58">
        <f>IF(P3224="Month-to-month",1,0)+IF(M3224="No",1,0)+IF(J3224="No",1,0)+IF(I3224="Fiber optic",1,0)+IF(Q3224="Yes",1,0)</f>
        <v/>
      </c>
    </row>
    <row r="3225" ht="15" customHeight="1" s="59">
      <c r="A3225" s="58" t="inlineStr">
        <is>
          <t>3082-VQXNH</t>
        </is>
      </c>
      <c r="B3225" s="58" t="inlineStr">
        <is>
          <t>Male</t>
        </is>
      </c>
      <c r="C3225" s="58" t="n">
        <v>0</v>
      </c>
      <c r="D3225" s="58" t="inlineStr">
        <is>
          <t>Yes</t>
        </is>
      </c>
      <c r="E3225" s="58" t="inlineStr">
        <is>
          <t>No</t>
        </is>
      </c>
      <c r="F3225" s="58" t="n">
        <v>3</v>
      </c>
      <c r="G3225" s="58" t="inlineStr">
        <is>
          <t>No</t>
        </is>
      </c>
      <c r="H3225" s="58" t="inlineStr">
        <is>
          <t>No phone service</t>
        </is>
      </c>
      <c r="I3225" s="58" t="inlineStr">
        <is>
          <t>DSL</t>
        </is>
      </c>
      <c r="J3225" s="58" t="inlineStr">
        <is>
          <t>No</t>
        </is>
      </c>
      <c r="K3225" s="58" t="inlineStr">
        <is>
          <t>Yes</t>
        </is>
      </c>
      <c r="L3225" s="58" t="inlineStr">
        <is>
          <t>No</t>
        </is>
      </c>
      <c r="M3225" s="58" t="inlineStr">
        <is>
          <t>No</t>
        </is>
      </c>
      <c r="N3225" s="58" t="inlineStr">
        <is>
          <t>No</t>
        </is>
      </c>
      <c r="O3225" s="58" t="inlineStr">
        <is>
          <t>No</t>
        </is>
      </c>
      <c r="P3225" s="58" t="inlineStr">
        <is>
          <t>Month-to-month</t>
        </is>
      </c>
      <c r="Q3225" s="58" t="inlineStr">
        <is>
          <t>No</t>
        </is>
      </c>
      <c r="R3225" s="58" t="inlineStr">
        <is>
          <t>Credit card (automatic)</t>
        </is>
      </c>
      <c r="S3225" s="123" t="n">
        <v>29.8</v>
      </c>
      <c r="T3225" s="58" t="inlineStr">
        <is>
          <t>94.4</t>
        </is>
      </c>
      <c r="U3225" s="58" t="inlineStr">
        <is>
          <t>No</t>
        </is>
      </c>
      <c r="V3225" s="123">
        <f>IFERROR(VALUE(TRIM(T3225)),S3225*F3225)</f>
        <v/>
      </c>
      <c r="W3225" s="58">
        <f>IF(F3225&lt;=12,"0-12 mo",IF(F3225&lt;=24,"13-24 mo",IF(F3225&lt;=48,"25-48 mo","49+ mo")))</f>
        <v/>
      </c>
      <c r="X3225" s="58">
        <f>IF(S3225&lt;=35.5,"Q1 Low",IF(S3225&lt;=70.35,"Q2 Mid-Low",IF(S3225&lt;=89.85,"Q3 Mid-High","Q4 High")))</f>
        <v/>
      </c>
      <c r="Y3225" s="58">
        <f>IF(U3225="Yes",1,0)</f>
        <v/>
      </c>
      <c r="Z3225" s="58">
        <f>IF(P3225="Month-to-month",1,0)+IF(M3225="No",1,0)+IF(J3225="No",1,0)+IF(I3225="Fiber optic",1,0)+IF(Q3225="Yes",1,0)</f>
        <v/>
      </c>
    </row>
    <row r="3226" ht="15" customHeight="1" s="59">
      <c r="A3226" s="58" t="inlineStr">
        <is>
          <t>4013-UBXWQ</t>
        </is>
      </c>
      <c r="B3226" s="58" t="inlineStr">
        <is>
          <t>Female</t>
        </is>
      </c>
      <c r="C3226" s="58" t="n">
        <v>0</v>
      </c>
      <c r="D3226" s="58" t="inlineStr">
        <is>
          <t>No</t>
        </is>
      </c>
      <c r="E3226" s="58" t="inlineStr">
        <is>
          <t>No</t>
        </is>
      </c>
      <c r="F3226" s="58" t="n">
        <v>7</v>
      </c>
      <c r="G3226" s="58" t="inlineStr">
        <is>
          <t>Yes</t>
        </is>
      </c>
      <c r="H3226" s="58" t="inlineStr">
        <is>
          <t>Yes</t>
        </is>
      </c>
      <c r="I3226" s="58" t="inlineStr">
        <is>
          <t>DSL</t>
        </is>
      </c>
      <c r="J3226" s="58" t="inlineStr">
        <is>
          <t>No</t>
        </is>
      </c>
      <c r="K3226" s="58" t="inlineStr">
        <is>
          <t>No</t>
        </is>
      </c>
      <c r="L3226" s="58" t="inlineStr">
        <is>
          <t>No</t>
        </is>
      </c>
      <c r="M3226" s="58" t="inlineStr">
        <is>
          <t>Yes</t>
        </is>
      </c>
      <c r="N3226" s="58" t="inlineStr">
        <is>
          <t>Yes</t>
        </is>
      </c>
      <c r="O3226" s="58" t="inlineStr">
        <is>
          <t>Yes</t>
        </is>
      </c>
      <c r="P3226" s="58" t="inlineStr">
        <is>
          <t>Month-to-month</t>
        </is>
      </c>
      <c r="Q3226" s="58" t="inlineStr">
        <is>
          <t>Yes</t>
        </is>
      </c>
      <c r="R3226" s="58" t="inlineStr">
        <is>
          <t>Electronic check</t>
        </is>
      </c>
      <c r="S3226" s="123" t="n">
        <v>74.65000000000001</v>
      </c>
      <c r="T3226" s="58" t="inlineStr">
        <is>
          <t>521.1</t>
        </is>
      </c>
      <c r="U3226" s="58" t="inlineStr">
        <is>
          <t>Yes</t>
        </is>
      </c>
      <c r="V3226" s="123">
        <f>IFERROR(VALUE(TRIM(T3226)),S3226*F3226)</f>
        <v/>
      </c>
      <c r="W3226" s="58">
        <f>IF(F3226&lt;=12,"0-12 mo",IF(F3226&lt;=24,"13-24 mo",IF(F3226&lt;=48,"25-48 mo","49+ mo")))</f>
        <v/>
      </c>
      <c r="X3226" s="58">
        <f>IF(S3226&lt;=35.5,"Q1 Low",IF(S3226&lt;=70.35,"Q2 Mid-Low",IF(S3226&lt;=89.85,"Q3 Mid-High","Q4 High")))</f>
        <v/>
      </c>
      <c r="Y3226" s="58">
        <f>IF(U3226="Yes",1,0)</f>
        <v/>
      </c>
      <c r="Z3226" s="58">
        <f>IF(P3226="Month-to-month",1,0)+IF(M3226="No",1,0)+IF(J3226="No",1,0)+IF(I3226="Fiber optic",1,0)+IF(Q3226="Yes",1,0)</f>
        <v/>
      </c>
    </row>
    <row r="3227" ht="15" customHeight="1" s="59">
      <c r="A3227" s="58" t="inlineStr">
        <is>
          <t>4931-TRZWN</t>
        </is>
      </c>
      <c r="B3227" s="58" t="inlineStr">
        <is>
          <t>Female</t>
        </is>
      </c>
      <c r="C3227" s="58" t="n">
        <v>0</v>
      </c>
      <c r="D3227" s="58" t="inlineStr">
        <is>
          <t>No</t>
        </is>
      </c>
      <c r="E3227" s="58" t="inlineStr">
        <is>
          <t>No</t>
        </is>
      </c>
      <c r="F3227" s="58" t="n">
        <v>13</v>
      </c>
      <c r="G3227" s="58" t="inlineStr">
        <is>
          <t>Yes</t>
        </is>
      </c>
      <c r="H3227" s="58" t="inlineStr">
        <is>
          <t>No</t>
        </is>
      </c>
      <c r="I3227" s="58" t="inlineStr">
        <is>
          <t>DSL</t>
        </is>
      </c>
      <c r="J3227" s="58" t="inlineStr">
        <is>
          <t>Yes</t>
        </is>
      </c>
      <c r="K3227" s="58" t="inlineStr">
        <is>
          <t>No</t>
        </is>
      </c>
      <c r="L3227" s="58" t="inlineStr">
        <is>
          <t>No</t>
        </is>
      </c>
      <c r="M3227" s="58" t="inlineStr">
        <is>
          <t>No</t>
        </is>
      </c>
      <c r="N3227" s="58" t="inlineStr">
        <is>
          <t>Yes</t>
        </is>
      </c>
      <c r="O3227" s="58" t="inlineStr">
        <is>
          <t>Yes</t>
        </is>
      </c>
      <c r="P3227" s="58" t="inlineStr">
        <is>
          <t>Month-to-month</t>
        </is>
      </c>
      <c r="Q3227" s="58" t="inlineStr">
        <is>
          <t>Yes</t>
        </is>
      </c>
      <c r="R3227" s="58" t="inlineStr">
        <is>
          <t>Electronic check</t>
        </is>
      </c>
      <c r="S3227" s="123" t="n">
        <v>71.95</v>
      </c>
      <c r="T3227" s="58" t="inlineStr">
        <is>
          <t>923.85</t>
        </is>
      </c>
      <c r="U3227" s="58" t="inlineStr">
        <is>
          <t>No</t>
        </is>
      </c>
      <c r="V3227" s="123">
        <f>IFERROR(VALUE(TRIM(T3227)),S3227*F3227)</f>
        <v/>
      </c>
      <c r="W3227" s="58">
        <f>IF(F3227&lt;=12,"0-12 mo",IF(F3227&lt;=24,"13-24 mo",IF(F3227&lt;=48,"25-48 mo","49+ mo")))</f>
        <v/>
      </c>
      <c r="X3227" s="58">
        <f>IF(S3227&lt;=35.5,"Q1 Low",IF(S3227&lt;=70.35,"Q2 Mid-Low",IF(S3227&lt;=89.85,"Q3 Mid-High","Q4 High")))</f>
        <v/>
      </c>
      <c r="Y3227" s="58">
        <f>IF(U3227="Yes",1,0)</f>
        <v/>
      </c>
      <c r="Z3227" s="58">
        <f>IF(P3227="Month-to-month",1,0)+IF(M3227="No",1,0)+IF(J3227="No",1,0)+IF(I3227="Fiber optic",1,0)+IF(Q3227="Yes",1,0)</f>
        <v/>
      </c>
    </row>
    <row r="3228" ht="15" customHeight="1" s="59">
      <c r="A3228" s="58" t="inlineStr">
        <is>
          <t>0750-EKNGL</t>
        </is>
      </c>
      <c r="B3228" s="58" t="inlineStr">
        <is>
          <t>Male</t>
        </is>
      </c>
      <c r="C3228" s="58" t="n">
        <v>0</v>
      </c>
      <c r="D3228" s="58" t="inlineStr">
        <is>
          <t>No</t>
        </is>
      </c>
      <c r="E3228" s="58" t="inlineStr">
        <is>
          <t>No</t>
        </is>
      </c>
      <c r="F3228" s="58" t="n">
        <v>7</v>
      </c>
      <c r="G3228" s="58" t="inlineStr">
        <is>
          <t>Yes</t>
        </is>
      </c>
      <c r="H3228" s="58" t="inlineStr">
        <is>
          <t>No</t>
        </is>
      </c>
      <c r="I3228" s="58" t="inlineStr">
        <is>
          <t>No</t>
        </is>
      </c>
      <c r="J3228" s="58" t="inlineStr">
        <is>
          <t>No internet service</t>
        </is>
      </c>
      <c r="K3228" s="58" t="inlineStr">
        <is>
          <t>No internet service</t>
        </is>
      </c>
      <c r="L3228" s="58" t="inlineStr">
        <is>
          <t>No internet service</t>
        </is>
      </c>
      <c r="M3228" s="58" t="inlineStr">
        <is>
          <t>No internet service</t>
        </is>
      </c>
      <c r="N3228" s="58" t="inlineStr">
        <is>
          <t>No internet service</t>
        </is>
      </c>
      <c r="O3228" s="58" t="inlineStr">
        <is>
          <t>No internet service</t>
        </is>
      </c>
      <c r="P3228" s="58" t="inlineStr">
        <is>
          <t>Month-to-month</t>
        </is>
      </c>
      <c r="Q3228" s="58" t="inlineStr">
        <is>
          <t>No</t>
        </is>
      </c>
      <c r="R3228" s="58" t="inlineStr">
        <is>
          <t>Mailed check</t>
        </is>
      </c>
      <c r="S3228" s="123" t="n">
        <v>20.75</v>
      </c>
      <c r="T3228" s="58" t="inlineStr">
        <is>
          <t>141.1</t>
        </is>
      </c>
      <c r="U3228" s="58" t="inlineStr">
        <is>
          <t>No</t>
        </is>
      </c>
      <c r="V3228" s="123">
        <f>IFERROR(VALUE(TRIM(T3228)),S3228*F3228)</f>
        <v/>
      </c>
      <c r="W3228" s="58">
        <f>IF(F3228&lt;=12,"0-12 mo",IF(F3228&lt;=24,"13-24 mo",IF(F3228&lt;=48,"25-48 mo","49+ mo")))</f>
        <v/>
      </c>
      <c r="X3228" s="58">
        <f>IF(S3228&lt;=35.5,"Q1 Low",IF(S3228&lt;=70.35,"Q2 Mid-Low",IF(S3228&lt;=89.85,"Q3 Mid-High","Q4 High")))</f>
        <v/>
      </c>
      <c r="Y3228" s="58">
        <f>IF(U3228="Yes",1,0)</f>
        <v/>
      </c>
      <c r="Z3228" s="58">
        <f>IF(P3228="Month-to-month",1,0)+IF(M3228="No",1,0)+IF(J3228="No",1,0)+IF(I3228="Fiber optic",1,0)+IF(Q3228="Yes",1,0)</f>
        <v/>
      </c>
    </row>
    <row r="3229" ht="15" customHeight="1" s="59">
      <c r="A3229" s="58" t="inlineStr">
        <is>
          <t>7669-LCRSD</t>
        </is>
      </c>
      <c r="B3229" s="58" t="inlineStr">
        <is>
          <t>Male</t>
        </is>
      </c>
      <c r="C3229" s="58" t="n">
        <v>0</v>
      </c>
      <c r="D3229" s="58" t="inlineStr">
        <is>
          <t>Yes</t>
        </is>
      </c>
      <c r="E3229" s="58" t="inlineStr">
        <is>
          <t>Yes</t>
        </is>
      </c>
      <c r="F3229" s="58" t="n">
        <v>12</v>
      </c>
      <c r="G3229" s="58" t="inlineStr">
        <is>
          <t>Yes</t>
        </is>
      </c>
      <c r="H3229" s="58" t="inlineStr">
        <is>
          <t>No</t>
        </is>
      </c>
      <c r="I3229" s="58" t="inlineStr">
        <is>
          <t>DSL</t>
        </is>
      </c>
      <c r="J3229" s="58" t="inlineStr">
        <is>
          <t>No</t>
        </is>
      </c>
      <c r="K3229" s="58" t="inlineStr">
        <is>
          <t>No</t>
        </is>
      </c>
      <c r="L3229" s="58" t="inlineStr">
        <is>
          <t>No</t>
        </is>
      </c>
      <c r="M3229" s="58" t="inlineStr">
        <is>
          <t>No</t>
        </is>
      </c>
      <c r="N3229" s="58" t="inlineStr">
        <is>
          <t>Yes</t>
        </is>
      </c>
      <c r="O3229" s="58" t="inlineStr">
        <is>
          <t>No</t>
        </is>
      </c>
      <c r="P3229" s="58" t="inlineStr">
        <is>
          <t>Month-to-month</t>
        </is>
      </c>
      <c r="Q3229" s="58" t="inlineStr">
        <is>
          <t>Yes</t>
        </is>
      </c>
      <c r="R3229" s="58" t="inlineStr">
        <is>
          <t>Mailed check</t>
        </is>
      </c>
      <c r="S3229" s="123" t="n">
        <v>56.3</v>
      </c>
      <c r="T3229" s="58" t="inlineStr">
        <is>
          <t>628.65</t>
        </is>
      </c>
      <c r="U3229" s="58" t="inlineStr">
        <is>
          <t>No</t>
        </is>
      </c>
      <c r="V3229" s="123">
        <f>IFERROR(VALUE(TRIM(T3229)),S3229*F3229)</f>
        <v/>
      </c>
      <c r="W3229" s="58">
        <f>IF(F3229&lt;=12,"0-12 mo",IF(F3229&lt;=24,"13-24 mo",IF(F3229&lt;=48,"25-48 mo","49+ mo")))</f>
        <v/>
      </c>
      <c r="X3229" s="58">
        <f>IF(S3229&lt;=35.5,"Q1 Low",IF(S3229&lt;=70.35,"Q2 Mid-Low",IF(S3229&lt;=89.85,"Q3 Mid-High","Q4 High")))</f>
        <v/>
      </c>
      <c r="Y3229" s="58">
        <f>IF(U3229="Yes",1,0)</f>
        <v/>
      </c>
      <c r="Z3229" s="58">
        <f>IF(P3229="Month-to-month",1,0)+IF(M3229="No",1,0)+IF(J3229="No",1,0)+IF(I3229="Fiber optic",1,0)+IF(Q3229="Yes",1,0)</f>
        <v/>
      </c>
    </row>
    <row r="3230" ht="15" customHeight="1" s="59">
      <c r="A3230" s="58" t="inlineStr">
        <is>
          <t>3567-PQTSO</t>
        </is>
      </c>
      <c r="B3230" s="58" t="inlineStr">
        <is>
          <t>Male</t>
        </is>
      </c>
      <c r="C3230" s="58" t="n">
        <v>0</v>
      </c>
      <c r="D3230" s="58" t="inlineStr">
        <is>
          <t>Yes</t>
        </is>
      </c>
      <c r="E3230" s="58" t="inlineStr">
        <is>
          <t>Yes</t>
        </is>
      </c>
      <c r="F3230" s="58" t="n">
        <v>53</v>
      </c>
      <c r="G3230" s="58" t="inlineStr">
        <is>
          <t>Yes</t>
        </is>
      </c>
      <c r="H3230" s="58" t="inlineStr">
        <is>
          <t>Yes</t>
        </is>
      </c>
      <c r="I3230" s="58" t="inlineStr">
        <is>
          <t>Fiber optic</t>
        </is>
      </c>
      <c r="J3230" s="58" t="inlineStr">
        <is>
          <t>No</t>
        </is>
      </c>
      <c r="K3230" s="58" t="inlineStr">
        <is>
          <t>Yes</t>
        </is>
      </c>
      <c r="L3230" s="58" t="inlineStr">
        <is>
          <t>Yes</t>
        </is>
      </c>
      <c r="M3230" s="58" t="inlineStr">
        <is>
          <t>No</t>
        </is>
      </c>
      <c r="N3230" s="58" t="inlineStr">
        <is>
          <t>Yes</t>
        </is>
      </c>
      <c r="O3230" s="58" t="inlineStr">
        <is>
          <t>Yes</t>
        </is>
      </c>
      <c r="P3230" s="58" t="inlineStr">
        <is>
          <t>One year</t>
        </is>
      </c>
      <c r="Q3230" s="58" t="inlineStr">
        <is>
          <t>Yes</t>
        </is>
      </c>
      <c r="R3230" s="58" t="inlineStr">
        <is>
          <t>Electronic check</t>
        </is>
      </c>
      <c r="S3230" s="123" t="n">
        <v>105.25</v>
      </c>
      <c r="T3230" s="58" t="inlineStr">
        <is>
          <t>5576.3</t>
        </is>
      </c>
      <c r="U3230" s="58" t="inlineStr">
        <is>
          <t>No</t>
        </is>
      </c>
      <c r="V3230" s="123">
        <f>IFERROR(VALUE(TRIM(T3230)),S3230*F3230)</f>
        <v/>
      </c>
      <c r="W3230" s="58">
        <f>IF(F3230&lt;=12,"0-12 mo",IF(F3230&lt;=24,"13-24 mo",IF(F3230&lt;=48,"25-48 mo","49+ mo")))</f>
        <v/>
      </c>
      <c r="X3230" s="58">
        <f>IF(S3230&lt;=35.5,"Q1 Low",IF(S3230&lt;=70.35,"Q2 Mid-Low",IF(S3230&lt;=89.85,"Q3 Mid-High","Q4 High")))</f>
        <v/>
      </c>
      <c r="Y3230" s="58">
        <f>IF(U3230="Yes",1,0)</f>
        <v/>
      </c>
      <c r="Z3230" s="58">
        <f>IF(P3230="Month-to-month",1,0)+IF(M3230="No",1,0)+IF(J3230="No",1,0)+IF(I3230="Fiber optic",1,0)+IF(Q3230="Yes",1,0)</f>
        <v/>
      </c>
    </row>
    <row r="3231" ht="15" customHeight="1" s="59">
      <c r="A3231" s="58" t="inlineStr">
        <is>
          <t>5519-NPHVG</t>
        </is>
      </c>
      <c r="B3231" s="58" t="inlineStr">
        <is>
          <t>Female</t>
        </is>
      </c>
      <c r="C3231" s="58" t="n">
        <v>0</v>
      </c>
      <c r="D3231" s="58" t="inlineStr">
        <is>
          <t>No</t>
        </is>
      </c>
      <c r="E3231" s="58" t="inlineStr">
        <is>
          <t>No</t>
        </is>
      </c>
      <c r="F3231" s="58" t="n">
        <v>12</v>
      </c>
      <c r="G3231" s="58" t="inlineStr">
        <is>
          <t>Yes</t>
        </is>
      </c>
      <c r="H3231" s="58" t="inlineStr">
        <is>
          <t>Yes</t>
        </is>
      </c>
      <c r="I3231" s="58" t="inlineStr">
        <is>
          <t>Fiber optic</t>
        </is>
      </c>
      <c r="J3231" s="58" t="inlineStr">
        <is>
          <t>No</t>
        </is>
      </c>
      <c r="K3231" s="58" t="inlineStr">
        <is>
          <t>No</t>
        </is>
      </c>
      <c r="L3231" s="58" t="inlineStr">
        <is>
          <t>No</t>
        </is>
      </c>
      <c r="M3231" s="58" t="inlineStr">
        <is>
          <t>No</t>
        </is>
      </c>
      <c r="N3231" s="58" t="inlineStr">
        <is>
          <t>Yes</t>
        </is>
      </c>
      <c r="O3231" s="58" t="inlineStr">
        <is>
          <t>Yes</t>
        </is>
      </c>
      <c r="P3231" s="58" t="inlineStr">
        <is>
          <t>Month-to-month</t>
        </is>
      </c>
      <c r="Q3231" s="58" t="inlineStr">
        <is>
          <t>Yes</t>
        </is>
      </c>
      <c r="R3231" s="58" t="inlineStr">
        <is>
          <t>Electronic check</t>
        </is>
      </c>
      <c r="S3231" s="123" t="n">
        <v>94.2</v>
      </c>
      <c r="T3231" s="58" t="inlineStr">
        <is>
          <t>1046.1</t>
        </is>
      </c>
      <c r="U3231" s="58" t="inlineStr">
        <is>
          <t>Yes</t>
        </is>
      </c>
      <c r="V3231" s="123">
        <f>IFERROR(VALUE(TRIM(T3231)),S3231*F3231)</f>
        <v/>
      </c>
      <c r="W3231" s="58">
        <f>IF(F3231&lt;=12,"0-12 mo",IF(F3231&lt;=24,"13-24 mo",IF(F3231&lt;=48,"25-48 mo","49+ mo")))</f>
        <v/>
      </c>
      <c r="X3231" s="58">
        <f>IF(S3231&lt;=35.5,"Q1 Low",IF(S3231&lt;=70.35,"Q2 Mid-Low",IF(S3231&lt;=89.85,"Q3 Mid-High","Q4 High")))</f>
        <v/>
      </c>
      <c r="Y3231" s="58">
        <f>IF(U3231="Yes",1,0)</f>
        <v/>
      </c>
      <c r="Z3231" s="58">
        <f>IF(P3231="Month-to-month",1,0)+IF(M3231="No",1,0)+IF(J3231="No",1,0)+IF(I3231="Fiber optic",1,0)+IF(Q3231="Yes",1,0)</f>
        <v/>
      </c>
    </row>
    <row r="3232" ht="15" customHeight="1" s="59">
      <c r="A3232" s="58" t="inlineStr">
        <is>
          <t>8043-PNYSD</t>
        </is>
      </c>
      <c r="B3232" s="58" t="inlineStr">
        <is>
          <t>Male</t>
        </is>
      </c>
      <c r="C3232" s="58" t="n">
        <v>0</v>
      </c>
      <c r="D3232" s="58" t="inlineStr">
        <is>
          <t>Yes</t>
        </is>
      </c>
      <c r="E3232" s="58" t="inlineStr">
        <is>
          <t>Yes</t>
        </is>
      </c>
      <c r="F3232" s="58" t="n">
        <v>63</v>
      </c>
      <c r="G3232" s="58" t="inlineStr">
        <is>
          <t>Yes</t>
        </is>
      </c>
      <c r="H3232" s="58" t="inlineStr">
        <is>
          <t>No</t>
        </is>
      </c>
      <c r="I3232" s="58" t="inlineStr">
        <is>
          <t>No</t>
        </is>
      </c>
      <c r="J3232" s="58" t="inlineStr">
        <is>
          <t>No internet service</t>
        </is>
      </c>
      <c r="K3232" s="58" t="inlineStr">
        <is>
          <t>No internet service</t>
        </is>
      </c>
      <c r="L3232" s="58" t="inlineStr">
        <is>
          <t>No internet service</t>
        </is>
      </c>
      <c r="M3232" s="58" t="inlineStr">
        <is>
          <t>No internet service</t>
        </is>
      </c>
      <c r="N3232" s="58" t="inlineStr">
        <is>
          <t>No internet service</t>
        </is>
      </c>
      <c r="O3232" s="58" t="inlineStr">
        <is>
          <t>No internet service</t>
        </is>
      </c>
      <c r="P3232" s="58" t="inlineStr">
        <is>
          <t>Two year</t>
        </is>
      </c>
      <c r="Q3232" s="58" t="inlineStr">
        <is>
          <t>No</t>
        </is>
      </c>
      <c r="R3232" s="58" t="inlineStr">
        <is>
          <t>Mailed check</t>
        </is>
      </c>
      <c r="S3232" s="123" t="n">
        <v>19.55</v>
      </c>
      <c r="T3232" s="58" t="inlineStr">
        <is>
          <t>1245.6</t>
        </is>
      </c>
      <c r="U3232" s="58" t="inlineStr">
        <is>
          <t>No</t>
        </is>
      </c>
      <c r="V3232" s="123">
        <f>IFERROR(VALUE(TRIM(T3232)),S3232*F3232)</f>
        <v/>
      </c>
      <c r="W3232" s="58">
        <f>IF(F3232&lt;=12,"0-12 mo",IF(F3232&lt;=24,"13-24 mo",IF(F3232&lt;=48,"25-48 mo","49+ mo")))</f>
        <v/>
      </c>
      <c r="X3232" s="58">
        <f>IF(S3232&lt;=35.5,"Q1 Low",IF(S3232&lt;=70.35,"Q2 Mid-Low",IF(S3232&lt;=89.85,"Q3 Mid-High","Q4 High")))</f>
        <v/>
      </c>
      <c r="Y3232" s="58">
        <f>IF(U3232="Yes",1,0)</f>
        <v/>
      </c>
      <c r="Z3232" s="58">
        <f>IF(P3232="Month-to-month",1,0)+IF(M3232="No",1,0)+IF(J3232="No",1,0)+IF(I3232="Fiber optic",1,0)+IF(Q3232="Yes",1,0)</f>
        <v/>
      </c>
    </row>
    <row r="3233" ht="15" customHeight="1" s="59">
      <c r="A3233" s="58" t="inlineStr">
        <is>
          <t>9938-EKRGF</t>
        </is>
      </c>
      <c r="B3233" s="58" t="inlineStr">
        <is>
          <t>Female</t>
        </is>
      </c>
      <c r="C3233" s="58" t="n">
        <v>0</v>
      </c>
      <c r="D3233" s="58" t="inlineStr">
        <is>
          <t>No</t>
        </is>
      </c>
      <c r="E3233" s="58" t="inlineStr">
        <is>
          <t>No</t>
        </is>
      </c>
      <c r="F3233" s="58" t="n">
        <v>15</v>
      </c>
      <c r="G3233" s="58" t="inlineStr">
        <is>
          <t>Yes</t>
        </is>
      </c>
      <c r="H3233" s="58" t="inlineStr">
        <is>
          <t>No</t>
        </is>
      </c>
      <c r="I3233" s="58" t="inlineStr">
        <is>
          <t>DSL</t>
        </is>
      </c>
      <c r="J3233" s="58" t="inlineStr">
        <is>
          <t>Yes</t>
        </is>
      </c>
      <c r="K3233" s="58" t="inlineStr">
        <is>
          <t>Yes</t>
        </is>
      </c>
      <c r="L3233" s="58" t="inlineStr">
        <is>
          <t>Yes</t>
        </is>
      </c>
      <c r="M3233" s="58" t="inlineStr">
        <is>
          <t>Yes</t>
        </is>
      </c>
      <c r="N3233" s="58" t="inlineStr">
        <is>
          <t>Yes</t>
        </is>
      </c>
      <c r="O3233" s="58" t="inlineStr">
        <is>
          <t>Yes</t>
        </is>
      </c>
      <c r="P3233" s="58" t="inlineStr">
        <is>
          <t>Month-to-month</t>
        </is>
      </c>
      <c r="Q3233" s="58" t="inlineStr">
        <is>
          <t>No</t>
        </is>
      </c>
      <c r="R3233" s="58" t="inlineStr">
        <is>
          <t>Mailed check</t>
        </is>
      </c>
      <c r="S3233" s="123" t="n">
        <v>84.45</v>
      </c>
      <c r="T3233" s="58" t="inlineStr">
        <is>
          <t>1287.85</t>
        </is>
      </c>
      <c r="U3233" s="58" t="inlineStr">
        <is>
          <t>No</t>
        </is>
      </c>
      <c r="V3233" s="123">
        <f>IFERROR(VALUE(TRIM(T3233)),S3233*F3233)</f>
        <v/>
      </c>
      <c r="W3233" s="58">
        <f>IF(F3233&lt;=12,"0-12 mo",IF(F3233&lt;=24,"13-24 mo",IF(F3233&lt;=48,"25-48 mo","49+ mo")))</f>
        <v/>
      </c>
      <c r="X3233" s="58">
        <f>IF(S3233&lt;=35.5,"Q1 Low",IF(S3233&lt;=70.35,"Q2 Mid-Low",IF(S3233&lt;=89.85,"Q3 Mid-High","Q4 High")))</f>
        <v/>
      </c>
      <c r="Y3233" s="58">
        <f>IF(U3233="Yes",1,0)</f>
        <v/>
      </c>
      <c r="Z3233" s="58">
        <f>IF(P3233="Month-to-month",1,0)+IF(M3233="No",1,0)+IF(J3233="No",1,0)+IF(I3233="Fiber optic",1,0)+IF(Q3233="Yes",1,0)</f>
        <v/>
      </c>
    </row>
    <row r="3234" ht="15" customHeight="1" s="59">
      <c r="A3234" s="58" t="inlineStr">
        <is>
          <t>2703-AMTUL</t>
        </is>
      </c>
      <c r="B3234" s="58" t="inlineStr">
        <is>
          <t>Male</t>
        </is>
      </c>
      <c r="C3234" s="58" t="n">
        <v>0</v>
      </c>
      <c r="D3234" s="58" t="inlineStr">
        <is>
          <t>Yes</t>
        </is>
      </c>
      <c r="E3234" s="58" t="inlineStr">
        <is>
          <t>Yes</t>
        </is>
      </c>
      <c r="F3234" s="58" t="n">
        <v>36</v>
      </c>
      <c r="G3234" s="58" t="inlineStr">
        <is>
          <t>Yes</t>
        </is>
      </c>
      <c r="H3234" s="58" t="inlineStr">
        <is>
          <t>No</t>
        </is>
      </c>
      <c r="I3234" s="58" t="inlineStr">
        <is>
          <t>DSL</t>
        </is>
      </c>
      <c r="J3234" s="58" t="inlineStr">
        <is>
          <t>Yes</t>
        </is>
      </c>
      <c r="K3234" s="58" t="inlineStr">
        <is>
          <t>Yes</t>
        </is>
      </c>
      <c r="L3234" s="58" t="inlineStr">
        <is>
          <t>No</t>
        </is>
      </c>
      <c r="M3234" s="58" t="inlineStr">
        <is>
          <t>No</t>
        </is>
      </c>
      <c r="N3234" s="58" t="inlineStr">
        <is>
          <t>No</t>
        </is>
      </c>
      <c r="O3234" s="58" t="inlineStr">
        <is>
          <t>No</t>
        </is>
      </c>
      <c r="P3234" s="58" t="inlineStr">
        <is>
          <t>One year</t>
        </is>
      </c>
      <c r="Q3234" s="58" t="inlineStr">
        <is>
          <t>No</t>
        </is>
      </c>
      <c r="R3234" s="58" t="inlineStr">
        <is>
          <t>Mailed check</t>
        </is>
      </c>
      <c r="S3234" s="123" t="n">
        <v>53.65</v>
      </c>
      <c r="T3234" s="58" t="inlineStr">
        <is>
          <t>1939.35</t>
        </is>
      </c>
      <c r="U3234" s="58" t="inlineStr">
        <is>
          <t>No</t>
        </is>
      </c>
      <c r="V3234" s="123">
        <f>IFERROR(VALUE(TRIM(T3234)),S3234*F3234)</f>
        <v/>
      </c>
      <c r="W3234" s="58">
        <f>IF(F3234&lt;=12,"0-12 mo",IF(F3234&lt;=24,"13-24 mo",IF(F3234&lt;=48,"25-48 mo","49+ mo")))</f>
        <v/>
      </c>
      <c r="X3234" s="58">
        <f>IF(S3234&lt;=35.5,"Q1 Low",IF(S3234&lt;=70.35,"Q2 Mid-Low",IF(S3234&lt;=89.85,"Q3 Mid-High","Q4 High")))</f>
        <v/>
      </c>
      <c r="Y3234" s="58">
        <f>IF(U3234="Yes",1,0)</f>
        <v/>
      </c>
      <c r="Z3234" s="58">
        <f>IF(P3234="Month-to-month",1,0)+IF(M3234="No",1,0)+IF(J3234="No",1,0)+IF(I3234="Fiber optic",1,0)+IF(Q3234="Yes",1,0)</f>
        <v/>
      </c>
    </row>
    <row r="3235" ht="15" customHeight="1" s="59">
      <c r="A3235" s="58" t="inlineStr">
        <is>
          <t>0928-JMXNP</t>
        </is>
      </c>
      <c r="B3235" s="58" t="inlineStr">
        <is>
          <t>Male</t>
        </is>
      </c>
      <c r="C3235" s="58" t="n">
        <v>1</v>
      </c>
      <c r="D3235" s="58" t="inlineStr">
        <is>
          <t>Yes</t>
        </is>
      </c>
      <c r="E3235" s="58" t="inlineStr">
        <is>
          <t>No</t>
        </is>
      </c>
      <c r="F3235" s="58" t="n">
        <v>4</v>
      </c>
      <c r="G3235" s="58" t="inlineStr">
        <is>
          <t>No</t>
        </is>
      </c>
      <c r="H3235" s="58" t="inlineStr">
        <is>
          <t>No phone service</t>
        </is>
      </c>
      <c r="I3235" s="58" t="inlineStr">
        <is>
          <t>DSL</t>
        </is>
      </c>
      <c r="J3235" s="58" t="inlineStr">
        <is>
          <t>No</t>
        </is>
      </c>
      <c r="K3235" s="58" t="inlineStr">
        <is>
          <t>No</t>
        </is>
      </c>
      <c r="L3235" s="58" t="inlineStr">
        <is>
          <t>Yes</t>
        </is>
      </c>
      <c r="M3235" s="58" t="inlineStr">
        <is>
          <t>No</t>
        </is>
      </c>
      <c r="N3235" s="58" t="inlineStr">
        <is>
          <t>No</t>
        </is>
      </c>
      <c r="O3235" s="58" t="inlineStr">
        <is>
          <t>No</t>
        </is>
      </c>
      <c r="P3235" s="58" t="inlineStr">
        <is>
          <t>Month-to-month</t>
        </is>
      </c>
      <c r="Q3235" s="58" t="inlineStr">
        <is>
          <t>Yes</t>
        </is>
      </c>
      <c r="R3235" s="58" t="inlineStr">
        <is>
          <t>Electronic check</t>
        </is>
      </c>
      <c r="S3235" s="123" t="n">
        <v>29.9</v>
      </c>
      <c r="T3235" s="58" t="inlineStr">
        <is>
          <t>118.25</t>
        </is>
      </c>
      <c r="U3235" s="58" t="inlineStr">
        <is>
          <t>No</t>
        </is>
      </c>
      <c r="V3235" s="123">
        <f>IFERROR(VALUE(TRIM(T3235)),S3235*F3235)</f>
        <v/>
      </c>
      <c r="W3235" s="58">
        <f>IF(F3235&lt;=12,"0-12 mo",IF(F3235&lt;=24,"13-24 mo",IF(F3235&lt;=48,"25-48 mo","49+ mo")))</f>
        <v/>
      </c>
      <c r="X3235" s="58">
        <f>IF(S3235&lt;=35.5,"Q1 Low",IF(S3235&lt;=70.35,"Q2 Mid-Low",IF(S3235&lt;=89.85,"Q3 Mid-High","Q4 High")))</f>
        <v/>
      </c>
      <c r="Y3235" s="58">
        <f>IF(U3235="Yes",1,0)</f>
        <v/>
      </c>
      <c r="Z3235" s="58">
        <f>IF(P3235="Month-to-month",1,0)+IF(M3235="No",1,0)+IF(J3235="No",1,0)+IF(I3235="Fiber optic",1,0)+IF(Q3235="Yes",1,0)</f>
        <v/>
      </c>
    </row>
    <row r="3236" ht="15" customHeight="1" s="59">
      <c r="A3236" s="58" t="inlineStr">
        <is>
          <t>8173-RXAYP</t>
        </is>
      </c>
      <c r="B3236" s="58" t="inlineStr">
        <is>
          <t>Female</t>
        </is>
      </c>
      <c r="C3236" s="58" t="n">
        <v>0</v>
      </c>
      <c r="D3236" s="58" t="inlineStr">
        <is>
          <t>Yes</t>
        </is>
      </c>
      <c r="E3236" s="58" t="inlineStr">
        <is>
          <t>Yes</t>
        </is>
      </c>
      <c r="F3236" s="58" t="n">
        <v>24</v>
      </c>
      <c r="G3236" s="58" t="inlineStr">
        <is>
          <t>Yes</t>
        </is>
      </c>
      <c r="H3236" s="58" t="inlineStr">
        <is>
          <t>No</t>
        </is>
      </c>
      <c r="I3236" s="58" t="inlineStr">
        <is>
          <t>No</t>
        </is>
      </c>
      <c r="J3236" s="58" t="inlineStr">
        <is>
          <t>No internet service</t>
        </is>
      </c>
      <c r="K3236" s="58" t="inlineStr">
        <is>
          <t>No internet service</t>
        </is>
      </c>
      <c r="L3236" s="58" t="inlineStr">
        <is>
          <t>No internet service</t>
        </is>
      </c>
      <c r="M3236" s="58" t="inlineStr">
        <is>
          <t>No internet service</t>
        </is>
      </c>
      <c r="N3236" s="58" t="inlineStr">
        <is>
          <t>No internet service</t>
        </is>
      </c>
      <c r="O3236" s="58" t="inlineStr">
        <is>
          <t>No internet service</t>
        </is>
      </c>
      <c r="P3236" s="58" t="inlineStr">
        <is>
          <t>Two year</t>
        </is>
      </c>
      <c r="Q3236" s="58" t="inlineStr">
        <is>
          <t>No</t>
        </is>
      </c>
      <c r="R3236" s="58" t="inlineStr">
        <is>
          <t>Mailed check</t>
        </is>
      </c>
      <c r="S3236" s="123" t="n">
        <v>19.7</v>
      </c>
      <c r="T3236" s="58" t="inlineStr">
        <is>
          <t>452.55</t>
        </is>
      </c>
      <c r="U3236" s="58" t="inlineStr">
        <is>
          <t>No</t>
        </is>
      </c>
      <c r="V3236" s="123">
        <f>IFERROR(VALUE(TRIM(T3236)),S3236*F3236)</f>
        <v/>
      </c>
      <c r="W3236" s="58">
        <f>IF(F3236&lt;=12,"0-12 mo",IF(F3236&lt;=24,"13-24 mo",IF(F3236&lt;=48,"25-48 mo","49+ mo")))</f>
        <v/>
      </c>
      <c r="X3236" s="58">
        <f>IF(S3236&lt;=35.5,"Q1 Low",IF(S3236&lt;=70.35,"Q2 Mid-Low",IF(S3236&lt;=89.85,"Q3 Mid-High","Q4 High")))</f>
        <v/>
      </c>
      <c r="Y3236" s="58">
        <f>IF(U3236="Yes",1,0)</f>
        <v/>
      </c>
      <c r="Z3236" s="58">
        <f>IF(P3236="Month-to-month",1,0)+IF(M3236="No",1,0)+IF(J3236="No",1,0)+IF(I3236="Fiber optic",1,0)+IF(Q3236="Yes",1,0)</f>
        <v/>
      </c>
    </row>
    <row r="3237" ht="15" customHeight="1" s="59">
      <c r="A3237" s="58" t="inlineStr">
        <is>
          <t>4825-XJGDM</t>
        </is>
      </c>
      <c r="B3237" s="58" t="inlineStr">
        <is>
          <t>Female</t>
        </is>
      </c>
      <c r="C3237" s="58" t="n">
        <v>0</v>
      </c>
      <c r="D3237" s="58" t="inlineStr">
        <is>
          <t>No</t>
        </is>
      </c>
      <c r="E3237" s="58" t="inlineStr">
        <is>
          <t>No</t>
        </is>
      </c>
      <c r="F3237" s="58" t="n">
        <v>61</v>
      </c>
      <c r="G3237" s="58" t="inlineStr">
        <is>
          <t>No</t>
        </is>
      </c>
      <c r="H3237" s="58" t="inlineStr">
        <is>
          <t>No phone service</t>
        </is>
      </c>
      <c r="I3237" s="58" t="inlineStr">
        <is>
          <t>DSL</t>
        </is>
      </c>
      <c r="J3237" s="58" t="inlineStr">
        <is>
          <t>Yes</t>
        </is>
      </c>
      <c r="K3237" s="58" t="inlineStr">
        <is>
          <t>Yes</t>
        </is>
      </c>
      <c r="L3237" s="58" t="inlineStr">
        <is>
          <t>Yes</t>
        </is>
      </c>
      <c r="M3237" s="58" t="inlineStr">
        <is>
          <t>Yes</t>
        </is>
      </c>
      <c r="N3237" s="58" t="inlineStr">
        <is>
          <t>No</t>
        </is>
      </c>
      <c r="O3237" s="58" t="inlineStr">
        <is>
          <t>No</t>
        </is>
      </c>
      <c r="P3237" s="58" t="inlineStr">
        <is>
          <t>One year</t>
        </is>
      </c>
      <c r="Q3237" s="58" t="inlineStr">
        <is>
          <t>No</t>
        </is>
      </c>
      <c r="R3237" s="58" t="inlineStr">
        <is>
          <t>Credit card (automatic)</t>
        </is>
      </c>
      <c r="S3237" s="123" t="n">
        <v>43.7</v>
      </c>
      <c r="T3237" s="58" t="inlineStr">
        <is>
          <t>2696.55</t>
        </is>
      </c>
      <c r="U3237" s="58" t="inlineStr">
        <is>
          <t>No</t>
        </is>
      </c>
      <c r="V3237" s="123">
        <f>IFERROR(VALUE(TRIM(T3237)),S3237*F3237)</f>
        <v/>
      </c>
      <c r="W3237" s="58">
        <f>IF(F3237&lt;=12,"0-12 mo",IF(F3237&lt;=24,"13-24 mo",IF(F3237&lt;=48,"25-48 mo","49+ mo")))</f>
        <v/>
      </c>
      <c r="X3237" s="58">
        <f>IF(S3237&lt;=35.5,"Q1 Low",IF(S3237&lt;=70.35,"Q2 Mid-Low",IF(S3237&lt;=89.85,"Q3 Mid-High","Q4 High")))</f>
        <v/>
      </c>
      <c r="Y3237" s="58">
        <f>IF(U3237="Yes",1,0)</f>
        <v/>
      </c>
      <c r="Z3237" s="58">
        <f>IF(P3237="Month-to-month",1,0)+IF(M3237="No",1,0)+IF(J3237="No",1,0)+IF(I3237="Fiber optic",1,0)+IF(Q3237="Yes",1,0)</f>
        <v/>
      </c>
    </row>
    <row r="3238" ht="15" customHeight="1" s="59">
      <c r="A3238" s="58" t="inlineStr">
        <is>
          <t>5402-HTOTQ</t>
        </is>
      </c>
      <c r="B3238" s="58" t="inlineStr">
        <is>
          <t>Male</t>
        </is>
      </c>
      <c r="C3238" s="58" t="n">
        <v>0</v>
      </c>
      <c r="D3238" s="58" t="inlineStr">
        <is>
          <t>No</t>
        </is>
      </c>
      <c r="E3238" s="58" t="inlineStr">
        <is>
          <t>No</t>
        </is>
      </c>
      <c r="F3238" s="58" t="n">
        <v>16</v>
      </c>
      <c r="G3238" s="58" t="inlineStr">
        <is>
          <t>Yes</t>
        </is>
      </c>
      <c r="H3238" s="58" t="inlineStr">
        <is>
          <t>Yes</t>
        </is>
      </c>
      <c r="I3238" s="58" t="inlineStr">
        <is>
          <t>DSL</t>
        </is>
      </c>
      <c r="J3238" s="58" t="inlineStr">
        <is>
          <t>No</t>
        </is>
      </c>
      <c r="K3238" s="58" t="inlineStr">
        <is>
          <t>Yes</t>
        </is>
      </c>
      <c r="L3238" s="58" t="inlineStr">
        <is>
          <t>No</t>
        </is>
      </c>
      <c r="M3238" s="58" t="inlineStr">
        <is>
          <t>No</t>
        </is>
      </c>
      <c r="N3238" s="58" t="inlineStr">
        <is>
          <t>No</t>
        </is>
      </c>
      <c r="O3238" s="58" t="inlineStr">
        <is>
          <t>No</t>
        </is>
      </c>
      <c r="P3238" s="58" t="inlineStr">
        <is>
          <t>Month-to-month</t>
        </is>
      </c>
      <c r="Q3238" s="58" t="inlineStr">
        <is>
          <t>No</t>
        </is>
      </c>
      <c r="R3238" s="58" t="inlineStr">
        <is>
          <t>Electronic check</t>
        </is>
      </c>
      <c r="S3238" s="123" t="n">
        <v>55.3</v>
      </c>
      <c r="T3238" s="58" t="inlineStr">
        <is>
          <t>875.35</t>
        </is>
      </c>
      <c r="U3238" s="58" t="inlineStr">
        <is>
          <t>No</t>
        </is>
      </c>
      <c r="V3238" s="123">
        <f>IFERROR(VALUE(TRIM(T3238)),S3238*F3238)</f>
        <v/>
      </c>
      <c r="W3238" s="58">
        <f>IF(F3238&lt;=12,"0-12 mo",IF(F3238&lt;=24,"13-24 mo",IF(F3238&lt;=48,"25-48 mo","49+ mo")))</f>
        <v/>
      </c>
      <c r="X3238" s="58">
        <f>IF(S3238&lt;=35.5,"Q1 Low",IF(S3238&lt;=70.35,"Q2 Mid-Low",IF(S3238&lt;=89.85,"Q3 Mid-High","Q4 High")))</f>
        <v/>
      </c>
      <c r="Y3238" s="58">
        <f>IF(U3238="Yes",1,0)</f>
        <v/>
      </c>
      <c r="Z3238" s="58">
        <f>IF(P3238="Month-to-month",1,0)+IF(M3238="No",1,0)+IF(J3238="No",1,0)+IF(I3238="Fiber optic",1,0)+IF(Q3238="Yes",1,0)</f>
        <v/>
      </c>
    </row>
    <row r="3239" ht="15" customHeight="1" s="59">
      <c r="A3239" s="58" t="inlineStr">
        <is>
          <t>6734-JDTTV</t>
        </is>
      </c>
      <c r="B3239" s="58" t="inlineStr">
        <is>
          <t>Male</t>
        </is>
      </c>
      <c r="C3239" s="58" t="n">
        <v>0</v>
      </c>
      <c r="D3239" s="58" t="inlineStr">
        <is>
          <t>Yes</t>
        </is>
      </c>
      <c r="E3239" s="58" t="inlineStr">
        <is>
          <t>Yes</t>
        </is>
      </c>
      <c r="F3239" s="58" t="n">
        <v>65</v>
      </c>
      <c r="G3239" s="58" t="inlineStr">
        <is>
          <t>Yes</t>
        </is>
      </c>
      <c r="H3239" s="58" t="inlineStr">
        <is>
          <t>No</t>
        </is>
      </c>
      <c r="I3239" s="58" t="inlineStr">
        <is>
          <t>No</t>
        </is>
      </c>
      <c r="J3239" s="58" t="inlineStr">
        <is>
          <t>No internet service</t>
        </is>
      </c>
      <c r="K3239" s="58" t="inlineStr">
        <is>
          <t>No internet service</t>
        </is>
      </c>
      <c r="L3239" s="58" t="inlineStr">
        <is>
          <t>No internet service</t>
        </is>
      </c>
      <c r="M3239" s="58" t="inlineStr">
        <is>
          <t>No internet service</t>
        </is>
      </c>
      <c r="N3239" s="58" t="inlineStr">
        <is>
          <t>No internet service</t>
        </is>
      </c>
      <c r="O3239" s="58" t="inlineStr">
        <is>
          <t>No internet service</t>
        </is>
      </c>
      <c r="P3239" s="58" t="inlineStr">
        <is>
          <t>Two year</t>
        </is>
      </c>
      <c r="Q3239" s="58" t="inlineStr">
        <is>
          <t>Yes</t>
        </is>
      </c>
      <c r="R3239" s="58" t="inlineStr">
        <is>
          <t>Credit card (automatic)</t>
        </is>
      </c>
      <c r="S3239" s="123" t="n">
        <v>19.85</v>
      </c>
      <c r="T3239" s="58" t="inlineStr">
        <is>
          <t>1267.05</t>
        </is>
      </c>
      <c r="U3239" s="58" t="inlineStr">
        <is>
          <t>No</t>
        </is>
      </c>
      <c r="V3239" s="123">
        <f>IFERROR(VALUE(TRIM(T3239)),S3239*F3239)</f>
        <v/>
      </c>
      <c r="W3239" s="58">
        <f>IF(F3239&lt;=12,"0-12 mo",IF(F3239&lt;=24,"13-24 mo",IF(F3239&lt;=48,"25-48 mo","49+ mo")))</f>
        <v/>
      </c>
      <c r="X3239" s="58">
        <f>IF(S3239&lt;=35.5,"Q1 Low",IF(S3239&lt;=70.35,"Q2 Mid-Low",IF(S3239&lt;=89.85,"Q3 Mid-High","Q4 High")))</f>
        <v/>
      </c>
      <c r="Y3239" s="58">
        <f>IF(U3239="Yes",1,0)</f>
        <v/>
      </c>
      <c r="Z3239" s="58">
        <f>IF(P3239="Month-to-month",1,0)+IF(M3239="No",1,0)+IF(J3239="No",1,0)+IF(I3239="Fiber optic",1,0)+IF(Q3239="Yes",1,0)</f>
        <v/>
      </c>
    </row>
    <row r="3240" ht="15" customHeight="1" s="59">
      <c r="A3240" s="58" t="inlineStr">
        <is>
          <t>7850-THJMU</t>
        </is>
      </c>
      <c r="B3240" s="58" t="inlineStr">
        <is>
          <t>Female</t>
        </is>
      </c>
      <c r="C3240" s="58" t="n">
        <v>0</v>
      </c>
      <c r="D3240" s="58" t="inlineStr">
        <is>
          <t>Yes</t>
        </is>
      </c>
      <c r="E3240" s="58" t="inlineStr">
        <is>
          <t>Yes</t>
        </is>
      </c>
      <c r="F3240" s="58" t="n">
        <v>26</v>
      </c>
      <c r="G3240" s="58" t="inlineStr">
        <is>
          <t>Yes</t>
        </is>
      </c>
      <c r="H3240" s="58" t="inlineStr">
        <is>
          <t>No</t>
        </is>
      </c>
      <c r="I3240" s="58" t="inlineStr">
        <is>
          <t>No</t>
        </is>
      </c>
      <c r="J3240" s="58" t="inlineStr">
        <is>
          <t>No internet service</t>
        </is>
      </c>
      <c r="K3240" s="58" t="inlineStr">
        <is>
          <t>No internet service</t>
        </is>
      </c>
      <c r="L3240" s="58" t="inlineStr">
        <is>
          <t>No internet service</t>
        </is>
      </c>
      <c r="M3240" s="58" t="inlineStr">
        <is>
          <t>No internet service</t>
        </is>
      </c>
      <c r="N3240" s="58" t="inlineStr">
        <is>
          <t>No internet service</t>
        </is>
      </c>
      <c r="O3240" s="58" t="inlineStr">
        <is>
          <t>No internet service</t>
        </is>
      </c>
      <c r="P3240" s="58" t="inlineStr">
        <is>
          <t>Two year</t>
        </is>
      </c>
      <c r="Q3240" s="58" t="inlineStr">
        <is>
          <t>No</t>
        </is>
      </c>
      <c r="R3240" s="58" t="inlineStr">
        <is>
          <t>Credit card (automatic)</t>
        </is>
      </c>
      <c r="S3240" s="123" t="n">
        <v>19.65</v>
      </c>
      <c r="T3240" s="58" t="inlineStr">
        <is>
          <t>494.9</t>
        </is>
      </c>
      <c r="U3240" s="58" t="inlineStr">
        <is>
          <t>No</t>
        </is>
      </c>
      <c r="V3240" s="123">
        <f>IFERROR(VALUE(TRIM(T3240)),S3240*F3240)</f>
        <v/>
      </c>
      <c r="W3240" s="58">
        <f>IF(F3240&lt;=12,"0-12 mo",IF(F3240&lt;=24,"13-24 mo",IF(F3240&lt;=48,"25-48 mo","49+ mo")))</f>
        <v/>
      </c>
      <c r="X3240" s="58">
        <f>IF(S3240&lt;=35.5,"Q1 Low",IF(S3240&lt;=70.35,"Q2 Mid-Low",IF(S3240&lt;=89.85,"Q3 Mid-High","Q4 High")))</f>
        <v/>
      </c>
      <c r="Y3240" s="58">
        <f>IF(U3240="Yes",1,0)</f>
        <v/>
      </c>
      <c r="Z3240" s="58">
        <f>IF(P3240="Month-to-month",1,0)+IF(M3240="No",1,0)+IF(J3240="No",1,0)+IF(I3240="Fiber optic",1,0)+IF(Q3240="Yes",1,0)</f>
        <v/>
      </c>
    </row>
    <row r="3241" ht="15" customHeight="1" s="59">
      <c r="A3241" s="58" t="inlineStr">
        <is>
          <t>3890-RTCMS</t>
        </is>
      </c>
      <c r="B3241" s="58" t="inlineStr">
        <is>
          <t>Male</t>
        </is>
      </c>
      <c r="C3241" s="58" t="n">
        <v>0</v>
      </c>
      <c r="D3241" s="58" t="inlineStr">
        <is>
          <t>No</t>
        </is>
      </c>
      <c r="E3241" s="58" t="inlineStr">
        <is>
          <t>No</t>
        </is>
      </c>
      <c r="F3241" s="58" t="n">
        <v>16</v>
      </c>
      <c r="G3241" s="58" t="inlineStr">
        <is>
          <t>Yes</t>
        </is>
      </c>
      <c r="H3241" s="58" t="inlineStr">
        <is>
          <t>No</t>
        </is>
      </c>
      <c r="I3241" s="58" t="inlineStr">
        <is>
          <t>DSL</t>
        </is>
      </c>
      <c r="J3241" s="58" t="inlineStr">
        <is>
          <t>No</t>
        </is>
      </c>
      <c r="K3241" s="58" t="inlineStr">
        <is>
          <t>No</t>
        </is>
      </c>
      <c r="L3241" s="58" t="inlineStr">
        <is>
          <t>No</t>
        </is>
      </c>
      <c r="M3241" s="58" t="inlineStr">
        <is>
          <t>Yes</t>
        </is>
      </c>
      <c r="N3241" s="58" t="inlineStr">
        <is>
          <t>No</t>
        </is>
      </c>
      <c r="O3241" s="58" t="inlineStr">
        <is>
          <t>No</t>
        </is>
      </c>
      <c r="P3241" s="58" t="inlineStr">
        <is>
          <t>Month-to-month</t>
        </is>
      </c>
      <c r="Q3241" s="58" t="inlineStr">
        <is>
          <t>Yes</t>
        </is>
      </c>
      <c r="R3241" s="58" t="inlineStr">
        <is>
          <t>Mailed check</t>
        </is>
      </c>
      <c r="S3241" s="123" t="n">
        <v>49.45</v>
      </c>
      <c r="T3241" s="58" t="inlineStr">
        <is>
          <t>799</t>
        </is>
      </c>
      <c r="U3241" s="58" t="inlineStr">
        <is>
          <t>No</t>
        </is>
      </c>
      <c r="V3241" s="123">
        <f>IFERROR(VALUE(TRIM(T3241)),S3241*F3241)</f>
        <v/>
      </c>
      <c r="W3241" s="58">
        <f>IF(F3241&lt;=12,"0-12 mo",IF(F3241&lt;=24,"13-24 mo",IF(F3241&lt;=48,"25-48 mo","49+ mo")))</f>
        <v/>
      </c>
      <c r="X3241" s="58">
        <f>IF(S3241&lt;=35.5,"Q1 Low",IF(S3241&lt;=70.35,"Q2 Mid-Low",IF(S3241&lt;=89.85,"Q3 Mid-High","Q4 High")))</f>
        <v/>
      </c>
      <c r="Y3241" s="58">
        <f>IF(U3241="Yes",1,0)</f>
        <v/>
      </c>
      <c r="Z3241" s="58">
        <f>IF(P3241="Month-to-month",1,0)+IF(M3241="No",1,0)+IF(J3241="No",1,0)+IF(I3241="Fiber optic",1,0)+IF(Q3241="Yes",1,0)</f>
        <v/>
      </c>
    </row>
    <row r="3242" ht="15" customHeight="1" s="59">
      <c r="A3242" s="58" t="inlineStr">
        <is>
          <t>8849-GYOKR</t>
        </is>
      </c>
      <c r="B3242" s="58" t="inlineStr">
        <is>
          <t>Female</t>
        </is>
      </c>
      <c r="C3242" s="58" t="n">
        <v>0</v>
      </c>
      <c r="D3242" s="58" t="inlineStr">
        <is>
          <t>Yes</t>
        </is>
      </c>
      <c r="E3242" s="58" t="inlineStr">
        <is>
          <t>No</t>
        </is>
      </c>
      <c r="F3242" s="58" t="n">
        <v>54</v>
      </c>
      <c r="G3242" s="58" t="inlineStr">
        <is>
          <t>Yes</t>
        </is>
      </c>
      <c r="H3242" s="58" t="inlineStr">
        <is>
          <t>Yes</t>
        </is>
      </c>
      <c r="I3242" s="58" t="inlineStr">
        <is>
          <t>Fiber optic</t>
        </is>
      </c>
      <c r="J3242" s="58" t="inlineStr">
        <is>
          <t>Yes</t>
        </is>
      </c>
      <c r="K3242" s="58" t="inlineStr">
        <is>
          <t>Yes</t>
        </is>
      </c>
      <c r="L3242" s="58" t="inlineStr">
        <is>
          <t>No</t>
        </is>
      </c>
      <c r="M3242" s="58" t="inlineStr">
        <is>
          <t>No</t>
        </is>
      </c>
      <c r="N3242" s="58" t="inlineStr">
        <is>
          <t>Yes</t>
        </is>
      </c>
      <c r="O3242" s="58" t="inlineStr">
        <is>
          <t>Yes</t>
        </is>
      </c>
      <c r="P3242" s="58" t="inlineStr">
        <is>
          <t>One year</t>
        </is>
      </c>
      <c r="Q3242" s="58" t="inlineStr">
        <is>
          <t>No</t>
        </is>
      </c>
      <c r="R3242" s="58" t="inlineStr">
        <is>
          <t>Bank transfer (automatic)</t>
        </is>
      </c>
      <c r="S3242" s="123" t="n">
        <v>106.55</v>
      </c>
      <c r="T3242" s="58" t="inlineStr">
        <is>
          <t>5763.3</t>
        </is>
      </c>
      <c r="U3242" s="58" t="inlineStr">
        <is>
          <t>Yes</t>
        </is>
      </c>
      <c r="V3242" s="123">
        <f>IFERROR(VALUE(TRIM(T3242)),S3242*F3242)</f>
        <v/>
      </c>
      <c r="W3242" s="58">
        <f>IF(F3242&lt;=12,"0-12 mo",IF(F3242&lt;=24,"13-24 mo",IF(F3242&lt;=48,"25-48 mo","49+ mo")))</f>
        <v/>
      </c>
      <c r="X3242" s="58">
        <f>IF(S3242&lt;=35.5,"Q1 Low",IF(S3242&lt;=70.35,"Q2 Mid-Low",IF(S3242&lt;=89.85,"Q3 Mid-High","Q4 High")))</f>
        <v/>
      </c>
      <c r="Y3242" s="58">
        <f>IF(U3242="Yes",1,0)</f>
        <v/>
      </c>
      <c r="Z3242" s="58">
        <f>IF(P3242="Month-to-month",1,0)+IF(M3242="No",1,0)+IF(J3242="No",1,0)+IF(I3242="Fiber optic",1,0)+IF(Q3242="Yes",1,0)</f>
        <v/>
      </c>
    </row>
    <row r="3243" ht="15" customHeight="1" s="59">
      <c r="A3243" s="58" t="inlineStr">
        <is>
          <t>3148-BLQJT</t>
        </is>
      </c>
      <c r="B3243" s="58" t="inlineStr">
        <is>
          <t>Male</t>
        </is>
      </c>
      <c r="C3243" s="58" t="n">
        <v>0</v>
      </c>
      <c r="D3243" s="58" t="inlineStr">
        <is>
          <t>No</t>
        </is>
      </c>
      <c r="E3243" s="58" t="inlineStr">
        <is>
          <t>No</t>
        </is>
      </c>
      <c r="F3243" s="58" t="n">
        <v>1</v>
      </c>
      <c r="G3243" s="58" t="inlineStr">
        <is>
          <t>Yes</t>
        </is>
      </c>
      <c r="H3243" s="58" t="inlineStr">
        <is>
          <t>No</t>
        </is>
      </c>
      <c r="I3243" s="58" t="inlineStr">
        <is>
          <t>No</t>
        </is>
      </c>
      <c r="J3243" s="58" t="inlineStr">
        <is>
          <t>No internet service</t>
        </is>
      </c>
      <c r="K3243" s="58" t="inlineStr">
        <is>
          <t>No internet service</t>
        </is>
      </c>
      <c r="L3243" s="58" t="inlineStr">
        <is>
          <t>No internet service</t>
        </is>
      </c>
      <c r="M3243" s="58" t="inlineStr">
        <is>
          <t>No internet service</t>
        </is>
      </c>
      <c r="N3243" s="58" t="inlineStr">
        <is>
          <t>No internet service</t>
        </is>
      </c>
      <c r="O3243" s="58" t="inlineStr">
        <is>
          <t>No internet service</t>
        </is>
      </c>
      <c r="P3243" s="58" t="inlineStr">
        <is>
          <t>Month-to-month</t>
        </is>
      </c>
      <c r="Q3243" s="58" t="inlineStr">
        <is>
          <t>No</t>
        </is>
      </c>
      <c r="R3243" s="58" t="inlineStr">
        <is>
          <t>Mailed check</t>
        </is>
      </c>
      <c r="S3243" s="123" t="n">
        <v>20.1</v>
      </c>
      <c r="T3243" s="58" t="inlineStr">
        <is>
          <t>20.1</t>
        </is>
      </c>
      <c r="U3243" s="58" t="inlineStr">
        <is>
          <t>Yes</t>
        </is>
      </c>
      <c r="V3243" s="123">
        <f>IFERROR(VALUE(TRIM(T3243)),S3243*F3243)</f>
        <v/>
      </c>
      <c r="W3243" s="58">
        <f>IF(F3243&lt;=12,"0-12 mo",IF(F3243&lt;=24,"13-24 mo",IF(F3243&lt;=48,"25-48 mo","49+ mo")))</f>
        <v/>
      </c>
      <c r="X3243" s="58">
        <f>IF(S3243&lt;=35.5,"Q1 Low",IF(S3243&lt;=70.35,"Q2 Mid-Low",IF(S3243&lt;=89.85,"Q3 Mid-High","Q4 High")))</f>
        <v/>
      </c>
      <c r="Y3243" s="58">
        <f>IF(U3243="Yes",1,0)</f>
        <v/>
      </c>
      <c r="Z3243" s="58">
        <f>IF(P3243="Month-to-month",1,0)+IF(M3243="No",1,0)+IF(J3243="No",1,0)+IF(I3243="Fiber optic",1,0)+IF(Q3243="Yes",1,0)</f>
        <v/>
      </c>
    </row>
    <row r="3244" ht="15" customHeight="1" s="59">
      <c r="A3244" s="58" t="inlineStr">
        <is>
          <t>3717-FDJFU</t>
        </is>
      </c>
      <c r="B3244" s="58" t="inlineStr">
        <is>
          <t>Male</t>
        </is>
      </c>
      <c r="C3244" s="58" t="n">
        <v>0</v>
      </c>
      <c r="D3244" s="58" t="inlineStr">
        <is>
          <t>No</t>
        </is>
      </c>
      <c r="E3244" s="58" t="inlineStr">
        <is>
          <t>Yes</t>
        </is>
      </c>
      <c r="F3244" s="58" t="n">
        <v>5</v>
      </c>
      <c r="G3244" s="58" t="inlineStr">
        <is>
          <t>Yes</t>
        </is>
      </c>
      <c r="H3244" s="58" t="inlineStr">
        <is>
          <t>No</t>
        </is>
      </c>
      <c r="I3244" s="58" t="inlineStr">
        <is>
          <t>No</t>
        </is>
      </c>
      <c r="J3244" s="58" t="inlineStr">
        <is>
          <t>No internet service</t>
        </is>
      </c>
      <c r="K3244" s="58" t="inlineStr">
        <is>
          <t>No internet service</t>
        </is>
      </c>
      <c r="L3244" s="58" t="inlineStr">
        <is>
          <t>No internet service</t>
        </is>
      </c>
      <c r="M3244" s="58" t="inlineStr">
        <is>
          <t>No internet service</t>
        </is>
      </c>
      <c r="N3244" s="58" t="inlineStr">
        <is>
          <t>No internet service</t>
        </is>
      </c>
      <c r="O3244" s="58" t="inlineStr">
        <is>
          <t>No internet service</t>
        </is>
      </c>
      <c r="P3244" s="58" t="inlineStr">
        <is>
          <t>Two year</t>
        </is>
      </c>
      <c r="Q3244" s="58" t="inlineStr">
        <is>
          <t>No</t>
        </is>
      </c>
      <c r="R3244" s="58" t="inlineStr">
        <is>
          <t>Mailed check</t>
        </is>
      </c>
      <c r="S3244" s="123" t="n">
        <v>20.45</v>
      </c>
      <c r="T3244" s="58" t="inlineStr">
        <is>
          <t>106.9</t>
        </is>
      </c>
      <c r="U3244" s="58" t="inlineStr">
        <is>
          <t>No</t>
        </is>
      </c>
      <c r="V3244" s="123">
        <f>IFERROR(VALUE(TRIM(T3244)),S3244*F3244)</f>
        <v/>
      </c>
      <c r="W3244" s="58">
        <f>IF(F3244&lt;=12,"0-12 mo",IF(F3244&lt;=24,"13-24 mo",IF(F3244&lt;=48,"25-48 mo","49+ mo")))</f>
        <v/>
      </c>
      <c r="X3244" s="58">
        <f>IF(S3244&lt;=35.5,"Q1 Low",IF(S3244&lt;=70.35,"Q2 Mid-Low",IF(S3244&lt;=89.85,"Q3 Mid-High","Q4 High")))</f>
        <v/>
      </c>
      <c r="Y3244" s="58">
        <f>IF(U3244="Yes",1,0)</f>
        <v/>
      </c>
      <c r="Z3244" s="58">
        <f>IF(P3244="Month-to-month",1,0)+IF(M3244="No",1,0)+IF(J3244="No",1,0)+IF(I3244="Fiber optic",1,0)+IF(Q3244="Yes",1,0)</f>
        <v/>
      </c>
    </row>
    <row r="3245" ht="15" customHeight="1" s="59">
      <c r="A3245" s="58" t="inlineStr">
        <is>
          <t>3665-JATSN</t>
        </is>
      </c>
      <c r="B3245" s="58" t="inlineStr">
        <is>
          <t>Female</t>
        </is>
      </c>
      <c r="C3245" s="58" t="n">
        <v>0</v>
      </c>
      <c r="D3245" s="58" t="inlineStr">
        <is>
          <t>No</t>
        </is>
      </c>
      <c r="E3245" s="58" t="inlineStr">
        <is>
          <t>No</t>
        </is>
      </c>
      <c r="F3245" s="58" t="n">
        <v>19</v>
      </c>
      <c r="G3245" s="58" t="inlineStr">
        <is>
          <t>No</t>
        </is>
      </c>
      <c r="H3245" s="58" t="inlineStr">
        <is>
          <t>No phone service</t>
        </is>
      </c>
      <c r="I3245" s="58" t="inlineStr">
        <is>
          <t>DSL</t>
        </is>
      </c>
      <c r="J3245" s="58" t="inlineStr">
        <is>
          <t>No</t>
        </is>
      </c>
      <c r="K3245" s="58" t="inlineStr">
        <is>
          <t>Yes</t>
        </is>
      </c>
      <c r="L3245" s="58" t="inlineStr">
        <is>
          <t>No</t>
        </is>
      </c>
      <c r="M3245" s="58" t="inlineStr">
        <is>
          <t>No</t>
        </is>
      </c>
      <c r="N3245" s="58" t="inlineStr">
        <is>
          <t>No</t>
        </is>
      </c>
      <c r="O3245" s="58" t="inlineStr">
        <is>
          <t>Yes</t>
        </is>
      </c>
      <c r="P3245" s="58" t="inlineStr">
        <is>
          <t>Month-to-month</t>
        </is>
      </c>
      <c r="Q3245" s="58" t="inlineStr">
        <is>
          <t>Yes</t>
        </is>
      </c>
      <c r="R3245" s="58" t="inlineStr">
        <is>
          <t>Electronic check</t>
        </is>
      </c>
      <c r="S3245" s="123" t="n">
        <v>39.7</v>
      </c>
      <c r="T3245" s="58" t="inlineStr">
        <is>
          <t>710.05</t>
        </is>
      </c>
      <c r="U3245" s="58" t="inlineStr">
        <is>
          <t>No</t>
        </is>
      </c>
      <c r="V3245" s="123">
        <f>IFERROR(VALUE(TRIM(T3245)),S3245*F3245)</f>
        <v/>
      </c>
      <c r="W3245" s="58">
        <f>IF(F3245&lt;=12,"0-12 mo",IF(F3245&lt;=24,"13-24 mo",IF(F3245&lt;=48,"25-48 mo","49+ mo")))</f>
        <v/>
      </c>
      <c r="X3245" s="58">
        <f>IF(S3245&lt;=35.5,"Q1 Low",IF(S3245&lt;=70.35,"Q2 Mid-Low",IF(S3245&lt;=89.85,"Q3 Mid-High","Q4 High")))</f>
        <v/>
      </c>
      <c r="Y3245" s="58">
        <f>IF(U3245="Yes",1,0)</f>
        <v/>
      </c>
      <c r="Z3245" s="58">
        <f>IF(P3245="Month-to-month",1,0)+IF(M3245="No",1,0)+IF(J3245="No",1,0)+IF(I3245="Fiber optic",1,0)+IF(Q3245="Yes",1,0)</f>
        <v/>
      </c>
    </row>
    <row r="3246" ht="15" customHeight="1" s="59">
      <c r="A3246" s="58" t="inlineStr">
        <is>
          <t>7966-YOTQW</t>
        </is>
      </c>
      <c r="B3246" s="58" t="inlineStr">
        <is>
          <t>Male</t>
        </is>
      </c>
      <c r="C3246" s="58" t="n">
        <v>0</v>
      </c>
      <c r="D3246" s="58" t="inlineStr">
        <is>
          <t>No</t>
        </is>
      </c>
      <c r="E3246" s="58" t="inlineStr">
        <is>
          <t>No</t>
        </is>
      </c>
      <c r="F3246" s="58" t="n">
        <v>10</v>
      </c>
      <c r="G3246" s="58" t="inlineStr">
        <is>
          <t>Yes</t>
        </is>
      </c>
      <c r="H3246" s="58" t="inlineStr">
        <is>
          <t>Yes</t>
        </is>
      </c>
      <c r="I3246" s="58" t="inlineStr">
        <is>
          <t>DSL</t>
        </is>
      </c>
      <c r="J3246" s="58" t="inlineStr">
        <is>
          <t>Yes</t>
        </is>
      </c>
      <c r="K3246" s="58" t="inlineStr">
        <is>
          <t>No</t>
        </is>
      </c>
      <c r="L3246" s="58" t="inlineStr">
        <is>
          <t>No</t>
        </is>
      </c>
      <c r="M3246" s="58" t="inlineStr">
        <is>
          <t>No</t>
        </is>
      </c>
      <c r="N3246" s="58" t="inlineStr">
        <is>
          <t>No</t>
        </is>
      </c>
      <c r="O3246" s="58" t="inlineStr">
        <is>
          <t>No</t>
        </is>
      </c>
      <c r="P3246" s="58" t="inlineStr">
        <is>
          <t>Month-to-month</t>
        </is>
      </c>
      <c r="Q3246" s="58" t="inlineStr">
        <is>
          <t>Yes</t>
        </is>
      </c>
      <c r="R3246" s="58" t="inlineStr">
        <is>
          <t>Credit card (automatic)</t>
        </is>
      </c>
      <c r="S3246" s="123" t="n">
        <v>54.5</v>
      </c>
      <c r="T3246" s="58" t="inlineStr">
        <is>
          <t>568.2</t>
        </is>
      </c>
      <c r="U3246" s="58" t="inlineStr">
        <is>
          <t>No</t>
        </is>
      </c>
      <c r="V3246" s="123">
        <f>IFERROR(VALUE(TRIM(T3246)),S3246*F3246)</f>
        <v/>
      </c>
      <c r="W3246" s="58">
        <f>IF(F3246&lt;=12,"0-12 mo",IF(F3246&lt;=24,"13-24 mo",IF(F3246&lt;=48,"25-48 mo","49+ mo")))</f>
        <v/>
      </c>
      <c r="X3246" s="58">
        <f>IF(S3246&lt;=35.5,"Q1 Low",IF(S3246&lt;=70.35,"Q2 Mid-Low",IF(S3246&lt;=89.85,"Q3 Mid-High","Q4 High")))</f>
        <v/>
      </c>
      <c r="Y3246" s="58">
        <f>IF(U3246="Yes",1,0)</f>
        <v/>
      </c>
      <c r="Z3246" s="58">
        <f>IF(P3246="Month-to-month",1,0)+IF(M3246="No",1,0)+IF(J3246="No",1,0)+IF(I3246="Fiber optic",1,0)+IF(Q3246="Yes",1,0)</f>
        <v/>
      </c>
    </row>
    <row r="3247" ht="15" customHeight="1" s="59">
      <c r="A3247" s="58" t="inlineStr">
        <is>
          <t>0461-CVKMU</t>
        </is>
      </c>
      <c r="B3247" s="58" t="inlineStr">
        <is>
          <t>Female</t>
        </is>
      </c>
      <c r="C3247" s="58" t="n">
        <v>0</v>
      </c>
      <c r="D3247" s="58" t="inlineStr">
        <is>
          <t>Yes</t>
        </is>
      </c>
      <c r="E3247" s="58" t="inlineStr">
        <is>
          <t>Yes</t>
        </is>
      </c>
      <c r="F3247" s="58" t="n">
        <v>23</v>
      </c>
      <c r="G3247" s="58" t="inlineStr">
        <is>
          <t>Yes</t>
        </is>
      </c>
      <c r="H3247" s="58" t="inlineStr">
        <is>
          <t>No</t>
        </is>
      </c>
      <c r="I3247" s="58" t="inlineStr">
        <is>
          <t>Fiber optic</t>
        </is>
      </c>
      <c r="J3247" s="58" t="inlineStr">
        <is>
          <t>No</t>
        </is>
      </c>
      <c r="K3247" s="58" t="inlineStr">
        <is>
          <t>Yes</t>
        </is>
      </c>
      <c r="L3247" s="58" t="inlineStr">
        <is>
          <t>Yes</t>
        </is>
      </c>
      <c r="M3247" s="58" t="inlineStr">
        <is>
          <t>Yes</t>
        </is>
      </c>
      <c r="N3247" s="58" t="inlineStr">
        <is>
          <t>No</t>
        </is>
      </c>
      <c r="O3247" s="58" t="inlineStr">
        <is>
          <t>No</t>
        </is>
      </c>
      <c r="P3247" s="58" t="inlineStr">
        <is>
          <t>Month-to-month</t>
        </is>
      </c>
      <c r="Q3247" s="58" t="inlineStr">
        <is>
          <t>No</t>
        </is>
      </c>
      <c r="R3247" s="58" t="inlineStr">
        <is>
          <t>Electronic check</t>
        </is>
      </c>
      <c r="S3247" s="123" t="n">
        <v>83.8</v>
      </c>
      <c r="T3247" s="58" t="inlineStr">
        <is>
          <t>1900.25</t>
        </is>
      </c>
      <c r="U3247" s="58" t="inlineStr">
        <is>
          <t>Yes</t>
        </is>
      </c>
      <c r="V3247" s="123">
        <f>IFERROR(VALUE(TRIM(T3247)),S3247*F3247)</f>
        <v/>
      </c>
      <c r="W3247" s="58">
        <f>IF(F3247&lt;=12,"0-12 mo",IF(F3247&lt;=24,"13-24 mo",IF(F3247&lt;=48,"25-48 mo","49+ mo")))</f>
        <v/>
      </c>
      <c r="X3247" s="58">
        <f>IF(S3247&lt;=35.5,"Q1 Low",IF(S3247&lt;=70.35,"Q2 Mid-Low",IF(S3247&lt;=89.85,"Q3 Mid-High","Q4 High")))</f>
        <v/>
      </c>
      <c r="Y3247" s="58">
        <f>IF(U3247="Yes",1,0)</f>
        <v/>
      </c>
      <c r="Z3247" s="58">
        <f>IF(P3247="Month-to-month",1,0)+IF(M3247="No",1,0)+IF(J3247="No",1,0)+IF(I3247="Fiber optic",1,0)+IF(Q3247="Yes",1,0)</f>
        <v/>
      </c>
    </row>
    <row r="3248" ht="15" customHeight="1" s="59">
      <c r="A3248" s="58" t="inlineStr">
        <is>
          <t>8806-EAGWC</t>
        </is>
      </c>
      <c r="B3248" s="58" t="inlineStr">
        <is>
          <t>Male</t>
        </is>
      </c>
      <c r="C3248" s="58" t="n">
        <v>0</v>
      </c>
      <c r="D3248" s="58" t="inlineStr">
        <is>
          <t>No</t>
        </is>
      </c>
      <c r="E3248" s="58" t="inlineStr">
        <is>
          <t>No</t>
        </is>
      </c>
      <c r="F3248" s="58" t="n">
        <v>3</v>
      </c>
      <c r="G3248" s="58" t="inlineStr">
        <is>
          <t>Yes</t>
        </is>
      </c>
      <c r="H3248" s="58" t="inlineStr">
        <is>
          <t>No</t>
        </is>
      </c>
      <c r="I3248" s="58" t="inlineStr">
        <is>
          <t>DSL</t>
        </is>
      </c>
      <c r="J3248" s="58" t="inlineStr">
        <is>
          <t>No</t>
        </is>
      </c>
      <c r="K3248" s="58" t="inlineStr">
        <is>
          <t>No</t>
        </is>
      </c>
      <c r="L3248" s="58" t="inlineStr">
        <is>
          <t>No</t>
        </is>
      </c>
      <c r="M3248" s="58" t="inlineStr">
        <is>
          <t>No</t>
        </is>
      </c>
      <c r="N3248" s="58" t="inlineStr">
        <is>
          <t>Yes</t>
        </is>
      </c>
      <c r="O3248" s="58" t="inlineStr">
        <is>
          <t>No</t>
        </is>
      </c>
      <c r="P3248" s="58" t="inlineStr">
        <is>
          <t>Month-to-month</t>
        </is>
      </c>
      <c r="Q3248" s="58" t="inlineStr">
        <is>
          <t>No</t>
        </is>
      </c>
      <c r="R3248" s="58" t="inlineStr">
        <is>
          <t>Mailed check</t>
        </is>
      </c>
      <c r="S3248" s="123" t="n">
        <v>55.15</v>
      </c>
      <c r="T3248" s="58" t="inlineStr">
        <is>
          <t>159.15</t>
        </is>
      </c>
      <c r="U3248" s="58" t="inlineStr">
        <is>
          <t>Yes</t>
        </is>
      </c>
      <c r="V3248" s="123">
        <f>IFERROR(VALUE(TRIM(T3248)),S3248*F3248)</f>
        <v/>
      </c>
      <c r="W3248" s="58">
        <f>IF(F3248&lt;=12,"0-12 mo",IF(F3248&lt;=24,"13-24 mo",IF(F3248&lt;=48,"25-48 mo","49+ mo")))</f>
        <v/>
      </c>
      <c r="X3248" s="58">
        <f>IF(S3248&lt;=35.5,"Q1 Low",IF(S3248&lt;=70.35,"Q2 Mid-Low",IF(S3248&lt;=89.85,"Q3 Mid-High","Q4 High")))</f>
        <v/>
      </c>
      <c r="Y3248" s="58">
        <f>IF(U3248="Yes",1,0)</f>
        <v/>
      </c>
      <c r="Z3248" s="58">
        <f>IF(P3248="Month-to-month",1,0)+IF(M3248="No",1,0)+IF(J3248="No",1,0)+IF(I3248="Fiber optic",1,0)+IF(Q3248="Yes",1,0)</f>
        <v/>
      </c>
    </row>
    <row r="3249" ht="15" customHeight="1" s="59">
      <c r="A3249" s="58" t="inlineStr">
        <is>
          <t>8853-TZDGH</t>
        </is>
      </c>
      <c r="B3249" s="58" t="inlineStr">
        <is>
          <t>Female</t>
        </is>
      </c>
      <c r="C3249" s="58" t="n">
        <v>0</v>
      </c>
      <c r="D3249" s="58" t="inlineStr">
        <is>
          <t>No</t>
        </is>
      </c>
      <c r="E3249" s="58" t="inlineStr">
        <is>
          <t>No</t>
        </is>
      </c>
      <c r="F3249" s="58" t="n">
        <v>72</v>
      </c>
      <c r="G3249" s="58" t="inlineStr">
        <is>
          <t>Yes</t>
        </is>
      </c>
      <c r="H3249" s="58" t="inlineStr">
        <is>
          <t>Yes</t>
        </is>
      </c>
      <c r="I3249" s="58" t="inlineStr">
        <is>
          <t>Fiber optic</t>
        </is>
      </c>
      <c r="J3249" s="58" t="inlineStr">
        <is>
          <t>No</t>
        </is>
      </c>
      <c r="K3249" s="58" t="inlineStr">
        <is>
          <t>Yes</t>
        </is>
      </c>
      <c r="L3249" s="58" t="inlineStr">
        <is>
          <t>Yes</t>
        </is>
      </c>
      <c r="M3249" s="58" t="inlineStr">
        <is>
          <t>Yes</t>
        </is>
      </c>
      <c r="N3249" s="58" t="inlineStr">
        <is>
          <t>Yes</t>
        </is>
      </c>
      <c r="O3249" s="58" t="inlineStr">
        <is>
          <t>Yes</t>
        </is>
      </c>
      <c r="P3249" s="58" t="inlineStr">
        <is>
          <t>Two year</t>
        </is>
      </c>
      <c r="Q3249" s="58" t="inlineStr">
        <is>
          <t>Yes</t>
        </is>
      </c>
      <c r="R3249" s="58" t="inlineStr">
        <is>
          <t>Bank transfer (automatic)</t>
        </is>
      </c>
      <c r="S3249" s="123" t="n">
        <v>111.6</v>
      </c>
      <c r="T3249" s="58" t="inlineStr">
        <is>
          <t>8012.75</t>
        </is>
      </c>
      <c r="U3249" s="58" t="inlineStr">
        <is>
          <t>No</t>
        </is>
      </c>
      <c r="V3249" s="123">
        <f>IFERROR(VALUE(TRIM(T3249)),S3249*F3249)</f>
        <v/>
      </c>
      <c r="W3249" s="58">
        <f>IF(F3249&lt;=12,"0-12 mo",IF(F3249&lt;=24,"13-24 mo",IF(F3249&lt;=48,"25-48 mo","49+ mo")))</f>
        <v/>
      </c>
      <c r="X3249" s="58">
        <f>IF(S3249&lt;=35.5,"Q1 Low",IF(S3249&lt;=70.35,"Q2 Mid-Low",IF(S3249&lt;=89.85,"Q3 Mid-High","Q4 High")))</f>
        <v/>
      </c>
      <c r="Y3249" s="58">
        <f>IF(U3249="Yes",1,0)</f>
        <v/>
      </c>
      <c r="Z3249" s="58">
        <f>IF(P3249="Month-to-month",1,0)+IF(M3249="No",1,0)+IF(J3249="No",1,0)+IF(I3249="Fiber optic",1,0)+IF(Q3249="Yes",1,0)</f>
        <v/>
      </c>
    </row>
    <row r="3250" ht="15" customHeight="1" s="59">
      <c r="A3250" s="58" t="inlineStr">
        <is>
          <t>7779-LGOVN</t>
        </is>
      </c>
      <c r="B3250" s="58" t="inlineStr">
        <is>
          <t>Male</t>
        </is>
      </c>
      <c r="C3250" s="58" t="n">
        <v>1</v>
      </c>
      <c r="D3250" s="58" t="inlineStr">
        <is>
          <t>Yes</t>
        </is>
      </c>
      <c r="E3250" s="58" t="inlineStr">
        <is>
          <t>No</t>
        </is>
      </c>
      <c r="F3250" s="58" t="n">
        <v>10</v>
      </c>
      <c r="G3250" s="58" t="inlineStr">
        <is>
          <t>Yes</t>
        </is>
      </c>
      <c r="H3250" s="58" t="inlineStr">
        <is>
          <t>Yes</t>
        </is>
      </c>
      <c r="I3250" s="58" t="inlineStr">
        <is>
          <t>Fiber optic</t>
        </is>
      </c>
      <c r="J3250" s="58" t="inlineStr">
        <is>
          <t>No</t>
        </is>
      </c>
      <c r="K3250" s="58" t="inlineStr">
        <is>
          <t>No</t>
        </is>
      </c>
      <c r="L3250" s="58" t="inlineStr">
        <is>
          <t>No</t>
        </is>
      </c>
      <c r="M3250" s="58" t="inlineStr">
        <is>
          <t>No</t>
        </is>
      </c>
      <c r="N3250" s="58" t="inlineStr">
        <is>
          <t>No</t>
        </is>
      </c>
      <c r="O3250" s="58" t="inlineStr">
        <is>
          <t>Yes</t>
        </is>
      </c>
      <c r="P3250" s="58" t="inlineStr">
        <is>
          <t>Month-to-month</t>
        </is>
      </c>
      <c r="Q3250" s="58" t="inlineStr">
        <is>
          <t>Yes</t>
        </is>
      </c>
      <c r="R3250" s="58" t="inlineStr">
        <is>
          <t>Electronic check</t>
        </is>
      </c>
      <c r="S3250" s="123" t="n">
        <v>86.65000000000001</v>
      </c>
      <c r="T3250" s="58" t="inlineStr">
        <is>
          <t>856.65</t>
        </is>
      </c>
      <c r="U3250" s="58" t="inlineStr">
        <is>
          <t>Yes</t>
        </is>
      </c>
      <c r="V3250" s="123">
        <f>IFERROR(VALUE(TRIM(T3250)),S3250*F3250)</f>
        <v/>
      </c>
      <c r="W3250" s="58">
        <f>IF(F3250&lt;=12,"0-12 mo",IF(F3250&lt;=24,"13-24 mo",IF(F3250&lt;=48,"25-48 mo","49+ mo")))</f>
        <v/>
      </c>
      <c r="X3250" s="58">
        <f>IF(S3250&lt;=35.5,"Q1 Low",IF(S3250&lt;=70.35,"Q2 Mid-Low",IF(S3250&lt;=89.85,"Q3 Mid-High","Q4 High")))</f>
        <v/>
      </c>
      <c r="Y3250" s="58">
        <f>IF(U3250="Yes",1,0)</f>
        <v/>
      </c>
      <c r="Z3250" s="58">
        <f>IF(P3250="Month-to-month",1,0)+IF(M3250="No",1,0)+IF(J3250="No",1,0)+IF(I3250="Fiber optic",1,0)+IF(Q3250="Yes",1,0)</f>
        <v/>
      </c>
    </row>
    <row r="3251" ht="15" customHeight="1" s="59">
      <c r="A3251" s="58" t="inlineStr">
        <is>
          <t>4324-BZCKL</t>
        </is>
      </c>
      <c r="B3251" s="58" t="inlineStr">
        <is>
          <t>Female</t>
        </is>
      </c>
      <c r="C3251" s="58" t="n">
        <v>0</v>
      </c>
      <c r="D3251" s="58" t="inlineStr">
        <is>
          <t>Yes</t>
        </is>
      </c>
      <c r="E3251" s="58" t="inlineStr">
        <is>
          <t>Yes</t>
        </is>
      </c>
      <c r="F3251" s="58" t="n">
        <v>10</v>
      </c>
      <c r="G3251" s="58" t="inlineStr">
        <is>
          <t>Yes</t>
        </is>
      </c>
      <c r="H3251" s="58" t="inlineStr">
        <is>
          <t>No</t>
        </is>
      </c>
      <c r="I3251" s="58" t="inlineStr">
        <is>
          <t>DSL</t>
        </is>
      </c>
      <c r="J3251" s="58" t="inlineStr">
        <is>
          <t>No</t>
        </is>
      </c>
      <c r="K3251" s="58" t="inlineStr">
        <is>
          <t>Yes</t>
        </is>
      </c>
      <c r="L3251" s="58" t="inlineStr">
        <is>
          <t>Yes</t>
        </is>
      </c>
      <c r="M3251" s="58" t="inlineStr">
        <is>
          <t>No</t>
        </is>
      </c>
      <c r="N3251" s="58" t="inlineStr">
        <is>
          <t>No</t>
        </is>
      </c>
      <c r="O3251" s="58" t="inlineStr">
        <is>
          <t>No</t>
        </is>
      </c>
      <c r="P3251" s="58" t="inlineStr">
        <is>
          <t>Month-to-month</t>
        </is>
      </c>
      <c r="Q3251" s="58" t="inlineStr">
        <is>
          <t>Yes</t>
        </is>
      </c>
      <c r="R3251" s="58" t="inlineStr">
        <is>
          <t>Mailed check</t>
        </is>
      </c>
      <c r="S3251" s="123" t="n">
        <v>55.55</v>
      </c>
      <c r="T3251" s="58" t="inlineStr">
        <is>
          <t>551.3</t>
        </is>
      </c>
      <c r="U3251" s="58" t="inlineStr">
        <is>
          <t>No</t>
        </is>
      </c>
      <c r="V3251" s="123">
        <f>IFERROR(VALUE(TRIM(T3251)),S3251*F3251)</f>
        <v/>
      </c>
      <c r="W3251" s="58">
        <f>IF(F3251&lt;=12,"0-12 mo",IF(F3251&lt;=24,"13-24 mo",IF(F3251&lt;=48,"25-48 mo","49+ mo")))</f>
        <v/>
      </c>
      <c r="X3251" s="58">
        <f>IF(S3251&lt;=35.5,"Q1 Low",IF(S3251&lt;=70.35,"Q2 Mid-Low",IF(S3251&lt;=89.85,"Q3 Mid-High","Q4 High")))</f>
        <v/>
      </c>
      <c r="Y3251" s="58">
        <f>IF(U3251="Yes",1,0)</f>
        <v/>
      </c>
      <c r="Z3251" s="58">
        <f>IF(P3251="Month-to-month",1,0)+IF(M3251="No",1,0)+IF(J3251="No",1,0)+IF(I3251="Fiber optic",1,0)+IF(Q3251="Yes",1,0)</f>
        <v/>
      </c>
    </row>
    <row r="3252" ht="15" customHeight="1" s="59">
      <c r="A3252" s="58" t="inlineStr">
        <is>
          <t>6924-TDGMT</t>
        </is>
      </c>
      <c r="B3252" s="58" t="inlineStr">
        <is>
          <t>Male</t>
        </is>
      </c>
      <c r="C3252" s="58" t="n">
        <v>0</v>
      </c>
      <c r="D3252" s="58" t="inlineStr">
        <is>
          <t>Yes</t>
        </is>
      </c>
      <c r="E3252" s="58" t="inlineStr">
        <is>
          <t>No</t>
        </is>
      </c>
      <c r="F3252" s="58" t="n">
        <v>11</v>
      </c>
      <c r="G3252" s="58" t="inlineStr">
        <is>
          <t>Yes</t>
        </is>
      </c>
      <c r="H3252" s="58" t="inlineStr">
        <is>
          <t>No</t>
        </is>
      </c>
      <c r="I3252" s="58" t="inlineStr">
        <is>
          <t>No</t>
        </is>
      </c>
      <c r="J3252" s="58" t="inlineStr">
        <is>
          <t>No internet service</t>
        </is>
      </c>
      <c r="K3252" s="58" t="inlineStr">
        <is>
          <t>No internet service</t>
        </is>
      </c>
      <c r="L3252" s="58" t="inlineStr">
        <is>
          <t>No internet service</t>
        </is>
      </c>
      <c r="M3252" s="58" t="inlineStr">
        <is>
          <t>No internet service</t>
        </is>
      </c>
      <c r="N3252" s="58" t="inlineStr">
        <is>
          <t>No internet service</t>
        </is>
      </c>
      <c r="O3252" s="58" t="inlineStr">
        <is>
          <t>No internet service</t>
        </is>
      </c>
      <c r="P3252" s="58" t="inlineStr">
        <is>
          <t>One year</t>
        </is>
      </c>
      <c r="Q3252" s="58" t="inlineStr">
        <is>
          <t>Yes</t>
        </is>
      </c>
      <c r="R3252" s="58" t="inlineStr">
        <is>
          <t>Mailed check</t>
        </is>
      </c>
      <c r="S3252" s="123" t="n">
        <v>20.55</v>
      </c>
      <c r="T3252" s="58" t="inlineStr">
        <is>
          <t>184.95</t>
        </is>
      </c>
      <c r="U3252" s="58" t="inlineStr">
        <is>
          <t>No</t>
        </is>
      </c>
      <c r="V3252" s="123">
        <f>IFERROR(VALUE(TRIM(T3252)),S3252*F3252)</f>
        <v/>
      </c>
      <c r="W3252" s="58">
        <f>IF(F3252&lt;=12,"0-12 mo",IF(F3252&lt;=24,"13-24 mo",IF(F3252&lt;=48,"25-48 mo","49+ mo")))</f>
        <v/>
      </c>
      <c r="X3252" s="58">
        <f>IF(S3252&lt;=35.5,"Q1 Low",IF(S3252&lt;=70.35,"Q2 Mid-Low",IF(S3252&lt;=89.85,"Q3 Mid-High","Q4 High")))</f>
        <v/>
      </c>
      <c r="Y3252" s="58">
        <f>IF(U3252="Yes",1,0)</f>
        <v/>
      </c>
      <c r="Z3252" s="58">
        <f>IF(P3252="Month-to-month",1,0)+IF(M3252="No",1,0)+IF(J3252="No",1,0)+IF(I3252="Fiber optic",1,0)+IF(Q3252="Yes",1,0)</f>
        <v/>
      </c>
    </row>
    <row r="3253" ht="15" customHeight="1" s="59">
      <c r="A3253" s="58" t="inlineStr">
        <is>
          <t>9710-ZUSHQ</t>
        </is>
      </c>
      <c r="B3253" s="58" t="inlineStr">
        <is>
          <t>Female</t>
        </is>
      </c>
      <c r="C3253" s="58" t="n">
        <v>1</v>
      </c>
      <c r="D3253" s="58" t="inlineStr">
        <is>
          <t>No</t>
        </is>
      </c>
      <c r="E3253" s="58" t="inlineStr">
        <is>
          <t>No</t>
        </is>
      </c>
      <c r="F3253" s="58" t="n">
        <v>37</v>
      </c>
      <c r="G3253" s="58" t="inlineStr">
        <is>
          <t>Yes</t>
        </is>
      </c>
      <c r="H3253" s="58" t="inlineStr">
        <is>
          <t>Yes</t>
        </is>
      </c>
      <c r="I3253" s="58" t="inlineStr">
        <is>
          <t>Fiber optic</t>
        </is>
      </c>
      <c r="J3253" s="58" t="inlineStr">
        <is>
          <t>Yes</t>
        </is>
      </c>
      <c r="K3253" s="58" t="inlineStr">
        <is>
          <t>Yes</t>
        </is>
      </c>
      <c r="L3253" s="58" t="inlineStr">
        <is>
          <t>No</t>
        </is>
      </c>
      <c r="M3253" s="58" t="inlineStr">
        <is>
          <t>No</t>
        </is>
      </c>
      <c r="N3253" s="58" t="inlineStr">
        <is>
          <t>Yes</t>
        </is>
      </c>
      <c r="O3253" s="58" t="inlineStr">
        <is>
          <t>Yes</t>
        </is>
      </c>
      <c r="P3253" s="58" t="inlineStr">
        <is>
          <t>Month-to-month</t>
        </is>
      </c>
      <c r="Q3253" s="58" t="inlineStr">
        <is>
          <t>Yes</t>
        </is>
      </c>
      <c r="R3253" s="58" t="inlineStr">
        <is>
          <t>Bank transfer (automatic)</t>
        </is>
      </c>
      <c r="S3253" s="123" t="n">
        <v>106.75</v>
      </c>
      <c r="T3253" s="58" t="inlineStr">
        <is>
          <t>4056.75</t>
        </is>
      </c>
      <c r="U3253" s="58" t="inlineStr">
        <is>
          <t>Yes</t>
        </is>
      </c>
      <c r="V3253" s="123">
        <f>IFERROR(VALUE(TRIM(T3253)),S3253*F3253)</f>
        <v/>
      </c>
      <c r="W3253" s="58">
        <f>IF(F3253&lt;=12,"0-12 mo",IF(F3253&lt;=24,"13-24 mo",IF(F3253&lt;=48,"25-48 mo","49+ mo")))</f>
        <v/>
      </c>
      <c r="X3253" s="58">
        <f>IF(S3253&lt;=35.5,"Q1 Low",IF(S3253&lt;=70.35,"Q2 Mid-Low",IF(S3253&lt;=89.85,"Q3 Mid-High","Q4 High")))</f>
        <v/>
      </c>
      <c r="Y3253" s="58">
        <f>IF(U3253="Yes",1,0)</f>
        <v/>
      </c>
      <c r="Z3253" s="58">
        <f>IF(P3253="Month-to-month",1,0)+IF(M3253="No",1,0)+IF(J3253="No",1,0)+IF(I3253="Fiber optic",1,0)+IF(Q3253="Yes",1,0)</f>
        <v/>
      </c>
    </row>
    <row r="3254" ht="15" customHeight="1" s="59">
      <c r="A3254" s="58" t="inlineStr">
        <is>
          <t>1536-YHDOE</t>
        </is>
      </c>
      <c r="B3254" s="58" t="inlineStr">
        <is>
          <t>Male</t>
        </is>
      </c>
      <c r="C3254" s="58" t="n">
        <v>0</v>
      </c>
      <c r="D3254" s="58" t="inlineStr">
        <is>
          <t>Yes</t>
        </is>
      </c>
      <c r="E3254" s="58" t="inlineStr">
        <is>
          <t>Yes</t>
        </is>
      </c>
      <c r="F3254" s="58" t="n">
        <v>17</v>
      </c>
      <c r="G3254" s="58" t="inlineStr">
        <is>
          <t>Yes</t>
        </is>
      </c>
      <c r="H3254" s="58" t="inlineStr">
        <is>
          <t>Yes</t>
        </is>
      </c>
      <c r="I3254" s="58" t="inlineStr">
        <is>
          <t>DSL</t>
        </is>
      </c>
      <c r="J3254" s="58" t="inlineStr">
        <is>
          <t>Yes</t>
        </is>
      </c>
      <c r="K3254" s="58" t="inlineStr">
        <is>
          <t>No</t>
        </is>
      </c>
      <c r="L3254" s="58" t="inlineStr">
        <is>
          <t>No</t>
        </is>
      </c>
      <c r="M3254" s="58" t="inlineStr">
        <is>
          <t>Yes</t>
        </is>
      </c>
      <c r="N3254" s="58" t="inlineStr">
        <is>
          <t>No</t>
        </is>
      </c>
      <c r="O3254" s="58" t="inlineStr">
        <is>
          <t>No</t>
        </is>
      </c>
      <c r="P3254" s="58" t="inlineStr">
        <is>
          <t>One year</t>
        </is>
      </c>
      <c r="Q3254" s="58" t="inlineStr">
        <is>
          <t>Yes</t>
        </is>
      </c>
      <c r="R3254" s="58" t="inlineStr">
        <is>
          <t>Mailed check</t>
        </is>
      </c>
      <c r="S3254" s="123" t="n">
        <v>62.1</v>
      </c>
      <c r="T3254" s="58" t="inlineStr">
        <is>
          <t>1096.65</t>
        </is>
      </c>
      <c r="U3254" s="58" t="inlineStr">
        <is>
          <t>No</t>
        </is>
      </c>
      <c r="V3254" s="123">
        <f>IFERROR(VALUE(TRIM(T3254)),S3254*F3254)</f>
        <v/>
      </c>
      <c r="W3254" s="58">
        <f>IF(F3254&lt;=12,"0-12 mo",IF(F3254&lt;=24,"13-24 mo",IF(F3254&lt;=48,"25-48 mo","49+ mo")))</f>
        <v/>
      </c>
      <c r="X3254" s="58">
        <f>IF(S3254&lt;=35.5,"Q1 Low",IF(S3254&lt;=70.35,"Q2 Mid-Low",IF(S3254&lt;=89.85,"Q3 Mid-High","Q4 High")))</f>
        <v/>
      </c>
      <c r="Y3254" s="58">
        <f>IF(U3254="Yes",1,0)</f>
        <v/>
      </c>
      <c r="Z3254" s="58">
        <f>IF(P3254="Month-to-month",1,0)+IF(M3254="No",1,0)+IF(J3254="No",1,0)+IF(I3254="Fiber optic",1,0)+IF(Q3254="Yes",1,0)</f>
        <v/>
      </c>
    </row>
    <row r="3255" ht="15" customHeight="1" s="59">
      <c r="A3255" s="58" t="inlineStr">
        <is>
          <t>8123-QBNAZ</t>
        </is>
      </c>
      <c r="B3255" s="58" t="inlineStr">
        <is>
          <t>Female</t>
        </is>
      </c>
      <c r="C3255" s="58" t="n">
        <v>0</v>
      </c>
      <c r="D3255" s="58" t="inlineStr">
        <is>
          <t>Yes</t>
        </is>
      </c>
      <c r="E3255" s="58" t="inlineStr">
        <is>
          <t>Yes</t>
        </is>
      </c>
      <c r="F3255" s="58" t="n">
        <v>36</v>
      </c>
      <c r="G3255" s="58" t="inlineStr">
        <is>
          <t>Yes</t>
        </is>
      </c>
      <c r="H3255" s="58" t="inlineStr">
        <is>
          <t>Yes</t>
        </is>
      </c>
      <c r="I3255" s="58" t="inlineStr">
        <is>
          <t>Fiber optic</t>
        </is>
      </c>
      <c r="J3255" s="58" t="inlineStr">
        <is>
          <t>Yes</t>
        </is>
      </c>
      <c r="K3255" s="58" t="inlineStr">
        <is>
          <t>No</t>
        </is>
      </c>
      <c r="L3255" s="58" t="inlineStr">
        <is>
          <t>Yes</t>
        </is>
      </c>
      <c r="M3255" s="58" t="inlineStr">
        <is>
          <t>No</t>
        </is>
      </c>
      <c r="N3255" s="58" t="inlineStr">
        <is>
          <t>Yes</t>
        </is>
      </c>
      <c r="O3255" s="58" t="inlineStr">
        <is>
          <t>Yes</t>
        </is>
      </c>
      <c r="P3255" s="58" t="inlineStr">
        <is>
          <t>Month-to-month</t>
        </is>
      </c>
      <c r="Q3255" s="58" t="inlineStr">
        <is>
          <t>Yes</t>
        </is>
      </c>
      <c r="R3255" s="58" t="inlineStr">
        <is>
          <t>Credit card (automatic)</t>
        </is>
      </c>
      <c r="S3255" s="123" t="n">
        <v>104.5</v>
      </c>
      <c r="T3255" s="58" t="inlineStr">
        <is>
          <t>3684.95</t>
        </is>
      </c>
      <c r="U3255" s="58" t="inlineStr">
        <is>
          <t>No</t>
        </is>
      </c>
      <c r="V3255" s="123">
        <f>IFERROR(VALUE(TRIM(T3255)),S3255*F3255)</f>
        <v/>
      </c>
      <c r="W3255" s="58">
        <f>IF(F3255&lt;=12,"0-12 mo",IF(F3255&lt;=24,"13-24 mo",IF(F3255&lt;=48,"25-48 mo","49+ mo")))</f>
        <v/>
      </c>
      <c r="X3255" s="58">
        <f>IF(S3255&lt;=35.5,"Q1 Low",IF(S3255&lt;=70.35,"Q2 Mid-Low",IF(S3255&lt;=89.85,"Q3 Mid-High","Q4 High")))</f>
        <v/>
      </c>
      <c r="Y3255" s="58">
        <f>IF(U3255="Yes",1,0)</f>
        <v/>
      </c>
      <c r="Z3255" s="58">
        <f>IF(P3255="Month-to-month",1,0)+IF(M3255="No",1,0)+IF(J3255="No",1,0)+IF(I3255="Fiber optic",1,0)+IF(Q3255="Yes",1,0)</f>
        <v/>
      </c>
    </row>
    <row r="3256" ht="15" customHeight="1" s="59">
      <c r="A3256" s="58" t="inlineStr">
        <is>
          <t>3629-ZNKXA</t>
        </is>
      </c>
      <c r="B3256" s="58" t="inlineStr">
        <is>
          <t>Male</t>
        </is>
      </c>
      <c r="C3256" s="58" t="n">
        <v>1</v>
      </c>
      <c r="D3256" s="58" t="inlineStr">
        <is>
          <t>No</t>
        </is>
      </c>
      <c r="E3256" s="58" t="inlineStr">
        <is>
          <t>No</t>
        </is>
      </c>
      <c r="F3256" s="58" t="n">
        <v>17</v>
      </c>
      <c r="G3256" s="58" t="inlineStr">
        <is>
          <t>Yes</t>
        </is>
      </c>
      <c r="H3256" s="58" t="inlineStr">
        <is>
          <t>No</t>
        </is>
      </c>
      <c r="I3256" s="58" t="inlineStr">
        <is>
          <t>Fiber optic</t>
        </is>
      </c>
      <c r="J3256" s="58" t="inlineStr">
        <is>
          <t>No</t>
        </is>
      </c>
      <c r="K3256" s="58" t="inlineStr">
        <is>
          <t>Yes</t>
        </is>
      </c>
      <c r="L3256" s="58" t="inlineStr">
        <is>
          <t>Yes</t>
        </is>
      </c>
      <c r="M3256" s="58" t="inlineStr">
        <is>
          <t>No</t>
        </is>
      </c>
      <c r="N3256" s="58" t="inlineStr">
        <is>
          <t>Yes</t>
        </is>
      </c>
      <c r="O3256" s="58" t="inlineStr">
        <is>
          <t>Yes</t>
        </is>
      </c>
      <c r="P3256" s="58" t="inlineStr">
        <is>
          <t>Month-to-month</t>
        </is>
      </c>
      <c r="Q3256" s="58" t="inlineStr">
        <is>
          <t>Yes</t>
        </is>
      </c>
      <c r="R3256" s="58" t="inlineStr">
        <is>
          <t>Electronic check</t>
        </is>
      </c>
      <c r="S3256" s="123" t="n">
        <v>101.8</v>
      </c>
      <c r="T3256" s="58" t="inlineStr">
        <is>
          <t>1752.45</t>
        </is>
      </c>
      <c r="U3256" s="58" t="inlineStr">
        <is>
          <t>No</t>
        </is>
      </c>
      <c r="V3256" s="123">
        <f>IFERROR(VALUE(TRIM(T3256)),S3256*F3256)</f>
        <v/>
      </c>
      <c r="W3256" s="58">
        <f>IF(F3256&lt;=12,"0-12 mo",IF(F3256&lt;=24,"13-24 mo",IF(F3256&lt;=48,"25-48 mo","49+ mo")))</f>
        <v/>
      </c>
      <c r="X3256" s="58">
        <f>IF(S3256&lt;=35.5,"Q1 Low",IF(S3256&lt;=70.35,"Q2 Mid-Low",IF(S3256&lt;=89.85,"Q3 Mid-High","Q4 High")))</f>
        <v/>
      </c>
      <c r="Y3256" s="58">
        <f>IF(U3256="Yes",1,0)</f>
        <v/>
      </c>
      <c r="Z3256" s="58">
        <f>IF(P3256="Month-to-month",1,0)+IF(M3256="No",1,0)+IF(J3256="No",1,0)+IF(I3256="Fiber optic",1,0)+IF(Q3256="Yes",1,0)</f>
        <v/>
      </c>
    </row>
    <row r="3257" ht="15" customHeight="1" s="59">
      <c r="A3257" s="58" t="inlineStr">
        <is>
          <t>4827-LTQRJ</t>
        </is>
      </c>
      <c r="B3257" s="58" t="inlineStr">
        <is>
          <t>Female</t>
        </is>
      </c>
      <c r="C3257" s="58" t="n">
        <v>1</v>
      </c>
      <c r="D3257" s="58" t="inlineStr">
        <is>
          <t>Yes</t>
        </is>
      </c>
      <c r="E3257" s="58" t="inlineStr">
        <is>
          <t>Yes</t>
        </is>
      </c>
      <c r="F3257" s="58" t="n">
        <v>66</v>
      </c>
      <c r="G3257" s="58" t="inlineStr">
        <is>
          <t>Yes</t>
        </is>
      </c>
      <c r="H3257" s="58" t="inlineStr">
        <is>
          <t>Yes</t>
        </is>
      </c>
      <c r="I3257" s="58" t="inlineStr">
        <is>
          <t>Fiber optic</t>
        </is>
      </c>
      <c r="J3257" s="58" t="inlineStr">
        <is>
          <t>Yes</t>
        </is>
      </c>
      <c r="K3257" s="58" t="inlineStr">
        <is>
          <t>Yes</t>
        </is>
      </c>
      <c r="L3257" s="58" t="inlineStr">
        <is>
          <t>No</t>
        </is>
      </c>
      <c r="M3257" s="58" t="inlineStr">
        <is>
          <t>Yes</t>
        </is>
      </c>
      <c r="N3257" s="58" t="inlineStr">
        <is>
          <t>Yes</t>
        </is>
      </c>
      <c r="O3257" s="58" t="inlineStr">
        <is>
          <t>Yes</t>
        </is>
      </c>
      <c r="P3257" s="58" t="inlineStr">
        <is>
          <t>One year</t>
        </is>
      </c>
      <c r="Q3257" s="58" t="inlineStr">
        <is>
          <t>Yes</t>
        </is>
      </c>
      <c r="R3257" s="58" t="inlineStr">
        <is>
          <t>Credit card (automatic)</t>
        </is>
      </c>
      <c r="S3257" s="123" t="n">
        <v>110.6</v>
      </c>
      <c r="T3257" s="58" t="inlineStr">
        <is>
          <t>7210.85</t>
        </is>
      </c>
      <c r="U3257" s="58" t="inlineStr">
        <is>
          <t>No</t>
        </is>
      </c>
      <c r="V3257" s="123">
        <f>IFERROR(VALUE(TRIM(T3257)),S3257*F3257)</f>
        <v/>
      </c>
      <c r="W3257" s="58">
        <f>IF(F3257&lt;=12,"0-12 mo",IF(F3257&lt;=24,"13-24 mo",IF(F3257&lt;=48,"25-48 mo","49+ mo")))</f>
        <v/>
      </c>
      <c r="X3257" s="58">
        <f>IF(S3257&lt;=35.5,"Q1 Low",IF(S3257&lt;=70.35,"Q2 Mid-Low",IF(S3257&lt;=89.85,"Q3 Mid-High","Q4 High")))</f>
        <v/>
      </c>
      <c r="Y3257" s="58">
        <f>IF(U3257="Yes",1,0)</f>
        <v/>
      </c>
      <c r="Z3257" s="58">
        <f>IF(P3257="Month-to-month",1,0)+IF(M3257="No",1,0)+IF(J3257="No",1,0)+IF(I3257="Fiber optic",1,0)+IF(Q3257="Yes",1,0)</f>
        <v/>
      </c>
    </row>
    <row r="3258" ht="15" customHeight="1" s="59">
      <c r="A3258" s="58" t="inlineStr">
        <is>
          <t>7711-YIJWC</t>
        </is>
      </c>
      <c r="B3258" s="58" t="inlineStr">
        <is>
          <t>Male</t>
        </is>
      </c>
      <c r="C3258" s="58" t="n">
        <v>0</v>
      </c>
      <c r="D3258" s="58" t="inlineStr">
        <is>
          <t>Yes</t>
        </is>
      </c>
      <c r="E3258" s="58" t="inlineStr">
        <is>
          <t>Yes</t>
        </is>
      </c>
      <c r="F3258" s="58" t="n">
        <v>61</v>
      </c>
      <c r="G3258" s="58" t="inlineStr">
        <is>
          <t>Yes</t>
        </is>
      </c>
      <c r="H3258" s="58" t="inlineStr">
        <is>
          <t>No</t>
        </is>
      </c>
      <c r="I3258" s="58" t="inlineStr">
        <is>
          <t>DSL</t>
        </is>
      </c>
      <c r="J3258" s="58" t="inlineStr">
        <is>
          <t>Yes</t>
        </is>
      </c>
      <c r="K3258" s="58" t="inlineStr">
        <is>
          <t>Yes</t>
        </is>
      </c>
      <c r="L3258" s="58" t="inlineStr">
        <is>
          <t>Yes</t>
        </is>
      </c>
      <c r="M3258" s="58" t="inlineStr">
        <is>
          <t>Yes</t>
        </is>
      </c>
      <c r="N3258" s="58" t="inlineStr">
        <is>
          <t>Yes</t>
        </is>
      </c>
      <c r="O3258" s="58" t="inlineStr">
        <is>
          <t>Yes</t>
        </is>
      </c>
      <c r="P3258" s="58" t="inlineStr">
        <is>
          <t>One year</t>
        </is>
      </c>
      <c r="Q3258" s="58" t="inlineStr">
        <is>
          <t>No</t>
        </is>
      </c>
      <c r="R3258" s="58" t="inlineStr">
        <is>
          <t>Bank transfer (automatic)</t>
        </is>
      </c>
      <c r="S3258" s="123" t="n">
        <v>84.90000000000001</v>
      </c>
      <c r="T3258" s="58" t="inlineStr">
        <is>
          <t>5264.5</t>
        </is>
      </c>
      <c r="U3258" s="58" t="inlineStr">
        <is>
          <t>No</t>
        </is>
      </c>
      <c r="V3258" s="123">
        <f>IFERROR(VALUE(TRIM(T3258)),S3258*F3258)</f>
        <v/>
      </c>
      <c r="W3258" s="58">
        <f>IF(F3258&lt;=12,"0-12 mo",IF(F3258&lt;=24,"13-24 mo",IF(F3258&lt;=48,"25-48 mo","49+ mo")))</f>
        <v/>
      </c>
      <c r="X3258" s="58">
        <f>IF(S3258&lt;=35.5,"Q1 Low",IF(S3258&lt;=70.35,"Q2 Mid-Low",IF(S3258&lt;=89.85,"Q3 Mid-High","Q4 High")))</f>
        <v/>
      </c>
      <c r="Y3258" s="58">
        <f>IF(U3258="Yes",1,0)</f>
        <v/>
      </c>
      <c r="Z3258" s="58">
        <f>IF(P3258="Month-to-month",1,0)+IF(M3258="No",1,0)+IF(J3258="No",1,0)+IF(I3258="Fiber optic",1,0)+IF(Q3258="Yes",1,0)</f>
        <v/>
      </c>
    </row>
    <row r="3259" ht="15" customHeight="1" s="59">
      <c r="A3259" s="58" t="inlineStr">
        <is>
          <t>5482-VXSXJ</t>
        </is>
      </c>
      <c r="B3259" s="58" t="inlineStr">
        <is>
          <t>Male</t>
        </is>
      </c>
      <c r="C3259" s="58" t="n">
        <v>0</v>
      </c>
      <c r="D3259" s="58" t="inlineStr">
        <is>
          <t>No</t>
        </is>
      </c>
      <c r="E3259" s="58" t="inlineStr">
        <is>
          <t>No</t>
        </is>
      </c>
      <c r="F3259" s="58" t="n">
        <v>22</v>
      </c>
      <c r="G3259" s="58" t="inlineStr">
        <is>
          <t>Yes</t>
        </is>
      </c>
      <c r="H3259" s="58" t="inlineStr">
        <is>
          <t>No</t>
        </is>
      </c>
      <c r="I3259" s="58" t="inlineStr">
        <is>
          <t>Fiber optic</t>
        </is>
      </c>
      <c r="J3259" s="58" t="inlineStr">
        <is>
          <t>No</t>
        </is>
      </c>
      <c r="K3259" s="58" t="inlineStr">
        <is>
          <t>Yes</t>
        </is>
      </c>
      <c r="L3259" s="58" t="inlineStr">
        <is>
          <t>No</t>
        </is>
      </c>
      <c r="M3259" s="58" t="inlineStr">
        <is>
          <t>No</t>
        </is>
      </c>
      <c r="N3259" s="58" t="inlineStr">
        <is>
          <t>Yes</t>
        </is>
      </c>
      <c r="O3259" s="58" t="inlineStr">
        <is>
          <t>Yes</t>
        </is>
      </c>
      <c r="P3259" s="58" t="inlineStr">
        <is>
          <t>Month-to-month</t>
        </is>
      </c>
      <c r="Q3259" s="58" t="inlineStr">
        <is>
          <t>Yes</t>
        </is>
      </c>
      <c r="R3259" s="58" t="inlineStr">
        <is>
          <t>Mailed check</t>
        </is>
      </c>
      <c r="S3259" s="123" t="n">
        <v>93.2</v>
      </c>
      <c r="T3259" s="58" t="inlineStr">
        <is>
          <t>2157.3</t>
        </is>
      </c>
      <c r="U3259" s="58" t="inlineStr">
        <is>
          <t>No</t>
        </is>
      </c>
      <c r="V3259" s="123">
        <f>IFERROR(VALUE(TRIM(T3259)),S3259*F3259)</f>
        <v/>
      </c>
      <c r="W3259" s="58">
        <f>IF(F3259&lt;=12,"0-12 mo",IF(F3259&lt;=24,"13-24 mo",IF(F3259&lt;=48,"25-48 mo","49+ mo")))</f>
        <v/>
      </c>
      <c r="X3259" s="58">
        <f>IF(S3259&lt;=35.5,"Q1 Low",IF(S3259&lt;=70.35,"Q2 Mid-Low",IF(S3259&lt;=89.85,"Q3 Mid-High","Q4 High")))</f>
        <v/>
      </c>
      <c r="Y3259" s="58">
        <f>IF(U3259="Yes",1,0)</f>
        <v/>
      </c>
      <c r="Z3259" s="58">
        <f>IF(P3259="Month-to-month",1,0)+IF(M3259="No",1,0)+IF(J3259="No",1,0)+IF(I3259="Fiber optic",1,0)+IF(Q3259="Yes",1,0)</f>
        <v/>
      </c>
    </row>
    <row r="3260" ht="15" customHeight="1" s="59">
      <c r="A3260" s="58" t="inlineStr">
        <is>
          <t>7365-BVCJH</t>
        </is>
      </c>
      <c r="B3260" s="58" t="inlineStr">
        <is>
          <t>Male</t>
        </is>
      </c>
      <c r="C3260" s="58" t="n">
        <v>0</v>
      </c>
      <c r="D3260" s="58" t="inlineStr">
        <is>
          <t>No</t>
        </is>
      </c>
      <c r="E3260" s="58" t="inlineStr">
        <is>
          <t>No</t>
        </is>
      </c>
      <c r="F3260" s="58" t="n">
        <v>1</v>
      </c>
      <c r="G3260" s="58" t="inlineStr">
        <is>
          <t>No</t>
        </is>
      </c>
      <c r="H3260" s="58" t="inlineStr">
        <is>
          <t>No phone service</t>
        </is>
      </c>
      <c r="I3260" s="58" t="inlineStr">
        <is>
          <t>DSL</t>
        </is>
      </c>
      <c r="J3260" s="58" t="inlineStr">
        <is>
          <t>No</t>
        </is>
      </c>
      <c r="K3260" s="58" t="inlineStr">
        <is>
          <t>No</t>
        </is>
      </c>
      <c r="L3260" s="58" t="inlineStr">
        <is>
          <t>No</t>
        </is>
      </c>
      <c r="M3260" s="58" t="inlineStr">
        <is>
          <t>No</t>
        </is>
      </c>
      <c r="N3260" s="58" t="inlineStr">
        <is>
          <t>No</t>
        </is>
      </c>
      <c r="O3260" s="58" t="inlineStr">
        <is>
          <t>No</t>
        </is>
      </c>
      <c r="P3260" s="58" t="inlineStr">
        <is>
          <t>Month-to-month</t>
        </is>
      </c>
      <c r="Q3260" s="58" t="inlineStr">
        <is>
          <t>Yes</t>
        </is>
      </c>
      <c r="R3260" s="58" t="inlineStr">
        <is>
          <t>Electronic check</t>
        </is>
      </c>
      <c r="S3260" s="123" t="n">
        <v>24.4</v>
      </c>
      <c r="T3260" s="58" t="inlineStr">
        <is>
          <t>24.4</t>
        </is>
      </c>
      <c r="U3260" s="58" t="inlineStr">
        <is>
          <t>No</t>
        </is>
      </c>
      <c r="V3260" s="123">
        <f>IFERROR(VALUE(TRIM(T3260)),S3260*F3260)</f>
        <v/>
      </c>
      <c r="W3260" s="58">
        <f>IF(F3260&lt;=12,"0-12 mo",IF(F3260&lt;=24,"13-24 mo",IF(F3260&lt;=48,"25-48 mo","49+ mo")))</f>
        <v/>
      </c>
      <c r="X3260" s="58">
        <f>IF(S3260&lt;=35.5,"Q1 Low",IF(S3260&lt;=70.35,"Q2 Mid-Low",IF(S3260&lt;=89.85,"Q3 Mid-High","Q4 High")))</f>
        <v/>
      </c>
      <c r="Y3260" s="58">
        <f>IF(U3260="Yes",1,0)</f>
        <v/>
      </c>
      <c r="Z3260" s="58">
        <f>IF(P3260="Month-to-month",1,0)+IF(M3260="No",1,0)+IF(J3260="No",1,0)+IF(I3260="Fiber optic",1,0)+IF(Q3260="Yes",1,0)</f>
        <v/>
      </c>
    </row>
    <row r="3261" ht="15" customHeight="1" s="59">
      <c r="A3261" s="58" t="inlineStr">
        <is>
          <t>9620-ENEJV</t>
        </is>
      </c>
      <c r="B3261" s="58" t="inlineStr">
        <is>
          <t>Female</t>
        </is>
      </c>
      <c r="C3261" s="58" t="n">
        <v>0</v>
      </c>
      <c r="D3261" s="58" t="inlineStr">
        <is>
          <t>No</t>
        </is>
      </c>
      <c r="E3261" s="58" t="inlineStr">
        <is>
          <t>No</t>
        </is>
      </c>
      <c r="F3261" s="58" t="n">
        <v>6</v>
      </c>
      <c r="G3261" s="58" t="inlineStr">
        <is>
          <t>Yes</t>
        </is>
      </c>
      <c r="H3261" s="58" t="inlineStr">
        <is>
          <t>No</t>
        </is>
      </c>
      <c r="I3261" s="58" t="inlineStr">
        <is>
          <t>Fiber optic</t>
        </is>
      </c>
      <c r="J3261" s="58" t="inlineStr">
        <is>
          <t>No</t>
        </is>
      </c>
      <c r="K3261" s="58" t="inlineStr">
        <is>
          <t>No</t>
        </is>
      </c>
      <c r="L3261" s="58" t="inlineStr">
        <is>
          <t>No</t>
        </is>
      </c>
      <c r="M3261" s="58" t="inlineStr">
        <is>
          <t>No</t>
        </is>
      </c>
      <c r="N3261" s="58" t="inlineStr">
        <is>
          <t>No</t>
        </is>
      </c>
      <c r="O3261" s="58" t="inlineStr">
        <is>
          <t>No</t>
        </is>
      </c>
      <c r="P3261" s="58" t="inlineStr">
        <is>
          <t>Month-to-month</t>
        </is>
      </c>
      <c r="Q3261" s="58" t="inlineStr">
        <is>
          <t>No</t>
        </is>
      </c>
      <c r="R3261" s="58" t="inlineStr">
        <is>
          <t>Credit card (automatic)</t>
        </is>
      </c>
      <c r="S3261" s="123" t="n">
        <v>70.55</v>
      </c>
      <c r="T3261" s="58" t="inlineStr">
        <is>
          <t>433.95</t>
        </is>
      </c>
      <c r="U3261" s="58" t="inlineStr">
        <is>
          <t>No</t>
        </is>
      </c>
      <c r="V3261" s="123">
        <f>IFERROR(VALUE(TRIM(T3261)),S3261*F3261)</f>
        <v/>
      </c>
      <c r="W3261" s="58">
        <f>IF(F3261&lt;=12,"0-12 mo",IF(F3261&lt;=24,"13-24 mo",IF(F3261&lt;=48,"25-48 mo","49+ mo")))</f>
        <v/>
      </c>
      <c r="X3261" s="58">
        <f>IF(S3261&lt;=35.5,"Q1 Low",IF(S3261&lt;=70.35,"Q2 Mid-Low",IF(S3261&lt;=89.85,"Q3 Mid-High","Q4 High")))</f>
        <v/>
      </c>
      <c r="Y3261" s="58">
        <f>IF(U3261="Yes",1,0)</f>
        <v/>
      </c>
      <c r="Z3261" s="58">
        <f>IF(P3261="Month-to-month",1,0)+IF(M3261="No",1,0)+IF(J3261="No",1,0)+IF(I3261="Fiber optic",1,0)+IF(Q3261="Yes",1,0)</f>
        <v/>
      </c>
    </row>
    <row r="3262" ht="15" customHeight="1" s="59">
      <c r="A3262" s="58" t="inlineStr">
        <is>
          <t>4183-WCSEP</t>
        </is>
      </c>
      <c r="B3262" s="58" t="inlineStr">
        <is>
          <t>Male</t>
        </is>
      </c>
      <c r="C3262" s="58" t="n">
        <v>0</v>
      </c>
      <c r="D3262" s="58" t="inlineStr">
        <is>
          <t>No</t>
        </is>
      </c>
      <c r="E3262" s="58" t="inlineStr">
        <is>
          <t>No</t>
        </is>
      </c>
      <c r="F3262" s="58" t="n">
        <v>31</v>
      </c>
      <c r="G3262" s="58" t="inlineStr">
        <is>
          <t>Yes</t>
        </is>
      </c>
      <c r="H3262" s="58" t="inlineStr">
        <is>
          <t>No</t>
        </is>
      </c>
      <c r="I3262" s="58" t="inlineStr">
        <is>
          <t>Fiber optic</t>
        </is>
      </c>
      <c r="J3262" s="58" t="inlineStr">
        <is>
          <t>No</t>
        </is>
      </c>
      <c r="K3262" s="58" t="inlineStr">
        <is>
          <t>Yes</t>
        </is>
      </c>
      <c r="L3262" s="58" t="inlineStr">
        <is>
          <t>No</t>
        </is>
      </c>
      <c r="M3262" s="58" t="inlineStr">
        <is>
          <t>Yes</t>
        </is>
      </c>
      <c r="N3262" s="58" t="inlineStr">
        <is>
          <t>No</t>
        </is>
      </c>
      <c r="O3262" s="58" t="inlineStr">
        <is>
          <t>No</t>
        </is>
      </c>
      <c r="P3262" s="58" t="inlineStr">
        <is>
          <t>Month-to-month</t>
        </is>
      </c>
      <c r="Q3262" s="58" t="inlineStr">
        <is>
          <t>Yes</t>
        </is>
      </c>
      <c r="R3262" s="58" t="inlineStr">
        <is>
          <t>Electronic check</t>
        </is>
      </c>
      <c r="S3262" s="123" t="n">
        <v>78.45</v>
      </c>
      <c r="T3262" s="58" t="inlineStr">
        <is>
          <t>2435.15</t>
        </is>
      </c>
      <c r="U3262" s="58" t="inlineStr">
        <is>
          <t>Yes</t>
        </is>
      </c>
      <c r="V3262" s="123">
        <f>IFERROR(VALUE(TRIM(T3262)),S3262*F3262)</f>
        <v/>
      </c>
      <c r="W3262" s="58">
        <f>IF(F3262&lt;=12,"0-12 mo",IF(F3262&lt;=24,"13-24 mo",IF(F3262&lt;=48,"25-48 mo","49+ mo")))</f>
        <v/>
      </c>
      <c r="X3262" s="58">
        <f>IF(S3262&lt;=35.5,"Q1 Low",IF(S3262&lt;=70.35,"Q2 Mid-Low",IF(S3262&lt;=89.85,"Q3 Mid-High","Q4 High")))</f>
        <v/>
      </c>
      <c r="Y3262" s="58">
        <f>IF(U3262="Yes",1,0)</f>
        <v/>
      </c>
      <c r="Z3262" s="58">
        <f>IF(P3262="Month-to-month",1,0)+IF(M3262="No",1,0)+IF(J3262="No",1,0)+IF(I3262="Fiber optic",1,0)+IF(Q3262="Yes",1,0)</f>
        <v/>
      </c>
    </row>
    <row r="3263" ht="15" customHeight="1" s="59">
      <c r="A3263" s="58" t="inlineStr">
        <is>
          <t>2378-YIZKA</t>
        </is>
      </c>
      <c r="B3263" s="58" t="inlineStr">
        <is>
          <t>Female</t>
        </is>
      </c>
      <c r="C3263" s="58" t="n">
        <v>0</v>
      </c>
      <c r="D3263" s="58" t="inlineStr">
        <is>
          <t>Yes</t>
        </is>
      </c>
      <c r="E3263" s="58" t="inlineStr">
        <is>
          <t>Yes</t>
        </is>
      </c>
      <c r="F3263" s="58" t="n">
        <v>68</v>
      </c>
      <c r="G3263" s="58" t="inlineStr">
        <is>
          <t>Yes</t>
        </is>
      </c>
      <c r="H3263" s="58" t="inlineStr">
        <is>
          <t>No</t>
        </is>
      </c>
      <c r="I3263" s="58" t="inlineStr">
        <is>
          <t>DSL</t>
        </is>
      </c>
      <c r="J3263" s="58" t="inlineStr">
        <is>
          <t>Yes</t>
        </is>
      </c>
      <c r="K3263" s="58" t="inlineStr">
        <is>
          <t>Yes</t>
        </is>
      </c>
      <c r="L3263" s="58" t="inlineStr">
        <is>
          <t>Yes</t>
        </is>
      </c>
      <c r="M3263" s="58" t="inlineStr">
        <is>
          <t>Yes</t>
        </is>
      </c>
      <c r="N3263" s="58" t="inlineStr">
        <is>
          <t>Yes</t>
        </is>
      </c>
      <c r="O3263" s="58" t="inlineStr">
        <is>
          <t>Yes</t>
        </is>
      </c>
      <c r="P3263" s="58" t="inlineStr">
        <is>
          <t>Two year</t>
        </is>
      </c>
      <c r="Q3263" s="58" t="inlineStr">
        <is>
          <t>Yes</t>
        </is>
      </c>
      <c r="R3263" s="58" t="inlineStr">
        <is>
          <t>Credit card (automatic)</t>
        </is>
      </c>
      <c r="S3263" s="123" t="n">
        <v>85</v>
      </c>
      <c r="T3263" s="58" t="inlineStr">
        <is>
          <t>5607.75</t>
        </is>
      </c>
      <c r="U3263" s="58" t="inlineStr">
        <is>
          <t>No</t>
        </is>
      </c>
      <c r="V3263" s="123">
        <f>IFERROR(VALUE(TRIM(T3263)),S3263*F3263)</f>
        <v/>
      </c>
      <c r="W3263" s="58">
        <f>IF(F3263&lt;=12,"0-12 mo",IF(F3263&lt;=24,"13-24 mo",IF(F3263&lt;=48,"25-48 mo","49+ mo")))</f>
        <v/>
      </c>
      <c r="X3263" s="58">
        <f>IF(S3263&lt;=35.5,"Q1 Low",IF(S3263&lt;=70.35,"Q2 Mid-Low",IF(S3263&lt;=89.85,"Q3 Mid-High","Q4 High")))</f>
        <v/>
      </c>
      <c r="Y3263" s="58">
        <f>IF(U3263="Yes",1,0)</f>
        <v/>
      </c>
      <c r="Z3263" s="58">
        <f>IF(P3263="Month-to-month",1,0)+IF(M3263="No",1,0)+IF(J3263="No",1,0)+IF(I3263="Fiber optic",1,0)+IF(Q3263="Yes",1,0)</f>
        <v/>
      </c>
    </row>
    <row r="3264" ht="15" customHeight="1" s="59">
      <c r="A3264" s="58" t="inlineStr">
        <is>
          <t>5498-TXHLF</t>
        </is>
      </c>
      <c r="B3264" s="58" t="inlineStr">
        <is>
          <t>Female</t>
        </is>
      </c>
      <c r="C3264" s="58" t="n">
        <v>0</v>
      </c>
      <c r="D3264" s="58" t="inlineStr">
        <is>
          <t>Yes</t>
        </is>
      </c>
      <c r="E3264" s="58" t="inlineStr">
        <is>
          <t>Yes</t>
        </is>
      </c>
      <c r="F3264" s="58" t="n">
        <v>34</v>
      </c>
      <c r="G3264" s="58" t="inlineStr">
        <is>
          <t>Yes</t>
        </is>
      </c>
      <c r="H3264" s="58" t="inlineStr">
        <is>
          <t>Yes</t>
        </is>
      </c>
      <c r="I3264" s="58" t="inlineStr">
        <is>
          <t>Fiber optic</t>
        </is>
      </c>
      <c r="J3264" s="58" t="inlineStr">
        <is>
          <t>No</t>
        </is>
      </c>
      <c r="K3264" s="58" t="inlineStr">
        <is>
          <t>No</t>
        </is>
      </c>
      <c r="L3264" s="58" t="inlineStr">
        <is>
          <t>Yes</t>
        </is>
      </c>
      <c r="M3264" s="58" t="inlineStr">
        <is>
          <t>No</t>
        </is>
      </c>
      <c r="N3264" s="58" t="inlineStr">
        <is>
          <t>Yes</t>
        </is>
      </c>
      <c r="O3264" s="58" t="inlineStr">
        <is>
          <t>No</t>
        </is>
      </c>
      <c r="P3264" s="58" t="inlineStr">
        <is>
          <t>Month-to-month</t>
        </is>
      </c>
      <c r="Q3264" s="58" t="inlineStr">
        <is>
          <t>No</t>
        </is>
      </c>
      <c r="R3264" s="58" t="inlineStr">
        <is>
          <t>Electronic check</t>
        </is>
      </c>
      <c r="S3264" s="123" t="n">
        <v>87.45</v>
      </c>
      <c r="T3264" s="58" t="inlineStr">
        <is>
          <t>2874.15</t>
        </is>
      </c>
      <c r="U3264" s="58" t="inlineStr">
        <is>
          <t>Yes</t>
        </is>
      </c>
      <c r="V3264" s="123">
        <f>IFERROR(VALUE(TRIM(T3264)),S3264*F3264)</f>
        <v/>
      </c>
      <c r="W3264" s="58">
        <f>IF(F3264&lt;=12,"0-12 mo",IF(F3264&lt;=24,"13-24 mo",IF(F3264&lt;=48,"25-48 mo","49+ mo")))</f>
        <v/>
      </c>
      <c r="X3264" s="58">
        <f>IF(S3264&lt;=35.5,"Q1 Low",IF(S3264&lt;=70.35,"Q2 Mid-Low",IF(S3264&lt;=89.85,"Q3 Mid-High","Q4 High")))</f>
        <v/>
      </c>
      <c r="Y3264" s="58">
        <f>IF(U3264="Yes",1,0)</f>
        <v/>
      </c>
      <c r="Z3264" s="58">
        <f>IF(P3264="Month-to-month",1,0)+IF(M3264="No",1,0)+IF(J3264="No",1,0)+IF(I3264="Fiber optic",1,0)+IF(Q3264="Yes",1,0)</f>
        <v/>
      </c>
    </row>
    <row r="3265" ht="15" customHeight="1" s="59">
      <c r="A3265" s="58" t="inlineStr">
        <is>
          <t>0689-DSXGL</t>
        </is>
      </c>
      <c r="B3265" s="58" t="inlineStr">
        <is>
          <t>Female</t>
        </is>
      </c>
      <c r="C3265" s="58" t="n">
        <v>0</v>
      </c>
      <c r="D3265" s="58" t="inlineStr">
        <is>
          <t>Yes</t>
        </is>
      </c>
      <c r="E3265" s="58" t="inlineStr">
        <is>
          <t>Yes</t>
        </is>
      </c>
      <c r="F3265" s="58" t="n">
        <v>52</v>
      </c>
      <c r="G3265" s="58" t="inlineStr">
        <is>
          <t>Yes</t>
        </is>
      </c>
      <c r="H3265" s="58" t="inlineStr">
        <is>
          <t>No</t>
        </is>
      </c>
      <c r="I3265" s="58" t="inlineStr">
        <is>
          <t>Fiber optic</t>
        </is>
      </c>
      <c r="J3265" s="58" t="inlineStr">
        <is>
          <t>No</t>
        </is>
      </c>
      <c r="K3265" s="58" t="inlineStr">
        <is>
          <t>Yes</t>
        </is>
      </c>
      <c r="L3265" s="58" t="inlineStr">
        <is>
          <t>Yes</t>
        </is>
      </c>
      <c r="M3265" s="58" t="inlineStr">
        <is>
          <t>Yes</t>
        </is>
      </c>
      <c r="N3265" s="58" t="inlineStr">
        <is>
          <t>No</t>
        </is>
      </c>
      <c r="O3265" s="58" t="inlineStr">
        <is>
          <t>No</t>
        </is>
      </c>
      <c r="P3265" s="58" t="inlineStr">
        <is>
          <t>Month-to-month</t>
        </is>
      </c>
      <c r="Q3265" s="58" t="inlineStr">
        <is>
          <t>No</t>
        </is>
      </c>
      <c r="R3265" s="58" t="inlineStr">
        <is>
          <t>Bank transfer (automatic)</t>
        </is>
      </c>
      <c r="S3265" s="123" t="n">
        <v>85.8</v>
      </c>
      <c r="T3265" s="58" t="inlineStr">
        <is>
          <t>4433.3</t>
        </is>
      </c>
      <c r="U3265" s="58" t="inlineStr">
        <is>
          <t>No</t>
        </is>
      </c>
      <c r="V3265" s="123">
        <f>IFERROR(VALUE(TRIM(T3265)),S3265*F3265)</f>
        <v/>
      </c>
      <c r="W3265" s="58">
        <f>IF(F3265&lt;=12,"0-12 mo",IF(F3265&lt;=24,"13-24 mo",IF(F3265&lt;=48,"25-48 mo","49+ mo")))</f>
        <v/>
      </c>
      <c r="X3265" s="58">
        <f>IF(S3265&lt;=35.5,"Q1 Low",IF(S3265&lt;=70.35,"Q2 Mid-Low",IF(S3265&lt;=89.85,"Q3 Mid-High","Q4 High")))</f>
        <v/>
      </c>
      <c r="Y3265" s="58">
        <f>IF(U3265="Yes",1,0)</f>
        <v/>
      </c>
      <c r="Z3265" s="58">
        <f>IF(P3265="Month-to-month",1,0)+IF(M3265="No",1,0)+IF(J3265="No",1,0)+IF(I3265="Fiber optic",1,0)+IF(Q3265="Yes",1,0)</f>
        <v/>
      </c>
    </row>
    <row r="3266" ht="15" customHeight="1" s="59">
      <c r="A3266" s="58" t="inlineStr">
        <is>
          <t>6818-DJXAA</t>
        </is>
      </c>
      <c r="B3266" s="58" t="inlineStr">
        <is>
          <t>Female</t>
        </is>
      </c>
      <c r="C3266" s="58" t="n">
        <v>0</v>
      </c>
      <c r="D3266" s="58" t="inlineStr">
        <is>
          <t>No</t>
        </is>
      </c>
      <c r="E3266" s="58" t="inlineStr">
        <is>
          <t>Yes</t>
        </is>
      </c>
      <c r="F3266" s="58" t="n">
        <v>10</v>
      </c>
      <c r="G3266" s="58" t="inlineStr">
        <is>
          <t>Yes</t>
        </is>
      </c>
      <c r="H3266" s="58" t="inlineStr">
        <is>
          <t>No</t>
        </is>
      </c>
      <c r="I3266" s="58" t="inlineStr">
        <is>
          <t>Fiber optic</t>
        </is>
      </c>
      <c r="J3266" s="58" t="inlineStr">
        <is>
          <t>No</t>
        </is>
      </c>
      <c r="K3266" s="58" t="inlineStr">
        <is>
          <t>No</t>
        </is>
      </c>
      <c r="L3266" s="58" t="inlineStr">
        <is>
          <t>Yes</t>
        </is>
      </c>
      <c r="M3266" s="58" t="inlineStr">
        <is>
          <t>Yes</t>
        </is>
      </c>
      <c r="N3266" s="58" t="inlineStr">
        <is>
          <t>Yes</t>
        </is>
      </c>
      <c r="O3266" s="58" t="inlineStr">
        <is>
          <t>No</t>
        </is>
      </c>
      <c r="P3266" s="58" t="inlineStr">
        <is>
          <t>Month-to-month</t>
        </is>
      </c>
      <c r="Q3266" s="58" t="inlineStr">
        <is>
          <t>Yes</t>
        </is>
      </c>
      <c r="R3266" s="58" t="inlineStr">
        <is>
          <t>Electronic check</t>
        </is>
      </c>
      <c r="S3266" s="123" t="n">
        <v>91.09999999999999</v>
      </c>
      <c r="T3266" s="58" t="inlineStr">
        <is>
          <t>964.35</t>
        </is>
      </c>
      <c r="U3266" s="58" t="inlineStr">
        <is>
          <t>No</t>
        </is>
      </c>
      <c r="V3266" s="123">
        <f>IFERROR(VALUE(TRIM(T3266)),S3266*F3266)</f>
        <v/>
      </c>
      <c r="W3266" s="58">
        <f>IF(F3266&lt;=12,"0-12 mo",IF(F3266&lt;=24,"13-24 mo",IF(F3266&lt;=48,"25-48 mo","49+ mo")))</f>
        <v/>
      </c>
      <c r="X3266" s="58">
        <f>IF(S3266&lt;=35.5,"Q1 Low",IF(S3266&lt;=70.35,"Q2 Mid-Low",IF(S3266&lt;=89.85,"Q3 Mid-High","Q4 High")))</f>
        <v/>
      </c>
      <c r="Y3266" s="58">
        <f>IF(U3266="Yes",1,0)</f>
        <v/>
      </c>
      <c r="Z3266" s="58">
        <f>IF(P3266="Month-to-month",1,0)+IF(M3266="No",1,0)+IF(J3266="No",1,0)+IF(I3266="Fiber optic",1,0)+IF(Q3266="Yes",1,0)</f>
        <v/>
      </c>
    </row>
    <row r="3267" ht="15" customHeight="1" s="59">
      <c r="A3267" s="58" t="inlineStr">
        <is>
          <t>9722-UJOJR</t>
        </is>
      </c>
      <c r="B3267" s="58" t="inlineStr">
        <is>
          <t>Male</t>
        </is>
      </c>
      <c r="C3267" s="58" t="n">
        <v>0</v>
      </c>
      <c r="D3267" s="58" t="inlineStr">
        <is>
          <t>Yes</t>
        </is>
      </c>
      <c r="E3267" s="58" t="inlineStr">
        <is>
          <t>Yes</t>
        </is>
      </c>
      <c r="F3267" s="58" t="n">
        <v>29</v>
      </c>
      <c r="G3267" s="58" t="inlineStr">
        <is>
          <t>Yes</t>
        </is>
      </c>
      <c r="H3267" s="58" t="inlineStr">
        <is>
          <t>No</t>
        </is>
      </c>
      <c r="I3267" s="58" t="inlineStr">
        <is>
          <t>Fiber optic</t>
        </is>
      </c>
      <c r="J3267" s="58" t="inlineStr">
        <is>
          <t>No</t>
        </is>
      </c>
      <c r="K3267" s="58" t="inlineStr">
        <is>
          <t>No</t>
        </is>
      </c>
      <c r="L3267" s="58" t="inlineStr">
        <is>
          <t>No</t>
        </is>
      </c>
      <c r="M3267" s="58" t="inlineStr">
        <is>
          <t>No</t>
        </is>
      </c>
      <c r="N3267" s="58" t="inlineStr">
        <is>
          <t>No</t>
        </is>
      </c>
      <c r="O3267" s="58" t="inlineStr">
        <is>
          <t>No</t>
        </is>
      </c>
      <c r="P3267" s="58" t="inlineStr">
        <is>
          <t>Month-to-month</t>
        </is>
      </c>
      <c r="Q3267" s="58" t="inlineStr">
        <is>
          <t>Yes</t>
        </is>
      </c>
      <c r="R3267" s="58" t="inlineStr">
        <is>
          <t>Electronic check</t>
        </is>
      </c>
      <c r="S3267" s="123" t="n">
        <v>70.75</v>
      </c>
      <c r="T3267" s="58" t="inlineStr">
        <is>
          <t>1974.8</t>
        </is>
      </c>
      <c r="U3267" s="58" t="inlineStr">
        <is>
          <t>Yes</t>
        </is>
      </c>
      <c r="V3267" s="123">
        <f>IFERROR(VALUE(TRIM(T3267)),S3267*F3267)</f>
        <v/>
      </c>
      <c r="W3267" s="58">
        <f>IF(F3267&lt;=12,"0-12 mo",IF(F3267&lt;=24,"13-24 mo",IF(F3267&lt;=48,"25-48 mo","49+ mo")))</f>
        <v/>
      </c>
      <c r="X3267" s="58">
        <f>IF(S3267&lt;=35.5,"Q1 Low",IF(S3267&lt;=70.35,"Q2 Mid-Low",IF(S3267&lt;=89.85,"Q3 Mid-High","Q4 High")))</f>
        <v/>
      </c>
      <c r="Y3267" s="58">
        <f>IF(U3267="Yes",1,0)</f>
        <v/>
      </c>
      <c r="Z3267" s="58">
        <f>IF(P3267="Month-to-month",1,0)+IF(M3267="No",1,0)+IF(J3267="No",1,0)+IF(I3267="Fiber optic",1,0)+IF(Q3267="Yes",1,0)</f>
        <v/>
      </c>
    </row>
    <row r="3268" ht="15" customHeight="1" s="59">
      <c r="A3268" s="58" t="inlineStr">
        <is>
          <t>0464-WJTKO</t>
        </is>
      </c>
      <c r="B3268" s="58" t="inlineStr">
        <is>
          <t>Female</t>
        </is>
      </c>
      <c r="C3268" s="58" t="n">
        <v>0</v>
      </c>
      <c r="D3268" s="58" t="inlineStr">
        <is>
          <t>Yes</t>
        </is>
      </c>
      <c r="E3268" s="58" t="inlineStr">
        <is>
          <t>Yes</t>
        </is>
      </c>
      <c r="F3268" s="58" t="n">
        <v>72</v>
      </c>
      <c r="G3268" s="58" t="inlineStr">
        <is>
          <t>Yes</t>
        </is>
      </c>
      <c r="H3268" s="58" t="inlineStr">
        <is>
          <t>No</t>
        </is>
      </c>
      <c r="I3268" s="58" t="inlineStr">
        <is>
          <t>No</t>
        </is>
      </c>
      <c r="J3268" s="58" t="inlineStr">
        <is>
          <t>No internet service</t>
        </is>
      </c>
      <c r="K3268" s="58" t="inlineStr">
        <is>
          <t>No internet service</t>
        </is>
      </c>
      <c r="L3268" s="58" t="inlineStr">
        <is>
          <t>No internet service</t>
        </is>
      </c>
      <c r="M3268" s="58" t="inlineStr">
        <is>
          <t>No internet service</t>
        </is>
      </c>
      <c r="N3268" s="58" t="inlineStr">
        <is>
          <t>No internet service</t>
        </is>
      </c>
      <c r="O3268" s="58" t="inlineStr">
        <is>
          <t>No internet service</t>
        </is>
      </c>
      <c r="P3268" s="58" t="inlineStr">
        <is>
          <t>Two year</t>
        </is>
      </c>
      <c r="Q3268" s="58" t="inlineStr">
        <is>
          <t>No</t>
        </is>
      </c>
      <c r="R3268" s="58" t="inlineStr">
        <is>
          <t>Bank transfer (automatic)</t>
        </is>
      </c>
      <c r="S3268" s="123" t="n">
        <v>20.1</v>
      </c>
      <c r="T3268" s="58" t="inlineStr">
        <is>
          <t>1460.85</t>
        </is>
      </c>
      <c r="U3268" s="58" t="inlineStr">
        <is>
          <t>No</t>
        </is>
      </c>
      <c r="V3268" s="123">
        <f>IFERROR(VALUE(TRIM(T3268)),S3268*F3268)</f>
        <v/>
      </c>
      <c r="W3268" s="58">
        <f>IF(F3268&lt;=12,"0-12 mo",IF(F3268&lt;=24,"13-24 mo",IF(F3268&lt;=48,"25-48 mo","49+ mo")))</f>
        <v/>
      </c>
      <c r="X3268" s="58">
        <f>IF(S3268&lt;=35.5,"Q1 Low",IF(S3268&lt;=70.35,"Q2 Mid-Low",IF(S3268&lt;=89.85,"Q3 Mid-High","Q4 High")))</f>
        <v/>
      </c>
      <c r="Y3268" s="58">
        <f>IF(U3268="Yes",1,0)</f>
        <v/>
      </c>
      <c r="Z3268" s="58">
        <f>IF(P3268="Month-to-month",1,0)+IF(M3268="No",1,0)+IF(J3268="No",1,0)+IF(I3268="Fiber optic",1,0)+IF(Q3268="Yes",1,0)</f>
        <v/>
      </c>
    </row>
    <row r="3269" ht="15" customHeight="1" s="59">
      <c r="A3269" s="58" t="inlineStr">
        <is>
          <t>8902-ZEOVF</t>
        </is>
      </c>
      <c r="B3269" s="58" t="inlineStr">
        <is>
          <t>Male</t>
        </is>
      </c>
      <c r="C3269" s="58" t="n">
        <v>0</v>
      </c>
      <c r="D3269" s="58" t="inlineStr">
        <is>
          <t>Yes</t>
        </is>
      </c>
      <c r="E3269" s="58" t="inlineStr">
        <is>
          <t>Yes</t>
        </is>
      </c>
      <c r="F3269" s="58" t="n">
        <v>47</v>
      </c>
      <c r="G3269" s="58" t="inlineStr">
        <is>
          <t>Yes</t>
        </is>
      </c>
      <c r="H3269" s="58" t="inlineStr">
        <is>
          <t>No</t>
        </is>
      </c>
      <c r="I3269" s="58" t="inlineStr">
        <is>
          <t>No</t>
        </is>
      </c>
      <c r="J3269" s="58" t="inlineStr">
        <is>
          <t>No internet service</t>
        </is>
      </c>
      <c r="K3269" s="58" t="inlineStr">
        <is>
          <t>No internet service</t>
        </is>
      </c>
      <c r="L3269" s="58" t="inlineStr">
        <is>
          <t>No internet service</t>
        </is>
      </c>
      <c r="M3269" s="58" t="inlineStr">
        <is>
          <t>No internet service</t>
        </is>
      </c>
      <c r="N3269" s="58" t="inlineStr">
        <is>
          <t>No internet service</t>
        </is>
      </c>
      <c r="O3269" s="58" t="inlineStr">
        <is>
          <t>No internet service</t>
        </is>
      </c>
      <c r="P3269" s="58" t="inlineStr">
        <is>
          <t>One year</t>
        </is>
      </c>
      <c r="Q3269" s="58" t="inlineStr">
        <is>
          <t>No</t>
        </is>
      </c>
      <c r="R3269" s="58" t="inlineStr">
        <is>
          <t>Mailed check</t>
        </is>
      </c>
      <c r="S3269" s="123" t="n">
        <v>20.05</v>
      </c>
      <c r="T3269" s="58" t="inlineStr">
        <is>
          <t>951.55</t>
        </is>
      </c>
      <c r="U3269" s="58" t="inlineStr">
        <is>
          <t>No</t>
        </is>
      </c>
      <c r="V3269" s="123">
        <f>IFERROR(VALUE(TRIM(T3269)),S3269*F3269)</f>
        <v/>
      </c>
      <c r="W3269" s="58">
        <f>IF(F3269&lt;=12,"0-12 mo",IF(F3269&lt;=24,"13-24 mo",IF(F3269&lt;=48,"25-48 mo","49+ mo")))</f>
        <v/>
      </c>
      <c r="X3269" s="58">
        <f>IF(S3269&lt;=35.5,"Q1 Low",IF(S3269&lt;=70.35,"Q2 Mid-Low",IF(S3269&lt;=89.85,"Q3 Mid-High","Q4 High")))</f>
        <v/>
      </c>
      <c r="Y3269" s="58">
        <f>IF(U3269="Yes",1,0)</f>
        <v/>
      </c>
      <c r="Z3269" s="58">
        <f>IF(P3269="Month-to-month",1,0)+IF(M3269="No",1,0)+IF(J3269="No",1,0)+IF(I3269="Fiber optic",1,0)+IF(Q3269="Yes",1,0)</f>
        <v/>
      </c>
    </row>
    <row r="3270" ht="15" customHeight="1" s="59">
      <c r="A3270" s="58" t="inlineStr">
        <is>
          <t>6778-EICRF</t>
        </is>
      </c>
      <c r="B3270" s="58" t="inlineStr">
        <is>
          <t>Male</t>
        </is>
      </c>
      <c r="C3270" s="58" t="n">
        <v>0</v>
      </c>
      <c r="D3270" s="58" t="inlineStr">
        <is>
          <t>Yes</t>
        </is>
      </c>
      <c r="E3270" s="58" t="inlineStr">
        <is>
          <t>Yes</t>
        </is>
      </c>
      <c r="F3270" s="58" t="n">
        <v>24</v>
      </c>
      <c r="G3270" s="58" t="inlineStr">
        <is>
          <t>Yes</t>
        </is>
      </c>
      <c r="H3270" s="58" t="inlineStr">
        <is>
          <t>Yes</t>
        </is>
      </c>
      <c r="I3270" s="58" t="inlineStr">
        <is>
          <t>DSL</t>
        </is>
      </c>
      <c r="J3270" s="58" t="inlineStr">
        <is>
          <t>Yes</t>
        </is>
      </c>
      <c r="K3270" s="58" t="inlineStr">
        <is>
          <t>No</t>
        </is>
      </c>
      <c r="L3270" s="58" t="inlineStr">
        <is>
          <t>No</t>
        </is>
      </c>
      <c r="M3270" s="58" t="inlineStr">
        <is>
          <t>No</t>
        </is>
      </c>
      <c r="N3270" s="58" t="inlineStr">
        <is>
          <t>Yes</t>
        </is>
      </c>
      <c r="O3270" s="58" t="inlineStr">
        <is>
          <t>Yes</t>
        </is>
      </c>
      <c r="P3270" s="58" t="inlineStr">
        <is>
          <t>One year</t>
        </is>
      </c>
      <c r="Q3270" s="58" t="inlineStr">
        <is>
          <t>No</t>
        </is>
      </c>
      <c r="R3270" s="58" t="inlineStr">
        <is>
          <t>Mailed check</t>
        </is>
      </c>
      <c r="S3270" s="123" t="n">
        <v>74.8</v>
      </c>
      <c r="T3270" s="58" t="inlineStr">
        <is>
          <t>1821.2</t>
        </is>
      </c>
      <c r="U3270" s="58" t="inlineStr">
        <is>
          <t>No</t>
        </is>
      </c>
      <c r="V3270" s="123">
        <f>IFERROR(VALUE(TRIM(T3270)),S3270*F3270)</f>
        <v/>
      </c>
      <c r="W3270" s="58">
        <f>IF(F3270&lt;=12,"0-12 mo",IF(F3270&lt;=24,"13-24 mo",IF(F3270&lt;=48,"25-48 mo","49+ mo")))</f>
        <v/>
      </c>
      <c r="X3270" s="58">
        <f>IF(S3270&lt;=35.5,"Q1 Low",IF(S3270&lt;=70.35,"Q2 Mid-Low",IF(S3270&lt;=89.85,"Q3 Mid-High","Q4 High")))</f>
        <v/>
      </c>
      <c r="Y3270" s="58">
        <f>IF(U3270="Yes",1,0)</f>
        <v/>
      </c>
      <c r="Z3270" s="58">
        <f>IF(P3270="Month-to-month",1,0)+IF(M3270="No",1,0)+IF(J3270="No",1,0)+IF(I3270="Fiber optic",1,0)+IF(Q3270="Yes",1,0)</f>
        <v/>
      </c>
    </row>
    <row r="3271" ht="15" customHeight="1" s="59">
      <c r="A3271" s="58" t="inlineStr">
        <is>
          <t>2662-NNTDK</t>
        </is>
      </c>
      <c r="B3271" s="58" t="inlineStr">
        <is>
          <t>Male</t>
        </is>
      </c>
      <c r="C3271" s="58" t="n">
        <v>0</v>
      </c>
      <c r="D3271" s="58" t="inlineStr">
        <is>
          <t>No</t>
        </is>
      </c>
      <c r="E3271" s="58" t="inlineStr">
        <is>
          <t>No</t>
        </is>
      </c>
      <c r="F3271" s="58" t="n">
        <v>65</v>
      </c>
      <c r="G3271" s="58" t="inlineStr">
        <is>
          <t>Yes</t>
        </is>
      </c>
      <c r="H3271" s="58" t="inlineStr">
        <is>
          <t>Yes</t>
        </is>
      </c>
      <c r="I3271" s="58" t="inlineStr">
        <is>
          <t>No</t>
        </is>
      </c>
      <c r="J3271" s="58" t="inlineStr">
        <is>
          <t>No internet service</t>
        </is>
      </c>
      <c r="K3271" s="58" t="inlineStr">
        <is>
          <t>No internet service</t>
        </is>
      </c>
      <c r="L3271" s="58" t="inlineStr">
        <is>
          <t>No internet service</t>
        </is>
      </c>
      <c r="M3271" s="58" t="inlineStr">
        <is>
          <t>No internet service</t>
        </is>
      </c>
      <c r="N3271" s="58" t="inlineStr">
        <is>
          <t>No internet service</t>
        </is>
      </c>
      <c r="O3271" s="58" t="inlineStr">
        <is>
          <t>No internet service</t>
        </is>
      </c>
      <c r="P3271" s="58" t="inlineStr">
        <is>
          <t>One year</t>
        </is>
      </c>
      <c r="Q3271" s="58" t="inlineStr">
        <is>
          <t>No</t>
        </is>
      </c>
      <c r="R3271" s="58" t="inlineStr">
        <is>
          <t>Credit card (automatic)</t>
        </is>
      </c>
      <c r="S3271" s="123" t="n">
        <v>24.8</v>
      </c>
      <c r="T3271" s="58" t="inlineStr">
        <is>
          <t>1600.95</t>
        </is>
      </c>
      <c r="U3271" s="58" t="inlineStr">
        <is>
          <t>No</t>
        </is>
      </c>
      <c r="V3271" s="123">
        <f>IFERROR(VALUE(TRIM(T3271)),S3271*F3271)</f>
        <v/>
      </c>
      <c r="W3271" s="58">
        <f>IF(F3271&lt;=12,"0-12 mo",IF(F3271&lt;=24,"13-24 mo",IF(F3271&lt;=48,"25-48 mo","49+ mo")))</f>
        <v/>
      </c>
      <c r="X3271" s="58">
        <f>IF(S3271&lt;=35.5,"Q1 Low",IF(S3271&lt;=70.35,"Q2 Mid-Low",IF(S3271&lt;=89.85,"Q3 Mid-High","Q4 High")))</f>
        <v/>
      </c>
      <c r="Y3271" s="58">
        <f>IF(U3271="Yes",1,0)</f>
        <v/>
      </c>
      <c r="Z3271" s="58">
        <f>IF(P3271="Month-to-month",1,0)+IF(M3271="No",1,0)+IF(J3271="No",1,0)+IF(I3271="Fiber optic",1,0)+IF(Q3271="Yes",1,0)</f>
        <v/>
      </c>
    </row>
    <row r="3272" ht="15" customHeight="1" s="59">
      <c r="A3272" s="58" t="inlineStr">
        <is>
          <t>4132-KALRO</t>
        </is>
      </c>
      <c r="B3272" s="58" t="inlineStr">
        <is>
          <t>Female</t>
        </is>
      </c>
      <c r="C3272" s="58" t="n">
        <v>0</v>
      </c>
      <c r="D3272" s="58" t="inlineStr">
        <is>
          <t>No</t>
        </is>
      </c>
      <c r="E3272" s="58" t="inlineStr">
        <is>
          <t>No</t>
        </is>
      </c>
      <c r="F3272" s="58" t="n">
        <v>4</v>
      </c>
      <c r="G3272" s="58" t="inlineStr">
        <is>
          <t>Yes</t>
        </is>
      </c>
      <c r="H3272" s="58" t="inlineStr">
        <is>
          <t>Yes</t>
        </is>
      </c>
      <c r="I3272" s="58" t="inlineStr">
        <is>
          <t>Fiber optic</t>
        </is>
      </c>
      <c r="J3272" s="58" t="inlineStr">
        <is>
          <t>No</t>
        </is>
      </c>
      <c r="K3272" s="58" t="inlineStr">
        <is>
          <t>No</t>
        </is>
      </c>
      <c r="L3272" s="58" t="inlineStr">
        <is>
          <t>No</t>
        </is>
      </c>
      <c r="M3272" s="58" t="inlineStr">
        <is>
          <t>Yes</t>
        </is>
      </c>
      <c r="N3272" s="58" t="inlineStr">
        <is>
          <t>Yes</t>
        </is>
      </c>
      <c r="O3272" s="58" t="inlineStr">
        <is>
          <t>Yes</t>
        </is>
      </c>
      <c r="P3272" s="58" t="inlineStr">
        <is>
          <t>Month-to-month</t>
        </is>
      </c>
      <c r="Q3272" s="58" t="inlineStr">
        <is>
          <t>Yes</t>
        </is>
      </c>
      <c r="R3272" s="58" t="inlineStr">
        <is>
          <t>Mailed check</t>
        </is>
      </c>
      <c r="S3272" s="123" t="n">
        <v>100.85</v>
      </c>
      <c r="T3272" s="58" t="inlineStr">
        <is>
          <t>399.25</t>
        </is>
      </c>
      <c r="U3272" s="58" t="inlineStr">
        <is>
          <t>No</t>
        </is>
      </c>
      <c r="V3272" s="123">
        <f>IFERROR(VALUE(TRIM(T3272)),S3272*F3272)</f>
        <v/>
      </c>
      <c r="W3272" s="58">
        <f>IF(F3272&lt;=12,"0-12 mo",IF(F3272&lt;=24,"13-24 mo",IF(F3272&lt;=48,"25-48 mo","49+ mo")))</f>
        <v/>
      </c>
      <c r="X3272" s="58">
        <f>IF(S3272&lt;=35.5,"Q1 Low",IF(S3272&lt;=70.35,"Q2 Mid-Low",IF(S3272&lt;=89.85,"Q3 Mid-High","Q4 High")))</f>
        <v/>
      </c>
      <c r="Y3272" s="58">
        <f>IF(U3272="Yes",1,0)</f>
        <v/>
      </c>
      <c r="Z3272" s="58">
        <f>IF(P3272="Month-to-month",1,0)+IF(M3272="No",1,0)+IF(J3272="No",1,0)+IF(I3272="Fiber optic",1,0)+IF(Q3272="Yes",1,0)</f>
        <v/>
      </c>
    </row>
    <row r="3273" ht="15" customHeight="1" s="59">
      <c r="A3273" s="58" t="inlineStr">
        <is>
          <t>3902-FOIGH</t>
        </is>
      </c>
      <c r="B3273" s="58" t="inlineStr">
        <is>
          <t>Male</t>
        </is>
      </c>
      <c r="C3273" s="58" t="n">
        <v>1</v>
      </c>
      <c r="D3273" s="58" t="inlineStr">
        <is>
          <t>Yes</t>
        </is>
      </c>
      <c r="E3273" s="58" t="inlineStr">
        <is>
          <t>No</t>
        </is>
      </c>
      <c r="F3273" s="58" t="n">
        <v>12</v>
      </c>
      <c r="G3273" s="58" t="inlineStr">
        <is>
          <t>Yes</t>
        </is>
      </c>
      <c r="H3273" s="58" t="inlineStr">
        <is>
          <t>Yes</t>
        </is>
      </c>
      <c r="I3273" s="58" t="inlineStr">
        <is>
          <t>Fiber optic</t>
        </is>
      </c>
      <c r="J3273" s="58" t="inlineStr">
        <is>
          <t>No</t>
        </is>
      </c>
      <c r="K3273" s="58" t="inlineStr">
        <is>
          <t>Yes</t>
        </is>
      </c>
      <c r="L3273" s="58" t="inlineStr">
        <is>
          <t>No</t>
        </is>
      </c>
      <c r="M3273" s="58" t="inlineStr">
        <is>
          <t>No</t>
        </is>
      </c>
      <c r="N3273" s="58" t="inlineStr">
        <is>
          <t>Yes</t>
        </is>
      </c>
      <c r="O3273" s="58" t="inlineStr">
        <is>
          <t>Yes</t>
        </is>
      </c>
      <c r="P3273" s="58" t="inlineStr">
        <is>
          <t>Month-to-month</t>
        </is>
      </c>
      <c r="Q3273" s="58" t="inlineStr">
        <is>
          <t>Yes</t>
        </is>
      </c>
      <c r="R3273" s="58" t="inlineStr">
        <is>
          <t>Electronic check</t>
        </is>
      </c>
      <c r="S3273" s="123" t="n">
        <v>101.35</v>
      </c>
      <c r="T3273" s="58" t="inlineStr">
        <is>
          <t>1218.55</t>
        </is>
      </c>
      <c r="U3273" s="58" t="inlineStr">
        <is>
          <t>Yes</t>
        </is>
      </c>
      <c r="V3273" s="123">
        <f>IFERROR(VALUE(TRIM(T3273)),S3273*F3273)</f>
        <v/>
      </c>
      <c r="W3273" s="58">
        <f>IF(F3273&lt;=12,"0-12 mo",IF(F3273&lt;=24,"13-24 mo",IF(F3273&lt;=48,"25-48 mo","49+ mo")))</f>
        <v/>
      </c>
      <c r="X3273" s="58">
        <f>IF(S3273&lt;=35.5,"Q1 Low",IF(S3273&lt;=70.35,"Q2 Mid-Low",IF(S3273&lt;=89.85,"Q3 Mid-High","Q4 High")))</f>
        <v/>
      </c>
      <c r="Y3273" s="58">
        <f>IF(U3273="Yes",1,0)</f>
        <v/>
      </c>
      <c r="Z3273" s="58">
        <f>IF(P3273="Month-to-month",1,0)+IF(M3273="No",1,0)+IF(J3273="No",1,0)+IF(I3273="Fiber optic",1,0)+IF(Q3273="Yes",1,0)</f>
        <v/>
      </c>
    </row>
    <row r="3274" ht="15" customHeight="1" s="59">
      <c r="A3274" s="58" t="inlineStr">
        <is>
          <t>6772-KSATR</t>
        </is>
      </c>
      <c r="B3274" s="58" t="inlineStr">
        <is>
          <t>Male</t>
        </is>
      </c>
      <c r="C3274" s="58" t="n">
        <v>0</v>
      </c>
      <c r="D3274" s="58" t="inlineStr">
        <is>
          <t>No</t>
        </is>
      </c>
      <c r="E3274" s="58" t="inlineStr">
        <is>
          <t>No</t>
        </is>
      </c>
      <c r="F3274" s="58" t="n">
        <v>1</v>
      </c>
      <c r="G3274" s="58" t="inlineStr">
        <is>
          <t>Yes</t>
        </is>
      </c>
      <c r="H3274" s="58" t="inlineStr">
        <is>
          <t>Yes</t>
        </is>
      </c>
      <c r="I3274" s="58" t="inlineStr">
        <is>
          <t>Fiber optic</t>
        </is>
      </c>
      <c r="J3274" s="58" t="inlineStr">
        <is>
          <t>Yes</t>
        </is>
      </c>
      <c r="K3274" s="58" t="inlineStr">
        <is>
          <t>No</t>
        </is>
      </c>
      <c r="L3274" s="58" t="inlineStr">
        <is>
          <t>No</t>
        </is>
      </c>
      <c r="M3274" s="58" t="inlineStr">
        <is>
          <t>No</t>
        </is>
      </c>
      <c r="N3274" s="58" t="inlineStr">
        <is>
          <t>No</t>
        </is>
      </c>
      <c r="O3274" s="58" t="inlineStr">
        <is>
          <t>No</t>
        </is>
      </c>
      <c r="P3274" s="58" t="inlineStr">
        <is>
          <t>Month-to-month</t>
        </is>
      </c>
      <c r="Q3274" s="58" t="inlineStr">
        <is>
          <t>Yes</t>
        </is>
      </c>
      <c r="R3274" s="58" t="inlineStr">
        <is>
          <t>Electronic check</t>
        </is>
      </c>
      <c r="S3274" s="123" t="n">
        <v>81.7</v>
      </c>
      <c r="T3274" s="58" t="inlineStr">
        <is>
          <t>81.7</t>
        </is>
      </c>
      <c r="U3274" s="58" t="inlineStr">
        <is>
          <t>Yes</t>
        </is>
      </c>
      <c r="V3274" s="123">
        <f>IFERROR(VALUE(TRIM(T3274)),S3274*F3274)</f>
        <v/>
      </c>
      <c r="W3274" s="58">
        <f>IF(F3274&lt;=12,"0-12 mo",IF(F3274&lt;=24,"13-24 mo",IF(F3274&lt;=48,"25-48 mo","49+ mo")))</f>
        <v/>
      </c>
      <c r="X3274" s="58">
        <f>IF(S3274&lt;=35.5,"Q1 Low",IF(S3274&lt;=70.35,"Q2 Mid-Low",IF(S3274&lt;=89.85,"Q3 Mid-High","Q4 High")))</f>
        <v/>
      </c>
      <c r="Y3274" s="58">
        <f>IF(U3274="Yes",1,0)</f>
        <v/>
      </c>
      <c r="Z3274" s="58">
        <f>IF(P3274="Month-to-month",1,0)+IF(M3274="No",1,0)+IF(J3274="No",1,0)+IF(I3274="Fiber optic",1,0)+IF(Q3274="Yes",1,0)</f>
        <v/>
      </c>
    </row>
    <row r="3275" ht="15" customHeight="1" s="59">
      <c r="A3275" s="58" t="inlineStr">
        <is>
          <t>7112-OPOTK</t>
        </is>
      </c>
      <c r="B3275" s="58" t="inlineStr">
        <is>
          <t>Male</t>
        </is>
      </c>
      <c r="C3275" s="58" t="n">
        <v>0</v>
      </c>
      <c r="D3275" s="58" t="inlineStr">
        <is>
          <t>No</t>
        </is>
      </c>
      <c r="E3275" s="58" t="inlineStr">
        <is>
          <t>No</t>
        </is>
      </c>
      <c r="F3275" s="58" t="n">
        <v>33</v>
      </c>
      <c r="G3275" s="58" t="inlineStr">
        <is>
          <t>Yes</t>
        </is>
      </c>
      <c r="H3275" s="58" t="inlineStr">
        <is>
          <t>No</t>
        </is>
      </c>
      <c r="I3275" s="58" t="inlineStr">
        <is>
          <t>Fiber optic</t>
        </is>
      </c>
      <c r="J3275" s="58" t="inlineStr">
        <is>
          <t>No</t>
        </is>
      </c>
      <c r="K3275" s="58" t="inlineStr">
        <is>
          <t>No</t>
        </is>
      </c>
      <c r="L3275" s="58" t="inlineStr">
        <is>
          <t>No</t>
        </is>
      </c>
      <c r="M3275" s="58" t="inlineStr">
        <is>
          <t>No</t>
        </is>
      </c>
      <c r="N3275" s="58" t="inlineStr">
        <is>
          <t>No</t>
        </is>
      </c>
      <c r="O3275" s="58" t="inlineStr">
        <is>
          <t>No</t>
        </is>
      </c>
      <c r="P3275" s="58" t="inlineStr">
        <is>
          <t>Month-to-month</t>
        </is>
      </c>
      <c r="Q3275" s="58" t="inlineStr">
        <is>
          <t>No</t>
        </is>
      </c>
      <c r="R3275" s="58" t="inlineStr">
        <is>
          <t>Electronic check</t>
        </is>
      </c>
      <c r="S3275" s="123" t="n">
        <v>68.25</v>
      </c>
      <c r="T3275" s="58" t="inlineStr">
        <is>
          <t>2171.15</t>
        </is>
      </c>
      <c r="U3275" s="58" t="inlineStr">
        <is>
          <t>Yes</t>
        </is>
      </c>
      <c r="V3275" s="123">
        <f>IFERROR(VALUE(TRIM(T3275)),S3275*F3275)</f>
        <v/>
      </c>
      <c r="W3275" s="58">
        <f>IF(F3275&lt;=12,"0-12 mo",IF(F3275&lt;=24,"13-24 mo",IF(F3275&lt;=48,"25-48 mo","49+ mo")))</f>
        <v/>
      </c>
      <c r="X3275" s="58">
        <f>IF(S3275&lt;=35.5,"Q1 Low",IF(S3275&lt;=70.35,"Q2 Mid-Low",IF(S3275&lt;=89.85,"Q3 Mid-High","Q4 High")))</f>
        <v/>
      </c>
      <c r="Y3275" s="58">
        <f>IF(U3275="Yes",1,0)</f>
        <v/>
      </c>
      <c r="Z3275" s="58">
        <f>IF(P3275="Month-to-month",1,0)+IF(M3275="No",1,0)+IF(J3275="No",1,0)+IF(I3275="Fiber optic",1,0)+IF(Q3275="Yes",1,0)</f>
        <v/>
      </c>
    </row>
    <row r="3276" ht="15" customHeight="1" s="59">
      <c r="A3276" s="58" t="inlineStr">
        <is>
          <t>2874-YXVVA</t>
        </is>
      </c>
      <c r="B3276" s="58" t="inlineStr">
        <is>
          <t>Female</t>
        </is>
      </c>
      <c r="C3276" s="58" t="n">
        <v>0</v>
      </c>
      <c r="D3276" s="58" t="inlineStr">
        <is>
          <t>No</t>
        </is>
      </c>
      <c r="E3276" s="58" t="inlineStr">
        <is>
          <t>No</t>
        </is>
      </c>
      <c r="F3276" s="58" t="n">
        <v>34</v>
      </c>
      <c r="G3276" s="58" t="inlineStr">
        <is>
          <t>Yes</t>
        </is>
      </c>
      <c r="H3276" s="58" t="inlineStr">
        <is>
          <t>No</t>
        </is>
      </c>
      <c r="I3276" s="58" t="inlineStr">
        <is>
          <t>Fiber optic</t>
        </is>
      </c>
      <c r="J3276" s="58" t="inlineStr">
        <is>
          <t>No</t>
        </is>
      </c>
      <c r="K3276" s="58" t="inlineStr">
        <is>
          <t>Yes</t>
        </is>
      </c>
      <c r="L3276" s="58" t="inlineStr">
        <is>
          <t>Yes</t>
        </is>
      </c>
      <c r="M3276" s="58" t="inlineStr">
        <is>
          <t>Yes</t>
        </is>
      </c>
      <c r="N3276" s="58" t="inlineStr">
        <is>
          <t>Yes</t>
        </is>
      </c>
      <c r="O3276" s="58" t="inlineStr">
        <is>
          <t>Yes</t>
        </is>
      </c>
      <c r="P3276" s="58" t="inlineStr">
        <is>
          <t>Month-to-month</t>
        </is>
      </c>
      <c r="Q3276" s="58" t="inlineStr">
        <is>
          <t>Yes</t>
        </is>
      </c>
      <c r="R3276" s="58" t="inlineStr">
        <is>
          <t>Electronic check</t>
        </is>
      </c>
      <c r="S3276" s="123" t="n">
        <v>105.1</v>
      </c>
      <c r="T3276" s="58" t="inlineStr">
        <is>
          <t>3634.8</t>
        </is>
      </c>
      <c r="U3276" s="58" t="inlineStr">
        <is>
          <t>No</t>
        </is>
      </c>
      <c r="V3276" s="123">
        <f>IFERROR(VALUE(TRIM(T3276)),S3276*F3276)</f>
        <v/>
      </c>
      <c r="W3276" s="58">
        <f>IF(F3276&lt;=12,"0-12 mo",IF(F3276&lt;=24,"13-24 mo",IF(F3276&lt;=48,"25-48 mo","49+ mo")))</f>
        <v/>
      </c>
      <c r="X3276" s="58">
        <f>IF(S3276&lt;=35.5,"Q1 Low",IF(S3276&lt;=70.35,"Q2 Mid-Low",IF(S3276&lt;=89.85,"Q3 Mid-High","Q4 High")))</f>
        <v/>
      </c>
      <c r="Y3276" s="58">
        <f>IF(U3276="Yes",1,0)</f>
        <v/>
      </c>
      <c r="Z3276" s="58">
        <f>IF(P3276="Month-to-month",1,0)+IF(M3276="No",1,0)+IF(J3276="No",1,0)+IF(I3276="Fiber optic",1,0)+IF(Q3276="Yes",1,0)</f>
        <v/>
      </c>
    </row>
    <row r="3277" ht="15" customHeight="1" s="59">
      <c r="A3277" s="58" t="inlineStr">
        <is>
          <t>1245-HARPS</t>
        </is>
      </c>
      <c r="B3277" s="58" t="inlineStr">
        <is>
          <t>Female</t>
        </is>
      </c>
      <c r="C3277" s="58" t="n">
        <v>0</v>
      </c>
      <c r="D3277" s="58" t="inlineStr">
        <is>
          <t>Yes</t>
        </is>
      </c>
      <c r="E3277" s="58" t="inlineStr">
        <is>
          <t>No</t>
        </is>
      </c>
      <c r="F3277" s="58" t="n">
        <v>14</v>
      </c>
      <c r="G3277" s="58" t="inlineStr">
        <is>
          <t>Yes</t>
        </is>
      </c>
      <c r="H3277" s="58" t="inlineStr">
        <is>
          <t>No</t>
        </is>
      </c>
      <c r="I3277" s="58" t="inlineStr">
        <is>
          <t>No</t>
        </is>
      </c>
      <c r="J3277" s="58" t="inlineStr">
        <is>
          <t>No internet service</t>
        </is>
      </c>
      <c r="K3277" s="58" t="inlineStr">
        <is>
          <t>No internet service</t>
        </is>
      </c>
      <c r="L3277" s="58" t="inlineStr">
        <is>
          <t>No internet service</t>
        </is>
      </c>
      <c r="M3277" s="58" t="inlineStr">
        <is>
          <t>No internet service</t>
        </is>
      </c>
      <c r="N3277" s="58" t="inlineStr">
        <is>
          <t>No internet service</t>
        </is>
      </c>
      <c r="O3277" s="58" t="inlineStr">
        <is>
          <t>No internet service</t>
        </is>
      </c>
      <c r="P3277" s="58" t="inlineStr">
        <is>
          <t>Two year</t>
        </is>
      </c>
      <c r="Q3277" s="58" t="inlineStr">
        <is>
          <t>No</t>
        </is>
      </c>
      <c r="R3277" s="58" t="inlineStr">
        <is>
          <t>Mailed check</t>
        </is>
      </c>
      <c r="S3277" s="123" t="n">
        <v>20.4</v>
      </c>
      <c r="T3277" s="58" t="inlineStr">
        <is>
          <t>292.4</t>
        </is>
      </c>
      <c r="U3277" s="58" t="inlineStr">
        <is>
          <t>No</t>
        </is>
      </c>
      <c r="V3277" s="123">
        <f>IFERROR(VALUE(TRIM(T3277)),S3277*F3277)</f>
        <v/>
      </c>
      <c r="W3277" s="58">
        <f>IF(F3277&lt;=12,"0-12 mo",IF(F3277&lt;=24,"13-24 mo",IF(F3277&lt;=48,"25-48 mo","49+ mo")))</f>
        <v/>
      </c>
      <c r="X3277" s="58">
        <f>IF(S3277&lt;=35.5,"Q1 Low",IF(S3277&lt;=70.35,"Q2 Mid-Low",IF(S3277&lt;=89.85,"Q3 Mid-High","Q4 High")))</f>
        <v/>
      </c>
      <c r="Y3277" s="58">
        <f>IF(U3277="Yes",1,0)</f>
        <v/>
      </c>
      <c r="Z3277" s="58">
        <f>IF(P3277="Month-to-month",1,0)+IF(M3277="No",1,0)+IF(J3277="No",1,0)+IF(I3277="Fiber optic",1,0)+IF(Q3277="Yes",1,0)</f>
        <v/>
      </c>
    </row>
    <row r="3278" ht="15" customHeight="1" s="59">
      <c r="A3278" s="58" t="inlineStr">
        <is>
          <t>4210-QFJMF</t>
        </is>
      </c>
      <c r="B3278" s="58" t="inlineStr">
        <is>
          <t>Female</t>
        </is>
      </c>
      <c r="C3278" s="58" t="n">
        <v>0</v>
      </c>
      <c r="D3278" s="58" t="inlineStr">
        <is>
          <t>No</t>
        </is>
      </c>
      <c r="E3278" s="58" t="inlineStr">
        <is>
          <t>No</t>
        </is>
      </c>
      <c r="F3278" s="58" t="n">
        <v>4</v>
      </c>
      <c r="G3278" s="58" t="inlineStr">
        <is>
          <t>Yes</t>
        </is>
      </c>
      <c r="H3278" s="58" t="inlineStr">
        <is>
          <t>No</t>
        </is>
      </c>
      <c r="I3278" s="58" t="inlineStr">
        <is>
          <t>Fiber optic</t>
        </is>
      </c>
      <c r="J3278" s="58" t="inlineStr">
        <is>
          <t>No</t>
        </is>
      </c>
      <c r="K3278" s="58" t="inlineStr">
        <is>
          <t>No</t>
        </is>
      </c>
      <c r="L3278" s="58" t="inlineStr">
        <is>
          <t>No</t>
        </is>
      </c>
      <c r="M3278" s="58" t="inlineStr">
        <is>
          <t>No</t>
        </is>
      </c>
      <c r="N3278" s="58" t="inlineStr">
        <is>
          <t>No</t>
        </is>
      </c>
      <c r="O3278" s="58" t="inlineStr">
        <is>
          <t>Yes</t>
        </is>
      </c>
      <c r="P3278" s="58" t="inlineStr">
        <is>
          <t>Month-to-month</t>
        </is>
      </c>
      <c r="Q3278" s="58" t="inlineStr">
        <is>
          <t>Yes</t>
        </is>
      </c>
      <c r="R3278" s="58" t="inlineStr">
        <is>
          <t>Electronic check</t>
        </is>
      </c>
      <c r="S3278" s="123" t="n">
        <v>79.15000000000001</v>
      </c>
      <c r="T3278" s="58" t="inlineStr">
        <is>
          <t>317.25</t>
        </is>
      </c>
      <c r="U3278" s="58" t="inlineStr">
        <is>
          <t>Yes</t>
        </is>
      </c>
      <c r="V3278" s="123">
        <f>IFERROR(VALUE(TRIM(T3278)),S3278*F3278)</f>
        <v/>
      </c>
      <c r="W3278" s="58">
        <f>IF(F3278&lt;=12,"0-12 mo",IF(F3278&lt;=24,"13-24 mo",IF(F3278&lt;=48,"25-48 mo","49+ mo")))</f>
        <v/>
      </c>
      <c r="X3278" s="58">
        <f>IF(S3278&lt;=35.5,"Q1 Low",IF(S3278&lt;=70.35,"Q2 Mid-Low",IF(S3278&lt;=89.85,"Q3 Mid-High","Q4 High")))</f>
        <v/>
      </c>
      <c r="Y3278" s="58">
        <f>IF(U3278="Yes",1,0)</f>
        <v/>
      </c>
      <c r="Z3278" s="58">
        <f>IF(P3278="Month-to-month",1,0)+IF(M3278="No",1,0)+IF(J3278="No",1,0)+IF(I3278="Fiber optic",1,0)+IF(Q3278="Yes",1,0)</f>
        <v/>
      </c>
    </row>
    <row r="3279" ht="15" customHeight="1" s="59">
      <c r="A3279" s="58" t="inlineStr">
        <is>
          <t>4323-ELYYB</t>
        </is>
      </c>
      <c r="B3279" s="58" t="inlineStr">
        <is>
          <t>Male</t>
        </is>
      </c>
      <c r="C3279" s="58" t="n">
        <v>0</v>
      </c>
      <c r="D3279" s="58" t="inlineStr">
        <is>
          <t>Yes</t>
        </is>
      </c>
      <c r="E3279" s="58" t="inlineStr">
        <is>
          <t>Yes</t>
        </is>
      </c>
      <c r="F3279" s="58" t="n">
        <v>13</v>
      </c>
      <c r="G3279" s="58" t="inlineStr">
        <is>
          <t>Yes</t>
        </is>
      </c>
      <c r="H3279" s="58" t="inlineStr">
        <is>
          <t>No</t>
        </is>
      </c>
      <c r="I3279" s="58" t="inlineStr">
        <is>
          <t>No</t>
        </is>
      </c>
      <c r="J3279" s="58" t="inlineStr">
        <is>
          <t>No internet service</t>
        </is>
      </c>
      <c r="K3279" s="58" t="inlineStr">
        <is>
          <t>No internet service</t>
        </is>
      </c>
      <c r="L3279" s="58" t="inlineStr">
        <is>
          <t>No internet service</t>
        </is>
      </c>
      <c r="M3279" s="58" t="inlineStr">
        <is>
          <t>No internet service</t>
        </is>
      </c>
      <c r="N3279" s="58" t="inlineStr">
        <is>
          <t>No internet service</t>
        </is>
      </c>
      <c r="O3279" s="58" t="inlineStr">
        <is>
          <t>No internet service</t>
        </is>
      </c>
      <c r="P3279" s="58" t="inlineStr">
        <is>
          <t>One year</t>
        </is>
      </c>
      <c r="Q3279" s="58" t="inlineStr">
        <is>
          <t>No</t>
        </is>
      </c>
      <c r="R3279" s="58" t="inlineStr">
        <is>
          <t>Mailed check</t>
        </is>
      </c>
      <c r="S3279" s="123" t="n">
        <v>20</v>
      </c>
      <c r="T3279" s="58" t="inlineStr">
        <is>
          <t>218.55</t>
        </is>
      </c>
      <c r="U3279" s="58" t="inlineStr">
        <is>
          <t>No</t>
        </is>
      </c>
      <c r="V3279" s="123">
        <f>IFERROR(VALUE(TRIM(T3279)),S3279*F3279)</f>
        <v/>
      </c>
      <c r="W3279" s="58">
        <f>IF(F3279&lt;=12,"0-12 mo",IF(F3279&lt;=24,"13-24 mo",IF(F3279&lt;=48,"25-48 mo","49+ mo")))</f>
        <v/>
      </c>
      <c r="X3279" s="58">
        <f>IF(S3279&lt;=35.5,"Q1 Low",IF(S3279&lt;=70.35,"Q2 Mid-Low",IF(S3279&lt;=89.85,"Q3 Mid-High","Q4 High")))</f>
        <v/>
      </c>
      <c r="Y3279" s="58">
        <f>IF(U3279="Yes",1,0)</f>
        <v/>
      </c>
      <c r="Z3279" s="58">
        <f>IF(P3279="Month-to-month",1,0)+IF(M3279="No",1,0)+IF(J3279="No",1,0)+IF(I3279="Fiber optic",1,0)+IF(Q3279="Yes",1,0)</f>
        <v/>
      </c>
    </row>
    <row r="3280" ht="15" customHeight="1" s="59">
      <c r="A3280" s="58" t="inlineStr">
        <is>
          <t>4293-ETKAP</t>
        </is>
      </c>
      <c r="B3280" s="58" t="inlineStr">
        <is>
          <t>Female</t>
        </is>
      </c>
      <c r="C3280" s="58" t="n">
        <v>0</v>
      </c>
      <c r="D3280" s="58" t="inlineStr">
        <is>
          <t>Yes</t>
        </is>
      </c>
      <c r="E3280" s="58" t="inlineStr">
        <is>
          <t>Yes</t>
        </is>
      </c>
      <c r="F3280" s="58" t="n">
        <v>65</v>
      </c>
      <c r="G3280" s="58" t="inlineStr">
        <is>
          <t>Yes</t>
        </is>
      </c>
      <c r="H3280" s="58" t="inlineStr">
        <is>
          <t>Yes</t>
        </is>
      </c>
      <c r="I3280" s="58" t="inlineStr">
        <is>
          <t>DSL</t>
        </is>
      </c>
      <c r="J3280" s="58" t="inlineStr">
        <is>
          <t>No</t>
        </is>
      </c>
      <c r="K3280" s="58" t="inlineStr">
        <is>
          <t>Yes</t>
        </is>
      </c>
      <c r="L3280" s="58" t="inlineStr">
        <is>
          <t>No</t>
        </is>
      </c>
      <c r="M3280" s="58" t="inlineStr">
        <is>
          <t>Yes</t>
        </is>
      </c>
      <c r="N3280" s="58" t="inlineStr">
        <is>
          <t>Yes</t>
        </is>
      </c>
      <c r="O3280" s="58" t="inlineStr">
        <is>
          <t>Yes</t>
        </is>
      </c>
      <c r="P3280" s="58" t="inlineStr">
        <is>
          <t>Two year</t>
        </is>
      </c>
      <c r="Q3280" s="58" t="inlineStr">
        <is>
          <t>Yes</t>
        </is>
      </c>
      <c r="R3280" s="58" t="inlineStr">
        <is>
          <t>Bank transfer (automatic)</t>
        </is>
      </c>
      <c r="S3280" s="123" t="n">
        <v>79.40000000000001</v>
      </c>
      <c r="T3280" s="58" t="inlineStr">
        <is>
          <t>5071.9</t>
        </is>
      </c>
      <c r="U3280" s="58" t="inlineStr">
        <is>
          <t>No</t>
        </is>
      </c>
      <c r="V3280" s="123">
        <f>IFERROR(VALUE(TRIM(T3280)),S3280*F3280)</f>
        <v/>
      </c>
      <c r="W3280" s="58">
        <f>IF(F3280&lt;=12,"0-12 mo",IF(F3280&lt;=24,"13-24 mo",IF(F3280&lt;=48,"25-48 mo","49+ mo")))</f>
        <v/>
      </c>
      <c r="X3280" s="58">
        <f>IF(S3280&lt;=35.5,"Q1 Low",IF(S3280&lt;=70.35,"Q2 Mid-Low",IF(S3280&lt;=89.85,"Q3 Mid-High","Q4 High")))</f>
        <v/>
      </c>
      <c r="Y3280" s="58">
        <f>IF(U3280="Yes",1,0)</f>
        <v/>
      </c>
      <c r="Z3280" s="58">
        <f>IF(P3280="Month-to-month",1,0)+IF(M3280="No",1,0)+IF(J3280="No",1,0)+IF(I3280="Fiber optic",1,0)+IF(Q3280="Yes",1,0)</f>
        <v/>
      </c>
    </row>
    <row r="3281" ht="15" customHeight="1" s="59">
      <c r="A3281" s="58" t="inlineStr">
        <is>
          <t>6064-PUPMC</t>
        </is>
      </c>
      <c r="B3281" s="58" t="inlineStr">
        <is>
          <t>Male</t>
        </is>
      </c>
      <c r="C3281" s="58" t="n">
        <v>0</v>
      </c>
      <c r="D3281" s="58" t="inlineStr">
        <is>
          <t>Yes</t>
        </is>
      </c>
      <c r="E3281" s="58" t="inlineStr">
        <is>
          <t>Yes</t>
        </is>
      </c>
      <c r="F3281" s="58" t="n">
        <v>23</v>
      </c>
      <c r="G3281" s="58" t="inlineStr">
        <is>
          <t>Yes</t>
        </is>
      </c>
      <c r="H3281" s="58" t="inlineStr">
        <is>
          <t>No</t>
        </is>
      </c>
      <c r="I3281" s="58" t="inlineStr">
        <is>
          <t>DSL</t>
        </is>
      </c>
      <c r="J3281" s="58" t="inlineStr">
        <is>
          <t>Yes</t>
        </is>
      </c>
      <c r="K3281" s="58" t="inlineStr">
        <is>
          <t>No</t>
        </is>
      </c>
      <c r="L3281" s="58" t="inlineStr">
        <is>
          <t>No</t>
        </is>
      </c>
      <c r="M3281" s="58" t="inlineStr">
        <is>
          <t>Yes</t>
        </is>
      </c>
      <c r="N3281" s="58" t="inlineStr">
        <is>
          <t>No</t>
        </is>
      </c>
      <c r="O3281" s="58" t="inlineStr">
        <is>
          <t>No</t>
        </is>
      </c>
      <c r="P3281" s="58" t="inlineStr">
        <is>
          <t>One year</t>
        </is>
      </c>
      <c r="Q3281" s="58" t="inlineStr">
        <is>
          <t>No</t>
        </is>
      </c>
      <c r="R3281" s="58" t="inlineStr">
        <is>
          <t>Credit card (automatic)</t>
        </is>
      </c>
      <c r="S3281" s="123" t="n">
        <v>57.2</v>
      </c>
      <c r="T3281" s="58" t="inlineStr">
        <is>
          <t>1423.35</t>
        </is>
      </c>
      <c r="U3281" s="58" t="inlineStr">
        <is>
          <t>No</t>
        </is>
      </c>
      <c r="V3281" s="123">
        <f>IFERROR(VALUE(TRIM(T3281)),S3281*F3281)</f>
        <v/>
      </c>
      <c r="W3281" s="58">
        <f>IF(F3281&lt;=12,"0-12 mo",IF(F3281&lt;=24,"13-24 mo",IF(F3281&lt;=48,"25-48 mo","49+ mo")))</f>
        <v/>
      </c>
      <c r="X3281" s="58">
        <f>IF(S3281&lt;=35.5,"Q1 Low",IF(S3281&lt;=70.35,"Q2 Mid-Low",IF(S3281&lt;=89.85,"Q3 Mid-High","Q4 High")))</f>
        <v/>
      </c>
      <c r="Y3281" s="58">
        <f>IF(U3281="Yes",1,0)</f>
        <v/>
      </c>
      <c r="Z3281" s="58">
        <f>IF(P3281="Month-to-month",1,0)+IF(M3281="No",1,0)+IF(J3281="No",1,0)+IF(I3281="Fiber optic",1,0)+IF(Q3281="Yes",1,0)</f>
        <v/>
      </c>
    </row>
    <row r="3282" ht="15" customHeight="1" s="59">
      <c r="A3282" s="58" t="inlineStr">
        <is>
          <t>6504-VBLFL</t>
        </is>
      </c>
      <c r="B3282" s="58" t="inlineStr">
        <is>
          <t>Male</t>
        </is>
      </c>
      <c r="C3282" s="58" t="n">
        <v>0</v>
      </c>
      <c r="D3282" s="58" t="inlineStr">
        <is>
          <t>Yes</t>
        </is>
      </c>
      <c r="E3282" s="58" t="inlineStr">
        <is>
          <t>No</t>
        </is>
      </c>
      <c r="F3282" s="58" t="n">
        <v>55</v>
      </c>
      <c r="G3282" s="58" t="inlineStr">
        <is>
          <t>Yes</t>
        </is>
      </c>
      <c r="H3282" s="58" t="inlineStr">
        <is>
          <t>No</t>
        </is>
      </c>
      <c r="I3282" s="58" t="inlineStr">
        <is>
          <t>DSL</t>
        </is>
      </c>
      <c r="J3282" s="58" t="inlineStr">
        <is>
          <t>Yes</t>
        </is>
      </c>
      <c r="K3282" s="58" t="inlineStr">
        <is>
          <t>Yes</t>
        </is>
      </c>
      <c r="L3282" s="58" t="inlineStr">
        <is>
          <t>Yes</t>
        </is>
      </c>
      <c r="M3282" s="58" t="inlineStr">
        <is>
          <t>No</t>
        </is>
      </c>
      <c r="N3282" s="58" t="inlineStr">
        <is>
          <t>No</t>
        </is>
      </c>
      <c r="O3282" s="58" t="inlineStr">
        <is>
          <t>No</t>
        </is>
      </c>
      <c r="P3282" s="58" t="inlineStr">
        <is>
          <t>Two year</t>
        </is>
      </c>
      <c r="Q3282" s="58" t="inlineStr">
        <is>
          <t>No</t>
        </is>
      </c>
      <c r="R3282" s="58" t="inlineStr">
        <is>
          <t>Electronic check</t>
        </is>
      </c>
      <c r="S3282" s="123" t="n">
        <v>58.6</v>
      </c>
      <c r="T3282" s="58" t="inlineStr">
        <is>
          <t>3068.6</t>
        </is>
      </c>
      <c r="U3282" s="58" t="inlineStr">
        <is>
          <t>No</t>
        </is>
      </c>
      <c r="V3282" s="123">
        <f>IFERROR(VALUE(TRIM(T3282)),S3282*F3282)</f>
        <v/>
      </c>
      <c r="W3282" s="58">
        <f>IF(F3282&lt;=12,"0-12 mo",IF(F3282&lt;=24,"13-24 mo",IF(F3282&lt;=48,"25-48 mo","49+ mo")))</f>
        <v/>
      </c>
      <c r="X3282" s="58">
        <f>IF(S3282&lt;=35.5,"Q1 Low",IF(S3282&lt;=70.35,"Q2 Mid-Low",IF(S3282&lt;=89.85,"Q3 Mid-High","Q4 High")))</f>
        <v/>
      </c>
      <c r="Y3282" s="58">
        <f>IF(U3282="Yes",1,0)</f>
        <v/>
      </c>
      <c r="Z3282" s="58">
        <f>IF(P3282="Month-to-month",1,0)+IF(M3282="No",1,0)+IF(J3282="No",1,0)+IF(I3282="Fiber optic",1,0)+IF(Q3282="Yes",1,0)</f>
        <v/>
      </c>
    </row>
    <row r="3283" ht="15" customHeight="1" s="59">
      <c r="A3283" s="58" t="inlineStr">
        <is>
          <t>6322-PJJDJ</t>
        </is>
      </c>
      <c r="B3283" s="58" t="inlineStr">
        <is>
          <t>Male</t>
        </is>
      </c>
      <c r="C3283" s="58" t="n">
        <v>0</v>
      </c>
      <c r="D3283" s="58" t="inlineStr">
        <is>
          <t>Yes</t>
        </is>
      </c>
      <c r="E3283" s="58" t="inlineStr">
        <is>
          <t>No</t>
        </is>
      </c>
      <c r="F3283" s="58" t="n">
        <v>49</v>
      </c>
      <c r="G3283" s="58" t="inlineStr">
        <is>
          <t>Yes</t>
        </is>
      </c>
      <c r="H3283" s="58" t="inlineStr">
        <is>
          <t>No</t>
        </is>
      </c>
      <c r="I3283" s="58" t="inlineStr">
        <is>
          <t>Fiber optic</t>
        </is>
      </c>
      <c r="J3283" s="58" t="inlineStr">
        <is>
          <t>No</t>
        </is>
      </c>
      <c r="K3283" s="58" t="inlineStr">
        <is>
          <t>Yes</t>
        </is>
      </c>
      <c r="L3283" s="58" t="inlineStr">
        <is>
          <t>No</t>
        </is>
      </c>
      <c r="M3283" s="58" t="inlineStr">
        <is>
          <t>No</t>
        </is>
      </c>
      <c r="N3283" s="58" t="inlineStr">
        <is>
          <t>Yes</t>
        </is>
      </c>
      <c r="O3283" s="58" t="inlineStr">
        <is>
          <t>Yes</t>
        </is>
      </c>
      <c r="P3283" s="58" t="inlineStr">
        <is>
          <t>Two year</t>
        </is>
      </c>
      <c r="Q3283" s="58" t="inlineStr">
        <is>
          <t>Yes</t>
        </is>
      </c>
      <c r="R3283" s="58" t="inlineStr">
        <is>
          <t>Electronic check</t>
        </is>
      </c>
      <c r="S3283" s="123" t="n">
        <v>94.8</v>
      </c>
      <c r="T3283" s="58" t="inlineStr">
        <is>
          <t>4690.65</t>
        </is>
      </c>
      <c r="U3283" s="58" t="inlineStr">
        <is>
          <t>No</t>
        </is>
      </c>
      <c r="V3283" s="123">
        <f>IFERROR(VALUE(TRIM(T3283)),S3283*F3283)</f>
        <v/>
      </c>
      <c r="W3283" s="58">
        <f>IF(F3283&lt;=12,"0-12 mo",IF(F3283&lt;=24,"13-24 mo",IF(F3283&lt;=48,"25-48 mo","49+ mo")))</f>
        <v/>
      </c>
      <c r="X3283" s="58">
        <f>IF(S3283&lt;=35.5,"Q1 Low",IF(S3283&lt;=70.35,"Q2 Mid-Low",IF(S3283&lt;=89.85,"Q3 Mid-High","Q4 High")))</f>
        <v/>
      </c>
      <c r="Y3283" s="58">
        <f>IF(U3283="Yes",1,0)</f>
        <v/>
      </c>
      <c r="Z3283" s="58">
        <f>IF(P3283="Month-to-month",1,0)+IF(M3283="No",1,0)+IF(J3283="No",1,0)+IF(I3283="Fiber optic",1,0)+IF(Q3283="Yes",1,0)</f>
        <v/>
      </c>
    </row>
    <row r="3284" ht="15" customHeight="1" s="59">
      <c r="A3284" s="58" t="inlineStr">
        <is>
          <t>0330-BGYZE</t>
        </is>
      </c>
      <c r="B3284" s="58" t="inlineStr">
        <is>
          <t>Male</t>
        </is>
      </c>
      <c r="C3284" s="58" t="n">
        <v>0</v>
      </c>
      <c r="D3284" s="58" t="inlineStr">
        <is>
          <t>Yes</t>
        </is>
      </c>
      <c r="E3284" s="58" t="inlineStr">
        <is>
          <t>No</t>
        </is>
      </c>
      <c r="F3284" s="58" t="n">
        <v>60</v>
      </c>
      <c r="G3284" s="58" t="inlineStr">
        <is>
          <t>Yes</t>
        </is>
      </c>
      <c r="H3284" s="58" t="inlineStr">
        <is>
          <t>Yes</t>
        </is>
      </c>
      <c r="I3284" s="58" t="inlineStr">
        <is>
          <t>Fiber optic</t>
        </is>
      </c>
      <c r="J3284" s="58" t="inlineStr">
        <is>
          <t>No</t>
        </is>
      </c>
      <c r="K3284" s="58" t="inlineStr">
        <is>
          <t>Yes</t>
        </is>
      </c>
      <c r="L3284" s="58" t="inlineStr">
        <is>
          <t>Yes</t>
        </is>
      </c>
      <c r="M3284" s="58" t="inlineStr">
        <is>
          <t>No</t>
        </is>
      </c>
      <c r="N3284" s="58" t="inlineStr">
        <is>
          <t>Yes</t>
        </is>
      </c>
      <c r="O3284" s="58" t="inlineStr">
        <is>
          <t>Yes</t>
        </is>
      </c>
      <c r="P3284" s="58" t="inlineStr">
        <is>
          <t>One year</t>
        </is>
      </c>
      <c r="Q3284" s="58" t="inlineStr">
        <is>
          <t>No</t>
        </is>
      </c>
      <c r="R3284" s="58" t="inlineStr">
        <is>
          <t>Bank transfer (automatic)</t>
        </is>
      </c>
      <c r="S3284" s="123" t="n">
        <v>102.5</v>
      </c>
      <c r="T3284" s="58" t="inlineStr">
        <is>
          <t>6157.6</t>
        </is>
      </c>
      <c r="U3284" s="58" t="inlineStr">
        <is>
          <t>No</t>
        </is>
      </c>
      <c r="V3284" s="123">
        <f>IFERROR(VALUE(TRIM(T3284)),S3284*F3284)</f>
        <v/>
      </c>
      <c r="W3284" s="58">
        <f>IF(F3284&lt;=12,"0-12 mo",IF(F3284&lt;=24,"13-24 mo",IF(F3284&lt;=48,"25-48 mo","49+ mo")))</f>
        <v/>
      </c>
      <c r="X3284" s="58">
        <f>IF(S3284&lt;=35.5,"Q1 Low",IF(S3284&lt;=70.35,"Q2 Mid-Low",IF(S3284&lt;=89.85,"Q3 Mid-High","Q4 High")))</f>
        <v/>
      </c>
      <c r="Y3284" s="58">
        <f>IF(U3284="Yes",1,0)</f>
        <v/>
      </c>
      <c r="Z3284" s="58">
        <f>IF(P3284="Month-to-month",1,0)+IF(M3284="No",1,0)+IF(J3284="No",1,0)+IF(I3284="Fiber optic",1,0)+IF(Q3284="Yes",1,0)</f>
        <v/>
      </c>
    </row>
    <row r="3285" ht="15" customHeight="1" s="59">
      <c r="A3285" s="58" t="inlineStr">
        <is>
          <t>1085-LDWAM</t>
        </is>
      </c>
      <c r="B3285" s="58" t="inlineStr">
        <is>
          <t>Female</t>
        </is>
      </c>
      <c r="C3285" s="58" t="n">
        <v>0</v>
      </c>
      <c r="D3285" s="58" t="inlineStr">
        <is>
          <t>Yes</t>
        </is>
      </c>
      <c r="E3285" s="58" t="inlineStr">
        <is>
          <t>Yes</t>
        </is>
      </c>
      <c r="F3285" s="58" t="n">
        <v>69</v>
      </c>
      <c r="G3285" s="58" t="inlineStr">
        <is>
          <t>Yes</t>
        </is>
      </c>
      <c r="H3285" s="58" t="inlineStr">
        <is>
          <t>No</t>
        </is>
      </c>
      <c r="I3285" s="58" t="inlineStr">
        <is>
          <t>No</t>
        </is>
      </c>
      <c r="J3285" s="58" t="inlineStr">
        <is>
          <t>No internet service</t>
        </is>
      </c>
      <c r="K3285" s="58" t="inlineStr">
        <is>
          <t>No internet service</t>
        </is>
      </c>
      <c r="L3285" s="58" t="inlineStr">
        <is>
          <t>No internet service</t>
        </is>
      </c>
      <c r="M3285" s="58" t="inlineStr">
        <is>
          <t>No internet service</t>
        </is>
      </c>
      <c r="N3285" s="58" t="inlineStr">
        <is>
          <t>No internet service</t>
        </is>
      </c>
      <c r="O3285" s="58" t="inlineStr">
        <is>
          <t>No internet service</t>
        </is>
      </c>
      <c r="P3285" s="58" t="inlineStr">
        <is>
          <t>One year</t>
        </is>
      </c>
      <c r="Q3285" s="58" t="inlineStr">
        <is>
          <t>Yes</t>
        </is>
      </c>
      <c r="R3285" s="58" t="inlineStr">
        <is>
          <t>Credit card (automatic)</t>
        </is>
      </c>
      <c r="S3285" s="123" t="n">
        <v>20.35</v>
      </c>
      <c r="T3285" s="58" t="inlineStr">
        <is>
          <t>1442.65</t>
        </is>
      </c>
      <c r="U3285" s="58" t="inlineStr">
        <is>
          <t>No</t>
        </is>
      </c>
      <c r="V3285" s="123">
        <f>IFERROR(VALUE(TRIM(T3285)),S3285*F3285)</f>
        <v/>
      </c>
      <c r="W3285" s="58">
        <f>IF(F3285&lt;=12,"0-12 mo",IF(F3285&lt;=24,"13-24 mo",IF(F3285&lt;=48,"25-48 mo","49+ mo")))</f>
        <v/>
      </c>
      <c r="X3285" s="58">
        <f>IF(S3285&lt;=35.5,"Q1 Low",IF(S3285&lt;=70.35,"Q2 Mid-Low",IF(S3285&lt;=89.85,"Q3 Mid-High","Q4 High")))</f>
        <v/>
      </c>
      <c r="Y3285" s="58">
        <f>IF(U3285="Yes",1,0)</f>
        <v/>
      </c>
      <c r="Z3285" s="58">
        <f>IF(P3285="Month-to-month",1,0)+IF(M3285="No",1,0)+IF(J3285="No",1,0)+IF(I3285="Fiber optic",1,0)+IF(Q3285="Yes",1,0)</f>
        <v/>
      </c>
    </row>
    <row r="3286" ht="15" customHeight="1" s="59">
      <c r="A3286" s="58" t="inlineStr">
        <is>
          <t>7586-ZATGZ</t>
        </is>
      </c>
      <c r="B3286" s="58" t="inlineStr">
        <is>
          <t>Male</t>
        </is>
      </c>
      <c r="C3286" s="58" t="n">
        <v>0</v>
      </c>
      <c r="D3286" s="58" t="inlineStr">
        <is>
          <t>No</t>
        </is>
      </c>
      <c r="E3286" s="58" t="inlineStr">
        <is>
          <t>No</t>
        </is>
      </c>
      <c r="F3286" s="58" t="n">
        <v>40</v>
      </c>
      <c r="G3286" s="58" t="inlineStr">
        <is>
          <t>Yes</t>
        </is>
      </c>
      <c r="H3286" s="58" t="inlineStr">
        <is>
          <t>Yes</t>
        </is>
      </c>
      <c r="I3286" s="58" t="inlineStr">
        <is>
          <t>Fiber optic</t>
        </is>
      </c>
      <c r="J3286" s="58" t="inlineStr">
        <is>
          <t>No</t>
        </is>
      </c>
      <c r="K3286" s="58" t="inlineStr">
        <is>
          <t>No</t>
        </is>
      </c>
      <c r="L3286" s="58" t="inlineStr">
        <is>
          <t>No</t>
        </is>
      </c>
      <c r="M3286" s="58" t="inlineStr">
        <is>
          <t>No</t>
        </is>
      </c>
      <c r="N3286" s="58" t="inlineStr">
        <is>
          <t>Yes</t>
        </is>
      </c>
      <c r="O3286" s="58" t="inlineStr">
        <is>
          <t>No</t>
        </is>
      </c>
      <c r="P3286" s="58" t="inlineStr">
        <is>
          <t>Month-to-month</t>
        </is>
      </c>
      <c r="Q3286" s="58" t="inlineStr">
        <is>
          <t>Yes</t>
        </is>
      </c>
      <c r="R3286" s="58" t="inlineStr">
        <is>
          <t>Electronic check</t>
        </is>
      </c>
      <c r="S3286" s="123" t="n">
        <v>84.90000000000001</v>
      </c>
      <c r="T3286" s="58" t="inlineStr">
        <is>
          <t>3369.05</t>
        </is>
      </c>
      <c r="U3286" s="58" t="inlineStr">
        <is>
          <t>No</t>
        </is>
      </c>
      <c r="V3286" s="123">
        <f>IFERROR(VALUE(TRIM(T3286)),S3286*F3286)</f>
        <v/>
      </c>
      <c r="W3286" s="58">
        <f>IF(F3286&lt;=12,"0-12 mo",IF(F3286&lt;=24,"13-24 mo",IF(F3286&lt;=48,"25-48 mo","49+ mo")))</f>
        <v/>
      </c>
      <c r="X3286" s="58">
        <f>IF(S3286&lt;=35.5,"Q1 Low",IF(S3286&lt;=70.35,"Q2 Mid-Low",IF(S3286&lt;=89.85,"Q3 Mid-High","Q4 High")))</f>
        <v/>
      </c>
      <c r="Y3286" s="58">
        <f>IF(U3286="Yes",1,0)</f>
        <v/>
      </c>
      <c r="Z3286" s="58">
        <f>IF(P3286="Month-to-month",1,0)+IF(M3286="No",1,0)+IF(J3286="No",1,0)+IF(I3286="Fiber optic",1,0)+IF(Q3286="Yes",1,0)</f>
        <v/>
      </c>
    </row>
    <row r="3287" ht="15" customHeight="1" s="59">
      <c r="A3287" s="58" t="inlineStr">
        <is>
          <t>7197-VOJMM</t>
        </is>
      </c>
      <c r="B3287" s="58" t="inlineStr">
        <is>
          <t>Male</t>
        </is>
      </c>
      <c r="C3287" s="58" t="n">
        <v>0</v>
      </c>
      <c r="D3287" s="58" t="inlineStr">
        <is>
          <t>Yes</t>
        </is>
      </c>
      <c r="E3287" s="58" t="inlineStr">
        <is>
          <t>No</t>
        </is>
      </c>
      <c r="F3287" s="58" t="n">
        <v>67</v>
      </c>
      <c r="G3287" s="58" t="inlineStr">
        <is>
          <t>Yes</t>
        </is>
      </c>
      <c r="H3287" s="58" t="inlineStr">
        <is>
          <t>No</t>
        </is>
      </c>
      <c r="I3287" s="58" t="inlineStr">
        <is>
          <t>DSL</t>
        </is>
      </c>
      <c r="J3287" s="58" t="inlineStr">
        <is>
          <t>Yes</t>
        </is>
      </c>
      <c r="K3287" s="58" t="inlineStr">
        <is>
          <t>Yes</t>
        </is>
      </c>
      <c r="L3287" s="58" t="inlineStr">
        <is>
          <t>No</t>
        </is>
      </c>
      <c r="M3287" s="58" t="inlineStr">
        <is>
          <t>Yes</t>
        </is>
      </c>
      <c r="N3287" s="58" t="inlineStr">
        <is>
          <t>No</t>
        </is>
      </c>
      <c r="O3287" s="58" t="inlineStr">
        <is>
          <t>Yes</t>
        </is>
      </c>
      <c r="P3287" s="58" t="inlineStr">
        <is>
          <t>Two year</t>
        </is>
      </c>
      <c r="Q3287" s="58" t="inlineStr">
        <is>
          <t>Yes</t>
        </is>
      </c>
      <c r="R3287" s="58" t="inlineStr">
        <is>
          <t>Credit card (automatic)</t>
        </is>
      </c>
      <c r="S3287" s="123" t="n">
        <v>69.2</v>
      </c>
      <c r="T3287" s="58" t="inlineStr">
        <is>
          <t>4671.65</t>
        </is>
      </c>
      <c r="U3287" s="58" t="inlineStr">
        <is>
          <t>No</t>
        </is>
      </c>
      <c r="V3287" s="123">
        <f>IFERROR(VALUE(TRIM(T3287)),S3287*F3287)</f>
        <v/>
      </c>
      <c r="W3287" s="58">
        <f>IF(F3287&lt;=12,"0-12 mo",IF(F3287&lt;=24,"13-24 mo",IF(F3287&lt;=48,"25-48 mo","49+ mo")))</f>
        <v/>
      </c>
      <c r="X3287" s="58">
        <f>IF(S3287&lt;=35.5,"Q1 Low",IF(S3287&lt;=70.35,"Q2 Mid-Low",IF(S3287&lt;=89.85,"Q3 Mid-High","Q4 High")))</f>
        <v/>
      </c>
      <c r="Y3287" s="58">
        <f>IF(U3287="Yes",1,0)</f>
        <v/>
      </c>
      <c r="Z3287" s="58">
        <f>IF(P3287="Month-to-month",1,0)+IF(M3287="No",1,0)+IF(J3287="No",1,0)+IF(I3287="Fiber optic",1,0)+IF(Q3287="Yes",1,0)</f>
        <v/>
      </c>
    </row>
    <row r="3288" ht="15" customHeight="1" s="59">
      <c r="A3288" s="58" t="inlineStr">
        <is>
          <t>3318-OSATS</t>
        </is>
      </c>
      <c r="B3288" s="58" t="inlineStr">
        <is>
          <t>Male</t>
        </is>
      </c>
      <c r="C3288" s="58" t="n">
        <v>1</v>
      </c>
      <c r="D3288" s="58" t="inlineStr">
        <is>
          <t>No</t>
        </is>
      </c>
      <c r="E3288" s="58" t="inlineStr">
        <is>
          <t>No</t>
        </is>
      </c>
      <c r="F3288" s="58" t="n">
        <v>35</v>
      </c>
      <c r="G3288" s="58" t="inlineStr">
        <is>
          <t>Yes</t>
        </is>
      </c>
      <c r="H3288" s="58" t="inlineStr">
        <is>
          <t>Yes</t>
        </is>
      </c>
      <c r="I3288" s="58" t="inlineStr">
        <is>
          <t>Fiber optic</t>
        </is>
      </c>
      <c r="J3288" s="58" t="inlineStr">
        <is>
          <t>No</t>
        </is>
      </c>
      <c r="K3288" s="58" t="inlineStr">
        <is>
          <t>No</t>
        </is>
      </c>
      <c r="L3288" s="58" t="inlineStr">
        <is>
          <t>No</t>
        </is>
      </c>
      <c r="M3288" s="58" t="inlineStr">
        <is>
          <t>No</t>
        </is>
      </c>
      <c r="N3288" s="58" t="inlineStr">
        <is>
          <t>Yes</t>
        </is>
      </c>
      <c r="O3288" s="58" t="inlineStr">
        <is>
          <t>Yes</t>
        </is>
      </c>
      <c r="P3288" s="58" t="inlineStr">
        <is>
          <t>Month-to-month</t>
        </is>
      </c>
      <c r="Q3288" s="58" t="inlineStr">
        <is>
          <t>Yes</t>
        </is>
      </c>
      <c r="R3288" s="58" t="inlineStr">
        <is>
          <t>Electronic check</t>
        </is>
      </c>
      <c r="S3288" s="123" t="n">
        <v>95.45</v>
      </c>
      <c r="T3288" s="58" t="inlineStr">
        <is>
          <t>3474.05</t>
        </is>
      </c>
      <c r="U3288" s="58" t="inlineStr">
        <is>
          <t>Yes</t>
        </is>
      </c>
      <c r="V3288" s="123">
        <f>IFERROR(VALUE(TRIM(T3288)),S3288*F3288)</f>
        <v/>
      </c>
      <c r="W3288" s="58">
        <f>IF(F3288&lt;=12,"0-12 mo",IF(F3288&lt;=24,"13-24 mo",IF(F3288&lt;=48,"25-48 mo","49+ mo")))</f>
        <v/>
      </c>
      <c r="X3288" s="58">
        <f>IF(S3288&lt;=35.5,"Q1 Low",IF(S3288&lt;=70.35,"Q2 Mid-Low",IF(S3288&lt;=89.85,"Q3 Mid-High","Q4 High")))</f>
        <v/>
      </c>
      <c r="Y3288" s="58">
        <f>IF(U3288="Yes",1,0)</f>
        <v/>
      </c>
      <c r="Z3288" s="58">
        <f>IF(P3288="Month-to-month",1,0)+IF(M3288="No",1,0)+IF(J3288="No",1,0)+IF(I3288="Fiber optic",1,0)+IF(Q3288="Yes",1,0)</f>
        <v/>
      </c>
    </row>
    <row r="3289" ht="15" customHeight="1" s="59">
      <c r="A3289" s="58" t="inlineStr">
        <is>
          <t>5828-AVIPD</t>
        </is>
      </c>
      <c r="B3289" s="58" t="inlineStr">
        <is>
          <t>Male</t>
        </is>
      </c>
      <c r="C3289" s="58" t="n">
        <v>0</v>
      </c>
      <c r="D3289" s="58" t="inlineStr">
        <is>
          <t>Yes</t>
        </is>
      </c>
      <c r="E3289" s="58" t="inlineStr">
        <is>
          <t>Yes</t>
        </is>
      </c>
      <c r="F3289" s="58" t="n">
        <v>19</v>
      </c>
      <c r="G3289" s="58" t="inlineStr">
        <is>
          <t>Yes</t>
        </is>
      </c>
      <c r="H3289" s="58" t="inlineStr">
        <is>
          <t>Yes</t>
        </is>
      </c>
      <c r="I3289" s="58" t="inlineStr">
        <is>
          <t>Fiber optic</t>
        </is>
      </c>
      <c r="J3289" s="58" t="inlineStr">
        <is>
          <t>No</t>
        </is>
      </c>
      <c r="K3289" s="58" t="inlineStr">
        <is>
          <t>No</t>
        </is>
      </c>
      <c r="L3289" s="58" t="inlineStr">
        <is>
          <t>No</t>
        </is>
      </c>
      <c r="M3289" s="58" t="inlineStr">
        <is>
          <t>Yes</t>
        </is>
      </c>
      <c r="N3289" s="58" t="inlineStr">
        <is>
          <t>Yes</t>
        </is>
      </c>
      <c r="O3289" s="58" t="inlineStr">
        <is>
          <t>Yes</t>
        </is>
      </c>
      <c r="P3289" s="58" t="inlineStr">
        <is>
          <t>One year</t>
        </is>
      </c>
      <c r="Q3289" s="58" t="inlineStr">
        <is>
          <t>Yes</t>
        </is>
      </c>
      <c r="R3289" s="58" t="inlineStr">
        <is>
          <t>Electronic check</t>
        </is>
      </c>
      <c r="S3289" s="123" t="n">
        <v>100.95</v>
      </c>
      <c r="T3289" s="58" t="inlineStr">
        <is>
          <t>1875.55</t>
        </is>
      </c>
      <c r="U3289" s="58" t="inlineStr">
        <is>
          <t>Yes</t>
        </is>
      </c>
      <c r="V3289" s="123">
        <f>IFERROR(VALUE(TRIM(T3289)),S3289*F3289)</f>
        <v/>
      </c>
      <c r="W3289" s="58">
        <f>IF(F3289&lt;=12,"0-12 mo",IF(F3289&lt;=24,"13-24 mo",IF(F3289&lt;=48,"25-48 mo","49+ mo")))</f>
        <v/>
      </c>
      <c r="X3289" s="58">
        <f>IF(S3289&lt;=35.5,"Q1 Low",IF(S3289&lt;=70.35,"Q2 Mid-Low",IF(S3289&lt;=89.85,"Q3 Mid-High","Q4 High")))</f>
        <v/>
      </c>
      <c r="Y3289" s="58">
        <f>IF(U3289="Yes",1,0)</f>
        <v/>
      </c>
      <c r="Z3289" s="58">
        <f>IF(P3289="Month-to-month",1,0)+IF(M3289="No",1,0)+IF(J3289="No",1,0)+IF(I3289="Fiber optic",1,0)+IF(Q3289="Yes",1,0)</f>
        <v/>
      </c>
    </row>
    <row r="3290" ht="15" customHeight="1" s="59">
      <c r="A3290" s="58" t="inlineStr">
        <is>
          <t>1843-TLSGD</t>
        </is>
      </c>
      <c r="B3290" s="58" t="inlineStr">
        <is>
          <t>Female</t>
        </is>
      </c>
      <c r="C3290" s="58" t="n">
        <v>0</v>
      </c>
      <c r="D3290" s="58" t="inlineStr">
        <is>
          <t>Yes</t>
        </is>
      </c>
      <c r="E3290" s="58" t="inlineStr">
        <is>
          <t>Yes</t>
        </is>
      </c>
      <c r="F3290" s="58" t="n">
        <v>13</v>
      </c>
      <c r="G3290" s="58" t="inlineStr">
        <is>
          <t>Yes</t>
        </is>
      </c>
      <c r="H3290" s="58" t="inlineStr">
        <is>
          <t>No</t>
        </is>
      </c>
      <c r="I3290" s="58" t="inlineStr">
        <is>
          <t>No</t>
        </is>
      </c>
      <c r="J3290" s="58" t="inlineStr">
        <is>
          <t>No internet service</t>
        </is>
      </c>
      <c r="K3290" s="58" t="inlineStr">
        <is>
          <t>No internet service</t>
        </is>
      </c>
      <c r="L3290" s="58" t="inlineStr">
        <is>
          <t>No internet service</t>
        </is>
      </c>
      <c r="M3290" s="58" t="inlineStr">
        <is>
          <t>No internet service</t>
        </is>
      </c>
      <c r="N3290" s="58" t="inlineStr">
        <is>
          <t>No internet service</t>
        </is>
      </c>
      <c r="O3290" s="58" t="inlineStr">
        <is>
          <t>No internet service</t>
        </is>
      </c>
      <c r="P3290" s="58" t="inlineStr">
        <is>
          <t>Two year</t>
        </is>
      </c>
      <c r="Q3290" s="58" t="inlineStr">
        <is>
          <t>No</t>
        </is>
      </c>
      <c r="R3290" s="58" t="inlineStr">
        <is>
          <t>Mailed check</t>
        </is>
      </c>
      <c r="S3290" s="123" t="n">
        <v>20.85</v>
      </c>
      <c r="T3290" s="58" t="inlineStr">
        <is>
          <t>272.35</t>
        </is>
      </c>
      <c r="U3290" s="58" t="inlineStr">
        <is>
          <t>No</t>
        </is>
      </c>
      <c r="V3290" s="123">
        <f>IFERROR(VALUE(TRIM(T3290)),S3290*F3290)</f>
        <v/>
      </c>
      <c r="W3290" s="58">
        <f>IF(F3290&lt;=12,"0-12 mo",IF(F3290&lt;=24,"13-24 mo",IF(F3290&lt;=48,"25-48 mo","49+ mo")))</f>
        <v/>
      </c>
      <c r="X3290" s="58">
        <f>IF(S3290&lt;=35.5,"Q1 Low",IF(S3290&lt;=70.35,"Q2 Mid-Low",IF(S3290&lt;=89.85,"Q3 Mid-High","Q4 High")))</f>
        <v/>
      </c>
      <c r="Y3290" s="58">
        <f>IF(U3290="Yes",1,0)</f>
        <v/>
      </c>
      <c r="Z3290" s="58">
        <f>IF(P3290="Month-to-month",1,0)+IF(M3290="No",1,0)+IF(J3290="No",1,0)+IF(I3290="Fiber optic",1,0)+IF(Q3290="Yes",1,0)</f>
        <v/>
      </c>
    </row>
    <row r="3291" ht="15" customHeight="1" s="59">
      <c r="A3291" s="58" t="inlineStr">
        <is>
          <t>9626-VFRGG</t>
        </is>
      </c>
      <c r="B3291" s="58" t="inlineStr">
        <is>
          <t>Female</t>
        </is>
      </c>
      <c r="C3291" s="58" t="n">
        <v>0</v>
      </c>
      <c r="D3291" s="58" t="inlineStr">
        <is>
          <t>No</t>
        </is>
      </c>
      <c r="E3291" s="58" t="inlineStr">
        <is>
          <t>Yes</t>
        </is>
      </c>
      <c r="F3291" s="58" t="n">
        <v>41</v>
      </c>
      <c r="G3291" s="58" t="inlineStr">
        <is>
          <t>Yes</t>
        </is>
      </c>
      <c r="H3291" s="58" t="inlineStr">
        <is>
          <t>Yes</t>
        </is>
      </c>
      <c r="I3291" s="58" t="inlineStr">
        <is>
          <t>Fiber optic</t>
        </is>
      </c>
      <c r="J3291" s="58" t="inlineStr">
        <is>
          <t>No</t>
        </is>
      </c>
      <c r="K3291" s="58" t="inlineStr">
        <is>
          <t>Yes</t>
        </is>
      </c>
      <c r="L3291" s="58" t="inlineStr">
        <is>
          <t>No</t>
        </is>
      </c>
      <c r="M3291" s="58" t="inlineStr">
        <is>
          <t>No</t>
        </is>
      </c>
      <c r="N3291" s="58" t="inlineStr">
        <is>
          <t>Yes</t>
        </is>
      </c>
      <c r="O3291" s="58" t="inlineStr">
        <is>
          <t>No</t>
        </is>
      </c>
      <c r="P3291" s="58" t="inlineStr">
        <is>
          <t>Month-to-month</t>
        </is>
      </c>
      <c r="Q3291" s="58" t="inlineStr">
        <is>
          <t>Yes</t>
        </is>
      </c>
      <c r="R3291" s="58" t="inlineStr">
        <is>
          <t>Bank transfer (automatic)</t>
        </is>
      </c>
      <c r="S3291" s="123" t="n">
        <v>88.5</v>
      </c>
      <c r="T3291" s="58" t="inlineStr">
        <is>
          <t>3645.05</t>
        </is>
      </c>
      <c r="U3291" s="58" t="inlineStr">
        <is>
          <t>No</t>
        </is>
      </c>
      <c r="V3291" s="123">
        <f>IFERROR(VALUE(TRIM(T3291)),S3291*F3291)</f>
        <v/>
      </c>
      <c r="W3291" s="58">
        <f>IF(F3291&lt;=12,"0-12 mo",IF(F3291&lt;=24,"13-24 mo",IF(F3291&lt;=48,"25-48 mo","49+ mo")))</f>
        <v/>
      </c>
      <c r="X3291" s="58">
        <f>IF(S3291&lt;=35.5,"Q1 Low",IF(S3291&lt;=70.35,"Q2 Mid-Low",IF(S3291&lt;=89.85,"Q3 Mid-High","Q4 High")))</f>
        <v/>
      </c>
      <c r="Y3291" s="58">
        <f>IF(U3291="Yes",1,0)</f>
        <v/>
      </c>
      <c r="Z3291" s="58">
        <f>IF(P3291="Month-to-month",1,0)+IF(M3291="No",1,0)+IF(J3291="No",1,0)+IF(I3291="Fiber optic",1,0)+IF(Q3291="Yes",1,0)</f>
        <v/>
      </c>
    </row>
    <row r="3292" ht="15" customHeight="1" s="59">
      <c r="A3292" s="58" t="inlineStr">
        <is>
          <t>7075-BNDVQ</t>
        </is>
      </c>
      <c r="B3292" s="58" t="inlineStr">
        <is>
          <t>Female</t>
        </is>
      </c>
      <c r="C3292" s="58" t="n">
        <v>0</v>
      </c>
      <c r="D3292" s="58" t="inlineStr">
        <is>
          <t>No</t>
        </is>
      </c>
      <c r="E3292" s="58" t="inlineStr">
        <is>
          <t>No</t>
        </is>
      </c>
      <c r="F3292" s="58" t="n">
        <v>4</v>
      </c>
      <c r="G3292" s="58" t="inlineStr">
        <is>
          <t>No</t>
        </is>
      </c>
      <c r="H3292" s="58" t="inlineStr">
        <is>
          <t>No phone service</t>
        </is>
      </c>
      <c r="I3292" s="58" t="inlineStr">
        <is>
          <t>DSL</t>
        </is>
      </c>
      <c r="J3292" s="58" t="inlineStr">
        <is>
          <t>Yes</t>
        </is>
      </c>
      <c r="K3292" s="58" t="inlineStr">
        <is>
          <t>No</t>
        </is>
      </c>
      <c r="L3292" s="58" t="inlineStr">
        <is>
          <t>Yes</t>
        </is>
      </c>
      <c r="M3292" s="58" t="inlineStr">
        <is>
          <t>No</t>
        </is>
      </c>
      <c r="N3292" s="58" t="inlineStr">
        <is>
          <t>No</t>
        </is>
      </c>
      <c r="O3292" s="58" t="inlineStr">
        <is>
          <t>No</t>
        </is>
      </c>
      <c r="P3292" s="58" t="inlineStr">
        <is>
          <t>Month-to-month</t>
        </is>
      </c>
      <c r="Q3292" s="58" t="inlineStr">
        <is>
          <t>No</t>
        </is>
      </c>
      <c r="R3292" s="58" t="inlineStr">
        <is>
          <t>Mailed check</t>
        </is>
      </c>
      <c r="S3292" s="123" t="n">
        <v>35</v>
      </c>
      <c r="T3292" s="58" t="inlineStr">
        <is>
          <t>135.75</t>
        </is>
      </c>
      <c r="U3292" s="58" t="inlineStr">
        <is>
          <t>No</t>
        </is>
      </c>
      <c r="V3292" s="123">
        <f>IFERROR(VALUE(TRIM(T3292)),S3292*F3292)</f>
        <v/>
      </c>
      <c r="W3292" s="58">
        <f>IF(F3292&lt;=12,"0-12 mo",IF(F3292&lt;=24,"13-24 mo",IF(F3292&lt;=48,"25-48 mo","49+ mo")))</f>
        <v/>
      </c>
      <c r="X3292" s="58">
        <f>IF(S3292&lt;=35.5,"Q1 Low",IF(S3292&lt;=70.35,"Q2 Mid-Low",IF(S3292&lt;=89.85,"Q3 Mid-High","Q4 High")))</f>
        <v/>
      </c>
      <c r="Y3292" s="58">
        <f>IF(U3292="Yes",1,0)</f>
        <v/>
      </c>
      <c r="Z3292" s="58">
        <f>IF(P3292="Month-to-month",1,0)+IF(M3292="No",1,0)+IF(J3292="No",1,0)+IF(I3292="Fiber optic",1,0)+IF(Q3292="Yes",1,0)</f>
        <v/>
      </c>
    </row>
    <row r="3293" ht="15" customHeight="1" s="59">
      <c r="A3293" s="58" t="inlineStr">
        <is>
          <t>9143-CANJF</t>
        </is>
      </c>
      <c r="B3293" s="58" t="inlineStr">
        <is>
          <t>Female</t>
        </is>
      </c>
      <c r="C3293" s="58" t="n">
        <v>0</v>
      </c>
      <c r="D3293" s="58" t="inlineStr">
        <is>
          <t>Yes</t>
        </is>
      </c>
      <c r="E3293" s="58" t="inlineStr">
        <is>
          <t>Yes</t>
        </is>
      </c>
      <c r="F3293" s="58" t="n">
        <v>24</v>
      </c>
      <c r="G3293" s="58" t="inlineStr">
        <is>
          <t>Yes</t>
        </is>
      </c>
      <c r="H3293" s="58" t="inlineStr">
        <is>
          <t>No</t>
        </is>
      </c>
      <c r="I3293" s="58" t="inlineStr">
        <is>
          <t>DSL</t>
        </is>
      </c>
      <c r="J3293" s="58" t="inlineStr">
        <is>
          <t>Yes</t>
        </is>
      </c>
      <c r="K3293" s="58" t="inlineStr">
        <is>
          <t>No</t>
        </is>
      </c>
      <c r="L3293" s="58" t="inlineStr">
        <is>
          <t>No</t>
        </is>
      </c>
      <c r="M3293" s="58" t="inlineStr">
        <is>
          <t>Yes</t>
        </is>
      </c>
      <c r="N3293" s="58" t="inlineStr">
        <is>
          <t>No</t>
        </is>
      </c>
      <c r="O3293" s="58" t="inlineStr">
        <is>
          <t>No</t>
        </is>
      </c>
      <c r="P3293" s="58" t="inlineStr">
        <is>
          <t>Month-to-month</t>
        </is>
      </c>
      <c r="Q3293" s="58" t="inlineStr">
        <is>
          <t>No</t>
        </is>
      </c>
      <c r="R3293" s="58" t="inlineStr">
        <is>
          <t>Electronic check</t>
        </is>
      </c>
      <c r="S3293" s="123" t="n">
        <v>55.15</v>
      </c>
      <c r="T3293" s="58" t="inlineStr">
        <is>
          <t>1319.85</t>
        </is>
      </c>
      <c r="U3293" s="58" t="inlineStr">
        <is>
          <t>No</t>
        </is>
      </c>
      <c r="V3293" s="123">
        <f>IFERROR(VALUE(TRIM(T3293)),S3293*F3293)</f>
        <v/>
      </c>
      <c r="W3293" s="58">
        <f>IF(F3293&lt;=12,"0-12 mo",IF(F3293&lt;=24,"13-24 mo",IF(F3293&lt;=48,"25-48 mo","49+ mo")))</f>
        <v/>
      </c>
      <c r="X3293" s="58">
        <f>IF(S3293&lt;=35.5,"Q1 Low",IF(S3293&lt;=70.35,"Q2 Mid-Low",IF(S3293&lt;=89.85,"Q3 Mid-High","Q4 High")))</f>
        <v/>
      </c>
      <c r="Y3293" s="58">
        <f>IF(U3293="Yes",1,0)</f>
        <v/>
      </c>
      <c r="Z3293" s="58">
        <f>IF(P3293="Month-to-month",1,0)+IF(M3293="No",1,0)+IF(J3293="No",1,0)+IF(I3293="Fiber optic",1,0)+IF(Q3293="Yes",1,0)</f>
        <v/>
      </c>
    </row>
    <row r="3294" ht="15" customHeight="1" s="59">
      <c r="A3294" s="58" t="inlineStr">
        <is>
          <t>7284-BUYEC</t>
        </is>
      </c>
      <c r="B3294" s="58" t="inlineStr">
        <is>
          <t>Female</t>
        </is>
      </c>
      <c r="C3294" s="58" t="n">
        <v>0</v>
      </c>
      <c r="D3294" s="58" t="inlineStr">
        <is>
          <t>No</t>
        </is>
      </c>
      <c r="E3294" s="58" t="inlineStr">
        <is>
          <t>No</t>
        </is>
      </c>
      <c r="F3294" s="58" t="n">
        <v>5</v>
      </c>
      <c r="G3294" s="58" t="inlineStr">
        <is>
          <t>No</t>
        </is>
      </c>
      <c r="H3294" s="58" t="inlineStr">
        <is>
          <t>No phone service</t>
        </is>
      </c>
      <c r="I3294" s="58" t="inlineStr">
        <is>
          <t>DSL</t>
        </is>
      </c>
      <c r="J3294" s="58" t="inlineStr">
        <is>
          <t>No</t>
        </is>
      </c>
      <c r="K3294" s="58" t="inlineStr">
        <is>
          <t>Yes</t>
        </is>
      </c>
      <c r="L3294" s="58" t="inlineStr">
        <is>
          <t>No</t>
        </is>
      </c>
      <c r="M3294" s="58" t="inlineStr">
        <is>
          <t>No</t>
        </is>
      </c>
      <c r="N3294" s="58" t="inlineStr">
        <is>
          <t>Yes</t>
        </is>
      </c>
      <c r="O3294" s="58" t="inlineStr">
        <is>
          <t>Yes</t>
        </is>
      </c>
      <c r="P3294" s="58" t="inlineStr">
        <is>
          <t>Month-to-month</t>
        </is>
      </c>
      <c r="Q3294" s="58" t="inlineStr">
        <is>
          <t>Yes</t>
        </is>
      </c>
      <c r="R3294" s="58" t="inlineStr">
        <is>
          <t>Credit card (automatic)</t>
        </is>
      </c>
      <c r="S3294" s="123" t="n">
        <v>50.95</v>
      </c>
      <c r="T3294" s="58" t="inlineStr">
        <is>
          <t>229.4</t>
        </is>
      </c>
      <c r="U3294" s="58" t="inlineStr">
        <is>
          <t>No</t>
        </is>
      </c>
      <c r="V3294" s="123">
        <f>IFERROR(VALUE(TRIM(T3294)),S3294*F3294)</f>
        <v/>
      </c>
      <c r="W3294" s="58">
        <f>IF(F3294&lt;=12,"0-12 mo",IF(F3294&lt;=24,"13-24 mo",IF(F3294&lt;=48,"25-48 mo","49+ mo")))</f>
        <v/>
      </c>
      <c r="X3294" s="58">
        <f>IF(S3294&lt;=35.5,"Q1 Low",IF(S3294&lt;=70.35,"Q2 Mid-Low",IF(S3294&lt;=89.85,"Q3 Mid-High","Q4 High")))</f>
        <v/>
      </c>
      <c r="Y3294" s="58">
        <f>IF(U3294="Yes",1,0)</f>
        <v/>
      </c>
      <c r="Z3294" s="58">
        <f>IF(P3294="Month-to-month",1,0)+IF(M3294="No",1,0)+IF(J3294="No",1,0)+IF(I3294="Fiber optic",1,0)+IF(Q3294="Yes",1,0)</f>
        <v/>
      </c>
    </row>
    <row r="3295" ht="15" customHeight="1" s="59">
      <c r="A3295" s="58" t="inlineStr">
        <is>
          <t>2041-JIJCI</t>
        </is>
      </c>
      <c r="B3295" s="58" t="inlineStr">
        <is>
          <t>Female</t>
        </is>
      </c>
      <c r="C3295" s="58" t="n">
        <v>0</v>
      </c>
      <c r="D3295" s="58" t="inlineStr">
        <is>
          <t>No</t>
        </is>
      </c>
      <c r="E3295" s="58" t="inlineStr">
        <is>
          <t>No</t>
        </is>
      </c>
      <c r="F3295" s="58" t="n">
        <v>5</v>
      </c>
      <c r="G3295" s="58" t="inlineStr">
        <is>
          <t>Yes</t>
        </is>
      </c>
      <c r="H3295" s="58" t="inlineStr">
        <is>
          <t>Yes</t>
        </is>
      </c>
      <c r="I3295" s="58" t="inlineStr">
        <is>
          <t>DSL</t>
        </is>
      </c>
      <c r="J3295" s="58" t="inlineStr">
        <is>
          <t>No</t>
        </is>
      </c>
      <c r="K3295" s="58" t="inlineStr">
        <is>
          <t>Yes</t>
        </is>
      </c>
      <c r="L3295" s="58" t="inlineStr">
        <is>
          <t>No</t>
        </is>
      </c>
      <c r="M3295" s="58" t="inlineStr">
        <is>
          <t>No</t>
        </is>
      </c>
      <c r="N3295" s="58" t="inlineStr">
        <is>
          <t>No</t>
        </is>
      </c>
      <c r="O3295" s="58" t="inlineStr">
        <is>
          <t>Yes</t>
        </is>
      </c>
      <c r="P3295" s="58" t="inlineStr">
        <is>
          <t>Month-to-month</t>
        </is>
      </c>
      <c r="Q3295" s="58" t="inlineStr">
        <is>
          <t>Yes</t>
        </is>
      </c>
      <c r="R3295" s="58" t="inlineStr">
        <is>
          <t>Electronic check</t>
        </is>
      </c>
      <c r="S3295" s="123" t="n">
        <v>64</v>
      </c>
      <c r="T3295" s="58" t="inlineStr">
        <is>
          <t>370.25</t>
        </is>
      </c>
      <c r="U3295" s="58" t="inlineStr">
        <is>
          <t>No</t>
        </is>
      </c>
      <c r="V3295" s="123">
        <f>IFERROR(VALUE(TRIM(T3295)),S3295*F3295)</f>
        <v/>
      </c>
      <c r="W3295" s="58">
        <f>IF(F3295&lt;=12,"0-12 mo",IF(F3295&lt;=24,"13-24 mo",IF(F3295&lt;=48,"25-48 mo","49+ mo")))</f>
        <v/>
      </c>
      <c r="X3295" s="58">
        <f>IF(S3295&lt;=35.5,"Q1 Low",IF(S3295&lt;=70.35,"Q2 Mid-Low",IF(S3295&lt;=89.85,"Q3 Mid-High","Q4 High")))</f>
        <v/>
      </c>
      <c r="Y3295" s="58">
        <f>IF(U3295="Yes",1,0)</f>
        <v/>
      </c>
      <c r="Z3295" s="58">
        <f>IF(P3295="Month-to-month",1,0)+IF(M3295="No",1,0)+IF(J3295="No",1,0)+IF(I3295="Fiber optic",1,0)+IF(Q3295="Yes",1,0)</f>
        <v/>
      </c>
    </row>
    <row r="3296" ht="15" customHeight="1" s="59">
      <c r="A3296" s="58" t="inlineStr">
        <is>
          <t>1086-LXKFY</t>
        </is>
      </c>
      <c r="B3296" s="58" t="inlineStr">
        <is>
          <t>Female</t>
        </is>
      </c>
      <c r="C3296" s="58" t="n">
        <v>0</v>
      </c>
      <c r="D3296" s="58" t="inlineStr">
        <is>
          <t>Yes</t>
        </is>
      </c>
      <c r="E3296" s="58" t="inlineStr">
        <is>
          <t>Yes</t>
        </is>
      </c>
      <c r="F3296" s="58" t="n">
        <v>1</v>
      </c>
      <c r="G3296" s="58" t="inlineStr">
        <is>
          <t>Yes</t>
        </is>
      </c>
      <c r="H3296" s="58" t="inlineStr">
        <is>
          <t>No</t>
        </is>
      </c>
      <c r="I3296" s="58" t="inlineStr">
        <is>
          <t>Fiber optic</t>
        </is>
      </c>
      <c r="J3296" s="58" t="inlineStr">
        <is>
          <t>No</t>
        </is>
      </c>
      <c r="K3296" s="58" t="inlineStr">
        <is>
          <t>No</t>
        </is>
      </c>
      <c r="L3296" s="58" t="inlineStr">
        <is>
          <t>No</t>
        </is>
      </c>
      <c r="M3296" s="58" t="inlineStr">
        <is>
          <t>No</t>
        </is>
      </c>
      <c r="N3296" s="58" t="inlineStr">
        <is>
          <t>No</t>
        </is>
      </c>
      <c r="O3296" s="58" t="inlineStr">
        <is>
          <t>No</t>
        </is>
      </c>
      <c r="P3296" s="58" t="inlineStr">
        <is>
          <t>Month-to-month</t>
        </is>
      </c>
      <c r="Q3296" s="58" t="inlineStr">
        <is>
          <t>Yes</t>
        </is>
      </c>
      <c r="R3296" s="58" t="inlineStr">
        <is>
          <t>Mailed check</t>
        </is>
      </c>
      <c r="S3296" s="123" t="n">
        <v>69.09999999999999</v>
      </c>
      <c r="T3296" s="58" t="inlineStr">
        <is>
          <t>69.1</t>
        </is>
      </c>
      <c r="U3296" s="58" t="inlineStr">
        <is>
          <t>Yes</t>
        </is>
      </c>
      <c r="V3296" s="123">
        <f>IFERROR(VALUE(TRIM(T3296)),S3296*F3296)</f>
        <v/>
      </c>
      <c r="W3296" s="58">
        <f>IF(F3296&lt;=12,"0-12 mo",IF(F3296&lt;=24,"13-24 mo",IF(F3296&lt;=48,"25-48 mo","49+ mo")))</f>
        <v/>
      </c>
      <c r="X3296" s="58">
        <f>IF(S3296&lt;=35.5,"Q1 Low",IF(S3296&lt;=70.35,"Q2 Mid-Low",IF(S3296&lt;=89.85,"Q3 Mid-High","Q4 High")))</f>
        <v/>
      </c>
      <c r="Y3296" s="58">
        <f>IF(U3296="Yes",1,0)</f>
        <v/>
      </c>
      <c r="Z3296" s="58">
        <f>IF(P3296="Month-to-month",1,0)+IF(M3296="No",1,0)+IF(J3296="No",1,0)+IF(I3296="Fiber optic",1,0)+IF(Q3296="Yes",1,0)</f>
        <v/>
      </c>
    </row>
    <row r="3297" ht="15" customHeight="1" s="59">
      <c r="A3297" s="58" t="inlineStr">
        <is>
          <t>4900-MSOMT</t>
        </is>
      </c>
      <c r="B3297" s="58" t="inlineStr">
        <is>
          <t>Female</t>
        </is>
      </c>
      <c r="C3297" s="58" t="n">
        <v>0</v>
      </c>
      <c r="D3297" s="58" t="inlineStr">
        <is>
          <t>Yes</t>
        </is>
      </c>
      <c r="E3297" s="58" t="inlineStr">
        <is>
          <t>Yes</t>
        </is>
      </c>
      <c r="F3297" s="58" t="n">
        <v>72</v>
      </c>
      <c r="G3297" s="58" t="inlineStr">
        <is>
          <t>Yes</t>
        </is>
      </c>
      <c r="H3297" s="58" t="inlineStr">
        <is>
          <t>Yes</t>
        </is>
      </c>
      <c r="I3297" s="58" t="inlineStr">
        <is>
          <t>DSL</t>
        </is>
      </c>
      <c r="J3297" s="58" t="inlineStr">
        <is>
          <t>Yes</t>
        </is>
      </c>
      <c r="K3297" s="58" t="inlineStr">
        <is>
          <t>Yes</t>
        </is>
      </c>
      <c r="L3297" s="58" t="inlineStr">
        <is>
          <t>Yes</t>
        </is>
      </c>
      <c r="M3297" s="58" t="inlineStr">
        <is>
          <t>Yes</t>
        </is>
      </c>
      <c r="N3297" s="58" t="inlineStr">
        <is>
          <t>Yes</t>
        </is>
      </c>
      <c r="O3297" s="58" t="inlineStr">
        <is>
          <t>No</t>
        </is>
      </c>
      <c r="P3297" s="58" t="inlineStr">
        <is>
          <t>Two year</t>
        </is>
      </c>
      <c r="Q3297" s="58" t="inlineStr">
        <is>
          <t>No</t>
        </is>
      </c>
      <c r="R3297" s="58" t="inlineStr">
        <is>
          <t>Bank transfer (automatic)</t>
        </is>
      </c>
      <c r="S3297" s="123" t="n">
        <v>80.2</v>
      </c>
      <c r="T3297" s="58" t="inlineStr">
        <is>
          <t>5714.2</t>
        </is>
      </c>
      <c r="U3297" s="58" t="inlineStr">
        <is>
          <t>No</t>
        </is>
      </c>
      <c r="V3297" s="123">
        <f>IFERROR(VALUE(TRIM(T3297)),S3297*F3297)</f>
        <v/>
      </c>
      <c r="W3297" s="58">
        <f>IF(F3297&lt;=12,"0-12 mo",IF(F3297&lt;=24,"13-24 mo",IF(F3297&lt;=48,"25-48 mo","49+ mo")))</f>
        <v/>
      </c>
      <c r="X3297" s="58">
        <f>IF(S3297&lt;=35.5,"Q1 Low",IF(S3297&lt;=70.35,"Q2 Mid-Low",IF(S3297&lt;=89.85,"Q3 Mid-High","Q4 High")))</f>
        <v/>
      </c>
      <c r="Y3297" s="58">
        <f>IF(U3297="Yes",1,0)</f>
        <v/>
      </c>
      <c r="Z3297" s="58">
        <f>IF(P3297="Month-to-month",1,0)+IF(M3297="No",1,0)+IF(J3297="No",1,0)+IF(I3297="Fiber optic",1,0)+IF(Q3297="Yes",1,0)</f>
        <v/>
      </c>
    </row>
    <row r="3298" ht="15" customHeight="1" s="59">
      <c r="A3298" s="58" t="inlineStr">
        <is>
          <t>2229-VWQJH</t>
        </is>
      </c>
      <c r="B3298" s="58" t="inlineStr">
        <is>
          <t>Female</t>
        </is>
      </c>
      <c r="C3298" s="58" t="n">
        <v>0</v>
      </c>
      <c r="D3298" s="58" t="inlineStr">
        <is>
          <t>No</t>
        </is>
      </c>
      <c r="E3298" s="58" t="inlineStr">
        <is>
          <t>No</t>
        </is>
      </c>
      <c r="F3298" s="58" t="n">
        <v>24</v>
      </c>
      <c r="G3298" s="58" t="inlineStr">
        <is>
          <t>Yes</t>
        </is>
      </c>
      <c r="H3298" s="58" t="inlineStr">
        <is>
          <t>No</t>
        </is>
      </c>
      <c r="I3298" s="58" t="inlineStr">
        <is>
          <t>DSL</t>
        </is>
      </c>
      <c r="J3298" s="58" t="inlineStr">
        <is>
          <t>No</t>
        </is>
      </c>
      <c r="K3298" s="58" t="inlineStr">
        <is>
          <t>No</t>
        </is>
      </c>
      <c r="L3298" s="58" t="inlineStr">
        <is>
          <t>Yes</t>
        </is>
      </c>
      <c r="M3298" s="58" t="inlineStr">
        <is>
          <t>No</t>
        </is>
      </c>
      <c r="N3298" s="58" t="inlineStr">
        <is>
          <t>No</t>
        </is>
      </c>
      <c r="O3298" s="58" t="inlineStr">
        <is>
          <t>No</t>
        </is>
      </c>
      <c r="P3298" s="58" t="inlineStr">
        <is>
          <t>Month-to-month</t>
        </is>
      </c>
      <c r="Q3298" s="58" t="inlineStr">
        <is>
          <t>Yes</t>
        </is>
      </c>
      <c r="R3298" s="58" t="inlineStr">
        <is>
          <t>Credit card (automatic)</t>
        </is>
      </c>
      <c r="S3298" s="123" t="n">
        <v>49.3</v>
      </c>
      <c r="T3298" s="58" t="inlineStr">
        <is>
          <t>1233.25</t>
        </is>
      </c>
      <c r="U3298" s="58" t="inlineStr">
        <is>
          <t>No</t>
        </is>
      </c>
      <c r="V3298" s="123">
        <f>IFERROR(VALUE(TRIM(T3298)),S3298*F3298)</f>
        <v/>
      </c>
      <c r="W3298" s="58">
        <f>IF(F3298&lt;=12,"0-12 mo",IF(F3298&lt;=24,"13-24 mo",IF(F3298&lt;=48,"25-48 mo","49+ mo")))</f>
        <v/>
      </c>
      <c r="X3298" s="58">
        <f>IF(S3298&lt;=35.5,"Q1 Low",IF(S3298&lt;=70.35,"Q2 Mid-Low",IF(S3298&lt;=89.85,"Q3 Mid-High","Q4 High")))</f>
        <v/>
      </c>
      <c r="Y3298" s="58">
        <f>IF(U3298="Yes",1,0)</f>
        <v/>
      </c>
      <c r="Z3298" s="58">
        <f>IF(P3298="Month-to-month",1,0)+IF(M3298="No",1,0)+IF(J3298="No",1,0)+IF(I3298="Fiber optic",1,0)+IF(Q3298="Yes",1,0)</f>
        <v/>
      </c>
    </row>
    <row r="3299" ht="15" customHeight="1" s="59">
      <c r="A3299" s="58" t="inlineStr">
        <is>
          <t>9194-GFVOI</t>
        </is>
      </c>
      <c r="B3299" s="58" t="inlineStr">
        <is>
          <t>Female</t>
        </is>
      </c>
      <c r="C3299" s="58" t="n">
        <v>0</v>
      </c>
      <c r="D3299" s="58" t="inlineStr">
        <is>
          <t>Yes</t>
        </is>
      </c>
      <c r="E3299" s="58" t="inlineStr">
        <is>
          <t>No</t>
        </is>
      </c>
      <c r="F3299" s="58" t="n">
        <v>42</v>
      </c>
      <c r="G3299" s="58" t="inlineStr">
        <is>
          <t>Yes</t>
        </is>
      </c>
      <c r="H3299" s="58" t="inlineStr">
        <is>
          <t>Yes</t>
        </is>
      </c>
      <c r="I3299" s="58" t="inlineStr">
        <is>
          <t>DSL</t>
        </is>
      </c>
      <c r="J3299" s="58" t="inlineStr">
        <is>
          <t>Yes</t>
        </is>
      </c>
      <c r="K3299" s="58" t="inlineStr">
        <is>
          <t>No</t>
        </is>
      </c>
      <c r="L3299" s="58" t="inlineStr">
        <is>
          <t>Yes</t>
        </is>
      </c>
      <c r="M3299" s="58" t="inlineStr">
        <is>
          <t>Yes</t>
        </is>
      </c>
      <c r="N3299" s="58" t="inlineStr">
        <is>
          <t>Yes</t>
        </is>
      </c>
      <c r="O3299" s="58" t="inlineStr">
        <is>
          <t>Yes</t>
        </is>
      </c>
      <c r="P3299" s="58" t="inlineStr">
        <is>
          <t>Two year</t>
        </is>
      </c>
      <c r="Q3299" s="58" t="inlineStr">
        <is>
          <t>No</t>
        </is>
      </c>
      <c r="R3299" s="58" t="inlineStr">
        <is>
          <t>Credit card (automatic)</t>
        </is>
      </c>
      <c r="S3299" s="123" t="n">
        <v>84.34999999999999</v>
      </c>
      <c r="T3299" s="58" t="inlineStr">
        <is>
          <t>3571.6</t>
        </is>
      </c>
      <c r="U3299" s="58" t="inlineStr">
        <is>
          <t>No</t>
        </is>
      </c>
      <c r="V3299" s="123">
        <f>IFERROR(VALUE(TRIM(T3299)),S3299*F3299)</f>
        <v/>
      </c>
      <c r="W3299" s="58">
        <f>IF(F3299&lt;=12,"0-12 mo",IF(F3299&lt;=24,"13-24 mo",IF(F3299&lt;=48,"25-48 mo","49+ mo")))</f>
        <v/>
      </c>
      <c r="X3299" s="58">
        <f>IF(S3299&lt;=35.5,"Q1 Low",IF(S3299&lt;=70.35,"Q2 Mid-Low",IF(S3299&lt;=89.85,"Q3 Mid-High","Q4 High")))</f>
        <v/>
      </c>
      <c r="Y3299" s="58">
        <f>IF(U3299="Yes",1,0)</f>
        <v/>
      </c>
      <c r="Z3299" s="58">
        <f>IF(P3299="Month-to-month",1,0)+IF(M3299="No",1,0)+IF(J3299="No",1,0)+IF(I3299="Fiber optic",1,0)+IF(Q3299="Yes",1,0)</f>
        <v/>
      </c>
    </row>
    <row r="3300" ht="15" customHeight="1" s="59">
      <c r="A3300" s="58" t="inlineStr">
        <is>
          <t>1336-EZFZY</t>
        </is>
      </c>
      <c r="B3300" s="58" t="inlineStr">
        <is>
          <t>Female</t>
        </is>
      </c>
      <c r="C3300" s="58" t="n">
        <v>0</v>
      </c>
      <c r="D3300" s="58" t="inlineStr">
        <is>
          <t>No</t>
        </is>
      </c>
      <c r="E3300" s="58" t="inlineStr">
        <is>
          <t>No</t>
        </is>
      </c>
      <c r="F3300" s="58" t="n">
        <v>4</v>
      </c>
      <c r="G3300" s="58" t="inlineStr">
        <is>
          <t>Yes</t>
        </is>
      </c>
      <c r="H3300" s="58" t="inlineStr">
        <is>
          <t>No</t>
        </is>
      </c>
      <c r="I3300" s="58" t="inlineStr">
        <is>
          <t>No</t>
        </is>
      </c>
      <c r="J3300" s="58" t="inlineStr">
        <is>
          <t>No internet service</t>
        </is>
      </c>
      <c r="K3300" s="58" t="inlineStr">
        <is>
          <t>No internet service</t>
        </is>
      </c>
      <c r="L3300" s="58" t="inlineStr">
        <is>
          <t>No internet service</t>
        </is>
      </c>
      <c r="M3300" s="58" t="inlineStr">
        <is>
          <t>No internet service</t>
        </is>
      </c>
      <c r="N3300" s="58" t="inlineStr">
        <is>
          <t>No internet service</t>
        </is>
      </c>
      <c r="O3300" s="58" t="inlineStr">
        <is>
          <t>No internet service</t>
        </is>
      </c>
      <c r="P3300" s="58" t="inlineStr">
        <is>
          <t>Month-to-month</t>
        </is>
      </c>
      <c r="Q3300" s="58" t="inlineStr">
        <is>
          <t>No</t>
        </is>
      </c>
      <c r="R3300" s="58" t="inlineStr">
        <is>
          <t>Mailed check</t>
        </is>
      </c>
      <c r="S3300" s="123" t="n">
        <v>20.05</v>
      </c>
      <c r="T3300" s="58" t="inlineStr">
        <is>
          <t>83.3</t>
        </is>
      </c>
      <c r="U3300" s="58" t="inlineStr">
        <is>
          <t>No</t>
        </is>
      </c>
      <c r="V3300" s="123">
        <f>IFERROR(VALUE(TRIM(T3300)),S3300*F3300)</f>
        <v/>
      </c>
      <c r="W3300" s="58">
        <f>IF(F3300&lt;=12,"0-12 mo",IF(F3300&lt;=24,"13-24 mo",IF(F3300&lt;=48,"25-48 mo","49+ mo")))</f>
        <v/>
      </c>
      <c r="X3300" s="58">
        <f>IF(S3300&lt;=35.5,"Q1 Low",IF(S3300&lt;=70.35,"Q2 Mid-Low",IF(S3300&lt;=89.85,"Q3 Mid-High","Q4 High")))</f>
        <v/>
      </c>
      <c r="Y3300" s="58">
        <f>IF(U3300="Yes",1,0)</f>
        <v/>
      </c>
      <c r="Z3300" s="58">
        <f>IF(P3300="Month-to-month",1,0)+IF(M3300="No",1,0)+IF(J3300="No",1,0)+IF(I3300="Fiber optic",1,0)+IF(Q3300="Yes",1,0)</f>
        <v/>
      </c>
    </row>
    <row r="3301" ht="15" customHeight="1" s="59">
      <c r="A3301" s="58" t="inlineStr">
        <is>
          <t>4282-MSACW</t>
        </is>
      </c>
      <c r="B3301" s="58" t="inlineStr">
        <is>
          <t>Male</t>
        </is>
      </c>
      <c r="C3301" s="58" t="n">
        <v>0</v>
      </c>
      <c r="D3301" s="58" t="inlineStr">
        <is>
          <t>No</t>
        </is>
      </c>
      <c r="E3301" s="58" t="inlineStr">
        <is>
          <t>No</t>
        </is>
      </c>
      <c r="F3301" s="58" t="n">
        <v>68</v>
      </c>
      <c r="G3301" s="58" t="inlineStr">
        <is>
          <t>Yes</t>
        </is>
      </c>
      <c r="H3301" s="58" t="inlineStr">
        <is>
          <t>Yes</t>
        </is>
      </c>
      <c r="I3301" s="58" t="inlineStr">
        <is>
          <t>Fiber optic</t>
        </is>
      </c>
      <c r="J3301" s="58" t="inlineStr">
        <is>
          <t>Yes</t>
        </is>
      </c>
      <c r="K3301" s="58" t="inlineStr">
        <is>
          <t>Yes</t>
        </is>
      </c>
      <c r="L3301" s="58" t="inlineStr">
        <is>
          <t>Yes</t>
        </is>
      </c>
      <c r="M3301" s="58" t="inlineStr">
        <is>
          <t>Yes</t>
        </is>
      </c>
      <c r="N3301" s="58" t="inlineStr">
        <is>
          <t>Yes</t>
        </is>
      </c>
      <c r="O3301" s="58" t="inlineStr">
        <is>
          <t>Yes</t>
        </is>
      </c>
      <c r="P3301" s="58" t="inlineStr">
        <is>
          <t>One year</t>
        </is>
      </c>
      <c r="Q3301" s="58" t="inlineStr">
        <is>
          <t>Yes</t>
        </is>
      </c>
      <c r="R3301" s="58" t="inlineStr">
        <is>
          <t>Credit card (automatic)</t>
        </is>
      </c>
      <c r="S3301" s="123" t="n">
        <v>117.2</v>
      </c>
      <c r="T3301" s="58" t="inlineStr">
        <is>
          <t>8035.95</t>
        </is>
      </c>
      <c r="U3301" s="58" t="inlineStr">
        <is>
          <t>No</t>
        </is>
      </c>
      <c r="V3301" s="123">
        <f>IFERROR(VALUE(TRIM(T3301)),S3301*F3301)</f>
        <v/>
      </c>
      <c r="W3301" s="58">
        <f>IF(F3301&lt;=12,"0-12 mo",IF(F3301&lt;=24,"13-24 mo",IF(F3301&lt;=48,"25-48 mo","49+ mo")))</f>
        <v/>
      </c>
      <c r="X3301" s="58">
        <f>IF(S3301&lt;=35.5,"Q1 Low",IF(S3301&lt;=70.35,"Q2 Mid-Low",IF(S3301&lt;=89.85,"Q3 Mid-High","Q4 High")))</f>
        <v/>
      </c>
      <c r="Y3301" s="58">
        <f>IF(U3301="Yes",1,0)</f>
        <v/>
      </c>
      <c r="Z3301" s="58">
        <f>IF(P3301="Month-to-month",1,0)+IF(M3301="No",1,0)+IF(J3301="No",1,0)+IF(I3301="Fiber optic",1,0)+IF(Q3301="Yes",1,0)</f>
        <v/>
      </c>
    </row>
    <row r="3302" ht="15" customHeight="1" s="59">
      <c r="A3302" s="58" t="inlineStr">
        <is>
          <t>1403-LKLIK</t>
        </is>
      </c>
      <c r="B3302" s="58" t="inlineStr">
        <is>
          <t>Female</t>
        </is>
      </c>
      <c r="C3302" s="58" t="n">
        <v>0</v>
      </c>
      <c r="D3302" s="58" t="inlineStr">
        <is>
          <t>Yes</t>
        </is>
      </c>
      <c r="E3302" s="58" t="inlineStr">
        <is>
          <t>Yes</t>
        </is>
      </c>
      <c r="F3302" s="58" t="n">
        <v>33</v>
      </c>
      <c r="G3302" s="58" t="inlineStr">
        <is>
          <t>Yes</t>
        </is>
      </c>
      <c r="H3302" s="58" t="inlineStr">
        <is>
          <t>No</t>
        </is>
      </c>
      <c r="I3302" s="58" t="inlineStr">
        <is>
          <t>No</t>
        </is>
      </c>
      <c r="J3302" s="58" t="inlineStr">
        <is>
          <t>No internet service</t>
        </is>
      </c>
      <c r="K3302" s="58" t="inlineStr">
        <is>
          <t>No internet service</t>
        </is>
      </c>
      <c r="L3302" s="58" t="inlineStr">
        <is>
          <t>No internet service</t>
        </is>
      </c>
      <c r="M3302" s="58" t="inlineStr">
        <is>
          <t>No internet service</t>
        </is>
      </c>
      <c r="N3302" s="58" t="inlineStr">
        <is>
          <t>No internet service</t>
        </is>
      </c>
      <c r="O3302" s="58" t="inlineStr">
        <is>
          <t>No internet service</t>
        </is>
      </c>
      <c r="P3302" s="58" t="inlineStr">
        <is>
          <t>One year</t>
        </is>
      </c>
      <c r="Q3302" s="58" t="inlineStr">
        <is>
          <t>No</t>
        </is>
      </c>
      <c r="R3302" s="58" t="inlineStr">
        <is>
          <t>Mailed check</t>
        </is>
      </c>
      <c r="S3302" s="123" t="n">
        <v>20.1</v>
      </c>
      <c r="T3302" s="58" t="inlineStr">
        <is>
          <t>579.4</t>
        </is>
      </c>
      <c r="U3302" s="58" t="inlineStr">
        <is>
          <t>No</t>
        </is>
      </c>
      <c r="V3302" s="123">
        <f>IFERROR(VALUE(TRIM(T3302)),S3302*F3302)</f>
        <v/>
      </c>
      <c r="W3302" s="58">
        <f>IF(F3302&lt;=12,"0-12 mo",IF(F3302&lt;=24,"13-24 mo",IF(F3302&lt;=48,"25-48 mo","49+ mo")))</f>
        <v/>
      </c>
      <c r="X3302" s="58">
        <f>IF(S3302&lt;=35.5,"Q1 Low",IF(S3302&lt;=70.35,"Q2 Mid-Low",IF(S3302&lt;=89.85,"Q3 Mid-High","Q4 High")))</f>
        <v/>
      </c>
      <c r="Y3302" s="58">
        <f>IF(U3302="Yes",1,0)</f>
        <v/>
      </c>
      <c r="Z3302" s="58">
        <f>IF(P3302="Month-to-month",1,0)+IF(M3302="No",1,0)+IF(J3302="No",1,0)+IF(I3302="Fiber optic",1,0)+IF(Q3302="Yes",1,0)</f>
        <v/>
      </c>
    </row>
    <row r="3303" ht="15" customHeight="1" s="59">
      <c r="A3303" s="58" t="inlineStr">
        <is>
          <t>2636-ALXXZ</t>
        </is>
      </c>
      <c r="B3303" s="58" t="inlineStr">
        <is>
          <t>Female</t>
        </is>
      </c>
      <c r="C3303" s="58" t="n">
        <v>1</v>
      </c>
      <c r="D3303" s="58" t="inlineStr">
        <is>
          <t>No</t>
        </is>
      </c>
      <c r="E3303" s="58" t="inlineStr">
        <is>
          <t>No</t>
        </is>
      </c>
      <c r="F3303" s="58" t="n">
        <v>1</v>
      </c>
      <c r="G3303" s="58" t="inlineStr">
        <is>
          <t>Yes</t>
        </is>
      </c>
      <c r="H3303" s="58" t="inlineStr">
        <is>
          <t>No</t>
        </is>
      </c>
      <c r="I3303" s="58" t="inlineStr">
        <is>
          <t>Fiber optic</t>
        </is>
      </c>
      <c r="J3303" s="58" t="inlineStr">
        <is>
          <t>No</t>
        </is>
      </c>
      <c r="K3303" s="58" t="inlineStr">
        <is>
          <t>No</t>
        </is>
      </c>
      <c r="L3303" s="58" t="inlineStr">
        <is>
          <t>No</t>
        </is>
      </c>
      <c r="M3303" s="58" t="inlineStr">
        <is>
          <t>No</t>
        </is>
      </c>
      <c r="N3303" s="58" t="inlineStr">
        <is>
          <t>No</t>
        </is>
      </c>
      <c r="O3303" s="58" t="inlineStr">
        <is>
          <t>No</t>
        </is>
      </c>
      <c r="P3303" s="58" t="inlineStr">
        <is>
          <t>Month-to-month</t>
        </is>
      </c>
      <c r="Q3303" s="58" t="inlineStr">
        <is>
          <t>Yes</t>
        </is>
      </c>
      <c r="R3303" s="58" t="inlineStr">
        <is>
          <t>Electronic check</t>
        </is>
      </c>
      <c r="S3303" s="123" t="n">
        <v>69.59999999999999</v>
      </c>
      <c r="T3303" s="58" t="inlineStr">
        <is>
          <t>69.6</t>
        </is>
      </c>
      <c r="U3303" s="58" t="inlineStr">
        <is>
          <t>Yes</t>
        </is>
      </c>
      <c r="V3303" s="123">
        <f>IFERROR(VALUE(TRIM(T3303)),S3303*F3303)</f>
        <v/>
      </c>
      <c r="W3303" s="58">
        <f>IF(F3303&lt;=12,"0-12 mo",IF(F3303&lt;=24,"13-24 mo",IF(F3303&lt;=48,"25-48 mo","49+ mo")))</f>
        <v/>
      </c>
      <c r="X3303" s="58">
        <f>IF(S3303&lt;=35.5,"Q1 Low",IF(S3303&lt;=70.35,"Q2 Mid-Low",IF(S3303&lt;=89.85,"Q3 Mid-High","Q4 High")))</f>
        <v/>
      </c>
      <c r="Y3303" s="58">
        <f>IF(U3303="Yes",1,0)</f>
        <v/>
      </c>
      <c r="Z3303" s="58">
        <f>IF(P3303="Month-to-month",1,0)+IF(M3303="No",1,0)+IF(J3303="No",1,0)+IF(I3303="Fiber optic",1,0)+IF(Q3303="Yes",1,0)</f>
        <v/>
      </c>
    </row>
    <row r="3304" ht="15" customHeight="1" s="59">
      <c r="A3304" s="58" t="inlineStr">
        <is>
          <t>7774-OJSXI</t>
        </is>
      </c>
      <c r="B3304" s="58" t="inlineStr">
        <is>
          <t>Male</t>
        </is>
      </c>
      <c r="C3304" s="58" t="n">
        <v>0</v>
      </c>
      <c r="D3304" s="58" t="inlineStr">
        <is>
          <t>No</t>
        </is>
      </c>
      <c r="E3304" s="58" t="inlineStr">
        <is>
          <t>No</t>
        </is>
      </c>
      <c r="F3304" s="58" t="n">
        <v>31</v>
      </c>
      <c r="G3304" s="58" t="inlineStr">
        <is>
          <t>Yes</t>
        </is>
      </c>
      <c r="H3304" s="58" t="inlineStr">
        <is>
          <t>Yes</t>
        </is>
      </c>
      <c r="I3304" s="58" t="inlineStr">
        <is>
          <t>Fiber optic</t>
        </is>
      </c>
      <c r="J3304" s="58" t="inlineStr">
        <is>
          <t>No</t>
        </is>
      </c>
      <c r="K3304" s="58" t="inlineStr">
        <is>
          <t>Yes</t>
        </is>
      </c>
      <c r="L3304" s="58" t="inlineStr">
        <is>
          <t>Yes</t>
        </is>
      </c>
      <c r="M3304" s="58" t="inlineStr">
        <is>
          <t>No</t>
        </is>
      </c>
      <c r="N3304" s="58" t="inlineStr">
        <is>
          <t>Yes</t>
        </is>
      </c>
      <c r="O3304" s="58" t="inlineStr">
        <is>
          <t>Yes</t>
        </is>
      </c>
      <c r="P3304" s="58" t="inlineStr">
        <is>
          <t>One year</t>
        </is>
      </c>
      <c r="Q3304" s="58" t="inlineStr">
        <is>
          <t>Yes</t>
        </is>
      </c>
      <c r="R3304" s="58" t="inlineStr">
        <is>
          <t>Electronic check</t>
        </is>
      </c>
      <c r="S3304" s="123" t="n">
        <v>103.45</v>
      </c>
      <c r="T3304" s="58" t="inlineStr">
        <is>
          <t>3066.45</t>
        </is>
      </c>
      <c r="U3304" s="58" t="inlineStr">
        <is>
          <t>Yes</t>
        </is>
      </c>
      <c r="V3304" s="123">
        <f>IFERROR(VALUE(TRIM(T3304)),S3304*F3304)</f>
        <v/>
      </c>
      <c r="W3304" s="58">
        <f>IF(F3304&lt;=12,"0-12 mo",IF(F3304&lt;=24,"13-24 mo",IF(F3304&lt;=48,"25-48 mo","49+ mo")))</f>
        <v/>
      </c>
      <c r="X3304" s="58">
        <f>IF(S3304&lt;=35.5,"Q1 Low",IF(S3304&lt;=70.35,"Q2 Mid-Low",IF(S3304&lt;=89.85,"Q3 Mid-High","Q4 High")))</f>
        <v/>
      </c>
      <c r="Y3304" s="58">
        <f>IF(U3304="Yes",1,0)</f>
        <v/>
      </c>
      <c r="Z3304" s="58">
        <f>IF(P3304="Month-to-month",1,0)+IF(M3304="No",1,0)+IF(J3304="No",1,0)+IF(I3304="Fiber optic",1,0)+IF(Q3304="Yes",1,0)</f>
        <v/>
      </c>
    </row>
    <row r="3305" ht="15" customHeight="1" s="59">
      <c r="A3305" s="58" t="inlineStr">
        <is>
          <t>7786-WBJYI</t>
        </is>
      </c>
      <c r="B3305" s="58" t="inlineStr">
        <is>
          <t>Female</t>
        </is>
      </c>
      <c r="C3305" s="58" t="n">
        <v>0</v>
      </c>
      <c r="D3305" s="58" t="inlineStr">
        <is>
          <t>No</t>
        </is>
      </c>
      <c r="E3305" s="58" t="inlineStr">
        <is>
          <t>No</t>
        </is>
      </c>
      <c r="F3305" s="58" t="n">
        <v>4</v>
      </c>
      <c r="G3305" s="58" t="inlineStr">
        <is>
          <t>Yes</t>
        </is>
      </c>
      <c r="H3305" s="58" t="inlineStr">
        <is>
          <t>Yes</t>
        </is>
      </c>
      <c r="I3305" s="58" t="inlineStr">
        <is>
          <t>Fiber optic</t>
        </is>
      </c>
      <c r="J3305" s="58" t="inlineStr">
        <is>
          <t>No</t>
        </is>
      </c>
      <c r="K3305" s="58" t="inlineStr">
        <is>
          <t>Yes</t>
        </is>
      </c>
      <c r="L3305" s="58" t="inlineStr">
        <is>
          <t>No</t>
        </is>
      </c>
      <c r="M3305" s="58" t="inlineStr">
        <is>
          <t>No</t>
        </is>
      </c>
      <c r="N3305" s="58" t="inlineStr">
        <is>
          <t>No</t>
        </is>
      </c>
      <c r="O3305" s="58" t="inlineStr">
        <is>
          <t>No</t>
        </is>
      </c>
      <c r="P3305" s="58" t="inlineStr">
        <is>
          <t>Month-to-month</t>
        </is>
      </c>
      <c r="Q3305" s="58" t="inlineStr">
        <is>
          <t>No</t>
        </is>
      </c>
      <c r="R3305" s="58" t="inlineStr">
        <is>
          <t>Bank transfer (automatic)</t>
        </is>
      </c>
      <c r="S3305" s="123" t="n">
        <v>77.95</v>
      </c>
      <c r="T3305" s="58" t="inlineStr">
        <is>
          <t>305.55</t>
        </is>
      </c>
      <c r="U3305" s="58" t="inlineStr">
        <is>
          <t>Yes</t>
        </is>
      </c>
      <c r="V3305" s="123">
        <f>IFERROR(VALUE(TRIM(T3305)),S3305*F3305)</f>
        <v/>
      </c>
      <c r="W3305" s="58">
        <f>IF(F3305&lt;=12,"0-12 mo",IF(F3305&lt;=24,"13-24 mo",IF(F3305&lt;=48,"25-48 mo","49+ mo")))</f>
        <v/>
      </c>
      <c r="X3305" s="58">
        <f>IF(S3305&lt;=35.5,"Q1 Low",IF(S3305&lt;=70.35,"Q2 Mid-Low",IF(S3305&lt;=89.85,"Q3 Mid-High","Q4 High")))</f>
        <v/>
      </c>
      <c r="Y3305" s="58">
        <f>IF(U3305="Yes",1,0)</f>
        <v/>
      </c>
      <c r="Z3305" s="58">
        <f>IF(P3305="Month-to-month",1,0)+IF(M3305="No",1,0)+IF(J3305="No",1,0)+IF(I3305="Fiber optic",1,0)+IF(Q3305="Yes",1,0)</f>
        <v/>
      </c>
    </row>
    <row r="3306" ht="15" customHeight="1" s="59">
      <c r="A3306" s="58" t="inlineStr">
        <is>
          <t>0136-IFMYD</t>
        </is>
      </c>
      <c r="B3306" s="58" t="inlineStr">
        <is>
          <t>Male</t>
        </is>
      </c>
      <c r="C3306" s="58" t="n">
        <v>1</v>
      </c>
      <c r="D3306" s="58" t="inlineStr">
        <is>
          <t>Yes</t>
        </is>
      </c>
      <c r="E3306" s="58" t="inlineStr">
        <is>
          <t>No</t>
        </is>
      </c>
      <c r="F3306" s="58" t="n">
        <v>69</v>
      </c>
      <c r="G3306" s="58" t="inlineStr">
        <is>
          <t>Yes</t>
        </is>
      </c>
      <c r="H3306" s="58" t="inlineStr">
        <is>
          <t>Yes</t>
        </is>
      </c>
      <c r="I3306" s="58" t="inlineStr">
        <is>
          <t>Fiber optic</t>
        </is>
      </c>
      <c r="J3306" s="58" t="inlineStr">
        <is>
          <t>No</t>
        </is>
      </c>
      <c r="K3306" s="58" t="inlineStr">
        <is>
          <t>Yes</t>
        </is>
      </c>
      <c r="L3306" s="58" t="inlineStr">
        <is>
          <t>Yes</t>
        </is>
      </c>
      <c r="M3306" s="58" t="inlineStr">
        <is>
          <t>Yes</t>
        </is>
      </c>
      <c r="N3306" s="58" t="inlineStr">
        <is>
          <t>Yes</t>
        </is>
      </c>
      <c r="O3306" s="58" t="inlineStr">
        <is>
          <t>Yes</t>
        </is>
      </c>
      <c r="P3306" s="58" t="inlineStr">
        <is>
          <t>Two year</t>
        </is>
      </c>
      <c r="Q3306" s="58" t="inlineStr">
        <is>
          <t>Yes</t>
        </is>
      </c>
      <c r="R3306" s="58" t="inlineStr">
        <is>
          <t>Electronic check</t>
        </is>
      </c>
      <c r="S3306" s="123" t="n">
        <v>109.95</v>
      </c>
      <c r="T3306" s="58" t="inlineStr">
        <is>
          <t>7634.25</t>
        </is>
      </c>
      <c r="U3306" s="58" t="inlineStr">
        <is>
          <t>No</t>
        </is>
      </c>
      <c r="V3306" s="123">
        <f>IFERROR(VALUE(TRIM(T3306)),S3306*F3306)</f>
        <v/>
      </c>
      <c r="W3306" s="58">
        <f>IF(F3306&lt;=12,"0-12 mo",IF(F3306&lt;=24,"13-24 mo",IF(F3306&lt;=48,"25-48 mo","49+ mo")))</f>
        <v/>
      </c>
      <c r="X3306" s="58">
        <f>IF(S3306&lt;=35.5,"Q1 Low",IF(S3306&lt;=70.35,"Q2 Mid-Low",IF(S3306&lt;=89.85,"Q3 Mid-High","Q4 High")))</f>
        <v/>
      </c>
      <c r="Y3306" s="58">
        <f>IF(U3306="Yes",1,0)</f>
        <v/>
      </c>
      <c r="Z3306" s="58">
        <f>IF(P3306="Month-to-month",1,0)+IF(M3306="No",1,0)+IF(J3306="No",1,0)+IF(I3306="Fiber optic",1,0)+IF(Q3306="Yes",1,0)</f>
        <v/>
      </c>
    </row>
    <row r="3307" ht="15" customHeight="1" s="59">
      <c r="A3307" s="58" t="inlineStr">
        <is>
          <t>5144-TVGLP</t>
        </is>
      </c>
      <c r="B3307" s="58" t="inlineStr">
        <is>
          <t>Male</t>
        </is>
      </c>
      <c r="C3307" s="58" t="n">
        <v>1</v>
      </c>
      <c r="D3307" s="58" t="inlineStr">
        <is>
          <t>No</t>
        </is>
      </c>
      <c r="E3307" s="58" t="inlineStr">
        <is>
          <t>No</t>
        </is>
      </c>
      <c r="F3307" s="58" t="n">
        <v>38</v>
      </c>
      <c r="G3307" s="58" t="inlineStr">
        <is>
          <t>Yes</t>
        </is>
      </c>
      <c r="H3307" s="58" t="inlineStr">
        <is>
          <t>Yes</t>
        </is>
      </c>
      <c r="I3307" s="58" t="inlineStr">
        <is>
          <t>Fiber optic</t>
        </is>
      </c>
      <c r="J3307" s="58" t="inlineStr">
        <is>
          <t>No</t>
        </is>
      </c>
      <c r="K3307" s="58" t="inlineStr">
        <is>
          <t>No</t>
        </is>
      </c>
      <c r="L3307" s="58" t="inlineStr">
        <is>
          <t>No</t>
        </is>
      </c>
      <c r="M3307" s="58" t="inlineStr">
        <is>
          <t>No</t>
        </is>
      </c>
      <c r="N3307" s="58" t="inlineStr">
        <is>
          <t>Yes</t>
        </is>
      </c>
      <c r="O3307" s="58" t="inlineStr">
        <is>
          <t>Yes</t>
        </is>
      </c>
      <c r="P3307" s="58" t="inlineStr">
        <is>
          <t>Month-to-month</t>
        </is>
      </c>
      <c r="Q3307" s="58" t="inlineStr">
        <is>
          <t>No</t>
        </is>
      </c>
      <c r="R3307" s="58" t="inlineStr">
        <is>
          <t>Electronic check</t>
        </is>
      </c>
      <c r="S3307" s="123" t="n">
        <v>94.75</v>
      </c>
      <c r="T3307" s="58" t="inlineStr">
        <is>
          <t>3653</t>
        </is>
      </c>
      <c r="U3307" s="58" t="inlineStr">
        <is>
          <t>No</t>
        </is>
      </c>
      <c r="V3307" s="123">
        <f>IFERROR(VALUE(TRIM(T3307)),S3307*F3307)</f>
        <v/>
      </c>
      <c r="W3307" s="58">
        <f>IF(F3307&lt;=12,"0-12 mo",IF(F3307&lt;=24,"13-24 mo",IF(F3307&lt;=48,"25-48 mo","49+ mo")))</f>
        <v/>
      </c>
      <c r="X3307" s="58">
        <f>IF(S3307&lt;=35.5,"Q1 Low",IF(S3307&lt;=70.35,"Q2 Mid-Low",IF(S3307&lt;=89.85,"Q3 Mid-High","Q4 High")))</f>
        <v/>
      </c>
      <c r="Y3307" s="58">
        <f>IF(U3307="Yes",1,0)</f>
        <v/>
      </c>
      <c r="Z3307" s="58">
        <f>IF(P3307="Month-to-month",1,0)+IF(M3307="No",1,0)+IF(J3307="No",1,0)+IF(I3307="Fiber optic",1,0)+IF(Q3307="Yes",1,0)</f>
        <v/>
      </c>
    </row>
    <row r="3308" ht="15" customHeight="1" s="59">
      <c r="A3308" s="58" t="inlineStr">
        <is>
          <t>9643-AVVWI</t>
        </is>
      </c>
      <c r="B3308" s="58" t="inlineStr">
        <is>
          <t>Female</t>
        </is>
      </c>
      <c r="C3308" s="58" t="n">
        <v>0</v>
      </c>
      <c r="D3308" s="58" t="inlineStr">
        <is>
          <t>Yes</t>
        </is>
      </c>
      <c r="E3308" s="58" t="inlineStr">
        <is>
          <t>Yes</t>
        </is>
      </c>
      <c r="F3308" s="58" t="n">
        <v>3</v>
      </c>
      <c r="G3308" s="58" t="inlineStr">
        <is>
          <t>Yes</t>
        </is>
      </c>
      <c r="H3308" s="58" t="inlineStr">
        <is>
          <t>No</t>
        </is>
      </c>
      <c r="I3308" s="58" t="inlineStr">
        <is>
          <t>Fiber optic</t>
        </is>
      </c>
      <c r="J3308" s="58" t="inlineStr">
        <is>
          <t>No</t>
        </is>
      </c>
      <c r="K3308" s="58" t="inlineStr">
        <is>
          <t>Yes</t>
        </is>
      </c>
      <c r="L3308" s="58" t="inlineStr">
        <is>
          <t>No</t>
        </is>
      </c>
      <c r="M3308" s="58" t="inlineStr">
        <is>
          <t>Yes</t>
        </is>
      </c>
      <c r="N3308" s="58" t="inlineStr">
        <is>
          <t>No</t>
        </is>
      </c>
      <c r="O3308" s="58" t="inlineStr">
        <is>
          <t>No</t>
        </is>
      </c>
      <c r="P3308" s="58" t="inlineStr">
        <is>
          <t>Month-to-month</t>
        </is>
      </c>
      <c r="Q3308" s="58" t="inlineStr">
        <is>
          <t>Yes</t>
        </is>
      </c>
      <c r="R3308" s="58" t="inlineStr">
        <is>
          <t>Electronic check</t>
        </is>
      </c>
      <c r="S3308" s="123" t="n">
        <v>80</v>
      </c>
      <c r="T3308" s="58" t="inlineStr">
        <is>
          <t>241.3</t>
        </is>
      </c>
      <c r="U3308" s="58" t="inlineStr">
        <is>
          <t>No</t>
        </is>
      </c>
      <c r="V3308" s="123">
        <f>IFERROR(VALUE(TRIM(T3308)),S3308*F3308)</f>
        <v/>
      </c>
      <c r="W3308" s="58">
        <f>IF(F3308&lt;=12,"0-12 mo",IF(F3308&lt;=24,"13-24 mo",IF(F3308&lt;=48,"25-48 mo","49+ mo")))</f>
        <v/>
      </c>
      <c r="X3308" s="58">
        <f>IF(S3308&lt;=35.5,"Q1 Low",IF(S3308&lt;=70.35,"Q2 Mid-Low",IF(S3308&lt;=89.85,"Q3 Mid-High","Q4 High")))</f>
        <v/>
      </c>
      <c r="Y3308" s="58">
        <f>IF(U3308="Yes",1,0)</f>
        <v/>
      </c>
      <c r="Z3308" s="58">
        <f>IF(P3308="Month-to-month",1,0)+IF(M3308="No",1,0)+IF(J3308="No",1,0)+IF(I3308="Fiber optic",1,0)+IF(Q3308="Yes",1,0)</f>
        <v/>
      </c>
    </row>
    <row r="3309" ht="15" customHeight="1" s="59">
      <c r="A3309" s="58" t="inlineStr">
        <is>
          <t>0253-ZTEOB</t>
        </is>
      </c>
      <c r="B3309" s="58" t="inlineStr">
        <is>
          <t>Female</t>
        </is>
      </c>
      <c r="C3309" s="58" t="n">
        <v>0</v>
      </c>
      <c r="D3309" s="58" t="inlineStr">
        <is>
          <t>Yes</t>
        </is>
      </c>
      <c r="E3309" s="58" t="inlineStr">
        <is>
          <t>Yes</t>
        </is>
      </c>
      <c r="F3309" s="58" t="n">
        <v>48</v>
      </c>
      <c r="G3309" s="58" t="inlineStr">
        <is>
          <t>Yes</t>
        </is>
      </c>
      <c r="H3309" s="58" t="inlineStr">
        <is>
          <t>Yes</t>
        </is>
      </c>
      <c r="I3309" s="58" t="inlineStr">
        <is>
          <t>DSL</t>
        </is>
      </c>
      <c r="J3309" s="58" t="inlineStr">
        <is>
          <t>No</t>
        </is>
      </c>
      <c r="K3309" s="58" t="inlineStr">
        <is>
          <t>Yes</t>
        </is>
      </c>
      <c r="L3309" s="58" t="inlineStr">
        <is>
          <t>No</t>
        </is>
      </c>
      <c r="M3309" s="58" t="inlineStr">
        <is>
          <t>Yes</t>
        </is>
      </c>
      <c r="N3309" s="58" t="inlineStr">
        <is>
          <t>Yes</t>
        </is>
      </c>
      <c r="O3309" s="58" t="inlineStr">
        <is>
          <t>Yes</t>
        </is>
      </c>
      <c r="P3309" s="58" t="inlineStr">
        <is>
          <t>Two year</t>
        </is>
      </c>
      <c r="Q3309" s="58" t="inlineStr">
        <is>
          <t>No</t>
        </is>
      </c>
      <c r="R3309" s="58" t="inlineStr">
        <is>
          <t>Electronic check</t>
        </is>
      </c>
      <c r="S3309" s="123" t="n">
        <v>79.65000000000001</v>
      </c>
      <c r="T3309" s="58" t="inlineStr">
        <is>
          <t>3870.3</t>
        </is>
      </c>
      <c r="U3309" s="58" t="inlineStr">
        <is>
          <t>No</t>
        </is>
      </c>
      <c r="V3309" s="123">
        <f>IFERROR(VALUE(TRIM(T3309)),S3309*F3309)</f>
        <v/>
      </c>
      <c r="W3309" s="58">
        <f>IF(F3309&lt;=12,"0-12 mo",IF(F3309&lt;=24,"13-24 mo",IF(F3309&lt;=48,"25-48 mo","49+ mo")))</f>
        <v/>
      </c>
      <c r="X3309" s="58">
        <f>IF(S3309&lt;=35.5,"Q1 Low",IF(S3309&lt;=70.35,"Q2 Mid-Low",IF(S3309&lt;=89.85,"Q3 Mid-High","Q4 High")))</f>
        <v/>
      </c>
      <c r="Y3309" s="58">
        <f>IF(U3309="Yes",1,0)</f>
        <v/>
      </c>
      <c r="Z3309" s="58">
        <f>IF(P3309="Month-to-month",1,0)+IF(M3309="No",1,0)+IF(J3309="No",1,0)+IF(I3309="Fiber optic",1,0)+IF(Q3309="Yes",1,0)</f>
        <v/>
      </c>
    </row>
    <row r="3310" ht="15" customHeight="1" s="59">
      <c r="A3310" s="58" t="inlineStr">
        <is>
          <t>2706-QZIHY</t>
        </is>
      </c>
      <c r="B3310" s="58" t="inlineStr">
        <is>
          <t>Female</t>
        </is>
      </c>
      <c r="C3310" s="58" t="n">
        <v>0</v>
      </c>
      <c r="D3310" s="58" t="inlineStr">
        <is>
          <t>Yes</t>
        </is>
      </c>
      <c r="E3310" s="58" t="inlineStr">
        <is>
          <t>No</t>
        </is>
      </c>
      <c r="F3310" s="58" t="n">
        <v>15</v>
      </c>
      <c r="G3310" s="58" t="inlineStr">
        <is>
          <t>Yes</t>
        </is>
      </c>
      <c r="H3310" s="58" t="inlineStr">
        <is>
          <t>Yes</t>
        </is>
      </c>
      <c r="I3310" s="58" t="inlineStr">
        <is>
          <t>No</t>
        </is>
      </c>
      <c r="J3310" s="58" t="inlineStr">
        <is>
          <t>No internet service</t>
        </is>
      </c>
      <c r="K3310" s="58" t="inlineStr">
        <is>
          <t>No internet service</t>
        </is>
      </c>
      <c r="L3310" s="58" t="inlineStr">
        <is>
          <t>No internet service</t>
        </is>
      </c>
      <c r="M3310" s="58" t="inlineStr">
        <is>
          <t>No internet service</t>
        </is>
      </c>
      <c r="N3310" s="58" t="inlineStr">
        <is>
          <t>No internet service</t>
        </is>
      </c>
      <c r="O3310" s="58" t="inlineStr">
        <is>
          <t>No internet service</t>
        </is>
      </c>
      <c r="P3310" s="58" t="inlineStr">
        <is>
          <t>Two year</t>
        </is>
      </c>
      <c r="Q3310" s="58" t="inlineStr">
        <is>
          <t>No</t>
        </is>
      </c>
      <c r="R3310" s="58" t="inlineStr">
        <is>
          <t>Mailed check</t>
        </is>
      </c>
      <c r="S3310" s="123" t="n">
        <v>25.2</v>
      </c>
      <c r="T3310" s="58" t="inlineStr">
        <is>
          <t>387.9</t>
        </is>
      </c>
      <c r="U3310" s="58" t="inlineStr">
        <is>
          <t>No</t>
        </is>
      </c>
      <c r="V3310" s="123">
        <f>IFERROR(VALUE(TRIM(T3310)),S3310*F3310)</f>
        <v/>
      </c>
      <c r="W3310" s="58">
        <f>IF(F3310&lt;=12,"0-12 mo",IF(F3310&lt;=24,"13-24 mo",IF(F3310&lt;=48,"25-48 mo","49+ mo")))</f>
        <v/>
      </c>
      <c r="X3310" s="58">
        <f>IF(S3310&lt;=35.5,"Q1 Low",IF(S3310&lt;=70.35,"Q2 Mid-Low",IF(S3310&lt;=89.85,"Q3 Mid-High","Q4 High")))</f>
        <v/>
      </c>
      <c r="Y3310" s="58">
        <f>IF(U3310="Yes",1,0)</f>
        <v/>
      </c>
      <c r="Z3310" s="58">
        <f>IF(P3310="Month-to-month",1,0)+IF(M3310="No",1,0)+IF(J3310="No",1,0)+IF(I3310="Fiber optic",1,0)+IF(Q3310="Yes",1,0)</f>
        <v/>
      </c>
    </row>
    <row r="3311" ht="15" customHeight="1" s="59">
      <c r="A3311" s="58" t="inlineStr">
        <is>
          <t>6061-PQHMK</t>
        </is>
      </c>
      <c r="B3311" s="58" t="inlineStr">
        <is>
          <t>Female</t>
        </is>
      </c>
      <c r="C3311" s="58" t="n">
        <v>0</v>
      </c>
      <c r="D3311" s="58" t="inlineStr">
        <is>
          <t>No</t>
        </is>
      </c>
      <c r="E3311" s="58" t="inlineStr">
        <is>
          <t>No</t>
        </is>
      </c>
      <c r="F3311" s="58" t="n">
        <v>25</v>
      </c>
      <c r="G3311" s="58" t="inlineStr">
        <is>
          <t>Yes</t>
        </is>
      </c>
      <c r="H3311" s="58" t="inlineStr">
        <is>
          <t>No</t>
        </is>
      </c>
      <c r="I3311" s="58" t="inlineStr">
        <is>
          <t>No</t>
        </is>
      </c>
      <c r="J3311" s="58" t="inlineStr">
        <is>
          <t>No internet service</t>
        </is>
      </c>
      <c r="K3311" s="58" t="inlineStr">
        <is>
          <t>No internet service</t>
        </is>
      </c>
      <c r="L3311" s="58" t="inlineStr">
        <is>
          <t>No internet service</t>
        </is>
      </c>
      <c r="M3311" s="58" t="inlineStr">
        <is>
          <t>No internet service</t>
        </is>
      </c>
      <c r="N3311" s="58" t="inlineStr">
        <is>
          <t>No internet service</t>
        </is>
      </c>
      <c r="O3311" s="58" t="inlineStr">
        <is>
          <t>No internet service</t>
        </is>
      </c>
      <c r="P3311" s="58" t="inlineStr">
        <is>
          <t>One year</t>
        </is>
      </c>
      <c r="Q3311" s="58" t="inlineStr">
        <is>
          <t>No</t>
        </is>
      </c>
      <c r="R3311" s="58" t="inlineStr">
        <is>
          <t>Credit card (automatic)</t>
        </is>
      </c>
      <c r="S3311" s="123" t="n">
        <v>19.9</v>
      </c>
      <c r="T3311" s="58" t="inlineStr">
        <is>
          <t>527.5</t>
        </is>
      </c>
      <c r="U3311" s="58" t="inlineStr">
        <is>
          <t>No</t>
        </is>
      </c>
      <c r="V3311" s="123">
        <f>IFERROR(VALUE(TRIM(T3311)),S3311*F3311)</f>
        <v/>
      </c>
      <c r="W3311" s="58">
        <f>IF(F3311&lt;=12,"0-12 mo",IF(F3311&lt;=24,"13-24 mo",IF(F3311&lt;=48,"25-48 mo","49+ mo")))</f>
        <v/>
      </c>
      <c r="X3311" s="58">
        <f>IF(S3311&lt;=35.5,"Q1 Low",IF(S3311&lt;=70.35,"Q2 Mid-Low",IF(S3311&lt;=89.85,"Q3 Mid-High","Q4 High")))</f>
        <v/>
      </c>
      <c r="Y3311" s="58">
        <f>IF(U3311="Yes",1,0)</f>
        <v/>
      </c>
      <c r="Z3311" s="58">
        <f>IF(P3311="Month-to-month",1,0)+IF(M3311="No",1,0)+IF(J3311="No",1,0)+IF(I3311="Fiber optic",1,0)+IF(Q3311="Yes",1,0)</f>
        <v/>
      </c>
    </row>
    <row r="3312" ht="15" customHeight="1" s="59">
      <c r="A3312" s="58" t="inlineStr">
        <is>
          <t>9885-CSMWE</t>
        </is>
      </c>
      <c r="B3312" s="58" t="inlineStr">
        <is>
          <t>Female</t>
        </is>
      </c>
      <c r="C3312" s="58" t="n">
        <v>1</v>
      </c>
      <c r="D3312" s="58" t="inlineStr">
        <is>
          <t>No</t>
        </is>
      </c>
      <c r="E3312" s="58" t="inlineStr">
        <is>
          <t>No</t>
        </is>
      </c>
      <c r="F3312" s="58" t="n">
        <v>1</v>
      </c>
      <c r="G3312" s="58" t="inlineStr">
        <is>
          <t>Yes</t>
        </is>
      </c>
      <c r="H3312" s="58" t="inlineStr">
        <is>
          <t>No</t>
        </is>
      </c>
      <c r="I3312" s="58" t="inlineStr">
        <is>
          <t>Fiber optic</t>
        </is>
      </c>
      <c r="J3312" s="58" t="inlineStr">
        <is>
          <t>No</t>
        </is>
      </c>
      <c r="K3312" s="58" t="inlineStr">
        <is>
          <t>No</t>
        </is>
      </c>
      <c r="L3312" s="58" t="inlineStr">
        <is>
          <t>No</t>
        </is>
      </c>
      <c r="M3312" s="58" t="inlineStr">
        <is>
          <t>No</t>
        </is>
      </c>
      <c r="N3312" s="58" t="inlineStr">
        <is>
          <t>Yes</t>
        </is>
      </c>
      <c r="O3312" s="58" t="inlineStr">
        <is>
          <t>No</t>
        </is>
      </c>
      <c r="P3312" s="58" t="inlineStr">
        <is>
          <t>Month-to-month</t>
        </is>
      </c>
      <c r="Q3312" s="58" t="inlineStr">
        <is>
          <t>No</t>
        </is>
      </c>
      <c r="R3312" s="58" t="inlineStr">
        <is>
          <t>Electronic check</t>
        </is>
      </c>
      <c r="S3312" s="123" t="n">
        <v>78.45</v>
      </c>
      <c r="T3312" s="58" t="inlineStr">
        <is>
          <t>78.45</t>
        </is>
      </c>
      <c r="U3312" s="58" t="inlineStr">
        <is>
          <t>Yes</t>
        </is>
      </c>
      <c r="V3312" s="123">
        <f>IFERROR(VALUE(TRIM(T3312)),S3312*F3312)</f>
        <v/>
      </c>
      <c r="W3312" s="58">
        <f>IF(F3312&lt;=12,"0-12 mo",IF(F3312&lt;=24,"13-24 mo",IF(F3312&lt;=48,"25-48 mo","49+ mo")))</f>
        <v/>
      </c>
      <c r="X3312" s="58">
        <f>IF(S3312&lt;=35.5,"Q1 Low",IF(S3312&lt;=70.35,"Q2 Mid-Low",IF(S3312&lt;=89.85,"Q3 Mid-High","Q4 High")))</f>
        <v/>
      </c>
      <c r="Y3312" s="58">
        <f>IF(U3312="Yes",1,0)</f>
        <v/>
      </c>
      <c r="Z3312" s="58">
        <f>IF(P3312="Month-to-month",1,0)+IF(M3312="No",1,0)+IF(J3312="No",1,0)+IF(I3312="Fiber optic",1,0)+IF(Q3312="Yes",1,0)</f>
        <v/>
      </c>
    </row>
    <row r="3313" ht="15" customHeight="1" s="59">
      <c r="A3313" s="58" t="inlineStr">
        <is>
          <t>6137-MFAJN</t>
        </is>
      </c>
      <c r="B3313" s="58" t="inlineStr">
        <is>
          <t>Female</t>
        </is>
      </c>
      <c r="C3313" s="58" t="n">
        <v>0</v>
      </c>
      <c r="D3313" s="58" t="inlineStr">
        <is>
          <t>No</t>
        </is>
      </c>
      <c r="E3313" s="58" t="inlineStr">
        <is>
          <t>No</t>
        </is>
      </c>
      <c r="F3313" s="58" t="n">
        <v>48</v>
      </c>
      <c r="G3313" s="58" t="inlineStr">
        <is>
          <t>No</t>
        </is>
      </c>
      <c r="H3313" s="58" t="inlineStr">
        <is>
          <t>No phone service</t>
        </is>
      </c>
      <c r="I3313" s="58" t="inlineStr">
        <is>
          <t>DSL</t>
        </is>
      </c>
      <c r="J3313" s="58" t="inlineStr">
        <is>
          <t>Yes</t>
        </is>
      </c>
      <c r="K3313" s="58" t="inlineStr">
        <is>
          <t>Yes</t>
        </is>
      </c>
      <c r="L3313" s="58" t="inlineStr">
        <is>
          <t>No</t>
        </is>
      </c>
      <c r="M3313" s="58" t="inlineStr">
        <is>
          <t>No</t>
        </is>
      </c>
      <c r="N3313" s="58" t="inlineStr">
        <is>
          <t>Yes</t>
        </is>
      </c>
      <c r="O3313" s="58" t="inlineStr">
        <is>
          <t>No</t>
        </is>
      </c>
      <c r="P3313" s="58" t="inlineStr">
        <is>
          <t>Month-to-month</t>
        </is>
      </c>
      <c r="Q3313" s="58" t="inlineStr">
        <is>
          <t>Yes</t>
        </is>
      </c>
      <c r="R3313" s="58" t="inlineStr">
        <is>
          <t>Electronic check</t>
        </is>
      </c>
      <c r="S3313" s="123" t="n">
        <v>44.8</v>
      </c>
      <c r="T3313" s="58" t="inlineStr">
        <is>
          <t>2104.55</t>
        </is>
      </c>
      <c r="U3313" s="58" t="inlineStr">
        <is>
          <t>No</t>
        </is>
      </c>
      <c r="V3313" s="123">
        <f>IFERROR(VALUE(TRIM(T3313)),S3313*F3313)</f>
        <v/>
      </c>
      <c r="W3313" s="58">
        <f>IF(F3313&lt;=12,"0-12 mo",IF(F3313&lt;=24,"13-24 mo",IF(F3313&lt;=48,"25-48 mo","49+ mo")))</f>
        <v/>
      </c>
      <c r="X3313" s="58">
        <f>IF(S3313&lt;=35.5,"Q1 Low",IF(S3313&lt;=70.35,"Q2 Mid-Low",IF(S3313&lt;=89.85,"Q3 Mid-High","Q4 High")))</f>
        <v/>
      </c>
      <c r="Y3313" s="58">
        <f>IF(U3313="Yes",1,0)</f>
        <v/>
      </c>
      <c r="Z3313" s="58">
        <f>IF(P3313="Month-to-month",1,0)+IF(M3313="No",1,0)+IF(J3313="No",1,0)+IF(I3313="Fiber optic",1,0)+IF(Q3313="Yes",1,0)</f>
        <v/>
      </c>
    </row>
    <row r="3314" ht="15" customHeight="1" s="59">
      <c r="A3314" s="58" t="inlineStr">
        <is>
          <t>9122-UMROB</t>
        </is>
      </c>
      <c r="B3314" s="58" t="inlineStr">
        <is>
          <t>Male</t>
        </is>
      </c>
      <c r="C3314" s="58" t="n">
        <v>0</v>
      </c>
      <c r="D3314" s="58" t="inlineStr">
        <is>
          <t>No</t>
        </is>
      </c>
      <c r="E3314" s="58" t="inlineStr">
        <is>
          <t>No</t>
        </is>
      </c>
      <c r="F3314" s="58" t="n">
        <v>1</v>
      </c>
      <c r="G3314" s="58" t="inlineStr">
        <is>
          <t>Yes</t>
        </is>
      </c>
      <c r="H3314" s="58" t="inlineStr">
        <is>
          <t>No</t>
        </is>
      </c>
      <c r="I3314" s="58" t="inlineStr">
        <is>
          <t>No</t>
        </is>
      </c>
      <c r="J3314" s="58" t="inlineStr">
        <is>
          <t>No internet service</t>
        </is>
      </c>
      <c r="K3314" s="58" t="inlineStr">
        <is>
          <t>No internet service</t>
        </is>
      </c>
      <c r="L3314" s="58" t="inlineStr">
        <is>
          <t>No internet service</t>
        </is>
      </c>
      <c r="M3314" s="58" t="inlineStr">
        <is>
          <t>No internet service</t>
        </is>
      </c>
      <c r="N3314" s="58" t="inlineStr">
        <is>
          <t>No internet service</t>
        </is>
      </c>
      <c r="O3314" s="58" t="inlineStr">
        <is>
          <t>No internet service</t>
        </is>
      </c>
      <c r="P3314" s="58" t="inlineStr">
        <is>
          <t>Month-to-month</t>
        </is>
      </c>
      <c r="Q3314" s="58" t="inlineStr">
        <is>
          <t>No</t>
        </is>
      </c>
      <c r="R3314" s="58" t="inlineStr">
        <is>
          <t>Mailed check</t>
        </is>
      </c>
      <c r="S3314" s="123" t="n">
        <v>20.3</v>
      </c>
      <c r="T3314" s="58" t="inlineStr">
        <is>
          <t>20.3</t>
        </is>
      </c>
      <c r="U3314" s="58" t="inlineStr">
        <is>
          <t>No</t>
        </is>
      </c>
      <c r="V3314" s="123">
        <f>IFERROR(VALUE(TRIM(T3314)),S3314*F3314)</f>
        <v/>
      </c>
      <c r="W3314" s="58">
        <f>IF(F3314&lt;=12,"0-12 mo",IF(F3314&lt;=24,"13-24 mo",IF(F3314&lt;=48,"25-48 mo","49+ mo")))</f>
        <v/>
      </c>
      <c r="X3314" s="58">
        <f>IF(S3314&lt;=35.5,"Q1 Low",IF(S3314&lt;=70.35,"Q2 Mid-Low",IF(S3314&lt;=89.85,"Q3 Mid-High","Q4 High")))</f>
        <v/>
      </c>
      <c r="Y3314" s="58">
        <f>IF(U3314="Yes",1,0)</f>
        <v/>
      </c>
      <c r="Z3314" s="58">
        <f>IF(P3314="Month-to-month",1,0)+IF(M3314="No",1,0)+IF(J3314="No",1,0)+IF(I3314="Fiber optic",1,0)+IF(Q3314="Yes",1,0)</f>
        <v/>
      </c>
    </row>
    <row r="3315" ht="15" customHeight="1" s="59">
      <c r="A3315" s="58" t="inlineStr">
        <is>
          <t>4232-JGKIY</t>
        </is>
      </c>
      <c r="B3315" s="58" t="inlineStr">
        <is>
          <t>Male</t>
        </is>
      </c>
      <c r="C3315" s="58" t="n">
        <v>0</v>
      </c>
      <c r="D3315" s="58" t="inlineStr">
        <is>
          <t>No</t>
        </is>
      </c>
      <c r="E3315" s="58" t="inlineStr">
        <is>
          <t>No</t>
        </is>
      </c>
      <c r="F3315" s="58" t="n">
        <v>1</v>
      </c>
      <c r="G3315" s="58" t="inlineStr">
        <is>
          <t>Yes</t>
        </is>
      </c>
      <c r="H3315" s="58" t="inlineStr">
        <is>
          <t>No</t>
        </is>
      </c>
      <c r="I3315" s="58" t="inlineStr">
        <is>
          <t>No</t>
        </is>
      </c>
      <c r="J3315" s="58" t="inlineStr">
        <is>
          <t>No internet service</t>
        </is>
      </c>
      <c r="K3315" s="58" t="inlineStr">
        <is>
          <t>No internet service</t>
        </is>
      </c>
      <c r="L3315" s="58" t="inlineStr">
        <is>
          <t>No internet service</t>
        </is>
      </c>
      <c r="M3315" s="58" t="inlineStr">
        <is>
          <t>No internet service</t>
        </is>
      </c>
      <c r="N3315" s="58" t="inlineStr">
        <is>
          <t>No internet service</t>
        </is>
      </c>
      <c r="O3315" s="58" t="inlineStr">
        <is>
          <t>No internet service</t>
        </is>
      </c>
      <c r="P3315" s="58" t="inlineStr">
        <is>
          <t>Month-to-month</t>
        </is>
      </c>
      <c r="Q3315" s="58" t="inlineStr">
        <is>
          <t>No</t>
        </is>
      </c>
      <c r="R3315" s="58" t="inlineStr">
        <is>
          <t>Electronic check</t>
        </is>
      </c>
      <c r="S3315" s="123" t="n">
        <v>19.2</v>
      </c>
      <c r="T3315" s="58" t="inlineStr">
        <is>
          <t>19.2</t>
        </is>
      </c>
      <c r="U3315" s="58" t="inlineStr">
        <is>
          <t>No</t>
        </is>
      </c>
      <c r="V3315" s="123">
        <f>IFERROR(VALUE(TRIM(T3315)),S3315*F3315)</f>
        <v/>
      </c>
      <c r="W3315" s="58">
        <f>IF(F3315&lt;=12,"0-12 mo",IF(F3315&lt;=24,"13-24 mo",IF(F3315&lt;=48,"25-48 mo","49+ mo")))</f>
        <v/>
      </c>
      <c r="X3315" s="58">
        <f>IF(S3315&lt;=35.5,"Q1 Low",IF(S3315&lt;=70.35,"Q2 Mid-Low",IF(S3315&lt;=89.85,"Q3 Mid-High","Q4 High")))</f>
        <v/>
      </c>
      <c r="Y3315" s="58">
        <f>IF(U3315="Yes",1,0)</f>
        <v/>
      </c>
      <c r="Z3315" s="58">
        <f>IF(P3315="Month-to-month",1,0)+IF(M3315="No",1,0)+IF(J3315="No",1,0)+IF(I3315="Fiber optic",1,0)+IF(Q3315="Yes",1,0)</f>
        <v/>
      </c>
    </row>
    <row r="3316" ht="15" customHeight="1" s="59">
      <c r="A3316" s="58" t="inlineStr">
        <is>
          <t>2402-TAIRZ</t>
        </is>
      </c>
      <c r="B3316" s="58" t="inlineStr">
        <is>
          <t>Female</t>
        </is>
      </c>
      <c r="C3316" s="58" t="n">
        <v>0</v>
      </c>
      <c r="D3316" s="58" t="inlineStr">
        <is>
          <t>No</t>
        </is>
      </c>
      <c r="E3316" s="58" t="inlineStr">
        <is>
          <t>No</t>
        </is>
      </c>
      <c r="F3316" s="58" t="n">
        <v>37</v>
      </c>
      <c r="G3316" s="58" t="inlineStr">
        <is>
          <t>Yes</t>
        </is>
      </c>
      <c r="H3316" s="58" t="inlineStr">
        <is>
          <t>No</t>
        </is>
      </c>
      <c r="I3316" s="58" t="inlineStr">
        <is>
          <t>Fiber optic</t>
        </is>
      </c>
      <c r="J3316" s="58" t="inlineStr">
        <is>
          <t>No</t>
        </is>
      </c>
      <c r="K3316" s="58" t="inlineStr">
        <is>
          <t>Yes</t>
        </is>
      </c>
      <c r="L3316" s="58" t="inlineStr">
        <is>
          <t>Yes</t>
        </is>
      </c>
      <c r="M3316" s="58" t="inlineStr">
        <is>
          <t>No</t>
        </is>
      </c>
      <c r="N3316" s="58" t="inlineStr">
        <is>
          <t>No</t>
        </is>
      </c>
      <c r="O3316" s="58" t="inlineStr">
        <is>
          <t>No</t>
        </is>
      </c>
      <c r="P3316" s="58" t="inlineStr">
        <is>
          <t>One year</t>
        </is>
      </c>
      <c r="Q3316" s="58" t="inlineStr">
        <is>
          <t>No</t>
        </is>
      </c>
      <c r="R3316" s="58" t="inlineStr">
        <is>
          <t>Electronic check</t>
        </is>
      </c>
      <c r="S3316" s="123" t="n">
        <v>80.05</v>
      </c>
      <c r="T3316" s="58" t="inlineStr">
        <is>
          <t>3019.1</t>
        </is>
      </c>
      <c r="U3316" s="58" t="inlineStr">
        <is>
          <t>No</t>
        </is>
      </c>
      <c r="V3316" s="123">
        <f>IFERROR(VALUE(TRIM(T3316)),S3316*F3316)</f>
        <v/>
      </c>
      <c r="W3316" s="58">
        <f>IF(F3316&lt;=12,"0-12 mo",IF(F3316&lt;=24,"13-24 mo",IF(F3316&lt;=48,"25-48 mo","49+ mo")))</f>
        <v/>
      </c>
      <c r="X3316" s="58">
        <f>IF(S3316&lt;=35.5,"Q1 Low",IF(S3316&lt;=70.35,"Q2 Mid-Low",IF(S3316&lt;=89.85,"Q3 Mid-High","Q4 High")))</f>
        <v/>
      </c>
      <c r="Y3316" s="58">
        <f>IF(U3316="Yes",1,0)</f>
        <v/>
      </c>
      <c r="Z3316" s="58">
        <f>IF(P3316="Month-to-month",1,0)+IF(M3316="No",1,0)+IF(J3316="No",1,0)+IF(I3316="Fiber optic",1,0)+IF(Q3316="Yes",1,0)</f>
        <v/>
      </c>
    </row>
    <row r="3317" ht="15" customHeight="1" s="59">
      <c r="A3317" s="58" t="inlineStr">
        <is>
          <t>9659-ZTWSM</t>
        </is>
      </c>
      <c r="B3317" s="58" t="inlineStr">
        <is>
          <t>Male</t>
        </is>
      </c>
      <c r="C3317" s="58" t="n">
        <v>1</v>
      </c>
      <c r="D3317" s="58" t="inlineStr">
        <is>
          <t>Yes</t>
        </is>
      </c>
      <c r="E3317" s="58" t="inlineStr">
        <is>
          <t>No</t>
        </is>
      </c>
      <c r="F3317" s="58" t="n">
        <v>66</v>
      </c>
      <c r="G3317" s="58" t="inlineStr">
        <is>
          <t>Yes</t>
        </is>
      </c>
      <c r="H3317" s="58" t="inlineStr">
        <is>
          <t>Yes</t>
        </is>
      </c>
      <c r="I3317" s="58" t="inlineStr">
        <is>
          <t>Fiber optic</t>
        </is>
      </c>
      <c r="J3317" s="58" t="inlineStr">
        <is>
          <t>No</t>
        </is>
      </c>
      <c r="K3317" s="58" t="inlineStr">
        <is>
          <t>Yes</t>
        </is>
      </c>
      <c r="L3317" s="58" t="inlineStr">
        <is>
          <t>Yes</t>
        </is>
      </c>
      <c r="M3317" s="58" t="inlineStr">
        <is>
          <t>Yes</t>
        </is>
      </c>
      <c r="N3317" s="58" t="inlineStr">
        <is>
          <t>Yes</t>
        </is>
      </c>
      <c r="O3317" s="58" t="inlineStr">
        <is>
          <t>Yes</t>
        </is>
      </c>
      <c r="P3317" s="58" t="inlineStr">
        <is>
          <t>One year</t>
        </is>
      </c>
      <c r="Q3317" s="58" t="inlineStr">
        <is>
          <t>Yes</t>
        </is>
      </c>
      <c r="R3317" s="58" t="inlineStr">
        <is>
          <t>Bank transfer (automatic)</t>
        </is>
      </c>
      <c r="S3317" s="123" t="n">
        <v>107.35</v>
      </c>
      <c r="T3317" s="58" t="inlineStr">
        <is>
          <t>7051.95</t>
        </is>
      </c>
      <c r="U3317" s="58" t="inlineStr">
        <is>
          <t>No</t>
        </is>
      </c>
      <c r="V3317" s="123">
        <f>IFERROR(VALUE(TRIM(T3317)),S3317*F3317)</f>
        <v/>
      </c>
      <c r="W3317" s="58">
        <f>IF(F3317&lt;=12,"0-12 mo",IF(F3317&lt;=24,"13-24 mo",IF(F3317&lt;=48,"25-48 mo","49+ mo")))</f>
        <v/>
      </c>
      <c r="X3317" s="58">
        <f>IF(S3317&lt;=35.5,"Q1 Low",IF(S3317&lt;=70.35,"Q2 Mid-Low",IF(S3317&lt;=89.85,"Q3 Mid-High","Q4 High")))</f>
        <v/>
      </c>
      <c r="Y3317" s="58">
        <f>IF(U3317="Yes",1,0)</f>
        <v/>
      </c>
      <c r="Z3317" s="58">
        <f>IF(P3317="Month-to-month",1,0)+IF(M3317="No",1,0)+IF(J3317="No",1,0)+IF(I3317="Fiber optic",1,0)+IF(Q3317="Yes",1,0)</f>
        <v/>
      </c>
    </row>
    <row r="3318" ht="15" customHeight="1" s="59">
      <c r="A3318" s="58" t="inlineStr">
        <is>
          <t>9139-TWBAS</t>
        </is>
      </c>
      <c r="B3318" s="58" t="inlineStr">
        <is>
          <t>Female</t>
        </is>
      </c>
      <c r="C3318" s="58" t="n">
        <v>0</v>
      </c>
      <c r="D3318" s="58" t="inlineStr">
        <is>
          <t>Yes</t>
        </is>
      </c>
      <c r="E3318" s="58" t="inlineStr">
        <is>
          <t>No</t>
        </is>
      </c>
      <c r="F3318" s="58" t="n">
        <v>26</v>
      </c>
      <c r="G3318" s="58" t="inlineStr">
        <is>
          <t>No</t>
        </is>
      </c>
      <c r="H3318" s="58" t="inlineStr">
        <is>
          <t>No phone service</t>
        </is>
      </c>
      <c r="I3318" s="58" t="inlineStr">
        <is>
          <t>DSL</t>
        </is>
      </c>
      <c r="J3318" s="58" t="inlineStr">
        <is>
          <t>Yes</t>
        </is>
      </c>
      <c r="K3318" s="58" t="inlineStr">
        <is>
          <t>Yes</t>
        </is>
      </c>
      <c r="L3318" s="58" t="inlineStr">
        <is>
          <t>Yes</t>
        </is>
      </c>
      <c r="M3318" s="58" t="inlineStr">
        <is>
          <t>No</t>
        </is>
      </c>
      <c r="N3318" s="58" t="inlineStr">
        <is>
          <t>Yes</t>
        </is>
      </c>
      <c r="O3318" s="58" t="inlineStr">
        <is>
          <t>No</t>
        </is>
      </c>
      <c r="P3318" s="58" t="inlineStr">
        <is>
          <t>One year</t>
        </is>
      </c>
      <c r="Q3318" s="58" t="inlineStr">
        <is>
          <t>No</t>
        </is>
      </c>
      <c r="R3318" s="58" t="inlineStr">
        <is>
          <t>Bank transfer (automatic)</t>
        </is>
      </c>
      <c r="S3318" s="123" t="n">
        <v>47.85</v>
      </c>
      <c r="T3318" s="58" t="inlineStr">
        <is>
          <t>1190.5</t>
        </is>
      </c>
      <c r="U3318" s="58" t="inlineStr">
        <is>
          <t>No</t>
        </is>
      </c>
      <c r="V3318" s="123">
        <f>IFERROR(VALUE(TRIM(T3318)),S3318*F3318)</f>
        <v/>
      </c>
      <c r="W3318" s="58">
        <f>IF(F3318&lt;=12,"0-12 mo",IF(F3318&lt;=24,"13-24 mo",IF(F3318&lt;=48,"25-48 mo","49+ mo")))</f>
        <v/>
      </c>
      <c r="X3318" s="58">
        <f>IF(S3318&lt;=35.5,"Q1 Low",IF(S3318&lt;=70.35,"Q2 Mid-Low",IF(S3318&lt;=89.85,"Q3 Mid-High","Q4 High")))</f>
        <v/>
      </c>
      <c r="Y3318" s="58">
        <f>IF(U3318="Yes",1,0)</f>
        <v/>
      </c>
      <c r="Z3318" s="58">
        <f>IF(P3318="Month-to-month",1,0)+IF(M3318="No",1,0)+IF(J3318="No",1,0)+IF(I3318="Fiber optic",1,0)+IF(Q3318="Yes",1,0)</f>
        <v/>
      </c>
    </row>
    <row r="3319" ht="15" customHeight="1" s="59">
      <c r="A3319" s="58" t="inlineStr">
        <is>
          <t>6685-GBWJZ</t>
        </is>
      </c>
      <c r="B3319" s="58" t="inlineStr">
        <is>
          <t>Male</t>
        </is>
      </c>
      <c r="C3319" s="58" t="n">
        <v>0</v>
      </c>
      <c r="D3319" s="58" t="inlineStr">
        <is>
          <t>Yes</t>
        </is>
      </c>
      <c r="E3319" s="58" t="inlineStr">
        <is>
          <t>No</t>
        </is>
      </c>
      <c r="F3319" s="58" t="n">
        <v>63</v>
      </c>
      <c r="G3319" s="58" t="inlineStr">
        <is>
          <t>Yes</t>
        </is>
      </c>
      <c r="H3319" s="58" t="inlineStr">
        <is>
          <t>No</t>
        </is>
      </c>
      <c r="I3319" s="58" t="inlineStr">
        <is>
          <t>DSL</t>
        </is>
      </c>
      <c r="J3319" s="58" t="inlineStr">
        <is>
          <t>Yes</t>
        </is>
      </c>
      <c r="K3319" s="58" t="inlineStr">
        <is>
          <t>Yes</t>
        </is>
      </c>
      <c r="L3319" s="58" t="inlineStr">
        <is>
          <t>No</t>
        </is>
      </c>
      <c r="M3319" s="58" t="inlineStr">
        <is>
          <t>Yes</t>
        </is>
      </c>
      <c r="N3319" s="58" t="inlineStr">
        <is>
          <t>Yes</t>
        </is>
      </c>
      <c r="O3319" s="58" t="inlineStr">
        <is>
          <t>No</t>
        </is>
      </c>
      <c r="P3319" s="58" t="inlineStr">
        <is>
          <t>One year</t>
        </is>
      </c>
      <c r="Q3319" s="58" t="inlineStr">
        <is>
          <t>No</t>
        </is>
      </c>
      <c r="R3319" s="58" t="inlineStr">
        <is>
          <t>Credit card (automatic)</t>
        </is>
      </c>
      <c r="S3319" s="123" t="n">
        <v>70.8</v>
      </c>
      <c r="T3319" s="58" t="inlineStr">
        <is>
          <t>4448.8</t>
        </is>
      </c>
      <c r="U3319" s="58" t="inlineStr">
        <is>
          <t>No</t>
        </is>
      </c>
      <c r="V3319" s="123">
        <f>IFERROR(VALUE(TRIM(T3319)),S3319*F3319)</f>
        <v/>
      </c>
      <c r="W3319" s="58">
        <f>IF(F3319&lt;=12,"0-12 mo",IF(F3319&lt;=24,"13-24 mo",IF(F3319&lt;=48,"25-48 mo","49+ mo")))</f>
        <v/>
      </c>
      <c r="X3319" s="58">
        <f>IF(S3319&lt;=35.5,"Q1 Low",IF(S3319&lt;=70.35,"Q2 Mid-Low",IF(S3319&lt;=89.85,"Q3 Mid-High","Q4 High")))</f>
        <v/>
      </c>
      <c r="Y3319" s="58">
        <f>IF(U3319="Yes",1,0)</f>
        <v/>
      </c>
      <c r="Z3319" s="58">
        <f>IF(P3319="Month-to-month",1,0)+IF(M3319="No",1,0)+IF(J3319="No",1,0)+IF(I3319="Fiber optic",1,0)+IF(Q3319="Yes",1,0)</f>
        <v/>
      </c>
    </row>
    <row r="3320" ht="15" customHeight="1" s="59">
      <c r="A3320" s="58" t="inlineStr">
        <is>
          <t>5016-ETTFF</t>
        </is>
      </c>
      <c r="B3320" s="58" t="inlineStr">
        <is>
          <t>Male</t>
        </is>
      </c>
      <c r="C3320" s="58" t="n">
        <v>0</v>
      </c>
      <c r="D3320" s="58" t="inlineStr">
        <is>
          <t>No</t>
        </is>
      </c>
      <c r="E3320" s="58" t="inlineStr">
        <is>
          <t>No</t>
        </is>
      </c>
      <c r="F3320" s="58" t="n">
        <v>10</v>
      </c>
      <c r="G3320" s="58" t="inlineStr">
        <is>
          <t>No</t>
        </is>
      </c>
      <c r="H3320" s="58" t="inlineStr">
        <is>
          <t>No phone service</t>
        </is>
      </c>
      <c r="I3320" s="58" t="inlineStr">
        <is>
          <t>DSL</t>
        </is>
      </c>
      <c r="J3320" s="58" t="inlineStr">
        <is>
          <t>No</t>
        </is>
      </c>
      <c r="K3320" s="58" t="inlineStr">
        <is>
          <t>No</t>
        </is>
      </c>
      <c r="L3320" s="58" t="inlineStr">
        <is>
          <t>Yes</t>
        </is>
      </c>
      <c r="M3320" s="58" t="inlineStr">
        <is>
          <t>No</t>
        </is>
      </c>
      <c r="N3320" s="58" t="inlineStr">
        <is>
          <t>No</t>
        </is>
      </c>
      <c r="O3320" s="58" t="inlineStr">
        <is>
          <t>No</t>
        </is>
      </c>
      <c r="P3320" s="58" t="inlineStr">
        <is>
          <t>Month-to-month</t>
        </is>
      </c>
      <c r="Q3320" s="58" t="inlineStr">
        <is>
          <t>No</t>
        </is>
      </c>
      <c r="R3320" s="58" t="inlineStr">
        <is>
          <t>Mailed check</t>
        </is>
      </c>
      <c r="S3320" s="123" t="n">
        <v>29.5</v>
      </c>
      <c r="T3320" s="58" t="inlineStr">
        <is>
          <t>255.25</t>
        </is>
      </c>
      <c r="U3320" s="58" t="inlineStr">
        <is>
          <t>Yes</t>
        </is>
      </c>
      <c r="V3320" s="123">
        <f>IFERROR(VALUE(TRIM(T3320)),S3320*F3320)</f>
        <v/>
      </c>
      <c r="W3320" s="58">
        <f>IF(F3320&lt;=12,"0-12 mo",IF(F3320&lt;=24,"13-24 mo",IF(F3320&lt;=48,"25-48 mo","49+ mo")))</f>
        <v/>
      </c>
      <c r="X3320" s="58">
        <f>IF(S3320&lt;=35.5,"Q1 Low",IF(S3320&lt;=70.35,"Q2 Mid-Low",IF(S3320&lt;=89.85,"Q3 Mid-High","Q4 High")))</f>
        <v/>
      </c>
      <c r="Y3320" s="58">
        <f>IF(U3320="Yes",1,0)</f>
        <v/>
      </c>
      <c r="Z3320" s="58">
        <f>IF(P3320="Month-to-month",1,0)+IF(M3320="No",1,0)+IF(J3320="No",1,0)+IF(I3320="Fiber optic",1,0)+IF(Q3320="Yes",1,0)</f>
        <v/>
      </c>
    </row>
    <row r="3321" ht="15" customHeight="1" s="59">
      <c r="A3321" s="58" t="inlineStr">
        <is>
          <t>3866-MDTUB</t>
        </is>
      </c>
      <c r="B3321" s="58" t="inlineStr">
        <is>
          <t>Female</t>
        </is>
      </c>
      <c r="C3321" s="58" t="n">
        <v>0</v>
      </c>
      <c r="D3321" s="58" t="inlineStr">
        <is>
          <t>No</t>
        </is>
      </c>
      <c r="E3321" s="58" t="inlineStr">
        <is>
          <t>No</t>
        </is>
      </c>
      <c r="F3321" s="58" t="n">
        <v>2</v>
      </c>
      <c r="G3321" s="58" t="inlineStr">
        <is>
          <t>Yes</t>
        </is>
      </c>
      <c r="H3321" s="58" t="inlineStr">
        <is>
          <t>No</t>
        </is>
      </c>
      <c r="I3321" s="58" t="inlineStr">
        <is>
          <t>DSL</t>
        </is>
      </c>
      <c r="J3321" s="58" t="inlineStr">
        <is>
          <t>Yes</t>
        </is>
      </c>
      <c r="K3321" s="58" t="inlineStr">
        <is>
          <t>No</t>
        </is>
      </c>
      <c r="L3321" s="58" t="inlineStr">
        <is>
          <t>No</t>
        </is>
      </c>
      <c r="M3321" s="58" t="inlineStr">
        <is>
          <t>No</t>
        </is>
      </c>
      <c r="N3321" s="58" t="inlineStr">
        <is>
          <t>Yes</t>
        </is>
      </c>
      <c r="O3321" s="58" t="inlineStr">
        <is>
          <t>Yes</t>
        </is>
      </c>
      <c r="P3321" s="58" t="inlineStr">
        <is>
          <t>Month-to-month</t>
        </is>
      </c>
      <c r="Q3321" s="58" t="inlineStr">
        <is>
          <t>Yes</t>
        </is>
      </c>
      <c r="R3321" s="58" t="inlineStr">
        <is>
          <t>Electronic check</t>
        </is>
      </c>
      <c r="S3321" s="123" t="n">
        <v>70.75</v>
      </c>
      <c r="T3321" s="58" t="inlineStr">
        <is>
          <t>146.9</t>
        </is>
      </c>
      <c r="U3321" s="58" t="inlineStr">
        <is>
          <t>Yes</t>
        </is>
      </c>
      <c r="V3321" s="123">
        <f>IFERROR(VALUE(TRIM(T3321)),S3321*F3321)</f>
        <v/>
      </c>
      <c r="W3321" s="58">
        <f>IF(F3321&lt;=12,"0-12 mo",IF(F3321&lt;=24,"13-24 mo",IF(F3321&lt;=48,"25-48 mo","49+ mo")))</f>
        <v/>
      </c>
      <c r="X3321" s="58">
        <f>IF(S3321&lt;=35.5,"Q1 Low",IF(S3321&lt;=70.35,"Q2 Mid-Low",IF(S3321&lt;=89.85,"Q3 Mid-High","Q4 High")))</f>
        <v/>
      </c>
      <c r="Y3321" s="58">
        <f>IF(U3321="Yes",1,0)</f>
        <v/>
      </c>
      <c r="Z3321" s="58">
        <f>IF(P3321="Month-to-month",1,0)+IF(M3321="No",1,0)+IF(J3321="No",1,0)+IF(I3321="Fiber optic",1,0)+IF(Q3321="Yes",1,0)</f>
        <v/>
      </c>
    </row>
    <row r="3322" ht="15" customHeight="1" s="59">
      <c r="A3322" s="58" t="inlineStr">
        <is>
          <t>2195-VVRJF</t>
        </is>
      </c>
      <c r="B3322" s="58" t="inlineStr">
        <is>
          <t>Male</t>
        </is>
      </c>
      <c r="C3322" s="58" t="n">
        <v>1</v>
      </c>
      <c r="D3322" s="58" t="inlineStr">
        <is>
          <t>Yes</t>
        </is>
      </c>
      <c r="E3322" s="58" t="inlineStr">
        <is>
          <t>No</t>
        </is>
      </c>
      <c r="F3322" s="58" t="n">
        <v>18</v>
      </c>
      <c r="G3322" s="58" t="inlineStr">
        <is>
          <t>Yes</t>
        </is>
      </c>
      <c r="H3322" s="58" t="inlineStr">
        <is>
          <t>No</t>
        </is>
      </c>
      <c r="I3322" s="58" t="inlineStr">
        <is>
          <t>DSL</t>
        </is>
      </c>
      <c r="J3322" s="58" t="inlineStr">
        <is>
          <t>Yes</t>
        </is>
      </c>
      <c r="K3322" s="58" t="inlineStr">
        <is>
          <t>No</t>
        </is>
      </c>
      <c r="L3322" s="58" t="inlineStr">
        <is>
          <t>No</t>
        </is>
      </c>
      <c r="M3322" s="58" t="inlineStr">
        <is>
          <t>No</t>
        </is>
      </c>
      <c r="N3322" s="58" t="inlineStr">
        <is>
          <t>No</t>
        </is>
      </c>
      <c r="O3322" s="58" t="inlineStr">
        <is>
          <t>Yes</t>
        </is>
      </c>
      <c r="P3322" s="58" t="inlineStr">
        <is>
          <t>Month-to-month</t>
        </is>
      </c>
      <c r="Q3322" s="58" t="inlineStr">
        <is>
          <t>Yes</t>
        </is>
      </c>
      <c r="R3322" s="58" t="inlineStr">
        <is>
          <t>Credit card (automatic)</t>
        </is>
      </c>
      <c r="S3322" s="123" t="n">
        <v>59.1</v>
      </c>
      <c r="T3322" s="58" t="inlineStr">
        <is>
          <t>1011.05</t>
        </is>
      </c>
      <c r="U3322" s="58" t="inlineStr">
        <is>
          <t>No</t>
        </is>
      </c>
      <c r="V3322" s="123">
        <f>IFERROR(VALUE(TRIM(T3322)),S3322*F3322)</f>
        <v/>
      </c>
      <c r="W3322" s="58">
        <f>IF(F3322&lt;=12,"0-12 mo",IF(F3322&lt;=24,"13-24 mo",IF(F3322&lt;=48,"25-48 mo","49+ mo")))</f>
        <v/>
      </c>
      <c r="X3322" s="58">
        <f>IF(S3322&lt;=35.5,"Q1 Low",IF(S3322&lt;=70.35,"Q2 Mid-Low",IF(S3322&lt;=89.85,"Q3 Mid-High","Q4 High")))</f>
        <v/>
      </c>
      <c r="Y3322" s="58">
        <f>IF(U3322="Yes",1,0)</f>
        <v/>
      </c>
      <c r="Z3322" s="58">
        <f>IF(P3322="Month-to-month",1,0)+IF(M3322="No",1,0)+IF(J3322="No",1,0)+IF(I3322="Fiber optic",1,0)+IF(Q3322="Yes",1,0)</f>
        <v/>
      </c>
    </row>
    <row r="3323" ht="15" customHeight="1" s="59">
      <c r="A3323" s="58" t="inlineStr">
        <is>
          <t>3913-RDSJZ</t>
        </is>
      </c>
      <c r="B3323" s="58" t="inlineStr">
        <is>
          <t>Female</t>
        </is>
      </c>
      <c r="C3323" s="58" t="n">
        <v>0</v>
      </c>
      <c r="D3323" s="58" t="inlineStr">
        <is>
          <t>Yes</t>
        </is>
      </c>
      <c r="E3323" s="58" t="inlineStr">
        <is>
          <t>No</t>
        </is>
      </c>
      <c r="F3323" s="58" t="n">
        <v>64</v>
      </c>
      <c r="G3323" s="58" t="inlineStr">
        <is>
          <t>Yes</t>
        </is>
      </c>
      <c r="H3323" s="58" t="inlineStr">
        <is>
          <t>Yes</t>
        </is>
      </c>
      <c r="I3323" s="58" t="inlineStr">
        <is>
          <t>No</t>
        </is>
      </c>
      <c r="J3323" s="58" t="inlineStr">
        <is>
          <t>No internet service</t>
        </is>
      </c>
      <c r="K3323" s="58" t="inlineStr">
        <is>
          <t>No internet service</t>
        </is>
      </c>
      <c r="L3323" s="58" t="inlineStr">
        <is>
          <t>No internet service</t>
        </is>
      </c>
      <c r="M3323" s="58" t="inlineStr">
        <is>
          <t>No internet service</t>
        </is>
      </c>
      <c r="N3323" s="58" t="inlineStr">
        <is>
          <t>No internet service</t>
        </is>
      </c>
      <c r="O3323" s="58" t="inlineStr">
        <is>
          <t>No internet service</t>
        </is>
      </c>
      <c r="P3323" s="58" t="inlineStr">
        <is>
          <t>Two year</t>
        </is>
      </c>
      <c r="Q3323" s="58" t="inlineStr">
        <is>
          <t>No</t>
        </is>
      </c>
      <c r="R3323" s="58" t="inlineStr">
        <is>
          <t>Mailed check</t>
        </is>
      </c>
      <c r="S3323" s="123" t="n">
        <v>25.55</v>
      </c>
      <c r="T3323" s="58" t="inlineStr">
        <is>
          <t>1714.95</t>
        </is>
      </c>
      <c r="U3323" s="58" t="inlineStr">
        <is>
          <t>No</t>
        </is>
      </c>
      <c r="V3323" s="123">
        <f>IFERROR(VALUE(TRIM(T3323)),S3323*F3323)</f>
        <v/>
      </c>
      <c r="W3323" s="58">
        <f>IF(F3323&lt;=12,"0-12 mo",IF(F3323&lt;=24,"13-24 mo",IF(F3323&lt;=48,"25-48 mo","49+ mo")))</f>
        <v/>
      </c>
      <c r="X3323" s="58">
        <f>IF(S3323&lt;=35.5,"Q1 Low",IF(S3323&lt;=70.35,"Q2 Mid-Low",IF(S3323&lt;=89.85,"Q3 Mid-High","Q4 High")))</f>
        <v/>
      </c>
      <c r="Y3323" s="58">
        <f>IF(U3323="Yes",1,0)</f>
        <v/>
      </c>
      <c r="Z3323" s="58">
        <f>IF(P3323="Month-to-month",1,0)+IF(M3323="No",1,0)+IF(J3323="No",1,0)+IF(I3323="Fiber optic",1,0)+IF(Q3323="Yes",1,0)</f>
        <v/>
      </c>
    </row>
    <row r="3324" ht="15" customHeight="1" s="59">
      <c r="A3324" s="58" t="inlineStr">
        <is>
          <t>8058-JMEQO</t>
        </is>
      </c>
      <c r="B3324" s="58" t="inlineStr">
        <is>
          <t>Female</t>
        </is>
      </c>
      <c r="C3324" s="58" t="n">
        <v>1</v>
      </c>
      <c r="D3324" s="58" t="inlineStr">
        <is>
          <t>No</t>
        </is>
      </c>
      <c r="E3324" s="58" t="inlineStr">
        <is>
          <t>No</t>
        </is>
      </c>
      <c r="F3324" s="58" t="n">
        <v>9</v>
      </c>
      <c r="G3324" s="58" t="inlineStr">
        <is>
          <t>Yes</t>
        </is>
      </c>
      <c r="H3324" s="58" t="inlineStr">
        <is>
          <t>Yes</t>
        </is>
      </c>
      <c r="I3324" s="58" t="inlineStr">
        <is>
          <t>Fiber optic</t>
        </is>
      </c>
      <c r="J3324" s="58" t="inlineStr">
        <is>
          <t>No</t>
        </is>
      </c>
      <c r="K3324" s="58" t="inlineStr">
        <is>
          <t>No</t>
        </is>
      </c>
      <c r="L3324" s="58" t="inlineStr">
        <is>
          <t>No</t>
        </is>
      </c>
      <c r="M3324" s="58" t="inlineStr">
        <is>
          <t>No</t>
        </is>
      </c>
      <c r="N3324" s="58" t="inlineStr">
        <is>
          <t>No</t>
        </is>
      </c>
      <c r="O3324" s="58" t="inlineStr">
        <is>
          <t>Yes</t>
        </is>
      </c>
      <c r="P3324" s="58" t="inlineStr">
        <is>
          <t>Month-to-month</t>
        </is>
      </c>
      <c r="Q3324" s="58" t="inlineStr">
        <is>
          <t>Yes</t>
        </is>
      </c>
      <c r="R3324" s="58" t="inlineStr">
        <is>
          <t>Electronic check</t>
        </is>
      </c>
      <c r="S3324" s="123" t="n">
        <v>84.45</v>
      </c>
      <c r="T3324" s="58" t="inlineStr">
        <is>
          <t>762.5</t>
        </is>
      </c>
      <c r="U3324" s="58" t="inlineStr">
        <is>
          <t>Yes</t>
        </is>
      </c>
      <c r="V3324" s="123">
        <f>IFERROR(VALUE(TRIM(T3324)),S3324*F3324)</f>
        <v/>
      </c>
      <c r="W3324" s="58">
        <f>IF(F3324&lt;=12,"0-12 mo",IF(F3324&lt;=24,"13-24 mo",IF(F3324&lt;=48,"25-48 mo","49+ mo")))</f>
        <v/>
      </c>
      <c r="X3324" s="58">
        <f>IF(S3324&lt;=35.5,"Q1 Low",IF(S3324&lt;=70.35,"Q2 Mid-Low",IF(S3324&lt;=89.85,"Q3 Mid-High","Q4 High")))</f>
        <v/>
      </c>
      <c r="Y3324" s="58">
        <f>IF(U3324="Yes",1,0)</f>
        <v/>
      </c>
      <c r="Z3324" s="58">
        <f>IF(P3324="Month-to-month",1,0)+IF(M3324="No",1,0)+IF(J3324="No",1,0)+IF(I3324="Fiber optic",1,0)+IF(Q3324="Yes",1,0)</f>
        <v/>
      </c>
    </row>
    <row r="3325" ht="15" customHeight="1" s="59">
      <c r="A3325" s="58" t="inlineStr">
        <is>
          <t>4203-QGNZA</t>
        </is>
      </c>
      <c r="B3325" s="58" t="inlineStr">
        <is>
          <t>Female</t>
        </is>
      </c>
      <c r="C3325" s="58" t="n">
        <v>0</v>
      </c>
      <c r="D3325" s="58" t="inlineStr">
        <is>
          <t>No</t>
        </is>
      </c>
      <c r="E3325" s="58" t="inlineStr">
        <is>
          <t>Yes</t>
        </is>
      </c>
      <c r="F3325" s="58" t="n">
        <v>28</v>
      </c>
      <c r="G3325" s="58" t="inlineStr">
        <is>
          <t>Yes</t>
        </is>
      </c>
      <c r="H3325" s="58" t="inlineStr">
        <is>
          <t>No</t>
        </is>
      </c>
      <c r="I3325" s="58" t="inlineStr">
        <is>
          <t>No</t>
        </is>
      </c>
      <c r="J3325" s="58" t="inlineStr">
        <is>
          <t>No internet service</t>
        </is>
      </c>
      <c r="K3325" s="58" t="inlineStr">
        <is>
          <t>No internet service</t>
        </is>
      </c>
      <c r="L3325" s="58" t="inlineStr">
        <is>
          <t>No internet service</t>
        </is>
      </c>
      <c r="M3325" s="58" t="inlineStr">
        <is>
          <t>No internet service</t>
        </is>
      </c>
      <c r="N3325" s="58" t="inlineStr">
        <is>
          <t>No internet service</t>
        </is>
      </c>
      <c r="O3325" s="58" t="inlineStr">
        <is>
          <t>No internet service</t>
        </is>
      </c>
      <c r="P3325" s="58" t="inlineStr">
        <is>
          <t>Month-to-month</t>
        </is>
      </c>
      <c r="Q3325" s="58" t="inlineStr">
        <is>
          <t>No</t>
        </is>
      </c>
      <c r="R3325" s="58" t="inlineStr">
        <is>
          <t>Mailed check</t>
        </is>
      </c>
      <c r="S3325" s="123" t="n">
        <v>20.25</v>
      </c>
      <c r="T3325" s="58" t="inlineStr">
        <is>
          <t>535.35</t>
        </is>
      </c>
      <c r="U3325" s="58" t="inlineStr">
        <is>
          <t>No</t>
        </is>
      </c>
      <c r="V3325" s="123">
        <f>IFERROR(VALUE(TRIM(T3325)),S3325*F3325)</f>
        <v/>
      </c>
      <c r="W3325" s="58">
        <f>IF(F3325&lt;=12,"0-12 mo",IF(F3325&lt;=24,"13-24 mo",IF(F3325&lt;=48,"25-48 mo","49+ mo")))</f>
        <v/>
      </c>
      <c r="X3325" s="58">
        <f>IF(S3325&lt;=35.5,"Q1 Low",IF(S3325&lt;=70.35,"Q2 Mid-Low",IF(S3325&lt;=89.85,"Q3 Mid-High","Q4 High")))</f>
        <v/>
      </c>
      <c r="Y3325" s="58">
        <f>IF(U3325="Yes",1,0)</f>
        <v/>
      </c>
      <c r="Z3325" s="58">
        <f>IF(P3325="Month-to-month",1,0)+IF(M3325="No",1,0)+IF(J3325="No",1,0)+IF(I3325="Fiber optic",1,0)+IF(Q3325="Yes",1,0)</f>
        <v/>
      </c>
    </row>
    <row r="3326" ht="15" customHeight="1" s="59">
      <c r="A3326" s="58" t="inlineStr">
        <is>
          <t>5043-TRZWM</t>
        </is>
      </c>
      <c r="B3326" s="58" t="inlineStr">
        <is>
          <t>Female</t>
        </is>
      </c>
      <c r="C3326" s="58" t="n">
        <v>0</v>
      </c>
      <c r="D3326" s="58" t="inlineStr">
        <is>
          <t>No</t>
        </is>
      </c>
      <c r="E3326" s="58" t="inlineStr">
        <is>
          <t>No</t>
        </is>
      </c>
      <c r="F3326" s="58" t="n">
        <v>1</v>
      </c>
      <c r="G3326" s="58" t="inlineStr">
        <is>
          <t>Yes</t>
        </is>
      </c>
      <c r="H3326" s="58" t="inlineStr">
        <is>
          <t>No</t>
        </is>
      </c>
      <c r="I3326" s="58" t="inlineStr">
        <is>
          <t>Fiber optic</t>
        </is>
      </c>
      <c r="J3326" s="58" t="inlineStr">
        <is>
          <t>No</t>
        </is>
      </c>
      <c r="K3326" s="58" t="inlineStr">
        <is>
          <t>No</t>
        </is>
      </c>
      <c r="L3326" s="58" t="inlineStr">
        <is>
          <t>Yes</t>
        </is>
      </c>
      <c r="M3326" s="58" t="inlineStr">
        <is>
          <t>No</t>
        </is>
      </c>
      <c r="N3326" s="58" t="inlineStr">
        <is>
          <t>No</t>
        </is>
      </c>
      <c r="O3326" s="58" t="inlineStr">
        <is>
          <t>No</t>
        </is>
      </c>
      <c r="P3326" s="58" t="inlineStr">
        <is>
          <t>Month-to-month</t>
        </is>
      </c>
      <c r="Q3326" s="58" t="inlineStr">
        <is>
          <t>No</t>
        </is>
      </c>
      <c r="R3326" s="58" t="inlineStr">
        <is>
          <t>Electronic check</t>
        </is>
      </c>
      <c r="S3326" s="123" t="n">
        <v>75.55</v>
      </c>
      <c r="T3326" s="58" t="inlineStr">
        <is>
          <t>75.55</t>
        </is>
      </c>
      <c r="U3326" s="58" t="inlineStr">
        <is>
          <t>No</t>
        </is>
      </c>
      <c r="V3326" s="123">
        <f>IFERROR(VALUE(TRIM(T3326)),S3326*F3326)</f>
        <v/>
      </c>
      <c r="W3326" s="58">
        <f>IF(F3326&lt;=12,"0-12 mo",IF(F3326&lt;=24,"13-24 mo",IF(F3326&lt;=48,"25-48 mo","49+ mo")))</f>
        <v/>
      </c>
      <c r="X3326" s="58">
        <f>IF(S3326&lt;=35.5,"Q1 Low",IF(S3326&lt;=70.35,"Q2 Mid-Low",IF(S3326&lt;=89.85,"Q3 Mid-High","Q4 High")))</f>
        <v/>
      </c>
      <c r="Y3326" s="58">
        <f>IF(U3326="Yes",1,0)</f>
        <v/>
      </c>
      <c r="Z3326" s="58">
        <f>IF(P3326="Month-to-month",1,0)+IF(M3326="No",1,0)+IF(J3326="No",1,0)+IF(I3326="Fiber optic",1,0)+IF(Q3326="Yes",1,0)</f>
        <v/>
      </c>
    </row>
    <row r="3327" ht="15" customHeight="1" s="59">
      <c r="A3327" s="58" t="inlineStr">
        <is>
          <t>0697-ZMSWS</t>
        </is>
      </c>
      <c r="B3327" s="58" t="inlineStr">
        <is>
          <t>Male</t>
        </is>
      </c>
      <c r="C3327" s="58" t="n">
        <v>0</v>
      </c>
      <c r="D3327" s="58" t="inlineStr">
        <is>
          <t>No</t>
        </is>
      </c>
      <c r="E3327" s="58" t="inlineStr">
        <is>
          <t>No</t>
        </is>
      </c>
      <c r="F3327" s="58" t="n">
        <v>4</v>
      </c>
      <c r="G3327" s="58" t="inlineStr">
        <is>
          <t>Yes</t>
        </is>
      </c>
      <c r="H3327" s="58" t="inlineStr">
        <is>
          <t>Yes</t>
        </is>
      </c>
      <c r="I3327" s="58" t="inlineStr">
        <is>
          <t>Fiber optic</t>
        </is>
      </c>
      <c r="J3327" s="58" t="inlineStr">
        <is>
          <t>No</t>
        </is>
      </c>
      <c r="K3327" s="58" t="inlineStr">
        <is>
          <t>No</t>
        </is>
      </c>
      <c r="L3327" s="58" t="inlineStr">
        <is>
          <t>No</t>
        </is>
      </c>
      <c r="M3327" s="58" t="inlineStr">
        <is>
          <t>No</t>
        </is>
      </c>
      <c r="N3327" s="58" t="inlineStr">
        <is>
          <t>No</t>
        </is>
      </c>
      <c r="O3327" s="58" t="inlineStr">
        <is>
          <t>Yes</t>
        </is>
      </c>
      <c r="P3327" s="58" t="inlineStr">
        <is>
          <t>Month-to-month</t>
        </is>
      </c>
      <c r="Q3327" s="58" t="inlineStr">
        <is>
          <t>Yes</t>
        </is>
      </c>
      <c r="R3327" s="58" t="inlineStr">
        <is>
          <t>Electronic check</t>
        </is>
      </c>
      <c r="S3327" s="123" t="n">
        <v>85.65000000000001</v>
      </c>
      <c r="T3327" s="58" t="inlineStr">
        <is>
          <t>338.9</t>
        </is>
      </c>
      <c r="U3327" s="58" t="inlineStr">
        <is>
          <t>Yes</t>
        </is>
      </c>
      <c r="V3327" s="123">
        <f>IFERROR(VALUE(TRIM(T3327)),S3327*F3327)</f>
        <v/>
      </c>
      <c r="W3327" s="58">
        <f>IF(F3327&lt;=12,"0-12 mo",IF(F3327&lt;=24,"13-24 mo",IF(F3327&lt;=48,"25-48 mo","49+ mo")))</f>
        <v/>
      </c>
      <c r="X3327" s="58">
        <f>IF(S3327&lt;=35.5,"Q1 Low",IF(S3327&lt;=70.35,"Q2 Mid-Low",IF(S3327&lt;=89.85,"Q3 Mid-High","Q4 High")))</f>
        <v/>
      </c>
      <c r="Y3327" s="58">
        <f>IF(U3327="Yes",1,0)</f>
        <v/>
      </c>
      <c r="Z3327" s="58">
        <f>IF(P3327="Month-to-month",1,0)+IF(M3327="No",1,0)+IF(J3327="No",1,0)+IF(I3327="Fiber optic",1,0)+IF(Q3327="Yes",1,0)</f>
        <v/>
      </c>
    </row>
    <row r="3328" ht="15" customHeight="1" s="59">
      <c r="A3328" s="58" t="inlineStr">
        <is>
          <t>7657-DYEPJ</t>
        </is>
      </c>
      <c r="B3328" s="58" t="inlineStr">
        <is>
          <t>Male</t>
        </is>
      </c>
      <c r="C3328" s="58" t="n">
        <v>1</v>
      </c>
      <c r="D3328" s="58" t="inlineStr">
        <is>
          <t>No</t>
        </is>
      </c>
      <c r="E3328" s="58" t="inlineStr">
        <is>
          <t>No</t>
        </is>
      </c>
      <c r="F3328" s="58" t="n">
        <v>38</v>
      </c>
      <c r="G3328" s="58" t="inlineStr">
        <is>
          <t>Yes</t>
        </is>
      </c>
      <c r="H3328" s="58" t="inlineStr">
        <is>
          <t>No</t>
        </is>
      </c>
      <c r="I3328" s="58" t="inlineStr">
        <is>
          <t>DSL</t>
        </is>
      </c>
      <c r="J3328" s="58" t="inlineStr">
        <is>
          <t>No</t>
        </is>
      </c>
      <c r="K3328" s="58" t="inlineStr">
        <is>
          <t>Yes</t>
        </is>
      </c>
      <c r="L3328" s="58" t="inlineStr">
        <is>
          <t>Yes</t>
        </is>
      </c>
      <c r="M3328" s="58" t="inlineStr">
        <is>
          <t>Yes</t>
        </is>
      </c>
      <c r="N3328" s="58" t="inlineStr">
        <is>
          <t>Yes</t>
        </is>
      </c>
      <c r="O3328" s="58" t="inlineStr">
        <is>
          <t>No</t>
        </is>
      </c>
      <c r="P3328" s="58" t="inlineStr">
        <is>
          <t>One year</t>
        </is>
      </c>
      <c r="Q3328" s="58" t="inlineStr">
        <is>
          <t>Yes</t>
        </is>
      </c>
      <c r="R3328" s="58" t="inlineStr">
        <is>
          <t>Credit card (automatic)</t>
        </is>
      </c>
      <c r="S3328" s="123" t="n">
        <v>70.15000000000001</v>
      </c>
      <c r="T3328" s="58" t="inlineStr">
        <is>
          <t>2497.35</t>
        </is>
      </c>
      <c r="U3328" s="58" t="inlineStr">
        <is>
          <t>Yes</t>
        </is>
      </c>
      <c r="V3328" s="123">
        <f>IFERROR(VALUE(TRIM(T3328)),S3328*F3328)</f>
        <v/>
      </c>
      <c r="W3328" s="58">
        <f>IF(F3328&lt;=12,"0-12 mo",IF(F3328&lt;=24,"13-24 mo",IF(F3328&lt;=48,"25-48 mo","49+ mo")))</f>
        <v/>
      </c>
      <c r="X3328" s="58">
        <f>IF(S3328&lt;=35.5,"Q1 Low",IF(S3328&lt;=70.35,"Q2 Mid-Low",IF(S3328&lt;=89.85,"Q3 Mid-High","Q4 High")))</f>
        <v/>
      </c>
      <c r="Y3328" s="58">
        <f>IF(U3328="Yes",1,0)</f>
        <v/>
      </c>
      <c r="Z3328" s="58">
        <f>IF(P3328="Month-to-month",1,0)+IF(M3328="No",1,0)+IF(J3328="No",1,0)+IF(I3328="Fiber optic",1,0)+IF(Q3328="Yes",1,0)</f>
        <v/>
      </c>
    </row>
    <row r="3329" ht="15" customHeight="1" s="59">
      <c r="A3329" s="58" t="inlineStr">
        <is>
          <t>9494-BDNNC</t>
        </is>
      </c>
      <c r="B3329" s="58" t="inlineStr">
        <is>
          <t>Male</t>
        </is>
      </c>
      <c r="C3329" s="58" t="n">
        <v>0</v>
      </c>
      <c r="D3329" s="58" t="inlineStr">
        <is>
          <t>Yes</t>
        </is>
      </c>
      <c r="E3329" s="58" t="inlineStr">
        <is>
          <t>No</t>
        </is>
      </c>
      <c r="F3329" s="58" t="n">
        <v>66</v>
      </c>
      <c r="G3329" s="58" t="inlineStr">
        <is>
          <t>Yes</t>
        </is>
      </c>
      <c r="H3329" s="58" t="inlineStr">
        <is>
          <t>Yes</t>
        </is>
      </c>
      <c r="I3329" s="58" t="inlineStr">
        <is>
          <t>Fiber optic</t>
        </is>
      </c>
      <c r="J3329" s="58" t="inlineStr">
        <is>
          <t>No</t>
        </is>
      </c>
      <c r="K3329" s="58" t="inlineStr">
        <is>
          <t>Yes</t>
        </is>
      </c>
      <c r="L3329" s="58" t="inlineStr">
        <is>
          <t>Yes</t>
        </is>
      </c>
      <c r="M3329" s="58" t="inlineStr">
        <is>
          <t>No</t>
        </is>
      </c>
      <c r="N3329" s="58" t="inlineStr">
        <is>
          <t>No</t>
        </is>
      </c>
      <c r="O3329" s="58" t="inlineStr">
        <is>
          <t>Yes</t>
        </is>
      </c>
      <c r="P3329" s="58" t="inlineStr">
        <is>
          <t>One year</t>
        </is>
      </c>
      <c r="Q3329" s="58" t="inlineStr">
        <is>
          <t>No</t>
        </is>
      </c>
      <c r="R3329" s="58" t="inlineStr">
        <is>
          <t>Electronic check</t>
        </is>
      </c>
      <c r="S3329" s="123" t="n">
        <v>95.3</v>
      </c>
      <c r="T3329" s="58" t="inlineStr">
        <is>
          <t>6273.4</t>
        </is>
      </c>
      <c r="U3329" s="58" t="inlineStr">
        <is>
          <t>No</t>
        </is>
      </c>
      <c r="V3329" s="123">
        <f>IFERROR(VALUE(TRIM(T3329)),S3329*F3329)</f>
        <v/>
      </c>
      <c r="W3329" s="58">
        <f>IF(F3329&lt;=12,"0-12 mo",IF(F3329&lt;=24,"13-24 mo",IF(F3329&lt;=48,"25-48 mo","49+ mo")))</f>
        <v/>
      </c>
      <c r="X3329" s="58">
        <f>IF(S3329&lt;=35.5,"Q1 Low",IF(S3329&lt;=70.35,"Q2 Mid-Low",IF(S3329&lt;=89.85,"Q3 Mid-High","Q4 High")))</f>
        <v/>
      </c>
      <c r="Y3329" s="58">
        <f>IF(U3329="Yes",1,0)</f>
        <v/>
      </c>
      <c r="Z3329" s="58">
        <f>IF(P3329="Month-to-month",1,0)+IF(M3329="No",1,0)+IF(J3329="No",1,0)+IF(I3329="Fiber optic",1,0)+IF(Q3329="Yes",1,0)</f>
        <v/>
      </c>
    </row>
    <row r="3330" ht="15" customHeight="1" s="59">
      <c r="A3330" s="58" t="inlineStr">
        <is>
          <t>1640-PLFMP</t>
        </is>
      </c>
      <c r="B3330" s="58" t="inlineStr">
        <is>
          <t>Female</t>
        </is>
      </c>
      <c r="C3330" s="58" t="n">
        <v>0</v>
      </c>
      <c r="D3330" s="58" t="inlineStr">
        <is>
          <t>No</t>
        </is>
      </c>
      <c r="E3330" s="58" t="inlineStr">
        <is>
          <t>No</t>
        </is>
      </c>
      <c r="F3330" s="58" t="n">
        <v>1</v>
      </c>
      <c r="G3330" s="58" t="inlineStr">
        <is>
          <t>Yes</t>
        </is>
      </c>
      <c r="H3330" s="58" t="inlineStr">
        <is>
          <t>No</t>
        </is>
      </c>
      <c r="I3330" s="58" t="inlineStr">
        <is>
          <t>Fiber optic</t>
        </is>
      </c>
      <c r="J3330" s="58" t="inlineStr">
        <is>
          <t>No</t>
        </is>
      </c>
      <c r="K3330" s="58" t="inlineStr">
        <is>
          <t>No</t>
        </is>
      </c>
      <c r="L3330" s="58" t="inlineStr">
        <is>
          <t>No</t>
        </is>
      </c>
      <c r="M3330" s="58" t="inlineStr">
        <is>
          <t>No</t>
        </is>
      </c>
      <c r="N3330" s="58" t="inlineStr">
        <is>
          <t>No</t>
        </is>
      </c>
      <c r="O3330" s="58" t="inlineStr">
        <is>
          <t>No</t>
        </is>
      </c>
      <c r="P3330" s="58" t="inlineStr">
        <is>
          <t>Month-to-month</t>
        </is>
      </c>
      <c r="Q3330" s="58" t="inlineStr">
        <is>
          <t>Yes</t>
        </is>
      </c>
      <c r="R3330" s="58" t="inlineStr">
        <is>
          <t>Electronic check</t>
        </is>
      </c>
      <c r="S3330" s="123" t="n">
        <v>70.25</v>
      </c>
      <c r="T3330" s="58" t="inlineStr">
        <is>
          <t>70.25</t>
        </is>
      </c>
      <c r="U3330" s="58" t="inlineStr">
        <is>
          <t>No</t>
        </is>
      </c>
      <c r="V3330" s="123">
        <f>IFERROR(VALUE(TRIM(T3330)),S3330*F3330)</f>
        <v/>
      </c>
      <c r="W3330" s="58">
        <f>IF(F3330&lt;=12,"0-12 mo",IF(F3330&lt;=24,"13-24 mo",IF(F3330&lt;=48,"25-48 mo","49+ mo")))</f>
        <v/>
      </c>
      <c r="X3330" s="58">
        <f>IF(S3330&lt;=35.5,"Q1 Low",IF(S3330&lt;=70.35,"Q2 Mid-Low",IF(S3330&lt;=89.85,"Q3 Mid-High","Q4 High")))</f>
        <v/>
      </c>
      <c r="Y3330" s="58">
        <f>IF(U3330="Yes",1,0)</f>
        <v/>
      </c>
      <c r="Z3330" s="58">
        <f>IF(P3330="Month-to-month",1,0)+IF(M3330="No",1,0)+IF(J3330="No",1,0)+IF(I3330="Fiber optic",1,0)+IF(Q3330="Yes",1,0)</f>
        <v/>
      </c>
    </row>
    <row r="3331" ht="15" customHeight="1" s="59">
      <c r="A3331" s="58" t="inlineStr">
        <is>
          <t>5366-OBVMR</t>
        </is>
      </c>
      <c r="B3331" s="58" t="inlineStr">
        <is>
          <t>Female</t>
        </is>
      </c>
      <c r="C3331" s="58" t="n">
        <v>0</v>
      </c>
      <c r="D3331" s="58" t="inlineStr">
        <is>
          <t>Yes</t>
        </is>
      </c>
      <c r="E3331" s="58" t="inlineStr">
        <is>
          <t>No</t>
        </is>
      </c>
      <c r="F3331" s="58" t="n">
        <v>18</v>
      </c>
      <c r="G3331" s="58" t="inlineStr">
        <is>
          <t>Yes</t>
        </is>
      </c>
      <c r="H3331" s="58" t="inlineStr">
        <is>
          <t>No</t>
        </is>
      </c>
      <c r="I3331" s="58" t="inlineStr">
        <is>
          <t>DSL</t>
        </is>
      </c>
      <c r="J3331" s="58" t="inlineStr">
        <is>
          <t>No</t>
        </is>
      </c>
      <c r="K3331" s="58" t="inlineStr">
        <is>
          <t>No</t>
        </is>
      </c>
      <c r="L3331" s="58" t="inlineStr">
        <is>
          <t>No</t>
        </is>
      </c>
      <c r="M3331" s="58" t="inlineStr">
        <is>
          <t>Yes</t>
        </is>
      </c>
      <c r="N3331" s="58" t="inlineStr">
        <is>
          <t>No</t>
        </is>
      </c>
      <c r="O3331" s="58" t="inlineStr">
        <is>
          <t>No</t>
        </is>
      </c>
      <c r="P3331" s="58" t="inlineStr">
        <is>
          <t>Month-to-month</t>
        </is>
      </c>
      <c r="Q3331" s="58" t="inlineStr">
        <is>
          <t>Yes</t>
        </is>
      </c>
      <c r="R3331" s="58" t="inlineStr">
        <is>
          <t>Mailed check</t>
        </is>
      </c>
      <c r="S3331" s="123" t="n">
        <v>50.3</v>
      </c>
      <c r="T3331" s="58" t="inlineStr">
        <is>
          <t>908.75</t>
        </is>
      </c>
      <c r="U3331" s="58" t="inlineStr">
        <is>
          <t>No</t>
        </is>
      </c>
      <c r="V3331" s="123">
        <f>IFERROR(VALUE(TRIM(T3331)),S3331*F3331)</f>
        <v/>
      </c>
      <c r="W3331" s="58">
        <f>IF(F3331&lt;=12,"0-12 mo",IF(F3331&lt;=24,"13-24 mo",IF(F3331&lt;=48,"25-48 mo","49+ mo")))</f>
        <v/>
      </c>
      <c r="X3331" s="58">
        <f>IF(S3331&lt;=35.5,"Q1 Low",IF(S3331&lt;=70.35,"Q2 Mid-Low",IF(S3331&lt;=89.85,"Q3 Mid-High","Q4 High")))</f>
        <v/>
      </c>
      <c r="Y3331" s="58">
        <f>IF(U3331="Yes",1,0)</f>
        <v/>
      </c>
      <c r="Z3331" s="58">
        <f>IF(P3331="Month-to-month",1,0)+IF(M3331="No",1,0)+IF(J3331="No",1,0)+IF(I3331="Fiber optic",1,0)+IF(Q3331="Yes",1,0)</f>
        <v/>
      </c>
    </row>
    <row r="3332" ht="15" customHeight="1" s="59">
      <c r="A3332" s="58" t="inlineStr">
        <is>
          <t>8276-MQBYC</t>
        </is>
      </c>
      <c r="B3332" s="58" t="inlineStr">
        <is>
          <t>Male</t>
        </is>
      </c>
      <c r="C3332" s="58" t="n">
        <v>1</v>
      </c>
      <c r="D3332" s="58" t="inlineStr">
        <is>
          <t>No</t>
        </is>
      </c>
      <c r="E3332" s="58" t="inlineStr">
        <is>
          <t>No</t>
        </is>
      </c>
      <c r="F3332" s="58" t="n">
        <v>51</v>
      </c>
      <c r="G3332" s="58" t="inlineStr">
        <is>
          <t>Yes</t>
        </is>
      </c>
      <c r="H3332" s="58" t="inlineStr">
        <is>
          <t>Yes</t>
        </is>
      </c>
      <c r="I3332" s="58" t="inlineStr">
        <is>
          <t>Fiber optic</t>
        </is>
      </c>
      <c r="J3332" s="58" t="inlineStr">
        <is>
          <t>No</t>
        </is>
      </c>
      <c r="K3332" s="58" t="inlineStr">
        <is>
          <t>No</t>
        </is>
      </c>
      <c r="L3332" s="58" t="inlineStr">
        <is>
          <t>Yes</t>
        </is>
      </c>
      <c r="M3332" s="58" t="inlineStr">
        <is>
          <t>No</t>
        </is>
      </c>
      <c r="N3332" s="58" t="inlineStr">
        <is>
          <t>Yes</t>
        </is>
      </c>
      <c r="O3332" s="58" t="inlineStr">
        <is>
          <t>Yes</t>
        </is>
      </c>
      <c r="P3332" s="58" t="inlineStr">
        <is>
          <t>Month-to-month</t>
        </is>
      </c>
      <c r="Q3332" s="58" t="inlineStr">
        <is>
          <t>Yes</t>
        </is>
      </c>
      <c r="R3332" s="58" t="inlineStr">
        <is>
          <t>Electronic check</t>
        </is>
      </c>
      <c r="S3332" s="123" t="n">
        <v>97.8</v>
      </c>
      <c r="T3332" s="58" t="inlineStr">
        <is>
          <t>4913.3</t>
        </is>
      </c>
      <c r="U3332" s="58" t="inlineStr">
        <is>
          <t>Yes</t>
        </is>
      </c>
      <c r="V3332" s="123">
        <f>IFERROR(VALUE(TRIM(T3332)),S3332*F3332)</f>
        <v/>
      </c>
      <c r="W3332" s="58">
        <f>IF(F3332&lt;=12,"0-12 mo",IF(F3332&lt;=24,"13-24 mo",IF(F3332&lt;=48,"25-48 mo","49+ mo")))</f>
        <v/>
      </c>
      <c r="X3332" s="58">
        <f>IF(S3332&lt;=35.5,"Q1 Low",IF(S3332&lt;=70.35,"Q2 Mid-Low",IF(S3332&lt;=89.85,"Q3 Mid-High","Q4 High")))</f>
        <v/>
      </c>
      <c r="Y3332" s="58">
        <f>IF(U3332="Yes",1,0)</f>
        <v/>
      </c>
      <c r="Z3332" s="58">
        <f>IF(P3332="Month-to-month",1,0)+IF(M3332="No",1,0)+IF(J3332="No",1,0)+IF(I3332="Fiber optic",1,0)+IF(Q3332="Yes",1,0)</f>
        <v/>
      </c>
    </row>
    <row r="3333" ht="15" customHeight="1" s="59">
      <c r="A3333" s="58" t="inlineStr">
        <is>
          <t>7644-OMVMY</t>
        </is>
      </c>
      <c r="B3333" s="58" t="inlineStr">
        <is>
          <t>Male</t>
        </is>
      </c>
      <c r="C3333" s="58" t="n">
        <v>0</v>
      </c>
      <c r="D3333" s="58" t="inlineStr">
        <is>
          <t>Yes</t>
        </is>
      </c>
      <c r="E3333" s="58" t="inlineStr">
        <is>
          <t>Yes</t>
        </is>
      </c>
      <c r="F3333" s="58" t="n">
        <v>0</v>
      </c>
      <c r="G3333" s="58" t="inlineStr">
        <is>
          <t>Yes</t>
        </is>
      </c>
      <c r="H3333" s="58" t="inlineStr">
        <is>
          <t>No</t>
        </is>
      </c>
      <c r="I3333" s="58" t="inlineStr">
        <is>
          <t>No</t>
        </is>
      </c>
      <c r="J3333" s="58" t="inlineStr">
        <is>
          <t>No internet service</t>
        </is>
      </c>
      <c r="K3333" s="58" t="inlineStr">
        <is>
          <t>No internet service</t>
        </is>
      </c>
      <c r="L3333" s="58" t="inlineStr">
        <is>
          <t>No internet service</t>
        </is>
      </c>
      <c r="M3333" s="58" t="inlineStr">
        <is>
          <t>No internet service</t>
        </is>
      </c>
      <c r="N3333" s="58" t="inlineStr">
        <is>
          <t>No internet service</t>
        </is>
      </c>
      <c r="O3333" s="58" t="inlineStr">
        <is>
          <t>No internet service</t>
        </is>
      </c>
      <c r="P3333" s="58" t="inlineStr">
        <is>
          <t>Two year</t>
        </is>
      </c>
      <c r="Q3333" s="58" t="inlineStr">
        <is>
          <t>No</t>
        </is>
      </c>
      <c r="R3333" s="58" t="inlineStr">
        <is>
          <t>Mailed check</t>
        </is>
      </c>
      <c r="S3333" s="123" t="n">
        <v>19.85</v>
      </c>
      <c r="T3333" s="58" t="inlineStr">
        <is>
          <t xml:space="preserve"> </t>
        </is>
      </c>
      <c r="U3333" s="58" t="inlineStr">
        <is>
          <t>No</t>
        </is>
      </c>
      <c r="V3333" s="123">
        <f>IFERROR(VALUE(TRIM(T3333)),S3333*F3333)</f>
        <v/>
      </c>
      <c r="W3333" s="58">
        <f>IF(F3333&lt;=12,"0-12 mo",IF(F3333&lt;=24,"13-24 mo",IF(F3333&lt;=48,"25-48 mo","49+ mo")))</f>
        <v/>
      </c>
      <c r="X3333" s="58">
        <f>IF(S3333&lt;=35.5,"Q1 Low",IF(S3333&lt;=70.35,"Q2 Mid-Low",IF(S3333&lt;=89.85,"Q3 Mid-High","Q4 High")))</f>
        <v/>
      </c>
      <c r="Y3333" s="58">
        <f>IF(U3333="Yes",1,0)</f>
        <v/>
      </c>
      <c r="Z3333" s="58">
        <f>IF(P3333="Month-to-month",1,0)+IF(M3333="No",1,0)+IF(J3333="No",1,0)+IF(I3333="Fiber optic",1,0)+IF(Q3333="Yes",1,0)</f>
        <v/>
      </c>
    </row>
    <row r="3334" ht="15" customHeight="1" s="59">
      <c r="A3334" s="58" t="inlineStr">
        <is>
          <t>7593-XFKDI</t>
        </is>
      </c>
      <c r="B3334" s="58" t="inlineStr">
        <is>
          <t>Male</t>
        </is>
      </c>
      <c r="C3334" s="58" t="n">
        <v>0</v>
      </c>
      <c r="D3334" s="58" t="inlineStr">
        <is>
          <t>No</t>
        </is>
      </c>
      <c r="E3334" s="58" t="inlineStr">
        <is>
          <t>No</t>
        </is>
      </c>
      <c r="F3334" s="58" t="n">
        <v>1</v>
      </c>
      <c r="G3334" s="58" t="inlineStr">
        <is>
          <t>Yes</t>
        </is>
      </c>
      <c r="H3334" s="58" t="inlineStr">
        <is>
          <t>No</t>
        </is>
      </c>
      <c r="I3334" s="58" t="inlineStr">
        <is>
          <t>DSL</t>
        </is>
      </c>
      <c r="J3334" s="58" t="inlineStr">
        <is>
          <t>No</t>
        </is>
      </c>
      <c r="K3334" s="58" t="inlineStr">
        <is>
          <t>No</t>
        </is>
      </c>
      <c r="L3334" s="58" t="inlineStr">
        <is>
          <t>No</t>
        </is>
      </c>
      <c r="M3334" s="58" t="inlineStr">
        <is>
          <t>No</t>
        </is>
      </c>
      <c r="N3334" s="58" t="inlineStr">
        <is>
          <t>No</t>
        </is>
      </c>
      <c r="O3334" s="58" t="inlineStr">
        <is>
          <t>No</t>
        </is>
      </c>
      <c r="P3334" s="58" t="inlineStr">
        <is>
          <t>Month-to-month</t>
        </is>
      </c>
      <c r="Q3334" s="58" t="inlineStr">
        <is>
          <t>No</t>
        </is>
      </c>
      <c r="R3334" s="58" t="inlineStr">
        <is>
          <t>Mailed check</t>
        </is>
      </c>
      <c r="S3334" s="123" t="n">
        <v>46.3</v>
      </c>
      <c r="T3334" s="58" t="inlineStr">
        <is>
          <t>46.3</t>
        </is>
      </c>
      <c r="U3334" s="58" t="inlineStr">
        <is>
          <t>Yes</t>
        </is>
      </c>
      <c r="V3334" s="123">
        <f>IFERROR(VALUE(TRIM(T3334)),S3334*F3334)</f>
        <v/>
      </c>
      <c r="W3334" s="58">
        <f>IF(F3334&lt;=12,"0-12 mo",IF(F3334&lt;=24,"13-24 mo",IF(F3334&lt;=48,"25-48 mo","49+ mo")))</f>
        <v/>
      </c>
      <c r="X3334" s="58">
        <f>IF(S3334&lt;=35.5,"Q1 Low",IF(S3334&lt;=70.35,"Q2 Mid-Low",IF(S3334&lt;=89.85,"Q3 Mid-High","Q4 High")))</f>
        <v/>
      </c>
      <c r="Y3334" s="58">
        <f>IF(U3334="Yes",1,0)</f>
        <v/>
      </c>
      <c r="Z3334" s="58">
        <f>IF(P3334="Month-to-month",1,0)+IF(M3334="No",1,0)+IF(J3334="No",1,0)+IF(I3334="Fiber optic",1,0)+IF(Q3334="Yes",1,0)</f>
        <v/>
      </c>
    </row>
    <row r="3335" ht="15" customHeight="1" s="59">
      <c r="A3335" s="58" t="inlineStr">
        <is>
          <t>4573-JKNAE</t>
        </is>
      </c>
      <c r="B3335" s="58" t="inlineStr">
        <is>
          <t>Male</t>
        </is>
      </c>
      <c r="C3335" s="58" t="n">
        <v>0</v>
      </c>
      <c r="D3335" s="58" t="inlineStr">
        <is>
          <t>No</t>
        </is>
      </c>
      <c r="E3335" s="58" t="inlineStr">
        <is>
          <t>Yes</t>
        </is>
      </c>
      <c r="F3335" s="58" t="n">
        <v>12</v>
      </c>
      <c r="G3335" s="58" t="inlineStr">
        <is>
          <t>Yes</t>
        </is>
      </c>
      <c r="H3335" s="58" t="inlineStr">
        <is>
          <t>No</t>
        </is>
      </c>
      <c r="I3335" s="58" t="inlineStr">
        <is>
          <t>No</t>
        </is>
      </c>
      <c r="J3335" s="58" t="inlineStr">
        <is>
          <t>No internet service</t>
        </is>
      </c>
      <c r="K3335" s="58" t="inlineStr">
        <is>
          <t>No internet service</t>
        </is>
      </c>
      <c r="L3335" s="58" t="inlineStr">
        <is>
          <t>No internet service</t>
        </is>
      </c>
      <c r="M3335" s="58" t="inlineStr">
        <is>
          <t>No internet service</t>
        </is>
      </c>
      <c r="N3335" s="58" t="inlineStr">
        <is>
          <t>No internet service</t>
        </is>
      </c>
      <c r="O3335" s="58" t="inlineStr">
        <is>
          <t>No internet service</t>
        </is>
      </c>
      <c r="P3335" s="58" t="inlineStr">
        <is>
          <t>Two year</t>
        </is>
      </c>
      <c r="Q3335" s="58" t="inlineStr">
        <is>
          <t>No</t>
        </is>
      </c>
      <c r="R3335" s="58" t="inlineStr">
        <is>
          <t>Bank transfer (automatic)</t>
        </is>
      </c>
      <c r="S3335" s="123" t="n">
        <v>19.35</v>
      </c>
      <c r="T3335" s="58" t="inlineStr">
        <is>
          <t>212.3</t>
        </is>
      </c>
      <c r="U3335" s="58" t="inlineStr">
        <is>
          <t>No</t>
        </is>
      </c>
      <c r="V3335" s="123">
        <f>IFERROR(VALUE(TRIM(T3335)),S3335*F3335)</f>
        <v/>
      </c>
      <c r="W3335" s="58">
        <f>IF(F3335&lt;=12,"0-12 mo",IF(F3335&lt;=24,"13-24 mo",IF(F3335&lt;=48,"25-48 mo","49+ mo")))</f>
        <v/>
      </c>
      <c r="X3335" s="58">
        <f>IF(S3335&lt;=35.5,"Q1 Low",IF(S3335&lt;=70.35,"Q2 Mid-Low",IF(S3335&lt;=89.85,"Q3 Mid-High","Q4 High")))</f>
        <v/>
      </c>
      <c r="Y3335" s="58">
        <f>IF(U3335="Yes",1,0)</f>
        <v/>
      </c>
      <c r="Z3335" s="58">
        <f>IF(P3335="Month-to-month",1,0)+IF(M3335="No",1,0)+IF(J3335="No",1,0)+IF(I3335="Fiber optic",1,0)+IF(Q3335="Yes",1,0)</f>
        <v/>
      </c>
    </row>
    <row r="3336" ht="15" customHeight="1" s="59">
      <c r="A3336" s="58" t="inlineStr">
        <is>
          <t>0337-CNPZE</t>
        </is>
      </c>
      <c r="B3336" s="58" t="inlineStr">
        <is>
          <t>Female</t>
        </is>
      </c>
      <c r="C3336" s="58" t="n">
        <v>0</v>
      </c>
      <c r="D3336" s="58" t="inlineStr">
        <is>
          <t>No</t>
        </is>
      </c>
      <c r="E3336" s="58" t="inlineStr">
        <is>
          <t>No</t>
        </is>
      </c>
      <c r="F3336" s="58" t="n">
        <v>41</v>
      </c>
      <c r="G3336" s="58" t="inlineStr">
        <is>
          <t>Yes</t>
        </is>
      </c>
      <c r="H3336" s="58" t="inlineStr">
        <is>
          <t>Yes</t>
        </is>
      </c>
      <c r="I3336" s="58" t="inlineStr">
        <is>
          <t>Fiber optic</t>
        </is>
      </c>
      <c r="J3336" s="58" t="inlineStr">
        <is>
          <t>No</t>
        </is>
      </c>
      <c r="K3336" s="58" t="inlineStr">
        <is>
          <t>Yes</t>
        </is>
      </c>
      <c r="L3336" s="58" t="inlineStr">
        <is>
          <t>Yes</t>
        </is>
      </c>
      <c r="M3336" s="58" t="inlineStr">
        <is>
          <t>No</t>
        </is>
      </c>
      <c r="N3336" s="58" t="inlineStr">
        <is>
          <t>Yes</t>
        </is>
      </c>
      <c r="O3336" s="58" t="inlineStr">
        <is>
          <t>Yes</t>
        </is>
      </c>
      <c r="P3336" s="58" t="inlineStr">
        <is>
          <t>Month-to-month</t>
        </is>
      </c>
      <c r="Q3336" s="58" t="inlineStr">
        <is>
          <t>Yes</t>
        </is>
      </c>
      <c r="R3336" s="58" t="inlineStr">
        <is>
          <t>Electronic check</t>
        </is>
      </c>
      <c r="S3336" s="123" t="n">
        <v>106.3</v>
      </c>
      <c r="T3336" s="58" t="inlineStr">
        <is>
          <t>4443.45</t>
        </is>
      </c>
      <c r="U3336" s="58" t="inlineStr">
        <is>
          <t>Yes</t>
        </is>
      </c>
      <c r="V3336" s="123">
        <f>IFERROR(VALUE(TRIM(T3336)),S3336*F3336)</f>
        <v/>
      </c>
      <c r="W3336" s="58">
        <f>IF(F3336&lt;=12,"0-12 mo",IF(F3336&lt;=24,"13-24 mo",IF(F3336&lt;=48,"25-48 mo","49+ mo")))</f>
        <v/>
      </c>
      <c r="X3336" s="58">
        <f>IF(S3336&lt;=35.5,"Q1 Low",IF(S3336&lt;=70.35,"Q2 Mid-Low",IF(S3336&lt;=89.85,"Q3 Mid-High","Q4 High")))</f>
        <v/>
      </c>
      <c r="Y3336" s="58">
        <f>IF(U3336="Yes",1,0)</f>
        <v/>
      </c>
      <c r="Z3336" s="58">
        <f>IF(P3336="Month-to-month",1,0)+IF(M3336="No",1,0)+IF(J3336="No",1,0)+IF(I3336="Fiber optic",1,0)+IF(Q3336="Yes",1,0)</f>
        <v/>
      </c>
    </row>
    <row r="3337" ht="15" customHeight="1" s="59">
      <c r="A3337" s="58" t="inlineStr">
        <is>
          <t>9817-APLHW</t>
        </is>
      </c>
      <c r="B3337" s="58" t="inlineStr">
        <is>
          <t>Male</t>
        </is>
      </c>
      <c r="C3337" s="58" t="n">
        <v>0</v>
      </c>
      <c r="D3337" s="58" t="inlineStr">
        <is>
          <t>No</t>
        </is>
      </c>
      <c r="E3337" s="58" t="inlineStr">
        <is>
          <t>No</t>
        </is>
      </c>
      <c r="F3337" s="58" t="n">
        <v>12</v>
      </c>
      <c r="G3337" s="58" t="inlineStr">
        <is>
          <t>Yes</t>
        </is>
      </c>
      <c r="H3337" s="58" t="inlineStr">
        <is>
          <t>Yes</t>
        </is>
      </c>
      <c r="I3337" s="58" t="inlineStr">
        <is>
          <t>No</t>
        </is>
      </c>
      <c r="J3337" s="58" t="inlineStr">
        <is>
          <t>No internet service</t>
        </is>
      </c>
      <c r="K3337" s="58" t="inlineStr">
        <is>
          <t>No internet service</t>
        </is>
      </c>
      <c r="L3337" s="58" t="inlineStr">
        <is>
          <t>No internet service</t>
        </is>
      </c>
      <c r="M3337" s="58" t="inlineStr">
        <is>
          <t>No internet service</t>
        </is>
      </c>
      <c r="N3337" s="58" t="inlineStr">
        <is>
          <t>No internet service</t>
        </is>
      </c>
      <c r="O3337" s="58" t="inlineStr">
        <is>
          <t>No internet service</t>
        </is>
      </c>
      <c r="P3337" s="58" t="inlineStr">
        <is>
          <t>Month-to-month</t>
        </is>
      </c>
      <c r="Q3337" s="58" t="inlineStr">
        <is>
          <t>No</t>
        </is>
      </c>
      <c r="R3337" s="58" t="inlineStr">
        <is>
          <t>Electronic check</t>
        </is>
      </c>
      <c r="S3337" s="123" t="n">
        <v>25</v>
      </c>
      <c r="T3337" s="58" t="inlineStr">
        <is>
          <t>316.2</t>
        </is>
      </c>
      <c r="U3337" s="58" t="inlineStr">
        <is>
          <t>No</t>
        </is>
      </c>
      <c r="V3337" s="123">
        <f>IFERROR(VALUE(TRIM(T3337)),S3337*F3337)</f>
        <v/>
      </c>
      <c r="W3337" s="58">
        <f>IF(F3337&lt;=12,"0-12 mo",IF(F3337&lt;=24,"13-24 mo",IF(F3337&lt;=48,"25-48 mo","49+ mo")))</f>
        <v/>
      </c>
      <c r="X3337" s="58">
        <f>IF(S3337&lt;=35.5,"Q1 Low",IF(S3337&lt;=70.35,"Q2 Mid-Low",IF(S3337&lt;=89.85,"Q3 Mid-High","Q4 High")))</f>
        <v/>
      </c>
      <c r="Y3337" s="58">
        <f>IF(U3337="Yes",1,0)</f>
        <v/>
      </c>
      <c r="Z3337" s="58">
        <f>IF(P3337="Month-to-month",1,0)+IF(M3337="No",1,0)+IF(J3337="No",1,0)+IF(I3337="Fiber optic",1,0)+IF(Q3337="Yes",1,0)</f>
        <v/>
      </c>
    </row>
    <row r="3338" ht="15" customHeight="1" s="59">
      <c r="A3338" s="58" t="inlineStr">
        <is>
          <t>8380-MQINP</t>
        </is>
      </c>
      <c r="B3338" s="58" t="inlineStr">
        <is>
          <t>Female</t>
        </is>
      </c>
      <c r="C3338" s="58" t="n">
        <v>0</v>
      </c>
      <c r="D3338" s="58" t="inlineStr">
        <is>
          <t>Yes</t>
        </is>
      </c>
      <c r="E3338" s="58" t="inlineStr">
        <is>
          <t>Yes</t>
        </is>
      </c>
      <c r="F3338" s="58" t="n">
        <v>55</v>
      </c>
      <c r="G3338" s="58" t="inlineStr">
        <is>
          <t>Yes</t>
        </is>
      </c>
      <c r="H3338" s="58" t="inlineStr">
        <is>
          <t>No</t>
        </is>
      </c>
      <c r="I3338" s="58" t="inlineStr">
        <is>
          <t>No</t>
        </is>
      </c>
      <c r="J3338" s="58" t="inlineStr">
        <is>
          <t>No internet service</t>
        </is>
      </c>
      <c r="K3338" s="58" t="inlineStr">
        <is>
          <t>No internet service</t>
        </is>
      </c>
      <c r="L3338" s="58" t="inlineStr">
        <is>
          <t>No internet service</t>
        </is>
      </c>
      <c r="M3338" s="58" t="inlineStr">
        <is>
          <t>No internet service</t>
        </is>
      </c>
      <c r="N3338" s="58" t="inlineStr">
        <is>
          <t>No internet service</t>
        </is>
      </c>
      <c r="O3338" s="58" t="inlineStr">
        <is>
          <t>No internet service</t>
        </is>
      </c>
      <c r="P3338" s="58" t="inlineStr">
        <is>
          <t>Two year</t>
        </is>
      </c>
      <c r="Q3338" s="58" t="inlineStr">
        <is>
          <t>No</t>
        </is>
      </c>
      <c r="R3338" s="58" t="inlineStr">
        <is>
          <t>Mailed check</t>
        </is>
      </c>
      <c r="S3338" s="123" t="n">
        <v>20.3</v>
      </c>
      <c r="T3338" s="58" t="inlineStr">
        <is>
          <t>1079.05</t>
        </is>
      </c>
      <c r="U3338" s="58" t="inlineStr">
        <is>
          <t>No</t>
        </is>
      </c>
      <c r="V3338" s="123">
        <f>IFERROR(VALUE(TRIM(T3338)),S3338*F3338)</f>
        <v/>
      </c>
      <c r="W3338" s="58">
        <f>IF(F3338&lt;=12,"0-12 mo",IF(F3338&lt;=24,"13-24 mo",IF(F3338&lt;=48,"25-48 mo","49+ mo")))</f>
        <v/>
      </c>
      <c r="X3338" s="58">
        <f>IF(S3338&lt;=35.5,"Q1 Low",IF(S3338&lt;=70.35,"Q2 Mid-Low",IF(S3338&lt;=89.85,"Q3 Mid-High","Q4 High")))</f>
        <v/>
      </c>
      <c r="Y3338" s="58">
        <f>IF(U3338="Yes",1,0)</f>
        <v/>
      </c>
      <c r="Z3338" s="58">
        <f>IF(P3338="Month-to-month",1,0)+IF(M3338="No",1,0)+IF(J3338="No",1,0)+IF(I3338="Fiber optic",1,0)+IF(Q3338="Yes",1,0)</f>
        <v/>
      </c>
    </row>
    <row r="3339" ht="15" customHeight="1" s="59">
      <c r="A3339" s="58" t="inlineStr">
        <is>
          <t>0840-DFEZH</t>
        </is>
      </c>
      <c r="B3339" s="58" t="inlineStr">
        <is>
          <t>Female</t>
        </is>
      </c>
      <c r="C3339" s="58" t="n">
        <v>0</v>
      </c>
      <c r="D3339" s="58" t="inlineStr">
        <is>
          <t>No</t>
        </is>
      </c>
      <c r="E3339" s="58" t="inlineStr">
        <is>
          <t>No</t>
        </is>
      </c>
      <c r="F3339" s="58" t="n">
        <v>7</v>
      </c>
      <c r="G3339" s="58" t="inlineStr">
        <is>
          <t>Yes</t>
        </is>
      </c>
      <c r="H3339" s="58" t="inlineStr">
        <is>
          <t>Yes</t>
        </is>
      </c>
      <c r="I3339" s="58" t="inlineStr">
        <is>
          <t>Fiber optic</t>
        </is>
      </c>
      <c r="J3339" s="58" t="inlineStr">
        <is>
          <t>No</t>
        </is>
      </c>
      <c r="K3339" s="58" t="inlineStr">
        <is>
          <t>No</t>
        </is>
      </c>
      <c r="L3339" s="58" t="inlineStr">
        <is>
          <t>No</t>
        </is>
      </c>
      <c r="M3339" s="58" t="inlineStr">
        <is>
          <t>No</t>
        </is>
      </c>
      <c r="N3339" s="58" t="inlineStr">
        <is>
          <t>No</t>
        </is>
      </c>
      <c r="O3339" s="58" t="inlineStr">
        <is>
          <t>No</t>
        </is>
      </c>
      <c r="P3339" s="58" t="inlineStr">
        <is>
          <t>Month-to-month</t>
        </is>
      </c>
      <c r="Q3339" s="58" t="inlineStr">
        <is>
          <t>Yes</t>
        </is>
      </c>
      <c r="R3339" s="58" t="inlineStr">
        <is>
          <t>Electronic check</t>
        </is>
      </c>
      <c r="S3339" s="123" t="n">
        <v>75.34999999999999</v>
      </c>
      <c r="T3339" s="58" t="inlineStr">
        <is>
          <t>564.65</t>
        </is>
      </c>
      <c r="U3339" s="58" t="inlineStr">
        <is>
          <t>No</t>
        </is>
      </c>
      <c r="V3339" s="123">
        <f>IFERROR(VALUE(TRIM(T3339)),S3339*F3339)</f>
        <v/>
      </c>
      <c r="W3339" s="58">
        <f>IF(F3339&lt;=12,"0-12 mo",IF(F3339&lt;=24,"13-24 mo",IF(F3339&lt;=48,"25-48 mo","49+ mo")))</f>
        <v/>
      </c>
      <c r="X3339" s="58">
        <f>IF(S3339&lt;=35.5,"Q1 Low",IF(S3339&lt;=70.35,"Q2 Mid-Low",IF(S3339&lt;=89.85,"Q3 Mid-High","Q4 High")))</f>
        <v/>
      </c>
      <c r="Y3339" s="58">
        <f>IF(U3339="Yes",1,0)</f>
        <v/>
      </c>
      <c r="Z3339" s="58">
        <f>IF(P3339="Month-to-month",1,0)+IF(M3339="No",1,0)+IF(J3339="No",1,0)+IF(I3339="Fiber optic",1,0)+IF(Q3339="Yes",1,0)</f>
        <v/>
      </c>
    </row>
    <row r="3340" ht="15" customHeight="1" s="59">
      <c r="A3340" s="58" t="inlineStr">
        <is>
          <t>1513-XNPPH</t>
        </is>
      </c>
      <c r="B3340" s="58" t="inlineStr">
        <is>
          <t>Female</t>
        </is>
      </c>
      <c r="C3340" s="58" t="n">
        <v>0</v>
      </c>
      <c r="D3340" s="58" t="inlineStr">
        <is>
          <t>No</t>
        </is>
      </c>
      <c r="E3340" s="58" t="inlineStr">
        <is>
          <t>No</t>
        </is>
      </c>
      <c r="F3340" s="58" t="n">
        <v>12</v>
      </c>
      <c r="G3340" s="58" t="inlineStr">
        <is>
          <t>Yes</t>
        </is>
      </c>
      <c r="H3340" s="58" t="inlineStr">
        <is>
          <t>No</t>
        </is>
      </c>
      <c r="I3340" s="58" t="inlineStr">
        <is>
          <t>Fiber optic</t>
        </is>
      </c>
      <c r="J3340" s="58" t="inlineStr">
        <is>
          <t>No</t>
        </is>
      </c>
      <c r="K3340" s="58" t="inlineStr">
        <is>
          <t>No</t>
        </is>
      </c>
      <c r="L3340" s="58" t="inlineStr">
        <is>
          <t>Yes</t>
        </is>
      </c>
      <c r="M3340" s="58" t="inlineStr">
        <is>
          <t>Yes</t>
        </is>
      </c>
      <c r="N3340" s="58" t="inlineStr">
        <is>
          <t>No</t>
        </is>
      </c>
      <c r="O3340" s="58" t="inlineStr">
        <is>
          <t>Yes</t>
        </is>
      </c>
      <c r="P3340" s="58" t="inlineStr">
        <is>
          <t>Month-to-month</t>
        </is>
      </c>
      <c r="Q3340" s="58" t="inlineStr">
        <is>
          <t>Yes</t>
        </is>
      </c>
      <c r="R3340" s="58" t="inlineStr">
        <is>
          <t>Electronic check</t>
        </is>
      </c>
      <c r="S3340" s="123" t="n">
        <v>89.40000000000001</v>
      </c>
      <c r="T3340" s="58" t="inlineStr">
        <is>
          <t>1095.65</t>
        </is>
      </c>
      <c r="U3340" s="58" t="inlineStr">
        <is>
          <t>Yes</t>
        </is>
      </c>
      <c r="V3340" s="123">
        <f>IFERROR(VALUE(TRIM(T3340)),S3340*F3340)</f>
        <v/>
      </c>
      <c r="W3340" s="58">
        <f>IF(F3340&lt;=12,"0-12 mo",IF(F3340&lt;=24,"13-24 mo",IF(F3340&lt;=48,"25-48 mo","49+ mo")))</f>
        <v/>
      </c>
      <c r="X3340" s="58">
        <f>IF(S3340&lt;=35.5,"Q1 Low",IF(S3340&lt;=70.35,"Q2 Mid-Low",IF(S3340&lt;=89.85,"Q3 Mid-High","Q4 High")))</f>
        <v/>
      </c>
      <c r="Y3340" s="58">
        <f>IF(U3340="Yes",1,0)</f>
        <v/>
      </c>
      <c r="Z3340" s="58">
        <f>IF(P3340="Month-to-month",1,0)+IF(M3340="No",1,0)+IF(J3340="No",1,0)+IF(I3340="Fiber optic",1,0)+IF(Q3340="Yes",1,0)</f>
        <v/>
      </c>
    </row>
    <row r="3341" ht="15" customHeight="1" s="59">
      <c r="A3341" s="58" t="inlineStr">
        <is>
          <t>8690-ZVLCL</t>
        </is>
      </c>
      <c r="B3341" s="58" t="inlineStr">
        <is>
          <t>Female</t>
        </is>
      </c>
      <c r="C3341" s="58" t="n">
        <v>0</v>
      </c>
      <c r="D3341" s="58" t="inlineStr">
        <is>
          <t>Yes</t>
        </is>
      </c>
      <c r="E3341" s="58" t="inlineStr">
        <is>
          <t>Yes</t>
        </is>
      </c>
      <c r="F3341" s="58" t="n">
        <v>68</v>
      </c>
      <c r="G3341" s="58" t="inlineStr">
        <is>
          <t>Yes</t>
        </is>
      </c>
      <c r="H3341" s="58" t="inlineStr">
        <is>
          <t>Yes</t>
        </is>
      </c>
      <c r="I3341" s="58" t="inlineStr">
        <is>
          <t>DSL</t>
        </is>
      </c>
      <c r="J3341" s="58" t="inlineStr">
        <is>
          <t>Yes</t>
        </is>
      </c>
      <c r="K3341" s="58" t="inlineStr">
        <is>
          <t>Yes</t>
        </is>
      </c>
      <c r="L3341" s="58" t="inlineStr">
        <is>
          <t>Yes</t>
        </is>
      </c>
      <c r="M3341" s="58" t="inlineStr">
        <is>
          <t>Yes</t>
        </is>
      </c>
      <c r="N3341" s="58" t="inlineStr">
        <is>
          <t>Yes</t>
        </is>
      </c>
      <c r="O3341" s="58" t="inlineStr">
        <is>
          <t>Yes</t>
        </is>
      </c>
      <c r="P3341" s="58" t="inlineStr">
        <is>
          <t>Two year</t>
        </is>
      </c>
      <c r="Q3341" s="58" t="inlineStr">
        <is>
          <t>No</t>
        </is>
      </c>
      <c r="R3341" s="58" t="inlineStr">
        <is>
          <t>Credit card (automatic)</t>
        </is>
      </c>
      <c r="S3341" s="123" t="n">
        <v>88</v>
      </c>
      <c r="T3341" s="58" t="inlineStr">
        <is>
          <t>6161.9</t>
        </is>
      </c>
      <c r="U3341" s="58" t="inlineStr">
        <is>
          <t>No</t>
        </is>
      </c>
      <c r="V3341" s="123">
        <f>IFERROR(VALUE(TRIM(T3341)),S3341*F3341)</f>
        <v/>
      </c>
      <c r="W3341" s="58">
        <f>IF(F3341&lt;=12,"0-12 mo",IF(F3341&lt;=24,"13-24 mo",IF(F3341&lt;=48,"25-48 mo","49+ mo")))</f>
        <v/>
      </c>
      <c r="X3341" s="58">
        <f>IF(S3341&lt;=35.5,"Q1 Low",IF(S3341&lt;=70.35,"Q2 Mid-Low",IF(S3341&lt;=89.85,"Q3 Mid-High","Q4 High")))</f>
        <v/>
      </c>
      <c r="Y3341" s="58">
        <f>IF(U3341="Yes",1,0)</f>
        <v/>
      </c>
      <c r="Z3341" s="58">
        <f>IF(P3341="Month-to-month",1,0)+IF(M3341="No",1,0)+IF(J3341="No",1,0)+IF(I3341="Fiber optic",1,0)+IF(Q3341="Yes",1,0)</f>
        <v/>
      </c>
    </row>
    <row r="3342" ht="15" customHeight="1" s="59">
      <c r="A3342" s="58" t="inlineStr">
        <is>
          <t>6015-VVHHE</t>
        </is>
      </c>
      <c r="B3342" s="58" t="inlineStr">
        <is>
          <t>Female</t>
        </is>
      </c>
      <c r="C3342" s="58" t="n">
        <v>1</v>
      </c>
      <c r="D3342" s="58" t="inlineStr">
        <is>
          <t>No</t>
        </is>
      </c>
      <c r="E3342" s="58" t="inlineStr">
        <is>
          <t>No</t>
        </is>
      </c>
      <c r="F3342" s="58" t="n">
        <v>5</v>
      </c>
      <c r="G3342" s="58" t="inlineStr">
        <is>
          <t>Yes</t>
        </is>
      </c>
      <c r="H3342" s="58" t="inlineStr">
        <is>
          <t>Yes</t>
        </is>
      </c>
      <c r="I3342" s="58" t="inlineStr">
        <is>
          <t>Fiber optic</t>
        </is>
      </c>
      <c r="J3342" s="58" t="inlineStr">
        <is>
          <t>No</t>
        </is>
      </c>
      <c r="K3342" s="58" t="inlineStr">
        <is>
          <t>No</t>
        </is>
      </c>
      <c r="L3342" s="58" t="inlineStr">
        <is>
          <t>No</t>
        </is>
      </c>
      <c r="M3342" s="58" t="inlineStr">
        <is>
          <t>No</t>
        </is>
      </c>
      <c r="N3342" s="58" t="inlineStr">
        <is>
          <t>Yes</t>
        </is>
      </c>
      <c r="O3342" s="58" t="inlineStr">
        <is>
          <t>No</t>
        </is>
      </c>
      <c r="P3342" s="58" t="inlineStr">
        <is>
          <t>Month-to-month</t>
        </is>
      </c>
      <c r="Q3342" s="58" t="inlineStr">
        <is>
          <t>Yes</t>
        </is>
      </c>
      <c r="R3342" s="58" t="inlineStr">
        <is>
          <t>Credit card (automatic)</t>
        </is>
      </c>
      <c r="S3342" s="123" t="n">
        <v>83.15000000000001</v>
      </c>
      <c r="T3342" s="58" t="inlineStr">
        <is>
          <t>446.05</t>
        </is>
      </c>
      <c r="U3342" s="58" t="inlineStr">
        <is>
          <t>Yes</t>
        </is>
      </c>
      <c r="V3342" s="123">
        <f>IFERROR(VALUE(TRIM(T3342)),S3342*F3342)</f>
        <v/>
      </c>
      <c r="W3342" s="58">
        <f>IF(F3342&lt;=12,"0-12 mo",IF(F3342&lt;=24,"13-24 mo",IF(F3342&lt;=48,"25-48 mo","49+ mo")))</f>
        <v/>
      </c>
      <c r="X3342" s="58">
        <f>IF(S3342&lt;=35.5,"Q1 Low",IF(S3342&lt;=70.35,"Q2 Mid-Low",IF(S3342&lt;=89.85,"Q3 Mid-High","Q4 High")))</f>
        <v/>
      </c>
      <c r="Y3342" s="58">
        <f>IF(U3342="Yes",1,0)</f>
        <v/>
      </c>
      <c r="Z3342" s="58">
        <f>IF(P3342="Month-to-month",1,0)+IF(M3342="No",1,0)+IF(J3342="No",1,0)+IF(I3342="Fiber optic",1,0)+IF(Q3342="Yes",1,0)</f>
        <v/>
      </c>
    </row>
    <row r="3343" ht="15" customHeight="1" s="59">
      <c r="A3343" s="58" t="inlineStr">
        <is>
          <t>1125-SNVCK</t>
        </is>
      </c>
      <c r="B3343" s="58" t="inlineStr">
        <is>
          <t>Female</t>
        </is>
      </c>
      <c r="C3343" s="58" t="n">
        <v>1</v>
      </c>
      <c r="D3343" s="58" t="inlineStr">
        <is>
          <t>No</t>
        </is>
      </c>
      <c r="E3343" s="58" t="inlineStr">
        <is>
          <t>No</t>
        </is>
      </c>
      <c r="F3343" s="58" t="n">
        <v>49</v>
      </c>
      <c r="G3343" s="58" t="inlineStr">
        <is>
          <t>Yes</t>
        </is>
      </c>
      <c r="H3343" s="58" t="inlineStr">
        <is>
          <t>No</t>
        </is>
      </c>
      <c r="I3343" s="58" t="inlineStr">
        <is>
          <t>DSL</t>
        </is>
      </c>
      <c r="J3343" s="58" t="inlineStr">
        <is>
          <t>No</t>
        </is>
      </c>
      <c r="K3343" s="58" t="inlineStr">
        <is>
          <t>No</t>
        </is>
      </c>
      <c r="L3343" s="58" t="inlineStr">
        <is>
          <t>No</t>
        </is>
      </c>
      <c r="M3343" s="58" t="inlineStr">
        <is>
          <t>No</t>
        </is>
      </c>
      <c r="N3343" s="58" t="inlineStr">
        <is>
          <t>No</t>
        </is>
      </c>
      <c r="O3343" s="58" t="inlineStr">
        <is>
          <t>No</t>
        </is>
      </c>
      <c r="P3343" s="58" t="inlineStr">
        <is>
          <t>Month-to-month</t>
        </is>
      </c>
      <c r="Q3343" s="58" t="inlineStr">
        <is>
          <t>No</t>
        </is>
      </c>
      <c r="R3343" s="58" t="inlineStr">
        <is>
          <t>Mailed check</t>
        </is>
      </c>
      <c r="S3343" s="123" t="n">
        <v>43.8</v>
      </c>
      <c r="T3343" s="58" t="inlineStr">
        <is>
          <t>2106.05</t>
        </is>
      </c>
      <c r="U3343" s="58" t="inlineStr">
        <is>
          <t>No</t>
        </is>
      </c>
      <c r="V3343" s="123">
        <f>IFERROR(VALUE(TRIM(T3343)),S3343*F3343)</f>
        <v/>
      </c>
      <c r="W3343" s="58">
        <f>IF(F3343&lt;=12,"0-12 mo",IF(F3343&lt;=24,"13-24 mo",IF(F3343&lt;=48,"25-48 mo","49+ mo")))</f>
        <v/>
      </c>
      <c r="X3343" s="58">
        <f>IF(S3343&lt;=35.5,"Q1 Low",IF(S3343&lt;=70.35,"Q2 Mid-Low",IF(S3343&lt;=89.85,"Q3 Mid-High","Q4 High")))</f>
        <v/>
      </c>
      <c r="Y3343" s="58">
        <f>IF(U3343="Yes",1,0)</f>
        <v/>
      </c>
      <c r="Z3343" s="58">
        <f>IF(P3343="Month-to-month",1,0)+IF(M3343="No",1,0)+IF(J3343="No",1,0)+IF(I3343="Fiber optic",1,0)+IF(Q3343="Yes",1,0)</f>
        <v/>
      </c>
    </row>
    <row r="3344" ht="15" customHeight="1" s="59">
      <c r="A3344" s="58" t="inlineStr">
        <is>
          <t>0384-LPITE</t>
        </is>
      </c>
      <c r="B3344" s="58" t="inlineStr">
        <is>
          <t>Male</t>
        </is>
      </c>
      <c r="C3344" s="58" t="n">
        <v>0</v>
      </c>
      <c r="D3344" s="58" t="inlineStr">
        <is>
          <t>No</t>
        </is>
      </c>
      <c r="E3344" s="58" t="inlineStr">
        <is>
          <t>No</t>
        </is>
      </c>
      <c r="F3344" s="58" t="n">
        <v>40</v>
      </c>
      <c r="G3344" s="58" t="inlineStr">
        <is>
          <t>No</t>
        </is>
      </c>
      <c r="H3344" s="58" t="inlineStr">
        <is>
          <t>No phone service</t>
        </is>
      </c>
      <c r="I3344" s="58" t="inlineStr">
        <is>
          <t>DSL</t>
        </is>
      </c>
      <c r="J3344" s="58" t="inlineStr">
        <is>
          <t>Yes</t>
        </is>
      </c>
      <c r="K3344" s="58" t="inlineStr">
        <is>
          <t>Yes</t>
        </is>
      </c>
      <c r="L3344" s="58" t="inlineStr">
        <is>
          <t>Yes</t>
        </is>
      </c>
      <c r="M3344" s="58" t="inlineStr">
        <is>
          <t>No</t>
        </is>
      </c>
      <c r="N3344" s="58" t="inlineStr">
        <is>
          <t>Yes</t>
        </is>
      </c>
      <c r="O3344" s="58" t="inlineStr">
        <is>
          <t>Yes</t>
        </is>
      </c>
      <c r="P3344" s="58" t="inlineStr">
        <is>
          <t>One year</t>
        </is>
      </c>
      <c r="Q3344" s="58" t="inlineStr">
        <is>
          <t>No</t>
        </is>
      </c>
      <c r="R3344" s="58" t="inlineStr">
        <is>
          <t>Credit card (automatic)</t>
        </is>
      </c>
      <c r="S3344" s="123" t="n">
        <v>62.05</v>
      </c>
      <c r="T3344" s="58" t="inlineStr">
        <is>
          <t>2511.55</t>
        </is>
      </c>
      <c r="U3344" s="58" t="inlineStr">
        <is>
          <t>No</t>
        </is>
      </c>
      <c r="V3344" s="123">
        <f>IFERROR(VALUE(TRIM(T3344)),S3344*F3344)</f>
        <v/>
      </c>
      <c r="W3344" s="58">
        <f>IF(F3344&lt;=12,"0-12 mo",IF(F3344&lt;=24,"13-24 mo",IF(F3344&lt;=48,"25-48 mo","49+ mo")))</f>
        <v/>
      </c>
      <c r="X3344" s="58">
        <f>IF(S3344&lt;=35.5,"Q1 Low",IF(S3344&lt;=70.35,"Q2 Mid-Low",IF(S3344&lt;=89.85,"Q3 Mid-High","Q4 High")))</f>
        <v/>
      </c>
      <c r="Y3344" s="58">
        <f>IF(U3344="Yes",1,0)</f>
        <v/>
      </c>
      <c r="Z3344" s="58">
        <f>IF(P3344="Month-to-month",1,0)+IF(M3344="No",1,0)+IF(J3344="No",1,0)+IF(I3344="Fiber optic",1,0)+IF(Q3344="Yes",1,0)</f>
        <v/>
      </c>
    </row>
    <row r="3345" ht="15" customHeight="1" s="59">
      <c r="A3345" s="58" t="inlineStr">
        <is>
          <t>4616-EWBNJ</t>
        </is>
      </c>
      <c r="B3345" s="58" t="inlineStr">
        <is>
          <t>Female</t>
        </is>
      </c>
      <c r="C3345" s="58" t="n">
        <v>0</v>
      </c>
      <c r="D3345" s="58" t="inlineStr">
        <is>
          <t>No</t>
        </is>
      </c>
      <c r="E3345" s="58" t="inlineStr">
        <is>
          <t>No</t>
        </is>
      </c>
      <c r="F3345" s="58" t="n">
        <v>16</v>
      </c>
      <c r="G3345" s="58" t="inlineStr">
        <is>
          <t>Yes</t>
        </is>
      </c>
      <c r="H3345" s="58" t="inlineStr">
        <is>
          <t>No</t>
        </is>
      </c>
      <c r="I3345" s="58" t="inlineStr">
        <is>
          <t>No</t>
        </is>
      </c>
      <c r="J3345" s="58" t="inlineStr">
        <is>
          <t>No internet service</t>
        </is>
      </c>
      <c r="K3345" s="58" t="inlineStr">
        <is>
          <t>No internet service</t>
        </is>
      </c>
      <c r="L3345" s="58" t="inlineStr">
        <is>
          <t>No internet service</t>
        </is>
      </c>
      <c r="M3345" s="58" t="inlineStr">
        <is>
          <t>No internet service</t>
        </is>
      </c>
      <c r="N3345" s="58" t="inlineStr">
        <is>
          <t>No internet service</t>
        </is>
      </c>
      <c r="O3345" s="58" t="inlineStr">
        <is>
          <t>No internet service</t>
        </is>
      </c>
      <c r="P3345" s="58" t="inlineStr">
        <is>
          <t>One year</t>
        </is>
      </c>
      <c r="Q3345" s="58" t="inlineStr">
        <is>
          <t>No</t>
        </is>
      </c>
      <c r="R3345" s="58" t="inlineStr">
        <is>
          <t>Bank transfer (automatic)</t>
        </is>
      </c>
      <c r="S3345" s="123" t="n">
        <v>20.1</v>
      </c>
      <c r="T3345" s="58" t="inlineStr">
        <is>
          <t>318.6</t>
        </is>
      </c>
      <c r="U3345" s="58" t="inlineStr">
        <is>
          <t>No</t>
        </is>
      </c>
      <c r="V3345" s="123">
        <f>IFERROR(VALUE(TRIM(T3345)),S3345*F3345)</f>
        <v/>
      </c>
      <c r="W3345" s="58">
        <f>IF(F3345&lt;=12,"0-12 mo",IF(F3345&lt;=24,"13-24 mo",IF(F3345&lt;=48,"25-48 mo","49+ mo")))</f>
        <v/>
      </c>
      <c r="X3345" s="58">
        <f>IF(S3345&lt;=35.5,"Q1 Low",IF(S3345&lt;=70.35,"Q2 Mid-Low",IF(S3345&lt;=89.85,"Q3 Mid-High","Q4 High")))</f>
        <v/>
      </c>
      <c r="Y3345" s="58">
        <f>IF(U3345="Yes",1,0)</f>
        <v/>
      </c>
      <c r="Z3345" s="58">
        <f>IF(P3345="Month-to-month",1,0)+IF(M3345="No",1,0)+IF(J3345="No",1,0)+IF(I3345="Fiber optic",1,0)+IF(Q3345="Yes",1,0)</f>
        <v/>
      </c>
    </row>
    <row r="3346" ht="15" customHeight="1" s="59">
      <c r="A3346" s="58" t="inlineStr">
        <is>
          <t>6347-DCUIK</t>
        </is>
      </c>
      <c r="B3346" s="58" t="inlineStr">
        <is>
          <t>Male</t>
        </is>
      </c>
      <c r="C3346" s="58" t="n">
        <v>0</v>
      </c>
      <c r="D3346" s="58" t="inlineStr">
        <is>
          <t>No</t>
        </is>
      </c>
      <c r="E3346" s="58" t="inlineStr">
        <is>
          <t>No</t>
        </is>
      </c>
      <c r="F3346" s="58" t="n">
        <v>10</v>
      </c>
      <c r="G3346" s="58" t="inlineStr">
        <is>
          <t>Yes</t>
        </is>
      </c>
      <c r="H3346" s="58" t="inlineStr">
        <is>
          <t>Yes</t>
        </is>
      </c>
      <c r="I3346" s="58" t="inlineStr">
        <is>
          <t>Fiber optic</t>
        </is>
      </c>
      <c r="J3346" s="58" t="inlineStr">
        <is>
          <t>No</t>
        </is>
      </c>
      <c r="K3346" s="58" t="inlineStr">
        <is>
          <t>No</t>
        </is>
      </c>
      <c r="L3346" s="58" t="inlineStr">
        <is>
          <t>No</t>
        </is>
      </c>
      <c r="M3346" s="58" t="inlineStr">
        <is>
          <t>No</t>
        </is>
      </c>
      <c r="N3346" s="58" t="inlineStr">
        <is>
          <t>No</t>
        </is>
      </c>
      <c r="O3346" s="58" t="inlineStr">
        <is>
          <t>No</t>
        </is>
      </c>
      <c r="P3346" s="58" t="inlineStr">
        <is>
          <t>Month-to-month</t>
        </is>
      </c>
      <c r="Q3346" s="58" t="inlineStr">
        <is>
          <t>Yes</t>
        </is>
      </c>
      <c r="R3346" s="58" t="inlineStr">
        <is>
          <t>Mailed check</t>
        </is>
      </c>
      <c r="S3346" s="123" t="n">
        <v>74.15000000000001</v>
      </c>
      <c r="T3346" s="58" t="inlineStr">
        <is>
          <t>811.8</t>
        </is>
      </c>
      <c r="U3346" s="58" t="inlineStr">
        <is>
          <t>Yes</t>
        </is>
      </c>
      <c r="V3346" s="123">
        <f>IFERROR(VALUE(TRIM(T3346)),S3346*F3346)</f>
        <v/>
      </c>
      <c r="W3346" s="58">
        <f>IF(F3346&lt;=12,"0-12 mo",IF(F3346&lt;=24,"13-24 mo",IF(F3346&lt;=48,"25-48 mo","49+ mo")))</f>
        <v/>
      </c>
      <c r="X3346" s="58">
        <f>IF(S3346&lt;=35.5,"Q1 Low",IF(S3346&lt;=70.35,"Q2 Mid-Low",IF(S3346&lt;=89.85,"Q3 Mid-High","Q4 High")))</f>
        <v/>
      </c>
      <c r="Y3346" s="58">
        <f>IF(U3346="Yes",1,0)</f>
        <v/>
      </c>
      <c r="Z3346" s="58">
        <f>IF(P3346="Month-to-month",1,0)+IF(M3346="No",1,0)+IF(J3346="No",1,0)+IF(I3346="Fiber optic",1,0)+IF(Q3346="Yes",1,0)</f>
        <v/>
      </c>
    </row>
    <row r="3347" ht="15" customHeight="1" s="59">
      <c r="A3347" s="58" t="inlineStr">
        <is>
          <t>1335-HQMKX</t>
        </is>
      </c>
      <c r="B3347" s="58" t="inlineStr">
        <is>
          <t>Female</t>
        </is>
      </c>
      <c r="C3347" s="58" t="n">
        <v>0</v>
      </c>
      <c r="D3347" s="58" t="inlineStr">
        <is>
          <t>Yes</t>
        </is>
      </c>
      <c r="E3347" s="58" t="inlineStr">
        <is>
          <t>No</t>
        </is>
      </c>
      <c r="F3347" s="58" t="n">
        <v>72</v>
      </c>
      <c r="G3347" s="58" t="inlineStr">
        <is>
          <t>Yes</t>
        </is>
      </c>
      <c r="H3347" s="58" t="inlineStr">
        <is>
          <t>Yes</t>
        </is>
      </c>
      <c r="I3347" s="58" t="inlineStr">
        <is>
          <t>Fiber optic</t>
        </is>
      </c>
      <c r="J3347" s="58" t="inlineStr">
        <is>
          <t>No</t>
        </is>
      </c>
      <c r="K3347" s="58" t="inlineStr">
        <is>
          <t>Yes</t>
        </is>
      </c>
      <c r="L3347" s="58" t="inlineStr">
        <is>
          <t>Yes</t>
        </is>
      </c>
      <c r="M3347" s="58" t="inlineStr">
        <is>
          <t>No</t>
        </is>
      </c>
      <c r="N3347" s="58" t="inlineStr">
        <is>
          <t>Yes</t>
        </is>
      </c>
      <c r="O3347" s="58" t="inlineStr">
        <is>
          <t>Yes</t>
        </is>
      </c>
      <c r="P3347" s="58" t="inlineStr">
        <is>
          <t>One year</t>
        </is>
      </c>
      <c r="Q3347" s="58" t="inlineStr">
        <is>
          <t>Yes</t>
        </is>
      </c>
      <c r="R3347" s="58" t="inlineStr">
        <is>
          <t>Electronic check</t>
        </is>
      </c>
      <c r="S3347" s="123" t="n">
        <v>101.35</v>
      </c>
      <c r="T3347" s="58" t="inlineStr">
        <is>
          <t>7323.15</t>
        </is>
      </c>
      <c r="U3347" s="58" t="inlineStr">
        <is>
          <t>No</t>
        </is>
      </c>
      <c r="V3347" s="123">
        <f>IFERROR(VALUE(TRIM(T3347)),S3347*F3347)</f>
        <v/>
      </c>
      <c r="W3347" s="58">
        <f>IF(F3347&lt;=12,"0-12 mo",IF(F3347&lt;=24,"13-24 mo",IF(F3347&lt;=48,"25-48 mo","49+ mo")))</f>
        <v/>
      </c>
      <c r="X3347" s="58">
        <f>IF(S3347&lt;=35.5,"Q1 Low",IF(S3347&lt;=70.35,"Q2 Mid-Low",IF(S3347&lt;=89.85,"Q3 Mid-High","Q4 High")))</f>
        <v/>
      </c>
      <c r="Y3347" s="58">
        <f>IF(U3347="Yes",1,0)</f>
        <v/>
      </c>
      <c r="Z3347" s="58">
        <f>IF(P3347="Month-to-month",1,0)+IF(M3347="No",1,0)+IF(J3347="No",1,0)+IF(I3347="Fiber optic",1,0)+IF(Q3347="Yes",1,0)</f>
        <v/>
      </c>
    </row>
    <row r="3348" ht="15" customHeight="1" s="59">
      <c r="A3348" s="58" t="inlineStr">
        <is>
          <t>2545-EBUPK</t>
        </is>
      </c>
      <c r="B3348" s="58" t="inlineStr">
        <is>
          <t>Female</t>
        </is>
      </c>
      <c r="C3348" s="58" t="n">
        <v>1</v>
      </c>
      <c r="D3348" s="58" t="inlineStr">
        <is>
          <t>No</t>
        </is>
      </c>
      <c r="E3348" s="58" t="inlineStr">
        <is>
          <t>No</t>
        </is>
      </c>
      <c r="F3348" s="58" t="n">
        <v>2</v>
      </c>
      <c r="G3348" s="58" t="inlineStr">
        <is>
          <t>Yes</t>
        </is>
      </c>
      <c r="H3348" s="58" t="inlineStr">
        <is>
          <t>Yes</t>
        </is>
      </c>
      <c r="I3348" s="58" t="inlineStr">
        <is>
          <t>Fiber optic</t>
        </is>
      </c>
      <c r="J3348" s="58" t="inlineStr">
        <is>
          <t>No</t>
        </is>
      </c>
      <c r="K3348" s="58" t="inlineStr">
        <is>
          <t>No</t>
        </is>
      </c>
      <c r="L3348" s="58" t="inlineStr">
        <is>
          <t>No</t>
        </is>
      </c>
      <c r="M3348" s="58" t="inlineStr">
        <is>
          <t>No</t>
        </is>
      </c>
      <c r="N3348" s="58" t="inlineStr">
        <is>
          <t>No</t>
        </is>
      </c>
      <c r="O3348" s="58" t="inlineStr">
        <is>
          <t>Yes</t>
        </is>
      </c>
      <c r="P3348" s="58" t="inlineStr">
        <is>
          <t>Month-to-month</t>
        </is>
      </c>
      <c r="Q3348" s="58" t="inlineStr">
        <is>
          <t>Yes</t>
        </is>
      </c>
      <c r="R3348" s="58" t="inlineStr">
        <is>
          <t>Electronic check</t>
        </is>
      </c>
      <c r="S3348" s="123" t="n">
        <v>84.05</v>
      </c>
      <c r="T3348" s="58" t="inlineStr">
        <is>
          <t>186.05</t>
        </is>
      </c>
      <c r="U3348" s="58" t="inlineStr">
        <is>
          <t>No</t>
        </is>
      </c>
      <c r="V3348" s="123">
        <f>IFERROR(VALUE(TRIM(T3348)),S3348*F3348)</f>
        <v/>
      </c>
      <c r="W3348" s="58">
        <f>IF(F3348&lt;=12,"0-12 mo",IF(F3348&lt;=24,"13-24 mo",IF(F3348&lt;=48,"25-48 mo","49+ mo")))</f>
        <v/>
      </c>
      <c r="X3348" s="58">
        <f>IF(S3348&lt;=35.5,"Q1 Low",IF(S3348&lt;=70.35,"Q2 Mid-Low",IF(S3348&lt;=89.85,"Q3 Mid-High","Q4 High")))</f>
        <v/>
      </c>
      <c r="Y3348" s="58">
        <f>IF(U3348="Yes",1,0)</f>
        <v/>
      </c>
      <c r="Z3348" s="58">
        <f>IF(P3348="Month-to-month",1,0)+IF(M3348="No",1,0)+IF(J3348="No",1,0)+IF(I3348="Fiber optic",1,0)+IF(Q3348="Yes",1,0)</f>
        <v/>
      </c>
    </row>
    <row r="3349" ht="15" customHeight="1" s="59">
      <c r="A3349" s="58" t="inlineStr">
        <is>
          <t>6923-AQONU</t>
        </is>
      </c>
      <c r="B3349" s="58" t="inlineStr">
        <is>
          <t>Male</t>
        </is>
      </c>
      <c r="C3349" s="58" t="n">
        <v>0</v>
      </c>
      <c r="D3349" s="58" t="inlineStr">
        <is>
          <t>Yes</t>
        </is>
      </c>
      <c r="E3349" s="58" t="inlineStr">
        <is>
          <t>Yes</t>
        </is>
      </c>
      <c r="F3349" s="58" t="n">
        <v>23</v>
      </c>
      <c r="G3349" s="58" t="inlineStr">
        <is>
          <t>Yes</t>
        </is>
      </c>
      <c r="H3349" s="58" t="inlineStr">
        <is>
          <t>No</t>
        </is>
      </c>
      <c r="I3349" s="58" t="inlineStr">
        <is>
          <t>No</t>
        </is>
      </c>
      <c r="J3349" s="58" t="inlineStr">
        <is>
          <t>No internet service</t>
        </is>
      </c>
      <c r="K3349" s="58" t="inlineStr">
        <is>
          <t>No internet service</t>
        </is>
      </c>
      <c r="L3349" s="58" t="inlineStr">
        <is>
          <t>No internet service</t>
        </is>
      </c>
      <c r="M3349" s="58" t="inlineStr">
        <is>
          <t>No internet service</t>
        </is>
      </c>
      <c r="N3349" s="58" t="inlineStr">
        <is>
          <t>No internet service</t>
        </is>
      </c>
      <c r="O3349" s="58" t="inlineStr">
        <is>
          <t>No internet service</t>
        </is>
      </c>
      <c r="P3349" s="58" t="inlineStr">
        <is>
          <t>Two year</t>
        </is>
      </c>
      <c r="Q3349" s="58" t="inlineStr">
        <is>
          <t>No</t>
        </is>
      </c>
      <c r="R3349" s="58" t="inlineStr">
        <is>
          <t>Mailed check</t>
        </is>
      </c>
      <c r="S3349" s="123" t="n">
        <v>20.9</v>
      </c>
      <c r="T3349" s="58" t="inlineStr">
        <is>
          <t>454</t>
        </is>
      </c>
      <c r="U3349" s="58" t="inlineStr">
        <is>
          <t>No</t>
        </is>
      </c>
      <c r="V3349" s="123">
        <f>IFERROR(VALUE(TRIM(T3349)),S3349*F3349)</f>
        <v/>
      </c>
      <c r="W3349" s="58">
        <f>IF(F3349&lt;=12,"0-12 mo",IF(F3349&lt;=24,"13-24 mo",IF(F3349&lt;=48,"25-48 mo","49+ mo")))</f>
        <v/>
      </c>
      <c r="X3349" s="58">
        <f>IF(S3349&lt;=35.5,"Q1 Low",IF(S3349&lt;=70.35,"Q2 Mid-Low",IF(S3349&lt;=89.85,"Q3 Mid-High","Q4 High")))</f>
        <v/>
      </c>
      <c r="Y3349" s="58">
        <f>IF(U3349="Yes",1,0)</f>
        <v/>
      </c>
      <c r="Z3349" s="58">
        <f>IF(P3349="Month-to-month",1,0)+IF(M3349="No",1,0)+IF(J3349="No",1,0)+IF(I3349="Fiber optic",1,0)+IF(Q3349="Yes",1,0)</f>
        <v/>
      </c>
    </row>
    <row r="3350" ht="15" customHeight="1" s="59">
      <c r="A3350" s="58" t="inlineStr">
        <is>
          <t>2172-EJXVF</t>
        </is>
      </c>
      <c r="B3350" s="58" t="inlineStr">
        <is>
          <t>Female</t>
        </is>
      </c>
      <c r="C3350" s="58" t="n">
        <v>1</v>
      </c>
      <c r="D3350" s="58" t="inlineStr">
        <is>
          <t>No</t>
        </is>
      </c>
      <c r="E3350" s="58" t="inlineStr">
        <is>
          <t>No</t>
        </is>
      </c>
      <c r="F3350" s="58" t="n">
        <v>71</v>
      </c>
      <c r="G3350" s="58" t="inlineStr">
        <is>
          <t>Yes</t>
        </is>
      </c>
      <c r="H3350" s="58" t="inlineStr">
        <is>
          <t>Yes</t>
        </is>
      </c>
      <c r="I3350" s="58" t="inlineStr">
        <is>
          <t>Fiber optic</t>
        </is>
      </c>
      <c r="J3350" s="58" t="inlineStr">
        <is>
          <t>No</t>
        </is>
      </c>
      <c r="K3350" s="58" t="inlineStr">
        <is>
          <t>Yes</t>
        </is>
      </c>
      <c r="L3350" s="58" t="inlineStr">
        <is>
          <t>Yes</t>
        </is>
      </c>
      <c r="M3350" s="58" t="inlineStr">
        <is>
          <t>No</t>
        </is>
      </c>
      <c r="N3350" s="58" t="inlineStr">
        <is>
          <t>Yes</t>
        </is>
      </c>
      <c r="O3350" s="58" t="inlineStr">
        <is>
          <t>Yes</t>
        </is>
      </c>
      <c r="P3350" s="58" t="inlineStr">
        <is>
          <t>One year</t>
        </is>
      </c>
      <c r="Q3350" s="58" t="inlineStr">
        <is>
          <t>Yes</t>
        </is>
      </c>
      <c r="R3350" s="58" t="inlineStr">
        <is>
          <t>Electronic check</t>
        </is>
      </c>
      <c r="S3350" s="123" t="n">
        <v>105.9</v>
      </c>
      <c r="T3350" s="58" t="inlineStr">
        <is>
          <t>7521.95</t>
        </is>
      </c>
      <c r="U3350" s="58" t="inlineStr">
        <is>
          <t>No</t>
        </is>
      </c>
      <c r="V3350" s="123">
        <f>IFERROR(VALUE(TRIM(T3350)),S3350*F3350)</f>
        <v/>
      </c>
      <c r="W3350" s="58">
        <f>IF(F3350&lt;=12,"0-12 mo",IF(F3350&lt;=24,"13-24 mo",IF(F3350&lt;=48,"25-48 mo","49+ mo")))</f>
        <v/>
      </c>
      <c r="X3350" s="58">
        <f>IF(S3350&lt;=35.5,"Q1 Low",IF(S3350&lt;=70.35,"Q2 Mid-Low",IF(S3350&lt;=89.85,"Q3 Mid-High","Q4 High")))</f>
        <v/>
      </c>
      <c r="Y3350" s="58">
        <f>IF(U3350="Yes",1,0)</f>
        <v/>
      </c>
      <c r="Z3350" s="58">
        <f>IF(P3350="Month-to-month",1,0)+IF(M3350="No",1,0)+IF(J3350="No",1,0)+IF(I3350="Fiber optic",1,0)+IF(Q3350="Yes",1,0)</f>
        <v/>
      </c>
    </row>
    <row r="3351" ht="15" customHeight="1" s="59">
      <c r="A3351" s="58" t="inlineStr">
        <is>
          <t>0897-FEGMU</t>
        </is>
      </c>
      <c r="B3351" s="58" t="inlineStr">
        <is>
          <t>Female</t>
        </is>
      </c>
      <c r="C3351" s="58" t="n">
        <v>0</v>
      </c>
      <c r="D3351" s="58" t="inlineStr">
        <is>
          <t>Yes</t>
        </is>
      </c>
      <c r="E3351" s="58" t="inlineStr">
        <is>
          <t>No</t>
        </is>
      </c>
      <c r="F3351" s="58" t="n">
        <v>11</v>
      </c>
      <c r="G3351" s="58" t="inlineStr">
        <is>
          <t>Yes</t>
        </is>
      </c>
      <c r="H3351" s="58" t="inlineStr">
        <is>
          <t>Yes</t>
        </is>
      </c>
      <c r="I3351" s="58" t="inlineStr">
        <is>
          <t>Fiber optic</t>
        </is>
      </c>
      <c r="J3351" s="58" t="inlineStr">
        <is>
          <t>No</t>
        </is>
      </c>
      <c r="K3351" s="58" t="inlineStr">
        <is>
          <t>No</t>
        </is>
      </c>
      <c r="L3351" s="58" t="inlineStr">
        <is>
          <t>Yes</t>
        </is>
      </c>
      <c r="M3351" s="58" t="inlineStr">
        <is>
          <t>No</t>
        </is>
      </c>
      <c r="N3351" s="58" t="inlineStr">
        <is>
          <t>Yes</t>
        </is>
      </c>
      <c r="O3351" s="58" t="inlineStr">
        <is>
          <t>Yes</t>
        </is>
      </c>
      <c r="P3351" s="58" t="inlineStr">
        <is>
          <t>Month-to-month</t>
        </is>
      </c>
      <c r="Q3351" s="58" t="inlineStr">
        <is>
          <t>Yes</t>
        </is>
      </c>
      <c r="R3351" s="58" t="inlineStr">
        <is>
          <t>Electronic check</t>
        </is>
      </c>
      <c r="S3351" s="123" t="n">
        <v>99.5</v>
      </c>
      <c r="T3351" s="58" t="inlineStr">
        <is>
          <t>1056.95</t>
        </is>
      </c>
      <c r="U3351" s="58" t="inlineStr">
        <is>
          <t>Yes</t>
        </is>
      </c>
      <c r="V3351" s="123">
        <f>IFERROR(VALUE(TRIM(T3351)),S3351*F3351)</f>
        <v/>
      </c>
      <c r="W3351" s="58">
        <f>IF(F3351&lt;=12,"0-12 mo",IF(F3351&lt;=24,"13-24 mo",IF(F3351&lt;=48,"25-48 mo","49+ mo")))</f>
        <v/>
      </c>
      <c r="X3351" s="58">
        <f>IF(S3351&lt;=35.5,"Q1 Low",IF(S3351&lt;=70.35,"Q2 Mid-Low",IF(S3351&lt;=89.85,"Q3 Mid-High","Q4 High")))</f>
        <v/>
      </c>
      <c r="Y3351" s="58">
        <f>IF(U3351="Yes",1,0)</f>
        <v/>
      </c>
      <c r="Z3351" s="58">
        <f>IF(P3351="Month-to-month",1,0)+IF(M3351="No",1,0)+IF(J3351="No",1,0)+IF(I3351="Fiber optic",1,0)+IF(Q3351="Yes",1,0)</f>
        <v/>
      </c>
    </row>
    <row r="3352" ht="15" customHeight="1" s="59">
      <c r="A3352" s="58" t="inlineStr">
        <is>
          <t>7663-RGWBC</t>
        </is>
      </c>
      <c r="B3352" s="58" t="inlineStr">
        <is>
          <t>Male</t>
        </is>
      </c>
      <c r="C3352" s="58" t="n">
        <v>0</v>
      </c>
      <c r="D3352" s="58" t="inlineStr">
        <is>
          <t>No</t>
        </is>
      </c>
      <c r="E3352" s="58" t="inlineStr">
        <is>
          <t>No</t>
        </is>
      </c>
      <c r="F3352" s="58" t="n">
        <v>1</v>
      </c>
      <c r="G3352" s="58" t="inlineStr">
        <is>
          <t>Yes</t>
        </is>
      </c>
      <c r="H3352" s="58" t="inlineStr">
        <is>
          <t>No</t>
        </is>
      </c>
      <c r="I3352" s="58" t="inlineStr">
        <is>
          <t>DSL</t>
        </is>
      </c>
      <c r="J3352" s="58" t="inlineStr">
        <is>
          <t>No</t>
        </is>
      </c>
      <c r="K3352" s="58" t="inlineStr">
        <is>
          <t>No</t>
        </is>
      </c>
      <c r="L3352" s="58" t="inlineStr">
        <is>
          <t>No</t>
        </is>
      </c>
      <c r="M3352" s="58" t="inlineStr">
        <is>
          <t>No</t>
        </is>
      </c>
      <c r="N3352" s="58" t="inlineStr">
        <is>
          <t>No</t>
        </is>
      </c>
      <c r="O3352" s="58" t="inlineStr">
        <is>
          <t>No</t>
        </is>
      </c>
      <c r="P3352" s="58" t="inlineStr">
        <is>
          <t>Month-to-month</t>
        </is>
      </c>
      <c r="Q3352" s="58" t="inlineStr">
        <is>
          <t>Yes</t>
        </is>
      </c>
      <c r="R3352" s="58" t="inlineStr">
        <is>
          <t>Mailed check</t>
        </is>
      </c>
      <c r="S3352" s="123" t="n">
        <v>44.15</v>
      </c>
      <c r="T3352" s="58" t="inlineStr">
        <is>
          <t>44.15</t>
        </is>
      </c>
      <c r="U3352" s="58" t="inlineStr">
        <is>
          <t>Yes</t>
        </is>
      </c>
      <c r="V3352" s="123">
        <f>IFERROR(VALUE(TRIM(T3352)),S3352*F3352)</f>
        <v/>
      </c>
      <c r="W3352" s="58">
        <f>IF(F3352&lt;=12,"0-12 mo",IF(F3352&lt;=24,"13-24 mo",IF(F3352&lt;=48,"25-48 mo","49+ mo")))</f>
        <v/>
      </c>
      <c r="X3352" s="58">
        <f>IF(S3352&lt;=35.5,"Q1 Low",IF(S3352&lt;=70.35,"Q2 Mid-Low",IF(S3352&lt;=89.85,"Q3 Mid-High","Q4 High")))</f>
        <v/>
      </c>
      <c r="Y3352" s="58">
        <f>IF(U3352="Yes",1,0)</f>
        <v/>
      </c>
      <c r="Z3352" s="58">
        <f>IF(P3352="Month-to-month",1,0)+IF(M3352="No",1,0)+IF(J3352="No",1,0)+IF(I3352="Fiber optic",1,0)+IF(Q3352="Yes",1,0)</f>
        <v/>
      </c>
    </row>
    <row r="3353" ht="15" customHeight="1" s="59">
      <c r="A3353" s="58" t="inlineStr">
        <is>
          <t>1120-BMWUB</t>
        </is>
      </c>
      <c r="B3353" s="58" t="inlineStr">
        <is>
          <t>Female</t>
        </is>
      </c>
      <c r="C3353" s="58" t="n">
        <v>0</v>
      </c>
      <c r="D3353" s="58" t="inlineStr">
        <is>
          <t>No</t>
        </is>
      </c>
      <c r="E3353" s="58" t="inlineStr">
        <is>
          <t>No</t>
        </is>
      </c>
      <c r="F3353" s="58" t="n">
        <v>16</v>
      </c>
      <c r="G3353" s="58" t="inlineStr">
        <is>
          <t>Yes</t>
        </is>
      </c>
      <c r="H3353" s="58" t="inlineStr">
        <is>
          <t>No</t>
        </is>
      </c>
      <c r="I3353" s="58" t="inlineStr">
        <is>
          <t>DSL</t>
        </is>
      </c>
      <c r="J3353" s="58" t="inlineStr">
        <is>
          <t>No</t>
        </is>
      </c>
      <c r="K3353" s="58" t="inlineStr">
        <is>
          <t>Yes</t>
        </is>
      </c>
      <c r="L3353" s="58" t="inlineStr">
        <is>
          <t>No</t>
        </is>
      </c>
      <c r="M3353" s="58" t="inlineStr">
        <is>
          <t>Yes</t>
        </is>
      </c>
      <c r="N3353" s="58" t="inlineStr">
        <is>
          <t>No</t>
        </is>
      </c>
      <c r="O3353" s="58" t="inlineStr">
        <is>
          <t>No</t>
        </is>
      </c>
      <c r="P3353" s="58" t="inlineStr">
        <is>
          <t>Month-to-month</t>
        </is>
      </c>
      <c r="Q3353" s="58" t="inlineStr">
        <is>
          <t>Yes</t>
        </is>
      </c>
      <c r="R3353" s="58" t="inlineStr">
        <is>
          <t>Mailed check</t>
        </is>
      </c>
      <c r="S3353" s="123" t="n">
        <v>53.9</v>
      </c>
      <c r="T3353" s="58" t="inlineStr">
        <is>
          <t>834.15</t>
        </is>
      </c>
      <c r="U3353" s="58" t="inlineStr">
        <is>
          <t>Yes</t>
        </is>
      </c>
      <c r="V3353" s="123">
        <f>IFERROR(VALUE(TRIM(T3353)),S3353*F3353)</f>
        <v/>
      </c>
      <c r="W3353" s="58">
        <f>IF(F3353&lt;=12,"0-12 mo",IF(F3353&lt;=24,"13-24 mo",IF(F3353&lt;=48,"25-48 mo","49+ mo")))</f>
        <v/>
      </c>
      <c r="X3353" s="58">
        <f>IF(S3353&lt;=35.5,"Q1 Low",IF(S3353&lt;=70.35,"Q2 Mid-Low",IF(S3353&lt;=89.85,"Q3 Mid-High","Q4 High")))</f>
        <v/>
      </c>
      <c r="Y3353" s="58">
        <f>IF(U3353="Yes",1,0)</f>
        <v/>
      </c>
      <c r="Z3353" s="58">
        <f>IF(P3353="Month-to-month",1,0)+IF(M3353="No",1,0)+IF(J3353="No",1,0)+IF(I3353="Fiber optic",1,0)+IF(Q3353="Yes",1,0)</f>
        <v/>
      </c>
    </row>
    <row r="3354" ht="15" customHeight="1" s="59">
      <c r="A3354" s="58" t="inlineStr">
        <is>
          <t>9124-LHCJQ</t>
        </is>
      </c>
      <c r="B3354" s="58" t="inlineStr">
        <is>
          <t>Female</t>
        </is>
      </c>
      <c r="C3354" s="58" t="n">
        <v>0</v>
      </c>
      <c r="D3354" s="58" t="inlineStr">
        <is>
          <t>No</t>
        </is>
      </c>
      <c r="E3354" s="58" t="inlineStr">
        <is>
          <t>No</t>
        </is>
      </c>
      <c r="F3354" s="58" t="n">
        <v>1</v>
      </c>
      <c r="G3354" s="58" t="inlineStr">
        <is>
          <t>Yes</t>
        </is>
      </c>
      <c r="H3354" s="58" t="inlineStr">
        <is>
          <t>Yes</t>
        </is>
      </c>
      <c r="I3354" s="58" t="inlineStr">
        <is>
          <t>Fiber optic</t>
        </is>
      </c>
      <c r="J3354" s="58" t="inlineStr">
        <is>
          <t>No</t>
        </is>
      </c>
      <c r="K3354" s="58" t="inlineStr">
        <is>
          <t>No</t>
        </is>
      </c>
      <c r="L3354" s="58" t="inlineStr">
        <is>
          <t>No</t>
        </is>
      </c>
      <c r="M3354" s="58" t="inlineStr">
        <is>
          <t>No</t>
        </is>
      </c>
      <c r="N3354" s="58" t="inlineStr">
        <is>
          <t>No</t>
        </is>
      </c>
      <c r="O3354" s="58" t="inlineStr">
        <is>
          <t>Yes</t>
        </is>
      </c>
      <c r="P3354" s="58" t="inlineStr">
        <is>
          <t>Month-to-month</t>
        </is>
      </c>
      <c r="Q3354" s="58" t="inlineStr">
        <is>
          <t>Yes</t>
        </is>
      </c>
      <c r="R3354" s="58" t="inlineStr">
        <is>
          <t>Mailed check</t>
        </is>
      </c>
      <c r="S3354" s="123" t="n">
        <v>85.45</v>
      </c>
      <c r="T3354" s="58" t="inlineStr">
        <is>
          <t>85.45</t>
        </is>
      </c>
      <c r="U3354" s="58" t="inlineStr">
        <is>
          <t>Yes</t>
        </is>
      </c>
      <c r="V3354" s="123">
        <f>IFERROR(VALUE(TRIM(T3354)),S3354*F3354)</f>
        <v/>
      </c>
      <c r="W3354" s="58">
        <f>IF(F3354&lt;=12,"0-12 mo",IF(F3354&lt;=24,"13-24 mo",IF(F3354&lt;=48,"25-48 mo","49+ mo")))</f>
        <v/>
      </c>
      <c r="X3354" s="58">
        <f>IF(S3354&lt;=35.5,"Q1 Low",IF(S3354&lt;=70.35,"Q2 Mid-Low",IF(S3354&lt;=89.85,"Q3 Mid-High","Q4 High")))</f>
        <v/>
      </c>
      <c r="Y3354" s="58">
        <f>IF(U3354="Yes",1,0)</f>
        <v/>
      </c>
      <c r="Z3354" s="58">
        <f>IF(P3354="Month-to-month",1,0)+IF(M3354="No",1,0)+IF(J3354="No",1,0)+IF(I3354="Fiber optic",1,0)+IF(Q3354="Yes",1,0)</f>
        <v/>
      </c>
    </row>
    <row r="3355" ht="15" customHeight="1" s="59">
      <c r="A3355" s="58" t="inlineStr">
        <is>
          <t>4536-PLEQY</t>
        </is>
      </c>
      <c r="B3355" s="58" t="inlineStr">
        <is>
          <t>Male</t>
        </is>
      </c>
      <c r="C3355" s="58" t="n">
        <v>0</v>
      </c>
      <c r="D3355" s="58" t="inlineStr">
        <is>
          <t>Yes</t>
        </is>
      </c>
      <c r="E3355" s="58" t="inlineStr">
        <is>
          <t>No</t>
        </is>
      </c>
      <c r="F3355" s="58" t="n">
        <v>12</v>
      </c>
      <c r="G3355" s="58" t="inlineStr">
        <is>
          <t>Yes</t>
        </is>
      </c>
      <c r="H3355" s="58" t="inlineStr">
        <is>
          <t>No</t>
        </is>
      </c>
      <c r="I3355" s="58" t="inlineStr">
        <is>
          <t>Fiber optic</t>
        </is>
      </c>
      <c r="J3355" s="58" t="inlineStr">
        <is>
          <t>No</t>
        </is>
      </c>
      <c r="K3355" s="58" t="inlineStr">
        <is>
          <t>Yes</t>
        </is>
      </c>
      <c r="L3355" s="58" t="inlineStr">
        <is>
          <t>No</t>
        </is>
      </c>
      <c r="M3355" s="58" t="inlineStr">
        <is>
          <t>No</t>
        </is>
      </c>
      <c r="N3355" s="58" t="inlineStr">
        <is>
          <t>No</t>
        </is>
      </c>
      <c r="O3355" s="58" t="inlineStr">
        <is>
          <t>Yes</t>
        </is>
      </c>
      <c r="P3355" s="58" t="inlineStr">
        <is>
          <t>Month-to-month</t>
        </is>
      </c>
      <c r="Q3355" s="58" t="inlineStr">
        <is>
          <t>Yes</t>
        </is>
      </c>
      <c r="R3355" s="58" t="inlineStr">
        <is>
          <t>Credit card (automatic)</t>
        </is>
      </c>
      <c r="S3355" s="123" t="n">
        <v>85.05</v>
      </c>
      <c r="T3355" s="58" t="inlineStr">
        <is>
          <t>999.8</t>
        </is>
      </c>
      <c r="U3355" s="58" t="inlineStr">
        <is>
          <t>No</t>
        </is>
      </c>
      <c r="V3355" s="123">
        <f>IFERROR(VALUE(TRIM(T3355)),S3355*F3355)</f>
        <v/>
      </c>
      <c r="W3355" s="58">
        <f>IF(F3355&lt;=12,"0-12 mo",IF(F3355&lt;=24,"13-24 mo",IF(F3355&lt;=48,"25-48 mo","49+ mo")))</f>
        <v/>
      </c>
      <c r="X3355" s="58">
        <f>IF(S3355&lt;=35.5,"Q1 Low",IF(S3355&lt;=70.35,"Q2 Mid-Low",IF(S3355&lt;=89.85,"Q3 Mid-High","Q4 High")))</f>
        <v/>
      </c>
      <c r="Y3355" s="58">
        <f>IF(U3355="Yes",1,0)</f>
        <v/>
      </c>
      <c r="Z3355" s="58">
        <f>IF(P3355="Month-to-month",1,0)+IF(M3355="No",1,0)+IF(J3355="No",1,0)+IF(I3355="Fiber optic",1,0)+IF(Q3355="Yes",1,0)</f>
        <v/>
      </c>
    </row>
    <row r="3356" ht="15" customHeight="1" s="59">
      <c r="A3356" s="58" t="inlineStr">
        <is>
          <t>7029-IJEJK</t>
        </is>
      </c>
      <c r="B3356" s="58" t="inlineStr">
        <is>
          <t>Female</t>
        </is>
      </c>
      <c r="C3356" s="58" t="n">
        <v>0</v>
      </c>
      <c r="D3356" s="58" t="inlineStr">
        <is>
          <t>No</t>
        </is>
      </c>
      <c r="E3356" s="58" t="inlineStr">
        <is>
          <t>No</t>
        </is>
      </c>
      <c r="F3356" s="58" t="n">
        <v>54</v>
      </c>
      <c r="G3356" s="58" t="inlineStr">
        <is>
          <t>No</t>
        </is>
      </c>
      <c r="H3356" s="58" t="inlineStr">
        <is>
          <t>No phone service</t>
        </is>
      </c>
      <c r="I3356" s="58" t="inlineStr">
        <is>
          <t>DSL</t>
        </is>
      </c>
      <c r="J3356" s="58" t="inlineStr">
        <is>
          <t>Yes</t>
        </is>
      </c>
      <c r="K3356" s="58" t="inlineStr">
        <is>
          <t>No</t>
        </is>
      </c>
      <c r="L3356" s="58" t="inlineStr">
        <is>
          <t>No</t>
        </is>
      </c>
      <c r="M3356" s="58" t="inlineStr">
        <is>
          <t>Yes</t>
        </is>
      </c>
      <c r="N3356" s="58" t="inlineStr">
        <is>
          <t>No</t>
        </is>
      </c>
      <c r="O3356" s="58" t="inlineStr">
        <is>
          <t>Yes</t>
        </is>
      </c>
      <c r="P3356" s="58" t="inlineStr">
        <is>
          <t>One year</t>
        </is>
      </c>
      <c r="Q3356" s="58" t="inlineStr">
        <is>
          <t>No</t>
        </is>
      </c>
      <c r="R3356" s="58" t="inlineStr">
        <is>
          <t>Bank transfer (automatic)</t>
        </is>
      </c>
      <c r="S3356" s="123" t="n">
        <v>44.1</v>
      </c>
      <c r="T3356" s="58" t="inlineStr">
        <is>
          <t>2369.7</t>
        </is>
      </c>
      <c r="U3356" s="58" t="inlineStr">
        <is>
          <t>No</t>
        </is>
      </c>
      <c r="V3356" s="123">
        <f>IFERROR(VALUE(TRIM(T3356)),S3356*F3356)</f>
        <v/>
      </c>
      <c r="W3356" s="58">
        <f>IF(F3356&lt;=12,"0-12 mo",IF(F3356&lt;=24,"13-24 mo",IF(F3356&lt;=48,"25-48 mo","49+ mo")))</f>
        <v/>
      </c>
      <c r="X3356" s="58">
        <f>IF(S3356&lt;=35.5,"Q1 Low",IF(S3356&lt;=70.35,"Q2 Mid-Low",IF(S3356&lt;=89.85,"Q3 Mid-High","Q4 High")))</f>
        <v/>
      </c>
      <c r="Y3356" s="58">
        <f>IF(U3356="Yes",1,0)</f>
        <v/>
      </c>
      <c r="Z3356" s="58">
        <f>IF(P3356="Month-to-month",1,0)+IF(M3356="No",1,0)+IF(J3356="No",1,0)+IF(I3356="Fiber optic",1,0)+IF(Q3356="Yes",1,0)</f>
        <v/>
      </c>
    </row>
    <row r="3357" ht="15" customHeight="1" s="59">
      <c r="A3357" s="58" t="inlineStr">
        <is>
          <t>8871-JLMHM</t>
        </is>
      </c>
      <c r="B3357" s="58" t="inlineStr">
        <is>
          <t>Female</t>
        </is>
      </c>
      <c r="C3357" s="58" t="n">
        <v>0</v>
      </c>
      <c r="D3357" s="58" t="inlineStr">
        <is>
          <t>Yes</t>
        </is>
      </c>
      <c r="E3357" s="58" t="inlineStr">
        <is>
          <t>No</t>
        </is>
      </c>
      <c r="F3357" s="58" t="n">
        <v>68</v>
      </c>
      <c r="G3357" s="58" t="inlineStr">
        <is>
          <t>Yes</t>
        </is>
      </c>
      <c r="H3357" s="58" t="inlineStr">
        <is>
          <t>Yes</t>
        </is>
      </c>
      <c r="I3357" s="58" t="inlineStr">
        <is>
          <t>Fiber optic</t>
        </is>
      </c>
      <c r="J3357" s="58" t="inlineStr">
        <is>
          <t>No</t>
        </is>
      </c>
      <c r="K3357" s="58" t="inlineStr">
        <is>
          <t>Yes</t>
        </is>
      </c>
      <c r="L3357" s="58" t="inlineStr">
        <is>
          <t>Yes</t>
        </is>
      </c>
      <c r="M3357" s="58" t="inlineStr">
        <is>
          <t>Yes</t>
        </is>
      </c>
      <c r="N3357" s="58" t="inlineStr">
        <is>
          <t>No</t>
        </is>
      </c>
      <c r="O3357" s="58" t="inlineStr">
        <is>
          <t>No</t>
        </is>
      </c>
      <c r="P3357" s="58" t="inlineStr">
        <is>
          <t>Two year</t>
        </is>
      </c>
      <c r="Q3357" s="58" t="inlineStr">
        <is>
          <t>No</t>
        </is>
      </c>
      <c r="R3357" s="58" t="inlineStr">
        <is>
          <t>Credit card (automatic)</t>
        </is>
      </c>
      <c r="S3357" s="123" t="n">
        <v>90.2</v>
      </c>
      <c r="T3357" s="58" t="inlineStr">
        <is>
          <t>6297.65</t>
        </is>
      </c>
      <c r="U3357" s="58" t="inlineStr">
        <is>
          <t>No</t>
        </is>
      </c>
      <c r="V3357" s="123">
        <f>IFERROR(VALUE(TRIM(T3357)),S3357*F3357)</f>
        <v/>
      </c>
      <c r="W3357" s="58">
        <f>IF(F3357&lt;=12,"0-12 mo",IF(F3357&lt;=24,"13-24 mo",IF(F3357&lt;=48,"25-48 mo","49+ mo")))</f>
        <v/>
      </c>
      <c r="X3357" s="58">
        <f>IF(S3357&lt;=35.5,"Q1 Low",IF(S3357&lt;=70.35,"Q2 Mid-Low",IF(S3357&lt;=89.85,"Q3 Mid-High","Q4 High")))</f>
        <v/>
      </c>
      <c r="Y3357" s="58">
        <f>IF(U3357="Yes",1,0)</f>
        <v/>
      </c>
      <c r="Z3357" s="58">
        <f>IF(P3357="Month-to-month",1,0)+IF(M3357="No",1,0)+IF(J3357="No",1,0)+IF(I3357="Fiber optic",1,0)+IF(Q3357="Yes",1,0)</f>
        <v/>
      </c>
    </row>
    <row r="3358" ht="15" customHeight="1" s="59">
      <c r="A3358" s="58" t="inlineStr">
        <is>
          <t>2235-ZGKPT</t>
        </is>
      </c>
      <c r="B3358" s="58" t="inlineStr">
        <is>
          <t>Female</t>
        </is>
      </c>
      <c r="C3358" s="58" t="n">
        <v>0</v>
      </c>
      <c r="D3358" s="58" t="inlineStr">
        <is>
          <t>Yes</t>
        </is>
      </c>
      <c r="E3358" s="58" t="inlineStr">
        <is>
          <t>Yes</t>
        </is>
      </c>
      <c r="F3358" s="58" t="n">
        <v>4</v>
      </c>
      <c r="G3358" s="58" t="inlineStr">
        <is>
          <t>Yes</t>
        </is>
      </c>
      <c r="H3358" s="58" t="inlineStr">
        <is>
          <t>Yes</t>
        </is>
      </c>
      <c r="I3358" s="58" t="inlineStr">
        <is>
          <t>DSL</t>
        </is>
      </c>
      <c r="J3358" s="58" t="inlineStr">
        <is>
          <t>No</t>
        </is>
      </c>
      <c r="K3358" s="58" t="inlineStr">
        <is>
          <t>No</t>
        </is>
      </c>
      <c r="L3358" s="58" t="inlineStr">
        <is>
          <t>No</t>
        </is>
      </c>
      <c r="M3358" s="58" t="inlineStr">
        <is>
          <t>No</t>
        </is>
      </c>
      <c r="N3358" s="58" t="inlineStr">
        <is>
          <t>No</t>
        </is>
      </c>
      <c r="O3358" s="58" t="inlineStr">
        <is>
          <t>No</t>
        </is>
      </c>
      <c r="P3358" s="58" t="inlineStr">
        <is>
          <t>Month-to-month</t>
        </is>
      </c>
      <c r="Q3358" s="58" t="inlineStr">
        <is>
          <t>No</t>
        </is>
      </c>
      <c r="R3358" s="58" t="inlineStr">
        <is>
          <t>Mailed check</t>
        </is>
      </c>
      <c r="S3358" s="123" t="n">
        <v>50.85</v>
      </c>
      <c r="T3358" s="58" t="inlineStr">
        <is>
          <t>239.55</t>
        </is>
      </c>
      <c r="U3358" s="58" t="inlineStr">
        <is>
          <t>Yes</t>
        </is>
      </c>
      <c r="V3358" s="123">
        <f>IFERROR(VALUE(TRIM(T3358)),S3358*F3358)</f>
        <v/>
      </c>
      <c r="W3358" s="58">
        <f>IF(F3358&lt;=12,"0-12 mo",IF(F3358&lt;=24,"13-24 mo",IF(F3358&lt;=48,"25-48 mo","49+ mo")))</f>
        <v/>
      </c>
      <c r="X3358" s="58">
        <f>IF(S3358&lt;=35.5,"Q1 Low",IF(S3358&lt;=70.35,"Q2 Mid-Low",IF(S3358&lt;=89.85,"Q3 Mid-High","Q4 High")))</f>
        <v/>
      </c>
      <c r="Y3358" s="58">
        <f>IF(U3358="Yes",1,0)</f>
        <v/>
      </c>
      <c r="Z3358" s="58">
        <f>IF(P3358="Month-to-month",1,0)+IF(M3358="No",1,0)+IF(J3358="No",1,0)+IF(I3358="Fiber optic",1,0)+IF(Q3358="Yes",1,0)</f>
        <v/>
      </c>
    </row>
    <row r="3359" ht="15" customHeight="1" s="59">
      <c r="A3359" s="58" t="inlineStr">
        <is>
          <t>3891-PUQOD</t>
        </is>
      </c>
      <c r="B3359" s="58" t="inlineStr">
        <is>
          <t>Female</t>
        </is>
      </c>
      <c r="C3359" s="58" t="n">
        <v>0</v>
      </c>
      <c r="D3359" s="58" t="inlineStr">
        <is>
          <t>No</t>
        </is>
      </c>
      <c r="E3359" s="58" t="inlineStr">
        <is>
          <t>Yes</t>
        </is>
      </c>
      <c r="F3359" s="58" t="n">
        <v>1</v>
      </c>
      <c r="G3359" s="58" t="inlineStr">
        <is>
          <t>Yes</t>
        </is>
      </c>
      <c r="H3359" s="58" t="inlineStr">
        <is>
          <t>No</t>
        </is>
      </c>
      <c r="I3359" s="58" t="inlineStr">
        <is>
          <t>DSL</t>
        </is>
      </c>
      <c r="J3359" s="58" t="inlineStr">
        <is>
          <t>No</t>
        </is>
      </c>
      <c r="K3359" s="58" t="inlineStr">
        <is>
          <t>No</t>
        </is>
      </c>
      <c r="L3359" s="58" t="inlineStr">
        <is>
          <t>Yes</t>
        </is>
      </c>
      <c r="M3359" s="58" t="inlineStr">
        <is>
          <t>No</t>
        </is>
      </c>
      <c r="N3359" s="58" t="inlineStr">
        <is>
          <t>No</t>
        </is>
      </c>
      <c r="O3359" s="58" t="inlineStr">
        <is>
          <t>Yes</t>
        </is>
      </c>
      <c r="P3359" s="58" t="inlineStr">
        <is>
          <t>Month-to-month</t>
        </is>
      </c>
      <c r="Q3359" s="58" t="inlineStr">
        <is>
          <t>No</t>
        </is>
      </c>
      <c r="R3359" s="58" t="inlineStr">
        <is>
          <t>Electronic check</t>
        </is>
      </c>
      <c r="S3359" s="123" t="n">
        <v>59.2</v>
      </c>
      <c r="T3359" s="58" t="inlineStr">
        <is>
          <t>59.2</t>
        </is>
      </c>
      <c r="U3359" s="58" t="inlineStr">
        <is>
          <t>Yes</t>
        </is>
      </c>
      <c r="V3359" s="123">
        <f>IFERROR(VALUE(TRIM(T3359)),S3359*F3359)</f>
        <v/>
      </c>
      <c r="W3359" s="58">
        <f>IF(F3359&lt;=12,"0-12 mo",IF(F3359&lt;=24,"13-24 mo",IF(F3359&lt;=48,"25-48 mo","49+ mo")))</f>
        <v/>
      </c>
      <c r="X3359" s="58">
        <f>IF(S3359&lt;=35.5,"Q1 Low",IF(S3359&lt;=70.35,"Q2 Mid-Low",IF(S3359&lt;=89.85,"Q3 Mid-High","Q4 High")))</f>
        <v/>
      </c>
      <c r="Y3359" s="58">
        <f>IF(U3359="Yes",1,0)</f>
        <v/>
      </c>
      <c r="Z3359" s="58">
        <f>IF(P3359="Month-to-month",1,0)+IF(M3359="No",1,0)+IF(J3359="No",1,0)+IF(I3359="Fiber optic",1,0)+IF(Q3359="Yes",1,0)</f>
        <v/>
      </c>
    </row>
    <row r="3360" ht="15" customHeight="1" s="59">
      <c r="A3360" s="58" t="inlineStr">
        <is>
          <t>5447-VYTKW</t>
        </is>
      </c>
      <c r="B3360" s="58" t="inlineStr">
        <is>
          <t>Male</t>
        </is>
      </c>
      <c r="C3360" s="58" t="n">
        <v>0</v>
      </c>
      <c r="D3360" s="58" t="inlineStr">
        <is>
          <t>No</t>
        </is>
      </c>
      <c r="E3360" s="58" t="inlineStr">
        <is>
          <t>No</t>
        </is>
      </c>
      <c r="F3360" s="58" t="n">
        <v>27</v>
      </c>
      <c r="G3360" s="58" t="inlineStr">
        <is>
          <t>Yes</t>
        </is>
      </c>
      <c r="H3360" s="58" t="inlineStr">
        <is>
          <t>No</t>
        </is>
      </c>
      <c r="I3360" s="58" t="inlineStr">
        <is>
          <t>DSL</t>
        </is>
      </c>
      <c r="J3360" s="58" t="inlineStr">
        <is>
          <t>Yes</t>
        </is>
      </c>
      <c r="K3360" s="58" t="inlineStr">
        <is>
          <t>No</t>
        </is>
      </c>
      <c r="L3360" s="58" t="inlineStr">
        <is>
          <t>No</t>
        </is>
      </c>
      <c r="M3360" s="58" t="inlineStr">
        <is>
          <t>Yes</t>
        </is>
      </c>
      <c r="N3360" s="58" t="inlineStr">
        <is>
          <t>No</t>
        </is>
      </c>
      <c r="O3360" s="58" t="inlineStr">
        <is>
          <t>No</t>
        </is>
      </c>
      <c r="P3360" s="58" t="inlineStr">
        <is>
          <t>Month-to-month</t>
        </is>
      </c>
      <c r="Q3360" s="58" t="inlineStr">
        <is>
          <t>No</t>
        </is>
      </c>
      <c r="R3360" s="58" t="inlineStr">
        <is>
          <t>Mailed check</t>
        </is>
      </c>
      <c r="S3360" s="123" t="n">
        <v>53.45</v>
      </c>
      <c r="T3360" s="58" t="inlineStr">
        <is>
          <t>1461.45</t>
        </is>
      </c>
      <c r="U3360" s="58" t="inlineStr">
        <is>
          <t>No</t>
        </is>
      </c>
      <c r="V3360" s="123">
        <f>IFERROR(VALUE(TRIM(T3360)),S3360*F3360)</f>
        <v/>
      </c>
      <c r="W3360" s="58">
        <f>IF(F3360&lt;=12,"0-12 mo",IF(F3360&lt;=24,"13-24 mo",IF(F3360&lt;=48,"25-48 mo","49+ mo")))</f>
        <v/>
      </c>
      <c r="X3360" s="58">
        <f>IF(S3360&lt;=35.5,"Q1 Low",IF(S3360&lt;=70.35,"Q2 Mid-Low",IF(S3360&lt;=89.85,"Q3 Mid-High","Q4 High")))</f>
        <v/>
      </c>
      <c r="Y3360" s="58">
        <f>IF(U3360="Yes",1,0)</f>
        <v/>
      </c>
      <c r="Z3360" s="58">
        <f>IF(P3360="Month-to-month",1,0)+IF(M3360="No",1,0)+IF(J3360="No",1,0)+IF(I3360="Fiber optic",1,0)+IF(Q3360="Yes",1,0)</f>
        <v/>
      </c>
    </row>
    <row r="3361" ht="15" customHeight="1" s="59">
      <c r="A3361" s="58" t="inlineStr">
        <is>
          <t>3623-FQBOX</t>
        </is>
      </c>
      <c r="B3361" s="58" t="inlineStr">
        <is>
          <t>Male</t>
        </is>
      </c>
      <c r="C3361" s="58" t="n">
        <v>0</v>
      </c>
      <c r="D3361" s="58" t="inlineStr">
        <is>
          <t>No</t>
        </is>
      </c>
      <c r="E3361" s="58" t="inlineStr">
        <is>
          <t>No</t>
        </is>
      </c>
      <c r="F3361" s="58" t="n">
        <v>21</v>
      </c>
      <c r="G3361" s="58" t="inlineStr">
        <is>
          <t>Yes</t>
        </is>
      </c>
      <c r="H3361" s="58" t="inlineStr">
        <is>
          <t>No</t>
        </is>
      </c>
      <c r="I3361" s="58" t="inlineStr">
        <is>
          <t>No</t>
        </is>
      </c>
      <c r="J3361" s="58" t="inlineStr">
        <is>
          <t>No internet service</t>
        </is>
      </c>
      <c r="K3361" s="58" t="inlineStr">
        <is>
          <t>No internet service</t>
        </is>
      </c>
      <c r="L3361" s="58" t="inlineStr">
        <is>
          <t>No internet service</t>
        </is>
      </c>
      <c r="M3361" s="58" t="inlineStr">
        <is>
          <t>No internet service</t>
        </is>
      </c>
      <c r="N3361" s="58" t="inlineStr">
        <is>
          <t>No internet service</t>
        </is>
      </c>
      <c r="O3361" s="58" t="inlineStr">
        <is>
          <t>No internet service</t>
        </is>
      </c>
      <c r="P3361" s="58" t="inlineStr">
        <is>
          <t>Month-to-month</t>
        </is>
      </c>
      <c r="Q3361" s="58" t="inlineStr">
        <is>
          <t>Yes</t>
        </is>
      </c>
      <c r="R3361" s="58" t="inlineStr">
        <is>
          <t>Mailed check</t>
        </is>
      </c>
      <c r="S3361" s="123" t="n">
        <v>19.95</v>
      </c>
      <c r="T3361" s="58" t="inlineStr">
        <is>
          <t>416.4</t>
        </is>
      </c>
      <c r="U3361" s="58" t="inlineStr">
        <is>
          <t>No</t>
        </is>
      </c>
      <c r="V3361" s="123">
        <f>IFERROR(VALUE(TRIM(T3361)),S3361*F3361)</f>
        <v/>
      </c>
      <c r="W3361" s="58">
        <f>IF(F3361&lt;=12,"0-12 mo",IF(F3361&lt;=24,"13-24 mo",IF(F3361&lt;=48,"25-48 mo","49+ mo")))</f>
        <v/>
      </c>
      <c r="X3361" s="58">
        <f>IF(S3361&lt;=35.5,"Q1 Low",IF(S3361&lt;=70.35,"Q2 Mid-Low",IF(S3361&lt;=89.85,"Q3 Mid-High","Q4 High")))</f>
        <v/>
      </c>
      <c r="Y3361" s="58">
        <f>IF(U3361="Yes",1,0)</f>
        <v/>
      </c>
      <c r="Z3361" s="58">
        <f>IF(P3361="Month-to-month",1,0)+IF(M3361="No",1,0)+IF(J3361="No",1,0)+IF(I3361="Fiber optic",1,0)+IF(Q3361="Yes",1,0)</f>
        <v/>
      </c>
    </row>
    <row r="3362" ht="15" customHeight="1" s="59">
      <c r="A3362" s="58" t="inlineStr">
        <is>
          <t>0689-NKYLF</t>
        </is>
      </c>
      <c r="B3362" s="58" t="inlineStr">
        <is>
          <t>Male</t>
        </is>
      </c>
      <c r="C3362" s="58" t="n">
        <v>0</v>
      </c>
      <c r="D3362" s="58" t="inlineStr">
        <is>
          <t>No</t>
        </is>
      </c>
      <c r="E3362" s="58" t="inlineStr">
        <is>
          <t>No</t>
        </is>
      </c>
      <c r="F3362" s="58" t="n">
        <v>13</v>
      </c>
      <c r="G3362" s="58" t="inlineStr">
        <is>
          <t>Yes</t>
        </is>
      </c>
      <c r="H3362" s="58" t="inlineStr">
        <is>
          <t>No</t>
        </is>
      </c>
      <c r="I3362" s="58" t="inlineStr">
        <is>
          <t>Fiber optic</t>
        </is>
      </c>
      <c r="J3362" s="58" t="inlineStr">
        <is>
          <t>No</t>
        </is>
      </c>
      <c r="K3362" s="58" t="inlineStr">
        <is>
          <t>No</t>
        </is>
      </c>
      <c r="L3362" s="58" t="inlineStr">
        <is>
          <t>Yes</t>
        </is>
      </c>
      <c r="M3362" s="58" t="inlineStr">
        <is>
          <t>No</t>
        </is>
      </c>
      <c r="N3362" s="58" t="inlineStr">
        <is>
          <t>Yes</t>
        </is>
      </c>
      <c r="O3362" s="58" t="inlineStr">
        <is>
          <t>No</t>
        </is>
      </c>
      <c r="P3362" s="58" t="inlineStr">
        <is>
          <t>Month-to-month</t>
        </is>
      </c>
      <c r="Q3362" s="58" t="inlineStr">
        <is>
          <t>Yes</t>
        </is>
      </c>
      <c r="R3362" s="58" t="inlineStr">
        <is>
          <t>Electronic check</t>
        </is>
      </c>
      <c r="S3362" s="123" t="n">
        <v>83.2</v>
      </c>
      <c r="T3362" s="58" t="inlineStr">
        <is>
          <t>1060.6</t>
        </is>
      </c>
      <c r="U3362" s="58" t="inlineStr">
        <is>
          <t>Yes</t>
        </is>
      </c>
      <c r="V3362" s="123">
        <f>IFERROR(VALUE(TRIM(T3362)),S3362*F3362)</f>
        <v/>
      </c>
      <c r="W3362" s="58">
        <f>IF(F3362&lt;=12,"0-12 mo",IF(F3362&lt;=24,"13-24 mo",IF(F3362&lt;=48,"25-48 mo","49+ mo")))</f>
        <v/>
      </c>
      <c r="X3362" s="58">
        <f>IF(S3362&lt;=35.5,"Q1 Low",IF(S3362&lt;=70.35,"Q2 Mid-Low",IF(S3362&lt;=89.85,"Q3 Mid-High","Q4 High")))</f>
        <v/>
      </c>
      <c r="Y3362" s="58">
        <f>IF(U3362="Yes",1,0)</f>
        <v/>
      </c>
      <c r="Z3362" s="58">
        <f>IF(P3362="Month-to-month",1,0)+IF(M3362="No",1,0)+IF(J3362="No",1,0)+IF(I3362="Fiber optic",1,0)+IF(Q3362="Yes",1,0)</f>
        <v/>
      </c>
    </row>
    <row r="3363" ht="15" customHeight="1" s="59">
      <c r="A3363" s="58" t="inlineStr">
        <is>
          <t>8659-HDIYE</t>
        </is>
      </c>
      <c r="B3363" s="58" t="inlineStr">
        <is>
          <t>Female</t>
        </is>
      </c>
      <c r="C3363" s="58" t="n">
        <v>1</v>
      </c>
      <c r="D3363" s="58" t="inlineStr">
        <is>
          <t>No</t>
        </is>
      </c>
      <c r="E3363" s="58" t="inlineStr">
        <is>
          <t>No</t>
        </is>
      </c>
      <c r="F3363" s="58" t="n">
        <v>64</v>
      </c>
      <c r="G3363" s="58" t="inlineStr">
        <is>
          <t>Yes</t>
        </is>
      </c>
      <c r="H3363" s="58" t="inlineStr">
        <is>
          <t>Yes</t>
        </is>
      </c>
      <c r="I3363" s="58" t="inlineStr">
        <is>
          <t>DSL</t>
        </is>
      </c>
      <c r="J3363" s="58" t="inlineStr">
        <is>
          <t>No</t>
        </is>
      </c>
      <c r="K3363" s="58" t="inlineStr">
        <is>
          <t>Yes</t>
        </is>
      </c>
      <c r="L3363" s="58" t="inlineStr">
        <is>
          <t>Yes</t>
        </is>
      </c>
      <c r="M3363" s="58" t="inlineStr">
        <is>
          <t>Yes</t>
        </is>
      </c>
      <c r="N3363" s="58" t="inlineStr">
        <is>
          <t>No</t>
        </is>
      </c>
      <c r="O3363" s="58" t="inlineStr">
        <is>
          <t>Yes</t>
        </is>
      </c>
      <c r="P3363" s="58" t="inlineStr">
        <is>
          <t>Month-to-month</t>
        </is>
      </c>
      <c r="Q3363" s="58" t="inlineStr">
        <is>
          <t>No</t>
        </is>
      </c>
      <c r="R3363" s="58" t="inlineStr">
        <is>
          <t>Credit card (automatic)</t>
        </is>
      </c>
      <c r="S3363" s="123" t="n">
        <v>74.65000000000001</v>
      </c>
      <c r="T3363" s="58" t="inlineStr">
        <is>
          <t>4869.35</t>
        </is>
      </c>
      <c r="U3363" s="58" t="inlineStr">
        <is>
          <t>No</t>
        </is>
      </c>
      <c r="V3363" s="123">
        <f>IFERROR(VALUE(TRIM(T3363)),S3363*F3363)</f>
        <v/>
      </c>
      <c r="W3363" s="58">
        <f>IF(F3363&lt;=12,"0-12 mo",IF(F3363&lt;=24,"13-24 mo",IF(F3363&lt;=48,"25-48 mo","49+ mo")))</f>
        <v/>
      </c>
      <c r="X3363" s="58">
        <f>IF(S3363&lt;=35.5,"Q1 Low",IF(S3363&lt;=70.35,"Q2 Mid-Low",IF(S3363&lt;=89.85,"Q3 Mid-High","Q4 High")))</f>
        <v/>
      </c>
      <c r="Y3363" s="58">
        <f>IF(U3363="Yes",1,0)</f>
        <v/>
      </c>
      <c r="Z3363" s="58">
        <f>IF(P3363="Month-to-month",1,0)+IF(M3363="No",1,0)+IF(J3363="No",1,0)+IF(I3363="Fiber optic",1,0)+IF(Q3363="Yes",1,0)</f>
        <v/>
      </c>
    </row>
    <row r="3364" ht="15" customHeight="1" s="59">
      <c r="A3364" s="58" t="inlineStr">
        <is>
          <t>3658-KIBGF</t>
        </is>
      </c>
      <c r="B3364" s="58" t="inlineStr">
        <is>
          <t>Female</t>
        </is>
      </c>
      <c r="C3364" s="58" t="n">
        <v>0</v>
      </c>
      <c r="D3364" s="58" t="inlineStr">
        <is>
          <t>No</t>
        </is>
      </c>
      <c r="E3364" s="58" t="inlineStr">
        <is>
          <t>No</t>
        </is>
      </c>
      <c r="F3364" s="58" t="n">
        <v>1</v>
      </c>
      <c r="G3364" s="58" t="inlineStr">
        <is>
          <t>Yes</t>
        </is>
      </c>
      <c r="H3364" s="58" t="inlineStr">
        <is>
          <t>No</t>
        </is>
      </c>
      <c r="I3364" s="58" t="inlineStr">
        <is>
          <t>DSL</t>
        </is>
      </c>
      <c r="J3364" s="58" t="inlineStr">
        <is>
          <t>Yes</t>
        </is>
      </c>
      <c r="K3364" s="58" t="inlineStr">
        <is>
          <t>Yes</t>
        </is>
      </c>
      <c r="L3364" s="58" t="inlineStr">
        <is>
          <t>No</t>
        </is>
      </c>
      <c r="M3364" s="58" t="inlineStr">
        <is>
          <t>No</t>
        </is>
      </c>
      <c r="N3364" s="58" t="inlineStr">
        <is>
          <t>No</t>
        </is>
      </c>
      <c r="O3364" s="58" t="inlineStr">
        <is>
          <t>No</t>
        </is>
      </c>
      <c r="P3364" s="58" t="inlineStr">
        <is>
          <t>Month-to-month</t>
        </is>
      </c>
      <c r="Q3364" s="58" t="inlineStr">
        <is>
          <t>Yes</t>
        </is>
      </c>
      <c r="R3364" s="58" t="inlineStr">
        <is>
          <t>Electronic check</t>
        </is>
      </c>
      <c r="S3364" s="123" t="n">
        <v>54.9</v>
      </c>
      <c r="T3364" s="58" t="inlineStr">
        <is>
          <t>54.9</t>
        </is>
      </c>
      <c r="U3364" s="58" t="inlineStr">
        <is>
          <t>Yes</t>
        </is>
      </c>
      <c r="V3364" s="123">
        <f>IFERROR(VALUE(TRIM(T3364)),S3364*F3364)</f>
        <v/>
      </c>
      <c r="W3364" s="58">
        <f>IF(F3364&lt;=12,"0-12 mo",IF(F3364&lt;=24,"13-24 mo",IF(F3364&lt;=48,"25-48 mo","49+ mo")))</f>
        <v/>
      </c>
      <c r="X3364" s="58">
        <f>IF(S3364&lt;=35.5,"Q1 Low",IF(S3364&lt;=70.35,"Q2 Mid-Low",IF(S3364&lt;=89.85,"Q3 Mid-High","Q4 High")))</f>
        <v/>
      </c>
      <c r="Y3364" s="58">
        <f>IF(U3364="Yes",1,0)</f>
        <v/>
      </c>
      <c r="Z3364" s="58">
        <f>IF(P3364="Month-to-month",1,0)+IF(M3364="No",1,0)+IF(J3364="No",1,0)+IF(I3364="Fiber optic",1,0)+IF(Q3364="Yes",1,0)</f>
        <v/>
      </c>
    </row>
    <row r="3365" ht="15" customHeight="1" s="59">
      <c r="A3365" s="58" t="inlineStr">
        <is>
          <t>3474-BAFSJ</t>
        </is>
      </c>
      <c r="B3365" s="58" t="inlineStr">
        <is>
          <t>Male</t>
        </is>
      </c>
      <c r="C3365" s="58" t="n">
        <v>0</v>
      </c>
      <c r="D3365" s="58" t="inlineStr">
        <is>
          <t>Yes</t>
        </is>
      </c>
      <c r="E3365" s="58" t="inlineStr">
        <is>
          <t>No</t>
        </is>
      </c>
      <c r="F3365" s="58" t="n">
        <v>57</v>
      </c>
      <c r="G3365" s="58" t="inlineStr">
        <is>
          <t>No</t>
        </is>
      </c>
      <c r="H3365" s="58" t="inlineStr">
        <is>
          <t>No phone service</t>
        </is>
      </c>
      <c r="I3365" s="58" t="inlineStr">
        <is>
          <t>DSL</t>
        </is>
      </c>
      <c r="J3365" s="58" t="inlineStr">
        <is>
          <t>No</t>
        </is>
      </c>
      <c r="K3365" s="58" t="inlineStr">
        <is>
          <t>Yes</t>
        </is>
      </c>
      <c r="L3365" s="58" t="inlineStr">
        <is>
          <t>Yes</t>
        </is>
      </c>
      <c r="M3365" s="58" t="inlineStr">
        <is>
          <t>Yes</t>
        </is>
      </c>
      <c r="N3365" s="58" t="inlineStr">
        <is>
          <t>Yes</t>
        </is>
      </c>
      <c r="O3365" s="58" t="inlineStr">
        <is>
          <t>Yes</t>
        </is>
      </c>
      <c r="P3365" s="58" t="inlineStr">
        <is>
          <t>Two year</t>
        </is>
      </c>
      <c r="Q3365" s="58" t="inlineStr">
        <is>
          <t>Yes</t>
        </is>
      </c>
      <c r="R3365" s="58" t="inlineStr">
        <is>
          <t>Bank transfer (automatic)</t>
        </is>
      </c>
      <c r="S3365" s="123" t="n">
        <v>57.5</v>
      </c>
      <c r="T3365" s="58" t="inlineStr">
        <is>
          <t>3265.95</t>
        </is>
      </c>
      <c r="U3365" s="58" t="inlineStr">
        <is>
          <t>No</t>
        </is>
      </c>
      <c r="V3365" s="123">
        <f>IFERROR(VALUE(TRIM(T3365)),S3365*F3365)</f>
        <v/>
      </c>
      <c r="W3365" s="58">
        <f>IF(F3365&lt;=12,"0-12 mo",IF(F3365&lt;=24,"13-24 mo",IF(F3365&lt;=48,"25-48 mo","49+ mo")))</f>
        <v/>
      </c>
      <c r="X3365" s="58">
        <f>IF(S3365&lt;=35.5,"Q1 Low",IF(S3365&lt;=70.35,"Q2 Mid-Low",IF(S3365&lt;=89.85,"Q3 Mid-High","Q4 High")))</f>
        <v/>
      </c>
      <c r="Y3365" s="58">
        <f>IF(U3365="Yes",1,0)</f>
        <v/>
      </c>
      <c r="Z3365" s="58">
        <f>IF(P3365="Month-to-month",1,0)+IF(M3365="No",1,0)+IF(J3365="No",1,0)+IF(I3365="Fiber optic",1,0)+IF(Q3365="Yes",1,0)</f>
        <v/>
      </c>
    </row>
    <row r="3366" ht="15" customHeight="1" s="59">
      <c r="A3366" s="58" t="inlineStr">
        <is>
          <t>5519-YLDGW</t>
        </is>
      </c>
      <c r="B3366" s="58" t="inlineStr">
        <is>
          <t>Female</t>
        </is>
      </c>
      <c r="C3366" s="58" t="n">
        <v>0</v>
      </c>
      <c r="D3366" s="58" t="inlineStr">
        <is>
          <t>Yes</t>
        </is>
      </c>
      <c r="E3366" s="58" t="inlineStr">
        <is>
          <t>No</t>
        </is>
      </c>
      <c r="F3366" s="58" t="n">
        <v>21</v>
      </c>
      <c r="G3366" s="58" t="inlineStr">
        <is>
          <t>Yes</t>
        </is>
      </c>
      <c r="H3366" s="58" t="inlineStr">
        <is>
          <t>Yes</t>
        </is>
      </c>
      <c r="I3366" s="58" t="inlineStr">
        <is>
          <t>Fiber optic</t>
        </is>
      </c>
      <c r="J3366" s="58" t="inlineStr">
        <is>
          <t>Yes</t>
        </is>
      </c>
      <c r="K3366" s="58" t="inlineStr">
        <is>
          <t>No</t>
        </is>
      </c>
      <c r="L3366" s="58" t="inlineStr">
        <is>
          <t>Yes</t>
        </is>
      </c>
      <c r="M3366" s="58" t="inlineStr">
        <is>
          <t>No</t>
        </is>
      </c>
      <c r="N3366" s="58" t="inlineStr">
        <is>
          <t>Yes</t>
        </is>
      </c>
      <c r="O3366" s="58" t="inlineStr">
        <is>
          <t>Yes</t>
        </is>
      </c>
      <c r="P3366" s="58" t="inlineStr">
        <is>
          <t>Month-to-month</t>
        </is>
      </c>
      <c r="Q3366" s="58" t="inlineStr">
        <is>
          <t>Yes</t>
        </is>
      </c>
      <c r="R3366" s="58" t="inlineStr">
        <is>
          <t>Electronic check</t>
        </is>
      </c>
      <c r="S3366" s="123" t="n">
        <v>103.9</v>
      </c>
      <c r="T3366" s="58" t="inlineStr">
        <is>
          <t>2254.2</t>
        </is>
      </c>
      <c r="U3366" s="58" t="inlineStr">
        <is>
          <t>Yes</t>
        </is>
      </c>
      <c r="V3366" s="123">
        <f>IFERROR(VALUE(TRIM(T3366)),S3366*F3366)</f>
        <v/>
      </c>
      <c r="W3366" s="58">
        <f>IF(F3366&lt;=12,"0-12 mo",IF(F3366&lt;=24,"13-24 mo",IF(F3366&lt;=48,"25-48 mo","49+ mo")))</f>
        <v/>
      </c>
      <c r="X3366" s="58">
        <f>IF(S3366&lt;=35.5,"Q1 Low",IF(S3366&lt;=70.35,"Q2 Mid-Low",IF(S3366&lt;=89.85,"Q3 Mid-High","Q4 High")))</f>
        <v/>
      </c>
      <c r="Y3366" s="58">
        <f>IF(U3366="Yes",1,0)</f>
        <v/>
      </c>
      <c r="Z3366" s="58">
        <f>IF(P3366="Month-to-month",1,0)+IF(M3366="No",1,0)+IF(J3366="No",1,0)+IF(I3366="Fiber optic",1,0)+IF(Q3366="Yes",1,0)</f>
        <v/>
      </c>
    </row>
    <row r="3367" ht="15" customHeight="1" s="59">
      <c r="A3367" s="58" t="inlineStr">
        <is>
          <t>3865-ZFZIB</t>
        </is>
      </c>
      <c r="B3367" s="58" t="inlineStr">
        <is>
          <t>Male</t>
        </is>
      </c>
      <c r="C3367" s="58" t="n">
        <v>0</v>
      </c>
      <c r="D3367" s="58" t="inlineStr">
        <is>
          <t>No</t>
        </is>
      </c>
      <c r="E3367" s="58" t="inlineStr">
        <is>
          <t>No</t>
        </is>
      </c>
      <c r="F3367" s="58" t="n">
        <v>19</v>
      </c>
      <c r="G3367" s="58" t="inlineStr">
        <is>
          <t>Yes</t>
        </is>
      </c>
      <c r="H3367" s="58" t="inlineStr">
        <is>
          <t>No</t>
        </is>
      </c>
      <c r="I3367" s="58" t="inlineStr">
        <is>
          <t>No</t>
        </is>
      </c>
      <c r="J3367" s="58" t="inlineStr">
        <is>
          <t>No internet service</t>
        </is>
      </c>
      <c r="K3367" s="58" t="inlineStr">
        <is>
          <t>No internet service</t>
        </is>
      </c>
      <c r="L3367" s="58" t="inlineStr">
        <is>
          <t>No internet service</t>
        </is>
      </c>
      <c r="M3367" s="58" t="inlineStr">
        <is>
          <t>No internet service</t>
        </is>
      </c>
      <c r="N3367" s="58" t="inlineStr">
        <is>
          <t>No internet service</t>
        </is>
      </c>
      <c r="O3367" s="58" t="inlineStr">
        <is>
          <t>No internet service</t>
        </is>
      </c>
      <c r="P3367" s="58" t="inlineStr">
        <is>
          <t>Two year</t>
        </is>
      </c>
      <c r="Q3367" s="58" t="inlineStr">
        <is>
          <t>No</t>
        </is>
      </c>
      <c r="R3367" s="58" t="inlineStr">
        <is>
          <t>Mailed check</t>
        </is>
      </c>
      <c r="S3367" s="123" t="n">
        <v>19.65</v>
      </c>
      <c r="T3367" s="58" t="inlineStr">
        <is>
          <t>358.15</t>
        </is>
      </c>
      <c r="U3367" s="58" t="inlineStr">
        <is>
          <t>No</t>
        </is>
      </c>
      <c r="V3367" s="123">
        <f>IFERROR(VALUE(TRIM(T3367)),S3367*F3367)</f>
        <v/>
      </c>
      <c r="W3367" s="58">
        <f>IF(F3367&lt;=12,"0-12 mo",IF(F3367&lt;=24,"13-24 mo",IF(F3367&lt;=48,"25-48 mo","49+ mo")))</f>
        <v/>
      </c>
      <c r="X3367" s="58">
        <f>IF(S3367&lt;=35.5,"Q1 Low",IF(S3367&lt;=70.35,"Q2 Mid-Low",IF(S3367&lt;=89.85,"Q3 Mid-High","Q4 High")))</f>
        <v/>
      </c>
      <c r="Y3367" s="58">
        <f>IF(U3367="Yes",1,0)</f>
        <v/>
      </c>
      <c r="Z3367" s="58">
        <f>IF(P3367="Month-to-month",1,0)+IF(M3367="No",1,0)+IF(J3367="No",1,0)+IF(I3367="Fiber optic",1,0)+IF(Q3367="Yes",1,0)</f>
        <v/>
      </c>
    </row>
    <row r="3368" ht="15" customHeight="1" s="59">
      <c r="A3368" s="58" t="inlineStr">
        <is>
          <t>1855-AGAWH</t>
        </is>
      </c>
      <c r="B3368" s="58" t="inlineStr">
        <is>
          <t>Male</t>
        </is>
      </c>
      <c r="C3368" s="58" t="n">
        <v>0</v>
      </c>
      <c r="D3368" s="58" t="inlineStr">
        <is>
          <t>Yes</t>
        </is>
      </c>
      <c r="E3368" s="58" t="inlineStr">
        <is>
          <t>No</t>
        </is>
      </c>
      <c r="F3368" s="58" t="n">
        <v>31</v>
      </c>
      <c r="G3368" s="58" t="inlineStr">
        <is>
          <t>Yes</t>
        </is>
      </c>
      <c r="H3368" s="58" t="inlineStr">
        <is>
          <t>No</t>
        </is>
      </c>
      <c r="I3368" s="58" t="inlineStr">
        <is>
          <t>Fiber optic</t>
        </is>
      </c>
      <c r="J3368" s="58" t="inlineStr">
        <is>
          <t>No</t>
        </is>
      </c>
      <c r="K3368" s="58" t="inlineStr">
        <is>
          <t>No</t>
        </is>
      </c>
      <c r="L3368" s="58" t="inlineStr">
        <is>
          <t>Yes</t>
        </is>
      </c>
      <c r="M3368" s="58" t="inlineStr">
        <is>
          <t>No</t>
        </is>
      </c>
      <c r="N3368" s="58" t="inlineStr">
        <is>
          <t>Yes</t>
        </is>
      </c>
      <c r="O3368" s="58" t="inlineStr">
        <is>
          <t>Yes</t>
        </is>
      </c>
      <c r="P3368" s="58" t="inlineStr">
        <is>
          <t>One year</t>
        </is>
      </c>
      <c r="Q3368" s="58" t="inlineStr">
        <is>
          <t>Yes</t>
        </is>
      </c>
      <c r="R3368" s="58" t="inlineStr">
        <is>
          <t>Electronic check</t>
        </is>
      </c>
      <c r="S3368" s="123" t="n">
        <v>93.8</v>
      </c>
      <c r="T3368" s="58" t="inlineStr">
        <is>
          <t>2939.8</t>
        </is>
      </c>
      <c r="U3368" s="58" t="inlineStr">
        <is>
          <t>No</t>
        </is>
      </c>
      <c r="V3368" s="123">
        <f>IFERROR(VALUE(TRIM(T3368)),S3368*F3368)</f>
        <v/>
      </c>
      <c r="W3368" s="58">
        <f>IF(F3368&lt;=12,"0-12 mo",IF(F3368&lt;=24,"13-24 mo",IF(F3368&lt;=48,"25-48 mo","49+ mo")))</f>
        <v/>
      </c>
      <c r="X3368" s="58">
        <f>IF(S3368&lt;=35.5,"Q1 Low",IF(S3368&lt;=70.35,"Q2 Mid-Low",IF(S3368&lt;=89.85,"Q3 Mid-High","Q4 High")))</f>
        <v/>
      </c>
      <c r="Y3368" s="58">
        <f>IF(U3368="Yes",1,0)</f>
        <v/>
      </c>
      <c r="Z3368" s="58">
        <f>IF(P3368="Month-to-month",1,0)+IF(M3368="No",1,0)+IF(J3368="No",1,0)+IF(I3368="Fiber optic",1,0)+IF(Q3368="Yes",1,0)</f>
        <v/>
      </c>
    </row>
    <row r="3369" ht="15" customHeight="1" s="59">
      <c r="A3369" s="58" t="inlineStr">
        <is>
          <t>7109-CQYUZ</t>
        </is>
      </c>
      <c r="B3369" s="58" t="inlineStr">
        <is>
          <t>Male</t>
        </is>
      </c>
      <c r="C3369" s="58" t="n">
        <v>0</v>
      </c>
      <c r="D3369" s="58" t="inlineStr">
        <is>
          <t>No</t>
        </is>
      </c>
      <c r="E3369" s="58" t="inlineStr">
        <is>
          <t>No</t>
        </is>
      </c>
      <c r="F3369" s="58" t="n">
        <v>52</v>
      </c>
      <c r="G3369" s="58" t="inlineStr">
        <is>
          <t>Yes</t>
        </is>
      </c>
      <c r="H3369" s="58" t="inlineStr">
        <is>
          <t>Yes</t>
        </is>
      </c>
      <c r="I3369" s="58" t="inlineStr">
        <is>
          <t>DSL</t>
        </is>
      </c>
      <c r="J3369" s="58" t="inlineStr">
        <is>
          <t>Yes</t>
        </is>
      </c>
      <c r="K3369" s="58" t="inlineStr">
        <is>
          <t>Yes</t>
        </is>
      </c>
      <c r="L3369" s="58" t="inlineStr">
        <is>
          <t>Yes</t>
        </is>
      </c>
      <c r="M3369" s="58" t="inlineStr">
        <is>
          <t>Yes</t>
        </is>
      </c>
      <c r="N3369" s="58" t="inlineStr">
        <is>
          <t>Yes</t>
        </is>
      </c>
      <c r="O3369" s="58" t="inlineStr">
        <is>
          <t>Yes</t>
        </is>
      </c>
      <c r="P3369" s="58" t="inlineStr">
        <is>
          <t>Two year</t>
        </is>
      </c>
      <c r="Q3369" s="58" t="inlineStr">
        <is>
          <t>Yes</t>
        </is>
      </c>
      <c r="R3369" s="58" t="inlineStr">
        <is>
          <t>Mailed check</t>
        </is>
      </c>
      <c r="S3369" s="123" t="n">
        <v>89.25</v>
      </c>
      <c r="T3369" s="58" t="inlineStr">
        <is>
          <t>4652.4</t>
        </is>
      </c>
      <c r="U3369" s="58" t="inlineStr">
        <is>
          <t>No</t>
        </is>
      </c>
      <c r="V3369" s="123">
        <f>IFERROR(VALUE(TRIM(T3369)),S3369*F3369)</f>
        <v/>
      </c>
      <c r="W3369" s="58">
        <f>IF(F3369&lt;=12,"0-12 mo",IF(F3369&lt;=24,"13-24 mo",IF(F3369&lt;=48,"25-48 mo","49+ mo")))</f>
        <v/>
      </c>
      <c r="X3369" s="58">
        <f>IF(S3369&lt;=35.5,"Q1 Low",IF(S3369&lt;=70.35,"Q2 Mid-Low",IF(S3369&lt;=89.85,"Q3 Mid-High","Q4 High")))</f>
        <v/>
      </c>
      <c r="Y3369" s="58">
        <f>IF(U3369="Yes",1,0)</f>
        <v/>
      </c>
      <c r="Z3369" s="58">
        <f>IF(P3369="Month-to-month",1,0)+IF(M3369="No",1,0)+IF(J3369="No",1,0)+IF(I3369="Fiber optic",1,0)+IF(Q3369="Yes",1,0)</f>
        <v/>
      </c>
    </row>
    <row r="3370" ht="15" customHeight="1" s="59">
      <c r="A3370" s="58" t="inlineStr">
        <is>
          <t>1370-GGAWX</t>
        </is>
      </c>
      <c r="B3370" s="58" t="inlineStr">
        <is>
          <t>Female</t>
        </is>
      </c>
      <c r="C3370" s="58" t="n">
        <v>0</v>
      </c>
      <c r="D3370" s="58" t="inlineStr">
        <is>
          <t>No</t>
        </is>
      </c>
      <c r="E3370" s="58" t="inlineStr">
        <is>
          <t>No</t>
        </is>
      </c>
      <c r="F3370" s="58" t="n">
        <v>46</v>
      </c>
      <c r="G3370" s="58" t="inlineStr">
        <is>
          <t>Yes</t>
        </is>
      </c>
      <c r="H3370" s="58" t="inlineStr">
        <is>
          <t>Yes</t>
        </is>
      </c>
      <c r="I3370" s="58" t="inlineStr">
        <is>
          <t>Fiber optic</t>
        </is>
      </c>
      <c r="J3370" s="58" t="inlineStr">
        <is>
          <t>No</t>
        </is>
      </c>
      <c r="K3370" s="58" t="inlineStr">
        <is>
          <t>Yes</t>
        </is>
      </c>
      <c r="L3370" s="58" t="inlineStr">
        <is>
          <t>Yes</t>
        </is>
      </c>
      <c r="M3370" s="58" t="inlineStr">
        <is>
          <t>No</t>
        </is>
      </c>
      <c r="N3370" s="58" t="inlineStr">
        <is>
          <t>No</t>
        </is>
      </c>
      <c r="O3370" s="58" t="inlineStr">
        <is>
          <t>Yes</t>
        </is>
      </c>
      <c r="P3370" s="58" t="inlineStr">
        <is>
          <t>One year</t>
        </is>
      </c>
      <c r="Q3370" s="58" t="inlineStr">
        <is>
          <t>Yes</t>
        </is>
      </c>
      <c r="R3370" s="58" t="inlineStr">
        <is>
          <t>Electronic check</t>
        </is>
      </c>
      <c r="S3370" s="123" t="n">
        <v>94.15000000000001</v>
      </c>
      <c r="T3370" s="58" t="inlineStr">
        <is>
          <t>4408.45</t>
        </is>
      </c>
      <c r="U3370" s="58" t="inlineStr">
        <is>
          <t>No</t>
        </is>
      </c>
      <c r="V3370" s="123">
        <f>IFERROR(VALUE(TRIM(T3370)),S3370*F3370)</f>
        <v/>
      </c>
      <c r="W3370" s="58">
        <f>IF(F3370&lt;=12,"0-12 mo",IF(F3370&lt;=24,"13-24 mo",IF(F3370&lt;=48,"25-48 mo","49+ mo")))</f>
        <v/>
      </c>
      <c r="X3370" s="58">
        <f>IF(S3370&lt;=35.5,"Q1 Low",IF(S3370&lt;=70.35,"Q2 Mid-Low",IF(S3370&lt;=89.85,"Q3 Mid-High","Q4 High")))</f>
        <v/>
      </c>
      <c r="Y3370" s="58">
        <f>IF(U3370="Yes",1,0)</f>
        <v/>
      </c>
      <c r="Z3370" s="58">
        <f>IF(P3370="Month-to-month",1,0)+IF(M3370="No",1,0)+IF(J3370="No",1,0)+IF(I3370="Fiber optic",1,0)+IF(Q3370="Yes",1,0)</f>
        <v/>
      </c>
    </row>
    <row r="3371" ht="15" customHeight="1" s="59">
      <c r="A3371" s="58" t="inlineStr">
        <is>
          <t>4680-KUTAJ</t>
        </is>
      </c>
      <c r="B3371" s="58" t="inlineStr">
        <is>
          <t>Female</t>
        </is>
      </c>
      <c r="C3371" s="58" t="n">
        <v>1</v>
      </c>
      <c r="D3371" s="58" t="inlineStr">
        <is>
          <t>No</t>
        </is>
      </c>
      <c r="E3371" s="58" t="inlineStr">
        <is>
          <t>No</t>
        </is>
      </c>
      <c r="F3371" s="58" t="n">
        <v>11</v>
      </c>
      <c r="G3371" s="58" t="inlineStr">
        <is>
          <t>Yes</t>
        </is>
      </c>
      <c r="H3371" s="58" t="inlineStr">
        <is>
          <t>Yes</t>
        </is>
      </c>
      <c r="I3371" s="58" t="inlineStr">
        <is>
          <t>DSL</t>
        </is>
      </c>
      <c r="J3371" s="58" t="inlineStr">
        <is>
          <t>Yes</t>
        </is>
      </c>
      <c r="K3371" s="58" t="inlineStr">
        <is>
          <t>No</t>
        </is>
      </c>
      <c r="L3371" s="58" t="inlineStr">
        <is>
          <t>No</t>
        </is>
      </c>
      <c r="M3371" s="58" t="inlineStr">
        <is>
          <t>No</t>
        </is>
      </c>
      <c r="N3371" s="58" t="inlineStr">
        <is>
          <t>No</t>
        </is>
      </c>
      <c r="O3371" s="58" t="inlineStr">
        <is>
          <t>No</t>
        </is>
      </c>
      <c r="P3371" s="58" t="inlineStr">
        <is>
          <t>Month-to-month</t>
        </is>
      </c>
      <c r="Q3371" s="58" t="inlineStr">
        <is>
          <t>Yes</t>
        </is>
      </c>
      <c r="R3371" s="58" t="inlineStr">
        <is>
          <t>Electronic check</t>
        </is>
      </c>
      <c r="S3371" s="123" t="n">
        <v>55.6</v>
      </c>
      <c r="T3371" s="58" t="inlineStr">
        <is>
          <t>580.8</t>
        </is>
      </c>
      <c r="U3371" s="58" t="inlineStr">
        <is>
          <t>No</t>
        </is>
      </c>
      <c r="V3371" s="123">
        <f>IFERROR(VALUE(TRIM(T3371)),S3371*F3371)</f>
        <v/>
      </c>
      <c r="W3371" s="58">
        <f>IF(F3371&lt;=12,"0-12 mo",IF(F3371&lt;=24,"13-24 mo",IF(F3371&lt;=48,"25-48 mo","49+ mo")))</f>
        <v/>
      </c>
      <c r="X3371" s="58">
        <f>IF(S3371&lt;=35.5,"Q1 Low",IF(S3371&lt;=70.35,"Q2 Mid-Low",IF(S3371&lt;=89.85,"Q3 Mid-High","Q4 High")))</f>
        <v/>
      </c>
      <c r="Y3371" s="58">
        <f>IF(U3371="Yes",1,0)</f>
        <v/>
      </c>
      <c r="Z3371" s="58">
        <f>IF(P3371="Month-to-month",1,0)+IF(M3371="No",1,0)+IF(J3371="No",1,0)+IF(I3371="Fiber optic",1,0)+IF(Q3371="Yes",1,0)</f>
        <v/>
      </c>
    </row>
    <row r="3372" ht="15" customHeight="1" s="59">
      <c r="A3372" s="58" t="inlineStr">
        <is>
          <t>5307-UVGNB</t>
        </is>
      </c>
      <c r="B3372" s="58" t="inlineStr">
        <is>
          <t>Female</t>
        </is>
      </c>
      <c r="C3372" s="58" t="n">
        <v>0</v>
      </c>
      <c r="D3372" s="58" t="inlineStr">
        <is>
          <t>Yes</t>
        </is>
      </c>
      <c r="E3372" s="58" t="inlineStr">
        <is>
          <t>Yes</t>
        </is>
      </c>
      <c r="F3372" s="58" t="n">
        <v>53</v>
      </c>
      <c r="G3372" s="58" t="inlineStr">
        <is>
          <t>No</t>
        </is>
      </c>
      <c r="H3372" s="58" t="inlineStr">
        <is>
          <t>No phone service</t>
        </is>
      </c>
      <c r="I3372" s="58" t="inlineStr">
        <is>
          <t>DSL</t>
        </is>
      </c>
      <c r="J3372" s="58" t="inlineStr">
        <is>
          <t>Yes</t>
        </is>
      </c>
      <c r="K3372" s="58" t="inlineStr">
        <is>
          <t>Yes</t>
        </is>
      </c>
      <c r="L3372" s="58" t="inlineStr">
        <is>
          <t>Yes</t>
        </is>
      </c>
      <c r="M3372" s="58" t="inlineStr">
        <is>
          <t>No</t>
        </is>
      </c>
      <c r="N3372" s="58" t="inlineStr">
        <is>
          <t>No</t>
        </is>
      </c>
      <c r="O3372" s="58" t="inlineStr">
        <is>
          <t>Yes</t>
        </is>
      </c>
      <c r="P3372" s="58" t="inlineStr">
        <is>
          <t>Month-to-month</t>
        </is>
      </c>
      <c r="Q3372" s="58" t="inlineStr">
        <is>
          <t>Yes</t>
        </is>
      </c>
      <c r="R3372" s="58" t="inlineStr">
        <is>
          <t>Bank transfer (automatic)</t>
        </is>
      </c>
      <c r="S3372" s="123" t="n">
        <v>48.7</v>
      </c>
      <c r="T3372" s="58" t="inlineStr">
        <is>
          <t>2495.2</t>
        </is>
      </c>
      <c r="U3372" s="58" t="inlineStr">
        <is>
          <t>No</t>
        </is>
      </c>
      <c r="V3372" s="123">
        <f>IFERROR(VALUE(TRIM(T3372)),S3372*F3372)</f>
        <v/>
      </c>
      <c r="W3372" s="58">
        <f>IF(F3372&lt;=12,"0-12 mo",IF(F3372&lt;=24,"13-24 mo",IF(F3372&lt;=48,"25-48 mo","49+ mo")))</f>
        <v/>
      </c>
      <c r="X3372" s="58">
        <f>IF(S3372&lt;=35.5,"Q1 Low",IF(S3372&lt;=70.35,"Q2 Mid-Low",IF(S3372&lt;=89.85,"Q3 Mid-High","Q4 High")))</f>
        <v/>
      </c>
      <c r="Y3372" s="58">
        <f>IF(U3372="Yes",1,0)</f>
        <v/>
      </c>
      <c r="Z3372" s="58">
        <f>IF(P3372="Month-to-month",1,0)+IF(M3372="No",1,0)+IF(J3372="No",1,0)+IF(I3372="Fiber optic",1,0)+IF(Q3372="Yes",1,0)</f>
        <v/>
      </c>
    </row>
    <row r="3373" ht="15" customHeight="1" s="59">
      <c r="A3373" s="58" t="inlineStr">
        <is>
          <t>4946-EDSEW</t>
        </is>
      </c>
      <c r="B3373" s="58" t="inlineStr">
        <is>
          <t>Female</t>
        </is>
      </c>
      <c r="C3373" s="58" t="n">
        <v>0</v>
      </c>
      <c r="D3373" s="58" t="inlineStr">
        <is>
          <t>Yes</t>
        </is>
      </c>
      <c r="E3373" s="58" t="inlineStr">
        <is>
          <t>Yes</t>
        </is>
      </c>
      <c r="F3373" s="58" t="n">
        <v>11</v>
      </c>
      <c r="G3373" s="58" t="inlineStr">
        <is>
          <t>Yes</t>
        </is>
      </c>
      <c r="H3373" s="58" t="inlineStr">
        <is>
          <t>No</t>
        </is>
      </c>
      <c r="I3373" s="58" t="inlineStr">
        <is>
          <t>No</t>
        </is>
      </c>
      <c r="J3373" s="58" t="inlineStr">
        <is>
          <t>No internet service</t>
        </is>
      </c>
      <c r="K3373" s="58" t="inlineStr">
        <is>
          <t>No internet service</t>
        </is>
      </c>
      <c r="L3373" s="58" t="inlineStr">
        <is>
          <t>No internet service</t>
        </is>
      </c>
      <c r="M3373" s="58" t="inlineStr">
        <is>
          <t>No internet service</t>
        </is>
      </c>
      <c r="N3373" s="58" t="inlineStr">
        <is>
          <t>No internet service</t>
        </is>
      </c>
      <c r="O3373" s="58" t="inlineStr">
        <is>
          <t>No internet service</t>
        </is>
      </c>
      <c r="P3373" s="58" t="inlineStr">
        <is>
          <t>Month-to-month</t>
        </is>
      </c>
      <c r="Q3373" s="58" t="inlineStr">
        <is>
          <t>Yes</t>
        </is>
      </c>
      <c r="R3373" s="58" t="inlineStr">
        <is>
          <t>Mailed check</t>
        </is>
      </c>
      <c r="S3373" s="123" t="n">
        <v>19.25</v>
      </c>
      <c r="T3373" s="58" t="inlineStr">
        <is>
          <t>180.3</t>
        </is>
      </c>
      <c r="U3373" s="58" t="inlineStr">
        <is>
          <t>Yes</t>
        </is>
      </c>
      <c r="V3373" s="123">
        <f>IFERROR(VALUE(TRIM(T3373)),S3373*F3373)</f>
        <v/>
      </c>
      <c r="W3373" s="58">
        <f>IF(F3373&lt;=12,"0-12 mo",IF(F3373&lt;=24,"13-24 mo",IF(F3373&lt;=48,"25-48 mo","49+ mo")))</f>
        <v/>
      </c>
      <c r="X3373" s="58">
        <f>IF(S3373&lt;=35.5,"Q1 Low",IF(S3373&lt;=70.35,"Q2 Mid-Low",IF(S3373&lt;=89.85,"Q3 Mid-High","Q4 High")))</f>
        <v/>
      </c>
      <c r="Y3373" s="58">
        <f>IF(U3373="Yes",1,0)</f>
        <v/>
      </c>
      <c r="Z3373" s="58">
        <f>IF(P3373="Month-to-month",1,0)+IF(M3373="No",1,0)+IF(J3373="No",1,0)+IF(I3373="Fiber optic",1,0)+IF(Q3373="Yes",1,0)</f>
        <v/>
      </c>
    </row>
    <row r="3374" ht="15" customHeight="1" s="59">
      <c r="A3374" s="58" t="inlineStr">
        <is>
          <t>2883-ILGWO</t>
        </is>
      </c>
      <c r="B3374" s="58" t="inlineStr">
        <is>
          <t>Male</t>
        </is>
      </c>
      <c r="C3374" s="58" t="n">
        <v>1</v>
      </c>
      <c r="D3374" s="58" t="inlineStr">
        <is>
          <t>No</t>
        </is>
      </c>
      <c r="E3374" s="58" t="inlineStr">
        <is>
          <t>No</t>
        </is>
      </c>
      <c r="F3374" s="58" t="n">
        <v>57</v>
      </c>
      <c r="G3374" s="58" t="inlineStr">
        <is>
          <t>Yes</t>
        </is>
      </c>
      <c r="H3374" s="58" t="inlineStr">
        <is>
          <t>Yes</t>
        </is>
      </c>
      <c r="I3374" s="58" t="inlineStr">
        <is>
          <t>Fiber optic</t>
        </is>
      </c>
      <c r="J3374" s="58" t="inlineStr">
        <is>
          <t>No</t>
        </is>
      </c>
      <c r="K3374" s="58" t="inlineStr">
        <is>
          <t>Yes</t>
        </is>
      </c>
      <c r="L3374" s="58" t="inlineStr">
        <is>
          <t>No</t>
        </is>
      </c>
      <c r="M3374" s="58" t="inlineStr">
        <is>
          <t>Yes</t>
        </is>
      </c>
      <c r="N3374" s="58" t="inlineStr">
        <is>
          <t>Yes</t>
        </is>
      </c>
      <c r="O3374" s="58" t="inlineStr">
        <is>
          <t>Yes</t>
        </is>
      </c>
      <c r="P3374" s="58" t="inlineStr">
        <is>
          <t>Month-to-month</t>
        </is>
      </c>
      <c r="Q3374" s="58" t="inlineStr">
        <is>
          <t>Yes</t>
        </is>
      </c>
      <c r="R3374" s="58" t="inlineStr">
        <is>
          <t>Bank transfer (automatic)</t>
        </is>
      </c>
      <c r="S3374" s="123" t="n">
        <v>104.9</v>
      </c>
      <c r="T3374" s="58" t="inlineStr">
        <is>
          <t>5913.95</t>
        </is>
      </c>
      <c r="U3374" s="58" t="inlineStr">
        <is>
          <t>No</t>
        </is>
      </c>
      <c r="V3374" s="123">
        <f>IFERROR(VALUE(TRIM(T3374)),S3374*F3374)</f>
        <v/>
      </c>
      <c r="W3374" s="58">
        <f>IF(F3374&lt;=12,"0-12 mo",IF(F3374&lt;=24,"13-24 mo",IF(F3374&lt;=48,"25-48 mo","49+ mo")))</f>
        <v/>
      </c>
      <c r="X3374" s="58">
        <f>IF(S3374&lt;=35.5,"Q1 Low",IF(S3374&lt;=70.35,"Q2 Mid-Low",IF(S3374&lt;=89.85,"Q3 Mid-High","Q4 High")))</f>
        <v/>
      </c>
      <c r="Y3374" s="58">
        <f>IF(U3374="Yes",1,0)</f>
        <v/>
      </c>
      <c r="Z3374" s="58">
        <f>IF(P3374="Month-to-month",1,0)+IF(M3374="No",1,0)+IF(J3374="No",1,0)+IF(I3374="Fiber optic",1,0)+IF(Q3374="Yes",1,0)</f>
        <v/>
      </c>
    </row>
    <row r="3375" ht="15" customHeight="1" s="59">
      <c r="A3375" s="58" t="inlineStr">
        <is>
          <t>2516-VQRRV</t>
        </is>
      </c>
      <c r="B3375" s="58" t="inlineStr">
        <is>
          <t>Female</t>
        </is>
      </c>
      <c r="C3375" s="58" t="n">
        <v>1</v>
      </c>
      <c r="D3375" s="58" t="inlineStr">
        <is>
          <t>No</t>
        </is>
      </c>
      <c r="E3375" s="58" t="inlineStr">
        <is>
          <t>No</t>
        </is>
      </c>
      <c r="F3375" s="58" t="n">
        <v>2</v>
      </c>
      <c r="G3375" s="58" t="inlineStr">
        <is>
          <t>Yes</t>
        </is>
      </c>
      <c r="H3375" s="58" t="inlineStr">
        <is>
          <t>Yes</t>
        </is>
      </c>
      <c r="I3375" s="58" t="inlineStr">
        <is>
          <t>Fiber optic</t>
        </is>
      </c>
      <c r="J3375" s="58" t="inlineStr">
        <is>
          <t>No</t>
        </is>
      </c>
      <c r="K3375" s="58" t="inlineStr">
        <is>
          <t>No</t>
        </is>
      </c>
      <c r="L3375" s="58" t="inlineStr">
        <is>
          <t>No</t>
        </is>
      </c>
      <c r="M3375" s="58" t="inlineStr">
        <is>
          <t>No</t>
        </is>
      </c>
      <c r="N3375" s="58" t="inlineStr">
        <is>
          <t>No</t>
        </is>
      </c>
      <c r="O3375" s="58" t="inlineStr">
        <is>
          <t>No</t>
        </is>
      </c>
      <c r="P3375" s="58" t="inlineStr">
        <is>
          <t>Month-to-month</t>
        </is>
      </c>
      <c r="Q3375" s="58" t="inlineStr">
        <is>
          <t>Yes</t>
        </is>
      </c>
      <c r="R3375" s="58" t="inlineStr">
        <is>
          <t>Mailed check</t>
        </is>
      </c>
      <c r="S3375" s="123" t="n">
        <v>75.45</v>
      </c>
      <c r="T3375" s="58" t="inlineStr">
        <is>
          <t>158.4</t>
        </is>
      </c>
      <c r="U3375" s="58" t="inlineStr">
        <is>
          <t>Yes</t>
        </is>
      </c>
      <c r="V3375" s="123">
        <f>IFERROR(VALUE(TRIM(T3375)),S3375*F3375)</f>
        <v/>
      </c>
      <c r="W3375" s="58">
        <f>IF(F3375&lt;=12,"0-12 mo",IF(F3375&lt;=24,"13-24 mo",IF(F3375&lt;=48,"25-48 mo","49+ mo")))</f>
        <v/>
      </c>
      <c r="X3375" s="58">
        <f>IF(S3375&lt;=35.5,"Q1 Low",IF(S3375&lt;=70.35,"Q2 Mid-Low",IF(S3375&lt;=89.85,"Q3 Mid-High","Q4 High")))</f>
        <v/>
      </c>
      <c r="Y3375" s="58">
        <f>IF(U3375="Yes",1,0)</f>
        <v/>
      </c>
      <c r="Z3375" s="58">
        <f>IF(P3375="Month-to-month",1,0)+IF(M3375="No",1,0)+IF(J3375="No",1,0)+IF(I3375="Fiber optic",1,0)+IF(Q3375="Yes",1,0)</f>
        <v/>
      </c>
    </row>
    <row r="3376" ht="15" customHeight="1" s="59">
      <c r="A3376" s="58" t="inlineStr">
        <is>
          <t>7580-UGXNC</t>
        </is>
      </c>
      <c r="B3376" s="58" t="inlineStr">
        <is>
          <t>Female</t>
        </is>
      </c>
      <c r="C3376" s="58" t="n">
        <v>1</v>
      </c>
      <c r="D3376" s="58" t="inlineStr">
        <is>
          <t>No</t>
        </is>
      </c>
      <c r="E3376" s="58" t="inlineStr">
        <is>
          <t>No</t>
        </is>
      </c>
      <c r="F3376" s="58" t="n">
        <v>2</v>
      </c>
      <c r="G3376" s="58" t="inlineStr">
        <is>
          <t>Yes</t>
        </is>
      </c>
      <c r="H3376" s="58" t="inlineStr">
        <is>
          <t>No</t>
        </is>
      </c>
      <c r="I3376" s="58" t="inlineStr">
        <is>
          <t>DSL</t>
        </is>
      </c>
      <c r="J3376" s="58" t="inlineStr">
        <is>
          <t>Yes</t>
        </is>
      </c>
      <c r="K3376" s="58" t="inlineStr">
        <is>
          <t>Yes</t>
        </is>
      </c>
      <c r="L3376" s="58" t="inlineStr">
        <is>
          <t>No</t>
        </is>
      </c>
      <c r="M3376" s="58" t="inlineStr">
        <is>
          <t>No</t>
        </is>
      </c>
      <c r="N3376" s="58" t="inlineStr">
        <is>
          <t>No</t>
        </is>
      </c>
      <c r="O3376" s="58" t="inlineStr">
        <is>
          <t>No</t>
        </is>
      </c>
      <c r="P3376" s="58" t="inlineStr">
        <is>
          <t>Month-to-month</t>
        </is>
      </c>
      <c r="Q3376" s="58" t="inlineStr">
        <is>
          <t>No</t>
        </is>
      </c>
      <c r="R3376" s="58" t="inlineStr">
        <is>
          <t>Mailed check</t>
        </is>
      </c>
      <c r="S3376" s="123" t="n">
        <v>54.85</v>
      </c>
      <c r="T3376" s="58" t="inlineStr">
        <is>
          <t>104.2</t>
        </is>
      </c>
      <c r="U3376" s="58" t="inlineStr">
        <is>
          <t>Yes</t>
        </is>
      </c>
      <c r="V3376" s="123">
        <f>IFERROR(VALUE(TRIM(T3376)),S3376*F3376)</f>
        <v/>
      </c>
      <c r="W3376" s="58">
        <f>IF(F3376&lt;=12,"0-12 mo",IF(F3376&lt;=24,"13-24 mo",IF(F3376&lt;=48,"25-48 mo","49+ mo")))</f>
        <v/>
      </c>
      <c r="X3376" s="58">
        <f>IF(S3376&lt;=35.5,"Q1 Low",IF(S3376&lt;=70.35,"Q2 Mid-Low",IF(S3376&lt;=89.85,"Q3 Mid-High","Q4 High")))</f>
        <v/>
      </c>
      <c r="Y3376" s="58">
        <f>IF(U3376="Yes",1,0)</f>
        <v/>
      </c>
      <c r="Z3376" s="58">
        <f>IF(P3376="Month-to-month",1,0)+IF(M3376="No",1,0)+IF(J3376="No",1,0)+IF(I3376="Fiber optic",1,0)+IF(Q3376="Yes",1,0)</f>
        <v/>
      </c>
    </row>
    <row r="3377" ht="15" customHeight="1" s="59">
      <c r="A3377" s="58" t="inlineStr">
        <is>
          <t>3642-BYHDO</t>
        </is>
      </c>
      <c r="B3377" s="58" t="inlineStr">
        <is>
          <t>Female</t>
        </is>
      </c>
      <c r="C3377" s="58" t="n">
        <v>0</v>
      </c>
      <c r="D3377" s="58" t="inlineStr">
        <is>
          <t>Yes</t>
        </is>
      </c>
      <c r="E3377" s="58" t="inlineStr">
        <is>
          <t>Yes</t>
        </is>
      </c>
      <c r="F3377" s="58" t="n">
        <v>71</v>
      </c>
      <c r="G3377" s="58" t="inlineStr">
        <is>
          <t>Yes</t>
        </is>
      </c>
      <c r="H3377" s="58" t="inlineStr">
        <is>
          <t>No</t>
        </is>
      </c>
      <c r="I3377" s="58" t="inlineStr">
        <is>
          <t>No</t>
        </is>
      </c>
      <c r="J3377" s="58" t="inlineStr">
        <is>
          <t>No internet service</t>
        </is>
      </c>
      <c r="K3377" s="58" t="inlineStr">
        <is>
          <t>No internet service</t>
        </is>
      </c>
      <c r="L3377" s="58" t="inlineStr">
        <is>
          <t>No internet service</t>
        </is>
      </c>
      <c r="M3377" s="58" t="inlineStr">
        <is>
          <t>No internet service</t>
        </is>
      </c>
      <c r="N3377" s="58" t="inlineStr">
        <is>
          <t>No internet service</t>
        </is>
      </c>
      <c r="O3377" s="58" t="inlineStr">
        <is>
          <t>No internet service</t>
        </is>
      </c>
      <c r="P3377" s="58" t="inlineStr">
        <is>
          <t>Two year</t>
        </is>
      </c>
      <c r="Q3377" s="58" t="inlineStr">
        <is>
          <t>No</t>
        </is>
      </c>
      <c r="R3377" s="58" t="inlineStr">
        <is>
          <t>Bank transfer (automatic)</t>
        </is>
      </c>
      <c r="S3377" s="123" t="n">
        <v>19.9</v>
      </c>
      <c r="T3377" s="58" t="inlineStr">
        <is>
          <t>1389.35</t>
        </is>
      </c>
      <c r="U3377" s="58" t="inlineStr">
        <is>
          <t>No</t>
        </is>
      </c>
      <c r="V3377" s="123">
        <f>IFERROR(VALUE(TRIM(T3377)),S3377*F3377)</f>
        <v/>
      </c>
      <c r="W3377" s="58">
        <f>IF(F3377&lt;=12,"0-12 mo",IF(F3377&lt;=24,"13-24 mo",IF(F3377&lt;=48,"25-48 mo","49+ mo")))</f>
        <v/>
      </c>
      <c r="X3377" s="58">
        <f>IF(S3377&lt;=35.5,"Q1 Low",IF(S3377&lt;=70.35,"Q2 Mid-Low",IF(S3377&lt;=89.85,"Q3 Mid-High","Q4 High")))</f>
        <v/>
      </c>
      <c r="Y3377" s="58">
        <f>IF(U3377="Yes",1,0)</f>
        <v/>
      </c>
      <c r="Z3377" s="58">
        <f>IF(P3377="Month-to-month",1,0)+IF(M3377="No",1,0)+IF(J3377="No",1,0)+IF(I3377="Fiber optic",1,0)+IF(Q3377="Yes",1,0)</f>
        <v/>
      </c>
    </row>
    <row r="3378" ht="15" customHeight="1" s="59">
      <c r="A3378" s="58" t="inlineStr">
        <is>
          <t>9629-NHXFW</t>
        </is>
      </c>
      <c r="B3378" s="58" t="inlineStr">
        <is>
          <t>Female</t>
        </is>
      </c>
      <c r="C3378" s="58" t="n">
        <v>0</v>
      </c>
      <c r="D3378" s="58" t="inlineStr">
        <is>
          <t>Yes</t>
        </is>
      </c>
      <c r="E3378" s="58" t="inlineStr">
        <is>
          <t>Yes</t>
        </is>
      </c>
      <c r="F3378" s="58" t="n">
        <v>1</v>
      </c>
      <c r="G3378" s="58" t="inlineStr">
        <is>
          <t>Yes</t>
        </is>
      </c>
      <c r="H3378" s="58" t="inlineStr">
        <is>
          <t>No</t>
        </is>
      </c>
      <c r="I3378" s="58" t="inlineStr">
        <is>
          <t>No</t>
        </is>
      </c>
      <c r="J3378" s="58" t="inlineStr">
        <is>
          <t>No internet service</t>
        </is>
      </c>
      <c r="K3378" s="58" t="inlineStr">
        <is>
          <t>No internet service</t>
        </is>
      </c>
      <c r="L3378" s="58" t="inlineStr">
        <is>
          <t>No internet service</t>
        </is>
      </c>
      <c r="M3378" s="58" t="inlineStr">
        <is>
          <t>No internet service</t>
        </is>
      </c>
      <c r="N3378" s="58" t="inlineStr">
        <is>
          <t>No internet service</t>
        </is>
      </c>
      <c r="O3378" s="58" t="inlineStr">
        <is>
          <t>No internet service</t>
        </is>
      </c>
      <c r="P3378" s="58" t="inlineStr">
        <is>
          <t>Month-to-month</t>
        </is>
      </c>
      <c r="Q3378" s="58" t="inlineStr">
        <is>
          <t>Yes</t>
        </is>
      </c>
      <c r="R3378" s="58" t="inlineStr">
        <is>
          <t>Mailed check</t>
        </is>
      </c>
      <c r="S3378" s="123" t="n">
        <v>19.4</v>
      </c>
      <c r="T3378" s="58" t="inlineStr">
        <is>
          <t>19.4</t>
        </is>
      </c>
      <c r="U3378" s="58" t="inlineStr">
        <is>
          <t>No</t>
        </is>
      </c>
      <c r="V3378" s="123">
        <f>IFERROR(VALUE(TRIM(T3378)),S3378*F3378)</f>
        <v/>
      </c>
      <c r="W3378" s="58">
        <f>IF(F3378&lt;=12,"0-12 mo",IF(F3378&lt;=24,"13-24 mo",IF(F3378&lt;=48,"25-48 mo","49+ mo")))</f>
        <v/>
      </c>
      <c r="X3378" s="58">
        <f>IF(S3378&lt;=35.5,"Q1 Low",IF(S3378&lt;=70.35,"Q2 Mid-Low",IF(S3378&lt;=89.85,"Q3 Mid-High","Q4 High")))</f>
        <v/>
      </c>
      <c r="Y3378" s="58">
        <f>IF(U3378="Yes",1,0)</f>
        <v/>
      </c>
      <c r="Z3378" s="58">
        <f>IF(P3378="Month-to-month",1,0)+IF(M3378="No",1,0)+IF(J3378="No",1,0)+IF(I3378="Fiber optic",1,0)+IF(Q3378="Yes",1,0)</f>
        <v/>
      </c>
    </row>
    <row r="3379" ht="15" customHeight="1" s="59">
      <c r="A3379" s="58" t="inlineStr">
        <is>
          <t>2696-RZVZW</t>
        </is>
      </c>
      <c r="B3379" s="58" t="inlineStr">
        <is>
          <t>Male</t>
        </is>
      </c>
      <c r="C3379" s="58" t="n">
        <v>0</v>
      </c>
      <c r="D3379" s="58" t="inlineStr">
        <is>
          <t>Yes</t>
        </is>
      </c>
      <c r="E3379" s="58" t="inlineStr">
        <is>
          <t>No</t>
        </is>
      </c>
      <c r="F3379" s="58" t="n">
        <v>68</v>
      </c>
      <c r="G3379" s="58" t="inlineStr">
        <is>
          <t>Yes</t>
        </is>
      </c>
      <c r="H3379" s="58" t="inlineStr">
        <is>
          <t>Yes</t>
        </is>
      </c>
      <c r="I3379" s="58" t="inlineStr">
        <is>
          <t>No</t>
        </is>
      </c>
      <c r="J3379" s="58" t="inlineStr">
        <is>
          <t>No internet service</t>
        </is>
      </c>
      <c r="K3379" s="58" t="inlineStr">
        <is>
          <t>No internet service</t>
        </is>
      </c>
      <c r="L3379" s="58" t="inlineStr">
        <is>
          <t>No internet service</t>
        </is>
      </c>
      <c r="M3379" s="58" t="inlineStr">
        <is>
          <t>No internet service</t>
        </is>
      </c>
      <c r="N3379" s="58" t="inlineStr">
        <is>
          <t>No internet service</t>
        </is>
      </c>
      <c r="O3379" s="58" t="inlineStr">
        <is>
          <t>No internet service</t>
        </is>
      </c>
      <c r="P3379" s="58" t="inlineStr">
        <is>
          <t>Two year</t>
        </is>
      </c>
      <c r="Q3379" s="58" t="inlineStr">
        <is>
          <t>No</t>
        </is>
      </c>
      <c r="R3379" s="58" t="inlineStr">
        <is>
          <t>Credit card (automatic)</t>
        </is>
      </c>
      <c r="S3379" s="123" t="n">
        <v>25.05</v>
      </c>
      <c r="T3379" s="58" t="inlineStr">
        <is>
          <t>1629.2</t>
        </is>
      </c>
      <c r="U3379" s="58" t="inlineStr">
        <is>
          <t>No</t>
        </is>
      </c>
      <c r="V3379" s="123">
        <f>IFERROR(VALUE(TRIM(T3379)),S3379*F3379)</f>
        <v/>
      </c>
      <c r="W3379" s="58">
        <f>IF(F3379&lt;=12,"0-12 mo",IF(F3379&lt;=24,"13-24 mo",IF(F3379&lt;=48,"25-48 mo","49+ mo")))</f>
        <v/>
      </c>
      <c r="X3379" s="58">
        <f>IF(S3379&lt;=35.5,"Q1 Low",IF(S3379&lt;=70.35,"Q2 Mid-Low",IF(S3379&lt;=89.85,"Q3 Mid-High","Q4 High")))</f>
        <v/>
      </c>
      <c r="Y3379" s="58">
        <f>IF(U3379="Yes",1,0)</f>
        <v/>
      </c>
      <c r="Z3379" s="58">
        <f>IF(P3379="Month-to-month",1,0)+IF(M3379="No",1,0)+IF(J3379="No",1,0)+IF(I3379="Fiber optic",1,0)+IF(Q3379="Yes",1,0)</f>
        <v/>
      </c>
    </row>
    <row r="3380" ht="15" customHeight="1" s="59">
      <c r="A3380" s="58" t="inlineStr">
        <is>
          <t>5766-FTRTS</t>
        </is>
      </c>
      <c r="B3380" s="58" t="inlineStr">
        <is>
          <t>Male</t>
        </is>
      </c>
      <c r="C3380" s="58" t="n">
        <v>0</v>
      </c>
      <c r="D3380" s="58" t="inlineStr">
        <is>
          <t>Yes</t>
        </is>
      </c>
      <c r="E3380" s="58" t="inlineStr">
        <is>
          <t>No</t>
        </is>
      </c>
      <c r="F3380" s="58" t="n">
        <v>72</v>
      </c>
      <c r="G3380" s="58" t="inlineStr">
        <is>
          <t>Yes</t>
        </is>
      </c>
      <c r="H3380" s="58" t="inlineStr">
        <is>
          <t>No</t>
        </is>
      </c>
      <c r="I3380" s="58" t="inlineStr">
        <is>
          <t>DSL</t>
        </is>
      </c>
      <c r="J3380" s="58" t="inlineStr">
        <is>
          <t>Yes</t>
        </is>
      </c>
      <c r="K3380" s="58" t="inlineStr">
        <is>
          <t>Yes</t>
        </is>
      </c>
      <c r="L3380" s="58" t="inlineStr">
        <is>
          <t>Yes</t>
        </is>
      </c>
      <c r="M3380" s="58" t="inlineStr">
        <is>
          <t>Yes</t>
        </is>
      </c>
      <c r="N3380" s="58" t="inlineStr">
        <is>
          <t>Yes</t>
        </is>
      </c>
      <c r="O3380" s="58" t="inlineStr">
        <is>
          <t>Yes</t>
        </is>
      </c>
      <c r="P3380" s="58" t="inlineStr">
        <is>
          <t>Two year</t>
        </is>
      </c>
      <c r="Q3380" s="58" t="inlineStr">
        <is>
          <t>No</t>
        </is>
      </c>
      <c r="R3380" s="58" t="inlineStr">
        <is>
          <t>Mailed check</t>
        </is>
      </c>
      <c r="S3380" s="123" t="n">
        <v>84.45</v>
      </c>
      <c r="T3380" s="58" t="inlineStr">
        <is>
          <t>6033.1</t>
        </is>
      </c>
      <c r="U3380" s="58" t="inlineStr">
        <is>
          <t>No</t>
        </is>
      </c>
      <c r="V3380" s="123">
        <f>IFERROR(VALUE(TRIM(T3380)),S3380*F3380)</f>
        <v/>
      </c>
      <c r="W3380" s="58">
        <f>IF(F3380&lt;=12,"0-12 mo",IF(F3380&lt;=24,"13-24 mo",IF(F3380&lt;=48,"25-48 mo","49+ mo")))</f>
        <v/>
      </c>
      <c r="X3380" s="58">
        <f>IF(S3380&lt;=35.5,"Q1 Low",IF(S3380&lt;=70.35,"Q2 Mid-Low",IF(S3380&lt;=89.85,"Q3 Mid-High","Q4 High")))</f>
        <v/>
      </c>
      <c r="Y3380" s="58">
        <f>IF(U3380="Yes",1,0)</f>
        <v/>
      </c>
      <c r="Z3380" s="58">
        <f>IF(P3380="Month-to-month",1,0)+IF(M3380="No",1,0)+IF(J3380="No",1,0)+IF(I3380="Fiber optic",1,0)+IF(Q3380="Yes",1,0)</f>
        <v/>
      </c>
    </row>
    <row r="3381" ht="15" customHeight="1" s="59">
      <c r="A3381" s="58" t="inlineStr">
        <is>
          <t>0396-HUJBP</t>
        </is>
      </c>
      <c r="B3381" s="58" t="inlineStr">
        <is>
          <t>Female</t>
        </is>
      </c>
      <c r="C3381" s="58" t="n">
        <v>0</v>
      </c>
      <c r="D3381" s="58" t="inlineStr">
        <is>
          <t>No</t>
        </is>
      </c>
      <c r="E3381" s="58" t="inlineStr">
        <is>
          <t>No</t>
        </is>
      </c>
      <c r="F3381" s="58" t="n">
        <v>2</v>
      </c>
      <c r="G3381" s="58" t="inlineStr">
        <is>
          <t>Yes</t>
        </is>
      </c>
      <c r="H3381" s="58" t="inlineStr">
        <is>
          <t>No</t>
        </is>
      </c>
      <c r="I3381" s="58" t="inlineStr">
        <is>
          <t>No</t>
        </is>
      </c>
      <c r="J3381" s="58" t="inlineStr">
        <is>
          <t>No internet service</t>
        </is>
      </c>
      <c r="K3381" s="58" t="inlineStr">
        <is>
          <t>No internet service</t>
        </is>
      </c>
      <c r="L3381" s="58" t="inlineStr">
        <is>
          <t>No internet service</t>
        </is>
      </c>
      <c r="M3381" s="58" t="inlineStr">
        <is>
          <t>No internet service</t>
        </is>
      </c>
      <c r="N3381" s="58" t="inlineStr">
        <is>
          <t>No internet service</t>
        </is>
      </c>
      <c r="O3381" s="58" t="inlineStr">
        <is>
          <t>No internet service</t>
        </is>
      </c>
      <c r="P3381" s="58" t="inlineStr">
        <is>
          <t>Month-to-month</t>
        </is>
      </c>
      <c r="Q3381" s="58" t="inlineStr">
        <is>
          <t>No</t>
        </is>
      </c>
      <c r="R3381" s="58" t="inlineStr">
        <is>
          <t>Mailed check</t>
        </is>
      </c>
      <c r="S3381" s="123" t="n">
        <v>19.3</v>
      </c>
      <c r="T3381" s="58" t="inlineStr">
        <is>
          <t>44.4</t>
        </is>
      </c>
      <c r="U3381" s="58" t="inlineStr">
        <is>
          <t>No</t>
        </is>
      </c>
      <c r="V3381" s="123">
        <f>IFERROR(VALUE(TRIM(T3381)),S3381*F3381)</f>
        <v/>
      </c>
      <c r="W3381" s="58">
        <f>IF(F3381&lt;=12,"0-12 mo",IF(F3381&lt;=24,"13-24 mo",IF(F3381&lt;=48,"25-48 mo","49+ mo")))</f>
        <v/>
      </c>
      <c r="X3381" s="58">
        <f>IF(S3381&lt;=35.5,"Q1 Low",IF(S3381&lt;=70.35,"Q2 Mid-Low",IF(S3381&lt;=89.85,"Q3 Mid-High","Q4 High")))</f>
        <v/>
      </c>
      <c r="Y3381" s="58">
        <f>IF(U3381="Yes",1,0)</f>
        <v/>
      </c>
      <c r="Z3381" s="58">
        <f>IF(P3381="Month-to-month",1,0)+IF(M3381="No",1,0)+IF(J3381="No",1,0)+IF(I3381="Fiber optic",1,0)+IF(Q3381="Yes",1,0)</f>
        <v/>
      </c>
    </row>
    <row r="3382" ht="15" customHeight="1" s="59">
      <c r="A3382" s="58" t="inlineStr">
        <is>
          <t>5178-LMXOP</t>
        </is>
      </c>
      <c r="B3382" s="58" t="inlineStr">
        <is>
          <t>Male</t>
        </is>
      </c>
      <c r="C3382" s="58" t="n">
        <v>1</v>
      </c>
      <c r="D3382" s="58" t="inlineStr">
        <is>
          <t>Yes</t>
        </is>
      </c>
      <c r="E3382" s="58" t="inlineStr">
        <is>
          <t>No</t>
        </is>
      </c>
      <c r="F3382" s="58" t="n">
        <v>1</v>
      </c>
      <c r="G3382" s="58" t="inlineStr">
        <is>
          <t>Yes</t>
        </is>
      </c>
      <c r="H3382" s="58" t="inlineStr">
        <is>
          <t>Yes</t>
        </is>
      </c>
      <c r="I3382" s="58" t="inlineStr">
        <is>
          <t>Fiber optic</t>
        </is>
      </c>
      <c r="J3382" s="58" t="inlineStr">
        <is>
          <t>No</t>
        </is>
      </c>
      <c r="K3382" s="58" t="inlineStr">
        <is>
          <t>No</t>
        </is>
      </c>
      <c r="L3382" s="58" t="inlineStr">
        <is>
          <t>No</t>
        </is>
      </c>
      <c r="M3382" s="58" t="inlineStr">
        <is>
          <t>No</t>
        </is>
      </c>
      <c r="N3382" s="58" t="inlineStr">
        <is>
          <t>Yes</t>
        </is>
      </c>
      <c r="O3382" s="58" t="inlineStr">
        <is>
          <t>Yes</t>
        </is>
      </c>
      <c r="P3382" s="58" t="inlineStr">
        <is>
          <t>Month-to-month</t>
        </is>
      </c>
      <c r="Q3382" s="58" t="inlineStr">
        <is>
          <t>Yes</t>
        </is>
      </c>
      <c r="R3382" s="58" t="inlineStr">
        <is>
          <t>Electronic check</t>
        </is>
      </c>
      <c r="S3382" s="123" t="n">
        <v>95.09999999999999</v>
      </c>
      <c r="T3382" s="58" t="inlineStr">
        <is>
          <t>95.1</t>
        </is>
      </c>
      <c r="U3382" s="58" t="inlineStr">
        <is>
          <t>Yes</t>
        </is>
      </c>
      <c r="V3382" s="123">
        <f>IFERROR(VALUE(TRIM(T3382)),S3382*F3382)</f>
        <v/>
      </c>
      <c r="W3382" s="58">
        <f>IF(F3382&lt;=12,"0-12 mo",IF(F3382&lt;=24,"13-24 mo",IF(F3382&lt;=48,"25-48 mo","49+ mo")))</f>
        <v/>
      </c>
      <c r="X3382" s="58">
        <f>IF(S3382&lt;=35.5,"Q1 Low",IF(S3382&lt;=70.35,"Q2 Mid-Low",IF(S3382&lt;=89.85,"Q3 Mid-High","Q4 High")))</f>
        <v/>
      </c>
      <c r="Y3382" s="58">
        <f>IF(U3382="Yes",1,0)</f>
        <v/>
      </c>
      <c r="Z3382" s="58">
        <f>IF(P3382="Month-to-month",1,0)+IF(M3382="No",1,0)+IF(J3382="No",1,0)+IF(I3382="Fiber optic",1,0)+IF(Q3382="Yes",1,0)</f>
        <v/>
      </c>
    </row>
    <row r="3383" ht="15" customHeight="1" s="59">
      <c r="A3383" s="58" t="inlineStr">
        <is>
          <t>8879-ZKJOF</t>
        </is>
      </c>
      <c r="B3383" s="58" t="inlineStr">
        <is>
          <t>Female</t>
        </is>
      </c>
      <c r="C3383" s="58" t="n">
        <v>0</v>
      </c>
      <c r="D3383" s="58" t="inlineStr">
        <is>
          <t>No</t>
        </is>
      </c>
      <c r="E3383" s="58" t="inlineStr">
        <is>
          <t>No</t>
        </is>
      </c>
      <c r="F3383" s="58" t="n">
        <v>41</v>
      </c>
      <c r="G3383" s="58" t="inlineStr">
        <is>
          <t>Yes</t>
        </is>
      </c>
      <c r="H3383" s="58" t="inlineStr">
        <is>
          <t>No</t>
        </is>
      </c>
      <c r="I3383" s="58" t="inlineStr">
        <is>
          <t>DSL</t>
        </is>
      </c>
      <c r="J3383" s="58" t="inlineStr">
        <is>
          <t>Yes</t>
        </is>
      </c>
      <c r="K3383" s="58" t="inlineStr">
        <is>
          <t>No</t>
        </is>
      </c>
      <c r="L3383" s="58" t="inlineStr">
        <is>
          <t>Yes</t>
        </is>
      </c>
      <c r="M3383" s="58" t="inlineStr">
        <is>
          <t>Yes</t>
        </is>
      </c>
      <c r="N3383" s="58" t="inlineStr">
        <is>
          <t>Yes</t>
        </is>
      </c>
      <c r="O3383" s="58" t="inlineStr">
        <is>
          <t>Yes</t>
        </is>
      </c>
      <c r="P3383" s="58" t="inlineStr">
        <is>
          <t>One year</t>
        </is>
      </c>
      <c r="Q3383" s="58" t="inlineStr">
        <is>
          <t>Yes</t>
        </is>
      </c>
      <c r="R3383" s="58" t="inlineStr">
        <is>
          <t>Bank transfer (automatic)</t>
        </is>
      </c>
      <c r="S3383" s="123" t="n">
        <v>79.84999999999999</v>
      </c>
      <c r="T3383" s="58" t="inlineStr">
        <is>
          <t>3320.75</t>
        </is>
      </c>
      <c r="U3383" s="58" t="inlineStr">
        <is>
          <t>No</t>
        </is>
      </c>
      <c r="V3383" s="123">
        <f>IFERROR(VALUE(TRIM(T3383)),S3383*F3383)</f>
        <v/>
      </c>
      <c r="W3383" s="58">
        <f>IF(F3383&lt;=12,"0-12 mo",IF(F3383&lt;=24,"13-24 mo",IF(F3383&lt;=48,"25-48 mo","49+ mo")))</f>
        <v/>
      </c>
      <c r="X3383" s="58">
        <f>IF(S3383&lt;=35.5,"Q1 Low",IF(S3383&lt;=70.35,"Q2 Mid-Low",IF(S3383&lt;=89.85,"Q3 Mid-High","Q4 High")))</f>
        <v/>
      </c>
      <c r="Y3383" s="58">
        <f>IF(U3383="Yes",1,0)</f>
        <v/>
      </c>
      <c r="Z3383" s="58">
        <f>IF(P3383="Month-to-month",1,0)+IF(M3383="No",1,0)+IF(J3383="No",1,0)+IF(I3383="Fiber optic",1,0)+IF(Q3383="Yes",1,0)</f>
        <v/>
      </c>
    </row>
    <row r="3384" ht="15" customHeight="1" s="59">
      <c r="A3384" s="58" t="inlineStr">
        <is>
          <t>6285-FTQBF</t>
        </is>
      </c>
      <c r="B3384" s="58" t="inlineStr">
        <is>
          <t>Male</t>
        </is>
      </c>
      <c r="C3384" s="58" t="n">
        <v>0</v>
      </c>
      <c r="D3384" s="58" t="inlineStr">
        <is>
          <t>Yes</t>
        </is>
      </c>
      <c r="E3384" s="58" t="inlineStr">
        <is>
          <t>Yes</t>
        </is>
      </c>
      <c r="F3384" s="58" t="n">
        <v>72</v>
      </c>
      <c r="G3384" s="58" t="inlineStr">
        <is>
          <t>Yes</t>
        </is>
      </c>
      <c r="H3384" s="58" t="inlineStr">
        <is>
          <t>Yes</t>
        </is>
      </c>
      <c r="I3384" s="58" t="inlineStr">
        <is>
          <t>No</t>
        </is>
      </c>
      <c r="J3384" s="58" t="inlineStr">
        <is>
          <t>No internet service</t>
        </is>
      </c>
      <c r="K3384" s="58" t="inlineStr">
        <is>
          <t>No internet service</t>
        </is>
      </c>
      <c r="L3384" s="58" t="inlineStr">
        <is>
          <t>No internet service</t>
        </is>
      </c>
      <c r="M3384" s="58" t="inlineStr">
        <is>
          <t>No internet service</t>
        </is>
      </c>
      <c r="N3384" s="58" t="inlineStr">
        <is>
          <t>No internet service</t>
        </is>
      </c>
      <c r="O3384" s="58" t="inlineStr">
        <is>
          <t>No internet service</t>
        </is>
      </c>
      <c r="P3384" s="58" t="inlineStr">
        <is>
          <t>Two year</t>
        </is>
      </c>
      <c r="Q3384" s="58" t="inlineStr">
        <is>
          <t>No</t>
        </is>
      </c>
      <c r="R3384" s="58" t="inlineStr">
        <is>
          <t>Credit card (automatic)</t>
        </is>
      </c>
      <c r="S3384" s="123" t="n">
        <v>25.55</v>
      </c>
      <c r="T3384" s="58" t="inlineStr">
        <is>
          <t>1867.7</t>
        </is>
      </c>
      <c r="U3384" s="58" t="inlineStr">
        <is>
          <t>No</t>
        </is>
      </c>
      <c r="V3384" s="123">
        <f>IFERROR(VALUE(TRIM(T3384)),S3384*F3384)</f>
        <v/>
      </c>
      <c r="W3384" s="58">
        <f>IF(F3384&lt;=12,"0-12 mo",IF(F3384&lt;=24,"13-24 mo",IF(F3384&lt;=48,"25-48 mo","49+ mo")))</f>
        <v/>
      </c>
      <c r="X3384" s="58">
        <f>IF(S3384&lt;=35.5,"Q1 Low",IF(S3384&lt;=70.35,"Q2 Mid-Low",IF(S3384&lt;=89.85,"Q3 Mid-High","Q4 High")))</f>
        <v/>
      </c>
      <c r="Y3384" s="58">
        <f>IF(U3384="Yes",1,0)</f>
        <v/>
      </c>
      <c r="Z3384" s="58">
        <f>IF(P3384="Month-to-month",1,0)+IF(M3384="No",1,0)+IF(J3384="No",1,0)+IF(I3384="Fiber optic",1,0)+IF(Q3384="Yes",1,0)</f>
        <v/>
      </c>
    </row>
    <row r="3385" ht="15" customHeight="1" s="59">
      <c r="A3385" s="58" t="inlineStr">
        <is>
          <t>8185-UPYBR</t>
        </is>
      </c>
      <c r="B3385" s="58" t="inlineStr">
        <is>
          <t>Male</t>
        </is>
      </c>
      <c r="C3385" s="58" t="n">
        <v>0</v>
      </c>
      <c r="D3385" s="58" t="inlineStr">
        <is>
          <t>Yes</t>
        </is>
      </c>
      <c r="E3385" s="58" t="inlineStr">
        <is>
          <t>No</t>
        </is>
      </c>
      <c r="F3385" s="58" t="n">
        <v>6</v>
      </c>
      <c r="G3385" s="58" t="inlineStr">
        <is>
          <t>Yes</t>
        </is>
      </c>
      <c r="H3385" s="58" t="inlineStr">
        <is>
          <t>Yes</t>
        </is>
      </c>
      <c r="I3385" s="58" t="inlineStr">
        <is>
          <t>Fiber optic</t>
        </is>
      </c>
      <c r="J3385" s="58" t="inlineStr">
        <is>
          <t>No</t>
        </is>
      </c>
      <c r="K3385" s="58" t="inlineStr">
        <is>
          <t>No</t>
        </is>
      </c>
      <c r="L3385" s="58" t="inlineStr">
        <is>
          <t>No</t>
        </is>
      </c>
      <c r="M3385" s="58" t="inlineStr">
        <is>
          <t>No</t>
        </is>
      </c>
      <c r="N3385" s="58" t="inlineStr">
        <is>
          <t>No</t>
        </is>
      </c>
      <c r="O3385" s="58" t="inlineStr">
        <is>
          <t>No</t>
        </is>
      </c>
      <c r="P3385" s="58" t="inlineStr">
        <is>
          <t>Month-to-month</t>
        </is>
      </c>
      <c r="Q3385" s="58" t="inlineStr">
        <is>
          <t>Yes</t>
        </is>
      </c>
      <c r="R3385" s="58" t="inlineStr">
        <is>
          <t>Electronic check</t>
        </is>
      </c>
      <c r="S3385" s="123" t="n">
        <v>75.5</v>
      </c>
      <c r="T3385" s="58" t="inlineStr">
        <is>
          <t>438</t>
        </is>
      </c>
      <c r="U3385" s="58" t="inlineStr">
        <is>
          <t>Yes</t>
        </is>
      </c>
      <c r="V3385" s="123">
        <f>IFERROR(VALUE(TRIM(T3385)),S3385*F3385)</f>
        <v/>
      </c>
      <c r="W3385" s="58">
        <f>IF(F3385&lt;=12,"0-12 mo",IF(F3385&lt;=24,"13-24 mo",IF(F3385&lt;=48,"25-48 mo","49+ mo")))</f>
        <v/>
      </c>
      <c r="X3385" s="58">
        <f>IF(S3385&lt;=35.5,"Q1 Low",IF(S3385&lt;=70.35,"Q2 Mid-Low",IF(S3385&lt;=89.85,"Q3 Mid-High","Q4 High")))</f>
        <v/>
      </c>
      <c r="Y3385" s="58">
        <f>IF(U3385="Yes",1,0)</f>
        <v/>
      </c>
      <c r="Z3385" s="58">
        <f>IF(P3385="Month-to-month",1,0)+IF(M3385="No",1,0)+IF(J3385="No",1,0)+IF(I3385="Fiber optic",1,0)+IF(Q3385="Yes",1,0)</f>
        <v/>
      </c>
    </row>
    <row r="3386" ht="15" customHeight="1" s="59">
      <c r="A3386" s="58" t="inlineStr">
        <is>
          <t>4585-HETAI</t>
        </is>
      </c>
      <c r="B3386" s="58" t="inlineStr">
        <is>
          <t>Female</t>
        </is>
      </c>
      <c r="C3386" s="58" t="n">
        <v>0</v>
      </c>
      <c r="D3386" s="58" t="inlineStr">
        <is>
          <t>Yes</t>
        </is>
      </c>
      <c r="E3386" s="58" t="inlineStr">
        <is>
          <t>Yes</t>
        </is>
      </c>
      <c r="F3386" s="58" t="n">
        <v>4</v>
      </c>
      <c r="G3386" s="58" t="inlineStr">
        <is>
          <t>Yes</t>
        </is>
      </c>
      <c r="H3386" s="58" t="inlineStr">
        <is>
          <t>No</t>
        </is>
      </c>
      <c r="I3386" s="58" t="inlineStr">
        <is>
          <t>Fiber optic</t>
        </is>
      </c>
      <c r="J3386" s="58" t="inlineStr">
        <is>
          <t>No</t>
        </is>
      </c>
      <c r="K3386" s="58" t="inlineStr">
        <is>
          <t>No</t>
        </is>
      </c>
      <c r="L3386" s="58" t="inlineStr">
        <is>
          <t>Yes</t>
        </is>
      </c>
      <c r="M3386" s="58" t="inlineStr">
        <is>
          <t>No</t>
        </is>
      </c>
      <c r="N3386" s="58" t="inlineStr">
        <is>
          <t>No</t>
        </is>
      </c>
      <c r="O3386" s="58" t="inlineStr">
        <is>
          <t>No</t>
        </is>
      </c>
      <c r="P3386" s="58" t="inlineStr">
        <is>
          <t>Month-to-month</t>
        </is>
      </c>
      <c r="Q3386" s="58" t="inlineStr">
        <is>
          <t>Yes</t>
        </is>
      </c>
      <c r="R3386" s="58" t="inlineStr">
        <is>
          <t>Electronic check</t>
        </is>
      </c>
      <c r="S3386" s="123" t="n">
        <v>73.75</v>
      </c>
      <c r="T3386" s="58" t="inlineStr">
        <is>
          <t>325.45</t>
        </is>
      </c>
      <c r="U3386" s="58" t="inlineStr">
        <is>
          <t>Yes</t>
        </is>
      </c>
      <c r="V3386" s="123">
        <f>IFERROR(VALUE(TRIM(T3386)),S3386*F3386)</f>
        <v/>
      </c>
      <c r="W3386" s="58">
        <f>IF(F3386&lt;=12,"0-12 mo",IF(F3386&lt;=24,"13-24 mo",IF(F3386&lt;=48,"25-48 mo","49+ mo")))</f>
        <v/>
      </c>
      <c r="X3386" s="58">
        <f>IF(S3386&lt;=35.5,"Q1 Low",IF(S3386&lt;=70.35,"Q2 Mid-Low",IF(S3386&lt;=89.85,"Q3 Mid-High","Q4 High")))</f>
        <v/>
      </c>
      <c r="Y3386" s="58">
        <f>IF(U3386="Yes",1,0)</f>
        <v/>
      </c>
      <c r="Z3386" s="58">
        <f>IF(P3386="Month-to-month",1,0)+IF(M3386="No",1,0)+IF(J3386="No",1,0)+IF(I3386="Fiber optic",1,0)+IF(Q3386="Yes",1,0)</f>
        <v/>
      </c>
    </row>
    <row r="3387" ht="15" customHeight="1" s="59">
      <c r="A3387" s="58" t="inlineStr">
        <is>
          <t>7526-BEZQB</t>
        </is>
      </c>
      <c r="B3387" s="58" t="inlineStr">
        <is>
          <t>Male</t>
        </is>
      </c>
      <c r="C3387" s="58" t="n">
        <v>0</v>
      </c>
      <c r="D3387" s="58" t="inlineStr">
        <is>
          <t>No</t>
        </is>
      </c>
      <c r="E3387" s="58" t="inlineStr">
        <is>
          <t>No</t>
        </is>
      </c>
      <c r="F3387" s="58" t="n">
        <v>12</v>
      </c>
      <c r="G3387" s="58" t="inlineStr">
        <is>
          <t>Yes</t>
        </is>
      </c>
      <c r="H3387" s="58" t="inlineStr">
        <is>
          <t>Yes</t>
        </is>
      </c>
      <c r="I3387" s="58" t="inlineStr">
        <is>
          <t>Fiber optic</t>
        </is>
      </c>
      <c r="J3387" s="58" t="inlineStr">
        <is>
          <t>No</t>
        </is>
      </c>
      <c r="K3387" s="58" t="inlineStr">
        <is>
          <t>No</t>
        </is>
      </c>
      <c r="L3387" s="58" t="inlineStr">
        <is>
          <t>No</t>
        </is>
      </c>
      <c r="M3387" s="58" t="inlineStr">
        <is>
          <t>No</t>
        </is>
      </c>
      <c r="N3387" s="58" t="inlineStr">
        <is>
          <t>Yes</t>
        </is>
      </c>
      <c r="O3387" s="58" t="inlineStr">
        <is>
          <t>Yes</t>
        </is>
      </c>
      <c r="P3387" s="58" t="inlineStr">
        <is>
          <t>Month-to-month</t>
        </is>
      </c>
      <c r="Q3387" s="58" t="inlineStr">
        <is>
          <t>Yes</t>
        </is>
      </c>
      <c r="R3387" s="58" t="inlineStr">
        <is>
          <t>Electronic check</t>
        </is>
      </c>
      <c r="S3387" s="123" t="n">
        <v>96.05</v>
      </c>
      <c r="T3387" s="58" t="inlineStr">
        <is>
          <t>1148.1</t>
        </is>
      </c>
      <c r="U3387" s="58" t="inlineStr">
        <is>
          <t>Yes</t>
        </is>
      </c>
      <c r="V3387" s="123">
        <f>IFERROR(VALUE(TRIM(T3387)),S3387*F3387)</f>
        <v/>
      </c>
      <c r="W3387" s="58">
        <f>IF(F3387&lt;=12,"0-12 mo",IF(F3387&lt;=24,"13-24 mo",IF(F3387&lt;=48,"25-48 mo","49+ mo")))</f>
        <v/>
      </c>
      <c r="X3387" s="58">
        <f>IF(S3387&lt;=35.5,"Q1 Low",IF(S3387&lt;=70.35,"Q2 Mid-Low",IF(S3387&lt;=89.85,"Q3 Mid-High","Q4 High")))</f>
        <v/>
      </c>
      <c r="Y3387" s="58">
        <f>IF(U3387="Yes",1,0)</f>
        <v/>
      </c>
      <c r="Z3387" s="58">
        <f>IF(P3387="Month-to-month",1,0)+IF(M3387="No",1,0)+IF(J3387="No",1,0)+IF(I3387="Fiber optic",1,0)+IF(Q3387="Yes",1,0)</f>
        <v/>
      </c>
    </row>
    <row r="3388" ht="15" customHeight="1" s="59">
      <c r="A3388" s="58" t="inlineStr">
        <is>
          <t>1474-JUWSM</t>
        </is>
      </c>
      <c r="B3388" s="58" t="inlineStr">
        <is>
          <t>Female</t>
        </is>
      </c>
      <c r="C3388" s="58" t="n">
        <v>0</v>
      </c>
      <c r="D3388" s="58" t="inlineStr">
        <is>
          <t>Yes</t>
        </is>
      </c>
      <c r="E3388" s="58" t="inlineStr">
        <is>
          <t>No</t>
        </is>
      </c>
      <c r="F3388" s="58" t="n">
        <v>58</v>
      </c>
      <c r="G3388" s="58" t="inlineStr">
        <is>
          <t>Yes</t>
        </is>
      </c>
      <c r="H3388" s="58" t="inlineStr">
        <is>
          <t>Yes</t>
        </is>
      </c>
      <c r="I3388" s="58" t="inlineStr">
        <is>
          <t>DSL</t>
        </is>
      </c>
      <c r="J3388" s="58" t="inlineStr">
        <is>
          <t>Yes</t>
        </is>
      </c>
      <c r="K3388" s="58" t="inlineStr">
        <is>
          <t>No</t>
        </is>
      </c>
      <c r="L3388" s="58" t="inlineStr">
        <is>
          <t>No</t>
        </is>
      </c>
      <c r="M3388" s="58" t="inlineStr">
        <is>
          <t>Yes</t>
        </is>
      </c>
      <c r="N3388" s="58" t="inlineStr">
        <is>
          <t>No</t>
        </is>
      </c>
      <c r="O3388" s="58" t="inlineStr">
        <is>
          <t>Yes</t>
        </is>
      </c>
      <c r="P3388" s="58" t="inlineStr">
        <is>
          <t>One year</t>
        </is>
      </c>
      <c r="Q3388" s="58" t="inlineStr">
        <is>
          <t>Yes</t>
        </is>
      </c>
      <c r="R3388" s="58" t="inlineStr">
        <is>
          <t>Electronic check</t>
        </is>
      </c>
      <c r="S3388" s="123" t="n">
        <v>68.40000000000001</v>
      </c>
      <c r="T3388" s="58" t="inlineStr">
        <is>
          <t>3972.25</t>
        </is>
      </c>
      <c r="U3388" s="58" t="inlineStr">
        <is>
          <t>No</t>
        </is>
      </c>
      <c r="V3388" s="123">
        <f>IFERROR(VALUE(TRIM(T3388)),S3388*F3388)</f>
        <v/>
      </c>
      <c r="W3388" s="58">
        <f>IF(F3388&lt;=12,"0-12 mo",IF(F3388&lt;=24,"13-24 mo",IF(F3388&lt;=48,"25-48 mo","49+ mo")))</f>
        <v/>
      </c>
      <c r="X3388" s="58">
        <f>IF(S3388&lt;=35.5,"Q1 Low",IF(S3388&lt;=70.35,"Q2 Mid-Low",IF(S3388&lt;=89.85,"Q3 Mid-High","Q4 High")))</f>
        <v/>
      </c>
      <c r="Y3388" s="58">
        <f>IF(U3388="Yes",1,0)</f>
        <v/>
      </c>
      <c r="Z3388" s="58">
        <f>IF(P3388="Month-to-month",1,0)+IF(M3388="No",1,0)+IF(J3388="No",1,0)+IF(I3388="Fiber optic",1,0)+IF(Q3388="Yes",1,0)</f>
        <v/>
      </c>
    </row>
    <row r="3389" ht="15" customHeight="1" s="59">
      <c r="A3389" s="58" t="inlineStr">
        <is>
          <t>3530-CRZSB</t>
        </is>
      </c>
      <c r="B3389" s="58" t="inlineStr">
        <is>
          <t>Female</t>
        </is>
      </c>
      <c r="C3389" s="58" t="n">
        <v>0</v>
      </c>
      <c r="D3389" s="58" t="inlineStr">
        <is>
          <t>No</t>
        </is>
      </c>
      <c r="E3389" s="58" t="inlineStr">
        <is>
          <t>No</t>
        </is>
      </c>
      <c r="F3389" s="58" t="n">
        <v>7</v>
      </c>
      <c r="G3389" s="58" t="inlineStr">
        <is>
          <t>Yes</t>
        </is>
      </c>
      <c r="H3389" s="58" t="inlineStr">
        <is>
          <t>No</t>
        </is>
      </c>
      <c r="I3389" s="58" t="inlineStr">
        <is>
          <t>No</t>
        </is>
      </c>
      <c r="J3389" s="58" t="inlineStr">
        <is>
          <t>No internet service</t>
        </is>
      </c>
      <c r="K3389" s="58" t="inlineStr">
        <is>
          <t>No internet service</t>
        </is>
      </c>
      <c r="L3389" s="58" t="inlineStr">
        <is>
          <t>No internet service</t>
        </is>
      </c>
      <c r="M3389" s="58" t="inlineStr">
        <is>
          <t>No internet service</t>
        </is>
      </c>
      <c r="N3389" s="58" t="inlineStr">
        <is>
          <t>No internet service</t>
        </is>
      </c>
      <c r="O3389" s="58" t="inlineStr">
        <is>
          <t>No internet service</t>
        </is>
      </c>
      <c r="P3389" s="58" t="inlineStr">
        <is>
          <t>Month-to-month</t>
        </is>
      </c>
      <c r="Q3389" s="58" t="inlineStr">
        <is>
          <t>No</t>
        </is>
      </c>
      <c r="R3389" s="58" t="inlineStr">
        <is>
          <t>Mailed check</t>
        </is>
      </c>
      <c r="S3389" s="123" t="n">
        <v>20.65</v>
      </c>
      <c r="T3389" s="58" t="inlineStr">
        <is>
          <t>155.9</t>
        </is>
      </c>
      <c r="U3389" s="58" t="inlineStr">
        <is>
          <t>No</t>
        </is>
      </c>
      <c r="V3389" s="123">
        <f>IFERROR(VALUE(TRIM(T3389)),S3389*F3389)</f>
        <v/>
      </c>
      <c r="W3389" s="58">
        <f>IF(F3389&lt;=12,"0-12 mo",IF(F3389&lt;=24,"13-24 mo",IF(F3389&lt;=48,"25-48 mo","49+ mo")))</f>
        <v/>
      </c>
      <c r="X3389" s="58">
        <f>IF(S3389&lt;=35.5,"Q1 Low",IF(S3389&lt;=70.35,"Q2 Mid-Low",IF(S3389&lt;=89.85,"Q3 Mid-High","Q4 High")))</f>
        <v/>
      </c>
      <c r="Y3389" s="58">
        <f>IF(U3389="Yes",1,0)</f>
        <v/>
      </c>
      <c r="Z3389" s="58">
        <f>IF(P3389="Month-to-month",1,0)+IF(M3389="No",1,0)+IF(J3389="No",1,0)+IF(I3389="Fiber optic",1,0)+IF(Q3389="Yes",1,0)</f>
        <v/>
      </c>
    </row>
    <row r="3390" ht="15" customHeight="1" s="59">
      <c r="A3390" s="58" t="inlineStr">
        <is>
          <t>8498-XXGWA</t>
        </is>
      </c>
      <c r="B3390" s="58" t="inlineStr">
        <is>
          <t>Female</t>
        </is>
      </c>
      <c r="C3390" s="58" t="n">
        <v>0</v>
      </c>
      <c r="D3390" s="58" t="inlineStr">
        <is>
          <t>Yes</t>
        </is>
      </c>
      <c r="E3390" s="58" t="inlineStr">
        <is>
          <t>No</t>
        </is>
      </c>
      <c r="F3390" s="58" t="n">
        <v>65</v>
      </c>
      <c r="G3390" s="58" t="inlineStr">
        <is>
          <t>Yes</t>
        </is>
      </c>
      <c r="H3390" s="58" t="inlineStr">
        <is>
          <t>No</t>
        </is>
      </c>
      <c r="I3390" s="58" t="inlineStr">
        <is>
          <t>DSL</t>
        </is>
      </c>
      <c r="J3390" s="58" t="inlineStr">
        <is>
          <t>Yes</t>
        </is>
      </c>
      <c r="K3390" s="58" t="inlineStr">
        <is>
          <t>No</t>
        </is>
      </c>
      <c r="L3390" s="58" t="inlineStr">
        <is>
          <t>Yes</t>
        </is>
      </c>
      <c r="M3390" s="58" t="inlineStr">
        <is>
          <t>No</t>
        </is>
      </c>
      <c r="N3390" s="58" t="inlineStr">
        <is>
          <t>No</t>
        </is>
      </c>
      <c r="O3390" s="58" t="inlineStr">
        <is>
          <t>No</t>
        </is>
      </c>
      <c r="P3390" s="58" t="inlineStr">
        <is>
          <t>Month-to-month</t>
        </is>
      </c>
      <c r="Q3390" s="58" t="inlineStr">
        <is>
          <t>Yes</t>
        </is>
      </c>
      <c r="R3390" s="58" t="inlineStr">
        <is>
          <t>Mailed check</t>
        </is>
      </c>
      <c r="S3390" s="123" t="n">
        <v>55.15</v>
      </c>
      <c r="T3390" s="58" t="inlineStr">
        <is>
          <t>3673.15</t>
        </is>
      </c>
      <c r="U3390" s="58" t="inlineStr">
        <is>
          <t>No</t>
        </is>
      </c>
      <c r="V3390" s="123">
        <f>IFERROR(VALUE(TRIM(T3390)),S3390*F3390)</f>
        <v/>
      </c>
      <c r="W3390" s="58">
        <f>IF(F3390&lt;=12,"0-12 mo",IF(F3390&lt;=24,"13-24 mo",IF(F3390&lt;=48,"25-48 mo","49+ mo")))</f>
        <v/>
      </c>
      <c r="X3390" s="58">
        <f>IF(S3390&lt;=35.5,"Q1 Low",IF(S3390&lt;=70.35,"Q2 Mid-Low",IF(S3390&lt;=89.85,"Q3 Mid-High","Q4 High")))</f>
        <v/>
      </c>
      <c r="Y3390" s="58">
        <f>IF(U3390="Yes",1,0)</f>
        <v/>
      </c>
      <c r="Z3390" s="58">
        <f>IF(P3390="Month-to-month",1,0)+IF(M3390="No",1,0)+IF(J3390="No",1,0)+IF(I3390="Fiber optic",1,0)+IF(Q3390="Yes",1,0)</f>
        <v/>
      </c>
    </row>
    <row r="3391" ht="15" customHeight="1" s="59">
      <c r="A3391" s="58" t="inlineStr">
        <is>
          <t>9617-INGJY</t>
        </is>
      </c>
      <c r="B3391" s="58" t="inlineStr">
        <is>
          <t>Male</t>
        </is>
      </c>
      <c r="C3391" s="58" t="n">
        <v>0</v>
      </c>
      <c r="D3391" s="58" t="inlineStr">
        <is>
          <t>No</t>
        </is>
      </c>
      <c r="E3391" s="58" t="inlineStr">
        <is>
          <t>No</t>
        </is>
      </c>
      <c r="F3391" s="58" t="n">
        <v>1</v>
      </c>
      <c r="G3391" s="58" t="inlineStr">
        <is>
          <t>Yes</t>
        </is>
      </c>
      <c r="H3391" s="58" t="inlineStr">
        <is>
          <t>No</t>
        </is>
      </c>
      <c r="I3391" s="58" t="inlineStr">
        <is>
          <t>Fiber optic</t>
        </is>
      </c>
      <c r="J3391" s="58" t="inlineStr">
        <is>
          <t>No</t>
        </is>
      </c>
      <c r="K3391" s="58" t="inlineStr">
        <is>
          <t>No</t>
        </is>
      </c>
      <c r="L3391" s="58" t="inlineStr">
        <is>
          <t>No</t>
        </is>
      </c>
      <c r="M3391" s="58" t="inlineStr">
        <is>
          <t>No</t>
        </is>
      </c>
      <c r="N3391" s="58" t="inlineStr">
        <is>
          <t>No</t>
        </is>
      </c>
      <c r="O3391" s="58" t="inlineStr">
        <is>
          <t>No</t>
        </is>
      </c>
      <c r="P3391" s="58" t="inlineStr">
        <is>
          <t>Month-to-month</t>
        </is>
      </c>
      <c r="Q3391" s="58" t="inlineStr">
        <is>
          <t>Yes</t>
        </is>
      </c>
      <c r="R3391" s="58" t="inlineStr">
        <is>
          <t>Mailed check</t>
        </is>
      </c>
      <c r="S3391" s="123" t="n">
        <v>70.59999999999999</v>
      </c>
      <c r="T3391" s="58" t="inlineStr">
        <is>
          <t>70.6</t>
        </is>
      </c>
      <c r="U3391" s="58" t="inlineStr">
        <is>
          <t>No</t>
        </is>
      </c>
      <c r="V3391" s="123">
        <f>IFERROR(VALUE(TRIM(T3391)),S3391*F3391)</f>
        <v/>
      </c>
      <c r="W3391" s="58">
        <f>IF(F3391&lt;=12,"0-12 mo",IF(F3391&lt;=24,"13-24 mo",IF(F3391&lt;=48,"25-48 mo","49+ mo")))</f>
        <v/>
      </c>
      <c r="X3391" s="58">
        <f>IF(S3391&lt;=35.5,"Q1 Low",IF(S3391&lt;=70.35,"Q2 Mid-Low",IF(S3391&lt;=89.85,"Q3 Mid-High","Q4 High")))</f>
        <v/>
      </c>
      <c r="Y3391" s="58">
        <f>IF(U3391="Yes",1,0)</f>
        <v/>
      </c>
      <c r="Z3391" s="58">
        <f>IF(P3391="Month-to-month",1,0)+IF(M3391="No",1,0)+IF(J3391="No",1,0)+IF(I3391="Fiber optic",1,0)+IF(Q3391="Yes",1,0)</f>
        <v/>
      </c>
    </row>
    <row r="3392" ht="15" customHeight="1" s="59">
      <c r="A3392" s="58" t="inlineStr">
        <is>
          <t>0621-TSSMU</t>
        </is>
      </c>
      <c r="B3392" s="58" t="inlineStr">
        <is>
          <t>Male</t>
        </is>
      </c>
      <c r="C3392" s="58" t="n">
        <v>0</v>
      </c>
      <c r="D3392" s="58" t="inlineStr">
        <is>
          <t>Yes</t>
        </is>
      </c>
      <c r="E3392" s="58" t="inlineStr">
        <is>
          <t>No</t>
        </is>
      </c>
      <c r="F3392" s="58" t="n">
        <v>56</v>
      </c>
      <c r="G3392" s="58" t="inlineStr">
        <is>
          <t>Yes</t>
        </is>
      </c>
      <c r="H3392" s="58" t="inlineStr">
        <is>
          <t>No</t>
        </is>
      </c>
      <c r="I3392" s="58" t="inlineStr">
        <is>
          <t>No</t>
        </is>
      </c>
      <c r="J3392" s="58" t="inlineStr">
        <is>
          <t>No internet service</t>
        </is>
      </c>
      <c r="K3392" s="58" t="inlineStr">
        <is>
          <t>No internet service</t>
        </is>
      </c>
      <c r="L3392" s="58" t="inlineStr">
        <is>
          <t>No internet service</t>
        </is>
      </c>
      <c r="M3392" s="58" t="inlineStr">
        <is>
          <t>No internet service</t>
        </is>
      </c>
      <c r="N3392" s="58" t="inlineStr">
        <is>
          <t>No internet service</t>
        </is>
      </c>
      <c r="O3392" s="58" t="inlineStr">
        <is>
          <t>No internet service</t>
        </is>
      </c>
      <c r="P3392" s="58" t="inlineStr">
        <is>
          <t>One year</t>
        </is>
      </c>
      <c r="Q3392" s="58" t="inlineStr">
        <is>
          <t>No</t>
        </is>
      </c>
      <c r="R3392" s="58" t="inlineStr">
        <is>
          <t>Credit card (automatic)</t>
        </is>
      </c>
      <c r="S3392" s="123" t="n">
        <v>19.95</v>
      </c>
      <c r="T3392" s="58" t="inlineStr">
        <is>
          <t>1126.75</t>
        </is>
      </c>
      <c r="U3392" s="58" t="inlineStr">
        <is>
          <t>No</t>
        </is>
      </c>
      <c r="V3392" s="123">
        <f>IFERROR(VALUE(TRIM(T3392)),S3392*F3392)</f>
        <v/>
      </c>
      <c r="W3392" s="58">
        <f>IF(F3392&lt;=12,"0-12 mo",IF(F3392&lt;=24,"13-24 mo",IF(F3392&lt;=48,"25-48 mo","49+ mo")))</f>
        <v/>
      </c>
      <c r="X3392" s="58">
        <f>IF(S3392&lt;=35.5,"Q1 Low",IF(S3392&lt;=70.35,"Q2 Mid-Low",IF(S3392&lt;=89.85,"Q3 Mid-High","Q4 High")))</f>
        <v/>
      </c>
      <c r="Y3392" s="58">
        <f>IF(U3392="Yes",1,0)</f>
        <v/>
      </c>
      <c r="Z3392" s="58">
        <f>IF(P3392="Month-to-month",1,0)+IF(M3392="No",1,0)+IF(J3392="No",1,0)+IF(I3392="Fiber optic",1,0)+IF(Q3392="Yes",1,0)</f>
        <v/>
      </c>
    </row>
    <row r="3393" ht="15" customHeight="1" s="59">
      <c r="A3393" s="58" t="inlineStr">
        <is>
          <t>7234-KMNRQ</t>
        </is>
      </c>
      <c r="B3393" s="58" t="inlineStr">
        <is>
          <t>Male</t>
        </is>
      </c>
      <c r="C3393" s="58" t="n">
        <v>0</v>
      </c>
      <c r="D3393" s="58" t="inlineStr">
        <is>
          <t>No</t>
        </is>
      </c>
      <c r="E3393" s="58" t="inlineStr">
        <is>
          <t>No</t>
        </is>
      </c>
      <c r="F3393" s="58" t="n">
        <v>4</v>
      </c>
      <c r="G3393" s="58" t="inlineStr">
        <is>
          <t>Yes</t>
        </is>
      </c>
      <c r="H3393" s="58" t="inlineStr">
        <is>
          <t>No</t>
        </is>
      </c>
      <c r="I3393" s="58" t="inlineStr">
        <is>
          <t>No</t>
        </is>
      </c>
      <c r="J3393" s="58" t="inlineStr">
        <is>
          <t>No internet service</t>
        </is>
      </c>
      <c r="K3393" s="58" t="inlineStr">
        <is>
          <t>No internet service</t>
        </is>
      </c>
      <c r="L3393" s="58" t="inlineStr">
        <is>
          <t>No internet service</t>
        </is>
      </c>
      <c r="M3393" s="58" t="inlineStr">
        <is>
          <t>No internet service</t>
        </is>
      </c>
      <c r="N3393" s="58" t="inlineStr">
        <is>
          <t>No internet service</t>
        </is>
      </c>
      <c r="O3393" s="58" t="inlineStr">
        <is>
          <t>No internet service</t>
        </is>
      </c>
      <c r="P3393" s="58" t="inlineStr">
        <is>
          <t>Month-to-month</t>
        </is>
      </c>
      <c r="Q3393" s="58" t="inlineStr">
        <is>
          <t>No</t>
        </is>
      </c>
      <c r="R3393" s="58" t="inlineStr">
        <is>
          <t>Mailed check</t>
        </is>
      </c>
      <c r="S3393" s="123" t="n">
        <v>19</v>
      </c>
      <c r="T3393" s="58" t="inlineStr">
        <is>
          <t>73.45</t>
        </is>
      </c>
      <c r="U3393" s="58" t="inlineStr">
        <is>
          <t>No</t>
        </is>
      </c>
      <c r="V3393" s="123">
        <f>IFERROR(VALUE(TRIM(T3393)),S3393*F3393)</f>
        <v/>
      </c>
      <c r="W3393" s="58">
        <f>IF(F3393&lt;=12,"0-12 mo",IF(F3393&lt;=24,"13-24 mo",IF(F3393&lt;=48,"25-48 mo","49+ mo")))</f>
        <v/>
      </c>
      <c r="X3393" s="58">
        <f>IF(S3393&lt;=35.5,"Q1 Low",IF(S3393&lt;=70.35,"Q2 Mid-Low",IF(S3393&lt;=89.85,"Q3 Mid-High","Q4 High")))</f>
        <v/>
      </c>
      <c r="Y3393" s="58">
        <f>IF(U3393="Yes",1,0)</f>
        <v/>
      </c>
      <c r="Z3393" s="58">
        <f>IF(P3393="Month-to-month",1,0)+IF(M3393="No",1,0)+IF(J3393="No",1,0)+IF(I3393="Fiber optic",1,0)+IF(Q3393="Yes",1,0)</f>
        <v/>
      </c>
    </row>
    <row r="3394" ht="15" customHeight="1" s="59">
      <c r="A3394" s="58" t="inlineStr">
        <is>
          <t>7636-PEPNS</t>
        </is>
      </c>
      <c r="B3394" s="58" t="inlineStr">
        <is>
          <t>Female</t>
        </is>
      </c>
      <c r="C3394" s="58" t="n">
        <v>0</v>
      </c>
      <c r="D3394" s="58" t="inlineStr">
        <is>
          <t>Yes</t>
        </is>
      </c>
      <c r="E3394" s="58" t="inlineStr">
        <is>
          <t>Yes</t>
        </is>
      </c>
      <c r="F3394" s="58" t="n">
        <v>58</v>
      </c>
      <c r="G3394" s="58" t="inlineStr">
        <is>
          <t>Yes</t>
        </is>
      </c>
      <c r="H3394" s="58" t="inlineStr">
        <is>
          <t>No</t>
        </is>
      </c>
      <c r="I3394" s="58" t="inlineStr">
        <is>
          <t>DSL</t>
        </is>
      </c>
      <c r="J3394" s="58" t="inlineStr">
        <is>
          <t>No</t>
        </is>
      </c>
      <c r="K3394" s="58" t="inlineStr">
        <is>
          <t>No</t>
        </is>
      </c>
      <c r="L3394" s="58" t="inlineStr">
        <is>
          <t>No</t>
        </is>
      </c>
      <c r="M3394" s="58" t="inlineStr">
        <is>
          <t>No</t>
        </is>
      </c>
      <c r="N3394" s="58" t="inlineStr">
        <is>
          <t>No</t>
        </is>
      </c>
      <c r="O3394" s="58" t="inlineStr">
        <is>
          <t>No</t>
        </is>
      </c>
      <c r="P3394" s="58" t="inlineStr">
        <is>
          <t>One year</t>
        </is>
      </c>
      <c r="Q3394" s="58" t="inlineStr">
        <is>
          <t>Yes</t>
        </is>
      </c>
      <c r="R3394" s="58" t="inlineStr">
        <is>
          <t>Mailed check</t>
        </is>
      </c>
      <c r="S3394" s="123" t="n">
        <v>44.1</v>
      </c>
      <c r="T3394" s="58" t="inlineStr">
        <is>
          <t>2413.05</t>
        </is>
      </c>
      <c r="U3394" s="58" t="inlineStr">
        <is>
          <t>No</t>
        </is>
      </c>
      <c r="V3394" s="123">
        <f>IFERROR(VALUE(TRIM(T3394)),S3394*F3394)</f>
        <v/>
      </c>
      <c r="W3394" s="58">
        <f>IF(F3394&lt;=12,"0-12 mo",IF(F3394&lt;=24,"13-24 mo",IF(F3394&lt;=48,"25-48 mo","49+ mo")))</f>
        <v/>
      </c>
      <c r="X3394" s="58">
        <f>IF(S3394&lt;=35.5,"Q1 Low",IF(S3394&lt;=70.35,"Q2 Mid-Low",IF(S3394&lt;=89.85,"Q3 Mid-High","Q4 High")))</f>
        <v/>
      </c>
      <c r="Y3394" s="58">
        <f>IF(U3394="Yes",1,0)</f>
        <v/>
      </c>
      <c r="Z3394" s="58">
        <f>IF(P3394="Month-to-month",1,0)+IF(M3394="No",1,0)+IF(J3394="No",1,0)+IF(I3394="Fiber optic",1,0)+IF(Q3394="Yes",1,0)</f>
        <v/>
      </c>
    </row>
    <row r="3395" ht="15" customHeight="1" s="59">
      <c r="A3395" s="58" t="inlineStr">
        <is>
          <t>4683-WYDOU</t>
        </is>
      </c>
      <c r="B3395" s="58" t="inlineStr">
        <is>
          <t>Male</t>
        </is>
      </c>
      <c r="C3395" s="58" t="n">
        <v>0</v>
      </c>
      <c r="D3395" s="58" t="inlineStr">
        <is>
          <t>Yes</t>
        </is>
      </c>
      <c r="E3395" s="58" t="inlineStr">
        <is>
          <t>No</t>
        </is>
      </c>
      <c r="F3395" s="58" t="n">
        <v>62</v>
      </c>
      <c r="G3395" s="58" t="inlineStr">
        <is>
          <t>Yes</t>
        </is>
      </c>
      <c r="H3395" s="58" t="inlineStr">
        <is>
          <t>Yes</t>
        </is>
      </c>
      <c r="I3395" s="58" t="inlineStr">
        <is>
          <t>Fiber optic</t>
        </is>
      </c>
      <c r="J3395" s="58" t="inlineStr">
        <is>
          <t>No</t>
        </is>
      </c>
      <c r="K3395" s="58" t="inlineStr">
        <is>
          <t>No</t>
        </is>
      </c>
      <c r="L3395" s="58" t="inlineStr">
        <is>
          <t>Yes</t>
        </is>
      </c>
      <c r="M3395" s="58" t="inlineStr">
        <is>
          <t>Yes</t>
        </is>
      </c>
      <c r="N3395" s="58" t="inlineStr">
        <is>
          <t>Yes</t>
        </is>
      </c>
      <c r="O3395" s="58" t="inlineStr">
        <is>
          <t>Yes</t>
        </is>
      </c>
      <c r="P3395" s="58" t="inlineStr">
        <is>
          <t>Two year</t>
        </is>
      </c>
      <c r="Q3395" s="58" t="inlineStr">
        <is>
          <t>Yes</t>
        </is>
      </c>
      <c r="R3395" s="58" t="inlineStr">
        <is>
          <t>Bank transfer (automatic)</t>
        </is>
      </c>
      <c r="S3395" s="123" t="n">
        <v>107.6</v>
      </c>
      <c r="T3395" s="58" t="inlineStr">
        <is>
          <t>6912.7</t>
        </is>
      </c>
      <c r="U3395" s="58" t="inlineStr">
        <is>
          <t>No</t>
        </is>
      </c>
      <c r="V3395" s="123">
        <f>IFERROR(VALUE(TRIM(T3395)),S3395*F3395)</f>
        <v/>
      </c>
      <c r="W3395" s="58">
        <f>IF(F3395&lt;=12,"0-12 mo",IF(F3395&lt;=24,"13-24 mo",IF(F3395&lt;=48,"25-48 mo","49+ mo")))</f>
        <v/>
      </c>
      <c r="X3395" s="58">
        <f>IF(S3395&lt;=35.5,"Q1 Low",IF(S3395&lt;=70.35,"Q2 Mid-Low",IF(S3395&lt;=89.85,"Q3 Mid-High","Q4 High")))</f>
        <v/>
      </c>
      <c r="Y3395" s="58">
        <f>IF(U3395="Yes",1,0)</f>
        <v/>
      </c>
      <c r="Z3395" s="58">
        <f>IF(P3395="Month-to-month",1,0)+IF(M3395="No",1,0)+IF(J3395="No",1,0)+IF(I3395="Fiber optic",1,0)+IF(Q3395="Yes",1,0)</f>
        <v/>
      </c>
    </row>
    <row r="3396" ht="15" customHeight="1" s="59">
      <c r="A3396" s="58" t="inlineStr">
        <is>
          <t>9052-DHNKM</t>
        </is>
      </c>
      <c r="B3396" s="58" t="inlineStr">
        <is>
          <t>Male</t>
        </is>
      </c>
      <c r="C3396" s="58" t="n">
        <v>0</v>
      </c>
      <c r="D3396" s="58" t="inlineStr">
        <is>
          <t>No</t>
        </is>
      </c>
      <c r="E3396" s="58" t="inlineStr">
        <is>
          <t>No</t>
        </is>
      </c>
      <c r="F3396" s="58" t="n">
        <v>26</v>
      </c>
      <c r="G3396" s="58" t="inlineStr">
        <is>
          <t>Yes</t>
        </is>
      </c>
      <c r="H3396" s="58" t="inlineStr">
        <is>
          <t>Yes</t>
        </is>
      </c>
      <c r="I3396" s="58" t="inlineStr">
        <is>
          <t>DSL</t>
        </is>
      </c>
      <c r="J3396" s="58" t="inlineStr">
        <is>
          <t>Yes</t>
        </is>
      </c>
      <c r="K3396" s="58" t="inlineStr">
        <is>
          <t>Yes</t>
        </is>
      </c>
      <c r="L3396" s="58" t="inlineStr">
        <is>
          <t>No</t>
        </is>
      </c>
      <c r="M3396" s="58" t="inlineStr">
        <is>
          <t>No</t>
        </is>
      </c>
      <c r="N3396" s="58" t="inlineStr">
        <is>
          <t>No</t>
        </is>
      </c>
      <c r="O3396" s="58" t="inlineStr">
        <is>
          <t>No</t>
        </is>
      </c>
      <c r="P3396" s="58" t="inlineStr">
        <is>
          <t>One year</t>
        </is>
      </c>
      <c r="Q3396" s="58" t="inlineStr">
        <is>
          <t>No</t>
        </is>
      </c>
      <c r="R3396" s="58" t="inlineStr">
        <is>
          <t>Electronic check</t>
        </is>
      </c>
      <c r="S3396" s="123" t="n">
        <v>61.55</v>
      </c>
      <c r="T3396" s="58" t="inlineStr">
        <is>
          <t>1581.95</t>
        </is>
      </c>
      <c r="U3396" s="58" t="inlineStr">
        <is>
          <t>No</t>
        </is>
      </c>
      <c r="V3396" s="123">
        <f>IFERROR(VALUE(TRIM(T3396)),S3396*F3396)</f>
        <v/>
      </c>
      <c r="W3396" s="58">
        <f>IF(F3396&lt;=12,"0-12 mo",IF(F3396&lt;=24,"13-24 mo",IF(F3396&lt;=48,"25-48 mo","49+ mo")))</f>
        <v/>
      </c>
      <c r="X3396" s="58">
        <f>IF(S3396&lt;=35.5,"Q1 Low",IF(S3396&lt;=70.35,"Q2 Mid-Low",IF(S3396&lt;=89.85,"Q3 Mid-High","Q4 High")))</f>
        <v/>
      </c>
      <c r="Y3396" s="58">
        <f>IF(U3396="Yes",1,0)</f>
        <v/>
      </c>
      <c r="Z3396" s="58">
        <f>IF(P3396="Month-to-month",1,0)+IF(M3396="No",1,0)+IF(J3396="No",1,0)+IF(I3396="Fiber optic",1,0)+IF(Q3396="Yes",1,0)</f>
        <v/>
      </c>
    </row>
    <row r="3397" ht="15" customHeight="1" s="59">
      <c r="A3397" s="58" t="inlineStr">
        <is>
          <t>6794-HKIAJ</t>
        </is>
      </c>
      <c r="B3397" s="58" t="inlineStr">
        <is>
          <t>Male</t>
        </is>
      </c>
      <c r="C3397" s="58" t="n">
        <v>0</v>
      </c>
      <c r="D3397" s="58" t="inlineStr">
        <is>
          <t>No</t>
        </is>
      </c>
      <c r="E3397" s="58" t="inlineStr">
        <is>
          <t>No</t>
        </is>
      </c>
      <c r="F3397" s="58" t="n">
        <v>62</v>
      </c>
      <c r="G3397" s="58" t="inlineStr">
        <is>
          <t>Yes</t>
        </is>
      </c>
      <c r="H3397" s="58" t="inlineStr">
        <is>
          <t>Yes</t>
        </is>
      </c>
      <c r="I3397" s="58" t="inlineStr">
        <is>
          <t>Fiber optic</t>
        </is>
      </c>
      <c r="J3397" s="58" t="inlineStr">
        <is>
          <t>Yes</t>
        </is>
      </c>
      <c r="K3397" s="58" t="inlineStr">
        <is>
          <t>Yes</t>
        </is>
      </c>
      <c r="L3397" s="58" t="inlineStr">
        <is>
          <t>Yes</t>
        </is>
      </c>
      <c r="M3397" s="58" t="inlineStr">
        <is>
          <t>No</t>
        </is>
      </c>
      <c r="N3397" s="58" t="inlineStr">
        <is>
          <t>No</t>
        </is>
      </c>
      <c r="O3397" s="58" t="inlineStr">
        <is>
          <t>No</t>
        </is>
      </c>
      <c r="P3397" s="58" t="inlineStr">
        <is>
          <t>Month-to-month</t>
        </is>
      </c>
      <c r="Q3397" s="58" t="inlineStr">
        <is>
          <t>No</t>
        </is>
      </c>
      <c r="R3397" s="58" t="inlineStr">
        <is>
          <t>Bank transfer (automatic)</t>
        </is>
      </c>
      <c r="S3397" s="123" t="n">
        <v>90.7</v>
      </c>
      <c r="T3397" s="58" t="inlineStr">
        <is>
          <t>5586.45</t>
        </is>
      </c>
      <c r="U3397" s="58" t="inlineStr">
        <is>
          <t>No</t>
        </is>
      </c>
      <c r="V3397" s="123">
        <f>IFERROR(VALUE(TRIM(T3397)),S3397*F3397)</f>
        <v/>
      </c>
      <c r="W3397" s="58">
        <f>IF(F3397&lt;=12,"0-12 mo",IF(F3397&lt;=24,"13-24 mo",IF(F3397&lt;=48,"25-48 mo","49+ mo")))</f>
        <v/>
      </c>
      <c r="X3397" s="58">
        <f>IF(S3397&lt;=35.5,"Q1 Low",IF(S3397&lt;=70.35,"Q2 Mid-Low",IF(S3397&lt;=89.85,"Q3 Mid-High","Q4 High")))</f>
        <v/>
      </c>
      <c r="Y3397" s="58">
        <f>IF(U3397="Yes",1,0)</f>
        <v/>
      </c>
      <c r="Z3397" s="58">
        <f>IF(P3397="Month-to-month",1,0)+IF(M3397="No",1,0)+IF(J3397="No",1,0)+IF(I3397="Fiber optic",1,0)+IF(Q3397="Yes",1,0)</f>
        <v/>
      </c>
    </row>
    <row r="3398" ht="15" customHeight="1" s="59">
      <c r="A3398" s="58" t="inlineStr">
        <is>
          <t>5578-NKCXI</t>
        </is>
      </c>
      <c r="B3398" s="58" t="inlineStr">
        <is>
          <t>Female</t>
        </is>
      </c>
      <c r="C3398" s="58" t="n">
        <v>0</v>
      </c>
      <c r="D3398" s="58" t="inlineStr">
        <is>
          <t>Yes</t>
        </is>
      </c>
      <c r="E3398" s="58" t="inlineStr">
        <is>
          <t>Yes</t>
        </is>
      </c>
      <c r="F3398" s="58" t="n">
        <v>58</v>
      </c>
      <c r="G3398" s="58" t="inlineStr">
        <is>
          <t>Yes</t>
        </is>
      </c>
      <c r="H3398" s="58" t="inlineStr">
        <is>
          <t>No</t>
        </is>
      </c>
      <c r="I3398" s="58" t="inlineStr">
        <is>
          <t>Fiber optic</t>
        </is>
      </c>
      <c r="J3398" s="58" t="inlineStr">
        <is>
          <t>Yes</t>
        </is>
      </c>
      <c r="K3398" s="58" t="inlineStr">
        <is>
          <t>Yes</t>
        </is>
      </c>
      <c r="L3398" s="58" t="inlineStr">
        <is>
          <t>No</t>
        </is>
      </c>
      <c r="M3398" s="58" t="inlineStr">
        <is>
          <t>No</t>
        </is>
      </c>
      <c r="N3398" s="58" t="inlineStr">
        <is>
          <t>Yes</t>
        </is>
      </c>
      <c r="O3398" s="58" t="inlineStr">
        <is>
          <t>Yes</t>
        </is>
      </c>
      <c r="P3398" s="58" t="inlineStr">
        <is>
          <t>One year</t>
        </is>
      </c>
      <c r="Q3398" s="58" t="inlineStr">
        <is>
          <t>No</t>
        </is>
      </c>
      <c r="R3398" s="58" t="inlineStr">
        <is>
          <t>Credit card (automatic)</t>
        </is>
      </c>
      <c r="S3398" s="123" t="n">
        <v>99.25</v>
      </c>
      <c r="T3398" s="58" t="inlineStr">
        <is>
          <t>5846.65</t>
        </is>
      </c>
      <c r="U3398" s="58" t="inlineStr">
        <is>
          <t>No</t>
        </is>
      </c>
      <c r="V3398" s="123">
        <f>IFERROR(VALUE(TRIM(T3398)),S3398*F3398)</f>
        <v/>
      </c>
      <c r="W3398" s="58">
        <f>IF(F3398&lt;=12,"0-12 mo",IF(F3398&lt;=24,"13-24 mo",IF(F3398&lt;=48,"25-48 mo","49+ mo")))</f>
        <v/>
      </c>
      <c r="X3398" s="58">
        <f>IF(S3398&lt;=35.5,"Q1 Low",IF(S3398&lt;=70.35,"Q2 Mid-Low",IF(S3398&lt;=89.85,"Q3 Mid-High","Q4 High")))</f>
        <v/>
      </c>
      <c r="Y3398" s="58">
        <f>IF(U3398="Yes",1,0)</f>
        <v/>
      </c>
      <c r="Z3398" s="58">
        <f>IF(P3398="Month-to-month",1,0)+IF(M3398="No",1,0)+IF(J3398="No",1,0)+IF(I3398="Fiber optic",1,0)+IF(Q3398="Yes",1,0)</f>
        <v/>
      </c>
    </row>
    <row r="3399" ht="15" customHeight="1" s="59">
      <c r="A3399" s="58" t="inlineStr">
        <is>
          <t>1642-HMARX</t>
        </is>
      </c>
      <c r="B3399" s="58" t="inlineStr">
        <is>
          <t>Female</t>
        </is>
      </c>
      <c r="C3399" s="58" t="n">
        <v>0</v>
      </c>
      <c r="D3399" s="58" t="inlineStr">
        <is>
          <t>Yes</t>
        </is>
      </c>
      <c r="E3399" s="58" t="inlineStr">
        <is>
          <t>No</t>
        </is>
      </c>
      <c r="F3399" s="58" t="n">
        <v>68</v>
      </c>
      <c r="G3399" s="58" t="inlineStr">
        <is>
          <t>Yes</t>
        </is>
      </c>
      <c r="H3399" s="58" t="inlineStr">
        <is>
          <t>Yes</t>
        </is>
      </c>
      <c r="I3399" s="58" t="inlineStr">
        <is>
          <t>DSL</t>
        </is>
      </c>
      <c r="J3399" s="58" t="inlineStr">
        <is>
          <t>Yes</t>
        </is>
      </c>
      <c r="K3399" s="58" t="inlineStr">
        <is>
          <t>Yes</t>
        </is>
      </c>
      <c r="L3399" s="58" t="inlineStr">
        <is>
          <t>Yes</t>
        </is>
      </c>
      <c r="M3399" s="58" t="inlineStr">
        <is>
          <t>Yes</t>
        </is>
      </c>
      <c r="N3399" s="58" t="inlineStr">
        <is>
          <t>Yes</t>
        </is>
      </c>
      <c r="O3399" s="58" t="inlineStr">
        <is>
          <t>Yes</t>
        </is>
      </c>
      <c r="P3399" s="58" t="inlineStr">
        <is>
          <t>Two year</t>
        </is>
      </c>
      <c r="Q3399" s="58" t="inlineStr">
        <is>
          <t>Yes</t>
        </is>
      </c>
      <c r="R3399" s="58" t="inlineStr">
        <is>
          <t>Electronic check</t>
        </is>
      </c>
      <c r="S3399" s="123" t="n">
        <v>91.7</v>
      </c>
      <c r="T3399" s="58" t="inlineStr">
        <is>
          <t>6424.7</t>
        </is>
      </c>
      <c r="U3399" s="58" t="inlineStr">
        <is>
          <t>No</t>
        </is>
      </c>
      <c r="V3399" s="123">
        <f>IFERROR(VALUE(TRIM(T3399)),S3399*F3399)</f>
        <v/>
      </c>
      <c r="W3399" s="58">
        <f>IF(F3399&lt;=12,"0-12 mo",IF(F3399&lt;=24,"13-24 mo",IF(F3399&lt;=48,"25-48 mo","49+ mo")))</f>
        <v/>
      </c>
      <c r="X3399" s="58">
        <f>IF(S3399&lt;=35.5,"Q1 Low",IF(S3399&lt;=70.35,"Q2 Mid-Low",IF(S3399&lt;=89.85,"Q3 Mid-High","Q4 High")))</f>
        <v/>
      </c>
      <c r="Y3399" s="58">
        <f>IF(U3399="Yes",1,0)</f>
        <v/>
      </c>
      <c r="Z3399" s="58">
        <f>IF(P3399="Month-to-month",1,0)+IF(M3399="No",1,0)+IF(J3399="No",1,0)+IF(I3399="Fiber optic",1,0)+IF(Q3399="Yes",1,0)</f>
        <v/>
      </c>
    </row>
    <row r="3400" ht="15" customHeight="1" s="59">
      <c r="A3400" s="58" t="inlineStr">
        <is>
          <t>3096-WPXBT</t>
        </is>
      </c>
      <c r="B3400" s="58" t="inlineStr">
        <is>
          <t>Female</t>
        </is>
      </c>
      <c r="C3400" s="58" t="n">
        <v>0</v>
      </c>
      <c r="D3400" s="58" t="inlineStr">
        <is>
          <t>Yes</t>
        </is>
      </c>
      <c r="E3400" s="58" t="inlineStr">
        <is>
          <t>Yes</t>
        </is>
      </c>
      <c r="F3400" s="58" t="n">
        <v>61</v>
      </c>
      <c r="G3400" s="58" t="inlineStr">
        <is>
          <t>Yes</t>
        </is>
      </c>
      <c r="H3400" s="58" t="inlineStr">
        <is>
          <t>Yes</t>
        </is>
      </c>
      <c r="I3400" s="58" t="inlineStr">
        <is>
          <t>Fiber optic</t>
        </is>
      </c>
      <c r="J3400" s="58" t="inlineStr">
        <is>
          <t>Yes</t>
        </is>
      </c>
      <c r="K3400" s="58" t="inlineStr">
        <is>
          <t>Yes</t>
        </is>
      </c>
      <c r="L3400" s="58" t="inlineStr">
        <is>
          <t>Yes</t>
        </is>
      </c>
      <c r="M3400" s="58" t="inlineStr">
        <is>
          <t>No</t>
        </is>
      </c>
      <c r="N3400" s="58" t="inlineStr">
        <is>
          <t>No</t>
        </is>
      </c>
      <c r="O3400" s="58" t="inlineStr">
        <is>
          <t>Yes</t>
        </is>
      </c>
      <c r="P3400" s="58" t="inlineStr">
        <is>
          <t>One year</t>
        </is>
      </c>
      <c r="Q3400" s="58" t="inlineStr">
        <is>
          <t>Yes</t>
        </is>
      </c>
      <c r="R3400" s="58" t="inlineStr">
        <is>
          <t>Credit card (automatic)</t>
        </is>
      </c>
      <c r="S3400" s="123" t="n">
        <v>100.7</v>
      </c>
      <c r="T3400" s="58" t="inlineStr">
        <is>
          <t>6018.65</t>
        </is>
      </c>
      <c r="U3400" s="58" t="inlineStr">
        <is>
          <t>No</t>
        </is>
      </c>
      <c r="V3400" s="123">
        <f>IFERROR(VALUE(TRIM(T3400)),S3400*F3400)</f>
        <v/>
      </c>
      <c r="W3400" s="58">
        <f>IF(F3400&lt;=12,"0-12 mo",IF(F3400&lt;=24,"13-24 mo",IF(F3400&lt;=48,"25-48 mo","49+ mo")))</f>
        <v/>
      </c>
      <c r="X3400" s="58">
        <f>IF(S3400&lt;=35.5,"Q1 Low",IF(S3400&lt;=70.35,"Q2 Mid-Low",IF(S3400&lt;=89.85,"Q3 Mid-High","Q4 High")))</f>
        <v/>
      </c>
      <c r="Y3400" s="58">
        <f>IF(U3400="Yes",1,0)</f>
        <v/>
      </c>
      <c r="Z3400" s="58">
        <f>IF(P3400="Month-to-month",1,0)+IF(M3400="No",1,0)+IF(J3400="No",1,0)+IF(I3400="Fiber optic",1,0)+IF(Q3400="Yes",1,0)</f>
        <v/>
      </c>
    </row>
    <row r="3401" ht="15" customHeight="1" s="59">
      <c r="A3401" s="58" t="inlineStr">
        <is>
          <t>8434-PNQZX</t>
        </is>
      </c>
      <c r="B3401" s="58" t="inlineStr">
        <is>
          <t>Female</t>
        </is>
      </c>
      <c r="C3401" s="58" t="n">
        <v>0</v>
      </c>
      <c r="D3401" s="58" t="inlineStr">
        <is>
          <t>No</t>
        </is>
      </c>
      <c r="E3401" s="58" t="inlineStr">
        <is>
          <t>No</t>
        </is>
      </c>
      <c r="F3401" s="58" t="n">
        <v>42</v>
      </c>
      <c r="G3401" s="58" t="inlineStr">
        <is>
          <t>Yes</t>
        </is>
      </c>
      <c r="H3401" s="58" t="inlineStr">
        <is>
          <t>Yes</t>
        </is>
      </c>
      <c r="I3401" s="58" t="inlineStr">
        <is>
          <t>DSL</t>
        </is>
      </c>
      <c r="J3401" s="58" t="inlineStr">
        <is>
          <t>No</t>
        </is>
      </c>
      <c r="K3401" s="58" t="inlineStr">
        <is>
          <t>No</t>
        </is>
      </c>
      <c r="L3401" s="58" t="inlineStr">
        <is>
          <t>Yes</t>
        </is>
      </c>
      <c r="M3401" s="58" t="inlineStr">
        <is>
          <t>Yes</t>
        </is>
      </c>
      <c r="N3401" s="58" t="inlineStr">
        <is>
          <t>Yes</t>
        </is>
      </c>
      <c r="O3401" s="58" t="inlineStr">
        <is>
          <t>Yes</t>
        </is>
      </c>
      <c r="P3401" s="58" t="inlineStr">
        <is>
          <t>Two year</t>
        </is>
      </c>
      <c r="Q3401" s="58" t="inlineStr">
        <is>
          <t>Yes</t>
        </is>
      </c>
      <c r="R3401" s="58" t="inlineStr">
        <is>
          <t>Credit card (automatic)</t>
        </is>
      </c>
      <c r="S3401" s="123" t="n">
        <v>78.45</v>
      </c>
      <c r="T3401" s="58" t="inlineStr">
        <is>
          <t>3373.4</t>
        </is>
      </c>
      <c r="U3401" s="58" t="inlineStr">
        <is>
          <t>No</t>
        </is>
      </c>
      <c r="V3401" s="123">
        <f>IFERROR(VALUE(TRIM(T3401)),S3401*F3401)</f>
        <v/>
      </c>
      <c r="W3401" s="58">
        <f>IF(F3401&lt;=12,"0-12 mo",IF(F3401&lt;=24,"13-24 mo",IF(F3401&lt;=48,"25-48 mo","49+ mo")))</f>
        <v/>
      </c>
      <c r="X3401" s="58">
        <f>IF(S3401&lt;=35.5,"Q1 Low",IF(S3401&lt;=70.35,"Q2 Mid-Low",IF(S3401&lt;=89.85,"Q3 Mid-High","Q4 High")))</f>
        <v/>
      </c>
      <c r="Y3401" s="58">
        <f>IF(U3401="Yes",1,0)</f>
        <v/>
      </c>
      <c r="Z3401" s="58">
        <f>IF(P3401="Month-to-month",1,0)+IF(M3401="No",1,0)+IF(J3401="No",1,0)+IF(I3401="Fiber optic",1,0)+IF(Q3401="Yes",1,0)</f>
        <v/>
      </c>
    </row>
    <row r="3402" ht="15" customHeight="1" s="59">
      <c r="A3402" s="58" t="inlineStr">
        <is>
          <t>5950-AAAGJ</t>
        </is>
      </c>
      <c r="B3402" s="58" t="inlineStr">
        <is>
          <t>Male</t>
        </is>
      </c>
      <c r="C3402" s="58" t="n">
        <v>0</v>
      </c>
      <c r="D3402" s="58" t="inlineStr">
        <is>
          <t>No</t>
        </is>
      </c>
      <c r="E3402" s="58" t="inlineStr">
        <is>
          <t>No</t>
        </is>
      </c>
      <c r="F3402" s="58" t="n">
        <v>18</v>
      </c>
      <c r="G3402" s="58" t="inlineStr">
        <is>
          <t>Yes</t>
        </is>
      </c>
      <c r="H3402" s="58" t="inlineStr">
        <is>
          <t>Yes</t>
        </is>
      </c>
      <c r="I3402" s="58" t="inlineStr">
        <is>
          <t>Fiber optic</t>
        </is>
      </c>
      <c r="J3402" s="58" t="inlineStr">
        <is>
          <t>No</t>
        </is>
      </c>
      <c r="K3402" s="58" t="inlineStr">
        <is>
          <t>No</t>
        </is>
      </c>
      <c r="L3402" s="58" t="inlineStr">
        <is>
          <t>No</t>
        </is>
      </c>
      <c r="M3402" s="58" t="inlineStr">
        <is>
          <t>No</t>
        </is>
      </c>
      <c r="N3402" s="58" t="inlineStr">
        <is>
          <t>Yes</t>
        </is>
      </c>
      <c r="O3402" s="58" t="inlineStr">
        <is>
          <t>No</t>
        </is>
      </c>
      <c r="P3402" s="58" t="inlineStr">
        <is>
          <t>Month-to-month</t>
        </is>
      </c>
      <c r="Q3402" s="58" t="inlineStr">
        <is>
          <t>No</t>
        </is>
      </c>
      <c r="R3402" s="58" t="inlineStr">
        <is>
          <t>Bank transfer (automatic)</t>
        </is>
      </c>
      <c r="S3402" s="123" t="n">
        <v>84.3</v>
      </c>
      <c r="T3402" s="58" t="inlineStr">
        <is>
          <t>1537.9</t>
        </is>
      </c>
      <c r="U3402" s="58" t="inlineStr">
        <is>
          <t>No</t>
        </is>
      </c>
      <c r="V3402" s="123">
        <f>IFERROR(VALUE(TRIM(T3402)),S3402*F3402)</f>
        <v/>
      </c>
      <c r="W3402" s="58">
        <f>IF(F3402&lt;=12,"0-12 mo",IF(F3402&lt;=24,"13-24 mo",IF(F3402&lt;=48,"25-48 mo","49+ mo")))</f>
        <v/>
      </c>
      <c r="X3402" s="58">
        <f>IF(S3402&lt;=35.5,"Q1 Low",IF(S3402&lt;=70.35,"Q2 Mid-Low",IF(S3402&lt;=89.85,"Q3 Mid-High","Q4 High")))</f>
        <v/>
      </c>
      <c r="Y3402" s="58">
        <f>IF(U3402="Yes",1,0)</f>
        <v/>
      </c>
      <c r="Z3402" s="58">
        <f>IF(P3402="Month-to-month",1,0)+IF(M3402="No",1,0)+IF(J3402="No",1,0)+IF(I3402="Fiber optic",1,0)+IF(Q3402="Yes",1,0)</f>
        <v/>
      </c>
    </row>
    <row r="3403" ht="15" customHeight="1" s="59">
      <c r="A3403" s="58" t="inlineStr">
        <is>
          <t>4299-OPXEJ</t>
        </is>
      </c>
      <c r="B3403" s="58" t="inlineStr">
        <is>
          <t>Female</t>
        </is>
      </c>
      <c r="C3403" s="58" t="n">
        <v>0</v>
      </c>
      <c r="D3403" s="58" t="inlineStr">
        <is>
          <t>No</t>
        </is>
      </c>
      <c r="E3403" s="58" t="inlineStr">
        <is>
          <t>No</t>
        </is>
      </c>
      <c r="F3403" s="58" t="n">
        <v>56</v>
      </c>
      <c r="G3403" s="58" t="inlineStr">
        <is>
          <t>Yes</t>
        </is>
      </c>
      <c r="H3403" s="58" t="inlineStr">
        <is>
          <t>No</t>
        </is>
      </c>
      <c r="I3403" s="58" t="inlineStr">
        <is>
          <t>No</t>
        </is>
      </c>
      <c r="J3403" s="58" t="inlineStr">
        <is>
          <t>No internet service</t>
        </is>
      </c>
      <c r="K3403" s="58" t="inlineStr">
        <is>
          <t>No internet service</t>
        </is>
      </c>
      <c r="L3403" s="58" t="inlineStr">
        <is>
          <t>No internet service</t>
        </is>
      </c>
      <c r="M3403" s="58" t="inlineStr">
        <is>
          <t>No internet service</t>
        </is>
      </c>
      <c r="N3403" s="58" t="inlineStr">
        <is>
          <t>No internet service</t>
        </is>
      </c>
      <c r="O3403" s="58" t="inlineStr">
        <is>
          <t>No internet service</t>
        </is>
      </c>
      <c r="P3403" s="58" t="inlineStr">
        <is>
          <t>Two year</t>
        </is>
      </c>
      <c r="Q3403" s="58" t="inlineStr">
        <is>
          <t>Yes</t>
        </is>
      </c>
      <c r="R3403" s="58" t="inlineStr">
        <is>
          <t>Bank transfer (automatic)</t>
        </is>
      </c>
      <c r="S3403" s="123" t="n">
        <v>19.55</v>
      </c>
      <c r="T3403" s="58" t="inlineStr">
        <is>
          <t>1080.55</t>
        </is>
      </c>
      <c r="U3403" s="58" t="inlineStr">
        <is>
          <t>No</t>
        </is>
      </c>
      <c r="V3403" s="123">
        <f>IFERROR(VALUE(TRIM(T3403)),S3403*F3403)</f>
        <v/>
      </c>
      <c r="W3403" s="58">
        <f>IF(F3403&lt;=12,"0-12 mo",IF(F3403&lt;=24,"13-24 mo",IF(F3403&lt;=48,"25-48 mo","49+ mo")))</f>
        <v/>
      </c>
      <c r="X3403" s="58">
        <f>IF(S3403&lt;=35.5,"Q1 Low",IF(S3403&lt;=70.35,"Q2 Mid-Low",IF(S3403&lt;=89.85,"Q3 Mid-High","Q4 High")))</f>
        <v/>
      </c>
      <c r="Y3403" s="58">
        <f>IF(U3403="Yes",1,0)</f>
        <v/>
      </c>
      <c r="Z3403" s="58">
        <f>IF(P3403="Month-to-month",1,0)+IF(M3403="No",1,0)+IF(J3403="No",1,0)+IF(I3403="Fiber optic",1,0)+IF(Q3403="Yes",1,0)</f>
        <v/>
      </c>
    </row>
    <row r="3404" ht="15" customHeight="1" s="59">
      <c r="A3404" s="58" t="inlineStr">
        <is>
          <t>4951-UKAAQ</t>
        </is>
      </c>
      <c r="B3404" s="58" t="inlineStr">
        <is>
          <t>Female</t>
        </is>
      </c>
      <c r="C3404" s="58" t="n">
        <v>0</v>
      </c>
      <c r="D3404" s="58" t="inlineStr">
        <is>
          <t>No</t>
        </is>
      </c>
      <c r="E3404" s="58" t="inlineStr">
        <is>
          <t>No</t>
        </is>
      </c>
      <c r="F3404" s="58" t="n">
        <v>4</v>
      </c>
      <c r="G3404" s="58" t="inlineStr">
        <is>
          <t>Yes</t>
        </is>
      </c>
      <c r="H3404" s="58" t="inlineStr">
        <is>
          <t>Yes</t>
        </is>
      </c>
      <c r="I3404" s="58" t="inlineStr">
        <is>
          <t>Fiber optic</t>
        </is>
      </c>
      <c r="J3404" s="58" t="inlineStr">
        <is>
          <t>No</t>
        </is>
      </c>
      <c r="K3404" s="58" t="inlineStr">
        <is>
          <t>Yes</t>
        </is>
      </c>
      <c r="L3404" s="58" t="inlineStr">
        <is>
          <t>No</t>
        </is>
      </c>
      <c r="M3404" s="58" t="inlineStr">
        <is>
          <t>No</t>
        </is>
      </c>
      <c r="N3404" s="58" t="inlineStr">
        <is>
          <t>No</t>
        </is>
      </c>
      <c r="O3404" s="58" t="inlineStr">
        <is>
          <t>Yes</t>
        </is>
      </c>
      <c r="P3404" s="58" t="inlineStr">
        <is>
          <t>Month-to-month</t>
        </is>
      </c>
      <c r="Q3404" s="58" t="inlineStr">
        <is>
          <t>Yes</t>
        </is>
      </c>
      <c r="R3404" s="58" t="inlineStr">
        <is>
          <t>Electronic check</t>
        </is>
      </c>
      <c r="S3404" s="123" t="n">
        <v>88.95</v>
      </c>
      <c r="T3404" s="58" t="inlineStr">
        <is>
          <t>355.2</t>
        </is>
      </c>
      <c r="U3404" s="58" t="inlineStr">
        <is>
          <t>Yes</t>
        </is>
      </c>
      <c r="V3404" s="123">
        <f>IFERROR(VALUE(TRIM(T3404)),S3404*F3404)</f>
        <v/>
      </c>
      <c r="W3404" s="58">
        <f>IF(F3404&lt;=12,"0-12 mo",IF(F3404&lt;=24,"13-24 mo",IF(F3404&lt;=48,"25-48 mo","49+ mo")))</f>
        <v/>
      </c>
      <c r="X3404" s="58">
        <f>IF(S3404&lt;=35.5,"Q1 Low",IF(S3404&lt;=70.35,"Q2 Mid-Low",IF(S3404&lt;=89.85,"Q3 Mid-High","Q4 High")))</f>
        <v/>
      </c>
      <c r="Y3404" s="58">
        <f>IF(U3404="Yes",1,0)</f>
        <v/>
      </c>
      <c r="Z3404" s="58">
        <f>IF(P3404="Month-to-month",1,0)+IF(M3404="No",1,0)+IF(J3404="No",1,0)+IF(I3404="Fiber optic",1,0)+IF(Q3404="Yes",1,0)</f>
        <v/>
      </c>
    </row>
    <row r="3405" ht="15" customHeight="1" s="59">
      <c r="A3405" s="58" t="inlineStr">
        <is>
          <t>9618-LFJRU</t>
        </is>
      </c>
      <c r="B3405" s="58" t="inlineStr">
        <is>
          <t>Female</t>
        </is>
      </c>
      <c r="C3405" s="58" t="n">
        <v>0</v>
      </c>
      <c r="D3405" s="58" t="inlineStr">
        <is>
          <t>No</t>
        </is>
      </c>
      <c r="E3405" s="58" t="inlineStr">
        <is>
          <t>No</t>
        </is>
      </c>
      <c r="F3405" s="58" t="n">
        <v>4</v>
      </c>
      <c r="G3405" s="58" t="inlineStr">
        <is>
          <t>Yes</t>
        </is>
      </c>
      <c r="H3405" s="58" t="inlineStr">
        <is>
          <t>No</t>
        </is>
      </c>
      <c r="I3405" s="58" t="inlineStr">
        <is>
          <t>No</t>
        </is>
      </c>
      <c r="J3405" s="58" t="inlineStr">
        <is>
          <t>No internet service</t>
        </is>
      </c>
      <c r="K3405" s="58" t="inlineStr">
        <is>
          <t>No internet service</t>
        </is>
      </c>
      <c r="L3405" s="58" t="inlineStr">
        <is>
          <t>No internet service</t>
        </is>
      </c>
      <c r="M3405" s="58" t="inlineStr">
        <is>
          <t>No internet service</t>
        </is>
      </c>
      <c r="N3405" s="58" t="inlineStr">
        <is>
          <t>No internet service</t>
        </is>
      </c>
      <c r="O3405" s="58" t="inlineStr">
        <is>
          <t>No internet service</t>
        </is>
      </c>
      <c r="P3405" s="58" t="inlineStr">
        <is>
          <t>Month-to-month</t>
        </is>
      </c>
      <c r="Q3405" s="58" t="inlineStr">
        <is>
          <t>No</t>
        </is>
      </c>
      <c r="R3405" s="58" t="inlineStr">
        <is>
          <t>Credit card (automatic)</t>
        </is>
      </c>
      <c r="S3405" s="123" t="n">
        <v>20.45</v>
      </c>
      <c r="T3405" s="58" t="inlineStr">
        <is>
          <t>82.85</t>
        </is>
      </c>
      <c r="U3405" s="58" t="inlineStr">
        <is>
          <t>No</t>
        </is>
      </c>
      <c r="V3405" s="123">
        <f>IFERROR(VALUE(TRIM(T3405)),S3405*F3405)</f>
        <v/>
      </c>
      <c r="W3405" s="58">
        <f>IF(F3405&lt;=12,"0-12 mo",IF(F3405&lt;=24,"13-24 mo",IF(F3405&lt;=48,"25-48 mo","49+ mo")))</f>
        <v/>
      </c>
      <c r="X3405" s="58">
        <f>IF(S3405&lt;=35.5,"Q1 Low",IF(S3405&lt;=70.35,"Q2 Mid-Low",IF(S3405&lt;=89.85,"Q3 Mid-High","Q4 High")))</f>
        <v/>
      </c>
      <c r="Y3405" s="58">
        <f>IF(U3405="Yes",1,0)</f>
        <v/>
      </c>
      <c r="Z3405" s="58">
        <f>IF(P3405="Month-to-month",1,0)+IF(M3405="No",1,0)+IF(J3405="No",1,0)+IF(I3405="Fiber optic",1,0)+IF(Q3405="Yes",1,0)</f>
        <v/>
      </c>
    </row>
    <row r="3406" ht="15" customHeight="1" s="59">
      <c r="A3406" s="58" t="inlineStr">
        <is>
          <t>6693-DJWTY</t>
        </is>
      </c>
      <c r="B3406" s="58" t="inlineStr">
        <is>
          <t>Female</t>
        </is>
      </c>
      <c r="C3406" s="58" t="n">
        <v>0</v>
      </c>
      <c r="D3406" s="58" t="inlineStr">
        <is>
          <t>No</t>
        </is>
      </c>
      <c r="E3406" s="58" t="inlineStr">
        <is>
          <t>Yes</t>
        </is>
      </c>
      <c r="F3406" s="58" t="n">
        <v>35</v>
      </c>
      <c r="G3406" s="58" t="inlineStr">
        <is>
          <t>Yes</t>
        </is>
      </c>
      <c r="H3406" s="58" t="inlineStr">
        <is>
          <t>No</t>
        </is>
      </c>
      <c r="I3406" s="58" t="inlineStr">
        <is>
          <t>DSL</t>
        </is>
      </c>
      <c r="J3406" s="58" t="inlineStr">
        <is>
          <t>Yes</t>
        </is>
      </c>
      <c r="K3406" s="58" t="inlineStr">
        <is>
          <t>Yes</t>
        </is>
      </c>
      <c r="L3406" s="58" t="inlineStr">
        <is>
          <t>No</t>
        </is>
      </c>
      <c r="M3406" s="58" t="inlineStr">
        <is>
          <t>No</t>
        </is>
      </c>
      <c r="N3406" s="58" t="inlineStr">
        <is>
          <t>No</t>
        </is>
      </c>
      <c r="O3406" s="58" t="inlineStr">
        <is>
          <t>No</t>
        </is>
      </c>
      <c r="P3406" s="58" t="inlineStr">
        <is>
          <t>One year</t>
        </is>
      </c>
      <c r="Q3406" s="58" t="inlineStr">
        <is>
          <t>No</t>
        </is>
      </c>
      <c r="R3406" s="58" t="inlineStr">
        <is>
          <t>Credit card (automatic)</t>
        </is>
      </c>
      <c r="S3406" s="123" t="n">
        <v>55.6</v>
      </c>
      <c r="T3406" s="58" t="inlineStr">
        <is>
          <t>2016.45</t>
        </is>
      </c>
      <c r="U3406" s="58" t="inlineStr">
        <is>
          <t>No</t>
        </is>
      </c>
      <c r="V3406" s="123">
        <f>IFERROR(VALUE(TRIM(T3406)),S3406*F3406)</f>
        <v/>
      </c>
      <c r="W3406" s="58">
        <f>IF(F3406&lt;=12,"0-12 mo",IF(F3406&lt;=24,"13-24 mo",IF(F3406&lt;=48,"25-48 mo","49+ mo")))</f>
        <v/>
      </c>
      <c r="X3406" s="58">
        <f>IF(S3406&lt;=35.5,"Q1 Low",IF(S3406&lt;=70.35,"Q2 Mid-Low",IF(S3406&lt;=89.85,"Q3 Mid-High","Q4 High")))</f>
        <v/>
      </c>
      <c r="Y3406" s="58">
        <f>IF(U3406="Yes",1,0)</f>
        <v/>
      </c>
      <c r="Z3406" s="58">
        <f>IF(P3406="Month-to-month",1,0)+IF(M3406="No",1,0)+IF(J3406="No",1,0)+IF(I3406="Fiber optic",1,0)+IF(Q3406="Yes",1,0)</f>
        <v/>
      </c>
    </row>
    <row r="3407" ht="15" customHeight="1" s="59">
      <c r="A3407" s="58" t="inlineStr">
        <is>
          <t>0744-GKNGE</t>
        </is>
      </c>
      <c r="B3407" s="58" t="inlineStr">
        <is>
          <t>Female</t>
        </is>
      </c>
      <c r="C3407" s="58" t="n">
        <v>0</v>
      </c>
      <c r="D3407" s="58" t="inlineStr">
        <is>
          <t>Yes</t>
        </is>
      </c>
      <c r="E3407" s="58" t="inlineStr">
        <is>
          <t>Yes</t>
        </is>
      </c>
      <c r="F3407" s="58" t="n">
        <v>64</v>
      </c>
      <c r="G3407" s="58" t="inlineStr">
        <is>
          <t>Yes</t>
        </is>
      </c>
      <c r="H3407" s="58" t="inlineStr">
        <is>
          <t>Yes</t>
        </is>
      </c>
      <c r="I3407" s="58" t="inlineStr">
        <is>
          <t>Fiber optic</t>
        </is>
      </c>
      <c r="J3407" s="58" t="inlineStr">
        <is>
          <t>Yes</t>
        </is>
      </c>
      <c r="K3407" s="58" t="inlineStr">
        <is>
          <t>No</t>
        </is>
      </c>
      <c r="L3407" s="58" t="inlineStr">
        <is>
          <t>No</t>
        </is>
      </c>
      <c r="M3407" s="58" t="inlineStr">
        <is>
          <t>Yes</t>
        </is>
      </c>
      <c r="N3407" s="58" t="inlineStr">
        <is>
          <t>No</t>
        </is>
      </c>
      <c r="O3407" s="58" t="inlineStr">
        <is>
          <t>No</t>
        </is>
      </c>
      <c r="P3407" s="58" t="inlineStr">
        <is>
          <t>Month-to-month</t>
        </is>
      </c>
      <c r="Q3407" s="58" t="inlineStr">
        <is>
          <t>Yes</t>
        </is>
      </c>
      <c r="R3407" s="58" t="inlineStr">
        <is>
          <t>Bank transfer (automatic)</t>
        </is>
      </c>
      <c r="S3407" s="123" t="n">
        <v>86.8</v>
      </c>
      <c r="T3407" s="58" t="inlineStr">
        <is>
          <t>5327.25</t>
        </is>
      </c>
      <c r="U3407" s="58" t="inlineStr">
        <is>
          <t>No</t>
        </is>
      </c>
      <c r="V3407" s="123">
        <f>IFERROR(VALUE(TRIM(T3407)),S3407*F3407)</f>
        <v/>
      </c>
      <c r="W3407" s="58">
        <f>IF(F3407&lt;=12,"0-12 mo",IF(F3407&lt;=24,"13-24 mo",IF(F3407&lt;=48,"25-48 mo","49+ mo")))</f>
        <v/>
      </c>
      <c r="X3407" s="58">
        <f>IF(S3407&lt;=35.5,"Q1 Low",IF(S3407&lt;=70.35,"Q2 Mid-Low",IF(S3407&lt;=89.85,"Q3 Mid-High","Q4 High")))</f>
        <v/>
      </c>
      <c r="Y3407" s="58">
        <f>IF(U3407="Yes",1,0)</f>
        <v/>
      </c>
      <c r="Z3407" s="58">
        <f>IF(P3407="Month-to-month",1,0)+IF(M3407="No",1,0)+IF(J3407="No",1,0)+IF(I3407="Fiber optic",1,0)+IF(Q3407="Yes",1,0)</f>
        <v/>
      </c>
    </row>
    <row r="3408" ht="15" customHeight="1" s="59">
      <c r="A3408" s="58" t="inlineStr">
        <is>
          <t>6447-EGDIV</t>
        </is>
      </c>
      <c r="B3408" s="58" t="inlineStr">
        <is>
          <t>Female</t>
        </is>
      </c>
      <c r="C3408" s="58" t="n">
        <v>0</v>
      </c>
      <c r="D3408" s="58" t="inlineStr">
        <is>
          <t>No</t>
        </is>
      </c>
      <c r="E3408" s="58" t="inlineStr">
        <is>
          <t>No</t>
        </is>
      </c>
      <c r="F3408" s="58" t="n">
        <v>31</v>
      </c>
      <c r="G3408" s="58" t="inlineStr">
        <is>
          <t>Yes</t>
        </is>
      </c>
      <c r="H3408" s="58" t="inlineStr">
        <is>
          <t>No</t>
        </is>
      </c>
      <c r="I3408" s="58" t="inlineStr">
        <is>
          <t>No</t>
        </is>
      </c>
      <c r="J3408" s="58" t="inlineStr">
        <is>
          <t>No internet service</t>
        </is>
      </c>
      <c r="K3408" s="58" t="inlineStr">
        <is>
          <t>No internet service</t>
        </is>
      </c>
      <c r="L3408" s="58" t="inlineStr">
        <is>
          <t>No internet service</t>
        </is>
      </c>
      <c r="M3408" s="58" t="inlineStr">
        <is>
          <t>No internet service</t>
        </is>
      </c>
      <c r="N3408" s="58" t="inlineStr">
        <is>
          <t>No internet service</t>
        </is>
      </c>
      <c r="O3408" s="58" t="inlineStr">
        <is>
          <t>No internet service</t>
        </is>
      </c>
      <c r="P3408" s="58" t="inlineStr">
        <is>
          <t>One year</t>
        </is>
      </c>
      <c r="Q3408" s="58" t="inlineStr">
        <is>
          <t>No</t>
        </is>
      </c>
      <c r="R3408" s="58" t="inlineStr">
        <is>
          <t>Mailed check</t>
        </is>
      </c>
      <c r="S3408" s="123" t="n">
        <v>20.95</v>
      </c>
      <c r="T3408" s="58" t="inlineStr">
        <is>
          <t>683.25</t>
        </is>
      </c>
      <c r="U3408" s="58" t="inlineStr">
        <is>
          <t>No</t>
        </is>
      </c>
      <c r="V3408" s="123">
        <f>IFERROR(VALUE(TRIM(T3408)),S3408*F3408)</f>
        <v/>
      </c>
      <c r="W3408" s="58">
        <f>IF(F3408&lt;=12,"0-12 mo",IF(F3408&lt;=24,"13-24 mo",IF(F3408&lt;=48,"25-48 mo","49+ mo")))</f>
        <v/>
      </c>
      <c r="X3408" s="58">
        <f>IF(S3408&lt;=35.5,"Q1 Low",IF(S3408&lt;=70.35,"Q2 Mid-Low",IF(S3408&lt;=89.85,"Q3 Mid-High","Q4 High")))</f>
        <v/>
      </c>
      <c r="Y3408" s="58">
        <f>IF(U3408="Yes",1,0)</f>
        <v/>
      </c>
      <c r="Z3408" s="58">
        <f>IF(P3408="Month-to-month",1,0)+IF(M3408="No",1,0)+IF(J3408="No",1,0)+IF(I3408="Fiber optic",1,0)+IF(Q3408="Yes",1,0)</f>
        <v/>
      </c>
    </row>
    <row r="3409" ht="15" customHeight="1" s="59">
      <c r="A3409" s="58" t="inlineStr">
        <is>
          <t>1167-OYZJF</t>
        </is>
      </c>
      <c r="B3409" s="58" t="inlineStr">
        <is>
          <t>Female</t>
        </is>
      </c>
      <c r="C3409" s="58" t="n">
        <v>1</v>
      </c>
      <c r="D3409" s="58" t="inlineStr">
        <is>
          <t>Yes</t>
        </is>
      </c>
      <c r="E3409" s="58" t="inlineStr">
        <is>
          <t>No</t>
        </is>
      </c>
      <c r="F3409" s="58" t="n">
        <v>67</v>
      </c>
      <c r="G3409" s="58" t="inlineStr">
        <is>
          <t>Yes</t>
        </is>
      </c>
      <c r="H3409" s="58" t="inlineStr">
        <is>
          <t>No</t>
        </is>
      </c>
      <c r="I3409" s="58" t="inlineStr">
        <is>
          <t>No</t>
        </is>
      </c>
      <c r="J3409" s="58" t="inlineStr">
        <is>
          <t>No internet service</t>
        </is>
      </c>
      <c r="K3409" s="58" t="inlineStr">
        <is>
          <t>No internet service</t>
        </is>
      </c>
      <c r="L3409" s="58" t="inlineStr">
        <is>
          <t>No internet service</t>
        </is>
      </c>
      <c r="M3409" s="58" t="inlineStr">
        <is>
          <t>No internet service</t>
        </is>
      </c>
      <c r="N3409" s="58" t="inlineStr">
        <is>
          <t>No internet service</t>
        </is>
      </c>
      <c r="O3409" s="58" t="inlineStr">
        <is>
          <t>No internet service</t>
        </is>
      </c>
      <c r="P3409" s="58" t="inlineStr">
        <is>
          <t>Two year</t>
        </is>
      </c>
      <c r="Q3409" s="58" t="inlineStr">
        <is>
          <t>Yes</t>
        </is>
      </c>
      <c r="R3409" s="58" t="inlineStr">
        <is>
          <t>Bank transfer (automatic)</t>
        </is>
      </c>
      <c r="S3409" s="123" t="n">
        <v>20.05</v>
      </c>
      <c r="T3409" s="58" t="inlineStr">
        <is>
          <t>1263.05</t>
        </is>
      </c>
      <c r="U3409" s="58" t="inlineStr">
        <is>
          <t>No</t>
        </is>
      </c>
      <c r="V3409" s="123">
        <f>IFERROR(VALUE(TRIM(T3409)),S3409*F3409)</f>
        <v/>
      </c>
      <c r="W3409" s="58">
        <f>IF(F3409&lt;=12,"0-12 mo",IF(F3409&lt;=24,"13-24 mo",IF(F3409&lt;=48,"25-48 mo","49+ mo")))</f>
        <v/>
      </c>
      <c r="X3409" s="58">
        <f>IF(S3409&lt;=35.5,"Q1 Low",IF(S3409&lt;=70.35,"Q2 Mid-Low",IF(S3409&lt;=89.85,"Q3 Mid-High","Q4 High")))</f>
        <v/>
      </c>
      <c r="Y3409" s="58">
        <f>IF(U3409="Yes",1,0)</f>
        <v/>
      </c>
      <c r="Z3409" s="58">
        <f>IF(P3409="Month-to-month",1,0)+IF(M3409="No",1,0)+IF(J3409="No",1,0)+IF(I3409="Fiber optic",1,0)+IF(Q3409="Yes",1,0)</f>
        <v/>
      </c>
    </row>
    <row r="3410" ht="15" customHeight="1" s="59">
      <c r="A3410" s="58" t="inlineStr">
        <is>
          <t>2108-YKQTY</t>
        </is>
      </c>
      <c r="B3410" s="58" t="inlineStr">
        <is>
          <t>Female</t>
        </is>
      </c>
      <c r="C3410" s="58" t="n">
        <v>0</v>
      </c>
      <c r="D3410" s="58" t="inlineStr">
        <is>
          <t>No</t>
        </is>
      </c>
      <c r="E3410" s="58" t="inlineStr">
        <is>
          <t>No</t>
        </is>
      </c>
      <c r="F3410" s="58" t="n">
        <v>4</v>
      </c>
      <c r="G3410" s="58" t="inlineStr">
        <is>
          <t>Yes</t>
        </is>
      </c>
      <c r="H3410" s="58" t="inlineStr">
        <is>
          <t>No</t>
        </is>
      </c>
      <c r="I3410" s="58" t="inlineStr">
        <is>
          <t>DSL</t>
        </is>
      </c>
      <c r="J3410" s="58" t="inlineStr">
        <is>
          <t>No</t>
        </is>
      </c>
      <c r="K3410" s="58" t="inlineStr">
        <is>
          <t>Yes</t>
        </is>
      </c>
      <c r="L3410" s="58" t="inlineStr">
        <is>
          <t>No</t>
        </is>
      </c>
      <c r="M3410" s="58" t="inlineStr">
        <is>
          <t>No</t>
        </is>
      </c>
      <c r="N3410" s="58" t="inlineStr">
        <is>
          <t>No</t>
        </is>
      </c>
      <c r="O3410" s="58" t="inlineStr">
        <is>
          <t>No</t>
        </is>
      </c>
      <c r="P3410" s="58" t="inlineStr">
        <is>
          <t>Month-to-month</t>
        </is>
      </c>
      <c r="Q3410" s="58" t="inlineStr">
        <is>
          <t>No</t>
        </is>
      </c>
      <c r="R3410" s="58" t="inlineStr">
        <is>
          <t>Credit card (automatic)</t>
        </is>
      </c>
      <c r="S3410" s="123" t="n">
        <v>50.7</v>
      </c>
      <c r="T3410" s="58" t="inlineStr">
        <is>
          <t>151.3</t>
        </is>
      </c>
      <c r="U3410" s="58" t="inlineStr">
        <is>
          <t>Yes</t>
        </is>
      </c>
      <c r="V3410" s="123">
        <f>IFERROR(VALUE(TRIM(T3410)),S3410*F3410)</f>
        <v/>
      </c>
      <c r="W3410" s="58">
        <f>IF(F3410&lt;=12,"0-12 mo",IF(F3410&lt;=24,"13-24 mo",IF(F3410&lt;=48,"25-48 mo","49+ mo")))</f>
        <v/>
      </c>
      <c r="X3410" s="58">
        <f>IF(S3410&lt;=35.5,"Q1 Low",IF(S3410&lt;=70.35,"Q2 Mid-Low",IF(S3410&lt;=89.85,"Q3 Mid-High","Q4 High")))</f>
        <v/>
      </c>
      <c r="Y3410" s="58">
        <f>IF(U3410="Yes",1,0)</f>
        <v/>
      </c>
      <c r="Z3410" s="58">
        <f>IF(P3410="Month-to-month",1,0)+IF(M3410="No",1,0)+IF(J3410="No",1,0)+IF(I3410="Fiber optic",1,0)+IF(Q3410="Yes",1,0)</f>
        <v/>
      </c>
    </row>
    <row r="3411" ht="15" customHeight="1" s="59">
      <c r="A3411" s="58" t="inlineStr">
        <is>
          <t>4806-DXQCE</t>
        </is>
      </c>
      <c r="B3411" s="58" t="inlineStr">
        <is>
          <t>Female</t>
        </is>
      </c>
      <c r="C3411" s="58" t="n">
        <v>1</v>
      </c>
      <c r="D3411" s="58" t="inlineStr">
        <is>
          <t>Yes</t>
        </is>
      </c>
      <c r="E3411" s="58" t="inlineStr">
        <is>
          <t>No</t>
        </is>
      </c>
      <c r="F3411" s="58" t="n">
        <v>70</v>
      </c>
      <c r="G3411" s="58" t="inlineStr">
        <is>
          <t>Yes</t>
        </is>
      </c>
      <c r="H3411" s="58" t="inlineStr">
        <is>
          <t>Yes</t>
        </is>
      </c>
      <c r="I3411" s="58" t="inlineStr">
        <is>
          <t>Fiber optic</t>
        </is>
      </c>
      <c r="J3411" s="58" t="inlineStr">
        <is>
          <t>Yes</t>
        </is>
      </c>
      <c r="K3411" s="58" t="inlineStr">
        <is>
          <t>Yes</t>
        </is>
      </c>
      <c r="L3411" s="58" t="inlineStr">
        <is>
          <t>Yes</t>
        </is>
      </c>
      <c r="M3411" s="58" t="inlineStr">
        <is>
          <t>Yes</t>
        </is>
      </c>
      <c r="N3411" s="58" t="inlineStr">
        <is>
          <t>Yes</t>
        </is>
      </c>
      <c r="O3411" s="58" t="inlineStr">
        <is>
          <t>Yes</t>
        </is>
      </c>
      <c r="P3411" s="58" t="inlineStr">
        <is>
          <t>Two year</t>
        </is>
      </c>
      <c r="Q3411" s="58" t="inlineStr">
        <is>
          <t>Yes</t>
        </is>
      </c>
      <c r="R3411" s="58" t="inlineStr">
        <is>
          <t>Electronic check</t>
        </is>
      </c>
      <c r="S3411" s="123" t="n">
        <v>113.65</v>
      </c>
      <c r="T3411" s="58" t="inlineStr">
        <is>
          <t>7714.65</t>
        </is>
      </c>
      <c r="U3411" s="58" t="inlineStr">
        <is>
          <t>No</t>
        </is>
      </c>
      <c r="V3411" s="123">
        <f>IFERROR(VALUE(TRIM(T3411)),S3411*F3411)</f>
        <v/>
      </c>
      <c r="W3411" s="58">
        <f>IF(F3411&lt;=12,"0-12 mo",IF(F3411&lt;=24,"13-24 mo",IF(F3411&lt;=48,"25-48 mo","49+ mo")))</f>
        <v/>
      </c>
      <c r="X3411" s="58">
        <f>IF(S3411&lt;=35.5,"Q1 Low",IF(S3411&lt;=70.35,"Q2 Mid-Low",IF(S3411&lt;=89.85,"Q3 Mid-High","Q4 High")))</f>
        <v/>
      </c>
      <c r="Y3411" s="58">
        <f>IF(U3411="Yes",1,0)</f>
        <v/>
      </c>
      <c r="Z3411" s="58">
        <f>IF(P3411="Month-to-month",1,0)+IF(M3411="No",1,0)+IF(J3411="No",1,0)+IF(I3411="Fiber optic",1,0)+IF(Q3411="Yes",1,0)</f>
        <v/>
      </c>
    </row>
    <row r="3412" ht="15" customHeight="1" s="59">
      <c r="A3412" s="58" t="inlineStr">
        <is>
          <t>4918-QLLIW</t>
        </is>
      </c>
      <c r="B3412" s="58" t="inlineStr">
        <is>
          <t>Male</t>
        </is>
      </c>
      <c r="C3412" s="58" t="n">
        <v>0</v>
      </c>
      <c r="D3412" s="58" t="inlineStr">
        <is>
          <t>No</t>
        </is>
      </c>
      <c r="E3412" s="58" t="inlineStr">
        <is>
          <t>No</t>
        </is>
      </c>
      <c r="F3412" s="58" t="n">
        <v>3</v>
      </c>
      <c r="G3412" s="58" t="inlineStr">
        <is>
          <t>Yes</t>
        </is>
      </c>
      <c r="H3412" s="58" t="inlineStr">
        <is>
          <t>No</t>
        </is>
      </c>
      <c r="I3412" s="58" t="inlineStr">
        <is>
          <t>DSL</t>
        </is>
      </c>
      <c r="J3412" s="58" t="inlineStr">
        <is>
          <t>No</t>
        </is>
      </c>
      <c r="K3412" s="58" t="inlineStr">
        <is>
          <t>No</t>
        </is>
      </c>
      <c r="L3412" s="58" t="inlineStr">
        <is>
          <t>No</t>
        </is>
      </c>
      <c r="M3412" s="58" t="inlineStr">
        <is>
          <t>No</t>
        </is>
      </c>
      <c r="N3412" s="58" t="inlineStr">
        <is>
          <t>Yes</t>
        </is>
      </c>
      <c r="O3412" s="58" t="inlineStr">
        <is>
          <t>No</t>
        </is>
      </c>
      <c r="P3412" s="58" t="inlineStr">
        <is>
          <t>Month-to-month</t>
        </is>
      </c>
      <c r="Q3412" s="58" t="inlineStr">
        <is>
          <t>No</t>
        </is>
      </c>
      <c r="R3412" s="58" t="inlineStr">
        <is>
          <t>Credit card (automatic)</t>
        </is>
      </c>
      <c r="S3412" s="123" t="n">
        <v>53.4</v>
      </c>
      <c r="T3412" s="58" t="inlineStr">
        <is>
          <t>188.7</t>
        </is>
      </c>
      <c r="U3412" s="58" t="inlineStr">
        <is>
          <t>Yes</t>
        </is>
      </c>
      <c r="V3412" s="123">
        <f>IFERROR(VALUE(TRIM(T3412)),S3412*F3412)</f>
        <v/>
      </c>
      <c r="W3412" s="58">
        <f>IF(F3412&lt;=12,"0-12 mo",IF(F3412&lt;=24,"13-24 mo",IF(F3412&lt;=48,"25-48 mo","49+ mo")))</f>
        <v/>
      </c>
      <c r="X3412" s="58">
        <f>IF(S3412&lt;=35.5,"Q1 Low",IF(S3412&lt;=70.35,"Q2 Mid-Low",IF(S3412&lt;=89.85,"Q3 Mid-High","Q4 High")))</f>
        <v/>
      </c>
      <c r="Y3412" s="58">
        <f>IF(U3412="Yes",1,0)</f>
        <v/>
      </c>
      <c r="Z3412" s="58">
        <f>IF(P3412="Month-to-month",1,0)+IF(M3412="No",1,0)+IF(J3412="No",1,0)+IF(I3412="Fiber optic",1,0)+IF(Q3412="Yes",1,0)</f>
        <v/>
      </c>
    </row>
    <row r="3413" ht="15" customHeight="1" s="59">
      <c r="A3413" s="58" t="inlineStr">
        <is>
          <t>7056-IMHCC</t>
        </is>
      </c>
      <c r="B3413" s="58" t="inlineStr">
        <is>
          <t>Male</t>
        </is>
      </c>
      <c r="C3413" s="58" t="n">
        <v>1</v>
      </c>
      <c r="D3413" s="58" t="inlineStr">
        <is>
          <t>Yes</t>
        </is>
      </c>
      <c r="E3413" s="58" t="inlineStr">
        <is>
          <t>No</t>
        </is>
      </c>
      <c r="F3413" s="58" t="n">
        <v>53</v>
      </c>
      <c r="G3413" s="58" t="inlineStr">
        <is>
          <t>Yes</t>
        </is>
      </c>
      <c r="H3413" s="58" t="inlineStr">
        <is>
          <t>Yes</t>
        </is>
      </c>
      <c r="I3413" s="58" t="inlineStr">
        <is>
          <t>Fiber optic</t>
        </is>
      </c>
      <c r="J3413" s="58" t="inlineStr">
        <is>
          <t>No</t>
        </is>
      </c>
      <c r="K3413" s="58" t="inlineStr">
        <is>
          <t>Yes</t>
        </is>
      </c>
      <c r="L3413" s="58" t="inlineStr">
        <is>
          <t>No</t>
        </is>
      </c>
      <c r="M3413" s="58" t="inlineStr">
        <is>
          <t>No</t>
        </is>
      </c>
      <c r="N3413" s="58" t="inlineStr">
        <is>
          <t>Yes</t>
        </is>
      </c>
      <c r="O3413" s="58" t="inlineStr">
        <is>
          <t>Yes</t>
        </is>
      </c>
      <c r="P3413" s="58" t="inlineStr">
        <is>
          <t>Month-to-month</t>
        </is>
      </c>
      <c r="Q3413" s="58" t="inlineStr">
        <is>
          <t>Yes</t>
        </is>
      </c>
      <c r="R3413" s="58" t="inlineStr">
        <is>
          <t>Electronic check</t>
        </is>
      </c>
      <c r="S3413" s="123" t="n">
        <v>101.9</v>
      </c>
      <c r="T3413" s="58" t="inlineStr">
        <is>
          <t>5549.4</t>
        </is>
      </c>
      <c r="U3413" s="58" t="inlineStr">
        <is>
          <t>Yes</t>
        </is>
      </c>
      <c r="V3413" s="123">
        <f>IFERROR(VALUE(TRIM(T3413)),S3413*F3413)</f>
        <v/>
      </c>
      <c r="W3413" s="58">
        <f>IF(F3413&lt;=12,"0-12 mo",IF(F3413&lt;=24,"13-24 mo",IF(F3413&lt;=48,"25-48 mo","49+ mo")))</f>
        <v/>
      </c>
      <c r="X3413" s="58">
        <f>IF(S3413&lt;=35.5,"Q1 Low",IF(S3413&lt;=70.35,"Q2 Mid-Low",IF(S3413&lt;=89.85,"Q3 Mid-High","Q4 High")))</f>
        <v/>
      </c>
      <c r="Y3413" s="58">
        <f>IF(U3413="Yes",1,0)</f>
        <v/>
      </c>
      <c r="Z3413" s="58">
        <f>IF(P3413="Month-to-month",1,0)+IF(M3413="No",1,0)+IF(J3413="No",1,0)+IF(I3413="Fiber optic",1,0)+IF(Q3413="Yes",1,0)</f>
        <v/>
      </c>
    </row>
    <row r="3414" ht="15" customHeight="1" s="59">
      <c r="A3414" s="58" t="inlineStr">
        <is>
          <t>4854-SSLTN</t>
        </is>
      </c>
      <c r="B3414" s="58" t="inlineStr">
        <is>
          <t>Male</t>
        </is>
      </c>
      <c r="C3414" s="58" t="n">
        <v>0</v>
      </c>
      <c r="D3414" s="58" t="inlineStr">
        <is>
          <t>Yes</t>
        </is>
      </c>
      <c r="E3414" s="58" t="inlineStr">
        <is>
          <t>Yes</t>
        </is>
      </c>
      <c r="F3414" s="58" t="n">
        <v>2</v>
      </c>
      <c r="G3414" s="58" t="inlineStr">
        <is>
          <t>Yes</t>
        </is>
      </c>
      <c r="H3414" s="58" t="inlineStr">
        <is>
          <t>No</t>
        </is>
      </c>
      <c r="I3414" s="58" t="inlineStr">
        <is>
          <t>DSL</t>
        </is>
      </c>
      <c r="J3414" s="58" t="inlineStr">
        <is>
          <t>Yes</t>
        </is>
      </c>
      <c r="K3414" s="58" t="inlineStr">
        <is>
          <t>Yes</t>
        </is>
      </c>
      <c r="L3414" s="58" t="inlineStr">
        <is>
          <t>No</t>
        </is>
      </c>
      <c r="M3414" s="58" t="inlineStr">
        <is>
          <t>Yes</t>
        </is>
      </c>
      <c r="N3414" s="58" t="inlineStr">
        <is>
          <t>No</t>
        </is>
      </c>
      <c r="O3414" s="58" t="inlineStr">
        <is>
          <t>No</t>
        </is>
      </c>
      <c r="P3414" s="58" t="inlineStr">
        <is>
          <t>Two year</t>
        </is>
      </c>
      <c r="Q3414" s="58" t="inlineStr">
        <is>
          <t>No</t>
        </is>
      </c>
      <c r="R3414" s="58" t="inlineStr">
        <is>
          <t>Mailed check</t>
        </is>
      </c>
      <c r="S3414" s="123" t="n">
        <v>59.5</v>
      </c>
      <c r="T3414" s="58" t="inlineStr">
        <is>
          <t>130.5</t>
        </is>
      </c>
      <c r="U3414" s="58" t="inlineStr">
        <is>
          <t>No</t>
        </is>
      </c>
      <c r="V3414" s="123">
        <f>IFERROR(VALUE(TRIM(T3414)),S3414*F3414)</f>
        <v/>
      </c>
      <c r="W3414" s="58">
        <f>IF(F3414&lt;=12,"0-12 mo",IF(F3414&lt;=24,"13-24 mo",IF(F3414&lt;=48,"25-48 mo","49+ mo")))</f>
        <v/>
      </c>
      <c r="X3414" s="58">
        <f>IF(S3414&lt;=35.5,"Q1 Low",IF(S3414&lt;=70.35,"Q2 Mid-Low",IF(S3414&lt;=89.85,"Q3 Mid-High","Q4 High")))</f>
        <v/>
      </c>
      <c r="Y3414" s="58">
        <f>IF(U3414="Yes",1,0)</f>
        <v/>
      </c>
      <c r="Z3414" s="58">
        <f>IF(P3414="Month-to-month",1,0)+IF(M3414="No",1,0)+IF(J3414="No",1,0)+IF(I3414="Fiber optic",1,0)+IF(Q3414="Yes",1,0)</f>
        <v/>
      </c>
    </row>
    <row r="3415" ht="15" customHeight="1" s="59">
      <c r="A3415" s="58" t="inlineStr">
        <is>
          <t>5294-DMSFH</t>
        </is>
      </c>
      <c r="B3415" s="58" t="inlineStr">
        <is>
          <t>Female</t>
        </is>
      </c>
      <c r="C3415" s="58" t="n">
        <v>0</v>
      </c>
      <c r="D3415" s="58" t="inlineStr">
        <is>
          <t>Yes</t>
        </is>
      </c>
      <c r="E3415" s="58" t="inlineStr">
        <is>
          <t>Yes</t>
        </is>
      </c>
      <c r="F3415" s="58" t="n">
        <v>29</v>
      </c>
      <c r="G3415" s="58" t="inlineStr">
        <is>
          <t>Yes</t>
        </is>
      </c>
      <c r="H3415" s="58" t="inlineStr">
        <is>
          <t>No</t>
        </is>
      </c>
      <c r="I3415" s="58" t="inlineStr">
        <is>
          <t>Fiber optic</t>
        </is>
      </c>
      <c r="J3415" s="58" t="inlineStr">
        <is>
          <t>No</t>
        </is>
      </c>
      <c r="K3415" s="58" t="inlineStr">
        <is>
          <t>No</t>
        </is>
      </c>
      <c r="L3415" s="58" t="inlineStr">
        <is>
          <t>No</t>
        </is>
      </c>
      <c r="M3415" s="58" t="inlineStr">
        <is>
          <t>No</t>
        </is>
      </c>
      <c r="N3415" s="58" t="inlineStr">
        <is>
          <t>Yes</t>
        </is>
      </c>
      <c r="O3415" s="58" t="inlineStr">
        <is>
          <t>Yes</t>
        </is>
      </c>
      <c r="P3415" s="58" t="inlineStr">
        <is>
          <t>Month-to-month</t>
        </is>
      </c>
      <c r="Q3415" s="58" t="inlineStr">
        <is>
          <t>Yes</t>
        </is>
      </c>
      <c r="R3415" s="58" t="inlineStr">
        <is>
          <t>Credit card (automatic)</t>
        </is>
      </c>
      <c r="S3415" s="123" t="n">
        <v>87.8</v>
      </c>
      <c r="T3415" s="58" t="inlineStr">
        <is>
          <t>2621.75</t>
        </is>
      </c>
      <c r="U3415" s="58" t="inlineStr">
        <is>
          <t>No</t>
        </is>
      </c>
      <c r="V3415" s="123">
        <f>IFERROR(VALUE(TRIM(T3415)),S3415*F3415)</f>
        <v/>
      </c>
      <c r="W3415" s="58">
        <f>IF(F3415&lt;=12,"0-12 mo",IF(F3415&lt;=24,"13-24 mo",IF(F3415&lt;=48,"25-48 mo","49+ mo")))</f>
        <v/>
      </c>
      <c r="X3415" s="58">
        <f>IF(S3415&lt;=35.5,"Q1 Low",IF(S3415&lt;=70.35,"Q2 Mid-Low",IF(S3415&lt;=89.85,"Q3 Mid-High","Q4 High")))</f>
        <v/>
      </c>
      <c r="Y3415" s="58">
        <f>IF(U3415="Yes",1,0)</f>
        <v/>
      </c>
      <c r="Z3415" s="58">
        <f>IF(P3415="Month-to-month",1,0)+IF(M3415="No",1,0)+IF(J3415="No",1,0)+IF(I3415="Fiber optic",1,0)+IF(Q3415="Yes",1,0)</f>
        <v/>
      </c>
    </row>
    <row r="3416" ht="15" customHeight="1" s="59">
      <c r="A3416" s="58" t="inlineStr">
        <is>
          <t>4837-PZTIC</t>
        </is>
      </c>
      <c r="B3416" s="58" t="inlineStr">
        <is>
          <t>Female</t>
        </is>
      </c>
      <c r="C3416" s="58" t="n">
        <v>0</v>
      </c>
      <c r="D3416" s="58" t="inlineStr">
        <is>
          <t>No</t>
        </is>
      </c>
      <c r="E3416" s="58" t="inlineStr">
        <is>
          <t>No</t>
        </is>
      </c>
      <c r="F3416" s="58" t="n">
        <v>47</v>
      </c>
      <c r="G3416" s="58" t="inlineStr">
        <is>
          <t>No</t>
        </is>
      </c>
      <c r="H3416" s="58" t="inlineStr">
        <is>
          <t>No phone service</t>
        </is>
      </c>
      <c r="I3416" s="58" t="inlineStr">
        <is>
          <t>DSL</t>
        </is>
      </c>
      <c r="J3416" s="58" t="inlineStr">
        <is>
          <t>Yes</t>
        </is>
      </c>
      <c r="K3416" s="58" t="inlineStr">
        <is>
          <t>No</t>
        </is>
      </c>
      <c r="L3416" s="58" t="inlineStr">
        <is>
          <t>Yes</t>
        </is>
      </c>
      <c r="M3416" s="58" t="inlineStr">
        <is>
          <t>Yes</t>
        </is>
      </c>
      <c r="N3416" s="58" t="inlineStr">
        <is>
          <t>No</t>
        </is>
      </c>
      <c r="O3416" s="58" t="inlineStr">
        <is>
          <t>No</t>
        </is>
      </c>
      <c r="P3416" s="58" t="inlineStr">
        <is>
          <t>Two year</t>
        </is>
      </c>
      <c r="Q3416" s="58" t="inlineStr">
        <is>
          <t>No</t>
        </is>
      </c>
      <c r="R3416" s="58" t="inlineStr">
        <is>
          <t>Mailed check</t>
        </is>
      </c>
      <c r="S3416" s="123" t="n">
        <v>41.9</v>
      </c>
      <c r="T3416" s="58" t="inlineStr">
        <is>
          <t>1875.25</t>
        </is>
      </c>
      <c r="U3416" s="58" t="inlineStr">
        <is>
          <t>No</t>
        </is>
      </c>
      <c r="V3416" s="123">
        <f>IFERROR(VALUE(TRIM(T3416)),S3416*F3416)</f>
        <v/>
      </c>
      <c r="W3416" s="58">
        <f>IF(F3416&lt;=12,"0-12 mo",IF(F3416&lt;=24,"13-24 mo",IF(F3416&lt;=48,"25-48 mo","49+ mo")))</f>
        <v/>
      </c>
      <c r="X3416" s="58">
        <f>IF(S3416&lt;=35.5,"Q1 Low",IF(S3416&lt;=70.35,"Q2 Mid-Low",IF(S3416&lt;=89.85,"Q3 Mid-High","Q4 High")))</f>
        <v/>
      </c>
      <c r="Y3416" s="58">
        <f>IF(U3416="Yes",1,0)</f>
        <v/>
      </c>
      <c r="Z3416" s="58">
        <f>IF(P3416="Month-to-month",1,0)+IF(M3416="No",1,0)+IF(J3416="No",1,0)+IF(I3416="Fiber optic",1,0)+IF(Q3416="Yes",1,0)</f>
        <v/>
      </c>
    </row>
    <row r="3417" ht="15" customHeight="1" s="59">
      <c r="A3417" s="58" t="inlineStr">
        <is>
          <t>1625-JAIIY</t>
        </is>
      </c>
      <c r="B3417" s="58" t="inlineStr">
        <is>
          <t>Female</t>
        </is>
      </c>
      <c r="C3417" s="58" t="n">
        <v>0</v>
      </c>
      <c r="D3417" s="58" t="inlineStr">
        <is>
          <t>Yes</t>
        </is>
      </c>
      <c r="E3417" s="58" t="inlineStr">
        <is>
          <t>Yes</t>
        </is>
      </c>
      <c r="F3417" s="58" t="n">
        <v>68</v>
      </c>
      <c r="G3417" s="58" t="inlineStr">
        <is>
          <t>Yes</t>
        </is>
      </c>
      <c r="H3417" s="58" t="inlineStr">
        <is>
          <t>Yes</t>
        </is>
      </c>
      <c r="I3417" s="58" t="inlineStr">
        <is>
          <t>Fiber optic</t>
        </is>
      </c>
      <c r="J3417" s="58" t="inlineStr">
        <is>
          <t>No</t>
        </is>
      </c>
      <c r="K3417" s="58" t="inlineStr">
        <is>
          <t>No</t>
        </is>
      </c>
      <c r="L3417" s="58" t="inlineStr">
        <is>
          <t>No</t>
        </is>
      </c>
      <c r="M3417" s="58" t="inlineStr">
        <is>
          <t>No</t>
        </is>
      </c>
      <c r="N3417" s="58" t="inlineStr">
        <is>
          <t>Yes</t>
        </is>
      </c>
      <c r="O3417" s="58" t="inlineStr">
        <is>
          <t>No</t>
        </is>
      </c>
      <c r="P3417" s="58" t="inlineStr">
        <is>
          <t>One year</t>
        </is>
      </c>
      <c r="Q3417" s="58" t="inlineStr">
        <is>
          <t>Yes</t>
        </is>
      </c>
      <c r="R3417" s="58" t="inlineStr">
        <is>
          <t>Electronic check</t>
        </is>
      </c>
      <c r="S3417" s="123" t="n">
        <v>83</v>
      </c>
      <c r="T3417" s="58" t="inlineStr">
        <is>
          <t>5685.8</t>
        </is>
      </c>
      <c r="U3417" s="58" t="inlineStr">
        <is>
          <t>Yes</t>
        </is>
      </c>
      <c r="V3417" s="123">
        <f>IFERROR(VALUE(TRIM(T3417)),S3417*F3417)</f>
        <v/>
      </c>
      <c r="W3417" s="58">
        <f>IF(F3417&lt;=12,"0-12 mo",IF(F3417&lt;=24,"13-24 mo",IF(F3417&lt;=48,"25-48 mo","49+ mo")))</f>
        <v/>
      </c>
      <c r="X3417" s="58">
        <f>IF(S3417&lt;=35.5,"Q1 Low",IF(S3417&lt;=70.35,"Q2 Mid-Low",IF(S3417&lt;=89.85,"Q3 Mid-High","Q4 High")))</f>
        <v/>
      </c>
      <c r="Y3417" s="58">
        <f>IF(U3417="Yes",1,0)</f>
        <v/>
      </c>
      <c r="Z3417" s="58">
        <f>IF(P3417="Month-to-month",1,0)+IF(M3417="No",1,0)+IF(J3417="No",1,0)+IF(I3417="Fiber optic",1,0)+IF(Q3417="Yes",1,0)</f>
        <v/>
      </c>
    </row>
    <row r="3418" ht="15" customHeight="1" s="59">
      <c r="A3418" s="58" t="inlineStr">
        <is>
          <t>0603-OLQDC</t>
        </is>
      </c>
      <c r="B3418" s="58" t="inlineStr">
        <is>
          <t>Male</t>
        </is>
      </c>
      <c r="C3418" s="58" t="n">
        <v>0</v>
      </c>
      <c r="D3418" s="58" t="inlineStr">
        <is>
          <t>No</t>
        </is>
      </c>
      <c r="E3418" s="58" t="inlineStr">
        <is>
          <t>Yes</t>
        </is>
      </c>
      <c r="F3418" s="58" t="n">
        <v>12</v>
      </c>
      <c r="G3418" s="58" t="inlineStr">
        <is>
          <t>Yes</t>
        </is>
      </c>
      <c r="H3418" s="58" t="inlineStr">
        <is>
          <t>No</t>
        </is>
      </c>
      <c r="I3418" s="58" t="inlineStr">
        <is>
          <t>DSL</t>
        </is>
      </c>
      <c r="J3418" s="58" t="inlineStr">
        <is>
          <t>Yes</t>
        </is>
      </c>
      <c r="K3418" s="58" t="inlineStr">
        <is>
          <t>No</t>
        </is>
      </c>
      <c r="L3418" s="58" t="inlineStr">
        <is>
          <t>No</t>
        </is>
      </c>
      <c r="M3418" s="58" t="inlineStr">
        <is>
          <t>No</t>
        </is>
      </c>
      <c r="N3418" s="58" t="inlineStr">
        <is>
          <t>Yes</t>
        </is>
      </c>
      <c r="O3418" s="58" t="inlineStr">
        <is>
          <t>Yes</t>
        </is>
      </c>
      <c r="P3418" s="58" t="inlineStr">
        <is>
          <t>Month-to-month</t>
        </is>
      </c>
      <c r="Q3418" s="58" t="inlineStr">
        <is>
          <t>Yes</t>
        </is>
      </c>
      <c r="R3418" s="58" t="inlineStr">
        <is>
          <t>Mailed check</t>
        </is>
      </c>
      <c r="S3418" s="123" t="n">
        <v>69.84999999999999</v>
      </c>
      <c r="T3418" s="58" t="inlineStr">
        <is>
          <t>837.5</t>
        </is>
      </c>
      <c r="U3418" s="58" t="inlineStr">
        <is>
          <t>No</t>
        </is>
      </c>
      <c r="V3418" s="123">
        <f>IFERROR(VALUE(TRIM(T3418)),S3418*F3418)</f>
        <v/>
      </c>
      <c r="W3418" s="58">
        <f>IF(F3418&lt;=12,"0-12 mo",IF(F3418&lt;=24,"13-24 mo",IF(F3418&lt;=48,"25-48 mo","49+ mo")))</f>
        <v/>
      </c>
      <c r="X3418" s="58">
        <f>IF(S3418&lt;=35.5,"Q1 Low",IF(S3418&lt;=70.35,"Q2 Mid-Low",IF(S3418&lt;=89.85,"Q3 Mid-High","Q4 High")))</f>
        <v/>
      </c>
      <c r="Y3418" s="58">
        <f>IF(U3418="Yes",1,0)</f>
        <v/>
      </c>
      <c r="Z3418" s="58">
        <f>IF(P3418="Month-to-month",1,0)+IF(M3418="No",1,0)+IF(J3418="No",1,0)+IF(I3418="Fiber optic",1,0)+IF(Q3418="Yes",1,0)</f>
        <v/>
      </c>
    </row>
    <row r="3419" ht="15" customHeight="1" s="59">
      <c r="A3419" s="58" t="inlineStr">
        <is>
          <t>3272-VUHPV</t>
        </is>
      </c>
      <c r="B3419" s="58" t="inlineStr">
        <is>
          <t>Female</t>
        </is>
      </c>
      <c r="C3419" s="58" t="n">
        <v>0</v>
      </c>
      <c r="D3419" s="58" t="inlineStr">
        <is>
          <t>Yes</t>
        </is>
      </c>
      <c r="E3419" s="58" t="inlineStr">
        <is>
          <t>Yes</t>
        </is>
      </c>
      <c r="F3419" s="58" t="n">
        <v>8</v>
      </c>
      <c r="G3419" s="58" t="inlineStr">
        <is>
          <t>Yes</t>
        </is>
      </c>
      <c r="H3419" s="58" t="inlineStr">
        <is>
          <t>No</t>
        </is>
      </c>
      <c r="I3419" s="58" t="inlineStr">
        <is>
          <t>DSL</t>
        </is>
      </c>
      <c r="J3419" s="58" t="inlineStr">
        <is>
          <t>No</t>
        </is>
      </c>
      <c r="K3419" s="58" t="inlineStr">
        <is>
          <t>Yes</t>
        </is>
      </c>
      <c r="L3419" s="58" t="inlineStr">
        <is>
          <t>No</t>
        </is>
      </c>
      <c r="M3419" s="58" t="inlineStr">
        <is>
          <t>Yes</t>
        </is>
      </c>
      <c r="N3419" s="58" t="inlineStr">
        <is>
          <t>No</t>
        </is>
      </c>
      <c r="O3419" s="58" t="inlineStr">
        <is>
          <t>No</t>
        </is>
      </c>
      <c r="P3419" s="58" t="inlineStr">
        <is>
          <t>Month-to-month</t>
        </is>
      </c>
      <c r="Q3419" s="58" t="inlineStr">
        <is>
          <t>No</t>
        </is>
      </c>
      <c r="R3419" s="58" t="inlineStr">
        <is>
          <t>Bank transfer (automatic)</t>
        </is>
      </c>
      <c r="S3419" s="123" t="n">
        <v>56.3</v>
      </c>
      <c r="T3419" s="58" t="inlineStr">
        <is>
          <t>401.5</t>
        </is>
      </c>
      <c r="U3419" s="58" t="inlineStr">
        <is>
          <t>No</t>
        </is>
      </c>
      <c r="V3419" s="123">
        <f>IFERROR(VALUE(TRIM(T3419)),S3419*F3419)</f>
        <v/>
      </c>
      <c r="W3419" s="58">
        <f>IF(F3419&lt;=12,"0-12 mo",IF(F3419&lt;=24,"13-24 mo",IF(F3419&lt;=48,"25-48 mo","49+ mo")))</f>
        <v/>
      </c>
      <c r="X3419" s="58">
        <f>IF(S3419&lt;=35.5,"Q1 Low",IF(S3419&lt;=70.35,"Q2 Mid-Low",IF(S3419&lt;=89.85,"Q3 Mid-High","Q4 High")))</f>
        <v/>
      </c>
      <c r="Y3419" s="58">
        <f>IF(U3419="Yes",1,0)</f>
        <v/>
      </c>
      <c r="Z3419" s="58">
        <f>IF(P3419="Month-to-month",1,0)+IF(M3419="No",1,0)+IF(J3419="No",1,0)+IF(I3419="Fiber optic",1,0)+IF(Q3419="Yes",1,0)</f>
        <v/>
      </c>
    </row>
    <row r="3420" ht="15" customHeight="1" s="59">
      <c r="A3420" s="58" t="inlineStr">
        <is>
          <t>4176-FXYBO</t>
        </is>
      </c>
      <c r="B3420" s="58" t="inlineStr">
        <is>
          <t>Male</t>
        </is>
      </c>
      <c r="C3420" s="58" t="n">
        <v>0</v>
      </c>
      <c r="D3420" s="58" t="inlineStr">
        <is>
          <t>Yes</t>
        </is>
      </c>
      <c r="E3420" s="58" t="inlineStr">
        <is>
          <t>No</t>
        </is>
      </c>
      <c r="F3420" s="58" t="n">
        <v>54</v>
      </c>
      <c r="G3420" s="58" t="inlineStr">
        <is>
          <t>Yes</t>
        </is>
      </c>
      <c r="H3420" s="58" t="inlineStr">
        <is>
          <t>Yes</t>
        </is>
      </c>
      <c r="I3420" s="58" t="inlineStr">
        <is>
          <t>Fiber optic</t>
        </is>
      </c>
      <c r="J3420" s="58" t="inlineStr">
        <is>
          <t>Yes</t>
        </is>
      </c>
      <c r="K3420" s="58" t="inlineStr">
        <is>
          <t>Yes</t>
        </is>
      </c>
      <c r="L3420" s="58" t="inlineStr">
        <is>
          <t>Yes</t>
        </is>
      </c>
      <c r="M3420" s="58" t="inlineStr">
        <is>
          <t>No</t>
        </is>
      </c>
      <c r="N3420" s="58" t="inlineStr">
        <is>
          <t>Yes</t>
        </is>
      </c>
      <c r="O3420" s="58" t="inlineStr">
        <is>
          <t>Yes</t>
        </is>
      </c>
      <c r="P3420" s="58" t="inlineStr">
        <is>
          <t>Month-to-month</t>
        </is>
      </c>
      <c r="Q3420" s="58" t="inlineStr">
        <is>
          <t>No</t>
        </is>
      </c>
      <c r="R3420" s="58" t="inlineStr">
        <is>
          <t>Electronic check</t>
        </is>
      </c>
      <c r="S3420" s="123" t="n">
        <v>109.55</v>
      </c>
      <c r="T3420" s="58" t="inlineStr">
        <is>
          <t>6118.95</t>
        </is>
      </c>
      <c r="U3420" s="58" t="inlineStr">
        <is>
          <t>No</t>
        </is>
      </c>
      <c r="V3420" s="123">
        <f>IFERROR(VALUE(TRIM(T3420)),S3420*F3420)</f>
        <v/>
      </c>
      <c r="W3420" s="58">
        <f>IF(F3420&lt;=12,"0-12 mo",IF(F3420&lt;=24,"13-24 mo",IF(F3420&lt;=48,"25-48 mo","49+ mo")))</f>
        <v/>
      </c>
      <c r="X3420" s="58">
        <f>IF(S3420&lt;=35.5,"Q1 Low",IF(S3420&lt;=70.35,"Q2 Mid-Low",IF(S3420&lt;=89.85,"Q3 Mid-High","Q4 High")))</f>
        <v/>
      </c>
      <c r="Y3420" s="58">
        <f>IF(U3420="Yes",1,0)</f>
        <v/>
      </c>
      <c r="Z3420" s="58">
        <f>IF(P3420="Month-to-month",1,0)+IF(M3420="No",1,0)+IF(J3420="No",1,0)+IF(I3420="Fiber optic",1,0)+IF(Q3420="Yes",1,0)</f>
        <v/>
      </c>
    </row>
    <row r="3421" ht="15" customHeight="1" s="59">
      <c r="A3421" s="58" t="inlineStr">
        <is>
          <t>1063-DHQJF</t>
        </is>
      </c>
      <c r="B3421" s="58" t="inlineStr">
        <is>
          <t>Male</t>
        </is>
      </c>
      <c r="C3421" s="58" t="n">
        <v>0</v>
      </c>
      <c r="D3421" s="58" t="inlineStr">
        <is>
          <t>Yes</t>
        </is>
      </c>
      <c r="E3421" s="58" t="inlineStr">
        <is>
          <t>Yes</t>
        </is>
      </c>
      <c r="F3421" s="58" t="n">
        <v>69</v>
      </c>
      <c r="G3421" s="58" t="inlineStr">
        <is>
          <t>Yes</t>
        </is>
      </c>
      <c r="H3421" s="58" t="inlineStr">
        <is>
          <t>No</t>
        </is>
      </c>
      <c r="I3421" s="58" t="inlineStr">
        <is>
          <t>Fiber optic</t>
        </is>
      </c>
      <c r="J3421" s="58" t="inlineStr">
        <is>
          <t>No</t>
        </is>
      </c>
      <c r="K3421" s="58" t="inlineStr">
        <is>
          <t>Yes</t>
        </is>
      </c>
      <c r="L3421" s="58" t="inlineStr">
        <is>
          <t>No</t>
        </is>
      </c>
      <c r="M3421" s="58" t="inlineStr">
        <is>
          <t>Yes</t>
        </is>
      </c>
      <c r="N3421" s="58" t="inlineStr">
        <is>
          <t>Yes</t>
        </is>
      </c>
      <c r="O3421" s="58" t="inlineStr">
        <is>
          <t>No</t>
        </is>
      </c>
      <c r="P3421" s="58" t="inlineStr">
        <is>
          <t>Two year</t>
        </is>
      </c>
      <c r="Q3421" s="58" t="inlineStr">
        <is>
          <t>Yes</t>
        </is>
      </c>
      <c r="R3421" s="58" t="inlineStr">
        <is>
          <t>Mailed check</t>
        </is>
      </c>
      <c r="S3421" s="123" t="n">
        <v>92.15000000000001</v>
      </c>
      <c r="T3421" s="58" t="inlineStr">
        <is>
          <t>6480.9</t>
        </is>
      </c>
      <c r="U3421" s="58" t="inlineStr">
        <is>
          <t>No</t>
        </is>
      </c>
      <c r="V3421" s="123">
        <f>IFERROR(VALUE(TRIM(T3421)),S3421*F3421)</f>
        <v/>
      </c>
      <c r="W3421" s="58">
        <f>IF(F3421&lt;=12,"0-12 mo",IF(F3421&lt;=24,"13-24 mo",IF(F3421&lt;=48,"25-48 mo","49+ mo")))</f>
        <v/>
      </c>
      <c r="X3421" s="58">
        <f>IF(S3421&lt;=35.5,"Q1 Low",IF(S3421&lt;=70.35,"Q2 Mid-Low",IF(S3421&lt;=89.85,"Q3 Mid-High","Q4 High")))</f>
        <v/>
      </c>
      <c r="Y3421" s="58">
        <f>IF(U3421="Yes",1,0)</f>
        <v/>
      </c>
      <c r="Z3421" s="58">
        <f>IF(P3421="Month-to-month",1,0)+IF(M3421="No",1,0)+IF(J3421="No",1,0)+IF(I3421="Fiber optic",1,0)+IF(Q3421="Yes",1,0)</f>
        <v/>
      </c>
    </row>
    <row r="3422" ht="15" customHeight="1" s="59">
      <c r="A3422" s="58" t="inlineStr">
        <is>
          <t>8663-UPDGF</t>
        </is>
      </c>
      <c r="B3422" s="58" t="inlineStr">
        <is>
          <t>Female</t>
        </is>
      </c>
      <c r="C3422" s="58" t="n">
        <v>0</v>
      </c>
      <c r="D3422" s="58" t="inlineStr">
        <is>
          <t>No</t>
        </is>
      </c>
      <c r="E3422" s="58" t="inlineStr">
        <is>
          <t>No</t>
        </is>
      </c>
      <c r="F3422" s="58" t="n">
        <v>26</v>
      </c>
      <c r="G3422" s="58" t="inlineStr">
        <is>
          <t>Yes</t>
        </is>
      </c>
      <c r="H3422" s="58" t="inlineStr">
        <is>
          <t>Yes</t>
        </is>
      </c>
      <c r="I3422" s="58" t="inlineStr">
        <is>
          <t>DSL</t>
        </is>
      </c>
      <c r="J3422" s="58" t="inlineStr">
        <is>
          <t>Yes</t>
        </is>
      </c>
      <c r="K3422" s="58" t="inlineStr">
        <is>
          <t>Yes</t>
        </is>
      </c>
      <c r="L3422" s="58" t="inlineStr">
        <is>
          <t>No</t>
        </is>
      </c>
      <c r="M3422" s="58" t="inlineStr">
        <is>
          <t>No</t>
        </is>
      </c>
      <c r="N3422" s="58" t="inlineStr">
        <is>
          <t>Yes</t>
        </is>
      </c>
      <c r="O3422" s="58" t="inlineStr">
        <is>
          <t>No</t>
        </is>
      </c>
      <c r="P3422" s="58" t="inlineStr">
        <is>
          <t>Month-to-month</t>
        </is>
      </c>
      <c r="Q3422" s="58" t="inlineStr">
        <is>
          <t>Yes</t>
        </is>
      </c>
      <c r="R3422" s="58" t="inlineStr">
        <is>
          <t>Bank transfer (automatic)</t>
        </is>
      </c>
      <c r="S3422" s="123" t="n">
        <v>69.5</v>
      </c>
      <c r="T3422" s="58" t="inlineStr">
        <is>
          <t>1800.05</t>
        </is>
      </c>
      <c r="U3422" s="58" t="inlineStr">
        <is>
          <t>No</t>
        </is>
      </c>
      <c r="V3422" s="123">
        <f>IFERROR(VALUE(TRIM(T3422)),S3422*F3422)</f>
        <v/>
      </c>
      <c r="W3422" s="58">
        <f>IF(F3422&lt;=12,"0-12 mo",IF(F3422&lt;=24,"13-24 mo",IF(F3422&lt;=48,"25-48 mo","49+ mo")))</f>
        <v/>
      </c>
      <c r="X3422" s="58">
        <f>IF(S3422&lt;=35.5,"Q1 Low",IF(S3422&lt;=70.35,"Q2 Mid-Low",IF(S3422&lt;=89.85,"Q3 Mid-High","Q4 High")))</f>
        <v/>
      </c>
      <c r="Y3422" s="58">
        <f>IF(U3422="Yes",1,0)</f>
        <v/>
      </c>
      <c r="Z3422" s="58">
        <f>IF(P3422="Month-to-month",1,0)+IF(M3422="No",1,0)+IF(J3422="No",1,0)+IF(I3422="Fiber optic",1,0)+IF(Q3422="Yes",1,0)</f>
        <v/>
      </c>
    </row>
    <row r="3423" ht="15" customHeight="1" s="59">
      <c r="A3423" s="58" t="inlineStr">
        <is>
          <t>6719-FGEDO</t>
        </is>
      </c>
      <c r="B3423" s="58" t="inlineStr">
        <is>
          <t>Female</t>
        </is>
      </c>
      <c r="C3423" s="58" t="n">
        <v>0</v>
      </c>
      <c r="D3423" s="58" t="inlineStr">
        <is>
          <t>Yes</t>
        </is>
      </c>
      <c r="E3423" s="58" t="inlineStr">
        <is>
          <t>No</t>
        </is>
      </c>
      <c r="F3423" s="58" t="n">
        <v>72</v>
      </c>
      <c r="G3423" s="58" t="inlineStr">
        <is>
          <t>Yes</t>
        </is>
      </c>
      <c r="H3423" s="58" t="inlineStr">
        <is>
          <t>Yes</t>
        </is>
      </c>
      <c r="I3423" s="58" t="inlineStr">
        <is>
          <t>Fiber optic</t>
        </is>
      </c>
      <c r="J3423" s="58" t="inlineStr">
        <is>
          <t>Yes</t>
        </is>
      </c>
      <c r="K3423" s="58" t="inlineStr">
        <is>
          <t>Yes</t>
        </is>
      </c>
      <c r="L3423" s="58" t="inlineStr">
        <is>
          <t>Yes</t>
        </is>
      </c>
      <c r="M3423" s="58" t="inlineStr">
        <is>
          <t>Yes</t>
        </is>
      </c>
      <c r="N3423" s="58" t="inlineStr">
        <is>
          <t>No</t>
        </is>
      </c>
      <c r="O3423" s="58" t="inlineStr">
        <is>
          <t>No</t>
        </is>
      </c>
      <c r="P3423" s="58" t="inlineStr">
        <is>
          <t>Two year</t>
        </is>
      </c>
      <c r="Q3423" s="58" t="inlineStr">
        <is>
          <t>Yes</t>
        </is>
      </c>
      <c r="R3423" s="58" t="inlineStr">
        <is>
          <t>Bank transfer (automatic)</t>
        </is>
      </c>
      <c r="S3423" s="123" t="n">
        <v>97</v>
      </c>
      <c r="T3423" s="58" t="inlineStr">
        <is>
          <t>7104.2</t>
        </is>
      </c>
      <c r="U3423" s="58" t="inlineStr">
        <is>
          <t>No</t>
        </is>
      </c>
      <c r="V3423" s="123">
        <f>IFERROR(VALUE(TRIM(T3423)),S3423*F3423)</f>
        <v/>
      </c>
      <c r="W3423" s="58">
        <f>IF(F3423&lt;=12,"0-12 mo",IF(F3423&lt;=24,"13-24 mo",IF(F3423&lt;=48,"25-48 mo","49+ mo")))</f>
        <v/>
      </c>
      <c r="X3423" s="58">
        <f>IF(S3423&lt;=35.5,"Q1 Low",IF(S3423&lt;=70.35,"Q2 Mid-Low",IF(S3423&lt;=89.85,"Q3 Mid-High","Q4 High")))</f>
        <v/>
      </c>
      <c r="Y3423" s="58">
        <f>IF(U3423="Yes",1,0)</f>
        <v/>
      </c>
      <c r="Z3423" s="58">
        <f>IF(P3423="Month-to-month",1,0)+IF(M3423="No",1,0)+IF(J3423="No",1,0)+IF(I3423="Fiber optic",1,0)+IF(Q3423="Yes",1,0)</f>
        <v/>
      </c>
    </row>
    <row r="3424" ht="15" customHeight="1" s="59">
      <c r="A3424" s="58" t="inlineStr">
        <is>
          <t>1837-YQUCE</t>
        </is>
      </c>
      <c r="B3424" s="58" t="inlineStr">
        <is>
          <t>Female</t>
        </is>
      </c>
      <c r="C3424" s="58" t="n">
        <v>0</v>
      </c>
      <c r="D3424" s="58" t="inlineStr">
        <is>
          <t>No</t>
        </is>
      </c>
      <c r="E3424" s="58" t="inlineStr">
        <is>
          <t>No</t>
        </is>
      </c>
      <c r="F3424" s="58" t="n">
        <v>70</v>
      </c>
      <c r="G3424" s="58" t="inlineStr">
        <is>
          <t>No</t>
        </is>
      </c>
      <c r="H3424" s="58" t="inlineStr">
        <is>
          <t>No phone service</t>
        </is>
      </c>
      <c r="I3424" s="58" t="inlineStr">
        <is>
          <t>DSL</t>
        </is>
      </c>
      <c r="J3424" s="58" t="inlineStr">
        <is>
          <t>Yes</t>
        </is>
      </c>
      <c r="K3424" s="58" t="inlineStr">
        <is>
          <t>No</t>
        </is>
      </c>
      <c r="L3424" s="58" t="inlineStr">
        <is>
          <t>Yes</t>
        </is>
      </c>
      <c r="M3424" s="58" t="inlineStr">
        <is>
          <t>Yes</t>
        </is>
      </c>
      <c r="N3424" s="58" t="inlineStr">
        <is>
          <t>Yes</t>
        </is>
      </c>
      <c r="O3424" s="58" t="inlineStr">
        <is>
          <t>Yes</t>
        </is>
      </c>
      <c r="P3424" s="58" t="inlineStr">
        <is>
          <t>Two year</t>
        </is>
      </c>
      <c r="Q3424" s="58" t="inlineStr">
        <is>
          <t>Yes</t>
        </is>
      </c>
      <c r="R3424" s="58" t="inlineStr">
        <is>
          <t>Bank transfer (automatic)</t>
        </is>
      </c>
      <c r="S3424" s="123" t="n">
        <v>58.35</v>
      </c>
      <c r="T3424" s="58" t="inlineStr">
        <is>
          <t>4214.25</t>
        </is>
      </c>
      <c r="U3424" s="58" t="inlineStr">
        <is>
          <t>No</t>
        </is>
      </c>
      <c r="V3424" s="123">
        <f>IFERROR(VALUE(TRIM(T3424)),S3424*F3424)</f>
        <v/>
      </c>
      <c r="W3424" s="58">
        <f>IF(F3424&lt;=12,"0-12 mo",IF(F3424&lt;=24,"13-24 mo",IF(F3424&lt;=48,"25-48 mo","49+ mo")))</f>
        <v/>
      </c>
      <c r="X3424" s="58">
        <f>IF(S3424&lt;=35.5,"Q1 Low",IF(S3424&lt;=70.35,"Q2 Mid-Low",IF(S3424&lt;=89.85,"Q3 Mid-High","Q4 High")))</f>
        <v/>
      </c>
      <c r="Y3424" s="58">
        <f>IF(U3424="Yes",1,0)</f>
        <v/>
      </c>
      <c r="Z3424" s="58">
        <f>IF(P3424="Month-to-month",1,0)+IF(M3424="No",1,0)+IF(J3424="No",1,0)+IF(I3424="Fiber optic",1,0)+IF(Q3424="Yes",1,0)</f>
        <v/>
      </c>
    </row>
    <row r="3425" ht="15" customHeight="1" s="59">
      <c r="A3425" s="58" t="inlineStr">
        <is>
          <t>2947-DOMLJ</t>
        </is>
      </c>
      <c r="B3425" s="58" t="inlineStr">
        <is>
          <t>Male</t>
        </is>
      </c>
      <c r="C3425" s="58" t="n">
        <v>0</v>
      </c>
      <c r="D3425" s="58" t="inlineStr">
        <is>
          <t>No</t>
        </is>
      </c>
      <c r="E3425" s="58" t="inlineStr">
        <is>
          <t>Yes</t>
        </is>
      </c>
      <c r="F3425" s="58" t="n">
        <v>1</v>
      </c>
      <c r="G3425" s="58" t="inlineStr">
        <is>
          <t>Yes</t>
        </is>
      </c>
      <c r="H3425" s="58" t="inlineStr">
        <is>
          <t>No</t>
        </is>
      </c>
      <c r="I3425" s="58" t="inlineStr">
        <is>
          <t>DSL</t>
        </is>
      </c>
      <c r="J3425" s="58" t="inlineStr">
        <is>
          <t>Yes</t>
        </is>
      </c>
      <c r="K3425" s="58" t="inlineStr">
        <is>
          <t>No</t>
        </is>
      </c>
      <c r="L3425" s="58" t="inlineStr">
        <is>
          <t>No</t>
        </is>
      </c>
      <c r="M3425" s="58" t="inlineStr">
        <is>
          <t>No</t>
        </is>
      </c>
      <c r="N3425" s="58" t="inlineStr">
        <is>
          <t>No</t>
        </is>
      </c>
      <c r="O3425" s="58" t="inlineStr">
        <is>
          <t>No</t>
        </is>
      </c>
      <c r="P3425" s="58" t="inlineStr">
        <is>
          <t>Month-to-month</t>
        </is>
      </c>
      <c r="Q3425" s="58" t="inlineStr">
        <is>
          <t>No</t>
        </is>
      </c>
      <c r="R3425" s="58" t="inlineStr">
        <is>
          <t>Mailed check</t>
        </is>
      </c>
      <c r="S3425" s="123" t="n">
        <v>50.6</v>
      </c>
      <c r="T3425" s="58" t="inlineStr">
        <is>
          <t>50.6</t>
        </is>
      </c>
      <c r="U3425" s="58" t="inlineStr">
        <is>
          <t>Yes</t>
        </is>
      </c>
      <c r="V3425" s="123">
        <f>IFERROR(VALUE(TRIM(T3425)),S3425*F3425)</f>
        <v/>
      </c>
      <c r="W3425" s="58">
        <f>IF(F3425&lt;=12,"0-12 mo",IF(F3425&lt;=24,"13-24 mo",IF(F3425&lt;=48,"25-48 mo","49+ mo")))</f>
        <v/>
      </c>
      <c r="X3425" s="58">
        <f>IF(S3425&lt;=35.5,"Q1 Low",IF(S3425&lt;=70.35,"Q2 Mid-Low",IF(S3425&lt;=89.85,"Q3 Mid-High","Q4 High")))</f>
        <v/>
      </c>
      <c r="Y3425" s="58">
        <f>IF(U3425="Yes",1,0)</f>
        <v/>
      </c>
      <c r="Z3425" s="58">
        <f>IF(P3425="Month-to-month",1,0)+IF(M3425="No",1,0)+IF(J3425="No",1,0)+IF(I3425="Fiber optic",1,0)+IF(Q3425="Yes",1,0)</f>
        <v/>
      </c>
    </row>
    <row r="3426" ht="15" customHeight="1" s="59">
      <c r="A3426" s="58" t="inlineStr">
        <is>
          <t>4112-LUEIZ</t>
        </is>
      </c>
      <c r="B3426" s="58" t="inlineStr">
        <is>
          <t>Male</t>
        </is>
      </c>
      <c r="C3426" s="58" t="n">
        <v>0</v>
      </c>
      <c r="D3426" s="58" t="inlineStr">
        <is>
          <t>No</t>
        </is>
      </c>
      <c r="E3426" s="58" t="inlineStr">
        <is>
          <t>No</t>
        </is>
      </c>
      <c r="F3426" s="58" t="n">
        <v>10</v>
      </c>
      <c r="G3426" s="58" t="inlineStr">
        <is>
          <t>Yes</t>
        </is>
      </c>
      <c r="H3426" s="58" t="inlineStr">
        <is>
          <t>No</t>
        </is>
      </c>
      <c r="I3426" s="58" t="inlineStr">
        <is>
          <t>Fiber optic</t>
        </is>
      </c>
      <c r="J3426" s="58" t="inlineStr">
        <is>
          <t>No</t>
        </is>
      </c>
      <c r="K3426" s="58" t="inlineStr">
        <is>
          <t>No</t>
        </is>
      </c>
      <c r="L3426" s="58" t="inlineStr">
        <is>
          <t>No</t>
        </is>
      </c>
      <c r="M3426" s="58" t="inlineStr">
        <is>
          <t>No</t>
        </is>
      </c>
      <c r="N3426" s="58" t="inlineStr">
        <is>
          <t>Yes</t>
        </is>
      </c>
      <c r="O3426" s="58" t="inlineStr">
        <is>
          <t>Yes</t>
        </is>
      </c>
      <c r="P3426" s="58" t="inlineStr">
        <is>
          <t>Month-to-month</t>
        </is>
      </c>
      <c r="Q3426" s="58" t="inlineStr">
        <is>
          <t>Yes</t>
        </is>
      </c>
      <c r="R3426" s="58" t="inlineStr">
        <is>
          <t>Electronic check</t>
        </is>
      </c>
      <c r="S3426" s="123" t="n">
        <v>89.5</v>
      </c>
      <c r="T3426" s="58" t="inlineStr">
        <is>
          <t>863.1</t>
        </is>
      </c>
      <c r="U3426" s="58" t="inlineStr">
        <is>
          <t>Yes</t>
        </is>
      </c>
      <c r="V3426" s="123">
        <f>IFERROR(VALUE(TRIM(T3426)),S3426*F3426)</f>
        <v/>
      </c>
      <c r="W3426" s="58">
        <f>IF(F3426&lt;=12,"0-12 mo",IF(F3426&lt;=24,"13-24 mo",IF(F3426&lt;=48,"25-48 mo","49+ mo")))</f>
        <v/>
      </c>
      <c r="X3426" s="58">
        <f>IF(S3426&lt;=35.5,"Q1 Low",IF(S3426&lt;=70.35,"Q2 Mid-Low",IF(S3426&lt;=89.85,"Q3 Mid-High","Q4 High")))</f>
        <v/>
      </c>
      <c r="Y3426" s="58">
        <f>IF(U3426="Yes",1,0)</f>
        <v/>
      </c>
      <c r="Z3426" s="58">
        <f>IF(P3426="Month-to-month",1,0)+IF(M3426="No",1,0)+IF(J3426="No",1,0)+IF(I3426="Fiber optic",1,0)+IF(Q3426="Yes",1,0)</f>
        <v/>
      </c>
    </row>
    <row r="3427" ht="15" customHeight="1" s="59">
      <c r="A3427" s="58" t="inlineStr">
        <is>
          <t>0369-ZGOVK</t>
        </is>
      </c>
      <c r="B3427" s="58" t="inlineStr">
        <is>
          <t>Female</t>
        </is>
      </c>
      <c r="C3427" s="58" t="n">
        <v>0</v>
      </c>
      <c r="D3427" s="58" t="inlineStr">
        <is>
          <t>Yes</t>
        </is>
      </c>
      <c r="E3427" s="58" t="inlineStr">
        <is>
          <t>Yes</t>
        </is>
      </c>
      <c r="F3427" s="58" t="n">
        <v>28</v>
      </c>
      <c r="G3427" s="58" t="inlineStr">
        <is>
          <t>Yes</t>
        </is>
      </c>
      <c r="H3427" s="58" t="inlineStr">
        <is>
          <t>No</t>
        </is>
      </c>
      <c r="I3427" s="58" t="inlineStr">
        <is>
          <t>Fiber optic</t>
        </is>
      </c>
      <c r="J3427" s="58" t="inlineStr">
        <is>
          <t>No</t>
        </is>
      </c>
      <c r="K3427" s="58" t="inlineStr">
        <is>
          <t>No</t>
        </is>
      </c>
      <c r="L3427" s="58" t="inlineStr">
        <is>
          <t>No</t>
        </is>
      </c>
      <c r="M3427" s="58" t="inlineStr">
        <is>
          <t>No</t>
        </is>
      </c>
      <c r="N3427" s="58" t="inlineStr">
        <is>
          <t>No</t>
        </is>
      </c>
      <c r="O3427" s="58" t="inlineStr">
        <is>
          <t>No</t>
        </is>
      </c>
      <c r="P3427" s="58" t="inlineStr">
        <is>
          <t>One year</t>
        </is>
      </c>
      <c r="Q3427" s="58" t="inlineStr">
        <is>
          <t>Yes</t>
        </is>
      </c>
      <c r="R3427" s="58" t="inlineStr">
        <is>
          <t>Bank transfer (automatic)</t>
        </is>
      </c>
      <c r="S3427" s="123" t="n">
        <v>70.40000000000001</v>
      </c>
      <c r="T3427" s="58" t="inlineStr">
        <is>
          <t>1992.2</t>
        </is>
      </c>
      <c r="U3427" s="58" t="inlineStr">
        <is>
          <t>No</t>
        </is>
      </c>
      <c r="V3427" s="123">
        <f>IFERROR(VALUE(TRIM(T3427)),S3427*F3427)</f>
        <v/>
      </c>
      <c r="W3427" s="58">
        <f>IF(F3427&lt;=12,"0-12 mo",IF(F3427&lt;=24,"13-24 mo",IF(F3427&lt;=48,"25-48 mo","49+ mo")))</f>
        <v/>
      </c>
      <c r="X3427" s="58">
        <f>IF(S3427&lt;=35.5,"Q1 Low",IF(S3427&lt;=70.35,"Q2 Mid-Low",IF(S3427&lt;=89.85,"Q3 Mid-High","Q4 High")))</f>
        <v/>
      </c>
      <c r="Y3427" s="58">
        <f>IF(U3427="Yes",1,0)</f>
        <v/>
      </c>
      <c r="Z3427" s="58">
        <f>IF(P3427="Month-to-month",1,0)+IF(M3427="No",1,0)+IF(J3427="No",1,0)+IF(I3427="Fiber optic",1,0)+IF(Q3427="Yes",1,0)</f>
        <v/>
      </c>
    </row>
    <row r="3428" ht="15" customHeight="1" s="59">
      <c r="A3428" s="58" t="inlineStr">
        <is>
          <t>4510-HIMLV</t>
        </is>
      </c>
      <c r="B3428" s="58" t="inlineStr">
        <is>
          <t>Male</t>
        </is>
      </c>
      <c r="C3428" s="58" t="n">
        <v>0</v>
      </c>
      <c r="D3428" s="58" t="inlineStr">
        <is>
          <t>No</t>
        </is>
      </c>
      <c r="E3428" s="58" t="inlineStr">
        <is>
          <t>No</t>
        </is>
      </c>
      <c r="F3428" s="58" t="n">
        <v>1</v>
      </c>
      <c r="G3428" s="58" t="inlineStr">
        <is>
          <t>Yes</t>
        </is>
      </c>
      <c r="H3428" s="58" t="inlineStr">
        <is>
          <t>No</t>
        </is>
      </c>
      <c r="I3428" s="58" t="inlineStr">
        <is>
          <t>Fiber optic</t>
        </is>
      </c>
      <c r="J3428" s="58" t="inlineStr">
        <is>
          <t>No</t>
        </is>
      </c>
      <c r="K3428" s="58" t="inlineStr">
        <is>
          <t>No</t>
        </is>
      </c>
      <c r="L3428" s="58" t="inlineStr">
        <is>
          <t>No</t>
        </is>
      </c>
      <c r="M3428" s="58" t="inlineStr">
        <is>
          <t>No</t>
        </is>
      </c>
      <c r="N3428" s="58" t="inlineStr">
        <is>
          <t>No</t>
        </is>
      </c>
      <c r="O3428" s="58" t="inlineStr">
        <is>
          <t>No</t>
        </is>
      </c>
      <c r="P3428" s="58" t="inlineStr">
        <is>
          <t>Month-to-month</t>
        </is>
      </c>
      <c r="Q3428" s="58" t="inlineStr">
        <is>
          <t>Yes</t>
        </is>
      </c>
      <c r="R3428" s="58" t="inlineStr">
        <is>
          <t>Electronic check</t>
        </is>
      </c>
      <c r="S3428" s="123" t="n">
        <v>69.8</v>
      </c>
      <c r="T3428" s="58" t="inlineStr">
        <is>
          <t>69.8</t>
        </is>
      </c>
      <c r="U3428" s="58" t="inlineStr">
        <is>
          <t>Yes</t>
        </is>
      </c>
      <c r="V3428" s="123">
        <f>IFERROR(VALUE(TRIM(T3428)),S3428*F3428)</f>
        <v/>
      </c>
      <c r="W3428" s="58">
        <f>IF(F3428&lt;=12,"0-12 mo",IF(F3428&lt;=24,"13-24 mo",IF(F3428&lt;=48,"25-48 mo","49+ mo")))</f>
        <v/>
      </c>
      <c r="X3428" s="58">
        <f>IF(S3428&lt;=35.5,"Q1 Low",IF(S3428&lt;=70.35,"Q2 Mid-Low",IF(S3428&lt;=89.85,"Q3 Mid-High","Q4 High")))</f>
        <v/>
      </c>
      <c r="Y3428" s="58">
        <f>IF(U3428="Yes",1,0)</f>
        <v/>
      </c>
      <c r="Z3428" s="58">
        <f>IF(P3428="Month-to-month",1,0)+IF(M3428="No",1,0)+IF(J3428="No",1,0)+IF(I3428="Fiber optic",1,0)+IF(Q3428="Yes",1,0)</f>
        <v/>
      </c>
    </row>
    <row r="3429" ht="15" customHeight="1" s="59">
      <c r="A3429" s="58" t="inlineStr">
        <is>
          <t>9919-KNPOO</t>
        </is>
      </c>
      <c r="B3429" s="58" t="inlineStr">
        <is>
          <t>Female</t>
        </is>
      </c>
      <c r="C3429" s="58" t="n">
        <v>0</v>
      </c>
      <c r="D3429" s="58" t="inlineStr">
        <is>
          <t>Yes</t>
        </is>
      </c>
      <c r="E3429" s="58" t="inlineStr">
        <is>
          <t>No</t>
        </is>
      </c>
      <c r="F3429" s="58" t="n">
        <v>21</v>
      </c>
      <c r="G3429" s="58" t="inlineStr">
        <is>
          <t>Yes</t>
        </is>
      </c>
      <c r="H3429" s="58" t="inlineStr">
        <is>
          <t>Yes</t>
        </is>
      </c>
      <c r="I3429" s="58" t="inlineStr">
        <is>
          <t>Fiber optic</t>
        </is>
      </c>
      <c r="J3429" s="58" t="inlineStr">
        <is>
          <t>No</t>
        </is>
      </c>
      <c r="K3429" s="58" t="inlineStr">
        <is>
          <t>No</t>
        </is>
      </c>
      <c r="L3429" s="58" t="inlineStr">
        <is>
          <t>No</t>
        </is>
      </c>
      <c r="M3429" s="58" t="inlineStr">
        <is>
          <t>No</t>
        </is>
      </c>
      <c r="N3429" s="58" t="inlineStr">
        <is>
          <t>Yes</t>
        </is>
      </c>
      <c r="O3429" s="58" t="inlineStr">
        <is>
          <t>Yes</t>
        </is>
      </c>
      <c r="P3429" s="58" t="inlineStr">
        <is>
          <t>Month-to-month</t>
        </is>
      </c>
      <c r="Q3429" s="58" t="inlineStr">
        <is>
          <t>Yes</t>
        </is>
      </c>
      <c r="R3429" s="58" t="inlineStr">
        <is>
          <t>Electronic check</t>
        </is>
      </c>
      <c r="S3429" s="123" t="n">
        <v>94.3</v>
      </c>
      <c r="T3429" s="58" t="inlineStr">
        <is>
          <t>1948.35</t>
        </is>
      </c>
      <c r="U3429" s="58" t="inlineStr">
        <is>
          <t>No</t>
        </is>
      </c>
      <c r="V3429" s="123">
        <f>IFERROR(VALUE(TRIM(T3429)),S3429*F3429)</f>
        <v/>
      </c>
      <c r="W3429" s="58">
        <f>IF(F3429&lt;=12,"0-12 mo",IF(F3429&lt;=24,"13-24 mo",IF(F3429&lt;=48,"25-48 mo","49+ mo")))</f>
        <v/>
      </c>
      <c r="X3429" s="58">
        <f>IF(S3429&lt;=35.5,"Q1 Low",IF(S3429&lt;=70.35,"Q2 Mid-Low",IF(S3429&lt;=89.85,"Q3 Mid-High","Q4 High")))</f>
        <v/>
      </c>
      <c r="Y3429" s="58">
        <f>IF(U3429="Yes",1,0)</f>
        <v/>
      </c>
      <c r="Z3429" s="58">
        <f>IF(P3429="Month-to-month",1,0)+IF(M3429="No",1,0)+IF(J3429="No",1,0)+IF(I3429="Fiber optic",1,0)+IF(Q3429="Yes",1,0)</f>
        <v/>
      </c>
    </row>
    <row r="3430" ht="15" customHeight="1" s="59">
      <c r="A3430" s="58" t="inlineStr">
        <is>
          <t>8749-JMNKX</t>
        </is>
      </c>
      <c r="B3430" s="58" t="inlineStr">
        <is>
          <t>Male</t>
        </is>
      </c>
      <c r="C3430" s="58" t="n">
        <v>1</v>
      </c>
      <c r="D3430" s="58" t="inlineStr">
        <is>
          <t>Yes</t>
        </is>
      </c>
      <c r="E3430" s="58" t="inlineStr">
        <is>
          <t>No</t>
        </is>
      </c>
      <c r="F3430" s="58" t="n">
        <v>51</v>
      </c>
      <c r="G3430" s="58" t="inlineStr">
        <is>
          <t>Yes</t>
        </is>
      </c>
      <c r="H3430" s="58" t="inlineStr">
        <is>
          <t>Yes</t>
        </is>
      </c>
      <c r="I3430" s="58" t="inlineStr">
        <is>
          <t>Fiber optic</t>
        </is>
      </c>
      <c r="J3430" s="58" t="inlineStr">
        <is>
          <t>Yes</t>
        </is>
      </c>
      <c r="K3430" s="58" t="inlineStr">
        <is>
          <t>No</t>
        </is>
      </c>
      <c r="L3430" s="58" t="inlineStr">
        <is>
          <t>Yes</t>
        </is>
      </c>
      <c r="M3430" s="58" t="inlineStr">
        <is>
          <t>No</t>
        </is>
      </c>
      <c r="N3430" s="58" t="inlineStr">
        <is>
          <t>Yes</t>
        </is>
      </c>
      <c r="O3430" s="58" t="inlineStr">
        <is>
          <t>No</t>
        </is>
      </c>
      <c r="P3430" s="58" t="inlineStr">
        <is>
          <t>Month-to-month</t>
        </is>
      </c>
      <c r="Q3430" s="58" t="inlineStr">
        <is>
          <t>Yes</t>
        </is>
      </c>
      <c r="R3430" s="58" t="inlineStr">
        <is>
          <t>Bank transfer (automatic)</t>
        </is>
      </c>
      <c r="S3430" s="123" t="n">
        <v>93.8</v>
      </c>
      <c r="T3430" s="58" t="inlineStr">
        <is>
          <t>4750.95</t>
        </is>
      </c>
      <c r="U3430" s="58" t="inlineStr">
        <is>
          <t>Yes</t>
        </is>
      </c>
      <c r="V3430" s="123">
        <f>IFERROR(VALUE(TRIM(T3430)),S3430*F3430)</f>
        <v/>
      </c>
      <c r="W3430" s="58">
        <f>IF(F3430&lt;=12,"0-12 mo",IF(F3430&lt;=24,"13-24 mo",IF(F3430&lt;=48,"25-48 mo","49+ mo")))</f>
        <v/>
      </c>
      <c r="X3430" s="58">
        <f>IF(S3430&lt;=35.5,"Q1 Low",IF(S3430&lt;=70.35,"Q2 Mid-Low",IF(S3430&lt;=89.85,"Q3 Mid-High","Q4 High")))</f>
        <v/>
      </c>
      <c r="Y3430" s="58">
        <f>IF(U3430="Yes",1,0)</f>
        <v/>
      </c>
      <c r="Z3430" s="58">
        <f>IF(P3430="Month-to-month",1,0)+IF(M3430="No",1,0)+IF(J3430="No",1,0)+IF(I3430="Fiber optic",1,0)+IF(Q3430="Yes",1,0)</f>
        <v/>
      </c>
    </row>
    <row r="3431" ht="15" customHeight="1" s="59">
      <c r="A3431" s="58" t="inlineStr">
        <is>
          <t>7872-BAAZR</t>
        </is>
      </c>
      <c r="B3431" s="58" t="inlineStr">
        <is>
          <t>Female</t>
        </is>
      </c>
      <c r="C3431" s="58" t="n">
        <v>0</v>
      </c>
      <c r="D3431" s="58" t="inlineStr">
        <is>
          <t>Yes</t>
        </is>
      </c>
      <c r="E3431" s="58" t="inlineStr">
        <is>
          <t>Yes</t>
        </is>
      </c>
      <c r="F3431" s="58" t="n">
        <v>53</v>
      </c>
      <c r="G3431" s="58" t="inlineStr">
        <is>
          <t>Yes</t>
        </is>
      </c>
      <c r="H3431" s="58" t="inlineStr">
        <is>
          <t>No</t>
        </is>
      </c>
      <c r="I3431" s="58" t="inlineStr">
        <is>
          <t>No</t>
        </is>
      </c>
      <c r="J3431" s="58" t="inlineStr">
        <is>
          <t>No internet service</t>
        </is>
      </c>
      <c r="K3431" s="58" t="inlineStr">
        <is>
          <t>No internet service</t>
        </is>
      </c>
      <c r="L3431" s="58" t="inlineStr">
        <is>
          <t>No internet service</t>
        </is>
      </c>
      <c r="M3431" s="58" t="inlineStr">
        <is>
          <t>No internet service</t>
        </is>
      </c>
      <c r="N3431" s="58" t="inlineStr">
        <is>
          <t>No internet service</t>
        </is>
      </c>
      <c r="O3431" s="58" t="inlineStr">
        <is>
          <t>No internet service</t>
        </is>
      </c>
      <c r="P3431" s="58" t="inlineStr">
        <is>
          <t>One year</t>
        </is>
      </c>
      <c r="Q3431" s="58" t="inlineStr">
        <is>
          <t>No</t>
        </is>
      </c>
      <c r="R3431" s="58" t="inlineStr">
        <is>
          <t>Bank transfer (automatic)</t>
        </is>
      </c>
      <c r="S3431" s="123" t="n">
        <v>19.55</v>
      </c>
      <c r="T3431" s="58" t="inlineStr">
        <is>
          <t>1007.9</t>
        </is>
      </c>
      <c r="U3431" s="58" t="inlineStr">
        <is>
          <t>No</t>
        </is>
      </c>
      <c r="V3431" s="123">
        <f>IFERROR(VALUE(TRIM(T3431)),S3431*F3431)</f>
        <v/>
      </c>
      <c r="W3431" s="58">
        <f>IF(F3431&lt;=12,"0-12 mo",IF(F3431&lt;=24,"13-24 mo",IF(F3431&lt;=48,"25-48 mo","49+ mo")))</f>
        <v/>
      </c>
      <c r="X3431" s="58">
        <f>IF(S3431&lt;=35.5,"Q1 Low",IF(S3431&lt;=70.35,"Q2 Mid-Low",IF(S3431&lt;=89.85,"Q3 Mid-High","Q4 High")))</f>
        <v/>
      </c>
      <c r="Y3431" s="58">
        <f>IF(U3431="Yes",1,0)</f>
        <v/>
      </c>
      <c r="Z3431" s="58">
        <f>IF(P3431="Month-to-month",1,0)+IF(M3431="No",1,0)+IF(J3431="No",1,0)+IF(I3431="Fiber optic",1,0)+IF(Q3431="Yes",1,0)</f>
        <v/>
      </c>
    </row>
    <row r="3432" ht="15" customHeight="1" s="59">
      <c r="A3432" s="58" t="inlineStr">
        <is>
          <t>9391-LMANN</t>
        </is>
      </c>
      <c r="B3432" s="58" t="inlineStr">
        <is>
          <t>Male</t>
        </is>
      </c>
      <c r="C3432" s="58" t="n">
        <v>0</v>
      </c>
      <c r="D3432" s="58" t="inlineStr">
        <is>
          <t>No</t>
        </is>
      </c>
      <c r="E3432" s="58" t="inlineStr">
        <is>
          <t>Yes</t>
        </is>
      </c>
      <c r="F3432" s="58" t="n">
        <v>53</v>
      </c>
      <c r="G3432" s="58" t="inlineStr">
        <is>
          <t>Yes</t>
        </is>
      </c>
      <c r="H3432" s="58" t="inlineStr">
        <is>
          <t>No</t>
        </is>
      </c>
      <c r="I3432" s="58" t="inlineStr">
        <is>
          <t>Fiber optic</t>
        </is>
      </c>
      <c r="J3432" s="58" t="inlineStr">
        <is>
          <t>Yes</t>
        </is>
      </c>
      <c r="K3432" s="58" t="inlineStr">
        <is>
          <t>Yes</t>
        </is>
      </c>
      <c r="L3432" s="58" t="inlineStr">
        <is>
          <t>Yes</t>
        </is>
      </c>
      <c r="M3432" s="58" t="inlineStr">
        <is>
          <t>No</t>
        </is>
      </c>
      <c r="N3432" s="58" t="inlineStr">
        <is>
          <t>No</t>
        </is>
      </c>
      <c r="O3432" s="58" t="inlineStr">
        <is>
          <t>Yes</t>
        </is>
      </c>
      <c r="P3432" s="58" t="inlineStr">
        <is>
          <t>One year</t>
        </is>
      </c>
      <c r="Q3432" s="58" t="inlineStr">
        <is>
          <t>No</t>
        </is>
      </c>
      <c r="R3432" s="58" t="inlineStr">
        <is>
          <t>Electronic check</t>
        </is>
      </c>
      <c r="S3432" s="123" t="n">
        <v>95.95</v>
      </c>
      <c r="T3432" s="58" t="inlineStr">
        <is>
          <t>5036.9</t>
        </is>
      </c>
      <c r="U3432" s="58" t="inlineStr">
        <is>
          <t>No</t>
        </is>
      </c>
      <c r="V3432" s="123">
        <f>IFERROR(VALUE(TRIM(T3432)),S3432*F3432)</f>
        <v/>
      </c>
      <c r="W3432" s="58">
        <f>IF(F3432&lt;=12,"0-12 mo",IF(F3432&lt;=24,"13-24 mo",IF(F3432&lt;=48,"25-48 mo","49+ mo")))</f>
        <v/>
      </c>
      <c r="X3432" s="58">
        <f>IF(S3432&lt;=35.5,"Q1 Low",IF(S3432&lt;=70.35,"Q2 Mid-Low",IF(S3432&lt;=89.85,"Q3 Mid-High","Q4 High")))</f>
        <v/>
      </c>
      <c r="Y3432" s="58">
        <f>IF(U3432="Yes",1,0)</f>
        <v/>
      </c>
      <c r="Z3432" s="58">
        <f>IF(P3432="Month-to-month",1,0)+IF(M3432="No",1,0)+IF(J3432="No",1,0)+IF(I3432="Fiber optic",1,0)+IF(Q3432="Yes",1,0)</f>
        <v/>
      </c>
    </row>
    <row r="3433" ht="15" customHeight="1" s="59">
      <c r="A3433" s="58" t="inlineStr">
        <is>
          <t>2430-USGXP</t>
        </is>
      </c>
      <c r="B3433" s="58" t="inlineStr">
        <is>
          <t>Male</t>
        </is>
      </c>
      <c r="C3433" s="58" t="n">
        <v>0</v>
      </c>
      <c r="D3433" s="58" t="inlineStr">
        <is>
          <t>Yes</t>
        </is>
      </c>
      <c r="E3433" s="58" t="inlineStr">
        <is>
          <t>No</t>
        </is>
      </c>
      <c r="F3433" s="58" t="n">
        <v>24</v>
      </c>
      <c r="G3433" s="58" t="inlineStr">
        <is>
          <t>Yes</t>
        </is>
      </c>
      <c r="H3433" s="58" t="inlineStr">
        <is>
          <t>Yes</t>
        </is>
      </c>
      <c r="I3433" s="58" t="inlineStr">
        <is>
          <t>Fiber optic</t>
        </is>
      </c>
      <c r="J3433" s="58" t="inlineStr">
        <is>
          <t>No</t>
        </is>
      </c>
      <c r="K3433" s="58" t="inlineStr">
        <is>
          <t>No</t>
        </is>
      </c>
      <c r="L3433" s="58" t="inlineStr">
        <is>
          <t>Yes</t>
        </is>
      </c>
      <c r="M3433" s="58" t="inlineStr">
        <is>
          <t>No</t>
        </is>
      </c>
      <c r="N3433" s="58" t="inlineStr">
        <is>
          <t>Yes</t>
        </is>
      </c>
      <c r="O3433" s="58" t="inlineStr">
        <is>
          <t>Yes</t>
        </is>
      </c>
      <c r="P3433" s="58" t="inlineStr">
        <is>
          <t>Month-to-month</t>
        </is>
      </c>
      <c r="Q3433" s="58" t="inlineStr">
        <is>
          <t>Yes</t>
        </is>
      </c>
      <c r="R3433" s="58" t="inlineStr">
        <is>
          <t>Electronic check</t>
        </is>
      </c>
      <c r="S3433" s="123" t="n">
        <v>101.05</v>
      </c>
      <c r="T3433" s="58" t="inlineStr">
        <is>
          <t>2391.8</t>
        </is>
      </c>
      <c r="U3433" s="58" t="inlineStr">
        <is>
          <t>Yes</t>
        </is>
      </c>
      <c r="V3433" s="123">
        <f>IFERROR(VALUE(TRIM(T3433)),S3433*F3433)</f>
        <v/>
      </c>
      <c r="W3433" s="58">
        <f>IF(F3433&lt;=12,"0-12 mo",IF(F3433&lt;=24,"13-24 mo",IF(F3433&lt;=48,"25-48 mo","49+ mo")))</f>
        <v/>
      </c>
      <c r="X3433" s="58">
        <f>IF(S3433&lt;=35.5,"Q1 Low",IF(S3433&lt;=70.35,"Q2 Mid-Low",IF(S3433&lt;=89.85,"Q3 Mid-High","Q4 High")))</f>
        <v/>
      </c>
      <c r="Y3433" s="58">
        <f>IF(U3433="Yes",1,0)</f>
        <v/>
      </c>
      <c r="Z3433" s="58">
        <f>IF(P3433="Month-to-month",1,0)+IF(M3433="No",1,0)+IF(J3433="No",1,0)+IF(I3433="Fiber optic",1,0)+IF(Q3433="Yes",1,0)</f>
        <v/>
      </c>
    </row>
    <row r="3434" ht="15" customHeight="1" s="59">
      <c r="A3434" s="58" t="inlineStr">
        <is>
          <t>8174-TBVCF</t>
        </is>
      </c>
      <c r="B3434" s="58" t="inlineStr">
        <is>
          <t>Female</t>
        </is>
      </c>
      <c r="C3434" s="58" t="n">
        <v>0</v>
      </c>
      <c r="D3434" s="58" t="inlineStr">
        <is>
          <t>Yes</t>
        </is>
      </c>
      <c r="E3434" s="58" t="inlineStr">
        <is>
          <t>No</t>
        </is>
      </c>
      <c r="F3434" s="58" t="n">
        <v>70</v>
      </c>
      <c r="G3434" s="58" t="inlineStr">
        <is>
          <t>Yes</t>
        </is>
      </c>
      <c r="H3434" s="58" t="inlineStr">
        <is>
          <t>Yes</t>
        </is>
      </c>
      <c r="I3434" s="58" t="inlineStr">
        <is>
          <t>DSL</t>
        </is>
      </c>
      <c r="J3434" s="58" t="inlineStr">
        <is>
          <t>Yes</t>
        </is>
      </c>
      <c r="K3434" s="58" t="inlineStr">
        <is>
          <t>Yes</t>
        </is>
      </c>
      <c r="L3434" s="58" t="inlineStr">
        <is>
          <t>Yes</t>
        </is>
      </c>
      <c r="M3434" s="58" t="inlineStr">
        <is>
          <t>Yes</t>
        </is>
      </c>
      <c r="N3434" s="58" t="inlineStr">
        <is>
          <t>Yes</t>
        </is>
      </c>
      <c r="O3434" s="58" t="inlineStr">
        <is>
          <t>Yes</t>
        </is>
      </c>
      <c r="P3434" s="58" t="inlineStr">
        <is>
          <t>Two year</t>
        </is>
      </c>
      <c r="Q3434" s="58" t="inlineStr">
        <is>
          <t>Yes</t>
        </is>
      </c>
      <c r="R3434" s="58" t="inlineStr">
        <is>
          <t>Credit card (automatic)</t>
        </is>
      </c>
      <c r="S3434" s="123" t="n">
        <v>94.8</v>
      </c>
      <c r="T3434" s="58" t="inlineStr">
        <is>
          <t>6859.05</t>
        </is>
      </c>
      <c r="U3434" s="58" t="inlineStr">
        <is>
          <t>No</t>
        </is>
      </c>
      <c r="V3434" s="123">
        <f>IFERROR(VALUE(TRIM(T3434)),S3434*F3434)</f>
        <v/>
      </c>
      <c r="W3434" s="58">
        <f>IF(F3434&lt;=12,"0-12 mo",IF(F3434&lt;=24,"13-24 mo",IF(F3434&lt;=48,"25-48 mo","49+ mo")))</f>
        <v/>
      </c>
      <c r="X3434" s="58">
        <f>IF(S3434&lt;=35.5,"Q1 Low",IF(S3434&lt;=70.35,"Q2 Mid-Low",IF(S3434&lt;=89.85,"Q3 Mid-High","Q4 High")))</f>
        <v/>
      </c>
      <c r="Y3434" s="58">
        <f>IF(U3434="Yes",1,0)</f>
        <v/>
      </c>
      <c r="Z3434" s="58">
        <f>IF(P3434="Month-to-month",1,0)+IF(M3434="No",1,0)+IF(J3434="No",1,0)+IF(I3434="Fiber optic",1,0)+IF(Q3434="Yes",1,0)</f>
        <v/>
      </c>
    </row>
    <row r="3435" ht="15" customHeight="1" s="59">
      <c r="A3435" s="58" t="inlineStr">
        <is>
          <t>1698-XFZCI</t>
        </is>
      </c>
      <c r="B3435" s="58" t="inlineStr">
        <is>
          <t>Male</t>
        </is>
      </c>
      <c r="C3435" s="58" t="n">
        <v>0</v>
      </c>
      <c r="D3435" s="58" t="inlineStr">
        <is>
          <t>No</t>
        </is>
      </c>
      <c r="E3435" s="58" t="inlineStr">
        <is>
          <t>No</t>
        </is>
      </c>
      <c r="F3435" s="58" t="n">
        <v>61</v>
      </c>
      <c r="G3435" s="58" t="inlineStr">
        <is>
          <t>Yes</t>
        </is>
      </c>
      <c r="H3435" s="58" t="inlineStr">
        <is>
          <t>Yes</t>
        </is>
      </c>
      <c r="I3435" s="58" t="inlineStr">
        <is>
          <t>Fiber optic</t>
        </is>
      </c>
      <c r="J3435" s="58" t="inlineStr">
        <is>
          <t>Yes</t>
        </is>
      </c>
      <c r="K3435" s="58" t="inlineStr">
        <is>
          <t>Yes</t>
        </is>
      </c>
      <c r="L3435" s="58" t="inlineStr">
        <is>
          <t>Yes</t>
        </is>
      </c>
      <c r="M3435" s="58" t="inlineStr">
        <is>
          <t>No</t>
        </is>
      </c>
      <c r="N3435" s="58" t="inlineStr">
        <is>
          <t>Yes</t>
        </is>
      </c>
      <c r="O3435" s="58" t="inlineStr">
        <is>
          <t>Yes</t>
        </is>
      </c>
      <c r="P3435" s="58" t="inlineStr">
        <is>
          <t>One year</t>
        </is>
      </c>
      <c r="Q3435" s="58" t="inlineStr">
        <is>
          <t>Yes</t>
        </is>
      </c>
      <c r="R3435" s="58" t="inlineStr">
        <is>
          <t>Electronic check</t>
        </is>
      </c>
      <c r="S3435" s="123" t="n">
        <v>107.75</v>
      </c>
      <c r="T3435" s="58" t="inlineStr">
        <is>
          <t>6521.9</t>
        </is>
      </c>
      <c r="U3435" s="58" t="inlineStr">
        <is>
          <t>No</t>
        </is>
      </c>
      <c r="V3435" s="123">
        <f>IFERROR(VALUE(TRIM(T3435)),S3435*F3435)</f>
        <v/>
      </c>
      <c r="W3435" s="58">
        <f>IF(F3435&lt;=12,"0-12 mo",IF(F3435&lt;=24,"13-24 mo",IF(F3435&lt;=48,"25-48 mo","49+ mo")))</f>
        <v/>
      </c>
      <c r="X3435" s="58">
        <f>IF(S3435&lt;=35.5,"Q1 Low",IF(S3435&lt;=70.35,"Q2 Mid-Low",IF(S3435&lt;=89.85,"Q3 Mid-High","Q4 High")))</f>
        <v/>
      </c>
      <c r="Y3435" s="58">
        <f>IF(U3435="Yes",1,0)</f>
        <v/>
      </c>
      <c r="Z3435" s="58">
        <f>IF(P3435="Month-to-month",1,0)+IF(M3435="No",1,0)+IF(J3435="No",1,0)+IF(I3435="Fiber optic",1,0)+IF(Q3435="Yes",1,0)</f>
        <v/>
      </c>
    </row>
    <row r="3436" ht="15" customHeight="1" s="59">
      <c r="A3436" s="58" t="inlineStr">
        <is>
          <t>1877-HKBQX</t>
        </is>
      </c>
      <c r="B3436" s="58" t="inlineStr">
        <is>
          <t>Female</t>
        </is>
      </c>
      <c r="C3436" s="58" t="n">
        <v>0</v>
      </c>
      <c r="D3436" s="58" t="inlineStr">
        <is>
          <t>No</t>
        </is>
      </c>
      <c r="E3436" s="58" t="inlineStr">
        <is>
          <t>No</t>
        </is>
      </c>
      <c r="F3436" s="58" t="n">
        <v>11</v>
      </c>
      <c r="G3436" s="58" t="inlineStr">
        <is>
          <t>Yes</t>
        </is>
      </c>
      <c r="H3436" s="58" t="inlineStr">
        <is>
          <t>No</t>
        </is>
      </c>
      <c r="I3436" s="58" t="inlineStr">
        <is>
          <t>DSL</t>
        </is>
      </c>
      <c r="J3436" s="58" t="inlineStr">
        <is>
          <t>Yes</t>
        </is>
      </c>
      <c r="K3436" s="58" t="inlineStr">
        <is>
          <t>No</t>
        </is>
      </c>
      <c r="L3436" s="58" t="inlineStr">
        <is>
          <t>No</t>
        </is>
      </c>
      <c r="M3436" s="58" t="inlineStr">
        <is>
          <t>Yes</t>
        </is>
      </c>
      <c r="N3436" s="58" t="inlineStr">
        <is>
          <t>No</t>
        </is>
      </c>
      <c r="O3436" s="58" t="inlineStr">
        <is>
          <t>No</t>
        </is>
      </c>
      <c r="P3436" s="58" t="inlineStr">
        <is>
          <t>One year</t>
        </is>
      </c>
      <c r="Q3436" s="58" t="inlineStr">
        <is>
          <t>Yes</t>
        </is>
      </c>
      <c r="R3436" s="58" t="inlineStr">
        <is>
          <t>Mailed check</t>
        </is>
      </c>
      <c r="S3436" s="123" t="n">
        <v>54.6</v>
      </c>
      <c r="T3436" s="58" t="inlineStr">
        <is>
          <t>617.85</t>
        </is>
      </c>
      <c r="U3436" s="58" t="inlineStr">
        <is>
          <t>No</t>
        </is>
      </c>
      <c r="V3436" s="123">
        <f>IFERROR(VALUE(TRIM(T3436)),S3436*F3436)</f>
        <v/>
      </c>
      <c r="W3436" s="58">
        <f>IF(F3436&lt;=12,"0-12 mo",IF(F3436&lt;=24,"13-24 mo",IF(F3436&lt;=48,"25-48 mo","49+ mo")))</f>
        <v/>
      </c>
      <c r="X3436" s="58">
        <f>IF(S3436&lt;=35.5,"Q1 Low",IF(S3436&lt;=70.35,"Q2 Mid-Low",IF(S3436&lt;=89.85,"Q3 Mid-High","Q4 High")))</f>
        <v/>
      </c>
      <c r="Y3436" s="58">
        <f>IF(U3436="Yes",1,0)</f>
        <v/>
      </c>
      <c r="Z3436" s="58">
        <f>IF(P3436="Month-to-month",1,0)+IF(M3436="No",1,0)+IF(J3436="No",1,0)+IF(I3436="Fiber optic",1,0)+IF(Q3436="Yes",1,0)</f>
        <v/>
      </c>
    </row>
    <row r="3437" ht="15" customHeight="1" s="59">
      <c r="A3437" s="58" t="inlineStr">
        <is>
          <t>4450-DLLMH</t>
        </is>
      </c>
      <c r="B3437" s="58" t="inlineStr">
        <is>
          <t>Male</t>
        </is>
      </c>
      <c r="C3437" s="58" t="n">
        <v>0</v>
      </c>
      <c r="D3437" s="58" t="inlineStr">
        <is>
          <t>No</t>
        </is>
      </c>
      <c r="E3437" s="58" t="inlineStr">
        <is>
          <t>No</t>
        </is>
      </c>
      <c r="F3437" s="58" t="n">
        <v>2</v>
      </c>
      <c r="G3437" s="58" t="inlineStr">
        <is>
          <t>Yes</t>
        </is>
      </c>
      <c r="H3437" s="58" t="inlineStr">
        <is>
          <t>No</t>
        </is>
      </c>
      <c r="I3437" s="58" t="inlineStr">
        <is>
          <t>Fiber optic</t>
        </is>
      </c>
      <c r="J3437" s="58" t="inlineStr">
        <is>
          <t>No</t>
        </is>
      </c>
      <c r="K3437" s="58" t="inlineStr">
        <is>
          <t>No</t>
        </is>
      </c>
      <c r="L3437" s="58" t="inlineStr">
        <is>
          <t>No</t>
        </is>
      </c>
      <c r="M3437" s="58" t="inlineStr">
        <is>
          <t>No</t>
        </is>
      </c>
      <c r="N3437" s="58" t="inlineStr">
        <is>
          <t>No</t>
        </is>
      </c>
      <c r="O3437" s="58" t="inlineStr">
        <is>
          <t>No</t>
        </is>
      </c>
      <c r="P3437" s="58" t="inlineStr">
        <is>
          <t>Month-to-month</t>
        </is>
      </c>
      <c r="Q3437" s="58" t="inlineStr">
        <is>
          <t>Yes</t>
        </is>
      </c>
      <c r="R3437" s="58" t="inlineStr">
        <is>
          <t>Credit card (automatic)</t>
        </is>
      </c>
      <c r="S3437" s="123" t="n">
        <v>71.3</v>
      </c>
      <c r="T3437" s="58" t="inlineStr">
        <is>
          <t>157.75</t>
        </is>
      </c>
      <c r="U3437" s="58" t="inlineStr">
        <is>
          <t>No</t>
        </is>
      </c>
      <c r="V3437" s="123">
        <f>IFERROR(VALUE(TRIM(T3437)),S3437*F3437)</f>
        <v/>
      </c>
      <c r="W3437" s="58">
        <f>IF(F3437&lt;=12,"0-12 mo",IF(F3437&lt;=24,"13-24 mo",IF(F3437&lt;=48,"25-48 mo","49+ mo")))</f>
        <v/>
      </c>
      <c r="X3437" s="58">
        <f>IF(S3437&lt;=35.5,"Q1 Low",IF(S3437&lt;=70.35,"Q2 Mid-Low",IF(S3437&lt;=89.85,"Q3 Mid-High","Q4 High")))</f>
        <v/>
      </c>
      <c r="Y3437" s="58">
        <f>IF(U3437="Yes",1,0)</f>
        <v/>
      </c>
      <c r="Z3437" s="58">
        <f>IF(P3437="Month-to-month",1,0)+IF(M3437="No",1,0)+IF(J3437="No",1,0)+IF(I3437="Fiber optic",1,0)+IF(Q3437="Yes",1,0)</f>
        <v/>
      </c>
    </row>
    <row r="3438" ht="15" customHeight="1" s="59">
      <c r="A3438" s="58" t="inlineStr">
        <is>
          <t>0428-AXXLJ</t>
        </is>
      </c>
      <c r="B3438" s="58" t="inlineStr">
        <is>
          <t>Male</t>
        </is>
      </c>
      <c r="C3438" s="58" t="n">
        <v>0</v>
      </c>
      <c r="D3438" s="58" t="inlineStr">
        <is>
          <t>No</t>
        </is>
      </c>
      <c r="E3438" s="58" t="inlineStr">
        <is>
          <t>No</t>
        </is>
      </c>
      <c r="F3438" s="58" t="n">
        <v>25</v>
      </c>
      <c r="G3438" s="58" t="inlineStr">
        <is>
          <t>Yes</t>
        </is>
      </c>
      <c r="H3438" s="58" t="inlineStr">
        <is>
          <t>No</t>
        </is>
      </c>
      <c r="I3438" s="58" t="inlineStr">
        <is>
          <t>No</t>
        </is>
      </c>
      <c r="J3438" s="58" t="inlineStr">
        <is>
          <t>No internet service</t>
        </is>
      </c>
      <c r="K3438" s="58" t="inlineStr">
        <is>
          <t>No internet service</t>
        </is>
      </c>
      <c r="L3438" s="58" t="inlineStr">
        <is>
          <t>No internet service</t>
        </is>
      </c>
      <c r="M3438" s="58" t="inlineStr">
        <is>
          <t>No internet service</t>
        </is>
      </c>
      <c r="N3438" s="58" t="inlineStr">
        <is>
          <t>No internet service</t>
        </is>
      </c>
      <c r="O3438" s="58" t="inlineStr">
        <is>
          <t>No internet service</t>
        </is>
      </c>
      <c r="P3438" s="58" t="inlineStr">
        <is>
          <t>One year</t>
        </is>
      </c>
      <c r="Q3438" s="58" t="inlineStr">
        <is>
          <t>Yes</t>
        </is>
      </c>
      <c r="R3438" s="58" t="inlineStr">
        <is>
          <t>Bank transfer (automatic)</t>
        </is>
      </c>
      <c r="S3438" s="123" t="n">
        <v>19.5</v>
      </c>
      <c r="T3438" s="58" t="inlineStr">
        <is>
          <t>516.3</t>
        </is>
      </c>
      <c r="U3438" s="58" t="inlineStr">
        <is>
          <t>No</t>
        </is>
      </c>
      <c r="V3438" s="123">
        <f>IFERROR(VALUE(TRIM(T3438)),S3438*F3438)</f>
        <v/>
      </c>
      <c r="W3438" s="58">
        <f>IF(F3438&lt;=12,"0-12 mo",IF(F3438&lt;=24,"13-24 mo",IF(F3438&lt;=48,"25-48 mo","49+ mo")))</f>
        <v/>
      </c>
      <c r="X3438" s="58">
        <f>IF(S3438&lt;=35.5,"Q1 Low",IF(S3438&lt;=70.35,"Q2 Mid-Low",IF(S3438&lt;=89.85,"Q3 Mid-High","Q4 High")))</f>
        <v/>
      </c>
      <c r="Y3438" s="58">
        <f>IF(U3438="Yes",1,0)</f>
        <v/>
      </c>
      <c r="Z3438" s="58">
        <f>IF(P3438="Month-to-month",1,0)+IF(M3438="No",1,0)+IF(J3438="No",1,0)+IF(I3438="Fiber optic",1,0)+IF(Q3438="Yes",1,0)</f>
        <v/>
      </c>
    </row>
    <row r="3439" ht="15" customHeight="1" s="59">
      <c r="A3439" s="58" t="inlineStr">
        <is>
          <t>2746-DIJLO</t>
        </is>
      </c>
      <c r="B3439" s="58" t="inlineStr">
        <is>
          <t>Female</t>
        </is>
      </c>
      <c r="C3439" s="58" t="n">
        <v>0</v>
      </c>
      <c r="D3439" s="58" t="inlineStr">
        <is>
          <t>No</t>
        </is>
      </c>
      <c r="E3439" s="58" t="inlineStr">
        <is>
          <t>No</t>
        </is>
      </c>
      <c r="F3439" s="58" t="n">
        <v>41</v>
      </c>
      <c r="G3439" s="58" t="inlineStr">
        <is>
          <t>Yes</t>
        </is>
      </c>
      <c r="H3439" s="58" t="inlineStr">
        <is>
          <t>Yes</t>
        </is>
      </c>
      <c r="I3439" s="58" t="inlineStr">
        <is>
          <t>DSL</t>
        </is>
      </c>
      <c r="J3439" s="58" t="inlineStr">
        <is>
          <t>No</t>
        </is>
      </c>
      <c r="K3439" s="58" t="inlineStr">
        <is>
          <t>Yes</t>
        </is>
      </c>
      <c r="L3439" s="58" t="inlineStr">
        <is>
          <t>No</t>
        </is>
      </c>
      <c r="M3439" s="58" t="inlineStr">
        <is>
          <t>No</t>
        </is>
      </c>
      <c r="N3439" s="58" t="inlineStr">
        <is>
          <t>No</t>
        </is>
      </c>
      <c r="O3439" s="58" t="inlineStr">
        <is>
          <t>No</t>
        </is>
      </c>
      <c r="P3439" s="58" t="inlineStr">
        <is>
          <t>One year</t>
        </is>
      </c>
      <c r="Q3439" s="58" t="inlineStr">
        <is>
          <t>Yes</t>
        </is>
      </c>
      <c r="R3439" s="58" t="inlineStr">
        <is>
          <t>Credit card (automatic)</t>
        </is>
      </c>
      <c r="S3439" s="123" t="n">
        <v>56.3</v>
      </c>
      <c r="T3439" s="58" t="inlineStr">
        <is>
          <t>2364</t>
        </is>
      </c>
      <c r="U3439" s="58" t="inlineStr">
        <is>
          <t>No</t>
        </is>
      </c>
      <c r="V3439" s="123">
        <f>IFERROR(VALUE(TRIM(T3439)),S3439*F3439)</f>
        <v/>
      </c>
      <c r="W3439" s="58">
        <f>IF(F3439&lt;=12,"0-12 mo",IF(F3439&lt;=24,"13-24 mo",IF(F3439&lt;=48,"25-48 mo","49+ mo")))</f>
        <v/>
      </c>
      <c r="X3439" s="58">
        <f>IF(S3439&lt;=35.5,"Q1 Low",IF(S3439&lt;=70.35,"Q2 Mid-Low",IF(S3439&lt;=89.85,"Q3 Mid-High","Q4 High")))</f>
        <v/>
      </c>
      <c r="Y3439" s="58">
        <f>IF(U3439="Yes",1,0)</f>
        <v/>
      </c>
      <c r="Z3439" s="58">
        <f>IF(P3439="Month-to-month",1,0)+IF(M3439="No",1,0)+IF(J3439="No",1,0)+IF(I3439="Fiber optic",1,0)+IF(Q3439="Yes",1,0)</f>
        <v/>
      </c>
    </row>
    <row r="3440" ht="15" customHeight="1" s="59">
      <c r="A3440" s="58" t="inlineStr">
        <is>
          <t>5955-ERIHD</t>
        </is>
      </c>
      <c r="B3440" s="58" t="inlineStr">
        <is>
          <t>Male</t>
        </is>
      </c>
      <c r="C3440" s="58" t="n">
        <v>0</v>
      </c>
      <c r="D3440" s="58" t="inlineStr">
        <is>
          <t>Yes</t>
        </is>
      </c>
      <c r="E3440" s="58" t="inlineStr">
        <is>
          <t>No</t>
        </is>
      </c>
      <c r="F3440" s="58" t="n">
        <v>18</v>
      </c>
      <c r="G3440" s="58" t="inlineStr">
        <is>
          <t>Yes</t>
        </is>
      </c>
      <c r="H3440" s="58" t="inlineStr">
        <is>
          <t>Yes</t>
        </is>
      </c>
      <c r="I3440" s="58" t="inlineStr">
        <is>
          <t>Fiber optic</t>
        </is>
      </c>
      <c r="J3440" s="58" t="inlineStr">
        <is>
          <t>No</t>
        </is>
      </c>
      <c r="K3440" s="58" t="inlineStr">
        <is>
          <t>No</t>
        </is>
      </c>
      <c r="L3440" s="58" t="inlineStr">
        <is>
          <t>No</t>
        </is>
      </c>
      <c r="M3440" s="58" t="inlineStr">
        <is>
          <t>No</t>
        </is>
      </c>
      <c r="N3440" s="58" t="inlineStr">
        <is>
          <t>Yes</t>
        </is>
      </c>
      <c r="O3440" s="58" t="inlineStr">
        <is>
          <t>Yes</t>
        </is>
      </c>
      <c r="P3440" s="58" t="inlineStr">
        <is>
          <t>Month-to-month</t>
        </is>
      </c>
      <c r="Q3440" s="58" t="inlineStr">
        <is>
          <t>Yes</t>
        </is>
      </c>
      <c r="R3440" s="58" t="inlineStr">
        <is>
          <t>Electronic check</t>
        </is>
      </c>
      <c r="S3440" s="123" t="n">
        <v>94.7</v>
      </c>
      <c r="T3440" s="58" t="inlineStr">
        <is>
          <t>1687.95</t>
        </is>
      </c>
      <c r="U3440" s="58" t="inlineStr">
        <is>
          <t>Yes</t>
        </is>
      </c>
      <c r="V3440" s="123">
        <f>IFERROR(VALUE(TRIM(T3440)),S3440*F3440)</f>
        <v/>
      </c>
      <c r="W3440" s="58">
        <f>IF(F3440&lt;=12,"0-12 mo",IF(F3440&lt;=24,"13-24 mo",IF(F3440&lt;=48,"25-48 mo","49+ mo")))</f>
        <v/>
      </c>
      <c r="X3440" s="58">
        <f>IF(S3440&lt;=35.5,"Q1 Low",IF(S3440&lt;=70.35,"Q2 Mid-Low",IF(S3440&lt;=89.85,"Q3 Mid-High","Q4 High")))</f>
        <v/>
      </c>
      <c r="Y3440" s="58">
        <f>IF(U3440="Yes",1,0)</f>
        <v/>
      </c>
      <c r="Z3440" s="58">
        <f>IF(P3440="Month-to-month",1,0)+IF(M3440="No",1,0)+IF(J3440="No",1,0)+IF(I3440="Fiber optic",1,0)+IF(Q3440="Yes",1,0)</f>
        <v/>
      </c>
    </row>
    <row r="3441" ht="15" customHeight="1" s="59">
      <c r="A3441" s="58" t="inlineStr">
        <is>
          <t>0917-EZOLA</t>
        </is>
      </c>
      <c r="B3441" s="58" t="inlineStr">
        <is>
          <t>Male</t>
        </is>
      </c>
      <c r="C3441" s="58" t="n">
        <v>1</v>
      </c>
      <c r="D3441" s="58" t="inlineStr">
        <is>
          <t>Yes</t>
        </is>
      </c>
      <c r="E3441" s="58" t="inlineStr">
        <is>
          <t>No</t>
        </is>
      </c>
      <c r="F3441" s="58" t="n">
        <v>72</v>
      </c>
      <c r="G3441" s="58" t="inlineStr">
        <is>
          <t>Yes</t>
        </is>
      </c>
      <c r="H3441" s="58" t="inlineStr">
        <is>
          <t>Yes</t>
        </is>
      </c>
      <c r="I3441" s="58" t="inlineStr">
        <is>
          <t>Fiber optic</t>
        </is>
      </c>
      <c r="J3441" s="58" t="inlineStr">
        <is>
          <t>No</t>
        </is>
      </c>
      <c r="K3441" s="58" t="inlineStr">
        <is>
          <t>Yes</t>
        </is>
      </c>
      <c r="L3441" s="58" t="inlineStr">
        <is>
          <t>Yes</t>
        </is>
      </c>
      <c r="M3441" s="58" t="inlineStr">
        <is>
          <t>No</t>
        </is>
      </c>
      <c r="N3441" s="58" t="inlineStr">
        <is>
          <t>Yes</t>
        </is>
      </c>
      <c r="O3441" s="58" t="inlineStr">
        <is>
          <t>Yes</t>
        </is>
      </c>
      <c r="P3441" s="58" t="inlineStr">
        <is>
          <t>Two year</t>
        </is>
      </c>
      <c r="Q3441" s="58" t="inlineStr">
        <is>
          <t>Yes</t>
        </is>
      </c>
      <c r="R3441" s="58" t="inlineStr">
        <is>
          <t>Bank transfer (automatic)</t>
        </is>
      </c>
      <c r="S3441" s="123" t="n">
        <v>104.15</v>
      </c>
      <c r="T3441" s="58" t="inlineStr">
        <is>
          <t>7689.95</t>
        </is>
      </c>
      <c r="U3441" s="58" t="inlineStr">
        <is>
          <t>Yes</t>
        </is>
      </c>
      <c r="V3441" s="123">
        <f>IFERROR(VALUE(TRIM(T3441)),S3441*F3441)</f>
        <v/>
      </c>
      <c r="W3441" s="58">
        <f>IF(F3441&lt;=12,"0-12 mo",IF(F3441&lt;=24,"13-24 mo",IF(F3441&lt;=48,"25-48 mo","49+ mo")))</f>
        <v/>
      </c>
      <c r="X3441" s="58">
        <f>IF(S3441&lt;=35.5,"Q1 Low",IF(S3441&lt;=70.35,"Q2 Mid-Low",IF(S3441&lt;=89.85,"Q3 Mid-High","Q4 High")))</f>
        <v/>
      </c>
      <c r="Y3441" s="58">
        <f>IF(U3441="Yes",1,0)</f>
        <v/>
      </c>
      <c r="Z3441" s="58">
        <f>IF(P3441="Month-to-month",1,0)+IF(M3441="No",1,0)+IF(J3441="No",1,0)+IF(I3441="Fiber optic",1,0)+IF(Q3441="Yes",1,0)</f>
        <v/>
      </c>
    </row>
    <row r="3442" ht="15" customHeight="1" s="59">
      <c r="A3442" s="58" t="inlineStr">
        <is>
          <t>3508-VLHCZ</t>
        </is>
      </c>
      <c r="B3442" s="58" t="inlineStr">
        <is>
          <t>Female</t>
        </is>
      </c>
      <c r="C3442" s="58" t="n">
        <v>0</v>
      </c>
      <c r="D3442" s="58" t="inlineStr">
        <is>
          <t>Yes</t>
        </is>
      </c>
      <c r="E3442" s="58" t="inlineStr">
        <is>
          <t>Yes</t>
        </is>
      </c>
      <c r="F3442" s="58" t="n">
        <v>71</v>
      </c>
      <c r="G3442" s="58" t="inlineStr">
        <is>
          <t>Yes</t>
        </is>
      </c>
      <c r="H3442" s="58" t="inlineStr">
        <is>
          <t>Yes</t>
        </is>
      </c>
      <c r="I3442" s="58" t="inlineStr">
        <is>
          <t>DSL</t>
        </is>
      </c>
      <c r="J3442" s="58" t="inlineStr">
        <is>
          <t>Yes</t>
        </is>
      </c>
      <c r="K3442" s="58" t="inlineStr">
        <is>
          <t>Yes</t>
        </is>
      </c>
      <c r="L3442" s="58" t="inlineStr">
        <is>
          <t>Yes</t>
        </is>
      </c>
      <c r="M3442" s="58" t="inlineStr">
        <is>
          <t>Yes</t>
        </is>
      </c>
      <c r="N3442" s="58" t="inlineStr">
        <is>
          <t>Yes</t>
        </is>
      </c>
      <c r="O3442" s="58" t="inlineStr">
        <is>
          <t>Yes</t>
        </is>
      </c>
      <c r="P3442" s="58" t="inlineStr">
        <is>
          <t>Two year</t>
        </is>
      </c>
      <c r="Q3442" s="58" t="inlineStr">
        <is>
          <t>Yes</t>
        </is>
      </c>
      <c r="R3442" s="58" t="inlineStr">
        <is>
          <t>Credit card (automatic)</t>
        </is>
      </c>
      <c r="S3442" s="123" t="n">
        <v>90.55</v>
      </c>
      <c r="T3442" s="58" t="inlineStr">
        <is>
          <t>6239.05</t>
        </is>
      </c>
      <c r="U3442" s="58" t="inlineStr">
        <is>
          <t>No</t>
        </is>
      </c>
      <c r="V3442" s="123">
        <f>IFERROR(VALUE(TRIM(T3442)),S3442*F3442)</f>
        <v/>
      </c>
      <c r="W3442" s="58">
        <f>IF(F3442&lt;=12,"0-12 mo",IF(F3442&lt;=24,"13-24 mo",IF(F3442&lt;=48,"25-48 mo","49+ mo")))</f>
        <v/>
      </c>
      <c r="X3442" s="58">
        <f>IF(S3442&lt;=35.5,"Q1 Low",IF(S3442&lt;=70.35,"Q2 Mid-Low",IF(S3442&lt;=89.85,"Q3 Mid-High","Q4 High")))</f>
        <v/>
      </c>
      <c r="Y3442" s="58">
        <f>IF(U3442="Yes",1,0)</f>
        <v/>
      </c>
      <c r="Z3442" s="58">
        <f>IF(P3442="Month-to-month",1,0)+IF(M3442="No",1,0)+IF(J3442="No",1,0)+IF(I3442="Fiber optic",1,0)+IF(Q3442="Yes",1,0)</f>
        <v/>
      </c>
    </row>
    <row r="3443" ht="15" customHeight="1" s="59">
      <c r="A3443" s="58" t="inlineStr">
        <is>
          <t>4086-ATNFV</t>
        </is>
      </c>
      <c r="B3443" s="58" t="inlineStr">
        <is>
          <t>Female</t>
        </is>
      </c>
      <c r="C3443" s="58" t="n">
        <v>0</v>
      </c>
      <c r="D3443" s="58" t="inlineStr">
        <is>
          <t>Yes</t>
        </is>
      </c>
      <c r="E3443" s="58" t="inlineStr">
        <is>
          <t>Yes</t>
        </is>
      </c>
      <c r="F3443" s="58" t="n">
        <v>34</v>
      </c>
      <c r="G3443" s="58" t="inlineStr">
        <is>
          <t>Yes</t>
        </is>
      </c>
      <c r="H3443" s="58" t="inlineStr">
        <is>
          <t>No</t>
        </is>
      </c>
      <c r="I3443" s="58" t="inlineStr">
        <is>
          <t>DSL</t>
        </is>
      </c>
      <c r="J3443" s="58" t="inlineStr">
        <is>
          <t>Yes</t>
        </is>
      </c>
      <c r="K3443" s="58" t="inlineStr">
        <is>
          <t>Yes</t>
        </is>
      </c>
      <c r="L3443" s="58" t="inlineStr">
        <is>
          <t>Yes</t>
        </is>
      </c>
      <c r="M3443" s="58" t="inlineStr">
        <is>
          <t>No</t>
        </is>
      </c>
      <c r="N3443" s="58" t="inlineStr">
        <is>
          <t>No</t>
        </is>
      </c>
      <c r="O3443" s="58" t="inlineStr">
        <is>
          <t>No</t>
        </is>
      </c>
      <c r="P3443" s="58" t="inlineStr">
        <is>
          <t>One year</t>
        </is>
      </c>
      <c r="Q3443" s="58" t="inlineStr">
        <is>
          <t>Yes</t>
        </is>
      </c>
      <c r="R3443" s="58" t="inlineStr">
        <is>
          <t>Mailed check</t>
        </is>
      </c>
      <c r="S3443" s="123" t="n">
        <v>60.8</v>
      </c>
      <c r="T3443" s="58" t="inlineStr">
        <is>
          <t>2042.05</t>
        </is>
      </c>
      <c r="U3443" s="58" t="inlineStr">
        <is>
          <t>No</t>
        </is>
      </c>
      <c r="V3443" s="123">
        <f>IFERROR(VALUE(TRIM(T3443)),S3443*F3443)</f>
        <v/>
      </c>
      <c r="W3443" s="58">
        <f>IF(F3443&lt;=12,"0-12 mo",IF(F3443&lt;=24,"13-24 mo",IF(F3443&lt;=48,"25-48 mo","49+ mo")))</f>
        <v/>
      </c>
      <c r="X3443" s="58">
        <f>IF(S3443&lt;=35.5,"Q1 Low",IF(S3443&lt;=70.35,"Q2 Mid-Low",IF(S3443&lt;=89.85,"Q3 Mid-High","Q4 High")))</f>
        <v/>
      </c>
      <c r="Y3443" s="58">
        <f>IF(U3443="Yes",1,0)</f>
        <v/>
      </c>
      <c r="Z3443" s="58">
        <f>IF(P3443="Month-to-month",1,0)+IF(M3443="No",1,0)+IF(J3443="No",1,0)+IF(I3443="Fiber optic",1,0)+IF(Q3443="Yes",1,0)</f>
        <v/>
      </c>
    </row>
    <row r="3444" ht="15" customHeight="1" s="59">
      <c r="A3444" s="58" t="inlineStr">
        <is>
          <t>0468-YRPXN</t>
        </is>
      </c>
      <c r="B3444" s="58" t="inlineStr">
        <is>
          <t>Male</t>
        </is>
      </c>
      <c r="C3444" s="58" t="n">
        <v>0</v>
      </c>
      <c r="D3444" s="58" t="inlineStr">
        <is>
          <t>No</t>
        </is>
      </c>
      <c r="E3444" s="58" t="inlineStr">
        <is>
          <t>No</t>
        </is>
      </c>
      <c r="F3444" s="58" t="n">
        <v>29</v>
      </c>
      <c r="G3444" s="58" t="inlineStr">
        <is>
          <t>Yes</t>
        </is>
      </c>
      <c r="H3444" s="58" t="inlineStr">
        <is>
          <t>No</t>
        </is>
      </c>
      <c r="I3444" s="58" t="inlineStr">
        <is>
          <t>Fiber optic</t>
        </is>
      </c>
      <c r="J3444" s="58" t="inlineStr">
        <is>
          <t>No</t>
        </is>
      </c>
      <c r="K3444" s="58" t="inlineStr">
        <is>
          <t>No</t>
        </is>
      </c>
      <c r="L3444" s="58" t="inlineStr">
        <is>
          <t>Yes</t>
        </is>
      </c>
      <c r="M3444" s="58" t="inlineStr">
        <is>
          <t>Yes</t>
        </is>
      </c>
      <c r="N3444" s="58" t="inlineStr">
        <is>
          <t>Yes</t>
        </is>
      </c>
      <c r="O3444" s="58" t="inlineStr">
        <is>
          <t>Yes</t>
        </is>
      </c>
      <c r="P3444" s="58" t="inlineStr">
        <is>
          <t>Month-to-month</t>
        </is>
      </c>
      <c r="Q3444" s="58" t="inlineStr">
        <is>
          <t>Yes</t>
        </is>
      </c>
      <c r="R3444" s="58" t="inlineStr">
        <is>
          <t>Credit card (automatic)</t>
        </is>
      </c>
      <c r="S3444" s="123" t="n">
        <v>98.8</v>
      </c>
      <c r="T3444" s="58" t="inlineStr">
        <is>
          <t>2807.1</t>
        </is>
      </c>
      <c r="U3444" s="58" t="inlineStr">
        <is>
          <t>No</t>
        </is>
      </c>
      <c r="V3444" s="123">
        <f>IFERROR(VALUE(TRIM(T3444)),S3444*F3444)</f>
        <v/>
      </c>
      <c r="W3444" s="58">
        <f>IF(F3444&lt;=12,"0-12 mo",IF(F3444&lt;=24,"13-24 mo",IF(F3444&lt;=48,"25-48 mo","49+ mo")))</f>
        <v/>
      </c>
      <c r="X3444" s="58">
        <f>IF(S3444&lt;=35.5,"Q1 Low",IF(S3444&lt;=70.35,"Q2 Mid-Low",IF(S3444&lt;=89.85,"Q3 Mid-High","Q4 High")))</f>
        <v/>
      </c>
      <c r="Y3444" s="58">
        <f>IF(U3444="Yes",1,0)</f>
        <v/>
      </c>
      <c r="Z3444" s="58">
        <f>IF(P3444="Month-to-month",1,0)+IF(M3444="No",1,0)+IF(J3444="No",1,0)+IF(I3444="Fiber optic",1,0)+IF(Q3444="Yes",1,0)</f>
        <v/>
      </c>
    </row>
    <row r="3445" ht="15" customHeight="1" s="59">
      <c r="A3445" s="58" t="inlineStr">
        <is>
          <t>5996-NRVXR</t>
        </is>
      </c>
      <c r="B3445" s="58" t="inlineStr">
        <is>
          <t>Male</t>
        </is>
      </c>
      <c r="C3445" s="58" t="n">
        <v>1</v>
      </c>
      <c r="D3445" s="58" t="inlineStr">
        <is>
          <t>Yes</t>
        </is>
      </c>
      <c r="E3445" s="58" t="inlineStr">
        <is>
          <t>No</t>
        </is>
      </c>
      <c r="F3445" s="58" t="n">
        <v>40</v>
      </c>
      <c r="G3445" s="58" t="inlineStr">
        <is>
          <t>Yes</t>
        </is>
      </c>
      <c r="H3445" s="58" t="inlineStr">
        <is>
          <t>No</t>
        </is>
      </c>
      <c r="I3445" s="58" t="inlineStr">
        <is>
          <t>Fiber optic</t>
        </is>
      </c>
      <c r="J3445" s="58" t="inlineStr">
        <is>
          <t>Yes</t>
        </is>
      </c>
      <c r="K3445" s="58" t="inlineStr">
        <is>
          <t>Yes</t>
        </is>
      </c>
      <c r="L3445" s="58" t="inlineStr">
        <is>
          <t>Yes</t>
        </is>
      </c>
      <c r="M3445" s="58" t="inlineStr">
        <is>
          <t>Yes</t>
        </is>
      </c>
      <c r="N3445" s="58" t="inlineStr">
        <is>
          <t>Yes</t>
        </is>
      </c>
      <c r="O3445" s="58" t="inlineStr">
        <is>
          <t>No</t>
        </is>
      </c>
      <c r="P3445" s="58" t="inlineStr">
        <is>
          <t>One year</t>
        </is>
      </c>
      <c r="Q3445" s="58" t="inlineStr">
        <is>
          <t>Yes</t>
        </is>
      </c>
      <c r="R3445" s="58" t="inlineStr">
        <is>
          <t>Credit card (automatic)</t>
        </is>
      </c>
      <c r="S3445" s="123" t="n">
        <v>98.15000000000001</v>
      </c>
      <c r="T3445" s="58" t="inlineStr">
        <is>
          <t>4116.8</t>
        </is>
      </c>
      <c r="U3445" s="58" t="inlineStr">
        <is>
          <t>No</t>
        </is>
      </c>
      <c r="V3445" s="123">
        <f>IFERROR(VALUE(TRIM(T3445)),S3445*F3445)</f>
        <v/>
      </c>
      <c r="W3445" s="58">
        <f>IF(F3445&lt;=12,"0-12 mo",IF(F3445&lt;=24,"13-24 mo",IF(F3445&lt;=48,"25-48 mo","49+ mo")))</f>
        <v/>
      </c>
      <c r="X3445" s="58">
        <f>IF(S3445&lt;=35.5,"Q1 Low",IF(S3445&lt;=70.35,"Q2 Mid-Low",IF(S3445&lt;=89.85,"Q3 Mid-High","Q4 High")))</f>
        <v/>
      </c>
      <c r="Y3445" s="58">
        <f>IF(U3445="Yes",1,0)</f>
        <v/>
      </c>
      <c r="Z3445" s="58">
        <f>IF(P3445="Month-to-month",1,0)+IF(M3445="No",1,0)+IF(J3445="No",1,0)+IF(I3445="Fiber optic",1,0)+IF(Q3445="Yes",1,0)</f>
        <v/>
      </c>
    </row>
    <row r="3446" ht="15" customHeight="1" s="59">
      <c r="A3446" s="58" t="inlineStr">
        <is>
          <t>3739-YBWAB</t>
        </is>
      </c>
      <c r="B3446" s="58" t="inlineStr">
        <is>
          <t>Male</t>
        </is>
      </c>
      <c r="C3446" s="58" t="n">
        <v>0</v>
      </c>
      <c r="D3446" s="58" t="inlineStr">
        <is>
          <t>Yes</t>
        </is>
      </c>
      <c r="E3446" s="58" t="inlineStr">
        <is>
          <t>No</t>
        </is>
      </c>
      <c r="F3446" s="58" t="n">
        <v>36</v>
      </c>
      <c r="G3446" s="58" t="inlineStr">
        <is>
          <t>No</t>
        </is>
      </c>
      <c r="H3446" s="58" t="inlineStr">
        <is>
          <t>No phone service</t>
        </is>
      </c>
      <c r="I3446" s="58" t="inlineStr">
        <is>
          <t>DSL</t>
        </is>
      </c>
      <c r="J3446" s="58" t="inlineStr">
        <is>
          <t>Yes</t>
        </is>
      </c>
      <c r="K3446" s="58" t="inlineStr">
        <is>
          <t>No</t>
        </is>
      </c>
      <c r="L3446" s="58" t="inlineStr">
        <is>
          <t>Yes</t>
        </is>
      </c>
      <c r="M3446" s="58" t="inlineStr">
        <is>
          <t>No</t>
        </is>
      </c>
      <c r="N3446" s="58" t="inlineStr">
        <is>
          <t>No</t>
        </is>
      </c>
      <c r="O3446" s="58" t="inlineStr">
        <is>
          <t>No</t>
        </is>
      </c>
      <c r="P3446" s="58" t="inlineStr">
        <is>
          <t>One year</t>
        </is>
      </c>
      <c r="Q3446" s="58" t="inlineStr">
        <is>
          <t>No</t>
        </is>
      </c>
      <c r="R3446" s="58" t="inlineStr">
        <is>
          <t>Mailed check</t>
        </is>
      </c>
      <c r="S3446" s="123" t="n">
        <v>35.35</v>
      </c>
      <c r="T3446" s="58" t="inlineStr">
        <is>
          <t>1317.95</t>
        </is>
      </c>
      <c r="U3446" s="58" t="inlineStr">
        <is>
          <t>No</t>
        </is>
      </c>
      <c r="V3446" s="123">
        <f>IFERROR(VALUE(TRIM(T3446)),S3446*F3446)</f>
        <v/>
      </c>
      <c r="W3446" s="58">
        <f>IF(F3446&lt;=12,"0-12 mo",IF(F3446&lt;=24,"13-24 mo",IF(F3446&lt;=48,"25-48 mo","49+ mo")))</f>
        <v/>
      </c>
      <c r="X3446" s="58">
        <f>IF(S3446&lt;=35.5,"Q1 Low",IF(S3446&lt;=70.35,"Q2 Mid-Low",IF(S3446&lt;=89.85,"Q3 Mid-High","Q4 High")))</f>
        <v/>
      </c>
      <c r="Y3446" s="58">
        <f>IF(U3446="Yes",1,0)</f>
        <v/>
      </c>
      <c r="Z3446" s="58">
        <f>IF(P3446="Month-to-month",1,0)+IF(M3446="No",1,0)+IF(J3446="No",1,0)+IF(I3446="Fiber optic",1,0)+IF(Q3446="Yes",1,0)</f>
        <v/>
      </c>
    </row>
    <row r="3447" ht="15" customHeight="1" s="59">
      <c r="A3447" s="58" t="inlineStr">
        <is>
          <t>7047-FWEYA</t>
        </is>
      </c>
      <c r="B3447" s="58" t="inlineStr">
        <is>
          <t>Female</t>
        </is>
      </c>
      <c r="C3447" s="58" t="n">
        <v>0</v>
      </c>
      <c r="D3447" s="58" t="inlineStr">
        <is>
          <t>Yes</t>
        </is>
      </c>
      <c r="E3447" s="58" t="inlineStr">
        <is>
          <t>No</t>
        </is>
      </c>
      <c r="F3447" s="58" t="n">
        <v>46</v>
      </c>
      <c r="G3447" s="58" t="inlineStr">
        <is>
          <t>Yes</t>
        </is>
      </c>
      <c r="H3447" s="58" t="inlineStr">
        <is>
          <t>Yes</t>
        </is>
      </c>
      <c r="I3447" s="58" t="inlineStr">
        <is>
          <t>Fiber optic</t>
        </is>
      </c>
      <c r="J3447" s="58" t="inlineStr">
        <is>
          <t>No</t>
        </is>
      </c>
      <c r="K3447" s="58" t="inlineStr">
        <is>
          <t>Yes</t>
        </is>
      </c>
      <c r="L3447" s="58" t="inlineStr">
        <is>
          <t>No</t>
        </is>
      </c>
      <c r="M3447" s="58" t="inlineStr">
        <is>
          <t>Yes</t>
        </is>
      </c>
      <c r="N3447" s="58" t="inlineStr">
        <is>
          <t>Yes</t>
        </is>
      </c>
      <c r="O3447" s="58" t="inlineStr">
        <is>
          <t>Yes</t>
        </is>
      </c>
      <c r="P3447" s="58" t="inlineStr">
        <is>
          <t>One year</t>
        </is>
      </c>
      <c r="Q3447" s="58" t="inlineStr">
        <is>
          <t>Yes</t>
        </is>
      </c>
      <c r="R3447" s="58" t="inlineStr">
        <is>
          <t>Electronic check</t>
        </is>
      </c>
      <c r="S3447" s="123" t="n">
        <v>103.15</v>
      </c>
      <c r="T3447" s="58" t="inlineStr">
        <is>
          <t>4594.65</t>
        </is>
      </c>
      <c r="U3447" s="58" t="inlineStr">
        <is>
          <t>No</t>
        </is>
      </c>
      <c r="V3447" s="123">
        <f>IFERROR(VALUE(TRIM(T3447)),S3447*F3447)</f>
        <v/>
      </c>
      <c r="W3447" s="58">
        <f>IF(F3447&lt;=12,"0-12 mo",IF(F3447&lt;=24,"13-24 mo",IF(F3447&lt;=48,"25-48 mo","49+ mo")))</f>
        <v/>
      </c>
      <c r="X3447" s="58">
        <f>IF(S3447&lt;=35.5,"Q1 Low",IF(S3447&lt;=70.35,"Q2 Mid-Low",IF(S3447&lt;=89.85,"Q3 Mid-High","Q4 High")))</f>
        <v/>
      </c>
      <c r="Y3447" s="58">
        <f>IF(U3447="Yes",1,0)</f>
        <v/>
      </c>
      <c r="Z3447" s="58">
        <f>IF(P3447="Month-to-month",1,0)+IF(M3447="No",1,0)+IF(J3447="No",1,0)+IF(I3447="Fiber optic",1,0)+IF(Q3447="Yes",1,0)</f>
        <v/>
      </c>
    </row>
    <row r="3448" ht="15" customHeight="1" s="59">
      <c r="A3448" s="58" t="inlineStr">
        <is>
          <t>2000-MPKCA</t>
        </is>
      </c>
      <c r="B3448" s="58" t="inlineStr">
        <is>
          <t>Female</t>
        </is>
      </c>
      <c r="C3448" s="58" t="n">
        <v>0</v>
      </c>
      <c r="D3448" s="58" t="inlineStr">
        <is>
          <t>No</t>
        </is>
      </c>
      <c r="E3448" s="58" t="inlineStr">
        <is>
          <t>No</t>
        </is>
      </c>
      <c r="F3448" s="58" t="n">
        <v>58</v>
      </c>
      <c r="G3448" s="58" t="inlineStr">
        <is>
          <t>Yes</t>
        </is>
      </c>
      <c r="H3448" s="58" t="inlineStr">
        <is>
          <t>Yes</t>
        </is>
      </c>
      <c r="I3448" s="58" t="inlineStr">
        <is>
          <t>Fiber optic</t>
        </is>
      </c>
      <c r="J3448" s="58" t="inlineStr">
        <is>
          <t>Yes</t>
        </is>
      </c>
      <c r="K3448" s="58" t="inlineStr">
        <is>
          <t>Yes</t>
        </is>
      </c>
      <c r="L3448" s="58" t="inlineStr">
        <is>
          <t>Yes</t>
        </is>
      </c>
      <c r="M3448" s="58" t="inlineStr">
        <is>
          <t>No</t>
        </is>
      </c>
      <c r="N3448" s="58" t="inlineStr">
        <is>
          <t>Yes</t>
        </is>
      </c>
      <c r="O3448" s="58" t="inlineStr">
        <is>
          <t>Yes</t>
        </is>
      </c>
      <c r="P3448" s="58" t="inlineStr">
        <is>
          <t>One year</t>
        </is>
      </c>
      <c r="Q3448" s="58" t="inlineStr">
        <is>
          <t>Yes</t>
        </is>
      </c>
      <c r="R3448" s="58" t="inlineStr">
        <is>
          <t>Electronic check</t>
        </is>
      </c>
      <c r="S3448" s="123" t="n">
        <v>107.75</v>
      </c>
      <c r="T3448" s="58" t="inlineStr">
        <is>
          <t>6332.75</t>
        </is>
      </c>
      <c r="U3448" s="58" t="inlineStr">
        <is>
          <t>No</t>
        </is>
      </c>
      <c r="V3448" s="123">
        <f>IFERROR(VALUE(TRIM(T3448)),S3448*F3448)</f>
        <v/>
      </c>
      <c r="W3448" s="58">
        <f>IF(F3448&lt;=12,"0-12 mo",IF(F3448&lt;=24,"13-24 mo",IF(F3448&lt;=48,"25-48 mo","49+ mo")))</f>
        <v/>
      </c>
      <c r="X3448" s="58">
        <f>IF(S3448&lt;=35.5,"Q1 Low",IF(S3448&lt;=70.35,"Q2 Mid-Low",IF(S3448&lt;=89.85,"Q3 Mid-High","Q4 High")))</f>
        <v/>
      </c>
      <c r="Y3448" s="58">
        <f>IF(U3448="Yes",1,0)</f>
        <v/>
      </c>
      <c r="Z3448" s="58">
        <f>IF(P3448="Month-to-month",1,0)+IF(M3448="No",1,0)+IF(J3448="No",1,0)+IF(I3448="Fiber optic",1,0)+IF(Q3448="Yes",1,0)</f>
        <v/>
      </c>
    </row>
    <row r="3449" ht="15" customHeight="1" s="59">
      <c r="A3449" s="58" t="inlineStr">
        <is>
          <t>9762-YAQAA</t>
        </is>
      </c>
      <c r="B3449" s="58" t="inlineStr">
        <is>
          <t>Male</t>
        </is>
      </c>
      <c r="C3449" s="58" t="n">
        <v>0</v>
      </c>
      <c r="D3449" s="58" t="inlineStr">
        <is>
          <t>No</t>
        </is>
      </c>
      <c r="E3449" s="58" t="inlineStr">
        <is>
          <t>No</t>
        </is>
      </c>
      <c r="F3449" s="58" t="n">
        <v>39</v>
      </c>
      <c r="G3449" s="58" t="inlineStr">
        <is>
          <t>Yes</t>
        </is>
      </c>
      <c r="H3449" s="58" t="inlineStr">
        <is>
          <t>Yes</t>
        </is>
      </c>
      <c r="I3449" s="58" t="inlineStr">
        <is>
          <t>Fiber optic</t>
        </is>
      </c>
      <c r="J3449" s="58" t="inlineStr">
        <is>
          <t>No</t>
        </is>
      </c>
      <c r="K3449" s="58" t="inlineStr">
        <is>
          <t>Yes</t>
        </is>
      </c>
      <c r="L3449" s="58" t="inlineStr">
        <is>
          <t>No</t>
        </is>
      </c>
      <c r="M3449" s="58" t="inlineStr">
        <is>
          <t>No</t>
        </is>
      </c>
      <c r="N3449" s="58" t="inlineStr">
        <is>
          <t>No</t>
        </is>
      </c>
      <c r="O3449" s="58" t="inlineStr">
        <is>
          <t>No</t>
        </is>
      </c>
      <c r="P3449" s="58" t="inlineStr">
        <is>
          <t>One year</t>
        </is>
      </c>
      <c r="Q3449" s="58" t="inlineStr">
        <is>
          <t>No</t>
        </is>
      </c>
      <c r="R3449" s="58" t="inlineStr">
        <is>
          <t>Credit card (automatic)</t>
        </is>
      </c>
      <c r="S3449" s="123" t="n">
        <v>81.40000000000001</v>
      </c>
      <c r="T3449" s="58" t="inlineStr">
        <is>
          <t>3213.75</t>
        </is>
      </c>
      <c r="U3449" s="58" t="inlineStr">
        <is>
          <t>No</t>
        </is>
      </c>
      <c r="V3449" s="123">
        <f>IFERROR(VALUE(TRIM(T3449)),S3449*F3449)</f>
        <v/>
      </c>
      <c r="W3449" s="58">
        <f>IF(F3449&lt;=12,"0-12 mo",IF(F3449&lt;=24,"13-24 mo",IF(F3449&lt;=48,"25-48 mo","49+ mo")))</f>
        <v/>
      </c>
      <c r="X3449" s="58">
        <f>IF(S3449&lt;=35.5,"Q1 Low",IF(S3449&lt;=70.35,"Q2 Mid-Low",IF(S3449&lt;=89.85,"Q3 Mid-High","Q4 High")))</f>
        <v/>
      </c>
      <c r="Y3449" s="58">
        <f>IF(U3449="Yes",1,0)</f>
        <v/>
      </c>
      <c r="Z3449" s="58">
        <f>IF(P3449="Month-to-month",1,0)+IF(M3449="No",1,0)+IF(J3449="No",1,0)+IF(I3449="Fiber optic",1,0)+IF(Q3449="Yes",1,0)</f>
        <v/>
      </c>
    </row>
    <row r="3450" ht="15" customHeight="1" s="59">
      <c r="A3450" s="58" t="inlineStr">
        <is>
          <t>5949-EBSQK</t>
        </is>
      </c>
      <c r="B3450" s="58" t="inlineStr">
        <is>
          <t>Male</t>
        </is>
      </c>
      <c r="C3450" s="58" t="n">
        <v>0</v>
      </c>
      <c r="D3450" s="58" t="inlineStr">
        <is>
          <t>Yes</t>
        </is>
      </c>
      <c r="E3450" s="58" t="inlineStr">
        <is>
          <t>Yes</t>
        </is>
      </c>
      <c r="F3450" s="58" t="n">
        <v>4</v>
      </c>
      <c r="G3450" s="58" t="inlineStr">
        <is>
          <t>Yes</t>
        </is>
      </c>
      <c r="H3450" s="58" t="inlineStr">
        <is>
          <t>No</t>
        </is>
      </c>
      <c r="I3450" s="58" t="inlineStr">
        <is>
          <t>DSL</t>
        </is>
      </c>
      <c r="J3450" s="58" t="inlineStr">
        <is>
          <t>No</t>
        </is>
      </c>
      <c r="K3450" s="58" t="inlineStr">
        <is>
          <t>No</t>
        </is>
      </c>
      <c r="L3450" s="58" t="inlineStr">
        <is>
          <t>No</t>
        </is>
      </c>
      <c r="M3450" s="58" t="inlineStr">
        <is>
          <t>Yes</t>
        </is>
      </c>
      <c r="N3450" s="58" t="inlineStr">
        <is>
          <t>No</t>
        </is>
      </c>
      <c r="O3450" s="58" t="inlineStr">
        <is>
          <t>Yes</t>
        </is>
      </c>
      <c r="P3450" s="58" t="inlineStr">
        <is>
          <t>Month-to-month</t>
        </is>
      </c>
      <c r="Q3450" s="58" t="inlineStr">
        <is>
          <t>No</t>
        </is>
      </c>
      <c r="R3450" s="58" t="inlineStr">
        <is>
          <t>Credit card (automatic)</t>
        </is>
      </c>
      <c r="S3450" s="123" t="n">
        <v>61.45</v>
      </c>
      <c r="T3450" s="58" t="inlineStr">
        <is>
          <t>229.55</t>
        </is>
      </c>
      <c r="U3450" s="58" t="inlineStr">
        <is>
          <t>Yes</t>
        </is>
      </c>
      <c r="V3450" s="123">
        <f>IFERROR(VALUE(TRIM(T3450)),S3450*F3450)</f>
        <v/>
      </c>
      <c r="W3450" s="58">
        <f>IF(F3450&lt;=12,"0-12 mo",IF(F3450&lt;=24,"13-24 mo",IF(F3450&lt;=48,"25-48 mo","49+ mo")))</f>
        <v/>
      </c>
      <c r="X3450" s="58">
        <f>IF(S3450&lt;=35.5,"Q1 Low",IF(S3450&lt;=70.35,"Q2 Mid-Low",IF(S3450&lt;=89.85,"Q3 Mid-High","Q4 High")))</f>
        <v/>
      </c>
      <c r="Y3450" s="58">
        <f>IF(U3450="Yes",1,0)</f>
        <v/>
      </c>
      <c r="Z3450" s="58">
        <f>IF(P3450="Month-to-month",1,0)+IF(M3450="No",1,0)+IF(J3450="No",1,0)+IF(I3450="Fiber optic",1,0)+IF(Q3450="Yes",1,0)</f>
        <v/>
      </c>
    </row>
    <row r="3451" ht="15" customHeight="1" s="59">
      <c r="A3451" s="58" t="inlineStr">
        <is>
          <t>5473-KHBPS</t>
        </is>
      </c>
      <c r="B3451" s="58" t="inlineStr">
        <is>
          <t>Female</t>
        </is>
      </c>
      <c r="C3451" s="58" t="n">
        <v>0</v>
      </c>
      <c r="D3451" s="58" t="inlineStr">
        <is>
          <t>Yes</t>
        </is>
      </c>
      <c r="E3451" s="58" t="inlineStr">
        <is>
          <t>Yes</t>
        </is>
      </c>
      <c r="F3451" s="58" t="n">
        <v>52</v>
      </c>
      <c r="G3451" s="58" t="inlineStr">
        <is>
          <t>Yes</t>
        </is>
      </c>
      <c r="H3451" s="58" t="inlineStr">
        <is>
          <t>Yes</t>
        </is>
      </c>
      <c r="I3451" s="58" t="inlineStr">
        <is>
          <t>Fiber optic</t>
        </is>
      </c>
      <c r="J3451" s="58" t="inlineStr">
        <is>
          <t>No</t>
        </is>
      </c>
      <c r="K3451" s="58" t="inlineStr">
        <is>
          <t>Yes</t>
        </is>
      </c>
      <c r="L3451" s="58" t="inlineStr">
        <is>
          <t>Yes</t>
        </is>
      </c>
      <c r="M3451" s="58" t="inlineStr">
        <is>
          <t>No</t>
        </is>
      </c>
      <c r="N3451" s="58" t="inlineStr">
        <is>
          <t>Yes</t>
        </is>
      </c>
      <c r="O3451" s="58" t="inlineStr">
        <is>
          <t>No</t>
        </is>
      </c>
      <c r="P3451" s="58" t="inlineStr">
        <is>
          <t>One year</t>
        </is>
      </c>
      <c r="Q3451" s="58" t="inlineStr">
        <is>
          <t>Yes</t>
        </is>
      </c>
      <c r="R3451" s="58" t="inlineStr">
        <is>
          <t>Credit card (automatic)</t>
        </is>
      </c>
      <c r="S3451" s="123" t="n">
        <v>95.7</v>
      </c>
      <c r="T3451" s="58" t="inlineStr">
        <is>
          <t>4976.15</t>
        </is>
      </c>
      <c r="U3451" s="58" t="inlineStr">
        <is>
          <t>No</t>
        </is>
      </c>
      <c r="V3451" s="123">
        <f>IFERROR(VALUE(TRIM(T3451)),S3451*F3451)</f>
        <v/>
      </c>
      <c r="W3451" s="58">
        <f>IF(F3451&lt;=12,"0-12 mo",IF(F3451&lt;=24,"13-24 mo",IF(F3451&lt;=48,"25-48 mo","49+ mo")))</f>
        <v/>
      </c>
      <c r="X3451" s="58">
        <f>IF(S3451&lt;=35.5,"Q1 Low",IF(S3451&lt;=70.35,"Q2 Mid-Low",IF(S3451&lt;=89.85,"Q3 Mid-High","Q4 High")))</f>
        <v/>
      </c>
      <c r="Y3451" s="58">
        <f>IF(U3451="Yes",1,0)</f>
        <v/>
      </c>
      <c r="Z3451" s="58">
        <f>IF(P3451="Month-to-month",1,0)+IF(M3451="No",1,0)+IF(J3451="No",1,0)+IF(I3451="Fiber optic",1,0)+IF(Q3451="Yes",1,0)</f>
        <v/>
      </c>
    </row>
    <row r="3452" ht="15" customHeight="1" s="59">
      <c r="A3452" s="58" t="inlineStr">
        <is>
          <t>0100-DUVFC</t>
        </is>
      </c>
      <c r="B3452" s="58" t="inlineStr">
        <is>
          <t>Male</t>
        </is>
      </c>
      <c r="C3452" s="58" t="n">
        <v>1</v>
      </c>
      <c r="D3452" s="58" t="inlineStr">
        <is>
          <t>Yes</t>
        </is>
      </c>
      <c r="E3452" s="58" t="inlineStr">
        <is>
          <t>No</t>
        </is>
      </c>
      <c r="F3452" s="58" t="n">
        <v>70</v>
      </c>
      <c r="G3452" s="58" t="inlineStr">
        <is>
          <t>Yes</t>
        </is>
      </c>
      <c r="H3452" s="58" t="inlineStr">
        <is>
          <t>Yes</t>
        </is>
      </c>
      <c r="I3452" s="58" t="inlineStr">
        <is>
          <t>Fiber optic</t>
        </is>
      </c>
      <c r="J3452" s="58" t="inlineStr">
        <is>
          <t>No</t>
        </is>
      </c>
      <c r="K3452" s="58" t="inlineStr">
        <is>
          <t>Yes</t>
        </is>
      </c>
      <c r="L3452" s="58" t="inlineStr">
        <is>
          <t>Yes</t>
        </is>
      </c>
      <c r="M3452" s="58" t="inlineStr">
        <is>
          <t>No</t>
        </is>
      </c>
      <c r="N3452" s="58" t="inlineStr">
        <is>
          <t>Yes</t>
        </is>
      </c>
      <c r="O3452" s="58" t="inlineStr">
        <is>
          <t>Yes</t>
        </is>
      </c>
      <c r="P3452" s="58" t="inlineStr">
        <is>
          <t>One year</t>
        </is>
      </c>
      <c r="Q3452" s="58" t="inlineStr">
        <is>
          <t>Yes</t>
        </is>
      </c>
      <c r="R3452" s="58" t="inlineStr">
        <is>
          <t>Electronic check</t>
        </is>
      </c>
      <c r="S3452" s="123" t="n">
        <v>104.8</v>
      </c>
      <c r="T3452" s="58" t="inlineStr">
        <is>
          <t>7308.95</t>
        </is>
      </c>
      <c r="U3452" s="58" t="inlineStr">
        <is>
          <t>No</t>
        </is>
      </c>
      <c r="V3452" s="123">
        <f>IFERROR(VALUE(TRIM(T3452)),S3452*F3452)</f>
        <v/>
      </c>
      <c r="W3452" s="58">
        <f>IF(F3452&lt;=12,"0-12 mo",IF(F3452&lt;=24,"13-24 mo",IF(F3452&lt;=48,"25-48 mo","49+ mo")))</f>
        <v/>
      </c>
      <c r="X3452" s="58">
        <f>IF(S3452&lt;=35.5,"Q1 Low",IF(S3452&lt;=70.35,"Q2 Mid-Low",IF(S3452&lt;=89.85,"Q3 Mid-High","Q4 High")))</f>
        <v/>
      </c>
      <c r="Y3452" s="58">
        <f>IF(U3452="Yes",1,0)</f>
        <v/>
      </c>
      <c r="Z3452" s="58">
        <f>IF(P3452="Month-to-month",1,0)+IF(M3452="No",1,0)+IF(J3452="No",1,0)+IF(I3452="Fiber optic",1,0)+IF(Q3452="Yes",1,0)</f>
        <v/>
      </c>
    </row>
    <row r="3453" ht="15" customHeight="1" s="59">
      <c r="A3453" s="58" t="inlineStr">
        <is>
          <t>5397-TUPSH</t>
        </is>
      </c>
      <c r="B3453" s="58" t="inlineStr">
        <is>
          <t>Male</t>
        </is>
      </c>
      <c r="C3453" s="58" t="n">
        <v>1</v>
      </c>
      <c r="D3453" s="58" t="inlineStr">
        <is>
          <t>Yes</t>
        </is>
      </c>
      <c r="E3453" s="58" t="inlineStr">
        <is>
          <t>No</t>
        </is>
      </c>
      <c r="F3453" s="58" t="n">
        <v>65</v>
      </c>
      <c r="G3453" s="58" t="inlineStr">
        <is>
          <t>Yes</t>
        </is>
      </c>
      <c r="H3453" s="58" t="inlineStr">
        <is>
          <t>No</t>
        </is>
      </c>
      <c r="I3453" s="58" t="inlineStr">
        <is>
          <t>Fiber optic</t>
        </is>
      </c>
      <c r="J3453" s="58" t="inlineStr">
        <is>
          <t>No</t>
        </is>
      </c>
      <c r="K3453" s="58" t="inlineStr">
        <is>
          <t>No</t>
        </is>
      </c>
      <c r="L3453" s="58" t="inlineStr">
        <is>
          <t>No</t>
        </is>
      </c>
      <c r="M3453" s="58" t="inlineStr">
        <is>
          <t>No</t>
        </is>
      </c>
      <c r="N3453" s="58" t="inlineStr">
        <is>
          <t>No</t>
        </is>
      </c>
      <c r="O3453" s="58" t="inlineStr">
        <is>
          <t>No</t>
        </is>
      </c>
      <c r="P3453" s="58" t="inlineStr">
        <is>
          <t>One year</t>
        </is>
      </c>
      <c r="Q3453" s="58" t="inlineStr">
        <is>
          <t>Yes</t>
        </is>
      </c>
      <c r="R3453" s="58" t="inlineStr">
        <is>
          <t>Bank transfer (automatic)</t>
        </is>
      </c>
      <c r="S3453" s="123" t="n">
        <v>70.95</v>
      </c>
      <c r="T3453" s="58" t="inlineStr">
        <is>
          <t>4555.2</t>
        </is>
      </c>
      <c r="U3453" s="58" t="inlineStr">
        <is>
          <t>No</t>
        </is>
      </c>
      <c r="V3453" s="123">
        <f>IFERROR(VALUE(TRIM(T3453)),S3453*F3453)</f>
        <v/>
      </c>
      <c r="W3453" s="58">
        <f>IF(F3453&lt;=12,"0-12 mo",IF(F3453&lt;=24,"13-24 mo",IF(F3453&lt;=48,"25-48 mo","49+ mo")))</f>
        <v/>
      </c>
      <c r="X3453" s="58">
        <f>IF(S3453&lt;=35.5,"Q1 Low",IF(S3453&lt;=70.35,"Q2 Mid-Low",IF(S3453&lt;=89.85,"Q3 Mid-High","Q4 High")))</f>
        <v/>
      </c>
      <c r="Y3453" s="58">
        <f>IF(U3453="Yes",1,0)</f>
        <v/>
      </c>
      <c r="Z3453" s="58">
        <f>IF(P3453="Month-to-month",1,0)+IF(M3453="No",1,0)+IF(J3453="No",1,0)+IF(I3453="Fiber optic",1,0)+IF(Q3453="Yes",1,0)</f>
        <v/>
      </c>
    </row>
    <row r="3454" ht="15" customHeight="1" s="59">
      <c r="A3454" s="58" t="inlineStr">
        <is>
          <t>8950-MTZNV</t>
        </is>
      </c>
      <c r="B3454" s="58" t="inlineStr">
        <is>
          <t>Male</t>
        </is>
      </c>
      <c r="C3454" s="58" t="n">
        <v>0</v>
      </c>
      <c r="D3454" s="58" t="inlineStr">
        <is>
          <t>No</t>
        </is>
      </c>
      <c r="E3454" s="58" t="inlineStr">
        <is>
          <t>No</t>
        </is>
      </c>
      <c r="F3454" s="58" t="n">
        <v>1</v>
      </c>
      <c r="G3454" s="58" t="inlineStr">
        <is>
          <t>Yes</t>
        </is>
      </c>
      <c r="H3454" s="58" t="inlineStr">
        <is>
          <t>No</t>
        </is>
      </c>
      <c r="I3454" s="58" t="inlineStr">
        <is>
          <t>DSL</t>
        </is>
      </c>
      <c r="J3454" s="58" t="inlineStr">
        <is>
          <t>No</t>
        </is>
      </c>
      <c r="K3454" s="58" t="inlineStr">
        <is>
          <t>No</t>
        </is>
      </c>
      <c r="L3454" s="58" t="inlineStr">
        <is>
          <t>No</t>
        </is>
      </c>
      <c r="M3454" s="58" t="inlineStr">
        <is>
          <t>No</t>
        </is>
      </c>
      <c r="N3454" s="58" t="inlineStr">
        <is>
          <t>No</t>
        </is>
      </c>
      <c r="O3454" s="58" t="inlineStr">
        <is>
          <t>No</t>
        </is>
      </c>
      <c r="P3454" s="58" t="inlineStr">
        <is>
          <t>Month-to-month</t>
        </is>
      </c>
      <c r="Q3454" s="58" t="inlineStr">
        <is>
          <t>Yes</t>
        </is>
      </c>
      <c r="R3454" s="58" t="inlineStr">
        <is>
          <t>Mailed check</t>
        </is>
      </c>
      <c r="S3454" s="123" t="n">
        <v>44.95</v>
      </c>
      <c r="T3454" s="58" t="inlineStr">
        <is>
          <t>44.95</t>
        </is>
      </c>
      <c r="U3454" s="58" t="inlineStr">
        <is>
          <t>No</t>
        </is>
      </c>
      <c r="V3454" s="123">
        <f>IFERROR(VALUE(TRIM(T3454)),S3454*F3454)</f>
        <v/>
      </c>
      <c r="W3454" s="58">
        <f>IF(F3454&lt;=12,"0-12 mo",IF(F3454&lt;=24,"13-24 mo",IF(F3454&lt;=48,"25-48 mo","49+ mo")))</f>
        <v/>
      </c>
      <c r="X3454" s="58">
        <f>IF(S3454&lt;=35.5,"Q1 Low",IF(S3454&lt;=70.35,"Q2 Mid-Low",IF(S3454&lt;=89.85,"Q3 Mid-High","Q4 High")))</f>
        <v/>
      </c>
      <c r="Y3454" s="58">
        <f>IF(U3454="Yes",1,0)</f>
        <v/>
      </c>
      <c r="Z3454" s="58">
        <f>IF(P3454="Month-to-month",1,0)+IF(M3454="No",1,0)+IF(J3454="No",1,0)+IF(I3454="Fiber optic",1,0)+IF(Q3454="Yes",1,0)</f>
        <v/>
      </c>
    </row>
    <row r="3455" ht="15" customHeight="1" s="59">
      <c r="A3455" s="58" t="inlineStr">
        <is>
          <t>0326-VDYXE</t>
        </is>
      </c>
      <c r="B3455" s="58" t="inlineStr">
        <is>
          <t>Female</t>
        </is>
      </c>
      <c r="C3455" s="58" t="n">
        <v>0</v>
      </c>
      <c r="D3455" s="58" t="inlineStr">
        <is>
          <t>Yes</t>
        </is>
      </c>
      <c r="E3455" s="58" t="inlineStr">
        <is>
          <t>No</t>
        </is>
      </c>
      <c r="F3455" s="58" t="n">
        <v>70</v>
      </c>
      <c r="G3455" s="58" t="inlineStr">
        <is>
          <t>Yes</t>
        </is>
      </c>
      <c r="H3455" s="58" t="inlineStr">
        <is>
          <t>Yes</t>
        </is>
      </c>
      <c r="I3455" s="58" t="inlineStr">
        <is>
          <t>Fiber optic</t>
        </is>
      </c>
      <c r="J3455" s="58" t="inlineStr">
        <is>
          <t>No</t>
        </is>
      </c>
      <c r="K3455" s="58" t="inlineStr">
        <is>
          <t>No</t>
        </is>
      </c>
      <c r="L3455" s="58" t="inlineStr">
        <is>
          <t>Yes</t>
        </is>
      </c>
      <c r="M3455" s="58" t="inlineStr">
        <is>
          <t>No</t>
        </is>
      </c>
      <c r="N3455" s="58" t="inlineStr">
        <is>
          <t>Yes</t>
        </is>
      </c>
      <c r="O3455" s="58" t="inlineStr">
        <is>
          <t>Yes</t>
        </is>
      </c>
      <c r="P3455" s="58" t="inlineStr">
        <is>
          <t>One year</t>
        </is>
      </c>
      <c r="Q3455" s="58" t="inlineStr">
        <is>
          <t>Yes</t>
        </is>
      </c>
      <c r="R3455" s="58" t="inlineStr">
        <is>
          <t>Electronic check</t>
        </is>
      </c>
      <c r="S3455" s="123" t="n">
        <v>97.65000000000001</v>
      </c>
      <c r="T3455" s="58" t="inlineStr">
        <is>
          <t>6982.5</t>
        </is>
      </c>
      <c r="U3455" s="58" t="inlineStr">
        <is>
          <t>No</t>
        </is>
      </c>
      <c r="V3455" s="123">
        <f>IFERROR(VALUE(TRIM(T3455)),S3455*F3455)</f>
        <v/>
      </c>
      <c r="W3455" s="58">
        <f>IF(F3455&lt;=12,"0-12 mo",IF(F3455&lt;=24,"13-24 mo",IF(F3455&lt;=48,"25-48 mo","49+ mo")))</f>
        <v/>
      </c>
      <c r="X3455" s="58">
        <f>IF(S3455&lt;=35.5,"Q1 Low",IF(S3455&lt;=70.35,"Q2 Mid-Low",IF(S3455&lt;=89.85,"Q3 Mid-High","Q4 High")))</f>
        <v/>
      </c>
      <c r="Y3455" s="58">
        <f>IF(U3455="Yes",1,0)</f>
        <v/>
      </c>
      <c r="Z3455" s="58">
        <f>IF(P3455="Month-to-month",1,0)+IF(M3455="No",1,0)+IF(J3455="No",1,0)+IF(I3455="Fiber optic",1,0)+IF(Q3455="Yes",1,0)</f>
        <v/>
      </c>
    </row>
    <row r="3456" ht="15" customHeight="1" s="59">
      <c r="A3456" s="58" t="inlineStr">
        <is>
          <t>6773-LQTVT</t>
        </is>
      </c>
      <c r="B3456" s="58" t="inlineStr">
        <is>
          <t>Female</t>
        </is>
      </c>
      <c r="C3456" s="58" t="n">
        <v>1</v>
      </c>
      <c r="D3456" s="58" t="inlineStr">
        <is>
          <t>Yes</t>
        </is>
      </c>
      <c r="E3456" s="58" t="inlineStr">
        <is>
          <t>Yes</t>
        </is>
      </c>
      <c r="F3456" s="58" t="n">
        <v>29</v>
      </c>
      <c r="G3456" s="58" t="inlineStr">
        <is>
          <t>No</t>
        </is>
      </c>
      <c r="H3456" s="58" t="inlineStr">
        <is>
          <t>No phone service</t>
        </is>
      </c>
      <c r="I3456" s="58" t="inlineStr">
        <is>
          <t>DSL</t>
        </is>
      </c>
      <c r="J3456" s="58" t="inlineStr">
        <is>
          <t>No</t>
        </is>
      </c>
      <c r="K3456" s="58" t="inlineStr">
        <is>
          <t>Yes</t>
        </is>
      </c>
      <c r="L3456" s="58" t="inlineStr">
        <is>
          <t>Yes</t>
        </is>
      </c>
      <c r="M3456" s="58" t="inlineStr">
        <is>
          <t>No</t>
        </is>
      </c>
      <c r="N3456" s="58" t="inlineStr">
        <is>
          <t>No</t>
        </is>
      </c>
      <c r="O3456" s="58" t="inlineStr">
        <is>
          <t>No</t>
        </is>
      </c>
      <c r="P3456" s="58" t="inlineStr">
        <is>
          <t>Month-to-month</t>
        </is>
      </c>
      <c r="Q3456" s="58" t="inlineStr">
        <is>
          <t>Yes</t>
        </is>
      </c>
      <c r="R3456" s="58" t="inlineStr">
        <is>
          <t>Mailed check</t>
        </is>
      </c>
      <c r="S3456" s="123" t="n">
        <v>35.65</v>
      </c>
      <c r="T3456" s="58" t="inlineStr">
        <is>
          <t>1025.15</t>
        </is>
      </c>
      <c r="U3456" s="58" t="inlineStr">
        <is>
          <t>No</t>
        </is>
      </c>
      <c r="V3456" s="123">
        <f>IFERROR(VALUE(TRIM(T3456)),S3456*F3456)</f>
        <v/>
      </c>
      <c r="W3456" s="58">
        <f>IF(F3456&lt;=12,"0-12 mo",IF(F3456&lt;=24,"13-24 mo",IF(F3456&lt;=48,"25-48 mo","49+ mo")))</f>
        <v/>
      </c>
      <c r="X3456" s="58">
        <f>IF(S3456&lt;=35.5,"Q1 Low",IF(S3456&lt;=70.35,"Q2 Mid-Low",IF(S3456&lt;=89.85,"Q3 Mid-High","Q4 High")))</f>
        <v/>
      </c>
      <c r="Y3456" s="58">
        <f>IF(U3456="Yes",1,0)</f>
        <v/>
      </c>
      <c r="Z3456" s="58">
        <f>IF(P3456="Month-to-month",1,0)+IF(M3456="No",1,0)+IF(J3456="No",1,0)+IF(I3456="Fiber optic",1,0)+IF(Q3456="Yes",1,0)</f>
        <v/>
      </c>
    </row>
    <row r="3457" ht="15" customHeight="1" s="59">
      <c r="A3457" s="58" t="inlineStr">
        <is>
          <t>7274-RTAPZ</t>
        </is>
      </c>
      <c r="B3457" s="58" t="inlineStr">
        <is>
          <t>Male</t>
        </is>
      </c>
      <c r="C3457" s="58" t="n">
        <v>0</v>
      </c>
      <c r="D3457" s="58" t="inlineStr">
        <is>
          <t>No</t>
        </is>
      </c>
      <c r="E3457" s="58" t="inlineStr">
        <is>
          <t>No</t>
        </is>
      </c>
      <c r="F3457" s="58" t="n">
        <v>1</v>
      </c>
      <c r="G3457" s="58" t="inlineStr">
        <is>
          <t>Yes</t>
        </is>
      </c>
      <c r="H3457" s="58" t="inlineStr">
        <is>
          <t>No</t>
        </is>
      </c>
      <c r="I3457" s="58" t="inlineStr">
        <is>
          <t>Fiber optic</t>
        </is>
      </c>
      <c r="J3457" s="58" t="inlineStr">
        <is>
          <t>No</t>
        </is>
      </c>
      <c r="K3457" s="58" t="inlineStr">
        <is>
          <t>No</t>
        </is>
      </c>
      <c r="L3457" s="58" t="inlineStr">
        <is>
          <t>No</t>
        </is>
      </c>
      <c r="M3457" s="58" t="inlineStr">
        <is>
          <t>No</t>
        </is>
      </c>
      <c r="N3457" s="58" t="inlineStr">
        <is>
          <t>Yes</t>
        </is>
      </c>
      <c r="O3457" s="58" t="inlineStr">
        <is>
          <t>Yes</t>
        </is>
      </c>
      <c r="P3457" s="58" t="inlineStr">
        <is>
          <t>Month-to-month</t>
        </is>
      </c>
      <c r="Q3457" s="58" t="inlineStr">
        <is>
          <t>Yes</t>
        </is>
      </c>
      <c r="R3457" s="58" t="inlineStr">
        <is>
          <t>Electronic check</t>
        </is>
      </c>
      <c r="S3457" s="123" t="n">
        <v>90.55</v>
      </c>
      <c r="T3457" s="58" t="inlineStr">
        <is>
          <t>90.55</t>
        </is>
      </c>
      <c r="U3457" s="58" t="inlineStr">
        <is>
          <t>Yes</t>
        </is>
      </c>
      <c r="V3457" s="123">
        <f>IFERROR(VALUE(TRIM(T3457)),S3457*F3457)</f>
        <v/>
      </c>
      <c r="W3457" s="58">
        <f>IF(F3457&lt;=12,"0-12 mo",IF(F3457&lt;=24,"13-24 mo",IF(F3457&lt;=48,"25-48 mo","49+ mo")))</f>
        <v/>
      </c>
      <c r="X3457" s="58">
        <f>IF(S3457&lt;=35.5,"Q1 Low",IF(S3457&lt;=70.35,"Q2 Mid-Low",IF(S3457&lt;=89.85,"Q3 Mid-High","Q4 High")))</f>
        <v/>
      </c>
      <c r="Y3457" s="58">
        <f>IF(U3457="Yes",1,0)</f>
        <v/>
      </c>
      <c r="Z3457" s="58">
        <f>IF(P3457="Month-to-month",1,0)+IF(M3457="No",1,0)+IF(J3457="No",1,0)+IF(I3457="Fiber optic",1,0)+IF(Q3457="Yes",1,0)</f>
        <v/>
      </c>
    </row>
    <row r="3458" ht="15" customHeight="1" s="59">
      <c r="A3458" s="58" t="inlineStr">
        <is>
          <t>0436-TWFFZ</t>
        </is>
      </c>
      <c r="B3458" s="58" t="inlineStr">
        <is>
          <t>Female</t>
        </is>
      </c>
      <c r="C3458" s="58" t="n">
        <v>0</v>
      </c>
      <c r="D3458" s="58" t="inlineStr">
        <is>
          <t>No</t>
        </is>
      </c>
      <c r="E3458" s="58" t="inlineStr">
        <is>
          <t>No</t>
        </is>
      </c>
      <c r="F3458" s="58" t="n">
        <v>67</v>
      </c>
      <c r="G3458" s="58" t="inlineStr">
        <is>
          <t>Yes</t>
        </is>
      </c>
      <c r="H3458" s="58" t="inlineStr">
        <is>
          <t>Yes</t>
        </is>
      </c>
      <c r="I3458" s="58" t="inlineStr">
        <is>
          <t>DSL</t>
        </is>
      </c>
      <c r="J3458" s="58" t="inlineStr">
        <is>
          <t>Yes</t>
        </is>
      </c>
      <c r="K3458" s="58" t="inlineStr">
        <is>
          <t>No</t>
        </is>
      </c>
      <c r="L3458" s="58" t="inlineStr">
        <is>
          <t>Yes</t>
        </is>
      </c>
      <c r="M3458" s="58" t="inlineStr">
        <is>
          <t>Yes</t>
        </is>
      </c>
      <c r="N3458" s="58" t="inlineStr">
        <is>
          <t>Yes</t>
        </is>
      </c>
      <c r="O3458" s="58" t="inlineStr">
        <is>
          <t>Yes</t>
        </is>
      </c>
      <c r="P3458" s="58" t="inlineStr">
        <is>
          <t>Two year</t>
        </is>
      </c>
      <c r="Q3458" s="58" t="inlineStr">
        <is>
          <t>Yes</t>
        </is>
      </c>
      <c r="R3458" s="58" t="inlineStr">
        <is>
          <t>Mailed check</t>
        </is>
      </c>
      <c r="S3458" s="123" t="n">
        <v>85.25</v>
      </c>
      <c r="T3458" s="58" t="inlineStr">
        <is>
          <t>5714.2</t>
        </is>
      </c>
      <c r="U3458" s="58" t="inlineStr">
        <is>
          <t>No</t>
        </is>
      </c>
      <c r="V3458" s="123">
        <f>IFERROR(VALUE(TRIM(T3458)),S3458*F3458)</f>
        <v/>
      </c>
      <c r="W3458" s="58">
        <f>IF(F3458&lt;=12,"0-12 mo",IF(F3458&lt;=24,"13-24 mo",IF(F3458&lt;=48,"25-48 mo","49+ mo")))</f>
        <v/>
      </c>
      <c r="X3458" s="58">
        <f>IF(S3458&lt;=35.5,"Q1 Low",IF(S3458&lt;=70.35,"Q2 Mid-Low",IF(S3458&lt;=89.85,"Q3 Mid-High","Q4 High")))</f>
        <v/>
      </c>
      <c r="Y3458" s="58">
        <f>IF(U3458="Yes",1,0)</f>
        <v/>
      </c>
      <c r="Z3458" s="58">
        <f>IF(P3458="Month-to-month",1,0)+IF(M3458="No",1,0)+IF(J3458="No",1,0)+IF(I3458="Fiber optic",1,0)+IF(Q3458="Yes",1,0)</f>
        <v/>
      </c>
    </row>
    <row r="3459" ht="15" customHeight="1" s="59">
      <c r="A3459" s="58" t="inlineStr">
        <is>
          <t>8566-YPRGL</t>
        </is>
      </c>
      <c r="B3459" s="58" t="inlineStr">
        <is>
          <t>Female</t>
        </is>
      </c>
      <c r="C3459" s="58" t="n">
        <v>0</v>
      </c>
      <c r="D3459" s="58" t="inlineStr">
        <is>
          <t>No</t>
        </is>
      </c>
      <c r="E3459" s="58" t="inlineStr">
        <is>
          <t>No</t>
        </is>
      </c>
      <c r="F3459" s="58" t="n">
        <v>1</v>
      </c>
      <c r="G3459" s="58" t="inlineStr">
        <is>
          <t>Yes</t>
        </is>
      </c>
      <c r="H3459" s="58" t="inlineStr">
        <is>
          <t>No</t>
        </is>
      </c>
      <c r="I3459" s="58" t="inlineStr">
        <is>
          <t>No</t>
        </is>
      </c>
      <c r="J3459" s="58" t="inlineStr">
        <is>
          <t>No internet service</t>
        </is>
      </c>
      <c r="K3459" s="58" t="inlineStr">
        <is>
          <t>No internet service</t>
        </is>
      </c>
      <c r="L3459" s="58" t="inlineStr">
        <is>
          <t>No internet service</t>
        </is>
      </c>
      <c r="M3459" s="58" t="inlineStr">
        <is>
          <t>No internet service</t>
        </is>
      </c>
      <c r="N3459" s="58" t="inlineStr">
        <is>
          <t>No internet service</t>
        </is>
      </c>
      <c r="O3459" s="58" t="inlineStr">
        <is>
          <t>No internet service</t>
        </is>
      </c>
      <c r="P3459" s="58" t="inlineStr">
        <is>
          <t>Month-to-month</t>
        </is>
      </c>
      <c r="Q3459" s="58" t="inlineStr">
        <is>
          <t>Yes</t>
        </is>
      </c>
      <c r="R3459" s="58" t="inlineStr">
        <is>
          <t>Mailed check</t>
        </is>
      </c>
      <c r="S3459" s="123" t="n">
        <v>19.5</v>
      </c>
      <c r="T3459" s="58" t="inlineStr">
        <is>
          <t>19.5</t>
        </is>
      </c>
      <c r="U3459" s="58" t="inlineStr">
        <is>
          <t>No</t>
        </is>
      </c>
      <c r="V3459" s="123">
        <f>IFERROR(VALUE(TRIM(T3459)),S3459*F3459)</f>
        <v/>
      </c>
      <c r="W3459" s="58">
        <f>IF(F3459&lt;=12,"0-12 mo",IF(F3459&lt;=24,"13-24 mo",IF(F3459&lt;=48,"25-48 mo","49+ mo")))</f>
        <v/>
      </c>
      <c r="X3459" s="58">
        <f>IF(S3459&lt;=35.5,"Q1 Low",IF(S3459&lt;=70.35,"Q2 Mid-Low",IF(S3459&lt;=89.85,"Q3 Mid-High","Q4 High")))</f>
        <v/>
      </c>
      <c r="Y3459" s="58">
        <f>IF(U3459="Yes",1,0)</f>
        <v/>
      </c>
      <c r="Z3459" s="58">
        <f>IF(P3459="Month-to-month",1,0)+IF(M3459="No",1,0)+IF(J3459="No",1,0)+IF(I3459="Fiber optic",1,0)+IF(Q3459="Yes",1,0)</f>
        <v/>
      </c>
    </row>
    <row r="3460" ht="15" customHeight="1" s="59">
      <c r="A3460" s="58" t="inlineStr">
        <is>
          <t>0311-UNPFF</t>
        </is>
      </c>
      <c r="B3460" s="58" t="inlineStr">
        <is>
          <t>Female</t>
        </is>
      </c>
      <c r="C3460" s="58" t="n">
        <v>0</v>
      </c>
      <c r="D3460" s="58" t="inlineStr">
        <is>
          <t>No</t>
        </is>
      </c>
      <c r="E3460" s="58" t="inlineStr">
        <is>
          <t>No</t>
        </is>
      </c>
      <c r="F3460" s="58" t="n">
        <v>26</v>
      </c>
      <c r="G3460" s="58" t="inlineStr">
        <is>
          <t>Yes</t>
        </is>
      </c>
      <c r="H3460" s="58" t="inlineStr">
        <is>
          <t>No</t>
        </is>
      </c>
      <c r="I3460" s="58" t="inlineStr">
        <is>
          <t>Fiber optic</t>
        </is>
      </c>
      <c r="J3460" s="58" t="inlineStr">
        <is>
          <t>No</t>
        </is>
      </c>
      <c r="K3460" s="58" t="inlineStr">
        <is>
          <t>No</t>
        </is>
      </c>
      <c r="L3460" s="58" t="inlineStr">
        <is>
          <t>No</t>
        </is>
      </c>
      <c r="M3460" s="58" t="inlineStr">
        <is>
          <t>No</t>
        </is>
      </c>
      <c r="N3460" s="58" t="inlineStr">
        <is>
          <t>Yes</t>
        </is>
      </c>
      <c r="O3460" s="58" t="inlineStr">
        <is>
          <t>Yes</t>
        </is>
      </c>
      <c r="P3460" s="58" t="inlineStr">
        <is>
          <t>Month-to-month</t>
        </is>
      </c>
      <c r="Q3460" s="58" t="inlineStr">
        <is>
          <t>Yes</t>
        </is>
      </c>
      <c r="R3460" s="58" t="inlineStr">
        <is>
          <t>Bank transfer (automatic)</t>
        </is>
      </c>
      <c r="S3460" s="123" t="n">
        <v>88.8</v>
      </c>
      <c r="T3460" s="58" t="inlineStr">
        <is>
          <t>2274.35</t>
        </is>
      </c>
      <c r="U3460" s="58" t="inlineStr">
        <is>
          <t>Yes</t>
        </is>
      </c>
      <c r="V3460" s="123">
        <f>IFERROR(VALUE(TRIM(T3460)),S3460*F3460)</f>
        <v/>
      </c>
      <c r="W3460" s="58">
        <f>IF(F3460&lt;=12,"0-12 mo",IF(F3460&lt;=24,"13-24 mo",IF(F3460&lt;=48,"25-48 mo","49+ mo")))</f>
        <v/>
      </c>
      <c r="X3460" s="58">
        <f>IF(S3460&lt;=35.5,"Q1 Low",IF(S3460&lt;=70.35,"Q2 Mid-Low",IF(S3460&lt;=89.85,"Q3 Mid-High","Q4 High")))</f>
        <v/>
      </c>
      <c r="Y3460" s="58">
        <f>IF(U3460="Yes",1,0)</f>
        <v/>
      </c>
      <c r="Z3460" s="58">
        <f>IF(P3460="Month-to-month",1,0)+IF(M3460="No",1,0)+IF(J3460="No",1,0)+IF(I3460="Fiber optic",1,0)+IF(Q3460="Yes",1,0)</f>
        <v/>
      </c>
    </row>
    <row r="3461" ht="15" customHeight="1" s="59">
      <c r="A3461" s="58" t="inlineStr">
        <is>
          <t>6609-MXJHJ</t>
        </is>
      </c>
      <c r="B3461" s="58" t="inlineStr">
        <is>
          <t>Female</t>
        </is>
      </c>
      <c r="C3461" s="58" t="n">
        <v>0</v>
      </c>
      <c r="D3461" s="58" t="inlineStr">
        <is>
          <t>Yes</t>
        </is>
      </c>
      <c r="E3461" s="58" t="inlineStr">
        <is>
          <t>Yes</t>
        </is>
      </c>
      <c r="F3461" s="58" t="n">
        <v>30</v>
      </c>
      <c r="G3461" s="58" t="inlineStr">
        <is>
          <t>Yes</t>
        </is>
      </c>
      <c r="H3461" s="58" t="inlineStr">
        <is>
          <t>Yes</t>
        </is>
      </c>
      <c r="I3461" s="58" t="inlineStr">
        <is>
          <t>No</t>
        </is>
      </c>
      <c r="J3461" s="58" t="inlineStr">
        <is>
          <t>No internet service</t>
        </is>
      </c>
      <c r="K3461" s="58" t="inlineStr">
        <is>
          <t>No internet service</t>
        </is>
      </c>
      <c r="L3461" s="58" t="inlineStr">
        <is>
          <t>No internet service</t>
        </is>
      </c>
      <c r="M3461" s="58" t="inlineStr">
        <is>
          <t>No internet service</t>
        </is>
      </c>
      <c r="N3461" s="58" t="inlineStr">
        <is>
          <t>No internet service</t>
        </is>
      </c>
      <c r="O3461" s="58" t="inlineStr">
        <is>
          <t>No internet service</t>
        </is>
      </c>
      <c r="P3461" s="58" t="inlineStr">
        <is>
          <t>Two year</t>
        </is>
      </c>
      <c r="Q3461" s="58" t="inlineStr">
        <is>
          <t>Yes</t>
        </is>
      </c>
      <c r="R3461" s="58" t="inlineStr">
        <is>
          <t>Mailed check</t>
        </is>
      </c>
      <c r="S3461" s="123" t="n">
        <v>25.1</v>
      </c>
      <c r="T3461" s="58" t="inlineStr">
        <is>
          <t>789.55</t>
        </is>
      </c>
      <c r="U3461" s="58" t="inlineStr">
        <is>
          <t>No</t>
        </is>
      </c>
      <c r="V3461" s="123">
        <f>IFERROR(VALUE(TRIM(T3461)),S3461*F3461)</f>
        <v/>
      </c>
      <c r="W3461" s="58">
        <f>IF(F3461&lt;=12,"0-12 mo",IF(F3461&lt;=24,"13-24 mo",IF(F3461&lt;=48,"25-48 mo","49+ mo")))</f>
        <v/>
      </c>
      <c r="X3461" s="58">
        <f>IF(S3461&lt;=35.5,"Q1 Low",IF(S3461&lt;=70.35,"Q2 Mid-Low",IF(S3461&lt;=89.85,"Q3 Mid-High","Q4 High")))</f>
        <v/>
      </c>
      <c r="Y3461" s="58">
        <f>IF(U3461="Yes",1,0)</f>
        <v/>
      </c>
      <c r="Z3461" s="58">
        <f>IF(P3461="Month-to-month",1,0)+IF(M3461="No",1,0)+IF(J3461="No",1,0)+IF(I3461="Fiber optic",1,0)+IF(Q3461="Yes",1,0)</f>
        <v/>
      </c>
    </row>
    <row r="3462" ht="15" customHeight="1" s="59">
      <c r="A3462" s="58" t="inlineStr">
        <is>
          <t>2669-OIDSD</t>
        </is>
      </c>
      <c r="B3462" s="58" t="inlineStr">
        <is>
          <t>Female</t>
        </is>
      </c>
      <c r="C3462" s="58" t="n">
        <v>0</v>
      </c>
      <c r="D3462" s="58" t="inlineStr">
        <is>
          <t>Yes</t>
        </is>
      </c>
      <c r="E3462" s="58" t="inlineStr">
        <is>
          <t>No</t>
        </is>
      </c>
      <c r="F3462" s="58" t="n">
        <v>48</v>
      </c>
      <c r="G3462" s="58" t="inlineStr">
        <is>
          <t>Yes</t>
        </is>
      </c>
      <c r="H3462" s="58" t="inlineStr">
        <is>
          <t>No</t>
        </is>
      </c>
      <c r="I3462" s="58" t="inlineStr">
        <is>
          <t>Fiber optic</t>
        </is>
      </c>
      <c r="J3462" s="58" t="inlineStr">
        <is>
          <t>No</t>
        </is>
      </c>
      <c r="K3462" s="58" t="inlineStr">
        <is>
          <t>No</t>
        </is>
      </c>
      <c r="L3462" s="58" t="inlineStr">
        <is>
          <t>Yes</t>
        </is>
      </c>
      <c r="M3462" s="58" t="inlineStr">
        <is>
          <t>Yes</t>
        </is>
      </c>
      <c r="N3462" s="58" t="inlineStr">
        <is>
          <t>Yes</t>
        </is>
      </c>
      <c r="O3462" s="58" t="inlineStr">
        <is>
          <t>Yes</t>
        </is>
      </c>
      <c r="P3462" s="58" t="inlineStr">
        <is>
          <t>Month-to-month</t>
        </is>
      </c>
      <c r="Q3462" s="58" t="inlineStr">
        <is>
          <t>Yes</t>
        </is>
      </c>
      <c r="R3462" s="58" t="inlineStr">
        <is>
          <t>Credit card (automatic)</t>
        </is>
      </c>
      <c r="S3462" s="123" t="n">
        <v>100.05</v>
      </c>
      <c r="T3462" s="58" t="inlineStr">
        <is>
          <t>4834</t>
        </is>
      </c>
      <c r="U3462" s="58" t="inlineStr">
        <is>
          <t>No</t>
        </is>
      </c>
      <c r="V3462" s="123">
        <f>IFERROR(VALUE(TRIM(T3462)),S3462*F3462)</f>
        <v/>
      </c>
      <c r="W3462" s="58">
        <f>IF(F3462&lt;=12,"0-12 mo",IF(F3462&lt;=24,"13-24 mo",IF(F3462&lt;=48,"25-48 mo","49+ mo")))</f>
        <v/>
      </c>
      <c r="X3462" s="58">
        <f>IF(S3462&lt;=35.5,"Q1 Low",IF(S3462&lt;=70.35,"Q2 Mid-Low",IF(S3462&lt;=89.85,"Q3 Mid-High","Q4 High")))</f>
        <v/>
      </c>
      <c r="Y3462" s="58">
        <f>IF(U3462="Yes",1,0)</f>
        <v/>
      </c>
      <c r="Z3462" s="58">
        <f>IF(P3462="Month-to-month",1,0)+IF(M3462="No",1,0)+IF(J3462="No",1,0)+IF(I3462="Fiber optic",1,0)+IF(Q3462="Yes",1,0)</f>
        <v/>
      </c>
    </row>
    <row r="3463" ht="15" customHeight="1" s="59">
      <c r="A3463" s="58" t="inlineStr">
        <is>
          <t>8400-WZICQ</t>
        </is>
      </c>
      <c r="B3463" s="58" t="inlineStr">
        <is>
          <t>Female</t>
        </is>
      </c>
      <c r="C3463" s="58" t="n">
        <v>0</v>
      </c>
      <c r="D3463" s="58" t="inlineStr">
        <is>
          <t>Yes</t>
        </is>
      </c>
      <c r="E3463" s="58" t="inlineStr">
        <is>
          <t>Yes</t>
        </is>
      </c>
      <c r="F3463" s="58" t="n">
        <v>55</v>
      </c>
      <c r="G3463" s="58" t="inlineStr">
        <is>
          <t>Yes</t>
        </is>
      </c>
      <c r="H3463" s="58" t="inlineStr">
        <is>
          <t>No</t>
        </is>
      </c>
      <c r="I3463" s="58" t="inlineStr">
        <is>
          <t>DSL</t>
        </is>
      </c>
      <c r="J3463" s="58" t="inlineStr">
        <is>
          <t>Yes</t>
        </is>
      </c>
      <c r="K3463" s="58" t="inlineStr">
        <is>
          <t>Yes</t>
        </is>
      </c>
      <c r="L3463" s="58" t="inlineStr">
        <is>
          <t>No</t>
        </is>
      </c>
      <c r="M3463" s="58" t="inlineStr">
        <is>
          <t>No</t>
        </is>
      </c>
      <c r="N3463" s="58" t="inlineStr">
        <is>
          <t>No</t>
        </is>
      </c>
      <c r="O3463" s="58" t="inlineStr">
        <is>
          <t>No</t>
        </is>
      </c>
      <c r="P3463" s="58" t="inlineStr">
        <is>
          <t>Month-to-month</t>
        </is>
      </c>
      <c r="Q3463" s="58" t="inlineStr">
        <is>
          <t>No</t>
        </is>
      </c>
      <c r="R3463" s="58" t="inlineStr">
        <is>
          <t>Electronic check</t>
        </is>
      </c>
      <c r="S3463" s="123" t="n">
        <v>55.7</v>
      </c>
      <c r="T3463" s="58" t="inlineStr">
        <is>
          <t>3131.8</t>
        </is>
      </c>
      <c r="U3463" s="58" t="inlineStr">
        <is>
          <t>No</t>
        </is>
      </c>
      <c r="V3463" s="123">
        <f>IFERROR(VALUE(TRIM(T3463)),S3463*F3463)</f>
        <v/>
      </c>
      <c r="W3463" s="58">
        <f>IF(F3463&lt;=12,"0-12 mo",IF(F3463&lt;=24,"13-24 mo",IF(F3463&lt;=48,"25-48 mo","49+ mo")))</f>
        <v/>
      </c>
      <c r="X3463" s="58">
        <f>IF(S3463&lt;=35.5,"Q1 Low",IF(S3463&lt;=70.35,"Q2 Mid-Low",IF(S3463&lt;=89.85,"Q3 Mid-High","Q4 High")))</f>
        <v/>
      </c>
      <c r="Y3463" s="58">
        <f>IF(U3463="Yes",1,0)</f>
        <v/>
      </c>
      <c r="Z3463" s="58">
        <f>IF(P3463="Month-to-month",1,0)+IF(M3463="No",1,0)+IF(J3463="No",1,0)+IF(I3463="Fiber optic",1,0)+IF(Q3463="Yes",1,0)</f>
        <v/>
      </c>
    </row>
    <row r="3464" ht="15" customHeight="1" s="59">
      <c r="A3464" s="58" t="inlineStr">
        <is>
          <t>3834-XUIFC</t>
        </is>
      </c>
      <c r="B3464" s="58" t="inlineStr">
        <is>
          <t>Male</t>
        </is>
      </c>
      <c r="C3464" s="58" t="n">
        <v>0</v>
      </c>
      <c r="D3464" s="58" t="inlineStr">
        <is>
          <t>No</t>
        </is>
      </c>
      <c r="E3464" s="58" t="inlineStr">
        <is>
          <t>No</t>
        </is>
      </c>
      <c r="F3464" s="58" t="n">
        <v>7</v>
      </c>
      <c r="G3464" s="58" t="inlineStr">
        <is>
          <t>Yes</t>
        </is>
      </c>
      <c r="H3464" s="58" t="inlineStr">
        <is>
          <t>Yes</t>
        </is>
      </c>
      <c r="I3464" s="58" t="inlineStr">
        <is>
          <t>Fiber optic</t>
        </is>
      </c>
      <c r="J3464" s="58" t="inlineStr">
        <is>
          <t>No</t>
        </is>
      </c>
      <c r="K3464" s="58" t="inlineStr">
        <is>
          <t>No</t>
        </is>
      </c>
      <c r="L3464" s="58" t="inlineStr">
        <is>
          <t>No</t>
        </is>
      </c>
      <c r="M3464" s="58" t="inlineStr">
        <is>
          <t>No</t>
        </is>
      </c>
      <c r="N3464" s="58" t="inlineStr">
        <is>
          <t>No</t>
        </is>
      </c>
      <c r="O3464" s="58" t="inlineStr">
        <is>
          <t>Yes</t>
        </is>
      </c>
      <c r="P3464" s="58" t="inlineStr">
        <is>
          <t>Month-to-month</t>
        </is>
      </c>
      <c r="Q3464" s="58" t="inlineStr">
        <is>
          <t>Yes</t>
        </is>
      </c>
      <c r="R3464" s="58" t="inlineStr">
        <is>
          <t>Mailed check</t>
        </is>
      </c>
      <c r="S3464" s="123" t="n">
        <v>85.2</v>
      </c>
      <c r="T3464" s="58" t="inlineStr">
        <is>
          <t>602.55</t>
        </is>
      </c>
      <c r="U3464" s="58" t="inlineStr">
        <is>
          <t>Yes</t>
        </is>
      </c>
      <c r="V3464" s="123">
        <f>IFERROR(VALUE(TRIM(T3464)),S3464*F3464)</f>
        <v/>
      </c>
      <c r="W3464" s="58">
        <f>IF(F3464&lt;=12,"0-12 mo",IF(F3464&lt;=24,"13-24 mo",IF(F3464&lt;=48,"25-48 mo","49+ mo")))</f>
        <v/>
      </c>
      <c r="X3464" s="58">
        <f>IF(S3464&lt;=35.5,"Q1 Low",IF(S3464&lt;=70.35,"Q2 Mid-Low",IF(S3464&lt;=89.85,"Q3 Mid-High","Q4 High")))</f>
        <v/>
      </c>
      <c r="Y3464" s="58">
        <f>IF(U3464="Yes",1,0)</f>
        <v/>
      </c>
      <c r="Z3464" s="58">
        <f>IF(P3464="Month-to-month",1,0)+IF(M3464="No",1,0)+IF(J3464="No",1,0)+IF(I3464="Fiber optic",1,0)+IF(Q3464="Yes",1,0)</f>
        <v/>
      </c>
    </row>
    <row r="3465" ht="15" customHeight="1" s="59">
      <c r="A3465" s="58" t="inlineStr">
        <is>
          <t>9576-SYUHJ</t>
        </is>
      </c>
      <c r="B3465" s="58" t="inlineStr">
        <is>
          <t>Male</t>
        </is>
      </c>
      <c r="C3465" s="58" t="n">
        <v>0</v>
      </c>
      <c r="D3465" s="58" t="inlineStr">
        <is>
          <t>No</t>
        </is>
      </c>
      <c r="E3465" s="58" t="inlineStr">
        <is>
          <t>No</t>
        </is>
      </c>
      <c r="F3465" s="58" t="n">
        <v>37</v>
      </c>
      <c r="G3465" s="58" t="inlineStr">
        <is>
          <t>Yes</t>
        </is>
      </c>
      <c r="H3465" s="58" t="inlineStr">
        <is>
          <t>Yes</t>
        </is>
      </c>
      <c r="I3465" s="58" t="inlineStr">
        <is>
          <t>Fiber optic</t>
        </is>
      </c>
      <c r="J3465" s="58" t="inlineStr">
        <is>
          <t>Yes</t>
        </is>
      </c>
      <c r="K3465" s="58" t="inlineStr">
        <is>
          <t>No</t>
        </is>
      </c>
      <c r="L3465" s="58" t="inlineStr">
        <is>
          <t>No</t>
        </is>
      </c>
      <c r="M3465" s="58" t="inlineStr">
        <is>
          <t>No</t>
        </is>
      </c>
      <c r="N3465" s="58" t="inlineStr">
        <is>
          <t>Yes</t>
        </is>
      </c>
      <c r="O3465" s="58" t="inlineStr">
        <is>
          <t>No</t>
        </is>
      </c>
      <c r="P3465" s="58" t="inlineStr">
        <is>
          <t>Month-to-month</t>
        </is>
      </c>
      <c r="Q3465" s="58" t="inlineStr">
        <is>
          <t>Yes</t>
        </is>
      </c>
      <c r="R3465" s="58" t="inlineStr">
        <is>
          <t>Electronic check</t>
        </is>
      </c>
      <c r="S3465" s="123" t="n">
        <v>91.15000000000001</v>
      </c>
      <c r="T3465" s="58" t="inlineStr">
        <is>
          <t>3369.25</t>
        </is>
      </c>
      <c r="U3465" s="58" t="inlineStr">
        <is>
          <t>No</t>
        </is>
      </c>
      <c r="V3465" s="123">
        <f>IFERROR(VALUE(TRIM(T3465)),S3465*F3465)</f>
        <v/>
      </c>
      <c r="W3465" s="58">
        <f>IF(F3465&lt;=12,"0-12 mo",IF(F3465&lt;=24,"13-24 mo",IF(F3465&lt;=48,"25-48 mo","49+ mo")))</f>
        <v/>
      </c>
      <c r="X3465" s="58">
        <f>IF(S3465&lt;=35.5,"Q1 Low",IF(S3465&lt;=70.35,"Q2 Mid-Low",IF(S3465&lt;=89.85,"Q3 Mid-High","Q4 High")))</f>
        <v/>
      </c>
      <c r="Y3465" s="58">
        <f>IF(U3465="Yes",1,0)</f>
        <v/>
      </c>
      <c r="Z3465" s="58">
        <f>IF(P3465="Month-to-month",1,0)+IF(M3465="No",1,0)+IF(J3465="No",1,0)+IF(I3465="Fiber optic",1,0)+IF(Q3465="Yes",1,0)</f>
        <v/>
      </c>
    </row>
    <row r="3466" ht="15" customHeight="1" s="59">
      <c r="A3466" s="58" t="inlineStr">
        <is>
          <t>0410-IPFTY</t>
        </is>
      </c>
      <c r="B3466" s="58" t="inlineStr">
        <is>
          <t>Female</t>
        </is>
      </c>
      <c r="C3466" s="58" t="n">
        <v>0</v>
      </c>
      <c r="D3466" s="58" t="inlineStr">
        <is>
          <t>Yes</t>
        </is>
      </c>
      <c r="E3466" s="58" t="inlineStr">
        <is>
          <t>No</t>
        </is>
      </c>
      <c r="F3466" s="58" t="n">
        <v>31</v>
      </c>
      <c r="G3466" s="58" t="inlineStr">
        <is>
          <t>Yes</t>
        </is>
      </c>
      <c r="H3466" s="58" t="inlineStr">
        <is>
          <t>No</t>
        </is>
      </c>
      <c r="I3466" s="58" t="inlineStr">
        <is>
          <t>Fiber optic</t>
        </is>
      </c>
      <c r="J3466" s="58" t="inlineStr">
        <is>
          <t>No</t>
        </is>
      </c>
      <c r="K3466" s="58" t="inlineStr">
        <is>
          <t>Yes</t>
        </is>
      </c>
      <c r="L3466" s="58" t="inlineStr">
        <is>
          <t>No</t>
        </is>
      </c>
      <c r="M3466" s="58" t="inlineStr">
        <is>
          <t>No</t>
        </is>
      </c>
      <c r="N3466" s="58" t="inlineStr">
        <is>
          <t>No</t>
        </is>
      </c>
      <c r="O3466" s="58" t="inlineStr">
        <is>
          <t>Yes</t>
        </is>
      </c>
      <c r="P3466" s="58" t="inlineStr">
        <is>
          <t>Month-to-month</t>
        </is>
      </c>
      <c r="Q3466" s="58" t="inlineStr">
        <is>
          <t>Yes</t>
        </is>
      </c>
      <c r="R3466" s="58" t="inlineStr">
        <is>
          <t>Bank transfer (automatic)</t>
        </is>
      </c>
      <c r="S3466" s="123" t="n">
        <v>83.84999999999999</v>
      </c>
      <c r="T3466" s="58" t="inlineStr">
        <is>
          <t>2674.15</t>
        </is>
      </c>
      <c r="U3466" s="58" t="inlineStr">
        <is>
          <t>No</t>
        </is>
      </c>
      <c r="V3466" s="123">
        <f>IFERROR(VALUE(TRIM(T3466)),S3466*F3466)</f>
        <v/>
      </c>
      <c r="W3466" s="58">
        <f>IF(F3466&lt;=12,"0-12 mo",IF(F3466&lt;=24,"13-24 mo",IF(F3466&lt;=48,"25-48 mo","49+ mo")))</f>
        <v/>
      </c>
      <c r="X3466" s="58">
        <f>IF(S3466&lt;=35.5,"Q1 Low",IF(S3466&lt;=70.35,"Q2 Mid-Low",IF(S3466&lt;=89.85,"Q3 Mid-High","Q4 High")))</f>
        <v/>
      </c>
      <c r="Y3466" s="58">
        <f>IF(U3466="Yes",1,0)</f>
        <v/>
      </c>
      <c r="Z3466" s="58">
        <f>IF(P3466="Month-to-month",1,0)+IF(M3466="No",1,0)+IF(J3466="No",1,0)+IF(I3466="Fiber optic",1,0)+IF(Q3466="Yes",1,0)</f>
        <v/>
      </c>
    </row>
    <row r="3467" ht="15" customHeight="1" s="59">
      <c r="A3467" s="58" t="inlineStr">
        <is>
          <t>2831-EBWRN</t>
        </is>
      </c>
      <c r="B3467" s="58" t="inlineStr">
        <is>
          <t>Male</t>
        </is>
      </c>
      <c r="C3467" s="58" t="n">
        <v>0</v>
      </c>
      <c r="D3467" s="58" t="inlineStr">
        <is>
          <t>No</t>
        </is>
      </c>
      <c r="E3467" s="58" t="inlineStr">
        <is>
          <t>No</t>
        </is>
      </c>
      <c r="F3467" s="58" t="n">
        <v>4</v>
      </c>
      <c r="G3467" s="58" t="inlineStr">
        <is>
          <t>Yes</t>
        </is>
      </c>
      <c r="H3467" s="58" t="inlineStr">
        <is>
          <t>No</t>
        </is>
      </c>
      <c r="I3467" s="58" t="inlineStr">
        <is>
          <t>DSL</t>
        </is>
      </c>
      <c r="J3467" s="58" t="inlineStr">
        <is>
          <t>No</t>
        </is>
      </c>
      <c r="K3467" s="58" t="inlineStr">
        <is>
          <t>No</t>
        </is>
      </c>
      <c r="L3467" s="58" t="inlineStr">
        <is>
          <t>No</t>
        </is>
      </c>
      <c r="M3467" s="58" t="inlineStr">
        <is>
          <t>No</t>
        </is>
      </c>
      <c r="N3467" s="58" t="inlineStr">
        <is>
          <t>No</t>
        </is>
      </c>
      <c r="O3467" s="58" t="inlineStr">
        <is>
          <t>No</t>
        </is>
      </c>
      <c r="P3467" s="58" t="inlineStr">
        <is>
          <t>Month-to-month</t>
        </is>
      </c>
      <c r="Q3467" s="58" t="inlineStr">
        <is>
          <t>Yes</t>
        </is>
      </c>
      <c r="R3467" s="58" t="inlineStr">
        <is>
          <t>Electronic check</t>
        </is>
      </c>
      <c r="S3467" s="123" t="n">
        <v>45.9</v>
      </c>
      <c r="T3467" s="58" t="inlineStr">
        <is>
          <t>199.75</t>
        </is>
      </c>
      <c r="U3467" s="58" t="inlineStr">
        <is>
          <t>No</t>
        </is>
      </c>
      <c r="V3467" s="123">
        <f>IFERROR(VALUE(TRIM(T3467)),S3467*F3467)</f>
        <v/>
      </c>
      <c r="W3467" s="58">
        <f>IF(F3467&lt;=12,"0-12 mo",IF(F3467&lt;=24,"13-24 mo",IF(F3467&lt;=48,"25-48 mo","49+ mo")))</f>
        <v/>
      </c>
      <c r="X3467" s="58">
        <f>IF(S3467&lt;=35.5,"Q1 Low",IF(S3467&lt;=70.35,"Q2 Mid-Low",IF(S3467&lt;=89.85,"Q3 Mid-High","Q4 High")))</f>
        <v/>
      </c>
      <c r="Y3467" s="58">
        <f>IF(U3467="Yes",1,0)</f>
        <v/>
      </c>
      <c r="Z3467" s="58">
        <f>IF(P3467="Month-to-month",1,0)+IF(M3467="No",1,0)+IF(J3467="No",1,0)+IF(I3467="Fiber optic",1,0)+IF(Q3467="Yes",1,0)</f>
        <v/>
      </c>
    </row>
    <row r="3468" ht="15" customHeight="1" s="59">
      <c r="A3468" s="58" t="inlineStr">
        <is>
          <t>9430-NKQLY</t>
        </is>
      </c>
      <c r="B3468" s="58" t="inlineStr">
        <is>
          <t>Male</t>
        </is>
      </c>
      <c r="C3468" s="58" t="n">
        <v>0</v>
      </c>
      <c r="D3468" s="58" t="inlineStr">
        <is>
          <t>Yes</t>
        </is>
      </c>
      <c r="E3468" s="58" t="inlineStr">
        <is>
          <t>Yes</t>
        </is>
      </c>
      <c r="F3468" s="58" t="n">
        <v>72</v>
      </c>
      <c r="G3468" s="58" t="inlineStr">
        <is>
          <t>Yes</t>
        </is>
      </c>
      <c r="H3468" s="58" t="inlineStr">
        <is>
          <t>Yes</t>
        </is>
      </c>
      <c r="I3468" s="58" t="inlineStr">
        <is>
          <t>No</t>
        </is>
      </c>
      <c r="J3468" s="58" t="inlineStr">
        <is>
          <t>No internet service</t>
        </is>
      </c>
      <c r="K3468" s="58" t="inlineStr">
        <is>
          <t>No internet service</t>
        </is>
      </c>
      <c r="L3468" s="58" t="inlineStr">
        <is>
          <t>No internet service</t>
        </is>
      </c>
      <c r="M3468" s="58" t="inlineStr">
        <is>
          <t>No internet service</t>
        </is>
      </c>
      <c r="N3468" s="58" t="inlineStr">
        <is>
          <t>No internet service</t>
        </is>
      </c>
      <c r="O3468" s="58" t="inlineStr">
        <is>
          <t>No internet service</t>
        </is>
      </c>
      <c r="P3468" s="58" t="inlineStr">
        <is>
          <t>Two year</t>
        </is>
      </c>
      <c r="Q3468" s="58" t="inlineStr">
        <is>
          <t>Yes</t>
        </is>
      </c>
      <c r="R3468" s="58" t="inlineStr">
        <is>
          <t>Credit card (automatic)</t>
        </is>
      </c>
      <c r="S3468" s="123" t="n">
        <v>25.1</v>
      </c>
      <c r="T3468" s="58" t="inlineStr">
        <is>
          <t>1790.8</t>
        </is>
      </c>
      <c r="U3468" s="58" t="inlineStr">
        <is>
          <t>No</t>
        </is>
      </c>
      <c r="V3468" s="123">
        <f>IFERROR(VALUE(TRIM(T3468)),S3468*F3468)</f>
        <v/>
      </c>
      <c r="W3468" s="58">
        <f>IF(F3468&lt;=12,"0-12 mo",IF(F3468&lt;=24,"13-24 mo",IF(F3468&lt;=48,"25-48 mo","49+ mo")))</f>
        <v/>
      </c>
      <c r="X3468" s="58">
        <f>IF(S3468&lt;=35.5,"Q1 Low",IF(S3468&lt;=70.35,"Q2 Mid-Low",IF(S3468&lt;=89.85,"Q3 Mid-High","Q4 High")))</f>
        <v/>
      </c>
      <c r="Y3468" s="58">
        <f>IF(U3468="Yes",1,0)</f>
        <v/>
      </c>
      <c r="Z3468" s="58">
        <f>IF(P3468="Month-to-month",1,0)+IF(M3468="No",1,0)+IF(J3468="No",1,0)+IF(I3468="Fiber optic",1,0)+IF(Q3468="Yes",1,0)</f>
        <v/>
      </c>
    </row>
    <row r="3469" ht="15" customHeight="1" s="59">
      <c r="A3469" s="58" t="inlineStr">
        <is>
          <t>8414-MYSHR</t>
        </is>
      </c>
      <c r="B3469" s="58" t="inlineStr">
        <is>
          <t>Male</t>
        </is>
      </c>
      <c r="C3469" s="58" t="n">
        <v>1</v>
      </c>
      <c r="D3469" s="58" t="inlineStr">
        <is>
          <t>No</t>
        </is>
      </c>
      <c r="E3469" s="58" t="inlineStr">
        <is>
          <t>No</t>
        </is>
      </c>
      <c r="F3469" s="58" t="n">
        <v>5</v>
      </c>
      <c r="G3469" s="58" t="inlineStr">
        <is>
          <t>Yes</t>
        </is>
      </c>
      <c r="H3469" s="58" t="inlineStr">
        <is>
          <t>No</t>
        </is>
      </c>
      <c r="I3469" s="58" t="inlineStr">
        <is>
          <t>Fiber optic</t>
        </is>
      </c>
      <c r="J3469" s="58" t="inlineStr">
        <is>
          <t>No</t>
        </is>
      </c>
      <c r="K3469" s="58" t="inlineStr">
        <is>
          <t>No</t>
        </is>
      </c>
      <c r="L3469" s="58" t="inlineStr">
        <is>
          <t>No</t>
        </is>
      </c>
      <c r="M3469" s="58" t="inlineStr">
        <is>
          <t>No</t>
        </is>
      </c>
      <c r="N3469" s="58" t="inlineStr">
        <is>
          <t>Yes</t>
        </is>
      </c>
      <c r="O3469" s="58" t="inlineStr">
        <is>
          <t>Yes</t>
        </is>
      </c>
      <c r="P3469" s="58" t="inlineStr">
        <is>
          <t>Month-to-month</t>
        </is>
      </c>
      <c r="Q3469" s="58" t="inlineStr">
        <is>
          <t>Yes</t>
        </is>
      </c>
      <c r="R3469" s="58" t="inlineStr">
        <is>
          <t>Electronic check</t>
        </is>
      </c>
      <c r="S3469" s="123" t="n">
        <v>91.40000000000001</v>
      </c>
      <c r="T3469" s="58" t="inlineStr">
        <is>
          <t>449.75</t>
        </is>
      </c>
      <c r="U3469" s="58" t="inlineStr">
        <is>
          <t>Yes</t>
        </is>
      </c>
      <c r="V3469" s="123">
        <f>IFERROR(VALUE(TRIM(T3469)),S3469*F3469)</f>
        <v/>
      </c>
      <c r="W3469" s="58">
        <f>IF(F3469&lt;=12,"0-12 mo",IF(F3469&lt;=24,"13-24 mo",IF(F3469&lt;=48,"25-48 mo","49+ mo")))</f>
        <v/>
      </c>
      <c r="X3469" s="58">
        <f>IF(S3469&lt;=35.5,"Q1 Low",IF(S3469&lt;=70.35,"Q2 Mid-Low",IF(S3469&lt;=89.85,"Q3 Mid-High","Q4 High")))</f>
        <v/>
      </c>
      <c r="Y3469" s="58">
        <f>IF(U3469="Yes",1,0)</f>
        <v/>
      </c>
      <c r="Z3469" s="58">
        <f>IF(P3469="Month-to-month",1,0)+IF(M3469="No",1,0)+IF(J3469="No",1,0)+IF(I3469="Fiber optic",1,0)+IF(Q3469="Yes",1,0)</f>
        <v/>
      </c>
    </row>
    <row r="3470" ht="15" customHeight="1" s="59">
      <c r="A3470" s="58" t="inlineStr">
        <is>
          <t>0247-SLUJI</t>
        </is>
      </c>
      <c r="B3470" s="58" t="inlineStr">
        <is>
          <t>Male</t>
        </is>
      </c>
      <c r="C3470" s="58" t="n">
        <v>0</v>
      </c>
      <c r="D3470" s="58" t="inlineStr">
        <is>
          <t>Yes</t>
        </is>
      </c>
      <c r="E3470" s="58" t="inlineStr">
        <is>
          <t>Yes</t>
        </is>
      </c>
      <c r="F3470" s="58" t="n">
        <v>1</v>
      </c>
      <c r="G3470" s="58" t="inlineStr">
        <is>
          <t>Yes</t>
        </is>
      </c>
      <c r="H3470" s="58" t="inlineStr">
        <is>
          <t>No</t>
        </is>
      </c>
      <c r="I3470" s="58" t="inlineStr">
        <is>
          <t>No</t>
        </is>
      </c>
      <c r="J3470" s="58" t="inlineStr">
        <is>
          <t>No internet service</t>
        </is>
      </c>
      <c r="K3470" s="58" t="inlineStr">
        <is>
          <t>No internet service</t>
        </is>
      </c>
      <c r="L3470" s="58" t="inlineStr">
        <is>
          <t>No internet service</t>
        </is>
      </c>
      <c r="M3470" s="58" t="inlineStr">
        <is>
          <t>No internet service</t>
        </is>
      </c>
      <c r="N3470" s="58" t="inlineStr">
        <is>
          <t>No internet service</t>
        </is>
      </c>
      <c r="O3470" s="58" t="inlineStr">
        <is>
          <t>No internet service</t>
        </is>
      </c>
      <c r="P3470" s="58" t="inlineStr">
        <is>
          <t>Month-to-month</t>
        </is>
      </c>
      <c r="Q3470" s="58" t="inlineStr">
        <is>
          <t>No</t>
        </is>
      </c>
      <c r="R3470" s="58" t="inlineStr">
        <is>
          <t>Mailed check</t>
        </is>
      </c>
      <c r="S3470" s="123" t="n">
        <v>19.7</v>
      </c>
      <c r="T3470" s="58" t="inlineStr">
        <is>
          <t>19.7</t>
        </is>
      </c>
      <c r="U3470" s="58" t="inlineStr">
        <is>
          <t>No</t>
        </is>
      </c>
      <c r="V3470" s="123">
        <f>IFERROR(VALUE(TRIM(T3470)),S3470*F3470)</f>
        <v/>
      </c>
      <c r="W3470" s="58">
        <f>IF(F3470&lt;=12,"0-12 mo",IF(F3470&lt;=24,"13-24 mo",IF(F3470&lt;=48,"25-48 mo","49+ mo")))</f>
        <v/>
      </c>
      <c r="X3470" s="58">
        <f>IF(S3470&lt;=35.5,"Q1 Low",IF(S3470&lt;=70.35,"Q2 Mid-Low",IF(S3470&lt;=89.85,"Q3 Mid-High","Q4 High")))</f>
        <v/>
      </c>
      <c r="Y3470" s="58">
        <f>IF(U3470="Yes",1,0)</f>
        <v/>
      </c>
      <c r="Z3470" s="58">
        <f>IF(P3470="Month-to-month",1,0)+IF(M3470="No",1,0)+IF(J3470="No",1,0)+IF(I3470="Fiber optic",1,0)+IF(Q3470="Yes",1,0)</f>
        <v/>
      </c>
    </row>
    <row r="3471" ht="15" customHeight="1" s="59">
      <c r="A3471" s="58" t="inlineStr">
        <is>
          <t>9402-ORRAH</t>
        </is>
      </c>
      <c r="B3471" s="58" t="inlineStr">
        <is>
          <t>Female</t>
        </is>
      </c>
      <c r="C3471" s="58" t="n">
        <v>1</v>
      </c>
      <c r="D3471" s="58" t="inlineStr">
        <is>
          <t>No</t>
        </is>
      </c>
      <c r="E3471" s="58" t="inlineStr">
        <is>
          <t>No</t>
        </is>
      </c>
      <c r="F3471" s="58" t="n">
        <v>15</v>
      </c>
      <c r="G3471" s="58" t="inlineStr">
        <is>
          <t>Yes</t>
        </is>
      </c>
      <c r="H3471" s="58" t="inlineStr">
        <is>
          <t>No</t>
        </is>
      </c>
      <c r="I3471" s="58" t="inlineStr">
        <is>
          <t>Fiber optic</t>
        </is>
      </c>
      <c r="J3471" s="58" t="inlineStr">
        <is>
          <t>No</t>
        </is>
      </c>
      <c r="K3471" s="58" t="inlineStr">
        <is>
          <t>No</t>
        </is>
      </c>
      <c r="L3471" s="58" t="inlineStr">
        <is>
          <t>No</t>
        </is>
      </c>
      <c r="M3471" s="58" t="inlineStr">
        <is>
          <t>No</t>
        </is>
      </c>
      <c r="N3471" s="58" t="inlineStr">
        <is>
          <t>Yes</t>
        </is>
      </c>
      <c r="O3471" s="58" t="inlineStr">
        <is>
          <t>Yes</t>
        </is>
      </c>
      <c r="P3471" s="58" t="inlineStr">
        <is>
          <t>Month-to-month</t>
        </is>
      </c>
      <c r="Q3471" s="58" t="inlineStr">
        <is>
          <t>Yes</t>
        </is>
      </c>
      <c r="R3471" s="58" t="inlineStr">
        <is>
          <t>Electronic check</t>
        </is>
      </c>
      <c r="S3471" s="123" t="n">
        <v>91.5</v>
      </c>
      <c r="T3471" s="58" t="inlineStr">
        <is>
          <t>1400.3</t>
        </is>
      </c>
      <c r="U3471" s="58" t="inlineStr">
        <is>
          <t>No</t>
        </is>
      </c>
      <c r="V3471" s="123">
        <f>IFERROR(VALUE(TRIM(T3471)),S3471*F3471)</f>
        <v/>
      </c>
      <c r="W3471" s="58">
        <f>IF(F3471&lt;=12,"0-12 mo",IF(F3471&lt;=24,"13-24 mo",IF(F3471&lt;=48,"25-48 mo","49+ mo")))</f>
        <v/>
      </c>
      <c r="X3471" s="58">
        <f>IF(S3471&lt;=35.5,"Q1 Low",IF(S3471&lt;=70.35,"Q2 Mid-Low",IF(S3471&lt;=89.85,"Q3 Mid-High","Q4 High")))</f>
        <v/>
      </c>
      <c r="Y3471" s="58">
        <f>IF(U3471="Yes",1,0)</f>
        <v/>
      </c>
      <c r="Z3471" s="58">
        <f>IF(P3471="Month-to-month",1,0)+IF(M3471="No",1,0)+IF(J3471="No",1,0)+IF(I3471="Fiber optic",1,0)+IF(Q3471="Yes",1,0)</f>
        <v/>
      </c>
    </row>
    <row r="3472" ht="15" customHeight="1" s="59">
      <c r="A3472" s="58" t="inlineStr">
        <is>
          <t>6483-OATDN</t>
        </is>
      </c>
      <c r="B3472" s="58" t="inlineStr">
        <is>
          <t>Male</t>
        </is>
      </c>
      <c r="C3472" s="58" t="n">
        <v>0</v>
      </c>
      <c r="D3472" s="58" t="inlineStr">
        <is>
          <t>Yes</t>
        </is>
      </c>
      <c r="E3472" s="58" t="inlineStr">
        <is>
          <t>Yes</t>
        </is>
      </c>
      <c r="F3472" s="58" t="n">
        <v>8</v>
      </c>
      <c r="G3472" s="58" t="inlineStr">
        <is>
          <t>Yes</t>
        </is>
      </c>
      <c r="H3472" s="58" t="inlineStr">
        <is>
          <t>No</t>
        </is>
      </c>
      <c r="I3472" s="58" t="inlineStr">
        <is>
          <t>DSL</t>
        </is>
      </c>
      <c r="J3472" s="58" t="inlineStr">
        <is>
          <t>Yes</t>
        </is>
      </c>
      <c r="K3472" s="58" t="inlineStr">
        <is>
          <t>No</t>
        </is>
      </c>
      <c r="L3472" s="58" t="inlineStr">
        <is>
          <t>No</t>
        </is>
      </c>
      <c r="M3472" s="58" t="inlineStr">
        <is>
          <t>No</t>
        </is>
      </c>
      <c r="N3472" s="58" t="inlineStr">
        <is>
          <t>No</t>
        </is>
      </c>
      <c r="O3472" s="58" t="inlineStr">
        <is>
          <t>No</t>
        </is>
      </c>
      <c r="P3472" s="58" t="inlineStr">
        <is>
          <t>Month-to-month</t>
        </is>
      </c>
      <c r="Q3472" s="58" t="inlineStr">
        <is>
          <t>Yes</t>
        </is>
      </c>
      <c r="R3472" s="58" t="inlineStr">
        <is>
          <t>Credit card (automatic)</t>
        </is>
      </c>
      <c r="S3472" s="123" t="n">
        <v>51.3</v>
      </c>
      <c r="T3472" s="58" t="inlineStr">
        <is>
          <t>411.6</t>
        </is>
      </c>
      <c r="U3472" s="58" t="inlineStr">
        <is>
          <t>No</t>
        </is>
      </c>
      <c r="V3472" s="123">
        <f>IFERROR(VALUE(TRIM(T3472)),S3472*F3472)</f>
        <v/>
      </c>
      <c r="W3472" s="58">
        <f>IF(F3472&lt;=12,"0-12 mo",IF(F3472&lt;=24,"13-24 mo",IF(F3472&lt;=48,"25-48 mo","49+ mo")))</f>
        <v/>
      </c>
      <c r="X3472" s="58">
        <f>IF(S3472&lt;=35.5,"Q1 Low",IF(S3472&lt;=70.35,"Q2 Mid-Low",IF(S3472&lt;=89.85,"Q3 Mid-High","Q4 High")))</f>
        <v/>
      </c>
      <c r="Y3472" s="58">
        <f>IF(U3472="Yes",1,0)</f>
        <v/>
      </c>
      <c r="Z3472" s="58">
        <f>IF(P3472="Month-to-month",1,0)+IF(M3472="No",1,0)+IF(J3472="No",1,0)+IF(I3472="Fiber optic",1,0)+IF(Q3472="Yes",1,0)</f>
        <v/>
      </c>
    </row>
    <row r="3473" ht="15" customHeight="1" s="59">
      <c r="A3473" s="58" t="inlineStr">
        <is>
          <t>1293-HHSHJ</t>
        </is>
      </c>
      <c r="B3473" s="58" t="inlineStr">
        <is>
          <t>Female</t>
        </is>
      </c>
      <c r="C3473" s="58" t="n">
        <v>0</v>
      </c>
      <c r="D3473" s="58" t="inlineStr">
        <is>
          <t>No</t>
        </is>
      </c>
      <c r="E3473" s="58" t="inlineStr">
        <is>
          <t>No</t>
        </is>
      </c>
      <c r="F3473" s="58" t="n">
        <v>35</v>
      </c>
      <c r="G3473" s="58" t="inlineStr">
        <is>
          <t>Yes</t>
        </is>
      </c>
      <c r="H3473" s="58" t="inlineStr">
        <is>
          <t>No</t>
        </is>
      </c>
      <c r="I3473" s="58" t="inlineStr">
        <is>
          <t>No</t>
        </is>
      </c>
      <c r="J3473" s="58" t="inlineStr">
        <is>
          <t>No internet service</t>
        </is>
      </c>
      <c r="K3473" s="58" t="inlineStr">
        <is>
          <t>No internet service</t>
        </is>
      </c>
      <c r="L3473" s="58" t="inlineStr">
        <is>
          <t>No internet service</t>
        </is>
      </c>
      <c r="M3473" s="58" t="inlineStr">
        <is>
          <t>No internet service</t>
        </is>
      </c>
      <c r="N3473" s="58" t="inlineStr">
        <is>
          <t>No internet service</t>
        </is>
      </c>
      <c r="O3473" s="58" t="inlineStr">
        <is>
          <t>No internet service</t>
        </is>
      </c>
      <c r="P3473" s="58" t="inlineStr">
        <is>
          <t>One year</t>
        </is>
      </c>
      <c r="Q3473" s="58" t="inlineStr">
        <is>
          <t>No</t>
        </is>
      </c>
      <c r="R3473" s="58" t="inlineStr">
        <is>
          <t>Mailed check</t>
        </is>
      </c>
      <c r="S3473" s="123" t="n">
        <v>21.1</v>
      </c>
      <c r="T3473" s="58" t="inlineStr">
        <is>
          <t>741</t>
        </is>
      </c>
      <c r="U3473" s="58" t="inlineStr">
        <is>
          <t>No</t>
        </is>
      </c>
      <c r="V3473" s="123">
        <f>IFERROR(VALUE(TRIM(T3473)),S3473*F3473)</f>
        <v/>
      </c>
      <c r="W3473" s="58">
        <f>IF(F3473&lt;=12,"0-12 mo",IF(F3473&lt;=24,"13-24 mo",IF(F3473&lt;=48,"25-48 mo","49+ mo")))</f>
        <v/>
      </c>
      <c r="X3473" s="58">
        <f>IF(S3473&lt;=35.5,"Q1 Low",IF(S3473&lt;=70.35,"Q2 Mid-Low",IF(S3473&lt;=89.85,"Q3 Mid-High","Q4 High")))</f>
        <v/>
      </c>
      <c r="Y3473" s="58">
        <f>IF(U3473="Yes",1,0)</f>
        <v/>
      </c>
      <c r="Z3473" s="58">
        <f>IF(P3473="Month-to-month",1,0)+IF(M3473="No",1,0)+IF(J3473="No",1,0)+IF(I3473="Fiber optic",1,0)+IF(Q3473="Yes",1,0)</f>
        <v/>
      </c>
    </row>
    <row r="3474" ht="15" customHeight="1" s="59">
      <c r="A3474" s="58" t="inlineStr">
        <is>
          <t>4840-ORQXB</t>
        </is>
      </c>
      <c r="B3474" s="58" t="inlineStr">
        <is>
          <t>Female</t>
        </is>
      </c>
      <c r="C3474" s="58" t="n">
        <v>1</v>
      </c>
      <c r="D3474" s="58" t="inlineStr">
        <is>
          <t>No</t>
        </is>
      </c>
      <c r="E3474" s="58" t="inlineStr">
        <is>
          <t>No</t>
        </is>
      </c>
      <c r="F3474" s="58" t="n">
        <v>56</v>
      </c>
      <c r="G3474" s="58" t="inlineStr">
        <is>
          <t>Yes</t>
        </is>
      </c>
      <c r="H3474" s="58" t="inlineStr">
        <is>
          <t>Yes</t>
        </is>
      </c>
      <c r="I3474" s="58" t="inlineStr">
        <is>
          <t>Fiber optic</t>
        </is>
      </c>
      <c r="J3474" s="58" t="inlineStr">
        <is>
          <t>No</t>
        </is>
      </c>
      <c r="K3474" s="58" t="inlineStr">
        <is>
          <t>Yes</t>
        </is>
      </c>
      <c r="L3474" s="58" t="inlineStr">
        <is>
          <t>Yes</t>
        </is>
      </c>
      <c r="M3474" s="58" t="inlineStr">
        <is>
          <t>No</t>
        </is>
      </c>
      <c r="N3474" s="58" t="inlineStr">
        <is>
          <t>Yes</t>
        </is>
      </c>
      <c r="O3474" s="58" t="inlineStr">
        <is>
          <t>Yes</t>
        </is>
      </c>
      <c r="P3474" s="58" t="inlineStr">
        <is>
          <t>Month-to-month</t>
        </is>
      </c>
      <c r="Q3474" s="58" t="inlineStr">
        <is>
          <t>No</t>
        </is>
      </c>
      <c r="R3474" s="58" t="inlineStr">
        <is>
          <t>Electronic check</t>
        </is>
      </c>
      <c r="S3474" s="123" t="n">
        <v>104.75</v>
      </c>
      <c r="T3474" s="58" t="inlineStr">
        <is>
          <t>5841.35</t>
        </is>
      </c>
      <c r="U3474" s="58" t="inlineStr">
        <is>
          <t>No</t>
        </is>
      </c>
      <c r="V3474" s="123">
        <f>IFERROR(VALUE(TRIM(T3474)),S3474*F3474)</f>
        <v/>
      </c>
      <c r="W3474" s="58">
        <f>IF(F3474&lt;=12,"0-12 mo",IF(F3474&lt;=24,"13-24 mo",IF(F3474&lt;=48,"25-48 mo","49+ mo")))</f>
        <v/>
      </c>
      <c r="X3474" s="58">
        <f>IF(S3474&lt;=35.5,"Q1 Low",IF(S3474&lt;=70.35,"Q2 Mid-Low",IF(S3474&lt;=89.85,"Q3 Mid-High","Q4 High")))</f>
        <v/>
      </c>
      <c r="Y3474" s="58">
        <f>IF(U3474="Yes",1,0)</f>
        <v/>
      </c>
      <c r="Z3474" s="58">
        <f>IF(P3474="Month-to-month",1,0)+IF(M3474="No",1,0)+IF(J3474="No",1,0)+IF(I3474="Fiber optic",1,0)+IF(Q3474="Yes",1,0)</f>
        <v/>
      </c>
    </row>
    <row r="3475" ht="15" customHeight="1" s="59">
      <c r="A3475" s="58" t="inlineStr">
        <is>
          <t>7599-FKVXZ</t>
        </is>
      </c>
      <c r="B3475" s="58" t="inlineStr">
        <is>
          <t>Male</t>
        </is>
      </c>
      <c r="C3475" s="58" t="n">
        <v>0</v>
      </c>
      <c r="D3475" s="58" t="inlineStr">
        <is>
          <t>Yes</t>
        </is>
      </c>
      <c r="E3475" s="58" t="inlineStr">
        <is>
          <t>No</t>
        </is>
      </c>
      <c r="F3475" s="58" t="n">
        <v>42</v>
      </c>
      <c r="G3475" s="58" t="inlineStr">
        <is>
          <t>Yes</t>
        </is>
      </c>
      <c r="H3475" s="58" t="inlineStr">
        <is>
          <t>Yes</t>
        </is>
      </c>
      <c r="I3475" s="58" t="inlineStr">
        <is>
          <t>Fiber optic</t>
        </is>
      </c>
      <c r="J3475" s="58" t="inlineStr">
        <is>
          <t>No</t>
        </is>
      </c>
      <c r="K3475" s="58" t="inlineStr">
        <is>
          <t>No</t>
        </is>
      </c>
      <c r="L3475" s="58" t="inlineStr">
        <is>
          <t>Yes</t>
        </is>
      </c>
      <c r="M3475" s="58" t="inlineStr">
        <is>
          <t>Yes</t>
        </is>
      </c>
      <c r="N3475" s="58" t="inlineStr">
        <is>
          <t>Yes</t>
        </is>
      </c>
      <c r="O3475" s="58" t="inlineStr">
        <is>
          <t>Yes</t>
        </is>
      </c>
      <c r="P3475" s="58" t="inlineStr">
        <is>
          <t>Month-to-month</t>
        </is>
      </c>
      <c r="Q3475" s="58" t="inlineStr">
        <is>
          <t>Yes</t>
        </is>
      </c>
      <c r="R3475" s="58" t="inlineStr">
        <is>
          <t>Bank transfer (automatic)</t>
        </is>
      </c>
      <c r="S3475" s="123" t="n">
        <v>106.15</v>
      </c>
      <c r="T3475" s="58" t="inlineStr">
        <is>
          <t>4512.7</t>
        </is>
      </c>
      <c r="U3475" s="58" t="inlineStr">
        <is>
          <t>Yes</t>
        </is>
      </c>
      <c r="V3475" s="123">
        <f>IFERROR(VALUE(TRIM(T3475)),S3475*F3475)</f>
        <v/>
      </c>
      <c r="W3475" s="58">
        <f>IF(F3475&lt;=12,"0-12 mo",IF(F3475&lt;=24,"13-24 mo",IF(F3475&lt;=48,"25-48 mo","49+ mo")))</f>
        <v/>
      </c>
      <c r="X3475" s="58">
        <f>IF(S3475&lt;=35.5,"Q1 Low",IF(S3475&lt;=70.35,"Q2 Mid-Low",IF(S3475&lt;=89.85,"Q3 Mid-High","Q4 High")))</f>
        <v/>
      </c>
      <c r="Y3475" s="58">
        <f>IF(U3475="Yes",1,0)</f>
        <v/>
      </c>
      <c r="Z3475" s="58">
        <f>IF(P3475="Month-to-month",1,0)+IF(M3475="No",1,0)+IF(J3475="No",1,0)+IF(I3475="Fiber optic",1,0)+IF(Q3475="Yes",1,0)</f>
        <v/>
      </c>
    </row>
    <row r="3476" ht="15" customHeight="1" s="59">
      <c r="A3476" s="58" t="inlineStr">
        <is>
          <t>3982-DQLUS</t>
        </is>
      </c>
      <c r="B3476" s="58" t="inlineStr">
        <is>
          <t>Male</t>
        </is>
      </c>
      <c r="C3476" s="58" t="n">
        <v>1</v>
      </c>
      <c r="D3476" s="58" t="inlineStr">
        <is>
          <t>Yes</t>
        </is>
      </c>
      <c r="E3476" s="58" t="inlineStr">
        <is>
          <t>Yes</t>
        </is>
      </c>
      <c r="F3476" s="58" t="n">
        <v>65</v>
      </c>
      <c r="G3476" s="58" t="inlineStr">
        <is>
          <t>Yes</t>
        </is>
      </c>
      <c r="H3476" s="58" t="inlineStr">
        <is>
          <t>Yes</t>
        </is>
      </c>
      <c r="I3476" s="58" t="inlineStr">
        <is>
          <t>Fiber optic</t>
        </is>
      </c>
      <c r="J3476" s="58" t="inlineStr">
        <is>
          <t>Yes</t>
        </is>
      </c>
      <c r="K3476" s="58" t="inlineStr">
        <is>
          <t>Yes</t>
        </is>
      </c>
      <c r="L3476" s="58" t="inlineStr">
        <is>
          <t>No</t>
        </is>
      </c>
      <c r="M3476" s="58" t="inlineStr">
        <is>
          <t>No</t>
        </is>
      </c>
      <c r="N3476" s="58" t="inlineStr">
        <is>
          <t>No</t>
        </is>
      </c>
      <c r="O3476" s="58" t="inlineStr">
        <is>
          <t>No</t>
        </is>
      </c>
      <c r="P3476" s="58" t="inlineStr">
        <is>
          <t>Month-to-month</t>
        </is>
      </c>
      <c r="Q3476" s="58" t="inlineStr">
        <is>
          <t>Yes</t>
        </is>
      </c>
      <c r="R3476" s="58" t="inlineStr">
        <is>
          <t>Electronic check</t>
        </is>
      </c>
      <c r="S3476" s="123" t="n">
        <v>85.75</v>
      </c>
      <c r="T3476" s="58" t="inlineStr">
        <is>
          <t>5688.45</t>
        </is>
      </c>
      <c r="U3476" s="58" t="inlineStr">
        <is>
          <t>No</t>
        </is>
      </c>
      <c r="V3476" s="123">
        <f>IFERROR(VALUE(TRIM(T3476)),S3476*F3476)</f>
        <v/>
      </c>
      <c r="W3476" s="58">
        <f>IF(F3476&lt;=12,"0-12 mo",IF(F3476&lt;=24,"13-24 mo",IF(F3476&lt;=48,"25-48 mo","49+ mo")))</f>
        <v/>
      </c>
      <c r="X3476" s="58">
        <f>IF(S3476&lt;=35.5,"Q1 Low",IF(S3476&lt;=70.35,"Q2 Mid-Low",IF(S3476&lt;=89.85,"Q3 Mid-High","Q4 High")))</f>
        <v/>
      </c>
      <c r="Y3476" s="58">
        <f>IF(U3476="Yes",1,0)</f>
        <v/>
      </c>
      <c r="Z3476" s="58">
        <f>IF(P3476="Month-to-month",1,0)+IF(M3476="No",1,0)+IF(J3476="No",1,0)+IF(I3476="Fiber optic",1,0)+IF(Q3476="Yes",1,0)</f>
        <v/>
      </c>
    </row>
    <row r="3477" ht="15" customHeight="1" s="59">
      <c r="A3477" s="58" t="inlineStr">
        <is>
          <t>8610-ZIKJJ</t>
        </is>
      </c>
      <c r="B3477" s="58" t="inlineStr">
        <is>
          <t>Female</t>
        </is>
      </c>
      <c r="C3477" s="58" t="n">
        <v>0</v>
      </c>
      <c r="D3477" s="58" t="inlineStr">
        <is>
          <t>Yes</t>
        </is>
      </c>
      <c r="E3477" s="58" t="inlineStr">
        <is>
          <t>Yes</t>
        </is>
      </c>
      <c r="F3477" s="58" t="n">
        <v>2</v>
      </c>
      <c r="G3477" s="58" t="inlineStr">
        <is>
          <t>Yes</t>
        </is>
      </c>
      <c r="H3477" s="58" t="inlineStr">
        <is>
          <t>No</t>
        </is>
      </c>
      <c r="I3477" s="58" t="inlineStr">
        <is>
          <t>No</t>
        </is>
      </c>
      <c r="J3477" s="58" t="inlineStr">
        <is>
          <t>No internet service</t>
        </is>
      </c>
      <c r="K3477" s="58" t="inlineStr">
        <is>
          <t>No internet service</t>
        </is>
      </c>
      <c r="L3477" s="58" t="inlineStr">
        <is>
          <t>No internet service</t>
        </is>
      </c>
      <c r="M3477" s="58" t="inlineStr">
        <is>
          <t>No internet service</t>
        </is>
      </c>
      <c r="N3477" s="58" t="inlineStr">
        <is>
          <t>No internet service</t>
        </is>
      </c>
      <c r="O3477" s="58" t="inlineStr">
        <is>
          <t>No internet service</t>
        </is>
      </c>
      <c r="P3477" s="58" t="inlineStr">
        <is>
          <t>One year</t>
        </is>
      </c>
      <c r="Q3477" s="58" t="inlineStr">
        <is>
          <t>No</t>
        </is>
      </c>
      <c r="R3477" s="58" t="inlineStr">
        <is>
          <t>Mailed check</t>
        </is>
      </c>
      <c r="S3477" s="123" t="n">
        <v>20.3</v>
      </c>
      <c r="T3477" s="58" t="inlineStr">
        <is>
          <t>31.9</t>
        </is>
      </c>
      <c r="U3477" s="58" t="inlineStr">
        <is>
          <t>No</t>
        </is>
      </c>
      <c r="V3477" s="123">
        <f>IFERROR(VALUE(TRIM(T3477)),S3477*F3477)</f>
        <v/>
      </c>
      <c r="W3477" s="58">
        <f>IF(F3477&lt;=12,"0-12 mo",IF(F3477&lt;=24,"13-24 mo",IF(F3477&lt;=48,"25-48 mo","49+ mo")))</f>
        <v/>
      </c>
      <c r="X3477" s="58">
        <f>IF(S3477&lt;=35.5,"Q1 Low",IF(S3477&lt;=70.35,"Q2 Mid-Low",IF(S3477&lt;=89.85,"Q3 Mid-High","Q4 High")))</f>
        <v/>
      </c>
      <c r="Y3477" s="58">
        <f>IF(U3477="Yes",1,0)</f>
        <v/>
      </c>
      <c r="Z3477" s="58">
        <f>IF(P3477="Month-to-month",1,0)+IF(M3477="No",1,0)+IF(J3477="No",1,0)+IF(I3477="Fiber optic",1,0)+IF(Q3477="Yes",1,0)</f>
        <v/>
      </c>
    </row>
    <row r="3478" ht="15" customHeight="1" s="59">
      <c r="A3478" s="58" t="inlineStr">
        <is>
          <t>3756-VNWDH</t>
        </is>
      </c>
      <c r="B3478" s="58" t="inlineStr">
        <is>
          <t>Male</t>
        </is>
      </c>
      <c r="C3478" s="58" t="n">
        <v>1</v>
      </c>
      <c r="D3478" s="58" t="inlineStr">
        <is>
          <t>Yes</t>
        </is>
      </c>
      <c r="E3478" s="58" t="inlineStr">
        <is>
          <t>No</t>
        </is>
      </c>
      <c r="F3478" s="58" t="n">
        <v>65</v>
      </c>
      <c r="G3478" s="58" t="inlineStr">
        <is>
          <t>Yes</t>
        </is>
      </c>
      <c r="H3478" s="58" t="inlineStr">
        <is>
          <t>Yes</t>
        </is>
      </c>
      <c r="I3478" s="58" t="inlineStr">
        <is>
          <t>Fiber optic</t>
        </is>
      </c>
      <c r="J3478" s="58" t="inlineStr">
        <is>
          <t>Yes</t>
        </is>
      </c>
      <c r="K3478" s="58" t="inlineStr">
        <is>
          <t>No</t>
        </is>
      </c>
      <c r="L3478" s="58" t="inlineStr">
        <is>
          <t>No</t>
        </is>
      </c>
      <c r="M3478" s="58" t="inlineStr">
        <is>
          <t>No</t>
        </is>
      </c>
      <c r="N3478" s="58" t="inlineStr">
        <is>
          <t>Yes</t>
        </is>
      </c>
      <c r="O3478" s="58" t="inlineStr">
        <is>
          <t>Yes</t>
        </is>
      </c>
      <c r="P3478" s="58" t="inlineStr">
        <is>
          <t>One year</t>
        </is>
      </c>
      <c r="Q3478" s="58" t="inlineStr">
        <is>
          <t>Yes</t>
        </is>
      </c>
      <c r="R3478" s="58" t="inlineStr">
        <is>
          <t>Electronic check</t>
        </is>
      </c>
      <c r="S3478" s="123" t="n">
        <v>100.75</v>
      </c>
      <c r="T3478" s="58" t="inlineStr">
        <is>
          <t>6674.65</t>
        </is>
      </c>
      <c r="U3478" s="58" t="inlineStr">
        <is>
          <t>No</t>
        </is>
      </c>
      <c r="V3478" s="123">
        <f>IFERROR(VALUE(TRIM(T3478)),S3478*F3478)</f>
        <v/>
      </c>
      <c r="W3478" s="58">
        <f>IF(F3478&lt;=12,"0-12 mo",IF(F3478&lt;=24,"13-24 mo",IF(F3478&lt;=48,"25-48 mo","49+ mo")))</f>
        <v/>
      </c>
      <c r="X3478" s="58">
        <f>IF(S3478&lt;=35.5,"Q1 Low",IF(S3478&lt;=70.35,"Q2 Mid-Low",IF(S3478&lt;=89.85,"Q3 Mid-High","Q4 High")))</f>
        <v/>
      </c>
      <c r="Y3478" s="58">
        <f>IF(U3478="Yes",1,0)</f>
        <v/>
      </c>
      <c r="Z3478" s="58">
        <f>IF(P3478="Month-to-month",1,0)+IF(M3478="No",1,0)+IF(J3478="No",1,0)+IF(I3478="Fiber optic",1,0)+IF(Q3478="Yes",1,0)</f>
        <v/>
      </c>
    </row>
    <row r="3479" ht="15" customHeight="1" s="59">
      <c r="A3479" s="58" t="inlineStr">
        <is>
          <t>7801-KICAO</t>
        </is>
      </c>
      <c r="B3479" s="58" t="inlineStr">
        <is>
          <t>Female</t>
        </is>
      </c>
      <c r="C3479" s="58" t="n">
        <v>0</v>
      </c>
      <c r="D3479" s="58" t="inlineStr">
        <is>
          <t>No</t>
        </is>
      </c>
      <c r="E3479" s="58" t="inlineStr">
        <is>
          <t>No</t>
        </is>
      </c>
      <c r="F3479" s="58" t="n">
        <v>18</v>
      </c>
      <c r="G3479" s="58" t="inlineStr">
        <is>
          <t>Yes</t>
        </is>
      </c>
      <c r="H3479" s="58" t="inlineStr">
        <is>
          <t>Yes</t>
        </is>
      </c>
      <c r="I3479" s="58" t="inlineStr">
        <is>
          <t>Fiber optic</t>
        </is>
      </c>
      <c r="J3479" s="58" t="inlineStr">
        <is>
          <t>No</t>
        </is>
      </c>
      <c r="K3479" s="58" t="inlineStr">
        <is>
          <t>No</t>
        </is>
      </c>
      <c r="L3479" s="58" t="inlineStr">
        <is>
          <t>No</t>
        </is>
      </c>
      <c r="M3479" s="58" t="inlineStr">
        <is>
          <t>No</t>
        </is>
      </c>
      <c r="N3479" s="58" t="inlineStr">
        <is>
          <t>No</t>
        </is>
      </c>
      <c r="O3479" s="58" t="inlineStr">
        <is>
          <t>No</t>
        </is>
      </c>
      <c r="P3479" s="58" t="inlineStr">
        <is>
          <t>Month-to-month</t>
        </is>
      </c>
      <c r="Q3479" s="58" t="inlineStr">
        <is>
          <t>Yes</t>
        </is>
      </c>
      <c r="R3479" s="58" t="inlineStr">
        <is>
          <t>Electronic check</t>
        </is>
      </c>
      <c r="S3479" s="123" t="n">
        <v>74.15000000000001</v>
      </c>
      <c r="T3479" s="58" t="inlineStr">
        <is>
          <t>1345.75</t>
        </is>
      </c>
      <c r="U3479" s="58" t="inlineStr">
        <is>
          <t>No</t>
        </is>
      </c>
      <c r="V3479" s="123">
        <f>IFERROR(VALUE(TRIM(T3479)),S3479*F3479)</f>
        <v/>
      </c>
      <c r="W3479" s="58">
        <f>IF(F3479&lt;=12,"0-12 mo",IF(F3479&lt;=24,"13-24 mo",IF(F3479&lt;=48,"25-48 mo","49+ mo")))</f>
        <v/>
      </c>
      <c r="X3479" s="58">
        <f>IF(S3479&lt;=35.5,"Q1 Low",IF(S3479&lt;=70.35,"Q2 Mid-Low",IF(S3479&lt;=89.85,"Q3 Mid-High","Q4 High")))</f>
        <v/>
      </c>
      <c r="Y3479" s="58">
        <f>IF(U3479="Yes",1,0)</f>
        <v/>
      </c>
      <c r="Z3479" s="58">
        <f>IF(P3479="Month-to-month",1,0)+IF(M3479="No",1,0)+IF(J3479="No",1,0)+IF(I3479="Fiber optic",1,0)+IF(Q3479="Yes",1,0)</f>
        <v/>
      </c>
    </row>
    <row r="3480" ht="15" customHeight="1" s="59">
      <c r="A3480" s="58" t="inlineStr">
        <is>
          <t>7673-LPRNY</t>
        </is>
      </c>
      <c r="B3480" s="58" t="inlineStr">
        <is>
          <t>Female</t>
        </is>
      </c>
      <c r="C3480" s="58" t="n">
        <v>0</v>
      </c>
      <c r="D3480" s="58" t="inlineStr">
        <is>
          <t>No</t>
        </is>
      </c>
      <c r="E3480" s="58" t="inlineStr">
        <is>
          <t>No</t>
        </is>
      </c>
      <c r="F3480" s="58" t="n">
        <v>23</v>
      </c>
      <c r="G3480" s="58" t="inlineStr">
        <is>
          <t>Yes</t>
        </is>
      </c>
      <c r="H3480" s="58" t="inlineStr">
        <is>
          <t>Yes</t>
        </is>
      </c>
      <c r="I3480" s="58" t="inlineStr">
        <is>
          <t>DSL</t>
        </is>
      </c>
      <c r="J3480" s="58" t="inlineStr">
        <is>
          <t>Yes</t>
        </is>
      </c>
      <c r="K3480" s="58" t="inlineStr">
        <is>
          <t>No</t>
        </is>
      </c>
      <c r="L3480" s="58" t="inlineStr">
        <is>
          <t>Yes</t>
        </is>
      </c>
      <c r="M3480" s="58" t="inlineStr">
        <is>
          <t>No</t>
        </is>
      </c>
      <c r="N3480" s="58" t="inlineStr">
        <is>
          <t>Yes</t>
        </is>
      </c>
      <c r="O3480" s="58" t="inlineStr">
        <is>
          <t>Yes</t>
        </is>
      </c>
      <c r="P3480" s="58" t="inlineStr">
        <is>
          <t>One year</t>
        </is>
      </c>
      <c r="Q3480" s="58" t="inlineStr">
        <is>
          <t>Yes</t>
        </is>
      </c>
      <c r="R3480" s="58" t="inlineStr">
        <is>
          <t>Electronic check</t>
        </is>
      </c>
      <c r="S3480" s="123" t="n">
        <v>78.55</v>
      </c>
      <c r="T3480" s="58" t="inlineStr">
        <is>
          <t>1843.05</t>
        </is>
      </c>
      <c r="U3480" s="58" t="inlineStr">
        <is>
          <t>No</t>
        </is>
      </c>
      <c r="V3480" s="123">
        <f>IFERROR(VALUE(TRIM(T3480)),S3480*F3480)</f>
        <v/>
      </c>
      <c r="W3480" s="58">
        <f>IF(F3480&lt;=12,"0-12 mo",IF(F3480&lt;=24,"13-24 mo",IF(F3480&lt;=48,"25-48 mo","49+ mo")))</f>
        <v/>
      </c>
      <c r="X3480" s="58">
        <f>IF(S3480&lt;=35.5,"Q1 Low",IF(S3480&lt;=70.35,"Q2 Mid-Low",IF(S3480&lt;=89.85,"Q3 Mid-High","Q4 High")))</f>
        <v/>
      </c>
      <c r="Y3480" s="58">
        <f>IF(U3480="Yes",1,0)</f>
        <v/>
      </c>
      <c r="Z3480" s="58">
        <f>IF(P3480="Month-to-month",1,0)+IF(M3480="No",1,0)+IF(J3480="No",1,0)+IF(I3480="Fiber optic",1,0)+IF(Q3480="Yes",1,0)</f>
        <v/>
      </c>
    </row>
    <row r="3481" ht="15" customHeight="1" s="59">
      <c r="A3481" s="58" t="inlineStr">
        <is>
          <t>8229-TNIQA</t>
        </is>
      </c>
      <c r="B3481" s="58" t="inlineStr">
        <is>
          <t>Female</t>
        </is>
      </c>
      <c r="C3481" s="58" t="n">
        <v>0</v>
      </c>
      <c r="D3481" s="58" t="inlineStr">
        <is>
          <t>No</t>
        </is>
      </c>
      <c r="E3481" s="58" t="inlineStr">
        <is>
          <t>No</t>
        </is>
      </c>
      <c r="F3481" s="58" t="n">
        <v>4</v>
      </c>
      <c r="G3481" s="58" t="inlineStr">
        <is>
          <t>Yes</t>
        </is>
      </c>
      <c r="H3481" s="58" t="inlineStr">
        <is>
          <t>No</t>
        </is>
      </c>
      <c r="I3481" s="58" t="inlineStr">
        <is>
          <t>DSL</t>
        </is>
      </c>
      <c r="J3481" s="58" t="inlineStr">
        <is>
          <t>No</t>
        </is>
      </c>
      <c r="K3481" s="58" t="inlineStr">
        <is>
          <t>No</t>
        </is>
      </c>
      <c r="L3481" s="58" t="inlineStr">
        <is>
          <t>No</t>
        </is>
      </c>
      <c r="M3481" s="58" t="inlineStr">
        <is>
          <t>No</t>
        </is>
      </c>
      <c r="N3481" s="58" t="inlineStr">
        <is>
          <t>No</t>
        </is>
      </c>
      <c r="O3481" s="58" t="inlineStr">
        <is>
          <t>No</t>
        </is>
      </c>
      <c r="P3481" s="58" t="inlineStr">
        <is>
          <t>Month-to-month</t>
        </is>
      </c>
      <c r="Q3481" s="58" t="inlineStr">
        <is>
          <t>Yes</t>
        </is>
      </c>
      <c r="R3481" s="58" t="inlineStr">
        <is>
          <t>Mailed check</t>
        </is>
      </c>
      <c r="S3481" s="123" t="n">
        <v>45.3</v>
      </c>
      <c r="T3481" s="58" t="inlineStr">
        <is>
          <t>196.95</t>
        </is>
      </c>
      <c r="U3481" s="58" t="inlineStr">
        <is>
          <t>Yes</t>
        </is>
      </c>
      <c r="V3481" s="123">
        <f>IFERROR(VALUE(TRIM(T3481)),S3481*F3481)</f>
        <v/>
      </c>
      <c r="W3481" s="58">
        <f>IF(F3481&lt;=12,"0-12 mo",IF(F3481&lt;=24,"13-24 mo",IF(F3481&lt;=48,"25-48 mo","49+ mo")))</f>
        <v/>
      </c>
      <c r="X3481" s="58">
        <f>IF(S3481&lt;=35.5,"Q1 Low",IF(S3481&lt;=70.35,"Q2 Mid-Low",IF(S3481&lt;=89.85,"Q3 Mid-High","Q4 High")))</f>
        <v/>
      </c>
      <c r="Y3481" s="58">
        <f>IF(U3481="Yes",1,0)</f>
        <v/>
      </c>
      <c r="Z3481" s="58">
        <f>IF(P3481="Month-to-month",1,0)+IF(M3481="No",1,0)+IF(J3481="No",1,0)+IF(I3481="Fiber optic",1,0)+IF(Q3481="Yes",1,0)</f>
        <v/>
      </c>
    </row>
    <row r="3482" ht="15" customHeight="1" s="59">
      <c r="A3482" s="58" t="inlineStr">
        <is>
          <t>6060-QBMGV</t>
        </is>
      </c>
      <c r="B3482" s="58" t="inlineStr">
        <is>
          <t>Male</t>
        </is>
      </c>
      <c r="C3482" s="58" t="n">
        <v>0</v>
      </c>
      <c r="D3482" s="58" t="inlineStr">
        <is>
          <t>Yes</t>
        </is>
      </c>
      <c r="E3482" s="58" t="inlineStr">
        <is>
          <t>No</t>
        </is>
      </c>
      <c r="F3482" s="58" t="n">
        <v>70</v>
      </c>
      <c r="G3482" s="58" t="inlineStr">
        <is>
          <t>Yes</t>
        </is>
      </c>
      <c r="H3482" s="58" t="inlineStr">
        <is>
          <t>No</t>
        </is>
      </c>
      <c r="I3482" s="58" t="inlineStr">
        <is>
          <t>No</t>
        </is>
      </c>
      <c r="J3482" s="58" t="inlineStr">
        <is>
          <t>No internet service</t>
        </is>
      </c>
      <c r="K3482" s="58" t="inlineStr">
        <is>
          <t>No internet service</t>
        </is>
      </c>
      <c r="L3482" s="58" t="inlineStr">
        <is>
          <t>No internet service</t>
        </is>
      </c>
      <c r="M3482" s="58" t="inlineStr">
        <is>
          <t>No internet service</t>
        </is>
      </c>
      <c r="N3482" s="58" t="inlineStr">
        <is>
          <t>No internet service</t>
        </is>
      </c>
      <c r="O3482" s="58" t="inlineStr">
        <is>
          <t>No internet service</t>
        </is>
      </c>
      <c r="P3482" s="58" t="inlineStr">
        <is>
          <t>Two year</t>
        </is>
      </c>
      <c r="Q3482" s="58" t="inlineStr">
        <is>
          <t>No</t>
        </is>
      </c>
      <c r="R3482" s="58" t="inlineStr">
        <is>
          <t>Credit card (automatic)</t>
        </is>
      </c>
      <c r="S3482" s="123" t="n">
        <v>19.85</v>
      </c>
      <c r="T3482" s="58" t="inlineStr">
        <is>
          <t>1433.8</t>
        </is>
      </c>
      <c r="U3482" s="58" t="inlineStr">
        <is>
          <t>No</t>
        </is>
      </c>
      <c r="V3482" s="123">
        <f>IFERROR(VALUE(TRIM(T3482)),S3482*F3482)</f>
        <v/>
      </c>
      <c r="W3482" s="58">
        <f>IF(F3482&lt;=12,"0-12 mo",IF(F3482&lt;=24,"13-24 mo",IF(F3482&lt;=48,"25-48 mo","49+ mo")))</f>
        <v/>
      </c>
      <c r="X3482" s="58">
        <f>IF(S3482&lt;=35.5,"Q1 Low",IF(S3482&lt;=70.35,"Q2 Mid-Low",IF(S3482&lt;=89.85,"Q3 Mid-High","Q4 High")))</f>
        <v/>
      </c>
      <c r="Y3482" s="58">
        <f>IF(U3482="Yes",1,0)</f>
        <v/>
      </c>
      <c r="Z3482" s="58">
        <f>IF(P3482="Month-to-month",1,0)+IF(M3482="No",1,0)+IF(J3482="No",1,0)+IF(I3482="Fiber optic",1,0)+IF(Q3482="Yes",1,0)</f>
        <v/>
      </c>
    </row>
    <row r="3483" ht="15" customHeight="1" s="59">
      <c r="A3483" s="58" t="inlineStr">
        <is>
          <t>7339-POGZN</t>
        </is>
      </c>
      <c r="B3483" s="58" t="inlineStr">
        <is>
          <t>Female</t>
        </is>
      </c>
      <c r="C3483" s="58" t="n">
        <v>0</v>
      </c>
      <c r="D3483" s="58" t="inlineStr">
        <is>
          <t>No</t>
        </is>
      </c>
      <c r="E3483" s="58" t="inlineStr">
        <is>
          <t>No</t>
        </is>
      </c>
      <c r="F3483" s="58" t="n">
        <v>4</v>
      </c>
      <c r="G3483" s="58" t="inlineStr">
        <is>
          <t>Yes</t>
        </is>
      </c>
      <c r="H3483" s="58" t="inlineStr">
        <is>
          <t>Yes</t>
        </is>
      </c>
      <c r="I3483" s="58" t="inlineStr">
        <is>
          <t>DSL</t>
        </is>
      </c>
      <c r="J3483" s="58" t="inlineStr">
        <is>
          <t>No</t>
        </is>
      </c>
      <c r="K3483" s="58" t="inlineStr">
        <is>
          <t>No</t>
        </is>
      </c>
      <c r="L3483" s="58" t="inlineStr">
        <is>
          <t>No</t>
        </is>
      </c>
      <c r="M3483" s="58" t="inlineStr">
        <is>
          <t>No</t>
        </is>
      </c>
      <c r="N3483" s="58" t="inlineStr">
        <is>
          <t>No</t>
        </is>
      </c>
      <c r="O3483" s="58" t="inlineStr">
        <is>
          <t>No</t>
        </is>
      </c>
      <c r="P3483" s="58" t="inlineStr">
        <is>
          <t>Month-to-month</t>
        </is>
      </c>
      <c r="Q3483" s="58" t="inlineStr">
        <is>
          <t>No</t>
        </is>
      </c>
      <c r="R3483" s="58" t="inlineStr">
        <is>
          <t>Electronic check</t>
        </is>
      </c>
      <c r="S3483" s="123" t="n">
        <v>50.7</v>
      </c>
      <c r="T3483" s="58" t="inlineStr">
        <is>
          <t>214.55</t>
        </is>
      </c>
      <c r="U3483" s="58" t="inlineStr">
        <is>
          <t>No</t>
        </is>
      </c>
      <c r="V3483" s="123">
        <f>IFERROR(VALUE(TRIM(T3483)),S3483*F3483)</f>
        <v/>
      </c>
      <c r="W3483" s="58">
        <f>IF(F3483&lt;=12,"0-12 mo",IF(F3483&lt;=24,"13-24 mo",IF(F3483&lt;=48,"25-48 mo","49+ mo")))</f>
        <v/>
      </c>
      <c r="X3483" s="58">
        <f>IF(S3483&lt;=35.5,"Q1 Low",IF(S3483&lt;=70.35,"Q2 Mid-Low",IF(S3483&lt;=89.85,"Q3 Mid-High","Q4 High")))</f>
        <v/>
      </c>
      <c r="Y3483" s="58">
        <f>IF(U3483="Yes",1,0)</f>
        <v/>
      </c>
      <c r="Z3483" s="58">
        <f>IF(P3483="Month-to-month",1,0)+IF(M3483="No",1,0)+IF(J3483="No",1,0)+IF(I3483="Fiber optic",1,0)+IF(Q3483="Yes",1,0)</f>
        <v/>
      </c>
    </row>
    <row r="3484" ht="15" customHeight="1" s="59">
      <c r="A3484" s="58" t="inlineStr">
        <is>
          <t>2828-SLQPF</t>
        </is>
      </c>
      <c r="B3484" s="58" t="inlineStr">
        <is>
          <t>Male</t>
        </is>
      </c>
      <c r="C3484" s="58" t="n">
        <v>0</v>
      </c>
      <c r="D3484" s="58" t="inlineStr">
        <is>
          <t>No</t>
        </is>
      </c>
      <c r="E3484" s="58" t="inlineStr">
        <is>
          <t>No</t>
        </is>
      </c>
      <c r="F3484" s="58" t="n">
        <v>19</v>
      </c>
      <c r="G3484" s="58" t="inlineStr">
        <is>
          <t>Yes</t>
        </is>
      </c>
      <c r="H3484" s="58" t="inlineStr">
        <is>
          <t>No</t>
        </is>
      </c>
      <c r="I3484" s="58" t="inlineStr">
        <is>
          <t>DSL</t>
        </is>
      </c>
      <c r="J3484" s="58" t="inlineStr">
        <is>
          <t>No</t>
        </is>
      </c>
      <c r="K3484" s="58" t="inlineStr">
        <is>
          <t>No</t>
        </is>
      </c>
      <c r="L3484" s="58" t="inlineStr">
        <is>
          <t>No</t>
        </is>
      </c>
      <c r="M3484" s="58" t="inlineStr">
        <is>
          <t>No</t>
        </is>
      </c>
      <c r="N3484" s="58" t="inlineStr">
        <is>
          <t>No</t>
        </is>
      </c>
      <c r="O3484" s="58" t="inlineStr">
        <is>
          <t>No</t>
        </is>
      </c>
      <c r="P3484" s="58" t="inlineStr">
        <is>
          <t>Month-to-month</t>
        </is>
      </c>
      <c r="Q3484" s="58" t="inlineStr">
        <is>
          <t>Yes</t>
        </is>
      </c>
      <c r="R3484" s="58" t="inlineStr">
        <is>
          <t>Bank transfer (automatic)</t>
        </is>
      </c>
      <c r="S3484" s="123" t="n">
        <v>45</v>
      </c>
      <c r="T3484" s="58" t="inlineStr">
        <is>
          <t>865.85</t>
        </is>
      </c>
      <c r="U3484" s="58" t="inlineStr">
        <is>
          <t>No</t>
        </is>
      </c>
      <c r="V3484" s="123">
        <f>IFERROR(VALUE(TRIM(T3484)),S3484*F3484)</f>
        <v/>
      </c>
      <c r="W3484" s="58">
        <f>IF(F3484&lt;=12,"0-12 mo",IF(F3484&lt;=24,"13-24 mo",IF(F3484&lt;=48,"25-48 mo","49+ mo")))</f>
        <v/>
      </c>
      <c r="X3484" s="58">
        <f>IF(S3484&lt;=35.5,"Q1 Low",IF(S3484&lt;=70.35,"Q2 Mid-Low",IF(S3484&lt;=89.85,"Q3 Mid-High","Q4 High")))</f>
        <v/>
      </c>
      <c r="Y3484" s="58">
        <f>IF(U3484="Yes",1,0)</f>
        <v/>
      </c>
      <c r="Z3484" s="58">
        <f>IF(P3484="Month-to-month",1,0)+IF(M3484="No",1,0)+IF(J3484="No",1,0)+IF(I3484="Fiber optic",1,0)+IF(Q3484="Yes",1,0)</f>
        <v/>
      </c>
    </row>
    <row r="3485" ht="15" customHeight="1" s="59">
      <c r="A3485" s="58" t="inlineStr">
        <is>
          <t>4465-VDKIQ</t>
        </is>
      </c>
      <c r="B3485" s="58" t="inlineStr">
        <is>
          <t>Female</t>
        </is>
      </c>
      <c r="C3485" s="58" t="n">
        <v>0</v>
      </c>
      <c r="D3485" s="58" t="inlineStr">
        <is>
          <t>No</t>
        </is>
      </c>
      <c r="E3485" s="58" t="inlineStr">
        <is>
          <t>No</t>
        </is>
      </c>
      <c r="F3485" s="58" t="n">
        <v>18</v>
      </c>
      <c r="G3485" s="58" t="inlineStr">
        <is>
          <t>Yes</t>
        </is>
      </c>
      <c r="H3485" s="58" t="inlineStr">
        <is>
          <t>No</t>
        </is>
      </c>
      <c r="I3485" s="58" t="inlineStr">
        <is>
          <t>Fiber optic</t>
        </is>
      </c>
      <c r="J3485" s="58" t="inlineStr">
        <is>
          <t>No</t>
        </is>
      </c>
      <c r="K3485" s="58" t="inlineStr">
        <is>
          <t>Yes</t>
        </is>
      </c>
      <c r="L3485" s="58" t="inlineStr">
        <is>
          <t>Yes</t>
        </is>
      </c>
      <c r="M3485" s="58" t="inlineStr">
        <is>
          <t>No</t>
        </is>
      </c>
      <c r="N3485" s="58" t="inlineStr">
        <is>
          <t>No</t>
        </is>
      </c>
      <c r="O3485" s="58" t="inlineStr">
        <is>
          <t>No</t>
        </is>
      </c>
      <c r="P3485" s="58" t="inlineStr">
        <is>
          <t>Month-to-month</t>
        </is>
      </c>
      <c r="Q3485" s="58" t="inlineStr">
        <is>
          <t>No</t>
        </is>
      </c>
      <c r="R3485" s="58" t="inlineStr">
        <is>
          <t>Electronic check</t>
        </is>
      </c>
      <c r="S3485" s="123" t="n">
        <v>77.8</v>
      </c>
      <c r="T3485" s="58" t="inlineStr">
        <is>
          <t>1358.6</t>
        </is>
      </c>
      <c r="U3485" s="58" t="inlineStr">
        <is>
          <t>No</t>
        </is>
      </c>
      <c r="V3485" s="123">
        <f>IFERROR(VALUE(TRIM(T3485)),S3485*F3485)</f>
        <v/>
      </c>
      <c r="W3485" s="58">
        <f>IF(F3485&lt;=12,"0-12 mo",IF(F3485&lt;=24,"13-24 mo",IF(F3485&lt;=48,"25-48 mo","49+ mo")))</f>
        <v/>
      </c>
      <c r="X3485" s="58">
        <f>IF(S3485&lt;=35.5,"Q1 Low",IF(S3485&lt;=70.35,"Q2 Mid-Low",IF(S3485&lt;=89.85,"Q3 Mid-High","Q4 High")))</f>
        <v/>
      </c>
      <c r="Y3485" s="58">
        <f>IF(U3485="Yes",1,0)</f>
        <v/>
      </c>
      <c r="Z3485" s="58">
        <f>IF(P3485="Month-to-month",1,0)+IF(M3485="No",1,0)+IF(J3485="No",1,0)+IF(I3485="Fiber optic",1,0)+IF(Q3485="Yes",1,0)</f>
        <v/>
      </c>
    </row>
    <row r="3486" ht="15" customHeight="1" s="59">
      <c r="A3486" s="58" t="inlineStr">
        <is>
          <t>2921-XWDJH</t>
        </is>
      </c>
      <c r="B3486" s="58" t="inlineStr">
        <is>
          <t>Female</t>
        </is>
      </c>
      <c r="C3486" s="58" t="n">
        <v>1</v>
      </c>
      <c r="D3486" s="58" t="inlineStr">
        <is>
          <t>Yes</t>
        </is>
      </c>
      <c r="E3486" s="58" t="inlineStr">
        <is>
          <t>No</t>
        </is>
      </c>
      <c r="F3486" s="58" t="n">
        <v>38</v>
      </c>
      <c r="G3486" s="58" t="inlineStr">
        <is>
          <t>Yes</t>
        </is>
      </c>
      <c r="H3486" s="58" t="inlineStr">
        <is>
          <t>No</t>
        </is>
      </c>
      <c r="I3486" s="58" t="inlineStr">
        <is>
          <t>Fiber optic</t>
        </is>
      </c>
      <c r="J3486" s="58" t="inlineStr">
        <is>
          <t>Yes</t>
        </is>
      </c>
      <c r="K3486" s="58" t="inlineStr">
        <is>
          <t>No</t>
        </is>
      </c>
      <c r="L3486" s="58" t="inlineStr">
        <is>
          <t>No</t>
        </is>
      </c>
      <c r="M3486" s="58" t="inlineStr">
        <is>
          <t>No</t>
        </is>
      </c>
      <c r="N3486" s="58" t="inlineStr">
        <is>
          <t>No</t>
        </is>
      </c>
      <c r="O3486" s="58" t="inlineStr">
        <is>
          <t>Yes</t>
        </is>
      </c>
      <c r="P3486" s="58" t="inlineStr">
        <is>
          <t>Month-to-month</t>
        </is>
      </c>
      <c r="Q3486" s="58" t="inlineStr">
        <is>
          <t>Yes</t>
        </is>
      </c>
      <c r="R3486" s="58" t="inlineStr">
        <is>
          <t>Electronic check</t>
        </is>
      </c>
      <c r="S3486" s="123" t="n">
        <v>83.45</v>
      </c>
      <c r="T3486" s="58" t="inlineStr">
        <is>
          <t>3147.15</t>
        </is>
      </c>
      <c r="U3486" s="58" t="inlineStr">
        <is>
          <t>No</t>
        </is>
      </c>
      <c r="V3486" s="123">
        <f>IFERROR(VALUE(TRIM(T3486)),S3486*F3486)</f>
        <v/>
      </c>
      <c r="W3486" s="58">
        <f>IF(F3486&lt;=12,"0-12 mo",IF(F3486&lt;=24,"13-24 mo",IF(F3486&lt;=48,"25-48 mo","49+ mo")))</f>
        <v/>
      </c>
      <c r="X3486" s="58">
        <f>IF(S3486&lt;=35.5,"Q1 Low",IF(S3486&lt;=70.35,"Q2 Mid-Low",IF(S3486&lt;=89.85,"Q3 Mid-High","Q4 High")))</f>
        <v/>
      </c>
      <c r="Y3486" s="58">
        <f>IF(U3486="Yes",1,0)</f>
        <v/>
      </c>
      <c r="Z3486" s="58">
        <f>IF(P3486="Month-to-month",1,0)+IF(M3486="No",1,0)+IF(J3486="No",1,0)+IF(I3486="Fiber optic",1,0)+IF(Q3486="Yes",1,0)</f>
        <v/>
      </c>
    </row>
    <row r="3487" ht="15" customHeight="1" s="59">
      <c r="A3487" s="58" t="inlineStr">
        <is>
          <t>6221-AVQYL</t>
        </is>
      </c>
      <c r="B3487" s="58" t="inlineStr">
        <is>
          <t>Male</t>
        </is>
      </c>
      <c r="C3487" s="58" t="n">
        <v>0</v>
      </c>
      <c r="D3487" s="58" t="inlineStr">
        <is>
          <t>No</t>
        </is>
      </c>
      <c r="E3487" s="58" t="inlineStr">
        <is>
          <t>No</t>
        </is>
      </c>
      <c r="F3487" s="58" t="n">
        <v>2</v>
      </c>
      <c r="G3487" s="58" t="inlineStr">
        <is>
          <t>Yes</t>
        </is>
      </c>
      <c r="H3487" s="58" t="inlineStr">
        <is>
          <t>Yes</t>
        </is>
      </c>
      <c r="I3487" s="58" t="inlineStr">
        <is>
          <t>Fiber optic</t>
        </is>
      </c>
      <c r="J3487" s="58" t="inlineStr">
        <is>
          <t>No</t>
        </is>
      </c>
      <c r="K3487" s="58" t="inlineStr">
        <is>
          <t>No</t>
        </is>
      </c>
      <c r="L3487" s="58" t="inlineStr">
        <is>
          <t>No</t>
        </is>
      </c>
      <c r="M3487" s="58" t="inlineStr">
        <is>
          <t>No</t>
        </is>
      </c>
      <c r="N3487" s="58" t="inlineStr">
        <is>
          <t>No</t>
        </is>
      </c>
      <c r="O3487" s="58" t="inlineStr">
        <is>
          <t>No</t>
        </is>
      </c>
      <c r="P3487" s="58" t="inlineStr">
        <is>
          <t>Month-to-month</t>
        </is>
      </c>
      <c r="Q3487" s="58" t="inlineStr">
        <is>
          <t>Yes</t>
        </is>
      </c>
      <c r="R3487" s="58" t="inlineStr">
        <is>
          <t>Credit card (automatic)</t>
        </is>
      </c>
      <c r="S3487" s="123" t="n">
        <v>73.25</v>
      </c>
      <c r="T3487" s="58" t="inlineStr">
        <is>
          <t>131.05</t>
        </is>
      </c>
      <c r="U3487" s="58" t="inlineStr">
        <is>
          <t>Yes</t>
        </is>
      </c>
      <c r="V3487" s="123">
        <f>IFERROR(VALUE(TRIM(T3487)),S3487*F3487)</f>
        <v/>
      </c>
      <c r="W3487" s="58">
        <f>IF(F3487&lt;=12,"0-12 mo",IF(F3487&lt;=24,"13-24 mo",IF(F3487&lt;=48,"25-48 mo","49+ mo")))</f>
        <v/>
      </c>
      <c r="X3487" s="58">
        <f>IF(S3487&lt;=35.5,"Q1 Low",IF(S3487&lt;=70.35,"Q2 Mid-Low",IF(S3487&lt;=89.85,"Q3 Mid-High","Q4 High")))</f>
        <v/>
      </c>
      <c r="Y3487" s="58">
        <f>IF(U3487="Yes",1,0)</f>
        <v/>
      </c>
      <c r="Z3487" s="58">
        <f>IF(P3487="Month-to-month",1,0)+IF(M3487="No",1,0)+IF(J3487="No",1,0)+IF(I3487="Fiber optic",1,0)+IF(Q3487="Yes",1,0)</f>
        <v/>
      </c>
    </row>
    <row r="3488" ht="15" customHeight="1" s="59">
      <c r="A3488" s="58" t="inlineStr">
        <is>
          <t>2558-BUOZZ</t>
        </is>
      </c>
      <c r="B3488" s="58" t="inlineStr">
        <is>
          <t>Male</t>
        </is>
      </c>
      <c r="C3488" s="58" t="n">
        <v>0</v>
      </c>
      <c r="D3488" s="58" t="inlineStr">
        <is>
          <t>No</t>
        </is>
      </c>
      <c r="E3488" s="58" t="inlineStr">
        <is>
          <t>No</t>
        </is>
      </c>
      <c r="F3488" s="58" t="n">
        <v>47</v>
      </c>
      <c r="G3488" s="58" t="inlineStr">
        <is>
          <t>Yes</t>
        </is>
      </c>
      <c r="H3488" s="58" t="inlineStr">
        <is>
          <t>Yes</t>
        </is>
      </c>
      <c r="I3488" s="58" t="inlineStr">
        <is>
          <t>Fiber optic</t>
        </is>
      </c>
      <c r="J3488" s="58" t="inlineStr">
        <is>
          <t>Yes</t>
        </is>
      </c>
      <c r="K3488" s="58" t="inlineStr">
        <is>
          <t>Yes</t>
        </is>
      </c>
      <c r="L3488" s="58" t="inlineStr">
        <is>
          <t>No</t>
        </is>
      </c>
      <c r="M3488" s="58" t="inlineStr">
        <is>
          <t>No</t>
        </is>
      </c>
      <c r="N3488" s="58" t="inlineStr">
        <is>
          <t>Yes</t>
        </is>
      </c>
      <c r="O3488" s="58" t="inlineStr">
        <is>
          <t>No</t>
        </is>
      </c>
      <c r="P3488" s="58" t="inlineStr">
        <is>
          <t>One year</t>
        </is>
      </c>
      <c r="Q3488" s="58" t="inlineStr">
        <is>
          <t>No</t>
        </is>
      </c>
      <c r="R3488" s="58" t="inlineStr">
        <is>
          <t>Bank transfer (automatic)</t>
        </is>
      </c>
      <c r="S3488" s="123" t="n">
        <v>94.8</v>
      </c>
      <c r="T3488" s="58" t="inlineStr">
        <is>
          <t>4535.85</t>
        </is>
      </c>
      <c r="U3488" s="58" t="inlineStr">
        <is>
          <t>No</t>
        </is>
      </c>
      <c r="V3488" s="123">
        <f>IFERROR(VALUE(TRIM(T3488)),S3488*F3488)</f>
        <v/>
      </c>
      <c r="W3488" s="58">
        <f>IF(F3488&lt;=12,"0-12 mo",IF(F3488&lt;=24,"13-24 mo",IF(F3488&lt;=48,"25-48 mo","49+ mo")))</f>
        <v/>
      </c>
      <c r="X3488" s="58">
        <f>IF(S3488&lt;=35.5,"Q1 Low",IF(S3488&lt;=70.35,"Q2 Mid-Low",IF(S3488&lt;=89.85,"Q3 Mid-High","Q4 High")))</f>
        <v/>
      </c>
      <c r="Y3488" s="58">
        <f>IF(U3488="Yes",1,0)</f>
        <v/>
      </c>
      <c r="Z3488" s="58">
        <f>IF(P3488="Month-to-month",1,0)+IF(M3488="No",1,0)+IF(J3488="No",1,0)+IF(I3488="Fiber optic",1,0)+IF(Q3488="Yes",1,0)</f>
        <v/>
      </c>
    </row>
    <row r="3489" ht="15" customHeight="1" s="59">
      <c r="A3489" s="58" t="inlineStr">
        <is>
          <t>9257-AZMTZ</t>
        </is>
      </c>
      <c r="B3489" s="58" t="inlineStr">
        <is>
          <t>Female</t>
        </is>
      </c>
      <c r="C3489" s="58" t="n">
        <v>0</v>
      </c>
      <c r="D3489" s="58" t="inlineStr">
        <is>
          <t>Yes</t>
        </is>
      </c>
      <c r="E3489" s="58" t="inlineStr">
        <is>
          <t>Yes</t>
        </is>
      </c>
      <c r="F3489" s="58" t="n">
        <v>52</v>
      </c>
      <c r="G3489" s="58" t="inlineStr">
        <is>
          <t>Yes</t>
        </is>
      </c>
      <c r="H3489" s="58" t="inlineStr">
        <is>
          <t>No</t>
        </is>
      </c>
      <c r="I3489" s="58" t="inlineStr">
        <is>
          <t>No</t>
        </is>
      </c>
      <c r="J3489" s="58" t="inlineStr">
        <is>
          <t>No internet service</t>
        </is>
      </c>
      <c r="K3489" s="58" t="inlineStr">
        <is>
          <t>No internet service</t>
        </is>
      </c>
      <c r="L3489" s="58" t="inlineStr">
        <is>
          <t>No internet service</t>
        </is>
      </c>
      <c r="M3489" s="58" t="inlineStr">
        <is>
          <t>No internet service</t>
        </is>
      </c>
      <c r="N3489" s="58" t="inlineStr">
        <is>
          <t>No internet service</t>
        </is>
      </c>
      <c r="O3489" s="58" t="inlineStr">
        <is>
          <t>No internet service</t>
        </is>
      </c>
      <c r="P3489" s="58" t="inlineStr">
        <is>
          <t>Two year</t>
        </is>
      </c>
      <c r="Q3489" s="58" t="inlineStr">
        <is>
          <t>No</t>
        </is>
      </c>
      <c r="R3489" s="58" t="inlineStr">
        <is>
          <t>Bank transfer (automatic)</t>
        </is>
      </c>
      <c r="S3489" s="123" t="n">
        <v>20.1</v>
      </c>
      <c r="T3489" s="58" t="inlineStr">
        <is>
          <t>1078.75</t>
        </is>
      </c>
      <c r="U3489" s="58" t="inlineStr">
        <is>
          <t>No</t>
        </is>
      </c>
      <c r="V3489" s="123">
        <f>IFERROR(VALUE(TRIM(T3489)),S3489*F3489)</f>
        <v/>
      </c>
      <c r="W3489" s="58">
        <f>IF(F3489&lt;=12,"0-12 mo",IF(F3489&lt;=24,"13-24 mo",IF(F3489&lt;=48,"25-48 mo","49+ mo")))</f>
        <v/>
      </c>
      <c r="X3489" s="58">
        <f>IF(S3489&lt;=35.5,"Q1 Low",IF(S3489&lt;=70.35,"Q2 Mid-Low",IF(S3489&lt;=89.85,"Q3 Mid-High","Q4 High")))</f>
        <v/>
      </c>
      <c r="Y3489" s="58">
        <f>IF(U3489="Yes",1,0)</f>
        <v/>
      </c>
      <c r="Z3489" s="58">
        <f>IF(P3489="Month-to-month",1,0)+IF(M3489="No",1,0)+IF(J3489="No",1,0)+IF(I3489="Fiber optic",1,0)+IF(Q3489="Yes",1,0)</f>
        <v/>
      </c>
    </row>
    <row r="3490" ht="15" customHeight="1" s="59">
      <c r="A3490" s="58" t="inlineStr">
        <is>
          <t>0003-MKNFE</t>
        </is>
      </c>
      <c r="B3490" s="58" t="inlineStr">
        <is>
          <t>Male</t>
        </is>
      </c>
      <c r="C3490" s="58" t="n">
        <v>0</v>
      </c>
      <c r="D3490" s="58" t="inlineStr">
        <is>
          <t>No</t>
        </is>
      </c>
      <c r="E3490" s="58" t="inlineStr">
        <is>
          <t>No</t>
        </is>
      </c>
      <c r="F3490" s="58" t="n">
        <v>9</v>
      </c>
      <c r="G3490" s="58" t="inlineStr">
        <is>
          <t>Yes</t>
        </is>
      </c>
      <c r="H3490" s="58" t="inlineStr">
        <is>
          <t>Yes</t>
        </is>
      </c>
      <c r="I3490" s="58" t="inlineStr">
        <is>
          <t>DSL</t>
        </is>
      </c>
      <c r="J3490" s="58" t="inlineStr">
        <is>
          <t>No</t>
        </is>
      </c>
      <c r="K3490" s="58" t="inlineStr">
        <is>
          <t>No</t>
        </is>
      </c>
      <c r="L3490" s="58" t="inlineStr">
        <is>
          <t>No</t>
        </is>
      </c>
      <c r="M3490" s="58" t="inlineStr">
        <is>
          <t>No</t>
        </is>
      </c>
      <c r="N3490" s="58" t="inlineStr">
        <is>
          <t>No</t>
        </is>
      </c>
      <c r="O3490" s="58" t="inlineStr">
        <is>
          <t>Yes</t>
        </is>
      </c>
      <c r="P3490" s="58" t="inlineStr">
        <is>
          <t>Month-to-month</t>
        </is>
      </c>
      <c r="Q3490" s="58" t="inlineStr">
        <is>
          <t>No</t>
        </is>
      </c>
      <c r="R3490" s="58" t="inlineStr">
        <is>
          <t>Mailed check</t>
        </is>
      </c>
      <c r="S3490" s="123" t="n">
        <v>59.9</v>
      </c>
      <c r="T3490" s="58" t="inlineStr">
        <is>
          <t>542.4</t>
        </is>
      </c>
      <c r="U3490" s="58" t="inlineStr">
        <is>
          <t>No</t>
        </is>
      </c>
      <c r="V3490" s="123">
        <f>IFERROR(VALUE(TRIM(T3490)),S3490*F3490)</f>
        <v/>
      </c>
      <c r="W3490" s="58">
        <f>IF(F3490&lt;=12,"0-12 mo",IF(F3490&lt;=24,"13-24 mo",IF(F3490&lt;=48,"25-48 mo","49+ mo")))</f>
        <v/>
      </c>
      <c r="X3490" s="58">
        <f>IF(S3490&lt;=35.5,"Q1 Low",IF(S3490&lt;=70.35,"Q2 Mid-Low",IF(S3490&lt;=89.85,"Q3 Mid-High","Q4 High")))</f>
        <v/>
      </c>
      <c r="Y3490" s="58">
        <f>IF(U3490="Yes",1,0)</f>
        <v/>
      </c>
      <c r="Z3490" s="58">
        <f>IF(P3490="Month-to-month",1,0)+IF(M3490="No",1,0)+IF(J3490="No",1,0)+IF(I3490="Fiber optic",1,0)+IF(Q3490="Yes",1,0)</f>
        <v/>
      </c>
    </row>
    <row r="3491" ht="15" customHeight="1" s="59">
      <c r="A3491" s="58" t="inlineStr">
        <is>
          <t>0975-UYDTX</t>
        </is>
      </c>
      <c r="B3491" s="58" t="inlineStr">
        <is>
          <t>Female</t>
        </is>
      </c>
      <c r="C3491" s="58" t="n">
        <v>0</v>
      </c>
      <c r="D3491" s="58" t="inlineStr">
        <is>
          <t>Yes</t>
        </is>
      </c>
      <c r="E3491" s="58" t="inlineStr">
        <is>
          <t>No</t>
        </is>
      </c>
      <c r="F3491" s="58" t="n">
        <v>26</v>
      </c>
      <c r="G3491" s="58" t="inlineStr">
        <is>
          <t>Yes</t>
        </is>
      </c>
      <c r="H3491" s="58" t="inlineStr">
        <is>
          <t>Yes</t>
        </is>
      </c>
      <c r="I3491" s="58" t="inlineStr">
        <is>
          <t>DSL</t>
        </is>
      </c>
      <c r="J3491" s="58" t="inlineStr">
        <is>
          <t>Yes</t>
        </is>
      </c>
      <c r="K3491" s="58" t="inlineStr">
        <is>
          <t>Yes</t>
        </is>
      </c>
      <c r="L3491" s="58" t="inlineStr">
        <is>
          <t>Yes</t>
        </is>
      </c>
      <c r="M3491" s="58" t="inlineStr">
        <is>
          <t>Yes</t>
        </is>
      </c>
      <c r="N3491" s="58" t="inlineStr">
        <is>
          <t>Yes</t>
        </is>
      </c>
      <c r="O3491" s="58" t="inlineStr">
        <is>
          <t>Yes</t>
        </is>
      </c>
      <c r="P3491" s="58" t="inlineStr">
        <is>
          <t>One year</t>
        </is>
      </c>
      <c r="Q3491" s="58" t="inlineStr">
        <is>
          <t>Yes</t>
        </is>
      </c>
      <c r="R3491" s="58" t="inlineStr">
        <is>
          <t>Credit card (automatic)</t>
        </is>
      </c>
      <c r="S3491" s="123" t="n">
        <v>90.09999999999999</v>
      </c>
      <c r="T3491" s="58" t="inlineStr">
        <is>
          <t>2312.55</t>
        </is>
      </c>
      <c r="U3491" s="58" t="inlineStr">
        <is>
          <t>No</t>
        </is>
      </c>
      <c r="V3491" s="123">
        <f>IFERROR(VALUE(TRIM(T3491)),S3491*F3491)</f>
        <v/>
      </c>
      <c r="W3491" s="58">
        <f>IF(F3491&lt;=12,"0-12 mo",IF(F3491&lt;=24,"13-24 mo",IF(F3491&lt;=48,"25-48 mo","49+ mo")))</f>
        <v/>
      </c>
      <c r="X3491" s="58">
        <f>IF(S3491&lt;=35.5,"Q1 Low",IF(S3491&lt;=70.35,"Q2 Mid-Low",IF(S3491&lt;=89.85,"Q3 Mid-High","Q4 High")))</f>
        <v/>
      </c>
      <c r="Y3491" s="58">
        <f>IF(U3491="Yes",1,0)</f>
        <v/>
      </c>
      <c r="Z3491" s="58">
        <f>IF(P3491="Month-to-month",1,0)+IF(M3491="No",1,0)+IF(J3491="No",1,0)+IF(I3491="Fiber optic",1,0)+IF(Q3491="Yes",1,0)</f>
        <v/>
      </c>
    </row>
    <row r="3492" ht="15" customHeight="1" s="59">
      <c r="A3492" s="58" t="inlineStr">
        <is>
          <t>7743-EXURX</t>
        </is>
      </c>
      <c r="B3492" s="58" t="inlineStr">
        <is>
          <t>Male</t>
        </is>
      </c>
      <c r="C3492" s="58" t="n">
        <v>0</v>
      </c>
      <c r="D3492" s="58" t="inlineStr">
        <is>
          <t>Yes</t>
        </is>
      </c>
      <c r="E3492" s="58" t="inlineStr">
        <is>
          <t>Yes</t>
        </is>
      </c>
      <c r="F3492" s="58" t="n">
        <v>8</v>
      </c>
      <c r="G3492" s="58" t="inlineStr">
        <is>
          <t>Yes</t>
        </is>
      </c>
      <c r="H3492" s="58" t="inlineStr">
        <is>
          <t>No</t>
        </is>
      </c>
      <c r="I3492" s="58" t="inlineStr">
        <is>
          <t>DSL</t>
        </is>
      </c>
      <c r="J3492" s="58" t="inlineStr">
        <is>
          <t>No</t>
        </is>
      </c>
      <c r="K3492" s="58" t="inlineStr">
        <is>
          <t>No</t>
        </is>
      </c>
      <c r="L3492" s="58" t="inlineStr">
        <is>
          <t>Yes</t>
        </is>
      </c>
      <c r="M3492" s="58" t="inlineStr">
        <is>
          <t>No</t>
        </is>
      </c>
      <c r="N3492" s="58" t="inlineStr">
        <is>
          <t>No</t>
        </is>
      </c>
      <c r="O3492" s="58" t="inlineStr">
        <is>
          <t>No</t>
        </is>
      </c>
      <c r="P3492" s="58" t="inlineStr">
        <is>
          <t>Month-to-month</t>
        </is>
      </c>
      <c r="Q3492" s="58" t="inlineStr">
        <is>
          <t>Yes</t>
        </is>
      </c>
      <c r="R3492" s="58" t="inlineStr">
        <is>
          <t>Electronic check</t>
        </is>
      </c>
      <c r="S3492" s="123" t="n">
        <v>51.05</v>
      </c>
      <c r="T3492" s="58" t="inlineStr">
        <is>
          <t>415.05</t>
        </is>
      </c>
      <c r="U3492" s="58" t="inlineStr">
        <is>
          <t>Yes</t>
        </is>
      </c>
      <c r="V3492" s="123">
        <f>IFERROR(VALUE(TRIM(T3492)),S3492*F3492)</f>
        <v/>
      </c>
      <c r="W3492" s="58">
        <f>IF(F3492&lt;=12,"0-12 mo",IF(F3492&lt;=24,"13-24 mo",IF(F3492&lt;=48,"25-48 mo","49+ mo")))</f>
        <v/>
      </c>
      <c r="X3492" s="58">
        <f>IF(S3492&lt;=35.5,"Q1 Low",IF(S3492&lt;=70.35,"Q2 Mid-Low",IF(S3492&lt;=89.85,"Q3 Mid-High","Q4 High")))</f>
        <v/>
      </c>
      <c r="Y3492" s="58">
        <f>IF(U3492="Yes",1,0)</f>
        <v/>
      </c>
      <c r="Z3492" s="58">
        <f>IF(P3492="Month-to-month",1,0)+IF(M3492="No",1,0)+IF(J3492="No",1,0)+IF(I3492="Fiber optic",1,0)+IF(Q3492="Yes",1,0)</f>
        <v/>
      </c>
    </row>
    <row r="3493" ht="15" customHeight="1" s="59">
      <c r="A3493" s="58" t="inlineStr">
        <is>
          <t>4682-BLBUC</t>
        </is>
      </c>
      <c r="B3493" s="58" t="inlineStr">
        <is>
          <t>Male</t>
        </is>
      </c>
      <c r="C3493" s="58" t="n">
        <v>0</v>
      </c>
      <c r="D3493" s="58" t="inlineStr">
        <is>
          <t>Yes</t>
        </is>
      </c>
      <c r="E3493" s="58" t="inlineStr">
        <is>
          <t>No</t>
        </is>
      </c>
      <c r="F3493" s="58" t="n">
        <v>44</v>
      </c>
      <c r="G3493" s="58" t="inlineStr">
        <is>
          <t>Yes</t>
        </is>
      </c>
      <c r="H3493" s="58" t="inlineStr">
        <is>
          <t>No</t>
        </is>
      </c>
      <c r="I3493" s="58" t="inlineStr">
        <is>
          <t>DSL</t>
        </is>
      </c>
      <c r="J3493" s="58" t="inlineStr">
        <is>
          <t>No</t>
        </is>
      </c>
      <c r="K3493" s="58" t="inlineStr">
        <is>
          <t>Yes</t>
        </is>
      </c>
      <c r="L3493" s="58" t="inlineStr">
        <is>
          <t>Yes</t>
        </is>
      </c>
      <c r="M3493" s="58" t="inlineStr">
        <is>
          <t>Yes</t>
        </is>
      </c>
      <c r="N3493" s="58" t="inlineStr">
        <is>
          <t>Yes</t>
        </is>
      </c>
      <c r="O3493" s="58" t="inlineStr">
        <is>
          <t>No</t>
        </is>
      </c>
      <c r="P3493" s="58" t="inlineStr">
        <is>
          <t>One year</t>
        </is>
      </c>
      <c r="Q3493" s="58" t="inlineStr">
        <is>
          <t>Yes</t>
        </is>
      </c>
      <c r="R3493" s="58" t="inlineStr">
        <is>
          <t>Electronic check</t>
        </is>
      </c>
      <c r="S3493" s="123" t="n">
        <v>70.95</v>
      </c>
      <c r="T3493" s="58" t="inlineStr">
        <is>
          <t>3250.45</t>
        </is>
      </c>
      <c r="U3493" s="58" t="inlineStr">
        <is>
          <t>No</t>
        </is>
      </c>
      <c r="V3493" s="123">
        <f>IFERROR(VALUE(TRIM(T3493)),S3493*F3493)</f>
        <v/>
      </c>
      <c r="W3493" s="58">
        <f>IF(F3493&lt;=12,"0-12 mo",IF(F3493&lt;=24,"13-24 mo",IF(F3493&lt;=48,"25-48 mo","49+ mo")))</f>
        <v/>
      </c>
      <c r="X3493" s="58">
        <f>IF(S3493&lt;=35.5,"Q1 Low",IF(S3493&lt;=70.35,"Q2 Mid-Low",IF(S3493&lt;=89.85,"Q3 Mid-High","Q4 High")))</f>
        <v/>
      </c>
      <c r="Y3493" s="58">
        <f>IF(U3493="Yes",1,0)</f>
        <v/>
      </c>
      <c r="Z3493" s="58">
        <f>IF(P3493="Month-to-month",1,0)+IF(M3493="No",1,0)+IF(J3493="No",1,0)+IF(I3493="Fiber optic",1,0)+IF(Q3493="Yes",1,0)</f>
        <v/>
      </c>
    </row>
    <row r="3494" ht="15" customHeight="1" s="59">
      <c r="A3494" s="58" t="inlineStr">
        <is>
          <t>0975-VOOVL</t>
        </is>
      </c>
      <c r="B3494" s="58" t="inlineStr">
        <is>
          <t>Female</t>
        </is>
      </c>
      <c r="C3494" s="58" t="n">
        <v>0</v>
      </c>
      <c r="D3494" s="58" t="inlineStr">
        <is>
          <t>No</t>
        </is>
      </c>
      <c r="E3494" s="58" t="inlineStr">
        <is>
          <t>No</t>
        </is>
      </c>
      <c r="F3494" s="58" t="n">
        <v>3</v>
      </c>
      <c r="G3494" s="58" t="inlineStr">
        <is>
          <t>No</t>
        </is>
      </c>
      <c r="H3494" s="58" t="inlineStr">
        <is>
          <t>No phone service</t>
        </is>
      </c>
      <c r="I3494" s="58" t="inlineStr">
        <is>
          <t>DSL</t>
        </is>
      </c>
      <c r="J3494" s="58" t="inlineStr">
        <is>
          <t>No</t>
        </is>
      </c>
      <c r="K3494" s="58" t="inlineStr">
        <is>
          <t>Yes</t>
        </is>
      </c>
      <c r="L3494" s="58" t="inlineStr">
        <is>
          <t>No</t>
        </is>
      </c>
      <c r="M3494" s="58" t="inlineStr">
        <is>
          <t>No</t>
        </is>
      </c>
      <c r="N3494" s="58" t="inlineStr">
        <is>
          <t>No</t>
        </is>
      </c>
      <c r="O3494" s="58" t="inlineStr">
        <is>
          <t>No</t>
        </is>
      </c>
      <c r="P3494" s="58" t="inlineStr">
        <is>
          <t>Month-to-month</t>
        </is>
      </c>
      <c r="Q3494" s="58" t="inlineStr">
        <is>
          <t>No</t>
        </is>
      </c>
      <c r="R3494" s="58" t="inlineStr">
        <is>
          <t>Mailed check</t>
        </is>
      </c>
      <c r="S3494" s="123" t="n">
        <v>29.2</v>
      </c>
      <c r="T3494" s="58" t="inlineStr">
        <is>
          <t>98.5</t>
        </is>
      </c>
      <c r="U3494" s="58" t="inlineStr">
        <is>
          <t>No</t>
        </is>
      </c>
      <c r="V3494" s="123">
        <f>IFERROR(VALUE(TRIM(T3494)),S3494*F3494)</f>
        <v/>
      </c>
      <c r="W3494" s="58">
        <f>IF(F3494&lt;=12,"0-12 mo",IF(F3494&lt;=24,"13-24 mo",IF(F3494&lt;=48,"25-48 mo","49+ mo")))</f>
        <v/>
      </c>
      <c r="X3494" s="58">
        <f>IF(S3494&lt;=35.5,"Q1 Low",IF(S3494&lt;=70.35,"Q2 Mid-Low",IF(S3494&lt;=89.85,"Q3 Mid-High","Q4 High")))</f>
        <v/>
      </c>
      <c r="Y3494" s="58">
        <f>IF(U3494="Yes",1,0)</f>
        <v/>
      </c>
      <c r="Z3494" s="58">
        <f>IF(P3494="Month-to-month",1,0)+IF(M3494="No",1,0)+IF(J3494="No",1,0)+IF(I3494="Fiber optic",1,0)+IF(Q3494="Yes",1,0)</f>
        <v/>
      </c>
    </row>
    <row r="3495" ht="15" customHeight="1" s="59">
      <c r="A3495" s="58" t="inlineStr">
        <is>
          <t>5968-VXZLG</t>
        </is>
      </c>
      <c r="B3495" s="58" t="inlineStr">
        <is>
          <t>Male</t>
        </is>
      </c>
      <c r="C3495" s="58" t="n">
        <v>0</v>
      </c>
      <c r="D3495" s="58" t="inlineStr">
        <is>
          <t>No</t>
        </is>
      </c>
      <c r="E3495" s="58" t="inlineStr">
        <is>
          <t>No</t>
        </is>
      </c>
      <c r="F3495" s="58" t="n">
        <v>2</v>
      </c>
      <c r="G3495" s="58" t="inlineStr">
        <is>
          <t>Yes</t>
        </is>
      </c>
      <c r="H3495" s="58" t="inlineStr">
        <is>
          <t>No</t>
        </is>
      </c>
      <c r="I3495" s="58" t="inlineStr">
        <is>
          <t>DSL</t>
        </is>
      </c>
      <c r="J3495" s="58" t="inlineStr">
        <is>
          <t>No</t>
        </is>
      </c>
      <c r="K3495" s="58" t="inlineStr">
        <is>
          <t>No</t>
        </is>
      </c>
      <c r="L3495" s="58" t="inlineStr">
        <is>
          <t>No</t>
        </is>
      </c>
      <c r="M3495" s="58" t="inlineStr">
        <is>
          <t>No</t>
        </is>
      </c>
      <c r="N3495" s="58" t="inlineStr">
        <is>
          <t>No</t>
        </is>
      </c>
      <c r="O3495" s="58" t="inlineStr">
        <is>
          <t>No</t>
        </is>
      </c>
      <c r="P3495" s="58" t="inlineStr">
        <is>
          <t>Month-to-month</t>
        </is>
      </c>
      <c r="Q3495" s="58" t="inlineStr">
        <is>
          <t>Yes</t>
        </is>
      </c>
      <c r="R3495" s="58" t="inlineStr">
        <is>
          <t>Bank transfer (automatic)</t>
        </is>
      </c>
      <c r="S3495" s="123" t="n">
        <v>46.6</v>
      </c>
      <c r="T3495" s="58" t="inlineStr">
        <is>
          <t>87.9</t>
        </is>
      </c>
      <c r="U3495" s="58" t="inlineStr">
        <is>
          <t>No</t>
        </is>
      </c>
      <c r="V3495" s="123">
        <f>IFERROR(VALUE(TRIM(T3495)),S3495*F3495)</f>
        <v/>
      </c>
      <c r="W3495" s="58">
        <f>IF(F3495&lt;=12,"0-12 mo",IF(F3495&lt;=24,"13-24 mo",IF(F3495&lt;=48,"25-48 mo","49+ mo")))</f>
        <v/>
      </c>
      <c r="X3495" s="58">
        <f>IF(S3495&lt;=35.5,"Q1 Low",IF(S3495&lt;=70.35,"Q2 Mid-Low",IF(S3495&lt;=89.85,"Q3 Mid-High","Q4 High")))</f>
        <v/>
      </c>
      <c r="Y3495" s="58">
        <f>IF(U3495="Yes",1,0)</f>
        <v/>
      </c>
      <c r="Z3495" s="58">
        <f>IF(P3495="Month-to-month",1,0)+IF(M3495="No",1,0)+IF(J3495="No",1,0)+IF(I3495="Fiber optic",1,0)+IF(Q3495="Yes",1,0)</f>
        <v/>
      </c>
    </row>
    <row r="3496" ht="15" customHeight="1" s="59">
      <c r="A3496" s="58" t="inlineStr">
        <is>
          <t>5569-KGJHX</t>
        </is>
      </c>
      <c r="B3496" s="58" t="inlineStr">
        <is>
          <t>Female</t>
        </is>
      </c>
      <c r="C3496" s="58" t="n">
        <v>0</v>
      </c>
      <c r="D3496" s="58" t="inlineStr">
        <is>
          <t>Yes</t>
        </is>
      </c>
      <c r="E3496" s="58" t="inlineStr">
        <is>
          <t>Yes</t>
        </is>
      </c>
      <c r="F3496" s="58" t="n">
        <v>9</v>
      </c>
      <c r="G3496" s="58" t="inlineStr">
        <is>
          <t>Yes</t>
        </is>
      </c>
      <c r="H3496" s="58" t="inlineStr">
        <is>
          <t>Yes</t>
        </is>
      </c>
      <c r="I3496" s="58" t="inlineStr">
        <is>
          <t>Fiber optic</t>
        </is>
      </c>
      <c r="J3496" s="58" t="inlineStr">
        <is>
          <t>No</t>
        </is>
      </c>
      <c r="K3496" s="58" t="inlineStr">
        <is>
          <t>No</t>
        </is>
      </c>
      <c r="L3496" s="58" t="inlineStr">
        <is>
          <t>No</t>
        </is>
      </c>
      <c r="M3496" s="58" t="inlineStr">
        <is>
          <t>No</t>
        </is>
      </c>
      <c r="N3496" s="58" t="inlineStr">
        <is>
          <t>Yes</t>
        </is>
      </c>
      <c r="O3496" s="58" t="inlineStr">
        <is>
          <t>No</t>
        </is>
      </c>
      <c r="P3496" s="58" t="inlineStr">
        <is>
          <t>Month-to-month</t>
        </is>
      </c>
      <c r="Q3496" s="58" t="inlineStr">
        <is>
          <t>Yes</t>
        </is>
      </c>
      <c r="R3496" s="58" t="inlineStr">
        <is>
          <t>Bank transfer (automatic)</t>
        </is>
      </c>
      <c r="S3496" s="123" t="n">
        <v>85.34999999999999</v>
      </c>
      <c r="T3496" s="58" t="inlineStr">
        <is>
          <t>754.65</t>
        </is>
      </c>
      <c r="U3496" s="58" t="inlineStr">
        <is>
          <t>Yes</t>
        </is>
      </c>
      <c r="V3496" s="123">
        <f>IFERROR(VALUE(TRIM(T3496)),S3496*F3496)</f>
        <v/>
      </c>
      <c r="W3496" s="58">
        <f>IF(F3496&lt;=12,"0-12 mo",IF(F3496&lt;=24,"13-24 mo",IF(F3496&lt;=48,"25-48 mo","49+ mo")))</f>
        <v/>
      </c>
      <c r="X3496" s="58">
        <f>IF(S3496&lt;=35.5,"Q1 Low",IF(S3496&lt;=70.35,"Q2 Mid-Low",IF(S3496&lt;=89.85,"Q3 Mid-High","Q4 High")))</f>
        <v/>
      </c>
      <c r="Y3496" s="58">
        <f>IF(U3496="Yes",1,0)</f>
        <v/>
      </c>
      <c r="Z3496" s="58">
        <f>IF(P3496="Month-to-month",1,0)+IF(M3496="No",1,0)+IF(J3496="No",1,0)+IF(I3496="Fiber optic",1,0)+IF(Q3496="Yes",1,0)</f>
        <v/>
      </c>
    </row>
    <row r="3497" ht="15" customHeight="1" s="59">
      <c r="A3497" s="58" t="inlineStr">
        <is>
          <t>4988-IQIGL</t>
        </is>
      </c>
      <c r="B3497" s="58" t="inlineStr">
        <is>
          <t>Male</t>
        </is>
      </c>
      <c r="C3497" s="58" t="n">
        <v>1</v>
      </c>
      <c r="D3497" s="58" t="inlineStr">
        <is>
          <t>No</t>
        </is>
      </c>
      <c r="E3497" s="58" t="inlineStr">
        <is>
          <t>No</t>
        </is>
      </c>
      <c r="F3497" s="58" t="n">
        <v>1</v>
      </c>
      <c r="G3497" s="58" t="inlineStr">
        <is>
          <t>Yes</t>
        </is>
      </c>
      <c r="H3497" s="58" t="inlineStr">
        <is>
          <t>Yes</t>
        </is>
      </c>
      <c r="I3497" s="58" t="inlineStr">
        <is>
          <t>Fiber optic</t>
        </is>
      </c>
      <c r="J3497" s="58" t="inlineStr">
        <is>
          <t>No</t>
        </is>
      </c>
      <c r="K3497" s="58" t="inlineStr">
        <is>
          <t>No</t>
        </is>
      </c>
      <c r="L3497" s="58" t="inlineStr">
        <is>
          <t>No</t>
        </is>
      </c>
      <c r="M3497" s="58" t="inlineStr">
        <is>
          <t>No</t>
        </is>
      </c>
      <c r="N3497" s="58" t="inlineStr">
        <is>
          <t>No</t>
        </is>
      </c>
      <c r="O3497" s="58" t="inlineStr">
        <is>
          <t>No</t>
        </is>
      </c>
      <c r="P3497" s="58" t="inlineStr">
        <is>
          <t>Month-to-month</t>
        </is>
      </c>
      <c r="Q3497" s="58" t="inlineStr">
        <is>
          <t>Yes</t>
        </is>
      </c>
      <c r="R3497" s="58" t="inlineStr">
        <is>
          <t>Electronic check</t>
        </is>
      </c>
      <c r="S3497" s="123" t="n">
        <v>75.34999999999999</v>
      </c>
      <c r="T3497" s="58" t="inlineStr">
        <is>
          <t>75.35</t>
        </is>
      </c>
      <c r="U3497" s="58" t="inlineStr">
        <is>
          <t>Yes</t>
        </is>
      </c>
      <c r="V3497" s="123">
        <f>IFERROR(VALUE(TRIM(T3497)),S3497*F3497)</f>
        <v/>
      </c>
      <c r="W3497" s="58">
        <f>IF(F3497&lt;=12,"0-12 mo",IF(F3497&lt;=24,"13-24 mo",IF(F3497&lt;=48,"25-48 mo","49+ mo")))</f>
        <v/>
      </c>
      <c r="X3497" s="58">
        <f>IF(S3497&lt;=35.5,"Q1 Low",IF(S3497&lt;=70.35,"Q2 Mid-Low",IF(S3497&lt;=89.85,"Q3 Mid-High","Q4 High")))</f>
        <v/>
      </c>
      <c r="Y3497" s="58">
        <f>IF(U3497="Yes",1,0)</f>
        <v/>
      </c>
      <c r="Z3497" s="58">
        <f>IF(P3497="Month-to-month",1,0)+IF(M3497="No",1,0)+IF(J3497="No",1,0)+IF(I3497="Fiber optic",1,0)+IF(Q3497="Yes",1,0)</f>
        <v/>
      </c>
    </row>
    <row r="3498" ht="15" customHeight="1" s="59">
      <c r="A3498" s="58" t="inlineStr">
        <is>
          <t>5201-FRKKS</t>
        </is>
      </c>
      <c r="B3498" s="58" t="inlineStr">
        <is>
          <t>Male</t>
        </is>
      </c>
      <c r="C3498" s="58" t="n">
        <v>0</v>
      </c>
      <c r="D3498" s="58" t="inlineStr">
        <is>
          <t>No</t>
        </is>
      </c>
      <c r="E3498" s="58" t="inlineStr">
        <is>
          <t>No</t>
        </is>
      </c>
      <c r="F3498" s="58" t="n">
        <v>25</v>
      </c>
      <c r="G3498" s="58" t="inlineStr">
        <is>
          <t>Yes</t>
        </is>
      </c>
      <c r="H3498" s="58" t="inlineStr">
        <is>
          <t>No</t>
        </is>
      </c>
      <c r="I3498" s="58" t="inlineStr">
        <is>
          <t>Fiber optic</t>
        </is>
      </c>
      <c r="J3498" s="58" t="inlineStr">
        <is>
          <t>Yes</t>
        </is>
      </c>
      <c r="K3498" s="58" t="inlineStr">
        <is>
          <t>No</t>
        </is>
      </c>
      <c r="L3498" s="58" t="inlineStr">
        <is>
          <t>No</t>
        </is>
      </c>
      <c r="M3498" s="58" t="inlineStr">
        <is>
          <t>No</t>
        </is>
      </c>
      <c r="N3498" s="58" t="inlineStr">
        <is>
          <t>No</t>
        </is>
      </c>
      <c r="O3498" s="58" t="inlineStr">
        <is>
          <t>No</t>
        </is>
      </c>
      <c r="P3498" s="58" t="inlineStr">
        <is>
          <t>Month-to-month</t>
        </is>
      </c>
      <c r="Q3498" s="58" t="inlineStr">
        <is>
          <t>No</t>
        </is>
      </c>
      <c r="R3498" s="58" t="inlineStr">
        <is>
          <t>Bank transfer (automatic)</t>
        </is>
      </c>
      <c r="S3498" s="123" t="n">
        <v>74.3</v>
      </c>
      <c r="T3498" s="58" t="inlineStr">
        <is>
          <t>1952.25</t>
        </is>
      </c>
      <c r="U3498" s="58" t="inlineStr">
        <is>
          <t>No</t>
        </is>
      </c>
      <c r="V3498" s="123">
        <f>IFERROR(VALUE(TRIM(T3498)),S3498*F3498)</f>
        <v/>
      </c>
      <c r="W3498" s="58">
        <f>IF(F3498&lt;=12,"0-12 mo",IF(F3498&lt;=24,"13-24 mo",IF(F3498&lt;=48,"25-48 mo","49+ mo")))</f>
        <v/>
      </c>
      <c r="X3498" s="58">
        <f>IF(S3498&lt;=35.5,"Q1 Low",IF(S3498&lt;=70.35,"Q2 Mid-Low",IF(S3498&lt;=89.85,"Q3 Mid-High","Q4 High")))</f>
        <v/>
      </c>
      <c r="Y3498" s="58">
        <f>IF(U3498="Yes",1,0)</f>
        <v/>
      </c>
      <c r="Z3498" s="58">
        <f>IF(P3498="Month-to-month",1,0)+IF(M3498="No",1,0)+IF(J3498="No",1,0)+IF(I3498="Fiber optic",1,0)+IF(Q3498="Yes",1,0)</f>
        <v/>
      </c>
    </row>
    <row r="3499" ht="15" customHeight="1" s="59">
      <c r="A3499" s="58" t="inlineStr">
        <is>
          <t>9799-CAYJJ</t>
        </is>
      </c>
      <c r="B3499" s="58" t="inlineStr">
        <is>
          <t>Female</t>
        </is>
      </c>
      <c r="C3499" s="58" t="n">
        <v>1</v>
      </c>
      <c r="D3499" s="58" t="inlineStr">
        <is>
          <t>Yes</t>
        </is>
      </c>
      <c r="E3499" s="58" t="inlineStr">
        <is>
          <t>No</t>
        </is>
      </c>
      <c r="F3499" s="58" t="n">
        <v>2</v>
      </c>
      <c r="G3499" s="58" t="inlineStr">
        <is>
          <t>Yes</t>
        </is>
      </c>
      <c r="H3499" s="58" t="inlineStr">
        <is>
          <t>No</t>
        </is>
      </c>
      <c r="I3499" s="58" t="inlineStr">
        <is>
          <t>Fiber optic</t>
        </is>
      </c>
      <c r="J3499" s="58" t="inlineStr">
        <is>
          <t>No</t>
        </is>
      </c>
      <c r="K3499" s="58" t="inlineStr">
        <is>
          <t>No</t>
        </is>
      </c>
      <c r="L3499" s="58" t="inlineStr">
        <is>
          <t>No</t>
        </is>
      </c>
      <c r="M3499" s="58" t="inlineStr">
        <is>
          <t>No</t>
        </is>
      </c>
      <c r="N3499" s="58" t="inlineStr">
        <is>
          <t>No</t>
        </is>
      </c>
      <c r="O3499" s="58" t="inlineStr">
        <is>
          <t>No</t>
        </is>
      </c>
      <c r="P3499" s="58" t="inlineStr">
        <is>
          <t>Month-to-month</t>
        </is>
      </c>
      <c r="Q3499" s="58" t="inlineStr">
        <is>
          <t>Yes</t>
        </is>
      </c>
      <c r="R3499" s="58" t="inlineStr">
        <is>
          <t>Electronic check</t>
        </is>
      </c>
      <c r="S3499" s="123" t="n">
        <v>69.3</v>
      </c>
      <c r="T3499" s="58" t="inlineStr">
        <is>
          <t>153.8</t>
        </is>
      </c>
      <c r="U3499" s="58" t="inlineStr">
        <is>
          <t>No</t>
        </is>
      </c>
      <c r="V3499" s="123">
        <f>IFERROR(VALUE(TRIM(T3499)),S3499*F3499)</f>
        <v/>
      </c>
      <c r="W3499" s="58">
        <f>IF(F3499&lt;=12,"0-12 mo",IF(F3499&lt;=24,"13-24 mo",IF(F3499&lt;=48,"25-48 mo","49+ mo")))</f>
        <v/>
      </c>
      <c r="X3499" s="58">
        <f>IF(S3499&lt;=35.5,"Q1 Low",IF(S3499&lt;=70.35,"Q2 Mid-Low",IF(S3499&lt;=89.85,"Q3 Mid-High","Q4 High")))</f>
        <v/>
      </c>
      <c r="Y3499" s="58">
        <f>IF(U3499="Yes",1,0)</f>
        <v/>
      </c>
      <c r="Z3499" s="58">
        <f>IF(P3499="Month-to-month",1,0)+IF(M3499="No",1,0)+IF(J3499="No",1,0)+IF(I3499="Fiber optic",1,0)+IF(Q3499="Yes",1,0)</f>
        <v/>
      </c>
    </row>
    <row r="3500" ht="15" customHeight="1" s="59">
      <c r="A3500" s="58" t="inlineStr">
        <is>
          <t>7730-IUTDZ</t>
        </is>
      </c>
      <c r="B3500" s="58" t="inlineStr">
        <is>
          <t>Male</t>
        </is>
      </c>
      <c r="C3500" s="58" t="n">
        <v>0</v>
      </c>
      <c r="D3500" s="58" t="inlineStr">
        <is>
          <t>No</t>
        </is>
      </c>
      <c r="E3500" s="58" t="inlineStr">
        <is>
          <t>No</t>
        </is>
      </c>
      <c r="F3500" s="58" t="n">
        <v>43</v>
      </c>
      <c r="G3500" s="58" t="inlineStr">
        <is>
          <t>Yes</t>
        </is>
      </c>
      <c r="H3500" s="58" t="inlineStr">
        <is>
          <t>No</t>
        </is>
      </c>
      <c r="I3500" s="58" t="inlineStr">
        <is>
          <t>Fiber optic</t>
        </is>
      </c>
      <c r="J3500" s="58" t="inlineStr">
        <is>
          <t>Yes</t>
        </is>
      </c>
      <c r="K3500" s="58" t="inlineStr">
        <is>
          <t>No</t>
        </is>
      </c>
      <c r="L3500" s="58" t="inlineStr">
        <is>
          <t>No</t>
        </is>
      </c>
      <c r="M3500" s="58" t="inlineStr">
        <is>
          <t>No</t>
        </is>
      </c>
      <c r="N3500" s="58" t="inlineStr">
        <is>
          <t>No</t>
        </is>
      </c>
      <c r="O3500" s="58" t="inlineStr">
        <is>
          <t>No</t>
        </is>
      </c>
      <c r="P3500" s="58" t="inlineStr">
        <is>
          <t>Month-to-month</t>
        </is>
      </c>
      <c r="Q3500" s="58" t="inlineStr">
        <is>
          <t>Yes</t>
        </is>
      </c>
      <c r="R3500" s="58" t="inlineStr">
        <is>
          <t>Electronic check</t>
        </is>
      </c>
      <c r="S3500" s="123" t="n">
        <v>75.2</v>
      </c>
      <c r="T3500" s="58" t="inlineStr">
        <is>
          <t>3198.6</t>
        </is>
      </c>
      <c r="U3500" s="58" t="inlineStr">
        <is>
          <t>Yes</t>
        </is>
      </c>
      <c r="V3500" s="123">
        <f>IFERROR(VALUE(TRIM(T3500)),S3500*F3500)</f>
        <v/>
      </c>
      <c r="W3500" s="58">
        <f>IF(F3500&lt;=12,"0-12 mo",IF(F3500&lt;=24,"13-24 mo",IF(F3500&lt;=48,"25-48 mo","49+ mo")))</f>
        <v/>
      </c>
      <c r="X3500" s="58">
        <f>IF(S3500&lt;=35.5,"Q1 Low",IF(S3500&lt;=70.35,"Q2 Mid-Low",IF(S3500&lt;=89.85,"Q3 Mid-High","Q4 High")))</f>
        <v/>
      </c>
      <c r="Y3500" s="58">
        <f>IF(U3500="Yes",1,0)</f>
        <v/>
      </c>
      <c r="Z3500" s="58">
        <f>IF(P3500="Month-to-month",1,0)+IF(M3500="No",1,0)+IF(J3500="No",1,0)+IF(I3500="Fiber optic",1,0)+IF(Q3500="Yes",1,0)</f>
        <v/>
      </c>
    </row>
    <row r="3501" ht="15" customHeight="1" s="59">
      <c r="A3501" s="58" t="inlineStr">
        <is>
          <t>0426-TIRNE</t>
        </is>
      </c>
      <c r="B3501" s="58" t="inlineStr">
        <is>
          <t>Female</t>
        </is>
      </c>
      <c r="C3501" s="58" t="n">
        <v>0</v>
      </c>
      <c r="D3501" s="58" t="inlineStr">
        <is>
          <t>No</t>
        </is>
      </c>
      <c r="E3501" s="58" t="inlineStr">
        <is>
          <t>No</t>
        </is>
      </c>
      <c r="F3501" s="58" t="n">
        <v>1</v>
      </c>
      <c r="G3501" s="58" t="inlineStr">
        <is>
          <t>Yes</t>
        </is>
      </c>
      <c r="H3501" s="58" t="inlineStr">
        <is>
          <t>No</t>
        </is>
      </c>
      <c r="I3501" s="58" t="inlineStr">
        <is>
          <t>No</t>
        </is>
      </c>
      <c r="J3501" s="58" t="inlineStr">
        <is>
          <t>No internet service</t>
        </is>
      </c>
      <c r="K3501" s="58" t="inlineStr">
        <is>
          <t>No internet service</t>
        </is>
      </c>
      <c r="L3501" s="58" t="inlineStr">
        <is>
          <t>No internet service</t>
        </is>
      </c>
      <c r="M3501" s="58" t="inlineStr">
        <is>
          <t>No internet service</t>
        </is>
      </c>
      <c r="N3501" s="58" t="inlineStr">
        <is>
          <t>No internet service</t>
        </is>
      </c>
      <c r="O3501" s="58" t="inlineStr">
        <is>
          <t>No internet service</t>
        </is>
      </c>
      <c r="P3501" s="58" t="inlineStr">
        <is>
          <t>Month-to-month</t>
        </is>
      </c>
      <c r="Q3501" s="58" t="inlineStr">
        <is>
          <t>No</t>
        </is>
      </c>
      <c r="R3501" s="58" t="inlineStr">
        <is>
          <t>Mailed check</t>
        </is>
      </c>
      <c r="S3501" s="123" t="n">
        <v>20.9</v>
      </c>
      <c r="T3501" s="58" t="inlineStr">
        <is>
          <t>20.9</t>
        </is>
      </c>
      <c r="U3501" s="58" t="inlineStr">
        <is>
          <t>Yes</t>
        </is>
      </c>
      <c r="V3501" s="123">
        <f>IFERROR(VALUE(TRIM(T3501)),S3501*F3501)</f>
        <v/>
      </c>
      <c r="W3501" s="58">
        <f>IF(F3501&lt;=12,"0-12 mo",IF(F3501&lt;=24,"13-24 mo",IF(F3501&lt;=48,"25-48 mo","49+ mo")))</f>
        <v/>
      </c>
      <c r="X3501" s="58">
        <f>IF(S3501&lt;=35.5,"Q1 Low",IF(S3501&lt;=70.35,"Q2 Mid-Low",IF(S3501&lt;=89.85,"Q3 Mid-High","Q4 High")))</f>
        <v/>
      </c>
      <c r="Y3501" s="58">
        <f>IF(U3501="Yes",1,0)</f>
        <v/>
      </c>
      <c r="Z3501" s="58">
        <f>IF(P3501="Month-to-month",1,0)+IF(M3501="No",1,0)+IF(J3501="No",1,0)+IF(I3501="Fiber optic",1,0)+IF(Q3501="Yes",1,0)</f>
        <v/>
      </c>
    </row>
    <row r="3502" ht="15" customHeight="1" s="59">
      <c r="A3502" s="58" t="inlineStr">
        <is>
          <t>5443-SCMKX</t>
        </is>
      </c>
      <c r="B3502" s="58" t="inlineStr">
        <is>
          <t>Female</t>
        </is>
      </c>
      <c r="C3502" s="58" t="n">
        <v>0</v>
      </c>
      <c r="D3502" s="58" t="inlineStr">
        <is>
          <t>Yes</t>
        </is>
      </c>
      <c r="E3502" s="58" t="inlineStr">
        <is>
          <t>No</t>
        </is>
      </c>
      <c r="F3502" s="58" t="n">
        <v>58</v>
      </c>
      <c r="G3502" s="58" t="inlineStr">
        <is>
          <t>Yes</t>
        </is>
      </c>
      <c r="H3502" s="58" t="inlineStr">
        <is>
          <t>Yes</t>
        </is>
      </c>
      <c r="I3502" s="58" t="inlineStr">
        <is>
          <t>Fiber optic</t>
        </is>
      </c>
      <c r="J3502" s="58" t="inlineStr">
        <is>
          <t>No</t>
        </is>
      </c>
      <c r="K3502" s="58" t="inlineStr">
        <is>
          <t>Yes</t>
        </is>
      </c>
      <c r="L3502" s="58" t="inlineStr">
        <is>
          <t>Yes</t>
        </is>
      </c>
      <c r="M3502" s="58" t="inlineStr">
        <is>
          <t>No</t>
        </is>
      </c>
      <c r="N3502" s="58" t="inlineStr">
        <is>
          <t>No</t>
        </is>
      </c>
      <c r="O3502" s="58" t="inlineStr">
        <is>
          <t>Yes</t>
        </is>
      </c>
      <c r="P3502" s="58" t="inlineStr">
        <is>
          <t>One year</t>
        </is>
      </c>
      <c r="Q3502" s="58" t="inlineStr">
        <is>
          <t>Yes</t>
        </is>
      </c>
      <c r="R3502" s="58" t="inlineStr">
        <is>
          <t>Electronic check</t>
        </is>
      </c>
      <c r="S3502" s="123" t="n">
        <v>94.3</v>
      </c>
      <c r="T3502" s="58" t="inlineStr">
        <is>
          <t>5610.15</t>
        </is>
      </c>
      <c r="U3502" s="58" t="inlineStr">
        <is>
          <t>No</t>
        </is>
      </c>
      <c r="V3502" s="123">
        <f>IFERROR(VALUE(TRIM(T3502)),S3502*F3502)</f>
        <v/>
      </c>
      <c r="W3502" s="58">
        <f>IF(F3502&lt;=12,"0-12 mo",IF(F3502&lt;=24,"13-24 mo",IF(F3502&lt;=48,"25-48 mo","49+ mo")))</f>
        <v/>
      </c>
      <c r="X3502" s="58">
        <f>IF(S3502&lt;=35.5,"Q1 Low",IF(S3502&lt;=70.35,"Q2 Mid-Low",IF(S3502&lt;=89.85,"Q3 Mid-High","Q4 High")))</f>
        <v/>
      </c>
      <c r="Y3502" s="58">
        <f>IF(U3502="Yes",1,0)</f>
        <v/>
      </c>
      <c r="Z3502" s="58">
        <f>IF(P3502="Month-to-month",1,0)+IF(M3502="No",1,0)+IF(J3502="No",1,0)+IF(I3502="Fiber optic",1,0)+IF(Q3502="Yes",1,0)</f>
        <v/>
      </c>
    </row>
    <row r="3503" ht="15" customHeight="1" s="59">
      <c r="A3503" s="58" t="inlineStr">
        <is>
          <t>8295-KMENE</t>
        </is>
      </c>
      <c r="B3503" s="58" t="inlineStr">
        <is>
          <t>Female</t>
        </is>
      </c>
      <c r="C3503" s="58" t="n">
        <v>0</v>
      </c>
      <c r="D3503" s="58" t="inlineStr">
        <is>
          <t>Yes</t>
        </is>
      </c>
      <c r="E3503" s="58" t="inlineStr">
        <is>
          <t>Yes</t>
        </is>
      </c>
      <c r="F3503" s="58" t="n">
        <v>59</v>
      </c>
      <c r="G3503" s="58" t="inlineStr">
        <is>
          <t>Yes</t>
        </is>
      </c>
      <c r="H3503" s="58" t="inlineStr">
        <is>
          <t>Yes</t>
        </is>
      </c>
      <c r="I3503" s="58" t="inlineStr">
        <is>
          <t>DSL</t>
        </is>
      </c>
      <c r="J3503" s="58" t="inlineStr">
        <is>
          <t>Yes</t>
        </is>
      </c>
      <c r="K3503" s="58" t="inlineStr">
        <is>
          <t>No</t>
        </is>
      </c>
      <c r="L3503" s="58" t="inlineStr">
        <is>
          <t>Yes</t>
        </is>
      </c>
      <c r="M3503" s="58" t="inlineStr">
        <is>
          <t>Yes</t>
        </is>
      </c>
      <c r="N3503" s="58" t="inlineStr">
        <is>
          <t>Yes</t>
        </is>
      </c>
      <c r="O3503" s="58" t="inlineStr">
        <is>
          <t>No</t>
        </is>
      </c>
      <c r="P3503" s="58" t="inlineStr">
        <is>
          <t>Two year</t>
        </is>
      </c>
      <c r="Q3503" s="58" t="inlineStr">
        <is>
          <t>Yes</t>
        </is>
      </c>
      <c r="R3503" s="58" t="inlineStr">
        <is>
          <t>Mailed check</t>
        </is>
      </c>
      <c r="S3503" s="123" t="n">
        <v>76.45</v>
      </c>
      <c r="T3503" s="58" t="inlineStr">
        <is>
          <t>4519.5</t>
        </is>
      </c>
      <c r="U3503" s="58" t="inlineStr">
        <is>
          <t>No</t>
        </is>
      </c>
      <c r="V3503" s="123">
        <f>IFERROR(VALUE(TRIM(T3503)),S3503*F3503)</f>
        <v/>
      </c>
      <c r="W3503" s="58">
        <f>IF(F3503&lt;=12,"0-12 mo",IF(F3503&lt;=24,"13-24 mo",IF(F3503&lt;=48,"25-48 mo","49+ mo")))</f>
        <v/>
      </c>
      <c r="X3503" s="58">
        <f>IF(S3503&lt;=35.5,"Q1 Low",IF(S3503&lt;=70.35,"Q2 Mid-Low",IF(S3503&lt;=89.85,"Q3 Mid-High","Q4 High")))</f>
        <v/>
      </c>
      <c r="Y3503" s="58">
        <f>IF(U3503="Yes",1,0)</f>
        <v/>
      </c>
      <c r="Z3503" s="58">
        <f>IF(P3503="Month-to-month",1,0)+IF(M3503="No",1,0)+IF(J3503="No",1,0)+IF(I3503="Fiber optic",1,0)+IF(Q3503="Yes",1,0)</f>
        <v/>
      </c>
    </row>
    <row r="3504" ht="15" customHeight="1" s="59">
      <c r="A3504" s="58" t="inlineStr">
        <is>
          <t>6738-ISCBM</t>
        </is>
      </c>
      <c r="B3504" s="58" t="inlineStr">
        <is>
          <t>Male</t>
        </is>
      </c>
      <c r="C3504" s="58" t="n">
        <v>0</v>
      </c>
      <c r="D3504" s="58" t="inlineStr">
        <is>
          <t>No</t>
        </is>
      </c>
      <c r="E3504" s="58" t="inlineStr">
        <is>
          <t>No</t>
        </is>
      </c>
      <c r="F3504" s="58" t="n">
        <v>44</v>
      </c>
      <c r="G3504" s="58" t="inlineStr">
        <is>
          <t>No</t>
        </is>
      </c>
      <c r="H3504" s="58" t="inlineStr">
        <is>
          <t>No phone service</t>
        </is>
      </c>
      <c r="I3504" s="58" t="inlineStr">
        <is>
          <t>DSL</t>
        </is>
      </c>
      <c r="J3504" s="58" t="inlineStr">
        <is>
          <t>Yes</t>
        </is>
      </c>
      <c r="K3504" s="58" t="inlineStr">
        <is>
          <t>No</t>
        </is>
      </c>
      <c r="L3504" s="58" t="inlineStr">
        <is>
          <t>Yes</t>
        </is>
      </c>
      <c r="M3504" s="58" t="inlineStr">
        <is>
          <t>No</t>
        </is>
      </c>
      <c r="N3504" s="58" t="inlineStr">
        <is>
          <t>Yes</t>
        </is>
      </c>
      <c r="O3504" s="58" t="inlineStr">
        <is>
          <t>Yes</t>
        </is>
      </c>
      <c r="P3504" s="58" t="inlineStr">
        <is>
          <t>One year</t>
        </is>
      </c>
      <c r="Q3504" s="58" t="inlineStr">
        <is>
          <t>Yes</t>
        </is>
      </c>
      <c r="R3504" s="58" t="inlineStr">
        <is>
          <t>Electronic check</t>
        </is>
      </c>
      <c r="S3504" s="123" t="n">
        <v>54</v>
      </c>
      <c r="T3504" s="58" t="inlineStr">
        <is>
          <t>2440.25</t>
        </is>
      </c>
      <c r="U3504" s="58" t="inlineStr">
        <is>
          <t>No</t>
        </is>
      </c>
      <c r="V3504" s="123">
        <f>IFERROR(VALUE(TRIM(T3504)),S3504*F3504)</f>
        <v/>
      </c>
      <c r="W3504" s="58">
        <f>IF(F3504&lt;=12,"0-12 mo",IF(F3504&lt;=24,"13-24 mo",IF(F3504&lt;=48,"25-48 mo","49+ mo")))</f>
        <v/>
      </c>
      <c r="X3504" s="58">
        <f>IF(S3504&lt;=35.5,"Q1 Low",IF(S3504&lt;=70.35,"Q2 Mid-Low",IF(S3504&lt;=89.85,"Q3 Mid-High","Q4 High")))</f>
        <v/>
      </c>
      <c r="Y3504" s="58">
        <f>IF(U3504="Yes",1,0)</f>
        <v/>
      </c>
      <c r="Z3504" s="58">
        <f>IF(P3504="Month-to-month",1,0)+IF(M3504="No",1,0)+IF(J3504="No",1,0)+IF(I3504="Fiber optic",1,0)+IF(Q3504="Yes",1,0)</f>
        <v/>
      </c>
    </row>
    <row r="3505" ht="15" customHeight="1" s="59">
      <c r="A3505" s="58" t="inlineStr">
        <is>
          <t>9821-BESNZ</t>
        </is>
      </c>
      <c r="B3505" s="58" t="inlineStr">
        <is>
          <t>Male</t>
        </is>
      </c>
      <c r="C3505" s="58" t="n">
        <v>0</v>
      </c>
      <c r="D3505" s="58" t="inlineStr">
        <is>
          <t>No</t>
        </is>
      </c>
      <c r="E3505" s="58" t="inlineStr">
        <is>
          <t>No</t>
        </is>
      </c>
      <c r="F3505" s="58" t="n">
        <v>66</v>
      </c>
      <c r="G3505" s="58" t="inlineStr">
        <is>
          <t>Yes</t>
        </is>
      </c>
      <c r="H3505" s="58" t="inlineStr">
        <is>
          <t>Yes</t>
        </is>
      </c>
      <c r="I3505" s="58" t="inlineStr">
        <is>
          <t>Fiber optic</t>
        </is>
      </c>
      <c r="J3505" s="58" t="inlineStr">
        <is>
          <t>No</t>
        </is>
      </c>
      <c r="K3505" s="58" t="inlineStr">
        <is>
          <t>Yes</t>
        </is>
      </c>
      <c r="L3505" s="58" t="inlineStr">
        <is>
          <t>No</t>
        </is>
      </c>
      <c r="M3505" s="58" t="inlineStr">
        <is>
          <t>Yes</t>
        </is>
      </c>
      <c r="N3505" s="58" t="inlineStr">
        <is>
          <t>Yes</t>
        </is>
      </c>
      <c r="O3505" s="58" t="inlineStr">
        <is>
          <t>Yes</t>
        </is>
      </c>
      <c r="P3505" s="58" t="inlineStr">
        <is>
          <t>One year</t>
        </is>
      </c>
      <c r="Q3505" s="58" t="inlineStr">
        <is>
          <t>Yes</t>
        </is>
      </c>
      <c r="R3505" s="58" t="inlineStr">
        <is>
          <t>Electronic check</t>
        </is>
      </c>
      <c r="S3505" s="123" t="n">
        <v>104.25</v>
      </c>
      <c r="T3505" s="58" t="inlineStr">
        <is>
          <t>6860.6</t>
        </is>
      </c>
      <c r="U3505" s="58" t="inlineStr">
        <is>
          <t>No</t>
        </is>
      </c>
      <c r="V3505" s="123">
        <f>IFERROR(VALUE(TRIM(T3505)),S3505*F3505)</f>
        <v/>
      </c>
      <c r="W3505" s="58">
        <f>IF(F3505&lt;=12,"0-12 mo",IF(F3505&lt;=24,"13-24 mo",IF(F3505&lt;=48,"25-48 mo","49+ mo")))</f>
        <v/>
      </c>
      <c r="X3505" s="58">
        <f>IF(S3505&lt;=35.5,"Q1 Low",IF(S3505&lt;=70.35,"Q2 Mid-Low",IF(S3505&lt;=89.85,"Q3 Mid-High","Q4 High")))</f>
        <v/>
      </c>
      <c r="Y3505" s="58">
        <f>IF(U3505="Yes",1,0)</f>
        <v/>
      </c>
      <c r="Z3505" s="58">
        <f>IF(P3505="Month-to-month",1,0)+IF(M3505="No",1,0)+IF(J3505="No",1,0)+IF(I3505="Fiber optic",1,0)+IF(Q3505="Yes",1,0)</f>
        <v/>
      </c>
    </row>
    <row r="3506" ht="15" customHeight="1" s="59">
      <c r="A3506" s="58" t="inlineStr">
        <is>
          <t>3678-MNGZX</t>
        </is>
      </c>
      <c r="B3506" s="58" t="inlineStr">
        <is>
          <t>Male</t>
        </is>
      </c>
      <c r="C3506" s="58" t="n">
        <v>0</v>
      </c>
      <c r="D3506" s="58" t="inlineStr">
        <is>
          <t>Yes</t>
        </is>
      </c>
      <c r="E3506" s="58" t="inlineStr">
        <is>
          <t>Yes</t>
        </is>
      </c>
      <c r="F3506" s="58" t="n">
        <v>68</v>
      </c>
      <c r="G3506" s="58" t="inlineStr">
        <is>
          <t>Yes</t>
        </is>
      </c>
      <c r="H3506" s="58" t="inlineStr">
        <is>
          <t>No</t>
        </is>
      </c>
      <c r="I3506" s="58" t="inlineStr">
        <is>
          <t>No</t>
        </is>
      </c>
      <c r="J3506" s="58" t="inlineStr">
        <is>
          <t>No internet service</t>
        </is>
      </c>
      <c r="K3506" s="58" t="inlineStr">
        <is>
          <t>No internet service</t>
        </is>
      </c>
      <c r="L3506" s="58" t="inlineStr">
        <is>
          <t>No internet service</t>
        </is>
      </c>
      <c r="M3506" s="58" t="inlineStr">
        <is>
          <t>No internet service</t>
        </is>
      </c>
      <c r="N3506" s="58" t="inlineStr">
        <is>
          <t>No internet service</t>
        </is>
      </c>
      <c r="O3506" s="58" t="inlineStr">
        <is>
          <t>No internet service</t>
        </is>
      </c>
      <c r="P3506" s="58" t="inlineStr">
        <is>
          <t>Two year</t>
        </is>
      </c>
      <c r="Q3506" s="58" t="inlineStr">
        <is>
          <t>No</t>
        </is>
      </c>
      <c r="R3506" s="58" t="inlineStr">
        <is>
          <t>Bank transfer (automatic)</t>
        </is>
      </c>
      <c r="S3506" s="123" t="n">
        <v>19.95</v>
      </c>
      <c r="T3506" s="58" t="inlineStr">
        <is>
          <t>1377.7</t>
        </is>
      </c>
      <c r="U3506" s="58" t="inlineStr">
        <is>
          <t>No</t>
        </is>
      </c>
      <c r="V3506" s="123">
        <f>IFERROR(VALUE(TRIM(T3506)),S3506*F3506)</f>
        <v/>
      </c>
      <c r="W3506" s="58">
        <f>IF(F3506&lt;=12,"0-12 mo",IF(F3506&lt;=24,"13-24 mo",IF(F3506&lt;=48,"25-48 mo","49+ mo")))</f>
        <v/>
      </c>
      <c r="X3506" s="58">
        <f>IF(S3506&lt;=35.5,"Q1 Low",IF(S3506&lt;=70.35,"Q2 Mid-Low",IF(S3506&lt;=89.85,"Q3 Mid-High","Q4 High")))</f>
        <v/>
      </c>
      <c r="Y3506" s="58">
        <f>IF(U3506="Yes",1,0)</f>
        <v/>
      </c>
      <c r="Z3506" s="58">
        <f>IF(P3506="Month-to-month",1,0)+IF(M3506="No",1,0)+IF(J3506="No",1,0)+IF(I3506="Fiber optic",1,0)+IF(Q3506="Yes",1,0)</f>
        <v/>
      </c>
    </row>
    <row r="3507" ht="15" customHeight="1" s="59">
      <c r="A3507" s="58" t="inlineStr">
        <is>
          <t>1335-NTIUC</t>
        </is>
      </c>
      <c r="B3507" s="58" t="inlineStr">
        <is>
          <t>Male</t>
        </is>
      </c>
      <c r="C3507" s="58" t="n">
        <v>0</v>
      </c>
      <c r="D3507" s="58" t="inlineStr">
        <is>
          <t>No</t>
        </is>
      </c>
      <c r="E3507" s="58" t="inlineStr">
        <is>
          <t>No</t>
        </is>
      </c>
      <c r="F3507" s="58" t="n">
        <v>9</v>
      </c>
      <c r="G3507" s="58" t="inlineStr">
        <is>
          <t>No</t>
        </is>
      </c>
      <c r="H3507" s="58" t="inlineStr">
        <is>
          <t>No phone service</t>
        </is>
      </c>
      <c r="I3507" s="58" t="inlineStr">
        <is>
          <t>DSL</t>
        </is>
      </c>
      <c r="J3507" s="58" t="inlineStr">
        <is>
          <t>No</t>
        </is>
      </c>
      <c r="K3507" s="58" t="inlineStr">
        <is>
          <t>No</t>
        </is>
      </c>
      <c r="L3507" s="58" t="inlineStr">
        <is>
          <t>No</t>
        </is>
      </c>
      <c r="M3507" s="58" t="inlineStr">
        <is>
          <t>No</t>
        </is>
      </c>
      <c r="N3507" s="58" t="inlineStr">
        <is>
          <t>No</t>
        </is>
      </c>
      <c r="O3507" s="58" t="inlineStr">
        <is>
          <t>No</t>
        </is>
      </c>
      <c r="P3507" s="58" t="inlineStr">
        <is>
          <t>Month-to-month</t>
        </is>
      </c>
      <c r="Q3507" s="58" t="inlineStr">
        <is>
          <t>Yes</t>
        </is>
      </c>
      <c r="R3507" s="58" t="inlineStr">
        <is>
          <t>Electronic check</t>
        </is>
      </c>
      <c r="S3507" s="123" t="n">
        <v>24.95</v>
      </c>
      <c r="T3507" s="58" t="inlineStr">
        <is>
          <t>190.25</t>
        </is>
      </c>
      <c r="U3507" s="58" t="inlineStr">
        <is>
          <t>No</t>
        </is>
      </c>
      <c r="V3507" s="123">
        <f>IFERROR(VALUE(TRIM(T3507)),S3507*F3507)</f>
        <v/>
      </c>
      <c r="W3507" s="58">
        <f>IF(F3507&lt;=12,"0-12 mo",IF(F3507&lt;=24,"13-24 mo",IF(F3507&lt;=48,"25-48 mo","49+ mo")))</f>
        <v/>
      </c>
      <c r="X3507" s="58">
        <f>IF(S3507&lt;=35.5,"Q1 Low",IF(S3507&lt;=70.35,"Q2 Mid-Low",IF(S3507&lt;=89.85,"Q3 Mid-High","Q4 High")))</f>
        <v/>
      </c>
      <c r="Y3507" s="58">
        <f>IF(U3507="Yes",1,0)</f>
        <v/>
      </c>
      <c r="Z3507" s="58">
        <f>IF(P3507="Month-to-month",1,0)+IF(M3507="No",1,0)+IF(J3507="No",1,0)+IF(I3507="Fiber optic",1,0)+IF(Q3507="Yes",1,0)</f>
        <v/>
      </c>
    </row>
    <row r="3508" ht="15" customHeight="1" s="59">
      <c r="A3508" s="58" t="inlineStr">
        <is>
          <t>2916-BQZLN</t>
        </is>
      </c>
      <c r="B3508" s="58" t="inlineStr">
        <is>
          <t>Male</t>
        </is>
      </c>
      <c r="C3508" s="58" t="n">
        <v>0</v>
      </c>
      <c r="D3508" s="58" t="inlineStr">
        <is>
          <t>No</t>
        </is>
      </c>
      <c r="E3508" s="58" t="inlineStr">
        <is>
          <t>No</t>
        </is>
      </c>
      <c r="F3508" s="58" t="n">
        <v>19</v>
      </c>
      <c r="G3508" s="58" t="inlineStr">
        <is>
          <t>Yes</t>
        </is>
      </c>
      <c r="H3508" s="58" t="inlineStr">
        <is>
          <t>Yes</t>
        </is>
      </c>
      <c r="I3508" s="58" t="inlineStr">
        <is>
          <t>Fiber optic</t>
        </is>
      </c>
      <c r="J3508" s="58" t="inlineStr">
        <is>
          <t>Yes</t>
        </is>
      </c>
      <c r="K3508" s="58" t="inlineStr">
        <is>
          <t>No</t>
        </is>
      </c>
      <c r="L3508" s="58" t="inlineStr">
        <is>
          <t>Yes</t>
        </is>
      </c>
      <c r="M3508" s="58" t="inlineStr">
        <is>
          <t>No</t>
        </is>
      </c>
      <c r="N3508" s="58" t="inlineStr">
        <is>
          <t>No</t>
        </is>
      </c>
      <c r="O3508" s="58" t="inlineStr">
        <is>
          <t>No</t>
        </is>
      </c>
      <c r="P3508" s="58" t="inlineStr">
        <is>
          <t>Month-to-month</t>
        </is>
      </c>
      <c r="Q3508" s="58" t="inlineStr">
        <is>
          <t>Yes</t>
        </is>
      </c>
      <c r="R3508" s="58" t="inlineStr">
        <is>
          <t>Electronic check</t>
        </is>
      </c>
      <c r="S3508" s="123" t="n">
        <v>84.75</v>
      </c>
      <c r="T3508" s="58" t="inlineStr">
        <is>
          <t>1651.95</t>
        </is>
      </c>
      <c r="U3508" s="58" t="inlineStr">
        <is>
          <t>No</t>
        </is>
      </c>
      <c r="V3508" s="123">
        <f>IFERROR(VALUE(TRIM(T3508)),S3508*F3508)</f>
        <v/>
      </c>
      <c r="W3508" s="58">
        <f>IF(F3508&lt;=12,"0-12 mo",IF(F3508&lt;=24,"13-24 mo",IF(F3508&lt;=48,"25-48 mo","49+ mo")))</f>
        <v/>
      </c>
      <c r="X3508" s="58">
        <f>IF(S3508&lt;=35.5,"Q1 Low",IF(S3508&lt;=70.35,"Q2 Mid-Low",IF(S3508&lt;=89.85,"Q3 Mid-High","Q4 High")))</f>
        <v/>
      </c>
      <c r="Y3508" s="58">
        <f>IF(U3508="Yes",1,0)</f>
        <v/>
      </c>
      <c r="Z3508" s="58">
        <f>IF(P3508="Month-to-month",1,0)+IF(M3508="No",1,0)+IF(J3508="No",1,0)+IF(I3508="Fiber optic",1,0)+IF(Q3508="Yes",1,0)</f>
        <v/>
      </c>
    </row>
    <row r="3509" ht="15" customHeight="1" s="59">
      <c r="A3509" s="58" t="inlineStr">
        <is>
          <t>4558-CGYCZ</t>
        </is>
      </c>
      <c r="B3509" s="58" t="inlineStr">
        <is>
          <t>Male</t>
        </is>
      </c>
      <c r="C3509" s="58" t="n">
        <v>0</v>
      </c>
      <c r="D3509" s="58" t="inlineStr">
        <is>
          <t>No</t>
        </is>
      </c>
      <c r="E3509" s="58" t="inlineStr">
        <is>
          <t>No</t>
        </is>
      </c>
      <c r="F3509" s="58" t="n">
        <v>4</v>
      </c>
      <c r="G3509" s="58" t="inlineStr">
        <is>
          <t>Yes</t>
        </is>
      </c>
      <c r="H3509" s="58" t="inlineStr">
        <is>
          <t>No</t>
        </is>
      </c>
      <c r="I3509" s="58" t="inlineStr">
        <is>
          <t>No</t>
        </is>
      </c>
      <c r="J3509" s="58" t="inlineStr">
        <is>
          <t>No internet service</t>
        </is>
      </c>
      <c r="K3509" s="58" t="inlineStr">
        <is>
          <t>No internet service</t>
        </is>
      </c>
      <c r="L3509" s="58" t="inlineStr">
        <is>
          <t>No internet service</t>
        </is>
      </c>
      <c r="M3509" s="58" t="inlineStr">
        <is>
          <t>No internet service</t>
        </is>
      </c>
      <c r="N3509" s="58" t="inlineStr">
        <is>
          <t>No internet service</t>
        </is>
      </c>
      <c r="O3509" s="58" t="inlineStr">
        <is>
          <t>No internet service</t>
        </is>
      </c>
      <c r="P3509" s="58" t="inlineStr">
        <is>
          <t>Month-to-month</t>
        </is>
      </c>
      <c r="Q3509" s="58" t="inlineStr">
        <is>
          <t>No</t>
        </is>
      </c>
      <c r="R3509" s="58" t="inlineStr">
        <is>
          <t>Mailed check</t>
        </is>
      </c>
      <c r="S3509" s="123" t="n">
        <v>19.75</v>
      </c>
      <c r="T3509" s="58" t="inlineStr">
        <is>
          <t>78.3</t>
        </is>
      </c>
      <c r="U3509" s="58" t="inlineStr">
        <is>
          <t>No</t>
        </is>
      </c>
      <c r="V3509" s="123">
        <f>IFERROR(VALUE(TRIM(T3509)),S3509*F3509)</f>
        <v/>
      </c>
      <c r="W3509" s="58">
        <f>IF(F3509&lt;=12,"0-12 mo",IF(F3509&lt;=24,"13-24 mo",IF(F3509&lt;=48,"25-48 mo","49+ mo")))</f>
        <v/>
      </c>
      <c r="X3509" s="58">
        <f>IF(S3509&lt;=35.5,"Q1 Low",IF(S3509&lt;=70.35,"Q2 Mid-Low",IF(S3509&lt;=89.85,"Q3 Mid-High","Q4 High")))</f>
        <v/>
      </c>
      <c r="Y3509" s="58">
        <f>IF(U3509="Yes",1,0)</f>
        <v/>
      </c>
      <c r="Z3509" s="58">
        <f>IF(P3509="Month-to-month",1,0)+IF(M3509="No",1,0)+IF(J3509="No",1,0)+IF(I3509="Fiber optic",1,0)+IF(Q3509="Yes",1,0)</f>
        <v/>
      </c>
    </row>
    <row r="3510" ht="15" customHeight="1" s="59">
      <c r="A3510" s="58" t="inlineStr">
        <is>
          <t>2368-GAKKQ</t>
        </is>
      </c>
      <c r="B3510" s="58" t="inlineStr">
        <is>
          <t>Female</t>
        </is>
      </c>
      <c r="C3510" s="58" t="n">
        <v>0</v>
      </c>
      <c r="D3510" s="58" t="inlineStr">
        <is>
          <t>No</t>
        </is>
      </c>
      <c r="E3510" s="58" t="inlineStr">
        <is>
          <t>No</t>
        </is>
      </c>
      <c r="F3510" s="58" t="n">
        <v>70</v>
      </c>
      <c r="G3510" s="58" t="inlineStr">
        <is>
          <t>Yes</t>
        </is>
      </c>
      <c r="H3510" s="58" t="inlineStr">
        <is>
          <t>Yes</t>
        </is>
      </c>
      <c r="I3510" s="58" t="inlineStr">
        <is>
          <t>Fiber optic</t>
        </is>
      </c>
      <c r="J3510" s="58" t="inlineStr">
        <is>
          <t>Yes</t>
        </is>
      </c>
      <c r="K3510" s="58" t="inlineStr">
        <is>
          <t>Yes</t>
        </is>
      </c>
      <c r="L3510" s="58" t="inlineStr">
        <is>
          <t>Yes</t>
        </is>
      </c>
      <c r="M3510" s="58" t="inlineStr">
        <is>
          <t>Yes</t>
        </is>
      </c>
      <c r="N3510" s="58" t="inlineStr">
        <is>
          <t>Yes</t>
        </is>
      </c>
      <c r="O3510" s="58" t="inlineStr">
        <is>
          <t>Yes</t>
        </is>
      </c>
      <c r="P3510" s="58" t="inlineStr">
        <is>
          <t>Two year</t>
        </is>
      </c>
      <c r="Q3510" s="58" t="inlineStr">
        <is>
          <t>Yes</t>
        </is>
      </c>
      <c r="R3510" s="58" t="inlineStr">
        <is>
          <t>Bank transfer (automatic)</t>
        </is>
      </c>
      <c r="S3510" s="123" t="n">
        <v>113.65</v>
      </c>
      <c r="T3510" s="58" t="inlineStr">
        <is>
          <t>7939.25</t>
        </is>
      </c>
      <c r="U3510" s="58" t="inlineStr">
        <is>
          <t>No</t>
        </is>
      </c>
      <c r="V3510" s="123">
        <f>IFERROR(VALUE(TRIM(T3510)),S3510*F3510)</f>
        <v/>
      </c>
      <c r="W3510" s="58">
        <f>IF(F3510&lt;=12,"0-12 mo",IF(F3510&lt;=24,"13-24 mo",IF(F3510&lt;=48,"25-48 mo","49+ mo")))</f>
        <v/>
      </c>
      <c r="X3510" s="58">
        <f>IF(S3510&lt;=35.5,"Q1 Low",IF(S3510&lt;=70.35,"Q2 Mid-Low",IF(S3510&lt;=89.85,"Q3 Mid-High","Q4 High")))</f>
        <v/>
      </c>
      <c r="Y3510" s="58">
        <f>IF(U3510="Yes",1,0)</f>
        <v/>
      </c>
      <c r="Z3510" s="58">
        <f>IF(P3510="Month-to-month",1,0)+IF(M3510="No",1,0)+IF(J3510="No",1,0)+IF(I3510="Fiber optic",1,0)+IF(Q3510="Yes",1,0)</f>
        <v/>
      </c>
    </row>
    <row r="3511" ht="15" customHeight="1" s="59">
      <c r="A3511" s="58" t="inlineStr">
        <is>
          <t>8710-YGLWG</t>
        </is>
      </c>
      <c r="B3511" s="58" t="inlineStr">
        <is>
          <t>Male</t>
        </is>
      </c>
      <c r="C3511" s="58" t="n">
        <v>0</v>
      </c>
      <c r="D3511" s="58" t="inlineStr">
        <is>
          <t>No</t>
        </is>
      </c>
      <c r="E3511" s="58" t="inlineStr">
        <is>
          <t>No</t>
        </is>
      </c>
      <c r="F3511" s="58" t="n">
        <v>1</v>
      </c>
      <c r="G3511" s="58" t="inlineStr">
        <is>
          <t>Yes</t>
        </is>
      </c>
      <c r="H3511" s="58" t="inlineStr">
        <is>
          <t>No</t>
        </is>
      </c>
      <c r="I3511" s="58" t="inlineStr">
        <is>
          <t>DSL</t>
        </is>
      </c>
      <c r="J3511" s="58" t="inlineStr">
        <is>
          <t>No</t>
        </is>
      </c>
      <c r="K3511" s="58" t="inlineStr">
        <is>
          <t>No</t>
        </is>
      </c>
      <c r="L3511" s="58" t="inlineStr">
        <is>
          <t>No</t>
        </is>
      </c>
      <c r="M3511" s="58" t="inlineStr">
        <is>
          <t>No</t>
        </is>
      </c>
      <c r="N3511" s="58" t="inlineStr">
        <is>
          <t>No</t>
        </is>
      </c>
      <c r="O3511" s="58" t="inlineStr">
        <is>
          <t>No</t>
        </is>
      </c>
      <c r="P3511" s="58" t="inlineStr">
        <is>
          <t>Month-to-month</t>
        </is>
      </c>
      <c r="Q3511" s="58" t="inlineStr">
        <is>
          <t>Yes</t>
        </is>
      </c>
      <c r="R3511" s="58" t="inlineStr">
        <is>
          <t>Mailed check</t>
        </is>
      </c>
      <c r="S3511" s="123" t="n">
        <v>44.9</v>
      </c>
      <c r="T3511" s="58" t="inlineStr">
        <is>
          <t>44.9</t>
        </is>
      </c>
      <c r="U3511" s="58" t="inlineStr">
        <is>
          <t>No</t>
        </is>
      </c>
      <c r="V3511" s="123">
        <f>IFERROR(VALUE(TRIM(T3511)),S3511*F3511)</f>
        <v/>
      </c>
      <c r="W3511" s="58">
        <f>IF(F3511&lt;=12,"0-12 mo",IF(F3511&lt;=24,"13-24 mo",IF(F3511&lt;=48,"25-48 mo","49+ mo")))</f>
        <v/>
      </c>
      <c r="X3511" s="58">
        <f>IF(S3511&lt;=35.5,"Q1 Low",IF(S3511&lt;=70.35,"Q2 Mid-Low",IF(S3511&lt;=89.85,"Q3 Mid-High","Q4 High")))</f>
        <v/>
      </c>
      <c r="Y3511" s="58">
        <f>IF(U3511="Yes",1,0)</f>
        <v/>
      </c>
      <c r="Z3511" s="58">
        <f>IF(P3511="Month-to-month",1,0)+IF(M3511="No",1,0)+IF(J3511="No",1,0)+IF(I3511="Fiber optic",1,0)+IF(Q3511="Yes",1,0)</f>
        <v/>
      </c>
    </row>
    <row r="3512" ht="15" customHeight="1" s="59">
      <c r="A3512" s="58" t="inlineStr">
        <is>
          <t>3199-XGZCY</t>
        </is>
      </c>
      <c r="B3512" s="58" t="inlineStr">
        <is>
          <t>Female</t>
        </is>
      </c>
      <c r="C3512" s="58" t="n">
        <v>0</v>
      </c>
      <c r="D3512" s="58" t="inlineStr">
        <is>
          <t>No</t>
        </is>
      </c>
      <c r="E3512" s="58" t="inlineStr">
        <is>
          <t>No</t>
        </is>
      </c>
      <c r="F3512" s="58" t="n">
        <v>8</v>
      </c>
      <c r="G3512" s="58" t="inlineStr">
        <is>
          <t>Yes</t>
        </is>
      </c>
      <c r="H3512" s="58" t="inlineStr">
        <is>
          <t>Yes</t>
        </is>
      </c>
      <c r="I3512" s="58" t="inlineStr">
        <is>
          <t>Fiber optic</t>
        </is>
      </c>
      <c r="J3512" s="58" t="inlineStr">
        <is>
          <t>No</t>
        </is>
      </c>
      <c r="K3512" s="58" t="inlineStr">
        <is>
          <t>No</t>
        </is>
      </c>
      <c r="L3512" s="58" t="inlineStr">
        <is>
          <t>No</t>
        </is>
      </c>
      <c r="M3512" s="58" t="inlineStr">
        <is>
          <t>No</t>
        </is>
      </c>
      <c r="N3512" s="58" t="inlineStr">
        <is>
          <t>No</t>
        </is>
      </c>
      <c r="O3512" s="58" t="inlineStr">
        <is>
          <t>No</t>
        </is>
      </c>
      <c r="P3512" s="58" t="inlineStr">
        <is>
          <t>Month-to-month</t>
        </is>
      </c>
      <c r="Q3512" s="58" t="inlineStr">
        <is>
          <t>Yes</t>
        </is>
      </c>
      <c r="R3512" s="58" t="inlineStr">
        <is>
          <t>Electronic check</t>
        </is>
      </c>
      <c r="S3512" s="123" t="n">
        <v>75.25</v>
      </c>
      <c r="T3512" s="58" t="inlineStr">
        <is>
          <t>576.7</t>
        </is>
      </c>
      <c r="U3512" s="58" t="inlineStr">
        <is>
          <t>No</t>
        </is>
      </c>
      <c r="V3512" s="123">
        <f>IFERROR(VALUE(TRIM(T3512)),S3512*F3512)</f>
        <v/>
      </c>
      <c r="W3512" s="58">
        <f>IF(F3512&lt;=12,"0-12 mo",IF(F3512&lt;=24,"13-24 mo",IF(F3512&lt;=48,"25-48 mo","49+ mo")))</f>
        <v/>
      </c>
      <c r="X3512" s="58">
        <f>IF(S3512&lt;=35.5,"Q1 Low",IF(S3512&lt;=70.35,"Q2 Mid-Low",IF(S3512&lt;=89.85,"Q3 Mid-High","Q4 High")))</f>
        <v/>
      </c>
      <c r="Y3512" s="58">
        <f>IF(U3512="Yes",1,0)</f>
        <v/>
      </c>
      <c r="Z3512" s="58">
        <f>IF(P3512="Month-to-month",1,0)+IF(M3512="No",1,0)+IF(J3512="No",1,0)+IF(I3512="Fiber optic",1,0)+IF(Q3512="Yes",1,0)</f>
        <v/>
      </c>
    </row>
    <row r="3513" ht="15" customHeight="1" s="59">
      <c r="A3513" s="58" t="inlineStr">
        <is>
          <t>3785-KTYSH</t>
        </is>
      </c>
      <c r="B3513" s="58" t="inlineStr">
        <is>
          <t>Male</t>
        </is>
      </c>
      <c r="C3513" s="58" t="n">
        <v>0</v>
      </c>
      <c r="D3513" s="58" t="inlineStr">
        <is>
          <t>No</t>
        </is>
      </c>
      <c r="E3513" s="58" t="inlineStr">
        <is>
          <t>No</t>
        </is>
      </c>
      <c r="F3513" s="58" t="n">
        <v>53</v>
      </c>
      <c r="G3513" s="58" t="inlineStr">
        <is>
          <t>Yes</t>
        </is>
      </c>
      <c r="H3513" s="58" t="inlineStr">
        <is>
          <t>Yes</t>
        </is>
      </c>
      <c r="I3513" s="58" t="inlineStr">
        <is>
          <t>No</t>
        </is>
      </c>
      <c r="J3513" s="58" t="inlineStr">
        <is>
          <t>No internet service</t>
        </is>
      </c>
      <c r="K3513" s="58" t="inlineStr">
        <is>
          <t>No internet service</t>
        </is>
      </c>
      <c r="L3513" s="58" t="inlineStr">
        <is>
          <t>No internet service</t>
        </is>
      </c>
      <c r="M3513" s="58" t="inlineStr">
        <is>
          <t>No internet service</t>
        </is>
      </c>
      <c r="N3513" s="58" t="inlineStr">
        <is>
          <t>No internet service</t>
        </is>
      </c>
      <c r="O3513" s="58" t="inlineStr">
        <is>
          <t>No internet service</t>
        </is>
      </c>
      <c r="P3513" s="58" t="inlineStr">
        <is>
          <t>Two year</t>
        </is>
      </c>
      <c r="Q3513" s="58" t="inlineStr">
        <is>
          <t>No</t>
        </is>
      </c>
      <c r="R3513" s="58" t="inlineStr">
        <is>
          <t>Mailed check</t>
        </is>
      </c>
      <c r="S3513" s="123" t="n">
        <v>24.6</v>
      </c>
      <c r="T3513" s="58" t="inlineStr">
        <is>
          <t>1279</t>
        </is>
      </c>
      <c r="U3513" s="58" t="inlineStr">
        <is>
          <t>No</t>
        </is>
      </c>
      <c r="V3513" s="123">
        <f>IFERROR(VALUE(TRIM(T3513)),S3513*F3513)</f>
        <v/>
      </c>
      <c r="W3513" s="58">
        <f>IF(F3513&lt;=12,"0-12 mo",IF(F3513&lt;=24,"13-24 mo",IF(F3513&lt;=48,"25-48 mo","49+ mo")))</f>
        <v/>
      </c>
      <c r="X3513" s="58">
        <f>IF(S3513&lt;=35.5,"Q1 Low",IF(S3513&lt;=70.35,"Q2 Mid-Low",IF(S3513&lt;=89.85,"Q3 Mid-High","Q4 High")))</f>
        <v/>
      </c>
      <c r="Y3513" s="58">
        <f>IF(U3513="Yes",1,0)</f>
        <v/>
      </c>
      <c r="Z3513" s="58">
        <f>IF(P3513="Month-to-month",1,0)+IF(M3513="No",1,0)+IF(J3513="No",1,0)+IF(I3513="Fiber optic",1,0)+IF(Q3513="Yes",1,0)</f>
        <v/>
      </c>
    </row>
    <row r="3514" ht="15" customHeight="1" s="59">
      <c r="A3514" s="58" t="inlineStr">
        <is>
          <t>6814-ZPWFQ</t>
        </is>
      </c>
      <c r="B3514" s="58" t="inlineStr">
        <is>
          <t>Male</t>
        </is>
      </c>
      <c r="C3514" s="58" t="n">
        <v>1</v>
      </c>
      <c r="D3514" s="58" t="inlineStr">
        <is>
          <t>No</t>
        </is>
      </c>
      <c r="E3514" s="58" t="inlineStr">
        <is>
          <t>No</t>
        </is>
      </c>
      <c r="F3514" s="58" t="n">
        <v>51</v>
      </c>
      <c r="G3514" s="58" t="inlineStr">
        <is>
          <t>Yes</t>
        </is>
      </c>
      <c r="H3514" s="58" t="inlineStr">
        <is>
          <t>Yes</t>
        </is>
      </c>
      <c r="I3514" s="58" t="inlineStr">
        <is>
          <t>No</t>
        </is>
      </c>
      <c r="J3514" s="58" t="inlineStr">
        <is>
          <t>No internet service</t>
        </is>
      </c>
      <c r="K3514" s="58" t="inlineStr">
        <is>
          <t>No internet service</t>
        </is>
      </c>
      <c r="L3514" s="58" t="inlineStr">
        <is>
          <t>No internet service</t>
        </is>
      </c>
      <c r="M3514" s="58" t="inlineStr">
        <is>
          <t>No internet service</t>
        </is>
      </c>
      <c r="N3514" s="58" t="inlineStr">
        <is>
          <t>No internet service</t>
        </is>
      </c>
      <c r="O3514" s="58" t="inlineStr">
        <is>
          <t>No internet service</t>
        </is>
      </c>
      <c r="P3514" s="58" t="inlineStr">
        <is>
          <t>One year</t>
        </is>
      </c>
      <c r="Q3514" s="58" t="inlineStr">
        <is>
          <t>No</t>
        </is>
      </c>
      <c r="R3514" s="58" t="inlineStr">
        <is>
          <t>Bank transfer (automatic)</t>
        </is>
      </c>
      <c r="S3514" s="123" t="n">
        <v>25</v>
      </c>
      <c r="T3514" s="58" t="inlineStr">
        <is>
          <t>1260.7</t>
        </is>
      </c>
      <c r="U3514" s="58" t="inlineStr">
        <is>
          <t>No</t>
        </is>
      </c>
      <c r="V3514" s="123">
        <f>IFERROR(VALUE(TRIM(T3514)),S3514*F3514)</f>
        <v/>
      </c>
      <c r="W3514" s="58">
        <f>IF(F3514&lt;=12,"0-12 mo",IF(F3514&lt;=24,"13-24 mo",IF(F3514&lt;=48,"25-48 mo","49+ mo")))</f>
        <v/>
      </c>
      <c r="X3514" s="58">
        <f>IF(S3514&lt;=35.5,"Q1 Low",IF(S3514&lt;=70.35,"Q2 Mid-Low",IF(S3514&lt;=89.85,"Q3 Mid-High","Q4 High")))</f>
        <v/>
      </c>
      <c r="Y3514" s="58">
        <f>IF(U3514="Yes",1,0)</f>
        <v/>
      </c>
      <c r="Z3514" s="58">
        <f>IF(P3514="Month-to-month",1,0)+IF(M3514="No",1,0)+IF(J3514="No",1,0)+IF(I3514="Fiber optic",1,0)+IF(Q3514="Yes",1,0)</f>
        <v/>
      </c>
    </row>
    <row r="3515" ht="15" customHeight="1" s="59">
      <c r="A3515" s="58" t="inlineStr">
        <is>
          <t>4063-EIKNQ</t>
        </is>
      </c>
      <c r="B3515" s="58" t="inlineStr">
        <is>
          <t>Male</t>
        </is>
      </c>
      <c r="C3515" s="58" t="n">
        <v>0</v>
      </c>
      <c r="D3515" s="58" t="inlineStr">
        <is>
          <t>Yes</t>
        </is>
      </c>
      <c r="E3515" s="58" t="inlineStr">
        <is>
          <t>Yes</t>
        </is>
      </c>
      <c r="F3515" s="58" t="n">
        <v>11</v>
      </c>
      <c r="G3515" s="58" t="inlineStr">
        <is>
          <t>Yes</t>
        </is>
      </c>
      <c r="H3515" s="58" t="inlineStr">
        <is>
          <t>No</t>
        </is>
      </c>
      <c r="I3515" s="58" t="inlineStr">
        <is>
          <t>No</t>
        </is>
      </c>
      <c r="J3515" s="58" t="inlineStr">
        <is>
          <t>No internet service</t>
        </is>
      </c>
      <c r="K3515" s="58" t="inlineStr">
        <is>
          <t>No internet service</t>
        </is>
      </c>
      <c r="L3515" s="58" t="inlineStr">
        <is>
          <t>No internet service</t>
        </is>
      </c>
      <c r="M3515" s="58" t="inlineStr">
        <is>
          <t>No internet service</t>
        </is>
      </c>
      <c r="N3515" s="58" t="inlineStr">
        <is>
          <t>No internet service</t>
        </is>
      </c>
      <c r="O3515" s="58" t="inlineStr">
        <is>
          <t>No internet service</t>
        </is>
      </c>
      <c r="P3515" s="58" t="inlineStr">
        <is>
          <t>Month-to-month</t>
        </is>
      </c>
      <c r="Q3515" s="58" t="inlineStr">
        <is>
          <t>No</t>
        </is>
      </c>
      <c r="R3515" s="58" t="inlineStr">
        <is>
          <t>Bank transfer (automatic)</t>
        </is>
      </c>
      <c r="S3515" s="123" t="n">
        <v>20.95</v>
      </c>
      <c r="T3515" s="58" t="inlineStr">
        <is>
          <t>267.35</t>
        </is>
      </c>
      <c r="U3515" s="58" t="inlineStr">
        <is>
          <t>No</t>
        </is>
      </c>
      <c r="V3515" s="123">
        <f>IFERROR(VALUE(TRIM(T3515)),S3515*F3515)</f>
        <v/>
      </c>
      <c r="W3515" s="58">
        <f>IF(F3515&lt;=12,"0-12 mo",IF(F3515&lt;=24,"13-24 mo",IF(F3515&lt;=48,"25-48 mo","49+ mo")))</f>
        <v/>
      </c>
      <c r="X3515" s="58">
        <f>IF(S3515&lt;=35.5,"Q1 Low",IF(S3515&lt;=70.35,"Q2 Mid-Low",IF(S3515&lt;=89.85,"Q3 Mid-High","Q4 High")))</f>
        <v/>
      </c>
      <c r="Y3515" s="58">
        <f>IF(U3515="Yes",1,0)</f>
        <v/>
      </c>
      <c r="Z3515" s="58">
        <f>IF(P3515="Month-to-month",1,0)+IF(M3515="No",1,0)+IF(J3515="No",1,0)+IF(I3515="Fiber optic",1,0)+IF(Q3515="Yes",1,0)</f>
        <v/>
      </c>
    </row>
    <row r="3516" ht="15" customHeight="1" s="59">
      <c r="A3516" s="58" t="inlineStr">
        <is>
          <t>6993-YCOBK</t>
        </is>
      </c>
      <c r="B3516" s="58" t="inlineStr">
        <is>
          <t>Male</t>
        </is>
      </c>
      <c r="C3516" s="58" t="n">
        <v>0</v>
      </c>
      <c r="D3516" s="58" t="inlineStr">
        <is>
          <t>Yes</t>
        </is>
      </c>
      <c r="E3516" s="58" t="inlineStr">
        <is>
          <t>Yes</t>
        </is>
      </c>
      <c r="F3516" s="58" t="n">
        <v>60</v>
      </c>
      <c r="G3516" s="58" t="inlineStr">
        <is>
          <t>Yes</t>
        </is>
      </c>
      <c r="H3516" s="58" t="inlineStr">
        <is>
          <t>Yes</t>
        </is>
      </c>
      <c r="I3516" s="58" t="inlineStr">
        <is>
          <t>Fiber optic</t>
        </is>
      </c>
      <c r="J3516" s="58" t="inlineStr">
        <is>
          <t>Yes</t>
        </is>
      </c>
      <c r="K3516" s="58" t="inlineStr">
        <is>
          <t>No</t>
        </is>
      </c>
      <c r="L3516" s="58" t="inlineStr">
        <is>
          <t>Yes</t>
        </is>
      </c>
      <c r="M3516" s="58" t="inlineStr">
        <is>
          <t>Yes</t>
        </is>
      </c>
      <c r="N3516" s="58" t="inlineStr">
        <is>
          <t>Yes</t>
        </is>
      </c>
      <c r="O3516" s="58" t="inlineStr">
        <is>
          <t>Yes</t>
        </is>
      </c>
      <c r="P3516" s="58" t="inlineStr">
        <is>
          <t>Two year</t>
        </is>
      </c>
      <c r="Q3516" s="58" t="inlineStr">
        <is>
          <t>Yes</t>
        </is>
      </c>
      <c r="R3516" s="58" t="inlineStr">
        <is>
          <t>Electronic check</t>
        </is>
      </c>
      <c r="S3516" s="123" t="n">
        <v>110.6</v>
      </c>
      <c r="T3516" s="58" t="inlineStr">
        <is>
          <t>6586.85</t>
        </is>
      </c>
      <c r="U3516" s="58" t="inlineStr">
        <is>
          <t>No</t>
        </is>
      </c>
      <c r="V3516" s="123">
        <f>IFERROR(VALUE(TRIM(T3516)),S3516*F3516)</f>
        <v/>
      </c>
      <c r="W3516" s="58">
        <f>IF(F3516&lt;=12,"0-12 mo",IF(F3516&lt;=24,"13-24 mo",IF(F3516&lt;=48,"25-48 mo","49+ mo")))</f>
        <v/>
      </c>
      <c r="X3516" s="58">
        <f>IF(S3516&lt;=35.5,"Q1 Low",IF(S3516&lt;=70.35,"Q2 Mid-Low",IF(S3516&lt;=89.85,"Q3 Mid-High","Q4 High")))</f>
        <v/>
      </c>
      <c r="Y3516" s="58">
        <f>IF(U3516="Yes",1,0)</f>
        <v/>
      </c>
      <c r="Z3516" s="58">
        <f>IF(P3516="Month-to-month",1,0)+IF(M3516="No",1,0)+IF(J3516="No",1,0)+IF(I3516="Fiber optic",1,0)+IF(Q3516="Yes",1,0)</f>
        <v/>
      </c>
    </row>
    <row r="3517" ht="15" customHeight="1" s="59">
      <c r="A3517" s="58" t="inlineStr">
        <is>
          <t>5206-HPJKM</t>
        </is>
      </c>
      <c r="B3517" s="58" t="inlineStr">
        <is>
          <t>Male</t>
        </is>
      </c>
      <c r="C3517" s="58" t="n">
        <v>0</v>
      </c>
      <c r="D3517" s="58" t="inlineStr">
        <is>
          <t>No</t>
        </is>
      </c>
      <c r="E3517" s="58" t="inlineStr">
        <is>
          <t>No</t>
        </is>
      </c>
      <c r="F3517" s="58" t="n">
        <v>17</v>
      </c>
      <c r="G3517" s="58" t="inlineStr">
        <is>
          <t>Yes</t>
        </is>
      </c>
      <c r="H3517" s="58" t="inlineStr">
        <is>
          <t>No</t>
        </is>
      </c>
      <c r="I3517" s="58" t="inlineStr">
        <is>
          <t>DSL</t>
        </is>
      </c>
      <c r="J3517" s="58" t="inlineStr">
        <is>
          <t>Yes</t>
        </is>
      </c>
      <c r="K3517" s="58" t="inlineStr">
        <is>
          <t>Yes</t>
        </is>
      </c>
      <c r="L3517" s="58" t="inlineStr">
        <is>
          <t>No</t>
        </is>
      </c>
      <c r="M3517" s="58" t="inlineStr">
        <is>
          <t>No</t>
        </is>
      </c>
      <c r="N3517" s="58" t="inlineStr">
        <is>
          <t>No</t>
        </is>
      </c>
      <c r="O3517" s="58" t="inlineStr">
        <is>
          <t>No</t>
        </is>
      </c>
      <c r="P3517" s="58" t="inlineStr">
        <is>
          <t>Month-to-month</t>
        </is>
      </c>
      <c r="Q3517" s="58" t="inlineStr">
        <is>
          <t>Yes</t>
        </is>
      </c>
      <c r="R3517" s="58" t="inlineStr">
        <is>
          <t>Credit card (automatic)</t>
        </is>
      </c>
      <c r="S3517" s="123" t="n">
        <v>55.5</v>
      </c>
      <c r="T3517" s="58" t="inlineStr">
        <is>
          <t>934.15</t>
        </is>
      </c>
      <c r="U3517" s="58" t="inlineStr">
        <is>
          <t>No</t>
        </is>
      </c>
      <c r="V3517" s="123">
        <f>IFERROR(VALUE(TRIM(T3517)),S3517*F3517)</f>
        <v/>
      </c>
      <c r="W3517" s="58">
        <f>IF(F3517&lt;=12,"0-12 mo",IF(F3517&lt;=24,"13-24 mo",IF(F3517&lt;=48,"25-48 mo","49+ mo")))</f>
        <v/>
      </c>
      <c r="X3517" s="58">
        <f>IF(S3517&lt;=35.5,"Q1 Low",IF(S3517&lt;=70.35,"Q2 Mid-Low",IF(S3517&lt;=89.85,"Q3 Mid-High","Q4 High")))</f>
        <v/>
      </c>
      <c r="Y3517" s="58">
        <f>IF(U3517="Yes",1,0)</f>
        <v/>
      </c>
      <c r="Z3517" s="58">
        <f>IF(P3517="Month-to-month",1,0)+IF(M3517="No",1,0)+IF(J3517="No",1,0)+IF(I3517="Fiber optic",1,0)+IF(Q3517="Yes",1,0)</f>
        <v/>
      </c>
    </row>
    <row r="3518" ht="15" customHeight="1" s="59">
      <c r="A3518" s="58" t="inlineStr">
        <is>
          <t>7587-RZNME</t>
        </is>
      </c>
      <c r="B3518" s="58" t="inlineStr">
        <is>
          <t>Male</t>
        </is>
      </c>
      <c r="C3518" s="58" t="n">
        <v>0</v>
      </c>
      <c r="D3518" s="58" t="inlineStr">
        <is>
          <t>No</t>
        </is>
      </c>
      <c r="E3518" s="58" t="inlineStr">
        <is>
          <t>No</t>
        </is>
      </c>
      <c r="F3518" s="58" t="n">
        <v>3</v>
      </c>
      <c r="G3518" s="58" t="inlineStr">
        <is>
          <t>Yes</t>
        </is>
      </c>
      <c r="H3518" s="58" t="inlineStr">
        <is>
          <t>No</t>
        </is>
      </c>
      <c r="I3518" s="58" t="inlineStr">
        <is>
          <t>DSL</t>
        </is>
      </c>
      <c r="J3518" s="58" t="inlineStr">
        <is>
          <t>No</t>
        </is>
      </c>
      <c r="K3518" s="58" t="inlineStr">
        <is>
          <t>No</t>
        </is>
      </c>
      <c r="L3518" s="58" t="inlineStr">
        <is>
          <t>No</t>
        </is>
      </c>
      <c r="M3518" s="58" t="inlineStr">
        <is>
          <t>No</t>
        </is>
      </c>
      <c r="N3518" s="58" t="inlineStr">
        <is>
          <t>No</t>
        </is>
      </c>
      <c r="O3518" s="58" t="inlineStr">
        <is>
          <t>No</t>
        </is>
      </c>
      <c r="P3518" s="58" t="inlineStr">
        <is>
          <t>Month-to-month</t>
        </is>
      </c>
      <c r="Q3518" s="58" t="inlineStr">
        <is>
          <t>Yes</t>
        </is>
      </c>
      <c r="R3518" s="58" t="inlineStr">
        <is>
          <t>Electronic check</t>
        </is>
      </c>
      <c r="S3518" s="123" t="n">
        <v>43.3</v>
      </c>
      <c r="T3518" s="58" t="inlineStr">
        <is>
          <t>123.65</t>
        </is>
      </c>
      <c r="U3518" s="58" t="inlineStr">
        <is>
          <t>Yes</t>
        </is>
      </c>
      <c r="V3518" s="123">
        <f>IFERROR(VALUE(TRIM(T3518)),S3518*F3518)</f>
        <v/>
      </c>
      <c r="W3518" s="58">
        <f>IF(F3518&lt;=12,"0-12 mo",IF(F3518&lt;=24,"13-24 mo",IF(F3518&lt;=48,"25-48 mo","49+ mo")))</f>
        <v/>
      </c>
      <c r="X3518" s="58">
        <f>IF(S3518&lt;=35.5,"Q1 Low",IF(S3518&lt;=70.35,"Q2 Mid-Low",IF(S3518&lt;=89.85,"Q3 Mid-High","Q4 High")))</f>
        <v/>
      </c>
      <c r="Y3518" s="58">
        <f>IF(U3518="Yes",1,0)</f>
        <v/>
      </c>
      <c r="Z3518" s="58">
        <f>IF(P3518="Month-to-month",1,0)+IF(M3518="No",1,0)+IF(J3518="No",1,0)+IF(I3518="Fiber optic",1,0)+IF(Q3518="Yes",1,0)</f>
        <v/>
      </c>
    </row>
    <row r="3519" ht="15" customHeight="1" s="59">
      <c r="A3519" s="58" t="inlineStr">
        <is>
          <t>0748-RDGGM</t>
        </is>
      </c>
      <c r="B3519" s="58" t="inlineStr">
        <is>
          <t>Male</t>
        </is>
      </c>
      <c r="C3519" s="58" t="n">
        <v>0</v>
      </c>
      <c r="D3519" s="58" t="inlineStr">
        <is>
          <t>Yes</t>
        </is>
      </c>
      <c r="E3519" s="58" t="inlineStr">
        <is>
          <t>No</t>
        </is>
      </c>
      <c r="F3519" s="58" t="n">
        <v>70</v>
      </c>
      <c r="G3519" s="58" t="inlineStr">
        <is>
          <t>Yes</t>
        </is>
      </c>
      <c r="H3519" s="58" t="inlineStr">
        <is>
          <t>No</t>
        </is>
      </c>
      <c r="I3519" s="58" t="inlineStr">
        <is>
          <t>Fiber optic</t>
        </is>
      </c>
      <c r="J3519" s="58" t="inlineStr">
        <is>
          <t>Yes</t>
        </is>
      </c>
      <c r="K3519" s="58" t="inlineStr">
        <is>
          <t>Yes</t>
        </is>
      </c>
      <c r="L3519" s="58" t="inlineStr">
        <is>
          <t>Yes</t>
        </is>
      </c>
      <c r="M3519" s="58" t="inlineStr">
        <is>
          <t>Yes</t>
        </is>
      </c>
      <c r="N3519" s="58" t="inlineStr">
        <is>
          <t>Yes</t>
        </is>
      </c>
      <c r="O3519" s="58" t="inlineStr">
        <is>
          <t>Yes</t>
        </is>
      </c>
      <c r="P3519" s="58" t="inlineStr">
        <is>
          <t>One year</t>
        </is>
      </c>
      <c r="Q3519" s="58" t="inlineStr">
        <is>
          <t>Yes</t>
        </is>
      </c>
      <c r="R3519" s="58" t="inlineStr">
        <is>
          <t>Bank transfer (automatic)</t>
        </is>
      </c>
      <c r="S3519" s="123" t="n">
        <v>109.5</v>
      </c>
      <c r="T3519" s="58" t="inlineStr">
        <is>
          <t>7534.65</t>
        </is>
      </c>
      <c r="U3519" s="58" t="inlineStr">
        <is>
          <t>Yes</t>
        </is>
      </c>
      <c r="V3519" s="123">
        <f>IFERROR(VALUE(TRIM(T3519)),S3519*F3519)</f>
        <v/>
      </c>
      <c r="W3519" s="58">
        <f>IF(F3519&lt;=12,"0-12 mo",IF(F3519&lt;=24,"13-24 mo",IF(F3519&lt;=48,"25-48 mo","49+ mo")))</f>
        <v/>
      </c>
      <c r="X3519" s="58">
        <f>IF(S3519&lt;=35.5,"Q1 Low",IF(S3519&lt;=70.35,"Q2 Mid-Low",IF(S3519&lt;=89.85,"Q3 Mid-High","Q4 High")))</f>
        <v/>
      </c>
      <c r="Y3519" s="58">
        <f>IF(U3519="Yes",1,0)</f>
        <v/>
      </c>
      <c r="Z3519" s="58">
        <f>IF(P3519="Month-to-month",1,0)+IF(M3519="No",1,0)+IF(J3519="No",1,0)+IF(I3519="Fiber optic",1,0)+IF(Q3519="Yes",1,0)</f>
        <v/>
      </c>
    </row>
    <row r="3520" ht="15" customHeight="1" s="59">
      <c r="A3520" s="58" t="inlineStr">
        <is>
          <t>8393-JMVMB</t>
        </is>
      </c>
      <c r="B3520" s="58" t="inlineStr">
        <is>
          <t>Male</t>
        </is>
      </c>
      <c r="C3520" s="58" t="n">
        <v>0</v>
      </c>
      <c r="D3520" s="58" t="inlineStr">
        <is>
          <t>No</t>
        </is>
      </c>
      <c r="E3520" s="58" t="inlineStr">
        <is>
          <t>No</t>
        </is>
      </c>
      <c r="F3520" s="58" t="n">
        <v>1</v>
      </c>
      <c r="G3520" s="58" t="inlineStr">
        <is>
          <t>Yes</t>
        </is>
      </c>
      <c r="H3520" s="58" t="inlineStr">
        <is>
          <t>No</t>
        </is>
      </c>
      <c r="I3520" s="58" t="inlineStr">
        <is>
          <t>No</t>
        </is>
      </c>
      <c r="J3520" s="58" t="inlineStr">
        <is>
          <t>No internet service</t>
        </is>
      </c>
      <c r="K3520" s="58" t="inlineStr">
        <is>
          <t>No internet service</t>
        </is>
      </c>
      <c r="L3520" s="58" t="inlineStr">
        <is>
          <t>No internet service</t>
        </is>
      </c>
      <c r="M3520" s="58" t="inlineStr">
        <is>
          <t>No internet service</t>
        </is>
      </c>
      <c r="N3520" s="58" t="inlineStr">
        <is>
          <t>No internet service</t>
        </is>
      </c>
      <c r="O3520" s="58" t="inlineStr">
        <is>
          <t>No internet service</t>
        </is>
      </c>
      <c r="P3520" s="58" t="inlineStr">
        <is>
          <t>Month-to-month</t>
        </is>
      </c>
      <c r="Q3520" s="58" t="inlineStr">
        <is>
          <t>No</t>
        </is>
      </c>
      <c r="R3520" s="58" t="inlineStr">
        <is>
          <t>Mailed check</t>
        </is>
      </c>
      <c r="S3520" s="123" t="n">
        <v>19.45</v>
      </c>
      <c r="T3520" s="58" t="inlineStr">
        <is>
          <t>19.45</t>
        </is>
      </c>
      <c r="U3520" s="58" t="inlineStr">
        <is>
          <t>No</t>
        </is>
      </c>
      <c r="V3520" s="123">
        <f>IFERROR(VALUE(TRIM(T3520)),S3520*F3520)</f>
        <v/>
      </c>
      <c r="W3520" s="58">
        <f>IF(F3520&lt;=12,"0-12 mo",IF(F3520&lt;=24,"13-24 mo",IF(F3520&lt;=48,"25-48 mo","49+ mo")))</f>
        <v/>
      </c>
      <c r="X3520" s="58">
        <f>IF(S3520&lt;=35.5,"Q1 Low",IF(S3520&lt;=70.35,"Q2 Mid-Low",IF(S3520&lt;=89.85,"Q3 Mid-High","Q4 High")))</f>
        <v/>
      </c>
      <c r="Y3520" s="58">
        <f>IF(U3520="Yes",1,0)</f>
        <v/>
      </c>
      <c r="Z3520" s="58">
        <f>IF(P3520="Month-to-month",1,0)+IF(M3520="No",1,0)+IF(J3520="No",1,0)+IF(I3520="Fiber optic",1,0)+IF(Q3520="Yes",1,0)</f>
        <v/>
      </c>
    </row>
    <row r="3521" ht="15" customHeight="1" s="59">
      <c r="A3521" s="58" t="inlineStr">
        <is>
          <t>5019-GQVCR</t>
        </is>
      </c>
      <c r="B3521" s="58" t="inlineStr">
        <is>
          <t>Male</t>
        </is>
      </c>
      <c r="C3521" s="58" t="n">
        <v>1</v>
      </c>
      <c r="D3521" s="58" t="inlineStr">
        <is>
          <t>No</t>
        </is>
      </c>
      <c r="E3521" s="58" t="inlineStr">
        <is>
          <t>No</t>
        </is>
      </c>
      <c r="F3521" s="58" t="n">
        <v>43</v>
      </c>
      <c r="G3521" s="58" t="inlineStr">
        <is>
          <t>Yes</t>
        </is>
      </c>
      <c r="H3521" s="58" t="inlineStr">
        <is>
          <t>Yes</t>
        </is>
      </c>
      <c r="I3521" s="58" t="inlineStr">
        <is>
          <t>Fiber optic</t>
        </is>
      </c>
      <c r="J3521" s="58" t="inlineStr">
        <is>
          <t>No</t>
        </is>
      </c>
      <c r="K3521" s="58" t="inlineStr">
        <is>
          <t>No</t>
        </is>
      </c>
      <c r="L3521" s="58" t="inlineStr">
        <is>
          <t>No</t>
        </is>
      </c>
      <c r="M3521" s="58" t="inlineStr">
        <is>
          <t>No</t>
        </is>
      </c>
      <c r="N3521" s="58" t="inlineStr">
        <is>
          <t>Yes</t>
        </is>
      </c>
      <c r="O3521" s="58" t="inlineStr">
        <is>
          <t>No</t>
        </is>
      </c>
      <c r="P3521" s="58" t="inlineStr">
        <is>
          <t>Month-to-month</t>
        </is>
      </c>
      <c r="Q3521" s="58" t="inlineStr">
        <is>
          <t>Yes</t>
        </is>
      </c>
      <c r="R3521" s="58" t="inlineStr">
        <is>
          <t>Electronic check</t>
        </is>
      </c>
      <c r="S3521" s="123" t="n">
        <v>84.84999999999999</v>
      </c>
      <c r="T3521" s="58" t="inlineStr">
        <is>
          <t>3645.6</t>
        </is>
      </c>
      <c r="U3521" s="58" t="inlineStr">
        <is>
          <t>No</t>
        </is>
      </c>
      <c r="V3521" s="123">
        <f>IFERROR(VALUE(TRIM(T3521)),S3521*F3521)</f>
        <v/>
      </c>
      <c r="W3521" s="58">
        <f>IF(F3521&lt;=12,"0-12 mo",IF(F3521&lt;=24,"13-24 mo",IF(F3521&lt;=48,"25-48 mo","49+ mo")))</f>
        <v/>
      </c>
      <c r="X3521" s="58">
        <f>IF(S3521&lt;=35.5,"Q1 Low",IF(S3521&lt;=70.35,"Q2 Mid-Low",IF(S3521&lt;=89.85,"Q3 Mid-High","Q4 High")))</f>
        <v/>
      </c>
      <c r="Y3521" s="58">
        <f>IF(U3521="Yes",1,0)</f>
        <v/>
      </c>
      <c r="Z3521" s="58">
        <f>IF(P3521="Month-to-month",1,0)+IF(M3521="No",1,0)+IF(J3521="No",1,0)+IF(I3521="Fiber optic",1,0)+IF(Q3521="Yes",1,0)</f>
        <v/>
      </c>
    </row>
    <row r="3522" ht="15" customHeight="1" s="59">
      <c r="A3522" s="58" t="inlineStr">
        <is>
          <t>6036-TTFYU</t>
        </is>
      </c>
      <c r="B3522" s="58" t="inlineStr">
        <is>
          <t>Female</t>
        </is>
      </c>
      <c r="C3522" s="58" t="n">
        <v>0</v>
      </c>
      <c r="D3522" s="58" t="inlineStr">
        <is>
          <t>Yes</t>
        </is>
      </c>
      <c r="E3522" s="58" t="inlineStr">
        <is>
          <t>No</t>
        </is>
      </c>
      <c r="F3522" s="58" t="n">
        <v>16</v>
      </c>
      <c r="G3522" s="58" t="inlineStr">
        <is>
          <t>Yes</t>
        </is>
      </c>
      <c r="H3522" s="58" t="inlineStr">
        <is>
          <t>No</t>
        </is>
      </c>
      <c r="I3522" s="58" t="inlineStr">
        <is>
          <t>No</t>
        </is>
      </c>
      <c r="J3522" s="58" t="inlineStr">
        <is>
          <t>No internet service</t>
        </is>
      </c>
      <c r="K3522" s="58" t="inlineStr">
        <is>
          <t>No internet service</t>
        </is>
      </c>
      <c r="L3522" s="58" t="inlineStr">
        <is>
          <t>No internet service</t>
        </is>
      </c>
      <c r="M3522" s="58" t="inlineStr">
        <is>
          <t>No internet service</t>
        </is>
      </c>
      <c r="N3522" s="58" t="inlineStr">
        <is>
          <t>No internet service</t>
        </is>
      </c>
      <c r="O3522" s="58" t="inlineStr">
        <is>
          <t>No internet service</t>
        </is>
      </c>
      <c r="P3522" s="58" t="inlineStr">
        <is>
          <t>Month-to-month</t>
        </is>
      </c>
      <c r="Q3522" s="58" t="inlineStr">
        <is>
          <t>No</t>
        </is>
      </c>
      <c r="R3522" s="58" t="inlineStr">
        <is>
          <t>Mailed check</t>
        </is>
      </c>
      <c r="S3522" s="123" t="n">
        <v>19.6</v>
      </c>
      <c r="T3522" s="58" t="inlineStr">
        <is>
          <t>314.45</t>
        </is>
      </c>
      <c r="U3522" s="58" t="inlineStr">
        <is>
          <t>No</t>
        </is>
      </c>
      <c r="V3522" s="123">
        <f>IFERROR(VALUE(TRIM(T3522)),S3522*F3522)</f>
        <v/>
      </c>
      <c r="W3522" s="58">
        <f>IF(F3522&lt;=12,"0-12 mo",IF(F3522&lt;=24,"13-24 mo",IF(F3522&lt;=48,"25-48 mo","49+ mo")))</f>
        <v/>
      </c>
      <c r="X3522" s="58">
        <f>IF(S3522&lt;=35.5,"Q1 Low",IF(S3522&lt;=70.35,"Q2 Mid-Low",IF(S3522&lt;=89.85,"Q3 Mid-High","Q4 High")))</f>
        <v/>
      </c>
      <c r="Y3522" s="58">
        <f>IF(U3522="Yes",1,0)</f>
        <v/>
      </c>
      <c r="Z3522" s="58">
        <f>IF(P3522="Month-to-month",1,0)+IF(M3522="No",1,0)+IF(J3522="No",1,0)+IF(I3522="Fiber optic",1,0)+IF(Q3522="Yes",1,0)</f>
        <v/>
      </c>
    </row>
    <row r="3523" ht="15" customHeight="1" s="59">
      <c r="A3523" s="58" t="inlineStr">
        <is>
          <t>2550-AEVRU</t>
        </is>
      </c>
      <c r="B3523" s="58" t="inlineStr">
        <is>
          <t>Female</t>
        </is>
      </c>
      <c r="C3523" s="58" t="n">
        <v>0</v>
      </c>
      <c r="D3523" s="58" t="inlineStr">
        <is>
          <t>Yes</t>
        </is>
      </c>
      <c r="E3523" s="58" t="inlineStr">
        <is>
          <t>Yes</t>
        </is>
      </c>
      <c r="F3523" s="58" t="n">
        <v>57</v>
      </c>
      <c r="G3523" s="58" t="inlineStr">
        <is>
          <t>Yes</t>
        </is>
      </c>
      <c r="H3523" s="58" t="inlineStr">
        <is>
          <t>No</t>
        </is>
      </c>
      <c r="I3523" s="58" t="inlineStr">
        <is>
          <t>DSL</t>
        </is>
      </c>
      <c r="J3523" s="58" t="inlineStr">
        <is>
          <t>Yes</t>
        </is>
      </c>
      <c r="K3523" s="58" t="inlineStr">
        <is>
          <t>Yes</t>
        </is>
      </c>
      <c r="L3523" s="58" t="inlineStr">
        <is>
          <t>No</t>
        </is>
      </c>
      <c r="M3523" s="58" t="inlineStr">
        <is>
          <t>No</t>
        </is>
      </c>
      <c r="N3523" s="58" t="inlineStr">
        <is>
          <t>No</t>
        </is>
      </c>
      <c r="O3523" s="58" t="inlineStr">
        <is>
          <t>No</t>
        </is>
      </c>
      <c r="P3523" s="58" t="inlineStr">
        <is>
          <t>One year</t>
        </is>
      </c>
      <c r="Q3523" s="58" t="inlineStr">
        <is>
          <t>No</t>
        </is>
      </c>
      <c r="R3523" s="58" t="inlineStr">
        <is>
          <t>Electronic check</t>
        </is>
      </c>
      <c r="S3523" s="123" t="n">
        <v>53.45</v>
      </c>
      <c r="T3523" s="58" t="inlineStr">
        <is>
          <t>3053</t>
        </is>
      </c>
      <c r="U3523" s="58" t="inlineStr">
        <is>
          <t>No</t>
        </is>
      </c>
      <c r="V3523" s="123">
        <f>IFERROR(VALUE(TRIM(T3523)),S3523*F3523)</f>
        <v/>
      </c>
      <c r="W3523" s="58">
        <f>IF(F3523&lt;=12,"0-12 mo",IF(F3523&lt;=24,"13-24 mo",IF(F3523&lt;=48,"25-48 mo","49+ mo")))</f>
        <v/>
      </c>
      <c r="X3523" s="58">
        <f>IF(S3523&lt;=35.5,"Q1 Low",IF(S3523&lt;=70.35,"Q2 Mid-Low",IF(S3523&lt;=89.85,"Q3 Mid-High","Q4 High")))</f>
        <v/>
      </c>
      <c r="Y3523" s="58">
        <f>IF(U3523="Yes",1,0)</f>
        <v/>
      </c>
      <c r="Z3523" s="58">
        <f>IF(P3523="Month-to-month",1,0)+IF(M3523="No",1,0)+IF(J3523="No",1,0)+IF(I3523="Fiber optic",1,0)+IF(Q3523="Yes",1,0)</f>
        <v/>
      </c>
    </row>
    <row r="3524" ht="15" customHeight="1" s="59">
      <c r="A3524" s="58" t="inlineStr">
        <is>
          <t>0969-RGKCU</t>
        </is>
      </c>
      <c r="B3524" s="58" t="inlineStr">
        <is>
          <t>Male</t>
        </is>
      </c>
      <c r="C3524" s="58" t="n">
        <v>0</v>
      </c>
      <c r="D3524" s="58" t="inlineStr">
        <is>
          <t>Yes</t>
        </is>
      </c>
      <c r="E3524" s="58" t="inlineStr">
        <is>
          <t>Yes</t>
        </is>
      </c>
      <c r="F3524" s="58" t="n">
        <v>37</v>
      </c>
      <c r="G3524" s="58" t="inlineStr">
        <is>
          <t>Yes</t>
        </is>
      </c>
      <c r="H3524" s="58" t="inlineStr">
        <is>
          <t>No</t>
        </is>
      </c>
      <c r="I3524" s="58" t="inlineStr">
        <is>
          <t>No</t>
        </is>
      </c>
      <c r="J3524" s="58" t="inlineStr">
        <is>
          <t>No internet service</t>
        </is>
      </c>
      <c r="K3524" s="58" t="inlineStr">
        <is>
          <t>No internet service</t>
        </is>
      </c>
      <c r="L3524" s="58" t="inlineStr">
        <is>
          <t>No internet service</t>
        </is>
      </c>
      <c r="M3524" s="58" t="inlineStr">
        <is>
          <t>No internet service</t>
        </is>
      </c>
      <c r="N3524" s="58" t="inlineStr">
        <is>
          <t>No internet service</t>
        </is>
      </c>
      <c r="O3524" s="58" t="inlineStr">
        <is>
          <t>No internet service</t>
        </is>
      </c>
      <c r="P3524" s="58" t="inlineStr">
        <is>
          <t>One year</t>
        </is>
      </c>
      <c r="Q3524" s="58" t="inlineStr">
        <is>
          <t>No</t>
        </is>
      </c>
      <c r="R3524" s="58" t="inlineStr">
        <is>
          <t>Credit card (automatic)</t>
        </is>
      </c>
      <c r="S3524" s="123" t="n">
        <v>19.8</v>
      </c>
      <c r="T3524" s="58" t="inlineStr">
        <is>
          <t>677.05</t>
        </is>
      </c>
      <c r="U3524" s="58" t="inlineStr">
        <is>
          <t>No</t>
        </is>
      </c>
      <c r="V3524" s="123">
        <f>IFERROR(VALUE(TRIM(T3524)),S3524*F3524)</f>
        <v/>
      </c>
      <c r="W3524" s="58">
        <f>IF(F3524&lt;=12,"0-12 mo",IF(F3524&lt;=24,"13-24 mo",IF(F3524&lt;=48,"25-48 mo","49+ mo")))</f>
        <v/>
      </c>
      <c r="X3524" s="58">
        <f>IF(S3524&lt;=35.5,"Q1 Low",IF(S3524&lt;=70.35,"Q2 Mid-Low",IF(S3524&lt;=89.85,"Q3 Mid-High","Q4 High")))</f>
        <v/>
      </c>
      <c r="Y3524" s="58">
        <f>IF(U3524="Yes",1,0)</f>
        <v/>
      </c>
      <c r="Z3524" s="58">
        <f>IF(P3524="Month-to-month",1,0)+IF(M3524="No",1,0)+IF(J3524="No",1,0)+IF(I3524="Fiber optic",1,0)+IF(Q3524="Yes",1,0)</f>
        <v/>
      </c>
    </row>
    <row r="3525" ht="15" customHeight="1" s="59">
      <c r="A3525" s="58" t="inlineStr">
        <is>
          <t>0378-CJKPV</t>
        </is>
      </c>
      <c r="B3525" s="58" t="inlineStr">
        <is>
          <t>Female</t>
        </is>
      </c>
      <c r="C3525" s="58" t="n">
        <v>0</v>
      </c>
      <c r="D3525" s="58" t="inlineStr">
        <is>
          <t>Yes</t>
        </is>
      </c>
      <c r="E3525" s="58" t="inlineStr">
        <is>
          <t>No</t>
        </is>
      </c>
      <c r="F3525" s="58" t="n">
        <v>72</v>
      </c>
      <c r="G3525" s="58" t="inlineStr">
        <is>
          <t>Yes</t>
        </is>
      </c>
      <c r="H3525" s="58" t="inlineStr">
        <is>
          <t>Yes</t>
        </is>
      </c>
      <c r="I3525" s="58" t="inlineStr">
        <is>
          <t>Fiber optic</t>
        </is>
      </c>
      <c r="J3525" s="58" t="inlineStr">
        <is>
          <t>Yes</t>
        </is>
      </c>
      <c r="K3525" s="58" t="inlineStr">
        <is>
          <t>Yes</t>
        </is>
      </c>
      <c r="L3525" s="58" t="inlineStr">
        <is>
          <t>Yes</t>
        </is>
      </c>
      <c r="M3525" s="58" t="inlineStr">
        <is>
          <t>Yes</t>
        </is>
      </c>
      <c r="N3525" s="58" t="inlineStr">
        <is>
          <t>Yes</t>
        </is>
      </c>
      <c r="O3525" s="58" t="inlineStr">
        <is>
          <t>Yes</t>
        </is>
      </c>
      <c r="P3525" s="58" t="inlineStr">
        <is>
          <t>Two year</t>
        </is>
      </c>
      <c r="Q3525" s="58" t="inlineStr">
        <is>
          <t>No</t>
        </is>
      </c>
      <c r="R3525" s="58" t="inlineStr">
        <is>
          <t>Credit card (automatic)</t>
        </is>
      </c>
      <c r="S3525" s="123" t="n">
        <v>112.1</v>
      </c>
      <c r="T3525" s="58" t="inlineStr">
        <is>
          <t>7965.95</t>
        </is>
      </c>
      <c r="U3525" s="58" t="inlineStr">
        <is>
          <t>No</t>
        </is>
      </c>
      <c r="V3525" s="123">
        <f>IFERROR(VALUE(TRIM(T3525)),S3525*F3525)</f>
        <v/>
      </c>
      <c r="W3525" s="58">
        <f>IF(F3525&lt;=12,"0-12 mo",IF(F3525&lt;=24,"13-24 mo",IF(F3525&lt;=48,"25-48 mo","49+ mo")))</f>
        <v/>
      </c>
      <c r="X3525" s="58">
        <f>IF(S3525&lt;=35.5,"Q1 Low",IF(S3525&lt;=70.35,"Q2 Mid-Low",IF(S3525&lt;=89.85,"Q3 Mid-High","Q4 High")))</f>
        <v/>
      </c>
      <c r="Y3525" s="58">
        <f>IF(U3525="Yes",1,0)</f>
        <v/>
      </c>
      <c r="Z3525" s="58">
        <f>IF(P3525="Month-to-month",1,0)+IF(M3525="No",1,0)+IF(J3525="No",1,0)+IF(I3525="Fiber optic",1,0)+IF(Q3525="Yes",1,0)</f>
        <v/>
      </c>
    </row>
    <row r="3526" ht="15" customHeight="1" s="59">
      <c r="A3526" s="58" t="inlineStr">
        <is>
          <t>4706-AXVKM</t>
        </is>
      </c>
      <c r="B3526" s="58" t="inlineStr">
        <is>
          <t>Female</t>
        </is>
      </c>
      <c r="C3526" s="58" t="n">
        <v>1</v>
      </c>
      <c r="D3526" s="58" t="inlineStr">
        <is>
          <t>No</t>
        </is>
      </c>
      <c r="E3526" s="58" t="inlineStr">
        <is>
          <t>No</t>
        </is>
      </c>
      <c r="F3526" s="58" t="n">
        <v>11</v>
      </c>
      <c r="G3526" s="58" t="inlineStr">
        <is>
          <t>Yes</t>
        </is>
      </c>
      <c r="H3526" s="58" t="inlineStr">
        <is>
          <t>Yes</t>
        </is>
      </c>
      <c r="I3526" s="58" t="inlineStr">
        <is>
          <t>Fiber optic</t>
        </is>
      </c>
      <c r="J3526" s="58" t="inlineStr">
        <is>
          <t>No</t>
        </is>
      </c>
      <c r="K3526" s="58" t="inlineStr">
        <is>
          <t>No</t>
        </is>
      </c>
      <c r="L3526" s="58" t="inlineStr">
        <is>
          <t>No</t>
        </is>
      </c>
      <c r="M3526" s="58" t="inlineStr">
        <is>
          <t>No</t>
        </is>
      </c>
      <c r="N3526" s="58" t="inlineStr">
        <is>
          <t>No</t>
        </is>
      </c>
      <c r="O3526" s="58" t="inlineStr">
        <is>
          <t>Yes</t>
        </is>
      </c>
      <c r="P3526" s="58" t="inlineStr">
        <is>
          <t>Month-to-month</t>
        </is>
      </c>
      <c r="Q3526" s="58" t="inlineStr">
        <is>
          <t>Yes</t>
        </is>
      </c>
      <c r="R3526" s="58" t="inlineStr">
        <is>
          <t>Credit card (automatic)</t>
        </is>
      </c>
      <c r="S3526" s="123" t="n">
        <v>84.8</v>
      </c>
      <c r="T3526" s="58" t="inlineStr">
        <is>
          <t>906.85</t>
        </is>
      </c>
      <c r="U3526" s="58" t="inlineStr">
        <is>
          <t>Yes</t>
        </is>
      </c>
      <c r="V3526" s="123">
        <f>IFERROR(VALUE(TRIM(T3526)),S3526*F3526)</f>
        <v/>
      </c>
      <c r="W3526" s="58">
        <f>IF(F3526&lt;=12,"0-12 mo",IF(F3526&lt;=24,"13-24 mo",IF(F3526&lt;=48,"25-48 mo","49+ mo")))</f>
        <v/>
      </c>
      <c r="X3526" s="58">
        <f>IF(S3526&lt;=35.5,"Q1 Low",IF(S3526&lt;=70.35,"Q2 Mid-Low",IF(S3526&lt;=89.85,"Q3 Mid-High","Q4 High")))</f>
        <v/>
      </c>
      <c r="Y3526" s="58">
        <f>IF(U3526="Yes",1,0)</f>
        <v/>
      </c>
      <c r="Z3526" s="58">
        <f>IF(P3526="Month-to-month",1,0)+IF(M3526="No",1,0)+IF(J3526="No",1,0)+IF(I3526="Fiber optic",1,0)+IF(Q3526="Yes",1,0)</f>
        <v/>
      </c>
    </row>
    <row r="3527" ht="15" customHeight="1" s="59">
      <c r="A3527" s="58" t="inlineStr">
        <is>
          <t>5889-JTMUL</t>
        </is>
      </c>
      <c r="B3527" s="58" t="inlineStr">
        <is>
          <t>Female</t>
        </is>
      </c>
      <c r="C3527" s="58" t="n">
        <v>1</v>
      </c>
      <c r="D3527" s="58" t="inlineStr">
        <is>
          <t>Yes</t>
        </is>
      </c>
      <c r="E3527" s="58" t="inlineStr">
        <is>
          <t>No</t>
        </is>
      </c>
      <c r="F3527" s="58" t="n">
        <v>50</v>
      </c>
      <c r="G3527" s="58" t="inlineStr">
        <is>
          <t>Yes</t>
        </is>
      </c>
      <c r="H3527" s="58" t="inlineStr">
        <is>
          <t>Yes</t>
        </is>
      </c>
      <c r="I3527" s="58" t="inlineStr">
        <is>
          <t>Fiber optic</t>
        </is>
      </c>
      <c r="J3527" s="58" t="inlineStr">
        <is>
          <t>No</t>
        </is>
      </c>
      <c r="K3527" s="58" t="inlineStr">
        <is>
          <t>Yes</t>
        </is>
      </c>
      <c r="L3527" s="58" t="inlineStr">
        <is>
          <t>Yes</t>
        </is>
      </c>
      <c r="M3527" s="58" t="inlineStr">
        <is>
          <t>No</t>
        </is>
      </c>
      <c r="N3527" s="58" t="inlineStr">
        <is>
          <t>Yes</t>
        </is>
      </c>
      <c r="O3527" s="58" t="inlineStr">
        <is>
          <t>No</t>
        </is>
      </c>
      <c r="P3527" s="58" t="inlineStr">
        <is>
          <t>Month-to-month</t>
        </is>
      </c>
      <c r="Q3527" s="58" t="inlineStr">
        <is>
          <t>Yes</t>
        </is>
      </c>
      <c r="R3527" s="58" t="inlineStr">
        <is>
          <t>Electronic check</t>
        </is>
      </c>
      <c r="S3527" s="123" t="n">
        <v>95.05</v>
      </c>
      <c r="T3527" s="58" t="inlineStr">
        <is>
          <t>4888.7</t>
        </is>
      </c>
      <c r="U3527" s="58" t="inlineStr">
        <is>
          <t>Yes</t>
        </is>
      </c>
      <c r="V3527" s="123">
        <f>IFERROR(VALUE(TRIM(T3527)),S3527*F3527)</f>
        <v/>
      </c>
      <c r="W3527" s="58">
        <f>IF(F3527&lt;=12,"0-12 mo",IF(F3527&lt;=24,"13-24 mo",IF(F3527&lt;=48,"25-48 mo","49+ mo")))</f>
        <v/>
      </c>
      <c r="X3527" s="58">
        <f>IF(S3527&lt;=35.5,"Q1 Low",IF(S3527&lt;=70.35,"Q2 Mid-Low",IF(S3527&lt;=89.85,"Q3 Mid-High","Q4 High")))</f>
        <v/>
      </c>
      <c r="Y3527" s="58">
        <f>IF(U3527="Yes",1,0)</f>
        <v/>
      </c>
      <c r="Z3527" s="58">
        <f>IF(P3527="Month-to-month",1,0)+IF(M3527="No",1,0)+IF(J3527="No",1,0)+IF(I3527="Fiber optic",1,0)+IF(Q3527="Yes",1,0)</f>
        <v/>
      </c>
    </row>
    <row r="3528" ht="15" customHeight="1" s="59">
      <c r="A3528" s="58" t="inlineStr">
        <is>
          <t>9026-RNUJS</t>
        </is>
      </c>
      <c r="B3528" s="58" t="inlineStr">
        <is>
          <t>Male</t>
        </is>
      </c>
      <c r="C3528" s="58" t="n">
        <v>1</v>
      </c>
      <c r="D3528" s="58" t="inlineStr">
        <is>
          <t>No</t>
        </is>
      </c>
      <c r="E3528" s="58" t="inlineStr">
        <is>
          <t>No</t>
        </is>
      </c>
      <c r="F3528" s="58" t="n">
        <v>5</v>
      </c>
      <c r="G3528" s="58" t="inlineStr">
        <is>
          <t>Yes</t>
        </is>
      </c>
      <c r="H3528" s="58" t="inlineStr">
        <is>
          <t>No</t>
        </is>
      </c>
      <c r="I3528" s="58" t="inlineStr">
        <is>
          <t>DSL</t>
        </is>
      </c>
      <c r="J3528" s="58" t="inlineStr">
        <is>
          <t>No</t>
        </is>
      </c>
      <c r="K3528" s="58" t="inlineStr">
        <is>
          <t>No</t>
        </is>
      </c>
      <c r="L3528" s="58" t="inlineStr">
        <is>
          <t>Yes</t>
        </is>
      </c>
      <c r="M3528" s="58" t="inlineStr">
        <is>
          <t>No</t>
        </is>
      </c>
      <c r="N3528" s="58" t="inlineStr">
        <is>
          <t>No</t>
        </is>
      </c>
      <c r="O3528" s="58" t="inlineStr">
        <is>
          <t>No</t>
        </is>
      </c>
      <c r="P3528" s="58" t="inlineStr">
        <is>
          <t>Month-to-month</t>
        </is>
      </c>
      <c r="Q3528" s="58" t="inlineStr">
        <is>
          <t>No</t>
        </is>
      </c>
      <c r="R3528" s="58" t="inlineStr">
        <is>
          <t>Electronic check</t>
        </is>
      </c>
      <c r="S3528" s="123" t="n">
        <v>50.35</v>
      </c>
      <c r="T3528" s="58" t="inlineStr">
        <is>
          <t>237.25</t>
        </is>
      </c>
      <c r="U3528" s="58" t="inlineStr">
        <is>
          <t>Yes</t>
        </is>
      </c>
      <c r="V3528" s="123">
        <f>IFERROR(VALUE(TRIM(T3528)),S3528*F3528)</f>
        <v/>
      </c>
      <c r="W3528" s="58">
        <f>IF(F3528&lt;=12,"0-12 mo",IF(F3528&lt;=24,"13-24 mo",IF(F3528&lt;=48,"25-48 mo","49+ mo")))</f>
        <v/>
      </c>
      <c r="X3528" s="58">
        <f>IF(S3528&lt;=35.5,"Q1 Low",IF(S3528&lt;=70.35,"Q2 Mid-Low",IF(S3528&lt;=89.85,"Q3 Mid-High","Q4 High")))</f>
        <v/>
      </c>
      <c r="Y3528" s="58">
        <f>IF(U3528="Yes",1,0)</f>
        <v/>
      </c>
      <c r="Z3528" s="58">
        <f>IF(P3528="Month-to-month",1,0)+IF(M3528="No",1,0)+IF(J3528="No",1,0)+IF(I3528="Fiber optic",1,0)+IF(Q3528="Yes",1,0)</f>
        <v/>
      </c>
    </row>
    <row r="3529" ht="15" customHeight="1" s="59">
      <c r="A3529" s="58" t="inlineStr">
        <is>
          <t>3746-EUBYR</t>
        </is>
      </c>
      <c r="B3529" s="58" t="inlineStr">
        <is>
          <t>Male</t>
        </is>
      </c>
      <c r="C3529" s="58" t="n">
        <v>0</v>
      </c>
      <c r="D3529" s="58" t="inlineStr">
        <is>
          <t>Yes</t>
        </is>
      </c>
      <c r="E3529" s="58" t="inlineStr">
        <is>
          <t>No</t>
        </is>
      </c>
      <c r="F3529" s="58" t="n">
        <v>1</v>
      </c>
      <c r="G3529" s="58" t="inlineStr">
        <is>
          <t>Yes</t>
        </is>
      </c>
      <c r="H3529" s="58" t="inlineStr">
        <is>
          <t>Yes</t>
        </is>
      </c>
      <c r="I3529" s="58" t="inlineStr">
        <is>
          <t>Fiber optic</t>
        </is>
      </c>
      <c r="J3529" s="58" t="inlineStr">
        <is>
          <t>No</t>
        </is>
      </c>
      <c r="K3529" s="58" t="inlineStr">
        <is>
          <t>No</t>
        </is>
      </c>
      <c r="L3529" s="58" t="inlineStr">
        <is>
          <t>No</t>
        </is>
      </c>
      <c r="M3529" s="58" t="inlineStr">
        <is>
          <t>No</t>
        </is>
      </c>
      <c r="N3529" s="58" t="inlineStr">
        <is>
          <t>No</t>
        </is>
      </c>
      <c r="O3529" s="58" t="inlineStr">
        <is>
          <t>No</t>
        </is>
      </c>
      <c r="P3529" s="58" t="inlineStr">
        <is>
          <t>Month-to-month</t>
        </is>
      </c>
      <c r="Q3529" s="58" t="inlineStr">
        <is>
          <t>Yes</t>
        </is>
      </c>
      <c r="R3529" s="58" t="inlineStr">
        <is>
          <t>Bank transfer (automatic)</t>
        </is>
      </c>
      <c r="S3529" s="123" t="n">
        <v>74.59999999999999</v>
      </c>
      <c r="T3529" s="58" t="inlineStr">
        <is>
          <t>74.6</t>
        </is>
      </c>
      <c r="U3529" s="58" t="inlineStr">
        <is>
          <t>Yes</t>
        </is>
      </c>
      <c r="V3529" s="123">
        <f>IFERROR(VALUE(TRIM(T3529)),S3529*F3529)</f>
        <v/>
      </c>
      <c r="W3529" s="58">
        <f>IF(F3529&lt;=12,"0-12 mo",IF(F3529&lt;=24,"13-24 mo",IF(F3529&lt;=48,"25-48 mo","49+ mo")))</f>
        <v/>
      </c>
      <c r="X3529" s="58">
        <f>IF(S3529&lt;=35.5,"Q1 Low",IF(S3529&lt;=70.35,"Q2 Mid-Low",IF(S3529&lt;=89.85,"Q3 Mid-High","Q4 High")))</f>
        <v/>
      </c>
      <c r="Y3529" s="58">
        <f>IF(U3529="Yes",1,0)</f>
        <v/>
      </c>
      <c r="Z3529" s="58">
        <f>IF(P3529="Month-to-month",1,0)+IF(M3529="No",1,0)+IF(J3529="No",1,0)+IF(I3529="Fiber optic",1,0)+IF(Q3529="Yes",1,0)</f>
        <v/>
      </c>
    </row>
    <row r="3530" ht="15" customHeight="1" s="59">
      <c r="A3530" s="58" t="inlineStr">
        <is>
          <t>2332-EFBJY</t>
        </is>
      </c>
      <c r="B3530" s="58" t="inlineStr">
        <is>
          <t>Male</t>
        </is>
      </c>
      <c r="C3530" s="58" t="n">
        <v>0</v>
      </c>
      <c r="D3530" s="58" t="inlineStr">
        <is>
          <t>No</t>
        </is>
      </c>
      <c r="E3530" s="58" t="inlineStr">
        <is>
          <t>No</t>
        </is>
      </c>
      <c r="F3530" s="58" t="n">
        <v>16</v>
      </c>
      <c r="G3530" s="58" t="inlineStr">
        <is>
          <t>Yes</t>
        </is>
      </c>
      <c r="H3530" s="58" t="inlineStr">
        <is>
          <t>No</t>
        </is>
      </c>
      <c r="I3530" s="58" t="inlineStr">
        <is>
          <t>No</t>
        </is>
      </c>
      <c r="J3530" s="58" t="inlineStr">
        <is>
          <t>No internet service</t>
        </is>
      </c>
      <c r="K3530" s="58" t="inlineStr">
        <is>
          <t>No internet service</t>
        </is>
      </c>
      <c r="L3530" s="58" t="inlineStr">
        <is>
          <t>No internet service</t>
        </is>
      </c>
      <c r="M3530" s="58" t="inlineStr">
        <is>
          <t>No internet service</t>
        </is>
      </c>
      <c r="N3530" s="58" t="inlineStr">
        <is>
          <t>No internet service</t>
        </is>
      </c>
      <c r="O3530" s="58" t="inlineStr">
        <is>
          <t>No internet service</t>
        </is>
      </c>
      <c r="P3530" s="58" t="inlineStr">
        <is>
          <t>Month-to-month</t>
        </is>
      </c>
      <c r="Q3530" s="58" t="inlineStr">
        <is>
          <t>Yes</t>
        </is>
      </c>
      <c r="R3530" s="58" t="inlineStr">
        <is>
          <t>Mailed check</t>
        </is>
      </c>
      <c r="S3530" s="123" t="n">
        <v>19.7</v>
      </c>
      <c r="T3530" s="58" t="inlineStr">
        <is>
          <t>342.4</t>
        </is>
      </c>
      <c r="U3530" s="58" t="inlineStr">
        <is>
          <t>Yes</t>
        </is>
      </c>
      <c r="V3530" s="123">
        <f>IFERROR(VALUE(TRIM(T3530)),S3530*F3530)</f>
        <v/>
      </c>
      <c r="W3530" s="58">
        <f>IF(F3530&lt;=12,"0-12 mo",IF(F3530&lt;=24,"13-24 mo",IF(F3530&lt;=48,"25-48 mo","49+ mo")))</f>
        <v/>
      </c>
      <c r="X3530" s="58">
        <f>IF(S3530&lt;=35.5,"Q1 Low",IF(S3530&lt;=70.35,"Q2 Mid-Low",IF(S3530&lt;=89.85,"Q3 Mid-High","Q4 High")))</f>
        <v/>
      </c>
      <c r="Y3530" s="58">
        <f>IF(U3530="Yes",1,0)</f>
        <v/>
      </c>
      <c r="Z3530" s="58">
        <f>IF(P3530="Month-to-month",1,0)+IF(M3530="No",1,0)+IF(J3530="No",1,0)+IF(I3530="Fiber optic",1,0)+IF(Q3530="Yes",1,0)</f>
        <v/>
      </c>
    </row>
    <row r="3531" ht="15" customHeight="1" s="59">
      <c r="A3531" s="58" t="inlineStr">
        <is>
          <t>2880-FPNAE</t>
        </is>
      </c>
      <c r="B3531" s="58" t="inlineStr">
        <is>
          <t>Male</t>
        </is>
      </c>
      <c r="C3531" s="58" t="n">
        <v>1</v>
      </c>
      <c r="D3531" s="58" t="inlineStr">
        <is>
          <t>Yes</t>
        </is>
      </c>
      <c r="E3531" s="58" t="inlineStr">
        <is>
          <t>No</t>
        </is>
      </c>
      <c r="F3531" s="58" t="n">
        <v>2</v>
      </c>
      <c r="G3531" s="58" t="inlineStr">
        <is>
          <t>Yes</t>
        </is>
      </c>
      <c r="H3531" s="58" t="inlineStr">
        <is>
          <t>No</t>
        </is>
      </c>
      <c r="I3531" s="58" t="inlineStr">
        <is>
          <t>Fiber optic</t>
        </is>
      </c>
      <c r="J3531" s="58" t="inlineStr">
        <is>
          <t>No</t>
        </is>
      </c>
      <c r="K3531" s="58" t="inlineStr">
        <is>
          <t>No</t>
        </is>
      </c>
      <c r="L3531" s="58" t="inlineStr">
        <is>
          <t>Yes</t>
        </is>
      </c>
      <c r="M3531" s="58" t="inlineStr">
        <is>
          <t>No</t>
        </is>
      </c>
      <c r="N3531" s="58" t="inlineStr">
        <is>
          <t>No</t>
        </is>
      </c>
      <c r="O3531" s="58" t="inlineStr">
        <is>
          <t>No</t>
        </is>
      </c>
      <c r="P3531" s="58" t="inlineStr">
        <is>
          <t>Month-to-month</t>
        </is>
      </c>
      <c r="Q3531" s="58" t="inlineStr">
        <is>
          <t>Yes</t>
        </is>
      </c>
      <c r="R3531" s="58" t="inlineStr">
        <is>
          <t>Electronic check</t>
        </is>
      </c>
      <c r="S3531" s="123" t="n">
        <v>74.2</v>
      </c>
      <c r="T3531" s="58" t="inlineStr">
        <is>
          <t>140.1</t>
        </is>
      </c>
      <c r="U3531" s="58" t="inlineStr">
        <is>
          <t>No</t>
        </is>
      </c>
      <c r="V3531" s="123">
        <f>IFERROR(VALUE(TRIM(T3531)),S3531*F3531)</f>
        <v/>
      </c>
      <c r="W3531" s="58">
        <f>IF(F3531&lt;=12,"0-12 mo",IF(F3531&lt;=24,"13-24 mo",IF(F3531&lt;=48,"25-48 mo","49+ mo")))</f>
        <v/>
      </c>
      <c r="X3531" s="58">
        <f>IF(S3531&lt;=35.5,"Q1 Low",IF(S3531&lt;=70.35,"Q2 Mid-Low",IF(S3531&lt;=89.85,"Q3 Mid-High","Q4 High")))</f>
        <v/>
      </c>
      <c r="Y3531" s="58">
        <f>IF(U3531="Yes",1,0)</f>
        <v/>
      </c>
      <c r="Z3531" s="58">
        <f>IF(P3531="Month-to-month",1,0)+IF(M3531="No",1,0)+IF(J3531="No",1,0)+IF(I3531="Fiber optic",1,0)+IF(Q3531="Yes",1,0)</f>
        <v/>
      </c>
    </row>
    <row r="3532" ht="15" customHeight="1" s="59">
      <c r="A3532" s="58" t="inlineStr">
        <is>
          <t>1703-MGIAB</t>
        </is>
      </c>
      <c r="B3532" s="58" t="inlineStr">
        <is>
          <t>Female</t>
        </is>
      </c>
      <c r="C3532" s="58" t="n">
        <v>0</v>
      </c>
      <c r="D3532" s="58" t="inlineStr">
        <is>
          <t>No</t>
        </is>
      </c>
      <c r="E3532" s="58" t="inlineStr">
        <is>
          <t>No</t>
        </is>
      </c>
      <c r="F3532" s="58" t="n">
        <v>17</v>
      </c>
      <c r="G3532" s="58" t="inlineStr">
        <is>
          <t>Yes</t>
        </is>
      </c>
      <c r="H3532" s="58" t="inlineStr">
        <is>
          <t>Yes</t>
        </is>
      </c>
      <c r="I3532" s="58" t="inlineStr">
        <is>
          <t>DSL</t>
        </is>
      </c>
      <c r="J3532" s="58" t="inlineStr">
        <is>
          <t>No</t>
        </is>
      </c>
      <c r="K3532" s="58" t="inlineStr">
        <is>
          <t>No</t>
        </is>
      </c>
      <c r="L3532" s="58" t="inlineStr">
        <is>
          <t>Yes</t>
        </is>
      </c>
      <c r="M3532" s="58" t="inlineStr">
        <is>
          <t>Yes</t>
        </is>
      </c>
      <c r="N3532" s="58" t="inlineStr">
        <is>
          <t>Yes</t>
        </is>
      </c>
      <c r="O3532" s="58" t="inlineStr">
        <is>
          <t>No</t>
        </is>
      </c>
      <c r="P3532" s="58" t="inlineStr">
        <is>
          <t>Month-to-month</t>
        </is>
      </c>
      <c r="Q3532" s="58" t="inlineStr">
        <is>
          <t>Yes</t>
        </is>
      </c>
      <c r="R3532" s="58" t="inlineStr">
        <is>
          <t>Mailed check</t>
        </is>
      </c>
      <c r="S3532" s="123" t="n">
        <v>69</v>
      </c>
      <c r="T3532" s="58" t="inlineStr">
        <is>
          <t>1108</t>
        </is>
      </c>
      <c r="U3532" s="58" t="inlineStr">
        <is>
          <t>No</t>
        </is>
      </c>
      <c r="V3532" s="123">
        <f>IFERROR(VALUE(TRIM(T3532)),S3532*F3532)</f>
        <v/>
      </c>
      <c r="W3532" s="58">
        <f>IF(F3532&lt;=12,"0-12 mo",IF(F3532&lt;=24,"13-24 mo",IF(F3532&lt;=48,"25-48 mo","49+ mo")))</f>
        <v/>
      </c>
      <c r="X3532" s="58">
        <f>IF(S3532&lt;=35.5,"Q1 Low",IF(S3532&lt;=70.35,"Q2 Mid-Low",IF(S3532&lt;=89.85,"Q3 Mid-High","Q4 High")))</f>
        <v/>
      </c>
      <c r="Y3532" s="58">
        <f>IF(U3532="Yes",1,0)</f>
        <v/>
      </c>
      <c r="Z3532" s="58">
        <f>IF(P3532="Month-to-month",1,0)+IF(M3532="No",1,0)+IF(J3532="No",1,0)+IF(I3532="Fiber optic",1,0)+IF(Q3532="Yes",1,0)</f>
        <v/>
      </c>
    </row>
    <row r="3533" ht="15" customHeight="1" s="59">
      <c r="A3533" s="58" t="inlineStr">
        <is>
          <t>4311-QTTAI</t>
        </is>
      </c>
      <c r="B3533" s="58" t="inlineStr">
        <is>
          <t>Female</t>
        </is>
      </c>
      <c r="C3533" s="58" t="n">
        <v>0</v>
      </c>
      <c r="D3533" s="58" t="inlineStr">
        <is>
          <t>No</t>
        </is>
      </c>
      <c r="E3533" s="58" t="inlineStr">
        <is>
          <t>No</t>
        </is>
      </c>
      <c r="F3533" s="58" t="n">
        <v>16</v>
      </c>
      <c r="G3533" s="58" t="inlineStr">
        <is>
          <t>Yes</t>
        </is>
      </c>
      <c r="H3533" s="58" t="inlineStr">
        <is>
          <t>No</t>
        </is>
      </c>
      <c r="I3533" s="58" t="inlineStr">
        <is>
          <t>No</t>
        </is>
      </c>
      <c r="J3533" s="58" t="inlineStr">
        <is>
          <t>No internet service</t>
        </is>
      </c>
      <c r="K3533" s="58" t="inlineStr">
        <is>
          <t>No internet service</t>
        </is>
      </c>
      <c r="L3533" s="58" t="inlineStr">
        <is>
          <t>No internet service</t>
        </is>
      </c>
      <c r="M3533" s="58" t="inlineStr">
        <is>
          <t>No internet service</t>
        </is>
      </c>
      <c r="N3533" s="58" t="inlineStr">
        <is>
          <t>No internet service</t>
        </is>
      </c>
      <c r="O3533" s="58" t="inlineStr">
        <is>
          <t>No internet service</t>
        </is>
      </c>
      <c r="P3533" s="58" t="inlineStr">
        <is>
          <t>One year</t>
        </is>
      </c>
      <c r="Q3533" s="58" t="inlineStr">
        <is>
          <t>No</t>
        </is>
      </c>
      <c r="R3533" s="58" t="inlineStr">
        <is>
          <t>Credit card (automatic)</t>
        </is>
      </c>
      <c r="S3533" s="123" t="n">
        <v>19.35</v>
      </c>
      <c r="T3533" s="58" t="inlineStr">
        <is>
          <t>295.55</t>
        </is>
      </c>
      <c r="U3533" s="58" t="inlineStr">
        <is>
          <t>No</t>
        </is>
      </c>
      <c r="V3533" s="123">
        <f>IFERROR(VALUE(TRIM(T3533)),S3533*F3533)</f>
        <v/>
      </c>
      <c r="W3533" s="58">
        <f>IF(F3533&lt;=12,"0-12 mo",IF(F3533&lt;=24,"13-24 mo",IF(F3533&lt;=48,"25-48 mo","49+ mo")))</f>
        <v/>
      </c>
      <c r="X3533" s="58">
        <f>IF(S3533&lt;=35.5,"Q1 Low",IF(S3533&lt;=70.35,"Q2 Mid-Low",IF(S3533&lt;=89.85,"Q3 Mid-High","Q4 High")))</f>
        <v/>
      </c>
      <c r="Y3533" s="58">
        <f>IF(U3533="Yes",1,0)</f>
        <v/>
      </c>
      <c r="Z3533" s="58">
        <f>IF(P3533="Month-to-month",1,0)+IF(M3533="No",1,0)+IF(J3533="No",1,0)+IF(I3533="Fiber optic",1,0)+IF(Q3533="Yes",1,0)</f>
        <v/>
      </c>
    </row>
    <row r="3534" ht="15" customHeight="1" s="59">
      <c r="A3534" s="58" t="inlineStr">
        <is>
          <t>9474-PHLYD</t>
        </is>
      </c>
      <c r="B3534" s="58" t="inlineStr">
        <is>
          <t>Female</t>
        </is>
      </c>
      <c r="C3534" s="58" t="n">
        <v>0</v>
      </c>
      <c r="D3534" s="58" t="inlineStr">
        <is>
          <t>No</t>
        </is>
      </c>
      <c r="E3534" s="58" t="inlineStr">
        <is>
          <t>No</t>
        </is>
      </c>
      <c r="F3534" s="58" t="n">
        <v>15</v>
      </c>
      <c r="G3534" s="58" t="inlineStr">
        <is>
          <t>Yes</t>
        </is>
      </c>
      <c r="H3534" s="58" t="inlineStr">
        <is>
          <t>No</t>
        </is>
      </c>
      <c r="I3534" s="58" t="inlineStr">
        <is>
          <t>DSL</t>
        </is>
      </c>
      <c r="J3534" s="58" t="inlineStr">
        <is>
          <t>No</t>
        </is>
      </c>
      <c r="K3534" s="58" t="inlineStr">
        <is>
          <t>No</t>
        </is>
      </c>
      <c r="L3534" s="58" t="inlineStr">
        <is>
          <t>Yes</t>
        </is>
      </c>
      <c r="M3534" s="58" t="inlineStr">
        <is>
          <t>No</t>
        </is>
      </c>
      <c r="N3534" s="58" t="inlineStr">
        <is>
          <t>No</t>
        </is>
      </c>
      <c r="O3534" s="58" t="inlineStr">
        <is>
          <t>Yes</t>
        </is>
      </c>
      <c r="P3534" s="58" t="inlineStr">
        <is>
          <t>Month-to-month</t>
        </is>
      </c>
      <c r="Q3534" s="58" t="inlineStr">
        <is>
          <t>Yes</t>
        </is>
      </c>
      <c r="R3534" s="58" t="inlineStr">
        <is>
          <t>Electronic check</t>
        </is>
      </c>
      <c r="S3534" s="123" t="n">
        <v>59.45</v>
      </c>
      <c r="T3534" s="58" t="inlineStr">
        <is>
          <t>892.65</t>
        </is>
      </c>
      <c r="U3534" s="58" t="inlineStr">
        <is>
          <t>Yes</t>
        </is>
      </c>
      <c r="V3534" s="123">
        <f>IFERROR(VALUE(TRIM(T3534)),S3534*F3534)</f>
        <v/>
      </c>
      <c r="W3534" s="58">
        <f>IF(F3534&lt;=12,"0-12 mo",IF(F3534&lt;=24,"13-24 mo",IF(F3534&lt;=48,"25-48 mo","49+ mo")))</f>
        <v/>
      </c>
      <c r="X3534" s="58">
        <f>IF(S3534&lt;=35.5,"Q1 Low",IF(S3534&lt;=70.35,"Q2 Mid-Low",IF(S3534&lt;=89.85,"Q3 Mid-High","Q4 High")))</f>
        <v/>
      </c>
      <c r="Y3534" s="58">
        <f>IF(U3534="Yes",1,0)</f>
        <v/>
      </c>
      <c r="Z3534" s="58">
        <f>IF(P3534="Month-to-month",1,0)+IF(M3534="No",1,0)+IF(J3534="No",1,0)+IF(I3534="Fiber optic",1,0)+IF(Q3534="Yes",1,0)</f>
        <v/>
      </c>
    </row>
    <row r="3535" ht="15" customHeight="1" s="59">
      <c r="A3535" s="58" t="inlineStr">
        <is>
          <t>4318-RAJVY</t>
        </is>
      </c>
      <c r="B3535" s="58" t="inlineStr">
        <is>
          <t>Female</t>
        </is>
      </c>
      <c r="C3535" s="58" t="n">
        <v>0</v>
      </c>
      <c r="D3535" s="58" t="inlineStr">
        <is>
          <t>No</t>
        </is>
      </c>
      <c r="E3535" s="58" t="inlineStr">
        <is>
          <t>No</t>
        </is>
      </c>
      <c r="F3535" s="58" t="n">
        <v>10</v>
      </c>
      <c r="G3535" s="58" t="inlineStr">
        <is>
          <t>Yes</t>
        </is>
      </c>
      <c r="H3535" s="58" t="inlineStr">
        <is>
          <t>No</t>
        </is>
      </c>
      <c r="I3535" s="58" t="inlineStr">
        <is>
          <t>No</t>
        </is>
      </c>
      <c r="J3535" s="58" t="inlineStr">
        <is>
          <t>No internet service</t>
        </is>
      </c>
      <c r="K3535" s="58" t="inlineStr">
        <is>
          <t>No internet service</t>
        </is>
      </c>
      <c r="L3535" s="58" t="inlineStr">
        <is>
          <t>No internet service</t>
        </is>
      </c>
      <c r="M3535" s="58" t="inlineStr">
        <is>
          <t>No internet service</t>
        </is>
      </c>
      <c r="N3535" s="58" t="inlineStr">
        <is>
          <t>No internet service</t>
        </is>
      </c>
      <c r="O3535" s="58" t="inlineStr">
        <is>
          <t>No internet service</t>
        </is>
      </c>
      <c r="P3535" s="58" t="inlineStr">
        <is>
          <t>One year</t>
        </is>
      </c>
      <c r="Q3535" s="58" t="inlineStr">
        <is>
          <t>Yes</t>
        </is>
      </c>
      <c r="R3535" s="58" t="inlineStr">
        <is>
          <t>Mailed check</t>
        </is>
      </c>
      <c r="S3535" s="123" t="n">
        <v>19.8</v>
      </c>
      <c r="T3535" s="58" t="inlineStr">
        <is>
          <t>198.25</t>
        </is>
      </c>
      <c r="U3535" s="58" t="inlineStr">
        <is>
          <t>No</t>
        </is>
      </c>
      <c r="V3535" s="123">
        <f>IFERROR(VALUE(TRIM(T3535)),S3535*F3535)</f>
        <v/>
      </c>
      <c r="W3535" s="58">
        <f>IF(F3535&lt;=12,"0-12 mo",IF(F3535&lt;=24,"13-24 mo",IF(F3535&lt;=48,"25-48 mo","49+ mo")))</f>
        <v/>
      </c>
      <c r="X3535" s="58">
        <f>IF(S3535&lt;=35.5,"Q1 Low",IF(S3535&lt;=70.35,"Q2 Mid-Low",IF(S3535&lt;=89.85,"Q3 Mid-High","Q4 High")))</f>
        <v/>
      </c>
      <c r="Y3535" s="58">
        <f>IF(U3535="Yes",1,0)</f>
        <v/>
      </c>
      <c r="Z3535" s="58">
        <f>IF(P3535="Month-to-month",1,0)+IF(M3535="No",1,0)+IF(J3535="No",1,0)+IF(I3535="Fiber optic",1,0)+IF(Q3535="Yes",1,0)</f>
        <v/>
      </c>
    </row>
    <row r="3536" ht="15" customHeight="1" s="59">
      <c r="A3536" s="58" t="inlineStr">
        <is>
          <t>2165-VOEGB</t>
        </is>
      </c>
      <c r="B3536" s="58" t="inlineStr">
        <is>
          <t>Female</t>
        </is>
      </c>
      <c r="C3536" s="58" t="n">
        <v>0</v>
      </c>
      <c r="D3536" s="58" t="inlineStr">
        <is>
          <t>No</t>
        </is>
      </c>
      <c r="E3536" s="58" t="inlineStr">
        <is>
          <t>Yes</t>
        </is>
      </c>
      <c r="F3536" s="58" t="n">
        <v>46</v>
      </c>
      <c r="G3536" s="58" t="inlineStr">
        <is>
          <t>Yes</t>
        </is>
      </c>
      <c r="H3536" s="58" t="inlineStr">
        <is>
          <t>No</t>
        </is>
      </c>
      <c r="I3536" s="58" t="inlineStr">
        <is>
          <t>Fiber optic</t>
        </is>
      </c>
      <c r="J3536" s="58" t="inlineStr">
        <is>
          <t>Yes</t>
        </is>
      </c>
      <c r="K3536" s="58" t="inlineStr">
        <is>
          <t>Yes</t>
        </is>
      </c>
      <c r="L3536" s="58" t="inlineStr">
        <is>
          <t>No</t>
        </is>
      </c>
      <c r="M3536" s="58" t="inlineStr">
        <is>
          <t>Yes</t>
        </is>
      </c>
      <c r="N3536" s="58" t="inlineStr">
        <is>
          <t>Yes</t>
        </is>
      </c>
      <c r="O3536" s="58" t="inlineStr">
        <is>
          <t>Yes</t>
        </is>
      </c>
      <c r="P3536" s="58" t="inlineStr">
        <is>
          <t>One year</t>
        </is>
      </c>
      <c r="Q3536" s="58" t="inlineStr">
        <is>
          <t>Yes</t>
        </is>
      </c>
      <c r="R3536" s="58" t="inlineStr">
        <is>
          <t>Bank transfer (automatic)</t>
        </is>
      </c>
      <c r="S3536" s="123" t="n">
        <v>105.2</v>
      </c>
      <c r="T3536" s="58" t="inlineStr">
        <is>
          <t>4822.85</t>
        </is>
      </c>
      <c r="U3536" s="58" t="inlineStr">
        <is>
          <t>Yes</t>
        </is>
      </c>
      <c r="V3536" s="123">
        <f>IFERROR(VALUE(TRIM(T3536)),S3536*F3536)</f>
        <v/>
      </c>
      <c r="W3536" s="58">
        <f>IF(F3536&lt;=12,"0-12 mo",IF(F3536&lt;=24,"13-24 mo",IF(F3536&lt;=48,"25-48 mo","49+ mo")))</f>
        <v/>
      </c>
      <c r="X3536" s="58">
        <f>IF(S3536&lt;=35.5,"Q1 Low",IF(S3536&lt;=70.35,"Q2 Mid-Low",IF(S3536&lt;=89.85,"Q3 Mid-High","Q4 High")))</f>
        <v/>
      </c>
      <c r="Y3536" s="58">
        <f>IF(U3536="Yes",1,0)</f>
        <v/>
      </c>
      <c r="Z3536" s="58">
        <f>IF(P3536="Month-to-month",1,0)+IF(M3536="No",1,0)+IF(J3536="No",1,0)+IF(I3536="Fiber optic",1,0)+IF(Q3536="Yes",1,0)</f>
        <v/>
      </c>
    </row>
    <row r="3537" ht="15" customHeight="1" s="59">
      <c r="A3537" s="58" t="inlineStr">
        <is>
          <t>3612-YUNGG</t>
        </is>
      </c>
      <c r="B3537" s="58" t="inlineStr">
        <is>
          <t>Male</t>
        </is>
      </c>
      <c r="C3537" s="58" t="n">
        <v>0</v>
      </c>
      <c r="D3537" s="58" t="inlineStr">
        <is>
          <t>Yes</t>
        </is>
      </c>
      <c r="E3537" s="58" t="inlineStr">
        <is>
          <t>Yes</t>
        </is>
      </c>
      <c r="F3537" s="58" t="n">
        <v>64</v>
      </c>
      <c r="G3537" s="58" t="inlineStr">
        <is>
          <t>Yes</t>
        </is>
      </c>
      <c r="H3537" s="58" t="inlineStr">
        <is>
          <t>Yes</t>
        </is>
      </c>
      <c r="I3537" s="58" t="inlineStr">
        <is>
          <t>Fiber optic</t>
        </is>
      </c>
      <c r="J3537" s="58" t="inlineStr">
        <is>
          <t>No</t>
        </is>
      </c>
      <c r="K3537" s="58" t="inlineStr">
        <is>
          <t>Yes</t>
        </is>
      </c>
      <c r="L3537" s="58" t="inlineStr">
        <is>
          <t>Yes</t>
        </is>
      </c>
      <c r="M3537" s="58" t="inlineStr">
        <is>
          <t>Yes</t>
        </is>
      </c>
      <c r="N3537" s="58" t="inlineStr">
        <is>
          <t>Yes</t>
        </is>
      </c>
      <c r="O3537" s="58" t="inlineStr">
        <is>
          <t>Yes</t>
        </is>
      </c>
      <c r="P3537" s="58" t="inlineStr">
        <is>
          <t>Two year</t>
        </is>
      </c>
      <c r="Q3537" s="58" t="inlineStr">
        <is>
          <t>Yes</t>
        </is>
      </c>
      <c r="R3537" s="58" t="inlineStr">
        <is>
          <t>Credit card (automatic)</t>
        </is>
      </c>
      <c r="S3537" s="123" t="n">
        <v>109.2</v>
      </c>
      <c r="T3537" s="58" t="inlineStr">
        <is>
          <t>6741.15</t>
        </is>
      </c>
      <c r="U3537" s="58" t="inlineStr">
        <is>
          <t>No</t>
        </is>
      </c>
      <c r="V3537" s="123">
        <f>IFERROR(VALUE(TRIM(T3537)),S3537*F3537)</f>
        <v/>
      </c>
      <c r="W3537" s="58">
        <f>IF(F3537&lt;=12,"0-12 mo",IF(F3537&lt;=24,"13-24 mo",IF(F3537&lt;=48,"25-48 mo","49+ mo")))</f>
        <v/>
      </c>
      <c r="X3537" s="58">
        <f>IF(S3537&lt;=35.5,"Q1 Low",IF(S3537&lt;=70.35,"Q2 Mid-Low",IF(S3537&lt;=89.85,"Q3 Mid-High","Q4 High")))</f>
        <v/>
      </c>
      <c r="Y3537" s="58">
        <f>IF(U3537="Yes",1,0)</f>
        <v/>
      </c>
      <c r="Z3537" s="58">
        <f>IF(P3537="Month-to-month",1,0)+IF(M3537="No",1,0)+IF(J3537="No",1,0)+IF(I3537="Fiber optic",1,0)+IF(Q3537="Yes",1,0)</f>
        <v/>
      </c>
    </row>
    <row r="3538" ht="15" customHeight="1" s="59">
      <c r="A3538" s="58" t="inlineStr">
        <is>
          <t>2254-DLXRI</t>
        </is>
      </c>
      <c r="B3538" s="58" t="inlineStr">
        <is>
          <t>Female</t>
        </is>
      </c>
      <c r="C3538" s="58" t="n">
        <v>0</v>
      </c>
      <c r="D3538" s="58" t="inlineStr">
        <is>
          <t>No</t>
        </is>
      </c>
      <c r="E3538" s="58" t="inlineStr">
        <is>
          <t>No</t>
        </is>
      </c>
      <c r="F3538" s="58" t="n">
        <v>1</v>
      </c>
      <c r="G3538" s="58" t="inlineStr">
        <is>
          <t>Yes</t>
        </is>
      </c>
      <c r="H3538" s="58" t="inlineStr">
        <is>
          <t>Yes</t>
        </is>
      </c>
      <c r="I3538" s="58" t="inlineStr">
        <is>
          <t>Fiber optic</t>
        </is>
      </c>
      <c r="J3538" s="58" t="inlineStr">
        <is>
          <t>No</t>
        </is>
      </c>
      <c r="K3538" s="58" t="inlineStr">
        <is>
          <t>Yes</t>
        </is>
      </c>
      <c r="L3538" s="58" t="inlineStr">
        <is>
          <t>No</t>
        </is>
      </c>
      <c r="M3538" s="58" t="inlineStr">
        <is>
          <t>No</t>
        </is>
      </c>
      <c r="N3538" s="58" t="inlineStr">
        <is>
          <t>No</t>
        </is>
      </c>
      <c r="O3538" s="58" t="inlineStr">
        <is>
          <t>No</t>
        </is>
      </c>
      <c r="P3538" s="58" t="inlineStr">
        <is>
          <t>Month-to-month</t>
        </is>
      </c>
      <c r="Q3538" s="58" t="inlineStr">
        <is>
          <t>Yes</t>
        </is>
      </c>
      <c r="R3538" s="58" t="inlineStr">
        <is>
          <t>Mailed check</t>
        </is>
      </c>
      <c r="S3538" s="123" t="n">
        <v>79.15000000000001</v>
      </c>
      <c r="T3538" s="58" t="inlineStr">
        <is>
          <t>79.15</t>
        </is>
      </c>
      <c r="U3538" s="58" t="inlineStr">
        <is>
          <t>No</t>
        </is>
      </c>
      <c r="V3538" s="123">
        <f>IFERROR(VALUE(TRIM(T3538)),S3538*F3538)</f>
        <v/>
      </c>
      <c r="W3538" s="58">
        <f>IF(F3538&lt;=12,"0-12 mo",IF(F3538&lt;=24,"13-24 mo",IF(F3538&lt;=48,"25-48 mo","49+ mo")))</f>
        <v/>
      </c>
      <c r="X3538" s="58">
        <f>IF(S3538&lt;=35.5,"Q1 Low",IF(S3538&lt;=70.35,"Q2 Mid-Low",IF(S3538&lt;=89.85,"Q3 Mid-High","Q4 High")))</f>
        <v/>
      </c>
      <c r="Y3538" s="58">
        <f>IF(U3538="Yes",1,0)</f>
        <v/>
      </c>
      <c r="Z3538" s="58">
        <f>IF(P3538="Month-to-month",1,0)+IF(M3538="No",1,0)+IF(J3538="No",1,0)+IF(I3538="Fiber optic",1,0)+IF(Q3538="Yes",1,0)</f>
        <v/>
      </c>
    </row>
    <row r="3539" ht="15" customHeight="1" s="59">
      <c r="A3539" s="58" t="inlineStr">
        <is>
          <t>5062-CJJKH</t>
        </is>
      </c>
      <c r="B3539" s="58" t="inlineStr">
        <is>
          <t>Male</t>
        </is>
      </c>
      <c r="C3539" s="58" t="n">
        <v>0</v>
      </c>
      <c r="D3539" s="58" t="inlineStr">
        <is>
          <t>Yes</t>
        </is>
      </c>
      <c r="E3539" s="58" t="inlineStr">
        <is>
          <t>Yes</t>
        </is>
      </c>
      <c r="F3539" s="58" t="n">
        <v>25</v>
      </c>
      <c r="G3539" s="58" t="inlineStr">
        <is>
          <t>Yes</t>
        </is>
      </c>
      <c r="H3539" s="58" t="inlineStr">
        <is>
          <t>No</t>
        </is>
      </c>
      <c r="I3539" s="58" t="inlineStr">
        <is>
          <t>DSL</t>
        </is>
      </c>
      <c r="J3539" s="58" t="inlineStr">
        <is>
          <t>No</t>
        </is>
      </c>
      <c r="K3539" s="58" t="inlineStr">
        <is>
          <t>Yes</t>
        </is>
      </c>
      <c r="L3539" s="58" t="inlineStr">
        <is>
          <t>Yes</t>
        </is>
      </c>
      <c r="M3539" s="58" t="inlineStr">
        <is>
          <t>No</t>
        </is>
      </c>
      <c r="N3539" s="58" t="inlineStr">
        <is>
          <t>No</t>
        </is>
      </c>
      <c r="O3539" s="58" t="inlineStr">
        <is>
          <t>No</t>
        </is>
      </c>
      <c r="P3539" s="58" t="inlineStr">
        <is>
          <t>One year</t>
        </is>
      </c>
      <c r="Q3539" s="58" t="inlineStr">
        <is>
          <t>No</t>
        </is>
      </c>
      <c r="R3539" s="58" t="inlineStr">
        <is>
          <t>Mailed check</t>
        </is>
      </c>
      <c r="S3539" s="123" t="n">
        <v>53.65</v>
      </c>
      <c r="T3539" s="58" t="inlineStr">
        <is>
          <t>1355.45</t>
        </is>
      </c>
      <c r="U3539" s="58" t="inlineStr">
        <is>
          <t>No</t>
        </is>
      </c>
      <c r="V3539" s="123">
        <f>IFERROR(VALUE(TRIM(T3539)),S3539*F3539)</f>
        <v/>
      </c>
      <c r="W3539" s="58">
        <f>IF(F3539&lt;=12,"0-12 mo",IF(F3539&lt;=24,"13-24 mo",IF(F3539&lt;=48,"25-48 mo","49+ mo")))</f>
        <v/>
      </c>
      <c r="X3539" s="58">
        <f>IF(S3539&lt;=35.5,"Q1 Low",IF(S3539&lt;=70.35,"Q2 Mid-Low",IF(S3539&lt;=89.85,"Q3 Mid-High","Q4 High")))</f>
        <v/>
      </c>
      <c r="Y3539" s="58">
        <f>IF(U3539="Yes",1,0)</f>
        <v/>
      </c>
      <c r="Z3539" s="58">
        <f>IF(P3539="Month-to-month",1,0)+IF(M3539="No",1,0)+IF(J3539="No",1,0)+IF(I3539="Fiber optic",1,0)+IF(Q3539="Yes",1,0)</f>
        <v/>
      </c>
    </row>
    <row r="3540" ht="15" customHeight="1" s="59">
      <c r="A3540" s="58" t="inlineStr">
        <is>
          <t>9028-LIHRP</t>
        </is>
      </c>
      <c r="B3540" s="58" t="inlineStr">
        <is>
          <t>Male</t>
        </is>
      </c>
      <c r="C3540" s="58" t="n">
        <v>0</v>
      </c>
      <c r="D3540" s="58" t="inlineStr">
        <is>
          <t>Yes</t>
        </is>
      </c>
      <c r="E3540" s="58" t="inlineStr">
        <is>
          <t>Yes</t>
        </is>
      </c>
      <c r="F3540" s="58" t="n">
        <v>71</v>
      </c>
      <c r="G3540" s="58" t="inlineStr">
        <is>
          <t>Yes</t>
        </is>
      </c>
      <c r="H3540" s="58" t="inlineStr">
        <is>
          <t>No</t>
        </is>
      </c>
      <c r="I3540" s="58" t="inlineStr">
        <is>
          <t>Fiber optic</t>
        </is>
      </c>
      <c r="J3540" s="58" t="inlineStr">
        <is>
          <t>Yes</t>
        </is>
      </c>
      <c r="K3540" s="58" t="inlineStr">
        <is>
          <t>Yes</t>
        </is>
      </c>
      <c r="L3540" s="58" t="inlineStr">
        <is>
          <t>Yes</t>
        </is>
      </c>
      <c r="M3540" s="58" t="inlineStr">
        <is>
          <t>Yes</t>
        </is>
      </c>
      <c r="N3540" s="58" t="inlineStr">
        <is>
          <t>Yes</t>
        </is>
      </c>
      <c r="O3540" s="58" t="inlineStr">
        <is>
          <t>No</t>
        </is>
      </c>
      <c r="P3540" s="58" t="inlineStr">
        <is>
          <t>Two year</t>
        </is>
      </c>
      <c r="Q3540" s="58" t="inlineStr">
        <is>
          <t>No</t>
        </is>
      </c>
      <c r="R3540" s="58" t="inlineStr">
        <is>
          <t>Credit card (automatic)</t>
        </is>
      </c>
      <c r="S3540" s="123" t="n">
        <v>100.2</v>
      </c>
      <c r="T3540" s="58" t="inlineStr">
        <is>
          <t>7209</t>
        </is>
      </c>
      <c r="U3540" s="58" t="inlineStr">
        <is>
          <t>No</t>
        </is>
      </c>
      <c r="V3540" s="123">
        <f>IFERROR(VALUE(TRIM(T3540)),S3540*F3540)</f>
        <v/>
      </c>
      <c r="W3540" s="58">
        <f>IF(F3540&lt;=12,"0-12 mo",IF(F3540&lt;=24,"13-24 mo",IF(F3540&lt;=48,"25-48 mo","49+ mo")))</f>
        <v/>
      </c>
      <c r="X3540" s="58">
        <f>IF(S3540&lt;=35.5,"Q1 Low",IF(S3540&lt;=70.35,"Q2 Mid-Low",IF(S3540&lt;=89.85,"Q3 Mid-High","Q4 High")))</f>
        <v/>
      </c>
      <c r="Y3540" s="58">
        <f>IF(U3540="Yes",1,0)</f>
        <v/>
      </c>
      <c r="Z3540" s="58">
        <f>IF(P3540="Month-to-month",1,0)+IF(M3540="No",1,0)+IF(J3540="No",1,0)+IF(I3540="Fiber optic",1,0)+IF(Q3540="Yes",1,0)</f>
        <v/>
      </c>
    </row>
    <row r="3541" ht="15" customHeight="1" s="59">
      <c r="A3541" s="58" t="inlineStr">
        <is>
          <t>2219-MVUSO</t>
        </is>
      </c>
      <c r="B3541" s="58" t="inlineStr">
        <is>
          <t>Male</t>
        </is>
      </c>
      <c r="C3541" s="58" t="n">
        <v>0</v>
      </c>
      <c r="D3541" s="58" t="inlineStr">
        <is>
          <t>No</t>
        </is>
      </c>
      <c r="E3541" s="58" t="inlineStr">
        <is>
          <t>No</t>
        </is>
      </c>
      <c r="F3541" s="58" t="n">
        <v>8</v>
      </c>
      <c r="G3541" s="58" t="inlineStr">
        <is>
          <t>Yes</t>
        </is>
      </c>
      <c r="H3541" s="58" t="inlineStr">
        <is>
          <t>No</t>
        </is>
      </c>
      <c r="I3541" s="58" t="inlineStr">
        <is>
          <t>DSL</t>
        </is>
      </c>
      <c r="J3541" s="58" t="inlineStr">
        <is>
          <t>No</t>
        </is>
      </c>
      <c r="K3541" s="58" t="inlineStr">
        <is>
          <t>No</t>
        </is>
      </c>
      <c r="L3541" s="58" t="inlineStr">
        <is>
          <t>No</t>
        </is>
      </c>
      <c r="M3541" s="58" t="inlineStr">
        <is>
          <t>No</t>
        </is>
      </c>
      <c r="N3541" s="58" t="inlineStr">
        <is>
          <t>No</t>
        </is>
      </c>
      <c r="O3541" s="58" t="inlineStr">
        <is>
          <t>No</t>
        </is>
      </c>
      <c r="P3541" s="58" t="inlineStr">
        <is>
          <t>Month-to-month</t>
        </is>
      </c>
      <c r="Q3541" s="58" t="inlineStr">
        <is>
          <t>Yes</t>
        </is>
      </c>
      <c r="R3541" s="58" t="inlineStr">
        <is>
          <t>Mailed check</t>
        </is>
      </c>
      <c r="S3541" s="123" t="n">
        <v>45.15</v>
      </c>
      <c r="T3541" s="58" t="inlineStr">
        <is>
          <t>438.4</t>
        </is>
      </c>
      <c r="U3541" s="58" t="inlineStr">
        <is>
          <t>Yes</t>
        </is>
      </c>
      <c r="V3541" s="123">
        <f>IFERROR(VALUE(TRIM(T3541)),S3541*F3541)</f>
        <v/>
      </c>
      <c r="W3541" s="58">
        <f>IF(F3541&lt;=12,"0-12 mo",IF(F3541&lt;=24,"13-24 mo",IF(F3541&lt;=48,"25-48 mo","49+ mo")))</f>
        <v/>
      </c>
      <c r="X3541" s="58">
        <f>IF(S3541&lt;=35.5,"Q1 Low",IF(S3541&lt;=70.35,"Q2 Mid-Low",IF(S3541&lt;=89.85,"Q3 Mid-High","Q4 High")))</f>
        <v/>
      </c>
      <c r="Y3541" s="58">
        <f>IF(U3541="Yes",1,0)</f>
        <v/>
      </c>
      <c r="Z3541" s="58">
        <f>IF(P3541="Month-to-month",1,0)+IF(M3541="No",1,0)+IF(J3541="No",1,0)+IF(I3541="Fiber optic",1,0)+IF(Q3541="Yes",1,0)</f>
        <v/>
      </c>
    </row>
    <row r="3542" ht="15" customHeight="1" s="59">
      <c r="A3542" s="58" t="inlineStr">
        <is>
          <t>1053-MXTTK</t>
        </is>
      </c>
      <c r="B3542" s="58" t="inlineStr">
        <is>
          <t>Female</t>
        </is>
      </c>
      <c r="C3542" s="58" t="n">
        <v>0</v>
      </c>
      <c r="D3542" s="58" t="inlineStr">
        <is>
          <t>Yes</t>
        </is>
      </c>
      <c r="E3542" s="58" t="inlineStr">
        <is>
          <t>Yes</t>
        </is>
      </c>
      <c r="F3542" s="58" t="n">
        <v>72</v>
      </c>
      <c r="G3542" s="58" t="inlineStr">
        <is>
          <t>Yes</t>
        </is>
      </c>
      <c r="H3542" s="58" t="inlineStr">
        <is>
          <t>No</t>
        </is>
      </c>
      <c r="I3542" s="58" t="inlineStr">
        <is>
          <t>Fiber optic</t>
        </is>
      </c>
      <c r="J3542" s="58" t="inlineStr">
        <is>
          <t>Yes</t>
        </is>
      </c>
      <c r="K3542" s="58" t="inlineStr">
        <is>
          <t>Yes</t>
        </is>
      </c>
      <c r="L3542" s="58" t="inlineStr">
        <is>
          <t>Yes</t>
        </is>
      </c>
      <c r="M3542" s="58" t="inlineStr">
        <is>
          <t>Yes</t>
        </is>
      </c>
      <c r="N3542" s="58" t="inlineStr">
        <is>
          <t>Yes</t>
        </is>
      </c>
      <c r="O3542" s="58" t="inlineStr">
        <is>
          <t>Yes</t>
        </is>
      </c>
      <c r="P3542" s="58" t="inlineStr">
        <is>
          <t>Two year</t>
        </is>
      </c>
      <c r="Q3542" s="58" t="inlineStr">
        <is>
          <t>Yes</t>
        </is>
      </c>
      <c r="R3542" s="58" t="inlineStr">
        <is>
          <t>Bank transfer (automatic)</t>
        </is>
      </c>
      <c r="S3542" s="123" t="n">
        <v>108.65</v>
      </c>
      <c r="T3542" s="58" t="inlineStr">
        <is>
          <t>7726.35</t>
        </is>
      </c>
      <c r="U3542" s="58" t="inlineStr">
        <is>
          <t>No</t>
        </is>
      </c>
      <c r="V3542" s="123">
        <f>IFERROR(VALUE(TRIM(T3542)),S3542*F3542)</f>
        <v/>
      </c>
      <c r="W3542" s="58">
        <f>IF(F3542&lt;=12,"0-12 mo",IF(F3542&lt;=24,"13-24 mo",IF(F3542&lt;=48,"25-48 mo","49+ mo")))</f>
        <v/>
      </c>
      <c r="X3542" s="58">
        <f>IF(S3542&lt;=35.5,"Q1 Low",IF(S3542&lt;=70.35,"Q2 Mid-Low",IF(S3542&lt;=89.85,"Q3 Mid-High","Q4 High")))</f>
        <v/>
      </c>
      <c r="Y3542" s="58">
        <f>IF(U3542="Yes",1,0)</f>
        <v/>
      </c>
      <c r="Z3542" s="58">
        <f>IF(P3542="Month-to-month",1,0)+IF(M3542="No",1,0)+IF(J3542="No",1,0)+IF(I3542="Fiber optic",1,0)+IF(Q3542="Yes",1,0)</f>
        <v/>
      </c>
    </row>
    <row r="3543" ht="15" customHeight="1" s="59">
      <c r="A3543" s="58" t="inlineStr">
        <is>
          <t>1530-ZTDOZ</t>
        </is>
      </c>
      <c r="B3543" s="58" t="inlineStr">
        <is>
          <t>Female</t>
        </is>
      </c>
      <c r="C3543" s="58" t="n">
        <v>0</v>
      </c>
      <c r="D3543" s="58" t="inlineStr">
        <is>
          <t>Yes</t>
        </is>
      </c>
      <c r="E3543" s="58" t="inlineStr">
        <is>
          <t>No</t>
        </is>
      </c>
      <c r="F3543" s="58" t="n">
        <v>49</v>
      </c>
      <c r="G3543" s="58" t="inlineStr">
        <is>
          <t>No</t>
        </is>
      </c>
      <c r="H3543" s="58" t="inlineStr">
        <is>
          <t>No phone service</t>
        </is>
      </c>
      <c r="I3543" s="58" t="inlineStr">
        <is>
          <t>DSL</t>
        </is>
      </c>
      <c r="J3543" s="58" t="inlineStr">
        <is>
          <t>Yes</t>
        </is>
      </c>
      <c r="K3543" s="58" t="inlineStr">
        <is>
          <t>No</t>
        </is>
      </c>
      <c r="L3543" s="58" t="inlineStr">
        <is>
          <t>No</t>
        </is>
      </c>
      <c r="M3543" s="58" t="inlineStr">
        <is>
          <t>No</t>
        </is>
      </c>
      <c r="N3543" s="58" t="inlineStr">
        <is>
          <t>Yes</t>
        </is>
      </c>
      <c r="O3543" s="58" t="inlineStr">
        <is>
          <t>No</t>
        </is>
      </c>
      <c r="P3543" s="58" t="inlineStr">
        <is>
          <t>Month-to-month</t>
        </is>
      </c>
      <c r="Q3543" s="58" t="inlineStr">
        <is>
          <t>No</t>
        </is>
      </c>
      <c r="R3543" s="58" t="inlineStr">
        <is>
          <t>Bank transfer (automatic)</t>
        </is>
      </c>
      <c r="S3543" s="123" t="n">
        <v>40.65</v>
      </c>
      <c r="T3543" s="58" t="inlineStr">
        <is>
          <t>2070.75</t>
        </is>
      </c>
      <c r="U3543" s="58" t="inlineStr">
        <is>
          <t>No</t>
        </is>
      </c>
      <c r="V3543" s="123">
        <f>IFERROR(VALUE(TRIM(T3543)),S3543*F3543)</f>
        <v/>
      </c>
      <c r="W3543" s="58">
        <f>IF(F3543&lt;=12,"0-12 mo",IF(F3543&lt;=24,"13-24 mo",IF(F3543&lt;=48,"25-48 mo","49+ mo")))</f>
        <v/>
      </c>
      <c r="X3543" s="58">
        <f>IF(S3543&lt;=35.5,"Q1 Low",IF(S3543&lt;=70.35,"Q2 Mid-Low",IF(S3543&lt;=89.85,"Q3 Mid-High","Q4 High")))</f>
        <v/>
      </c>
      <c r="Y3543" s="58">
        <f>IF(U3543="Yes",1,0)</f>
        <v/>
      </c>
      <c r="Z3543" s="58">
        <f>IF(P3543="Month-to-month",1,0)+IF(M3543="No",1,0)+IF(J3543="No",1,0)+IF(I3543="Fiber optic",1,0)+IF(Q3543="Yes",1,0)</f>
        <v/>
      </c>
    </row>
    <row r="3544" ht="15" customHeight="1" s="59">
      <c r="A3544" s="58" t="inlineStr">
        <is>
          <t>1301-LOPVR</t>
        </is>
      </c>
      <c r="B3544" s="58" t="inlineStr">
        <is>
          <t>Male</t>
        </is>
      </c>
      <c r="C3544" s="58" t="n">
        <v>0</v>
      </c>
      <c r="D3544" s="58" t="inlineStr">
        <is>
          <t>Yes</t>
        </is>
      </c>
      <c r="E3544" s="58" t="inlineStr">
        <is>
          <t>Yes</t>
        </is>
      </c>
      <c r="F3544" s="58" t="n">
        <v>29</v>
      </c>
      <c r="G3544" s="58" t="inlineStr">
        <is>
          <t>No</t>
        </is>
      </c>
      <c r="H3544" s="58" t="inlineStr">
        <is>
          <t>No phone service</t>
        </is>
      </c>
      <c r="I3544" s="58" t="inlineStr">
        <is>
          <t>DSL</t>
        </is>
      </c>
      <c r="J3544" s="58" t="inlineStr">
        <is>
          <t>Yes</t>
        </is>
      </c>
      <c r="K3544" s="58" t="inlineStr">
        <is>
          <t>Yes</t>
        </is>
      </c>
      <c r="L3544" s="58" t="inlineStr">
        <is>
          <t>Yes</t>
        </is>
      </c>
      <c r="M3544" s="58" t="inlineStr">
        <is>
          <t>Yes</t>
        </is>
      </c>
      <c r="N3544" s="58" t="inlineStr">
        <is>
          <t>No</t>
        </is>
      </c>
      <c r="O3544" s="58" t="inlineStr">
        <is>
          <t>Yes</t>
        </is>
      </c>
      <c r="P3544" s="58" t="inlineStr">
        <is>
          <t>One year</t>
        </is>
      </c>
      <c r="Q3544" s="58" t="inlineStr">
        <is>
          <t>Yes</t>
        </is>
      </c>
      <c r="R3544" s="58" t="inlineStr">
        <is>
          <t>Credit card (automatic)</t>
        </is>
      </c>
      <c r="S3544" s="123" t="n">
        <v>55.35</v>
      </c>
      <c r="T3544" s="58" t="inlineStr">
        <is>
          <t>1636.95</t>
        </is>
      </c>
      <c r="U3544" s="58" t="inlineStr">
        <is>
          <t>No</t>
        </is>
      </c>
      <c r="V3544" s="123">
        <f>IFERROR(VALUE(TRIM(T3544)),S3544*F3544)</f>
        <v/>
      </c>
      <c r="W3544" s="58">
        <f>IF(F3544&lt;=12,"0-12 mo",IF(F3544&lt;=24,"13-24 mo",IF(F3544&lt;=48,"25-48 mo","49+ mo")))</f>
        <v/>
      </c>
      <c r="X3544" s="58">
        <f>IF(S3544&lt;=35.5,"Q1 Low",IF(S3544&lt;=70.35,"Q2 Mid-Low",IF(S3544&lt;=89.85,"Q3 Mid-High","Q4 High")))</f>
        <v/>
      </c>
      <c r="Y3544" s="58">
        <f>IF(U3544="Yes",1,0)</f>
        <v/>
      </c>
      <c r="Z3544" s="58">
        <f>IF(P3544="Month-to-month",1,0)+IF(M3544="No",1,0)+IF(J3544="No",1,0)+IF(I3544="Fiber optic",1,0)+IF(Q3544="Yes",1,0)</f>
        <v/>
      </c>
    </row>
    <row r="3545" ht="15" customHeight="1" s="59">
      <c r="A3545" s="58" t="inlineStr">
        <is>
          <t>0853-TWRVK</t>
        </is>
      </c>
      <c r="B3545" s="58" t="inlineStr">
        <is>
          <t>Male</t>
        </is>
      </c>
      <c r="C3545" s="58" t="n">
        <v>0</v>
      </c>
      <c r="D3545" s="58" t="inlineStr">
        <is>
          <t>Yes</t>
        </is>
      </c>
      <c r="E3545" s="58" t="inlineStr">
        <is>
          <t>No</t>
        </is>
      </c>
      <c r="F3545" s="58" t="n">
        <v>72</v>
      </c>
      <c r="G3545" s="58" t="inlineStr">
        <is>
          <t>Yes</t>
        </is>
      </c>
      <c r="H3545" s="58" t="inlineStr">
        <is>
          <t>Yes</t>
        </is>
      </c>
      <c r="I3545" s="58" t="inlineStr">
        <is>
          <t>Fiber optic</t>
        </is>
      </c>
      <c r="J3545" s="58" t="inlineStr">
        <is>
          <t>Yes</t>
        </is>
      </c>
      <c r="K3545" s="58" t="inlineStr">
        <is>
          <t>Yes</t>
        </is>
      </c>
      <c r="L3545" s="58" t="inlineStr">
        <is>
          <t>Yes</t>
        </is>
      </c>
      <c r="M3545" s="58" t="inlineStr">
        <is>
          <t>Yes</t>
        </is>
      </c>
      <c r="N3545" s="58" t="inlineStr">
        <is>
          <t>No</t>
        </is>
      </c>
      <c r="O3545" s="58" t="inlineStr">
        <is>
          <t>Yes</t>
        </is>
      </c>
      <c r="P3545" s="58" t="inlineStr">
        <is>
          <t>Two year</t>
        </is>
      </c>
      <c r="Q3545" s="58" t="inlineStr">
        <is>
          <t>No</t>
        </is>
      </c>
      <c r="R3545" s="58" t="inlineStr">
        <is>
          <t>Bank transfer (automatic)</t>
        </is>
      </c>
      <c r="S3545" s="123" t="n">
        <v>105.6</v>
      </c>
      <c r="T3545" s="58" t="inlineStr">
        <is>
          <t>7581.5</t>
        </is>
      </c>
      <c r="U3545" s="58" t="inlineStr">
        <is>
          <t>No</t>
        </is>
      </c>
      <c r="V3545" s="123">
        <f>IFERROR(VALUE(TRIM(T3545)),S3545*F3545)</f>
        <v/>
      </c>
      <c r="W3545" s="58">
        <f>IF(F3545&lt;=12,"0-12 mo",IF(F3545&lt;=24,"13-24 mo",IF(F3545&lt;=48,"25-48 mo","49+ mo")))</f>
        <v/>
      </c>
      <c r="X3545" s="58">
        <f>IF(S3545&lt;=35.5,"Q1 Low",IF(S3545&lt;=70.35,"Q2 Mid-Low",IF(S3545&lt;=89.85,"Q3 Mid-High","Q4 High")))</f>
        <v/>
      </c>
      <c r="Y3545" s="58">
        <f>IF(U3545="Yes",1,0)</f>
        <v/>
      </c>
      <c r="Z3545" s="58">
        <f>IF(P3545="Month-to-month",1,0)+IF(M3545="No",1,0)+IF(J3545="No",1,0)+IF(I3545="Fiber optic",1,0)+IF(Q3545="Yes",1,0)</f>
        <v/>
      </c>
    </row>
    <row r="3546" ht="15" customHeight="1" s="59">
      <c r="A3546" s="58" t="inlineStr">
        <is>
          <t>8914-RBTSB</t>
        </is>
      </c>
      <c r="B3546" s="58" t="inlineStr">
        <is>
          <t>Male</t>
        </is>
      </c>
      <c r="C3546" s="58" t="n">
        <v>0</v>
      </c>
      <c r="D3546" s="58" t="inlineStr">
        <is>
          <t>Yes</t>
        </is>
      </c>
      <c r="E3546" s="58" t="inlineStr">
        <is>
          <t>No</t>
        </is>
      </c>
      <c r="F3546" s="58" t="n">
        <v>31</v>
      </c>
      <c r="G3546" s="58" t="inlineStr">
        <is>
          <t>Yes</t>
        </is>
      </c>
      <c r="H3546" s="58" t="inlineStr">
        <is>
          <t>Yes</t>
        </is>
      </c>
      <c r="I3546" s="58" t="inlineStr">
        <is>
          <t>Fiber optic</t>
        </is>
      </c>
      <c r="J3546" s="58" t="inlineStr">
        <is>
          <t>No</t>
        </is>
      </c>
      <c r="K3546" s="58" t="inlineStr">
        <is>
          <t>Yes</t>
        </is>
      </c>
      <c r="L3546" s="58" t="inlineStr">
        <is>
          <t>Yes</t>
        </is>
      </c>
      <c r="M3546" s="58" t="inlineStr">
        <is>
          <t>No</t>
        </is>
      </c>
      <c r="N3546" s="58" t="inlineStr">
        <is>
          <t>Yes</t>
        </is>
      </c>
      <c r="O3546" s="58" t="inlineStr">
        <is>
          <t>No</t>
        </is>
      </c>
      <c r="P3546" s="58" t="inlineStr">
        <is>
          <t>Month-to-month</t>
        </is>
      </c>
      <c r="Q3546" s="58" t="inlineStr">
        <is>
          <t>No</t>
        </is>
      </c>
      <c r="R3546" s="58" t="inlineStr">
        <is>
          <t>Electronic check</t>
        </is>
      </c>
      <c r="S3546" s="123" t="n">
        <v>93.8</v>
      </c>
      <c r="T3546" s="58" t="inlineStr">
        <is>
          <t>3019.5</t>
        </is>
      </c>
      <c r="U3546" s="58" t="inlineStr">
        <is>
          <t>Yes</t>
        </is>
      </c>
      <c r="V3546" s="123">
        <f>IFERROR(VALUE(TRIM(T3546)),S3546*F3546)</f>
        <v/>
      </c>
      <c r="W3546" s="58">
        <f>IF(F3546&lt;=12,"0-12 mo",IF(F3546&lt;=24,"13-24 mo",IF(F3546&lt;=48,"25-48 mo","49+ mo")))</f>
        <v/>
      </c>
      <c r="X3546" s="58">
        <f>IF(S3546&lt;=35.5,"Q1 Low",IF(S3546&lt;=70.35,"Q2 Mid-Low",IF(S3546&lt;=89.85,"Q3 Mid-High","Q4 High")))</f>
        <v/>
      </c>
      <c r="Y3546" s="58">
        <f>IF(U3546="Yes",1,0)</f>
        <v/>
      </c>
      <c r="Z3546" s="58">
        <f>IF(P3546="Month-to-month",1,0)+IF(M3546="No",1,0)+IF(J3546="No",1,0)+IF(I3546="Fiber optic",1,0)+IF(Q3546="Yes",1,0)</f>
        <v/>
      </c>
    </row>
    <row r="3547" ht="15" customHeight="1" s="59">
      <c r="A3547" s="58" t="inlineStr">
        <is>
          <t>6212-ATMLK</t>
        </is>
      </c>
      <c r="B3547" s="58" t="inlineStr">
        <is>
          <t>Female</t>
        </is>
      </c>
      <c r="C3547" s="58" t="n">
        <v>0</v>
      </c>
      <c r="D3547" s="58" t="inlineStr">
        <is>
          <t>No</t>
        </is>
      </c>
      <c r="E3547" s="58" t="inlineStr">
        <is>
          <t>No</t>
        </is>
      </c>
      <c r="F3547" s="58" t="n">
        <v>50</v>
      </c>
      <c r="G3547" s="58" t="inlineStr">
        <is>
          <t>Yes</t>
        </is>
      </c>
      <c r="H3547" s="58" t="inlineStr">
        <is>
          <t>Yes</t>
        </is>
      </c>
      <c r="I3547" s="58" t="inlineStr">
        <is>
          <t>Fiber optic</t>
        </is>
      </c>
      <c r="J3547" s="58" t="inlineStr">
        <is>
          <t>No</t>
        </is>
      </c>
      <c r="K3547" s="58" t="inlineStr">
        <is>
          <t>No</t>
        </is>
      </c>
      <c r="L3547" s="58" t="inlineStr">
        <is>
          <t>No</t>
        </is>
      </c>
      <c r="M3547" s="58" t="inlineStr">
        <is>
          <t>No</t>
        </is>
      </c>
      <c r="N3547" s="58" t="inlineStr">
        <is>
          <t>Yes</t>
        </is>
      </c>
      <c r="O3547" s="58" t="inlineStr">
        <is>
          <t>Yes</t>
        </is>
      </c>
      <c r="P3547" s="58" t="inlineStr">
        <is>
          <t>Month-to-month</t>
        </is>
      </c>
      <c r="Q3547" s="58" t="inlineStr">
        <is>
          <t>Yes</t>
        </is>
      </c>
      <c r="R3547" s="58" t="inlineStr">
        <is>
          <t>Electronic check</t>
        </is>
      </c>
      <c r="S3547" s="123" t="n">
        <v>95.7</v>
      </c>
      <c r="T3547" s="58" t="inlineStr">
        <is>
          <t>4729.75</t>
        </is>
      </c>
      <c r="U3547" s="58" t="inlineStr">
        <is>
          <t>No</t>
        </is>
      </c>
      <c r="V3547" s="123">
        <f>IFERROR(VALUE(TRIM(T3547)),S3547*F3547)</f>
        <v/>
      </c>
      <c r="W3547" s="58">
        <f>IF(F3547&lt;=12,"0-12 mo",IF(F3547&lt;=24,"13-24 mo",IF(F3547&lt;=48,"25-48 mo","49+ mo")))</f>
        <v/>
      </c>
      <c r="X3547" s="58">
        <f>IF(S3547&lt;=35.5,"Q1 Low",IF(S3547&lt;=70.35,"Q2 Mid-Low",IF(S3547&lt;=89.85,"Q3 Mid-High","Q4 High")))</f>
        <v/>
      </c>
      <c r="Y3547" s="58">
        <f>IF(U3547="Yes",1,0)</f>
        <v/>
      </c>
      <c r="Z3547" s="58">
        <f>IF(P3547="Month-to-month",1,0)+IF(M3547="No",1,0)+IF(J3547="No",1,0)+IF(I3547="Fiber optic",1,0)+IF(Q3547="Yes",1,0)</f>
        <v/>
      </c>
    </row>
    <row r="3548" ht="15" customHeight="1" s="59">
      <c r="A3548" s="58" t="inlineStr">
        <is>
          <t>8200-LGKSR</t>
        </is>
      </c>
      <c r="B3548" s="58" t="inlineStr">
        <is>
          <t>Male</t>
        </is>
      </c>
      <c r="C3548" s="58" t="n">
        <v>0</v>
      </c>
      <c r="D3548" s="58" t="inlineStr">
        <is>
          <t>Yes</t>
        </is>
      </c>
      <c r="E3548" s="58" t="inlineStr">
        <is>
          <t>No</t>
        </is>
      </c>
      <c r="F3548" s="58" t="n">
        <v>71</v>
      </c>
      <c r="G3548" s="58" t="inlineStr">
        <is>
          <t>Yes</t>
        </is>
      </c>
      <c r="H3548" s="58" t="inlineStr">
        <is>
          <t>Yes</t>
        </is>
      </c>
      <c r="I3548" s="58" t="inlineStr">
        <is>
          <t>DSL</t>
        </is>
      </c>
      <c r="J3548" s="58" t="inlineStr">
        <is>
          <t>Yes</t>
        </is>
      </c>
      <c r="K3548" s="58" t="inlineStr">
        <is>
          <t>No</t>
        </is>
      </c>
      <c r="L3548" s="58" t="inlineStr">
        <is>
          <t>Yes</t>
        </is>
      </c>
      <c r="M3548" s="58" t="inlineStr">
        <is>
          <t>Yes</t>
        </is>
      </c>
      <c r="N3548" s="58" t="inlineStr">
        <is>
          <t>Yes</t>
        </is>
      </c>
      <c r="O3548" s="58" t="inlineStr">
        <is>
          <t>Yes</t>
        </is>
      </c>
      <c r="P3548" s="58" t="inlineStr">
        <is>
          <t>Two year</t>
        </is>
      </c>
      <c r="Q3548" s="58" t="inlineStr">
        <is>
          <t>No</t>
        </is>
      </c>
      <c r="R3548" s="58" t="inlineStr">
        <is>
          <t>Electronic check</t>
        </is>
      </c>
      <c r="S3548" s="123" t="n">
        <v>83.2</v>
      </c>
      <c r="T3548" s="58" t="inlineStr">
        <is>
          <t>6126.1</t>
        </is>
      </c>
      <c r="U3548" s="58" t="inlineStr">
        <is>
          <t>No</t>
        </is>
      </c>
      <c r="V3548" s="123">
        <f>IFERROR(VALUE(TRIM(T3548)),S3548*F3548)</f>
        <v/>
      </c>
      <c r="W3548" s="58">
        <f>IF(F3548&lt;=12,"0-12 mo",IF(F3548&lt;=24,"13-24 mo",IF(F3548&lt;=48,"25-48 mo","49+ mo")))</f>
        <v/>
      </c>
      <c r="X3548" s="58">
        <f>IF(S3548&lt;=35.5,"Q1 Low",IF(S3548&lt;=70.35,"Q2 Mid-Low",IF(S3548&lt;=89.85,"Q3 Mid-High","Q4 High")))</f>
        <v/>
      </c>
      <c r="Y3548" s="58">
        <f>IF(U3548="Yes",1,0)</f>
        <v/>
      </c>
      <c r="Z3548" s="58">
        <f>IF(P3548="Month-to-month",1,0)+IF(M3548="No",1,0)+IF(J3548="No",1,0)+IF(I3548="Fiber optic",1,0)+IF(Q3548="Yes",1,0)</f>
        <v/>
      </c>
    </row>
    <row r="3549" ht="15" customHeight="1" s="59">
      <c r="A3549" s="58" t="inlineStr">
        <is>
          <t>1568-BEKZM</t>
        </is>
      </c>
      <c r="B3549" s="58" t="inlineStr">
        <is>
          <t>Male</t>
        </is>
      </c>
      <c r="C3549" s="58" t="n">
        <v>1</v>
      </c>
      <c r="D3549" s="58" t="inlineStr">
        <is>
          <t>Yes</t>
        </is>
      </c>
      <c r="E3549" s="58" t="inlineStr">
        <is>
          <t>No</t>
        </is>
      </c>
      <c r="F3549" s="58" t="n">
        <v>70</v>
      </c>
      <c r="G3549" s="58" t="inlineStr">
        <is>
          <t>Yes</t>
        </is>
      </c>
      <c r="H3549" s="58" t="inlineStr">
        <is>
          <t>Yes</t>
        </is>
      </c>
      <c r="I3549" s="58" t="inlineStr">
        <is>
          <t>DSL</t>
        </is>
      </c>
      <c r="J3549" s="58" t="inlineStr">
        <is>
          <t>Yes</t>
        </is>
      </c>
      <c r="K3549" s="58" t="inlineStr">
        <is>
          <t>Yes</t>
        </is>
      </c>
      <c r="L3549" s="58" t="inlineStr">
        <is>
          <t>Yes</t>
        </is>
      </c>
      <c r="M3549" s="58" t="inlineStr">
        <is>
          <t>Yes</t>
        </is>
      </c>
      <c r="N3549" s="58" t="inlineStr">
        <is>
          <t>Yes</t>
        </is>
      </c>
      <c r="O3549" s="58" t="inlineStr">
        <is>
          <t>Yes</t>
        </is>
      </c>
      <c r="P3549" s="58" t="inlineStr">
        <is>
          <t>Two year</t>
        </is>
      </c>
      <c r="Q3549" s="58" t="inlineStr">
        <is>
          <t>No</t>
        </is>
      </c>
      <c r="R3549" s="58" t="inlineStr">
        <is>
          <t>Credit card (automatic)</t>
        </is>
      </c>
      <c r="S3549" s="123" t="n">
        <v>90.05</v>
      </c>
      <c r="T3549" s="58" t="inlineStr">
        <is>
          <t>6333.4</t>
        </is>
      </c>
      <c r="U3549" s="58" t="inlineStr">
        <is>
          <t>No</t>
        </is>
      </c>
      <c r="V3549" s="123">
        <f>IFERROR(VALUE(TRIM(T3549)),S3549*F3549)</f>
        <v/>
      </c>
      <c r="W3549" s="58">
        <f>IF(F3549&lt;=12,"0-12 mo",IF(F3549&lt;=24,"13-24 mo",IF(F3549&lt;=48,"25-48 mo","49+ mo")))</f>
        <v/>
      </c>
      <c r="X3549" s="58">
        <f>IF(S3549&lt;=35.5,"Q1 Low",IF(S3549&lt;=70.35,"Q2 Mid-Low",IF(S3549&lt;=89.85,"Q3 Mid-High","Q4 High")))</f>
        <v/>
      </c>
      <c r="Y3549" s="58">
        <f>IF(U3549="Yes",1,0)</f>
        <v/>
      </c>
      <c r="Z3549" s="58">
        <f>IF(P3549="Month-to-month",1,0)+IF(M3549="No",1,0)+IF(J3549="No",1,0)+IF(I3549="Fiber optic",1,0)+IF(Q3549="Yes",1,0)</f>
        <v/>
      </c>
    </row>
    <row r="3550" ht="15" customHeight="1" s="59">
      <c r="A3550" s="58" t="inlineStr">
        <is>
          <t>0670-ANMUU</t>
        </is>
      </c>
      <c r="B3550" s="58" t="inlineStr">
        <is>
          <t>Male</t>
        </is>
      </c>
      <c r="C3550" s="58" t="n">
        <v>0</v>
      </c>
      <c r="D3550" s="58" t="inlineStr">
        <is>
          <t>No</t>
        </is>
      </c>
      <c r="E3550" s="58" t="inlineStr">
        <is>
          <t>No</t>
        </is>
      </c>
      <c r="F3550" s="58" t="n">
        <v>71</v>
      </c>
      <c r="G3550" s="58" t="inlineStr">
        <is>
          <t>Yes</t>
        </is>
      </c>
      <c r="H3550" s="58" t="inlineStr">
        <is>
          <t>Yes</t>
        </is>
      </c>
      <c r="I3550" s="58" t="inlineStr">
        <is>
          <t>Fiber optic</t>
        </is>
      </c>
      <c r="J3550" s="58" t="inlineStr">
        <is>
          <t>Yes</t>
        </is>
      </c>
      <c r="K3550" s="58" t="inlineStr">
        <is>
          <t>No</t>
        </is>
      </c>
      <c r="L3550" s="58" t="inlineStr">
        <is>
          <t>No</t>
        </is>
      </c>
      <c r="M3550" s="58" t="inlineStr">
        <is>
          <t>Yes</t>
        </is>
      </c>
      <c r="N3550" s="58" t="inlineStr">
        <is>
          <t>No</t>
        </is>
      </c>
      <c r="O3550" s="58" t="inlineStr">
        <is>
          <t>Yes</t>
        </is>
      </c>
      <c r="P3550" s="58" t="inlineStr">
        <is>
          <t>One year</t>
        </is>
      </c>
      <c r="Q3550" s="58" t="inlineStr">
        <is>
          <t>No</t>
        </is>
      </c>
      <c r="R3550" s="58" t="inlineStr">
        <is>
          <t>Credit card (automatic)</t>
        </is>
      </c>
      <c r="S3550" s="123" t="n">
        <v>97.65000000000001</v>
      </c>
      <c r="T3550" s="58" t="inlineStr">
        <is>
          <t>6687.85</t>
        </is>
      </c>
      <c r="U3550" s="58" t="inlineStr">
        <is>
          <t>No</t>
        </is>
      </c>
      <c r="V3550" s="123">
        <f>IFERROR(VALUE(TRIM(T3550)),S3550*F3550)</f>
        <v/>
      </c>
      <c r="W3550" s="58">
        <f>IF(F3550&lt;=12,"0-12 mo",IF(F3550&lt;=24,"13-24 mo",IF(F3550&lt;=48,"25-48 mo","49+ mo")))</f>
        <v/>
      </c>
      <c r="X3550" s="58">
        <f>IF(S3550&lt;=35.5,"Q1 Low",IF(S3550&lt;=70.35,"Q2 Mid-Low",IF(S3550&lt;=89.85,"Q3 Mid-High","Q4 High")))</f>
        <v/>
      </c>
      <c r="Y3550" s="58">
        <f>IF(U3550="Yes",1,0)</f>
        <v/>
      </c>
      <c r="Z3550" s="58">
        <f>IF(P3550="Month-to-month",1,0)+IF(M3550="No",1,0)+IF(J3550="No",1,0)+IF(I3550="Fiber optic",1,0)+IF(Q3550="Yes",1,0)</f>
        <v/>
      </c>
    </row>
    <row r="3551" ht="15" customHeight="1" s="59">
      <c r="A3551" s="58" t="inlineStr">
        <is>
          <t>6897-RWMUB</t>
        </is>
      </c>
      <c r="B3551" s="58" t="inlineStr">
        <is>
          <t>Male</t>
        </is>
      </c>
      <c r="C3551" s="58" t="n">
        <v>0</v>
      </c>
      <c r="D3551" s="58" t="inlineStr">
        <is>
          <t>Yes</t>
        </is>
      </c>
      <c r="E3551" s="58" t="inlineStr">
        <is>
          <t>Yes</t>
        </is>
      </c>
      <c r="F3551" s="58" t="n">
        <v>61</v>
      </c>
      <c r="G3551" s="58" t="inlineStr">
        <is>
          <t>Yes</t>
        </is>
      </c>
      <c r="H3551" s="58" t="inlineStr">
        <is>
          <t>No</t>
        </is>
      </c>
      <c r="I3551" s="58" t="inlineStr">
        <is>
          <t>DSL</t>
        </is>
      </c>
      <c r="J3551" s="58" t="inlineStr">
        <is>
          <t>Yes</t>
        </is>
      </c>
      <c r="K3551" s="58" t="inlineStr">
        <is>
          <t>Yes</t>
        </is>
      </c>
      <c r="L3551" s="58" t="inlineStr">
        <is>
          <t>Yes</t>
        </is>
      </c>
      <c r="M3551" s="58" t="inlineStr">
        <is>
          <t>Yes</t>
        </is>
      </c>
      <c r="N3551" s="58" t="inlineStr">
        <is>
          <t>No</t>
        </is>
      </c>
      <c r="O3551" s="58" t="inlineStr">
        <is>
          <t>No</t>
        </is>
      </c>
      <c r="P3551" s="58" t="inlineStr">
        <is>
          <t>Two year</t>
        </is>
      </c>
      <c r="Q3551" s="58" t="inlineStr">
        <is>
          <t>Yes</t>
        </is>
      </c>
      <c r="R3551" s="58" t="inlineStr">
        <is>
          <t>Bank transfer (automatic)</t>
        </is>
      </c>
      <c r="S3551" s="123" t="n">
        <v>68.05</v>
      </c>
      <c r="T3551" s="58" t="inlineStr">
        <is>
          <t>4158.25</t>
        </is>
      </c>
      <c r="U3551" s="58" t="inlineStr">
        <is>
          <t>No</t>
        </is>
      </c>
      <c r="V3551" s="123">
        <f>IFERROR(VALUE(TRIM(T3551)),S3551*F3551)</f>
        <v/>
      </c>
      <c r="W3551" s="58">
        <f>IF(F3551&lt;=12,"0-12 mo",IF(F3551&lt;=24,"13-24 mo",IF(F3551&lt;=48,"25-48 mo","49+ mo")))</f>
        <v/>
      </c>
      <c r="X3551" s="58">
        <f>IF(S3551&lt;=35.5,"Q1 Low",IF(S3551&lt;=70.35,"Q2 Mid-Low",IF(S3551&lt;=89.85,"Q3 Mid-High","Q4 High")))</f>
        <v/>
      </c>
      <c r="Y3551" s="58">
        <f>IF(U3551="Yes",1,0)</f>
        <v/>
      </c>
      <c r="Z3551" s="58">
        <f>IF(P3551="Month-to-month",1,0)+IF(M3551="No",1,0)+IF(J3551="No",1,0)+IF(I3551="Fiber optic",1,0)+IF(Q3551="Yes",1,0)</f>
        <v/>
      </c>
    </row>
    <row r="3552" ht="15" customHeight="1" s="59">
      <c r="A3552" s="58" t="inlineStr">
        <is>
          <t>0963-ZBDRN</t>
        </is>
      </c>
      <c r="B3552" s="58" t="inlineStr">
        <is>
          <t>Male</t>
        </is>
      </c>
      <c r="C3552" s="58" t="n">
        <v>0</v>
      </c>
      <c r="D3552" s="58" t="inlineStr">
        <is>
          <t>No</t>
        </is>
      </c>
      <c r="E3552" s="58" t="inlineStr">
        <is>
          <t>No</t>
        </is>
      </c>
      <c r="F3552" s="58" t="n">
        <v>32</v>
      </c>
      <c r="G3552" s="58" t="inlineStr">
        <is>
          <t>Yes</t>
        </is>
      </c>
      <c r="H3552" s="58" t="inlineStr">
        <is>
          <t>No</t>
        </is>
      </c>
      <c r="I3552" s="58" t="inlineStr">
        <is>
          <t>Fiber optic</t>
        </is>
      </c>
      <c r="J3552" s="58" t="inlineStr">
        <is>
          <t>No</t>
        </is>
      </c>
      <c r="K3552" s="58" t="inlineStr">
        <is>
          <t>No</t>
        </is>
      </c>
      <c r="L3552" s="58" t="inlineStr">
        <is>
          <t>No</t>
        </is>
      </c>
      <c r="M3552" s="58" t="inlineStr">
        <is>
          <t>Yes</t>
        </is>
      </c>
      <c r="N3552" s="58" t="inlineStr">
        <is>
          <t>Yes</t>
        </is>
      </c>
      <c r="O3552" s="58" t="inlineStr">
        <is>
          <t>Yes</t>
        </is>
      </c>
      <c r="P3552" s="58" t="inlineStr">
        <is>
          <t>Month-to-month</t>
        </is>
      </c>
      <c r="Q3552" s="58" t="inlineStr">
        <is>
          <t>Yes</t>
        </is>
      </c>
      <c r="R3552" s="58" t="inlineStr">
        <is>
          <t>Electronic check</t>
        </is>
      </c>
      <c r="S3552" s="123" t="n">
        <v>96.2</v>
      </c>
      <c r="T3552" s="58" t="inlineStr">
        <is>
          <t>3183.4</t>
        </is>
      </c>
      <c r="U3552" s="58" t="inlineStr">
        <is>
          <t>Yes</t>
        </is>
      </c>
      <c r="V3552" s="123">
        <f>IFERROR(VALUE(TRIM(T3552)),S3552*F3552)</f>
        <v/>
      </c>
      <c r="W3552" s="58">
        <f>IF(F3552&lt;=12,"0-12 mo",IF(F3552&lt;=24,"13-24 mo",IF(F3552&lt;=48,"25-48 mo","49+ mo")))</f>
        <v/>
      </c>
      <c r="X3552" s="58">
        <f>IF(S3552&lt;=35.5,"Q1 Low",IF(S3552&lt;=70.35,"Q2 Mid-Low",IF(S3552&lt;=89.85,"Q3 Mid-High","Q4 High")))</f>
        <v/>
      </c>
      <c r="Y3552" s="58">
        <f>IF(U3552="Yes",1,0)</f>
        <v/>
      </c>
      <c r="Z3552" s="58">
        <f>IF(P3552="Month-to-month",1,0)+IF(M3552="No",1,0)+IF(J3552="No",1,0)+IF(I3552="Fiber optic",1,0)+IF(Q3552="Yes",1,0)</f>
        <v/>
      </c>
    </row>
    <row r="3553" ht="15" customHeight="1" s="59">
      <c r="A3553" s="58" t="inlineStr">
        <is>
          <t>7594-RQHXR</t>
        </is>
      </c>
      <c r="B3553" s="58" t="inlineStr">
        <is>
          <t>Female</t>
        </is>
      </c>
      <c r="C3553" s="58" t="n">
        <v>0</v>
      </c>
      <c r="D3553" s="58" t="inlineStr">
        <is>
          <t>No</t>
        </is>
      </c>
      <c r="E3553" s="58" t="inlineStr">
        <is>
          <t>Yes</t>
        </is>
      </c>
      <c r="F3553" s="58" t="n">
        <v>1</v>
      </c>
      <c r="G3553" s="58" t="inlineStr">
        <is>
          <t>Yes</t>
        </is>
      </c>
      <c r="H3553" s="58" t="inlineStr">
        <is>
          <t>No</t>
        </is>
      </c>
      <c r="I3553" s="58" t="inlineStr">
        <is>
          <t>Fiber optic</t>
        </is>
      </c>
      <c r="J3553" s="58" t="inlineStr">
        <is>
          <t>No</t>
        </is>
      </c>
      <c r="K3553" s="58" t="inlineStr">
        <is>
          <t>No</t>
        </is>
      </c>
      <c r="L3553" s="58" t="inlineStr">
        <is>
          <t>No</t>
        </is>
      </c>
      <c r="M3553" s="58" t="inlineStr">
        <is>
          <t>No</t>
        </is>
      </c>
      <c r="N3553" s="58" t="inlineStr">
        <is>
          <t>No</t>
        </is>
      </c>
      <c r="O3553" s="58" t="inlineStr">
        <is>
          <t>Yes</t>
        </is>
      </c>
      <c r="P3553" s="58" t="inlineStr">
        <is>
          <t>Month-to-month</t>
        </is>
      </c>
      <c r="Q3553" s="58" t="inlineStr">
        <is>
          <t>Yes</t>
        </is>
      </c>
      <c r="R3553" s="58" t="inlineStr">
        <is>
          <t>Electronic check</t>
        </is>
      </c>
      <c r="S3553" s="123" t="n">
        <v>79.59999999999999</v>
      </c>
      <c r="T3553" s="58" t="inlineStr">
        <is>
          <t>79.6</t>
        </is>
      </c>
      <c r="U3553" s="58" t="inlineStr">
        <is>
          <t>Yes</t>
        </is>
      </c>
      <c r="V3553" s="123">
        <f>IFERROR(VALUE(TRIM(T3553)),S3553*F3553)</f>
        <v/>
      </c>
      <c r="W3553" s="58">
        <f>IF(F3553&lt;=12,"0-12 mo",IF(F3553&lt;=24,"13-24 mo",IF(F3553&lt;=48,"25-48 mo","49+ mo")))</f>
        <v/>
      </c>
      <c r="X3553" s="58">
        <f>IF(S3553&lt;=35.5,"Q1 Low",IF(S3553&lt;=70.35,"Q2 Mid-Low",IF(S3553&lt;=89.85,"Q3 Mid-High","Q4 High")))</f>
        <v/>
      </c>
      <c r="Y3553" s="58">
        <f>IF(U3553="Yes",1,0)</f>
        <v/>
      </c>
      <c r="Z3553" s="58">
        <f>IF(P3553="Month-to-month",1,0)+IF(M3553="No",1,0)+IF(J3553="No",1,0)+IF(I3553="Fiber optic",1,0)+IF(Q3553="Yes",1,0)</f>
        <v/>
      </c>
    </row>
    <row r="3554" ht="15" customHeight="1" s="59">
      <c r="A3554" s="58" t="inlineStr">
        <is>
          <t>6999-CHVCF</t>
        </is>
      </c>
      <c r="B3554" s="58" t="inlineStr">
        <is>
          <t>Male</t>
        </is>
      </c>
      <c r="C3554" s="58" t="n">
        <v>0</v>
      </c>
      <c r="D3554" s="58" t="inlineStr">
        <is>
          <t>No</t>
        </is>
      </c>
      <c r="E3554" s="58" t="inlineStr">
        <is>
          <t>No</t>
        </is>
      </c>
      <c r="F3554" s="58" t="n">
        <v>68</v>
      </c>
      <c r="G3554" s="58" t="inlineStr">
        <is>
          <t>Yes</t>
        </is>
      </c>
      <c r="H3554" s="58" t="inlineStr">
        <is>
          <t>Yes</t>
        </is>
      </c>
      <c r="I3554" s="58" t="inlineStr">
        <is>
          <t>Fiber optic</t>
        </is>
      </c>
      <c r="J3554" s="58" t="inlineStr">
        <is>
          <t>Yes</t>
        </is>
      </c>
      <c r="K3554" s="58" t="inlineStr">
        <is>
          <t>Yes</t>
        </is>
      </c>
      <c r="L3554" s="58" t="inlineStr">
        <is>
          <t>Yes</t>
        </is>
      </c>
      <c r="M3554" s="58" t="inlineStr">
        <is>
          <t>No</t>
        </is>
      </c>
      <c r="N3554" s="58" t="inlineStr">
        <is>
          <t>No</t>
        </is>
      </c>
      <c r="O3554" s="58" t="inlineStr">
        <is>
          <t>Yes</t>
        </is>
      </c>
      <c r="P3554" s="58" t="inlineStr">
        <is>
          <t>Two year</t>
        </is>
      </c>
      <c r="Q3554" s="58" t="inlineStr">
        <is>
          <t>Yes</t>
        </is>
      </c>
      <c r="R3554" s="58" t="inlineStr">
        <is>
          <t>Bank transfer (automatic)</t>
        </is>
      </c>
      <c r="S3554" s="123" t="n">
        <v>102.1</v>
      </c>
      <c r="T3554" s="58" t="inlineStr">
        <is>
          <t>7149.35</t>
        </is>
      </c>
      <c r="U3554" s="58" t="inlineStr">
        <is>
          <t>No</t>
        </is>
      </c>
      <c r="V3554" s="123">
        <f>IFERROR(VALUE(TRIM(T3554)),S3554*F3554)</f>
        <v/>
      </c>
      <c r="W3554" s="58">
        <f>IF(F3554&lt;=12,"0-12 mo",IF(F3554&lt;=24,"13-24 mo",IF(F3554&lt;=48,"25-48 mo","49+ mo")))</f>
        <v/>
      </c>
      <c r="X3554" s="58">
        <f>IF(S3554&lt;=35.5,"Q1 Low",IF(S3554&lt;=70.35,"Q2 Mid-Low",IF(S3554&lt;=89.85,"Q3 Mid-High","Q4 High")))</f>
        <v/>
      </c>
      <c r="Y3554" s="58">
        <f>IF(U3554="Yes",1,0)</f>
        <v/>
      </c>
      <c r="Z3554" s="58">
        <f>IF(P3554="Month-to-month",1,0)+IF(M3554="No",1,0)+IF(J3554="No",1,0)+IF(I3554="Fiber optic",1,0)+IF(Q3554="Yes",1,0)</f>
        <v/>
      </c>
    </row>
    <row r="3555" ht="15" customHeight="1" s="59">
      <c r="A3555" s="58" t="inlineStr">
        <is>
          <t>6134-KWTBV</t>
        </is>
      </c>
      <c r="B3555" s="58" t="inlineStr">
        <is>
          <t>Male</t>
        </is>
      </c>
      <c r="C3555" s="58" t="n">
        <v>0</v>
      </c>
      <c r="D3555" s="58" t="inlineStr">
        <is>
          <t>No</t>
        </is>
      </c>
      <c r="E3555" s="58" t="inlineStr">
        <is>
          <t>No</t>
        </is>
      </c>
      <c r="F3555" s="58" t="n">
        <v>62</v>
      </c>
      <c r="G3555" s="58" t="inlineStr">
        <is>
          <t>Yes</t>
        </is>
      </c>
      <c r="H3555" s="58" t="inlineStr">
        <is>
          <t>Yes</t>
        </is>
      </c>
      <c r="I3555" s="58" t="inlineStr">
        <is>
          <t>No</t>
        </is>
      </c>
      <c r="J3555" s="58" t="inlineStr">
        <is>
          <t>No internet service</t>
        </is>
      </c>
      <c r="K3555" s="58" t="inlineStr">
        <is>
          <t>No internet service</t>
        </is>
      </c>
      <c r="L3555" s="58" t="inlineStr">
        <is>
          <t>No internet service</t>
        </is>
      </c>
      <c r="M3555" s="58" t="inlineStr">
        <is>
          <t>No internet service</t>
        </is>
      </c>
      <c r="N3555" s="58" t="inlineStr">
        <is>
          <t>No internet service</t>
        </is>
      </c>
      <c r="O3555" s="58" t="inlineStr">
        <is>
          <t>No internet service</t>
        </is>
      </c>
      <c r="P3555" s="58" t="inlineStr">
        <is>
          <t>Two year</t>
        </is>
      </c>
      <c r="Q3555" s="58" t="inlineStr">
        <is>
          <t>No</t>
        </is>
      </c>
      <c r="R3555" s="58" t="inlineStr">
        <is>
          <t>Bank transfer (automatic)</t>
        </is>
      </c>
      <c r="S3555" s="123" t="n">
        <v>23.4</v>
      </c>
      <c r="T3555" s="58" t="inlineStr">
        <is>
          <t>1429.65</t>
        </is>
      </c>
      <c r="U3555" s="58" t="inlineStr">
        <is>
          <t>No</t>
        </is>
      </c>
      <c r="V3555" s="123">
        <f>IFERROR(VALUE(TRIM(T3555)),S3555*F3555)</f>
        <v/>
      </c>
      <c r="W3555" s="58">
        <f>IF(F3555&lt;=12,"0-12 mo",IF(F3555&lt;=24,"13-24 mo",IF(F3555&lt;=48,"25-48 mo","49+ mo")))</f>
        <v/>
      </c>
      <c r="X3555" s="58">
        <f>IF(S3555&lt;=35.5,"Q1 Low",IF(S3555&lt;=70.35,"Q2 Mid-Low",IF(S3555&lt;=89.85,"Q3 Mid-High","Q4 High")))</f>
        <v/>
      </c>
      <c r="Y3555" s="58">
        <f>IF(U3555="Yes",1,0)</f>
        <v/>
      </c>
      <c r="Z3555" s="58">
        <f>IF(P3555="Month-to-month",1,0)+IF(M3555="No",1,0)+IF(J3555="No",1,0)+IF(I3555="Fiber optic",1,0)+IF(Q3555="Yes",1,0)</f>
        <v/>
      </c>
    </row>
    <row r="3556" ht="15" customHeight="1" s="59">
      <c r="A3556" s="58" t="inlineStr">
        <is>
          <t>1077-HUUJM</t>
        </is>
      </c>
      <c r="B3556" s="58" t="inlineStr">
        <is>
          <t>Female</t>
        </is>
      </c>
      <c r="C3556" s="58" t="n">
        <v>0</v>
      </c>
      <c r="D3556" s="58" t="inlineStr">
        <is>
          <t>No</t>
        </is>
      </c>
      <c r="E3556" s="58" t="inlineStr">
        <is>
          <t>Yes</t>
        </is>
      </c>
      <c r="F3556" s="58" t="n">
        <v>7</v>
      </c>
      <c r="G3556" s="58" t="inlineStr">
        <is>
          <t>Yes</t>
        </is>
      </c>
      <c r="H3556" s="58" t="inlineStr">
        <is>
          <t>No</t>
        </is>
      </c>
      <c r="I3556" s="58" t="inlineStr">
        <is>
          <t>Fiber optic</t>
        </is>
      </c>
      <c r="J3556" s="58" t="inlineStr">
        <is>
          <t>No</t>
        </is>
      </c>
      <c r="K3556" s="58" t="inlineStr">
        <is>
          <t>No</t>
        </is>
      </c>
      <c r="L3556" s="58" t="inlineStr">
        <is>
          <t>No</t>
        </is>
      </c>
      <c r="M3556" s="58" t="inlineStr">
        <is>
          <t>No</t>
        </is>
      </c>
      <c r="N3556" s="58" t="inlineStr">
        <is>
          <t>No</t>
        </is>
      </c>
      <c r="O3556" s="58" t="inlineStr">
        <is>
          <t>No</t>
        </is>
      </c>
      <c r="P3556" s="58" t="inlineStr">
        <is>
          <t>Month-to-month</t>
        </is>
      </c>
      <c r="Q3556" s="58" t="inlineStr">
        <is>
          <t>Yes</t>
        </is>
      </c>
      <c r="R3556" s="58" t="inlineStr">
        <is>
          <t>Electronic check</t>
        </is>
      </c>
      <c r="S3556" s="123" t="n">
        <v>71.05</v>
      </c>
      <c r="T3556" s="58" t="inlineStr">
        <is>
          <t>472.65</t>
        </is>
      </c>
      <c r="U3556" s="58" t="inlineStr">
        <is>
          <t>No</t>
        </is>
      </c>
      <c r="V3556" s="123">
        <f>IFERROR(VALUE(TRIM(T3556)),S3556*F3556)</f>
        <v/>
      </c>
      <c r="W3556" s="58">
        <f>IF(F3556&lt;=12,"0-12 mo",IF(F3556&lt;=24,"13-24 mo",IF(F3556&lt;=48,"25-48 mo","49+ mo")))</f>
        <v/>
      </c>
      <c r="X3556" s="58">
        <f>IF(S3556&lt;=35.5,"Q1 Low",IF(S3556&lt;=70.35,"Q2 Mid-Low",IF(S3556&lt;=89.85,"Q3 Mid-High","Q4 High")))</f>
        <v/>
      </c>
      <c r="Y3556" s="58">
        <f>IF(U3556="Yes",1,0)</f>
        <v/>
      </c>
      <c r="Z3556" s="58">
        <f>IF(P3556="Month-to-month",1,0)+IF(M3556="No",1,0)+IF(J3556="No",1,0)+IF(I3556="Fiber optic",1,0)+IF(Q3556="Yes",1,0)</f>
        <v/>
      </c>
    </row>
    <row r="3557" ht="15" customHeight="1" s="59">
      <c r="A3557" s="58" t="inlineStr">
        <is>
          <t>6331-EWIEB</t>
        </is>
      </c>
      <c r="B3557" s="58" t="inlineStr">
        <is>
          <t>Male</t>
        </is>
      </c>
      <c r="C3557" s="58" t="n">
        <v>0</v>
      </c>
      <c r="D3557" s="58" t="inlineStr">
        <is>
          <t>No</t>
        </is>
      </c>
      <c r="E3557" s="58" t="inlineStr">
        <is>
          <t>No</t>
        </is>
      </c>
      <c r="F3557" s="58" t="n">
        <v>20</v>
      </c>
      <c r="G3557" s="58" t="inlineStr">
        <is>
          <t>Yes</t>
        </is>
      </c>
      <c r="H3557" s="58" t="inlineStr">
        <is>
          <t>Yes</t>
        </is>
      </c>
      <c r="I3557" s="58" t="inlineStr">
        <is>
          <t>Fiber optic</t>
        </is>
      </c>
      <c r="J3557" s="58" t="inlineStr">
        <is>
          <t>No</t>
        </is>
      </c>
      <c r="K3557" s="58" t="inlineStr">
        <is>
          <t>No</t>
        </is>
      </c>
      <c r="L3557" s="58" t="inlineStr">
        <is>
          <t>No</t>
        </is>
      </c>
      <c r="M3557" s="58" t="inlineStr">
        <is>
          <t>No</t>
        </is>
      </c>
      <c r="N3557" s="58" t="inlineStr">
        <is>
          <t>Yes</t>
        </is>
      </c>
      <c r="O3557" s="58" t="inlineStr">
        <is>
          <t>No</t>
        </is>
      </c>
      <c r="P3557" s="58" t="inlineStr">
        <is>
          <t>Month-to-month</t>
        </is>
      </c>
      <c r="Q3557" s="58" t="inlineStr">
        <is>
          <t>Yes</t>
        </is>
      </c>
      <c r="R3557" s="58" t="inlineStr">
        <is>
          <t>Electronic check</t>
        </is>
      </c>
      <c r="S3557" s="123" t="n">
        <v>85.25</v>
      </c>
      <c r="T3557" s="58" t="inlineStr">
        <is>
          <t>1734.5</t>
        </is>
      </c>
      <c r="U3557" s="58" t="inlineStr">
        <is>
          <t>Yes</t>
        </is>
      </c>
      <c r="V3557" s="123">
        <f>IFERROR(VALUE(TRIM(T3557)),S3557*F3557)</f>
        <v/>
      </c>
      <c r="W3557" s="58">
        <f>IF(F3557&lt;=12,"0-12 mo",IF(F3557&lt;=24,"13-24 mo",IF(F3557&lt;=48,"25-48 mo","49+ mo")))</f>
        <v/>
      </c>
      <c r="X3557" s="58">
        <f>IF(S3557&lt;=35.5,"Q1 Low",IF(S3557&lt;=70.35,"Q2 Mid-Low",IF(S3557&lt;=89.85,"Q3 Mid-High","Q4 High")))</f>
        <v/>
      </c>
      <c r="Y3557" s="58">
        <f>IF(U3557="Yes",1,0)</f>
        <v/>
      </c>
      <c r="Z3557" s="58">
        <f>IF(P3557="Month-to-month",1,0)+IF(M3557="No",1,0)+IF(J3557="No",1,0)+IF(I3557="Fiber optic",1,0)+IF(Q3557="Yes",1,0)</f>
        <v/>
      </c>
    </row>
    <row r="3558" ht="15" customHeight="1" s="59">
      <c r="A3558" s="58" t="inlineStr">
        <is>
          <t>0895-LNKRC</t>
        </is>
      </c>
      <c r="B3558" s="58" t="inlineStr">
        <is>
          <t>Male</t>
        </is>
      </c>
      <c r="C3558" s="58" t="n">
        <v>0</v>
      </c>
      <c r="D3558" s="58" t="inlineStr">
        <is>
          <t>Yes</t>
        </is>
      </c>
      <c r="E3558" s="58" t="inlineStr">
        <is>
          <t>Yes</t>
        </is>
      </c>
      <c r="F3558" s="58" t="n">
        <v>6</v>
      </c>
      <c r="G3558" s="58" t="inlineStr">
        <is>
          <t>Yes</t>
        </is>
      </c>
      <c r="H3558" s="58" t="inlineStr">
        <is>
          <t>No</t>
        </is>
      </c>
      <c r="I3558" s="58" t="inlineStr">
        <is>
          <t>No</t>
        </is>
      </c>
      <c r="J3558" s="58" t="inlineStr">
        <is>
          <t>No internet service</t>
        </is>
      </c>
      <c r="K3558" s="58" t="inlineStr">
        <is>
          <t>No internet service</t>
        </is>
      </c>
      <c r="L3558" s="58" t="inlineStr">
        <is>
          <t>No internet service</t>
        </is>
      </c>
      <c r="M3558" s="58" t="inlineStr">
        <is>
          <t>No internet service</t>
        </is>
      </c>
      <c r="N3558" s="58" t="inlineStr">
        <is>
          <t>No internet service</t>
        </is>
      </c>
      <c r="O3558" s="58" t="inlineStr">
        <is>
          <t>No internet service</t>
        </is>
      </c>
      <c r="P3558" s="58" t="inlineStr">
        <is>
          <t>One year</t>
        </is>
      </c>
      <c r="Q3558" s="58" t="inlineStr">
        <is>
          <t>No</t>
        </is>
      </c>
      <c r="R3558" s="58" t="inlineStr">
        <is>
          <t>Mailed check</t>
        </is>
      </c>
      <c r="S3558" s="123" t="n">
        <v>19.45</v>
      </c>
      <c r="T3558" s="58" t="inlineStr">
        <is>
          <t>113.5</t>
        </is>
      </c>
      <c r="U3558" s="58" t="inlineStr">
        <is>
          <t>No</t>
        </is>
      </c>
      <c r="V3558" s="123">
        <f>IFERROR(VALUE(TRIM(T3558)),S3558*F3558)</f>
        <v/>
      </c>
      <c r="W3558" s="58">
        <f>IF(F3558&lt;=12,"0-12 mo",IF(F3558&lt;=24,"13-24 mo",IF(F3558&lt;=48,"25-48 mo","49+ mo")))</f>
        <v/>
      </c>
      <c r="X3558" s="58">
        <f>IF(S3558&lt;=35.5,"Q1 Low",IF(S3558&lt;=70.35,"Q2 Mid-Low",IF(S3558&lt;=89.85,"Q3 Mid-High","Q4 High")))</f>
        <v/>
      </c>
      <c r="Y3558" s="58">
        <f>IF(U3558="Yes",1,0)</f>
        <v/>
      </c>
      <c r="Z3558" s="58">
        <f>IF(P3558="Month-to-month",1,0)+IF(M3558="No",1,0)+IF(J3558="No",1,0)+IF(I3558="Fiber optic",1,0)+IF(Q3558="Yes",1,0)</f>
        <v/>
      </c>
    </row>
    <row r="3559" ht="15" customHeight="1" s="59">
      <c r="A3559" s="58" t="inlineStr">
        <is>
          <t>2045-BMBTJ</t>
        </is>
      </c>
      <c r="B3559" s="58" t="inlineStr">
        <is>
          <t>Female</t>
        </is>
      </c>
      <c r="C3559" s="58" t="n">
        <v>1</v>
      </c>
      <c r="D3559" s="58" t="inlineStr">
        <is>
          <t>No</t>
        </is>
      </c>
      <c r="E3559" s="58" t="inlineStr">
        <is>
          <t>No</t>
        </is>
      </c>
      <c r="F3559" s="58" t="n">
        <v>33</v>
      </c>
      <c r="G3559" s="58" t="inlineStr">
        <is>
          <t>No</t>
        </is>
      </c>
      <c r="H3559" s="58" t="inlineStr">
        <is>
          <t>No phone service</t>
        </is>
      </c>
      <c r="I3559" s="58" t="inlineStr">
        <is>
          <t>DSL</t>
        </is>
      </c>
      <c r="J3559" s="58" t="inlineStr">
        <is>
          <t>Yes</t>
        </is>
      </c>
      <c r="K3559" s="58" t="inlineStr">
        <is>
          <t>Yes</t>
        </is>
      </c>
      <c r="L3559" s="58" t="inlineStr">
        <is>
          <t>Yes</t>
        </is>
      </c>
      <c r="M3559" s="58" t="inlineStr">
        <is>
          <t>No</t>
        </is>
      </c>
      <c r="N3559" s="58" t="inlineStr">
        <is>
          <t>Yes</t>
        </is>
      </c>
      <c r="O3559" s="58" t="inlineStr">
        <is>
          <t>Yes</t>
        </is>
      </c>
      <c r="P3559" s="58" t="inlineStr">
        <is>
          <t>Month-to-month</t>
        </is>
      </c>
      <c r="Q3559" s="58" t="inlineStr">
        <is>
          <t>Yes</t>
        </is>
      </c>
      <c r="R3559" s="58" t="inlineStr">
        <is>
          <t>Bank transfer (automatic)</t>
        </is>
      </c>
      <c r="S3559" s="123" t="n">
        <v>59.45</v>
      </c>
      <c r="T3559" s="58" t="inlineStr">
        <is>
          <t>1884.65</t>
        </is>
      </c>
      <c r="U3559" s="58" t="inlineStr">
        <is>
          <t>No</t>
        </is>
      </c>
      <c r="V3559" s="123">
        <f>IFERROR(VALUE(TRIM(T3559)),S3559*F3559)</f>
        <v/>
      </c>
      <c r="W3559" s="58">
        <f>IF(F3559&lt;=12,"0-12 mo",IF(F3559&lt;=24,"13-24 mo",IF(F3559&lt;=48,"25-48 mo","49+ mo")))</f>
        <v/>
      </c>
      <c r="X3559" s="58">
        <f>IF(S3559&lt;=35.5,"Q1 Low",IF(S3559&lt;=70.35,"Q2 Mid-Low",IF(S3559&lt;=89.85,"Q3 Mid-High","Q4 High")))</f>
        <v/>
      </c>
      <c r="Y3559" s="58">
        <f>IF(U3559="Yes",1,0)</f>
        <v/>
      </c>
      <c r="Z3559" s="58">
        <f>IF(P3559="Month-to-month",1,0)+IF(M3559="No",1,0)+IF(J3559="No",1,0)+IF(I3559="Fiber optic",1,0)+IF(Q3559="Yes",1,0)</f>
        <v/>
      </c>
    </row>
    <row r="3560" ht="15" customHeight="1" s="59">
      <c r="A3560" s="58" t="inlineStr">
        <is>
          <t>8417-GSODA</t>
        </is>
      </c>
      <c r="B3560" s="58" t="inlineStr">
        <is>
          <t>Male</t>
        </is>
      </c>
      <c r="C3560" s="58" t="n">
        <v>0</v>
      </c>
      <c r="D3560" s="58" t="inlineStr">
        <is>
          <t>Yes</t>
        </is>
      </c>
      <c r="E3560" s="58" t="inlineStr">
        <is>
          <t>Yes</t>
        </is>
      </c>
      <c r="F3560" s="58" t="n">
        <v>28</v>
      </c>
      <c r="G3560" s="58" t="inlineStr">
        <is>
          <t>Yes</t>
        </is>
      </c>
      <c r="H3560" s="58" t="inlineStr">
        <is>
          <t>Yes</t>
        </is>
      </c>
      <c r="I3560" s="58" t="inlineStr">
        <is>
          <t>Fiber optic</t>
        </is>
      </c>
      <c r="J3560" s="58" t="inlineStr">
        <is>
          <t>No</t>
        </is>
      </c>
      <c r="K3560" s="58" t="inlineStr">
        <is>
          <t>No</t>
        </is>
      </c>
      <c r="L3560" s="58" t="inlineStr">
        <is>
          <t>No</t>
        </is>
      </c>
      <c r="M3560" s="58" t="inlineStr">
        <is>
          <t>No</t>
        </is>
      </c>
      <c r="N3560" s="58" t="inlineStr">
        <is>
          <t>Yes</t>
        </is>
      </c>
      <c r="O3560" s="58" t="inlineStr">
        <is>
          <t>Yes</t>
        </is>
      </c>
      <c r="P3560" s="58" t="inlineStr">
        <is>
          <t>One year</t>
        </is>
      </c>
      <c r="Q3560" s="58" t="inlineStr">
        <is>
          <t>No</t>
        </is>
      </c>
      <c r="R3560" s="58" t="inlineStr">
        <is>
          <t>Bank transfer (automatic)</t>
        </is>
      </c>
      <c r="S3560" s="123" t="n">
        <v>92.2</v>
      </c>
      <c r="T3560" s="58" t="inlineStr">
        <is>
          <t>2568.15</t>
        </is>
      </c>
      <c r="U3560" s="58" t="inlineStr">
        <is>
          <t>No</t>
        </is>
      </c>
      <c r="V3560" s="123">
        <f>IFERROR(VALUE(TRIM(T3560)),S3560*F3560)</f>
        <v/>
      </c>
      <c r="W3560" s="58">
        <f>IF(F3560&lt;=12,"0-12 mo",IF(F3560&lt;=24,"13-24 mo",IF(F3560&lt;=48,"25-48 mo","49+ mo")))</f>
        <v/>
      </c>
      <c r="X3560" s="58">
        <f>IF(S3560&lt;=35.5,"Q1 Low",IF(S3560&lt;=70.35,"Q2 Mid-Low",IF(S3560&lt;=89.85,"Q3 Mid-High","Q4 High")))</f>
        <v/>
      </c>
      <c r="Y3560" s="58">
        <f>IF(U3560="Yes",1,0)</f>
        <v/>
      </c>
      <c r="Z3560" s="58">
        <f>IF(P3560="Month-to-month",1,0)+IF(M3560="No",1,0)+IF(J3560="No",1,0)+IF(I3560="Fiber optic",1,0)+IF(Q3560="Yes",1,0)</f>
        <v/>
      </c>
    </row>
    <row r="3561" ht="15" customHeight="1" s="59">
      <c r="A3561" s="58" t="inlineStr">
        <is>
          <t>5171-EPLKN</t>
        </is>
      </c>
      <c r="B3561" s="58" t="inlineStr">
        <is>
          <t>Male</t>
        </is>
      </c>
      <c r="C3561" s="58" t="n">
        <v>0</v>
      </c>
      <c r="D3561" s="58" t="inlineStr">
        <is>
          <t>No</t>
        </is>
      </c>
      <c r="E3561" s="58" t="inlineStr">
        <is>
          <t>No</t>
        </is>
      </c>
      <c r="F3561" s="58" t="n">
        <v>27</v>
      </c>
      <c r="G3561" s="58" t="inlineStr">
        <is>
          <t>Yes</t>
        </is>
      </c>
      <c r="H3561" s="58" t="inlineStr">
        <is>
          <t>No</t>
        </is>
      </c>
      <c r="I3561" s="58" t="inlineStr">
        <is>
          <t>No</t>
        </is>
      </c>
      <c r="J3561" s="58" t="inlineStr">
        <is>
          <t>No internet service</t>
        </is>
      </c>
      <c r="K3561" s="58" t="inlineStr">
        <is>
          <t>No internet service</t>
        </is>
      </c>
      <c r="L3561" s="58" t="inlineStr">
        <is>
          <t>No internet service</t>
        </is>
      </c>
      <c r="M3561" s="58" t="inlineStr">
        <is>
          <t>No internet service</t>
        </is>
      </c>
      <c r="N3561" s="58" t="inlineStr">
        <is>
          <t>No internet service</t>
        </is>
      </c>
      <c r="O3561" s="58" t="inlineStr">
        <is>
          <t>No internet service</t>
        </is>
      </c>
      <c r="P3561" s="58" t="inlineStr">
        <is>
          <t>Two year</t>
        </is>
      </c>
      <c r="Q3561" s="58" t="inlineStr">
        <is>
          <t>No</t>
        </is>
      </c>
      <c r="R3561" s="58" t="inlineStr">
        <is>
          <t>Credit card (automatic)</t>
        </is>
      </c>
      <c r="S3561" s="123" t="n">
        <v>19.85</v>
      </c>
      <c r="T3561" s="58" t="inlineStr">
        <is>
          <t>470</t>
        </is>
      </c>
      <c r="U3561" s="58" t="inlineStr">
        <is>
          <t>No</t>
        </is>
      </c>
      <c r="V3561" s="123">
        <f>IFERROR(VALUE(TRIM(T3561)),S3561*F3561)</f>
        <v/>
      </c>
      <c r="W3561" s="58">
        <f>IF(F3561&lt;=12,"0-12 mo",IF(F3561&lt;=24,"13-24 mo",IF(F3561&lt;=48,"25-48 mo","49+ mo")))</f>
        <v/>
      </c>
      <c r="X3561" s="58">
        <f>IF(S3561&lt;=35.5,"Q1 Low",IF(S3561&lt;=70.35,"Q2 Mid-Low",IF(S3561&lt;=89.85,"Q3 Mid-High","Q4 High")))</f>
        <v/>
      </c>
      <c r="Y3561" s="58">
        <f>IF(U3561="Yes",1,0)</f>
        <v/>
      </c>
      <c r="Z3561" s="58">
        <f>IF(P3561="Month-to-month",1,0)+IF(M3561="No",1,0)+IF(J3561="No",1,0)+IF(I3561="Fiber optic",1,0)+IF(Q3561="Yes",1,0)</f>
        <v/>
      </c>
    </row>
    <row r="3562" ht="15" customHeight="1" s="59">
      <c r="A3562" s="58" t="inlineStr">
        <is>
          <t>4452-QIIEB</t>
        </is>
      </c>
      <c r="B3562" s="58" t="inlineStr">
        <is>
          <t>Male</t>
        </is>
      </c>
      <c r="C3562" s="58" t="n">
        <v>0</v>
      </c>
      <c r="D3562" s="58" t="inlineStr">
        <is>
          <t>No</t>
        </is>
      </c>
      <c r="E3562" s="58" t="inlineStr">
        <is>
          <t>No</t>
        </is>
      </c>
      <c r="F3562" s="58" t="n">
        <v>7</v>
      </c>
      <c r="G3562" s="58" t="inlineStr">
        <is>
          <t>Yes</t>
        </is>
      </c>
      <c r="H3562" s="58" t="inlineStr">
        <is>
          <t>No</t>
        </is>
      </c>
      <c r="I3562" s="58" t="inlineStr">
        <is>
          <t>DSL</t>
        </is>
      </c>
      <c r="J3562" s="58" t="inlineStr">
        <is>
          <t>No</t>
        </is>
      </c>
      <c r="K3562" s="58" t="inlineStr">
        <is>
          <t>No</t>
        </is>
      </c>
      <c r="L3562" s="58" t="inlineStr">
        <is>
          <t>No</t>
        </is>
      </c>
      <c r="M3562" s="58" t="inlineStr">
        <is>
          <t>No</t>
        </is>
      </c>
      <c r="N3562" s="58" t="inlineStr">
        <is>
          <t>No</t>
        </is>
      </c>
      <c r="O3562" s="58" t="inlineStr">
        <is>
          <t>No</t>
        </is>
      </c>
      <c r="P3562" s="58" t="inlineStr">
        <is>
          <t>Month-to-month</t>
        </is>
      </c>
      <c r="Q3562" s="58" t="inlineStr">
        <is>
          <t>No</t>
        </is>
      </c>
      <c r="R3562" s="58" t="inlineStr">
        <is>
          <t>Mailed check</t>
        </is>
      </c>
      <c r="S3562" s="123" t="n">
        <v>43.9</v>
      </c>
      <c r="T3562" s="58" t="inlineStr">
        <is>
          <t>278.4</t>
        </is>
      </c>
      <c r="U3562" s="58" t="inlineStr">
        <is>
          <t>No</t>
        </is>
      </c>
      <c r="V3562" s="123">
        <f>IFERROR(VALUE(TRIM(T3562)),S3562*F3562)</f>
        <v/>
      </c>
      <c r="W3562" s="58">
        <f>IF(F3562&lt;=12,"0-12 mo",IF(F3562&lt;=24,"13-24 mo",IF(F3562&lt;=48,"25-48 mo","49+ mo")))</f>
        <v/>
      </c>
      <c r="X3562" s="58">
        <f>IF(S3562&lt;=35.5,"Q1 Low",IF(S3562&lt;=70.35,"Q2 Mid-Low",IF(S3562&lt;=89.85,"Q3 Mid-High","Q4 High")))</f>
        <v/>
      </c>
      <c r="Y3562" s="58">
        <f>IF(U3562="Yes",1,0)</f>
        <v/>
      </c>
      <c r="Z3562" s="58">
        <f>IF(P3562="Month-to-month",1,0)+IF(M3562="No",1,0)+IF(J3562="No",1,0)+IF(I3562="Fiber optic",1,0)+IF(Q3562="Yes",1,0)</f>
        <v/>
      </c>
    </row>
    <row r="3563" ht="15" customHeight="1" s="59">
      <c r="A3563" s="58" t="inlineStr">
        <is>
          <t>5998-VVEJY</t>
        </is>
      </c>
      <c r="B3563" s="58" t="inlineStr">
        <is>
          <t>Male</t>
        </is>
      </c>
      <c r="C3563" s="58" t="n">
        <v>0</v>
      </c>
      <c r="D3563" s="58" t="inlineStr">
        <is>
          <t>No</t>
        </is>
      </c>
      <c r="E3563" s="58" t="inlineStr">
        <is>
          <t>No</t>
        </is>
      </c>
      <c r="F3563" s="58" t="n">
        <v>26</v>
      </c>
      <c r="G3563" s="58" t="inlineStr">
        <is>
          <t>Yes</t>
        </is>
      </c>
      <c r="H3563" s="58" t="inlineStr">
        <is>
          <t>Yes</t>
        </is>
      </c>
      <c r="I3563" s="58" t="inlineStr">
        <is>
          <t>Fiber optic</t>
        </is>
      </c>
      <c r="J3563" s="58" t="inlineStr">
        <is>
          <t>No</t>
        </is>
      </c>
      <c r="K3563" s="58" t="inlineStr">
        <is>
          <t>No</t>
        </is>
      </c>
      <c r="L3563" s="58" t="inlineStr">
        <is>
          <t>No</t>
        </is>
      </c>
      <c r="M3563" s="58" t="inlineStr">
        <is>
          <t>Yes</t>
        </is>
      </c>
      <c r="N3563" s="58" t="inlineStr">
        <is>
          <t>No</t>
        </is>
      </c>
      <c r="O3563" s="58" t="inlineStr">
        <is>
          <t>No</t>
        </is>
      </c>
      <c r="P3563" s="58" t="inlineStr">
        <is>
          <t>Month-to-month</t>
        </is>
      </c>
      <c r="Q3563" s="58" t="inlineStr">
        <is>
          <t>Yes</t>
        </is>
      </c>
      <c r="R3563" s="58" t="inlineStr">
        <is>
          <t>Electronic check</t>
        </is>
      </c>
      <c r="S3563" s="123" t="n">
        <v>80.5</v>
      </c>
      <c r="T3563" s="58" t="inlineStr">
        <is>
          <t>2088.8</t>
        </is>
      </c>
      <c r="U3563" s="58" t="inlineStr">
        <is>
          <t>Yes</t>
        </is>
      </c>
      <c r="V3563" s="123">
        <f>IFERROR(VALUE(TRIM(T3563)),S3563*F3563)</f>
        <v/>
      </c>
      <c r="W3563" s="58">
        <f>IF(F3563&lt;=12,"0-12 mo",IF(F3563&lt;=24,"13-24 mo",IF(F3563&lt;=48,"25-48 mo","49+ mo")))</f>
        <v/>
      </c>
      <c r="X3563" s="58">
        <f>IF(S3563&lt;=35.5,"Q1 Low",IF(S3563&lt;=70.35,"Q2 Mid-Low",IF(S3563&lt;=89.85,"Q3 Mid-High","Q4 High")))</f>
        <v/>
      </c>
      <c r="Y3563" s="58">
        <f>IF(U3563="Yes",1,0)</f>
        <v/>
      </c>
      <c r="Z3563" s="58">
        <f>IF(P3563="Month-to-month",1,0)+IF(M3563="No",1,0)+IF(J3563="No",1,0)+IF(I3563="Fiber optic",1,0)+IF(Q3563="Yes",1,0)</f>
        <v/>
      </c>
    </row>
    <row r="3564" ht="15" customHeight="1" s="59">
      <c r="A3564" s="58" t="inlineStr">
        <is>
          <t>1624-NALOJ</t>
        </is>
      </c>
      <c r="B3564" s="58" t="inlineStr">
        <is>
          <t>Male</t>
        </is>
      </c>
      <c r="C3564" s="58" t="n">
        <v>1</v>
      </c>
      <c r="D3564" s="58" t="inlineStr">
        <is>
          <t>No</t>
        </is>
      </c>
      <c r="E3564" s="58" t="inlineStr">
        <is>
          <t>No</t>
        </is>
      </c>
      <c r="F3564" s="58" t="n">
        <v>5</v>
      </c>
      <c r="G3564" s="58" t="inlineStr">
        <is>
          <t>Yes</t>
        </is>
      </c>
      <c r="H3564" s="58" t="inlineStr">
        <is>
          <t>Yes</t>
        </is>
      </c>
      <c r="I3564" s="58" t="inlineStr">
        <is>
          <t>Fiber optic</t>
        </is>
      </c>
      <c r="J3564" s="58" t="inlineStr">
        <is>
          <t>No</t>
        </is>
      </c>
      <c r="K3564" s="58" t="inlineStr">
        <is>
          <t>Yes</t>
        </is>
      </c>
      <c r="L3564" s="58" t="inlineStr">
        <is>
          <t>No</t>
        </is>
      </c>
      <c r="M3564" s="58" t="inlineStr">
        <is>
          <t>No</t>
        </is>
      </c>
      <c r="N3564" s="58" t="inlineStr">
        <is>
          <t>No</t>
        </is>
      </c>
      <c r="O3564" s="58" t="inlineStr">
        <is>
          <t>Yes</t>
        </is>
      </c>
      <c r="P3564" s="58" t="inlineStr">
        <is>
          <t>Month-to-month</t>
        </is>
      </c>
      <c r="Q3564" s="58" t="inlineStr">
        <is>
          <t>Yes</t>
        </is>
      </c>
      <c r="R3564" s="58" t="inlineStr">
        <is>
          <t>Electronic check</t>
        </is>
      </c>
      <c r="S3564" s="123" t="n">
        <v>89.8</v>
      </c>
      <c r="T3564" s="58" t="inlineStr">
        <is>
          <t>502.6</t>
        </is>
      </c>
      <c r="U3564" s="58" t="inlineStr">
        <is>
          <t>Yes</t>
        </is>
      </c>
      <c r="V3564" s="123">
        <f>IFERROR(VALUE(TRIM(T3564)),S3564*F3564)</f>
        <v/>
      </c>
      <c r="W3564" s="58">
        <f>IF(F3564&lt;=12,"0-12 mo",IF(F3564&lt;=24,"13-24 mo",IF(F3564&lt;=48,"25-48 mo","49+ mo")))</f>
        <v/>
      </c>
      <c r="X3564" s="58">
        <f>IF(S3564&lt;=35.5,"Q1 Low",IF(S3564&lt;=70.35,"Q2 Mid-Low",IF(S3564&lt;=89.85,"Q3 Mid-High","Q4 High")))</f>
        <v/>
      </c>
      <c r="Y3564" s="58">
        <f>IF(U3564="Yes",1,0)</f>
        <v/>
      </c>
      <c r="Z3564" s="58">
        <f>IF(P3564="Month-to-month",1,0)+IF(M3564="No",1,0)+IF(J3564="No",1,0)+IF(I3564="Fiber optic",1,0)+IF(Q3564="Yes",1,0)</f>
        <v/>
      </c>
    </row>
    <row r="3565" ht="15" customHeight="1" s="59">
      <c r="A3565" s="58" t="inlineStr">
        <is>
          <t>6741-EGCBI</t>
        </is>
      </c>
      <c r="B3565" s="58" t="inlineStr">
        <is>
          <t>Male</t>
        </is>
      </c>
      <c r="C3565" s="58" t="n">
        <v>1</v>
      </c>
      <c r="D3565" s="58" t="inlineStr">
        <is>
          <t>No</t>
        </is>
      </c>
      <c r="E3565" s="58" t="inlineStr">
        <is>
          <t>No</t>
        </is>
      </c>
      <c r="F3565" s="58" t="n">
        <v>30</v>
      </c>
      <c r="G3565" s="58" t="inlineStr">
        <is>
          <t>Yes</t>
        </is>
      </c>
      <c r="H3565" s="58" t="inlineStr">
        <is>
          <t>Yes</t>
        </is>
      </c>
      <c r="I3565" s="58" t="inlineStr">
        <is>
          <t>Fiber optic</t>
        </is>
      </c>
      <c r="J3565" s="58" t="inlineStr">
        <is>
          <t>Yes</t>
        </is>
      </c>
      <c r="K3565" s="58" t="inlineStr">
        <is>
          <t>No</t>
        </is>
      </c>
      <c r="L3565" s="58" t="inlineStr">
        <is>
          <t>No</t>
        </is>
      </c>
      <c r="M3565" s="58" t="inlineStr">
        <is>
          <t>No</t>
        </is>
      </c>
      <c r="N3565" s="58" t="inlineStr">
        <is>
          <t>No</t>
        </is>
      </c>
      <c r="O3565" s="58" t="inlineStr">
        <is>
          <t>Yes</t>
        </is>
      </c>
      <c r="P3565" s="58" t="inlineStr">
        <is>
          <t>Month-to-month</t>
        </is>
      </c>
      <c r="Q3565" s="58" t="inlineStr">
        <is>
          <t>Yes</t>
        </is>
      </c>
      <c r="R3565" s="58" t="inlineStr">
        <is>
          <t>Credit card (automatic)</t>
        </is>
      </c>
      <c r="S3565" s="123" t="n">
        <v>90.5</v>
      </c>
      <c r="T3565" s="58" t="inlineStr">
        <is>
          <t>2595.85</t>
        </is>
      </c>
      <c r="U3565" s="58" t="inlineStr">
        <is>
          <t>No</t>
        </is>
      </c>
      <c r="V3565" s="123">
        <f>IFERROR(VALUE(TRIM(T3565)),S3565*F3565)</f>
        <v/>
      </c>
      <c r="W3565" s="58">
        <f>IF(F3565&lt;=12,"0-12 mo",IF(F3565&lt;=24,"13-24 mo",IF(F3565&lt;=48,"25-48 mo","49+ mo")))</f>
        <v/>
      </c>
      <c r="X3565" s="58">
        <f>IF(S3565&lt;=35.5,"Q1 Low",IF(S3565&lt;=70.35,"Q2 Mid-Low",IF(S3565&lt;=89.85,"Q3 Mid-High","Q4 High")))</f>
        <v/>
      </c>
      <c r="Y3565" s="58">
        <f>IF(U3565="Yes",1,0)</f>
        <v/>
      </c>
      <c r="Z3565" s="58">
        <f>IF(P3565="Month-to-month",1,0)+IF(M3565="No",1,0)+IF(J3565="No",1,0)+IF(I3565="Fiber optic",1,0)+IF(Q3565="Yes",1,0)</f>
        <v/>
      </c>
    </row>
    <row r="3566" ht="15" customHeight="1" s="59">
      <c r="A3566" s="58" t="inlineStr">
        <is>
          <t>7820-ZYGNY</t>
        </is>
      </c>
      <c r="B3566" s="58" t="inlineStr">
        <is>
          <t>Male</t>
        </is>
      </c>
      <c r="C3566" s="58" t="n">
        <v>0</v>
      </c>
      <c r="D3566" s="58" t="inlineStr">
        <is>
          <t>No</t>
        </is>
      </c>
      <c r="E3566" s="58" t="inlineStr">
        <is>
          <t>No</t>
        </is>
      </c>
      <c r="F3566" s="58" t="n">
        <v>63</v>
      </c>
      <c r="G3566" s="58" t="inlineStr">
        <is>
          <t>Yes</t>
        </is>
      </c>
      <c r="H3566" s="58" t="inlineStr">
        <is>
          <t>Yes</t>
        </is>
      </c>
      <c r="I3566" s="58" t="inlineStr">
        <is>
          <t>Fiber optic</t>
        </is>
      </c>
      <c r="J3566" s="58" t="inlineStr">
        <is>
          <t>No</t>
        </is>
      </c>
      <c r="K3566" s="58" t="inlineStr">
        <is>
          <t>Yes</t>
        </is>
      </c>
      <c r="L3566" s="58" t="inlineStr">
        <is>
          <t>No</t>
        </is>
      </c>
      <c r="M3566" s="58" t="inlineStr">
        <is>
          <t>No</t>
        </is>
      </c>
      <c r="N3566" s="58" t="inlineStr">
        <is>
          <t>No</t>
        </is>
      </c>
      <c r="O3566" s="58" t="inlineStr">
        <is>
          <t>Yes</t>
        </is>
      </c>
      <c r="P3566" s="58" t="inlineStr">
        <is>
          <t>One year</t>
        </is>
      </c>
      <c r="Q3566" s="58" t="inlineStr">
        <is>
          <t>No</t>
        </is>
      </c>
      <c r="R3566" s="58" t="inlineStr">
        <is>
          <t>Credit card (automatic)</t>
        </is>
      </c>
      <c r="S3566" s="123" t="n">
        <v>90.45</v>
      </c>
      <c r="T3566" s="58" t="inlineStr">
        <is>
          <t>5825.5</t>
        </is>
      </c>
      <c r="U3566" s="58" t="inlineStr">
        <is>
          <t>No</t>
        </is>
      </c>
      <c r="V3566" s="123">
        <f>IFERROR(VALUE(TRIM(T3566)),S3566*F3566)</f>
        <v/>
      </c>
      <c r="W3566" s="58">
        <f>IF(F3566&lt;=12,"0-12 mo",IF(F3566&lt;=24,"13-24 mo",IF(F3566&lt;=48,"25-48 mo","49+ mo")))</f>
        <v/>
      </c>
      <c r="X3566" s="58">
        <f>IF(S3566&lt;=35.5,"Q1 Low",IF(S3566&lt;=70.35,"Q2 Mid-Low",IF(S3566&lt;=89.85,"Q3 Mid-High","Q4 High")))</f>
        <v/>
      </c>
      <c r="Y3566" s="58">
        <f>IF(U3566="Yes",1,0)</f>
        <v/>
      </c>
      <c r="Z3566" s="58">
        <f>IF(P3566="Month-to-month",1,0)+IF(M3566="No",1,0)+IF(J3566="No",1,0)+IF(I3566="Fiber optic",1,0)+IF(Q3566="Yes",1,0)</f>
        <v/>
      </c>
    </row>
    <row r="3567" ht="15" customHeight="1" s="59">
      <c r="A3567" s="58" t="inlineStr">
        <is>
          <t>4317-VTEOA</t>
        </is>
      </c>
      <c r="B3567" s="58" t="inlineStr">
        <is>
          <t>Male</t>
        </is>
      </c>
      <c r="C3567" s="58" t="n">
        <v>0</v>
      </c>
      <c r="D3567" s="58" t="inlineStr">
        <is>
          <t>No</t>
        </is>
      </c>
      <c r="E3567" s="58" t="inlineStr">
        <is>
          <t>No</t>
        </is>
      </c>
      <c r="F3567" s="58" t="n">
        <v>1</v>
      </c>
      <c r="G3567" s="58" t="inlineStr">
        <is>
          <t>Yes</t>
        </is>
      </c>
      <c r="H3567" s="58" t="inlineStr">
        <is>
          <t>No</t>
        </is>
      </c>
      <c r="I3567" s="58" t="inlineStr">
        <is>
          <t>DSL</t>
        </is>
      </c>
      <c r="J3567" s="58" t="inlineStr">
        <is>
          <t>No</t>
        </is>
      </c>
      <c r="K3567" s="58" t="inlineStr">
        <is>
          <t>Yes</t>
        </is>
      </c>
      <c r="L3567" s="58" t="inlineStr">
        <is>
          <t>No</t>
        </is>
      </c>
      <c r="M3567" s="58" t="inlineStr">
        <is>
          <t>No</t>
        </is>
      </c>
      <c r="N3567" s="58" t="inlineStr">
        <is>
          <t>No</t>
        </is>
      </c>
      <c r="O3567" s="58" t="inlineStr">
        <is>
          <t>No</t>
        </is>
      </c>
      <c r="P3567" s="58" t="inlineStr">
        <is>
          <t>Month-to-month</t>
        </is>
      </c>
      <c r="Q3567" s="58" t="inlineStr">
        <is>
          <t>Yes</t>
        </is>
      </c>
      <c r="R3567" s="58" t="inlineStr">
        <is>
          <t>Electronic check</t>
        </is>
      </c>
      <c r="S3567" s="123" t="n">
        <v>50.75</v>
      </c>
      <c r="T3567" s="58" t="inlineStr">
        <is>
          <t>50.75</t>
        </is>
      </c>
      <c r="U3567" s="58" t="inlineStr">
        <is>
          <t>Yes</t>
        </is>
      </c>
      <c r="V3567" s="123">
        <f>IFERROR(VALUE(TRIM(T3567)),S3567*F3567)</f>
        <v/>
      </c>
      <c r="W3567" s="58">
        <f>IF(F3567&lt;=12,"0-12 mo",IF(F3567&lt;=24,"13-24 mo",IF(F3567&lt;=48,"25-48 mo","49+ mo")))</f>
        <v/>
      </c>
      <c r="X3567" s="58">
        <f>IF(S3567&lt;=35.5,"Q1 Low",IF(S3567&lt;=70.35,"Q2 Mid-Low",IF(S3567&lt;=89.85,"Q3 Mid-High","Q4 High")))</f>
        <v/>
      </c>
      <c r="Y3567" s="58">
        <f>IF(U3567="Yes",1,0)</f>
        <v/>
      </c>
      <c r="Z3567" s="58">
        <f>IF(P3567="Month-to-month",1,0)+IF(M3567="No",1,0)+IF(J3567="No",1,0)+IF(I3567="Fiber optic",1,0)+IF(Q3567="Yes",1,0)</f>
        <v/>
      </c>
    </row>
    <row r="3568" ht="15" customHeight="1" s="59">
      <c r="A3568" s="58" t="inlineStr">
        <is>
          <t>9677-AVKED</t>
        </is>
      </c>
      <c r="B3568" s="58" t="inlineStr">
        <is>
          <t>Female</t>
        </is>
      </c>
      <c r="C3568" s="58" t="n">
        <v>0</v>
      </c>
      <c r="D3568" s="58" t="inlineStr">
        <is>
          <t>No</t>
        </is>
      </c>
      <c r="E3568" s="58" t="inlineStr">
        <is>
          <t>Yes</t>
        </is>
      </c>
      <c r="F3568" s="58" t="n">
        <v>53</v>
      </c>
      <c r="G3568" s="58" t="inlineStr">
        <is>
          <t>Yes</t>
        </is>
      </c>
      <c r="H3568" s="58" t="inlineStr">
        <is>
          <t>Yes</t>
        </is>
      </c>
      <c r="I3568" s="58" t="inlineStr">
        <is>
          <t>DSL</t>
        </is>
      </c>
      <c r="J3568" s="58" t="inlineStr">
        <is>
          <t>No</t>
        </is>
      </c>
      <c r="K3568" s="58" t="inlineStr">
        <is>
          <t>Yes</t>
        </is>
      </c>
      <c r="L3568" s="58" t="inlineStr">
        <is>
          <t>Yes</t>
        </is>
      </c>
      <c r="M3568" s="58" t="inlineStr">
        <is>
          <t>Yes</t>
        </is>
      </c>
      <c r="N3568" s="58" t="inlineStr">
        <is>
          <t>Yes</t>
        </is>
      </c>
      <c r="O3568" s="58" t="inlineStr">
        <is>
          <t>Yes</t>
        </is>
      </c>
      <c r="P3568" s="58" t="inlineStr">
        <is>
          <t>One year</t>
        </is>
      </c>
      <c r="Q3568" s="58" t="inlineStr">
        <is>
          <t>Yes</t>
        </is>
      </c>
      <c r="R3568" s="58" t="inlineStr">
        <is>
          <t>Electronic check</t>
        </is>
      </c>
      <c r="S3568" s="123" t="n">
        <v>84.59999999999999</v>
      </c>
      <c r="T3568" s="58" t="inlineStr">
        <is>
          <t>4449.75</t>
        </is>
      </c>
      <c r="U3568" s="58" t="inlineStr">
        <is>
          <t>No</t>
        </is>
      </c>
      <c r="V3568" s="123">
        <f>IFERROR(VALUE(TRIM(T3568)),S3568*F3568)</f>
        <v/>
      </c>
      <c r="W3568" s="58">
        <f>IF(F3568&lt;=12,"0-12 mo",IF(F3568&lt;=24,"13-24 mo",IF(F3568&lt;=48,"25-48 mo","49+ mo")))</f>
        <v/>
      </c>
      <c r="X3568" s="58">
        <f>IF(S3568&lt;=35.5,"Q1 Low",IF(S3568&lt;=70.35,"Q2 Mid-Low",IF(S3568&lt;=89.85,"Q3 Mid-High","Q4 High")))</f>
        <v/>
      </c>
      <c r="Y3568" s="58">
        <f>IF(U3568="Yes",1,0)</f>
        <v/>
      </c>
      <c r="Z3568" s="58">
        <f>IF(P3568="Month-to-month",1,0)+IF(M3568="No",1,0)+IF(J3568="No",1,0)+IF(I3568="Fiber optic",1,0)+IF(Q3568="Yes",1,0)</f>
        <v/>
      </c>
    </row>
    <row r="3569" ht="15" customHeight="1" s="59">
      <c r="A3569" s="58" t="inlineStr">
        <is>
          <t>1670-SVOWZ</t>
        </is>
      </c>
      <c r="B3569" s="58" t="inlineStr">
        <is>
          <t>Female</t>
        </is>
      </c>
      <c r="C3569" s="58" t="n">
        <v>0</v>
      </c>
      <c r="D3569" s="58" t="inlineStr">
        <is>
          <t>Yes</t>
        </is>
      </c>
      <c r="E3569" s="58" t="inlineStr">
        <is>
          <t>Yes</t>
        </is>
      </c>
      <c r="F3569" s="58" t="n">
        <v>14</v>
      </c>
      <c r="G3569" s="58" t="inlineStr">
        <is>
          <t>Yes</t>
        </is>
      </c>
      <c r="H3569" s="58" t="inlineStr">
        <is>
          <t>No</t>
        </is>
      </c>
      <c r="I3569" s="58" t="inlineStr">
        <is>
          <t>Fiber optic</t>
        </is>
      </c>
      <c r="J3569" s="58" t="inlineStr">
        <is>
          <t>No</t>
        </is>
      </c>
      <c r="K3569" s="58" t="inlineStr">
        <is>
          <t>Yes</t>
        </is>
      </c>
      <c r="L3569" s="58" t="inlineStr">
        <is>
          <t>No</t>
        </is>
      </c>
      <c r="M3569" s="58" t="inlineStr">
        <is>
          <t>Yes</t>
        </is>
      </c>
      <c r="N3569" s="58" t="inlineStr">
        <is>
          <t>No</t>
        </is>
      </c>
      <c r="O3569" s="58" t="inlineStr">
        <is>
          <t>Yes</t>
        </is>
      </c>
      <c r="P3569" s="58" t="inlineStr">
        <is>
          <t>Month-to-month</t>
        </is>
      </c>
      <c r="Q3569" s="58" t="inlineStr">
        <is>
          <t>Yes</t>
        </is>
      </c>
      <c r="R3569" s="58" t="inlineStr">
        <is>
          <t>Credit card (automatic)</t>
        </is>
      </c>
      <c r="S3569" s="123" t="n">
        <v>89.65000000000001</v>
      </c>
      <c r="T3569" s="58" t="inlineStr">
        <is>
          <t>1208.35</t>
        </is>
      </c>
      <c r="U3569" s="58" t="inlineStr">
        <is>
          <t>Yes</t>
        </is>
      </c>
      <c r="V3569" s="123">
        <f>IFERROR(VALUE(TRIM(T3569)),S3569*F3569)</f>
        <v/>
      </c>
      <c r="W3569" s="58">
        <f>IF(F3569&lt;=12,"0-12 mo",IF(F3569&lt;=24,"13-24 mo",IF(F3569&lt;=48,"25-48 mo","49+ mo")))</f>
        <v/>
      </c>
      <c r="X3569" s="58">
        <f>IF(S3569&lt;=35.5,"Q1 Low",IF(S3569&lt;=70.35,"Q2 Mid-Low",IF(S3569&lt;=89.85,"Q3 Mid-High","Q4 High")))</f>
        <v/>
      </c>
      <c r="Y3569" s="58">
        <f>IF(U3569="Yes",1,0)</f>
        <v/>
      </c>
      <c r="Z3569" s="58">
        <f>IF(P3569="Month-to-month",1,0)+IF(M3569="No",1,0)+IF(J3569="No",1,0)+IF(I3569="Fiber optic",1,0)+IF(Q3569="Yes",1,0)</f>
        <v/>
      </c>
    </row>
    <row r="3570" ht="15" customHeight="1" s="59">
      <c r="A3570" s="58" t="inlineStr">
        <is>
          <t>2227-JRSJX</t>
        </is>
      </c>
      <c r="B3570" s="58" t="inlineStr">
        <is>
          <t>Female</t>
        </is>
      </c>
      <c r="C3570" s="58" t="n">
        <v>0</v>
      </c>
      <c r="D3570" s="58" t="inlineStr">
        <is>
          <t>No</t>
        </is>
      </c>
      <c r="E3570" s="58" t="inlineStr">
        <is>
          <t>No</t>
        </is>
      </c>
      <c r="F3570" s="58" t="n">
        <v>21</v>
      </c>
      <c r="G3570" s="58" t="inlineStr">
        <is>
          <t>Yes</t>
        </is>
      </c>
      <c r="H3570" s="58" t="inlineStr">
        <is>
          <t>No</t>
        </is>
      </c>
      <c r="I3570" s="58" t="inlineStr">
        <is>
          <t>Fiber optic</t>
        </is>
      </c>
      <c r="J3570" s="58" t="inlineStr">
        <is>
          <t>No</t>
        </is>
      </c>
      <c r="K3570" s="58" t="inlineStr">
        <is>
          <t>Yes</t>
        </is>
      </c>
      <c r="L3570" s="58" t="inlineStr">
        <is>
          <t>No</t>
        </is>
      </c>
      <c r="M3570" s="58" t="inlineStr">
        <is>
          <t>Yes</t>
        </is>
      </c>
      <c r="N3570" s="58" t="inlineStr">
        <is>
          <t>Yes</t>
        </is>
      </c>
      <c r="O3570" s="58" t="inlineStr">
        <is>
          <t>Yes</t>
        </is>
      </c>
      <c r="P3570" s="58" t="inlineStr">
        <is>
          <t>Month-to-month</t>
        </is>
      </c>
      <c r="Q3570" s="58" t="inlineStr">
        <is>
          <t>Yes</t>
        </is>
      </c>
      <c r="R3570" s="58" t="inlineStr">
        <is>
          <t>Bank transfer (automatic)</t>
        </is>
      </c>
      <c r="S3570" s="123" t="n">
        <v>99.15000000000001</v>
      </c>
      <c r="T3570" s="58" t="inlineStr">
        <is>
          <t>1956.4</t>
        </is>
      </c>
      <c r="U3570" s="58" t="inlineStr">
        <is>
          <t>No</t>
        </is>
      </c>
      <c r="V3570" s="123">
        <f>IFERROR(VALUE(TRIM(T3570)),S3570*F3570)</f>
        <v/>
      </c>
      <c r="W3570" s="58">
        <f>IF(F3570&lt;=12,"0-12 mo",IF(F3570&lt;=24,"13-24 mo",IF(F3570&lt;=48,"25-48 mo","49+ mo")))</f>
        <v/>
      </c>
      <c r="X3570" s="58">
        <f>IF(S3570&lt;=35.5,"Q1 Low",IF(S3570&lt;=70.35,"Q2 Mid-Low",IF(S3570&lt;=89.85,"Q3 Mid-High","Q4 High")))</f>
        <v/>
      </c>
      <c r="Y3570" s="58">
        <f>IF(U3570="Yes",1,0)</f>
        <v/>
      </c>
      <c r="Z3570" s="58">
        <f>IF(P3570="Month-to-month",1,0)+IF(M3570="No",1,0)+IF(J3570="No",1,0)+IF(I3570="Fiber optic",1,0)+IF(Q3570="Yes",1,0)</f>
        <v/>
      </c>
    </row>
    <row r="3571" ht="15" customHeight="1" s="59">
      <c r="A3571" s="58" t="inlineStr">
        <is>
          <t>9847-HNVGP</t>
        </is>
      </c>
      <c r="B3571" s="58" t="inlineStr">
        <is>
          <t>Male</t>
        </is>
      </c>
      <c r="C3571" s="58" t="n">
        <v>0</v>
      </c>
      <c r="D3571" s="58" t="inlineStr">
        <is>
          <t>No</t>
        </is>
      </c>
      <c r="E3571" s="58" t="inlineStr">
        <is>
          <t>No</t>
        </is>
      </c>
      <c r="F3571" s="58" t="n">
        <v>17</v>
      </c>
      <c r="G3571" s="58" t="inlineStr">
        <is>
          <t>Yes</t>
        </is>
      </c>
      <c r="H3571" s="58" t="inlineStr">
        <is>
          <t>No</t>
        </is>
      </c>
      <c r="I3571" s="58" t="inlineStr">
        <is>
          <t>No</t>
        </is>
      </c>
      <c r="J3571" s="58" t="inlineStr">
        <is>
          <t>No internet service</t>
        </is>
      </c>
      <c r="K3571" s="58" t="inlineStr">
        <is>
          <t>No internet service</t>
        </is>
      </c>
      <c r="L3571" s="58" t="inlineStr">
        <is>
          <t>No internet service</t>
        </is>
      </c>
      <c r="M3571" s="58" t="inlineStr">
        <is>
          <t>No internet service</t>
        </is>
      </c>
      <c r="N3571" s="58" t="inlineStr">
        <is>
          <t>No internet service</t>
        </is>
      </c>
      <c r="O3571" s="58" t="inlineStr">
        <is>
          <t>No internet service</t>
        </is>
      </c>
      <c r="P3571" s="58" t="inlineStr">
        <is>
          <t>One year</t>
        </is>
      </c>
      <c r="Q3571" s="58" t="inlineStr">
        <is>
          <t>No</t>
        </is>
      </c>
      <c r="R3571" s="58" t="inlineStr">
        <is>
          <t>Mailed check</t>
        </is>
      </c>
      <c r="S3571" s="123" t="n">
        <v>19.95</v>
      </c>
      <c r="T3571" s="58" t="inlineStr">
        <is>
          <t>310.6</t>
        </is>
      </c>
      <c r="U3571" s="58" t="inlineStr">
        <is>
          <t>No</t>
        </is>
      </c>
      <c r="V3571" s="123">
        <f>IFERROR(VALUE(TRIM(T3571)),S3571*F3571)</f>
        <v/>
      </c>
      <c r="W3571" s="58">
        <f>IF(F3571&lt;=12,"0-12 mo",IF(F3571&lt;=24,"13-24 mo",IF(F3571&lt;=48,"25-48 mo","49+ mo")))</f>
        <v/>
      </c>
      <c r="X3571" s="58">
        <f>IF(S3571&lt;=35.5,"Q1 Low",IF(S3571&lt;=70.35,"Q2 Mid-Low",IF(S3571&lt;=89.85,"Q3 Mid-High","Q4 High")))</f>
        <v/>
      </c>
      <c r="Y3571" s="58">
        <f>IF(U3571="Yes",1,0)</f>
        <v/>
      </c>
      <c r="Z3571" s="58">
        <f>IF(P3571="Month-to-month",1,0)+IF(M3571="No",1,0)+IF(J3571="No",1,0)+IF(I3571="Fiber optic",1,0)+IF(Q3571="Yes",1,0)</f>
        <v/>
      </c>
    </row>
    <row r="3572" ht="15" customHeight="1" s="59">
      <c r="A3572" s="58" t="inlineStr">
        <is>
          <t>6696-YDAYZ</t>
        </is>
      </c>
      <c r="B3572" s="58" t="inlineStr">
        <is>
          <t>Male</t>
        </is>
      </c>
      <c r="C3572" s="58" t="n">
        <v>0</v>
      </c>
      <c r="D3572" s="58" t="inlineStr">
        <is>
          <t>Yes</t>
        </is>
      </c>
      <c r="E3572" s="58" t="inlineStr">
        <is>
          <t>Yes</t>
        </is>
      </c>
      <c r="F3572" s="58" t="n">
        <v>16</v>
      </c>
      <c r="G3572" s="58" t="inlineStr">
        <is>
          <t>Yes</t>
        </is>
      </c>
      <c r="H3572" s="58" t="inlineStr">
        <is>
          <t>No</t>
        </is>
      </c>
      <c r="I3572" s="58" t="inlineStr">
        <is>
          <t>No</t>
        </is>
      </c>
      <c r="J3572" s="58" t="inlineStr">
        <is>
          <t>No internet service</t>
        </is>
      </c>
      <c r="K3572" s="58" t="inlineStr">
        <is>
          <t>No internet service</t>
        </is>
      </c>
      <c r="L3572" s="58" t="inlineStr">
        <is>
          <t>No internet service</t>
        </is>
      </c>
      <c r="M3572" s="58" t="inlineStr">
        <is>
          <t>No internet service</t>
        </is>
      </c>
      <c r="N3572" s="58" t="inlineStr">
        <is>
          <t>No internet service</t>
        </is>
      </c>
      <c r="O3572" s="58" t="inlineStr">
        <is>
          <t>No internet service</t>
        </is>
      </c>
      <c r="P3572" s="58" t="inlineStr">
        <is>
          <t>Two year</t>
        </is>
      </c>
      <c r="Q3572" s="58" t="inlineStr">
        <is>
          <t>No</t>
        </is>
      </c>
      <c r="R3572" s="58" t="inlineStr">
        <is>
          <t>Mailed check</t>
        </is>
      </c>
      <c r="S3572" s="123" t="n">
        <v>20.5</v>
      </c>
      <c r="T3572" s="58" t="inlineStr">
        <is>
          <t>290.55</t>
        </is>
      </c>
      <c r="U3572" s="58" t="inlineStr">
        <is>
          <t>No</t>
        </is>
      </c>
      <c r="V3572" s="123">
        <f>IFERROR(VALUE(TRIM(T3572)),S3572*F3572)</f>
        <v/>
      </c>
      <c r="W3572" s="58">
        <f>IF(F3572&lt;=12,"0-12 mo",IF(F3572&lt;=24,"13-24 mo",IF(F3572&lt;=48,"25-48 mo","49+ mo")))</f>
        <v/>
      </c>
      <c r="X3572" s="58">
        <f>IF(S3572&lt;=35.5,"Q1 Low",IF(S3572&lt;=70.35,"Q2 Mid-Low",IF(S3572&lt;=89.85,"Q3 Mid-High","Q4 High")))</f>
        <v/>
      </c>
      <c r="Y3572" s="58">
        <f>IF(U3572="Yes",1,0)</f>
        <v/>
      </c>
      <c r="Z3572" s="58">
        <f>IF(P3572="Month-to-month",1,0)+IF(M3572="No",1,0)+IF(J3572="No",1,0)+IF(I3572="Fiber optic",1,0)+IF(Q3572="Yes",1,0)</f>
        <v/>
      </c>
    </row>
    <row r="3573" ht="15" customHeight="1" s="59">
      <c r="A3573" s="58" t="inlineStr">
        <is>
          <t>8980-WQFWL</t>
        </is>
      </c>
      <c r="B3573" s="58" t="inlineStr">
        <is>
          <t>Female</t>
        </is>
      </c>
      <c r="C3573" s="58" t="n">
        <v>0</v>
      </c>
      <c r="D3573" s="58" t="inlineStr">
        <is>
          <t>No</t>
        </is>
      </c>
      <c r="E3573" s="58" t="inlineStr">
        <is>
          <t>No</t>
        </is>
      </c>
      <c r="F3573" s="58" t="n">
        <v>35</v>
      </c>
      <c r="G3573" s="58" t="inlineStr">
        <is>
          <t>Yes</t>
        </is>
      </c>
      <c r="H3573" s="58" t="inlineStr">
        <is>
          <t>No</t>
        </is>
      </c>
      <c r="I3573" s="58" t="inlineStr">
        <is>
          <t>DSL</t>
        </is>
      </c>
      <c r="J3573" s="58" t="inlineStr">
        <is>
          <t>No</t>
        </is>
      </c>
      <c r="K3573" s="58" t="inlineStr">
        <is>
          <t>No</t>
        </is>
      </c>
      <c r="L3573" s="58" t="inlineStr">
        <is>
          <t>Yes</t>
        </is>
      </c>
      <c r="M3573" s="58" t="inlineStr">
        <is>
          <t>No</t>
        </is>
      </c>
      <c r="N3573" s="58" t="inlineStr">
        <is>
          <t>No</t>
        </is>
      </c>
      <c r="O3573" s="58" t="inlineStr">
        <is>
          <t>Yes</t>
        </is>
      </c>
      <c r="P3573" s="58" t="inlineStr">
        <is>
          <t>Month-to-month</t>
        </is>
      </c>
      <c r="Q3573" s="58" t="inlineStr">
        <is>
          <t>Yes</t>
        </is>
      </c>
      <c r="R3573" s="58" t="inlineStr">
        <is>
          <t>Electronic check</t>
        </is>
      </c>
      <c r="S3573" s="123" t="n">
        <v>62.1</v>
      </c>
      <c r="T3573" s="58" t="inlineStr">
        <is>
          <t>2096.1</t>
        </is>
      </c>
      <c r="U3573" s="58" t="inlineStr">
        <is>
          <t>No</t>
        </is>
      </c>
      <c r="V3573" s="123">
        <f>IFERROR(VALUE(TRIM(T3573)),S3573*F3573)</f>
        <v/>
      </c>
      <c r="W3573" s="58">
        <f>IF(F3573&lt;=12,"0-12 mo",IF(F3573&lt;=24,"13-24 mo",IF(F3573&lt;=48,"25-48 mo","49+ mo")))</f>
        <v/>
      </c>
      <c r="X3573" s="58">
        <f>IF(S3573&lt;=35.5,"Q1 Low",IF(S3573&lt;=70.35,"Q2 Mid-Low",IF(S3573&lt;=89.85,"Q3 Mid-High","Q4 High")))</f>
        <v/>
      </c>
      <c r="Y3573" s="58">
        <f>IF(U3573="Yes",1,0)</f>
        <v/>
      </c>
      <c r="Z3573" s="58">
        <f>IF(P3573="Month-to-month",1,0)+IF(M3573="No",1,0)+IF(J3573="No",1,0)+IF(I3573="Fiber optic",1,0)+IF(Q3573="Yes",1,0)</f>
        <v/>
      </c>
    </row>
    <row r="3574" ht="15" customHeight="1" s="59">
      <c r="A3574" s="58" t="inlineStr">
        <is>
          <t>1730-ZMAME</t>
        </is>
      </c>
      <c r="B3574" s="58" t="inlineStr">
        <is>
          <t>Female</t>
        </is>
      </c>
      <c r="C3574" s="58" t="n">
        <v>1</v>
      </c>
      <c r="D3574" s="58" t="inlineStr">
        <is>
          <t>No</t>
        </is>
      </c>
      <c r="E3574" s="58" t="inlineStr">
        <is>
          <t>No</t>
        </is>
      </c>
      <c r="F3574" s="58" t="n">
        <v>32</v>
      </c>
      <c r="G3574" s="58" t="inlineStr">
        <is>
          <t>Yes</t>
        </is>
      </c>
      <c r="H3574" s="58" t="inlineStr">
        <is>
          <t>No</t>
        </is>
      </c>
      <c r="I3574" s="58" t="inlineStr">
        <is>
          <t>Fiber optic</t>
        </is>
      </c>
      <c r="J3574" s="58" t="inlineStr">
        <is>
          <t>No</t>
        </is>
      </c>
      <c r="K3574" s="58" t="inlineStr">
        <is>
          <t>No</t>
        </is>
      </c>
      <c r="L3574" s="58" t="inlineStr">
        <is>
          <t>No</t>
        </is>
      </c>
      <c r="M3574" s="58" t="inlineStr">
        <is>
          <t>No</t>
        </is>
      </c>
      <c r="N3574" s="58" t="inlineStr">
        <is>
          <t>No</t>
        </is>
      </c>
      <c r="O3574" s="58" t="inlineStr">
        <is>
          <t>Yes</t>
        </is>
      </c>
      <c r="P3574" s="58" t="inlineStr">
        <is>
          <t>Month-to-month</t>
        </is>
      </c>
      <c r="Q3574" s="58" t="inlineStr">
        <is>
          <t>Yes</t>
        </is>
      </c>
      <c r="R3574" s="58" t="inlineStr">
        <is>
          <t>Electronic check</t>
        </is>
      </c>
      <c r="S3574" s="123" t="n">
        <v>79.5</v>
      </c>
      <c r="T3574" s="58" t="inlineStr">
        <is>
          <t>2665</t>
        </is>
      </c>
      <c r="U3574" s="58" t="inlineStr">
        <is>
          <t>No</t>
        </is>
      </c>
      <c r="V3574" s="123">
        <f>IFERROR(VALUE(TRIM(T3574)),S3574*F3574)</f>
        <v/>
      </c>
      <c r="W3574" s="58">
        <f>IF(F3574&lt;=12,"0-12 mo",IF(F3574&lt;=24,"13-24 mo",IF(F3574&lt;=48,"25-48 mo","49+ mo")))</f>
        <v/>
      </c>
      <c r="X3574" s="58">
        <f>IF(S3574&lt;=35.5,"Q1 Low",IF(S3574&lt;=70.35,"Q2 Mid-Low",IF(S3574&lt;=89.85,"Q3 Mid-High","Q4 High")))</f>
        <v/>
      </c>
      <c r="Y3574" s="58">
        <f>IF(U3574="Yes",1,0)</f>
        <v/>
      </c>
      <c r="Z3574" s="58">
        <f>IF(P3574="Month-to-month",1,0)+IF(M3574="No",1,0)+IF(J3574="No",1,0)+IF(I3574="Fiber optic",1,0)+IF(Q3574="Yes",1,0)</f>
        <v/>
      </c>
    </row>
    <row r="3575" ht="15" customHeight="1" s="59">
      <c r="A3575" s="58" t="inlineStr">
        <is>
          <t>6506-EYCNH</t>
        </is>
      </c>
      <c r="B3575" s="58" t="inlineStr">
        <is>
          <t>Female</t>
        </is>
      </c>
      <c r="C3575" s="58" t="n">
        <v>0</v>
      </c>
      <c r="D3575" s="58" t="inlineStr">
        <is>
          <t>Yes</t>
        </is>
      </c>
      <c r="E3575" s="58" t="inlineStr">
        <is>
          <t>Yes</t>
        </is>
      </c>
      <c r="F3575" s="58" t="n">
        <v>28</v>
      </c>
      <c r="G3575" s="58" t="inlineStr">
        <is>
          <t>Yes</t>
        </is>
      </c>
      <c r="H3575" s="58" t="inlineStr">
        <is>
          <t>No</t>
        </is>
      </c>
      <c r="I3575" s="58" t="inlineStr">
        <is>
          <t>No</t>
        </is>
      </c>
      <c r="J3575" s="58" t="inlineStr">
        <is>
          <t>No internet service</t>
        </is>
      </c>
      <c r="K3575" s="58" t="inlineStr">
        <is>
          <t>No internet service</t>
        </is>
      </c>
      <c r="L3575" s="58" t="inlineStr">
        <is>
          <t>No internet service</t>
        </is>
      </c>
      <c r="M3575" s="58" t="inlineStr">
        <is>
          <t>No internet service</t>
        </is>
      </c>
      <c r="N3575" s="58" t="inlineStr">
        <is>
          <t>No internet service</t>
        </is>
      </c>
      <c r="O3575" s="58" t="inlineStr">
        <is>
          <t>No internet service</t>
        </is>
      </c>
      <c r="P3575" s="58" t="inlineStr">
        <is>
          <t>Month-to-month</t>
        </is>
      </c>
      <c r="Q3575" s="58" t="inlineStr">
        <is>
          <t>Yes</t>
        </is>
      </c>
      <c r="R3575" s="58" t="inlineStr">
        <is>
          <t>Bank transfer (automatic)</t>
        </is>
      </c>
      <c r="S3575" s="123" t="n">
        <v>19.55</v>
      </c>
      <c r="T3575" s="58" t="inlineStr">
        <is>
          <t>543.8</t>
        </is>
      </c>
      <c r="U3575" s="58" t="inlineStr">
        <is>
          <t>No</t>
        </is>
      </c>
      <c r="V3575" s="123">
        <f>IFERROR(VALUE(TRIM(T3575)),S3575*F3575)</f>
        <v/>
      </c>
      <c r="W3575" s="58">
        <f>IF(F3575&lt;=12,"0-12 mo",IF(F3575&lt;=24,"13-24 mo",IF(F3575&lt;=48,"25-48 mo","49+ mo")))</f>
        <v/>
      </c>
      <c r="X3575" s="58">
        <f>IF(S3575&lt;=35.5,"Q1 Low",IF(S3575&lt;=70.35,"Q2 Mid-Low",IF(S3575&lt;=89.85,"Q3 Mid-High","Q4 High")))</f>
        <v/>
      </c>
      <c r="Y3575" s="58">
        <f>IF(U3575="Yes",1,0)</f>
        <v/>
      </c>
      <c r="Z3575" s="58">
        <f>IF(P3575="Month-to-month",1,0)+IF(M3575="No",1,0)+IF(J3575="No",1,0)+IF(I3575="Fiber optic",1,0)+IF(Q3575="Yes",1,0)</f>
        <v/>
      </c>
    </row>
    <row r="3576" ht="15" customHeight="1" s="59">
      <c r="A3576" s="58" t="inlineStr">
        <is>
          <t>4634-JLRJT</t>
        </is>
      </c>
      <c r="B3576" s="58" t="inlineStr">
        <is>
          <t>Female</t>
        </is>
      </c>
      <c r="C3576" s="58" t="n">
        <v>0</v>
      </c>
      <c r="D3576" s="58" t="inlineStr">
        <is>
          <t>No</t>
        </is>
      </c>
      <c r="E3576" s="58" t="inlineStr">
        <is>
          <t>No</t>
        </is>
      </c>
      <c r="F3576" s="58" t="n">
        <v>1</v>
      </c>
      <c r="G3576" s="58" t="inlineStr">
        <is>
          <t>Yes</t>
        </is>
      </c>
      <c r="H3576" s="58" t="inlineStr">
        <is>
          <t>No</t>
        </is>
      </c>
      <c r="I3576" s="58" t="inlineStr">
        <is>
          <t>No</t>
        </is>
      </c>
      <c r="J3576" s="58" t="inlineStr">
        <is>
          <t>No internet service</t>
        </is>
      </c>
      <c r="K3576" s="58" t="inlineStr">
        <is>
          <t>No internet service</t>
        </is>
      </c>
      <c r="L3576" s="58" t="inlineStr">
        <is>
          <t>No internet service</t>
        </is>
      </c>
      <c r="M3576" s="58" t="inlineStr">
        <is>
          <t>No internet service</t>
        </is>
      </c>
      <c r="N3576" s="58" t="inlineStr">
        <is>
          <t>No internet service</t>
        </is>
      </c>
      <c r="O3576" s="58" t="inlineStr">
        <is>
          <t>No internet service</t>
        </is>
      </c>
      <c r="P3576" s="58" t="inlineStr">
        <is>
          <t>Month-to-month</t>
        </is>
      </c>
      <c r="Q3576" s="58" t="inlineStr">
        <is>
          <t>Yes</t>
        </is>
      </c>
      <c r="R3576" s="58" t="inlineStr">
        <is>
          <t>Mailed check</t>
        </is>
      </c>
      <c r="S3576" s="123" t="n">
        <v>20.35</v>
      </c>
      <c r="T3576" s="58" t="inlineStr">
        <is>
          <t>20.35</t>
        </is>
      </c>
      <c r="U3576" s="58" t="inlineStr">
        <is>
          <t>No</t>
        </is>
      </c>
      <c r="V3576" s="123">
        <f>IFERROR(VALUE(TRIM(T3576)),S3576*F3576)</f>
        <v/>
      </c>
      <c r="W3576" s="58">
        <f>IF(F3576&lt;=12,"0-12 mo",IF(F3576&lt;=24,"13-24 mo",IF(F3576&lt;=48,"25-48 mo","49+ mo")))</f>
        <v/>
      </c>
      <c r="X3576" s="58">
        <f>IF(S3576&lt;=35.5,"Q1 Low",IF(S3576&lt;=70.35,"Q2 Mid-Low",IF(S3576&lt;=89.85,"Q3 Mid-High","Q4 High")))</f>
        <v/>
      </c>
      <c r="Y3576" s="58">
        <f>IF(U3576="Yes",1,0)</f>
        <v/>
      </c>
      <c r="Z3576" s="58">
        <f>IF(P3576="Month-to-month",1,0)+IF(M3576="No",1,0)+IF(J3576="No",1,0)+IF(I3576="Fiber optic",1,0)+IF(Q3576="Yes",1,0)</f>
        <v/>
      </c>
    </row>
    <row r="3577" ht="15" customHeight="1" s="59">
      <c r="A3577" s="58" t="inlineStr">
        <is>
          <t>9501-UKKNL</t>
        </is>
      </c>
      <c r="B3577" s="58" t="inlineStr">
        <is>
          <t>Male</t>
        </is>
      </c>
      <c r="C3577" s="58" t="n">
        <v>0</v>
      </c>
      <c r="D3577" s="58" t="inlineStr">
        <is>
          <t>No</t>
        </is>
      </c>
      <c r="E3577" s="58" t="inlineStr">
        <is>
          <t>No</t>
        </is>
      </c>
      <c r="F3577" s="58" t="n">
        <v>59</v>
      </c>
      <c r="G3577" s="58" t="inlineStr">
        <is>
          <t>No</t>
        </is>
      </c>
      <c r="H3577" s="58" t="inlineStr">
        <is>
          <t>No phone service</t>
        </is>
      </c>
      <c r="I3577" s="58" t="inlineStr">
        <is>
          <t>DSL</t>
        </is>
      </c>
      <c r="J3577" s="58" t="inlineStr">
        <is>
          <t>No</t>
        </is>
      </c>
      <c r="K3577" s="58" t="inlineStr">
        <is>
          <t>No</t>
        </is>
      </c>
      <c r="L3577" s="58" t="inlineStr">
        <is>
          <t>No</t>
        </is>
      </c>
      <c r="M3577" s="58" t="inlineStr">
        <is>
          <t>Yes</t>
        </is>
      </c>
      <c r="N3577" s="58" t="inlineStr">
        <is>
          <t>Yes</t>
        </is>
      </c>
      <c r="O3577" s="58" t="inlineStr">
        <is>
          <t>Yes</t>
        </is>
      </c>
      <c r="P3577" s="58" t="inlineStr">
        <is>
          <t>Month-to-month</t>
        </is>
      </c>
      <c r="Q3577" s="58" t="inlineStr">
        <is>
          <t>Yes</t>
        </is>
      </c>
      <c r="R3577" s="58" t="inlineStr">
        <is>
          <t>Electronic check</t>
        </is>
      </c>
      <c r="S3577" s="123" t="n">
        <v>51.7</v>
      </c>
      <c r="T3577" s="58" t="inlineStr">
        <is>
          <t>3005.8</t>
        </is>
      </c>
      <c r="U3577" s="58" t="inlineStr">
        <is>
          <t>No</t>
        </is>
      </c>
      <c r="V3577" s="123">
        <f>IFERROR(VALUE(TRIM(T3577)),S3577*F3577)</f>
        <v/>
      </c>
      <c r="W3577" s="58">
        <f>IF(F3577&lt;=12,"0-12 mo",IF(F3577&lt;=24,"13-24 mo",IF(F3577&lt;=48,"25-48 mo","49+ mo")))</f>
        <v/>
      </c>
      <c r="X3577" s="58">
        <f>IF(S3577&lt;=35.5,"Q1 Low",IF(S3577&lt;=70.35,"Q2 Mid-Low",IF(S3577&lt;=89.85,"Q3 Mid-High","Q4 High")))</f>
        <v/>
      </c>
      <c r="Y3577" s="58">
        <f>IF(U3577="Yes",1,0)</f>
        <v/>
      </c>
      <c r="Z3577" s="58">
        <f>IF(P3577="Month-to-month",1,0)+IF(M3577="No",1,0)+IF(J3577="No",1,0)+IF(I3577="Fiber optic",1,0)+IF(Q3577="Yes",1,0)</f>
        <v/>
      </c>
    </row>
    <row r="3578" ht="15" customHeight="1" s="59">
      <c r="A3578" s="58" t="inlineStr">
        <is>
          <t>2560-QTSBS</t>
        </is>
      </c>
      <c r="B3578" s="58" t="inlineStr">
        <is>
          <t>Female</t>
        </is>
      </c>
      <c r="C3578" s="58" t="n">
        <v>0</v>
      </c>
      <c r="D3578" s="58" t="inlineStr">
        <is>
          <t>Yes</t>
        </is>
      </c>
      <c r="E3578" s="58" t="inlineStr">
        <is>
          <t>Yes</t>
        </is>
      </c>
      <c r="F3578" s="58" t="n">
        <v>72</v>
      </c>
      <c r="G3578" s="58" t="inlineStr">
        <is>
          <t>Yes</t>
        </is>
      </c>
      <c r="H3578" s="58" t="inlineStr">
        <is>
          <t>Yes</t>
        </is>
      </c>
      <c r="I3578" s="58" t="inlineStr">
        <is>
          <t>No</t>
        </is>
      </c>
      <c r="J3578" s="58" t="inlineStr">
        <is>
          <t>No internet service</t>
        </is>
      </c>
      <c r="K3578" s="58" t="inlineStr">
        <is>
          <t>No internet service</t>
        </is>
      </c>
      <c r="L3578" s="58" t="inlineStr">
        <is>
          <t>No internet service</t>
        </is>
      </c>
      <c r="M3578" s="58" t="inlineStr">
        <is>
          <t>No internet service</t>
        </is>
      </c>
      <c r="N3578" s="58" t="inlineStr">
        <is>
          <t>No internet service</t>
        </is>
      </c>
      <c r="O3578" s="58" t="inlineStr">
        <is>
          <t>No internet service</t>
        </is>
      </c>
      <c r="P3578" s="58" t="inlineStr">
        <is>
          <t>One year</t>
        </is>
      </c>
      <c r="Q3578" s="58" t="inlineStr">
        <is>
          <t>Yes</t>
        </is>
      </c>
      <c r="R3578" s="58" t="inlineStr">
        <is>
          <t>Bank transfer (automatic)</t>
        </is>
      </c>
      <c r="S3578" s="123" t="n">
        <v>23.3</v>
      </c>
      <c r="T3578" s="58" t="inlineStr">
        <is>
          <t>1623.15</t>
        </is>
      </c>
      <c r="U3578" s="58" t="inlineStr">
        <is>
          <t>No</t>
        </is>
      </c>
      <c r="V3578" s="123">
        <f>IFERROR(VALUE(TRIM(T3578)),S3578*F3578)</f>
        <v/>
      </c>
      <c r="W3578" s="58">
        <f>IF(F3578&lt;=12,"0-12 mo",IF(F3578&lt;=24,"13-24 mo",IF(F3578&lt;=48,"25-48 mo","49+ mo")))</f>
        <v/>
      </c>
      <c r="X3578" s="58">
        <f>IF(S3578&lt;=35.5,"Q1 Low",IF(S3578&lt;=70.35,"Q2 Mid-Low",IF(S3578&lt;=89.85,"Q3 Mid-High","Q4 High")))</f>
        <v/>
      </c>
      <c r="Y3578" s="58">
        <f>IF(U3578="Yes",1,0)</f>
        <v/>
      </c>
      <c r="Z3578" s="58">
        <f>IF(P3578="Month-to-month",1,0)+IF(M3578="No",1,0)+IF(J3578="No",1,0)+IF(I3578="Fiber optic",1,0)+IF(Q3578="Yes",1,0)</f>
        <v/>
      </c>
    </row>
    <row r="3579" ht="15" customHeight="1" s="59">
      <c r="A3579" s="58" t="inlineStr">
        <is>
          <t>7541-YLXCL</t>
        </is>
      </c>
      <c r="B3579" s="58" t="inlineStr">
        <is>
          <t>Male</t>
        </is>
      </c>
      <c r="C3579" s="58" t="n">
        <v>0</v>
      </c>
      <c r="D3579" s="58" t="inlineStr">
        <is>
          <t>No</t>
        </is>
      </c>
      <c r="E3579" s="58" t="inlineStr">
        <is>
          <t>No</t>
        </is>
      </c>
      <c r="F3579" s="58" t="n">
        <v>36</v>
      </c>
      <c r="G3579" s="58" t="inlineStr">
        <is>
          <t>Yes</t>
        </is>
      </c>
      <c r="H3579" s="58" t="inlineStr">
        <is>
          <t>No</t>
        </is>
      </c>
      <c r="I3579" s="58" t="inlineStr">
        <is>
          <t>DSL</t>
        </is>
      </c>
      <c r="J3579" s="58" t="inlineStr">
        <is>
          <t>No</t>
        </is>
      </c>
      <c r="K3579" s="58" t="inlineStr">
        <is>
          <t>Yes</t>
        </is>
      </c>
      <c r="L3579" s="58" t="inlineStr">
        <is>
          <t>No</t>
        </is>
      </c>
      <c r="M3579" s="58" t="inlineStr">
        <is>
          <t>Yes</t>
        </is>
      </c>
      <c r="N3579" s="58" t="inlineStr">
        <is>
          <t>No</t>
        </is>
      </c>
      <c r="O3579" s="58" t="inlineStr">
        <is>
          <t>Yes</t>
        </is>
      </c>
      <c r="P3579" s="58" t="inlineStr">
        <is>
          <t>One year</t>
        </is>
      </c>
      <c r="Q3579" s="58" t="inlineStr">
        <is>
          <t>Yes</t>
        </is>
      </c>
      <c r="R3579" s="58" t="inlineStr">
        <is>
          <t>Mailed check</t>
        </is>
      </c>
      <c r="S3579" s="123" t="n">
        <v>65.40000000000001</v>
      </c>
      <c r="T3579" s="58" t="inlineStr">
        <is>
          <t>2498.4</t>
        </is>
      </c>
      <c r="U3579" s="58" t="inlineStr">
        <is>
          <t>Yes</t>
        </is>
      </c>
      <c r="V3579" s="123">
        <f>IFERROR(VALUE(TRIM(T3579)),S3579*F3579)</f>
        <v/>
      </c>
      <c r="W3579" s="58">
        <f>IF(F3579&lt;=12,"0-12 mo",IF(F3579&lt;=24,"13-24 mo",IF(F3579&lt;=48,"25-48 mo","49+ mo")))</f>
        <v/>
      </c>
      <c r="X3579" s="58">
        <f>IF(S3579&lt;=35.5,"Q1 Low",IF(S3579&lt;=70.35,"Q2 Mid-Low",IF(S3579&lt;=89.85,"Q3 Mid-High","Q4 High")))</f>
        <v/>
      </c>
      <c r="Y3579" s="58">
        <f>IF(U3579="Yes",1,0)</f>
        <v/>
      </c>
      <c r="Z3579" s="58">
        <f>IF(P3579="Month-to-month",1,0)+IF(M3579="No",1,0)+IF(J3579="No",1,0)+IF(I3579="Fiber optic",1,0)+IF(Q3579="Yes",1,0)</f>
        <v/>
      </c>
    </row>
    <row r="3580" ht="15" customHeight="1" s="59">
      <c r="A3580" s="58" t="inlineStr">
        <is>
          <t>4795-WRNVT</t>
        </is>
      </c>
      <c r="B3580" s="58" t="inlineStr">
        <is>
          <t>Female</t>
        </is>
      </c>
      <c r="C3580" s="58" t="n">
        <v>0</v>
      </c>
      <c r="D3580" s="58" t="inlineStr">
        <is>
          <t>No</t>
        </is>
      </c>
      <c r="E3580" s="58" t="inlineStr">
        <is>
          <t>No</t>
        </is>
      </c>
      <c r="F3580" s="58" t="n">
        <v>40</v>
      </c>
      <c r="G3580" s="58" t="inlineStr">
        <is>
          <t>Yes</t>
        </is>
      </c>
      <c r="H3580" s="58" t="inlineStr">
        <is>
          <t>No</t>
        </is>
      </c>
      <c r="I3580" s="58" t="inlineStr">
        <is>
          <t>DSL</t>
        </is>
      </c>
      <c r="J3580" s="58" t="inlineStr">
        <is>
          <t>Yes</t>
        </is>
      </c>
      <c r="K3580" s="58" t="inlineStr">
        <is>
          <t>Yes</t>
        </is>
      </c>
      <c r="L3580" s="58" t="inlineStr">
        <is>
          <t>No</t>
        </is>
      </c>
      <c r="M3580" s="58" t="inlineStr">
        <is>
          <t>No</t>
        </is>
      </c>
      <c r="N3580" s="58" t="inlineStr">
        <is>
          <t>Yes</t>
        </is>
      </c>
      <c r="O3580" s="58" t="inlineStr">
        <is>
          <t>No</t>
        </is>
      </c>
      <c r="P3580" s="58" t="inlineStr">
        <is>
          <t>Month-to-month</t>
        </is>
      </c>
      <c r="Q3580" s="58" t="inlineStr">
        <is>
          <t>No</t>
        </is>
      </c>
      <c r="R3580" s="58" t="inlineStr">
        <is>
          <t>Mailed check</t>
        </is>
      </c>
      <c r="S3580" s="123" t="n">
        <v>65.09999999999999</v>
      </c>
      <c r="T3580" s="58" t="inlineStr">
        <is>
          <t>2586</t>
        </is>
      </c>
      <c r="U3580" s="58" t="inlineStr">
        <is>
          <t>No</t>
        </is>
      </c>
      <c r="V3580" s="123">
        <f>IFERROR(VALUE(TRIM(T3580)),S3580*F3580)</f>
        <v/>
      </c>
      <c r="W3580" s="58">
        <f>IF(F3580&lt;=12,"0-12 mo",IF(F3580&lt;=24,"13-24 mo",IF(F3580&lt;=48,"25-48 mo","49+ mo")))</f>
        <v/>
      </c>
      <c r="X3580" s="58">
        <f>IF(S3580&lt;=35.5,"Q1 Low",IF(S3580&lt;=70.35,"Q2 Mid-Low",IF(S3580&lt;=89.85,"Q3 Mid-High","Q4 High")))</f>
        <v/>
      </c>
      <c r="Y3580" s="58">
        <f>IF(U3580="Yes",1,0)</f>
        <v/>
      </c>
      <c r="Z3580" s="58">
        <f>IF(P3580="Month-to-month",1,0)+IF(M3580="No",1,0)+IF(J3580="No",1,0)+IF(I3580="Fiber optic",1,0)+IF(Q3580="Yes",1,0)</f>
        <v/>
      </c>
    </row>
    <row r="3581" ht="15" customHeight="1" s="59">
      <c r="A3581" s="58" t="inlineStr">
        <is>
          <t>6080-TCMYC</t>
        </is>
      </c>
      <c r="B3581" s="58" t="inlineStr">
        <is>
          <t>Male</t>
        </is>
      </c>
      <c r="C3581" s="58" t="n">
        <v>0</v>
      </c>
      <c r="D3581" s="58" t="inlineStr">
        <is>
          <t>Yes</t>
        </is>
      </c>
      <c r="E3581" s="58" t="inlineStr">
        <is>
          <t>Yes</t>
        </is>
      </c>
      <c r="F3581" s="58" t="n">
        <v>40</v>
      </c>
      <c r="G3581" s="58" t="inlineStr">
        <is>
          <t>Yes</t>
        </is>
      </c>
      <c r="H3581" s="58" t="inlineStr">
        <is>
          <t>Yes</t>
        </is>
      </c>
      <c r="I3581" s="58" t="inlineStr">
        <is>
          <t>Fiber optic</t>
        </is>
      </c>
      <c r="J3581" s="58" t="inlineStr">
        <is>
          <t>No</t>
        </is>
      </c>
      <c r="K3581" s="58" t="inlineStr">
        <is>
          <t>No</t>
        </is>
      </c>
      <c r="L3581" s="58" t="inlineStr">
        <is>
          <t>Yes</t>
        </is>
      </c>
      <c r="M3581" s="58" t="inlineStr">
        <is>
          <t>No</t>
        </is>
      </c>
      <c r="N3581" s="58" t="inlineStr">
        <is>
          <t>No</t>
        </is>
      </c>
      <c r="O3581" s="58" t="inlineStr">
        <is>
          <t>No</t>
        </is>
      </c>
      <c r="P3581" s="58" t="inlineStr">
        <is>
          <t>Month-to-month</t>
        </is>
      </c>
      <c r="Q3581" s="58" t="inlineStr">
        <is>
          <t>Yes</t>
        </is>
      </c>
      <c r="R3581" s="58" t="inlineStr">
        <is>
          <t>Electronic check</t>
        </is>
      </c>
      <c r="S3581" s="123" t="n">
        <v>81.2</v>
      </c>
      <c r="T3581" s="58" t="inlineStr">
        <is>
          <t>3292.3</t>
        </is>
      </c>
      <c r="U3581" s="58" t="inlineStr">
        <is>
          <t>No</t>
        </is>
      </c>
      <c r="V3581" s="123">
        <f>IFERROR(VALUE(TRIM(T3581)),S3581*F3581)</f>
        <v/>
      </c>
      <c r="W3581" s="58">
        <f>IF(F3581&lt;=12,"0-12 mo",IF(F3581&lt;=24,"13-24 mo",IF(F3581&lt;=48,"25-48 mo","49+ mo")))</f>
        <v/>
      </c>
      <c r="X3581" s="58">
        <f>IF(S3581&lt;=35.5,"Q1 Low",IF(S3581&lt;=70.35,"Q2 Mid-Low",IF(S3581&lt;=89.85,"Q3 Mid-High","Q4 High")))</f>
        <v/>
      </c>
      <c r="Y3581" s="58">
        <f>IF(U3581="Yes",1,0)</f>
        <v/>
      </c>
      <c r="Z3581" s="58">
        <f>IF(P3581="Month-to-month",1,0)+IF(M3581="No",1,0)+IF(J3581="No",1,0)+IF(I3581="Fiber optic",1,0)+IF(Q3581="Yes",1,0)</f>
        <v/>
      </c>
    </row>
    <row r="3582" ht="15" customHeight="1" s="59">
      <c r="A3582" s="58" t="inlineStr">
        <is>
          <t>0260-ZDLGK</t>
        </is>
      </c>
      <c r="B3582" s="58" t="inlineStr">
        <is>
          <t>Female</t>
        </is>
      </c>
      <c r="C3582" s="58" t="n">
        <v>0</v>
      </c>
      <c r="D3582" s="58" t="inlineStr">
        <is>
          <t>No</t>
        </is>
      </c>
      <c r="E3582" s="58" t="inlineStr">
        <is>
          <t>Yes</t>
        </is>
      </c>
      <c r="F3582" s="58" t="n">
        <v>9</v>
      </c>
      <c r="G3582" s="58" t="inlineStr">
        <is>
          <t>Yes</t>
        </is>
      </c>
      <c r="H3582" s="58" t="inlineStr">
        <is>
          <t>No</t>
        </is>
      </c>
      <c r="I3582" s="58" t="inlineStr">
        <is>
          <t>DSL</t>
        </is>
      </c>
      <c r="J3582" s="58" t="inlineStr">
        <is>
          <t>No</t>
        </is>
      </c>
      <c r="K3582" s="58" t="inlineStr">
        <is>
          <t>No</t>
        </is>
      </c>
      <c r="L3582" s="58" t="inlineStr">
        <is>
          <t>Yes</t>
        </is>
      </c>
      <c r="M3582" s="58" t="inlineStr">
        <is>
          <t>Yes</t>
        </is>
      </c>
      <c r="N3582" s="58" t="inlineStr">
        <is>
          <t>Yes</t>
        </is>
      </c>
      <c r="O3582" s="58" t="inlineStr">
        <is>
          <t>Yes</t>
        </is>
      </c>
      <c r="P3582" s="58" t="inlineStr">
        <is>
          <t>Month-to-month</t>
        </is>
      </c>
      <c r="Q3582" s="58" t="inlineStr">
        <is>
          <t>Yes</t>
        </is>
      </c>
      <c r="R3582" s="58" t="inlineStr">
        <is>
          <t>Mailed check</t>
        </is>
      </c>
      <c r="S3582" s="123" t="n">
        <v>72.90000000000001</v>
      </c>
      <c r="T3582" s="58" t="inlineStr">
        <is>
          <t>651.4</t>
        </is>
      </c>
      <c r="U3582" s="58" t="inlineStr">
        <is>
          <t>Yes</t>
        </is>
      </c>
      <c r="V3582" s="123">
        <f>IFERROR(VALUE(TRIM(T3582)),S3582*F3582)</f>
        <v/>
      </c>
      <c r="W3582" s="58">
        <f>IF(F3582&lt;=12,"0-12 mo",IF(F3582&lt;=24,"13-24 mo",IF(F3582&lt;=48,"25-48 mo","49+ mo")))</f>
        <v/>
      </c>
      <c r="X3582" s="58">
        <f>IF(S3582&lt;=35.5,"Q1 Low",IF(S3582&lt;=70.35,"Q2 Mid-Low",IF(S3582&lt;=89.85,"Q3 Mid-High","Q4 High")))</f>
        <v/>
      </c>
      <c r="Y3582" s="58">
        <f>IF(U3582="Yes",1,0)</f>
        <v/>
      </c>
      <c r="Z3582" s="58">
        <f>IF(P3582="Month-to-month",1,0)+IF(M3582="No",1,0)+IF(J3582="No",1,0)+IF(I3582="Fiber optic",1,0)+IF(Q3582="Yes",1,0)</f>
        <v/>
      </c>
    </row>
    <row r="3583" ht="15" customHeight="1" s="59">
      <c r="A3583" s="58" t="inlineStr">
        <is>
          <t>7860-UXCRM</t>
        </is>
      </c>
      <c r="B3583" s="58" t="inlineStr">
        <is>
          <t>Male</t>
        </is>
      </c>
      <c r="C3583" s="58" t="n">
        <v>0</v>
      </c>
      <c r="D3583" s="58" t="inlineStr">
        <is>
          <t>Yes</t>
        </is>
      </c>
      <c r="E3583" s="58" t="inlineStr">
        <is>
          <t>Yes</t>
        </is>
      </c>
      <c r="F3583" s="58" t="n">
        <v>63</v>
      </c>
      <c r="G3583" s="58" t="inlineStr">
        <is>
          <t>Yes</t>
        </is>
      </c>
      <c r="H3583" s="58" t="inlineStr">
        <is>
          <t>No</t>
        </is>
      </c>
      <c r="I3583" s="58" t="inlineStr">
        <is>
          <t>DSL</t>
        </is>
      </c>
      <c r="J3583" s="58" t="inlineStr">
        <is>
          <t>Yes</t>
        </is>
      </c>
      <c r="K3583" s="58" t="inlineStr">
        <is>
          <t>Yes</t>
        </is>
      </c>
      <c r="L3583" s="58" t="inlineStr">
        <is>
          <t>Yes</t>
        </is>
      </c>
      <c r="M3583" s="58" t="inlineStr">
        <is>
          <t>Yes</t>
        </is>
      </c>
      <c r="N3583" s="58" t="inlineStr">
        <is>
          <t>Yes</t>
        </is>
      </c>
      <c r="O3583" s="58" t="inlineStr">
        <is>
          <t>No</t>
        </is>
      </c>
      <c r="P3583" s="58" t="inlineStr">
        <is>
          <t>Two year</t>
        </is>
      </c>
      <c r="Q3583" s="58" t="inlineStr">
        <is>
          <t>No</t>
        </is>
      </c>
      <c r="R3583" s="58" t="inlineStr">
        <is>
          <t>Credit card (automatic)</t>
        </is>
      </c>
      <c r="S3583" s="123" t="n">
        <v>74.5</v>
      </c>
      <c r="T3583" s="58" t="inlineStr">
        <is>
          <t>4674.55</t>
        </is>
      </c>
      <c r="U3583" s="58" t="inlineStr">
        <is>
          <t>No</t>
        </is>
      </c>
      <c r="V3583" s="123">
        <f>IFERROR(VALUE(TRIM(T3583)),S3583*F3583)</f>
        <v/>
      </c>
      <c r="W3583" s="58">
        <f>IF(F3583&lt;=12,"0-12 mo",IF(F3583&lt;=24,"13-24 mo",IF(F3583&lt;=48,"25-48 mo","49+ mo")))</f>
        <v/>
      </c>
      <c r="X3583" s="58">
        <f>IF(S3583&lt;=35.5,"Q1 Low",IF(S3583&lt;=70.35,"Q2 Mid-Low",IF(S3583&lt;=89.85,"Q3 Mid-High","Q4 High")))</f>
        <v/>
      </c>
      <c r="Y3583" s="58">
        <f>IF(U3583="Yes",1,0)</f>
        <v/>
      </c>
      <c r="Z3583" s="58">
        <f>IF(P3583="Month-to-month",1,0)+IF(M3583="No",1,0)+IF(J3583="No",1,0)+IF(I3583="Fiber optic",1,0)+IF(Q3583="Yes",1,0)</f>
        <v/>
      </c>
    </row>
    <row r="3584" ht="15" customHeight="1" s="59">
      <c r="A3584" s="58" t="inlineStr">
        <is>
          <t>6357-JJPQT</t>
        </is>
      </c>
      <c r="B3584" s="58" t="inlineStr">
        <is>
          <t>Female</t>
        </is>
      </c>
      <c r="C3584" s="58" t="n">
        <v>0</v>
      </c>
      <c r="D3584" s="58" t="inlineStr">
        <is>
          <t>No</t>
        </is>
      </c>
      <c r="E3584" s="58" t="inlineStr">
        <is>
          <t>No</t>
        </is>
      </c>
      <c r="F3584" s="58" t="n">
        <v>3</v>
      </c>
      <c r="G3584" s="58" t="inlineStr">
        <is>
          <t>Yes</t>
        </is>
      </c>
      <c r="H3584" s="58" t="inlineStr">
        <is>
          <t>No</t>
        </is>
      </c>
      <c r="I3584" s="58" t="inlineStr">
        <is>
          <t>Fiber optic</t>
        </is>
      </c>
      <c r="J3584" s="58" t="inlineStr">
        <is>
          <t>No</t>
        </is>
      </c>
      <c r="K3584" s="58" t="inlineStr">
        <is>
          <t>No</t>
        </is>
      </c>
      <c r="L3584" s="58" t="inlineStr">
        <is>
          <t>No</t>
        </is>
      </c>
      <c r="M3584" s="58" t="inlineStr">
        <is>
          <t>No</t>
        </is>
      </c>
      <c r="N3584" s="58" t="inlineStr">
        <is>
          <t>Yes</t>
        </is>
      </c>
      <c r="O3584" s="58" t="inlineStr">
        <is>
          <t>No</t>
        </is>
      </c>
      <c r="P3584" s="58" t="inlineStr">
        <is>
          <t>Month-to-month</t>
        </is>
      </c>
      <c r="Q3584" s="58" t="inlineStr">
        <is>
          <t>Yes</t>
        </is>
      </c>
      <c r="R3584" s="58" t="inlineStr">
        <is>
          <t>Electronic check</t>
        </is>
      </c>
      <c r="S3584" s="123" t="n">
        <v>80.5</v>
      </c>
      <c r="T3584" s="58" t="inlineStr">
        <is>
          <t>232.35</t>
        </is>
      </c>
      <c r="U3584" s="58" t="inlineStr">
        <is>
          <t>No</t>
        </is>
      </c>
      <c r="V3584" s="123">
        <f>IFERROR(VALUE(TRIM(T3584)),S3584*F3584)</f>
        <v/>
      </c>
      <c r="W3584" s="58">
        <f>IF(F3584&lt;=12,"0-12 mo",IF(F3584&lt;=24,"13-24 mo",IF(F3584&lt;=48,"25-48 mo","49+ mo")))</f>
        <v/>
      </c>
      <c r="X3584" s="58">
        <f>IF(S3584&lt;=35.5,"Q1 Low",IF(S3584&lt;=70.35,"Q2 Mid-Low",IF(S3584&lt;=89.85,"Q3 Mid-High","Q4 High")))</f>
        <v/>
      </c>
      <c r="Y3584" s="58">
        <f>IF(U3584="Yes",1,0)</f>
        <v/>
      </c>
      <c r="Z3584" s="58">
        <f>IF(P3584="Month-to-month",1,0)+IF(M3584="No",1,0)+IF(J3584="No",1,0)+IF(I3584="Fiber optic",1,0)+IF(Q3584="Yes",1,0)</f>
        <v/>
      </c>
    </row>
    <row r="3585" ht="15" customHeight="1" s="59">
      <c r="A3585" s="58" t="inlineStr">
        <is>
          <t>2292-XQWSV</t>
        </is>
      </c>
      <c r="B3585" s="58" t="inlineStr">
        <is>
          <t>Male</t>
        </is>
      </c>
      <c r="C3585" s="58" t="n">
        <v>0</v>
      </c>
      <c r="D3585" s="58" t="inlineStr">
        <is>
          <t>Yes</t>
        </is>
      </c>
      <c r="E3585" s="58" t="inlineStr">
        <is>
          <t>Yes</t>
        </is>
      </c>
      <c r="F3585" s="58" t="n">
        <v>40</v>
      </c>
      <c r="G3585" s="58" t="inlineStr">
        <is>
          <t>No</t>
        </is>
      </c>
      <c r="H3585" s="58" t="inlineStr">
        <is>
          <t>No phone service</t>
        </is>
      </c>
      <c r="I3585" s="58" t="inlineStr">
        <is>
          <t>DSL</t>
        </is>
      </c>
      <c r="J3585" s="58" t="inlineStr">
        <is>
          <t>No</t>
        </is>
      </c>
      <c r="K3585" s="58" t="inlineStr">
        <is>
          <t>Yes</t>
        </is>
      </c>
      <c r="L3585" s="58" t="inlineStr">
        <is>
          <t>Yes</t>
        </is>
      </c>
      <c r="M3585" s="58" t="inlineStr">
        <is>
          <t>Yes</t>
        </is>
      </c>
      <c r="N3585" s="58" t="inlineStr">
        <is>
          <t>Yes</t>
        </is>
      </c>
      <c r="O3585" s="58" t="inlineStr">
        <is>
          <t>Yes</t>
        </is>
      </c>
      <c r="P3585" s="58" t="inlineStr">
        <is>
          <t>One year</t>
        </is>
      </c>
      <c r="Q3585" s="58" t="inlineStr">
        <is>
          <t>No</t>
        </is>
      </c>
      <c r="R3585" s="58" t="inlineStr">
        <is>
          <t>Mailed check</t>
        </is>
      </c>
      <c r="S3585" s="123" t="n">
        <v>60.3</v>
      </c>
      <c r="T3585" s="58" t="inlineStr">
        <is>
          <t>2448.5</t>
        </is>
      </c>
      <c r="U3585" s="58" t="inlineStr">
        <is>
          <t>No</t>
        </is>
      </c>
      <c r="V3585" s="123">
        <f>IFERROR(VALUE(TRIM(T3585)),S3585*F3585)</f>
        <v/>
      </c>
      <c r="W3585" s="58">
        <f>IF(F3585&lt;=12,"0-12 mo",IF(F3585&lt;=24,"13-24 mo",IF(F3585&lt;=48,"25-48 mo","49+ mo")))</f>
        <v/>
      </c>
      <c r="X3585" s="58">
        <f>IF(S3585&lt;=35.5,"Q1 Low",IF(S3585&lt;=70.35,"Q2 Mid-Low",IF(S3585&lt;=89.85,"Q3 Mid-High","Q4 High")))</f>
        <v/>
      </c>
      <c r="Y3585" s="58">
        <f>IF(U3585="Yes",1,0)</f>
        <v/>
      </c>
      <c r="Z3585" s="58">
        <f>IF(P3585="Month-to-month",1,0)+IF(M3585="No",1,0)+IF(J3585="No",1,0)+IF(I3585="Fiber optic",1,0)+IF(Q3585="Yes",1,0)</f>
        <v/>
      </c>
    </row>
    <row r="3586" ht="15" customHeight="1" s="59">
      <c r="A3586" s="58" t="inlineStr">
        <is>
          <t>9552-TGUZV</t>
        </is>
      </c>
      <c r="B3586" s="58" t="inlineStr">
        <is>
          <t>Male</t>
        </is>
      </c>
      <c r="C3586" s="58" t="n">
        <v>0</v>
      </c>
      <c r="D3586" s="58" t="inlineStr">
        <is>
          <t>Yes</t>
        </is>
      </c>
      <c r="E3586" s="58" t="inlineStr">
        <is>
          <t>No</t>
        </is>
      </c>
      <c r="F3586" s="58" t="n">
        <v>8</v>
      </c>
      <c r="G3586" s="58" t="inlineStr">
        <is>
          <t>Yes</t>
        </is>
      </c>
      <c r="H3586" s="58" t="inlineStr">
        <is>
          <t>No</t>
        </is>
      </c>
      <c r="I3586" s="58" t="inlineStr">
        <is>
          <t>Fiber optic</t>
        </is>
      </c>
      <c r="J3586" s="58" t="inlineStr">
        <is>
          <t>Yes</t>
        </is>
      </c>
      <c r="K3586" s="58" t="inlineStr">
        <is>
          <t>No</t>
        </is>
      </c>
      <c r="L3586" s="58" t="inlineStr">
        <is>
          <t>No</t>
        </is>
      </c>
      <c r="M3586" s="58" t="inlineStr">
        <is>
          <t>No</t>
        </is>
      </c>
      <c r="N3586" s="58" t="inlineStr">
        <is>
          <t>No</t>
        </is>
      </c>
      <c r="O3586" s="58" t="inlineStr">
        <is>
          <t>No</t>
        </is>
      </c>
      <c r="P3586" s="58" t="inlineStr">
        <is>
          <t>Month-to-month</t>
        </is>
      </c>
      <c r="Q3586" s="58" t="inlineStr">
        <is>
          <t>Yes</t>
        </is>
      </c>
      <c r="R3586" s="58" t="inlineStr">
        <is>
          <t>Mailed check</t>
        </is>
      </c>
      <c r="S3586" s="123" t="n">
        <v>75</v>
      </c>
      <c r="T3586" s="58" t="inlineStr">
        <is>
          <t>658.1</t>
        </is>
      </c>
      <c r="U3586" s="58" t="inlineStr">
        <is>
          <t>No</t>
        </is>
      </c>
      <c r="V3586" s="123">
        <f>IFERROR(VALUE(TRIM(T3586)),S3586*F3586)</f>
        <v/>
      </c>
      <c r="W3586" s="58">
        <f>IF(F3586&lt;=12,"0-12 mo",IF(F3586&lt;=24,"13-24 mo",IF(F3586&lt;=48,"25-48 mo","49+ mo")))</f>
        <v/>
      </c>
      <c r="X3586" s="58">
        <f>IF(S3586&lt;=35.5,"Q1 Low",IF(S3586&lt;=70.35,"Q2 Mid-Low",IF(S3586&lt;=89.85,"Q3 Mid-High","Q4 High")))</f>
        <v/>
      </c>
      <c r="Y3586" s="58">
        <f>IF(U3586="Yes",1,0)</f>
        <v/>
      </c>
      <c r="Z3586" s="58">
        <f>IF(P3586="Month-to-month",1,0)+IF(M3586="No",1,0)+IF(J3586="No",1,0)+IF(I3586="Fiber optic",1,0)+IF(Q3586="Yes",1,0)</f>
        <v/>
      </c>
    </row>
    <row r="3587" ht="15" customHeight="1" s="59">
      <c r="A3587" s="58" t="inlineStr">
        <is>
          <t>5913-INRQV</t>
        </is>
      </c>
      <c r="B3587" s="58" t="inlineStr">
        <is>
          <t>Male</t>
        </is>
      </c>
      <c r="C3587" s="58" t="n">
        <v>1</v>
      </c>
      <c r="D3587" s="58" t="inlineStr">
        <is>
          <t>Yes</t>
        </is>
      </c>
      <c r="E3587" s="58" t="inlineStr">
        <is>
          <t>No</t>
        </is>
      </c>
      <c r="F3587" s="58" t="n">
        <v>34</v>
      </c>
      <c r="G3587" s="58" t="inlineStr">
        <is>
          <t>Yes</t>
        </is>
      </c>
      <c r="H3587" s="58" t="inlineStr">
        <is>
          <t>No</t>
        </is>
      </c>
      <c r="I3587" s="58" t="inlineStr">
        <is>
          <t>Fiber optic</t>
        </is>
      </c>
      <c r="J3587" s="58" t="inlineStr">
        <is>
          <t>Yes</t>
        </is>
      </c>
      <c r="K3587" s="58" t="inlineStr">
        <is>
          <t>No</t>
        </is>
      </c>
      <c r="L3587" s="58" t="inlineStr">
        <is>
          <t>No</t>
        </is>
      </c>
      <c r="M3587" s="58" t="inlineStr">
        <is>
          <t>Yes</t>
        </is>
      </c>
      <c r="N3587" s="58" t="inlineStr">
        <is>
          <t>Yes</t>
        </is>
      </c>
      <c r="O3587" s="58" t="inlineStr">
        <is>
          <t>No</t>
        </is>
      </c>
      <c r="P3587" s="58" t="inlineStr">
        <is>
          <t>One year</t>
        </is>
      </c>
      <c r="Q3587" s="58" t="inlineStr">
        <is>
          <t>No</t>
        </is>
      </c>
      <c r="R3587" s="58" t="inlineStr">
        <is>
          <t>Mailed check</t>
        </is>
      </c>
      <c r="S3587" s="123" t="n">
        <v>90.15000000000001</v>
      </c>
      <c r="T3587" s="58" t="inlineStr">
        <is>
          <t>3128.8</t>
        </is>
      </c>
      <c r="U3587" s="58" t="inlineStr">
        <is>
          <t>No</t>
        </is>
      </c>
      <c r="V3587" s="123">
        <f>IFERROR(VALUE(TRIM(T3587)),S3587*F3587)</f>
        <v/>
      </c>
      <c r="W3587" s="58">
        <f>IF(F3587&lt;=12,"0-12 mo",IF(F3587&lt;=24,"13-24 mo",IF(F3587&lt;=48,"25-48 mo","49+ mo")))</f>
        <v/>
      </c>
      <c r="X3587" s="58">
        <f>IF(S3587&lt;=35.5,"Q1 Low",IF(S3587&lt;=70.35,"Q2 Mid-Low",IF(S3587&lt;=89.85,"Q3 Mid-High","Q4 High")))</f>
        <v/>
      </c>
      <c r="Y3587" s="58">
        <f>IF(U3587="Yes",1,0)</f>
        <v/>
      </c>
      <c r="Z3587" s="58">
        <f>IF(P3587="Month-to-month",1,0)+IF(M3587="No",1,0)+IF(J3587="No",1,0)+IF(I3587="Fiber optic",1,0)+IF(Q3587="Yes",1,0)</f>
        <v/>
      </c>
    </row>
    <row r="3588" ht="15" customHeight="1" s="59">
      <c r="A3588" s="58" t="inlineStr">
        <is>
          <t>8722-NGNBH</t>
        </is>
      </c>
      <c r="B3588" s="58" t="inlineStr">
        <is>
          <t>Male</t>
        </is>
      </c>
      <c r="C3588" s="58" t="n">
        <v>0</v>
      </c>
      <c r="D3588" s="58" t="inlineStr">
        <is>
          <t>No</t>
        </is>
      </c>
      <c r="E3588" s="58" t="inlineStr">
        <is>
          <t>No</t>
        </is>
      </c>
      <c r="F3588" s="58" t="n">
        <v>5</v>
      </c>
      <c r="G3588" s="58" t="inlineStr">
        <is>
          <t>No</t>
        </is>
      </c>
      <c r="H3588" s="58" t="inlineStr">
        <is>
          <t>No phone service</t>
        </is>
      </c>
      <c r="I3588" s="58" t="inlineStr">
        <is>
          <t>DSL</t>
        </is>
      </c>
      <c r="J3588" s="58" t="inlineStr">
        <is>
          <t>Yes</t>
        </is>
      </c>
      <c r="K3588" s="58" t="inlineStr">
        <is>
          <t>No</t>
        </is>
      </c>
      <c r="L3588" s="58" t="inlineStr">
        <is>
          <t>Yes</t>
        </is>
      </c>
      <c r="M3588" s="58" t="inlineStr">
        <is>
          <t>Yes</t>
        </is>
      </c>
      <c r="N3588" s="58" t="inlineStr">
        <is>
          <t>No</t>
        </is>
      </c>
      <c r="O3588" s="58" t="inlineStr">
        <is>
          <t>No</t>
        </is>
      </c>
      <c r="P3588" s="58" t="inlineStr">
        <is>
          <t>Month-to-month</t>
        </is>
      </c>
      <c r="Q3588" s="58" t="inlineStr">
        <is>
          <t>No</t>
        </is>
      </c>
      <c r="R3588" s="58" t="inlineStr">
        <is>
          <t>Mailed check</t>
        </is>
      </c>
      <c r="S3588" s="123" t="n">
        <v>40</v>
      </c>
      <c r="T3588" s="58" t="inlineStr">
        <is>
          <t>223.45</t>
        </is>
      </c>
      <c r="U3588" s="58" t="inlineStr">
        <is>
          <t>Yes</t>
        </is>
      </c>
      <c r="V3588" s="123">
        <f>IFERROR(VALUE(TRIM(T3588)),S3588*F3588)</f>
        <v/>
      </c>
      <c r="W3588" s="58">
        <f>IF(F3588&lt;=12,"0-12 mo",IF(F3588&lt;=24,"13-24 mo",IF(F3588&lt;=48,"25-48 mo","49+ mo")))</f>
        <v/>
      </c>
      <c r="X3588" s="58">
        <f>IF(S3588&lt;=35.5,"Q1 Low",IF(S3588&lt;=70.35,"Q2 Mid-Low",IF(S3588&lt;=89.85,"Q3 Mid-High","Q4 High")))</f>
        <v/>
      </c>
      <c r="Y3588" s="58">
        <f>IF(U3588="Yes",1,0)</f>
        <v/>
      </c>
      <c r="Z3588" s="58">
        <f>IF(P3588="Month-to-month",1,0)+IF(M3588="No",1,0)+IF(J3588="No",1,0)+IF(I3588="Fiber optic",1,0)+IF(Q3588="Yes",1,0)</f>
        <v/>
      </c>
    </row>
    <row r="3589" ht="15" customHeight="1" s="59">
      <c r="A3589" s="58" t="inlineStr">
        <is>
          <t>6210-KBBPI</t>
        </is>
      </c>
      <c r="B3589" s="58" t="inlineStr">
        <is>
          <t>Male</t>
        </is>
      </c>
      <c r="C3589" s="58" t="n">
        <v>1</v>
      </c>
      <c r="D3589" s="58" t="inlineStr">
        <is>
          <t>No</t>
        </is>
      </c>
      <c r="E3589" s="58" t="inlineStr">
        <is>
          <t>No</t>
        </is>
      </c>
      <c r="F3589" s="58" t="n">
        <v>9</v>
      </c>
      <c r="G3589" s="58" t="inlineStr">
        <is>
          <t>Yes</t>
        </is>
      </c>
      <c r="H3589" s="58" t="inlineStr">
        <is>
          <t>Yes</t>
        </is>
      </c>
      <c r="I3589" s="58" t="inlineStr">
        <is>
          <t>Fiber optic</t>
        </is>
      </c>
      <c r="J3589" s="58" t="inlineStr">
        <is>
          <t>No</t>
        </is>
      </c>
      <c r="K3589" s="58" t="inlineStr">
        <is>
          <t>Yes</t>
        </is>
      </c>
      <c r="L3589" s="58" t="inlineStr">
        <is>
          <t>No</t>
        </is>
      </c>
      <c r="M3589" s="58" t="inlineStr">
        <is>
          <t>No</t>
        </is>
      </c>
      <c r="N3589" s="58" t="inlineStr">
        <is>
          <t>Yes</t>
        </is>
      </c>
      <c r="O3589" s="58" t="inlineStr">
        <is>
          <t>Yes</t>
        </is>
      </c>
      <c r="P3589" s="58" t="inlineStr">
        <is>
          <t>Month-to-month</t>
        </is>
      </c>
      <c r="Q3589" s="58" t="inlineStr">
        <is>
          <t>Yes</t>
        </is>
      </c>
      <c r="R3589" s="58" t="inlineStr">
        <is>
          <t>Credit card (automatic)</t>
        </is>
      </c>
      <c r="S3589" s="123" t="n">
        <v>99.45</v>
      </c>
      <c r="T3589" s="58" t="inlineStr">
        <is>
          <t>919.4</t>
        </is>
      </c>
      <c r="U3589" s="58" t="inlineStr">
        <is>
          <t>Yes</t>
        </is>
      </c>
      <c r="V3589" s="123">
        <f>IFERROR(VALUE(TRIM(T3589)),S3589*F3589)</f>
        <v/>
      </c>
      <c r="W3589" s="58">
        <f>IF(F3589&lt;=12,"0-12 mo",IF(F3589&lt;=24,"13-24 mo",IF(F3589&lt;=48,"25-48 mo","49+ mo")))</f>
        <v/>
      </c>
      <c r="X3589" s="58">
        <f>IF(S3589&lt;=35.5,"Q1 Low",IF(S3589&lt;=70.35,"Q2 Mid-Low",IF(S3589&lt;=89.85,"Q3 Mid-High","Q4 High")))</f>
        <v/>
      </c>
      <c r="Y3589" s="58">
        <f>IF(U3589="Yes",1,0)</f>
        <v/>
      </c>
      <c r="Z3589" s="58">
        <f>IF(P3589="Month-to-month",1,0)+IF(M3589="No",1,0)+IF(J3589="No",1,0)+IF(I3589="Fiber optic",1,0)+IF(Q3589="Yes",1,0)</f>
        <v/>
      </c>
    </row>
    <row r="3590" ht="15" customHeight="1" s="59">
      <c r="A3590" s="58" t="inlineStr">
        <is>
          <t>9643-YBLUR</t>
        </is>
      </c>
      <c r="B3590" s="58" t="inlineStr">
        <is>
          <t>Male</t>
        </is>
      </c>
      <c r="C3590" s="58" t="n">
        <v>0</v>
      </c>
      <c r="D3590" s="58" t="inlineStr">
        <is>
          <t>Yes</t>
        </is>
      </c>
      <c r="E3590" s="58" t="inlineStr">
        <is>
          <t>No</t>
        </is>
      </c>
      <c r="F3590" s="58" t="n">
        <v>9</v>
      </c>
      <c r="G3590" s="58" t="inlineStr">
        <is>
          <t>Yes</t>
        </is>
      </c>
      <c r="H3590" s="58" t="inlineStr">
        <is>
          <t>Yes</t>
        </is>
      </c>
      <c r="I3590" s="58" t="inlineStr">
        <is>
          <t>DSL</t>
        </is>
      </c>
      <c r="J3590" s="58" t="inlineStr">
        <is>
          <t>No</t>
        </is>
      </c>
      <c r="K3590" s="58" t="inlineStr">
        <is>
          <t>Yes</t>
        </is>
      </c>
      <c r="L3590" s="58" t="inlineStr">
        <is>
          <t>Yes</t>
        </is>
      </c>
      <c r="M3590" s="58" t="inlineStr">
        <is>
          <t>No</t>
        </is>
      </c>
      <c r="N3590" s="58" t="inlineStr">
        <is>
          <t>No</t>
        </is>
      </c>
      <c r="O3590" s="58" t="inlineStr">
        <is>
          <t>Yes</t>
        </is>
      </c>
      <c r="P3590" s="58" t="inlineStr">
        <is>
          <t>Month-to-month</t>
        </is>
      </c>
      <c r="Q3590" s="58" t="inlineStr">
        <is>
          <t>Yes</t>
        </is>
      </c>
      <c r="R3590" s="58" t="inlineStr">
        <is>
          <t>Credit card (automatic)</t>
        </is>
      </c>
      <c r="S3590" s="123" t="n">
        <v>69.05</v>
      </c>
      <c r="T3590" s="58" t="inlineStr">
        <is>
          <t>653.95</t>
        </is>
      </c>
      <c r="U3590" s="58" t="inlineStr">
        <is>
          <t>No</t>
        </is>
      </c>
      <c r="V3590" s="123">
        <f>IFERROR(VALUE(TRIM(T3590)),S3590*F3590)</f>
        <v/>
      </c>
      <c r="W3590" s="58">
        <f>IF(F3590&lt;=12,"0-12 mo",IF(F3590&lt;=24,"13-24 mo",IF(F3590&lt;=48,"25-48 mo","49+ mo")))</f>
        <v/>
      </c>
      <c r="X3590" s="58">
        <f>IF(S3590&lt;=35.5,"Q1 Low",IF(S3590&lt;=70.35,"Q2 Mid-Low",IF(S3590&lt;=89.85,"Q3 Mid-High","Q4 High")))</f>
        <v/>
      </c>
      <c r="Y3590" s="58">
        <f>IF(U3590="Yes",1,0)</f>
        <v/>
      </c>
      <c r="Z3590" s="58">
        <f>IF(P3590="Month-to-month",1,0)+IF(M3590="No",1,0)+IF(J3590="No",1,0)+IF(I3590="Fiber optic",1,0)+IF(Q3590="Yes",1,0)</f>
        <v/>
      </c>
    </row>
    <row r="3591" ht="15" customHeight="1" s="59">
      <c r="A3591" s="58" t="inlineStr">
        <is>
          <t>8734-FNWVH</t>
        </is>
      </c>
      <c r="B3591" s="58" t="inlineStr">
        <is>
          <t>Male</t>
        </is>
      </c>
      <c r="C3591" s="58" t="n">
        <v>0</v>
      </c>
      <c r="D3591" s="58" t="inlineStr">
        <is>
          <t>Yes</t>
        </is>
      </c>
      <c r="E3591" s="58" t="inlineStr">
        <is>
          <t>Yes</t>
        </is>
      </c>
      <c r="F3591" s="58" t="n">
        <v>31</v>
      </c>
      <c r="G3591" s="58" t="inlineStr">
        <is>
          <t>Yes</t>
        </is>
      </c>
      <c r="H3591" s="58" t="inlineStr">
        <is>
          <t>Yes</t>
        </is>
      </c>
      <c r="I3591" s="58" t="inlineStr">
        <is>
          <t>DSL</t>
        </is>
      </c>
      <c r="J3591" s="58" t="inlineStr">
        <is>
          <t>No</t>
        </is>
      </c>
      <c r="K3591" s="58" t="inlineStr">
        <is>
          <t>No</t>
        </is>
      </c>
      <c r="L3591" s="58" t="inlineStr">
        <is>
          <t>No</t>
        </is>
      </c>
      <c r="M3591" s="58" t="inlineStr">
        <is>
          <t>No</t>
        </is>
      </c>
      <c r="N3591" s="58" t="inlineStr">
        <is>
          <t>No</t>
        </is>
      </c>
      <c r="O3591" s="58" t="inlineStr">
        <is>
          <t>Yes</t>
        </is>
      </c>
      <c r="P3591" s="58" t="inlineStr">
        <is>
          <t>Month-to-month</t>
        </is>
      </c>
      <c r="Q3591" s="58" t="inlineStr">
        <is>
          <t>No</t>
        </is>
      </c>
      <c r="R3591" s="58" t="inlineStr">
        <is>
          <t>Bank transfer (automatic)</t>
        </is>
      </c>
      <c r="S3591" s="123" t="n">
        <v>59.7</v>
      </c>
      <c r="T3591" s="58" t="inlineStr">
        <is>
          <t>1825.5</t>
        </is>
      </c>
      <c r="U3591" s="58" t="inlineStr">
        <is>
          <t>No</t>
        </is>
      </c>
      <c r="V3591" s="123">
        <f>IFERROR(VALUE(TRIM(T3591)),S3591*F3591)</f>
        <v/>
      </c>
      <c r="W3591" s="58">
        <f>IF(F3591&lt;=12,"0-12 mo",IF(F3591&lt;=24,"13-24 mo",IF(F3591&lt;=48,"25-48 mo","49+ mo")))</f>
        <v/>
      </c>
      <c r="X3591" s="58">
        <f>IF(S3591&lt;=35.5,"Q1 Low",IF(S3591&lt;=70.35,"Q2 Mid-Low",IF(S3591&lt;=89.85,"Q3 Mid-High","Q4 High")))</f>
        <v/>
      </c>
      <c r="Y3591" s="58">
        <f>IF(U3591="Yes",1,0)</f>
        <v/>
      </c>
      <c r="Z3591" s="58">
        <f>IF(P3591="Month-to-month",1,0)+IF(M3591="No",1,0)+IF(J3591="No",1,0)+IF(I3591="Fiber optic",1,0)+IF(Q3591="Yes",1,0)</f>
        <v/>
      </c>
    </row>
    <row r="3592" ht="15" customHeight="1" s="59">
      <c r="A3592" s="58" t="inlineStr">
        <is>
          <t>9447-YPTBX</t>
        </is>
      </c>
      <c r="B3592" s="58" t="inlineStr">
        <is>
          <t>Female</t>
        </is>
      </c>
      <c r="C3592" s="58" t="n">
        <v>0</v>
      </c>
      <c r="D3592" s="58" t="inlineStr">
        <is>
          <t>Yes</t>
        </is>
      </c>
      <c r="E3592" s="58" t="inlineStr">
        <is>
          <t>No</t>
        </is>
      </c>
      <c r="F3592" s="58" t="n">
        <v>50</v>
      </c>
      <c r="G3592" s="58" t="inlineStr">
        <is>
          <t>Yes</t>
        </is>
      </c>
      <c r="H3592" s="58" t="inlineStr">
        <is>
          <t>No</t>
        </is>
      </c>
      <c r="I3592" s="58" t="inlineStr">
        <is>
          <t>No</t>
        </is>
      </c>
      <c r="J3592" s="58" t="inlineStr">
        <is>
          <t>No internet service</t>
        </is>
      </c>
      <c r="K3592" s="58" t="inlineStr">
        <is>
          <t>No internet service</t>
        </is>
      </c>
      <c r="L3592" s="58" t="inlineStr">
        <is>
          <t>No internet service</t>
        </is>
      </c>
      <c r="M3592" s="58" t="inlineStr">
        <is>
          <t>No internet service</t>
        </is>
      </c>
      <c r="N3592" s="58" t="inlineStr">
        <is>
          <t>No internet service</t>
        </is>
      </c>
      <c r="O3592" s="58" t="inlineStr">
        <is>
          <t>No internet service</t>
        </is>
      </c>
      <c r="P3592" s="58" t="inlineStr">
        <is>
          <t>One year</t>
        </is>
      </c>
      <c r="Q3592" s="58" t="inlineStr">
        <is>
          <t>Yes</t>
        </is>
      </c>
      <c r="R3592" s="58" t="inlineStr">
        <is>
          <t>Bank transfer (automatic)</t>
        </is>
      </c>
      <c r="S3592" s="123" t="n">
        <v>19.85</v>
      </c>
      <c r="T3592" s="58" t="inlineStr">
        <is>
          <t>943.1</t>
        </is>
      </c>
      <c r="U3592" s="58" t="inlineStr">
        <is>
          <t>No</t>
        </is>
      </c>
      <c r="V3592" s="123">
        <f>IFERROR(VALUE(TRIM(T3592)),S3592*F3592)</f>
        <v/>
      </c>
      <c r="W3592" s="58">
        <f>IF(F3592&lt;=12,"0-12 mo",IF(F3592&lt;=24,"13-24 mo",IF(F3592&lt;=48,"25-48 mo","49+ mo")))</f>
        <v/>
      </c>
      <c r="X3592" s="58">
        <f>IF(S3592&lt;=35.5,"Q1 Low",IF(S3592&lt;=70.35,"Q2 Mid-Low",IF(S3592&lt;=89.85,"Q3 Mid-High","Q4 High")))</f>
        <v/>
      </c>
      <c r="Y3592" s="58">
        <f>IF(U3592="Yes",1,0)</f>
        <v/>
      </c>
      <c r="Z3592" s="58">
        <f>IF(P3592="Month-to-month",1,0)+IF(M3592="No",1,0)+IF(J3592="No",1,0)+IF(I3592="Fiber optic",1,0)+IF(Q3592="Yes",1,0)</f>
        <v/>
      </c>
    </row>
    <row r="3593" ht="15" customHeight="1" s="59">
      <c r="A3593" s="58" t="inlineStr">
        <is>
          <t>0133-BMFZO</t>
        </is>
      </c>
      <c r="B3593" s="58" t="inlineStr">
        <is>
          <t>Female</t>
        </is>
      </c>
      <c r="C3593" s="58" t="n">
        <v>0</v>
      </c>
      <c r="D3593" s="58" t="inlineStr">
        <is>
          <t>No</t>
        </is>
      </c>
      <c r="E3593" s="58" t="inlineStr">
        <is>
          <t>No</t>
        </is>
      </c>
      <c r="F3593" s="58" t="n">
        <v>2</v>
      </c>
      <c r="G3593" s="58" t="inlineStr">
        <is>
          <t>Yes</t>
        </is>
      </c>
      <c r="H3593" s="58" t="inlineStr">
        <is>
          <t>No</t>
        </is>
      </c>
      <c r="I3593" s="58" t="inlineStr">
        <is>
          <t>Fiber optic</t>
        </is>
      </c>
      <c r="J3593" s="58" t="inlineStr">
        <is>
          <t>Yes</t>
        </is>
      </c>
      <c r="K3593" s="58" t="inlineStr">
        <is>
          <t>Yes</t>
        </is>
      </c>
      <c r="L3593" s="58" t="inlineStr">
        <is>
          <t>No</t>
        </is>
      </c>
      <c r="M3593" s="58" t="inlineStr">
        <is>
          <t>Yes</t>
        </is>
      </c>
      <c r="N3593" s="58" t="inlineStr">
        <is>
          <t>No</t>
        </is>
      </c>
      <c r="O3593" s="58" t="inlineStr">
        <is>
          <t>No</t>
        </is>
      </c>
      <c r="P3593" s="58" t="inlineStr">
        <is>
          <t>Month-to-month</t>
        </is>
      </c>
      <c r="Q3593" s="58" t="inlineStr">
        <is>
          <t>Yes</t>
        </is>
      </c>
      <c r="R3593" s="58" t="inlineStr">
        <is>
          <t>Electronic check</t>
        </is>
      </c>
      <c r="S3593" s="123" t="n">
        <v>86.25</v>
      </c>
      <c r="T3593" s="58" t="inlineStr">
        <is>
          <t>181.65</t>
        </is>
      </c>
      <c r="U3593" s="58" t="inlineStr">
        <is>
          <t>Yes</t>
        </is>
      </c>
      <c r="V3593" s="123">
        <f>IFERROR(VALUE(TRIM(T3593)),S3593*F3593)</f>
        <v/>
      </c>
      <c r="W3593" s="58">
        <f>IF(F3593&lt;=12,"0-12 mo",IF(F3593&lt;=24,"13-24 mo",IF(F3593&lt;=48,"25-48 mo","49+ mo")))</f>
        <v/>
      </c>
      <c r="X3593" s="58">
        <f>IF(S3593&lt;=35.5,"Q1 Low",IF(S3593&lt;=70.35,"Q2 Mid-Low",IF(S3593&lt;=89.85,"Q3 Mid-High","Q4 High")))</f>
        <v/>
      </c>
      <c r="Y3593" s="58">
        <f>IF(U3593="Yes",1,0)</f>
        <v/>
      </c>
      <c r="Z3593" s="58">
        <f>IF(P3593="Month-to-month",1,0)+IF(M3593="No",1,0)+IF(J3593="No",1,0)+IF(I3593="Fiber optic",1,0)+IF(Q3593="Yes",1,0)</f>
        <v/>
      </c>
    </row>
    <row r="3594" ht="15" customHeight="1" s="59">
      <c r="A3594" s="58" t="inlineStr">
        <is>
          <t>6128-CZOMY</t>
        </is>
      </c>
      <c r="B3594" s="58" t="inlineStr">
        <is>
          <t>Female</t>
        </is>
      </c>
      <c r="C3594" s="58" t="n">
        <v>0</v>
      </c>
      <c r="D3594" s="58" t="inlineStr">
        <is>
          <t>No</t>
        </is>
      </c>
      <c r="E3594" s="58" t="inlineStr">
        <is>
          <t>No</t>
        </is>
      </c>
      <c r="F3594" s="58" t="n">
        <v>1</v>
      </c>
      <c r="G3594" s="58" t="inlineStr">
        <is>
          <t>Yes</t>
        </is>
      </c>
      <c r="H3594" s="58" t="inlineStr">
        <is>
          <t>No</t>
        </is>
      </c>
      <c r="I3594" s="58" t="inlineStr">
        <is>
          <t>DSL</t>
        </is>
      </c>
      <c r="J3594" s="58" t="inlineStr">
        <is>
          <t>No</t>
        </is>
      </c>
      <c r="K3594" s="58" t="inlineStr">
        <is>
          <t>No</t>
        </is>
      </c>
      <c r="L3594" s="58" t="inlineStr">
        <is>
          <t>No</t>
        </is>
      </c>
      <c r="M3594" s="58" t="inlineStr">
        <is>
          <t>No</t>
        </is>
      </c>
      <c r="N3594" s="58" t="inlineStr">
        <is>
          <t>No</t>
        </is>
      </c>
      <c r="O3594" s="58" t="inlineStr">
        <is>
          <t>No</t>
        </is>
      </c>
      <c r="P3594" s="58" t="inlineStr">
        <is>
          <t>Month-to-month</t>
        </is>
      </c>
      <c r="Q3594" s="58" t="inlineStr">
        <is>
          <t>Yes</t>
        </is>
      </c>
      <c r="R3594" s="58" t="inlineStr">
        <is>
          <t>Electronic check</t>
        </is>
      </c>
      <c r="S3594" s="123" t="n">
        <v>45.65</v>
      </c>
      <c r="T3594" s="58" t="inlineStr">
        <is>
          <t>45.65</t>
        </is>
      </c>
      <c r="U3594" s="58" t="inlineStr">
        <is>
          <t>Yes</t>
        </is>
      </c>
      <c r="V3594" s="123">
        <f>IFERROR(VALUE(TRIM(T3594)),S3594*F3594)</f>
        <v/>
      </c>
      <c r="W3594" s="58">
        <f>IF(F3594&lt;=12,"0-12 mo",IF(F3594&lt;=24,"13-24 mo",IF(F3594&lt;=48,"25-48 mo","49+ mo")))</f>
        <v/>
      </c>
      <c r="X3594" s="58">
        <f>IF(S3594&lt;=35.5,"Q1 Low",IF(S3594&lt;=70.35,"Q2 Mid-Low",IF(S3594&lt;=89.85,"Q3 Mid-High","Q4 High")))</f>
        <v/>
      </c>
      <c r="Y3594" s="58">
        <f>IF(U3594="Yes",1,0)</f>
        <v/>
      </c>
      <c r="Z3594" s="58">
        <f>IF(P3594="Month-to-month",1,0)+IF(M3594="No",1,0)+IF(J3594="No",1,0)+IF(I3594="Fiber optic",1,0)+IF(Q3594="Yes",1,0)</f>
        <v/>
      </c>
    </row>
    <row r="3595" ht="15" customHeight="1" s="59">
      <c r="A3595" s="58" t="inlineStr">
        <is>
          <t>9540-JYROE</t>
        </is>
      </c>
      <c r="B3595" s="58" t="inlineStr">
        <is>
          <t>Male</t>
        </is>
      </c>
      <c r="C3595" s="58" t="n">
        <v>0</v>
      </c>
      <c r="D3595" s="58" t="inlineStr">
        <is>
          <t>No</t>
        </is>
      </c>
      <c r="E3595" s="58" t="inlineStr">
        <is>
          <t>No</t>
        </is>
      </c>
      <c r="F3595" s="58" t="n">
        <v>8</v>
      </c>
      <c r="G3595" s="58" t="inlineStr">
        <is>
          <t>Yes</t>
        </is>
      </c>
      <c r="H3595" s="58" t="inlineStr">
        <is>
          <t>No</t>
        </is>
      </c>
      <c r="I3595" s="58" t="inlineStr">
        <is>
          <t>Fiber optic</t>
        </is>
      </c>
      <c r="J3595" s="58" t="inlineStr">
        <is>
          <t>No</t>
        </is>
      </c>
      <c r="K3595" s="58" t="inlineStr">
        <is>
          <t>No</t>
        </is>
      </c>
      <c r="L3595" s="58" t="inlineStr">
        <is>
          <t>No</t>
        </is>
      </c>
      <c r="M3595" s="58" t="inlineStr">
        <is>
          <t>No</t>
        </is>
      </c>
      <c r="N3595" s="58" t="inlineStr">
        <is>
          <t>No</t>
        </is>
      </c>
      <c r="O3595" s="58" t="inlineStr">
        <is>
          <t>No</t>
        </is>
      </c>
      <c r="P3595" s="58" t="inlineStr">
        <is>
          <t>Month-to-month</t>
        </is>
      </c>
      <c r="Q3595" s="58" t="inlineStr">
        <is>
          <t>Yes</t>
        </is>
      </c>
      <c r="R3595" s="58" t="inlineStr">
        <is>
          <t>Mailed check</t>
        </is>
      </c>
      <c r="S3595" s="123" t="n">
        <v>70.09999999999999</v>
      </c>
      <c r="T3595" s="58" t="inlineStr">
        <is>
          <t>551.35</t>
        </is>
      </c>
      <c r="U3595" s="58" t="inlineStr">
        <is>
          <t>Yes</t>
        </is>
      </c>
      <c r="V3595" s="123">
        <f>IFERROR(VALUE(TRIM(T3595)),S3595*F3595)</f>
        <v/>
      </c>
      <c r="W3595" s="58">
        <f>IF(F3595&lt;=12,"0-12 mo",IF(F3595&lt;=24,"13-24 mo",IF(F3595&lt;=48,"25-48 mo","49+ mo")))</f>
        <v/>
      </c>
      <c r="X3595" s="58">
        <f>IF(S3595&lt;=35.5,"Q1 Low",IF(S3595&lt;=70.35,"Q2 Mid-Low",IF(S3595&lt;=89.85,"Q3 Mid-High","Q4 High")))</f>
        <v/>
      </c>
      <c r="Y3595" s="58">
        <f>IF(U3595="Yes",1,0)</f>
        <v/>
      </c>
      <c r="Z3595" s="58">
        <f>IF(P3595="Month-to-month",1,0)+IF(M3595="No",1,0)+IF(J3595="No",1,0)+IF(I3595="Fiber optic",1,0)+IF(Q3595="Yes",1,0)</f>
        <v/>
      </c>
    </row>
    <row r="3596" ht="15" customHeight="1" s="59">
      <c r="A3596" s="58" t="inlineStr">
        <is>
          <t>9026-LHEVG</t>
        </is>
      </c>
      <c r="B3596" s="58" t="inlineStr">
        <is>
          <t>Female</t>
        </is>
      </c>
      <c r="C3596" s="58" t="n">
        <v>0</v>
      </c>
      <c r="D3596" s="58" t="inlineStr">
        <is>
          <t>No</t>
        </is>
      </c>
      <c r="E3596" s="58" t="inlineStr">
        <is>
          <t>No</t>
        </is>
      </c>
      <c r="F3596" s="58" t="n">
        <v>9</v>
      </c>
      <c r="G3596" s="58" t="inlineStr">
        <is>
          <t>No</t>
        </is>
      </c>
      <c r="H3596" s="58" t="inlineStr">
        <is>
          <t>No phone service</t>
        </is>
      </c>
      <c r="I3596" s="58" t="inlineStr">
        <is>
          <t>DSL</t>
        </is>
      </c>
      <c r="J3596" s="58" t="inlineStr">
        <is>
          <t>No</t>
        </is>
      </c>
      <c r="K3596" s="58" t="inlineStr">
        <is>
          <t>Yes</t>
        </is>
      </c>
      <c r="L3596" s="58" t="inlineStr">
        <is>
          <t>No</t>
        </is>
      </c>
      <c r="M3596" s="58" t="inlineStr">
        <is>
          <t>No</t>
        </is>
      </c>
      <c r="N3596" s="58" t="inlineStr">
        <is>
          <t>No</t>
        </is>
      </c>
      <c r="O3596" s="58" t="inlineStr">
        <is>
          <t>Yes</t>
        </is>
      </c>
      <c r="P3596" s="58" t="inlineStr">
        <is>
          <t>Month-to-month</t>
        </is>
      </c>
      <c r="Q3596" s="58" t="inlineStr">
        <is>
          <t>No</t>
        </is>
      </c>
      <c r="R3596" s="58" t="inlineStr">
        <is>
          <t>Electronic check</t>
        </is>
      </c>
      <c r="S3596" s="123" t="n">
        <v>40.75</v>
      </c>
      <c r="T3596" s="58" t="inlineStr">
        <is>
          <t>359.4</t>
        </is>
      </c>
      <c r="U3596" s="58" t="inlineStr">
        <is>
          <t>No</t>
        </is>
      </c>
      <c r="V3596" s="123">
        <f>IFERROR(VALUE(TRIM(T3596)),S3596*F3596)</f>
        <v/>
      </c>
      <c r="W3596" s="58">
        <f>IF(F3596&lt;=12,"0-12 mo",IF(F3596&lt;=24,"13-24 mo",IF(F3596&lt;=48,"25-48 mo","49+ mo")))</f>
        <v/>
      </c>
      <c r="X3596" s="58">
        <f>IF(S3596&lt;=35.5,"Q1 Low",IF(S3596&lt;=70.35,"Q2 Mid-Low",IF(S3596&lt;=89.85,"Q3 Mid-High","Q4 High")))</f>
        <v/>
      </c>
      <c r="Y3596" s="58">
        <f>IF(U3596="Yes",1,0)</f>
        <v/>
      </c>
      <c r="Z3596" s="58">
        <f>IF(P3596="Month-to-month",1,0)+IF(M3596="No",1,0)+IF(J3596="No",1,0)+IF(I3596="Fiber optic",1,0)+IF(Q3596="Yes",1,0)</f>
        <v/>
      </c>
    </row>
    <row r="3597" ht="15" customHeight="1" s="59">
      <c r="A3597" s="58" t="inlineStr">
        <is>
          <t>2260-USTRB</t>
        </is>
      </c>
      <c r="B3597" s="58" t="inlineStr">
        <is>
          <t>Female</t>
        </is>
      </c>
      <c r="C3597" s="58" t="n">
        <v>1</v>
      </c>
      <c r="D3597" s="58" t="inlineStr">
        <is>
          <t>No</t>
        </is>
      </c>
      <c r="E3597" s="58" t="inlineStr">
        <is>
          <t>No</t>
        </is>
      </c>
      <c r="F3597" s="58" t="n">
        <v>2</v>
      </c>
      <c r="G3597" s="58" t="inlineStr">
        <is>
          <t>Yes</t>
        </is>
      </c>
      <c r="H3597" s="58" t="inlineStr">
        <is>
          <t>No</t>
        </is>
      </c>
      <c r="I3597" s="58" t="inlineStr">
        <is>
          <t>Fiber optic</t>
        </is>
      </c>
      <c r="J3597" s="58" t="inlineStr">
        <is>
          <t>No</t>
        </is>
      </c>
      <c r="K3597" s="58" t="inlineStr">
        <is>
          <t>No</t>
        </is>
      </c>
      <c r="L3597" s="58" t="inlineStr">
        <is>
          <t>No</t>
        </is>
      </c>
      <c r="M3597" s="58" t="inlineStr">
        <is>
          <t>No</t>
        </is>
      </c>
      <c r="N3597" s="58" t="inlineStr">
        <is>
          <t>No</t>
        </is>
      </c>
      <c r="O3597" s="58" t="inlineStr">
        <is>
          <t>No</t>
        </is>
      </c>
      <c r="P3597" s="58" t="inlineStr">
        <is>
          <t>Month-to-month</t>
        </is>
      </c>
      <c r="Q3597" s="58" t="inlineStr">
        <is>
          <t>Yes</t>
        </is>
      </c>
      <c r="R3597" s="58" t="inlineStr">
        <is>
          <t>Bank transfer (automatic)</t>
        </is>
      </c>
      <c r="S3597" s="123" t="n">
        <v>70.2</v>
      </c>
      <c r="T3597" s="58" t="inlineStr">
        <is>
          <t>115.95</t>
        </is>
      </c>
      <c r="U3597" s="58" t="inlineStr">
        <is>
          <t>Yes</t>
        </is>
      </c>
      <c r="V3597" s="123">
        <f>IFERROR(VALUE(TRIM(T3597)),S3597*F3597)</f>
        <v/>
      </c>
      <c r="W3597" s="58">
        <f>IF(F3597&lt;=12,"0-12 mo",IF(F3597&lt;=24,"13-24 mo",IF(F3597&lt;=48,"25-48 mo","49+ mo")))</f>
        <v/>
      </c>
      <c r="X3597" s="58">
        <f>IF(S3597&lt;=35.5,"Q1 Low",IF(S3597&lt;=70.35,"Q2 Mid-Low",IF(S3597&lt;=89.85,"Q3 Mid-High","Q4 High")))</f>
        <v/>
      </c>
      <c r="Y3597" s="58">
        <f>IF(U3597="Yes",1,0)</f>
        <v/>
      </c>
      <c r="Z3597" s="58">
        <f>IF(P3597="Month-to-month",1,0)+IF(M3597="No",1,0)+IF(J3597="No",1,0)+IF(I3597="Fiber optic",1,0)+IF(Q3597="Yes",1,0)</f>
        <v/>
      </c>
    </row>
    <row r="3598" ht="15" customHeight="1" s="59">
      <c r="A3598" s="58" t="inlineStr">
        <is>
          <t>3656-TKRVZ</t>
        </is>
      </c>
      <c r="B3598" s="58" t="inlineStr">
        <is>
          <t>Female</t>
        </is>
      </c>
      <c r="C3598" s="58" t="n">
        <v>0</v>
      </c>
      <c r="D3598" s="58" t="inlineStr">
        <is>
          <t>No</t>
        </is>
      </c>
      <c r="E3598" s="58" t="inlineStr">
        <is>
          <t>No</t>
        </is>
      </c>
      <c r="F3598" s="58" t="n">
        <v>3</v>
      </c>
      <c r="G3598" s="58" t="inlineStr">
        <is>
          <t>Yes</t>
        </is>
      </c>
      <c r="H3598" s="58" t="inlineStr">
        <is>
          <t>No</t>
        </is>
      </c>
      <c r="I3598" s="58" t="inlineStr">
        <is>
          <t>DSL</t>
        </is>
      </c>
      <c r="J3598" s="58" t="inlineStr">
        <is>
          <t>Yes</t>
        </is>
      </c>
      <c r="K3598" s="58" t="inlineStr">
        <is>
          <t>Yes</t>
        </is>
      </c>
      <c r="L3598" s="58" t="inlineStr">
        <is>
          <t>No</t>
        </is>
      </c>
      <c r="M3598" s="58" t="inlineStr">
        <is>
          <t>No</t>
        </is>
      </c>
      <c r="N3598" s="58" t="inlineStr">
        <is>
          <t>No</t>
        </is>
      </c>
      <c r="O3598" s="58" t="inlineStr">
        <is>
          <t>No</t>
        </is>
      </c>
      <c r="P3598" s="58" t="inlineStr">
        <is>
          <t>Month-to-month</t>
        </is>
      </c>
      <c r="Q3598" s="58" t="inlineStr">
        <is>
          <t>No</t>
        </is>
      </c>
      <c r="R3598" s="58" t="inlineStr">
        <is>
          <t>Electronic check</t>
        </is>
      </c>
      <c r="S3598" s="123" t="n">
        <v>55.35</v>
      </c>
      <c r="T3598" s="58" t="inlineStr">
        <is>
          <t>165.2</t>
        </is>
      </c>
      <c r="U3598" s="58" t="inlineStr">
        <is>
          <t>Yes</t>
        </is>
      </c>
      <c r="V3598" s="123">
        <f>IFERROR(VALUE(TRIM(T3598)),S3598*F3598)</f>
        <v/>
      </c>
      <c r="W3598" s="58">
        <f>IF(F3598&lt;=12,"0-12 mo",IF(F3598&lt;=24,"13-24 mo",IF(F3598&lt;=48,"25-48 mo","49+ mo")))</f>
        <v/>
      </c>
      <c r="X3598" s="58">
        <f>IF(S3598&lt;=35.5,"Q1 Low",IF(S3598&lt;=70.35,"Q2 Mid-Low",IF(S3598&lt;=89.85,"Q3 Mid-High","Q4 High")))</f>
        <v/>
      </c>
      <c r="Y3598" s="58">
        <f>IF(U3598="Yes",1,0)</f>
        <v/>
      </c>
      <c r="Z3598" s="58">
        <f>IF(P3598="Month-to-month",1,0)+IF(M3598="No",1,0)+IF(J3598="No",1,0)+IF(I3598="Fiber optic",1,0)+IF(Q3598="Yes",1,0)</f>
        <v/>
      </c>
    </row>
    <row r="3599" ht="15" customHeight="1" s="59">
      <c r="A3599" s="58" t="inlineStr">
        <is>
          <t>7011-CVEUC</t>
        </is>
      </c>
      <c r="B3599" s="58" t="inlineStr">
        <is>
          <t>Male</t>
        </is>
      </c>
      <c r="C3599" s="58" t="n">
        <v>0</v>
      </c>
      <c r="D3599" s="58" t="inlineStr">
        <is>
          <t>Yes</t>
        </is>
      </c>
      <c r="E3599" s="58" t="inlineStr">
        <is>
          <t>No</t>
        </is>
      </c>
      <c r="F3599" s="58" t="n">
        <v>25</v>
      </c>
      <c r="G3599" s="58" t="inlineStr">
        <is>
          <t>Yes</t>
        </is>
      </c>
      <c r="H3599" s="58" t="inlineStr">
        <is>
          <t>No</t>
        </is>
      </c>
      <c r="I3599" s="58" t="inlineStr">
        <is>
          <t>Fiber optic</t>
        </is>
      </c>
      <c r="J3599" s="58" t="inlineStr">
        <is>
          <t>No</t>
        </is>
      </c>
      <c r="K3599" s="58" t="inlineStr">
        <is>
          <t>No</t>
        </is>
      </c>
      <c r="L3599" s="58" t="inlineStr">
        <is>
          <t>No</t>
        </is>
      </c>
      <c r="M3599" s="58" t="inlineStr">
        <is>
          <t>Yes</t>
        </is>
      </c>
      <c r="N3599" s="58" t="inlineStr">
        <is>
          <t>Yes</t>
        </is>
      </c>
      <c r="O3599" s="58" t="inlineStr">
        <is>
          <t>Yes</t>
        </is>
      </c>
      <c r="P3599" s="58" t="inlineStr">
        <is>
          <t>Month-to-month</t>
        </is>
      </c>
      <c r="Q3599" s="58" t="inlineStr">
        <is>
          <t>Yes</t>
        </is>
      </c>
      <c r="R3599" s="58" t="inlineStr">
        <is>
          <t>Credit card (automatic)</t>
        </is>
      </c>
      <c r="S3599" s="123" t="n">
        <v>95.7</v>
      </c>
      <c r="T3599" s="58" t="inlineStr">
        <is>
          <t>2338.35</t>
        </is>
      </c>
      <c r="U3599" s="58" t="inlineStr">
        <is>
          <t>No</t>
        </is>
      </c>
      <c r="V3599" s="123">
        <f>IFERROR(VALUE(TRIM(T3599)),S3599*F3599)</f>
        <v/>
      </c>
      <c r="W3599" s="58">
        <f>IF(F3599&lt;=12,"0-12 mo",IF(F3599&lt;=24,"13-24 mo",IF(F3599&lt;=48,"25-48 mo","49+ mo")))</f>
        <v/>
      </c>
      <c r="X3599" s="58">
        <f>IF(S3599&lt;=35.5,"Q1 Low",IF(S3599&lt;=70.35,"Q2 Mid-Low",IF(S3599&lt;=89.85,"Q3 Mid-High","Q4 High")))</f>
        <v/>
      </c>
      <c r="Y3599" s="58">
        <f>IF(U3599="Yes",1,0)</f>
        <v/>
      </c>
      <c r="Z3599" s="58">
        <f>IF(P3599="Month-to-month",1,0)+IF(M3599="No",1,0)+IF(J3599="No",1,0)+IF(I3599="Fiber optic",1,0)+IF(Q3599="Yes",1,0)</f>
        <v/>
      </c>
    </row>
    <row r="3600" ht="15" customHeight="1" s="59">
      <c r="A3600" s="58" t="inlineStr">
        <is>
          <t>6185-TASNN</t>
        </is>
      </c>
      <c r="B3600" s="58" t="inlineStr">
        <is>
          <t>Male</t>
        </is>
      </c>
      <c r="C3600" s="58" t="n">
        <v>1</v>
      </c>
      <c r="D3600" s="58" t="inlineStr">
        <is>
          <t>No</t>
        </is>
      </c>
      <c r="E3600" s="58" t="inlineStr">
        <is>
          <t>No</t>
        </is>
      </c>
      <c r="F3600" s="58" t="n">
        <v>1</v>
      </c>
      <c r="G3600" s="58" t="inlineStr">
        <is>
          <t>Yes</t>
        </is>
      </c>
      <c r="H3600" s="58" t="inlineStr">
        <is>
          <t>No</t>
        </is>
      </c>
      <c r="I3600" s="58" t="inlineStr">
        <is>
          <t>DSL</t>
        </is>
      </c>
      <c r="J3600" s="58" t="inlineStr">
        <is>
          <t>No</t>
        </is>
      </c>
      <c r="K3600" s="58" t="inlineStr">
        <is>
          <t>No</t>
        </is>
      </c>
      <c r="L3600" s="58" t="inlineStr">
        <is>
          <t>No</t>
        </is>
      </c>
      <c r="M3600" s="58" t="inlineStr">
        <is>
          <t>No</t>
        </is>
      </c>
      <c r="N3600" s="58" t="inlineStr">
        <is>
          <t>No</t>
        </is>
      </c>
      <c r="O3600" s="58" t="inlineStr">
        <is>
          <t>No</t>
        </is>
      </c>
      <c r="P3600" s="58" t="inlineStr">
        <is>
          <t>Month-to-month</t>
        </is>
      </c>
      <c r="Q3600" s="58" t="inlineStr">
        <is>
          <t>No</t>
        </is>
      </c>
      <c r="R3600" s="58" t="inlineStr">
        <is>
          <t>Electronic check</t>
        </is>
      </c>
      <c r="S3600" s="123" t="n">
        <v>46.3</v>
      </c>
      <c r="T3600" s="58" t="inlineStr">
        <is>
          <t>46.3</t>
        </is>
      </c>
      <c r="U3600" s="58" t="inlineStr">
        <is>
          <t>No</t>
        </is>
      </c>
      <c r="V3600" s="123">
        <f>IFERROR(VALUE(TRIM(T3600)),S3600*F3600)</f>
        <v/>
      </c>
      <c r="W3600" s="58">
        <f>IF(F3600&lt;=12,"0-12 mo",IF(F3600&lt;=24,"13-24 mo",IF(F3600&lt;=48,"25-48 mo","49+ mo")))</f>
        <v/>
      </c>
      <c r="X3600" s="58">
        <f>IF(S3600&lt;=35.5,"Q1 Low",IF(S3600&lt;=70.35,"Q2 Mid-Low",IF(S3600&lt;=89.85,"Q3 Mid-High","Q4 High")))</f>
        <v/>
      </c>
      <c r="Y3600" s="58">
        <f>IF(U3600="Yes",1,0)</f>
        <v/>
      </c>
      <c r="Z3600" s="58">
        <f>IF(P3600="Month-to-month",1,0)+IF(M3600="No",1,0)+IF(J3600="No",1,0)+IF(I3600="Fiber optic",1,0)+IF(Q3600="Yes",1,0)</f>
        <v/>
      </c>
    </row>
    <row r="3601" ht="15" customHeight="1" s="59">
      <c r="A3601" s="58" t="inlineStr">
        <is>
          <t>7925-PNRGI</t>
        </is>
      </c>
      <c r="B3601" s="58" t="inlineStr">
        <is>
          <t>Female</t>
        </is>
      </c>
      <c r="C3601" s="58" t="n">
        <v>0</v>
      </c>
      <c r="D3601" s="58" t="inlineStr">
        <is>
          <t>Yes</t>
        </is>
      </c>
      <c r="E3601" s="58" t="inlineStr">
        <is>
          <t>Yes</t>
        </is>
      </c>
      <c r="F3601" s="58" t="n">
        <v>45</v>
      </c>
      <c r="G3601" s="58" t="inlineStr">
        <is>
          <t>Yes</t>
        </is>
      </c>
      <c r="H3601" s="58" t="inlineStr">
        <is>
          <t>Yes</t>
        </is>
      </c>
      <c r="I3601" s="58" t="inlineStr">
        <is>
          <t>DSL</t>
        </is>
      </c>
      <c r="J3601" s="58" t="inlineStr">
        <is>
          <t>Yes</t>
        </is>
      </c>
      <c r="K3601" s="58" t="inlineStr">
        <is>
          <t>Yes</t>
        </is>
      </c>
      <c r="L3601" s="58" t="inlineStr">
        <is>
          <t>Yes</t>
        </is>
      </c>
      <c r="M3601" s="58" t="inlineStr">
        <is>
          <t>Yes</t>
        </is>
      </c>
      <c r="N3601" s="58" t="inlineStr">
        <is>
          <t>Yes</t>
        </is>
      </c>
      <c r="O3601" s="58" t="inlineStr">
        <is>
          <t>No</t>
        </is>
      </c>
      <c r="P3601" s="58" t="inlineStr">
        <is>
          <t>Month-to-month</t>
        </is>
      </c>
      <c r="Q3601" s="58" t="inlineStr">
        <is>
          <t>No</t>
        </is>
      </c>
      <c r="R3601" s="58" t="inlineStr">
        <is>
          <t>Mailed check</t>
        </is>
      </c>
      <c r="S3601" s="123" t="n">
        <v>81.3</v>
      </c>
      <c r="T3601" s="58" t="inlineStr">
        <is>
          <t>3541.1</t>
        </is>
      </c>
      <c r="U3601" s="58" t="inlineStr">
        <is>
          <t>No</t>
        </is>
      </c>
      <c r="V3601" s="123">
        <f>IFERROR(VALUE(TRIM(T3601)),S3601*F3601)</f>
        <v/>
      </c>
      <c r="W3601" s="58">
        <f>IF(F3601&lt;=12,"0-12 mo",IF(F3601&lt;=24,"13-24 mo",IF(F3601&lt;=48,"25-48 mo","49+ mo")))</f>
        <v/>
      </c>
      <c r="X3601" s="58">
        <f>IF(S3601&lt;=35.5,"Q1 Low",IF(S3601&lt;=70.35,"Q2 Mid-Low",IF(S3601&lt;=89.85,"Q3 Mid-High","Q4 High")))</f>
        <v/>
      </c>
      <c r="Y3601" s="58">
        <f>IF(U3601="Yes",1,0)</f>
        <v/>
      </c>
      <c r="Z3601" s="58">
        <f>IF(P3601="Month-to-month",1,0)+IF(M3601="No",1,0)+IF(J3601="No",1,0)+IF(I3601="Fiber optic",1,0)+IF(Q3601="Yes",1,0)</f>
        <v/>
      </c>
    </row>
    <row r="3602" ht="15" customHeight="1" s="59">
      <c r="A3602" s="58" t="inlineStr">
        <is>
          <t>8623-TMRBY</t>
        </is>
      </c>
      <c r="B3602" s="58" t="inlineStr">
        <is>
          <t>Male</t>
        </is>
      </c>
      <c r="C3602" s="58" t="n">
        <v>1</v>
      </c>
      <c r="D3602" s="58" t="inlineStr">
        <is>
          <t>Yes</t>
        </is>
      </c>
      <c r="E3602" s="58" t="inlineStr">
        <is>
          <t>Yes</t>
        </is>
      </c>
      <c r="F3602" s="58" t="n">
        <v>51</v>
      </c>
      <c r="G3602" s="58" t="inlineStr">
        <is>
          <t>Yes</t>
        </is>
      </c>
      <c r="H3602" s="58" t="inlineStr">
        <is>
          <t>Yes</t>
        </is>
      </c>
      <c r="I3602" s="58" t="inlineStr">
        <is>
          <t>Fiber optic</t>
        </is>
      </c>
      <c r="J3602" s="58" t="inlineStr">
        <is>
          <t>No</t>
        </is>
      </c>
      <c r="K3602" s="58" t="inlineStr">
        <is>
          <t>Yes</t>
        </is>
      </c>
      <c r="L3602" s="58" t="inlineStr">
        <is>
          <t>Yes</t>
        </is>
      </c>
      <c r="M3602" s="58" t="inlineStr">
        <is>
          <t>No</t>
        </is>
      </c>
      <c r="N3602" s="58" t="inlineStr">
        <is>
          <t>No</t>
        </is>
      </c>
      <c r="O3602" s="58" t="inlineStr">
        <is>
          <t>No</t>
        </is>
      </c>
      <c r="P3602" s="58" t="inlineStr">
        <is>
          <t>Month-to-month</t>
        </is>
      </c>
      <c r="Q3602" s="58" t="inlineStr">
        <is>
          <t>Yes</t>
        </is>
      </c>
      <c r="R3602" s="58" t="inlineStr">
        <is>
          <t>Electronic check</t>
        </is>
      </c>
      <c r="S3602" s="123" t="n">
        <v>84.2</v>
      </c>
      <c r="T3602" s="58" t="inlineStr">
        <is>
          <t>4146.05</t>
        </is>
      </c>
      <c r="U3602" s="58" t="inlineStr">
        <is>
          <t>Yes</t>
        </is>
      </c>
      <c r="V3602" s="123">
        <f>IFERROR(VALUE(TRIM(T3602)),S3602*F3602)</f>
        <v/>
      </c>
      <c r="W3602" s="58">
        <f>IF(F3602&lt;=12,"0-12 mo",IF(F3602&lt;=24,"13-24 mo",IF(F3602&lt;=48,"25-48 mo","49+ mo")))</f>
        <v/>
      </c>
      <c r="X3602" s="58">
        <f>IF(S3602&lt;=35.5,"Q1 Low",IF(S3602&lt;=70.35,"Q2 Mid-Low",IF(S3602&lt;=89.85,"Q3 Mid-High","Q4 High")))</f>
        <v/>
      </c>
      <c r="Y3602" s="58">
        <f>IF(U3602="Yes",1,0)</f>
        <v/>
      </c>
      <c r="Z3602" s="58">
        <f>IF(P3602="Month-to-month",1,0)+IF(M3602="No",1,0)+IF(J3602="No",1,0)+IF(I3602="Fiber optic",1,0)+IF(Q3602="Yes",1,0)</f>
        <v/>
      </c>
    </row>
    <row r="3603" ht="15" customHeight="1" s="59">
      <c r="A3603" s="58" t="inlineStr">
        <is>
          <t>1552-CZCLL</t>
        </is>
      </c>
      <c r="B3603" s="58" t="inlineStr">
        <is>
          <t>Female</t>
        </is>
      </c>
      <c r="C3603" s="58" t="n">
        <v>0</v>
      </c>
      <c r="D3603" s="58" t="inlineStr">
        <is>
          <t>Yes</t>
        </is>
      </c>
      <c r="E3603" s="58" t="inlineStr">
        <is>
          <t>Yes</t>
        </is>
      </c>
      <c r="F3603" s="58" t="n">
        <v>55</v>
      </c>
      <c r="G3603" s="58" t="inlineStr">
        <is>
          <t>Yes</t>
        </is>
      </c>
      <c r="H3603" s="58" t="inlineStr">
        <is>
          <t>No</t>
        </is>
      </c>
      <c r="I3603" s="58" t="inlineStr">
        <is>
          <t>No</t>
        </is>
      </c>
      <c r="J3603" s="58" t="inlineStr">
        <is>
          <t>No internet service</t>
        </is>
      </c>
      <c r="K3603" s="58" t="inlineStr">
        <is>
          <t>No internet service</t>
        </is>
      </c>
      <c r="L3603" s="58" t="inlineStr">
        <is>
          <t>No internet service</t>
        </is>
      </c>
      <c r="M3603" s="58" t="inlineStr">
        <is>
          <t>No internet service</t>
        </is>
      </c>
      <c r="N3603" s="58" t="inlineStr">
        <is>
          <t>No internet service</t>
        </is>
      </c>
      <c r="O3603" s="58" t="inlineStr">
        <is>
          <t>No internet service</t>
        </is>
      </c>
      <c r="P3603" s="58" t="inlineStr">
        <is>
          <t>Month-to-month</t>
        </is>
      </c>
      <c r="Q3603" s="58" t="inlineStr">
        <is>
          <t>No</t>
        </is>
      </c>
      <c r="R3603" s="58" t="inlineStr">
        <is>
          <t>Credit card (automatic)</t>
        </is>
      </c>
      <c r="S3603" s="123" t="n">
        <v>20</v>
      </c>
      <c r="T3603" s="58" t="inlineStr">
        <is>
          <t>1087.25</t>
        </is>
      </c>
      <c r="U3603" s="58" t="inlineStr">
        <is>
          <t>No</t>
        </is>
      </c>
      <c r="V3603" s="123">
        <f>IFERROR(VALUE(TRIM(T3603)),S3603*F3603)</f>
        <v/>
      </c>
      <c r="W3603" s="58">
        <f>IF(F3603&lt;=12,"0-12 mo",IF(F3603&lt;=24,"13-24 mo",IF(F3603&lt;=48,"25-48 mo","49+ mo")))</f>
        <v/>
      </c>
      <c r="X3603" s="58">
        <f>IF(S3603&lt;=35.5,"Q1 Low",IF(S3603&lt;=70.35,"Q2 Mid-Low",IF(S3603&lt;=89.85,"Q3 Mid-High","Q4 High")))</f>
        <v/>
      </c>
      <c r="Y3603" s="58">
        <f>IF(U3603="Yes",1,0)</f>
        <v/>
      </c>
      <c r="Z3603" s="58">
        <f>IF(P3603="Month-to-month",1,0)+IF(M3603="No",1,0)+IF(J3603="No",1,0)+IF(I3603="Fiber optic",1,0)+IF(Q3603="Yes",1,0)</f>
        <v/>
      </c>
    </row>
    <row r="3604" ht="15" customHeight="1" s="59">
      <c r="A3604" s="58" t="inlineStr">
        <is>
          <t>3038-PQIUY</t>
        </is>
      </c>
      <c r="B3604" s="58" t="inlineStr">
        <is>
          <t>Female</t>
        </is>
      </c>
      <c r="C3604" s="58" t="n">
        <v>0</v>
      </c>
      <c r="D3604" s="58" t="inlineStr">
        <is>
          <t>No</t>
        </is>
      </c>
      <c r="E3604" s="58" t="inlineStr">
        <is>
          <t>No</t>
        </is>
      </c>
      <c r="F3604" s="58" t="n">
        <v>38</v>
      </c>
      <c r="G3604" s="58" t="inlineStr">
        <is>
          <t>Yes</t>
        </is>
      </c>
      <c r="H3604" s="58" t="inlineStr">
        <is>
          <t>Yes</t>
        </is>
      </c>
      <c r="I3604" s="58" t="inlineStr">
        <is>
          <t>DSL</t>
        </is>
      </c>
      <c r="J3604" s="58" t="inlineStr">
        <is>
          <t>Yes</t>
        </is>
      </c>
      <c r="K3604" s="58" t="inlineStr">
        <is>
          <t>Yes</t>
        </is>
      </c>
      <c r="L3604" s="58" t="inlineStr">
        <is>
          <t>Yes</t>
        </is>
      </c>
      <c r="M3604" s="58" t="inlineStr">
        <is>
          <t>No</t>
        </is>
      </c>
      <c r="N3604" s="58" t="inlineStr">
        <is>
          <t>No</t>
        </is>
      </c>
      <c r="O3604" s="58" t="inlineStr">
        <is>
          <t>No</t>
        </is>
      </c>
      <c r="P3604" s="58" t="inlineStr">
        <is>
          <t>Month-to-month</t>
        </is>
      </c>
      <c r="Q3604" s="58" t="inlineStr">
        <is>
          <t>Yes</t>
        </is>
      </c>
      <c r="R3604" s="58" t="inlineStr">
        <is>
          <t>Bank transfer (automatic)</t>
        </is>
      </c>
      <c r="S3604" s="123" t="n">
        <v>66.15000000000001</v>
      </c>
      <c r="T3604" s="58" t="inlineStr">
        <is>
          <t>2522.4</t>
        </is>
      </c>
      <c r="U3604" s="58" t="inlineStr">
        <is>
          <t>No</t>
        </is>
      </c>
      <c r="V3604" s="123">
        <f>IFERROR(VALUE(TRIM(T3604)),S3604*F3604)</f>
        <v/>
      </c>
      <c r="W3604" s="58">
        <f>IF(F3604&lt;=12,"0-12 mo",IF(F3604&lt;=24,"13-24 mo",IF(F3604&lt;=48,"25-48 mo","49+ mo")))</f>
        <v/>
      </c>
      <c r="X3604" s="58">
        <f>IF(S3604&lt;=35.5,"Q1 Low",IF(S3604&lt;=70.35,"Q2 Mid-Low",IF(S3604&lt;=89.85,"Q3 Mid-High","Q4 High")))</f>
        <v/>
      </c>
      <c r="Y3604" s="58">
        <f>IF(U3604="Yes",1,0)</f>
        <v/>
      </c>
      <c r="Z3604" s="58">
        <f>IF(P3604="Month-to-month",1,0)+IF(M3604="No",1,0)+IF(J3604="No",1,0)+IF(I3604="Fiber optic",1,0)+IF(Q3604="Yes",1,0)</f>
        <v/>
      </c>
    </row>
    <row r="3605" ht="15" customHeight="1" s="59">
      <c r="A3605" s="58" t="inlineStr">
        <is>
          <t>1501-SGHBW</t>
        </is>
      </c>
      <c r="B3605" s="58" t="inlineStr">
        <is>
          <t>Male</t>
        </is>
      </c>
      <c r="C3605" s="58" t="n">
        <v>0</v>
      </c>
      <c r="D3605" s="58" t="inlineStr">
        <is>
          <t>No</t>
        </is>
      </c>
      <c r="E3605" s="58" t="inlineStr">
        <is>
          <t>No</t>
        </is>
      </c>
      <c r="F3605" s="58" t="n">
        <v>2</v>
      </c>
      <c r="G3605" s="58" t="inlineStr">
        <is>
          <t>Yes</t>
        </is>
      </c>
      <c r="H3605" s="58" t="inlineStr">
        <is>
          <t>No</t>
        </is>
      </c>
      <c r="I3605" s="58" t="inlineStr">
        <is>
          <t>DSL</t>
        </is>
      </c>
      <c r="J3605" s="58" t="inlineStr">
        <is>
          <t>No</t>
        </is>
      </c>
      <c r="K3605" s="58" t="inlineStr">
        <is>
          <t>No</t>
        </is>
      </c>
      <c r="L3605" s="58" t="inlineStr">
        <is>
          <t>No</t>
        </is>
      </c>
      <c r="M3605" s="58" t="inlineStr">
        <is>
          <t>No</t>
        </is>
      </c>
      <c r="N3605" s="58" t="inlineStr">
        <is>
          <t>No</t>
        </is>
      </c>
      <c r="O3605" s="58" t="inlineStr">
        <is>
          <t>No</t>
        </is>
      </c>
      <c r="P3605" s="58" t="inlineStr">
        <is>
          <t>Month-to-month</t>
        </is>
      </c>
      <c r="Q3605" s="58" t="inlineStr">
        <is>
          <t>No</t>
        </is>
      </c>
      <c r="R3605" s="58" t="inlineStr">
        <is>
          <t>Mailed check</t>
        </is>
      </c>
      <c r="S3605" s="123" t="n">
        <v>45.85</v>
      </c>
      <c r="T3605" s="58" t="inlineStr">
        <is>
          <t>81</t>
        </is>
      </c>
      <c r="U3605" s="58" t="inlineStr">
        <is>
          <t>Yes</t>
        </is>
      </c>
      <c r="V3605" s="123">
        <f>IFERROR(VALUE(TRIM(T3605)),S3605*F3605)</f>
        <v/>
      </c>
      <c r="W3605" s="58">
        <f>IF(F3605&lt;=12,"0-12 mo",IF(F3605&lt;=24,"13-24 mo",IF(F3605&lt;=48,"25-48 mo","49+ mo")))</f>
        <v/>
      </c>
      <c r="X3605" s="58">
        <f>IF(S3605&lt;=35.5,"Q1 Low",IF(S3605&lt;=70.35,"Q2 Mid-Low",IF(S3605&lt;=89.85,"Q3 Mid-High","Q4 High")))</f>
        <v/>
      </c>
      <c r="Y3605" s="58">
        <f>IF(U3605="Yes",1,0)</f>
        <v/>
      </c>
      <c r="Z3605" s="58">
        <f>IF(P3605="Month-to-month",1,0)+IF(M3605="No",1,0)+IF(J3605="No",1,0)+IF(I3605="Fiber optic",1,0)+IF(Q3605="Yes",1,0)</f>
        <v/>
      </c>
    </row>
    <row r="3606" ht="15" customHeight="1" s="59">
      <c r="A3606" s="58" t="inlineStr">
        <is>
          <t>9313-CDOGY</t>
        </is>
      </c>
      <c r="B3606" s="58" t="inlineStr">
        <is>
          <t>Male</t>
        </is>
      </c>
      <c r="C3606" s="58" t="n">
        <v>0</v>
      </c>
      <c r="D3606" s="58" t="inlineStr">
        <is>
          <t>Yes</t>
        </is>
      </c>
      <c r="E3606" s="58" t="inlineStr">
        <is>
          <t>Yes</t>
        </is>
      </c>
      <c r="F3606" s="58" t="n">
        <v>38</v>
      </c>
      <c r="G3606" s="58" t="inlineStr">
        <is>
          <t>Yes</t>
        </is>
      </c>
      <c r="H3606" s="58" t="inlineStr">
        <is>
          <t>No</t>
        </is>
      </c>
      <c r="I3606" s="58" t="inlineStr">
        <is>
          <t>No</t>
        </is>
      </c>
      <c r="J3606" s="58" t="inlineStr">
        <is>
          <t>No internet service</t>
        </is>
      </c>
      <c r="K3606" s="58" t="inlineStr">
        <is>
          <t>No internet service</t>
        </is>
      </c>
      <c r="L3606" s="58" t="inlineStr">
        <is>
          <t>No internet service</t>
        </is>
      </c>
      <c r="M3606" s="58" t="inlineStr">
        <is>
          <t>No internet service</t>
        </is>
      </c>
      <c r="N3606" s="58" t="inlineStr">
        <is>
          <t>No internet service</t>
        </is>
      </c>
      <c r="O3606" s="58" t="inlineStr">
        <is>
          <t>No internet service</t>
        </is>
      </c>
      <c r="P3606" s="58" t="inlineStr">
        <is>
          <t>Month-to-month</t>
        </is>
      </c>
      <c r="Q3606" s="58" t="inlineStr">
        <is>
          <t>No</t>
        </is>
      </c>
      <c r="R3606" s="58" t="inlineStr">
        <is>
          <t>Electronic check</t>
        </is>
      </c>
      <c r="S3606" s="123" t="n">
        <v>19.6</v>
      </c>
      <c r="T3606" s="58" t="inlineStr">
        <is>
          <t>717.3</t>
        </is>
      </c>
      <c r="U3606" s="58" t="inlineStr">
        <is>
          <t>No</t>
        </is>
      </c>
      <c r="V3606" s="123">
        <f>IFERROR(VALUE(TRIM(T3606)),S3606*F3606)</f>
        <v/>
      </c>
      <c r="W3606" s="58">
        <f>IF(F3606&lt;=12,"0-12 mo",IF(F3606&lt;=24,"13-24 mo",IF(F3606&lt;=48,"25-48 mo","49+ mo")))</f>
        <v/>
      </c>
      <c r="X3606" s="58">
        <f>IF(S3606&lt;=35.5,"Q1 Low",IF(S3606&lt;=70.35,"Q2 Mid-Low",IF(S3606&lt;=89.85,"Q3 Mid-High","Q4 High")))</f>
        <v/>
      </c>
      <c r="Y3606" s="58">
        <f>IF(U3606="Yes",1,0)</f>
        <v/>
      </c>
      <c r="Z3606" s="58">
        <f>IF(P3606="Month-to-month",1,0)+IF(M3606="No",1,0)+IF(J3606="No",1,0)+IF(I3606="Fiber optic",1,0)+IF(Q3606="Yes",1,0)</f>
        <v/>
      </c>
    </row>
    <row r="3607" ht="15" customHeight="1" s="59">
      <c r="A3607" s="58" t="inlineStr">
        <is>
          <t>8148-BPLZQ</t>
        </is>
      </c>
      <c r="B3607" s="58" t="inlineStr">
        <is>
          <t>Male</t>
        </is>
      </c>
      <c r="C3607" s="58" t="n">
        <v>0</v>
      </c>
      <c r="D3607" s="58" t="inlineStr">
        <is>
          <t>No</t>
        </is>
      </c>
      <c r="E3607" s="58" t="inlineStr">
        <is>
          <t>No</t>
        </is>
      </c>
      <c r="F3607" s="58" t="n">
        <v>34</v>
      </c>
      <c r="G3607" s="58" t="inlineStr">
        <is>
          <t>Yes</t>
        </is>
      </c>
      <c r="H3607" s="58" t="inlineStr">
        <is>
          <t>No</t>
        </is>
      </c>
      <c r="I3607" s="58" t="inlineStr">
        <is>
          <t>DSL</t>
        </is>
      </c>
      <c r="J3607" s="58" t="inlineStr">
        <is>
          <t>No</t>
        </is>
      </c>
      <c r="K3607" s="58" t="inlineStr">
        <is>
          <t>Yes</t>
        </is>
      </c>
      <c r="L3607" s="58" t="inlineStr">
        <is>
          <t>No</t>
        </is>
      </c>
      <c r="M3607" s="58" t="inlineStr">
        <is>
          <t>No</t>
        </is>
      </c>
      <c r="N3607" s="58" t="inlineStr">
        <is>
          <t>No</t>
        </is>
      </c>
      <c r="O3607" s="58" t="inlineStr">
        <is>
          <t>No</t>
        </is>
      </c>
      <c r="P3607" s="58" t="inlineStr">
        <is>
          <t>Month-to-month</t>
        </is>
      </c>
      <c r="Q3607" s="58" t="inlineStr">
        <is>
          <t>Yes</t>
        </is>
      </c>
      <c r="R3607" s="58" t="inlineStr">
        <is>
          <t>Electronic check</t>
        </is>
      </c>
      <c r="S3607" s="123" t="n">
        <v>49.8</v>
      </c>
      <c r="T3607" s="58" t="inlineStr">
        <is>
          <t>1734.2</t>
        </is>
      </c>
      <c r="U3607" s="58" t="inlineStr">
        <is>
          <t>No</t>
        </is>
      </c>
      <c r="V3607" s="123">
        <f>IFERROR(VALUE(TRIM(T3607)),S3607*F3607)</f>
        <v/>
      </c>
      <c r="W3607" s="58">
        <f>IF(F3607&lt;=12,"0-12 mo",IF(F3607&lt;=24,"13-24 mo",IF(F3607&lt;=48,"25-48 mo","49+ mo")))</f>
        <v/>
      </c>
      <c r="X3607" s="58">
        <f>IF(S3607&lt;=35.5,"Q1 Low",IF(S3607&lt;=70.35,"Q2 Mid-Low",IF(S3607&lt;=89.85,"Q3 Mid-High","Q4 High")))</f>
        <v/>
      </c>
      <c r="Y3607" s="58">
        <f>IF(U3607="Yes",1,0)</f>
        <v/>
      </c>
      <c r="Z3607" s="58">
        <f>IF(P3607="Month-to-month",1,0)+IF(M3607="No",1,0)+IF(J3607="No",1,0)+IF(I3607="Fiber optic",1,0)+IF(Q3607="Yes",1,0)</f>
        <v/>
      </c>
    </row>
    <row r="3608" ht="15" customHeight="1" s="59">
      <c r="A3608" s="58" t="inlineStr">
        <is>
          <t>2623-DRYAM</t>
        </is>
      </c>
      <c r="B3608" s="58" t="inlineStr">
        <is>
          <t>Female</t>
        </is>
      </c>
      <c r="C3608" s="58" t="n">
        <v>0</v>
      </c>
      <c r="D3608" s="58" t="inlineStr">
        <is>
          <t>Yes</t>
        </is>
      </c>
      <c r="E3608" s="58" t="inlineStr">
        <is>
          <t>No</t>
        </is>
      </c>
      <c r="F3608" s="58" t="n">
        <v>70</v>
      </c>
      <c r="G3608" s="58" t="inlineStr">
        <is>
          <t>Yes</t>
        </is>
      </c>
      <c r="H3608" s="58" t="inlineStr">
        <is>
          <t>Yes</t>
        </is>
      </c>
      <c r="I3608" s="58" t="inlineStr">
        <is>
          <t>Fiber optic</t>
        </is>
      </c>
      <c r="J3608" s="58" t="inlineStr">
        <is>
          <t>No</t>
        </is>
      </c>
      <c r="K3608" s="58" t="inlineStr">
        <is>
          <t>No</t>
        </is>
      </c>
      <c r="L3608" s="58" t="inlineStr">
        <is>
          <t>Yes</t>
        </is>
      </c>
      <c r="M3608" s="58" t="inlineStr">
        <is>
          <t>No</t>
        </is>
      </c>
      <c r="N3608" s="58" t="inlineStr">
        <is>
          <t>Yes</t>
        </is>
      </c>
      <c r="O3608" s="58" t="inlineStr">
        <is>
          <t>Yes</t>
        </is>
      </c>
      <c r="P3608" s="58" t="inlineStr">
        <is>
          <t>One year</t>
        </is>
      </c>
      <c r="Q3608" s="58" t="inlineStr">
        <is>
          <t>Yes</t>
        </is>
      </c>
      <c r="R3608" s="58" t="inlineStr">
        <is>
          <t>Electronic check</t>
        </is>
      </c>
      <c r="S3608" s="123" t="n">
        <v>101.75</v>
      </c>
      <c r="T3608" s="58" t="inlineStr">
        <is>
          <t>7069.3</t>
        </is>
      </c>
      <c r="U3608" s="58" t="inlineStr">
        <is>
          <t>No</t>
        </is>
      </c>
      <c r="V3608" s="123">
        <f>IFERROR(VALUE(TRIM(T3608)),S3608*F3608)</f>
        <v/>
      </c>
      <c r="W3608" s="58">
        <f>IF(F3608&lt;=12,"0-12 mo",IF(F3608&lt;=24,"13-24 mo",IF(F3608&lt;=48,"25-48 mo","49+ mo")))</f>
        <v/>
      </c>
      <c r="X3608" s="58">
        <f>IF(S3608&lt;=35.5,"Q1 Low",IF(S3608&lt;=70.35,"Q2 Mid-Low",IF(S3608&lt;=89.85,"Q3 Mid-High","Q4 High")))</f>
        <v/>
      </c>
      <c r="Y3608" s="58">
        <f>IF(U3608="Yes",1,0)</f>
        <v/>
      </c>
      <c r="Z3608" s="58">
        <f>IF(P3608="Month-to-month",1,0)+IF(M3608="No",1,0)+IF(J3608="No",1,0)+IF(I3608="Fiber optic",1,0)+IF(Q3608="Yes",1,0)</f>
        <v/>
      </c>
    </row>
    <row r="3609" ht="15" customHeight="1" s="59">
      <c r="A3609" s="58" t="inlineStr">
        <is>
          <t>9987-LUTYD</t>
        </is>
      </c>
      <c r="B3609" s="58" t="inlineStr">
        <is>
          <t>Female</t>
        </is>
      </c>
      <c r="C3609" s="58" t="n">
        <v>0</v>
      </c>
      <c r="D3609" s="58" t="inlineStr">
        <is>
          <t>No</t>
        </is>
      </c>
      <c r="E3609" s="58" t="inlineStr">
        <is>
          <t>No</t>
        </is>
      </c>
      <c r="F3609" s="58" t="n">
        <v>13</v>
      </c>
      <c r="G3609" s="58" t="inlineStr">
        <is>
          <t>Yes</t>
        </is>
      </c>
      <c r="H3609" s="58" t="inlineStr">
        <is>
          <t>No</t>
        </is>
      </c>
      <c r="I3609" s="58" t="inlineStr">
        <is>
          <t>DSL</t>
        </is>
      </c>
      <c r="J3609" s="58" t="inlineStr">
        <is>
          <t>Yes</t>
        </is>
      </c>
      <c r="K3609" s="58" t="inlineStr">
        <is>
          <t>No</t>
        </is>
      </c>
      <c r="L3609" s="58" t="inlineStr">
        <is>
          <t>No</t>
        </is>
      </c>
      <c r="M3609" s="58" t="inlineStr">
        <is>
          <t>Yes</t>
        </is>
      </c>
      <c r="N3609" s="58" t="inlineStr">
        <is>
          <t>No</t>
        </is>
      </c>
      <c r="O3609" s="58" t="inlineStr">
        <is>
          <t>No</t>
        </is>
      </c>
      <c r="P3609" s="58" t="inlineStr">
        <is>
          <t>One year</t>
        </is>
      </c>
      <c r="Q3609" s="58" t="inlineStr">
        <is>
          <t>No</t>
        </is>
      </c>
      <c r="R3609" s="58" t="inlineStr">
        <is>
          <t>Mailed check</t>
        </is>
      </c>
      <c r="S3609" s="123" t="n">
        <v>55.15</v>
      </c>
      <c r="T3609" s="58" t="inlineStr">
        <is>
          <t>742.9</t>
        </is>
      </c>
      <c r="U3609" s="58" t="inlineStr">
        <is>
          <t>No</t>
        </is>
      </c>
      <c r="V3609" s="123">
        <f>IFERROR(VALUE(TRIM(T3609)),S3609*F3609)</f>
        <v/>
      </c>
      <c r="W3609" s="58">
        <f>IF(F3609&lt;=12,"0-12 mo",IF(F3609&lt;=24,"13-24 mo",IF(F3609&lt;=48,"25-48 mo","49+ mo")))</f>
        <v/>
      </c>
      <c r="X3609" s="58">
        <f>IF(S3609&lt;=35.5,"Q1 Low",IF(S3609&lt;=70.35,"Q2 Mid-Low",IF(S3609&lt;=89.85,"Q3 Mid-High","Q4 High")))</f>
        <v/>
      </c>
      <c r="Y3609" s="58">
        <f>IF(U3609="Yes",1,0)</f>
        <v/>
      </c>
      <c r="Z3609" s="58">
        <f>IF(P3609="Month-to-month",1,0)+IF(M3609="No",1,0)+IF(J3609="No",1,0)+IF(I3609="Fiber optic",1,0)+IF(Q3609="Yes",1,0)</f>
        <v/>
      </c>
    </row>
    <row r="3610" ht="15" customHeight="1" s="59">
      <c r="A3610" s="58" t="inlineStr">
        <is>
          <t>3208-YPIOE</t>
        </is>
      </c>
      <c r="B3610" s="58" t="inlineStr">
        <is>
          <t>Male</t>
        </is>
      </c>
      <c r="C3610" s="58" t="n">
        <v>0</v>
      </c>
      <c r="D3610" s="58" t="inlineStr">
        <is>
          <t>No</t>
        </is>
      </c>
      <c r="E3610" s="58" t="inlineStr">
        <is>
          <t>No</t>
        </is>
      </c>
      <c r="F3610" s="58" t="n">
        <v>39</v>
      </c>
      <c r="G3610" s="58" t="inlineStr">
        <is>
          <t>Yes</t>
        </is>
      </c>
      <c r="H3610" s="58" t="inlineStr">
        <is>
          <t>Yes</t>
        </is>
      </c>
      <c r="I3610" s="58" t="inlineStr">
        <is>
          <t>Fiber optic</t>
        </is>
      </c>
      <c r="J3610" s="58" t="inlineStr">
        <is>
          <t>No</t>
        </is>
      </c>
      <c r="K3610" s="58" t="inlineStr">
        <is>
          <t>No</t>
        </is>
      </c>
      <c r="L3610" s="58" t="inlineStr">
        <is>
          <t>No</t>
        </is>
      </c>
      <c r="M3610" s="58" t="inlineStr">
        <is>
          <t>No</t>
        </is>
      </c>
      <c r="N3610" s="58" t="inlineStr">
        <is>
          <t>No</t>
        </is>
      </c>
      <c r="O3610" s="58" t="inlineStr">
        <is>
          <t>No</t>
        </is>
      </c>
      <c r="P3610" s="58" t="inlineStr">
        <is>
          <t>Month-to-month</t>
        </is>
      </c>
      <c r="Q3610" s="58" t="inlineStr">
        <is>
          <t>No</t>
        </is>
      </c>
      <c r="R3610" s="58" t="inlineStr">
        <is>
          <t>Electronic check</t>
        </is>
      </c>
      <c r="S3610" s="123" t="n">
        <v>75.25</v>
      </c>
      <c r="T3610" s="58" t="inlineStr">
        <is>
          <t>3017.65</t>
        </is>
      </c>
      <c r="U3610" s="58" t="inlineStr">
        <is>
          <t>Yes</t>
        </is>
      </c>
      <c r="V3610" s="123">
        <f>IFERROR(VALUE(TRIM(T3610)),S3610*F3610)</f>
        <v/>
      </c>
      <c r="W3610" s="58">
        <f>IF(F3610&lt;=12,"0-12 mo",IF(F3610&lt;=24,"13-24 mo",IF(F3610&lt;=48,"25-48 mo","49+ mo")))</f>
        <v/>
      </c>
      <c r="X3610" s="58">
        <f>IF(S3610&lt;=35.5,"Q1 Low",IF(S3610&lt;=70.35,"Q2 Mid-Low",IF(S3610&lt;=89.85,"Q3 Mid-High","Q4 High")))</f>
        <v/>
      </c>
      <c r="Y3610" s="58">
        <f>IF(U3610="Yes",1,0)</f>
        <v/>
      </c>
      <c r="Z3610" s="58">
        <f>IF(P3610="Month-to-month",1,0)+IF(M3610="No",1,0)+IF(J3610="No",1,0)+IF(I3610="Fiber optic",1,0)+IF(Q3610="Yes",1,0)</f>
        <v/>
      </c>
    </row>
    <row r="3611" ht="15" customHeight="1" s="59">
      <c r="A3611" s="58" t="inlineStr">
        <is>
          <t>4488-KQFDT</t>
        </is>
      </c>
      <c r="B3611" s="58" t="inlineStr">
        <is>
          <t>Female</t>
        </is>
      </c>
      <c r="C3611" s="58" t="n">
        <v>0</v>
      </c>
      <c r="D3611" s="58" t="inlineStr">
        <is>
          <t>No</t>
        </is>
      </c>
      <c r="E3611" s="58" t="inlineStr">
        <is>
          <t>No</t>
        </is>
      </c>
      <c r="F3611" s="58" t="n">
        <v>61</v>
      </c>
      <c r="G3611" s="58" t="inlineStr">
        <is>
          <t>Yes</t>
        </is>
      </c>
      <c r="H3611" s="58" t="inlineStr">
        <is>
          <t>Yes</t>
        </is>
      </c>
      <c r="I3611" s="58" t="inlineStr">
        <is>
          <t>Fiber optic</t>
        </is>
      </c>
      <c r="J3611" s="58" t="inlineStr">
        <is>
          <t>No</t>
        </is>
      </c>
      <c r="K3611" s="58" t="inlineStr">
        <is>
          <t>Yes</t>
        </is>
      </c>
      <c r="L3611" s="58" t="inlineStr">
        <is>
          <t>Yes</t>
        </is>
      </c>
      <c r="M3611" s="58" t="inlineStr">
        <is>
          <t>No</t>
        </is>
      </c>
      <c r="N3611" s="58" t="inlineStr">
        <is>
          <t>Yes</t>
        </is>
      </c>
      <c r="O3611" s="58" t="inlineStr">
        <is>
          <t>Yes</t>
        </is>
      </c>
      <c r="P3611" s="58" t="inlineStr">
        <is>
          <t>One year</t>
        </is>
      </c>
      <c r="Q3611" s="58" t="inlineStr">
        <is>
          <t>Yes</t>
        </is>
      </c>
      <c r="R3611" s="58" t="inlineStr">
        <is>
          <t>Electronic check</t>
        </is>
      </c>
      <c r="S3611" s="123" t="n">
        <v>103.95</v>
      </c>
      <c r="T3611" s="58" t="inlineStr">
        <is>
          <t>6423</t>
        </is>
      </c>
      <c r="U3611" s="58" t="inlineStr">
        <is>
          <t>No</t>
        </is>
      </c>
      <c r="V3611" s="123">
        <f>IFERROR(VALUE(TRIM(T3611)),S3611*F3611)</f>
        <v/>
      </c>
      <c r="W3611" s="58">
        <f>IF(F3611&lt;=12,"0-12 mo",IF(F3611&lt;=24,"13-24 mo",IF(F3611&lt;=48,"25-48 mo","49+ mo")))</f>
        <v/>
      </c>
      <c r="X3611" s="58">
        <f>IF(S3611&lt;=35.5,"Q1 Low",IF(S3611&lt;=70.35,"Q2 Mid-Low",IF(S3611&lt;=89.85,"Q3 Mid-High","Q4 High")))</f>
        <v/>
      </c>
      <c r="Y3611" s="58">
        <f>IF(U3611="Yes",1,0)</f>
        <v/>
      </c>
      <c r="Z3611" s="58">
        <f>IF(P3611="Month-to-month",1,0)+IF(M3611="No",1,0)+IF(J3611="No",1,0)+IF(I3611="Fiber optic",1,0)+IF(Q3611="Yes",1,0)</f>
        <v/>
      </c>
    </row>
    <row r="3612" ht="15" customHeight="1" s="59">
      <c r="A3612" s="58" t="inlineStr">
        <is>
          <t>2612-RANWT</t>
        </is>
      </c>
      <c r="B3612" s="58" t="inlineStr">
        <is>
          <t>Female</t>
        </is>
      </c>
      <c r="C3612" s="58" t="n">
        <v>0</v>
      </c>
      <c r="D3612" s="58" t="inlineStr">
        <is>
          <t>No</t>
        </is>
      </c>
      <c r="E3612" s="58" t="inlineStr">
        <is>
          <t>No</t>
        </is>
      </c>
      <c r="F3612" s="58" t="n">
        <v>12</v>
      </c>
      <c r="G3612" s="58" t="inlineStr">
        <is>
          <t>Yes</t>
        </is>
      </c>
      <c r="H3612" s="58" t="inlineStr">
        <is>
          <t>Yes</t>
        </is>
      </c>
      <c r="I3612" s="58" t="inlineStr">
        <is>
          <t>Fiber optic</t>
        </is>
      </c>
      <c r="J3612" s="58" t="inlineStr">
        <is>
          <t>No</t>
        </is>
      </c>
      <c r="K3612" s="58" t="inlineStr">
        <is>
          <t>No</t>
        </is>
      </c>
      <c r="L3612" s="58" t="inlineStr">
        <is>
          <t>Yes</t>
        </is>
      </c>
      <c r="M3612" s="58" t="inlineStr">
        <is>
          <t>No</t>
        </is>
      </c>
      <c r="N3612" s="58" t="inlineStr">
        <is>
          <t>Yes</t>
        </is>
      </c>
      <c r="O3612" s="58" t="inlineStr">
        <is>
          <t>Yes</t>
        </is>
      </c>
      <c r="P3612" s="58" t="inlineStr">
        <is>
          <t>Month-to-month</t>
        </is>
      </c>
      <c r="Q3612" s="58" t="inlineStr">
        <is>
          <t>Yes</t>
        </is>
      </c>
      <c r="R3612" s="58" t="inlineStr">
        <is>
          <t>Bank transfer (automatic)</t>
        </is>
      </c>
      <c r="S3612" s="123" t="n">
        <v>100.15</v>
      </c>
      <c r="T3612" s="58" t="inlineStr">
        <is>
          <t>1164.3</t>
        </is>
      </c>
      <c r="U3612" s="58" t="inlineStr">
        <is>
          <t>Yes</t>
        </is>
      </c>
      <c r="V3612" s="123">
        <f>IFERROR(VALUE(TRIM(T3612)),S3612*F3612)</f>
        <v/>
      </c>
      <c r="W3612" s="58">
        <f>IF(F3612&lt;=12,"0-12 mo",IF(F3612&lt;=24,"13-24 mo",IF(F3612&lt;=48,"25-48 mo","49+ mo")))</f>
        <v/>
      </c>
      <c r="X3612" s="58">
        <f>IF(S3612&lt;=35.5,"Q1 Low",IF(S3612&lt;=70.35,"Q2 Mid-Low",IF(S3612&lt;=89.85,"Q3 Mid-High","Q4 High")))</f>
        <v/>
      </c>
      <c r="Y3612" s="58">
        <f>IF(U3612="Yes",1,0)</f>
        <v/>
      </c>
      <c r="Z3612" s="58">
        <f>IF(P3612="Month-to-month",1,0)+IF(M3612="No",1,0)+IF(J3612="No",1,0)+IF(I3612="Fiber optic",1,0)+IF(Q3612="Yes",1,0)</f>
        <v/>
      </c>
    </row>
    <row r="3613" ht="15" customHeight="1" s="59">
      <c r="A3613" s="58" t="inlineStr">
        <is>
          <t>5693-PIPCS</t>
        </is>
      </c>
      <c r="B3613" s="58" t="inlineStr">
        <is>
          <t>Male</t>
        </is>
      </c>
      <c r="C3613" s="58" t="n">
        <v>0</v>
      </c>
      <c r="D3613" s="58" t="inlineStr">
        <is>
          <t>No</t>
        </is>
      </c>
      <c r="E3613" s="58" t="inlineStr">
        <is>
          <t>No</t>
        </is>
      </c>
      <c r="F3613" s="58" t="n">
        <v>41</v>
      </c>
      <c r="G3613" s="58" t="inlineStr">
        <is>
          <t>Yes</t>
        </is>
      </c>
      <c r="H3613" s="58" t="inlineStr">
        <is>
          <t>No</t>
        </is>
      </c>
      <c r="I3613" s="58" t="inlineStr">
        <is>
          <t>Fiber optic</t>
        </is>
      </c>
      <c r="J3613" s="58" t="inlineStr">
        <is>
          <t>No</t>
        </is>
      </c>
      <c r="K3613" s="58" t="inlineStr">
        <is>
          <t>Yes</t>
        </is>
      </c>
      <c r="L3613" s="58" t="inlineStr">
        <is>
          <t>No</t>
        </is>
      </c>
      <c r="M3613" s="58" t="inlineStr">
        <is>
          <t>Yes</t>
        </is>
      </c>
      <c r="N3613" s="58" t="inlineStr">
        <is>
          <t>Yes</t>
        </is>
      </c>
      <c r="O3613" s="58" t="inlineStr">
        <is>
          <t>Yes</t>
        </is>
      </c>
      <c r="P3613" s="58" t="inlineStr">
        <is>
          <t>Two year</t>
        </is>
      </c>
      <c r="Q3613" s="58" t="inlineStr">
        <is>
          <t>Yes</t>
        </is>
      </c>
      <c r="R3613" s="58" t="inlineStr">
        <is>
          <t>Credit card (automatic)</t>
        </is>
      </c>
      <c r="S3613" s="123" t="n">
        <v>99.65000000000001</v>
      </c>
      <c r="T3613" s="58" t="inlineStr">
        <is>
          <t>4220.35</t>
        </is>
      </c>
      <c r="U3613" s="58" t="inlineStr">
        <is>
          <t>No</t>
        </is>
      </c>
      <c r="V3613" s="123">
        <f>IFERROR(VALUE(TRIM(T3613)),S3613*F3613)</f>
        <v/>
      </c>
      <c r="W3613" s="58">
        <f>IF(F3613&lt;=12,"0-12 mo",IF(F3613&lt;=24,"13-24 mo",IF(F3613&lt;=48,"25-48 mo","49+ mo")))</f>
        <v/>
      </c>
      <c r="X3613" s="58">
        <f>IF(S3613&lt;=35.5,"Q1 Low",IF(S3613&lt;=70.35,"Q2 Mid-Low",IF(S3613&lt;=89.85,"Q3 Mid-High","Q4 High")))</f>
        <v/>
      </c>
      <c r="Y3613" s="58">
        <f>IF(U3613="Yes",1,0)</f>
        <v/>
      </c>
      <c r="Z3613" s="58">
        <f>IF(P3613="Month-to-month",1,0)+IF(M3613="No",1,0)+IF(J3613="No",1,0)+IF(I3613="Fiber optic",1,0)+IF(Q3613="Yes",1,0)</f>
        <v/>
      </c>
    </row>
    <row r="3614" ht="15" customHeight="1" s="59">
      <c r="A3614" s="58" t="inlineStr">
        <is>
          <t>0491-KAPQG</t>
        </is>
      </c>
      <c r="B3614" s="58" t="inlineStr">
        <is>
          <t>Male</t>
        </is>
      </c>
      <c r="C3614" s="58" t="n">
        <v>0</v>
      </c>
      <c r="D3614" s="58" t="inlineStr">
        <is>
          <t>No</t>
        </is>
      </c>
      <c r="E3614" s="58" t="inlineStr">
        <is>
          <t>No</t>
        </is>
      </c>
      <c r="F3614" s="58" t="n">
        <v>21</v>
      </c>
      <c r="G3614" s="58" t="inlineStr">
        <is>
          <t>Yes</t>
        </is>
      </c>
      <c r="H3614" s="58" t="inlineStr">
        <is>
          <t>Yes</t>
        </is>
      </c>
      <c r="I3614" s="58" t="inlineStr">
        <is>
          <t>Fiber optic</t>
        </is>
      </c>
      <c r="J3614" s="58" t="inlineStr">
        <is>
          <t>No</t>
        </is>
      </c>
      <c r="K3614" s="58" t="inlineStr">
        <is>
          <t>No</t>
        </is>
      </c>
      <c r="L3614" s="58" t="inlineStr">
        <is>
          <t>No</t>
        </is>
      </c>
      <c r="M3614" s="58" t="inlineStr">
        <is>
          <t>No</t>
        </is>
      </c>
      <c r="N3614" s="58" t="inlineStr">
        <is>
          <t>No</t>
        </is>
      </c>
      <c r="O3614" s="58" t="inlineStr">
        <is>
          <t>No</t>
        </is>
      </c>
      <c r="P3614" s="58" t="inlineStr">
        <is>
          <t>Month-to-month</t>
        </is>
      </c>
      <c r="Q3614" s="58" t="inlineStr">
        <is>
          <t>Yes</t>
        </is>
      </c>
      <c r="R3614" s="58" t="inlineStr">
        <is>
          <t>Electronic check</t>
        </is>
      </c>
      <c r="S3614" s="123" t="n">
        <v>73.7</v>
      </c>
      <c r="T3614" s="58" t="inlineStr">
        <is>
          <t>1558.7</t>
        </is>
      </c>
      <c r="U3614" s="58" t="inlineStr">
        <is>
          <t>No</t>
        </is>
      </c>
      <c r="V3614" s="123">
        <f>IFERROR(VALUE(TRIM(T3614)),S3614*F3614)</f>
        <v/>
      </c>
      <c r="W3614" s="58">
        <f>IF(F3614&lt;=12,"0-12 mo",IF(F3614&lt;=24,"13-24 mo",IF(F3614&lt;=48,"25-48 mo","49+ mo")))</f>
        <v/>
      </c>
      <c r="X3614" s="58">
        <f>IF(S3614&lt;=35.5,"Q1 Low",IF(S3614&lt;=70.35,"Q2 Mid-Low",IF(S3614&lt;=89.85,"Q3 Mid-High","Q4 High")))</f>
        <v/>
      </c>
      <c r="Y3614" s="58">
        <f>IF(U3614="Yes",1,0)</f>
        <v/>
      </c>
      <c r="Z3614" s="58">
        <f>IF(P3614="Month-to-month",1,0)+IF(M3614="No",1,0)+IF(J3614="No",1,0)+IF(I3614="Fiber optic",1,0)+IF(Q3614="Yes",1,0)</f>
        <v/>
      </c>
    </row>
    <row r="3615" ht="15" customHeight="1" s="59">
      <c r="A3615" s="58" t="inlineStr">
        <is>
          <t>1925-LFCZZ</t>
        </is>
      </c>
      <c r="B3615" s="58" t="inlineStr">
        <is>
          <t>Male</t>
        </is>
      </c>
      <c r="C3615" s="58" t="n">
        <v>1</v>
      </c>
      <c r="D3615" s="58" t="inlineStr">
        <is>
          <t>No</t>
        </is>
      </c>
      <c r="E3615" s="58" t="inlineStr">
        <is>
          <t>No</t>
        </is>
      </c>
      <c r="F3615" s="58" t="n">
        <v>55</v>
      </c>
      <c r="G3615" s="58" t="inlineStr">
        <is>
          <t>No</t>
        </is>
      </c>
      <c r="H3615" s="58" t="inlineStr">
        <is>
          <t>No phone service</t>
        </is>
      </c>
      <c r="I3615" s="58" t="inlineStr">
        <is>
          <t>DSL</t>
        </is>
      </c>
      <c r="J3615" s="58" t="inlineStr">
        <is>
          <t>No</t>
        </is>
      </c>
      <c r="K3615" s="58" t="inlineStr">
        <is>
          <t>No</t>
        </is>
      </c>
      <c r="L3615" s="58" t="inlineStr">
        <is>
          <t>Yes</t>
        </is>
      </c>
      <c r="M3615" s="58" t="inlineStr">
        <is>
          <t>No</t>
        </is>
      </c>
      <c r="N3615" s="58" t="inlineStr">
        <is>
          <t>Yes</t>
        </is>
      </c>
      <c r="O3615" s="58" t="inlineStr">
        <is>
          <t>Yes</t>
        </is>
      </c>
      <c r="P3615" s="58" t="inlineStr">
        <is>
          <t>One year</t>
        </is>
      </c>
      <c r="Q3615" s="58" t="inlineStr">
        <is>
          <t>Yes</t>
        </is>
      </c>
      <c r="R3615" s="58" t="inlineStr">
        <is>
          <t>Bank transfer (automatic)</t>
        </is>
      </c>
      <c r="S3615" s="123" t="n">
        <v>50.05</v>
      </c>
      <c r="T3615" s="58" t="inlineStr">
        <is>
          <t>2743.45</t>
        </is>
      </c>
      <c r="U3615" s="58" t="inlineStr">
        <is>
          <t>No</t>
        </is>
      </c>
      <c r="V3615" s="123">
        <f>IFERROR(VALUE(TRIM(T3615)),S3615*F3615)</f>
        <v/>
      </c>
      <c r="W3615" s="58">
        <f>IF(F3615&lt;=12,"0-12 mo",IF(F3615&lt;=24,"13-24 mo",IF(F3615&lt;=48,"25-48 mo","49+ mo")))</f>
        <v/>
      </c>
      <c r="X3615" s="58">
        <f>IF(S3615&lt;=35.5,"Q1 Low",IF(S3615&lt;=70.35,"Q2 Mid-Low",IF(S3615&lt;=89.85,"Q3 Mid-High","Q4 High")))</f>
        <v/>
      </c>
      <c r="Y3615" s="58">
        <f>IF(U3615="Yes",1,0)</f>
        <v/>
      </c>
      <c r="Z3615" s="58">
        <f>IF(P3615="Month-to-month",1,0)+IF(M3615="No",1,0)+IF(J3615="No",1,0)+IF(I3615="Fiber optic",1,0)+IF(Q3615="Yes",1,0)</f>
        <v/>
      </c>
    </row>
    <row r="3616" ht="15" customHeight="1" s="59">
      <c r="A3616" s="58" t="inlineStr">
        <is>
          <t>8039-EQPIM</t>
        </is>
      </c>
      <c r="B3616" s="58" t="inlineStr">
        <is>
          <t>Male</t>
        </is>
      </c>
      <c r="C3616" s="58" t="n">
        <v>0</v>
      </c>
      <c r="D3616" s="58" t="inlineStr">
        <is>
          <t>Yes</t>
        </is>
      </c>
      <c r="E3616" s="58" t="inlineStr">
        <is>
          <t>No</t>
        </is>
      </c>
      <c r="F3616" s="58" t="n">
        <v>69</v>
      </c>
      <c r="G3616" s="58" t="inlineStr">
        <is>
          <t>No</t>
        </is>
      </c>
      <c r="H3616" s="58" t="inlineStr">
        <is>
          <t>No phone service</t>
        </is>
      </c>
      <c r="I3616" s="58" t="inlineStr">
        <is>
          <t>DSL</t>
        </is>
      </c>
      <c r="J3616" s="58" t="inlineStr">
        <is>
          <t>Yes</t>
        </is>
      </c>
      <c r="K3616" s="58" t="inlineStr">
        <is>
          <t>No</t>
        </is>
      </c>
      <c r="L3616" s="58" t="inlineStr">
        <is>
          <t>Yes</t>
        </is>
      </c>
      <c r="M3616" s="58" t="inlineStr">
        <is>
          <t>Yes</t>
        </is>
      </c>
      <c r="N3616" s="58" t="inlineStr">
        <is>
          <t>Yes</t>
        </is>
      </c>
      <c r="O3616" s="58" t="inlineStr">
        <is>
          <t>Yes</t>
        </is>
      </c>
      <c r="P3616" s="58" t="inlineStr">
        <is>
          <t>Two year</t>
        </is>
      </c>
      <c r="Q3616" s="58" t="inlineStr">
        <is>
          <t>No</t>
        </is>
      </c>
      <c r="R3616" s="58" t="inlineStr">
        <is>
          <t>Bank transfer (automatic)</t>
        </is>
      </c>
      <c r="S3616" s="123" t="n">
        <v>60.25</v>
      </c>
      <c r="T3616" s="58" t="inlineStr">
        <is>
          <t>4055.5</t>
        </is>
      </c>
      <c r="U3616" s="58" t="inlineStr">
        <is>
          <t>No</t>
        </is>
      </c>
      <c r="V3616" s="123">
        <f>IFERROR(VALUE(TRIM(T3616)),S3616*F3616)</f>
        <v/>
      </c>
      <c r="W3616" s="58">
        <f>IF(F3616&lt;=12,"0-12 mo",IF(F3616&lt;=24,"13-24 mo",IF(F3616&lt;=48,"25-48 mo","49+ mo")))</f>
        <v/>
      </c>
      <c r="X3616" s="58">
        <f>IF(S3616&lt;=35.5,"Q1 Low",IF(S3616&lt;=70.35,"Q2 Mid-Low",IF(S3616&lt;=89.85,"Q3 Mid-High","Q4 High")))</f>
        <v/>
      </c>
      <c r="Y3616" s="58">
        <f>IF(U3616="Yes",1,0)</f>
        <v/>
      </c>
      <c r="Z3616" s="58">
        <f>IF(P3616="Month-to-month",1,0)+IF(M3616="No",1,0)+IF(J3616="No",1,0)+IF(I3616="Fiber optic",1,0)+IF(Q3616="Yes",1,0)</f>
        <v/>
      </c>
    </row>
    <row r="3617" ht="15" customHeight="1" s="59">
      <c r="A3617" s="58" t="inlineStr">
        <is>
          <t>6900-PXRMS</t>
        </is>
      </c>
      <c r="B3617" s="58" t="inlineStr">
        <is>
          <t>Male</t>
        </is>
      </c>
      <c r="C3617" s="58" t="n">
        <v>1</v>
      </c>
      <c r="D3617" s="58" t="inlineStr">
        <is>
          <t>Yes</t>
        </is>
      </c>
      <c r="E3617" s="58" t="inlineStr">
        <is>
          <t>Yes</t>
        </is>
      </c>
      <c r="F3617" s="58" t="n">
        <v>26</v>
      </c>
      <c r="G3617" s="58" t="inlineStr">
        <is>
          <t>Yes</t>
        </is>
      </c>
      <c r="H3617" s="58" t="inlineStr">
        <is>
          <t>Yes</t>
        </is>
      </c>
      <c r="I3617" s="58" t="inlineStr">
        <is>
          <t>Fiber optic</t>
        </is>
      </c>
      <c r="J3617" s="58" t="inlineStr">
        <is>
          <t>No</t>
        </is>
      </c>
      <c r="K3617" s="58" t="inlineStr">
        <is>
          <t>Yes</t>
        </is>
      </c>
      <c r="L3617" s="58" t="inlineStr">
        <is>
          <t>Yes</t>
        </is>
      </c>
      <c r="M3617" s="58" t="inlineStr">
        <is>
          <t>No</t>
        </is>
      </c>
      <c r="N3617" s="58" t="inlineStr">
        <is>
          <t>Yes</t>
        </is>
      </c>
      <c r="O3617" s="58" t="inlineStr">
        <is>
          <t>Yes</t>
        </is>
      </c>
      <c r="P3617" s="58" t="inlineStr">
        <is>
          <t>Month-to-month</t>
        </is>
      </c>
      <c r="Q3617" s="58" t="inlineStr">
        <is>
          <t>No</t>
        </is>
      </c>
      <c r="R3617" s="58" t="inlineStr">
        <is>
          <t>Electronic check</t>
        </is>
      </c>
      <c r="S3617" s="123" t="n">
        <v>105.75</v>
      </c>
      <c r="T3617" s="58" t="inlineStr">
        <is>
          <t>2710.25</t>
        </is>
      </c>
      <c r="U3617" s="58" t="inlineStr">
        <is>
          <t>Yes</t>
        </is>
      </c>
      <c r="V3617" s="123">
        <f>IFERROR(VALUE(TRIM(T3617)),S3617*F3617)</f>
        <v/>
      </c>
      <c r="W3617" s="58">
        <f>IF(F3617&lt;=12,"0-12 mo",IF(F3617&lt;=24,"13-24 mo",IF(F3617&lt;=48,"25-48 mo","49+ mo")))</f>
        <v/>
      </c>
      <c r="X3617" s="58">
        <f>IF(S3617&lt;=35.5,"Q1 Low",IF(S3617&lt;=70.35,"Q2 Mid-Low",IF(S3617&lt;=89.85,"Q3 Mid-High","Q4 High")))</f>
        <v/>
      </c>
      <c r="Y3617" s="58">
        <f>IF(U3617="Yes",1,0)</f>
        <v/>
      </c>
      <c r="Z3617" s="58">
        <f>IF(P3617="Month-to-month",1,0)+IF(M3617="No",1,0)+IF(J3617="No",1,0)+IF(I3617="Fiber optic",1,0)+IF(Q3617="Yes",1,0)</f>
        <v/>
      </c>
    </row>
    <row r="3618" ht="15" customHeight="1" s="59">
      <c r="A3618" s="58" t="inlineStr">
        <is>
          <t>8707-RMEZH</t>
        </is>
      </c>
      <c r="B3618" s="58" t="inlineStr">
        <is>
          <t>Female</t>
        </is>
      </c>
      <c r="C3618" s="58" t="n">
        <v>1</v>
      </c>
      <c r="D3618" s="58" t="inlineStr">
        <is>
          <t>Yes</t>
        </is>
      </c>
      <c r="E3618" s="58" t="inlineStr">
        <is>
          <t>No</t>
        </is>
      </c>
      <c r="F3618" s="58" t="n">
        <v>69</v>
      </c>
      <c r="G3618" s="58" t="inlineStr">
        <is>
          <t>Yes</t>
        </is>
      </c>
      <c r="H3618" s="58" t="inlineStr">
        <is>
          <t>No</t>
        </is>
      </c>
      <c r="I3618" s="58" t="inlineStr">
        <is>
          <t>Fiber optic</t>
        </is>
      </c>
      <c r="J3618" s="58" t="inlineStr">
        <is>
          <t>Yes</t>
        </is>
      </c>
      <c r="K3618" s="58" t="inlineStr">
        <is>
          <t>Yes</t>
        </is>
      </c>
      <c r="L3618" s="58" t="inlineStr">
        <is>
          <t>No</t>
        </is>
      </c>
      <c r="M3618" s="58" t="inlineStr">
        <is>
          <t>No</t>
        </is>
      </c>
      <c r="N3618" s="58" t="inlineStr">
        <is>
          <t>No</t>
        </is>
      </c>
      <c r="O3618" s="58" t="inlineStr">
        <is>
          <t>Yes</t>
        </is>
      </c>
      <c r="P3618" s="58" t="inlineStr">
        <is>
          <t>One year</t>
        </is>
      </c>
      <c r="Q3618" s="58" t="inlineStr">
        <is>
          <t>No</t>
        </is>
      </c>
      <c r="R3618" s="58" t="inlineStr">
        <is>
          <t>Credit card (automatic)</t>
        </is>
      </c>
      <c r="S3618" s="123" t="n">
        <v>87.3</v>
      </c>
      <c r="T3618" s="58" t="inlineStr">
        <is>
          <t>6055.55</t>
        </is>
      </c>
      <c r="U3618" s="58" t="inlineStr">
        <is>
          <t>No</t>
        </is>
      </c>
      <c r="V3618" s="123">
        <f>IFERROR(VALUE(TRIM(T3618)),S3618*F3618)</f>
        <v/>
      </c>
      <c r="W3618" s="58">
        <f>IF(F3618&lt;=12,"0-12 mo",IF(F3618&lt;=24,"13-24 mo",IF(F3618&lt;=48,"25-48 mo","49+ mo")))</f>
        <v/>
      </c>
      <c r="X3618" s="58">
        <f>IF(S3618&lt;=35.5,"Q1 Low",IF(S3618&lt;=70.35,"Q2 Mid-Low",IF(S3618&lt;=89.85,"Q3 Mid-High","Q4 High")))</f>
        <v/>
      </c>
      <c r="Y3618" s="58">
        <f>IF(U3618="Yes",1,0)</f>
        <v/>
      </c>
      <c r="Z3618" s="58">
        <f>IF(P3618="Month-to-month",1,0)+IF(M3618="No",1,0)+IF(J3618="No",1,0)+IF(I3618="Fiber optic",1,0)+IF(Q3618="Yes",1,0)</f>
        <v/>
      </c>
    </row>
    <row r="3619" ht="15" customHeight="1" s="59">
      <c r="A3619" s="58" t="inlineStr">
        <is>
          <t>3346-BRMIS</t>
        </is>
      </c>
      <c r="B3619" s="58" t="inlineStr">
        <is>
          <t>Female</t>
        </is>
      </c>
      <c r="C3619" s="58" t="n">
        <v>1</v>
      </c>
      <c r="D3619" s="58" t="inlineStr">
        <is>
          <t>Yes</t>
        </is>
      </c>
      <c r="E3619" s="58" t="inlineStr">
        <is>
          <t>No</t>
        </is>
      </c>
      <c r="F3619" s="58" t="n">
        <v>18</v>
      </c>
      <c r="G3619" s="58" t="inlineStr">
        <is>
          <t>No</t>
        </is>
      </c>
      <c r="H3619" s="58" t="inlineStr">
        <is>
          <t>No phone service</t>
        </is>
      </c>
      <c r="I3619" s="58" t="inlineStr">
        <is>
          <t>DSL</t>
        </is>
      </c>
      <c r="J3619" s="58" t="inlineStr">
        <is>
          <t>No</t>
        </is>
      </c>
      <c r="K3619" s="58" t="inlineStr">
        <is>
          <t>No</t>
        </is>
      </c>
      <c r="L3619" s="58" t="inlineStr">
        <is>
          <t>Yes</t>
        </is>
      </c>
      <c r="M3619" s="58" t="inlineStr">
        <is>
          <t>No</t>
        </is>
      </c>
      <c r="N3619" s="58" t="inlineStr">
        <is>
          <t>Yes</t>
        </is>
      </c>
      <c r="O3619" s="58" t="inlineStr">
        <is>
          <t>Yes</t>
        </is>
      </c>
      <c r="P3619" s="58" t="inlineStr">
        <is>
          <t>Month-to-month</t>
        </is>
      </c>
      <c r="Q3619" s="58" t="inlineStr">
        <is>
          <t>Yes</t>
        </is>
      </c>
      <c r="R3619" s="58" t="inlineStr">
        <is>
          <t>Electronic check</t>
        </is>
      </c>
      <c r="S3619" s="123" t="n">
        <v>48.35</v>
      </c>
      <c r="T3619" s="58" t="inlineStr">
        <is>
          <t>810.7</t>
        </is>
      </c>
      <c r="U3619" s="58" t="inlineStr">
        <is>
          <t>Yes</t>
        </is>
      </c>
      <c r="V3619" s="123">
        <f>IFERROR(VALUE(TRIM(T3619)),S3619*F3619)</f>
        <v/>
      </c>
      <c r="W3619" s="58">
        <f>IF(F3619&lt;=12,"0-12 mo",IF(F3619&lt;=24,"13-24 mo",IF(F3619&lt;=48,"25-48 mo","49+ mo")))</f>
        <v/>
      </c>
      <c r="X3619" s="58">
        <f>IF(S3619&lt;=35.5,"Q1 Low",IF(S3619&lt;=70.35,"Q2 Mid-Low",IF(S3619&lt;=89.85,"Q3 Mid-High","Q4 High")))</f>
        <v/>
      </c>
      <c r="Y3619" s="58">
        <f>IF(U3619="Yes",1,0)</f>
        <v/>
      </c>
      <c r="Z3619" s="58">
        <f>IF(P3619="Month-to-month",1,0)+IF(M3619="No",1,0)+IF(J3619="No",1,0)+IF(I3619="Fiber optic",1,0)+IF(Q3619="Yes",1,0)</f>
        <v/>
      </c>
    </row>
    <row r="3620" ht="15" customHeight="1" s="59">
      <c r="A3620" s="58" t="inlineStr">
        <is>
          <t>3209-ZPKFI</t>
        </is>
      </c>
      <c r="B3620" s="58" t="inlineStr">
        <is>
          <t>Male</t>
        </is>
      </c>
      <c r="C3620" s="58" t="n">
        <v>0</v>
      </c>
      <c r="D3620" s="58" t="inlineStr">
        <is>
          <t>Yes</t>
        </is>
      </c>
      <c r="E3620" s="58" t="inlineStr">
        <is>
          <t>Yes</t>
        </is>
      </c>
      <c r="F3620" s="58" t="n">
        <v>47</v>
      </c>
      <c r="G3620" s="58" t="inlineStr">
        <is>
          <t>Yes</t>
        </is>
      </c>
      <c r="H3620" s="58" t="inlineStr">
        <is>
          <t>Yes</t>
        </is>
      </c>
      <c r="I3620" s="58" t="inlineStr">
        <is>
          <t>DSL</t>
        </is>
      </c>
      <c r="J3620" s="58" t="inlineStr">
        <is>
          <t>No</t>
        </is>
      </c>
      <c r="K3620" s="58" t="inlineStr">
        <is>
          <t>Yes</t>
        </is>
      </c>
      <c r="L3620" s="58" t="inlineStr">
        <is>
          <t>No</t>
        </is>
      </c>
      <c r="M3620" s="58" t="inlineStr">
        <is>
          <t>No</t>
        </is>
      </c>
      <c r="N3620" s="58" t="inlineStr">
        <is>
          <t>No</t>
        </is>
      </c>
      <c r="O3620" s="58" t="inlineStr">
        <is>
          <t>No</t>
        </is>
      </c>
      <c r="P3620" s="58" t="inlineStr">
        <is>
          <t>Month-to-month</t>
        </is>
      </c>
      <c r="Q3620" s="58" t="inlineStr">
        <is>
          <t>No</t>
        </is>
      </c>
      <c r="R3620" s="58" t="inlineStr">
        <is>
          <t>Electronic check</t>
        </is>
      </c>
      <c r="S3620" s="123" t="n">
        <v>54.25</v>
      </c>
      <c r="T3620" s="58" t="inlineStr">
        <is>
          <t>2538.2</t>
        </is>
      </c>
      <c r="U3620" s="58" t="inlineStr">
        <is>
          <t>No</t>
        </is>
      </c>
      <c r="V3620" s="123">
        <f>IFERROR(VALUE(TRIM(T3620)),S3620*F3620)</f>
        <v/>
      </c>
      <c r="W3620" s="58">
        <f>IF(F3620&lt;=12,"0-12 mo",IF(F3620&lt;=24,"13-24 mo",IF(F3620&lt;=48,"25-48 mo","49+ mo")))</f>
        <v/>
      </c>
      <c r="X3620" s="58">
        <f>IF(S3620&lt;=35.5,"Q1 Low",IF(S3620&lt;=70.35,"Q2 Mid-Low",IF(S3620&lt;=89.85,"Q3 Mid-High","Q4 High")))</f>
        <v/>
      </c>
      <c r="Y3620" s="58">
        <f>IF(U3620="Yes",1,0)</f>
        <v/>
      </c>
      <c r="Z3620" s="58">
        <f>IF(P3620="Month-to-month",1,0)+IF(M3620="No",1,0)+IF(J3620="No",1,0)+IF(I3620="Fiber optic",1,0)+IF(Q3620="Yes",1,0)</f>
        <v/>
      </c>
    </row>
    <row r="3621" ht="15" customHeight="1" s="59">
      <c r="A3621" s="58" t="inlineStr">
        <is>
          <t>6479-VDGRK</t>
        </is>
      </c>
      <c r="B3621" s="58" t="inlineStr">
        <is>
          <t>Female</t>
        </is>
      </c>
      <c r="C3621" s="58" t="n">
        <v>0</v>
      </c>
      <c r="D3621" s="58" t="inlineStr">
        <is>
          <t>Yes</t>
        </is>
      </c>
      <c r="E3621" s="58" t="inlineStr">
        <is>
          <t>Yes</t>
        </is>
      </c>
      <c r="F3621" s="58" t="n">
        <v>72</v>
      </c>
      <c r="G3621" s="58" t="inlineStr">
        <is>
          <t>Yes</t>
        </is>
      </c>
      <c r="H3621" s="58" t="inlineStr">
        <is>
          <t>No</t>
        </is>
      </c>
      <c r="I3621" s="58" t="inlineStr">
        <is>
          <t>DSL</t>
        </is>
      </c>
      <c r="J3621" s="58" t="inlineStr">
        <is>
          <t>Yes</t>
        </is>
      </c>
      <c r="K3621" s="58" t="inlineStr">
        <is>
          <t>Yes</t>
        </is>
      </c>
      <c r="L3621" s="58" t="inlineStr">
        <is>
          <t>Yes</t>
        </is>
      </c>
      <c r="M3621" s="58" t="inlineStr">
        <is>
          <t>Yes</t>
        </is>
      </c>
      <c r="N3621" s="58" t="inlineStr">
        <is>
          <t>Yes</t>
        </is>
      </c>
      <c r="O3621" s="58" t="inlineStr">
        <is>
          <t>Yes</t>
        </is>
      </c>
      <c r="P3621" s="58" t="inlineStr">
        <is>
          <t>Two year</t>
        </is>
      </c>
      <c r="Q3621" s="58" t="inlineStr">
        <is>
          <t>No</t>
        </is>
      </c>
      <c r="R3621" s="58" t="inlineStr">
        <is>
          <t>Bank transfer (automatic)</t>
        </is>
      </c>
      <c r="S3621" s="123" t="n">
        <v>85.3</v>
      </c>
      <c r="T3621" s="58" t="inlineStr">
        <is>
          <t>6129.2</t>
        </is>
      </c>
      <c r="U3621" s="58" t="inlineStr">
        <is>
          <t>No</t>
        </is>
      </c>
      <c r="V3621" s="123">
        <f>IFERROR(VALUE(TRIM(T3621)),S3621*F3621)</f>
        <v/>
      </c>
      <c r="W3621" s="58">
        <f>IF(F3621&lt;=12,"0-12 mo",IF(F3621&lt;=24,"13-24 mo",IF(F3621&lt;=48,"25-48 mo","49+ mo")))</f>
        <v/>
      </c>
      <c r="X3621" s="58">
        <f>IF(S3621&lt;=35.5,"Q1 Low",IF(S3621&lt;=70.35,"Q2 Mid-Low",IF(S3621&lt;=89.85,"Q3 Mid-High","Q4 High")))</f>
        <v/>
      </c>
      <c r="Y3621" s="58">
        <f>IF(U3621="Yes",1,0)</f>
        <v/>
      </c>
      <c r="Z3621" s="58">
        <f>IF(P3621="Month-to-month",1,0)+IF(M3621="No",1,0)+IF(J3621="No",1,0)+IF(I3621="Fiber optic",1,0)+IF(Q3621="Yes",1,0)</f>
        <v/>
      </c>
    </row>
    <row r="3622" ht="15" customHeight="1" s="59">
      <c r="A3622" s="58" t="inlineStr">
        <is>
          <t>9373-WSLOY</t>
        </is>
      </c>
      <c r="B3622" s="58" t="inlineStr">
        <is>
          <t>Male</t>
        </is>
      </c>
      <c r="C3622" s="58" t="n">
        <v>1</v>
      </c>
      <c r="D3622" s="58" t="inlineStr">
        <is>
          <t>Yes</t>
        </is>
      </c>
      <c r="E3622" s="58" t="inlineStr">
        <is>
          <t>No</t>
        </is>
      </c>
      <c r="F3622" s="58" t="n">
        <v>33</v>
      </c>
      <c r="G3622" s="58" t="inlineStr">
        <is>
          <t>No</t>
        </is>
      </c>
      <c r="H3622" s="58" t="inlineStr">
        <is>
          <t>No phone service</t>
        </is>
      </c>
      <c r="I3622" s="58" t="inlineStr">
        <is>
          <t>DSL</t>
        </is>
      </c>
      <c r="J3622" s="58" t="inlineStr">
        <is>
          <t>No</t>
        </is>
      </c>
      <c r="K3622" s="58" t="inlineStr">
        <is>
          <t>Yes</t>
        </is>
      </c>
      <c r="L3622" s="58" t="inlineStr">
        <is>
          <t>Yes</t>
        </is>
      </c>
      <c r="M3622" s="58" t="inlineStr">
        <is>
          <t>Yes</t>
        </is>
      </c>
      <c r="N3622" s="58" t="inlineStr">
        <is>
          <t>Yes</t>
        </is>
      </c>
      <c r="O3622" s="58" t="inlineStr">
        <is>
          <t>No</t>
        </is>
      </c>
      <c r="P3622" s="58" t="inlineStr">
        <is>
          <t>Month-to-month</t>
        </is>
      </c>
      <c r="Q3622" s="58" t="inlineStr">
        <is>
          <t>Yes</t>
        </is>
      </c>
      <c r="R3622" s="58" t="inlineStr">
        <is>
          <t>Electronic check</t>
        </is>
      </c>
      <c r="S3622" s="123" t="n">
        <v>50</v>
      </c>
      <c r="T3622" s="58" t="inlineStr">
        <is>
          <t>1750.85</t>
        </is>
      </c>
      <c r="U3622" s="58" t="inlineStr">
        <is>
          <t>No</t>
        </is>
      </c>
      <c r="V3622" s="123">
        <f>IFERROR(VALUE(TRIM(T3622)),S3622*F3622)</f>
        <v/>
      </c>
      <c r="W3622" s="58">
        <f>IF(F3622&lt;=12,"0-12 mo",IF(F3622&lt;=24,"13-24 mo",IF(F3622&lt;=48,"25-48 mo","49+ mo")))</f>
        <v/>
      </c>
      <c r="X3622" s="58">
        <f>IF(S3622&lt;=35.5,"Q1 Low",IF(S3622&lt;=70.35,"Q2 Mid-Low",IF(S3622&lt;=89.85,"Q3 Mid-High","Q4 High")))</f>
        <v/>
      </c>
      <c r="Y3622" s="58">
        <f>IF(U3622="Yes",1,0)</f>
        <v/>
      </c>
      <c r="Z3622" s="58">
        <f>IF(P3622="Month-to-month",1,0)+IF(M3622="No",1,0)+IF(J3622="No",1,0)+IF(I3622="Fiber optic",1,0)+IF(Q3622="Yes",1,0)</f>
        <v/>
      </c>
    </row>
    <row r="3623" ht="15" customHeight="1" s="59">
      <c r="A3623" s="58" t="inlineStr">
        <is>
          <t>2933-FILNV</t>
        </is>
      </c>
      <c r="B3623" s="58" t="inlineStr">
        <is>
          <t>Female</t>
        </is>
      </c>
      <c r="C3623" s="58" t="n">
        <v>0</v>
      </c>
      <c r="D3623" s="58" t="inlineStr">
        <is>
          <t>Yes</t>
        </is>
      </c>
      <c r="E3623" s="58" t="inlineStr">
        <is>
          <t>Yes</t>
        </is>
      </c>
      <c r="F3623" s="58" t="n">
        <v>2</v>
      </c>
      <c r="G3623" s="58" t="inlineStr">
        <is>
          <t>No</t>
        </is>
      </c>
      <c r="H3623" s="58" t="inlineStr">
        <is>
          <t>No phone service</t>
        </is>
      </c>
      <c r="I3623" s="58" t="inlineStr">
        <is>
          <t>DSL</t>
        </is>
      </c>
      <c r="J3623" s="58" t="inlineStr">
        <is>
          <t>No</t>
        </is>
      </c>
      <c r="K3623" s="58" t="inlineStr">
        <is>
          <t>No</t>
        </is>
      </c>
      <c r="L3623" s="58" t="inlineStr">
        <is>
          <t>No</t>
        </is>
      </c>
      <c r="M3623" s="58" t="inlineStr">
        <is>
          <t>No</t>
        </is>
      </c>
      <c r="N3623" s="58" t="inlineStr">
        <is>
          <t>No</t>
        </is>
      </c>
      <c r="O3623" s="58" t="inlineStr">
        <is>
          <t>No</t>
        </is>
      </c>
      <c r="P3623" s="58" t="inlineStr">
        <is>
          <t>Month-to-month</t>
        </is>
      </c>
      <c r="Q3623" s="58" t="inlineStr">
        <is>
          <t>Yes</t>
        </is>
      </c>
      <c r="R3623" s="58" t="inlineStr">
        <is>
          <t>Mailed check</t>
        </is>
      </c>
      <c r="S3623" s="123" t="n">
        <v>24.4</v>
      </c>
      <c r="T3623" s="58" t="inlineStr">
        <is>
          <t>36.55</t>
        </is>
      </c>
      <c r="U3623" s="58" t="inlineStr">
        <is>
          <t>Yes</t>
        </is>
      </c>
      <c r="V3623" s="123">
        <f>IFERROR(VALUE(TRIM(T3623)),S3623*F3623)</f>
        <v/>
      </c>
      <c r="W3623" s="58">
        <f>IF(F3623&lt;=12,"0-12 mo",IF(F3623&lt;=24,"13-24 mo",IF(F3623&lt;=48,"25-48 mo","49+ mo")))</f>
        <v/>
      </c>
      <c r="X3623" s="58">
        <f>IF(S3623&lt;=35.5,"Q1 Low",IF(S3623&lt;=70.35,"Q2 Mid-Low",IF(S3623&lt;=89.85,"Q3 Mid-High","Q4 High")))</f>
        <v/>
      </c>
      <c r="Y3623" s="58">
        <f>IF(U3623="Yes",1,0)</f>
        <v/>
      </c>
      <c r="Z3623" s="58">
        <f>IF(P3623="Month-to-month",1,0)+IF(M3623="No",1,0)+IF(J3623="No",1,0)+IF(I3623="Fiber optic",1,0)+IF(Q3623="Yes",1,0)</f>
        <v/>
      </c>
    </row>
    <row r="3624" ht="15" customHeight="1" s="59">
      <c r="A3624" s="58" t="inlineStr">
        <is>
          <t>3569-JFODW</t>
        </is>
      </c>
      <c r="B3624" s="58" t="inlineStr">
        <is>
          <t>Female</t>
        </is>
      </c>
      <c r="C3624" s="58" t="n">
        <v>0</v>
      </c>
      <c r="D3624" s="58" t="inlineStr">
        <is>
          <t>Yes</t>
        </is>
      </c>
      <c r="E3624" s="58" t="inlineStr">
        <is>
          <t>Yes</t>
        </is>
      </c>
      <c r="F3624" s="58" t="n">
        <v>72</v>
      </c>
      <c r="G3624" s="58" t="inlineStr">
        <is>
          <t>Yes</t>
        </is>
      </c>
      <c r="H3624" s="58" t="inlineStr">
        <is>
          <t>Yes</t>
        </is>
      </c>
      <c r="I3624" s="58" t="inlineStr">
        <is>
          <t>DSL</t>
        </is>
      </c>
      <c r="J3624" s="58" t="inlineStr">
        <is>
          <t>Yes</t>
        </is>
      </c>
      <c r="K3624" s="58" t="inlineStr">
        <is>
          <t>Yes</t>
        </is>
      </c>
      <c r="L3624" s="58" t="inlineStr">
        <is>
          <t>Yes</t>
        </is>
      </c>
      <c r="M3624" s="58" t="inlineStr">
        <is>
          <t>Yes</t>
        </is>
      </c>
      <c r="N3624" s="58" t="inlineStr">
        <is>
          <t>Yes</t>
        </is>
      </c>
      <c r="O3624" s="58" t="inlineStr">
        <is>
          <t>Yes</t>
        </is>
      </c>
      <c r="P3624" s="58" t="inlineStr">
        <is>
          <t>Two year</t>
        </is>
      </c>
      <c r="Q3624" s="58" t="inlineStr">
        <is>
          <t>No</t>
        </is>
      </c>
      <c r="R3624" s="58" t="inlineStr">
        <is>
          <t>Credit card (automatic)</t>
        </is>
      </c>
      <c r="S3624" s="123" t="n">
        <v>90.95</v>
      </c>
      <c r="T3624" s="58" t="inlineStr">
        <is>
          <t>6652.45</t>
        </is>
      </c>
      <c r="U3624" s="58" t="inlineStr">
        <is>
          <t>No</t>
        </is>
      </c>
      <c r="V3624" s="123">
        <f>IFERROR(VALUE(TRIM(T3624)),S3624*F3624)</f>
        <v/>
      </c>
      <c r="W3624" s="58">
        <f>IF(F3624&lt;=12,"0-12 mo",IF(F3624&lt;=24,"13-24 mo",IF(F3624&lt;=48,"25-48 mo","49+ mo")))</f>
        <v/>
      </c>
      <c r="X3624" s="58">
        <f>IF(S3624&lt;=35.5,"Q1 Low",IF(S3624&lt;=70.35,"Q2 Mid-Low",IF(S3624&lt;=89.85,"Q3 Mid-High","Q4 High")))</f>
        <v/>
      </c>
      <c r="Y3624" s="58">
        <f>IF(U3624="Yes",1,0)</f>
        <v/>
      </c>
      <c r="Z3624" s="58">
        <f>IF(P3624="Month-to-month",1,0)+IF(M3624="No",1,0)+IF(J3624="No",1,0)+IF(I3624="Fiber optic",1,0)+IF(Q3624="Yes",1,0)</f>
        <v/>
      </c>
    </row>
    <row r="3625" ht="15" customHeight="1" s="59">
      <c r="A3625" s="58" t="inlineStr">
        <is>
          <t>9819-FBNSV</t>
        </is>
      </c>
      <c r="B3625" s="58" t="inlineStr">
        <is>
          <t>Male</t>
        </is>
      </c>
      <c r="C3625" s="58" t="n">
        <v>1</v>
      </c>
      <c r="D3625" s="58" t="inlineStr">
        <is>
          <t>Yes</t>
        </is>
      </c>
      <c r="E3625" s="58" t="inlineStr">
        <is>
          <t>No</t>
        </is>
      </c>
      <c r="F3625" s="58" t="n">
        <v>37</v>
      </c>
      <c r="G3625" s="58" t="inlineStr">
        <is>
          <t>Yes</t>
        </is>
      </c>
      <c r="H3625" s="58" t="inlineStr">
        <is>
          <t>No</t>
        </is>
      </c>
      <c r="I3625" s="58" t="inlineStr">
        <is>
          <t>Fiber optic</t>
        </is>
      </c>
      <c r="J3625" s="58" t="inlineStr">
        <is>
          <t>No</t>
        </is>
      </c>
      <c r="K3625" s="58" t="inlineStr">
        <is>
          <t>No</t>
        </is>
      </c>
      <c r="L3625" s="58" t="inlineStr">
        <is>
          <t>No</t>
        </is>
      </c>
      <c r="M3625" s="58" t="inlineStr">
        <is>
          <t>No</t>
        </is>
      </c>
      <c r="N3625" s="58" t="inlineStr">
        <is>
          <t>No</t>
        </is>
      </c>
      <c r="O3625" s="58" t="inlineStr">
        <is>
          <t>No</t>
        </is>
      </c>
      <c r="P3625" s="58" t="inlineStr">
        <is>
          <t>Month-to-month</t>
        </is>
      </c>
      <c r="Q3625" s="58" t="inlineStr">
        <is>
          <t>Yes</t>
        </is>
      </c>
      <c r="R3625" s="58" t="inlineStr">
        <is>
          <t>Bank transfer (automatic)</t>
        </is>
      </c>
      <c r="S3625" s="123" t="n">
        <v>72.25</v>
      </c>
      <c r="T3625" s="58" t="inlineStr">
        <is>
          <t>2575.45</t>
        </is>
      </c>
      <c r="U3625" s="58" t="inlineStr">
        <is>
          <t>No</t>
        </is>
      </c>
      <c r="V3625" s="123">
        <f>IFERROR(VALUE(TRIM(T3625)),S3625*F3625)</f>
        <v/>
      </c>
      <c r="W3625" s="58">
        <f>IF(F3625&lt;=12,"0-12 mo",IF(F3625&lt;=24,"13-24 mo",IF(F3625&lt;=48,"25-48 mo","49+ mo")))</f>
        <v/>
      </c>
      <c r="X3625" s="58">
        <f>IF(S3625&lt;=35.5,"Q1 Low",IF(S3625&lt;=70.35,"Q2 Mid-Low",IF(S3625&lt;=89.85,"Q3 Mid-High","Q4 High")))</f>
        <v/>
      </c>
      <c r="Y3625" s="58">
        <f>IF(U3625="Yes",1,0)</f>
        <v/>
      </c>
      <c r="Z3625" s="58">
        <f>IF(P3625="Month-to-month",1,0)+IF(M3625="No",1,0)+IF(J3625="No",1,0)+IF(I3625="Fiber optic",1,0)+IF(Q3625="Yes",1,0)</f>
        <v/>
      </c>
    </row>
    <row r="3626" ht="15" customHeight="1" s="59">
      <c r="A3626" s="58" t="inlineStr">
        <is>
          <t>9544-PYPSJ</t>
        </is>
      </c>
      <c r="B3626" s="58" t="inlineStr">
        <is>
          <t>Female</t>
        </is>
      </c>
      <c r="C3626" s="58" t="n">
        <v>1</v>
      </c>
      <c r="D3626" s="58" t="inlineStr">
        <is>
          <t>Yes</t>
        </is>
      </c>
      <c r="E3626" s="58" t="inlineStr">
        <is>
          <t>Yes</t>
        </is>
      </c>
      <c r="F3626" s="58" t="n">
        <v>62</v>
      </c>
      <c r="G3626" s="58" t="inlineStr">
        <is>
          <t>Yes</t>
        </is>
      </c>
      <c r="H3626" s="58" t="inlineStr">
        <is>
          <t>Yes</t>
        </is>
      </c>
      <c r="I3626" s="58" t="inlineStr">
        <is>
          <t>Fiber optic</t>
        </is>
      </c>
      <c r="J3626" s="58" t="inlineStr">
        <is>
          <t>No</t>
        </is>
      </c>
      <c r="K3626" s="58" t="inlineStr">
        <is>
          <t>Yes</t>
        </is>
      </c>
      <c r="L3626" s="58" t="inlineStr">
        <is>
          <t>Yes</t>
        </is>
      </c>
      <c r="M3626" s="58" t="inlineStr">
        <is>
          <t>No</t>
        </is>
      </c>
      <c r="N3626" s="58" t="inlineStr">
        <is>
          <t>No</t>
        </is>
      </c>
      <c r="O3626" s="58" t="inlineStr">
        <is>
          <t>Yes</t>
        </is>
      </c>
      <c r="P3626" s="58" t="inlineStr">
        <is>
          <t>Month-to-month</t>
        </is>
      </c>
      <c r="Q3626" s="58" t="inlineStr">
        <is>
          <t>Yes</t>
        </is>
      </c>
      <c r="R3626" s="58" t="inlineStr">
        <is>
          <t>Credit card (automatic)</t>
        </is>
      </c>
      <c r="S3626" s="123" t="n">
        <v>96.09999999999999</v>
      </c>
      <c r="T3626" s="58" t="inlineStr">
        <is>
          <t>6019.35</t>
        </is>
      </c>
      <c r="U3626" s="58" t="inlineStr">
        <is>
          <t>No</t>
        </is>
      </c>
      <c r="V3626" s="123">
        <f>IFERROR(VALUE(TRIM(T3626)),S3626*F3626)</f>
        <v/>
      </c>
      <c r="W3626" s="58">
        <f>IF(F3626&lt;=12,"0-12 mo",IF(F3626&lt;=24,"13-24 mo",IF(F3626&lt;=48,"25-48 mo","49+ mo")))</f>
        <v/>
      </c>
      <c r="X3626" s="58">
        <f>IF(S3626&lt;=35.5,"Q1 Low",IF(S3626&lt;=70.35,"Q2 Mid-Low",IF(S3626&lt;=89.85,"Q3 Mid-High","Q4 High")))</f>
        <v/>
      </c>
      <c r="Y3626" s="58">
        <f>IF(U3626="Yes",1,0)</f>
        <v/>
      </c>
      <c r="Z3626" s="58">
        <f>IF(P3626="Month-to-month",1,0)+IF(M3626="No",1,0)+IF(J3626="No",1,0)+IF(I3626="Fiber optic",1,0)+IF(Q3626="Yes",1,0)</f>
        <v/>
      </c>
    </row>
    <row r="3627" ht="15" customHeight="1" s="59">
      <c r="A3627" s="58" t="inlineStr">
        <is>
          <t>1591-XWLGB</t>
        </is>
      </c>
      <c r="B3627" s="58" t="inlineStr">
        <is>
          <t>Female</t>
        </is>
      </c>
      <c r="C3627" s="58" t="n">
        <v>0</v>
      </c>
      <c r="D3627" s="58" t="inlineStr">
        <is>
          <t>Yes</t>
        </is>
      </c>
      <c r="E3627" s="58" t="inlineStr">
        <is>
          <t>No</t>
        </is>
      </c>
      <c r="F3627" s="58" t="n">
        <v>71</v>
      </c>
      <c r="G3627" s="58" t="inlineStr">
        <is>
          <t>Yes</t>
        </is>
      </c>
      <c r="H3627" s="58" t="inlineStr">
        <is>
          <t>No</t>
        </is>
      </c>
      <c r="I3627" s="58" t="inlineStr">
        <is>
          <t>No</t>
        </is>
      </c>
      <c r="J3627" s="58" t="inlineStr">
        <is>
          <t>No internet service</t>
        </is>
      </c>
      <c r="K3627" s="58" t="inlineStr">
        <is>
          <t>No internet service</t>
        </is>
      </c>
      <c r="L3627" s="58" t="inlineStr">
        <is>
          <t>No internet service</t>
        </is>
      </c>
      <c r="M3627" s="58" t="inlineStr">
        <is>
          <t>No internet service</t>
        </is>
      </c>
      <c r="N3627" s="58" t="inlineStr">
        <is>
          <t>No internet service</t>
        </is>
      </c>
      <c r="O3627" s="58" t="inlineStr">
        <is>
          <t>No internet service</t>
        </is>
      </c>
      <c r="P3627" s="58" t="inlineStr">
        <is>
          <t>Two year</t>
        </is>
      </c>
      <c r="Q3627" s="58" t="inlineStr">
        <is>
          <t>No</t>
        </is>
      </c>
      <c r="R3627" s="58" t="inlineStr">
        <is>
          <t>Credit card (automatic)</t>
        </is>
      </c>
      <c r="S3627" s="123" t="n">
        <v>19.85</v>
      </c>
      <c r="T3627" s="58" t="inlineStr">
        <is>
          <t>1379.6</t>
        </is>
      </c>
      <c r="U3627" s="58" t="inlineStr">
        <is>
          <t>No</t>
        </is>
      </c>
      <c r="V3627" s="123">
        <f>IFERROR(VALUE(TRIM(T3627)),S3627*F3627)</f>
        <v/>
      </c>
      <c r="W3627" s="58">
        <f>IF(F3627&lt;=12,"0-12 mo",IF(F3627&lt;=24,"13-24 mo",IF(F3627&lt;=48,"25-48 mo","49+ mo")))</f>
        <v/>
      </c>
      <c r="X3627" s="58">
        <f>IF(S3627&lt;=35.5,"Q1 Low",IF(S3627&lt;=70.35,"Q2 Mid-Low",IF(S3627&lt;=89.85,"Q3 Mid-High","Q4 High")))</f>
        <v/>
      </c>
      <c r="Y3627" s="58">
        <f>IF(U3627="Yes",1,0)</f>
        <v/>
      </c>
      <c r="Z3627" s="58">
        <f>IF(P3627="Month-to-month",1,0)+IF(M3627="No",1,0)+IF(J3627="No",1,0)+IF(I3627="Fiber optic",1,0)+IF(Q3627="Yes",1,0)</f>
        <v/>
      </c>
    </row>
    <row r="3628" ht="15" customHeight="1" s="59">
      <c r="A3628" s="58" t="inlineStr">
        <is>
          <t>0396-UKGAI</t>
        </is>
      </c>
      <c r="B3628" s="58" t="inlineStr">
        <is>
          <t>Male</t>
        </is>
      </c>
      <c r="C3628" s="58" t="n">
        <v>0</v>
      </c>
      <c r="D3628" s="58" t="inlineStr">
        <is>
          <t>No</t>
        </is>
      </c>
      <c r="E3628" s="58" t="inlineStr">
        <is>
          <t>Yes</t>
        </is>
      </c>
      <c r="F3628" s="58" t="n">
        <v>23</v>
      </c>
      <c r="G3628" s="58" t="inlineStr">
        <is>
          <t>Yes</t>
        </is>
      </c>
      <c r="H3628" s="58" t="inlineStr">
        <is>
          <t>No</t>
        </is>
      </c>
      <c r="I3628" s="58" t="inlineStr">
        <is>
          <t>DSL</t>
        </is>
      </c>
      <c r="J3628" s="58" t="inlineStr">
        <is>
          <t>No</t>
        </is>
      </c>
      <c r="K3628" s="58" t="inlineStr">
        <is>
          <t>Yes</t>
        </is>
      </c>
      <c r="L3628" s="58" t="inlineStr">
        <is>
          <t>No</t>
        </is>
      </c>
      <c r="M3628" s="58" t="inlineStr">
        <is>
          <t>Yes</t>
        </is>
      </c>
      <c r="N3628" s="58" t="inlineStr">
        <is>
          <t>No</t>
        </is>
      </c>
      <c r="O3628" s="58" t="inlineStr">
        <is>
          <t>No</t>
        </is>
      </c>
      <c r="P3628" s="58" t="inlineStr">
        <is>
          <t>Month-to-month</t>
        </is>
      </c>
      <c r="Q3628" s="58" t="inlineStr">
        <is>
          <t>Yes</t>
        </is>
      </c>
      <c r="R3628" s="58" t="inlineStr">
        <is>
          <t>Bank transfer (automatic)</t>
        </is>
      </c>
      <c r="S3628" s="123" t="n">
        <v>55.3</v>
      </c>
      <c r="T3628" s="58" t="inlineStr">
        <is>
          <t>1284.2</t>
        </is>
      </c>
      <c r="U3628" s="58" t="inlineStr">
        <is>
          <t>No</t>
        </is>
      </c>
      <c r="V3628" s="123">
        <f>IFERROR(VALUE(TRIM(T3628)),S3628*F3628)</f>
        <v/>
      </c>
      <c r="W3628" s="58">
        <f>IF(F3628&lt;=12,"0-12 mo",IF(F3628&lt;=24,"13-24 mo",IF(F3628&lt;=48,"25-48 mo","49+ mo")))</f>
        <v/>
      </c>
      <c r="X3628" s="58">
        <f>IF(S3628&lt;=35.5,"Q1 Low",IF(S3628&lt;=70.35,"Q2 Mid-Low",IF(S3628&lt;=89.85,"Q3 Mid-High","Q4 High")))</f>
        <v/>
      </c>
      <c r="Y3628" s="58">
        <f>IF(U3628="Yes",1,0)</f>
        <v/>
      </c>
      <c r="Z3628" s="58">
        <f>IF(P3628="Month-to-month",1,0)+IF(M3628="No",1,0)+IF(J3628="No",1,0)+IF(I3628="Fiber optic",1,0)+IF(Q3628="Yes",1,0)</f>
        <v/>
      </c>
    </row>
    <row r="3629" ht="15" customHeight="1" s="59">
      <c r="A3629" s="58" t="inlineStr">
        <is>
          <t>3243-ZHOHY</t>
        </is>
      </c>
      <c r="B3629" s="58" t="inlineStr">
        <is>
          <t>Female</t>
        </is>
      </c>
      <c r="C3629" s="58" t="n">
        <v>0</v>
      </c>
      <c r="D3629" s="58" t="inlineStr">
        <is>
          <t>No</t>
        </is>
      </c>
      <c r="E3629" s="58" t="inlineStr">
        <is>
          <t>No</t>
        </is>
      </c>
      <c r="F3629" s="58" t="n">
        <v>16</v>
      </c>
      <c r="G3629" s="58" t="inlineStr">
        <is>
          <t>Yes</t>
        </is>
      </c>
      <c r="H3629" s="58" t="inlineStr">
        <is>
          <t>No</t>
        </is>
      </c>
      <c r="I3629" s="58" t="inlineStr">
        <is>
          <t>No</t>
        </is>
      </c>
      <c r="J3629" s="58" t="inlineStr">
        <is>
          <t>No internet service</t>
        </is>
      </c>
      <c r="K3629" s="58" t="inlineStr">
        <is>
          <t>No internet service</t>
        </is>
      </c>
      <c r="L3629" s="58" t="inlineStr">
        <is>
          <t>No internet service</t>
        </is>
      </c>
      <c r="M3629" s="58" t="inlineStr">
        <is>
          <t>No internet service</t>
        </is>
      </c>
      <c r="N3629" s="58" t="inlineStr">
        <is>
          <t>No internet service</t>
        </is>
      </c>
      <c r="O3629" s="58" t="inlineStr">
        <is>
          <t>No internet service</t>
        </is>
      </c>
      <c r="P3629" s="58" t="inlineStr">
        <is>
          <t>One year</t>
        </is>
      </c>
      <c r="Q3629" s="58" t="inlineStr">
        <is>
          <t>No</t>
        </is>
      </c>
      <c r="R3629" s="58" t="inlineStr">
        <is>
          <t>Mailed check</t>
        </is>
      </c>
      <c r="S3629" s="123" t="n">
        <v>20.1</v>
      </c>
      <c r="T3629" s="58" t="inlineStr">
        <is>
          <t>296.15</t>
        </is>
      </c>
      <c r="U3629" s="58" t="inlineStr">
        <is>
          <t>No</t>
        </is>
      </c>
      <c r="V3629" s="123">
        <f>IFERROR(VALUE(TRIM(T3629)),S3629*F3629)</f>
        <v/>
      </c>
      <c r="W3629" s="58">
        <f>IF(F3629&lt;=12,"0-12 mo",IF(F3629&lt;=24,"13-24 mo",IF(F3629&lt;=48,"25-48 mo","49+ mo")))</f>
        <v/>
      </c>
      <c r="X3629" s="58">
        <f>IF(S3629&lt;=35.5,"Q1 Low",IF(S3629&lt;=70.35,"Q2 Mid-Low",IF(S3629&lt;=89.85,"Q3 Mid-High","Q4 High")))</f>
        <v/>
      </c>
      <c r="Y3629" s="58">
        <f>IF(U3629="Yes",1,0)</f>
        <v/>
      </c>
      <c r="Z3629" s="58">
        <f>IF(P3629="Month-to-month",1,0)+IF(M3629="No",1,0)+IF(J3629="No",1,0)+IF(I3629="Fiber optic",1,0)+IF(Q3629="Yes",1,0)</f>
        <v/>
      </c>
    </row>
    <row r="3630" ht="15" customHeight="1" s="59">
      <c r="A3630" s="58" t="inlineStr">
        <is>
          <t>5186-EJEGL</t>
        </is>
      </c>
      <c r="B3630" s="58" t="inlineStr">
        <is>
          <t>Male</t>
        </is>
      </c>
      <c r="C3630" s="58" t="n">
        <v>0</v>
      </c>
      <c r="D3630" s="58" t="inlineStr">
        <is>
          <t>No</t>
        </is>
      </c>
      <c r="E3630" s="58" t="inlineStr">
        <is>
          <t>No</t>
        </is>
      </c>
      <c r="F3630" s="58" t="n">
        <v>9</v>
      </c>
      <c r="G3630" s="58" t="inlineStr">
        <is>
          <t>Yes</t>
        </is>
      </c>
      <c r="H3630" s="58" t="inlineStr">
        <is>
          <t>No</t>
        </is>
      </c>
      <c r="I3630" s="58" t="inlineStr">
        <is>
          <t>DSL</t>
        </is>
      </c>
      <c r="J3630" s="58" t="inlineStr">
        <is>
          <t>Yes</t>
        </is>
      </c>
      <c r="K3630" s="58" t="inlineStr">
        <is>
          <t>No</t>
        </is>
      </c>
      <c r="L3630" s="58" t="inlineStr">
        <is>
          <t>Yes</t>
        </is>
      </c>
      <c r="M3630" s="58" t="inlineStr">
        <is>
          <t>Yes</t>
        </is>
      </c>
      <c r="N3630" s="58" t="inlineStr">
        <is>
          <t>Yes</t>
        </is>
      </c>
      <c r="O3630" s="58" t="inlineStr">
        <is>
          <t>No</t>
        </is>
      </c>
      <c r="P3630" s="58" t="inlineStr">
        <is>
          <t>Month-to-month</t>
        </is>
      </c>
      <c r="Q3630" s="58" t="inlineStr">
        <is>
          <t>Yes</t>
        </is>
      </c>
      <c r="R3630" s="58" t="inlineStr">
        <is>
          <t>Mailed check</t>
        </is>
      </c>
      <c r="S3630" s="123" t="n">
        <v>69.5</v>
      </c>
      <c r="T3630" s="58" t="inlineStr">
        <is>
          <t>653.25</t>
        </is>
      </c>
      <c r="U3630" s="58" t="inlineStr">
        <is>
          <t>No</t>
        </is>
      </c>
      <c r="V3630" s="123">
        <f>IFERROR(VALUE(TRIM(T3630)),S3630*F3630)</f>
        <v/>
      </c>
      <c r="W3630" s="58">
        <f>IF(F3630&lt;=12,"0-12 mo",IF(F3630&lt;=24,"13-24 mo",IF(F3630&lt;=48,"25-48 mo","49+ mo")))</f>
        <v/>
      </c>
      <c r="X3630" s="58">
        <f>IF(S3630&lt;=35.5,"Q1 Low",IF(S3630&lt;=70.35,"Q2 Mid-Low",IF(S3630&lt;=89.85,"Q3 Mid-High","Q4 High")))</f>
        <v/>
      </c>
      <c r="Y3630" s="58">
        <f>IF(U3630="Yes",1,0)</f>
        <v/>
      </c>
      <c r="Z3630" s="58">
        <f>IF(P3630="Month-to-month",1,0)+IF(M3630="No",1,0)+IF(J3630="No",1,0)+IF(I3630="Fiber optic",1,0)+IF(Q3630="Yes",1,0)</f>
        <v/>
      </c>
    </row>
    <row r="3631" ht="15" customHeight="1" s="59">
      <c r="A3631" s="58" t="inlineStr">
        <is>
          <t>7527-QNRUS</t>
        </is>
      </c>
      <c r="B3631" s="58" t="inlineStr">
        <is>
          <t>Male</t>
        </is>
      </c>
      <c r="C3631" s="58" t="n">
        <v>0</v>
      </c>
      <c r="D3631" s="58" t="inlineStr">
        <is>
          <t>Yes</t>
        </is>
      </c>
      <c r="E3631" s="58" t="inlineStr">
        <is>
          <t>Yes</t>
        </is>
      </c>
      <c r="F3631" s="58" t="n">
        <v>17</v>
      </c>
      <c r="G3631" s="58" t="inlineStr">
        <is>
          <t>Yes</t>
        </is>
      </c>
      <c r="H3631" s="58" t="inlineStr">
        <is>
          <t>Yes</t>
        </is>
      </c>
      <c r="I3631" s="58" t="inlineStr">
        <is>
          <t>No</t>
        </is>
      </c>
      <c r="J3631" s="58" t="inlineStr">
        <is>
          <t>No internet service</t>
        </is>
      </c>
      <c r="K3631" s="58" t="inlineStr">
        <is>
          <t>No internet service</t>
        </is>
      </c>
      <c r="L3631" s="58" t="inlineStr">
        <is>
          <t>No internet service</t>
        </is>
      </c>
      <c r="M3631" s="58" t="inlineStr">
        <is>
          <t>No internet service</t>
        </is>
      </c>
      <c r="N3631" s="58" t="inlineStr">
        <is>
          <t>No internet service</t>
        </is>
      </c>
      <c r="O3631" s="58" t="inlineStr">
        <is>
          <t>No internet service</t>
        </is>
      </c>
      <c r="P3631" s="58" t="inlineStr">
        <is>
          <t>Two year</t>
        </is>
      </c>
      <c r="Q3631" s="58" t="inlineStr">
        <is>
          <t>Yes</t>
        </is>
      </c>
      <c r="R3631" s="58" t="inlineStr">
        <is>
          <t>Mailed check</t>
        </is>
      </c>
      <c r="S3631" s="123" t="n">
        <v>25.15</v>
      </c>
      <c r="T3631" s="58" t="inlineStr">
        <is>
          <t>412.6</t>
        </is>
      </c>
      <c r="U3631" s="58" t="inlineStr">
        <is>
          <t>No</t>
        </is>
      </c>
      <c r="V3631" s="123">
        <f>IFERROR(VALUE(TRIM(T3631)),S3631*F3631)</f>
        <v/>
      </c>
      <c r="W3631" s="58">
        <f>IF(F3631&lt;=12,"0-12 mo",IF(F3631&lt;=24,"13-24 mo",IF(F3631&lt;=48,"25-48 mo","49+ mo")))</f>
        <v/>
      </c>
      <c r="X3631" s="58">
        <f>IF(S3631&lt;=35.5,"Q1 Low",IF(S3631&lt;=70.35,"Q2 Mid-Low",IF(S3631&lt;=89.85,"Q3 Mid-High","Q4 High")))</f>
        <v/>
      </c>
      <c r="Y3631" s="58">
        <f>IF(U3631="Yes",1,0)</f>
        <v/>
      </c>
      <c r="Z3631" s="58">
        <f>IF(P3631="Month-to-month",1,0)+IF(M3631="No",1,0)+IF(J3631="No",1,0)+IF(I3631="Fiber optic",1,0)+IF(Q3631="Yes",1,0)</f>
        <v/>
      </c>
    </row>
    <row r="3632" ht="15" customHeight="1" s="59">
      <c r="A3632" s="58" t="inlineStr">
        <is>
          <t>9986-BONCE</t>
        </is>
      </c>
      <c r="B3632" s="58" t="inlineStr">
        <is>
          <t>Female</t>
        </is>
      </c>
      <c r="C3632" s="58" t="n">
        <v>0</v>
      </c>
      <c r="D3632" s="58" t="inlineStr">
        <is>
          <t>No</t>
        </is>
      </c>
      <c r="E3632" s="58" t="inlineStr">
        <is>
          <t>No</t>
        </is>
      </c>
      <c r="F3632" s="58" t="n">
        <v>4</v>
      </c>
      <c r="G3632" s="58" t="inlineStr">
        <is>
          <t>Yes</t>
        </is>
      </c>
      <c r="H3632" s="58" t="inlineStr">
        <is>
          <t>No</t>
        </is>
      </c>
      <c r="I3632" s="58" t="inlineStr">
        <is>
          <t>No</t>
        </is>
      </c>
      <c r="J3632" s="58" t="inlineStr">
        <is>
          <t>No internet service</t>
        </is>
      </c>
      <c r="K3632" s="58" t="inlineStr">
        <is>
          <t>No internet service</t>
        </is>
      </c>
      <c r="L3632" s="58" t="inlineStr">
        <is>
          <t>No internet service</t>
        </is>
      </c>
      <c r="M3632" s="58" t="inlineStr">
        <is>
          <t>No internet service</t>
        </is>
      </c>
      <c r="N3632" s="58" t="inlineStr">
        <is>
          <t>No internet service</t>
        </is>
      </c>
      <c r="O3632" s="58" t="inlineStr">
        <is>
          <t>No internet service</t>
        </is>
      </c>
      <c r="P3632" s="58" t="inlineStr">
        <is>
          <t>Month-to-month</t>
        </is>
      </c>
      <c r="Q3632" s="58" t="inlineStr">
        <is>
          <t>No</t>
        </is>
      </c>
      <c r="R3632" s="58" t="inlineStr">
        <is>
          <t>Bank transfer (automatic)</t>
        </is>
      </c>
      <c r="S3632" s="123" t="n">
        <v>20.95</v>
      </c>
      <c r="T3632" s="58" t="inlineStr">
        <is>
          <t>85.5</t>
        </is>
      </c>
      <c r="U3632" s="58" t="inlineStr">
        <is>
          <t>Yes</t>
        </is>
      </c>
      <c r="V3632" s="123">
        <f>IFERROR(VALUE(TRIM(T3632)),S3632*F3632)</f>
        <v/>
      </c>
      <c r="W3632" s="58">
        <f>IF(F3632&lt;=12,"0-12 mo",IF(F3632&lt;=24,"13-24 mo",IF(F3632&lt;=48,"25-48 mo","49+ mo")))</f>
        <v/>
      </c>
      <c r="X3632" s="58">
        <f>IF(S3632&lt;=35.5,"Q1 Low",IF(S3632&lt;=70.35,"Q2 Mid-Low",IF(S3632&lt;=89.85,"Q3 Mid-High","Q4 High")))</f>
        <v/>
      </c>
      <c r="Y3632" s="58">
        <f>IF(U3632="Yes",1,0)</f>
        <v/>
      </c>
      <c r="Z3632" s="58">
        <f>IF(P3632="Month-to-month",1,0)+IF(M3632="No",1,0)+IF(J3632="No",1,0)+IF(I3632="Fiber optic",1,0)+IF(Q3632="Yes",1,0)</f>
        <v/>
      </c>
    </row>
    <row r="3633" ht="15" customHeight="1" s="59">
      <c r="A3633" s="58" t="inlineStr">
        <is>
          <t>2722-JMONI</t>
        </is>
      </c>
      <c r="B3633" s="58" t="inlineStr">
        <is>
          <t>Female</t>
        </is>
      </c>
      <c r="C3633" s="58" t="n">
        <v>1</v>
      </c>
      <c r="D3633" s="58" t="inlineStr">
        <is>
          <t>Yes</t>
        </is>
      </c>
      <c r="E3633" s="58" t="inlineStr">
        <is>
          <t>No</t>
        </is>
      </c>
      <c r="F3633" s="58" t="n">
        <v>1</v>
      </c>
      <c r="G3633" s="58" t="inlineStr">
        <is>
          <t>Yes</t>
        </is>
      </c>
      <c r="H3633" s="58" t="inlineStr">
        <is>
          <t>No</t>
        </is>
      </c>
      <c r="I3633" s="58" t="inlineStr">
        <is>
          <t>DSL</t>
        </is>
      </c>
      <c r="J3633" s="58" t="inlineStr">
        <is>
          <t>Yes</t>
        </is>
      </c>
      <c r="K3633" s="58" t="inlineStr">
        <is>
          <t>No</t>
        </is>
      </c>
      <c r="L3633" s="58" t="inlineStr">
        <is>
          <t>No</t>
        </is>
      </c>
      <c r="M3633" s="58" t="inlineStr">
        <is>
          <t>No</t>
        </is>
      </c>
      <c r="N3633" s="58" t="inlineStr">
        <is>
          <t>No</t>
        </is>
      </c>
      <c r="O3633" s="58" t="inlineStr">
        <is>
          <t>No</t>
        </is>
      </c>
      <c r="P3633" s="58" t="inlineStr">
        <is>
          <t>Month-to-month</t>
        </is>
      </c>
      <c r="Q3633" s="58" t="inlineStr">
        <is>
          <t>Yes</t>
        </is>
      </c>
      <c r="R3633" s="58" t="inlineStr">
        <is>
          <t>Electronic check</t>
        </is>
      </c>
      <c r="S3633" s="123" t="n">
        <v>49.55</v>
      </c>
      <c r="T3633" s="58" t="inlineStr">
        <is>
          <t>49.55</t>
        </is>
      </c>
      <c r="U3633" s="58" t="inlineStr">
        <is>
          <t>Yes</t>
        </is>
      </c>
      <c r="V3633" s="123">
        <f>IFERROR(VALUE(TRIM(T3633)),S3633*F3633)</f>
        <v/>
      </c>
      <c r="W3633" s="58">
        <f>IF(F3633&lt;=12,"0-12 mo",IF(F3633&lt;=24,"13-24 mo",IF(F3633&lt;=48,"25-48 mo","49+ mo")))</f>
        <v/>
      </c>
      <c r="X3633" s="58">
        <f>IF(S3633&lt;=35.5,"Q1 Low",IF(S3633&lt;=70.35,"Q2 Mid-Low",IF(S3633&lt;=89.85,"Q3 Mid-High","Q4 High")))</f>
        <v/>
      </c>
      <c r="Y3633" s="58">
        <f>IF(U3633="Yes",1,0)</f>
        <v/>
      </c>
      <c r="Z3633" s="58">
        <f>IF(P3633="Month-to-month",1,0)+IF(M3633="No",1,0)+IF(J3633="No",1,0)+IF(I3633="Fiber optic",1,0)+IF(Q3633="Yes",1,0)</f>
        <v/>
      </c>
    </row>
    <row r="3634" ht="15" customHeight="1" s="59">
      <c r="A3634" s="58" t="inlineStr">
        <is>
          <t>2203-GHNWN</t>
        </is>
      </c>
      <c r="B3634" s="58" t="inlineStr">
        <is>
          <t>Female</t>
        </is>
      </c>
      <c r="C3634" s="58" t="n">
        <v>0</v>
      </c>
      <c r="D3634" s="58" t="inlineStr">
        <is>
          <t>Yes</t>
        </is>
      </c>
      <c r="E3634" s="58" t="inlineStr">
        <is>
          <t>No</t>
        </is>
      </c>
      <c r="F3634" s="58" t="n">
        <v>24</v>
      </c>
      <c r="G3634" s="58" t="inlineStr">
        <is>
          <t>Yes</t>
        </is>
      </c>
      <c r="H3634" s="58" t="inlineStr">
        <is>
          <t>Yes</t>
        </is>
      </c>
      <c r="I3634" s="58" t="inlineStr">
        <is>
          <t>Fiber optic</t>
        </is>
      </c>
      <c r="J3634" s="58" t="inlineStr">
        <is>
          <t>No</t>
        </is>
      </c>
      <c r="K3634" s="58" t="inlineStr">
        <is>
          <t>No</t>
        </is>
      </c>
      <c r="L3634" s="58" t="inlineStr">
        <is>
          <t>Yes</t>
        </is>
      </c>
      <c r="M3634" s="58" t="inlineStr">
        <is>
          <t>No</t>
        </is>
      </c>
      <c r="N3634" s="58" t="inlineStr">
        <is>
          <t>No</t>
        </is>
      </c>
      <c r="O3634" s="58" t="inlineStr">
        <is>
          <t>No</t>
        </is>
      </c>
      <c r="P3634" s="58" t="inlineStr">
        <is>
          <t>Month-to-month</t>
        </is>
      </c>
      <c r="Q3634" s="58" t="inlineStr">
        <is>
          <t>Yes</t>
        </is>
      </c>
      <c r="R3634" s="58" t="inlineStr">
        <is>
          <t>Mailed check</t>
        </is>
      </c>
      <c r="S3634" s="123" t="n">
        <v>79.65000000000001</v>
      </c>
      <c r="T3634" s="58" t="inlineStr">
        <is>
          <t>1928.7</t>
        </is>
      </c>
      <c r="U3634" s="58" t="inlineStr">
        <is>
          <t>No</t>
        </is>
      </c>
      <c r="V3634" s="123">
        <f>IFERROR(VALUE(TRIM(T3634)),S3634*F3634)</f>
        <v/>
      </c>
      <c r="W3634" s="58">
        <f>IF(F3634&lt;=12,"0-12 mo",IF(F3634&lt;=24,"13-24 mo",IF(F3634&lt;=48,"25-48 mo","49+ mo")))</f>
        <v/>
      </c>
      <c r="X3634" s="58">
        <f>IF(S3634&lt;=35.5,"Q1 Low",IF(S3634&lt;=70.35,"Q2 Mid-Low",IF(S3634&lt;=89.85,"Q3 Mid-High","Q4 High")))</f>
        <v/>
      </c>
      <c r="Y3634" s="58">
        <f>IF(U3634="Yes",1,0)</f>
        <v/>
      </c>
      <c r="Z3634" s="58">
        <f>IF(P3634="Month-to-month",1,0)+IF(M3634="No",1,0)+IF(J3634="No",1,0)+IF(I3634="Fiber optic",1,0)+IF(Q3634="Yes",1,0)</f>
        <v/>
      </c>
    </row>
    <row r="3635" ht="15" customHeight="1" s="59">
      <c r="A3635" s="58" t="inlineStr">
        <is>
          <t>3878-AVSOQ</t>
        </is>
      </c>
      <c r="B3635" s="58" t="inlineStr">
        <is>
          <t>Female</t>
        </is>
      </c>
      <c r="C3635" s="58" t="n">
        <v>1</v>
      </c>
      <c r="D3635" s="58" t="inlineStr">
        <is>
          <t>No</t>
        </is>
      </c>
      <c r="E3635" s="58" t="inlineStr">
        <is>
          <t>No</t>
        </is>
      </c>
      <c r="F3635" s="58" t="n">
        <v>1</v>
      </c>
      <c r="G3635" s="58" t="inlineStr">
        <is>
          <t>Yes</t>
        </is>
      </c>
      <c r="H3635" s="58" t="inlineStr">
        <is>
          <t>No</t>
        </is>
      </c>
      <c r="I3635" s="58" t="inlineStr">
        <is>
          <t>Fiber optic</t>
        </is>
      </c>
      <c r="J3635" s="58" t="inlineStr">
        <is>
          <t>No</t>
        </is>
      </c>
      <c r="K3635" s="58" t="inlineStr">
        <is>
          <t>No</t>
        </is>
      </c>
      <c r="L3635" s="58" t="inlineStr">
        <is>
          <t>No</t>
        </is>
      </c>
      <c r="M3635" s="58" t="inlineStr">
        <is>
          <t>No</t>
        </is>
      </c>
      <c r="N3635" s="58" t="inlineStr">
        <is>
          <t>No</t>
        </is>
      </c>
      <c r="O3635" s="58" t="inlineStr">
        <is>
          <t>No</t>
        </is>
      </c>
      <c r="P3635" s="58" t="inlineStr">
        <is>
          <t>Month-to-month</t>
        </is>
      </c>
      <c r="Q3635" s="58" t="inlineStr">
        <is>
          <t>Yes</t>
        </is>
      </c>
      <c r="R3635" s="58" t="inlineStr">
        <is>
          <t>Electronic check</t>
        </is>
      </c>
      <c r="S3635" s="123" t="n">
        <v>71.25</v>
      </c>
      <c r="T3635" s="58" t="inlineStr">
        <is>
          <t>71.25</t>
        </is>
      </c>
      <c r="U3635" s="58" t="inlineStr">
        <is>
          <t>No</t>
        </is>
      </c>
      <c r="V3635" s="123">
        <f>IFERROR(VALUE(TRIM(T3635)),S3635*F3635)</f>
        <v/>
      </c>
      <c r="W3635" s="58">
        <f>IF(F3635&lt;=12,"0-12 mo",IF(F3635&lt;=24,"13-24 mo",IF(F3635&lt;=48,"25-48 mo","49+ mo")))</f>
        <v/>
      </c>
      <c r="X3635" s="58">
        <f>IF(S3635&lt;=35.5,"Q1 Low",IF(S3635&lt;=70.35,"Q2 Mid-Low",IF(S3635&lt;=89.85,"Q3 Mid-High","Q4 High")))</f>
        <v/>
      </c>
      <c r="Y3635" s="58">
        <f>IF(U3635="Yes",1,0)</f>
        <v/>
      </c>
      <c r="Z3635" s="58">
        <f>IF(P3635="Month-to-month",1,0)+IF(M3635="No",1,0)+IF(J3635="No",1,0)+IF(I3635="Fiber optic",1,0)+IF(Q3635="Yes",1,0)</f>
        <v/>
      </c>
    </row>
    <row r="3636" ht="15" customHeight="1" s="59">
      <c r="A3636" s="58" t="inlineStr">
        <is>
          <t>3258-SYSWS</t>
        </is>
      </c>
      <c r="B3636" s="58" t="inlineStr">
        <is>
          <t>Male</t>
        </is>
      </c>
      <c r="C3636" s="58" t="n">
        <v>1</v>
      </c>
      <c r="D3636" s="58" t="inlineStr">
        <is>
          <t>No</t>
        </is>
      </c>
      <c r="E3636" s="58" t="inlineStr">
        <is>
          <t>No</t>
        </is>
      </c>
      <c r="F3636" s="58" t="n">
        <v>72</v>
      </c>
      <c r="G3636" s="58" t="inlineStr">
        <is>
          <t>Yes</t>
        </is>
      </c>
      <c r="H3636" s="58" t="inlineStr">
        <is>
          <t>Yes</t>
        </is>
      </c>
      <c r="I3636" s="58" t="inlineStr">
        <is>
          <t>Fiber optic</t>
        </is>
      </c>
      <c r="J3636" s="58" t="inlineStr">
        <is>
          <t>Yes</t>
        </is>
      </c>
      <c r="K3636" s="58" t="inlineStr">
        <is>
          <t>Yes</t>
        </is>
      </c>
      <c r="L3636" s="58" t="inlineStr">
        <is>
          <t>Yes</t>
        </is>
      </c>
      <c r="M3636" s="58" t="inlineStr">
        <is>
          <t>Yes</t>
        </is>
      </c>
      <c r="N3636" s="58" t="inlineStr">
        <is>
          <t>Yes</t>
        </is>
      </c>
      <c r="O3636" s="58" t="inlineStr">
        <is>
          <t>Yes</t>
        </is>
      </c>
      <c r="P3636" s="58" t="inlineStr">
        <is>
          <t>Two year</t>
        </is>
      </c>
      <c r="Q3636" s="58" t="inlineStr">
        <is>
          <t>No</t>
        </is>
      </c>
      <c r="R3636" s="58" t="inlineStr">
        <is>
          <t>Bank transfer (automatic)</t>
        </is>
      </c>
      <c r="S3636" s="123" t="n">
        <v>113.8</v>
      </c>
      <c r="T3636" s="58" t="inlineStr">
        <is>
          <t>7845.8</t>
        </is>
      </c>
      <c r="U3636" s="58" t="inlineStr">
        <is>
          <t>No</t>
        </is>
      </c>
      <c r="V3636" s="123">
        <f>IFERROR(VALUE(TRIM(T3636)),S3636*F3636)</f>
        <v/>
      </c>
      <c r="W3636" s="58">
        <f>IF(F3636&lt;=12,"0-12 mo",IF(F3636&lt;=24,"13-24 mo",IF(F3636&lt;=48,"25-48 mo","49+ mo")))</f>
        <v/>
      </c>
      <c r="X3636" s="58">
        <f>IF(S3636&lt;=35.5,"Q1 Low",IF(S3636&lt;=70.35,"Q2 Mid-Low",IF(S3636&lt;=89.85,"Q3 Mid-High","Q4 High")))</f>
        <v/>
      </c>
      <c r="Y3636" s="58">
        <f>IF(U3636="Yes",1,0)</f>
        <v/>
      </c>
      <c r="Z3636" s="58">
        <f>IF(P3636="Month-to-month",1,0)+IF(M3636="No",1,0)+IF(J3636="No",1,0)+IF(I3636="Fiber optic",1,0)+IF(Q3636="Yes",1,0)</f>
        <v/>
      </c>
    </row>
    <row r="3637" ht="15" customHeight="1" s="59">
      <c r="A3637" s="58" t="inlineStr">
        <is>
          <t>5296-PSYVW</t>
        </is>
      </c>
      <c r="B3637" s="58" t="inlineStr">
        <is>
          <t>Female</t>
        </is>
      </c>
      <c r="C3637" s="58" t="n">
        <v>0</v>
      </c>
      <c r="D3637" s="58" t="inlineStr">
        <is>
          <t>Yes</t>
        </is>
      </c>
      <c r="E3637" s="58" t="inlineStr">
        <is>
          <t>No</t>
        </is>
      </c>
      <c r="F3637" s="58" t="n">
        <v>72</v>
      </c>
      <c r="G3637" s="58" t="inlineStr">
        <is>
          <t>Yes</t>
        </is>
      </c>
      <c r="H3637" s="58" t="inlineStr">
        <is>
          <t>Yes</t>
        </is>
      </c>
      <c r="I3637" s="58" t="inlineStr">
        <is>
          <t>No</t>
        </is>
      </c>
      <c r="J3637" s="58" t="inlineStr">
        <is>
          <t>No internet service</t>
        </is>
      </c>
      <c r="K3637" s="58" t="inlineStr">
        <is>
          <t>No internet service</t>
        </is>
      </c>
      <c r="L3637" s="58" t="inlineStr">
        <is>
          <t>No internet service</t>
        </is>
      </c>
      <c r="M3637" s="58" t="inlineStr">
        <is>
          <t>No internet service</t>
        </is>
      </c>
      <c r="N3637" s="58" t="inlineStr">
        <is>
          <t>No internet service</t>
        </is>
      </c>
      <c r="O3637" s="58" t="inlineStr">
        <is>
          <t>No internet service</t>
        </is>
      </c>
      <c r="P3637" s="58" t="inlineStr">
        <is>
          <t>Two year</t>
        </is>
      </c>
      <c r="Q3637" s="58" t="inlineStr">
        <is>
          <t>No</t>
        </is>
      </c>
      <c r="R3637" s="58" t="inlineStr">
        <is>
          <t>Electronic check</t>
        </is>
      </c>
      <c r="S3637" s="123" t="n">
        <v>24.55</v>
      </c>
      <c r="T3637" s="58" t="inlineStr">
        <is>
          <t>1750.7</t>
        </is>
      </c>
      <c r="U3637" s="58" t="inlineStr">
        <is>
          <t>No</t>
        </is>
      </c>
      <c r="V3637" s="123">
        <f>IFERROR(VALUE(TRIM(T3637)),S3637*F3637)</f>
        <v/>
      </c>
      <c r="W3637" s="58">
        <f>IF(F3637&lt;=12,"0-12 mo",IF(F3637&lt;=24,"13-24 mo",IF(F3637&lt;=48,"25-48 mo","49+ mo")))</f>
        <v/>
      </c>
      <c r="X3637" s="58">
        <f>IF(S3637&lt;=35.5,"Q1 Low",IF(S3637&lt;=70.35,"Q2 Mid-Low",IF(S3637&lt;=89.85,"Q3 Mid-High","Q4 High")))</f>
        <v/>
      </c>
      <c r="Y3637" s="58">
        <f>IF(U3637="Yes",1,0)</f>
        <v/>
      </c>
      <c r="Z3637" s="58">
        <f>IF(P3637="Month-to-month",1,0)+IF(M3637="No",1,0)+IF(J3637="No",1,0)+IF(I3637="Fiber optic",1,0)+IF(Q3637="Yes",1,0)</f>
        <v/>
      </c>
    </row>
    <row r="3638" ht="15" customHeight="1" s="59">
      <c r="A3638" s="58" t="inlineStr">
        <is>
          <t>6319-QSUSR</t>
        </is>
      </c>
      <c r="B3638" s="58" t="inlineStr">
        <is>
          <t>Female</t>
        </is>
      </c>
      <c r="C3638" s="58" t="n">
        <v>0</v>
      </c>
      <c r="D3638" s="58" t="inlineStr">
        <is>
          <t>No</t>
        </is>
      </c>
      <c r="E3638" s="58" t="inlineStr">
        <is>
          <t>Yes</t>
        </is>
      </c>
      <c r="F3638" s="58" t="n">
        <v>11</v>
      </c>
      <c r="G3638" s="58" t="inlineStr">
        <is>
          <t>Yes</t>
        </is>
      </c>
      <c r="H3638" s="58" t="inlineStr">
        <is>
          <t>No</t>
        </is>
      </c>
      <c r="I3638" s="58" t="inlineStr">
        <is>
          <t>No</t>
        </is>
      </c>
      <c r="J3638" s="58" t="inlineStr">
        <is>
          <t>No internet service</t>
        </is>
      </c>
      <c r="K3638" s="58" t="inlineStr">
        <is>
          <t>No internet service</t>
        </is>
      </c>
      <c r="L3638" s="58" t="inlineStr">
        <is>
          <t>No internet service</t>
        </is>
      </c>
      <c r="M3638" s="58" t="inlineStr">
        <is>
          <t>No internet service</t>
        </is>
      </c>
      <c r="N3638" s="58" t="inlineStr">
        <is>
          <t>No internet service</t>
        </is>
      </c>
      <c r="O3638" s="58" t="inlineStr">
        <is>
          <t>No internet service</t>
        </is>
      </c>
      <c r="P3638" s="58" t="inlineStr">
        <is>
          <t>Month-to-month</t>
        </is>
      </c>
      <c r="Q3638" s="58" t="inlineStr">
        <is>
          <t>No</t>
        </is>
      </c>
      <c r="R3638" s="58" t="inlineStr">
        <is>
          <t>Credit card (automatic)</t>
        </is>
      </c>
      <c r="S3638" s="123" t="n">
        <v>19.7</v>
      </c>
      <c r="T3638" s="58" t="inlineStr">
        <is>
          <t>216.2</t>
        </is>
      </c>
      <c r="U3638" s="58" t="inlineStr">
        <is>
          <t>No</t>
        </is>
      </c>
      <c r="V3638" s="123">
        <f>IFERROR(VALUE(TRIM(T3638)),S3638*F3638)</f>
        <v/>
      </c>
      <c r="W3638" s="58">
        <f>IF(F3638&lt;=12,"0-12 mo",IF(F3638&lt;=24,"13-24 mo",IF(F3638&lt;=48,"25-48 mo","49+ mo")))</f>
        <v/>
      </c>
      <c r="X3638" s="58">
        <f>IF(S3638&lt;=35.5,"Q1 Low",IF(S3638&lt;=70.35,"Q2 Mid-Low",IF(S3638&lt;=89.85,"Q3 Mid-High","Q4 High")))</f>
        <v/>
      </c>
      <c r="Y3638" s="58">
        <f>IF(U3638="Yes",1,0)</f>
        <v/>
      </c>
      <c r="Z3638" s="58">
        <f>IF(P3638="Month-to-month",1,0)+IF(M3638="No",1,0)+IF(J3638="No",1,0)+IF(I3638="Fiber optic",1,0)+IF(Q3638="Yes",1,0)</f>
        <v/>
      </c>
    </row>
    <row r="3639" ht="15" customHeight="1" s="59">
      <c r="A3639" s="58" t="inlineStr">
        <is>
          <t>4083-EUGRJ</t>
        </is>
      </c>
      <c r="B3639" s="58" t="inlineStr">
        <is>
          <t>Male</t>
        </is>
      </c>
      <c r="C3639" s="58" t="n">
        <v>0</v>
      </c>
      <c r="D3639" s="58" t="inlineStr">
        <is>
          <t>No</t>
        </is>
      </c>
      <c r="E3639" s="58" t="inlineStr">
        <is>
          <t>No</t>
        </is>
      </c>
      <c r="F3639" s="58" t="n">
        <v>9</v>
      </c>
      <c r="G3639" s="58" t="inlineStr">
        <is>
          <t>Yes</t>
        </is>
      </c>
      <c r="H3639" s="58" t="inlineStr">
        <is>
          <t>No</t>
        </is>
      </c>
      <c r="I3639" s="58" t="inlineStr">
        <is>
          <t>No</t>
        </is>
      </c>
      <c r="J3639" s="58" t="inlineStr">
        <is>
          <t>No internet service</t>
        </is>
      </c>
      <c r="K3639" s="58" t="inlineStr">
        <is>
          <t>No internet service</t>
        </is>
      </c>
      <c r="L3639" s="58" t="inlineStr">
        <is>
          <t>No internet service</t>
        </is>
      </c>
      <c r="M3639" s="58" t="inlineStr">
        <is>
          <t>No internet service</t>
        </is>
      </c>
      <c r="N3639" s="58" t="inlineStr">
        <is>
          <t>No internet service</t>
        </is>
      </c>
      <c r="O3639" s="58" t="inlineStr">
        <is>
          <t>No internet service</t>
        </is>
      </c>
      <c r="P3639" s="58" t="inlineStr">
        <is>
          <t>Month-to-month</t>
        </is>
      </c>
      <c r="Q3639" s="58" t="inlineStr">
        <is>
          <t>No</t>
        </is>
      </c>
      <c r="R3639" s="58" t="inlineStr">
        <is>
          <t>Mailed check</t>
        </is>
      </c>
      <c r="S3639" s="123" t="n">
        <v>20.25</v>
      </c>
      <c r="T3639" s="58" t="inlineStr">
        <is>
          <t>178.5</t>
        </is>
      </c>
      <c r="U3639" s="58" t="inlineStr">
        <is>
          <t>Yes</t>
        </is>
      </c>
      <c r="V3639" s="123">
        <f>IFERROR(VALUE(TRIM(T3639)),S3639*F3639)</f>
        <v/>
      </c>
      <c r="W3639" s="58">
        <f>IF(F3639&lt;=12,"0-12 mo",IF(F3639&lt;=24,"13-24 mo",IF(F3639&lt;=48,"25-48 mo","49+ mo")))</f>
        <v/>
      </c>
      <c r="X3639" s="58">
        <f>IF(S3639&lt;=35.5,"Q1 Low",IF(S3639&lt;=70.35,"Q2 Mid-Low",IF(S3639&lt;=89.85,"Q3 Mid-High","Q4 High")))</f>
        <v/>
      </c>
      <c r="Y3639" s="58">
        <f>IF(U3639="Yes",1,0)</f>
        <v/>
      </c>
      <c r="Z3639" s="58">
        <f>IF(P3639="Month-to-month",1,0)+IF(M3639="No",1,0)+IF(J3639="No",1,0)+IF(I3639="Fiber optic",1,0)+IF(Q3639="Yes",1,0)</f>
        <v/>
      </c>
    </row>
    <row r="3640" ht="15" customHeight="1" s="59">
      <c r="A3640" s="58" t="inlineStr">
        <is>
          <t>7579-OOPEC</t>
        </is>
      </c>
      <c r="B3640" s="58" t="inlineStr">
        <is>
          <t>Female</t>
        </is>
      </c>
      <c r="C3640" s="58" t="n">
        <v>1</v>
      </c>
      <c r="D3640" s="58" t="inlineStr">
        <is>
          <t>Yes</t>
        </is>
      </c>
      <c r="E3640" s="58" t="inlineStr">
        <is>
          <t>No</t>
        </is>
      </c>
      <c r="F3640" s="58" t="n">
        <v>2</v>
      </c>
      <c r="G3640" s="58" t="inlineStr">
        <is>
          <t>Yes</t>
        </is>
      </c>
      <c r="H3640" s="58" t="inlineStr">
        <is>
          <t>No</t>
        </is>
      </c>
      <c r="I3640" s="58" t="inlineStr">
        <is>
          <t>DSL</t>
        </is>
      </c>
      <c r="J3640" s="58" t="inlineStr">
        <is>
          <t>No</t>
        </is>
      </c>
      <c r="K3640" s="58" t="inlineStr">
        <is>
          <t>Yes</t>
        </is>
      </c>
      <c r="L3640" s="58" t="inlineStr">
        <is>
          <t>No</t>
        </is>
      </c>
      <c r="M3640" s="58" t="inlineStr">
        <is>
          <t>No</t>
        </is>
      </c>
      <c r="N3640" s="58" t="inlineStr">
        <is>
          <t>No</t>
        </is>
      </c>
      <c r="O3640" s="58" t="inlineStr">
        <is>
          <t>No</t>
        </is>
      </c>
      <c r="P3640" s="58" t="inlineStr">
        <is>
          <t>Month-to-month</t>
        </is>
      </c>
      <c r="Q3640" s="58" t="inlineStr">
        <is>
          <t>No</t>
        </is>
      </c>
      <c r="R3640" s="58" t="inlineStr">
        <is>
          <t>Credit card (automatic)</t>
        </is>
      </c>
      <c r="S3640" s="123" t="n">
        <v>50.15</v>
      </c>
      <c r="T3640" s="58" t="inlineStr">
        <is>
          <t>115.1</t>
        </is>
      </c>
      <c r="U3640" s="58" t="inlineStr">
        <is>
          <t>Yes</t>
        </is>
      </c>
      <c r="V3640" s="123">
        <f>IFERROR(VALUE(TRIM(T3640)),S3640*F3640)</f>
        <v/>
      </c>
      <c r="W3640" s="58">
        <f>IF(F3640&lt;=12,"0-12 mo",IF(F3640&lt;=24,"13-24 mo",IF(F3640&lt;=48,"25-48 mo","49+ mo")))</f>
        <v/>
      </c>
      <c r="X3640" s="58">
        <f>IF(S3640&lt;=35.5,"Q1 Low",IF(S3640&lt;=70.35,"Q2 Mid-Low",IF(S3640&lt;=89.85,"Q3 Mid-High","Q4 High")))</f>
        <v/>
      </c>
      <c r="Y3640" s="58">
        <f>IF(U3640="Yes",1,0)</f>
        <v/>
      </c>
      <c r="Z3640" s="58">
        <f>IF(P3640="Month-to-month",1,0)+IF(M3640="No",1,0)+IF(J3640="No",1,0)+IF(I3640="Fiber optic",1,0)+IF(Q3640="Yes",1,0)</f>
        <v/>
      </c>
    </row>
    <row r="3641" ht="15" customHeight="1" s="59">
      <c r="A3641" s="58" t="inlineStr">
        <is>
          <t>0512-FLFDW</t>
        </is>
      </c>
      <c r="B3641" s="58" t="inlineStr">
        <is>
          <t>Female</t>
        </is>
      </c>
      <c r="C3641" s="58" t="n">
        <v>1</v>
      </c>
      <c r="D3641" s="58" t="inlineStr">
        <is>
          <t>Yes</t>
        </is>
      </c>
      <c r="E3641" s="58" t="inlineStr">
        <is>
          <t>No</t>
        </is>
      </c>
      <c r="F3641" s="58" t="n">
        <v>60</v>
      </c>
      <c r="G3641" s="58" t="inlineStr">
        <is>
          <t>Yes</t>
        </is>
      </c>
      <c r="H3641" s="58" t="inlineStr">
        <is>
          <t>Yes</t>
        </is>
      </c>
      <c r="I3641" s="58" t="inlineStr">
        <is>
          <t>Fiber optic</t>
        </is>
      </c>
      <c r="J3641" s="58" t="inlineStr">
        <is>
          <t>No</t>
        </is>
      </c>
      <c r="K3641" s="58" t="inlineStr">
        <is>
          <t>No</t>
        </is>
      </c>
      <c r="L3641" s="58" t="inlineStr">
        <is>
          <t>Yes</t>
        </is>
      </c>
      <c r="M3641" s="58" t="inlineStr">
        <is>
          <t>No</t>
        </is>
      </c>
      <c r="N3641" s="58" t="inlineStr">
        <is>
          <t>Yes</t>
        </is>
      </c>
      <c r="O3641" s="58" t="inlineStr">
        <is>
          <t>Yes</t>
        </is>
      </c>
      <c r="P3641" s="58" t="inlineStr">
        <is>
          <t>One year</t>
        </is>
      </c>
      <c r="Q3641" s="58" t="inlineStr">
        <is>
          <t>Yes</t>
        </is>
      </c>
      <c r="R3641" s="58" t="inlineStr">
        <is>
          <t>Credit card (automatic)</t>
        </is>
      </c>
      <c r="S3641" s="123" t="n">
        <v>100.5</v>
      </c>
      <c r="T3641" s="58" t="inlineStr">
        <is>
          <t>6029</t>
        </is>
      </c>
      <c r="U3641" s="58" t="inlineStr">
        <is>
          <t>No</t>
        </is>
      </c>
      <c r="V3641" s="123">
        <f>IFERROR(VALUE(TRIM(T3641)),S3641*F3641)</f>
        <v/>
      </c>
      <c r="W3641" s="58">
        <f>IF(F3641&lt;=12,"0-12 mo",IF(F3641&lt;=24,"13-24 mo",IF(F3641&lt;=48,"25-48 mo","49+ mo")))</f>
        <v/>
      </c>
      <c r="X3641" s="58">
        <f>IF(S3641&lt;=35.5,"Q1 Low",IF(S3641&lt;=70.35,"Q2 Mid-Low",IF(S3641&lt;=89.85,"Q3 Mid-High","Q4 High")))</f>
        <v/>
      </c>
      <c r="Y3641" s="58">
        <f>IF(U3641="Yes",1,0)</f>
        <v/>
      </c>
      <c r="Z3641" s="58">
        <f>IF(P3641="Month-to-month",1,0)+IF(M3641="No",1,0)+IF(J3641="No",1,0)+IF(I3641="Fiber optic",1,0)+IF(Q3641="Yes",1,0)</f>
        <v/>
      </c>
    </row>
    <row r="3642" ht="15" customHeight="1" s="59">
      <c r="A3642" s="58" t="inlineStr">
        <is>
          <t>1771-OADNZ</t>
        </is>
      </c>
      <c r="B3642" s="58" t="inlineStr">
        <is>
          <t>Male</t>
        </is>
      </c>
      <c r="C3642" s="58" t="n">
        <v>1</v>
      </c>
      <c r="D3642" s="58" t="inlineStr">
        <is>
          <t>Yes</t>
        </is>
      </c>
      <c r="E3642" s="58" t="inlineStr">
        <is>
          <t>No</t>
        </is>
      </c>
      <c r="F3642" s="58" t="n">
        <v>29</v>
      </c>
      <c r="G3642" s="58" t="inlineStr">
        <is>
          <t>Yes</t>
        </is>
      </c>
      <c r="H3642" s="58" t="inlineStr">
        <is>
          <t>Yes</t>
        </is>
      </c>
      <c r="I3642" s="58" t="inlineStr">
        <is>
          <t>Fiber optic</t>
        </is>
      </c>
      <c r="J3642" s="58" t="inlineStr">
        <is>
          <t>No</t>
        </is>
      </c>
      <c r="K3642" s="58" t="inlineStr">
        <is>
          <t>Yes</t>
        </is>
      </c>
      <c r="L3642" s="58" t="inlineStr">
        <is>
          <t>Yes</t>
        </is>
      </c>
      <c r="M3642" s="58" t="inlineStr">
        <is>
          <t>No</t>
        </is>
      </c>
      <c r="N3642" s="58" t="inlineStr">
        <is>
          <t>No</t>
        </is>
      </c>
      <c r="O3642" s="58" t="inlineStr">
        <is>
          <t>Yes</t>
        </is>
      </c>
      <c r="P3642" s="58" t="inlineStr">
        <is>
          <t>Month-to-month</t>
        </is>
      </c>
      <c r="Q3642" s="58" t="inlineStr">
        <is>
          <t>Yes</t>
        </is>
      </c>
      <c r="R3642" s="58" t="inlineStr">
        <is>
          <t>Electronic check</t>
        </is>
      </c>
      <c r="S3642" s="123" t="n">
        <v>95.90000000000001</v>
      </c>
      <c r="T3642" s="58" t="inlineStr">
        <is>
          <t>2745.2</t>
        </is>
      </c>
      <c r="U3642" s="58" t="inlineStr">
        <is>
          <t>Yes</t>
        </is>
      </c>
      <c r="V3642" s="123">
        <f>IFERROR(VALUE(TRIM(T3642)),S3642*F3642)</f>
        <v/>
      </c>
      <c r="W3642" s="58">
        <f>IF(F3642&lt;=12,"0-12 mo",IF(F3642&lt;=24,"13-24 mo",IF(F3642&lt;=48,"25-48 mo","49+ mo")))</f>
        <v/>
      </c>
      <c r="X3642" s="58">
        <f>IF(S3642&lt;=35.5,"Q1 Low",IF(S3642&lt;=70.35,"Q2 Mid-Low",IF(S3642&lt;=89.85,"Q3 Mid-High","Q4 High")))</f>
        <v/>
      </c>
      <c r="Y3642" s="58">
        <f>IF(U3642="Yes",1,0)</f>
        <v/>
      </c>
      <c r="Z3642" s="58">
        <f>IF(P3642="Month-to-month",1,0)+IF(M3642="No",1,0)+IF(J3642="No",1,0)+IF(I3642="Fiber optic",1,0)+IF(Q3642="Yes",1,0)</f>
        <v/>
      </c>
    </row>
    <row r="3643" ht="15" customHeight="1" s="59">
      <c r="A3643" s="58" t="inlineStr">
        <is>
          <t>0487-CRLZF</t>
        </is>
      </c>
      <c r="B3643" s="58" t="inlineStr">
        <is>
          <t>Female</t>
        </is>
      </c>
      <c r="C3643" s="58" t="n">
        <v>0</v>
      </c>
      <c r="D3643" s="58" t="inlineStr">
        <is>
          <t>No</t>
        </is>
      </c>
      <c r="E3643" s="58" t="inlineStr">
        <is>
          <t>No</t>
        </is>
      </c>
      <c r="F3643" s="58" t="n">
        <v>49</v>
      </c>
      <c r="G3643" s="58" t="inlineStr">
        <is>
          <t>Yes</t>
        </is>
      </c>
      <c r="H3643" s="58" t="inlineStr">
        <is>
          <t>No</t>
        </is>
      </c>
      <c r="I3643" s="58" t="inlineStr">
        <is>
          <t>DSL</t>
        </is>
      </c>
      <c r="J3643" s="58" t="inlineStr">
        <is>
          <t>No</t>
        </is>
      </c>
      <c r="K3643" s="58" t="inlineStr">
        <is>
          <t>No</t>
        </is>
      </c>
      <c r="L3643" s="58" t="inlineStr">
        <is>
          <t>Yes</t>
        </is>
      </c>
      <c r="M3643" s="58" t="inlineStr">
        <is>
          <t>Yes</t>
        </is>
      </c>
      <c r="N3643" s="58" t="inlineStr">
        <is>
          <t>Yes</t>
        </is>
      </c>
      <c r="O3643" s="58" t="inlineStr">
        <is>
          <t>Yes</t>
        </is>
      </c>
      <c r="P3643" s="58" t="inlineStr">
        <is>
          <t>Two year</t>
        </is>
      </c>
      <c r="Q3643" s="58" t="inlineStr">
        <is>
          <t>Yes</t>
        </is>
      </c>
      <c r="R3643" s="58" t="inlineStr">
        <is>
          <t>Bank transfer (automatic)</t>
        </is>
      </c>
      <c r="S3643" s="123" t="n">
        <v>74.45</v>
      </c>
      <c r="T3643" s="58" t="inlineStr">
        <is>
          <t>3721.9</t>
        </is>
      </c>
      <c r="U3643" s="58" t="inlineStr">
        <is>
          <t>No</t>
        </is>
      </c>
      <c r="V3643" s="123">
        <f>IFERROR(VALUE(TRIM(T3643)),S3643*F3643)</f>
        <v/>
      </c>
      <c r="W3643" s="58">
        <f>IF(F3643&lt;=12,"0-12 mo",IF(F3643&lt;=24,"13-24 mo",IF(F3643&lt;=48,"25-48 mo","49+ mo")))</f>
        <v/>
      </c>
      <c r="X3643" s="58">
        <f>IF(S3643&lt;=35.5,"Q1 Low",IF(S3643&lt;=70.35,"Q2 Mid-Low",IF(S3643&lt;=89.85,"Q3 Mid-High","Q4 High")))</f>
        <v/>
      </c>
      <c r="Y3643" s="58">
        <f>IF(U3643="Yes",1,0)</f>
        <v/>
      </c>
      <c r="Z3643" s="58">
        <f>IF(P3643="Month-to-month",1,0)+IF(M3643="No",1,0)+IF(J3643="No",1,0)+IF(I3643="Fiber optic",1,0)+IF(Q3643="Yes",1,0)</f>
        <v/>
      </c>
    </row>
    <row r="3644" ht="15" customHeight="1" s="59">
      <c r="A3644" s="58" t="inlineStr">
        <is>
          <t>2107-FBPTK</t>
        </is>
      </c>
      <c r="B3644" s="58" t="inlineStr">
        <is>
          <t>Female</t>
        </is>
      </c>
      <c r="C3644" s="58" t="n">
        <v>1</v>
      </c>
      <c r="D3644" s="58" t="inlineStr">
        <is>
          <t>No</t>
        </is>
      </c>
      <c r="E3644" s="58" t="inlineStr">
        <is>
          <t>No</t>
        </is>
      </c>
      <c r="F3644" s="58" t="n">
        <v>30</v>
      </c>
      <c r="G3644" s="58" t="inlineStr">
        <is>
          <t>Yes</t>
        </is>
      </c>
      <c r="H3644" s="58" t="inlineStr">
        <is>
          <t>Yes</t>
        </is>
      </c>
      <c r="I3644" s="58" t="inlineStr">
        <is>
          <t>Fiber optic</t>
        </is>
      </c>
      <c r="J3644" s="58" t="inlineStr">
        <is>
          <t>No</t>
        </is>
      </c>
      <c r="K3644" s="58" t="inlineStr">
        <is>
          <t>Yes</t>
        </is>
      </c>
      <c r="L3644" s="58" t="inlineStr">
        <is>
          <t>Yes</t>
        </is>
      </c>
      <c r="M3644" s="58" t="inlineStr">
        <is>
          <t>No</t>
        </is>
      </c>
      <c r="N3644" s="58" t="inlineStr">
        <is>
          <t>Yes</t>
        </is>
      </c>
      <c r="O3644" s="58" t="inlineStr">
        <is>
          <t>Yes</t>
        </is>
      </c>
      <c r="P3644" s="58" t="inlineStr">
        <is>
          <t>Month-to-month</t>
        </is>
      </c>
      <c r="Q3644" s="58" t="inlineStr">
        <is>
          <t>Yes</t>
        </is>
      </c>
      <c r="R3644" s="58" t="inlineStr">
        <is>
          <t>Electronic check</t>
        </is>
      </c>
      <c r="S3644" s="123" t="n">
        <v>104.1</v>
      </c>
      <c r="T3644" s="58" t="inlineStr">
        <is>
          <t>3121.1</t>
        </is>
      </c>
      <c r="U3644" s="58" t="inlineStr">
        <is>
          <t>No</t>
        </is>
      </c>
      <c r="V3644" s="123">
        <f>IFERROR(VALUE(TRIM(T3644)),S3644*F3644)</f>
        <v/>
      </c>
      <c r="W3644" s="58">
        <f>IF(F3644&lt;=12,"0-12 mo",IF(F3644&lt;=24,"13-24 mo",IF(F3644&lt;=48,"25-48 mo","49+ mo")))</f>
        <v/>
      </c>
      <c r="X3644" s="58">
        <f>IF(S3644&lt;=35.5,"Q1 Low",IF(S3644&lt;=70.35,"Q2 Mid-Low",IF(S3644&lt;=89.85,"Q3 Mid-High","Q4 High")))</f>
        <v/>
      </c>
      <c r="Y3644" s="58">
        <f>IF(U3644="Yes",1,0)</f>
        <v/>
      </c>
      <c r="Z3644" s="58">
        <f>IF(P3644="Month-to-month",1,0)+IF(M3644="No",1,0)+IF(J3644="No",1,0)+IF(I3644="Fiber optic",1,0)+IF(Q3644="Yes",1,0)</f>
        <v/>
      </c>
    </row>
    <row r="3645" ht="15" customHeight="1" s="59">
      <c r="A3645" s="58" t="inlineStr">
        <is>
          <t>9451-WLYRI</t>
        </is>
      </c>
      <c r="B3645" s="58" t="inlineStr">
        <is>
          <t>Female</t>
        </is>
      </c>
      <c r="C3645" s="58" t="n">
        <v>0</v>
      </c>
      <c r="D3645" s="58" t="inlineStr">
        <is>
          <t>Yes</t>
        </is>
      </c>
      <c r="E3645" s="58" t="inlineStr">
        <is>
          <t>No</t>
        </is>
      </c>
      <c r="F3645" s="58" t="n">
        <v>53</v>
      </c>
      <c r="G3645" s="58" t="inlineStr">
        <is>
          <t>Yes</t>
        </is>
      </c>
      <c r="H3645" s="58" t="inlineStr">
        <is>
          <t>No</t>
        </is>
      </c>
      <c r="I3645" s="58" t="inlineStr">
        <is>
          <t>No</t>
        </is>
      </c>
      <c r="J3645" s="58" t="inlineStr">
        <is>
          <t>No internet service</t>
        </is>
      </c>
      <c r="K3645" s="58" t="inlineStr">
        <is>
          <t>No internet service</t>
        </is>
      </c>
      <c r="L3645" s="58" t="inlineStr">
        <is>
          <t>No internet service</t>
        </is>
      </c>
      <c r="M3645" s="58" t="inlineStr">
        <is>
          <t>No internet service</t>
        </is>
      </c>
      <c r="N3645" s="58" t="inlineStr">
        <is>
          <t>No internet service</t>
        </is>
      </c>
      <c r="O3645" s="58" t="inlineStr">
        <is>
          <t>No internet service</t>
        </is>
      </c>
      <c r="P3645" s="58" t="inlineStr">
        <is>
          <t>One year</t>
        </is>
      </c>
      <c r="Q3645" s="58" t="inlineStr">
        <is>
          <t>No</t>
        </is>
      </c>
      <c r="R3645" s="58" t="inlineStr">
        <is>
          <t>Credit card (automatic)</t>
        </is>
      </c>
      <c r="S3645" s="123" t="n">
        <v>19.05</v>
      </c>
      <c r="T3645" s="58" t="inlineStr">
        <is>
          <t>990.45</t>
        </is>
      </c>
      <c r="U3645" s="58" t="inlineStr">
        <is>
          <t>No</t>
        </is>
      </c>
      <c r="V3645" s="123">
        <f>IFERROR(VALUE(TRIM(T3645)),S3645*F3645)</f>
        <v/>
      </c>
      <c r="W3645" s="58">
        <f>IF(F3645&lt;=12,"0-12 mo",IF(F3645&lt;=24,"13-24 mo",IF(F3645&lt;=48,"25-48 mo","49+ mo")))</f>
        <v/>
      </c>
      <c r="X3645" s="58">
        <f>IF(S3645&lt;=35.5,"Q1 Low",IF(S3645&lt;=70.35,"Q2 Mid-Low",IF(S3645&lt;=89.85,"Q3 Mid-High","Q4 High")))</f>
        <v/>
      </c>
      <c r="Y3645" s="58">
        <f>IF(U3645="Yes",1,0)</f>
        <v/>
      </c>
      <c r="Z3645" s="58">
        <f>IF(P3645="Month-to-month",1,0)+IF(M3645="No",1,0)+IF(J3645="No",1,0)+IF(I3645="Fiber optic",1,0)+IF(Q3645="Yes",1,0)</f>
        <v/>
      </c>
    </row>
    <row r="3646" ht="15" customHeight="1" s="59">
      <c r="A3646" s="58" t="inlineStr">
        <is>
          <t>8219-VYBVI</t>
        </is>
      </c>
      <c r="B3646" s="58" t="inlineStr">
        <is>
          <t>Male</t>
        </is>
      </c>
      <c r="C3646" s="58" t="n">
        <v>0</v>
      </c>
      <c r="D3646" s="58" t="inlineStr">
        <is>
          <t>No</t>
        </is>
      </c>
      <c r="E3646" s="58" t="inlineStr">
        <is>
          <t>Yes</t>
        </is>
      </c>
      <c r="F3646" s="58" t="n">
        <v>39</v>
      </c>
      <c r="G3646" s="58" t="inlineStr">
        <is>
          <t>Yes</t>
        </is>
      </c>
      <c r="H3646" s="58" t="inlineStr">
        <is>
          <t>Yes</t>
        </is>
      </c>
      <c r="I3646" s="58" t="inlineStr">
        <is>
          <t>No</t>
        </is>
      </c>
      <c r="J3646" s="58" t="inlineStr">
        <is>
          <t>No internet service</t>
        </is>
      </c>
      <c r="K3646" s="58" t="inlineStr">
        <is>
          <t>No internet service</t>
        </is>
      </c>
      <c r="L3646" s="58" t="inlineStr">
        <is>
          <t>No internet service</t>
        </is>
      </c>
      <c r="M3646" s="58" t="inlineStr">
        <is>
          <t>No internet service</t>
        </is>
      </c>
      <c r="N3646" s="58" t="inlineStr">
        <is>
          <t>No internet service</t>
        </is>
      </c>
      <c r="O3646" s="58" t="inlineStr">
        <is>
          <t>No internet service</t>
        </is>
      </c>
      <c r="P3646" s="58" t="inlineStr">
        <is>
          <t>Two year</t>
        </is>
      </c>
      <c r="Q3646" s="58" t="inlineStr">
        <is>
          <t>No</t>
        </is>
      </c>
      <c r="R3646" s="58" t="inlineStr">
        <is>
          <t>Mailed check</t>
        </is>
      </c>
      <c r="S3646" s="123" t="n">
        <v>25</v>
      </c>
      <c r="T3646" s="58" t="inlineStr">
        <is>
          <t>1004.35</t>
        </is>
      </c>
      <c r="U3646" s="58" t="inlineStr">
        <is>
          <t>No</t>
        </is>
      </c>
      <c r="V3646" s="123">
        <f>IFERROR(VALUE(TRIM(T3646)),S3646*F3646)</f>
        <v/>
      </c>
      <c r="W3646" s="58">
        <f>IF(F3646&lt;=12,"0-12 mo",IF(F3646&lt;=24,"13-24 mo",IF(F3646&lt;=48,"25-48 mo","49+ mo")))</f>
        <v/>
      </c>
      <c r="X3646" s="58">
        <f>IF(S3646&lt;=35.5,"Q1 Low",IF(S3646&lt;=70.35,"Q2 Mid-Low",IF(S3646&lt;=89.85,"Q3 Mid-High","Q4 High")))</f>
        <v/>
      </c>
      <c r="Y3646" s="58">
        <f>IF(U3646="Yes",1,0)</f>
        <v/>
      </c>
      <c r="Z3646" s="58">
        <f>IF(P3646="Month-to-month",1,0)+IF(M3646="No",1,0)+IF(J3646="No",1,0)+IF(I3646="Fiber optic",1,0)+IF(Q3646="Yes",1,0)</f>
        <v/>
      </c>
    </row>
    <row r="3647" ht="15" customHeight="1" s="59">
      <c r="A3647" s="58" t="inlineStr">
        <is>
          <t>1991-VOPLL</t>
        </is>
      </c>
      <c r="B3647" s="58" t="inlineStr">
        <is>
          <t>Female</t>
        </is>
      </c>
      <c r="C3647" s="58" t="n">
        <v>0</v>
      </c>
      <c r="D3647" s="58" t="inlineStr">
        <is>
          <t>No</t>
        </is>
      </c>
      <c r="E3647" s="58" t="inlineStr">
        <is>
          <t>No</t>
        </is>
      </c>
      <c r="F3647" s="58" t="n">
        <v>9</v>
      </c>
      <c r="G3647" s="58" t="inlineStr">
        <is>
          <t>Yes</t>
        </is>
      </c>
      <c r="H3647" s="58" t="inlineStr">
        <is>
          <t>No</t>
        </is>
      </c>
      <c r="I3647" s="58" t="inlineStr">
        <is>
          <t>No</t>
        </is>
      </c>
      <c r="J3647" s="58" t="inlineStr">
        <is>
          <t>No internet service</t>
        </is>
      </c>
      <c r="K3647" s="58" t="inlineStr">
        <is>
          <t>No internet service</t>
        </is>
      </c>
      <c r="L3647" s="58" t="inlineStr">
        <is>
          <t>No internet service</t>
        </is>
      </c>
      <c r="M3647" s="58" t="inlineStr">
        <is>
          <t>No internet service</t>
        </is>
      </c>
      <c r="N3647" s="58" t="inlineStr">
        <is>
          <t>No internet service</t>
        </is>
      </c>
      <c r="O3647" s="58" t="inlineStr">
        <is>
          <t>No internet service</t>
        </is>
      </c>
      <c r="P3647" s="58" t="inlineStr">
        <is>
          <t>Month-to-month</t>
        </is>
      </c>
      <c r="Q3647" s="58" t="inlineStr">
        <is>
          <t>No</t>
        </is>
      </c>
      <c r="R3647" s="58" t="inlineStr">
        <is>
          <t>Mailed check</t>
        </is>
      </c>
      <c r="S3647" s="123" t="n">
        <v>19.05</v>
      </c>
      <c r="T3647" s="58" t="inlineStr">
        <is>
          <t>157.65</t>
        </is>
      </c>
      <c r="U3647" s="58" t="inlineStr">
        <is>
          <t>No</t>
        </is>
      </c>
      <c r="V3647" s="123">
        <f>IFERROR(VALUE(TRIM(T3647)),S3647*F3647)</f>
        <v/>
      </c>
      <c r="W3647" s="58">
        <f>IF(F3647&lt;=12,"0-12 mo",IF(F3647&lt;=24,"13-24 mo",IF(F3647&lt;=48,"25-48 mo","49+ mo")))</f>
        <v/>
      </c>
      <c r="X3647" s="58">
        <f>IF(S3647&lt;=35.5,"Q1 Low",IF(S3647&lt;=70.35,"Q2 Mid-Low",IF(S3647&lt;=89.85,"Q3 Mid-High","Q4 High")))</f>
        <v/>
      </c>
      <c r="Y3647" s="58">
        <f>IF(U3647="Yes",1,0)</f>
        <v/>
      </c>
      <c r="Z3647" s="58">
        <f>IF(P3647="Month-to-month",1,0)+IF(M3647="No",1,0)+IF(J3647="No",1,0)+IF(I3647="Fiber optic",1,0)+IF(Q3647="Yes",1,0)</f>
        <v/>
      </c>
    </row>
    <row r="3648" ht="15" customHeight="1" s="59">
      <c r="A3648" s="58" t="inlineStr">
        <is>
          <t>9738-QLWTP</t>
        </is>
      </c>
      <c r="B3648" s="58" t="inlineStr">
        <is>
          <t>Male</t>
        </is>
      </c>
      <c r="C3648" s="58" t="n">
        <v>0</v>
      </c>
      <c r="D3648" s="58" t="inlineStr">
        <is>
          <t>No</t>
        </is>
      </c>
      <c r="E3648" s="58" t="inlineStr">
        <is>
          <t>No</t>
        </is>
      </c>
      <c r="F3648" s="58" t="n">
        <v>39</v>
      </c>
      <c r="G3648" s="58" t="inlineStr">
        <is>
          <t>Yes</t>
        </is>
      </c>
      <c r="H3648" s="58" t="inlineStr">
        <is>
          <t>No</t>
        </is>
      </c>
      <c r="I3648" s="58" t="inlineStr">
        <is>
          <t>Fiber optic</t>
        </is>
      </c>
      <c r="J3648" s="58" t="inlineStr">
        <is>
          <t>No</t>
        </is>
      </c>
      <c r="K3648" s="58" t="inlineStr">
        <is>
          <t>No</t>
        </is>
      </c>
      <c r="L3648" s="58" t="inlineStr">
        <is>
          <t>Yes</t>
        </is>
      </c>
      <c r="M3648" s="58" t="inlineStr">
        <is>
          <t>Yes</t>
        </is>
      </c>
      <c r="N3648" s="58" t="inlineStr">
        <is>
          <t>No</t>
        </is>
      </c>
      <c r="O3648" s="58" t="inlineStr">
        <is>
          <t>No</t>
        </is>
      </c>
      <c r="P3648" s="58" t="inlineStr">
        <is>
          <t>One year</t>
        </is>
      </c>
      <c r="Q3648" s="58" t="inlineStr">
        <is>
          <t>No</t>
        </is>
      </c>
      <c r="R3648" s="58" t="inlineStr">
        <is>
          <t>Electronic check</t>
        </is>
      </c>
      <c r="S3648" s="123" t="n">
        <v>81.90000000000001</v>
      </c>
      <c r="T3648" s="58" t="inlineStr">
        <is>
          <t>3219.75</t>
        </is>
      </c>
      <c r="U3648" s="58" t="inlineStr">
        <is>
          <t>No</t>
        </is>
      </c>
      <c r="V3648" s="123">
        <f>IFERROR(VALUE(TRIM(T3648)),S3648*F3648)</f>
        <v/>
      </c>
      <c r="W3648" s="58">
        <f>IF(F3648&lt;=12,"0-12 mo",IF(F3648&lt;=24,"13-24 mo",IF(F3648&lt;=48,"25-48 mo","49+ mo")))</f>
        <v/>
      </c>
      <c r="X3648" s="58">
        <f>IF(S3648&lt;=35.5,"Q1 Low",IF(S3648&lt;=70.35,"Q2 Mid-Low",IF(S3648&lt;=89.85,"Q3 Mid-High","Q4 High")))</f>
        <v/>
      </c>
      <c r="Y3648" s="58">
        <f>IF(U3648="Yes",1,0)</f>
        <v/>
      </c>
      <c r="Z3648" s="58">
        <f>IF(P3648="Month-to-month",1,0)+IF(M3648="No",1,0)+IF(J3648="No",1,0)+IF(I3648="Fiber optic",1,0)+IF(Q3648="Yes",1,0)</f>
        <v/>
      </c>
    </row>
    <row r="3649" ht="15" customHeight="1" s="59">
      <c r="A3649" s="58" t="inlineStr">
        <is>
          <t>1016-DJTSV</t>
        </is>
      </c>
      <c r="B3649" s="58" t="inlineStr">
        <is>
          <t>Male</t>
        </is>
      </c>
      <c r="C3649" s="58" t="n">
        <v>1</v>
      </c>
      <c r="D3649" s="58" t="inlineStr">
        <is>
          <t>No</t>
        </is>
      </c>
      <c r="E3649" s="58" t="inlineStr">
        <is>
          <t>No</t>
        </is>
      </c>
      <c r="F3649" s="58" t="n">
        <v>8</v>
      </c>
      <c r="G3649" s="58" t="inlineStr">
        <is>
          <t>Yes</t>
        </is>
      </c>
      <c r="H3649" s="58" t="inlineStr">
        <is>
          <t>No</t>
        </is>
      </c>
      <c r="I3649" s="58" t="inlineStr">
        <is>
          <t>Fiber optic</t>
        </is>
      </c>
      <c r="J3649" s="58" t="inlineStr">
        <is>
          <t>No</t>
        </is>
      </c>
      <c r="K3649" s="58" t="inlineStr">
        <is>
          <t>No</t>
        </is>
      </c>
      <c r="L3649" s="58" t="inlineStr">
        <is>
          <t>No</t>
        </is>
      </c>
      <c r="M3649" s="58" t="inlineStr">
        <is>
          <t>No</t>
        </is>
      </c>
      <c r="N3649" s="58" t="inlineStr">
        <is>
          <t>No</t>
        </is>
      </c>
      <c r="O3649" s="58" t="inlineStr">
        <is>
          <t>No</t>
        </is>
      </c>
      <c r="P3649" s="58" t="inlineStr">
        <is>
          <t>Month-to-month</t>
        </is>
      </c>
      <c r="Q3649" s="58" t="inlineStr">
        <is>
          <t>Yes</t>
        </is>
      </c>
      <c r="R3649" s="58" t="inlineStr">
        <is>
          <t>Electronic check</t>
        </is>
      </c>
      <c r="S3649" s="123" t="n">
        <v>69.7</v>
      </c>
      <c r="T3649" s="58" t="inlineStr">
        <is>
          <t>572.85</t>
        </is>
      </c>
      <c r="U3649" s="58" t="inlineStr">
        <is>
          <t>No</t>
        </is>
      </c>
      <c r="V3649" s="123">
        <f>IFERROR(VALUE(TRIM(T3649)),S3649*F3649)</f>
        <v/>
      </c>
      <c r="W3649" s="58">
        <f>IF(F3649&lt;=12,"0-12 mo",IF(F3649&lt;=24,"13-24 mo",IF(F3649&lt;=48,"25-48 mo","49+ mo")))</f>
        <v/>
      </c>
      <c r="X3649" s="58">
        <f>IF(S3649&lt;=35.5,"Q1 Low",IF(S3649&lt;=70.35,"Q2 Mid-Low",IF(S3649&lt;=89.85,"Q3 Mid-High","Q4 High")))</f>
        <v/>
      </c>
      <c r="Y3649" s="58">
        <f>IF(U3649="Yes",1,0)</f>
        <v/>
      </c>
      <c r="Z3649" s="58">
        <f>IF(P3649="Month-to-month",1,0)+IF(M3649="No",1,0)+IF(J3649="No",1,0)+IF(I3649="Fiber optic",1,0)+IF(Q3649="Yes",1,0)</f>
        <v/>
      </c>
    </row>
    <row r="3650" ht="15" customHeight="1" s="59">
      <c r="A3650" s="58" t="inlineStr">
        <is>
          <t>9419-IPPBE</t>
        </is>
      </c>
      <c r="B3650" s="58" t="inlineStr">
        <is>
          <t>Female</t>
        </is>
      </c>
      <c r="C3650" s="58" t="n">
        <v>0</v>
      </c>
      <c r="D3650" s="58" t="inlineStr">
        <is>
          <t>Yes</t>
        </is>
      </c>
      <c r="E3650" s="58" t="inlineStr">
        <is>
          <t>Yes</t>
        </is>
      </c>
      <c r="F3650" s="58" t="n">
        <v>51</v>
      </c>
      <c r="G3650" s="58" t="inlineStr">
        <is>
          <t>Yes</t>
        </is>
      </c>
      <c r="H3650" s="58" t="inlineStr">
        <is>
          <t>Yes</t>
        </is>
      </c>
      <c r="I3650" s="58" t="inlineStr">
        <is>
          <t>Fiber optic</t>
        </is>
      </c>
      <c r="J3650" s="58" t="inlineStr">
        <is>
          <t>No</t>
        </is>
      </c>
      <c r="K3650" s="58" t="inlineStr">
        <is>
          <t>No</t>
        </is>
      </c>
      <c r="L3650" s="58" t="inlineStr">
        <is>
          <t>Yes</t>
        </is>
      </c>
      <c r="M3650" s="58" t="inlineStr">
        <is>
          <t>No</t>
        </is>
      </c>
      <c r="N3650" s="58" t="inlineStr">
        <is>
          <t>No</t>
        </is>
      </c>
      <c r="O3650" s="58" t="inlineStr">
        <is>
          <t>Yes</t>
        </is>
      </c>
      <c r="P3650" s="58" t="inlineStr">
        <is>
          <t>One year</t>
        </is>
      </c>
      <c r="Q3650" s="58" t="inlineStr">
        <is>
          <t>Yes</t>
        </is>
      </c>
      <c r="R3650" s="58" t="inlineStr">
        <is>
          <t>Electronic check</t>
        </is>
      </c>
      <c r="S3650" s="123" t="n">
        <v>90.15000000000001</v>
      </c>
      <c r="T3650" s="58" t="inlineStr">
        <is>
          <t>4554.85</t>
        </is>
      </c>
      <c r="U3650" s="58" t="inlineStr">
        <is>
          <t>No</t>
        </is>
      </c>
      <c r="V3650" s="123">
        <f>IFERROR(VALUE(TRIM(T3650)),S3650*F3650)</f>
        <v/>
      </c>
      <c r="W3650" s="58">
        <f>IF(F3650&lt;=12,"0-12 mo",IF(F3650&lt;=24,"13-24 mo",IF(F3650&lt;=48,"25-48 mo","49+ mo")))</f>
        <v/>
      </c>
      <c r="X3650" s="58">
        <f>IF(S3650&lt;=35.5,"Q1 Low",IF(S3650&lt;=70.35,"Q2 Mid-Low",IF(S3650&lt;=89.85,"Q3 Mid-High","Q4 High")))</f>
        <v/>
      </c>
      <c r="Y3650" s="58">
        <f>IF(U3650="Yes",1,0)</f>
        <v/>
      </c>
      <c r="Z3650" s="58">
        <f>IF(P3650="Month-to-month",1,0)+IF(M3650="No",1,0)+IF(J3650="No",1,0)+IF(I3650="Fiber optic",1,0)+IF(Q3650="Yes",1,0)</f>
        <v/>
      </c>
    </row>
    <row r="3651" ht="15" customHeight="1" s="59">
      <c r="A3651" s="58" t="inlineStr">
        <is>
          <t>0174-QRVVY</t>
        </is>
      </c>
      <c r="B3651" s="58" t="inlineStr">
        <is>
          <t>Male</t>
        </is>
      </c>
      <c r="C3651" s="58" t="n">
        <v>0</v>
      </c>
      <c r="D3651" s="58" t="inlineStr">
        <is>
          <t>Yes</t>
        </is>
      </c>
      <c r="E3651" s="58" t="inlineStr">
        <is>
          <t>Yes</t>
        </is>
      </c>
      <c r="F3651" s="58" t="n">
        <v>71</v>
      </c>
      <c r="G3651" s="58" t="inlineStr">
        <is>
          <t>Yes</t>
        </is>
      </c>
      <c r="H3651" s="58" t="inlineStr">
        <is>
          <t>Yes</t>
        </is>
      </c>
      <c r="I3651" s="58" t="inlineStr">
        <is>
          <t>No</t>
        </is>
      </c>
      <c r="J3651" s="58" t="inlineStr">
        <is>
          <t>No internet service</t>
        </is>
      </c>
      <c r="K3651" s="58" t="inlineStr">
        <is>
          <t>No internet service</t>
        </is>
      </c>
      <c r="L3651" s="58" t="inlineStr">
        <is>
          <t>No internet service</t>
        </is>
      </c>
      <c r="M3651" s="58" t="inlineStr">
        <is>
          <t>No internet service</t>
        </is>
      </c>
      <c r="N3651" s="58" t="inlineStr">
        <is>
          <t>No internet service</t>
        </is>
      </c>
      <c r="O3651" s="58" t="inlineStr">
        <is>
          <t>No internet service</t>
        </is>
      </c>
      <c r="P3651" s="58" t="inlineStr">
        <is>
          <t>Two year</t>
        </is>
      </c>
      <c r="Q3651" s="58" t="inlineStr">
        <is>
          <t>No</t>
        </is>
      </c>
      <c r="R3651" s="58" t="inlineStr">
        <is>
          <t>Credit card (automatic)</t>
        </is>
      </c>
      <c r="S3651" s="123" t="n">
        <v>25.35</v>
      </c>
      <c r="T3651" s="58" t="inlineStr">
        <is>
          <t>1847.55</t>
        </is>
      </c>
      <c r="U3651" s="58" t="inlineStr">
        <is>
          <t>No</t>
        </is>
      </c>
      <c r="V3651" s="123">
        <f>IFERROR(VALUE(TRIM(T3651)),S3651*F3651)</f>
        <v/>
      </c>
      <c r="W3651" s="58">
        <f>IF(F3651&lt;=12,"0-12 mo",IF(F3651&lt;=24,"13-24 mo",IF(F3651&lt;=48,"25-48 mo","49+ mo")))</f>
        <v/>
      </c>
      <c r="X3651" s="58">
        <f>IF(S3651&lt;=35.5,"Q1 Low",IF(S3651&lt;=70.35,"Q2 Mid-Low",IF(S3651&lt;=89.85,"Q3 Mid-High","Q4 High")))</f>
        <v/>
      </c>
      <c r="Y3651" s="58">
        <f>IF(U3651="Yes",1,0)</f>
        <v/>
      </c>
      <c r="Z3651" s="58">
        <f>IF(P3651="Month-to-month",1,0)+IF(M3651="No",1,0)+IF(J3651="No",1,0)+IF(I3651="Fiber optic",1,0)+IF(Q3651="Yes",1,0)</f>
        <v/>
      </c>
    </row>
    <row r="3652" ht="15" customHeight="1" s="59">
      <c r="A3652" s="58" t="inlineStr">
        <is>
          <t>5699-BNCAS</t>
        </is>
      </c>
      <c r="B3652" s="58" t="inlineStr">
        <is>
          <t>Male</t>
        </is>
      </c>
      <c r="C3652" s="58" t="n">
        <v>1</v>
      </c>
      <c r="D3652" s="58" t="inlineStr">
        <is>
          <t>No</t>
        </is>
      </c>
      <c r="E3652" s="58" t="inlineStr">
        <is>
          <t>No</t>
        </is>
      </c>
      <c r="F3652" s="58" t="n">
        <v>71</v>
      </c>
      <c r="G3652" s="58" t="inlineStr">
        <is>
          <t>Yes</t>
        </is>
      </c>
      <c r="H3652" s="58" t="inlineStr">
        <is>
          <t>Yes</t>
        </is>
      </c>
      <c r="I3652" s="58" t="inlineStr">
        <is>
          <t>No</t>
        </is>
      </c>
      <c r="J3652" s="58" t="inlineStr">
        <is>
          <t>No internet service</t>
        </is>
      </c>
      <c r="K3652" s="58" t="inlineStr">
        <is>
          <t>No internet service</t>
        </is>
      </c>
      <c r="L3652" s="58" t="inlineStr">
        <is>
          <t>No internet service</t>
        </is>
      </c>
      <c r="M3652" s="58" t="inlineStr">
        <is>
          <t>No internet service</t>
        </is>
      </c>
      <c r="N3652" s="58" t="inlineStr">
        <is>
          <t>No internet service</t>
        </is>
      </c>
      <c r="O3652" s="58" t="inlineStr">
        <is>
          <t>No internet service</t>
        </is>
      </c>
      <c r="P3652" s="58" t="inlineStr">
        <is>
          <t>Two year</t>
        </is>
      </c>
      <c r="Q3652" s="58" t="inlineStr">
        <is>
          <t>Yes</t>
        </is>
      </c>
      <c r="R3652" s="58" t="inlineStr">
        <is>
          <t>Mailed check</t>
        </is>
      </c>
      <c r="S3652" s="123" t="n">
        <v>24.65</v>
      </c>
      <c r="T3652" s="58" t="inlineStr">
        <is>
          <t>1766.75</t>
        </is>
      </c>
      <c r="U3652" s="58" t="inlineStr">
        <is>
          <t>No</t>
        </is>
      </c>
      <c r="V3652" s="123">
        <f>IFERROR(VALUE(TRIM(T3652)),S3652*F3652)</f>
        <v/>
      </c>
      <c r="W3652" s="58">
        <f>IF(F3652&lt;=12,"0-12 mo",IF(F3652&lt;=24,"13-24 mo",IF(F3652&lt;=48,"25-48 mo","49+ mo")))</f>
        <v/>
      </c>
      <c r="X3652" s="58">
        <f>IF(S3652&lt;=35.5,"Q1 Low",IF(S3652&lt;=70.35,"Q2 Mid-Low",IF(S3652&lt;=89.85,"Q3 Mid-High","Q4 High")))</f>
        <v/>
      </c>
      <c r="Y3652" s="58">
        <f>IF(U3652="Yes",1,0)</f>
        <v/>
      </c>
      <c r="Z3652" s="58">
        <f>IF(P3652="Month-to-month",1,0)+IF(M3652="No",1,0)+IF(J3652="No",1,0)+IF(I3652="Fiber optic",1,0)+IF(Q3652="Yes",1,0)</f>
        <v/>
      </c>
    </row>
    <row r="3653" ht="15" customHeight="1" s="59">
      <c r="A3653" s="58" t="inlineStr">
        <is>
          <t>2900-PHPLN</t>
        </is>
      </c>
      <c r="B3653" s="58" t="inlineStr">
        <is>
          <t>Female</t>
        </is>
      </c>
      <c r="C3653" s="58" t="n">
        <v>1</v>
      </c>
      <c r="D3653" s="58" t="inlineStr">
        <is>
          <t>Yes</t>
        </is>
      </c>
      <c r="E3653" s="58" t="inlineStr">
        <is>
          <t>No</t>
        </is>
      </c>
      <c r="F3653" s="58" t="n">
        <v>70</v>
      </c>
      <c r="G3653" s="58" t="inlineStr">
        <is>
          <t>Yes</t>
        </is>
      </c>
      <c r="H3653" s="58" t="inlineStr">
        <is>
          <t>No</t>
        </is>
      </c>
      <c r="I3653" s="58" t="inlineStr">
        <is>
          <t>No</t>
        </is>
      </c>
      <c r="J3653" s="58" t="inlineStr">
        <is>
          <t>No internet service</t>
        </is>
      </c>
      <c r="K3653" s="58" t="inlineStr">
        <is>
          <t>No internet service</t>
        </is>
      </c>
      <c r="L3653" s="58" t="inlineStr">
        <is>
          <t>No internet service</t>
        </is>
      </c>
      <c r="M3653" s="58" t="inlineStr">
        <is>
          <t>No internet service</t>
        </is>
      </c>
      <c r="N3653" s="58" t="inlineStr">
        <is>
          <t>No internet service</t>
        </is>
      </c>
      <c r="O3653" s="58" t="inlineStr">
        <is>
          <t>No internet service</t>
        </is>
      </c>
      <c r="P3653" s="58" t="inlineStr">
        <is>
          <t>Two year</t>
        </is>
      </c>
      <c r="Q3653" s="58" t="inlineStr">
        <is>
          <t>Yes</t>
        </is>
      </c>
      <c r="R3653" s="58" t="inlineStr">
        <is>
          <t>Credit card (automatic)</t>
        </is>
      </c>
      <c r="S3653" s="123" t="n">
        <v>19.55</v>
      </c>
      <c r="T3653" s="58" t="inlineStr">
        <is>
          <t>1462.05</t>
        </is>
      </c>
      <c r="U3653" s="58" t="inlineStr">
        <is>
          <t>No</t>
        </is>
      </c>
      <c r="V3653" s="123">
        <f>IFERROR(VALUE(TRIM(T3653)),S3653*F3653)</f>
        <v/>
      </c>
      <c r="W3653" s="58">
        <f>IF(F3653&lt;=12,"0-12 mo",IF(F3653&lt;=24,"13-24 mo",IF(F3653&lt;=48,"25-48 mo","49+ mo")))</f>
        <v/>
      </c>
      <c r="X3653" s="58">
        <f>IF(S3653&lt;=35.5,"Q1 Low",IF(S3653&lt;=70.35,"Q2 Mid-Low",IF(S3653&lt;=89.85,"Q3 Mid-High","Q4 High")))</f>
        <v/>
      </c>
      <c r="Y3653" s="58">
        <f>IF(U3653="Yes",1,0)</f>
        <v/>
      </c>
      <c r="Z3653" s="58">
        <f>IF(P3653="Month-to-month",1,0)+IF(M3653="No",1,0)+IF(J3653="No",1,0)+IF(I3653="Fiber optic",1,0)+IF(Q3653="Yes",1,0)</f>
        <v/>
      </c>
    </row>
    <row r="3654" ht="15" customHeight="1" s="59">
      <c r="A3654" s="58" t="inlineStr">
        <is>
          <t>0612-RTZZA</t>
        </is>
      </c>
      <c r="B3654" s="58" t="inlineStr">
        <is>
          <t>Female</t>
        </is>
      </c>
      <c r="C3654" s="58" t="n">
        <v>1</v>
      </c>
      <c r="D3654" s="58" t="inlineStr">
        <is>
          <t>No</t>
        </is>
      </c>
      <c r="E3654" s="58" t="inlineStr">
        <is>
          <t>No</t>
        </is>
      </c>
      <c r="F3654" s="58" t="n">
        <v>1</v>
      </c>
      <c r="G3654" s="58" t="inlineStr">
        <is>
          <t>No</t>
        </is>
      </c>
      <c r="H3654" s="58" t="inlineStr">
        <is>
          <t>No phone service</t>
        </is>
      </c>
      <c r="I3654" s="58" t="inlineStr">
        <is>
          <t>DSL</t>
        </is>
      </c>
      <c r="J3654" s="58" t="inlineStr">
        <is>
          <t>No</t>
        </is>
      </c>
      <c r="K3654" s="58" t="inlineStr">
        <is>
          <t>No</t>
        </is>
      </c>
      <c r="L3654" s="58" t="inlineStr">
        <is>
          <t>No</t>
        </is>
      </c>
      <c r="M3654" s="58" t="inlineStr">
        <is>
          <t>No</t>
        </is>
      </c>
      <c r="N3654" s="58" t="inlineStr">
        <is>
          <t>No</t>
        </is>
      </c>
      <c r="O3654" s="58" t="inlineStr">
        <is>
          <t>No</t>
        </is>
      </c>
      <c r="P3654" s="58" t="inlineStr">
        <is>
          <t>Month-to-month</t>
        </is>
      </c>
      <c r="Q3654" s="58" t="inlineStr">
        <is>
          <t>No</t>
        </is>
      </c>
      <c r="R3654" s="58" t="inlineStr">
        <is>
          <t>Electronic check</t>
        </is>
      </c>
      <c r="S3654" s="123" t="n">
        <v>25.25</v>
      </c>
      <c r="T3654" s="58" t="inlineStr">
        <is>
          <t>25.25</t>
        </is>
      </c>
      <c r="U3654" s="58" t="inlineStr">
        <is>
          <t>Yes</t>
        </is>
      </c>
      <c r="V3654" s="123">
        <f>IFERROR(VALUE(TRIM(T3654)),S3654*F3654)</f>
        <v/>
      </c>
      <c r="W3654" s="58">
        <f>IF(F3654&lt;=12,"0-12 mo",IF(F3654&lt;=24,"13-24 mo",IF(F3654&lt;=48,"25-48 mo","49+ mo")))</f>
        <v/>
      </c>
      <c r="X3654" s="58">
        <f>IF(S3654&lt;=35.5,"Q1 Low",IF(S3654&lt;=70.35,"Q2 Mid-Low",IF(S3654&lt;=89.85,"Q3 Mid-High","Q4 High")))</f>
        <v/>
      </c>
      <c r="Y3654" s="58">
        <f>IF(U3654="Yes",1,0)</f>
        <v/>
      </c>
      <c r="Z3654" s="58">
        <f>IF(P3654="Month-to-month",1,0)+IF(M3654="No",1,0)+IF(J3654="No",1,0)+IF(I3654="Fiber optic",1,0)+IF(Q3654="Yes",1,0)</f>
        <v/>
      </c>
    </row>
    <row r="3655" ht="15" customHeight="1" s="59">
      <c r="A3655" s="58" t="inlineStr">
        <is>
          <t>8106-GWQOK</t>
        </is>
      </c>
      <c r="B3655" s="58" t="inlineStr">
        <is>
          <t>Male</t>
        </is>
      </c>
      <c r="C3655" s="58" t="n">
        <v>0</v>
      </c>
      <c r="D3655" s="58" t="inlineStr">
        <is>
          <t>Yes</t>
        </is>
      </c>
      <c r="E3655" s="58" t="inlineStr">
        <is>
          <t>No</t>
        </is>
      </c>
      <c r="F3655" s="58" t="n">
        <v>38</v>
      </c>
      <c r="G3655" s="58" t="inlineStr">
        <is>
          <t>No</t>
        </is>
      </c>
      <c r="H3655" s="58" t="inlineStr">
        <is>
          <t>No phone service</t>
        </is>
      </c>
      <c r="I3655" s="58" t="inlineStr">
        <is>
          <t>DSL</t>
        </is>
      </c>
      <c r="J3655" s="58" t="inlineStr">
        <is>
          <t>Yes</t>
        </is>
      </c>
      <c r="K3655" s="58" t="inlineStr">
        <is>
          <t>Yes</t>
        </is>
      </c>
      <c r="L3655" s="58" t="inlineStr">
        <is>
          <t>No</t>
        </is>
      </c>
      <c r="M3655" s="58" t="inlineStr">
        <is>
          <t>Yes</t>
        </is>
      </c>
      <c r="N3655" s="58" t="inlineStr">
        <is>
          <t>Yes</t>
        </is>
      </c>
      <c r="O3655" s="58" t="inlineStr">
        <is>
          <t>Yes</t>
        </is>
      </c>
      <c r="P3655" s="58" t="inlineStr">
        <is>
          <t>Two year</t>
        </is>
      </c>
      <c r="Q3655" s="58" t="inlineStr">
        <is>
          <t>Yes</t>
        </is>
      </c>
      <c r="R3655" s="58" t="inlineStr">
        <is>
          <t>Bank transfer (automatic)</t>
        </is>
      </c>
      <c r="S3655" s="123" t="n">
        <v>60</v>
      </c>
      <c r="T3655" s="58" t="inlineStr">
        <is>
          <t>2193.2</t>
        </is>
      </c>
      <c r="U3655" s="58" t="inlineStr">
        <is>
          <t>No</t>
        </is>
      </c>
      <c r="V3655" s="123">
        <f>IFERROR(VALUE(TRIM(T3655)),S3655*F3655)</f>
        <v/>
      </c>
      <c r="W3655" s="58">
        <f>IF(F3655&lt;=12,"0-12 mo",IF(F3655&lt;=24,"13-24 mo",IF(F3655&lt;=48,"25-48 mo","49+ mo")))</f>
        <v/>
      </c>
      <c r="X3655" s="58">
        <f>IF(S3655&lt;=35.5,"Q1 Low",IF(S3655&lt;=70.35,"Q2 Mid-Low",IF(S3655&lt;=89.85,"Q3 Mid-High","Q4 High")))</f>
        <v/>
      </c>
      <c r="Y3655" s="58">
        <f>IF(U3655="Yes",1,0)</f>
        <v/>
      </c>
      <c r="Z3655" s="58">
        <f>IF(P3655="Month-to-month",1,0)+IF(M3655="No",1,0)+IF(J3655="No",1,0)+IF(I3655="Fiber optic",1,0)+IF(Q3655="Yes",1,0)</f>
        <v/>
      </c>
    </row>
    <row r="3656" ht="15" customHeight="1" s="59">
      <c r="A3656" s="58" t="inlineStr">
        <is>
          <t>8751-EDEKA</t>
        </is>
      </c>
      <c r="B3656" s="58" t="inlineStr">
        <is>
          <t>Female</t>
        </is>
      </c>
      <c r="C3656" s="58" t="n">
        <v>0</v>
      </c>
      <c r="D3656" s="58" t="inlineStr">
        <is>
          <t>Yes</t>
        </is>
      </c>
      <c r="E3656" s="58" t="inlineStr">
        <is>
          <t>No</t>
        </is>
      </c>
      <c r="F3656" s="58" t="n">
        <v>28</v>
      </c>
      <c r="G3656" s="58" t="inlineStr">
        <is>
          <t>Yes</t>
        </is>
      </c>
      <c r="H3656" s="58" t="inlineStr">
        <is>
          <t>No</t>
        </is>
      </c>
      <c r="I3656" s="58" t="inlineStr">
        <is>
          <t>Fiber optic</t>
        </is>
      </c>
      <c r="J3656" s="58" t="inlineStr">
        <is>
          <t>No</t>
        </is>
      </c>
      <c r="K3656" s="58" t="inlineStr">
        <is>
          <t>Yes</t>
        </is>
      </c>
      <c r="L3656" s="58" t="inlineStr">
        <is>
          <t>Yes</t>
        </is>
      </c>
      <c r="M3656" s="58" t="inlineStr">
        <is>
          <t>No</t>
        </is>
      </c>
      <c r="N3656" s="58" t="inlineStr">
        <is>
          <t>No</t>
        </is>
      </c>
      <c r="O3656" s="58" t="inlineStr">
        <is>
          <t>Yes</t>
        </is>
      </c>
      <c r="P3656" s="58" t="inlineStr">
        <is>
          <t>Month-to-month</t>
        </is>
      </c>
      <c r="Q3656" s="58" t="inlineStr">
        <is>
          <t>No</t>
        </is>
      </c>
      <c r="R3656" s="58" t="inlineStr">
        <is>
          <t>Credit card (automatic)</t>
        </is>
      </c>
      <c r="S3656" s="123" t="n">
        <v>89.90000000000001</v>
      </c>
      <c r="T3656" s="58" t="inlineStr">
        <is>
          <t>2433.5</t>
        </is>
      </c>
      <c r="U3656" s="58" t="inlineStr">
        <is>
          <t>No</t>
        </is>
      </c>
      <c r="V3656" s="123">
        <f>IFERROR(VALUE(TRIM(T3656)),S3656*F3656)</f>
        <v/>
      </c>
      <c r="W3656" s="58">
        <f>IF(F3656&lt;=12,"0-12 mo",IF(F3656&lt;=24,"13-24 mo",IF(F3656&lt;=48,"25-48 mo","49+ mo")))</f>
        <v/>
      </c>
      <c r="X3656" s="58">
        <f>IF(S3656&lt;=35.5,"Q1 Low",IF(S3656&lt;=70.35,"Q2 Mid-Low",IF(S3656&lt;=89.85,"Q3 Mid-High","Q4 High")))</f>
        <v/>
      </c>
      <c r="Y3656" s="58">
        <f>IF(U3656="Yes",1,0)</f>
        <v/>
      </c>
      <c r="Z3656" s="58">
        <f>IF(P3656="Month-to-month",1,0)+IF(M3656="No",1,0)+IF(J3656="No",1,0)+IF(I3656="Fiber optic",1,0)+IF(Q3656="Yes",1,0)</f>
        <v/>
      </c>
    </row>
    <row r="3657" ht="15" customHeight="1" s="59">
      <c r="A3657" s="58" t="inlineStr">
        <is>
          <t>6878-GGDWG</t>
        </is>
      </c>
      <c r="B3657" s="58" t="inlineStr">
        <is>
          <t>Female</t>
        </is>
      </c>
      <c r="C3657" s="58" t="n">
        <v>0</v>
      </c>
      <c r="D3657" s="58" t="inlineStr">
        <is>
          <t>Yes</t>
        </is>
      </c>
      <c r="E3657" s="58" t="inlineStr">
        <is>
          <t>No</t>
        </is>
      </c>
      <c r="F3657" s="58" t="n">
        <v>32</v>
      </c>
      <c r="G3657" s="58" t="inlineStr">
        <is>
          <t>Yes</t>
        </is>
      </c>
      <c r="H3657" s="58" t="inlineStr">
        <is>
          <t>No</t>
        </is>
      </c>
      <c r="I3657" s="58" t="inlineStr">
        <is>
          <t>No</t>
        </is>
      </c>
      <c r="J3657" s="58" t="inlineStr">
        <is>
          <t>No internet service</t>
        </is>
      </c>
      <c r="K3657" s="58" t="inlineStr">
        <is>
          <t>No internet service</t>
        </is>
      </c>
      <c r="L3657" s="58" t="inlineStr">
        <is>
          <t>No internet service</t>
        </is>
      </c>
      <c r="M3657" s="58" t="inlineStr">
        <is>
          <t>No internet service</t>
        </is>
      </c>
      <c r="N3657" s="58" t="inlineStr">
        <is>
          <t>No internet service</t>
        </is>
      </c>
      <c r="O3657" s="58" t="inlineStr">
        <is>
          <t>No internet service</t>
        </is>
      </c>
      <c r="P3657" s="58" t="inlineStr">
        <is>
          <t>Month-to-month</t>
        </is>
      </c>
      <c r="Q3657" s="58" t="inlineStr">
        <is>
          <t>No</t>
        </is>
      </c>
      <c r="R3657" s="58" t="inlineStr">
        <is>
          <t>Bank transfer (automatic)</t>
        </is>
      </c>
      <c r="S3657" s="123" t="n">
        <v>19.4</v>
      </c>
      <c r="T3657" s="58" t="inlineStr">
        <is>
          <t>641.15</t>
        </is>
      </c>
      <c r="U3657" s="58" t="inlineStr">
        <is>
          <t>No</t>
        </is>
      </c>
      <c r="V3657" s="123">
        <f>IFERROR(VALUE(TRIM(T3657)),S3657*F3657)</f>
        <v/>
      </c>
      <c r="W3657" s="58">
        <f>IF(F3657&lt;=12,"0-12 mo",IF(F3657&lt;=24,"13-24 mo",IF(F3657&lt;=48,"25-48 mo","49+ mo")))</f>
        <v/>
      </c>
      <c r="X3657" s="58">
        <f>IF(S3657&lt;=35.5,"Q1 Low",IF(S3657&lt;=70.35,"Q2 Mid-Low",IF(S3657&lt;=89.85,"Q3 Mid-High","Q4 High")))</f>
        <v/>
      </c>
      <c r="Y3657" s="58">
        <f>IF(U3657="Yes",1,0)</f>
        <v/>
      </c>
      <c r="Z3657" s="58">
        <f>IF(P3657="Month-to-month",1,0)+IF(M3657="No",1,0)+IF(J3657="No",1,0)+IF(I3657="Fiber optic",1,0)+IF(Q3657="Yes",1,0)</f>
        <v/>
      </c>
    </row>
    <row r="3658" ht="15" customHeight="1" s="59">
      <c r="A3658" s="58" t="inlineStr">
        <is>
          <t>4039-PIMHX</t>
        </is>
      </c>
      <c r="B3658" s="58" t="inlineStr">
        <is>
          <t>Male</t>
        </is>
      </c>
      <c r="C3658" s="58" t="n">
        <v>1</v>
      </c>
      <c r="D3658" s="58" t="inlineStr">
        <is>
          <t>Yes</t>
        </is>
      </c>
      <c r="E3658" s="58" t="inlineStr">
        <is>
          <t>No</t>
        </is>
      </c>
      <c r="F3658" s="58" t="n">
        <v>49</v>
      </c>
      <c r="G3658" s="58" t="inlineStr">
        <is>
          <t>Yes</t>
        </is>
      </c>
      <c r="H3658" s="58" t="inlineStr">
        <is>
          <t>No</t>
        </is>
      </c>
      <c r="I3658" s="58" t="inlineStr">
        <is>
          <t>DSL</t>
        </is>
      </c>
      <c r="J3658" s="58" t="inlineStr">
        <is>
          <t>No</t>
        </is>
      </c>
      <c r="K3658" s="58" t="inlineStr">
        <is>
          <t>Yes</t>
        </is>
      </c>
      <c r="L3658" s="58" t="inlineStr">
        <is>
          <t>No</t>
        </is>
      </c>
      <c r="M3658" s="58" t="inlineStr">
        <is>
          <t>No</t>
        </is>
      </c>
      <c r="N3658" s="58" t="inlineStr">
        <is>
          <t>No</t>
        </is>
      </c>
      <c r="O3658" s="58" t="inlineStr">
        <is>
          <t>No</t>
        </is>
      </c>
      <c r="P3658" s="58" t="inlineStr">
        <is>
          <t>Two year</t>
        </is>
      </c>
      <c r="Q3658" s="58" t="inlineStr">
        <is>
          <t>No</t>
        </is>
      </c>
      <c r="R3658" s="58" t="inlineStr">
        <is>
          <t>Mailed check</t>
        </is>
      </c>
      <c r="S3658" s="123" t="n">
        <v>49.8</v>
      </c>
      <c r="T3658" s="58" t="inlineStr">
        <is>
          <t>2398.4</t>
        </is>
      </c>
      <c r="U3658" s="58" t="inlineStr">
        <is>
          <t>No</t>
        </is>
      </c>
      <c r="V3658" s="123">
        <f>IFERROR(VALUE(TRIM(T3658)),S3658*F3658)</f>
        <v/>
      </c>
      <c r="W3658" s="58">
        <f>IF(F3658&lt;=12,"0-12 mo",IF(F3658&lt;=24,"13-24 mo",IF(F3658&lt;=48,"25-48 mo","49+ mo")))</f>
        <v/>
      </c>
      <c r="X3658" s="58">
        <f>IF(S3658&lt;=35.5,"Q1 Low",IF(S3658&lt;=70.35,"Q2 Mid-Low",IF(S3658&lt;=89.85,"Q3 Mid-High","Q4 High")))</f>
        <v/>
      </c>
      <c r="Y3658" s="58">
        <f>IF(U3658="Yes",1,0)</f>
        <v/>
      </c>
      <c r="Z3658" s="58">
        <f>IF(P3658="Month-to-month",1,0)+IF(M3658="No",1,0)+IF(J3658="No",1,0)+IF(I3658="Fiber optic",1,0)+IF(Q3658="Yes",1,0)</f>
        <v/>
      </c>
    </row>
    <row r="3659" ht="15" customHeight="1" s="59">
      <c r="A3659" s="58" t="inlineStr">
        <is>
          <t>8450-LUGUK</t>
        </is>
      </c>
      <c r="B3659" s="58" t="inlineStr">
        <is>
          <t>Female</t>
        </is>
      </c>
      <c r="C3659" s="58" t="n">
        <v>0</v>
      </c>
      <c r="D3659" s="58" t="inlineStr">
        <is>
          <t>Yes</t>
        </is>
      </c>
      <c r="E3659" s="58" t="inlineStr">
        <is>
          <t>Yes</t>
        </is>
      </c>
      <c r="F3659" s="58" t="n">
        <v>37</v>
      </c>
      <c r="G3659" s="58" t="inlineStr">
        <is>
          <t>Yes</t>
        </is>
      </c>
      <c r="H3659" s="58" t="inlineStr">
        <is>
          <t>Yes</t>
        </is>
      </c>
      <c r="I3659" s="58" t="inlineStr">
        <is>
          <t>No</t>
        </is>
      </c>
      <c r="J3659" s="58" t="inlineStr">
        <is>
          <t>No internet service</t>
        </is>
      </c>
      <c r="K3659" s="58" t="inlineStr">
        <is>
          <t>No internet service</t>
        </is>
      </c>
      <c r="L3659" s="58" t="inlineStr">
        <is>
          <t>No internet service</t>
        </is>
      </c>
      <c r="M3659" s="58" t="inlineStr">
        <is>
          <t>No internet service</t>
        </is>
      </c>
      <c r="N3659" s="58" t="inlineStr">
        <is>
          <t>No internet service</t>
        </is>
      </c>
      <c r="O3659" s="58" t="inlineStr">
        <is>
          <t>No internet service</t>
        </is>
      </c>
      <c r="P3659" s="58" t="inlineStr">
        <is>
          <t>Two year</t>
        </is>
      </c>
      <c r="Q3659" s="58" t="inlineStr">
        <is>
          <t>Yes</t>
        </is>
      </c>
      <c r="R3659" s="58" t="inlineStr">
        <is>
          <t>Bank transfer (automatic)</t>
        </is>
      </c>
      <c r="S3659" s="123" t="n">
        <v>24.1</v>
      </c>
      <c r="T3659" s="58" t="inlineStr">
        <is>
          <t>861.85</t>
        </is>
      </c>
      <c r="U3659" s="58" t="inlineStr">
        <is>
          <t>No</t>
        </is>
      </c>
      <c r="V3659" s="123">
        <f>IFERROR(VALUE(TRIM(T3659)),S3659*F3659)</f>
        <v/>
      </c>
      <c r="W3659" s="58">
        <f>IF(F3659&lt;=12,"0-12 mo",IF(F3659&lt;=24,"13-24 mo",IF(F3659&lt;=48,"25-48 mo","49+ mo")))</f>
        <v/>
      </c>
      <c r="X3659" s="58">
        <f>IF(S3659&lt;=35.5,"Q1 Low",IF(S3659&lt;=70.35,"Q2 Mid-Low",IF(S3659&lt;=89.85,"Q3 Mid-High","Q4 High")))</f>
        <v/>
      </c>
      <c r="Y3659" s="58">
        <f>IF(U3659="Yes",1,0)</f>
        <v/>
      </c>
      <c r="Z3659" s="58">
        <f>IF(P3659="Month-to-month",1,0)+IF(M3659="No",1,0)+IF(J3659="No",1,0)+IF(I3659="Fiber optic",1,0)+IF(Q3659="Yes",1,0)</f>
        <v/>
      </c>
    </row>
    <row r="3660" ht="15" customHeight="1" s="59">
      <c r="A3660" s="58" t="inlineStr">
        <is>
          <t>3604-WLABM</t>
        </is>
      </c>
      <c r="B3660" s="58" t="inlineStr">
        <is>
          <t>Female</t>
        </is>
      </c>
      <c r="C3660" s="58" t="n">
        <v>0</v>
      </c>
      <c r="D3660" s="58" t="inlineStr">
        <is>
          <t>No</t>
        </is>
      </c>
      <c r="E3660" s="58" t="inlineStr">
        <is>
          <t>No</t>
        </is>
      </c>
      <c r="F3660" s="58" t="n">
        <v>10</v>
      </c>
      <c r="G3660" s="58" t="inlineStr">
        <is>
          <t>Yes</t>
        </is>
      </c>
      <c r="H3660" s="58" t="inlineStr">
        <is>
          <t>No</t>
        </is>
      </c>
      <c r="I3660" s="58" t="inlineStr">
        <is>
          <t>DSL</t>
        </is>
      </c>
      <c r="J3660" s="58" t="inlineStr">
        <is>
          <t>No</t>
        </is>
      </c>
      <c r="K3660" s="58" t="inlineStr">
        <is>
          <t>No</t>
        </is>
      </c>
      <c r="L3660" s="58" t="inlineStr">
        <is>
          <t>Yes</t>
        </is>
      </c>
      <c r="M3660" s="58" t="inlineStr">
        <is>
          <t>Yes</t>
        </is>
      </c>
      <c r="N3660" s="58" t="inlineStr">
        <is>
          <t>No</t>
        </is>
      </c>
      <c r="O3660" s="58" t="inlineStr">
        <is>
          <t>No</t>
        </is>
      </c>
      <c r="P3660" s="58" t="inlineStr">
        <is>
          <t>Month-to-month</t>
        </is>
      </c>
      <c r="Q3660" s="58" t="inlineStr">
        <is>
          <t>No</t>
        </is>
      </c>
      <c r="R3660" s="58" t="inlineStr">
        <is>
          <t>Electronic check</t>
        </is>
      </c>
      <c r="S3660" s="123" t="n">
        <v>54.25</v>
      </c>
      <c r="T3660" s="58" t="inlineStr">
        <is>
          <t>583</t>
        </is>
      </c>
      <c r="U3660" s="58" t="inlineStr">
        <is>
          <t>No</t>
        </is>
      </c>
      <c r="V3660" s="123">
        <f>IFERROR(VALUE(TRIM(T3660)),S3660*F3660)</f>
        <v/>
      </c>
      <c r="W3660" s="58">
        <f>IF(F3660&lt;=12,"0-12 mo",IF(F3660&lt;=24,"13-24 mo",IF(F3660&lt;=48,"25-48 mo","49+ mo")))</f>
        <v/>
      </c>
      <c r="X3660" s="58">
        <f>IF(S3660&lt;=35.5,"Q1 Low",IF(S3660&lt;=70.35,"Q2 Mid-Low",IF(S3660&lt;=89.85,"Q3 Mid-High","Q4 High")))</f>
        <v/>
      </c>
      <c r="Y3660" s="58">
        <f>IF(U3660="Yes",1,0)</f>
        <v/>
      </c>
      <c r="Z3660" s="58">
        <f>IF(P3660="Month-to-month",1,0)+IF(M3660="No",1,0)+IF(J3660="No",1,0)+IF(I3660="Fiber optic",1,0)+IF(Q3660="Yes",1,0)</f>
        <v/>
      </c>
    </row>
    <row r="3661" ht="15" customHeight="1" s="59">
      <c r="A3661" s="58" t="inlineStr">
        <is>
          <t>0795-GMVQO</t>
        </is>
      </c>
      <c r="B3661" s="58" t="inlineStr">
        <is>
          <t>Male</t>
        </is>
      </c>
      <c r="C3661" s="58" t="n">
        <v>0</v>
      </c>
      <c r="D3661" s="58" t="inlineStr">
        <is>
          <t>Yes</t>
        </is>
      </c>
      <c r="E3661" s="58" t="inlineStr">
        <is>
          <t>No</t>
        </is>
      </c>
      <c r="F3661" s="58" t="n">
        <v>67</v>
      </c>
      <c r="G3661" s="58" t="inlineStr">
        <is>
          <t>Yes</t>
        </is>
      </c>
      <c r="H3661" s="58" t="inlineStr">
        <is>
          <t>Yes</t>
        </is>
      </c>
      <c r="I3661" s="58" t="inlineStr">
        <is>
          <t>Fiber optic</t>
        </is>
      </c>
      <c r="J3661" s="58" t="inlineStr">
        <is>
          <t>Yes</t>
        </is>
      </c>
      <c r="K3661" s="58" t="inlineStr">
        <is>
          <t>Yes</t>
        </is>
      </c>
      <c r="L3661" s="58" t="inlineStr">
        <is>
          <t>Yes</t>
        </is>
      </c>
      <c r="M3661" s="58" t="inlineStr">
        <is>
          <t>No</t>
        </is>
      </c>
      <c r="N3661" s="58" t="inlineStr">
        <is>
          <t>Yes</t>
        </is>
      </c>
      <c r="O3661" s="58" t="inlineStr">
        <is>
          <t>Yes</t>
        </is>
      </c>
      <c r="P3661" s="58" t="inlineStr">
        <is>
          <t>One year</t>
        </is>
      </c>
      <c r="Q3661" s="58" t="inlineStr">
        <is>
          <t>No</t>
        </is>
      </c>
      <c r="R3661" s="58" t="inlineStr">
        <is>
          <t>Credit card (automatic)</t>
        </is>
      </c>
      <c r="S3661" s="123" t="n">
        <v>109.9</v>
      </c>
      <c r="T3661" s="58" t="inlineStr">
        <is>
          <t>7332.4</t>
        </is>
      </c>
      <c r="U3661" s="58" t="inlineStr">
        <is>
          <t>No</t>
        </is>
      </c>
      <c r="V3661" s="123">
        <f>IFERROR(VALUE(TRIM(T3661)),S3661*F3661)</f>
        <v/>
      </c>
      <c r="W3661" s="58">
        <f>IF(F3661&lt;=12,"0-12 mo",IF(F3661&lt;=24,"13-24 mo",IF(F3661&lt;=48,"25-48 mo","49+ mo")))</f>
        <v/>
      </c>
      <c r="X3661" s="58">
        <f>IF(S3661&lt;=35.5,"Q1 Low",IF(S3661&lt;=70.35,"Q2 Mid-Low",IF(S3661&lt;=89.85,"Q3 Mid-High","Q4 High")))</f>
        <v/>
      </c>
      <c r="Y3661" s="58">
        <f>IF(U3661="Yes",1,0)</f>
        <v/>
      </c>
      <c r="Z3661" s="58">
        <f>IF(P3661="Month-to-month",1,0)+IF(M3661="No",1,0)+IF(J3661="No",1,0)+IF(I3661="Fiber optic",1,0)+IF(Q3661="Yes",1,0)</f>
        <v/>
      </c>
    </row>
    <row r="3662" ht="15" customHeight="1" s="59">
      <c r="A3662" s="58" t="inlineStr">
        <is>
          <t>2259-OUUSZ</t>
        </is>
      </c>
      <c r="B3662" s="58" t="inlineStr">
        <is>
          <t>Male</t>
        </is>
      </c>
      <c r="C3662" s="58" t="n">
        <v>0</v>
      </c>
      <c r="D3662" s="58" t="inlineStr">
        <is>
          <t>No</t>
        </is>
      </c>
      <c r="E3662" s="58" t="inlineStr">
        <is>
          <t>No</t>
        </is>
      </c>
      <c r="F3662" s="58" t="n">
        <v>7</v>
      </c>
      <c r="G3662" s="58" t="inlineStr">
        <is>
          <t>No</t>
        </is>
      </c>
      <c r="H3662" s="58" t="inlineStr">
        <is>
          <t>No phone service</t>
        </is>
      </c>
      <c r="I3662" s="58" t="inlineStr">
        <is>
          <t>DSL</t>
        </is>
      </c>
      <c r="J3662" s="58" t="inlineStr">
        <is>
          <t>No</t>
        </is>
      </c>
      <c r="K3662" s="58" t="inlineStr">
        <is>
          <t>No</t>
        </is>
      </c>
      <c r="L3662" s="58" t="inlineStr">
        <is>
          <t>Yes</t>
        </is>
      </c>
      <c r="M3662" s="58" t="inlineStr">
        <is>
          <t>Yes</t>
        </is>
      </c>
      <c r="N3662" s="58" t="inlineStr">
        <is>
          <t>No</t>
        </is>
      </c>
      <c r="O3662" s="58" t="inlineStr">
        <is>
          <t>No</t>
        </is>
      </c>
      <c r="P3662" s="58" t="inlineStr">
        <is>
          <t>One year</t>
        </is>
      </c>
      <c r="Q3662" s="58" t="inlineStr">
        <is>
          <t>Yes</t>
        </is>
      </c>
      <c r="R3662" s="58" t="inlineStr">
        <is>
          <t>Credit card (automatic)</t>
        </is>
      </c>
      <c r="S3662" s="123" t="n">
        <v>35.5</v>
      </c>
      <c r="T3662" s="58" t="inlineStr">
        <is>
          <t>249.55</t>
        </is>
      </c>
      <c r="U3662" s="58" t="inlineStr">
        <is>
          <t>No</t>
        </is>
      </c>
      <c r="V3662" s="123">
        <f>IFERROR(VALUE(TRIM(T3662)),S3662*F3662)</f>
        <v/>
      </c>
      <c r="W3662" s="58">
        <f>IF(F3662&lt;=12,"0-12 mo",IF(F3662&lt;=24,"13-24 mo",IF(F3662&lt;=48,"25-48 mo","49+ mo")))</f>
        <v/>
      </c>
      <c r="X3662" s="58">
        <f>IF(S3662&lt;=35.5,"Q1 Low",IF(S3662&lt;=70.35,"Q2 Mid-Low",IF(S3662&lt;=89.85,"Q3 Mid-High","Q4 High")))</f>
        <v/>
      </c>
      <c r="Y3662" s="58">
        <f>IF(U3662="Yes",1,0)</f>
        <v/>
      </c>
      <c r="Z3662" s="58">
        <f>IF(P3662="Month-to-month",1,0)+IF(M3662="No",1,0)+IF(J3662="No",1,0)+IF(I3662="Fiber optic",1,0)+IF(Q3662="Yes",1,0)</f>
        <v/>
      </c>
    </row>
    <row r="3663" ht="15" customHeight="1" s="59">
      <c r="A3663" s="58" t="inlineStr">
        <is>
          <t>1142-IHLOO</t>
        </is>
      </c>
      <c r="B3663" s="58" t="inlineStr">
        <is>
          <t>Female</t>
        </is>
      </c>
      <c r="C3663" s="58" t="n">
        <v>0</v>
      </c>
      <c r="D3663" s="58" t="inlineStr">
        <is>
          <t>No</t>
        </is>
      </c>
      <c r="E3663" s="58" t="inlineStr">
        <is>
          <t>No</t>
        </is>
      </c>
      <c r="F3663" s="58" t="n">
        <v>51</v>
      </c>
      <c r="G3663" s="58" t="inlineStr">
        <is>
          <t>Yes</t>
        </is>
      </c>
      <c r="H3663" s="58" t="inlineStr">
        <is>
          <t>No</t>
        </is>
      </c>
      <c r="I3663" s="58" t="inlineStr">
        <is>
          <t>Fiber optic</t>
        </is>
      </c>
      <c r="J3663" s="58" t="inlineStr">
        <is>
          <t>No</t>
        </is>
      </c>
      <c r="K3663" s="58" t="inlineStr">
        <is>
          <t>No</t>
        </is>
      </c>
      <c r="L3663" s="58" t="inlineStr">
        <is>
          <t>No</t>
        </is>
      </c>
      <c r="M3663" s="58" t="inlineStr">
        <is>
          <t>No</t>
        </is>
      </c>
      <c r="N3663" s="58" t="inlineStr">
        <is>
          <t>Yes</t>
        </is>
      </c>
      <c r="O3663" s="58" t="inlineStr">
        <is>
          <t>Yes</t>
        </is>
      </c>
      <c r="P3663" s="58" t="inlineStr">
        <is>
          <t>One year</t>
        </is>
      </c>
      <c r="Q3663" s="58" t="inlineStr">
        <is>
          <t>No</t>
        </is>
      </c>
      <c r="R3663" s="58" t="inlineStr">
        <is>
          <t>Credit card (automatic)</t>
        </is>
      </c>
      <c r="S3663" s="123" t="n">
        <v>87.55</v>
      </c>
      <c r="T3663" s="58" t="inlineStr">
        <is>
          <t>4475.9</t>
        </is>
      </c>
      <c r="U3663" s="58" t="inlineStr">
        <is>
          <t>No</t>
        </is>
      </c>
      <c r="V3663" s="123">
        <f>IFERROR(VALUE(TRIM(T3663)),S3663*F3663)</f>
        <v/>
      </c>
      <c r="W3663" s="58">
        <f>IF(F3663&lt;=12,"0-12 mo",IF(F3663&lt;=24,"13-24 mo",IF(F3663&lt;=48,"25-48 mo","49+ mo")))</f>
        <v/>
      </c>
      <c r="X3663" s="58">
        <f>IF(S3663&lt;=35.5,"Q1 Low",IF(S3663&lt;=70.35,"Q2 Mid-Low",IF(S3663&lt;=89.85,"Q3 Mid-High","Q4 High")))</f>
        <v/>
      </c>
      <c r="Y3663" s="58">
        <f>IF(U3663="Yes",1,0)</f>
        <v/>
      </c>
      <c r="Z3663" s="58">
        <f>IF(P3663="Month-to-month",1,0)+IF(M3663="No",1,0)+IF(J3663="No",1,0)+IF(I3663="Fiber optic",1,0)+IF(Q3663="Yes",1,0)</f>
        <v/>
      </c>
    </row>
    <row r="3664" ht="15" customHeight="1" s="59">
      <c r="A3664" s="58" t="inlineStr">
        <is>
          <t>6410-LEFEN</t>
        </is>
      </c>
      <c r="B3664" s="58" t="inlineStr">
        <is>
          <t>Female</t>
        </is>
      </c>
      <c r="C3664" s="58" t="n">
        <v>0</v>
      </c>
      <c r="D3664" s="58" t="inlineStr">
        <is>
          <t>No</t>
        </is>
      </c>
      <c r="E3664" s="58" t="inlineStr">
        <is>
          <t>No</t>
        </is>
      </c>
      <c r="F3664" s="58" t="n">
        <v>9</v>
      </c>
      <c r="G3664" s="58" t="inlineStr">
        <is>
          <t>Yes</t>
        </is>
      </c>
      <c r="H3664" s="58" t="inlineStr">
        <is>
          <t>No</t>
        </is>
      </c>
      <c r="I3664" s="58" t="inlineStr">
        <is>
          <t>DSL</t>
        </is>
      </c>
      <c r="J3664" s="58" t="inlineStr">
        <is>
          <t>No</t>
        </is>
      </c>
      <c r="K3664" s="58" t="inlineStr">
        <is>
          <t>No</t>
        </is>
      </c>
      <c r="L3664" s="58" t="inlineStr">
        <is>
          <t>No</t>
        </is>
      </c>
      <c r="M3664" s="58" t="inlineStr">
        <is>
          <t>No</t>
        </is>
      </c>
      <c r="N3664" s="58" t="inlineStr">
        <is>
          <t>No</t>
        </is>
      </c>
      <c r="O3664" s="58" t="inlineStr">
        <is>
          <t>No</t>
        </is>
      </c>
      <c r="P3664" s="58" t="inlineStr">
        <is>
          <t>Month-to-month</t>
        </is>
      </c>
      <c r="Q3664" s="58" t="inlineStr">
        <is>
          <t>No</t>
        </is>
      </c>
      <c r="R3664" s="58" t="inlineStr">
        <is>
          <t>Electronic check</t>
        </is>
      </c>
      <c r="S3664" s="123" t="n">
        <v>45.15</v>
      </c>
      <c r="T3664" s="58" t="inlineStr">
        <is>
          <t>416.45</t>
        </is>
      </c>
      <c r="U3664" s="58" t="inlineStr">
        <is>
          <t>Yes</t>
        </is>
      </c>
      <c r="V3664" s="123">
        <f>IFERROR(VALUE(TRIM(T3664)),S3664*F3664)</f>
        <v/>
      </c>
      <c r="W3664" s="58">
        <f>IF(F3664&lt;=12,"0-12 mo",IF(F3664&lt;=24,"13-24 mo",IF(F3664&lt;=48,"25-48 mo","49+ mo")))</f>
        <v/>
      </c>
      <c r="X3664" s="58">
        <f>IF(S3664&lt;=35.5,"Q1 Low",IF(S3664&lt;=70.35,"Q2 Mid-Low",IF(S3664&lt;=89.85,"Q3 Mid-High","Q4 High")))</f>
        <v/>
      </c>
      <c r="Y3664" s="58">
        <f>IF(U3664="Yes",1,0)</f>
        <v/>
      </c>
      <c r="Z3664" s="58">
        <f>IF(P3664="Month-to-month",1,0)+IF(M3664="No",1,0)+IF(J3664="No",1,0)+IF(I3664="Fiber optic",1,0)+IF(Q3664="Yes",1,0)</f>
        <v/>
      </c>
    </row>
    <row r="3665" ht="15" customHeight="1" s="59">
      <c r="A3665" s="58" t="inlineStr">
        <is>
          <t>4633-MKHYU</t>
        </is>
      </c>
      <c r="B3665" s="58" t="inlineStr">
        <is>
          <t>Female</t>
        </is>
      </c>
      <c r="C3665" s="58" t="n">
        <v>0</v>
      </c>
      <c r="D3665" s="58" t="inlineStr">
        <is>
          <t>No</t>
        </is>
      </c>
      <c r="E3665" s="58" t="inlineStr">
        <is>
          <t>No</t>
        </is>
      </c>
      <c r="F3665" s="58" t="n">
        <v>9</v>
      </c>
      <c r="G3665" s="58" t="inlineStr">
        <is>
          <t>Yes</t>
        </is>
      </c>
      <c r="H3665" s="58" t="inlineStr">
        <is>
          <t>No</t>
        </is>
      </c>
      <c r="I3665" s="58" t="inlineStr">
        <is>
          <t>Fiber optic</t>
        </is>
      </c>
      <c r="J3665" s="58" t="inlineStr">
        <is>
          <t>No</t>
        </is>
      </c>
      <c r="K3665" s="58" t="inlineStr">
        <is>
          <t>No</t>
        </is>
      </c>
      <c r="L3665" s="58" t="inlineStr">
        <is>
          <t>No</t>
        </is>
      </c>
      <c r="M3665" s="58" t="inlineStr">
        <is>
          <t>No</t>
        </is>
      </c>
      <c r="N3665" s="58" t="inlineStr">
        <is>
          <t>Yes</t>
        </is>
      </c>
      <c r="O3665" s="58" t="inlineStr">
        <is>
          <t>Yes</t>
        </is>
      </c>
      <c r="P3665" s="58" t="inlineStr">
        <is>
          <t>Month-to-month</t>
        </is>
      </c>
      <c r="Q3665" s="58" t="inlineStr">
        <is>
          <t>Yes</t>
        </is>
      </c>
      <c r="R3665" s="58" t="inlineStr">
        <is>
          <t>Mailed check</t>
        </is>
      </c>
      <c r="S3665" s="123" t="n">
        <v>88.40000000000001</v>
      </c>
      <c r="T3665" s="58" t="inlineStr">
        <is>
          <t>788.6</t>
        </is>
      </c>
      <c r="U3665" s="58" t="inlineStr">
        <is>
          <t>No</t>
        </is>
      </c>
      <c r="V3665" s="123">
        <f>IFERROR(VALUE(TRIM(T3665)),S3665*F3665)</f>
        <v/>
      </c>
      <c r="W3665" s="58">
        <f>IF(F3665&lt;=12,"0-12 mo",IF(F3665&lt;=24,"13-24 mo",IF(F3665&lt;=48,"25-48 mo","49+ mo")))</f>
        <v/>
      </c>
      <c r="X3665" s="58">
        <f>IF(S3665&lt;=35.5,"Q1 Low",IF(S3665&lt;=70.35,"Q2 Mid-Low",IF(S3665&lt;=89.85,"Q3 Mid-High","Q4 High")))</f>
        <v/>
      </c>
      <c r="Y3665" s="58">
        <f>IF(U3665="Yes",1,0)</f>
        <v/>
      </c>
      <c r="Z3665" s="58">
        <f>IF(P3665="Month-to-month",1,0)+IF(M3665="No",1,0)+IF(J3665="No",1,0)+IF(I3665="Fiber optic",1,0)+IF(Q3665="Yes",1,0)</f>
        <v/>
      </c>
    </row>
    <row r="3666" ht="15" customHeight="1" s="59">
      <c r="A3666" s="58" t="inlineStr">
        <is>
          <t>6257-RJOHI</t>
        </is>
      </c>
      <c r="B3666" s="58" t="inlineStr">
        <is>
          <t>Male</t>
        </is>
      </c>
      <c r="C3666" s="58" t="n">
        <v>0</v>
      </c>
      <c r="D3666" s="58" t="inlineStr">
        <is>
          <t>No</t>
        </is>
      </c>
      <c r="E3666" s="58" t="inlineStr">
        <is>
          <t>No</t>
        </is>
      </c>
      <c r="F3666" s="58" t="n">
        <v>4</v>
      </c>
      <c r="G3666" s="58" t="inlineStr">
        <is>
          <t>Yes</t>
        </is>
      </c>
      <c r="H3666" s="58" t="inlineStr">
        <is>
          <t>No</t>
        </is>
      </c>
      <c r="I3666" s="58" t="inlineStr">
        <is>
          <t>DSL</t>
        </is>
      </c>
      <c r="J3666" s="58" t="inlineStr">
        <is>
          <t>No</t>
        </is>
      </c>
      <c r="K3666" s="58" t="inlineStr">
        <is>
          <t>No</t>
        </is>
      </c>
      <c r="L3666" s="58" t="inlineStr">
        <is>
          <t>No</t>
        </is>
      </c>
      <c r="M3666" s="58" t="inlineStr">
        <is>
          <t>Yes</t>
        </is>
      </c>
      <c r="N3666" s="58" t="inlineStr">
        <is>
          <t>No</t>
        </is>
      </c>
      <c r="O3666" s="58" t="inlineStr">
        <is>
          <t>No</t>
        </is>
      </c>
      <c r="P3666" s="58" t="inlineStr">
        <is>
          <t>Month-to-month</t>
        </is>
      </c>
      <c r="Q3666" s="58" t="inlineStr">
        <is>
          <t>Yes</t>
        </is>
      </c>
      <c r="R3666" s="58" t="inlineStr">
        <is>
          <t>Mailed check</t>
        </is>
      </c>
      <c r="S3666" s="123" t="n">
        <v>50.8</v>
      </c>
      <c r="T3666" s="58" t="inlineStr">
        <is>
          <t>202.3</t>
        </is>
      </c>
      <c r="U3666" s="58" t="inlineStr">
        <is>
          <t>No</t>
        </is>
      </c>
      <c r="V3666" s="123">
        <f>IFERROR(VALUE(TRIM(T3666)),S3666*F3666)</f>
        <v/>
      </c>
      <c r="W3666" s="58">
        <f>IF(F3666&lt;=12,"0-12 mo",IF(F3666&lt;=24,"13-24 mo",IF(F3666&lt;=48,"25-48 mo","49+ mo")))</f>
        <v/>
      </c>
      <c r="X3666" s="58">
        <f>IF(S3666&lt;=35.5,"Q1 Low",IF(S3666&lt;=70.35,"Q2 Mid-Low",IF(S3666&lt;=89.85,"Q3 Mid-High","Q4 High")))</f>
        <v/>
      </c>
      <c r="Y3666" s="58">
        <f>IF(U3666="Yes",1,0)</f>
        <v/>
      </c>
      <c r="Z3666" s="58">
        <f>IF(P3666="Month-to-month",1,0)+IF(M3666="No",1,0)+IF(J3666="No",1,0)+IF(I3666="Fiber optic",1,0)+IF(Q3666="Yes",1,0)</f>
        <v/>
      </c>
    </row>
    <row r="3667" ht="15" customHeight="1" s="59">
      <c r="A3667" s="58" t="inlineStr">
        <is>
          <t>1545-JFUML</t>
        </is>
      </c>
      <c r="B3667" s="58" t="inlineStr">
        <is>
          <t>Male</t>
        </is>
      </c>
      <c r="C3667" s="58" t="n">
        <v>0</v>
      </c>
      <c r="D3667" s="58" t="inlineStr">
        <is>
          <t>Yes</t>
        </is>
      </c>
      <c r="E3667" s="58" t="inlineStr">
        <is>
          <t>No</t>
        </is>
      </c>
      <c r="F3667" s="58" t="n">
        <v>71</v>
      </c>
      <c r="G3667" s="58" t="inlineStr">
        <is>
          <t>Yes</t>
        </is>
      </c>
      <c r="H3667" s="58" t="inlineStr">
        <is>
          <t>Yes</t>
        </is>
      </c>
      <c r="I3667" s="58" t="inlineStr">
        <is>
          <t>Fiber optic</t>
        </is>
      </c>
      <c r="J3667" s="58" t="inlineStr">
        <is>
          <t>Yes</t>
        </is>
      </c>
      <c r="K3667" s="58" t="inlineStr">
        <is>
          <t>Yes</t>
        </is>
      </c>
      <c r="L3667" s="58" t="inlineStr">
        <is>
          <t>Yes</t>
        </is>
      </c>
      <c r="M3667" s="58" t="inlineStr">
        <is>
          <t>No</t>
        </is>
      </c>
      <c r="N3667" s="58" t="inlineStr">
        <is>
          <t>Yes</t>
        </is>
      </c>
      <c r="O3667" s="58" t="inlineStr">
        <is>
          <t>No</t>
        </is>
      </c>
      <c r="P3667" s="58" t="inlineStr">
        <is>
          <t>Two year</t>
        </is>
      </c>
      <c r="Q3667" s="58" t="inlineStr">
        <is>
          <t>Yes</t>
        </is>
      </c>
      <c r="R3667" s="58" t="inlineStr">
        <is>
          <t>Electronic check</t>
        </is>
      </c>
      <c r="S3667" s="123" t="n">
        <v>99</v>
      </c>
      <c r="T3667" s="58" t="inlineStr">
        <is>
          <t>6994.6</t>
        </is>
      </c>
      <c r="U3667" s="58" t="inlineStr">
        <is>
          <t>No</t>
        </is>
      </c>
      <c r="V3667" s="123">
        <f>IFERROR(VALUE(TRIM(T3667)),S3667*F3667)</f>
        <v/>
      </c>
      <c r="W3667" s="58">
        <f>IF(F3667&lt;=12,"0-12 mo",IF(F3667&lt;=24,"13-24 mo",IF(F3667&lt;=48,"25-48 mo","49+ mo")))</f>
        <v/>
      </c>
      <c r="X3667" s="58">
        <f>IF(S3667&lt;=35.5,"Q1 Low",IF(S3667&lt;=70.35,"Q2 Mid-Low",IF(S3667&lt;=89.85,"Q3 Mid-High","Q4 High")))</f>
        <v/>
      </c>
      <c r="Y3667" s="58">
        <f>IF(U3667="Yes",1,0)</f>
        <v/>
      </c>
      <c r="Z3667" s="58">
        <f>IF(P3667="Month-to-month",1,0)+IF(M3667="No",1,0)+IF(J3667="No",1,0)+IF(I3667="Fiber optic",1,0)+IF(Q3667="Yes",1,0)</f>
        <v/>
      </c>
    </row>
    <row r="3668" ht="15" customHeight="1" s="59">
      <c r="A3668" s="58" t="inlineStr">
        <is>
          <t>3194-ORPIK</t>
        </is>
      </c>
      <c r="B3668" s="58" t="inlineStr">
        <is>
          <t>Female</t>
        </is>
      </c>
      <c r="C3668" s="58" t="n">
        <v>0</v>
      </c>
      <c r="D3668" s="58" t="inlineStr">
        <is>
          <t>Yes</t>
        </is>
      </c>
      <c r="E3668" s="58" t="inlineStr">
        <is>
          <t>Yes</t>
        </is>
      </c>
      <c r="F3668" s="58" t="n">
        <v>50</v>
      </c>
      <c r="G3668" s="58" t="inlineStr">
        <is>
          <t>Yes</t>
        </is>
      </c>
      <c r="H3668" s="58" t="inlineStr">
        <is>
          <t>Yes</t>
        </is>
      </c>
      <c r="I3668" s="58" t="inlineStr">
        <is>
          <t>Fiber optic</t>
        </is>
      </c>
      <c r="J3668" s="58" t="inlineStr">
        <is>
          <t>No</t>
        </is>
      </c>
      <c r="K3668" s="58" t="inlineStr">
        <is>
          <t>No</t>
        </is>
      </c>
      <c r="L3668" s="58" t="inlineStr">
        <is>
          <t>No</t>
        </is>
      </c>
      <c r="M3668" s="58" t="inlineStr">
        <is>
          <t>No</t>
        </is>
      </c>
      <c r="N3668" s="58" t="inlineStr">
        <is>
          <t>Yes</t>
        </is>
      </c>
      <c r="O3668" s="58" t="inlineStr">
        <is>
          <t>No</t>
        </is>
      </c>
      <c r="P3668" s="58" t="inlineStr">
        <is>
          <t>Month-to-month</t>
        </is>
      </c>
      <c r="Q3668" s="58" t="inlineStr">
        <is>
          <t>Yes</t>
        </is>
      </c>
      <c r="R3668" s="58" t="inlineStr">
        <is>
          <t>Bank transfer (automatic)</t>
        </is>
      </c>
      <c r="S3668" s="123" t="n">
        <v>84.40000000000001</v>
      </c>
      <c r="T3668" s="58" t="inlineStr">
        <is>
          <t>4116.15</t>
        </is>
      </c>
      <c r="U3668" s="58" t="inlineStr">
        <is>
          <t>Yes</t>
        </is>
      </c>
      <c r="V3668" s="123">
        <f>IFERROR(VALUE(TRIM(T3668)),S3668*F3668)</f>
        <v/>
      </c>
      <c r="W3668" s="58">
        <f>IF(F3668&lt;=12,"0-12 mo",IF(F3668&lt;=24,"13-24 mo",IF(F3668&lt;=48,"25-48 mo","49+ mo")))</f>
        <v/>
      </c>
      <c r="X3668" s="58">
        <f>IF(S3668&lt;=35.5,"Q1 Low",IF(S3668&lt;=70.35,"Q2 Mid-Low",IF(S3668&lt;=89.85,"Q3 Mid-High","Q4 High")))</f>
        <v/>
      </c>
      <c r="Y3668" s="58">
        <f>IF(U3668="Yes",1,0)</f>
        <v/>
      </c>
      <c r="Z3668" s="58">
        <f>IF(P3668="Month-to-month",1,0)+IF(M3668="No",1,0)+IF(J3668="No",1,0)+IF(I3668="Fiber optic",1,0)+IF(Q3668="Yes",1,0)</f>
        <v/>
      </c>
    </row>
    <row r="3669" ht="15" customHeight="1" s="59">
      <c r="A3669" s="58" t="inlineStr">
        <is>
          <t>7826-VVKWT</t>
        </is>
      </c>
      <c r="B3669" s="58" t="inlineStr">
        <is>
          <t>Female</t>
        </is>
      </c>
      <c r="C3669" s="58" t="n">
        <v>1</v>
      </c>
      <c r="D3669" s="58" t="inlineStr">
        <is>
          <t>Yes</t>
        </is>
      </c>
      <c r="E3669" s="58" t="inlineStr">
        <is>
          <t>Yes</t>
        </is>
      </c>
      <c r="F3669" s="58" t="n">
        <v>24</v>
      </c>
      <c r="G3669" s="58" t="inlineStr">
        <is>
          <t>Yes</t>
        </is>
      </c>
      <c r="H3669" s="58" t="inlineStr">
        <is>
          <t>No</t>
        </is>
      </c>
      <c r="I3669" s="58" t="inlineStr">
        <is>
          <t>Fiber optic</t>
        </is>
      </c>
      <c r="J3669" s="58" t="inlineStr">
        <is>
          <t>No</t>
        </is>
      </c>
      <c r="K3669" s="58" t="inlineStr">
        <is>
          <t>No</t>
        </is>
      </c>
      <c r="L3669" s="58" t="inlineStr">
        <is>
          <t>Yes</t>
        </is>
      </c>
      <c r="M3669" s="58" t="inlineStr">
        <is>
          <t>No</t>
        </is>
      </c>
      <c r="N3669" s="58" t="inlineStr">
        <is>
          <t>Yes</t>
        </is>
      </c>
      <c r="O3669" s="58" t="inlineStr">
        <is>
          <t>Yes</t>
        </is>
      </c>
      <c r="P3669" s="58" t="inlineStr">
        <is>
          <t>Two year</t>
        </is>
      </c>
      <c r="Q3669" s="58" t="inlineStr">
        <is>
          <t>Yes</t>
        </is>
      </c>
      <c r="R3669" s="58" t="inlineStr">
        <is>
          <t>Electronic check</t>
        </is>
      </c>
      <c r="S3669" s="123" t="n">
        <v>96.55</v>
      </c>
      <c r="T3669" s="58" t="inlineStr">
        <is>
          <t>2263.45</t>
        </is>
      </c>
      <c r="U3669" s="58" t="inlineStr">
        <is>
          <t>No</t>
        </is>
      </c>
      <c r="V3669" s="123">
        <f>IFERROR(VALUE(TRIM(T3669)),S3669*F3669)</f>
        <v/>
      </c>
      <c r="W3669" s="58">
        <f>IF(F3669&lt;=12,"0-12 mo",IF(F3669&lt;=24,"13-24 mo",IF(F3669&lt;=48,"25-48 mo","49+ mo")))</f>
        <v/>
      </c>
      <c r="X3669" s="58">
        <f>IF(S3669&lt;=35.5,"Q1 Low",IF(S3669&lt;=70.35,"Q2 Mid-Low",IF(S3669&lt;=89.85,"Q3 Mid-High","Q4 High")))</f>
        <v/>
      </c>
      <c r="Y3669" s="58">
        <f>IF(U3669="Yes",1,0)</f>
        <v/>
      </c>
      <c r="Z3669" s="58">
        <f>IF(P3669="Month-to-month",1,0)+IF(M3669="No",1,0)+IF(J3669="No",1,0)+IF(I3669="Fiber optic",1,0)+IF(Q3669="Yes",1,0)</f>
        <v/>
      </c>
    </row>
    <row r="3670" ht="15" customHeight="1" s="59">
      <c r="A3670" s="58" t="inlineStr">
        <is>
          <t>1353-GHZOS</t>
        </is>
      </c>
      <c r="B3670" s="58" t="inlineStr">
        <is>
          <t>Male</t>
        </is>
      </c>
      <c r="C3670" s="58" t="n">
        <v>0</v>
      </c>
      <c r="D3670" s="58" t="inlineStr">
        <is>
          <t>Yes</t>
        </is>
      </c>
      <c r="E3670" s="58" t="inlineStr">
        <is>
          <t>No</t>
        </is>
      </c>
      <c r="F3670" s="58" t="n">
        <v>22</v>
      </c>
      <c r="G3670" s="58" t="inlineStr">
        <is>
          <t>Yes</t>
        </is>
      </c>
      <c r="H3670" s="58" t="inlineStr">
        <is>
          <t>No</t>
        </is>
      </c>
      <c r="I3670" s="58" t="inlineStr">
        <is>
          <t>DSL</t>
        </is>
      </c>
      <c r="J3670" s="58" t="inlineStr">
        <is>
          <t>Yes</t>
        </is>
      </c>
      <c r="K3670" s="58" t="inlineStr">
        <is>
          <t>No</t>
        </is>
      </c>
      <c r="L3670" s="58" t="inlineStr">
        <is>
          <t>No</t>
        </is>
      </c>
      <c r="M3670" s="58" t="inlineStr">
        <is>
          <t>No</t>
        </is>
      </c>
      <c r="N3670" s="58" t="inlineStr">
        <is>
          <t>Yes</t>
        </is>
      </c>
      <c r="O3670" s="58" t="inlineStr">
        <is>
          <t>No</t>
        </is>
      </c>
      <c r="P3670" s="58" t="inlineStr">
        <is>
          <t>One year</t>
        </is>
      </c>
      <c r="Q3670" s="58" t="inlineStr">
        <is>
          <t>Yes</t>
        </is>
      </c>
      <c r="R3670" s="58" t="inlineStr">
        <is>
          <t>Bank transfer (automatic)</t>
        </is>
      </c>
      <c r="S3670" s="123" t="n">
        <v>59.75</v>
      </c>
      <c r="T3670" s="58" t="inlineStr">
        <is>
          <t>1374.35</t>
        </is>
      </c>
      <c r="U3670" s="58" t="inlineStr">
        <is>
          <t>No</t>
        </is>
      </c>
      <c r="V3670" s="123">
        <f>IFERROR(VALUE(TRIM(T3670)),S3670*F3670)</f>
        <v/>
      </c>
      <c r="W3670" s="58">
        <f>IF(F3670&lt;=12,"0-12 mo",IF(F3670&lt;=24,"13-24 mo",IF(F3670&lt;=48,"25-48 mo","49+ mo")))</f>
        <v/>
      </c>
      <c r="X3670" s="58">
        <f>IF(S3670&lt;=35.5,"Q1 Low",IF(S3670&lt;=70.35,"Q2 Mid-Low",IF(S3670&lt;=89.85,"Q3 Mid-High","Q4 High")))</f>
        <v/>
      </c>
      <c r="Y3670" s="58">
        <f>IF(U3670="Yes",1,0)</f>
        <v/>
      </c>
      <c r="Z3670" s="58">
        <f>IF(P3670="Month-to-month",1,0)+IF(M3670="No",1,0)+IF(J3670="No",1,0)+IF(I3670="Fiber optic",1,0)+IF(Q3670="Yes",1,0)</f>
        <v/>
      </c>
    </row>
    <row r="3671" ht="15" customHeight="1" s="59">
      <c r="A3671" s="58" t="inlineStr">
        <is>
          <t>2587-EKXTS</t>
        </is>
      </c>
      <c r="B3671" s="58" t="inlineStr">
        <is>
          <t>Male</t>
        </is>
      </c>
      <c r="C3671" s="58" t="n">
        <v>0</v>
      </c>
      <c r="D3671" s="58" t="inlineStr">
        <is>
          <t>No</t>
        </is>
      </c>
      <c r="E3671" s="58" t="inlineStr">
        <is>
          <t>No</t>
        </is>
      </c>
      <c r="F3671" s="58" t="n">
        <v>44</v>
      </c>
      <c r="G3671" s="58" t="inlineStr">
        <is>
          <t>Yes</t>
        </is>
      </c>
      <c r="H3671" s="58" t="inlineStr">
        <is>
          <t>Yes</t>
        </is>
      </c>
      <c r="I3671" s="58" t="inlineStr">
        <is>
          <t>Fiber optic</t>
        </is>
      </c>
      <c r="J3671" s="58" t="inlineStr">
        <is>
          <t>Yes</t>
        </is>
      </c>
      <c r="K3671" s="58" t="inlineStr">
        <is>
          <t>Yes</t>
        </is>
      </c>
      <c r="L3671" s="58" t="inlineStr">
        <is>
          <t>Yes</t>
        </is>
      </c>
      <c r="M3671" s="58" t="inlineStr">
        <is>
          <t>No</t>
        </is>
      </c>
      <c r="N3671" s="58" t="inlineStr">
        <is>
          <t>Yes</t>
        </is>
      </c>
      <c r="O3671" s="58" t="inlineStr">
        <is>
          <t>Yes</t>
        </is>
      </c>
      <c r="P3671" s="58" t="inlineStr">
        <is>
          <t>Month-to-month</t>
        </is>
      </c>
      <c r="Q3671" s="58" t="inlineStr">
        <is>
          <t>Yes</t>
        </is>
      </c>
      <c r="R3671" s="58" t="inlineStr">
        <is>
          <t>Electronic check</t>
        </is>
      </c>
      <c r="S3671" s="123" t="n">
        <v>111.5</v>
      </c>
      <c r="T3671" s="58" t="inlineStr">
        <is>
          <t>4915.15</t>
        </is>
      </c>
      <c r="U3671" s="58" t="inlineStr">
        <is>
          <t>No</t>
        </is>
      </c>
      <c r="V3671" s="123">
        <f>IFERROR(VALUE(TRIM(T3671)),S3671*F3671)</f>
        <v/>
      </c>
      <c r="W3671" s="58">
        <f>IF(F3671&lt;=12,"0-12 mo",IF(F3671&lt;=24,"13-24 mo",IF(F3671&lt;=48,"25-48 mo","49+ mo")))</f>
        <v/>
      </c>
      <c r="X3671" s="58">
        <f>IF(S3671&lt;=35.5,"Q1 Low",IF(S3671&lt;=70.35,"Q2 Mid-Low",IF(S3671&lt;=89.85,"Q3 Mid-High","Q4 High")))</f>
        <v/>
      </c>
      <c r="Y3671" s="58">
        <f>IF(U3671="Yes",1,0)</f>
        <v/>
      </c>
      <c r="Z3671" s="58">
        <f>IF(P3671="Month-to-month",1,0)+IF(M3671="No",1,0)+IF(J3671="No",1,0)+IF(I3671="Fiber optic",1,0)+IF(Q3671="Yes",1,0)</f>
        <v/>
      </c>
    </row>
    <row r="3672" ht="15" customHeight="1" s="59">
      <c r="A3672" s="58" t="inlineStr">
        <is>
          <t>5442-BXVND</t>
        </is>
      </c>
      <c r="B3672" s="58" t="inlineStr">
        <is>
          <t>Female</t>
        </is>
      </c>
      <c r="C3672" s="58" t="n">
        <v>0</v>
      </c>
      <c r="D3672" s="58" t="inlineStr">
        <is>
          <t>Yes</t>
        </is>
      </c>
      <c r="E3672" s="58" t="inlineStr">
        <is>
          <t>Yes</t>
        </is>
      </c>
      <c r="F3672" s="58" t="n">
        <v>33</v>
      </c>
      <c r="G3672" s="58" t="inlineStr">
        <is>
          <t>Yes</t>
        </is>
      </c>
      <c r="H3672" s="58" t="inlineStr">
        <is>
          <t>Yes</t>
        </is>
      </c>
      <c r="I3672" s="58" t="inlineStr">
        <is>
          <t>No</t>
        </is>
      </c>
      <c r="J3672" s="58" t="inlineStr">
        <is>
          <t>No internet service</t>
        </is>
      </c>
      <c r="K3672" s="58" t="inlineStr">
        <is>
          <t>No internet service</t>
        </is>
      </c>
      <c r="L3672" s="58" t="inlineStr">
        <is>
          <t>No internet service</t>
        </is>
      </c>
      <c r="M3672" s="58" t="inlineStr">
        <is>
          <t>No internet service</t>
        </is>
      </c>
      <c r="N3672" s="58" t="inlineStr">
        <is>
          <t>No internet service</t>
        </is>
      </c>
      <c r="O3672" s="58" t="inlineStr">
        <is>
          <t>No internet service</t>
        </is>
      </c>
      <c r="P3672" s="58" t="inlineStr">
        <is>
          <t>Month-to-month</t>
        </is>
      </c>
      <c r="Q3672" s="58" t="inlineStr">
        <is>
          <t>No</t>
        </is>
      </c>
      <c r="R3672" s="58" t="inlineStr">
        <is>
          <t>Bank transfer (automatic)</t>
        </is>
      </c>
      <c r="S3672" s="123" t="n">
        <v>24.25</v>
      </c>
      <c r="T3672" s="58" t="inlineStr">
        <is>
          <t>838.5</t>
        </is>
      </c>
      <c r="U3672" s="58" t="inlineStr">
        <is>
          <t>No</t>
        </is>
      </c>
      <c r="V3672" s="123">
        <f>IFERROR(VALUE(TRIM(T3672)),S3672*F3672)</f>
        <v/>
      </c>
      <c r="W3672" s="58">
        <f>IF(F3672&lt;=12,"0-12 mo",IF(F3672&lt;=24,"13-24 mo",IF(F3672&lt;=48,"25-48 mo","49+ mo")))</f>
        <v/>
      </c>
      <c r="X3672" s="58">
        <f>IF(S3672&lt;=35.5,"Q1 Low",IF(S3672&lt;=70.35,"Q2 Mid-Low",IF(S3672&lt;=89.85,"Q3 Mid-High","Q4 High")))</f>
        <v/>
      </c>
      <c r="Y3672" s="58">
        <f>IF(U3672="Yes",1,0)</f>
        <v/>
      </c>
      <c r="Z3672" s="58">
        <f>IF(P3672="Month-to-month",1,0)+IF(M3672="No",1,0)+IF(J3672="No",1,0)+IF(I3672="Fiber optic",1,0)+IF(Q3672="Yes",1,0)</f>
        <v/>
      </c>
    </row>
    <row r="3673" ht="15" customHeight="1" s="59">
      <c r="A3673" s="58" t="inlineStr">
        <is>
          <t>8816-VXNZD</t>
        </is>
      </c>
      <c r="B3673" s="58" t="inlineStr">
        <is>
          <t>Female</t>
        </is>
      </c>
      <c r="C3673" s="58" t="n">
        <v>0</v>
      </c>
      <c r="D3673" s="58" t="inlineStr">
        <is>
          <t>No</t>
        </is>
      </c>
      <c r="E3673" s="58" t="inlineStr">
        <is>
          <t>No</t>
        </is>
      </c>
      <c r="F3673" s="58" t="n">
        <v>1</v>
      </c>
      <c r="G3673" s="58" t="inlineStr">
        <is>
          <t>Yes</t>
        </is>
      </c>
      <c r="H3673" s="58" t="inlineStr">
        <is>
          <t>Yes</t>
        </is>
      </c>
      <c r="I3673" s="58" t="inlineStr">
        <is>
          <t>Fiber optic</t>
        </is>
      </c>
      <c r="J3673" s="58" t="inlineStr">
        <is>
          <t>No</t>
        </is>
      </c>
      <c r="K3673" s="58" t="inlineStr">
        <is>
          <t>No</t>
        </is>
      </c>
      <c r="L3673" s="58" t="inlineStr">
        <is>
          <t>No</t>
        </is>
      </c>
      <c r="M3673" s="58" t="inlineStr">
        <is>
          <t>No</t>
        </is>
      </c>
      <c r="N3673" s="58" t="inlineStr">
        <is>
          <t>No</t>
        </is>
      </c>
      <c r="O3673" s="58" t="inlineStr">
        <is>
          <t>No</t>
        </is>
      </c>
      <c r="P3673" s="58" t="inlineStr">
        <is>
          <t>Month-to-month</t>
        </is>
      </c>
      <c r="Q3673" s="58" t="inlineStr">
        <is>
          <t>Yes</t>
        </is>
      </c>
      <c r="R3673" s="58" t="inlineStr">
        <is>
          <t>Electronic check</t>
        </is>
      </c>
      <c r="S3673" s="123" t="n">
        <v>75.09999999999999</v>
      </c>
      <c r="T3673" s="58" t="inlineStr">
        <is>
          <t>75.1</t>
        </is>
      </c>
      <c r="U3673" s="58" t="inlineStr">
        <is>
          <t>Yes</t>
        </is>
      </c>
      <c r="V3673" s="123">
        <f>IFERROR(VALUE(TRIM(T3673)),S3673*F3673)</f>
        <v/>
      </c>
      <c r="W3673" s="58">
        <f>IF(F3673&lt;=12,"0-12 mo",IF(F3673&lt;=24,"13-24 mo",IF(F3673&lt;=48,"25-48 mo","49+ mo")))</f>
        <v/>
      </c>
      <c r="X3673" s="58">
        <f>IF(S3673&lt;=35.5,"Q1 Low",IF(S3673&lt;=70.35,"Q2 Mid-Low",IF(S3673&lt;=89.85,"Q3 Mid-High","Q4 High")))</f>
        <v/>
      </c>
      <c r="Y3673" s="58">
        <f>IF(U3673="Yes",1,0)</f>
        <v/>
      </c>
      <c r="Z3673" s="58">
        <f>IF(P3673="Month-to-month",1,0)+IF(M3673="No",1,0)+IF(J3673="No",1,0)+IF(I3673="Fiber optic",1,0)+IF(Q3673="Yes",1,0)</f>
        <v/>
      </c>
    </row>
    <row r="3674" ht="15" customHeight="1" s="59">
      <c r="A3674" s="58" t="inlineStr">
        <is>
          <t>9378-FXTIZ</t>
        </is>
      </c>
      <c r="B3674" s="58" t="inlineStr">
        <is>
          <t>Female</t>
        </is>
      </c>
      <c r="C3674" s="58" t="n">
        <v>0</v>
      </c>
      <c r="D3674" s="58" t="inlineStr">
        <is>
          <t>Yes</t>
        </is>
      </c>
      <c r="E3674" s="58" t="inlineStr">
        <is>
          <t>No</t>
        </is>
      </c>
      <c r="F3674" s="58" t="n">
        <v>54</v>
      </c>
      <c r="G3674" s="58" t="inlineStr">
        <is>
          <t>Yes</t>
        </is>
      </c>
      <c r="H3674" s="58" t="inlineStr">
        <is>
          <t>Yes</t>
        </is>
      </c>
      <c r="I3674" s="58" t="inlineStr">
        <is>
          <t>DSL</t>
        </is>
      </c>
      <c r="J3674" s="58" t="inlineStr">
        <is>
          <t>No</t>
        </is>
      </c>
      <c r="K3674" s="58" t="inlineStr">
        <is>
          <t>No</t>
        </is>
      </c>
      <c r="L3674" s="58" t="inlineStr">
        <is>
          <t>No</t>
        </is>
      </c>
      <c r="M3674" s="58" t="inlineStr">
        <is>
          <t>No</t>
        </is>
      </c>
      <c r="N3674" s="58" t="inlineStr">
        <is>
          <t>Yes</t>
        </is>
      </c>
      <c r="O3674" s="58" t="inlineStr">
        <is>
          <t>Yes</t>
        </is>
      </c>
      <c r="P3674" s="58" t="inlineStr">
        <is>
          <t>One year</t>
        </is>
      </c>
      <c r="Q3674" s="58" t="inlineStr">
        <is>
          <t>Yes</t>
        </is>
      </c>
      <c r="R3674" s="58" t="inlineStr">
        <is>
          <t>Credit card (automatic)</t>
        </is>
      </c>
      <c r="S3674" s="123" t="n">
        <v>70.15000000000001</v>
      </c>
      <c r="T3674" s="58" t="inlineStr">
        <is>
          <t>3715.65</t>
        </is>
      </c>
      <c r="U3674" s="58" t="inlineStr">
        <is>
          <t>Yes</t>
        </is>
      </c>
      <c r="V3674" s="123">
        <f>IFERROR(VALUE(TRIM(T3674)),S3674*F3674)</f>
        <v/>
      </c>
      <c r="W3674" s="58">
        <f>IF(F3674&lt;=12,"0-12 mo",IF(F3674&lt;=24,"13-24 mo",IF(F3674&lt;=48,"25-48 mo","49+ mo")))</f>
        <v/>
      </c>
      <c r="X3674" s="58">
        <f>IF(S3674&lt;=35.5,"Q1 Low",IF(S3674&lt;=70.35,"Q2 Mid-Low",IF(S3674&lt;=89.85,"Q3 Mid-High","Q4 High")))</f>
        <v/>
      </c>
      <c r="Y3674" s="58">
        <f>IF(U3674="Yes",1,0)</f>
        <v/>
      </c>
      <c r="Z3674" s="58">
        <f>IF(P3674="Month-to-month",1,0)+IF(M3674="No",1,0)+IF(J3674="No",1,0)+IF(I3674="Fiber optic",1,0)+IF(Q3674="Yes",1,0)</f>
        <v/>
      </c>
    </row>
    <row r="3675" ht="15" customHeight="1" s="59">
      <c r="A3675" s="58" t="inlineStr">
        <is>
          <t>1723-HKXJQ</t>
        </is>
      </c>
      <c r="B3675" s="58" t="inlineStr">
        <is>
          <t>Male</t>
        </is>
      </c>
      <c r="C3675" s="58" t="n">
        <v>0</v>
      </c>
      <c r="D3675" s="58" t="inlineStr">
        <is>
          <t>No</t>
        </is>
      </c>
      <c r="E3675" s="58" t="inlineStr">
        <is>
          <t>No</t>
        </is>
      </c>
      <c r="F3675" s="58" t="n">
        <v>42</v>
      </c>
      <c r="G3675" s="58" t="inlineStr">
        <is>
          <t>Yes</t>
        </is>
      </c>
      <c r="H3675" s="58" t="inlineStr">
        <is>
          <t>Yes</t>
        </is>
      </c>
      <c r="I3675" s="58" t="inlineStr">
        <is>
          <t>Fiber optic</t>
        </is>
      </c>
      <c r="J3675" s="58" t="inlineStr">
        <is>
          <t>No</t>
        </is>
      </c>
      <c r="K3675" s="58" t="inlineStr">
        <is>
          <t>Yes</t>
        </is>
      </c>
      <c r="L3675" s="58" t="inlineStr">
        <is>
          <t>No</t>
        </is>
      </c>
      <c r="M3675" s="58" t="inlineStr">
        <is>
          <t>No</t>
        </is>
      </c>
      <c r="N3675" s="58" t="inlineStr">
        <is>
          <t>Yes</t>
        </is>
      </c>
      <c r="O3675" s="58" t="inlineStr">
        <is>
          <t>Yes</t>
        </is>
      </c>
      <c r="P3675" s="58" t="inlineStr">
        <is>
          <t>Month-to-month</t>
        </is>
      </c>
      <c r="Q3675" s="58" t="inlineStr">
        <is>
          <t>Yes</t>
        </is>
      </c>
      <c r="R3675" s="58" t="inlineStr">
        <is>
          <t>Electronic check</t>
        </is>
      </c>
      <c r="S3675" s="123" t="n">
        <v>101.75</v>
      </c>
      <c r="T3675" s="58" t="inlineStr">
        <is>
          <t>4273.45</t>
        </is>
      </c>
      <c r="U3675" s="58" t="inlineStr">
        <is>
          <t>Yes</t>
        </is>
      </c>
      <c r="V3675" s="123">
        <f>IFERROR(VALUE(TRIM(T3675)),S3675*F3675)</f>
        <v/>
      </c>
      <c r="W3675" s="58">
        <f>IF(F3675&lt;=12,"0-12 mo",IF(F3675&lt;=24,"13-24 mo",IF(F3675&lt;=48,"25-48 mo","49+ mo")))</f>
        <v/>
      </c>
      <c r="X3675" s="58">
        <f>IF(S3675&lt;=35.5,"Q1 Low",IF(S3675&lt;=70.35,"Q2 Mid-Low",IF(S3675&lt;=89.85,"Q3 Mid-High","Q4 High")))</f>
        <v/>
      </c>
      <c r="Y3675" s="58">
        <f>IF(U3675="Yes",1,0)</f>
        <v/>
      </c>
      <c r="Z3675" s="58">
        <f>IF(P3675="Month-to-month",1,0)+IF(M3675="No",1,0)+IF(J3675="No",1,0)+IF(I3675="Fiber optic",1,0)+IF(Q3675="Yes",1,0)</f>
        <v/>
      </c>
    </row>
    <row r="3676" ht="15" customHeight="1" s="59">
      <c r="A3676" s="58" t="inlineStr">
        <is>
          <t>7825-GKXMW</t>
        </is>
      </c>
      <c r="B3676" s="58" t="inlineStr">
        <is>
          <t>Female</t>
        </is>
      </c>
      <c r="C3676" s="58" t="n">
        <v>0</v>
      </c>
      <c r="D3676" s="58" t="inlineStr">
        <is>
          <t>No</t>
        </is>
      </c>
      <c r="E3676" s="58" t="inlineStr">
        <is>
          <t>No</t>
        </is>
      </c>
      <c r="F3676" s="58" t="n">
        <v>1</v>
      </c>
      <c r="G3676" s="58" t="inlineStr">
        <is>
          <t>Yes</t>
        </is>
      </c>
      <c r="H3676" s="58" t="inlineStr">
        <is>
          <t>No</t>
        </is>
      </c>
      <c r="I3676" s="58" t="inlineStr">
        <is>
          <t>DSL</t>
        </is>
      </c>
      <c r="J3676" s="58" t="inlineStr">
        <is>
          <t>No</t>
        </is>
      </c>
      <c r="K3676" s="58" t="inlineStr">
        <is>
          <t>No</t>
        </is>
      </c>
      <c r="L3676" s="58" t="inlineStr">
        <is>
          <t>No</t>
        </is>
      </c>
      <c r="M3676" s="58" t="inlineStr">
        <is>
          <t>No</t>
        </is>
      </c>
      <c r="N3676" s="58" t="inlineStr">
        <is>
          <t>No</t>
        </is>
      </c>
      <c r="O3676" s="58" t="inlineStr">
        <is>
          <t>No</t>
        </is>
      </c>
      <c r="P3676" s="58" t="inlineStr">
        <is>
          <t>Month-to-month</t>
        </is>
      </c>
      <c r="Q3676" s="58" t="inlineStr">
        <is>
          <t>No</t>
        </is>
      </c>
      <c r="R3676" s="58" t="inlineStr">
        <is>
          <t>Electronic check</t>
        </is>
      </c>
      <c r="S3676" s="123" t="n">
        <v>45.8</v>
      </c>
      <c r="T3676" s="58" t="inlineStr">
        <is>
          <t>45.8</t>
        </is>
      </c>
      <c r="U3676" s="58" t="inlineStr">
        <is>
          <t>Yes</t>
        </is>
      </c>
      <c r="V3676" s="123">
        <f>IFERROR(VALUE(TRIM(T3676)),S3676*F3676)</f>
        <v/>
      </c>
      <c r="W3676" s="58">
        <f>IF(F3676&lt;=12,"0-12 mo",IF(F3676&lt;=24,"13-24 mo",IF(F3676&lt;=48,"25-48 mo","49+ mo")))</f>
        <v/>
      </c>
      <c r="X3676" s="58">
        <f>IF(S3676&lt;=35.5,"Q1 Low",IF(S3676&lt;=70.35,"Q2 Mid-Low",IF(S3676&lt;=89.85,"Q3 Mid-High","Q4 High")))</f>
        <v/>
      </c>
      <c r="Y3676" s="58">
        <f>IF(U3676="Yes",1,0)</f>
        <v/>
      </c>
      <c r="Z3676" s="58">
        <f>IF(P3676="Month-to-month",1,0)+IF(M3676="No",1,0)+IF(J3676="No",1,0)+IF(I3676="Fiber optic",1,0)+IF(Q3676="Yes",1,0)</f>
        <v/>
      </c>
    </row>
    <row r="3677" ht="15" customHeight="1" s="59">
      <c r="A3677" s="58" t="inlineStr">
        <is>
          <t>9753-OYLBX</t>
        </is>
      </c>
      <c r="B3677" s="58" t="inlineStr">
        <is>
          <t>Female</t>
        </is>
      </c>
      <c r="C3677" s="58" t="n">
        <v>0</v>
      </c>
      <c r="D3677" s="58" t="inlineStr">
        <is>
          <t>No</t>
        </is>
      </c>
      <c r="E3677" s="58" t="inlineStr">
        <is>
          <t>No</t>
        </is>
      </c>
      <c r="F3677" s="58" t="n">
        <v>1</v>
      </c>
      <c r="G3677" s="58" t="inlineStr">
        <is>
          <t>Yes</t>
        </is>
      </c>
      <c r="H3677" s="58" t="inlineStr">
        <is>
          <t>No</t>
        </is>
      </c>
      <c r="I3677" s="58" t="inlineStr">
        <is>
          <t>No</t>
        </is>
      </c>
      <c r="J3677" s="58" t="inlineStr">
        <is>
          <t>No internet service</t>
        </is>
      </c>
      <c r="K3677" s="58" t="inlineStr">
        <is>
          <t>No internet service</t>
        </is>
      </c>
      <c r="L3677" s="58" t="inlineStr">
        <is>
          <t>No internet service</t>
        </is>
      </c>
      <c r="M3677" s="58" t="inlineStr">
        <is>
          <t>No internet service</t>
        </is>
      </c>
      <c r="N3677" s="58" t="inlineStr">
        <is>
          <t>No internet service</t>
        </is>
      </c>
      <c r="O3677" s="58" t="inlineStr">
        <is>
          <t>No internet service</t>
        </is>
      </c>
      <c r="P3677" s="58" t="inlineStr">
        <is>
          <t>Month-to-month</t>
        </is>
      </c>
      <c r="Q3677" s="58" t="inlineStr">
        <is>
          <t>No</t>
        </is>
      </c>
      <c r="R3677" s="58" t="inlineStr">
        <is>
          <t>Mailed check</t>
        </is>
      </c>
      <c r="S3677" s="123" t="n">
        <v>20.5</v>
      </c>
      <c r="T3677" s="58" t="inlineStr">
        <is>
          <t>20.5</t>
        </is>
      </c>
      <c r="U3677" s="58" t="inlineStr">
        <is>
          <t>No</t>
        </is>
      </c>
      <c r="V3677" s="123">
        <f>IFERROR(VALUE(TRIM(T3677)),S3677*F3677)</f>
        <v/>
      </c>
      <c r="W3677" s="58">
        <f>IF(F3677&lt;=12,"0-12 mo",IF(F3677&lt;=24,"13-24 mo",IF(F3677&lt;=48,"25-48 mo","49+ mo")))</f>
        <v/>
      </c>
      <c r="X3677" s="58">
        <f>IF(S3677&lt;=35.5,"Q1 Low",IF(S3677&lt;=70.35,"Q2 Mid-Low",IF(S3677&lt;=89.85,"Q3 Mid-High","Q4 High")))</f>
        <v/>
      </c>
      <c r="Y3677" s="58">
        <f>IF(U3677="Yes",1,0)</f>
        <v/>
      </c>
      <c r="Z3677" s="58">
        <f>IF(P3677="Month-to-month",1,0)+IF(M3677="No",1,0)+IF(J3677="No",1,0)+IF(I3677="Fiber optic",1,0)+IF(Q3677="Yes",1,0)</f>
        <v/>
      </c>
    </row>
    <row r="3678" ht="15" customHeight="1" s="59">
      <c r="A3678" s="58" t="inlineStr">
        <is>
          <t>2364-UFROM</t>
        </is>
      </c>
      <c r="B3678" s="58" t="inlineStr">
        <is>
          <t>Male</t>
        </is>
      </c>
      <c r="C3678" s="58" t="n">
        <v>0</v>
      </c>
      <c r="D3678" s="58" t="inlineStr">
        <is>
          <t>No</t>
        </is>
      </c>
      <c r="E3678" s="58" t="inlineStr">
        <is>
          <t>No</t>
        </is>
      </c>
      <c r="F3678" s="58" t="n">
        <v>30</v>
      </c>
      <c r="G3678" s="58" t="inlineStr">
        <is>
          <t>Yes</t>
        </is>
      </c>
      <c r="H3678" s="58" t="inlineStr">
        <is>
          <t>No</t>
        </is>
      </c>
      <c r="I3678" s="58" t="inlineStr">
        <is>
          <t>DSL</t>
        </is>
      </c>
      <c r="J3678" s="58" t="inlineStr">
        <is>
          <t>Yes</t>
        </is>
      </c>
      <c r="K3678" s="58" t="inlineStr">
        <is>
          <t>Yes</t>
        </is>
      </c>
      <c r="L3678" s="58" t="inlineStr">
        <is>
          <t>No</t>
        </is>
      </c>
      <c r="M3678" s="58" t="inlineStr">
        <is>
          <t>Yes</t>
        </is>
      </c>
      <c r="N3678" s="58" t="inlineStr">
        <is>
          <t>Yes</t>
        </is>
      </c>
      <c r="O3678" s="58" t="inlineStr">
        <is>
          <t>No</t>
        </is>
      </c>
      <c r="P3678" s="58" t="inlineStr">
        <is>
          <t>One year</t>
        </is>
      </c>
      <c r="Q3678" s="58" t="inlineStr">
        <is>
          <t>No</t>
        </is>
      </c>
      <c r="R3678" s="58" t="inlineStr">
        <is>
          <t>Electronic check</t>
        </is>
      </c>
      <c r="S3678" s="123" t="n">
        <v>70.40000000000001</v>
      </c>
      <c r="T3678" s="58" t="inlineStr">
        <is>
          <t>2044.75</t>
        </is>
      </c>
      <c r="U3678" s="58" t="inlineStr">
        <is>
          <t>No</t>
        </is>
      </c>
      <c r="V3678" s="123">
        <f>IFERROR(VALUE(TRIM(T3678)),S3678*F3678)</f>
        <v/>
      </c>
      <c r="W3678" s="58">
        <f>IF(F3678&lt;=12,"0-12 mo",IF(F3678&lt;=24,"13-24 mo",IF(F3678&lt;=48,"25-48 mo","49+ mo")))</f>
        <v/>
      </c>
      <c r="X3678" s="58">
        <f>IF(S3678&lt;=35.5,"Q1 Low",IF(S3678&lt;=70.35,"Q2 Mid-Low",IF(S3678&lt;=89.85,"Q3 Mid-High","Q4 High")))</f>
        <v/>
      </c>
      <c r="Y3678" s="58">
        <f>IF(U3678="Yes",1,0)</f>
        <v/>
      </c>
      <c r="Z3678" s="58">
        <f>IF(P3678="Month-to-month",1,0)+IF(M3678="No",1,0)+IF(J3678="No",1,0)+IF(I3678="Fiber optic",1,0)+IF(Q3678="Yes",1,0)</f>
        <v/>
      </c>
    </row>
    <row r="3679" ht="15" customHeight="1" s="59">
      <c r="A3679" s="58" t="inlineStr">
        <is>
          <t>6656-JWRQX</t>
        </is>
      </c>
      <c r="B3679" s="58" t="inlineStr">
        <is>
          <t>Female</t>
        </is>
      </c>
      <c r="C3679" s="58" t="n">
        <v>0</v>
      </c>
      <c r="D3679" s="58" t="inlineStr">
        <is>
          <t>No</t>
        </is>
      </c>
      <c r="E3679" s="58" t="inlineStr">
        <is>
          <t>No</t>
        </is>
      </c>
      <c r="F3679" s="58" t="n">
        <v>1</v>
      </c>
      <c r="G3679" s="58" t="inlineStr">
        <is>
          <t>No</t>
        </is>
      </c>
      <c r="H3679" s="58" t="inlineStr">
        <is>
          <t>No phone service</t>
        </is>
      </c>
      <c r="I3679" s="58" t="inlineStr">
        <is>
          <t>DSL</t>
        </is>
      </c>
      <c r="J3679" s="58" t="inlineStr">
        <is>
          <t>No</t>
        </is>
      </c>
      <c r="K3679" s="58" t="inlineStr">
        <is>
          <t>No</t>
        </is>
      </c>
      <c r="L3679" s="58" t="inlineStr">
        <is>
          <t>No</t>
        </is>
      </c>
      <c r="M3679" s="58" t="inlineStr">
        <is>
          <t>Yes</t>
        </is>
      </c>
      <c r="N3679" s="58" t="inlineStr">
        <is>
          <t>No</t>
        </is>
      </c>
      <c r="O3679" s="58" t="inlineStr">
        <is>
          <t>No</t>
        </is>
      </c>
      <c r="P3679" s="58" t="inlineStr">
        <is>
          <t>Month-to-month</t>
        </is>
      </c>
      <c r="Q3679" s="58" t="inlineStr">
        <is>
          <t>No</t>
        </is>
      </c>
      <c r="R3679" s="58" t="inlineStr">
        <is>
          <t>Mailed check</t>
        </is>
      </c>
      <c r="S3679" s="123" t="n">
        <v>30.55</v>
      </c>
      <c r="T3679" s="58" t="inlineStr">
        <is>
          <t>30.55</t>
        </is>
      </c>
      <c r="U3679" s="58" t="inlineStr">
        <is>
          <t>No</t>
        </is>
      </c>
      <c r="V3679" s="123">
        <f>IFERROR(VALUE(TRIM(T3679)),S3679*F3679)</f>
        <v/>
      </c>
      <c r="W3679" s="58">
        <f>IF(F3679&lt;=12,"0-12 mo",IF(F3679&lt;=24,"13-24 mo",IF(F3679&lt;=48,"25-48 mo","49+ mo")))</f>
        <v/>
      </c>
      <c r="X3679" s="58">
        <f>IF(S3679&lt;=35.5,"Q1 Low",IF(S3679&lt;=70.35,"Q2 Mid-Low",IF(S3679&lt;=89.85,"Q3 Mid-High","Q4 High")))</f>
        <v/>
      </c>
      <c r="Y3679" s="58">
        <f>IF(U3679="Yes",1,0)</f>
        <v/>
      </c>
      <c r="Z3679" s="58">
        <f>IF(P3679="Month-to-month",1,0)+IF(M3679="No",1,0)+IF(J3679="No",1,0)+IF(I3679="Fiber optic",1,0)+IF(Q3679="Yes",1,0)</f>
        <v/>
      </c>
    </row>
    <row r="3680" ht="15" customHeight="1" s="59">
      <c r="A3680" s="58" t="inlineStr">
        <is>
          <t>6473-ULUHT</t>
        </is>
      </c>
      <c r="B3680" s="58" t="inlineStr">
        <is>
          <t>Male</t>
        </is>
      </c>
      <c r="C3680" s="58" t="n">
        <v>0</v>
      </c>
      <c r="D3680" s="58" t="inlineStr">
        <is>
          <t>Yes</t>
        </is>
      </c>
      <c r="E3680" s="58" t="inlineStr">
        <is>
          <t>Yes</t>
        </is>
      </c>
      <c r="F3680" s="58" t="n">
        <v>16</v>
      </c>
      <c r="G3680" s="58" t="inlineStr">
        <is>
          <t>Yes</t>
        </is>
      </c>
      <c r="H3680" s="58" t="inlineStr">
        <is>
          <t>Yes</t>
        </is>
      </c>
      <c r="I3680" s="58" t="inlineStr">
        <is>
          <t>DSL</t>
        </is>
      </c>
      <c r="J3680" s="58" t="inlineStr">
        <is>
          <t>Yes</t>
        </is>
      </c>
      <c r="K3680" s="58" t="inlineStr">
        <is>
          <t>Yes</t>
        </is>
      </c>
      <c r="L3680" s="58" t="inlineStr">
        <is>
          <t>No</t>
        </is>
      </c>
      <c r="M3680" s="58" t="inlineStr">
        <is>
          <t>Yes</t>
        </is>
      </c>
      <c r="N3680" s="58" t="inlineStr">
        <is>
          <t>Yes</t>
        </is>
      </c>
      <c r="O3680" s="58" t="inlineStr">
        <is>
          <t>Yes</t>
        </is>
      </c>
      <c r="P3680" s="58" t="inlineStr">
        <is>
          <t>Month-to-month</t>
        </is>
      </c>
      <c r="Q3680" s="58" t="inlineStr">
        <is>
          <t>No</t>
        </is>
      </c>
      <c r="R3680" s="58" t="inlineStr">
        <is>
          <t>Electronic check</t>
        </is>
      </c>
      <c r="S3680" s="123" t="n">
        <v>84.90000000000001</v>
      </c>
      <c r="T3680" s="58" t="inlineStr">
        <is>
          <t>1398.25</t>
        </is>
      </c>
      <c r="U3680" s="58" t="inlineStr">
        <is>
          <t>No</t>
        </is>
      </c>
      <c r="V3680" s="123">
        <f>IFERROR(VALUE(TRIM(T3680)),S3680*F3680)</f>
        <v/>
      </c>
      <c r="W3680" s="58">
        <f>IF(F3680&lt;=12,"0-12 mo",IF(F3680&lt;=24,"13-24 mo",IF(F3680&lt;=48,"25-48 mo","49+ mo")))</f>
        <v/>
      </c>
      <c r="X3680" s="58">
        <f>IF(S3680&lt;=35.5,"Q1 Low",IF(S3680&lt;=70.35,"Q2 Mid-Low",IF(S3680&lt;=89.85,"Q3 Mid-High","Q4 High")))</f>
        <v/>
      </c>
      <c r="Y3680" s="58">
        <f>IF(U3680="Yes",1,0)</f>
        <v/>
      </c>
      <c r="Z3680" s="58">
        <f>IF(P3680="Month-to-month",1,0)+IF(M3680="No",1,0)+IF(J3680="No",1,0)+IF(I3680="Fiber optic",1,0)+IF(Q3680="Yes",1,0)</f>
        <v/>
      </c>
    </row>
    <row r="3681" ht="15" customHeight="1" s="59">
      <c r="A3681" s="58" t="inlineStr">
        <is>
          <t>1240-KNSEZ</t>
        </is>
      </c>
      <c r="B3681" s="58" t="inlineStr">
        <is>
          <t>Male</t>
        </is>
      </c>
      <c r="C3681" s="58" t="n">
        <v>0</v>
      </c>
      <c r="D3681" s="58" t="inlineStr">
        <is>
          <t>No</t>
        </is>
      </c>
      <c r="E3681" s="58" t="inlineStr">
        <is>
          <t>No</t>
        </is>
      </c>
      <c r="F3681" s="58" t="n">
        <v>1</v>
      </c>
      <c r="G3681" s="58" t="inlineStr">
        <is>
          <t>Yes</t>
        </is>
      </c>
      <c r="H3681" s="58" t="inlineStr">
        <is>
          <t>No</t>
        </is>
      </c>
      <c r="I3681" s="58" t="inlineStr">
        <is>
          <t>No</t>
        </is>
      </c>
      <c r="J3681" s="58" t="inlineStr">
        <is>
          <t>No internet service</t>
        </is>
      </c>
      <c r="K3681" s="58" t="inlineStr">
        <is>
          <t>No internet service</t>
        </is>
      </c>
      <c r="L3681" s="58" t="inlineStr">
        <is>
          <t>No internet service</t>
        </is>
      </c>
      <c r="M3681" s="58" t="inlineStr">
        <is>
          <t>No internet service</t>
        </is>
      </c>
      <c r="N3681" s="58" t="inlineStr">
        <is>
          <t>No internet service</t>
        </is>
      </c>
      <c r="O3681" s="58" t="inlineStr">
        <is>
          <t>No internet service</t>
        </is>
      </c>
      <c r="P3681" s="58" t="inlineStr">
        <is>
          <t>Month-to-month</t>
        </is>
      </c>
      <c r="Q3681" s="58" t="inlineStr">
        <is>
          <t>Yes</t>
        </is>
      </c>
      <c r="R3681" s="58" t="inlineStr">
        <is>
          <t>Mailed check</t>
        </is>
      </c>
      <c r="S3681" s="123" t="n">
        <v>20.1</v>
      </c>
      <c r="T3681" s="58" t="inlineStr">
        <is>
          <t>20.1</t>
        </is>
      </c>
      <c r="U3681" s="58" t="inlineStr">
        <is>
          <t>Yes</t>
        </is>
      </c>
      <c r="V3681" s="123">
        <f>IFERROR(VALUE(TRIM(T3681)),S3681*F3681)</f>
        <v/>
      </c>
      <c r="W3681" s="58">
        <f>IF(F3681&lt;=12,"0-12 mo",IF(F3681&lt;=24,"13-24 mo",IF(F3681&lt;=48,"25-48 mo","49+ mo")))</f>
        <v/>
      </c>
      <c r="X3681" s="58">
        <f>IF(S3681&lt;=35.5,"Q1 Low",IF(S3681&lt;=70.35,"Q2 Mid-Low",IF(S3681&lt;=89.85,"Q3 Mid-High","Q4 High")))</f>
        <v/>
      </c>
      <c r="Y3681" s="58">
        <f>IF(U3681="Yes",1,0)</f>
        <v/>
      </c>
      <c r="Z3681" s="58">
        <f>IF(P3681="Month-to-month",1,0)+IF(M3681="No",1,0)+IF(J3681="No",1,0)+IF(I3681="Fiber optic",1,0)+IF(Q3681="Yes",1,0)</f>
        <v/>
      </c>
    </row>
    <row r="3682" ht="15" customHeight="1" s="59">
      <c r="A3682" s="58" t="inlineStr">
        <is>
          <t>0836-SEYLU</t>
        </is>
      </c>
      <c r="B3682" s="58" t="inlineStr">
        <is>
          <t>Male</t>
        </is>
      </c>
      <c r="C3682" s="58" t="n">
        <v>0</v>
      </c>
      <c r="D3682" s="58" t="inlineStr">
        <is>
          <t>Yes</t>
        </is>
      </c>
      <c r="E3682" s="58" t="inlineStr">
        <is>
          <t>No</t>
        </is>
      </c>
      <c r="F3682" s="58" t="n">
        <v>9</v>
      </c>
      <c r="G3682" s="58" t="inlineStr">
        <is>
          <t>No</t>
        </is>
      </c>
      <c r="H3682" s="58" t="inlineStr">
        <is>
          <t>No phone service</t>
        </is>
      </c>
      <c r="I3682" s="58" t="inlineStr">
        <is>
          <t>DSL</t>
        </is>
      </c>
      <c r="J3682" s="58" t="inlineStr">
        <is>
          <t>No</t>
        </is>
      </c>
      <c r="K3682" s="58" t="inlineStr">
        <is>
          <t>No</t>
        </is>
      </c>
      <c r="L3682" s="58" t="inlineStr">
        <is>
          <t>No</t>
        </is>
      </c>
      <c r="M3682" s="58" t="inlineStr">
        <is>
          <t>Yes</t>
        </is>
      </c>
      <c r="N3682" s="58" t="inlineStr">
        <is>
          <t>Yes</t>
        </is>
      </c>
      <c r="O3682" s="58" t="inlineStr">
        <is>
          <t>No</t>
        </is>
      </c>
      <c r="P3682" s="58" t="inlineStr">
        <is>
          <t>Month-to-month</t>
        </is>
      </c>
      <c r="Q3682" s="58" t="inlineStr">
        <is>
          <t>No</t>
        </is>
      </c>
      <c r="R3682" s="58" t="inlineStr">
        <is>
          <t>Mailed check</t>
        </is>
      </c>
      <c r="S3682" s="123" t="n">
        <v>40.65</v>
      </c>
      <c r="T3682" s="58" t="inlineStr">
        <is>
          <t>328.95</t>
        </is>
      </c>
      <c r="U3682" s="58" t="inlineStr">
        <is>
          <t>Yes</t>
        </is>
      </c>
      <c r="V3682" s="123">
        <f>IFERROR(VALUE(TRIM(T3682)),S3682*F3682)</f>
        <v/>
      </c>
      <c r="W3682" s="58">
        <f>IF(F3682&lt;=12,"0-12 mo",IF(F3682&lt;=24,"13-24 mo",IF(F3682&lt;=48,"25-48 mo","49+ mo")))</f>
        <v/>
      </c>
      <c r="X3682" s="58">
        <f>IF(S3682&lt;=35.5,"Q1 Low",IF(S3682&lt;=70.35,"Q2 Mid-Low",IF(S3682&lt;=89.85,"Q3 Mid-High","Q4 High")))</f>
        <v/>
      </c>
      <c r="Y3682" s="58">
        <f>IF(U3682="Yes",1,0)</f>
        <v/>
      </c>
      <c r="Z3682" s="58">
        <f>IF(P3682="Month-to-month",1,0)+IF(M3682="No",1,0)+IF(J3682="No",1,0)+IF(I3682="Fiber optic",1,0)+IF(Q3682="Yes",1,0)</f>
        <v/>
      </c>
    </row>
    <row r="3683" ht="15" customHeight="1" s="59">
      <c r="A3683" s="58" t="inlineStr">
        <is>
          <t>4433-JCGCG</t>
        </is>
      </c>
      <c r="B3683" s="58" t="inlineStr">
        <is>
          <t>Male</t>
        </is>
      </c>
      <c r="C3683" s="58" t="n">
        <v>1</v>
      </c>
      <c r="D3683" s="58" t="inlineStr">
        <is>
          <t>Yes</t>
        </is>
      </c>
      <c r="E3683" s="58" t="inlineStr">
        <is>
          <t>No</t>
        </is>
      </c>
      <c r="F3683" s="58" t="n">
        <v>46</v>
      </c>
      <c r="G3683" s="58" t="inlineStr">
        <is>
          <t>Yes</t>
        </is>
      </c>
      <c r="H3683" s="58" t="inlineStr">
        <is>
          <t>Yes</t>
        </is>
      </c>
      <c r="I3683" s="58" t="inlineStr">
        <is>
          <t>Fiber optic</t>
        </is>
      </c>
      <c r="J3683" s="58" t="inlineStr">
        <is>
          <t>No</t>
        </is>
      </c>
      <c r="K3683" s="58" t="inlineStr">
        <is>
          <t>No</t>
        </is>
      </c>
      <c r="L3683" s="58" t="inlineStr">
        <is>
          <t>Yes</t>
        </is>
      </c>
      <c r="M3683" s="58" t="inlineStr">
        <is>
          <t>No</t>
        </is>
      </c>
      <c r="N3683" s="58" t="inlineStr">
        <is>
          <t>Yes</t>
        </is>
      </c>
      <c r="O3683" s="58" t="inlineStr">
        <is>
          <t>Yes</t>
        </is>
      </c>
      <c r="P3683" s="58" t="inlineStr">
        <is>
          <t>Month-to-month</t>
        </is>
      </c>
      <c r="Q3683" s="58" t="inlineStr">
        <is>
          <t>Yes</t>
        </is>
      </c>
      <c r="R3683" s="58" t="inlineStr">
        <is>
          <t>Electronic check</t>
        </is>
      </c>
      <c r="S3683" s="123" t="n">
        <v>101</v>
      </c>
      <c r="T3683" s="58" t="inlineStr">
        <is>
          <t>4680.05</t>
        </is>
      </c>
      <c r="U3683" s="58" t="inlineStr">
        <is>
          <t>Yes</t>
        </is>
      </c>
      <c r="V3683" s="123">
        <f>IFERROR(VALUE(TRIM(T3683)),S3683*F3683)</f>
        <v/>
      </c>
      <c r="W3683" s="58">
        <f>IF(F3683&lt;=12,"0-12 mo",IF(F3683&lt;=24,"13-24 mo",IF(F3683&lt;=48,"25-48 mo","49+ mo")))</f>
        <v/>
      </c>
      <c r="X3683" s="58">
        <f>IF(S3683&lt;=35.5,"Q1 Low",IF(S3683&lt;=70.35,"Q2 Mid-Low",IF(S3683&lt;=89.85,"Q3 Mid-High","Q4 High")))</f>
        <v/>
      </c>
      <c r="Y3683" s="58">
        <f>IF(U3683="Yes",1,0)</f>
        <v/>
      </c>
      <c r="Z3683" s="58">
        <f>IF(P3683="Month-to-month",1,0)+IF(M3683="No",1,0)+IF(J3683="No",1,0)+IF(I3683="Fiber optic",1,0)+IF(Q3683="Yes",1,0)</f>
        <v/>
      </c>
    </row>
    <row r="3684" ht="15" customHeight="1" s="59">
      <c r="A3684" s="58" t="inlineStr">
        <is>
          <t>3716-BDVDB</t>
        </is>
      </c>
      <c r="B3684" s="58" t="inlineStr">
        <is>
          <t>Male</t>
        </is>
      </c>
      <c r="C3684" s="58" t="n">
        <v>0</v>
      </c>
      <c r="D3684" s="58" t="inlineStr">
        <is>
          <t>No</t>
        </is>
      </c>
      <c r="E3684" s="58" t="inlineStr">
        <is>
          <t>No</t>
        </is>
      </c>
      <c r="F3684" s="58" t="n">
        <v>1</v>
      </c>
      <c r="G3684" s="58" t="inlineStr">
        <is>
          <t>Yes</t>
        </is>
      </c>
      <c r="H3684" s="58" t="inlineStr">
        <is>
          <t>No</t>
        </is>
      </c>
      <c r="I3684" s="58" t="inlineStr">
        <is>
          <t>Fiber optic</t>
        </is>
      </c>
      <c r="J3684" s="58" t="inlineStr">
        <is>
          <t>No</t>
        </is>
      </c>
      <c r="K3684" s="58" t="inlineStr">
        <is>
          <t>No</t>
        </is>
      </c>
      <c r="L3684" s="58" t="inlineStr">
        <is>
          <t>No</t>
        </is>
      </c>
      <c r="M3684" s="58" t="inlineStr">
        <is>
          <t>No</t>
        </is>
      </c>
      <c r="N3684" s="58" t="inlineStr">
        <is>
          <t>No</t>
        </is>
      </c>
      <c r="O3684" s="58" t="inlineStr">
        <is>
          <t>No</t>
        </is>
      </c>
      <c r="P3684" s="58" t="inlineStr">
        <is>
          <t>Month-to-month</t>
        </is>
      </c>
      <c r="Q3684" s="58" t="inlineStr">
        <is>
          <t>Yes</t>
        </is>
      </c>
      <c r="R3684" s="58" t="inlineStr">
        <is>
          <t>Electronic check</t>
        </is>
      </c>
      <c r="S3684" s="123" t="n">
        <v>69.09999999999999</v>
      </c>
      <c r="T3684" s="58" t="inlineStr">
        <is>
          <t>69.1</t>
        </is>
      </c>
      <c r="U3684" s="58" t="inlineStr">
        <is>
          <t>Yes</t>
        </is>
      </c>
      <c r="V3684" s="123">
        <f>IFERROR(VALUE(TRIM(T3684)),S3684*F3684)</f>
        <v/>
      </c>
      <c r="W3684" s="58">
        <f>IF(F3684&lt;=12,"0-12 mo",IF(F3684&lt;=24,"13-24 mo",IF(F3684&lt;=48,"25-48 mo","49+ mo")))</f>
        <v/>
      </c>
      <c r="X3684" s="58">
        <f>IF(S3684&lt;=35.5,"Q1 Low",IF(S3684&lt;=70.35,"Q2 Mid-Low",IF(S3684&lt;=89.85,"Q3 Mid-High","Q4 High")))</f>
        <v/>
      </c>
      <c r="Y3684" s="58">
        <f>IF(U3684="Yes",1,0)</f>
        <v/>
      </c>
      <c r="Z3684" s="58">
        <f>IF(P3684="Month-to-month",1,0)+IF(M3684="No",1,0)+IF(J3684="No",1,0)+IF(I3684="Fiber optic",1,0)+IF(Q3684="Yes",1,0)</f>
        <v/>
      </c>
    </row>
    <row r="3685" ht="15" customHeight="1" s="59">
      <c r="A3685" s="58" t="inlineStr">
        <is>
          <t>7688-AWMDX</t>
        </is>
      </c>
      <c r="B3685" s="58" t="inlineStr">
        <is>
          <t>Male</t>
        </is>
      </c>
      <c r="C3685" s="58" t="n">
        <v>0</v>
      </c>
      <c r="D3685" s="58" t="inlineStr">
        <is>
          <t>Yes</t>
        </is>
      </c>
      <c r="E3685" s="58" t="inlineStr">
        <is>
          <t>No</t>
        </is>
      </c>
      <c r="F3685" s="58" t="n">
        <v>71</v>
      </c>
      <c r="G3685" s="58" t="inlineStr">
        <is>
          <t>Yes</t>
        </is>
      </c>
      <c r="H3685" s="58" t="inlineStr">
        <is>
          <t>No</t>
        </is>
      </c>
      <c r="I3685" s="58" t="inlineStr">
        <is>
          <t>DSL</t>
        </is>
      </c>
      <c r="J3685" s="58" t="inlineStr">
        <is>
          <t>Yes</t>
        </is>
      </c>
      <c r="K3685" s="58" t="inlineStr">
        <is>
          <t>No</t>
        </is>
      </c>
      <c r="L3685" s="58" t="inlineStr">
        <is>
          <t>No</t>
        </is>
      </c>
      <c r="M3685" s="58" t="inlineStr">
        <is>
          <t>Yes</t>
        </is>
      </c>
      <c r="N3685" s="58" t="inlineStr">
        <is>
          <t>No</t>
        </is>
      </c>
      <c r="O3685" s="58" t="inlineStr">
        <is>
          <t>No</t>
        </is>
      </c>
      <c r="P3685" s="58" t="inlineStr">
        <is>
          <t>Two year</t>
        </is>
      </c>
      <c r="Q3685" s="58" t="inlineStr">
        <is>
          <t>No</t>
        </is>
      </c>
      <c r="R3685" s="58" t="inlineStr">
        <is>
          <t>Bank transfer (automatic)</t>
        </is>
      </c>
      <c r="S3685" s="123" t="n">
        <v>54.5</v>
      </c>
      <c r="T3685" s="58" t="inlineStr">
        <is>
          <t>3778.2</t>
        </is>
      </c>
      <c r="U3685" s="58" t="inlineStr">
        <is>
          <t>No</t>
        </is>
      </c>
      <c r="V3685" s="123">
        <f>IFERROR(VALUE(TRIM(T3685)),S3685*F3685)</f>
        <v/>
      </c>
      <c r="W3685" s="58">
        <f>IF(F3685&lt;=12,"0-12 mo",IF(F3685&lt;=24,"13-24 mo",IF(F3685&lt;=48,"25-48 mo","49+ mo")))</f>
        <v/>
      </c>
      <c r="X3685" s="58">
        <f>IF(S3685&lt;=35.5,"Q1 Low",IF(S3685&lt;=70.35,"Q2 Mid-Low",IF(S3685&lt;=89.85,"Q3 Mid-High","Q4 High")))</f>
        <v/>
      </c>
      <c r="Y3685" s="58">
        <f>IF(U3685="Yes",1,0)</f>
        <v/>
      </c>
      <c r="Z3685" s="58">
        <f>IF(P3685="Month-to-month",1,0)+IF(M3685="No",1,0)+IF(J3685="No",1,0)+IF(I3685="Fiber optic",1,0)+IF(Q3685="Yes",1,0)</f>
        <v/>
      </c>
    </row>
    <row r="3686" ht="15" customHeight="1" s="59">
      <c r="A3686" s="58" t="inlineStr">
        <is>
          <t>2842-BCQGE</t>
        </is>
      </c>
      <c r="B3686" s="58" t="inlineStr">
        <is>
          <t>Male</t>
        </is>
      </c>
      <c r="C3686" s="58" t="n">
        <v>0</v>
      </c>
      <c r="D3686" s="58" t="inlineStr">
        <is>
          <t>No</t>
        </is>
      </c>
      <c r="E3686" s="58" t="inlineStr">
        <is>
          <t>No</t>
        </is>
      </c>
      <c r="F3686" s="58" t="n">
        <v>43</v>
      </c>
      <c r="G3686" s="58" t="inlineStr">
        <is>
          <t>Yes</t>
        </is>
      </c>
      <c r="H3686" s="58" t="inlineStr">
        <is>
          <t>Yes</t>
        </is>
      </c>
      <c r="I3686" s="58" t="inlineStr">
        <is>
          <t>Fiber optic</t>
        </is>
      </c>
      <c r="J3686" s="58" t="inlineStr">
        <is>
          <t>No</t>
        </is>
      </c>
      <c r="K3686" s="58" t="inlineStr">
        <is>
          <t>No</t>
        </is>
      </c>
      <c r="L3686" s="58" t="inlineStr">
        <is>
          <t>No</t>
        </is>
      </c>
      <c r="M3686" s="58" t="inlineStr">
        <is>
          <t>No</t>
        </is>
      </c>
      <c r="N3686" s="58" t="inlineStr">
        <is>
          <t>No</t>
        </is>
      </c>
      <c r="O3686" s="58" t="inlineStr">
        <is>
          <t>No</t>
        </is>
      </c>
      <c r="P3686" s="58" t="inlineStr">
        <is>
          <t>Month-to-month</t>
        </is>
      </c>
      <c r="Q3686" s="58" t="inlineStr">
        <is>
          <t>Yes</t>
        </is>
      </c>
      <c r="R3686" s="58" t="inlineStr">
        <is>
          <t>Credit card (automatic)</t>
        </is>
      </c>
      <c r="S3686" s="123" t="n">
        <v>75.34999999999999</v>
      </c>
      <c r="T3686" s="58" t="inlineStr">
        <is>
          <t>3161.4</t>
        </is>
      </c>
      <c r="U3686" s="58" t="inlineStr">
        <is>
          <t>No</t>
        </is>
      </c>
      <c r="V3686" s="123">
        <f>IFERROR(VALUE(TRIM(T3686)),S3686*F3686)</f>
        <v/>
      </c>
      <c r="W3686" s="58">
        <f>IF(F3686&lt;=12,"0-12 mo",IF(F3686&lt;=24,"13-24 mo",IF(F3686&lt;=48,"25-48 mo","49+ mo")))</f>
        <v/>
      </c>
      <c r="X3686" s="58">
        <f>IF(S3686&lt;=35.5,"Q1 Low",IF(S3686&lt;=70.35,"Q2 Mid-Low",IF(S3686&lt;=89.85,"Q3 Mid-High","Q4 High")))</f>
        <v/>
      </c>
      <c r="Y3686" s="58">
        <f>IF(U3686="Yes",1,0)</f>
        <v/>
      </c>
      <c r="Z3686" s="58">
        <f>IF(P3686="Month-to-month",1,0)+IF(M3686="No",1,0)+IF(J3686="No",1,0)+IF(I3686="Fiber optic",1,0)+IF(Q3686="Yes",1,0)</f>
        <v/>
      </c>
    </row>
    <row r="3687" ht="15" customHeight="1" s="59">
      <c r="A3687" s="58" t="inlineStr">
        <is>
          <t>7244-QWYHG</t>
        </is>
      </c>
      <c r="B3687" s="58" t="inlineStr">
        <is>
          <t>Male</t>
        </is>
      </c>
      <c r="C3687" s="58" t="n">
        <v>0</v>
      </c>
      <c r="D3687" s="58" t="inlineStr">
        <is>
          <t>Yes</t>
        </is>
      </c>
      <c r="E3687" s="58" t="inlineStr">
        <is>
          <t>No</t>
        </is>
      </c>
      <c r="F3687" s="58" t="n">
        <v>50</v>
      </c>
      <c r="G3687" s="58" t="inlineStr">
        <is>
          <t>No</t>
        </is>
      </c>
      <c r="H3687" s="58" t="inlineStr">
        <is>
          <t>No phone service</t>
        </is>
      </c>
      <c r="I3687" s="58" t="inlineStr">
        <is>
          <t>DSL</t>
        </is>
      </c>
      <c r="J3687" s="58" t="inlineStr">
        <is>
          <t>Yes</t>
        </is>
      </c>
      <c r="K3687" s="58" t="inlineStr">
        <is>
          <t>No</t>
        </is>
      </c>
      <c r="L3687" s="58" t="inlineStr">
        <is>
          <t>No</t>
        </is>
      </c>
      <c r="M3687" s="58" t="inlineStr">
        <is>
          <t>Yes</t>
        </is>
      </c>
      <c r="N3687" s="58" t="inlineStr">
        <is>
          <t>Yes</t>
        </is>
      </c>
      <c r="O3687" s="58" t="inlineStr">
        <is>
          <t>No</t>
        </is>
      </c>
      <c r="P3687" s="58" t="inlineStr">
        <is>
          <t>One year</t>
        </is>
      </c>
      <c r="Q3687" s="58" t="inlineStr">
        <is>
          <t>Yes</t>
        </is>
      </c>
      <c r="R3687" s="58" t="inlineStr">
        <is>
          <t>Bank transfer (automatic)</t>
        </is>
      </c>
      <c r="S3687" s="123" t="n">
        <v>44.45</v>
      </c>
      <c r="T3687" s="58" t="inlineStr">
        <is>
          <t>2188.45</t>
        </is>
      </c>
      <c r="U3687" s="58" t="inlineStr">
        <is>
          <t>No</t>
        </is>
      </c>
      <c r="V3687" s="123">
        <f>IFERROR(VALUE(TRIM(T3687)),S3687*F3687)</f>
        <v/>
      </c>
      <c r="W3687" s="58">
        <f>IF(F3687&lt;=12,"0-12 mo",IF(F3687&lt;=24,"13-24 mo",IF(F3687&lt;=48,"25-48 mo","49+ mo")))</f>
        <v/>
      </c>
      <c r="X3687" s="58">
        <f>IF(S3687&lt;=35.5,"Q1 Low",IF(S3687&lt;=70.35,"Q2 Mid-Low",IF(S3687&lt;=89.85,"Q3 Mid-High","Q4 High")))</f>
        <v/>
      </c>
      <c r="Y3687" s="58">
        <f>IF(U3687="Yes",1,0)</f>
        <v/>
      </c>
      <c r="Z3687" s="58">
        <f>IF(P3687="Month-to-month",1,0)+IF(M3687="No",1,0)+IF(J3687="No",1,0)+IF(I3687="Fiber optic",1,0)+IF(Q3687="Yes",1,0)</f>
        <v/>
      </c>
    </row>
    <row r="3688" ht="15" customHeight="1" s="59">
      <c r="A3688" s="58" t="inlineStr">
        <is>
          <t>5899-MQZZL</t>
        </is>
      </c>
      <c r="B3688" s="58" t="inlineStr">
        <is>
          <t>Female</t>
        </is>
      </c>
      <c r="C3688" s="58" t="n">
        <v>0</v>
      </c>
      <c r="D3688" s="58" t="inlineStr">
        <is>
          <t>No</t>
        </is>
      </c>
      <c r="E3688" s="58" t="inlineStr">
        <is>
          <t>No</t>
        </is>
      </c>
      <c r="F3688" s="58" t="n">
        <v>13</v>
      </c>
      <c r="G3688" s="58" t="inlineStr">
        <is>
          <t>Yes</t>
        </is>
      </c>
      <c r="H3688" s="58" t="inlineStr">
        <is>
          <t>Yes</t>
        </is>
      </c>
      <c r="I3688" s="58" t="inlineStr">
        <is>
          <t>Fiber optic</t>
        </is>
      </c>
      <c r="J3688" s="58" t="inlineStr">
        <is>
          <t>No</t>
        </is>
      </c>
      <c r="K3688" s="58" t="inlineStr">
        <is>
          <t>No</t>
        </is>
      </c>
      <c r="L3688" s="58" t="inlineStr">
        <is>
          <t>No</t>
        </is>
      </c>
      <c r="M3688" s="58" t="inlineStr">
        <is>
          <t>No</t>
        </is>
      </c>
      <c r="N3688" s="58" t="inlineStr">
        <is>
          <t>No</t>
        </is>
      </c>
      <c r="O3688" s="58" t="inlineStr">
        <is>
          <t>No</t>
        </is>
      </c>
      <c r="P3688" s="58" t="inlineStr">
        <is>
          <t>Month-to-month</t>
        </is>
      </c>
      <c r="Q3688" s="58" t="inlineStr">
        <is>
          <t>Yes</t>
        </is>
      </c>
      <c r="R3688" s="58" t="inlineStr">
        <is>
          <t>Mailed check</t>
        </is>
      </c>
      <c r="S3688" s="123" t="n">
        <v>75</v>
      </c>
      <c r="T3688" s="58" t="inlineStr">
        <is>
          <t>999.45</t>
        </is>
      </c>
      <c r="U3688" s="58" t="inlineStr">
        <is>
          <t>Yes</t>
        </is>
      </c>
      <c r="V3688" s="123">
        <f>IFERROR(VALUE(TRIM(T3688)),S3688*F3688)</f>
        <v/>
      </c>
      <c r="W3688" s="58">
        <f>IF(F3688&lt;=12,"0-12 mo",IF(F3688&lt;=24,"13-24 mo",IF(F3688&lt;=48,"25-48 mo","49+ mo")))</f>
        <v/>
      </c>
      <c r="X3688" s="58">
        <f>IF(S3688&lt;=35.5,"Q1 Low",IF(S3688&lt;=70.35,"Q2 Mid-Low",IF(S3688&lt;=89.85,"Q3 Mid-High","Q4 High")))</f>
        <v/>
      </c>
      <c r="Y3688" s="58">
        <f>IF(U3688="Yes",1,0)</f>
        <v/>
      </c>
      <c r="Z3688" s="58">
        <f>IF(P3688="Month-to-month",1,0)+IF(M3688="No",1,0)+IF(J3688="No",1,0)+IF(I3688="Fiber optic",1,0)+IF(Q3688="Yes",1,0)</f>
        <v/>
      </c>
    </row>
    <row r="3689" ht="15" customHeight="1" s="59">
      <c r="A3689" s="58" t="inlineStr">
        <is>
          <t>6849-OYAMU</t>
        </is>
      </c>
      <c r="B3689" s="58" t="inlineStr">
        <is>
          <t>Male</t>
        </is>
      </c>
      <c r="C3689" s="58" t="n">
        <v>0</v>
      </c>
      <c r="D3689" s="58" t="inlineStr">
        <is>
          <t>Yes</t>
        </is>
      </c>
      <c r="E3689" s="58" t="inlineStr">
        <is>
          <t>Yes</t>
        </is>
      </c>
      <c r="F3689" s="58" t="n">
        <v>19</v>
      </c>
      <c r="G3689" s="58" t="inlineStr">
        <is>
          <t>Yes</t>
        </is>
      </c>
      <c r="H3689" s="58" t="inlineStr">
        <is>
          <t>No</t>
        </is>
      </c>
      <c r="I3689" s="58" t="inlineStr">
        <is>
          <t>Fiber optic</t>
        </is>
      </c>
      <c r="J3689" s="58" t="inlineStr">
        <is>
          <t>No</t>
        </is>
      </c>
      <c r="K3689" s="58" t="inlineStr">
        <is>
          <t>Yes</t>
        </is>
      </c>
      <c r="L3689" s="58" t="inlineStr">
        <is>
          <t>No</t>
        </is>
      </c>
      <c r="M3689" s="58" t="inlineStr">
        <is>
          <t>Yes</t>
        </is>
      </c>
      <c r="N3689" s="58" t="inlineStr">
        <is>
          <t>Yes</t>
        </is>
      </c>
      <c r="O3689" s="58" t="inlineStr">
        <is>
          <t>Yes</t>
        </is>
      </c>
      <c r="P3689" s="58" t="inlineStr">
        <is>
          <t>One year</t>
        </is>
      </c>
      <c r="Q3689" s="58" t="inlineStr">
        <is>
          <t>No</t>
        </is>
      </c>
      <c r="R3689" s="58" t="inlineStr">
        <is>
          <t>Bank transfer (automatic)</t>
        </is>
      </c>
      <c r="S3689" s="123" t="n">
        <v>100</v>
      </c>
      <c r="T3689" s="58" t="inlineStr">
        <is>
          <t>1888.65</t>
        </is>
      </c>
      <c r="U3689" s="58" t="inlineStr">
        <is>
          <t>Yes</t>
        </is>
      </c>
      <c r="V3689" s="123">
        <f>IFERROR(VALUE(TRIM(T3689)),S3689*F3689)</f>
        <v/>
      </c>
      <c r="W3689" s="58">
        <f>IF(F3689&lt;=12,"0-12 mo",IF(F3689&lt;=24,"13-24 mo",IF(F3689&lt;=48,"25-48 mo","49+ mo")))</f>
        <v/>
      </c>
      <c r="X3689" s="58">
        <f>IF(S3689&lt;=35.5,"Q1 Low",IF(S3689&lt;=70.35,"Q2 Mid-Low",IF(S3689&lt;=89.85,"Q3 Mid-High","Q4 High")))</f>
        <v/>
      </c>
      <c r="Y3689" s="58">
        <f>IF(U3689="Yes",1,0)</f>
        <v/>
      </c>
      <c r="Z3689" s="58">
        <f>IF(P3689="Month-to-month",1,0)+IF(M3689="No",1,0)+IF(J3689="No",1,0)+IF(I3689="Fiber optic",1,0)+IF(Q3689="Yes",1,0)</f>
        <v/>
      </c>
    </row>
    <row r="3690" ht="15" customHeight="1" s="59">
      <c r="A3690" s="58" t="inlineStr">
        <is>
          <t>5312-UXESG</t>
        </is>
      </c>
      <c r="B3690" s="58" t="inlineStr">
        <is>
          <t>Female</t>
        </is>
      </c>
      <c r="C3690" s="58" t="n">
        <v>0</v>
      </c>
      <c r="D3690" s="58" t="inlineStr">
        <is>
          <t>No</t>
        </is>
      </c>
      <c r="E3690" s="58" t="inlineStr">
        <is>
          <t>No</t>
        </is>
      </c>
      <c r="F3690" s="58" t="n">
        <v>41</v>
      </c>
      <c r="G3690" s="58" t="inlineStr">
        <is>
          <t>Yes</t>
        </is>
      </c>
      <c r="H3690" s="58" t="inlineStr">
        <is>
          <t>Yes</t>
        </is>
      </c>
      <c r="I3690" s="58" t="inlineStr">
        <is>
          <t>Fiber optic</t>
        </is>
      </c>
      <c r="J3690" s="58" t="inlineStr">
        <is>
          <t>No</t>
        </is>
      </c>
      <c r="K3690" s="58" t="inlineStr">
        <is>
          <t>No</t>
        </is>
      </c>
      <c r="L3690" s="58" t="inlineStr">
        <is>
          <t>Yes</t>
        </is>
      </c>
      <c r="M3690" s="58" t="inlineStr">
        <is>
          <t>No</t>
        </is>
      </c>
      <c r="N3690" s="58" t="inlineStr">
        <is>
          <t>Yes</t>
        </is>
      </c>
      <c r="O3690" s="58" t="inlineStr">
        <is>
          <t>Yes</t>
        </is>
      </c>
      <c r="P3690" s="58" t="inlineStr">
        <is>
          <t>Month-to-month</t>
        </is>
      </c>
      <c r="Q3690" s="58" t="inlineStr">
        <is>
          <t>No</t>
        </is>
      </c>
      <c r="R3690" s="58" t="inlineStr">
        <is>
          <t>Bank transfer (automatic)</t>
        </is>
      </c>
      <c r="S3690" s="123" t="n">
        <v>98.05</v>
      </c>
      <c r="T3690" s="58" t="inlineStr">
        <is>
          <t>3990.6</t>
        </is>
      </c>
      <c r="U3690" s="58" t="inlineStr">
        <is>
          <t>No</t>
        </is>
      </c>
      <c r="V3690" s="123">
        <f>IFERROR(VALUE(TRIM(T3690)),S3690*F3690)</f>
        <v/>
      </c>
      <c r="W3690" s="58">
        <f>IF(F3690&lt;=12,"0-12 mo",IF(F3690&lt;=24,"13-24 mo",IF(F3690&lt;=48,"25-48 mo","49+ mo")))</f>
        <v/>
      </c>
      <c r="X3690" s="58">
        <f>IF(S3690&lt;=35.5,"Q1 Low",IF(S3690&lt;=70.35,"Q2 Mid-Low",IF(S3690&lt;=89.85,"Q3 Mid-High","Q4 High")))</f>
        <v/>
      </c>
      <c r="Y3690" s="58">
        <f>IF(U3690="Yes",1,0)</f>
        <v/>
      </c>
      <c r="Z3690" s="58">
        <f>IF(P3690="Month-to-month",1,0)+IF(M3690="No",1,0)+IF(J3690="No",1,0)+IF(I3690="Fiber optic",1,0)+IF(Q3690="Yes",1,0)</f>
        <v/>
      </c>
    </row>
    <row r="3691" ht="15" customHeight="1" s="59">
      <c r="A3691" s="58" t="inlineStr">
        <is>
          <t>9488-HGMJH</t>
        </is>
      </c>
      <c r="B3691" s="58" t="inlineStr">
        <is>
          <t>Female</t>
        </is>
      </c>
      <c r="C3691" s="58" t="n">
        <v>1</v>
      </c>
      <c r="D3691" s="58" t="inlineStr">
        <is>
          <t>No</t>
        </is>
      </c>
      <c r="E3691" s="58" t="inlineStr">
        <is>
          <t>No</t>
        </is>
      </c>
      <c r="F3691" s="58" t="n">
        <v>1</v>
      </c>
      <c r="G3691" s="58" t="inlineStr">
        <is>
          <t>Yes</t>
        </is>
      </c>
      <c r="H3691" s="58" t="inlineStr">
        <is>
          <t>No</t>
        </is>
      </c>
      <c r="I3691" s="58" t="inlineStr">
        <is>
          <t>Fiber optic</t>
        </is>
      </c>
      <c r="J3691" s="58" t="inlineStr">
        <is>
          <t>No</t>
        </is>
      </c>
      <c r="K3691" s="58" t="inlineStr">
        <is>
          <t>No</t>
        </is>
      </c>
      <c r="L3691" s="58" t="inlineStr">
        <is>
          <t>No</t>
        </is>
      </c>
      <c r="M3691" s="58" t="inlineStr">
        <is>
          <t>No</t>
        </is>
      </c>
      <c r="N3691" s="58" t="inlineStr">
        <is>
          <t>No</t>
        </is>
      </c>
      <c r="O3691" s="58" t="inlineStr">
        <is>
          <t>No</t>
        </is>
      </c>
      <c r="P3691" s="58" t="inlineStr">
        <is>
          <t>Month-to-month</t>
        </is>
      </c>
      <c r="Q3691" s="58" t="inlineStr">
        <is>
          <t>Yes</t>
        </is>
      </c>
      <c r="R3691" s="58" t="inlineStr">
        <is>
          <t>Electronic check</t>
        </is>
      </c>
      <c r="S3691" s="123" t="n">
        <v>71.15000000000001</v>
      </c>
      <c r="T3691" s="58" t="inlineStr">
        <is>
          <t>71.15</t>
        </is>
      </c>
      <c r="U3691" s="58" t="inlineStr">
        <is>
          <t>Yes</t>
        </is>
      </c>
      <c r="V3691" s="123">
        <f>IFERROR(VALUE(TRIM(T3691)),S3691*F3691)</f>
        <v/>
      </c>
      <c r="W3691" s="58">
        <f>IF(F3691&lt;=12,"0-12 mo",IF(F3691&lt;=24,"13-24 mo",IF(F3691&lt;=48,"25-48 mo","49+ mo")))</f>
        <v/>
      </c>
      <c r="X3691" s="58">
        <f>IF(S3691&lt;=35.5,"Q1 Low",IF(S3691&lt;=70.35,"Q2 Mid-Low",IF(S3691&lt;=89.85,"Q3 Mid-High","Q4 High")))</f>
        <v/>
      </c>
      <c r="Y3691" s="58">
        <f>IF(U3691="Yes",1,0)</f>
        <v/>
      </c>
      <c r="Z3691" s="58">
        <f>IF(P3691="Month-to-month",1,0)+IF(M3691="No",1,0)+IF(J3691="No",1,0)+IF(I3691="Fiber optic",1,0)+IF(Q3691="Yes",1,0)</f>
        <v/>
      </c>
    </row>
    <row r="3692" ht="15" customHeight="1" s="59">
      <c r="A3692" s="58" t="inlineStr">
        <is>
          <t>6038-GCYEC</t>
        </is>
      </c>
      <c r="B3692" s="58" t="inlineStr">
        <is>
          <t>Female</t>
        </is>
      </c>
      <c r="C3692" s="58" t="n">
        <v>0</v>
      </c>
      <c r="D3692" s="58" t="inlineStr">
        <is>
          <t>No</t>
        </is>
      </c>
      <c r="E3692" s="58" t="inlineStr">
        <is>
          <t>No</t>
        </is>
      </c>
      <c r="F3692" s="58" t="n">
        <v>24</v>
      </c>
      <c r="G3692" s="58" t="inlineStr">
        <is>
          <t>No</t>
        </is>
      </c>
      <c r="H3692" s="58" t="inlineStr">
        <is>
          <t>No phone service</t>
        </is>
      </c>
      <c r="I3692" s="58" t="inlineStr">
        <is>
          <t>DSL</t>
        </is>
      </c>
      <c r="J3692" s="58" t="inlineStr">
        <is>
          <t>No</t>
        </is>
      </c>
      <c r="K3692" s="58" t="inlineStr">
        <is>
          <t>Yes</t>
        </is>
      </c>
      <c r="L3692" s="58" t="inlineStr">
        <is>
          <t>Yes</t>
        </is>
      </c>
      <c r="M3692" s="58" t="inlineStr">
        <is>
          <t>No</t>
        </is>
      </c>
      <c r="N3692" s="58" t="inlineStr">
        <is>
          <t>Yes</t>
        </is>
      </c>
      <c r="O3692" s="58" t="inlineStr">
        <is>
          <t>Yes</t>
        </is>
      </c>
      <c r="P3692" s="58" t="inlineStr">
        <is>
          <t>Month-to-month</t>
        </is>
      </c>
      <c r="Q3692" s="58" t="inlineStr">
        <is>
          <t>Yes</t>
        </is>
      </c>
      <c r="R3692" s="58" t="inlineStr">
        <is>
          <t>Credit card (automatic)</t>
        </is>
      </c>
      <c r="S3692" s="123" t="n">
        <v>54.15</v>
      </c>
      <c r="T3692" s="58" t="inlineStr">
        <is>
          <t>1240.25</t>
        </is>
      </c>
      <c r="U3692" s="58" t="inlineStr">
        <is>
          <t>Yes</t>
        </is>
      </c>
      <c r="V3692" s="123">
        <f>IFERROR(VALUE(TRIM(T3692)),S3692*F3692)</f>
        <v/>
      </c>
      <c r="W3692" s="58">
        <f>IF(F3692&lt;=12,"0-12 mo",IF(F3692&lt;=24,"13-24 mo",IF(F3692&lt;=48,"25-48 mo","49+ mo")))</f>
        <v/>
      </c>
      <c r="X3692" s="58">
        <f>IF(S3692&lt;=35.5,"Q1 Low",IF(S3692&lt;=70.35,"Q2 Mid-Low",IF(S3692&lt;=89.85,"Q3 Mid-High","Q4 High")))</f>
        <v/>
      </c>
      <c r="Y3692" s="58">
        <f>IF(U3692="Yes",1,0)</f>
        <v/>
      </c>
      <c r="Z3692" s="58">
        <f>IF(P3692="Month-to-month",1,0)+IF(M3692="No",1,0)+IF(J3692="No",1,0)+IF(I3692="Fiber optic",1,0)+IF(Q3692="Yes",1,0)</f>
        <v/>
      </c>
    </row>
    <row r="3693" ht="15" customHeight="1" s="59">
      <c r="A3693" s="58" t="inlineStr">
        <is>
          <t>2150-WLKUW</t>
        </is>
      </c>
      <c r="B3693" s="58" t="inlineStr">
        <is>
          <t>Female</t>
        </is>
      </c>
      <c r="C3693" s="58" t="n">
        <v>0</v>
      </c>
      <c r="D3693" s="58" t="inlineStr">
        <is>
          <t>Yes</t>
        </is>
      </c>
      <c r="E3693" s="58" t="inlineStr">
        <is>
          <t>No</t>
        </is>
      </c>
      <c r="F3693" s="58" t="n">
        <v>40</v>
      </c>
      <c r="G3693" s="58" t="inlineStr">
        <is>
          <t>Yes</t>
        </is>
      </c>
      <c r="H3693" s="58" t="inlineStr">
        <is>
          <t>Yes</t>
        </is>
      </c>
      <c r="I3693" s="58" t="inlineStr">
        <is>
          <t>DSL</t>
        </is>
      </c>
      <c r="J3693" s="58" t="inlineStr">
        <is>
          <t>No</t>
        </is>
      </c>
      <c r="K3693" s="58" t="inlineStr">
        <is>
          <t>Yes</t>
        </is>
      </c>
      <c r="L3693" s="58" t="inlineStr">
        <is>
          <t>No</t>
        </is>
      </c>
      <c r="M3693" s="58" t="inlineStr">
        <is>
          <t>No</t>
        </is>
      </c>
      <c r="N3693" s="58" t="inlineStr">
        <is>
          <t>Yes</t>
        </is>
      </c>
      <c r="O3693" s="58" t="inlineStr">
        <is>
          <t>No</t>
        </is>
      </c>
      <c r="P3693" s="58" t="inlineStr">
        <is>
          <t>One year</t>
        </is>
      </c>
      <c r="Q3693" s="58" t="inlineStr">
        <is>
          <t>No</t>
        </is>
      </c>
      <c r="R3693" s="58" t="inlineStr">
        <is>
          <t>Bank transfer (automatic)</t>
        </is>
      </c>
      <c r="S3693" s="123" t="n">
        <v>63.9</v>
      </c>
      <c r="T3693" s="58" t="inlineStr">
        <is>
          <t>2635</t>
        </is>
      </c>
      <c r="U3693" s="58" t="inlineStr">
        <is>
          <t>No</t>
        </is>
      </c>
      <c r="V3693" s="123">
        <f>IFERROR(VALUE(TRIM(T3693)),S3693*F3693)</f>
        <v/>
      </c>
      <c r="W3693" s="58">
        <f>IF(F3693&lt;=12,"0-12 mo",IF(F3693&lt;=24,"13-24 mo",IF(F3693&lt;=48,"25-48 mo","49+ mo")))</f>
        <v/>
      </c>
      <c r="X3693" s="58">
        <f>IF(S3693&lt;=35.5,"Q1 Low",IF(S3693&lt;=70.35,"Q2 Mid-Low",IF(S3693&lt;=89.85,"Q3 Mid-High","Q4 High")))</f>
        <v/>
      </c>
      <c r="Y3693" s="58">
        <f>IF(U3693="Yes",1,0)</f>
        <v/>
      </c>
      <c r="Z3693" s="58">
        <f>IF(P3693="Month-to-month",1,0)+IF(M3693="No",1,0)+IF(J3693="No",1,0)+IF(I3693="Fiber optic",1,0)+IF(Q3693="Yes",1,0)</f>
        <v/>
      </c>
    </row>
    <row r="3694" ht="15" customHeight="1" s="59">
      <c r="A3694" s="58" t="inlineStr">
        <is>
          <t>7159-FVYPK</t>
        </is>
      </c>
      <c r="B3694" s="58" t="inlineStr">
        <is>
          <t>Female</t>
        </is>
      </c>
      <c r="C3694" s="58" t="n">
        <v>0</v>
      </c>
      <c r="D3694" s="58" t="inlineStr">
        <is>
          <t>Yes</t>
        </is>
      </c>
      <c r="E3694" s="58" t="inlineStr">
        <is>
          <t>Yes</t>
        </is>
      </c>
      <c r="F3694" s="58" t="n">
        <v>3</v>
      </c>
      <c r="G3694" s="58" t="inlineStr">
        <is>
          <t>Yes</t>
        </is>
      </c>
      <c r="H3694" s="58" t="inlineStr">
        <is>
          <t>Yes</t>
        </is>
      </c>
      <c r="I3694" s="58" t="inlineStr">
        <is>
          <t>DSL</t>
        </is>
      </c>
      <c r="J3694" s="58" t="inlineStr">
        <is>
          <t>No</t>
        </is>
      </c>
      <c r="K3694" s="58" t="inlineStr">
        <is>
          <t>Yes</t>
        </is>
      </c>
      <c r="L3694" s="58" t="inlineStr">
        <is>
          <t>Yes</t>
        </is>
      </c>
      <c r="M3694" s="58" t="inlineStr">
        <is>
          <t>No</t>
        </is>
      </c>
      <c r="N3694" s="58" t="inlineStr">
        <is>
          <t>Yes</t>
        </is>
      </c>
      <c r="O3694" s="58" t="inlineStr">
        <is>
          <t>No</t>
        </is>
      </c>
      <c r="P3694" s="58" t="inlineStr">
        <is>
          <t>Month-to-month</t>
        </is>
      </c>
      <c r="Q3694" s="58" t="inlineStr">
        <is>
          <t>Yes</t>
        </is>
      </c>
      <c r="R3694" s="58" t="inlineStr">
        <is>
          <t>Bank transfer (automatic)</t>
        </is>
      </c>
      <c r="S3694" s="123" t="n">
        <v>69.15000000000001</v>
      </c>
      <c r="T3694" s="58" t="inlineStr">
        <is>
          <t>235</t>
        </is>
      </c>
      <c r="U3694" s="58" t="inlineStr">
        <is>
          <t>No</t>
        </is>
      </c>
      <c r="V3694" s="123">
        <f>IFERROR(VALUE(TRIM(T3694)),S3694*F3694)</f>
        <v/>
      </c>
      <c r="W3694" s="58">
        <f>IF(F3694&lt;=12,"0-12 mo",IF(F3694&lt;=24,"13-24 mo",IF(F3694&lt;=48,"25-48 mo","49+ mo")))</f>
        <v/>
      </c>
      <c r="X3694" s="58">
        <f>IF(S3694&lt;=35.5,"Q1 Low",IF(S3694&lt;=70.35,"Q2 Mid-Low",IF(S3694&lt;=89.85,"Q3 Mid-High","Q4 High")))</f>
        <v/>
      </c>
      <c r="Y3694" s="58">
        <f>IF(U3694="Yes",1,0)</f>
        <v/>
      </c>
      <c r="Z3694" s="58">
        <f>IF(P3694="Month-to-month",1,0)+IF(M3694="No",1,0)+IF(J3694="No",1,0)+IF(I3694="Fiber optic",1,0)+IF(Q3694="Yes",1,0)</f>
        <v/>
      </c>
    </row>
    <row r="3695" ht="15" customHeight="1" s="59">
      <c r="A3695" s="58" t="inlineStr">
        <is>
          <t>7032-LMBHI</t>
        </is>
      </c>
      <c r="B3695" s="58" t="inlineStr">
        <is>
          <t>Female</t>
        </is>
      </c>
      <c r="C3695" s="58" t="n">
        <v>0</v>
      </c>
      <c r="D3695" s="58" t="inlineStr">
        <is>
          <t>No</t>
        </is>
      </c>
      <c r="E3695" s="58" t="inlineStr">
        <is>
          <t>No</t>
        </is>
      </c>
      <c r="F3695" s="58" t="n">
        <v>37</v>
      </c>
      <c r="G3695" s="58" t="inlineStr">
        <is>
          <t>Yes</t>
        </is>
      </c>
      <c r="H3695" s="58" t="inlineStr">
        <is>
          <t>Yes</t>
        </is>
      </c>
      <c r="I3695" s="58" t="inlineStr">
        <is>
          <t>DSL</t>
        </is>
      </c>
      <c r="J3695" s="58" t="inlineStr">
        <is>
          <t>Yes</t>
        </is>
      </c>
      <c r="K3695" s="58" t="inlineStr">
        <is>
          <t>No</t>
        </is>
      </c>
      <c r="L3695" s="58" t="inlineStr">
        <is>
          <t>No</t>
        </is>
      </c>
      <c r="M3695" s="58" t="inlineStr">
        <is>
          <t>No</t>
        </is>
      </c>
      <c r="N3695" s="58" t="inlineStr">
        <is>
          <t>Yes</t>
        </is>
      </c>
      <c r="O3695" s="58" t="inlineStr">
        <is>
          <t>No</t>
        </is>
      </c>
      <c r="P3695" s="58" t="inlineStr">
        <is>
          <t>One year</t>
        </is>
      </c>
      <c r="Q3695" s="58" t="inlineStr">
        <is>
          <t>No</t>
        </is>
      </c>
      <c r="R3695" s="58" t="inlineStr">
        <is>
          <t>Bank transfer (automatic)</t>
        </is>
      </c>
      <c r="S3695" s="123" t="n">
        <v>64.65000000000001</v>
      </c>
      <c r="T3695" s="58" t="inlineStr">
        <is>
          <t>2347.85</t>
        </is>
      </c>
      <c r="U3695" s="58" t="inlineStr">
        <is>
          <t>No</t>
        </is>
      </c>
      <c r="V3695" s="123">
        <f>IFERROR(VALUE(TRIM(T3695)),S3695*F3695)</f>
        <v/>
      </c>
      <c r="W3695" s="58">
        <f>IF(F3695&lt;=12,"0-12 mo",IF(F3695&lt;=24,"13-24 mo",IF(F3695&lt;=48,"25-48 mo","49+ mo")))</f>
        <v/>
      </c>
      <c r="X3695" s="58">
        <f>IF(S3695&lt;=35.5,"Q1 Low",IF(S3695&lt;=70.35,"Q2 Mid-Low",IF(S3695&lt;=89.85,"Q3 Mid-High","Q4 High")))</f>
        <v/>
      </c>
      <c r="Y3695" s="58">
        <f>IF(U3695="Yes",1,0)</f>
        <v/>
      </c>
      <c r="Z3695" s="58">
        <f>IF(P3695="Month-to-month",1,0)+IF(M3695="No",1,0)+IF(J3695="No",1,0)+IF(I3695="Fiber optic",1,0)+IF(Q3695="Yes",1,0)</f>
        <v/>
      </c>
    </row>
    <row r="3696" ht="15" customHeight="1" s="59">
      <c r="A3696" s="58" t="inlineStr">
        <is>
          <t>1150-WFARN</t>
        </is>
      </c>
      <c r="B3696" s="58" t="inlineStr">
        <is>
          <t>Female</t>
        </is>
      </c>
      <c r="C3696" s="58" t="n">
        <v>0</v>
      </c>
      <c r="D3696" s="58" t="inlineStr">
        <is>
          <t>Yes</t>
        </is>
      </c>
      <c r="E3696" s="58" t="inlineStr">
        <is>
          <t>Yes</t>
        </is>
      </c>
      <c r="F3696" s="58" t="n">
        <v>67</v>
      </c>
      <c r="G3696" s="58" t="inlineStr">
        <is>
          <t>Yes</t>
        </is>
      </c>
      <c r="H3696" s="58" t="inlineStr">
        <is>
          <t>Yes</t>
        </is>
      </c>
      <c r="I3696" s="58" t="inlineStr">
        <is>
          <t>Fiber optic</t>
        </is>
      </c>
      <c r="J3696" s="58" t="inlineStr">
        <is>
          <t>Yes</t>
        </is>
      </c>
      <c r="K3696" s="58" t="inlineStr">
        <is>
          <t>No</t>
        </is>
      </c>
      <c r="L3696" s="58" t="inlineStr">
        <is>
          <t>Yes</t>
        </is>
      </c>
      <c r="M3696" s="58" t="inlineStr">
        <is>
          <t>Yes</t>
        </is>
      </c>
      <c r="N3696" s="58" t="inlineStr">
        <is>
          <t>Yes</t>
        </is>
      </c>
      <c r="O3696" s="58" t="inlineStr">
        <is>
          <t>Yes</t>
        </is>
      </c>
      <c r="P3696" s="58" t="inlineStr">
        <is>
          <t>Two year</t>
        </is>
      </c>
      <c r="Q3696" s="58" t="inlineStr">
        <is>
          <t>Yes</t>
        </is>
      </c>
      <c r="R3696" s="58" t="inlineStr">
        <is>
          <t>Credit card (automatic)</t>
        </is>
      </c>
      <c r="S3696" s="123" t="n">
        <v>108.75</v>
      </c>
      <c r="T3696" s="58" t="inlineStr">
        <is>
          <t>7156.2</t>
        </is>
      </c>
      <c r="U3696" s="58" t="inlineStr">
        <is>
          <t>Yes</t>
        </is>
      </c>
      <c r="V3696" s="123">
        <f>IFERROR(VALUE(TRIM(T3696)),S3696*F3696)</f>
        <v/>
      </c>
      <c r="W3696" s="58">
        <f>IF(F3696&lt;=12,"0-12 mo",IF(F3696&lt;=24,"13-24 mo",IF(F3696&lt;=48,"25-48 mo","49+ mo")))</f>
        <v/>
      </c>
      <c r="X3696" s="58">
        <f>IF(S3696&lt;=35.5,"Q1 Low",IF(S3696&lt;=70.35,"Q2 Mid-Low",IF(S3696&lt;=89.85,"Q3 Mid-High","Q4 High")))</f>
        <v/>
      </c>
      <c r="Y3696" s="58">
        <f>IF(U3696="Yes",1,0)</f>
        <v/>
      </c>
      <c r="Z3696" s="58">
        <f>IF(P3696="Month-to-month",1,0)+IF(M3696="No",1,0)+IF(J3696="No",1,0)+IF(I3696="Fiber optic",1,0)+IF(Q3696="Yes",1,0)</f>
        <v/>
      </c>
    </row>
    <row r="3697" ht="15" customHeight="1" s="59">
      <c r="A3697" s="58" t="inlineStr">
        <is>
          <t>6088-BXMRG</t>
        </is>
      </c>
      <c r="B3697" s="58" t="inlineStr">
        <is>
          <t>Female</t>
        </is>
      </c>
      <c r="C3697" s="58" t="n">
        <v>0</v>
      </c>
      <c r="D3697" s="58" t="inlineStr">
        <is>
          <t>Yes</t>
        </is>
      </c>
      <c r="E3697" s="58" t="inlineStr">
        <is>
          <t>Yes</t>
        </is>
      </c>
      <c r="F3697" s="58" t="n">
        <v>32</v>
      </c>
      <c r="G3697" s="58" t="inlineStr">
        <is>
          <t>Yes</t>
        </is>
      </c>
      <c r="H3697" s="58" t="inlineStr">
        <is>
          <t>Yes</t>
        </is>
      </c>
      <c r="I3697" s="58" t="inlineStr">
        <is>
          <t>Fiber optic</t>
        </is>
      </c>
      <c r="J3697" s="58" t="inlineStr">
        <is>
          <t>No</t>
        </is>
      </c>
      <c r="K3697" s="58" t="inlineStr">
        <is>
          <t>Yes</t>
        </is>
      </c>
      <c r="L3697" s="58" t="inlineStr">
        <is>
          <t>No</t>
        </is>
      </c>
      <c r="M3697" s="58" t="inlineStr">
        <is>
          <t>No</t>
        </is>
      </c>
      <c r="N3697" s="58" t="inlineStr">
        <is>
          <t>Yes</t>
        </is>
      </c>
      <c r="O3697" s="58" t="inlineStr">
        <is>
          <t>Yes</t>
        </is>
      </c>
      <c r="P3697" s="58" t="inlineStr">
        <is>
          <t>Month-to-month</t>
        </is>
      </c>
      <c r="Q3697" s="58" t="inlineStr">
        <is>
          <t>Yes</t>
        </is>
      </c>
      <c r="R3697" s="58" t="inlineStr">
        <is>
          <t>Electronic check</t>
        </is>
      </c>
      <c r="S3697" s="123" t="n">
        <v>98.84999999999999</v>
      </c>
      <c r="T3697" s="58" t="inlineStr">
        <is>
          <t>3089.6</t>
        </is>
      </c>
      <c r="U3697" s="58" t="inlineStr">
        <is>
          <t>No</t>
        </is>
      </c>
      <c r="V3697" s="123">
        <f>IFERROR(VALUE(TRIM(T3697)),S3697*F3697)</f>
        <v/>
      </c>
      <c r="W3697" s="58">
        <f>IF(F3697&lt;=12,"0-12 mo",IF(F3697&lt;=24,"13-24 mo",IF(F3697&lt;=48,"25-48 mo","49+ mo")))</f>
        <v/>
      </c>
      <c r="X3697" s="58">
        <f>IF(S3697&lt;=35.5,"Q1 Low",IF(S3697&lt;=70.35,"Q2 Mid-Low",IF(S3697&lt;=89.85,"Q3 Mid-High","Q4 High")))</f>
        <v/>
      </c>
      <c r="Y3697" s="58">
        <f>IF(U3697="Yes",1,0)</f>
        <v/>
      </c>
      <c r="Z3697" s="58">
        <f>IF(P3697="Month-to-month",1,0)+IF(M3697="No",1,0)+IF(J3697="No",1,0)+IF(I3697="Fiber optic",1,0)+IF(Q3697="Yes",1,0)</f>
        <v/>
      </c>
    </row>
    <row r="3698" ht="15" customHeight="1" s="59">
      <c r="A3698" s="58" t="inlineStr">
        <is>
          <t>3144-AUDBS</t>
        </is>
      </c>
      <c r="B3698" s="58" t="inlineStr">
        <is>
          <t>Female</t>
        </is>
      </c>
      <c r="C3698" s="58" t="n">
        <v>0</v>
      </c>
      <c r="D3698" s="58" t="inlineStr">
        <is>
          <t>Yes</t>
        </is>
      </c>
      <c r="E3698" s="58" t="inlineStr">
        <is>
          <t>No</t>
        </is>
      </c>
      <c r="F3698" s="58" t="n">
        <v>6</v>
      </c>
      <c r="G3698" s="58" t="inlineStr">
        <is>
          <t>Yes</t>
        </is>
      </c>
      <c r="H3698" s="58" t="inlineStr">
        <is>
          <t>No</t>
        </is>
      </c>
      <c r="I3698" s="58" t="inlineStr">
        <is>
          <t>DSL</t>
        </is>
      </c>
      <c r="J3698" s="58" t="inlineStr">
        <is>
          <t>No</t>
        </is>
      </c>
      <c r="K3698" s="58" t="inlineStr">
        <is>
          <t>No</t>
        </is>
      </c>
      <c r="L3698" s="58" t="inlineStr">
        <is>
          <t>No</t>
        </is>
      </c>
      <c r="M3698" s="58" t="inlineStr">
        <is>
          <t>Yes</t>
        </is>
      </c>
      <c r="N3698" s="58" t="inlineStr">
        <is>
          <t>No</t>
        </is>
      </c>
      <c r="O3698" s="58" t="inlineStr">
        <is>
          <t>No</t>
        </is>
      </c>
      <c r="P3698" s="58" t="inlineStr">
        <is>
          <t>Month-to-month</t>
        </is>
      </c>
      <c r="Q3698" s="58" t="inlineStr">
        <is>
          <t>Yes</t>
        </is>
      </c>
      <c r="R3698" s="58" t="inlineStr">
        <is>
          <t>Electronic check</t>
        </is>
      </c>
      <c r="S3698" s="123" t="n">
        <v>49.15</v>
      </c>
      <c r="T3698" s="58" t="inlineStr">
        <is>
          <t>270.8</t>
        </is>
      </c>
      <c r="U3698" s="58" t="inlineStr">
        <is>
          <t>Yes</t>
        </is>
      </c>
      <c r="V3698" s="123">
        <f>IFERROR(VALUE(TRIM(T3698)),S3698*F3698)</f>
        <v/>
      </c>
      <c r="W3698" s="58">
        <f>IF(F3698&lt;=12,"0-12 mo",IF(F3698&lt;=24,"13-24 mo",IF(F3698&lt;=48,"25-48 mo","49+ mo")))</f>
        <v/>
      </c>
      <c r="X3698" s="58">
        <f>IF(S3698&lt;=35.5,"Q1 Low",IF(S3698&lt;=70.35,"Q2 Mid-Low",IF(S3698&lt;=89.85,"Q3 Mid-High","Q4 High")))</f>
        <v/>
      </c>
      <c r="Y3698" s="58">
        <f>IF(U3698="Yes",1,0)</f>
        <v/>
      </c>
      <c r="Z3698" s="58">
        <f>IF(P3698="Month-to-month",1,0)+IF(M3698="No",1,0)+IF(J3698="No",1,0)+IF(I3698="Fiber optic",1,0)+IF(Q3698="Yes",1,0)</f>
        <v/>
      </c>
    </row>
    <row r="3699" ht="15" customHeight="1" s="59">
      <c r="A3699" s="58" t="inlineStr">
        <is>
          <t>4821-SJHJV</t>
        </is>
      </c>
      <c r="B3699" s="58" t="inlineStr">
        <is>
          <t>Female</t>
        </is>
      </c>
      <c r="C3699" s="58" t="n">
        <v>0</v>
      </c>
      <c r="D3699" s="58" t="inlineStr">
        <is>
          <t>Yes</t>
        </is>
      </c>
      <c r="E3699" s="58" t="inlineStr">
        <is>
          <t>Yes</t>
        </is>
      </c>
      <c r="F3699" s="58" t="n">
        <v>32</v>
      </c>
      <c r="G3699" s="58" t="inlineStr">
        <is>
          <t>Yes</t>
        </is>
      </c>
      <c r="H3699" s="58" t="inlineStr">
        <is>
          <t>Yes</t>
        </is>
      </c>
      <c r="I3699" s="58" t="inlineStr">
        <is>
          <t>Fiber optic</t>
        </is>
      </c>
      <c r="J3699" s="58" t="inlineStr">
        <is>
          <t>Yes</t>
        </is>
      </c>
      <c r="K3699" s="58" t="inlineStr">
        <is>
          <t>No</t>
        </is>
      </c>
      <c r="L3699" s="58" t="inlineStr">
        <is>
          <t>No</t>
        </is>
      </c>
      <c r="M3699" s="58" t="inlineStr">
        <is>
          <t>No</t>
        </is>
      </c>
      <c r="N3699" s="58" t="inlineStr">
        <is>
          <t>Yes</t>
        </is>
      </c>
      <c r="O3699" s="58" t="inlineStr">
        <is>
          <t>No</t>
        </is>
      </c>
      <c r="P3699" s="58" t="inlineStr">
        <is>
          <t>Month-to-month</t>
        </is>
      </c>
      <c r="Q3699" s="58" t="inlineStr">
        <is>
          <t>No</t>
        </is>
      </c>
      <c r="R3699" s="58" t="inlineStr">
        <is>
          <t>Electronic check</t>
        </is>
      </c>
      <c r="S3699" s="123" t="n">
        <v>89.59999999999999</v>
      </c>
      <c r="T3699" s="58" t="inlineStr">
        <is>
          <t>2901.8</t>
        </is>
      </c>
      <c r="U3699" s="58" t="inlineStr">
        <is>
          <t>No</t>
        </is>
      </c>
      <c r="V3699" s="123">
        <f>IFERROR(VALUE(TRIM(T3699)),S3699*F3699)</f>
        <v/>
      </c>
      <c r="W3699" s="58">
        <f>IF(F3699&lt;=12,"0-12 mo",IF(F3699&lt;=24,"13-24 mo",IF(F3699&lt;=48,"25-48 mo","49+ mo")))</f>
        <v/>
      </c>
      <c r="X3699" s="58">
        <f>IF(S3699&lt;=35.5,"Q1 Low",IF(S3699&lt;=70.35,"Q2 Mid-Low",IF(S3699&lt;=89.85,"Q3 Mid-High","Q4 High")))</f>
        <v/>
      </c>
      <c r="Y3699" s="58">
        <f>IF(U3699="Yes",1,0)</f>
        <v/>
      </c>
      <c r="Z3699" s="58">
        <f>IF(P3699="Month-to-month",1,0)+IF(M3699="No",1,0)+IF(J3699="No",1,0)+IF(I3699="Fiber optic",1,0)+IF(Q3699="Yes",1,0)</f>
        <v/>
      </c>
    </row>
    <row r="3700" ht="15" customHeight="1" s="59">
      <c r="A3700" s="58" t="inlineStr">
        <is>
          <t>7346-MEDWM</t>
        </is>
      </c>
      <c r="B3700" s="58" t="inlineStr">
        <is>
          <t>Female</t>
        </is>
      </c>
      <c r="C3700" s="58" t="n">
        <v>0</v>
      </c>
      <c r="D3700" s="58" t="inlineStr">
        <is>
          <t>No</t>
        </is>
      </c>
      <c r="E3700" s="58" t="inlineStr">
        <is>
          <t>No</t>
        </is>
      </c>
      <c r="F3700" s="58" t="n">
        <v>59</v>
      </c>
      <c r="G3700" s="58" t="inlineStr">
        <is>
          <t>Yes</t>
        </is>
      </c>
      <c r="H3700" s="58" t="inlineStr">
        <is>
          <t>Yes</t>
        </is>
      </c>
      <c r="I3700" s="58" t="inlineStr">
        <is>
          <t>Fiber optic</t>
        </is>
      </c>
      <c r="J3700" s="58" t="inlineStr">
        <is>
          <t>No</t>
        </is>
      </c>
      <c r="K3700" s="58" t="inlineStr">
        <is>
          <t>Yes</t>
        </is>
      </c>
      <c r="L3700" s="58" t="inlineStr">
        <is>
          <t>Yes</t>
        </is>
      </c>
      <c r="M3700" s="58" t="inlineStr">
        <is>
          <t>No</t>
        </is>
      </c>
      <c r="N3700" s="58" t="inlineStr">
        <is>
          <t>No</t>
        </is>
      </c>
      <c r="O3700" s="58" t="inlineStr">
        <is>
          <t>No</t>
        </is>
      </c>
      <c r="P3700" s="58" t="inlineStr">
        <is>
          <t>Month-to-month</t>
        </is>
      </c>
      <c r="Q3700" s="58" t="inlineStr">
        <is>
          <t>Yes</t>
        </is>
      </c>
      <c r="R3700" s="58" t="inlineStr">
        <is>
          <t>Electronic check</t>
        </is>
      </c>
      <c r="S3700" s="123" t="n">
        <v>83.25</v>
      </c>
      <c r="T3700" s="58" t="inlineStr">
        <is>
          <t>4949.1</t>
        </is>
      </c>
      <c r="U3700" s="58" t="inlineStr">
        <is>
          <t>No</t>
        </is>
      </c>
      <c r="V3700" s="123">
        <f>IFERROR(VALUE(TRIM(T3700)),S3700*F3700)</f>
        <v/>
      </c>
      <c r="W3700" s="58">
        <f>IF(F3700&lt;=12,"0-12 mo",IF(F3700&lt;=24,"13-24 mo",IF(F3700&lt;=48,"25-48 mo","49+ mo")))</f>
        <v/>
      </c>
      <c r="X3700" s="58">
        <f>IF(S3700&lt;=35.5,"Q1 Low",IF(S3700&lt;=70.35,"Q2 Mid-Low",IF(S3700&lt;=89.85,"Q3 Mid-High","Q4 High")))</f>
        <v/>
      </c>
      <c r="Y3700" s="58">
        <f>IF(U3700="Yes",1,0)</f>
        <v/>
      </c>
      <c r="Z3700" s="58">
        <f>IF(P3700="Month-to-month",1,0)+IF(M3700="No",1,0)+IF(J3700="No",1,0)+IF(I3700="Fiber optic",1,0)+IF(Q3700="Yes",1,0)</f>
        <v/>
      </c>
    </row>
    <row r="3701" ht="15" customHeight="1" s="59">
      <c r="A3701" s="58" t="inlineStr">
        <is>
          <t>1137-DGOWI</t>
        </is>
      </c>
      <c r="B3701" s="58" t="inlineStr">
        <is>
          <t>Female</t>
        </is>
      </c>
      <c r="C3701" s="58" t="n">
        <v>0</v>
      </c>
      <c r="D3701" s="58" t="inlineStr">
        <is>
          <t>Yes</t>
        </is>
      </c>
      <c r="E3701" s="58" t="inlineStr">
        <is>
          <t>No</t>
        </is>
      </c>
      <c r="F3701" s="58" t="n">
        <v>30</v>
      </c>
      <c r="G3701" s="58" t="inlineStr">
        <is>
          <t>Yes</t>
        </is>
      </c>
      <c r="H3701" s="58" t="inlineStr">
        <is>
          <t>No</t>
        </is>
      </c>
      <c r="I3701" s="58" t="inlineStr">
        <is>
          <t>DSL</t>
        </is>
      </c>
      <c r="J3701" s="58" t="inlineStr">
        <is>
          <t>No</t>
        </is>
      </c>
      <c r="K3701" s="58" t="inlineStr">
        <is>
          <t>Yes</t>
        </is>
      </c>
      <c r="L3701" s="58" t="inlineStr">
        <is>
          <t>Yes</t>
        </is>
      </c>
      <c r="M3701" s="58" t="inlineStr">
        <is>
          <t>Yes</t>
        </is>
      </c>
      <c r="N3701" s="58" t="inlineStr">
        <is>
          <t>No</t>
        </is>
      </c>
      <c r="O3701" s="58" t="inlineStr">
        <is>
          <t>Yes</t>
        </is>
      </c>
      <c r="P3701" s="58" t="inlineStr">
        <is>
          <t>One year</t>
        </is>
      </c>
      <c r="Q3701" s="58" t="inlineStr">
        <is>
          <t>No</t>
        </is>
      </c>
      <c r="R3701" s="58" t="inlineStr">
        <is>
          <t>Bank transfer (automatic)</t>
        </is>
      </c>
      <c r="S3701" s="123" t="n">
        <v>70.25</v>
      </c>
      <c r="T3701" s="58" t="inlineStr">
        <is>
          <t>2198.9</t>
        </is>
      </c>
      <c r="U3701" s="58" t="inlineStr">
        <is>
          <t>No</t>
        </is>
      </c>
      <c r="V3701" s="123">
        <f>IFERROR(VALUE(TRIM(T3701)),S3701*F3701)</f>
        <v/>
      </c>
      <c r="W3701" s="58">
        <f>IF(F3701&lt;=12,"0-12 mo",IF(F3701&lt;=24,"13-24 mo",IF(F3701&lt;=48,"25-48 mo","49+ mo")))</f>
        <v/>
      </c>
      <c r="X3701" s="58">
        <f>IF(S3701&lt;=35.5,"Q1 Low",IF(S3701&lt;=70.35,"Q2 Mid-Low",IF(S3701&lt;=89.85,"Q3 Mid-High","Q4 High")))</f>
        <v/>
      </c>
      <c r="Y3701" s="58">
        <f>IF(U3701="Yes",1,0)</f>
        <v/>
      </c>
      <c r="Z3701" s="58">
        <f>IF(P3701="Month-to-month",1,0)+IF(M3701="No",1,0)+IF(J3701="No",1,0)+IF(I3701="Fiber optic",1,0)+IF(Q3701="Yes",1,0)</f>
        <v/>
      </c>
    </row>
    <row r="3702" ht="15" customHeight="1" s="59">
      <c r="A3702" s="58" t="inlineStr">
        <is>
          <t>5616-PRTNT</t>
        </is>
      </c>
      <c r="B3702" s="58" t="inlineStr">
        <is>
          <t>Male</t>
        </is>
      </c>
      <c r="C3702" s="58" t="n">
        <v>0</v>
      </c>
      <c r="D3702" s="58" t="inlineStr">
        <is>
          <t>No</t>
        </is>
      </c>
      <c r="E3702" s="58" t="inlineStr">
        <is>
          <t>Yes</t>
        </is>
      </c>
      <c r="F3702" s="58" t="n">
        <v>20</v>
      </c>
      <c r="G3702" s="58" t="inlineStr">
        <is>
          <t>Yes</t>
        </is>
      </c>
      <c r="H3702" s="58" t="inlineStr">
        <is>
          <t>No</t>
        </is>
      </c>
      <c r="I3702" s="58" t="inlineStr">
        <is>
          <t>No</t>
        </is>
      </c>
      <c r="J3702" s="58" t="inlineStr">
        <is>
          <t>No internet service</t>
        </is>
      </c>
      <c r="K3702" s="58" t="inlineStr">
        <is>
          <t>No internet service</t>
        </is>
      </c>
      <c r="L3702" s="58" t="inlineStr">
        <is>
          <t>No internet service</t>
        </is>
      </c>
      <c r="M3702" s="58" t="inlineStr">
        <is>
          <t>No internet service</t>
        </is>
      </c>
      <c r="N3702" s="58" t="inlineStr">
        <is>
          <t>No internet service</t>
        </is>
      </c>
      <c r="O3702" s="58" t="inlineStr">
        <is>
          <t>No internet service</t>
        </is>
      </c>
      <c r="P3702" s="58" t="inlineStr">
        <is>
          <t>Month-to-month</t>
        </is>
      </c>
      <c r="Q3702" s="58" t="inlineStr">
        <is>
          <t>Yes</t>
        </is>
      </c>
      <c r="R3702" s="58" t="inlineStr">
        <is>
          <t>Electronic check</t>
        </is>
      </c>
      <c r="S3702" s="123" t="n">
        <v>19.4</v>
      </c>
      <c r="T3702" s="58" t="inlineStr">
        <is>
          <t>374.5</t>
        </is>
      </c>
      <c r="U3702" s="58" t="inlineStr">
        <is>
          <t>Yes</t>
        </is>
      </c>
      <c r="V3702" s="123">
        <f>IFERROR(VALUE(TRIM(T3702)),S3702*F3702)</f>
        <v/>
      </c>
      <c r="W3702" s="58">
        <f>IF(F3702&lt;=12,"0-12 mo",IF(F3702&lt;=24,"13-24 mo",IF(F3702&lt;=48,"25-48 mo","49+ mo")))</f>
        <v/>
      </c>
      <c r="X3702" s="58">
        <f>IF(S3702&lt;=35.5,"Q1 Low",IF(S3702&lt;=70.35,"Q2 Mid-Low",IF(S3702&lt;=89.85,"Q3 Mid-High","Q4 High")))</f>
        <v/>
      </c>
      <c r="Y3702" s="58">
        <f>IF(U3702="Yes",1,0)</f>
        <v/>
      </c>
      <c r="Z3702" s="58">
        <f>IF(P3702="Month-to-month",1,0)+IF(M3702="No",1,0)+IF(J3702="No",1,0)+IF(I3702="Fiber optic",1,0)+IF(Q3702="Yes",1,0)</f>
        <v/>
      </c>
    </row>
    <row r="3703" ht="15" customHeight="1" s="59">
      <c r="A3703" s="58" t="inlineStr">
        <is>
          <t>3812-LRZIR</t>
        </is>
      </c>
      <c r="B3703" s="58" t="inlineStr">
        <is>
          <t>Female</t>
        </is>
      </c>
      <c r="C3703" s="58" t="n">
        <v>0</v>
      </c>
      <c r="D3703" s="58" t="inlineStr">
        <is>
          <t>Yes</t>
        </is>
      </c>
      <c r="E3703" s="58" t="inlineStr">
        <is>
          <t>Yes</t>
        </is>
      </c>
      <c r="F3703" s="58" t="n">
        <v>27</v>
      </c>
      <c r="G3703" s="58" t="inlineStr">
        <is>
          <t>Yes</t>
        </is>
      </c>
      <c r="H3703" s="58" t="inlineStr">
        <is>
          <t>Yes</t>
        </is>
      </c>
      <c r="I3703" s="58" t="inlineStr">
        <is>
          <t>No</t>
        </is>
      </c>
      <c r="J3703" s="58" t="inlineStr">
        <is>
          <t>No internet service</t>
        </is>
      </c>
      <c r="K3703" s="58" t="inlineStr">
        <is>
          <t>No internet service</t>
        </is>
      </c>
      <c r="L3703" s="58" t="inlineStr">
        <is>
          <t>No internet service</t>
        </is>
      </c>
      <c r="M3703" s="58" t="inlineStr">
        <is>
          <t>No internet service</t>
        </is>
      </c>
      <c r="N3703" s="58" t="inlineStr">
        <is>
          <t>No internet service</t>
        </is>
      </c>
      <c r="O3703" s="58" t="inlineStr">
        <is>
          <t>No internet service</t>
        </is>
      </c>
      <c r="P3703" s="58" t="inlineStr">
        <is>
          <t>Two year</t>
        </is>
      </c>
      <c r="Q3703" s="58" t="inlineStr">
        <is>
          <t>No</t>
        </is>
      </c>
      <c r="R3703" s="58" t="inlineStr">
        <is>
          <t>Electronic check</t>
        </is>
      </c>
      <c r="S3703" s="123" t="n">
        <v>24.5</v>
      </c>
      <c r="T3703" s="58" t="inlineStr">
        <is>
          <t>761.95</t>
        </is>
      </c>
      <c r="U3703" s="58" t="inlineStr">
        <is>
          <t>No</t>
        </is>
      </c>
      <c r="V3703" s="123">
        <f>IFERROR(VALUE(TRIM(T3703)),S3703*F3703)</f>
        <v/>
      </c>
      <c r="W3703" s="58">
        <f>IF(F3703&lt;=12,"0-12 mo",IF(F3703&lt;=24,"13-24 mo",IF(F3703&lt;=48,"25-48 mo","49+ mo")))</f>
        <v/>
      </c>
      <c r="X3703" s="58">
        <f>IF(S3703&lt;=35.5,"Q1 Low",IF(S3703&lt;=70.35,"Q2 Mid-Low",IF(S3703&lt;=89.85,"Q3 Mid-High","Q4 High")))</f>
        <v/>
      </c>
      <c r="Y3703" s="58">
        <f>IF(U3703="Yes",1,0)</f>
        <v/>
      </c>
      <c r="Z3703" s="58">
        <f>IF(P3703="Month-to-month",1,0)+IF(M3703="No",1,0)+IF(J3703="No",1,0)+IF(I3703="Fiber optic",1,0)+IF(Q3703="Yes",1,0)</f>
        <v/>
      </c>
    </row>
    <row r="3704" ht="15" customHeight="1" s="59">
      <c r="A3704" s="58" t="inlineStr">
        <is>
          <t>4818-QIUFN</t>
        </is>
      </c>
      <c r="B3704" s="58" t="inlineStr">
        <is>
          <t>Female</t>
        </is>
      </c>
      <c r="C3704" s="58" t="n">
        <v>1</v>
      </c>
      <c r="D3704" s="58" t="inlineStr">
        <is>
          <t>No</t>
        </is>
      </c>
      <c r="E3704" s="58" t="inlineStr">
        <is>
          <t>No</t>
        </is>
      </c>
      <c r="F3704" s="58" t="n">
        <v>20</v>
      </c>
      <c r="G3704" s="58" t="inlineStr">
        <is>
          <t>Yes</t>
        </is>
      </c>
      <c r="H3704" s="58" t="inlineStr">
        <is>
          <t>Yes</t>
        </is>
      </c>
      <c r="I3704" s="58" t="inlineStr">
        <is>
          <t>Fiber optic</t>
        </is>
      </c>
      <c r="J3704" s="58" t="inlineStr">
        <is>
          <t>Yes</t>
        </is>
      </c>
      <c r="K3704" s="58" t="inlineStr">
        <is>
          <t>No</t>
        </is>
      </c>
      <c r="L3704" s="58" t="inlineStr">
        <is>
          <t>No</t>
        </is>
      </c>
      <c r="M3704" s="58" t="inlineStr">
        <is>
          <t>No</t>
        </is>
      </c>
      <c r="N3704" s="58" t="inlineStr">
        <is>
          <t>No</t>
        </is>
      </c>
      <c r="O3704" s="58" t="inlineStr">
        <is>
          <t>No</t>
        </is>
      </c>
      <c r="P3704" s="58" t="inlineStr">
        <is>
          <t>Month-to-month</t>
        </is>
      </c>
      <c r="Q3704" s="58" t="inlineStr">
        <is>
          <t>Yes</t>
        </is>
      </c>
      <c r="R3704" s="58" t="inlineStr">
        <is>
          <t>Electronic check</t>
        </is>
      </c>
      <c r="S3704" s="123" t="n">
        <v>79.15000000000001</v>
      </c>
      <c r="T3704" s="58" t="inlineStr">
        <is>
          <t>1520.9</t>
        </is>
      </c>
      <c r="U3704" s="58" t="inlineStr">
        <is>
          <t>Yes</t>
        </is>
      </c>
      <c r="V3704" s="123">
        <f>IFERROR(VALUE(TRIM(T3704)),S3704*F3704)</f>
        <v/>
      </c>
      <c r="W3704" s="58">
        <f>IF(F3704&lt;=12,"0-12 mo",IF(F3704&lt;=24,"13-24 mo",IF(F3704&lt;=48,"25-48 mo","49+ mo")))</f>
        <v/>
      </c>
      <c r="X3704" s="58">
        <f>IF(S3704&lt;=35.5,"Q1 Low",IF(S3704&lt;=70.35,"Q2 Mid-Low",IF(S3704&lt;=89.85,"Q3 Mid-High","Q4 High")))</f>
        <v/>
      </c>
      <c r="Y3704" s="58">
        <f>IF(U3704="Yes",1,0)</f>
        <v/>
      </c>
      <c r="Z3704" s="58">
        <f>IF(P3704="Month-to-month",1,0)+IF(M3704="No",1,0)+IF(J3704="No",1,0)+IF(I3704="Fiber optic",1,0)+IF(Q3704="Yes",1,0)</f>
        <v/>
      </c>
    </row>
    <row r="3705" ht="15" customHeight="1" s="59">
      <c r="A3705" s="58" t="inlineStr">
        <is>
          <t>9483-GCPWE</t>
        </is>
      </c>
      <c r="B3705" s="58" t="inlineStr">
        <is>
          <t>Male</t>
        </is>
      </c>
      <c r="C3705" s="58" t="n">
        <v>0</v>
      </c>
      <c r="D3705" s="58" t="inlineStr">
        <is>
          <t>No</t>
        </is>
      </c>
      <c r="E3705" s="58" t="inlineStr">
        <is>
          <t>Yes</t>
        </is>
      </c>
      <c r="F3705" s="58" t="n">
        <v>9</v>
      </c>
      <c r="G3705" s="58" t="inlineStr">
        <is>
          <t>Yes</t>
        </is>
      </c>
      <c r="H3705" s="58" t="inlineStr">
        <is>
          <t>No</t>
        </is>
      </c>
      <c r="I3705" s="58" t="inlineStr">
        <is>
          <t>No</t>
        </is>
      </c>
      <c r="J3705" s="58" t="inlineStr">
        <is>
          <t>No internet service</t>
        </is>
      </c>
      <c r="K3705" s="58" t="inlineStr">
        <is>
          <t>No internet service</t>
        </is>
      </c>
      <c r="L3705" s="58" t="inlineStr">
        <is>
          <t>No internet service</t>
        </is>
      </c>
      <c r="M3705" s="58" t="inlineStr">
        <is>
          <t>No internet service</t>
        </is>
      </c>
      <c r="N3705" s="58" t="inlineStr">
        <is>
          <t>No internet service</t>
        </is>
      </c>
      <c r="O3705" s="58" t="inlineStr">
        <is>
          <t>No internet service</t>
        </is>
      </c>
      <c r="P3705" s="58" t="inlineStr">
        <is>
          <t>One year</t>
        </is>
      </c>
      <c r="Q3705" s="58" t="inlineStr">
        <is>
          <t>No</t>
        </is>
      </c>
      <c r="R3705" s="58" t="inlineStr">
        <is>
          <t>Mailed check</t>
        </is>
      </c>
      <c r="S3705" s="123" t="n">
        <v>20.1</v>
      </c>
      <c r="T3705" s="58" t="inlineStr">
        <is>
          <t>190.25</t>
        </is>
      </c>
      <c r="U3705" s="58" t="inlineStr">
        <is>
          <t>No</t>
        </is>
      </c>
      <c r="V3705" s="123">
        <f>IFERROR(VALUE(TRIM(T3705)),S3705*F3705)</f>
        <v/>
      </c>
      <c r="W3705" s="58">
        <f>IF(F3705&lt;=12,"0-12 mo",IF(F3705&lt;=24,"13-24 mo",IF(F3705&lt;=48,"25-48 mo","49+ mo")))</f>
        <v/>
      </c>
      <c r="X3705" s="58">
        <f>IF(S3705&lt;=35.5,"Q1 Low",IF(S3705&lt;=70.35,"Q2 Mid-Low",IF(S3705&lt;=89.85,"Q3 Mid-High","Q4 High")))</f>
        <v/>
      </c>
      <c r="Y3705" s="58">
        <f>IF(U3705="Yes",1,0)</f>
        <v/>
      </c>
      <c r="Z3705" s="58">
        <f>IF(P3705="Month-to-month",1,0)+IF(M3705="No",1,0)+IF(J3705="No",1,0)+IF(I3705="Fiber optic",1,0)+IF(Q3705="Yes",1,0)</f>
        <v/>
      </c>
    </row>
    <row r="3706" ht="15" customHeight="1" s="59">
      <c r="A3706" s="58" t="inlineStr">
        <is>
          <t>4227-OJHAL</t>
        </is>
      </c>
      <c r="B3706" s="58" t="inlineStr">
        <is>
          <t>Female</t>
        </is>
      </c>
      <c r="C3706" s="58" t="n">
        <v>0</v>
      </c>
      <c r="D3706" s="58" t="inlineStr">
        <is>
          <t>Yes</t>
        </is>
      </c>
      <c r="E3706" s="58" t="inlineStr">
        <is>
          <t>Yes</t>
        </is>
      </c>
      <c r="F3706" s="58" t="n">
        <v>68</v>
      </c>
      <c r="G3706" s="58" t="inlineStr">
        <is>
          <t>Yes</t>
        </is>
      </c>
      <c r="H3706" s="58" t="inlineStr">
        <is>
          <t>Yes</t>
        </is>
      </c>
      <c r="I3706" s="58" t="inlineStr">
        <is>
          <t>DSL</t>
        </is>
      </c>
      <c r="J3706" s="58" t="inlineStr">
        <is>
          <t>Yes</t>
        </is>
      </c>
      <c r="K3706" s="58" t="inlineStr">
        <is>
          <t>Yes</t>
        </is>
      </c>
      <c r="L3706" s="58" t="inlineStr">
        <is>
          <t>Yes</t>
        </is>
      </c>
      <c r="M3706" s="58" t="inlineStr">
        <is>
          <t>No</t>
        </is>
      </c>
      <c r="N3706" s="58" t="inlineStr">
        <is>
          <t>Yes</t>
        </is>
      </c>
      <c r="O3706" s="58" t="inlineStr">
        <is>
          <t>No</t>
        </is>
      </c>
      <c r="P3706" s="58" t="inlineStr">
        <is>
          <t>One year</t>
        </is>
      </c>
      <c r="Q3706" s="58" t="inlineStr">
        <is>
          <t>Yes</t>
        </is>
      </c>
      <c r="R3706" s="58" t="inlineStr">
        <is>
          <t>Credit card (automatic)</t>
        </is>
      </c>
      <c r="S3706" s="123" t="n">
        <v>73</v>
      </c>
      <c r="T3706" s="58" t="inlineStr">
        <is>
          <t>5163</t>
        </is>
      </c>
      <c r="U3706" s="58" t="inlineStr">
        <is>
          <t>No</t>
        </is>
      </c>
      <c r="V3706" s="123">
        <f>IFERROR(VALUE(TRIM(T3706)),S3706*F3706)</f>
        <v/>
      </c>
      <c r="W3706" s="58">
        <f>IF(F3706&lt;=12,"0-12 mo",IF(F3706&lt;=24,"13-24 mo",IF(F3706&lt;=48,"25-48 mo","49+ mo")))</f>
        <v/>
      </c>
      <c r="X3706" s="58">
        <f>IF(S3706&lt;=35.5,"Q1 Low",IF(S3706&lt;=70.35,"Q2 Mid-Low",IF(S3706&lt;=89.85,"Q3 Mid-High","Q4 High")))</f>
        <v/>
      </c>
      <c r="Y3706" s="58">
        <f>IF(U3706="Yes",1,0)</f>
        <v/>
      </c>
      <c r="Z3706" s="58">
        <f>IF(P3706="Month-to-month",1,0)+IF(M3706="No",1,0)+IF(J3706="No",1,0)+IF(I3706="Fiber optic",1,0)+IF(Q3706="Yes",1,0)</f>
        <v/>
      </c>
    </row>
    <row r="3707" ht="15" customHeight="1" s="59">
      <c r="A3707" s="58" t="inlineStr">
        <is>
          <t>9220-CXRSC</t>
        </is>
      </c>
      <c r="B3707" s="58" t="inlineStr">
        <is>
          <t>Female</t>
        </is>
      </c>
      <c r="C3707" s="58" t="n">
        <v>0</v>
      </c>
      <c r="D3707" s="58" t="inlineStr">
        <is>
          <t>Yes</t>
        </is>
      </c>
      <c r="E3707" s="58" t="inlineStr">
        <is>
          <t>Yes</t>
        </is>
      </c>
      <c r="F3707" s="58" t="n">
        <v>69</v>
      </c>
      <c r="G3707" s="58" t="inlineStr">
        <is>
          <t>Yes</t>
        </is>
      </c>
      <c r="H3707" s="58" t="inlineStr">
        <is>
          <t>Yes</t>
        </is>
      </c>
      <c r="I3707" s="58" t="inlineStr">
        <is>
          <t>DSL</t>
        </is>
      </c>
      <c r="J3707" s="58" t="inlineStr">
        <is>
          <t>Yes</t>
        </is>
      </c>
      <c r="K3707" s="58" t="inlineStr">
        <is>
          <t>No</t>
        </is>
      </c>
      <c r="L3707" s="58" t="inlineStr">
        <is>
          <t>No</t>
        </is>
      </c>
      <c r="M3707" s="58" t="inlineStr">
        <is>
          <t>Yes</t>
        </is>
      </c>
      <c r="N3707" s="58" t="inlineStr">
        <is>
          <t>No</t>
        </is>
      </c>
      <c r="O3707" s="58" t="inlineStr">
        <is>
          <t>No</t>
        </is>
      </c>
      <c r="P3707" s="58" t="inlineStr">
        <is>
          <t>Two year</t>
        </is>
      </c>
      <c r="Q3707" s="58" t="inlineStr">
        <is>
          <t>No</t>
        </is>
      </c>
      <c r="R3707" s="58" t="inlineStr">
        <is>
          <t>Credit card (automatic)</t>
        </is>
      </c>
      <c r="S3707" s="123" t="n">
        <v>61.4</v>
      </c>
      <c r="T3707" s="58" t="inlineStr">
        <is>
          <t>4059.85</t>
        </is>
      </c>
      <c r="U3707" s="58" t="inlineStr">
        <is>
          <t>No</t>
        </is>
      </c>
      <c r="V3707" s="123">
        <f>IFERROR(VALUE(TRIM(T3707)),S3707*F3707)</f>
        <v/>
      </c>
      <c r="W3707" s="58">
        <f>IF(F3707&lt;=12,"0-12 mo",IF(F3707&lt;=24,"13-24 mo",IF(F3707&lt;=48,"25-48 mo","49+ mo")))</f>
        <v/>
      </c>
      <c r="X3707" s="58">
        <f>IF(S3707&lt;=35.5,"Q1 Low",IF(S3707&lt;=70.35,"Q2 Mid-Low",IF(S3707&lt;=89.85,"Q3 Mid-High","Q4 High")))</f>
        <v/>
      </c>
      <c r="Y3707" s="58">
        <f>IF(U3707="Yes",1,0)</f>
        <v/>
      </c>
      <c r="Z3707" s="58">
        <f>IF(P3707="Month-to-month",1,0)+IF(M3707="No",1,0)+IF(J3707="No",1,0)+IF(I3707="Fiber optic",1,0)+IF(Q3707="Yes",1,0)</f>
        <v/>
      </c>
    </row>
    <row r="3708" ht="15" customHeight="1" s="59">
      <c r="A3708" s="58" t="inlineStr">
        <is>
          <t>4993-JCRGJ</t>
        </is>
      </c>
      <c r="B3708" s="58" t="inlineStr">
        <is>
          <t>Male</t>
        </is>
      </c>
      <c r="C3708" s="58" t="n">
        <v>0</v>
      </c>
      <c r="D3708" s="58" t="inlineStr">
        <is>
          <t>No</t>
        </is>
      </c>
      <c r="E3708" s="58" t="inlineStr">
        <is>
          <t>No</t>
        </is>
      </c>
      <c r="F3708" s="58" t="n">
        <v>26</v>
      </c>
      <c r="G3708" s="58" t="inlineStr">
        <is>
          <t>Yes</t>
        </is>
      </c>
      <c r="H3708" s="58" t="inlineStr">
        <is>
          <t>Yes</t>
        </is>
      </c>
      <c r="I3708" s="58" t="inlineStr">
        <is>
          <t>Fiber optic</t>
        </is>
      </c>
      <c r="J3708" s="58" t="inlineStr">
        <is>
          <t>No</t>
        </is>
      </c>
      <c r="K3708" s="58" t="inlineStr">
        <is>
          <t>No</t>
        </is>
      </c>
      <c r="L3708" s="58" t="inlineStr">
        <is>
          <t>Yes</t>
        </is>
      </c>
      <c r="M3708" s="58" t="inlineStr">
        <is>
          <t>Yes</t>
        </is>
      </c>
      <c r="N3708" s="58" t="inlineStr">
        <is>
          <t>No</t>
        </is>
      </c>
      <c r="O3708" s="58" t="inlineStr">
        <is>
          <t>No</t>
        </is>
      </c>
      <c r="P3708" s="58" t="inlineStr">
        <is>
          <t>Month-to-month</t>
        </is>
      </c>
      <c r="Q3708" s="58" t="inlineStr">
        <is>
          <t>Yes</t>
        </is>
      </c>
      <c r="R3708" s="58" t="inlineStr">
        <is>
          <t>Mailed check</t>
        </is>
      </c>
      <c r="S3708" s="123" t="n">
        <v>84.3</v>
      </c>
      <c r="T3708" s="58" t="inlineStr">
        <is>
          <t>2281.6</t>
        </is>
      </c>
      <c r="U3708" s="58" t="inlineStr">
        <is>
          <t>No</t>
        </is>
      </c>
      <c r="V3708" s="123">
        <f>IFERROR(VALUE(TRIM(T3708)),S3708*F3708)</f>
        <v/>
      </c>
      <c r="W3708" s="58">
        <f>IF(F3708&lt;=12,"0-12 mo",IF(F3708&lt;=24,"13-24 mo",IF(F3708&lt;=48,"25-48 mo","49+ mo")))</f>
        <v/>
      </c>
      <c r="X3708" s="58">
        <f>IF(S3708&lt;=35.5,"Q1 Low",IF(S3708&lt;=70.35,"Q2 Mid-Low",IF(S3708&lt;=89.85,"Q3 Mid-High","Q4 High")))</f>
        <v/>
      </c>
      <c r="Y3708" s="58">
        <f>IF(U3708="Yes",1,0)</f>
        <v/>
      </c>
      <c r="Z3708" s="58">
        <f>IF(P3708="Month-to-month",1,0)+IF(M3708="No",1,0)+IF(J3708="No",1,0)+IF(I3708="Fiber optic",1,0)+IF(Q3708="Yes",1,0)</f>
        <v/>
      </c>
    </row>
    <row r="3709" ht="15" customHeight="1" s="59">
      <c r="A3709" s="58" t="inlineStr">
        <is>
          <t>9537-JALFH</t>
        </is>
      </c>
      <c r="B3709" s="58" t="inlineStr">
        <is>
          <t>Male</t>
        </is>
      </c>
      <c r="C3709" s="58" t="n">
        <v>0</v>
      </c>
      <c r="D3709" s="58" t="inlineStr">
        <is>
          <t>Yes</t>
        </is>
      </c>
      <c r="E3709" s="58" t="inlineStr">
        <is>
          <t>Yes</t>
        </is>
      </c>
      <c r="F3709" s="58" t="n">
        <v>69</v>
      </c>
      <c r="G3709" s="58" t="inlineStr">
        <is>
          <t>Yes</t>
        </is>
      </c>
      <c r="H3709" s="58" t="inlineStr">
        <is>
          <t>No</t>
        </is>
      </c>
      <c r="I3709" s="58" t="inlineStr">
        <is>
          <t>No</t>
        </is>
      </c>
      <c r="J3709" s="58" t="inlineStr">
        <is>
          <t>No internet service</t>
        </is>
      </c>
      <c r="K3709" s="58" t="inlineStr">
        <is>
          <t>No internet service</t>
        </is>
      </c>
      <c r="L3709" s="58" t="inlineStr">
        <is>
          <t>No internet service</t>
        </is>
      </c>
      <c r="M3709" s="58" t="inlineStr">
        <is>
          <t>No internet service</t>
        </is>
      </c>
      <c r="N3709" s="58" t="inlineStr">
        <is>
          <t>No internet service</t>
        </is>
      </c>
      <c r="O3709" s="58" t="inlineStr">
        <is>
          <t>No internet service</t>
        </is>
      </c>
      <c r="P3709" s="58" t="inlineStr">
        <is>
          <t>Two year</t>
        </is>
      </c>
      <c r="Q3709" s="58" t="inlineStr">
        <is>
          <t>No</t>
        </is>
      </c>
      <c r="R3709" s="58" t="inlineStr">
        <is>
          <t>Bank transfer (automatic)</t>
        </is>
      </c>
      <c r="S3709" s="123" t="n">
        <v>19.9</v>
      </c>
      <c r="T3709" s="58" t="inlineStr">
        <is>
          <t>1356.7</t>
        </is>
      </c>
      <c r="U3709" s="58" t="inlineStr">
        <is>
          <t>No</t>
        </is>
      </c>
      <c r="V3709" s="123">
        <f>IFERROR(VALUE(TRIM(T3709)),S3709*F3709)</f>
        <v/>
      </c>
      <c r="W3709" s="58">
        <f>IF(F3709&lt;=12,"0-12 mo",IF(F3709&lt;=24,"13-24 mo",IF(F3709&lt;=48,"25-48 mo","49+ mo")))</f>
        <v/>
      </c>
      <c r="X3709" s="58">
        <f>IF(S3709&lt;=35.5,"Q1 Low",IF(S3709&lt;=70.35,"Q2 Mid-Low",IF(S3709&lt;=89.85,"Q3 Mid-High","Q4 High")))</f>
        <v/>
      </c>
      <c r="Y3709" s="58">
        <f>IF(U3709="Yes",1,0)</f>
        <v/>
      </c>
      <c r="Z3709" s="58">
        <f>IF(P3709="Month-to-month",1,0)+IF(M3709="No",1,0)+IF(J3709="No",1,0)+IF(I3709="Fiber optic",1,0)+IF(Q3709="Yes",1,0)</f>
        <v/>
      </c>
    </row>
    <row r="3710" ht="15" customHeight="1" s="59">
      <c r="A3710" s="58" t="inlineStr">
        <is>
          <t>6698-OXETB</t>
        </is>
      </c>
      <c r="B3710" s="58" t="inlineStr">
        <is>
          <t>Male</t>
        </is>
      </c>
      <c r="C3710" s="58" t="n">
        <v>0</v>
      </c>
      <c r="D3710" s="58" t="inlineStr">
        <is>
          <t>No</t>
        </is>
      </c>
      <c r="E3710" s="58" t="inlineStr">
        <is>
          <t>No</t>
        </is>
      </c>
      <c r="F3710" s="58" t="n">
        <v>11</v>
      </c>
      <c r="G3710" s="58" t="inlineStr">
        <is>
          <t>Yes</t>
        </is>
      </c>
      <c r="H3710" s="58" t="inlineStr">
        <is>
          <t>No</t>
        </is>
      </c>
      <c r="I3710" s="58" t="inlineStr">
        <is>
          <t>No</t>
        </is>
      </c>
      <c r="J3710" s="58" t="inlineStr">
        <is>
          <t>No internet service</t>
        </is>
      </c>
      <c r="K3710" s="58" t="inlineStr">
        <is>
          <t>No internet service</t>
        </is>
      </c>
      <c r="L3710" s="58" t="inlineStr">
        <is>
          <t>No internet service</t>
        </is>
      </c>
      <c r="M3710" s="58" t="inlineStr">
        <is>
          <t>No internet service</t>
        </is>
      </c>
      <c r="N3710" s="58" t="inlineStr">
        <is>
          <t>No internet service</t>
        </is>
      </c>
      <c r="O3710" s="58" t="inlineStr">
        <is>
          <t>No internet service</t>
        </is>
      </c>
      <c r="P3710" s="58" t="inlineStr">
        <is>
          <t>Two year</t>
        </is>
      </c>
      <c r="Q3710" s="58" t="inlineStr">
        <is>
          <t>No</t>
        </is>
      </c>
      <c r="R3710" s="58" t="inlineStr">
        <is>
          <t>Mailed check</t>
        </is>
      </c>
      <c r="S3710" s="123" t="n">
        <v>20.4</v>
      </c>
      <c r="T3710" s="58" t="inlineStr">
        <is>
          <t>231.45</t>
        </is>
      </c>
      <c r="U3710" s="58" t="inlineStr">
        <is>
          <t>No</t>
        </is>
      </c>
      <c r="V3710" s="123">
        <f>IFERROR(VALUE(TRIM(T3710)),S3710*F3710)</f>
        <v/>
      </c>
      <c r="W3710" s="58">
        <f>IF(F3710&lt;=12,"0-12 mo",IF(F3710&lt;=24,"13-24 mo",IF(F3710&lt;=48,"25-48 mo","49+ mo")))</f>
        <v/>
      </c>
      <c r="X3710" s="58">
        <f>IF(S3710&lt;=35.5,"Q1 Low",IF(S3710&lt;=70.35,"Q2 Mid-Low",IF(S3710&lt;=89.85,"Q3 Mid-High","Q4 High")))</f>
        <v/>
      </c>
      <c r="Y3710" s="58">
        <f>IF(U3710="Yes",1,0)</f>
        <v/>
      </c>
      <c r="Z3710" s="58">
        <f>IF(P3710="Month-to-month",1,0)+IF(M3710="No",1,0)+IF(J3710="No",1,0)+IF(I3710="Fiber optic",1,0)+IF(Q3710="Yes",1,0)</f>
        <v/>
      </c>
    </row>
    <row r="3711" ht="15" customHeight="1" s="59">
      <c r="A3711" s="58" t="inlineStr">
        <is>
          <t>2103-ZRXFN</t>
        </is>
      </c>
      <c r="B3711" s="58" t="inlineStr">
        <is>
          <t>Male</t>
        </is>
      </c>
      <c r="C3711" s="58" t="n">
        <v>0</v>
      </c>
      <c r="D3711" s="58" t="inlineStr">
        <is>
          <t>No</t>
        </is>
      </c>
      <c r="E3711" s="58" t="inlineStr">
        <is>
          <t>No</t>
        </is>
      </c>
      <c r="F3711" s="58" t="n">
        <v>1</v>
      </c>
      <c r="G3711" s="58" t="inlineStr">
        <is>
          <t>Yes</t>
        </is>
      </c>
      <c r="H3711" s="58" t="inlineStr">
        <is>
          <t>Yes</t>
        </is>
      </c>
      <c r="I3711" s="58" t="inlineStr">
        <is>
          <t>DSL</t>
        </is>
      </c>
      <c r="J3711" s="58" t="inlineStr">
        <is>
          <t>No</t>
        </is>
      </c>
      <c r="K3711" s="58" t="inlineStr">
        <is>
          <t>No</t>
        </is>
      </c>
      <c r="L3711" s="58" t="inlineStr">
        <is>
          <t>No</t>
        </is>
      </c>
      <c r="M3711" s="58" t="inlineStr">
        <is>
          <t>No</t>
        </is>
      </c>
      <c r="N3711" s="58" t="inlineStr">
        <is>
          <t>No</t>
        </is>
      </c>
      <c r="O3711" s="58" t="inlineStr">
        <is>
          <t>No</t>
        </is>
      </c>
      <c r="P3711" s="58" t="inlineStr">
        <is>
          <t>Month-to-month</t>
        </is>
      </c>
      <c r="Q3711" s="58" t="inlineStr">
        <is>
          <t>No</t>
        </is>
      </c>
      <c r="R3711" s="58" t="inlineStr">
        <is>
          <t>Mailed check</t>
        </is>
      </c>
      <c r="S3711" s="123" t="n">
        <v>50.75</v>
      </c>
      <c r="T3711" s="58" t="inlineStr">
        <is>
          <t>50.75</t>
        </is>
      </c>
      <c r="U3711" s="58" t="inlineStr">
        <is>
          <t>No</t>
        </is>
      </c>
      <c r="V3711" s="123">
        <f>IFERROR(VALUE(TRIM(T3711)),S3711*F3711)</f>
        <v/>
      </c>
      <c r="W3711" s="58">
        <f>IF(F3711&lt;=12,"0-12 mo",IF(F3711&lt;=24,"13-24 mo",IF(F3711&lt;=48,"25-48 mo","49+ mo")))</f>
        <v/>
      </c>
      <c r="X3711" s="58">
        <f>IF(S3711&lt;=35.5,"Q1 Low",IF(S3711&lt;=70.35,"Q2 Mid-Low",IF(S3711&lt;=89.85,"Q3 Mid-High","Q4 High")))</f>
        <v/>
      </c>
      <c r="Y3711" s="58">
        <f>IF(U3711="Yes",1,0)</f>
        <v/>
      </c>
      <c r="Z3711" s="58">
        <f>IF(P3711="Month-to-month",1,0)+IF(M3711="No",1,0)+IF(J3711="No",1,0)+IF(I3711="Fiber optic",1,0)+IF(Q3711="Yes",1,0)</f>
        <v/>
      </c>
    </row>
    <row r="3712" ht="15" customHeight="1" s="59">
      <c r="A3712" s="58" t="inlineStr">
        <is>
          <t>3724-BSCVH</t>
        </is>
      </c>
      <c r="B3712" s="58" t="inlineStr">
        <is>
          <t>Male</t>
        </is>
      </c>
      <c r="C3712" s="58" t="n">
        <v>0</v>
      </c>
      <c r="D3712" s="58" t="inlineStr">
        <is>
          <t>Yes</t>
        </is>
      </c>
      <c r="E3712" s="58" t="inlineStr">
        <is>
          <t>Yes</t>
        </is>
      </c>
      <c r="F3712" s="58" t="n">
        <v>10</v>
      </c>
      <c r="G3712" s="58" t="inlineStr">
        <is>
          <t>Yes</t>
        </is>
      </c>
      <c r="H3712" s="58" t="inlineStr">
        <is>
          <t>No</t>
        </is>
      </c>
      <c r="I3712" s="58" t="inlineStr">
        <is>
          <t>No</t>
        </is>
      </c>
      <c r="J3712" s="58" t="inlineStr">
        <is>
          <t>No internet service</t>
        </is>
      </c>
      <c r="K3712" s="58" t="inlineStr">
        <is>
          <t>No internet service</t>
        </is>
      </c>
      <c r="L3712" s="58" t="inlineStr">
        <is>
          <t>No internet service</t>
        </is>
      </c>
      <c r="M3712" s="58" t="inlineStr">
        <is>
          <t>No internet service</t>
        </is>
      </c>
      <c r="N3712" s="58" t="inlineStr">
        <is>
          <t>No internet service</t>
        </is>
      </c>
      <c r="O3712" s="58" t="inlineStr">
        <is>
          <t>No internet service</t>
        </is>
      </c>
      <c r="P3712" s="58" t="inlineStr">
        <is>
          <t>One year</t>
        </is>
      </c>
      <c r="Q3712" s="58" t="inlineStr">
        <is>
          <t>No</t>
        </is>
      </c>
      <c r="R3712" s="58" t="inlineStr">
        <is>
          <t>Mailed check</t>
        </is>
      </c>
      <c r="S3712" s="123" t="n">
        <v>20.45</v>
      </c>
      <c r="T3712" s="58" t="inlineStr">
        <is>
          <t>242.4</t>
        </is>
      </c>
      <c r="U3712" s="58" t="inlineStr">
        <is>
          <t>No</t>
        </is>
      </c>
      <c r="V3712" s="123">
        <f>IFERROR(VALUE(TRIM(T3712)),S3712*F3712)</f>
        <v/>
      </c>
      <c r="W3712" s="58">
        <f>IF(F3712&lt;=12,"0-12 mo",IF(F3712&lt;=24,"13-24 mo",IF(F3712&lt;=48,"25-48 mo","49+ mo")))</f>
        <v/>
      </c>
      <c r="X3712" s="58">
        <f>IF(S3712&lt;=35.5,"Q1 Low",IF(S3712&lt;=70.35,"Q2 Mid-Low",IF(S3712&lt;=89.85,"Q3 Mid-High","Q4 High")))</f>
        <v/>
      </c>
      <c r="Y3712" s="58">
        <f>IF(U3712="Yes",1,0)</f>
        <v/>
      </c>
      <c r="Z3712" s="58">
        <f>IF(P3712="Month-to-month",1,0)+IF(M3712="No",1,0)+IF(J3712="No",1,0)+IF(I3712="Fiber optic",1,0)+IF(Q3712="Yes",1,0)</f>
        <v/>
      </c>
    </row>
    <row r="3713" ht="15" customHeight="1" s="59">
      <c r="A3713" s="58" t="inlineStr">
        <is>
          <t>4877-TSOFF</t>
        </is>
      </c>
      <c r="B3713" s="58" t="inlineStr">
        <is>
          <t>Female</t>
        </is>
      </c>
      <c r="C3713" s="58" t="n">
        <v>0</v>
      </c>
      <c r="D3713" s="58" t="inlineStr">
        <is>
          <t>Yes</t>
        </is>
      </c>
      <c r="E3713" s="58" t="inlineStr">
        <is>
          <t>Yes</t>
        </is>
      </c>
      <c r="F3713" s="58" t="n">
        <v>55</v>
      </c>
      <c r="G3713" s="58" t="inlineStr">
        <is>
          <t>Yes</t>
        </is>
      </c>
      <c r="H3713" s="58" t="inlineStr">
        <is>
          <t>Yes</t>
        </is>
      </c>
      <c r="I3713" s="58" t="inlineStr">
        <is>
          <t>DSL</t>
        </is>
      </c>
      <c r="J3713" s="58" t="inlineStr">
        <is>
          <t>Yes</t>
        </is>
      </c>
      <c r="K3713" s="58" t="inlineStr">
        <is>
          <t>Yes</t>
        </is>
      </c>
      <c r="L3713" s="58" t="inlineStr">
        <is>
          <t>No</t>
        </is>
      </c>
      <c r="M3713" s="58" t="inlineStr">
        <is>
          <t>Yes</t>
        </is>
      </c>
      <c r="N3713" s="58" t="inlineStr">
        <is>
          <t>No</t>
        </is>
      </c>
      <c r="O3713" s="58" t="inlineStr">
        <is>
          <t>Yes</t>
        </is>
      </c>
      <c r="P3713" s="58" t="inlineStr">
        <is>
          <t>One year</t>
        </is>
      </c>
      <c r="Q3713" s="58" t="inlineStr">
        <is>
          <t>Yes</t>
        </is>
      </c>
      <c r="R3713" s="58" t="inlineStr">
        <is>
          <t>Bank transfer (automatic)</t>
        </is>
      </c>
      <c r="S3713" s="123" t="n">
        <v>75.75</v>
      </c>
      <c r="T3713" s="58" t="inlineStr">
        <is>
          <t>4264.25</t>
        </is>
      </c>
      <c r="U3713" s="58" t="inlineStr">
        <is>
          <t>No</t>
        </is>
      </c>
      <c r="V3713" s="123">
        <f>IFERROR(VALUE(TRIM(T3713)),S3713*F3713)</f>
        <v/>
      </c>
      <c r="W3713" s="58">
        <f>IF(F3713&lt;=12,"0-12 mo",IF(F3713&lt;=24,"13-24 mo",IF(F3713&lt;=48,"25-48 mo","49+ mo")))</f>
        <v/>
      </c>
      <c r="X3713" s="58">
        <f>IF(S3713&lt;=35.5,"Q1 Low",IF(S3713&lt;=70.35,"Q2 Mid-Low",IF(S3713&lt;=89.85,"Q3 Mid-High","Q4 High")))</f>
        <v/>
      </c>
      <c r="Y3713" s="58">
        <f>IF(U3713="Yes",1,0)</f>
        <v/>
      </c>
      <c r="Z3713" s="58">
        <f>IF(P3713="Month-to-month",1,0)+IF(M3713="No",1,0)+IF(J3713="No",1,0)+IF(I3713="Fiber optic",1,0)+IF(Q3713="Yes",1,0)</f>
        <v/>
      </c>
    </row>
    <row r="3714" ht="15" customHeight="1" s="59">
      <c r="A3714" s="58" t="inlineStr">
        <is>
          <t>9209-NWPGU</t>
        </is>
      </c>
      <c r="B3714" s="58" t="inlineStr">
        <is>
          <t>Male</t>
        </is>
      </c>
      <c r="C3714" s="58" t="n">
        <v>0</v>
      </c>
      <c r="D3714" s="58" t="inlineStr">
        <is>
          <t>No</t>
        </is>
      </c>
      <c r="E3714" s="58" t="inlineStr">
        <is>
          <t>No</t>
        </is>
      </c>
      <c r="F3714" s="58" t="n">
        <v>44</v>
      </c>
      <c r="G3714" s="58" t="inlineStr">
        <is>
          <t>Yes</t>
        </is>
      </c>
      <c r="H3714" s="58" t="inlineStr">
        <is>
          <t>No</t>
        </is>
      </c>
      <c r="I3714" s="58" t="inlineStr">
        <is>
          <t>DSL</t>
        </is>
      </c>
      <c r="J3714" s="58" t="inlineStr">
        <is>
          <t>Yes</t>
        </is>
      </c>
      <c r="K3714" s="58" t="inlineStr">
        <is>
          <t>No</t>
        </is>
      </c>
      <c r="L3714" s="58" t="inlineStr">
        <is>
          <t>No</t>
        </is>
      </c>
      <c r="M3714" s="58" t="inlineStr">
        <is>
          <t>Yes</t>
        </is>
      </c>
      <c r="N3714" s="58" t="inlineStr">
        <is>
          <t>Yes</t>
        </is>
      </c>
      <c r="O3714" s="58" t="inlineStr">
        <is>
          <t>No</t>
        </is>
      </c>
      <c r="P3714" s="58" t="inlineStr">
        <is>
          <t>One year</t>
        </is>
      </c>
      <c r="Q3714" s="58" t="inlineStr">
        <is>
          <t>No</t>
        </is>
      </c>
      <c r="R3714" s="58" t="inlineStr">
        <is>
          <t>Electronic check</t>
        </is>
      </c>
      <c r="S3714" s="123" t="n">
        <v>65.40000000000001</v>
      </c>
      <c r="T3714" s="58" t="inlineStr">
        <is>
          <t>2774.55</t>
        </is>
      </c>
      <c r="U3714" s="58" t="inlineStr">
        <is>
          <t>No</t>
        </is>
      </c>
      <c r="V3714" s="123">
        <f>IFERROR(VALUE(TRIM(T3714)),S3714*F3714)</f>
        <v/>
      </c>
      <c r="W3714" s="58">
        <f>IF(F3714&lt;=12,"0-12 mo",IF(F3714&lt;=24,"13-24 mo",IF(F3714&lt;=48,"25-48 mo","49+ mo")))</f>
        <v/>
      </c>
      <c r="X3714" s="58">
        <f>IF(S3714&lt;=35.5,"Q1 Low",IF(S3714&lt;=70.35,"Q2 Mid-Low",IF(S3714&lt;=89.85,"Q3 Mid-High","Q4 High")))</f>
        <v/>
      </c>
      <c r="Y3714" s="58">
        <f>IF(U3714="Yes",1,0)</f>
        <v/>
      </c>
      <c r="Z3714" s="58">
        <f>IF(P3714="Month-to-month",1,0)+IF(M3714="No",1,0)+IF(J3714="No",1,0)+IF(I3714="Fiber optic",1,0)+IF(Q3714="Yes",1,0)</f>
        <v/>
      </c>
    </row>
    <row r="3715" ht="15" customHeight="1" s="59">
      <c r="A3715" s="58" t="inlineStr">
        <is>
          <t>6961-VCPMC</t>
        </is>
      </c>
      <c r="B3715" s="58" t="inlineStr">
        <is>
          <t>Male</t>
        </is>
      </c>
      <c r="C3715" s="58" t="n">
        <v>1</v>
      </c>
      <c r="D3715" s="58" t="inlineStr">
        <is>
          <t>Yes</t>
        </is>
      </c>
      <c r="E3715" s="58" t="inlineStr">
        <is>
          <t>No</t>
        </is>
      </c>
      <c r="F3715" s="58" t="n">
        <v>46</v>
      </c>
      <c r="G3715" s="58" t="inlineStr">
        <is>
          <t>Yes</t>
        </is>
      </c>
      <c r="H3715" s="58" t="inlineStr">
        <is>
          <t>No</t>
        </is>
      </c>
      <c r="I3715" s="58" t="inlineStr">
        <is>
          <t>Fiber optic</t>
        </is>
      </c>
      <c r="J3715" s="58" t="inlineStr">
        <is>
          <t>No</t>
        </is>
      </c>
      <c r="K3715" s="58" t="inlineStr">
        <is>
          <t>No</t>
        </is>
      </c>
      <c r="L3715" s="58" t="inlineStr">
        <is>
          <t>No</t>
        </is>
      </c>
      <c r="M3715" s="58" t="inlineStr">
        <is>
          <t>No</t>
        </is>
      </c>
      <c r="N3715" s="58" t="inlineStr">
        <is>
          <t>No</t>
        </is>
      </c>
      <c r="O3715" s="58" t="inlineStr">
        <is>
          <t>Yes</t>
        </is>
      </c>
      <c r="P3715" s="58" t="inlineStr">
        <is>
          <t>Month-to-month</t>
        </is>
      </c>
      <c r="Q3715" s="58" t="inlineStr">
        <is>
          <t>Yes</t>
        </is>
      </c>
      <c r="R3715" s="58" t="inlineStr">
        <is>
          <t>Electronic check</t>
        </is>
      </c>
      <c r="S3715" s="123" t="n">
        <v>80.40000000000001</v>
      </c>
      <c r="T3715" s="58" t="inlineStr">
        <is>
          <t>3605.2</t>
        </is>
      </c>
      <c r="U3715" s="58" t="inlineStr">
        <is>
          <t>Yes</t>
        </is>
      </c>
      <c r="V3715" s="123">
        <f>IFERROR(VALUE(TRIM(T3715)),S3715*F3715)</f>
        <v/>
      </c>
      <c r="W3715" s="58">
        <f>IF(F3715&lt;=12,"0-12 mo",IF(F3715&lt;=24,"13-24 mo",IF(F3715&lt;=48,"25-48 mo","49+ mo")))</f>
        <v/>
      </c>
      <c r="X3715" s="58">
        <f>IF(S3715&lt;=35.5,"Q1 Low",IF(S3715&lt;=70.35,"Q2 Mid-Low",IF(S3715&lt;=89.85,"Q3 Mid-High","Q4 High")))</f>
        <v/>
      </c>
      <c r="Y3715" s="58">
        <f>IF(U3715="Yes",1,0)</f>
        <v/>
      </c>
      <c r="Z3715" s="58">
        <f>IF(P3715="Month-to-month",1,0)+IF(M3715="No",1,0)+IF(J3715="No",1,0)+IF(I3715="Fiber optic",1,0)+IF(Q3715="Yes",1,0)</f>
        <v/>
      </c>
    </row>
    <row r="3716" ht="15" customHeight="1" s="59">
      <c r="A3716" s="58" t="inlineStr">
        <is>
          <t>7306-YDSOI</t>
        </is>
      </c>
      <c r="B3716" s="58" t="inlineStr">
        <is>
          <t>Male</t>
        </is>
      </c>
      <c r="C3716" s="58" t="n">
        <v>0</v>
      </c>
      <c r="D3716" s="58" t="inlineStr">
        <is>
          <t>Yes</t>
        </is>
      </c>
      <c r="E3716" s="58" t="inlineStr">
        <is>
          <t>Yes</t>
        </is>
      </c>
      <c r="F3716" s="58" t="n">
        <v>69</v>
      </c>
      <c r="G3716" s="58" t="inlineStr">
        <is>
          <t>Yes</t>
        </is>
      </c>
      <c r="H3716" s="58" t="inlineStr">
        <is>
          <t>No</t>
        </is>
      </c>
      <c r="I3716" s="58" t="inlineStr">
        <is>
          <t>DSL</t>
        </is>
      </c>
      <c r="J3716" s="58" t="inlineStr">
        <is>
          <t>Yes</t>
        </is>
      </c>
      <c r="K3716" s="58" t="inlineStr">
        <is>
          <t>Yes</t>
        </is>
      </c>
      <c r="L3716" s="58" t="inlineStr">
        <is>
          <t>Yes</t>
        </is>
      </c>
      <c r="M3716" s="58" t="inlineStr">
        <is>
          <t>No</t>
        </is>
      </c>
      <c r="N3716" s="58" t="inlineStr">
        <is>
          <t>No</t>
        </is>
      </c>
      <c r="O3716" s="58" t="inlineStr">
        <is>
          <t>No</t>
        </is>
      </c>
      <c r="P3716" s="58" t="inlineStr">
        <is>
          <t>Two year</t>
        </is>
      </c>
      <c r="Q3716" s="58" t="inlineStr">
        <is>
          <t>Yes</t>
        </is>
      </c>
      <c r="R3716" s="58" t="inlineStr">
        <is>
          <t>Bank transfer (automatic)</t>
        </is>
      </c>
      <c r="S3716" s="123" t="n">
        <v>59.75</v>
      </c>
      <c r="T3716" s="58" t="inlineStr">
        <is>
          <t>4069.9</t>
        </is>
      </c>
      <c r="U3716" s="58" t="inlineStr">
        <is>
          <t>No</t>
        </is>
      </c>
      <c r="V3716" s="123">
        <f>IFERROR(VALUE(TRIM(T3716)),S3716*F3716)</f>
        <v/>
      </c>
      <c r="W3716" s="58">
        <f>IF(F3716&lt;=12,"0-12 mo",IF(F3716&lt;=24,"13-24 mo",IF(F3716&lt;=48,"25-48 mo","49+ mo")))</f>
        <v/>
      </c>
      <c r="X3716" s="58">
        <f>IF(S3716&lt;=35.5,"Q1 Low",IF(S3716&lt;=70.35,"Q2 Mid-Low",IF(S3716&lt;=89.85,"Q3 Mid-High","Q4 High")))</f>
        <v/>
      </c>
      <c r="Y3716" s="58">
        <f>IF(U3716="Yes",1,0)</f>
        <v/>
      </c>
      <c r="Z3716" s="58">
        <f>IF(P3716="Month-to-month",1,0)+IF(M3716="No",1,0)+IF(J3716="No",1,0)+IF(I3716="Fiber optic",1,0)+IF(Q3716="Yes",1,0)</f>
        <v/>
      </c>
    </row>
    <row r="3717" ht="15" customHeight="1" s="59">
      <c r="A3717" s="58" t="inlineStr">
        <is>
          <t>5288-AHOUP</t>
        </is>
      </c>
      <c r="B3717" s="58" t="inlineStr">
        <is>
          <t>Male</t>
        </is>
      </c>
      <c r="C3717" s="58" t="n">
        <v>1</v>
      </c>
      <c r="D3717" s="58" t="inlineStr">
        <is>
          <t>No</t>
        </is>
      </c>
      <c r="E3717" s="58" t="inlineStr">
        <is>
          <t>No</t>
        </is>
      </c>
      <c r="F3717" s="58" t="n">
        <v>11</v>
      </c>
      <c r="G3717" s="58" t="inlineStr">
        <is>
          <t>Yes</t>
        </is>
      </c>
      <c r="H3717" s="58" t="inlineStr">
        <is>
          <t>No</t>
        </is>
      </c>
      <c r="I3717" s="58" t="inlineStr">
        <is>
          <t>Fiber optic</t>
        </is>
      </c>
      <c r="J3717" s="58" t="inlineStr">
        <is>
          <t>No</t>
        </is>
      </c>
      <c r="K3717" s="58" t="inlineStr">
        <is>
          <t>No</t>
        </is>
      </c>
      <c r="L3717" s="58" t="inlineStr">
        <is>
          <t>No</t>
        </is>
      </c>
      <c r="M3717" s="58" t="inlineStr">
        <is>
          <t>No</t>
        </is>
      </c>
      <c r="N3717" s="58" t="inlineStr">
        <is>
          <t>No</t>
        </is>
      </c>
      <c r="O3717" s="58" t="inlineStr">
        <is>
          <t>Yes</t>
        </is>
      </c>
      <c r="P3717" s="58" t="inlineStr">
        <is>
          <t>Month-to-month</t>
        </is>
      </c>
      <c r="Q3717" s="58" t="inlineStr">
        <is>
          <t>Yes</t>
        </is>
      </c>
      <c r="R3717" s="58" t="inlineStr">
        <is>
          <t>Electronic check</t>
        </is>
      </c>
      <c r="S3717" s="123" t="n">
        <v>78.5</v>
      </c>
      <c r="T3717" s="58" t="inlineStr">
        <is>
          <t>874.2</t>
        </is>
      </c>
      <c r="U3717" s="58" t="inlineStr">
        <is>
          <t>No</t>
        </is>
      </c>
      <c r="V3717" s="123">
        <f>IFERROR(VALUE(TRIM(T3717)),S3717*F3717)</f>
        <v/>
      </c>
      <c r="W3717" s="58">
        <f>IF(F3717&lt;=12,"0-12 mo",IF(F3717&lt;=24,"13-24 mo",IF(F3717&lt;=48,"25-48 mo","49+ mo")))</f>
        <v/>
      </c>
      <c r="X3717" s="58">
        <f>IF(S3717&lt;=35.5,"Q1 Low",IF(S3717&lt;=70.35,"Q2 Mid-Low",IF(S3717&lt;=89.85,"Q3 Mid-High","Q4 High")))</f>
        <v/>
      </c>
      <c r="Y3717" s="58">
        <f>IF(U3717="Yes",1,0)</f>
        <v/>
      </c>
      <c r="Z3717" s="58">
        <f>IF(P3717="Month-to-month",1,0)+IF(M3717="No",1,0)+IF(J3717="No",1,0)+IF(I3717="Fiber optic",1,0)+IF(Q3717="Yes",1,0)</f>
        <v/>
      </c>
    </row>
    <row r="3718" ht="15" customHeight="1" s="59">
      <c r="A3718" s="58" t="inlineStr">
        <is>
          <t>6688-UZPWD</t>
        </is>
      </c>
      <c r="B3718" s="58" t="inlineStr">
        <is>
          <t>Female</t>
        </is>
      </c>
      <c r="C3718" s="58" t="n">
        <v>0</v>
      </c>
      <c r="D3718" s="58" t="inlineStr">
        <is>
          <t>Yes</t>
        </is>
      </c>
      <c r="E3718" s="58" t="inlineStr">
        <is>
          <t>No</t>
        </is>
      </c>
      <c r="F3718" s="58" t="n">
        <v>11</v>
      </c>
      <c r="G3718" s="58" t="inlineStr">
        <is>
          <t>Yes</t>
        </is>
      </c>
      <c r="H3718" s="58" t="inlineStr">
        <is>
          <t>Yes</t>
        </is>
      </c>
      <c r="I3718" s="58" t="inlineStr">
        <is>
          <t>Fiber optic</t>
        </is>
      </c>
      <c r="J3718" s="58" t="inlineStr">
        <is>
          <t>No</t>
        </is>
      </c>
      <c r="K3718" s="58" t="inlineStr">
        <is>
          <t>Yes</t>
        </is>
      </c>
      <c r="L3718" s="58" t="inlineStr">
        <is>
          <t>No</t>
        </is>
      </c>
      <c r="M3718" s="58" t="inlineStr">
        <is>
          <t>No</t>
        </is>
      </c>
      <c r="N3718" s="58" t="inlineStr">
        <is>
          <t>Yes</t>
        </is>
      </c>
      <c r="O3718" s="58" t="inlineStr">
        <is>
          <t>Yes</t>
        </is>
      </c>
      <c r="P3718" s="58" t="inlineStr">
        <is>
          <t>Month-to-month</t>
        </is>
      </c>
      <c r="Q3718" s="58" t="inlineStr">
        <is>
          <t>Yes</t>
        </is>
      </c>
      <c r="R3718" s="58" t="inlineStr">
        <is>
          <t>Electronic check</t>
        </is>
      </c>
      <c r="S3718" s="123" t="n">
        <v>102</v>
      </c>
      <c r="T3718" s="58" t="inlineStr">
        <is>
          <t>1145.35</t>
        </is>
      </c>
      <c r="U3718" s="58" t="inlineStr">
        <is>
          <t>Yes</t>
        </is>
      </c>
      <c r="V3718" s="123">
        <f>IFERROR(VALUE(TRIM(T3718)),S3718*F3718)</f>
        <v/>
      </c>
      <c r="W3718" s="58">
        <f>IF(F3718&lt;=12,"0-12 mo",IF(F3718&lt;=24,"13-24 mo",IF(F3718&lt;=48,"25-48 mo","49+ mo")))</f>
        <v/>
      </c>
      <c r="X3718" s="58">
        <f>IF(S3718&lt;=35.5,"Q1 Low",IF(S3718&lt;=70.35,"Q2 Mid-Low",IF(S3718&lt;=89.85,"Q3 Mid-High","Q4 High")))</f>
        <v/>
      </c>
      <c r="Y3718" s="58">
        <f>IF(U3718="Yes",1,0)</f>
        <v/>
      </c>
      <c r="Z3718" s="58">
        <f>IF(P3718="Month-to-month",1,0)+IF(M3718="No",1,0)+IF(J3718="No",1,0)+IF(I3718="Fiber optic",1,0)+IF(Q3718="Yes",1,0)</f>
        <v/>
      </c>
    </row>
    <row r="3719" ht="15" customHeight="1" s="59">
      <c r="A3719" s="58" t="inlineStr">
        <is>
          <t>0655-YDGFJ</t>
        </is>
      </c>
      <c r="B3719" s="58" t="inlineStr">
        <is>
          <t>Male</t>
        </is>
      </c>
      <c r="C3719" s="58" t="n">
        <v>0</v>
      </c>
      <c r="D3719" s="58" t="inlineStr">
        <is>
          <t>No</t>
        </is>
      </c>
      <c r="E3719" s="58" t="inlineStr">
        <is>
          <t>No</t>
        </is>
      </c>
      <c r="F3719" s="58" t="n">
        <v>29</v>
      </c>
      <c r="G3719" s="58" t="inlineStr">
        <is>
          <t>Yes</t>
        </is>
      </c>
      <c r="H3719" s="58" t="inlineStr">
        <is>
          <t>No</t>
        </is>
      </c>
      <c r="I3719" s="58" t="inlineStr">
        <is>
          <t>DSL</t>
        </is>
      </c>
      <c r="J3719" s="58" t="inlineStr">
        <is>
          <t>No</t>
        </is>
      </c>
      <c r="K3719" s="58" t="inlineStr">
        <is>
          <t>No</t>
        </is>
      </c>
      <c r="L3719" s="58" t="inlineStr">
        <is>
          <t>Yes</t>
        </is>
      </c>
      <c r="M3719" s="58" t="inlineStr">
        <is>
          <t>No</t>
        </is>
      </c>
      <c r="N3719" s="58" t="inlineStr">
        <is>
          <t>No</t>
        </is>
      </c>
      <c r="O3719" s="58" t="inlineStr">
        <is>
          <t>No</t>
        </is>
      </c>
      <c r="P3719" s="58" t="inlineStr">
        <is>
          <t>Month-to-month</t>
        </is>
      </c>
      <c r="Q3719" s="58" t="inlineStr">
        <is>
          <t>No</t>
        </is>
      </c>
      <c r="R3719" s="58" t="inlineStr">
        <is>
          <t>Bank transfer (automatic)</t>
        </is>
      </c>
      <c r="S3719" s="123" t="n">
        <v>48.95</v>
      </c>
      <c r="T3719" s="58" t="inlineStr">
        <is>
          <t>1323.7</t>
        </is>
      </c>
      <c r="U3719" s="58" t="inlineStr">
        <is>
          <t>No</t>
        </is>
      </c>
      <c r="V3719" s="123">
        <f>IFERROR(VALUE(TRIM(T3719)),S3719*F3719)</f>
        <v/>
      </c>
      <c r="W3719" s="58">
        <f>IF(F3719&lt;=12,"0-12 mo",IF(F3719&lt;=24,"13-24 mo",IF(F3719&lt;=48,"25-48 mo","49+ mo")))</f>
        <v/>
      </c>
      <c r="X3719" s="58">
        <f>IF(S3719&lt;=35.5,"Q1 Low",IF(S3719&lt;=70.35,"Q2 Mid-Low",IF(S3719&lt;=89.85,"Q3 Mid-High","Q4 High")))</f>
        <v/>
      </c>
      <c r="Y3719" s="58">
        <f>IF(U3719="Yes",1,0)</f>
        <v/>
      </c>
      <c r="Z3719" s="58">
        <f>IF(P3719="Month-to-month",1,0)+IF(M3719="No",1,0)+IF(J3719="No",1,0)+IF(I3719="Fiber optic",1,0)+IF(Q3719="Yes",1,0)</f>
        <v/>
      </c>
    </row>
    <row r="3720" ht="15" customHeight="1" s="59">
      <c r="A3720" s="58" t="inlineStr">
        <is>
          <t>8468-EHYJA</t>
        </is>
      </c>
      <c r="B3720" s="58" t="inlineStr">
        <is>
          <t>Female</t>
        </is>
      </c>
      <c r="C3720" s="58" t="n">
        <v>0</v>
      </c>
      <c r="D3720" s="58" t="inlineStr">
        <is>
          <t>Yes</t>
        </is>
      </c>
      <c r="E3720" s="58" t="inlineStr">
        <is>
          <t>No</t>
        </is>
      </c>
      <c r="F3720" s="58" t="n">
        <v>57</v>
      </c>
      <c r="G3720" s="58" t="inlineStr">
        <is>
          <t>Yes</t>
        </is>
      </c>
      <c r="H3720" s="58" t="inlineStr">
        <is>
          <t>Yes</t>
        </is>
      </c>
      <c r="I3720" s="58" t="inlineStr">
        <is>
          <t>Fiber optic</t>
        </is>
      </c>
      <c r="J3720" s="58" t="inlineStr">
        <is>
          <t>Yes</t>
        </is>
      </c>
      <c r="K3720" s="58" t="inlineStr">
        <is>
          <t>No</t>
        </is>
      </c>
      <c r="L3720" s="58" t="inlineStr">
        <is>
          <t>No</t>
        </is>
      </c>
      <c r="M3720" s="58" t="inlineStr">
        <is>
          <t>No</t>
        </is>
      </c>
      <c r="N3720" s="58" t="inlineStr">
        <is>
          <t>Yes</t>
        </is>
      </c>
      <c r="O3720" s="58" t="inlineStr">
        <is>
          <t>Yes</t>
        </is>
      </c>
      <c r="P3720" s="58" t="inlineStr">
        <is>
          <t>Month-to-month</t>
        </is>
      </c>
      <c r="Q3720" s="58" t="inlineStr">
        <is>
          <t>Yes</t>
        </is>
      </c>
      <c r="R3720" s="58" t="inlineStr">
        <is>
          <t>Electronic check</t>
        </is>
      </c>
      <c r="S3720" s="123" t="n">
        <v>99.65000000000001</v>
      </c>
      <c r="T3720" s="58" t="inlineStr">
        <is>
          <t>5497.05</t>
        </is>
      </c>
      <c r="U3720" s="58" t="inlineStr">
        <is>
          <t>No</t>
        </is>
      </c>
      <c r="V3720" s="123">
        <f>IFERROR(VALUE(TRIM(T3720)),S3720*F3720)</f>
        <v/>
      </c>
      <c r="W3720" s="58">
        <f>IF(F3720&lt;=12,"0-12 mo",IF(F3720&lt;=24,"13-24 mo",IF(F3720&lt;=48,"25-48 mo","49+ mo")))</f>
        <v/>
      </c>
      <c r="X3720" s="58">
        <f>IF(S3720&lt;=35.5,"Q1 Low",IF(S3720&lt;=70.35,"Q2 Mid-Low",IF(S3720&lt;=89.85,"Q3 Mid-High","Q4 High")))</f>
        <v/>
      </c>
      <c r="Y3720" s="58">
        <f>IF(U3720="Yes",1,0)</f>
        <v/>
      </c>
      <c r="Z3720" s="58">
        <f>IF(P3720="Month-to-month",1,0)+IF(M3720="No",1,0)+IF(J3720="No",1,0)+IF(I3720="Fiber optic",1,0)+IF(Q3720="Yes",1,0)</f>
        <v/>
      </c>
    </row>
    <row r="3721" ht="15" customHeight="1" s="59">
      <c r="A3721" s="58" t="inlineStr">
        <is>
          <t>6823-SIDFQ</t>
        </is>
      </c>
      <c r="B3721" s="58" t="inlineStr">
        <is>
          <t>Male</t>
        </is>
      </c>
      <c r="C3721" s="58" t="n">
        <v>0</v>
      </c>
      <c r="D3721" s="58" t="inlineStr">
        <is>
          <t>No</t>
        </is>
      </c>
      <c r="E3721" s="58" t="inlineStr">
        <is>
          <t>No</t>
        </is>
      </c>
      <c r="F3721" s="58" t="n">
        <v>28</v>
      </c>
      <c r="G3721" s="58" t="inlineStr">
        <is>
          <t>Yes</t>
        </is>
      </c>
      <c r="H3721" s="58" t="inlineStr">
        <is>
          <t>No</t>
        </is>
      </c>
      <c r="I3721" s="58" t="inlineStr">
        <is>
          <t>No</t>
        </is>
      </c>
      <c r="J3721" s="58" t="inlineStr">
        <is>
          <t>No internet service</t>
        </is>
      </c>
      <c r="K3721" s="58" t="inlineStr">
        <is>
          <t>No internet service</t>
        </is>
      </c>
      <c r="L3721" s="58" t="inlineStr">
        <is>
          <t>No internet service</t>
        </is>
      </c>
      <c r="M3721" s="58" t="inlineStr">
        <is>
          <t>No internet service</t>
        </is>
      </c>
      <c r="N3721" s="58" t="inlineStr">
        <is>
          <t>No internet service</t>
        </is>
      </c>
      <c r="O3721" s="58" t="inlineStr">
        <is>
          <t>No internet service</t>
        </is>
      </c>
      <c r="P3721" s="58" t="inlineStr">
        <is>
          <t>One year</t>
        </is>
      </c>
      <c r="Q3721" s="58" t="inlineStr">
        <is>
          <t>No</t>
        </is>
      </c>
      <c r="R3721" s="58" t="inlineStr">
        <is>
          <t>Credit card (automatic)</t>
        </is>
      </c>
      <c r="S3721" s="123" t="n">
        <v>18.25</v>
      </c>
      <c r="T3721" s="58" t="inlineStr">
        <is>
          <t>534.7</t>
        </is>
      </c>
      <c r="U3721" s="58" t="inlineStr">
        <is>
          <t>No</t>
        </is>
      </c>
      <c r="V3721" s="123">
        <f>IFERROR(VALUE(TRIM(T3721)),S3721*F3721)</f>
        <v/>
      </c>
      <c r="W3721" s="58">
        <f>IF(F3721&lt;=12,"0-12 mo",IF(F3721&lt;=24,"13-24 mo",IF(F3721&lt;=48,"25-48 mo","49+ mo")))</f>
        <v/>
      </c>
      <c r="X3721" s="58">
        <f>IF(S3721&lt;=35.5,"Q1 Low",IF(S3721&lt;=70.35,"Q2 Mid-Low",IF(S3721&lt;=89.85,"Q3 Mid-High","Q4 High")))</f>
        <v/>
      </c>
      <c r="Y3721" s="58">
        <f>IF(U3721="Yes",1,0)</f>
        <v/>
      </c>
      <c r="Z3721" s="58">
        <f>IF(P3721="Month-to-month",1,0)+IF(M3721="No",1,0)+IF(J3721="No",1,0)+IF(I3721="Fiber optic",1,0)+IF(Q3721="Yes",1,0)</f>
        <v/>
      </c>
    </row>
    <row r="3722" ht="15" customHeight="1" s="59">
      <c r="A3722" s="58" t="inlineStr">
        <is>
          <t>1097-FSPVW</t>
        </is>
      </c>
      <c r="B3722" s="58" t="inlineStr">
        <is>
          <t>Female</t>
        </is>
      </c>
      <c r="C3722" s="58" t="n">
        <v>0</v>
      </c>
      <c r="D3722" s="58" t="inlineStr">
        <is>
          <t>No</t>
        </is>
      </c>
      <c r="E3722" s="58" t="inlineStr">
        <is>
          <t>No</t>
        </is>
      </c>
      <c r="F3722" s="58" t="n">
        <v>42</v>
      </c>
      <c r="G3722" s="58" t="inlineStr">
        <is>
          <t>Yes</t>
        </is>
      </c>
      <c r="H3722" s="58" t="inlineStr">
        <is>
          <t>No</t>
        </is>
      </c>
      <c r="I3722" s="58" t="inlineStr">
        <is>
          <t>DSL</t>
        </is>
      </c>
      <c r="J3722" s="58" t="inlineStr">
        <is>
          <t>Yes</t>
        </is>
      </c>
      <c r="K3722" s="58" t="inlineStr">
        <is>
          <t>No</t>
        </is>
      </c>
      <c r="L3722" s="58" t="inlineStr">
        <is>
          <t>Yes</t>
        </is>
      </c>
      <c r="M3722" s="58" t="inlineStr">
        <is>
          <t>No</t>
        </is>
      </c>
      <c r="N3722" s="58" t="inlineStr">
        <is>
          <t>No</t>
        </is>
      </c>
      <c r="O3722" s="58" t="inlineStr">
        <is>
          <t>No</t>
        </is>
      </c>
      <c r="P3722" s="58" t="inlineStr">
        <is>
          <t>Month-to-month</t>
        </is>
      </c>
      <c r="Q3722" s="58" t="inlineStr">
        <is>
          <t>No</t>
        </is>
      </c>
      <c r="R3722" s="58" t="inlineStr">
        <is>
          <t>Credit card (automatic)</t>
        </is>
      </c>
      <c r="S3722" s="123" t="n">
        <v>54.55</v>
      </c>
      <c r="T3722" s="58" t="inlineStr">
        <is>
          <t>2455.05</t>
        </is>
      </c>
      <c r="U3722" s="58" t="inlineStr">
        <is>
          <t>No</t>
        </is>
      </c>
      <c r="V3722" s="123">
        <f>IFERROR(VALUE(TRIM(T3722)),S3722*F3722)</f>
        <v/>
      </c>
      <c r="W3722" s="58">
        <f>IF(F3722&lt;=12,"0-12 mo",IF(F3722&lt;=24,"13-24 mo",IF(F3722&lt;=48,"25-48 mo","49+ mo")))</f>
        <v/>
      </c>
      <c r="X3722" s="58">
        <f>IF(S3722&lt;=35.5,"Q1 Low",IF(S3722&lt;=70.35,"Q2 Mid-Low",IF(S3722&lt;=89.85,"Q3 Mid-High","Q4 High")))</f>
        <v/>
      </c>
      <c r="Y3722" s="58">
        <f>IF(U3722="Yes",1,0)</f>
        <v/>
      </c>
      <c r="Z3722" s="58">
        <f>IF(P3722="Month-to-month",1,0)+IF(M3722="No",1,0)+IF(J3722="No",1,0)+IF(I3722="Fiber optic",1,0)+IF(Q3722="Yes",1,0)</f>
        <v/>
      </c>
    </row>
    <row r="3723" ht="15" customHeight="1" s="59">
      <c r="A3723" s="58" t="inlineStr">
        <is>
          <t>2839-RFSQE</t>
        </is>
      </c>
      <c r="B3723" s="58" t="inlineStr">
        <is>
          <t>Female</t>
        </is>
      </c>
      <c r="C3723" s="58" t="n">
        <v>0</v>
      </c>
      <c r="D3723" s="58" t="inlineStr">
        <is>
          <t>No</t>
        </is>
      </c>
      <c r="E3723" s="58" t="inlineStr">
        <is>
          <t>No</t>
        </is>
      </c>
      <c r="F3723" s="58" t="n">
        <v>2</v>
      </c>
      <c r="G3723" s="58" t="inlineStr">
        <is>
          <t>Yes</t>
        </is>
      </c>
      <c r="H3723" s="58" t="inlineStr">
        <is>
          <t>No</t>
        </is>
      </c>
      <c r="I3723" s="58" t="inlineStr">
        <is>
          <t>No</t>
        </is>
      </c>
      <c r="J3723" s="58" t="inlineStr">
        <is>
          <t>No internet service</t>
        </is>
      </c>
      <c r="K3723" s="58" t="inlineStr">
        <is>
          <t>No internet service</t>
        </is>
      </c>
      <c r="L3723" s="58" t="inlineStr">
        <is>
          <t>No internet service</t>
        </is>
      </c>
      <c r="M3723" s="58" t="inlineStr">
        <is>
          <t>No internet service</t>
        </is>
      </c>
      <c r="N3723" s="58" t="inlineStr">
        <is>
          <t>No internet service</t>
        </is>
      </c>
      <c r="O3723" s="58" t="inlineStr">
        <is>
          <t>No internet service</t>
        </is>
      </c>
      <c r="P3723" s="58" t="inlineStr">
        <is>
          <t>Month-to-month</t>
        </is>
      </c>
      <c r="Q3723" s="58" t="inlineStr">
        <is>
          <t>No</t>
        </is>
      </c>
      <c r="R3723" s="58" t="inlineStr">
        <is>
          <t>Mailed check</t>
        </is>
      </c>
      <c r="S3723" s="123" t="n">
        <v>20.65</v>
      </c>
      <c r="T3723" s="58" t="inlineStr">
        <is>
          <t>38.7</t>
        </is>
      </c>
      <c r="U3723" s="58" t="inlineStr">
        <is>
          <t>Yes</t>
        </is>
      </c>
      <c r="V3723" s="123">
        <f>IFERROR(VALUE(TRIM(T3723)),S3723*F3723)</f>
        <v/>
      </c>
      <c r="W3723" s="58">
        <f>IF(F3723&lt;=12,"0-12 mo",IF(F3723&lt;=24,"13-24 mo",IF(F3723&lt;=48,"25-48 mo","49+ mo")))</f>
        <v/>
      </c>
      <c r="X3723" s="58">
        <f>IF(S3723&lt;=35.5,"Q1 Low",IF(S3723&lt;=70.35,"Q2 Mid-Low",IF(S3723&lt;=89.85,"Q3 Mid-High","Q4 High")))</f>
        <v/>
      </c>
      <c r="Y3723" s="58">
        <f>IF(U3723="Yes",1,0)</f>
        <v/>
      </c>
      <c r="Z3723" s="58">
        <f>IF(P3723="Month-to-month",1,0)+IF(M3723="No",1,0)+IF(J3723="No",1,0)+IF(I3723="Fiber optic",1,0)+IF(Q3723="Yes",1,0)</f>
        <v/>
      </c>
    </row>
    <row r="3724" ht="15" customHeight="1" s="59">
      <c r="A3724" s="58" t="inlineStr">
        <is>
          <t>8328-SKJNO</t>
        </is>
      </c>
      <c r="B3724" s="58" t="inlineStr">
        <is>
          <t>Male</t>
        </is>
      </c>
      <c r="C3724" s="58" t="n">
        <v>0</v>
      </c>
      <c r="D3724" s="58" t="inlineStr">
        <is>
          <t>No</t>
        </is>
      </c>
      <c r="E3724" s="58" t="inlineStr">
        <is>
          <t>Yes</t>
        </is>
      </c>
      <c r="F3724" s="58" t="n">
        <v>23</v>
      </c>
      <c r="G3724" s="58" t="inlineStr">
        <is>
          <t>No</t>
        </is>
      </c>
      <c r="H3724" s="58" t="inlineStr">
        <is>
          <t>No phone service</t>
        </is>
      </c>
      <c r="I3724" s="58" t="inlineStr">
        <is>
          <t>DSL</t>
        </is>
      </c>
      <c r="J3724" s="58" t="inlineStr">
        <is>
          <t>Yes</t>
        </is>
      </c>
      <c r="K3724" s="58" t="inlineStr">
        <is>
          <t>Yes</t>
        </is>
      </c>
      <c r="L3724" s="58" t="inlineStr">
        <is>
          <t>No</t>
        </is>
      </c>
      <c r="M3724" s="58" t="inlineStr">
        <is>
          <t>Yes</t>
        </is>
      </c>
      <c r="N3724" s="58" t="inlineStr">
        <is>
          <t>No</t>
        </is>
      </c>
      <c r="O3724" s="58" t="inlineStr">
        <is>
          <t>No</t>
        </is>
      </c>
      <c r="P3724" s="58" t="inlineStr">
        <is>
          <t>One year</t>
        </is>
      </c>
      <c r="Q3724" s="58" t="inlineStr">
        <is>
          <t>No</t>
        </is>
      </c>
      <c r="R3724" s="58" t="inlineStr">
        <is>
          <t>Bank transfer (automatic)</t>
        </is>
      </c>
      <c r="S3724" s="123" t="n">
        <v>40.65</v>
      </c>
      <c r="T3724" s="58" t="inlineStr">
        <is>
          <t>947.4</t>
        </is>
      </c>
      <c r="U3724" s="58" t="inlineStr">
        <is>
          <t>No</t>
        </is>
      </c>
      <c r="V3724" s="123">
        <f>IFERROR(VALUE(TRIM(T3724)),S3724*F3724)</f>
        <v/>
      </c>
      <c r="W3724" s="58">
        <f>IF(F3724&lt;=12,"0-12 mo",IF(F3724&lt;=24,"13-24 mo",IF(F3724&lt;=48,"25-48 mo","49+ mo")))</f>
        <v/>
      </c>
      <c r="X3724" s="58">
        <f>IF(S3724&lt;=35.5,"Q1 Low",IF(S3724&lt;=70.35,"Q2 Mid-Low",IF(S3724&lt;=89.85,"Q3 Mid-High","Q4 High")))</f>
        <v/>
      </c>
      <c r="Y3724" s="58">
        <f>IF(U3724="Yes",1,0)</f>
        <v/>
      </c>
      <c r="Z3724" s="58">
        <f>IF(P3724="Month-to-month",1,0)+IF(M3724="No",1,0)+IF(J3724="No",1,0)+IF(I3724="Fiber optic",1,0)+IF(Q3724="Yes",1,0)</f>
        <v/>
      </c>
    </row>
    <row r="3725" ht="15" customHeight="1" s="59">
      <c r="A3725" s="58" t="inlineStr">
        <is>
          <t>7010-ZMVBF</t>
        </is>
      </c>
      <c r="B3725" s="58" t="inlineStr">
        <is>
          <t>Female</t>
        </is>
      </c>
      <c r="C3725" s="58" t="n">
        <v>0</v>
      </c>
      <c r="D3725" s="58" t="inlineStr">
        <is>
          <t>Yes</t>
        </is>
      </c>
      <c r="E3725" s="58" t="inlineStr">
        <is>
          <t>Yes</t>
        </is>
      </c>
      <c r="F3725" s="58" t="n">
        <v>18</v>
      </c>
      <c r="G3725" s="58" t="inlineStr">
        <is>
          <t>Yes</t>
        </is>
      </c>
      <c r="H3725" s="58" t="inlineStr">
        <is>
          <t>No</t>
        </is>
      </c>
      <c r="I3725" s="58" t="inlineStr">
        <is>
          <t>No</t>
        </is>
      </c>
      <c r="J3725" s="58" t="inlineStr">
        <is>
          <t>No internet service</t>
        </is>
      </c>
      <c r="K3725" s="58" t="inlineStr">
        <is>
          <t>No internet service</t>
        </is>
      </c>
      <c r="L3725" s="58" t="inlineStr">
        <is>
          <t>No internet service</t>
        </is>
      </c>
      <c r="M3725" s="58" t="inlineStr">
        <is>
          <t>No internet service</t>
        </is>
      </c>
      <c r="N3725" s="58" t="inlineStr">
        <is>
          <t>No internet service</t>
        </is>
      </c>
      <c r="O3725" s="58" t="inlineStr">
        <is>
          <t>No internet service</t>
        </is>
      </c>
      <c r="P3725" s="58" t="inlineStr">
        <is>
          <t>Month-to-month</t>
        </is>
      </c>
      <c r="Q3725" s="58" t="inlineStr">
        <is>
          <t>No</t>
        </is>
      </c>
      <c r="R3725" s="58" t="inlineStr">
        <is>
          <t>Mailed check</t>
        </is>
      </c>
      <c r="S3725" s="123" t="n">
        <v>20.45</v>
      </c>
      <c r="T3725" s="58" t="inlineStr">
        <is>
          <t>357</t>
        </is>
      </c>
      <c r="U3725" s="58" t="inlineStr">
        <is>
          <t>No</t>
        </is>
      </c>
      <c r="V3725" s="123">
        <f>IFERROR(VALUE(TRIM(T3725)),S3725*F3725)</f>
        <v/>
      </c>
      <c r="W3725" s="58">
        <f>IF(F3725&lt;=12,"0-12 mo",IF(F3725&lt;=24,"13-24 mo",IF(F3725&lt;=48,"25-48 mo","49+ mo")))</f>
        <v/>
      </c>
      <c r="X3725" s="58">
        <f>IF(S3725&lt;=35.5,"Q1 Low",IF(S3725&lt;=70.35,"Q2 Mid-Low",IF(S3725&lt;=89.85,"Q3 Mid-High","Q4 High")))</f>
        <v/>
      </c>
      <c r="Y3725" s="58">
        <f>IF(U3725="Yes",1,0)</f>
        <v/>
      </c>
      <c r="Z3725" s="58">
        <f>IF(P3725="Month-to-month",1,0)+IF(M3725="No",1,0)+IF(J3725="No",1,0)+IF(I3725="Fiber optic",1,0)+IF(Q3725="Yes",1,0)</f>
        <v/>
      </c>
    </row>
    <row r="3726" ht="15" customHeight="1" s="59">
      <c r="A3726" s="58" t="inlineStr">
        <is>
          <t>5201-CBWYG</t>
        </is>
      </c>
      <c r="B3726" s="58" t="inlineStr">
        <is>
          <t>Male</t>
        </is>
      </c>
      <c r="C3726" s="58" t="n">
        <v>0</v>
      </c>
      <c r="D3726" s="58" t="inlineStr">
        <is>
          <t>Yes</t>
        </is>
      </c>
      <c r="E3726" s="58" t="inlineStr">
        <is>
          <t>Yes</t>
        </is>
      </c>
      <c r="F3726" s="58" t="n">
        <v>62</v>
      </c>
      <c r="G3726" s="58" t="inlineStr">
        <is>
          <t>Yes</t>
        </is>
      </c>
      <c r="H3726" s="58" t="inlineStr">
        <is>
          <t>Yes</t>
        </is>
      </c>
      <c r="I3726" s="58" t="inlineStr">
        <is>
          <t>No</t>
        </is>
      </c>
      <c r="J3726" s="58" t="inlineStr">
        <is>
          <t>No internet service</t>
        </is>
      </c>
      <c r="K3726" s="58" t="inlineStr">
        <is>
          <t>No internet service</t>
        </is>
      </c>
      <c r="L3726" s="58" t="inlineStr">
        <is>
          <t>No internet service</t>
        </is>
      </c>
      <c r="M3726" s="58" t="inlineStr">
        <is>
          <t>No internet service</t>
        </is>
      </c>
      <c r="N3726" s="58" t="inlineStr">
        <is>
          <t>No internet service</t>
        </is>
      </c>
      <c r="O3726" s="58" t="inlineStr">
        <is>
          <t>No internet service</t>
        </is>
      </c>
      <c r="P3726" s="58" t="inlineStr">
        <is>
          <t>One year</t>
        </is>
      </c>
      <c r="Q3726" s="58" t="inlineStr">
        <is>
          <t>No</t>
        </is>
      </c>
      <c r="R3726" s="58" t="inlineStr">
        <is>
          <t>Bank transfer (automatic)</t>
        </is>
      </c>
      <c r="S3726" s="123" t="n">
        <v>24.8</v>
      </c>
      <c r="T3726" s="58" t="inlineStr">
        <is>
          <t>1476.25</t>
        </is>
      </c>
      <c r="U3726" s="58" t="inlineStr">
        <is>
          <t>No</t>
        </is>
      </c>
      <c r="V3726" s="123">
        <f>IFERROR(VALUE(TRIM(T3726)),S3726*F3726)</f>
        <v/>
      </c>
      <c r="W3726" s="58">
        <f>IF(F3726&lt;=12,"0-12 mo",IF(F3726&lt;=24,"13-24 mo",IF(F3726&lt;=48,"25-48 mo","49+ mo")))</f>
        <v/>
      </c>
      <c r="X3726" s="58">
        <f>IF(S3726&lt;=35.5,"Q1 Low",IF(S3726&lt;=70.35,"Q2 Mid-Low",IF(S3726&lt;=89.85,"Q3 Mid-High","Q4 High")))</f>
        <v/>
      </c>
      <c r="Y3726" s="58">
        <f>IF(U3726="Yes",1,0)</f>
        <v/>
      </c>
      <c r="Z3726" s="58">
        <f>IF(P3726="Month-to-month",1,0)+IF(M3726="No",1,0)+IF(J3726="No",1,0)+IF(I3726="Fiber optic",1,0)+IF(Q3726="Yes",1,0)</f>
        <v/>
      </c>
    </row>
    <row r="3727" ht="15" customHeight="1" s="59">
      <c r="A3727" s="58" t="inlineStr">
        <is>
          <t>0968-GSIKN</t>
        </is>
      </c>
      <c r="B3727" s="58" t="inlineStr">
        <is>
          <t>Female</t>
        </is>
      </c>
      <c r="C3727" s="58" t="n">
        <v>0</v>
      </c>
      <c r="D3727" s="58" t="inlineStr">
        <is>
          <t>No</t>
        </is>
      </c>
      <c r="E3727" s="58" t="inlineStr">
        <is>
          <t>No</t>
        </is>
      </c>
      <c r="F3727" s="58" t="n">
        <v>1</v>
      </c>
      <c r="G3727" s="58" t="inlineStr">
        <is>
          <t>Yes</t>
        </is>
      </c>
      <c r="H3727" s="58" t="inlineStr">
        <is>
          <t>No</t>
        </is>
      </c>
      <c r="I3727" s="58" t="inlineStr">
        <is>
          <t>Fiber optic</t>
        </is>
      </c>
      <c r="J3727" s="58" t="inlineStr">
        <is>
          <t>No</t>
        </is>
      </c>
      <c r="K3727" s="58" t="inlineStr">
        <is>
          <t>No</t>
        </is>
      </c>
      <c r="L3727" s="58" t="inlineStr">
        <is>
          <t>No</t>
        </is>
      </c>
      <c r="M3727" s="58" t="inlineStr">
        <is>
          <t>No</t>
        </is>
      </c>
      <c r="N3727" s="58" t="inlineStr">
        <is>
          <t>No</t>
        </is>
      </c>
      <c r="O3727" s="58" t="inlineStr">
        <is>
          <t>No</t>
        </is>
      </c>
      <c r="P3727" s="58" t="inlineStr">
        <is>
          <t>Month-to-month</t>
        </is>
      </c>
      <c r="Q3727" s="58" t="inlineStr">
        <is>
          <t>Yes</t>
        </is>
      </c>
      <c r="R3727" s="58" t="inlineStr">
        <is>
          <t>Mailed check</t>
        </is>
      </c>
      <c r="S3727" s="123" t="n">
        <v>70.8</v>
      </c>
      <c r="T3727" s="58" t="inlineStr">
        <is>
          <t>70.8</t>
        </is>
      </c>
      <c r="U3727" s="58" t="inlineStr">
        <is>
          <t>Yes</t>
        </is>
      </c>
      <c r="V3727" s="123">
        <f>IFERROR(VALUE(TRIM(T3727)),S3727*F3727)</f>
        <v/>
      </c>
      <c r="W3727" s="58">
        <f>IF(F3727&lt;=12,"0-12 mo",IF(F3727&lt;=24,"13-24 mo",IF(F3727&lt;=48,"25-48 mo","49+ mo")))</f>
        <v/>
      </c>
      <c r="X3727" s="58">
        <f>IF(S3727&lt;=35.5,"Q1 Low",IF(S3727&lt;=70.35,"Q2 Mid-Low",IF(S3727&lt;=89.85,"Q3 Mid-High","Q4 High")))</f>
        <v/>
      </c>
      <c r="Y3727" s="58">
        <f>IF(U3727="Yes",1,0)</f>
        <v/>
      </c>
      <c r="Z3727" s="58">
        <f>IF(P3727="Month-to-month",1,0)+IF(M3727="No",1,0)+IF(J3727="No",1,0)+IF(I3727="Fiber optic",1,0)+IF(Q3727="Yes",1,0)</f>
        <v/>
      </c>
    </row>
    <row r="3728" ht="15" customHeight="1" s="59">
      <c r="A3728" s="58" t="inlineStr">
        <is>
          <t>1965-DDBWU</t>
        </is>
      </c>
      <c r="B3728" s="58" t="inlineStr">
        <is>
          <t>Male</t>
        </is>
      </c>
      <c r="C3728" s="58" t="n">
        <v>0</v>
      </c>
      <c r="D3728" s="58" t="inlineStr">
        <is>
          <t>No</t>
        </is>
      </c>
      <c r="E3728" s="58" t="inlineStr">
        <is>
          <t>No</t>
        </is>
      </c>
      <c r="F3728" s="58" t="n">
        <v>16</v>
      </c>
      <c r="G3728" s="58" t="inlineStr">
        <is>
          <t>Yes</t>
        </is>
      </c>
      <c r="H3728" s="58" t="inlineStr">
        <is>
          <t>Yes</t>
        </is>
      </c>
      <c r="I3728" s="58" t="inlineStr">
        <is>
          <t>Fiber optic</t>
        </is>
      </c>
      <c r="J3728" s="58" t="inlineStr">
        <is>
          <t>No</t>
        </is>
      </c>
      <c r="K3728" s="58" t="inlineStr">
        <is>
          <t>No</t>
        </is>
      </c>
      <c r="L3728" s="58" t="inlineStr">
        <is>
          <t>No</t>
        </is>
      </c>
      <c r="M3728" s="58" t="inlineStr">
        <is>
          <t>Yes</t>
        </is>
      </c>
      <c r="N3728" s="58" t="inlineStr">
        <is>
          <t>No</t>
        </is>
      </c>
      <c r="O3728" s="58" t="inlineStr">
        <is>
          <t>Yes</t>
        </is>
      </c>
      <c r="P3728" s="58" t="inlineStr">
        <is>
          <t>Month-to-month</t>
        </is>
      </c>
      <c r="Q3728" s="58" t="inlineStr">
        <is>
          <t>Yes</t>
        </is>
      </c>
      <c r="R3728" s="58" t="inlineStr">
        <is>
          <t>Credit card (automatic)</t>
        </is>
      </c>
      <c r="S3728" s="123" t="n">
        <v>89.05</v>
      </c>
      <c r="T3728" s="58" t="inlineStr">
        <is>
          <t>1448.6</t>
        </is>
      </c>
      <c r="U3728" s="58" t="inlineStr">
        <is>
          <t>Yes</t>
        </is>
      </c>
      <c r="V3728" s="123">
        <f>IFERROR(VALUE(TRIM(T3728)),S3728*F3728)</f>
        <v/>
      </c>
      <c r="W3728" s="58">
        <f>IF(F3728&lt;=12,"0-12 mo",IF(F3728&lt;=24,"13-24 mo",IF(F3728&lt;=48,"25-48 mo","49+ mo")))</f>
        <v/>
      </c>
      <c r="X3728" s="58">
        <f>IF(S3728&lt;=35.5,"Q1 Low",IF(S3728&lt;=70.35,"Q2 Mid-Low",IF(S3728&lt;=89.85,"Q3 Mid-High","Q4 High")))</f>
        <v/>
      </c>
      <c r="Y3728" s="58">
        <f>IF(U3728="Yes",1,0)</f>
        <v/>
      </c>
      <c r="Z3728" s="58">
        <f>IF(P3728="Month-to-month",1,0)+IF(M3728="No",1,0)+IF(J3728="No",1,0)+IF(I3728="Fiber optic",1,0)+IF(Q3728="Yes",1,0)</f>
        <v/>
      </c>
    </row>
    <row r="3729" ht="15" customHeight="1" s="59">
      <c r="A3729" s="58" t="inlineStr">
        <is>
          <t>9057-SIHCH</t>
        </is>
      </c>
      <c r="B3729" s="58" t="inlineStr">
        <is>
          <t>Female</t>
        </is>
      </c>
      <c r="C3729" s="58" t="n">
        <v>0</v>
      </c>
      <c r="D3729" s="58" t="inlineStr">
        <is>
          <t>No</t>
        </is>
      </c>
      <c r="E3729" s="58" t="inlineStr">
        <is>
          <t>No</t>
        </is>
      </c>
      <c r="F3729" s="58" t="n">
        <v>3</v>
      </c>
      <c r="G3729" s="58" t="inlineStr">
        <is>
          <t>Yes</t>
        </is>
      </c>
      <c r="H3729" s="58" t="inlineStr">
        <is>
          <t>Yes</t>
        </is>
      </c>
      <c r="I3729" s="58" t="inlineStr">
        <is>
          <t>Fiber optic</t>
        </is>
      </c>
      <c r="J3729" s="58" t="inlineStr">
        <is>
          <t>No</t>
        </is>
      </c>
      <c r="K3729" s="58" t="inlineStr">
        <is>
          <t>No</t>
        </is>
      </c>
      <c r="L3729" s="58" t="inlineStr">
        <is>
          <t>No</t>
        </is>
      </c>
      <c r="M3729" s="58" t="inlineStr">
        <is>
          <t>No</t>
        </is>
      </c>
      <c r="N3729" s="58" t="inlineStr">
        <is>
          <t>Yes</t>
        </is>
      </c>
      <c r="O3729" s="58" t="inlineStr">
        <is>
          <t>Yes</t>
        </is>
      </c>
      <c r="P3729" s="58" t="inlineStr">
        <is>
          <t>Month-to-month</t>
        </is>
      </c>
      <c r="Q3729" s="58" t="inlineStr">
        <is>
          <t>Yes</t>
        </is>
      </c>
      <c r="R3729" s="58" t="inlineStr">
        <is>
          <t>Electronic check</t>
        </is>
      </c>
      <c r="S3729" s="123" t="n">
        <v>96.59999999999999</v>
      </c>
      <c r="T3729" s="58" t="inlineStr">
        <is>
          <t>291.9</t>
        </is>
      </c>
      <c r="U3729" s="58" t="inlineStr">
        <is>
          <t>Yes</t>
        </is>
      </c>
      <c r="V3729" s="123">
        <f>IFERROR(VALUE(TRIM(T3729)),S3729*F3729)</f>
        <v/>
      </c>
      <c r="W3729" s="58">
        <f>IF(F3729&lt;=12,"0-12 mo",IF(F3729&lt;=24,"13-24 mo",IF(F3729&lt;=48,"25-48 mo","49+ mo")))</f>
        <v/>
      </c>
      <c r="X3729" s="58">
        <f>IF(S3729&lt;=35.5,"Q1 Low",IF(S3729&lt;=70.35,"Q2 Mid-Low",IF(S3729&lt;=89.85,"Q3 Mid-High","Q4 High")))</f>
        <v/>
      </c>
      <c r="Y3729" s="58">
        <f>IF(U3729="Yes",1,0)</f>
        <v/>
      </c>
      <c r="Z3729" s="58">
        <f>IF(P3729="Month-to-month",1,0)+IF(M3729="No",1,0)+IF(J3729="No",1,0)+IF(I3729="Fiber optic",1,0)+IF(Q3729="Yes",1,0)</f>
        <v/>
      </c>
    </row>
    <row r="3730" ht="15" customHeight="1" s="59">
      <c r="A3730" s="58" t="inlineStr">
        <is>
          <t>6352-GIGGQ</t>
        </is>
      </c>
      <c r="B3730" s="58" t="inlineStr">
        <is>
          <t>Male</t>
        </is>
      </c>
      <c r="C3730" s="58" t="n">
        <v>0</v>
      </c>
      <c r="D3730" s="58" t="inlineStr">
        <is>
          <t>No</t>
        </is>
      </c>
      <c r="E3730" s="58" t="inlineStr">
        <is>
          <t>No</t>
        </is>
      </c>
      <c r="F3730" s="58" t="n">
        <v>67</v>
      </c>
      <c r="G3730" s="58" t="inlineStr">
        <is>
          <t>Yes</t>
        </is>
      </c>
      <c r="H3730" s="58" t="inlineStr">
        <is>
          <t>Yes</t>
        </is>
      </c>
      <c r="I3730" s="58" t="inlineStr">
        <is>
          <t>DSL</t>
        </is>
      </c>
      <c r="J3730" s="58" t="inlineStr">
        <is>
          <t>Yes</t>
        </is>
      </c>
      <c r="K3730" s="58" t="inlineStr">
        <is>
          <t>Yes</t>
        </is>
      </c>
      <c r="L3730" s="58" t="inlineStr">
        <is>
          <t>Yes</t>
        </is>
      </c>
      <c r="M3730" s="58" t="inlineStr">
        <is>
          <t>Yes</t>
        </is>
      </c>
      <c r="N3730" s="58" t="inlineStr">
        <is>
          <t>Yes</t>
        </is>
      </c>
      <c r="O3730" s="58" t="inlineStr">
        <is>
          <t>Yes</t>
        </is>
      </c>
      <c r="P3730" s="58" t="inlineStr">
        <is>
          <t>One year</t>
        </is>
      </c>
      <c r="Q3730" s="58" t="inlineStr">
        <is>
          <t>Yes</t>
        </is>
      </c>
      <c r="R3730" s="58" t="inlineStr">
        <is>
          <t>Bank transfer (automatic)</t>
        </is>
      </c>
      <c r="S3730" s="123" t="n">
        <v>88.8</v>
      </c>
      <c r="T3730" s="58" t="inlineStr">
        <is>
          <t>5903.15</t>
        </is>
      </c>
      <c r="U3730" s="58" t="inlineStr">
        <is>
          <t>No</t>
        </is>
      </c>
      <c r="V3730" s="123">
        <f>IFERROR(VALUE(TRIM(T3730)),S3730*F3730)</f>
        <v/>
      </c>
      <c r="W3730" s="58">
        <f>IF(F3730&lt;=12,"0-12 mo",IF(F3730&lt;=24,"13-24 mo",IF(F3730&lt;=48,"25-48 mo","49+ mo")))</f>
        <v/>
      </c>
      <c r="X3730" s="58">
        <f>IF(S3730&lt;=35.5,"Q1 Low",IF(S3730&lt;=70.35,"Q2 Mid-Low",IF(S3730&lt;=89.85,"Q3 Mid-High","Q4 High")))</f>
        <v/>
      </c>
      <c r="Y3730" s="58">
        <f>IF(U3730="Yes",1,0)</f>
        <v/>
      </c>
      <c r="Z3730" s="58">
        <f>IF(P3730="Month-to-month",1,0)+IF(M3730="No",1,0)+IF(J3730="No",1,0)+IF(I3730="Fiber optic",1,0)+IF(Q3730="Yes",1,0)</f>
        <v/>
      </c>
    </row>
    <row r="3731" ht="15" customHeight="1" s="59">
      <c r="A3731" s="58" t="inlineStr">
        <is>
          <t>3635-QQRQD</t>
        </is>
      </c>
      <c r="B3731" s="58" t="inlineStr">
        <is>
          <t>Male</t>
        </is>
      </c>
      <c r="C3731" s="58" t="n">
        <v>0</v>
      </c>
      <c r="D3731" s="58" t="inlineStr">
        <is>
          <t>No</t>
        </is>
      </c>
      <c r="E3731" s="58" t="inlineStr">
        <is>
          <t>No</t>
        </is>
      </c>
      <c r="F3731" s="58" t="n">
        <v>62</v>
      </c>
      <c r="G3731" s="58" t="inlineStr">
        <is>
          <t>Yes</t>
        </is>
      </c>
      <c r="H3731" s="58" t="inlineStr">
        <is>
          <t>No</t>
        </is>
      </c>
      <c r="I3731" s="58" t="inlineStr">
        <is>
          <t>No</t>
        </is>
      </c>
      <c r="J3731" s="58" t="inlineStr">
        <is>
          <t>No internet service</t>
        </is>
      </c>
      <c r="K3731" s="58" t="inlineStr">
        <is>
          <t>No internet service</t>
        </is>
      </c>
      <c r="L3731" s="58" t="inlineStr">
        <is>
          <t>No internet service</t>
        </is>
      </c>
      <c r="M3731" s="58" t="inlineStr">
        <is>
          <t>No internet service</t>
        </is>
      </c>
      <c r="N3731" s="58" t="inlineStr">
        <is>
          <t>No internet service</t>
        </is>
      </c>
      <c r="O3731" s="58" t="inlineStr">
        <is>
          <t>No internet service</t>
        </is>
      </c>
      <c r="P3731" s="58" t="inlineStr">
        <is>
          <t>Two year</t>
        </is>
      </c>
      <c r="Q3731" s="58" t="inlineStr">
        <is>
          <t>Yes</t>
        </is>
      </c>
      <c r="R3731" s="58" t="inlineStr">
        <is>
          <t>Credit card (automatic)</t>
        </is>
      </c>
      <c r="S3731" s="123" t="n">
        <v>20.05</v>
      </c>
      <c r="T3731" s="58" t="inlineStr">
        <is>
          <t>1201.65</t>
        </is>
      </c>
      <c r="U3731" s="58" t="inlineStr">
        <is>
          <t>No</t>
        </is>
      </c>
      <c r="V3731" s="123">
        <f>IFERROR(VALUE(TRIM(T3731)),S3731*F3731)</f>
        <v/>
      </c>
      <c r="W3731" s="58">
        <f>IF(F3731&lt;=12,"0-12 mo",IF(F3731&lt;=24,"13-24 mo",IF(F3731&lt;=48,"25-48 mo","49+ mo")))</f>
        <v/>
      </c>
      <c r="X3731" s="58">
        <f>IF(S3731&lt;=35.5,"Q1 Low",IF(S3731&lt;=70.35,"Q2 Mid-Low",IF(S3731&lt;=89.85,"Q3 Mid-High","Q4 High")))</f>
        <v/>
      </c>
      <c r="Y3731" s="58">
        <f>IF(U3731="Yes",1,0)</f>
        <v/>
      </c>
      <c r="Z3731" s="58">
        <f>IF(P3731="Month-to-month",1,0)+IF(M3731="No",1,0)+IF(J3731="No",1,0)+IF(I3731="Fiber optic",1,0)+IF(Q3731="Yes",1,0)</f>
        <v/>
      </c>
    </row>
    <row r="3732" ht="15" customHeight="1" s="59">
      <c r="A3732" s="58" t="inlineStr">
        <is>
          <t>6771-XWBDM</t>
        </is>
      </c>
      <c r="B3732" s="58" t="inlineStr">
        <is>
          <t>Female</t>
        </is>
      </c>
      <c r="C3732" s="58" t="n">
        <v>0</v>
      </c>
      <c r="D3732" s="58" t="inlineStr">
        <is>
          <t>Yes</t>
        </is>
      </c>
      <c r="E3732" s="58" t="inlineStr">
        <is>
          <t>No</t>
        </is>
      </c>
      <c r="F3732" s="58" t="n">
        <v>57</v>
      </c>
      <c r="G3732" s="58" t="inlineStr">
        <is>
          <t>Yes</t>
        </is>
      </c>
      <c r="H3732" s="58" t="inlineStr">
        <is>
          <t>Yes</t>
        </is>
      </c>
      <c r="I3732" s="58" t="inlineStr">
        <is>
          <t>Fiber optic</t>
        </is>
      </c>
      <c r="J3732" s="58" t="inlineStr">
        <is>
          <t>No</t>
        </is>
      </c>
      <c r="K3732" s="58" t="inlineStr">
        <is>
          <t>Yes</t>
        </is>
      </c>
      <c r="L3732" s="58" t="inlineStr">
        <is>
          <t>Yes</t>
        </is>
      </c>
      <c r="M3732" s="58" t="inlineStr">
        <is>
          <t>No</t>
        </is>
      </c>
      <c r="N3732" s="58" t="inlineStr">
        <is>
          <t>Yes</t>
        </is>
      </c>
      <c r="O3732" s="58" t="inlineStr">
        <is>
          <t>Yes</t>
        </is>
      </c>
      <c r="P3732" s="58" t="inlineStr">
        <is>
          <t>Month-to-month</t>
        </is>
      </c>
      <c r="Q3732" s="58" t="inlineStr">
        <is>
          <t>Yes</t>
        </is>
      </c>
      <c r="R3732" s="58" t="inlineStr">
        <is>
          <t>Credit card (automatic)</t>
        </is>
      </c>
      <c r="S3732" s="123" t="n">
        <v>104.5</v>
      </c>
      <c r="T3732" s="58" t="inlineStr">
        <is>
          <t>5921.35</t>
        </is>
      </c>
      <c r="U3732" s="58" t="inlineStr">
        <is>
          <t>Yes</t>
        </is>
      </c>
      <c r="V3732" s="123">
        <f>IFERROR(VALUE(TRIM(T3732)),S3732*F3732)</f>
        <v/>
      </c>
      <c r="W3732" s="58">
        <f>IF(F3732&lt;=12,"0-12 mo",IF(F3732&lt;=24,"13-24 mo",IF(F3732&lt;=48,"25-48 mo","49+ mo")))</f>
        <v/>
      </c>
      <c r="X3732" s="58">
        <f>IF(S3732&lt;=35.5,"Q1 Low",IF(S3732&lt;=70.35,"Q2 Mid-Low",IF(S3732&lt;=89.85,"Q3 Mid-High","Q4 High")))</f>
        <v/>
      </c>
      <c r="Y3732" s="58">
        <f>IF(U3732="Yes",1,0)</f>
        <v/>
      </c>
      <c r="Z3732" s="58">
        <f>IF(P3732="Month-to-month",1,0)+IF(M3732="No",1,0)+IF(J3732="No",1,0)+IF(I3732="Fiber optic",1,0)+IF(Q3732="Yes",1,0)</f>
        <v/>
      </c>
    </row>
    <row r="3733" ht="15" customHeight="1" s="59">
      <c r="A3733" s="58" t="inlineStr">
        <is>
          <t>2897-DOVND</t>
        </is>
      </c>
      <c r="B3733" s="58" t="inlineStr">
        <is>
          <t>Male</t>
        </is>
      </c>
      <c r="C3733" s="58" t="n">
        <v>0</v>
      </c>
      <c r="D3733" s="58" t="inlineStr">
        <is>
          <t>No</t>
        </is>
      </c>
      <c r="E3733" s="58" t="inlineStr">
        <is>
          <t>No</t>
        </is>
      </c>
      <c r="F3733" s="58" t="n">
        <v>2</v>
      </c>
      <c r="G3733" s="58" t="inlineStr">
        <is>
          <t>Yes</t>
        </is>
      </c>
      <c r="H3733" s="58" t="inlineStr">
        <is>
          <t>No</t>
        </is>
      </c>
      <c r="I3733" s="58" t="inlineStr">
        <is>
          <t>Fiber optic</t>
        </is>
      </c>
      <c r="J3733" s="58" t="inlineStr">
        <is>
          <t>No</t>
        </is>
      </c>
      <c r="K3733" s="58" t="inlineStr">
        <is>
          <t>No</t>
        </is>
      </c>
      <c r="L3733" s="58" t="inlineStr">
        <is>
          <t>No</t>
        </is>
      </c>
      <c r="M3733" s="58" t="inlineStr">
        <is>
          <t>No</t>
        </is>
      </c>
      <c r="N3733" s="58" t="inlineStr">
        <is>
          <t>No</t>
        </is>
      </c>
      <c r="O3733" s="58" t="inlineStr">
        <is>
          <t>No</t>
        </is>
      </c>
      <c r="P3733" s="58" t="inlineStr">
        <is>
          <t>Month-to-month</t>
        </is>
      </c>
      <c r="Q3733" s="58" t="inlineStr">
        <is>
          <t>Yes</t>
        </is>
      </c>
      <c r="R3733" s="58" t="inlineStr">
        <is>
          <t>Electronic check</t>
        </is>
      </c>
      <c r="S3733" s="123" t="n">
        <v>69.8</v>
      </c>
      <c r="T3733" s="58" t="inlineStr">
        <is>
          <t>146.65</t>
        </is>
      </c>
      <c r="U3733" s="58" t="inlineStr">
        <is>
          <t>No</t>
        </is>
      </c>
      <c r="V3733" s="123">
        <f>IFERROR(VALUE(TRIM(T3733)),S3733*F3733)</f>
        <v/>
      </c>
      <c r="W3733" s="58">
        <f>IF(F3733&lt;=12,"0-12 mo",IF(F3733&lt;=24,"13-24 mo",IF(F3733&lt;=48,"25-48 mo","49+ mo")))</f>
        <v/>
      </c>
      <c r="X3733" s="58">
        <f>IF(S3733&lt;=35.5,"Q1 Low",IF(S3733&lt;=70.35,"Q2 Mid-Low",IF(S3733&lt;=89.85,"Q3 Mid-High","Q4 High")))</f>
        <v/>
      </c>
      <c r="Y3733" s="58">
        <f>IF(U3733="Yes",1,0)</f>
        <v/>
      </c>
      <c r="Z3733" s="58">
        <f>IF(P3733="Month-to-month",1,0)+IF(M3733="No",1,0)+IF(J3733="No",1,0)+IF(I3733="Fiber optic",1,0)+IF(Q3733="Yes",1,0)</f>
        <v/>
      </c>
    </row>
    <row r="3734" ht="15" customHeight="1" s="59">
      <c r="A3734" s="58" t="inlineStr">
        <is>
          <t>3082-YVEKW</t>
        </is>
      </c>
      <c r="B3734" s="58" t="inlineStr">
        <is>
          <t>Female</t>
        </is>
      </c>
      <c r="C3734" s="58" t="n">
        <v>0</v>
      </c>
      <c r="D3734" s="58" t="inlineStr">
        <is>
          <t>Yes</t>
        </is>
      </c>
      <c r="E3734" s="58" t="inlineStr">
        <is>
          <t>Yes</t>
        </is>
      </c>
      <c r="F3734" s="58" t="n">
        <v>23</v>
      </c>
      <c r="G3734" s="58" t="inlineStr">
        <is>
          <t>Yes</t>
        </is>
      </c>
      <c r="H3734" s="58" t="inlineStr">
        <is>
          <t>Yes</t>
        </is>
      </c>
      <c r="I3734" s="58" t="inlineStr">
        <is>
          <t>DSL</t>
        </is>
      </c>
      <c r="J3734" s="58" t="inlineStr">
        <is>
          <t>Yes</t>
        </is>
      </c>
      <c r="K3734" s="58" t="inlineStr">
        <is>
          <t>No</t>
        </is>
      </c>
      <c r="L3734" s="58" t="inlineStr">
        <is>
          <t>Yes</t>
        </is>
      </c>
      <c r="M3734" s="58" t="inlineStr">
        <is>
          <t>Yes</t>
        </is>
      </c>
      <c r="N3734" s="58" t="inlineStr">
        <is>
          <t>Yes</t>
        </is>
      </c>
      <c r="O3734" s="58" t="inlineStr">
        <is>
          <t>No</t>
        </is>
      </c>
      <c r="P3734" s="58" t="inlineStr">
        <is>
          <t>Two year</t>
        </is>
      </c>
      <c r="Q3734" s="58" t="inlineStr">
        <is>
          <t>Yes</t>
        </is>
      </c>
      <c r="R3734" s="58" t="inlineStr">
        <is>
          <t>Bank transfer (automatic)</t>
        </is>
      </c>
      <c r="S3734" s="123" t="n">
        <v>77.15000000000001</v>
      </c>
      <c r="T3734" s="58" t="inlineStr">
        <is>
          <t>1759.4</t>
        </is>
      </c>
      <c r="U3734" s="58" t="inlineStr">
        <is>
          <t>No</t>
        </is>
      </c>
      <c r="V3734" s="123">
        <f>IFERROR(VALUE(TRIM(T3734)),S3734*F3734)</f>
        <v/>
      </c>
      <c r="W3734" s="58">
        <f>IF(F3734&lt;=12,"0-12 mo",IF(F3734&lt;=24,"13-24 mo",IF(F3734&lt;=48,"25-48 mo","49+ mo")))</f>
        <v/>
      </c>
      <c r="X3734" s="58">
        <f>IF(S3734&lt;=35.5,"Q1 Low",IF(S3734&lt;=70.35,"Q2 Mid-Low",IF(S3734&lt;=89.85,"Q3 Mid-High","Q4 High")))</f>
        <v/>
      </c>
      <c r="Y3734" s="58">
        <f>IF(U3734="Yes",1,0)</f>
        <v/>
      </c>
      <c r="Z3734" s="58">
        <f>IF(P3734="Month-to-month",1,0)+IF(M3734="No",1,0)+IF(J3734="No",1,0)+IF(I3734="Fiber optic",1,0)+IF(Q3734="Yes",1,0)</f>
        <v/>
      </c>
    </row>
    <row r="3735" ht="15" customHeight="1" s="59">
      <c r="A3735" s="58" t="inlineStr">
        <is>
          <t>0191-EQUUH</t>
        </is>
      </c>
      <c r="B3735" s="58" t="inlineStr">
        <is>
          <t>Female</t>
        </is>
      </c>
      <c r="C3735" s="58" t="n">
        <v>0</v>
      </c>
      <c r="D3735" s="58" t="inlineStr">
        <is>
          <t>No</t>
        </is>
      </c>
      <c r="E3735" s="58" t="inlineStr">
        <is>
          <t>Yes</t>
        </is>
      </c>
      <c r="F3735" s="58" t="n">
        <v>25</v>
      </c>
      <c r="G3735" s="58" t="inlineStr">
        <is>
          <t>No</t>
        </is>
      </c>
      <c r="H3735" s="58" t="inlineStr">
        <is>
          <t>No phone service</t>
        </is>
      </c>
      <c r="I3735" s="58" t="inlineStr">
        <is>
          <t>DSL</t>
        </is>
      </c>
      <c r="J3735" s="58" t="inlineStr">
        <is>
          <t>Yes</t>
        </is>
      </c>
      <c r="K3735" s="58" t="inlineStr">
        <is>
          <t>No</t>
        </is>
      </c>
      <c r="L3735" s="58" t="inlineStr">
        <is>
          <t>No</t>
        </is>
      </c>
      <c r="M3735" s="58" t="inlineStr">
        <is>
          <t>Yes</t>
        </is>
      </c>
      <c r="N3735" s="58" t="inlineStr">
        <is>
          <t>No</t>
        </is>
      </c>
      <c r="O3735" s="58" t="inlineStr">
        <is>
          <t>No</t>
        </is>
      </c>
      <c r="P3735" s="58" t="inlineStr">
        <is>
          <t>Two year</t>
        </is>
      </c>
      <c r="Q3735" s="58" t="inlineStr">
        <is>
          <t>No</t>
        </is>
      </c>
      <c r="R3735" s="58" t="inlineStr">
        <is>
          <t>Bank transfer (automatic)</t>
        </is>
      </c>
      <c r="S3735" s="123" t="n">
        <v>35.05</v>
      </c>
      <c r="T3735" s="58" t="inlineStr">
        <is>
          <t>844.45</t>
        </is>
      </c>
      <c r="U3735" s="58" t="inlineStr">
        <is>
          <t>No</t>
        </is>
      </c>
      <c r="V3735" s="123">
        <f>IFERROR(VALUE(TRIM(T3735)),S3735*F3735)</f>
        <v/>
      </c>
      <c r="W3735" s="58">
        <f>IF(F3735&lt;=12,"0-12 mo",IF(F3735&lt;=24,"13-24 mo",IF(F3735&lt;=48,"25-48 mo","49+ mo")))</f>
        <v/>
      </c>
      <c r="X3735" s="58">
        <f>IF(S3735&lt;=35.5,"Q1 Low",IF(S3735&lt;=70.35,"Q2 Mid-Low",IF(S3735&lt;=89.85,"Q3 Mid-High","Q4 High")))</f>
        <v/>
      </c>
      <c r="Y3735" s="58">
        <f>IF(U3735="Yes",1,0)</f>
        <v/>
      </c>
      <c r="Z3735" s="58">
        <f>IF(P3735="Month-to-month",1,0)+IF(M3735="No",1,0)+IF(J3735="No",1,0)+IF(I3735="Fiber optic",1,0)+IF(Q3735="Yes",1,0)</f>
        <v/>
      </c>
    </row>
    <row r="3736" ht="15" customHeight="1" s="59">
      <c r="A3736" s="58" t="inlineStr">
        <is>
          <t>7134-HBPBS</t>
        </is>
      </c>
      <c r="B3736" s="58" t="inlineStr">
        <is>
          <t>Female</t>
        </is>
      </c>
      <c r="C3736" s="58" t="n">
        <v>1</v>
      </c>
      <c r="D3736" s="58" t="inlineStr">
        <is>
          <t>No</t>
        </is>
      </c>
      <c r="E3736" s="58" t="inlineStr">
        <is>
          <t>No</t>
        </is>
      </c>
      <c r="F3736" s="58" t="n">
        <v>72</v>
      </c>
      <c r="G3736" s="58" t="inlineStr">
        <is>
          <t>Yes</t>
        </is>
      </c>
      <c r="H3736" s="58" t="inlineStr">
        <is>
          <t>Yes</t>
        </is>
      </c>
      <c r="I3736" s="58" t="inlineStr">
        <is>
          <t>Fiber optic</t>
        </is>
      </c>
      <c r="J3736" s="58" t="inlineStr">
        <is>
          <t>No</t>
        </is>
      </c>
      <c r="K3736" s="58" t="inlineStr">
        <is>
          <t>Yes</t>
        </is>
      </c>
      <c r="L3736" s="58" t="inlineStr">
        <is>
          <t>Yes</t>
        </is>
      </c>
      <c r="M3736" s="58" t="inlineStr">
        <is>
          <t>Yes</t>
        </is>
      </c>
      <c r="N3736" s="58" t="inlineStr">
        <is>
          <t>Yes</t>
        </is>
      </c>
      <c r="O3736" s="58" t="inlineStr">
        <is>
          <t>Yes</t>
        </is>
      </c>
      <c r="P3736" s="58" t="inlineStr">
        <is>
          <t>Two year</t>
        </is>
      </c>
      <c r="Q3736" s="58" t="inlineStr">
        <is>
          <t>Yes</t>
        </is>
      </c>
      <c r="R3736" s="58" t="inlineStr">
        <is>
          <t>Bank transfer (automatic)</t>
        </is>
      </c>
      <c r="S3736" s="123" t="n">
        <v>108.1</v>
      </c>
      <c r="T3736" s="58" t="inlineStr">
        <is>
          <t>7774.05</t>
        </is>
      </c>
      <c r="U3736" s="58" t="inlineStr">
        <is>
          <t>No</t>
        </is>
      </c>
      <c r="V3736" s="123">
        <f>IFERROR(VALUE(TRIM(T3736)),S3736*F3736)</f>
        <v/>
      </c>
      <c r="W3736" s="58">
        <f>IF(F3736&lt;=12,"0-12 mo",IF(F3736&lt;=24,"13-24 mo",IF(F3736&lt;=48,"25-48 mo","49+ mo")))</f>
        <v/>
      </c>
      <c r="X3736" s="58">
        <f>IF(S3736&lt;=35.5,"Q1 Low",IF(S3736&lt;=70.35,"Q2 Mid-Low",IF(S3736&lt;=89.85,"Q3 Mid-High","Q4 High")))</f>
        <v/>
      </c>
      <c r="Y3736" s="58">
        <f>IF(U3736="Yes",1,0)</f>
        <v/>
      </c>
      <c r="Z3736" s="58">
        <f>IF(P3736="Month-to-month",1,0)+IF(M3736="No",1,0)+IF(J3736="No",1,0)+IF(I3736="Fiber optic",1,0)+IF(Q3736="Yes",1,0)</f>
        <v/>
      </c>
    </row>
    <row r="3737" ht="15" customHeight="1" s="59">
      <c r="A3737" s="58" t="inlineStr">
        <is>
          <t>3489-HHPFY</t>
        </is>
      </c>
      <c r="B3737" s="58" t="inlineStr">
        <is>
          <t>Female</t>
        </is>
      </c>
      <c r="C3737" s="58" t="n">
        <v>0</v>
      </c>
      <c r="D3737" s="58" t="inlineStr">
        <is>
          <t>Yes</t>
        </is>
      </c>
      <c r="E3737" s="58" t="inlineStr">
        <is>
          <t>No</t>
        </is>
      </c>
      <c r="F3737" s="58" t="n">
        <v>2</v>
      </c>
      <c r="G3737" s="58" t="inlineStr">
        <is>
          <t>Yes</t>
        </is>
      </c>
      <c r="H3737" s="58" t="inlineStr">
        <is>
          <t>Yes</t>
        </is>
      </c>
      <c r="I3737" s="58" t="inlineStr">
        <is>
          <t>Fiber optic</t>
        </is>
      </c>
      <c r="J3737" s="58" t="inlineStr">
        <is>
          <t>No</t>
        </is>
      </c>
      <c r="K3737" s="58" t="inlineStr">
        <is>
          <t>No</t>
        </is>
      </c>
      <c r="L3737" s="58" t="inlineStr">
        <is>
          <t>No</t>
        </is>
      </c>
      <c r="M3737" s="58" t="inlineStr">
        <is>
          <t>No</t>
        </is>
      </c>
      <c r="N3737" s="58" t="inlineStr">
        <is>
          <t>Yes</t>
        </is>
      </c>
      <c r="O3737" s="58" t="inlineStr">
        <is>
          <t>No</t>
        </is>
      </c>
      <c r="P3737" s="58" t="inlineStr">
        <is>
          <t>Month-to-month</t>
        </is>
      </c>
      <c r="Q3737" s="58" t="inlineStr">
        <is>
          <t>Yes</t>
        </is>
      </c>
      <c r="R3737" s="58" t="inlineStr">
        <is>
          <t>Electronic check</t>
        </is>
      </c>
      <c r="S3737" s="123" t="n">
        <v>84.05</v>
      </c>
      <c r="T3737" s="58" t="inlineStr">
        <is>
          <t>134.05</t>
        </is>
      </c>
      <c r="U3737" s="58" t="inlineStr">
        <is>
          <t>No</t>
        </is>
      </c>
      <c r="V3737" s="123">
        <f>IFERROR(VALUE(TRIM(T3737)),S3737*F3737)</f>
        <v/>
      </c>
      <c r="W3737" s="58">
        <f>IF(F3737&lt;=12,"0-12 mo",IF(F3737&lt;=24,"13-24 mo",IF(F3737&lt;=48,"25-48 mo","49+ mo")))</f>
        <v/>
      </c>
      <c r="X3737" s="58">
        <f>IF(S3737&lt;=35.5,"Q1 Low",IF(S3737&lt;=70.35,"Q2 Mid-Low",IF(S3737&lt;=89.85,"Q3 Mid-High","Q4 High")))</f>
        <v/>
      </c>
      <c r="Y3737" s="58">
        <f>IF(U3737="Yes",1,0)</f>
        <v/>
      </c>
      <c r="Z3737" s="58">
        <f>IF(P3737="Month-to-month",1,0)+IF(M3737="No",1,0)+IF(J3737="No",1,0)+IF(I3737="Fiber optic",1,0)+IF(Q3737="Yes",1,0)</f>
        <v/>
      </c>
    </row>
    <row r="3738" ht="15" customHeight="1" s="59">
      <c r="A3738" s="58" t="inlineStr">
        <is>
          <t>2926-JEJJC</t>
        </is>
      </c>
      <c r="B3738" s="58" t="inlineStr">
        <is>
          <t>Female</t>
        </is>
      </c>
      <c r="C3738" s="58" t="n">
        <v>0</v>
      </c>
      <c r="D3738" s="58" t="inlineStr">
        <is>
          <t>No</t>
        </is>
      </c>
      <c r="E3738" s="58" t="inlineStr">
        <is>
          <t>No</t>
        </is>
      </c>
      <c r="F3738" s="58" t="n">
        <v>8</v>
      </c>
      <c r="G3738" s="58" t="inlineStr">
        <is>
          <t>Yes</t>
        </is>
      </c>
      <c r="H3738" s="58" t="inlineStr">
        <is>
          <t>No</t>
        </is>
      </c>
      <c r="I3738" s="58" t="inlineStr">
        <is>
          <t>No</t>
        </is>
      </c>
      <c r="J3738" s="58" t="inlineStr">
        <is>
          <t>No internet service</t>
        </is>
      </c>
      <c r="K3738" s="58" t="inlineStr">
        <is>
          <t>No internet service</t>
        </is>
      </c>
      <c r="L3738" s="58" t="inlineStr">
        <is>
          <t>No internet service</t>
        </is>
      </c>
      <c r="M3738" s="58" t="inlineStr">
        <is>
          <t>No internet service</t>
        </is>
      </c>
      <c r="N3738" s="58" t="inlineStr">
        <is>
          <t>No internet service</t>
        </is>
      </c>
      <c r="O3738" s="58" t="inlineStr">
        <is>
          <t>No internet service</t>
        </is>
      </c>
      <c r="P3738" s="58" t="inlineStr">
        <is>
          <t>One year</t>
        </is>
      </c>
      <c r="Q3738" s="58" t="inlineStr">
        <is>
          <t>Yes</t>
        </is>
      </c>
      <c r="R3738" s="58" t="inlineStr">
        <is>
          <t>Bank transfer (automatic)</t>
        </is>
      </c>
      <c r="S3738" s="123" t="n">
        <v>20.2</v>
      </c>
      <c r="T3738" s="58" t="inlineStr">
        <is>
          <t>140.95</t>
        </is>
      </c>
      <c r="U3738" s="58" t="inlineStr">
        <is>
          <t>No</t>
        </is>
      </c>
      <c r="V3738" s="123">
        <f>IFERROR(VALUE(TRIM(T3738)),S3738*F3738)</f>
        <v/>
      </c>
      <c r="W3738" s="58">
        <f>IF(F3738&lt;=12,"0-12 mo",IF(F3738&lt;=24,"13-24 mo",IF(F3738&lt;=48,"25-48 mo","49+ mo")))</f>
        <v/>
      </c>
      <c r="X3738" s="58">
        <f>IF(S3738&lt;=35.5,"Q1 Low",IF(S3738&lt;=70.35,"Q2 Mid-Low",IF(S3738&lt;=89.85,"Q3 Mid-High","Q4 High")))</f>
        <v/>
      </c>
      <c r="Y3738" s="58">
        <f>IF(U3738="Yes",1,0)</f>
        <v/>
      </c>
      <c r="Z3738" s="58">
        <f>IF(P3738="Month-to-month",1,0)+IF(M3738="No",1,0)+IF(J3738="No",1,0)+IF(I3738="Fiber optic",1,0)+IF(Q3738="Yes",1,0)</f>
        <v/>
      </c>
    </row>
    <row r="3739" ht="15" customHeight="1" s="59">
      <c r="A3739" s="58" t="inlineStr">
        <is>
          <t>8601-QACRS</t>
        </is>
      </c>
      <c r="B3739" s="58" t="inlineStr">
        <is>
          <t>Female</t>
        </is>
      </c>
      <c r="C3739" s="58" t="n">
        <v>0</v>
      </c>
      <c r="D3739" s="58" t="inlineStr">
        <is>
          <t>No</t>
        </is>
      </c>
      <c r="E3739" s="58" t="inlineStr">
        <is>
          <t>No</t>
        </is>
      </c>
      <c r="F3739" s="58" t="n">
        <v>5</v>
      </c>
      <c r="G3739" s="58" t="inlineStr">
        <is>
          <t>Yes</t>
        </is>
      </c>
      <c r="H3739" s="58" t="inlineStr">
        <is>
          <t>Yes</t>
        </is>
      </c>
      <c r="I3739" s="58" t="inlineStr">
        <is>
          <t>DSL</t>
        </is>
      </c>
      <c r="J3739" s="58" t="inlineStr">
        <is>
          <t>No</t>
        </is>
      </c>
      <c r="K3739" s="58" t="inlineStr">
        <is>
          <t>No</t>
        </is>
      </c>
      <c r="L3739" s="58" t="inlineStr">
        <is>
          <t>No</t>
        </is>
      </c>
      <c r="M3739" s="58" t="inlineStr">
        <is>
          <t>No</t>
        </is>
      </c>
      <c r="N3739" s="58" t="inlineStr">
        <is>
          <t>No</t>
        </is>
      </c>
      <c r="O3739" s="58" t="inlineStr">
        <is>
          <t>No</t>
        </is>
      </c>
      <c r="P3739" s="58" t="inlineStr">
        <is>
          <t>Month-to-month</t>
        </is>
      </c>
      <c r="Q3739" s="58" t="inlineStr">
        <is>
          <t>Yes</t>
        </is>
      </c>
      <c r="R3739" s="58" t="inlineStr">
        <is>
          <t>Mailed check</t>
        </is>
      </c>
      <c r="S3739" s="123" t="n">
        <v>50.6</v>
      </c>
      <c r="T3739" s="58" t="inlineStr">
        <is>
          <t>249.95</t>
        </is>
      </c>
      <c r="U3739" s="58" t="inlineStr">
        <is>
          <t>Yes</t>
        </is>
      </c>
      <c r="V3739" s="123">
        <f>IFERROR(VALUE(TRIM(T3739)),S3739*F3739)</f>
        <v/>
      </c>
      <c r="W3739" s="58">
        <f>IF(F3739&lt;=12,"0-12 mo",IF(F3739&lt;=24,"13-24 mo",IF(F3739&lt;=48,"25-48 mo","49+ mo")))</f>
        <v/>
      </c>
      <c r="X3739" s="58">
        <f>IF(S3739&lt;=35.5,"Q1 Low",IF(S3739&lt;=70.35,"Q2 Mid-Low",IF(S3739&lt;=89.85,"Q3 Mid-High","Q4 High")))</f>
        <v/>
      </c>
      <c r="Y3739" s="58">
        <f>IF(U3739="Yes",1,0)</f>
        <v/>
      </c>
      <c r="Z3739" s="58">
        <f>IF(P3739="Month-to-month",1,0)+IF(M3739="No",1,0)+IF(J3739="No",1,0)+IF(I3739="Fiber optic",1,0)+IF(Q3739="Yes",1,0)</f>
        <v/>
      </c>
    </row>
    <row r="3740" ht="15" customHeight="1" s="59">
      <c r="A3740" s="58" t="inlineStr">
        <is>
          <t>4950-BDEUX</t>
        </is>
      </c>
      <c r="B3740" s="58" t="inlineStr">
        <is>
          <t>Male</t>
        </is>
      </c>
      <c r="C3740" s="58" t="n">
        <v>0</v>
      </c>
      <c r="D3740" s="58" t="inlineStr">
        <is>
          <t>No</t>
        </is>
      </c>
      <c r="E3740" s="58" t="inlineStr">
        <is>
          <t>No</t>
        </is>
      </c>
      <c r="F3740" s="58" t="n">
        <v>35</v>
      </c>
      <c r="G3740" s="58" t="inlineStr">
        <is>
          <t>No</t>
        </is>
      </c>
      <c r="H3740" s="58" t="inlineStr">
        <is>
          <t>No phone service</t>
        </is>
      </c>
      <c r="I3740" s="58" t="inlineStr">
        <is>
          <t>DSL</t>
        </is>
      </c>
      <c r="J3740" s="58" t="inlineStr">
        <is>
          <t>No</t>
        </is>
      </c>
      <c r="K3740" s="58" t="inlineStr">
        <is>
          <t>No</t>
        </is>
      </c>
      <c r="L3740" s="58" t="inlineStr">
        <is>
          <t>Yes</t>
        </is>
      </c>
      <c r="M3740" s="58" t="inlineStr">
        <is>
          <t>No</t>
        </is>
      </c>
      <c r="N3740" s="58" t="inlineStr">
        <is>
          <t>Yes</t>
        </is>
      </c>
      <c r="O3740" s="58" t="inlineStr">
        <is>
          <t>Yes</t>
        </is>
      </c>
      <c r="P3740" s="58" t="inlineStr">
        <is>
          <t>Month-to-month</t>
        </is>
      </c>
      <c r="Q3740" s="58" t="inlineStr">
        <is>
          <t>No</t>
        </is>
      </c>
      <c r="R3740" s="58" t="inlineStr">
        <is>
          <t>Electronic check</t>
        </is>
      </c>
      <c r="S3740" s="123" t="n">
        <v>49.2</v>
      </c>
      <c r="T3740" s="58" t="inlineStr">
        <is>
          <t>1701.65</t>
        </is>
      </c>
      <c r="U3740" s="58" t="inlineStr">
        <is>
          <t>No</t>
        </is>
      </c>
      <c r="V3740" s="123">
        <f>IFERROR(VALUE(TRIM(T3740)),S3740*F3740)</f>
        <v/>
      </c>
      <c r="W3740" s="58">
        <f>IF(F3740&lt;=12,"0-12 mo",IF(F3740&lt;=24,"13-24 mo",IF(F3740&lt;=48,"25-48 mo","49+ mo")))</f>
        <v/>
      </c>
      <c r="X3740" s="58">
        <f>IF(S3740&lt;=35.5,"Q1 Low",IF(S3740&lt;=70.35,"Q2 Mid-Low",IF(S3740&lt;=89.85,"Q3 Mid-High","Q4 High")))</f>
        <v/>
      </c>
      <c r="Y3740" s="58">
        <f>IF(U3740="Yes",1,0)</f>
        <v/>
      </c>
      <c r="Z3740" s="58">
        <f>IF(P3740="Month-to-month",1,0)+IF(M3740="No",1,0)+IF(J3740="No",1,0)+IF(I3740="Fiber optic",1,0)+IF(Q3740="Yes",1,0)</f>
        <v/>
      </c>
    </row>
    <row r="3741" ht="15" customHeight="1" s="59">
      <c r="A3741" s="58" t="inlineStr">
        <is>
          <t>5789-LDFXO</t>
        </is>
      </c>
      <c r="B3741" s="58" t="inlineStr">
        <is>
          <t>Male</t>
        </is>
      </c>
      <c r="C3741" s="58" t="n">
        <v>0</v>
      </c>
      <c r="D3741" s="58" t="inlineStr">
        <is>
          <t>No</t>
        </is>
      </c>
      <c r="E3741" s="58" t="inlineStr">
        <is>
          <t>No</t>
        </is>
      </c>
      <c r="F3741" s="58" t="n">
        <v>24</v>
      </c>
      <c r="G3741" s="58" t="inlineStr">
        <is>
          <t>Yes</t>
        </is>
      </c>
      <c r="H3741" s="58" t="inlineStr">
        <is>
          <t>Yes</t>
        </is>
      </c>
      <c r="I3741" s="58" t="inlineStr">
        <is>
          <t>No</t>
        </is>
      </c>
      <c r="J3741" s="58" t="inlineStr">
        <is>
          <t>No internet service</t>
        </is>
      </c>
      <c r="K3741" s="58" t="inlineStr">
        <is>
          <t>No internet service</t>
        </is>
      </c>
      <c r="L3741" s="58" t="inlineStr">
        <is>
          <t>No internet service</t>
        </is>
      </c>
      <c r="M3741" s="58" t="inlineStr">
        <is>
          <t>No internet service</t>
        </is>
      </c>
      <c r="N3741" s="58" t="inlineStr">
        <is>
          <t>No internet service</t>
        </is>
      </c>
      <c r="O3741" s="58" t="inlineStr">
        <is>
          <t>No internet service</t>
        </is>
      </c>
      <c r="P3741" s="58" t="inlineStr">
        <is>
          <t>One year</t>
        </is>
      </c>
      <c r="Q3741" s="58" t="inlineStr">
        <is>
          <t>No</t>
        </is>
      </c>
      <c r="R3741" s="58" t="inlineStr">
        <is>
          <t>Electronic check</t>
        </is>
      </c>
      <c r="S3741" s="123" t="n">
        <v>24.6</v>
      </c>
      <c r="T3741" s="58" t="inlineStr">
        <is>
          <t>592.65</t>
        </is>
      </c>
      <c r="U3741" s="58" t="inlineStr">
        <is>
          <t>No</t>
        </is>
      </c>
      <c r="V3741" s="123">
        <f>IFERROR(VALUE(TRIM(T3741)),S3741*F3741)</f>
        <v/>
      </c>
      <c r="W3741" s="58">
        <f>IF(F3741&lt;=12,"0-12 mo",IF(F3741&lt;=24,"13-24 mo",IF(F3741&lt;=48,"25-48 mo","49+ mo")))</f>
        <v/>
      </c>
      <c r="X3741" s="58">
        <f>IF(S3741&lt;=35.5,"Q1 Low",IF(S3741&lt;=70.35,"Q2 Mid-Low",IF(S3741&lt;=89.85,"Q3 Mid-High","Q4 High")))</f>
        <v/>
      </c>
      <c r="Y3741" s="58">
        <f>IF(U3741="Yes",1,0)</f>
        <v/>
      </c>
      <c r="Z3741" s="58">
        <f>IF(P3741="Month-to-month",1,0)+IF(M3741="No",1,0)+IF(J3741="No",1,0)+IF(I3741="Fiber optic",1,0)+IF(Q3741="Yes",1,0)</f>
        <v/>
      </c>
    </row>
    <row r="3742" ht="15" customHeight="1" s="59">
      <c r="A3742" s="58" t="inlineStr">
        <is>
          <t>0508-OOLTO</t>
        </is>
      </c>
      <c r="B3742" s="58" t="inlineStr">
        <is>
          <t>Female</t>
        </is>
      </c>
      <c r="C3742" s="58" t="n">
        <v>0</v>
      </c>
      <c r="D3742" s="58" t="inlineStr">
        <is>
          <t>Yes</t>
        </is>
      </c>
      <c r="E3742" s="58" t="inlineStr">
        <is>
          <t>Yes</t>
        </is>
      </c>
      <c r="F3742" s="58" t="n">
        <v>2</v>
      </c>
      <c r="G3742" s="58" t="inlineStr">
        <is>
          <t>Yes</t>
        </is>
      </c>
      <c r="H3742" s="58" t="inlineStr">
        <is>
          <t>No</t>
        </is>
      </c>
      <c r="I3742" s="58" t="inlineStr">
        <is>
          <t>Fiber optic</t>
        </is>
      </c>
      <c r="J3742" s="58" t="inlineStr">
        <is>
          <t>No</t>
        </is>
      </c>
      <c r="K3742" s="58" t="inlineStr">
        <is>
          <t>No</t>
        </is>
      </c>
      <c r="L3742" s="58" t="inlineStr">
        <is>
          <t>No</t>
        </is>
      </c>
      <c r="M3742" s="58" t="inlineStr">
        <is>
          <t>No</t>
        </is>
      </c>
      <c r="N3742" s="58" t="inlineStr">
        <is>
          <t>No</t>
        </is>
      </c>
      <c r="O3742" s="58" t="inlineStr">
        <is>
          <t>No</t>
        </is>
      </c>
      <c r="P3742" s="58" t="inlineStr">
        <is>
          <t>Month-to-month</t>
        </is>
      </c>
      <c r="Q3742" s="58" t="inlineStr">
        <is>
          <t>Yes</t>
        </is>
      </c>
      <c r="R3742" s="58" t="inlineStr">
        <is>
          <t>Electronic check</t>
        </is>
      </c>
      <c r="S3742" s="123" t="n">
        <v>71.65000000000001</v>
      </c>
      <c r="T3742" s="58" t="inlineStr">
        <is>
          <t>135.75</t>
        </is>
      </c>
      <c r="U3742" s="58" t="inlineStr">
        <is>
          <t>No</t>
        </is>
      </c>
      <c r="V3742" s="123">
        <f>IFERROR(VALUE(TRIM(T3742)),S3742*F3742)</f>
        <v/>
      </c>
      <c r="W3742" s="58">
        <f>IF(F3742&lt;=12,"0-12 mo",IF(F3742&lt;=24,"13-24 mo",IF(F3742&lt;=48,"25-48 mo","49+ mo")))</f>
        <v/>
      </c>
      <c r="X3742" s="58">
        <f>IF(S3742&lt;=35.5,"Q1 Low",IF(S3742&lt;=70.35,"Q2 Mid-Low",IF(S3742&lt;=89.85,"Q3 Mid-High","Q4 High")))</f>
        <v/>
      </c>
      <c r="Y3742" s="58">
        <f>IF(U3742="Yes",1,0)</f>
        <v/>
      </c>
      <c r="Z3742" s="58">
        <f>IF(P3742="Month-to-month",1,0)+IF(M3742="No",1,0)+IF(J3742="No",1,0)+IF(I3742="Fiber optic",1,0)+IF(Q3742="Yes",1,0)</f>
        <v/>
      </c>
    </row>
    <row r="3743" ht="15" customHeight="1" s="59">
      <c r="A3743" s="58" t="inlineStr">
        <is>
          <t>2984-TBYKU</t>
        </is>
      </c>
      <c r="B3743" s="58" t="inlineStr">
        <is>
          <t>Male</t>
        </is>
      </c>
      <c r="C3743" s="58" t="n">
        <v>0</v>
      </c>
      <c r="D3743" s="58" t="inlineStr">
        <is>
          <t>Yes</t>
        </is>
      </c>
      <c r="E3743" s="58" t="inlineStr">
        <is>
          <t>Yes</t>
        </is>
      </c>
      <c r="F3743" s="58" t="n">
        <v>72</v>
      </c>
      <c r="G3743" s="58" t="inlineStr">
        <is>
          <t>Yes</t>
        </is>
      </c>
      <c r="H3743" s="58" t="inlineStr">
        <is>
          <t>Yes</t>
        </is>
      </c>
      <c r="I3743" s="58" t="inlineStr">
        <is>
          <t>Fiber optic</t>
        </is>
      </c>
      <c r="J3743" s="58" t="inlineStr">
        <is>
          <t>Yes</t>
        </is>
      </c>
      <c r="K3743" s="58" t="inlineStr">
        <is>
          <t>Yes</t>
        </is>
      </c>
      <c r="L3743" s="58" t="inlineStr">
        <is>
          <t>Yes</t>
        </is>
      </c>
      <c r="M3743" s="58" t="inlineStr">
        <is>
          <t>Yes</t>
        </is>
      </c>
      <c r="N3743" s="58" t="inlineStr">
        <is>
          <t>No</t>
        </is>
      </c>
      <c r="O3743" s="58" t="inlineStr">
        <is>
          <t>Yes</t>
        </is>
      </c>
      <c r="P3743" s="58" t="inlineStr">
        <is>
          <t>Two year</t>
        </is>
      </c>
      <c r="Q3743" s="58" t="inlineStr">
        <is>
          <t>Yes</t>
        </is>
      </c>
      <c r="R3743" s="58" t="inlineStr">
        <is>
          <t>Credit card (automatic)</t>
        </is>
      </c>
      <c r="S3743" s="123" t="n">
        <v>104.9</v>
      </c>
      <c r="T3743" s="58" t="inlineStr">
        <is>
          <t>7732.65</t>
        </is>
      </c>
      <c r="U3743" s="58" t="inlineStr">
        <is>
          <t>No</t>
        </is>
      </c>
      <c r="V3743" s="123">
        <f>IFERROR(VALUE(TRIM(T3743)),S3743*F3743)</f>
        <v/>
      </c>
      <c r="W3743" s="58">
        <f>IF(F3743&lt;=12,"0-12 mo",IF(F3743&lt;=24,"13-24 mo",IF(F3743&lt;=48,"25-48 mo","49+ mo")))</f>
        <v/>
      </c>
      <c r="X3743" s="58">
        <f>IF(S3743&lt;=35.5,"Q1 Low",IF(S3743&lt;=70.35,"Q2 Mid-Low",IF(S3743&lt;=89.85,"Q3 Mid-High","Q4 High")))</f>
        <v/>
      </c>
      <c r="Y3743" s="58">
        <f>IF(U3743="Yes",1,0)</f>
        <v/>
      </c>
      <c r="Z3743" s="58">
        <f>IF(P3743="Month-to-month",1,0)+IF(M3743="No",1,0)+IF(J3743="No",1,0)+IF(I3743="Fiber optic",1,0)+IF(Q3743="Yes",1,0)</f>
        <v/>
      </c>
    </row>
    <row r="3744" ht="15" customHeight="1" s="59">
      <c r="A3744" s="58" t="inlineStr">
        <is>
          <t>9822-WMWVG</t>
        </is>
      </c>
      <c r="B3744" s="58" t="inlineStr">
        <is>
          <t>Female</t>
        </is>
      </c>
      <c r="C3744" s="58" t="n">
        <v>0</v>
      </c>
      <c r="D3744" s="58" t="inlineStr">
        <is>
          <t>No</t>
        </is>
      </c>
      <c r="E3744" s="58" t="inlineStr">
        <is>
          <t>No</t>
        </is>
      </c>
      <c r="F3744" s="58" t="n">
        <v>41</v>
      </c>
      <c r="G3744" s="58" t="inlineStr">
        <is>
          <t>Yes</t>
        </is>
      </c>
      <c r="H3744" s="58" t="inlineStr">
        <is>
          <t>Yes</t>
        </is>
      </c>
      <c r="I3744" s="58" t="inlineStr">
        <is>
          <t>Fiber optic</t>
        </is>
      </c>
      <c r="J3744" s="58" t="inlineStr">
        <is>
          <t>Yes</t>
        </is>
      </c>
      <c r="K3744" s="58" t="inlineStr">
        <is>
          <t>Yes</t>
        </is>
      </c>
      <c r="L3744" s="58" t="inlineStr">
        <is>
          <t>Yes</t>
        </is>
      </c>
      <c r="M3744" s="58" t="inlineStr">
        <is>
          <t>Yes</t>
        </is>
      </c>
      <c r="N3744" s="58" t="inlineStr">
        <is>
          <t>Yes</t>
        </is>
      </c>
      <c r="O3744" s="58" t="inlineStr">
        <is>
          <t>No</t>
        </is>
      </c>
      <c r="P3744" s="58" t="inlineStr">
        <is>
          <t>Month-to-month</t>
        </is>
      </c>
      <c r="Q3744" s="58" t="inlineStr">
        <is>
          <t>Yes</t>
        </is>
      </c>
      <c r="R3744" s="58" t="inlineStr">
        <is>
          <t>Electronic check</t>
        </is>
      </c>
      <c r="S3744" s="123" t="n">
        <v>106.5</v>
      </c>
      <c r="T3744" s="58" t="inlineStr">
        <is>
          <t>4282.4</t>
        </is>
      </c>
      <c r="U3744" s="58" t="inlineStr">
        <is>
          <t>No</t>
        </is>
      </c>
      <c r="V3744" s="123">
        <f>IFERROR(VALUE(TRIM(T3744)),S3744*F3744)</f>
        <v/>
      </c>
      <c r="W3744" s="58">
        <f>IF(F3744&lt;=12,"0-12 mo",IF(F3744&lt;=24,"13-24 mo",IF(F3744&lt;=48,"25-48 mo","49+ mo")))</f>
        <v/>
      </c>
      <c r="X3744" s="58">
        <f>IF(S3744&lt;=35.5,"Q1 Low",IF(S3744&lt;=70.35,"Q2 Mid-Low",IF(S3744&lt;=89.85,"Q3 Mid-High","Q4 High")))</f>
        <v/>
      </c>
      <c r="Y3744" s="58">
        <f>IF(U3744="Yes",1,0)</f>
        <v/>
      </c>
      <c r="Z3744" s="58">
        <f>IF(P3744="Month-to-month",1,0)+IF(M3744="No",1,0)+IF(J3744="No",1,0)+IF(I3744="Fiber optic",1,0)+IF(Q3744="Yes",1,0)</f>
        <v/>
      </c>
    </row>
    <row r="3745" ht="15" customHeight="1" s="59">
      <c r="A3745" s="58" t="inlineStr">
        <is>
          <t>2391-SOORI</t>
        </is>
      </c>
      <c r="B3745" s="58" t="inlineStr">
        <is>
          <t>Male</t>
        </is>
      </c>
      <c r="C3745" s="58" t="n">
        <v>0</v>
      </c>
      <c r="D3745" s="58" t="inlineStr">
        <is>
          <t>No</t>
        </is>
      </c>
      <c r="E3745" s="58" t="inlineStr">
        <is>
          <t>Yes</t>
        </is>
      </c>
      <c r="F3745" s="58" t="n">
        <v>4</v>
      </c>
      <c r="G3745" s="58" t="inlineStr">
        <is>
          <t>Yes</t>
        </is>
      </c>
      <c r="H3745" s="58" t="inlineStr">
        <is>
          <t>No</t>
        </is>
      </c>
      <c r="I3745" s="58" t="inlineStr">
        <is>
          <t>DSL</t>
        </is>
      </c>
      <c r="J3745" s="58" t="inlineStr">
        <is>
          <t>Yes</t>
        </is>
      </c>
      <c r="K3745" s="58" t="inlineStr">
        <is>
          <t>No</t>
        </is>
      </c>
      <c r="L3745" s="58" t="inlineStr">
        <is>
          <t>No</t>
        </is>
      </c>
      <c r="M3745" s="58" t="inlineStr">
        <is>
          <t>No</t>
        </is>
      </c>
      <c r="N3745" s="58" t="inlineStr">
        <is>
          <t>No</t>
        </is>
      </c>
      <c r="O3745" s="58" t="inlineStr">
        <is>
          <t>No</t>
        </is>
      </c>
      <c r="P3745" s="58" t="inlineStr">
        <is>
          <t>Month-to-month</t>
        </is>
      </c>
      <c r="Q3745" s="58" t="inlineStr">
        <is>
          <t>No</t>
        </is>
      </c>
      <c r="R3745" s="58" t="inlineStr">
        <is>
          <t>Electronic check</t>
        </is>
      </c>
      <c r="S3745" s="123" t="n">
        <v>49.35</v>
      </c>
      <c r="T3745" s="58" t="inlineStr">
        <is>
          <t>219.65</t>
        </is>
      </c>
      <c r="U3745" s="58" t="inlineStr">
        <is>
          <t>Yes</t>
        </is>
      </c>
      <c r="V3745" s="123">
        <f>IFERROR(VALUE(TRIM(T3745)),S3745*F3745)</f>
        <v/>
      </c>
      <c r="W3745" s="58">
        <f>IF(F3745&lt;=12,"0-12 mo",IF(F3745&lt;=24,"13-24 mo",IF(F3745&lt;=48,"25-48 mo","49+ mo")))</f>
        <v/>
      </c>
      <c r="X3745" s="58">
        <f>IF(S3745&lt;=35.5,"Q1 Low",IF(S3745&lt;=70.35,"Q2 Mid-Low",IF(S3745&lt;=89.85,"Q3 Mid-High","Q4 High")))</f>
        <v/>
      </c>
      <c r="Y3745" s="58">
        <f>IF(U3745="Yes",1,0)</f>
        <v/>
      </c>
      <c r="Z3745" s="58">
        <f>IF(P3745="Month-to-month",1,0)+IF(M3745="No",1,0)+IF(J3745="No",1,0)+IF(I3745="Fiber optic",1,0)+IF(Q3745="Yes",1,0)</f>
        <v/>
      </c>
    </row>
    <row r="3746" ht="15" customHeight="1" s="59">
      <c r="A3746" s="58" t="inlineStr">
        <is>
          <t>9040-KZVWO</t>
        </is>
      </c>
      <c r="B3746" s="58" t="inlineStr">
        <is>
          <t>Male</t>
        </is>
      </c>
      <c r="C3746" s="58" t="n">
        <v>0</v>
      </c>
      <c r="D3746" s="58" t="inlineStr">
        <is>
          <t>No</t>
        </is>
      </c>
      <c r="E3746" s="58" t="inlineStr">
        <is>
          <t>No</t>
        </is>
      </c>
      <c r="F3746" s="58" t="n">
        <v>26</v>
      </c>
      <c r="G3746" s="58" t="inlineStr">
        <is>
          <t>Yes</t>
        </is>
      </c>
      <c r="H3746" s="58" t="inlineStr">
        <is>
          <t>No</t>
        </is>
      </c>
      <c r="I3746" s="58" t="inlineStr">
        <is>
          <t>Fiber optic</t>
        </is>
      </c>
      <c r="J3746" s="58" t="inlineStr">
        <is>
          <t>No</t>
        </is>
      </c>
      <c r="K3746" s="58" t="inlineStr">
        <is>
          <t>Yes</t>
        </is>
      </c>
      <c r="L3746" s="58" t="inlineStr">
        <is>
          <t>No</t>
        </is>
      </c>
      <c r="M3746" s="58" t="inlineStr">
        <is>
          <t>No</t>
        </is>
      </c>
      <c r="N3746" s="58" t="inlineStr">
        <is>
          <t>No</t>
        </is>
      </c>
      <c r="O3746" s="58" t="inlineStr">
        <is>
          <t>No</t>
        </is>
      </c>
      <c r="P3746" s="58" t="inlineStr">
        <is>
          <t>One year</t>
        </is>
      </c>
      <c r="Q3746" s="58" t="inlineStr">
        <is>
          <t>No</t>
        </is>
      </c>
      <c r="R3746" s="58" t="inlineStr">
        <is>
          <t>Bank transfer (automatic)</t>
        </is>
      </c>
      <c r="S3746" s="123" t="n">
        <v>75.5</v>
      </c>
      <c r="T3746" s="58" t="inlineStr">
        <is>
          <t>2018.1</t>
        </is>
      </c>
      <c r="U3746" s="58" t="inlineStr">
        <is>
          <t>No</t>
        </is>
      </c>
      <c r="V3746" s="123">
        <f>IFERROR(VALUE(TRIM(T3746)),S3746*F3746)</f>
        <v/>
      </c>
      <c r="W3746" s="58">
        <f>IF(F3746&lt;=12,"0-12 mo",IF(F3746&lt;=24,"13-24 mo",IF(F3746&lt;=48,"25-48 mo","49+ mo")))</f>
        <v/>
      </c>
      <c r="X3746" s="58">
        <f>IF(S3746&lt;=35.5,"Q1 Low",IF(S3746&lt;=70.35,"Q2 Mid-Low",IF(S3746&lt;=89.85,"Q3 Mid-High","Q4 High")))</f>
        <v/>
      </c>
      <c r="Y3746" s="58">
        <f>IF(U3746="Yes",1,0)</f>
        <v/>
      </c>
      <c r="Z3746" s="58">
        <f>IF(P3746="Month-to-month",1,0)+IF(M3746="No",1,0)+IF(J3746="No",1,0)+IF(I3746="Fiber optic",1,0)+IF(Q3746="Yes",1,0)</f>
        <v/>
      </c>
    </row>
    <row r="3747" ht="15" customHeight="1" s="59">
      <c r="A3747" s="58" t="inlineStr">
        <is>
          <t>2645-QTLMB</t>
        </is>
      </c>
      <c r="B3747" s="58" t="inlineStr">
        <is>
          <t>Male</t>
        </is>
      </c>
      <c r="C3747" s="58" t="n">
        <v>0</v>
      </c>
      <c r="D3747" s="58" t="inlineStr">
        <is>
          <t>No</t>
        </is>
      </c>
      <c r="E3747" s="58" t="inlineStr">
        <is>
          <t>No</t>
        </is>
      </c>
      <c r="F3747" s="58" t="n">
        <v>7</v>
      </c>
      <c r="G3747" s="58" t="inlineStr">
        <is>
          <t>Yes</t>
        </is>
      </c>
      <c r="H3747" s="58" t="inlineStr">
        <is>
          <t>No</t>
        </is>
      </c>
      <c r="I3747" s="58" t="inlineStr">
        <is>
          <t>Fiber optic</t>
        </is>
      </c>
      <c r="J3747" s="58" t="inlineStr">
        <is>
          <t>No</t>
        </is>
      </c>
      <c r="K3747" s="58" t="inlineStr">
        <is>
          <t>Yes</t>
        </is>
      </c>
      <c r="L3747" s="58" t="inlineStr">
        <is>
          <t>No</t>
        </is>
      </c>
      <c r="M3747" s="58" t="inlineStr">
        <is>
          <t>No</t>
        </is>
      </c>
      <c r="N3747" s="58" t="inlineStr">
        <is>
          <t>Yes</t>
        </is>
      </c>
      <c r="O3747" s="58" t="inlineStr">
        <is>
          <t>Yes</t>
        </is>
      </c>
      <c r="P3747" s="58" t="inlineStr">
        <is>
          <t>Month-to-month</t>
        </is>
      </c>
      <c r="Q3747" s="58" t="inlineStr">
        <is>
          <t>Yes</t>
        </is>
      </c>
      <c r="R3747" s="58" t="inlineStr">
        <is>
          <t>Electronic check</t>
        </is>
      </c>
      <c r="S3747" s="123" t="n">
        <v>94.25</v>
      </c>
      <c r="T3747" s="58" t="inlineStr">
        <is>
          <t>669</t>
        </is>
      </c>
      <c r="U3747" s="58" t="inlineStr">
        <is>
          <t>Yes</t>
        </is>
      </c>
      <c r="V3747" s="123">
        <f>IFERROR(VALUE(TRIM(T3747)),S3747*F3747)</f>
        <v/>
      </c>
      <c r="W3747" s="58">
        <f>IF(F3747&lt;=12,"0-12 mo",IF(F3747&lt;=24,"13-24 mo",IF(F3747&lt;=48,"25-48 mo","49+ mo")))</f>
        <v/>
      </c>
      <c r="X3747" s="58">
        <f>IF(S3747&lt;=35.5,"Q1 Low",IF(S3747&lt;=70.35,"Q2 Mid-Low",IF(S3747&lt;=89.85,"Q3 Mid-High","Q4 High")))</f>
        <v/>
      </c>
      <c r="Y3747" s="58">
        <f>IF(U3747="Yes",1,0)</f>
        <v/>
      </c>
      <c r="Z3747" s="58">
        <f>IF(P3747="Month-to-month",1,0)+IF(M3747="No",1,0)+IF(J3747="No",1,0)+IF(I3747="Fiber optic",1,0)+IF(Q3747="Yes",1,0)</f>
        <v/>
      </c>
    </row>
    <row r="3748" ht="15" customHeight="1" s="59">
      <c r="A3748" s="58" t="inlineStr">
        <is>
          <t>4806-HIPDW</t>
        </is>
      </c>
      <c r="B3748" s="58" t="inlineStr">
        <is>
          <t>Female</t>
        </is>
      </c>
      <c r="C3748" s="58" t="n">
        <v>0</v>
      </c>
      <c r="D3748" s="58" t="inlineStr">
        <is>
          <t>Yes</t>
        </is>
      </c>
      <c r="E3748" s="58" t="inlineStr">
        <is>
          <t>No</t>
        </is>
      </c>
      <c r="F3748" s="58" t="n">
        <v>1</v>
      </c>
      <c r="G3748" s="58" t="inlineStr">
        <is>
          <t>Yes</t>
        </is>
      </c>
      <c r="H3748" s="58" t="inlineStr">
        <is>
          <t>No</t>
        </is>
      </c>
      <c r="I3748" s="58" t="inlineStr">
        <is>
          <t>Fiber optic</t>
        </is>
      </c>
      <c r="J3748" s="58" t="inlineStr">
        <is>
          <t>No</t>
        </is>
      </c>
      <c r="K3748" s="58" t="inlineStr">
        <is>
          <t>No</t>
        </is>
      </c>
      <c r="L3748" s="58" t="inlineStr">
        <is>
          <t>No</t>
        </is>
      </c>
      <c r="M3748" s="58" t="inlineStr">
        <is>
          <t>No</t>
        </is>
      </c>
      <c r="N3748" s="58" t="inlineStr">
        <is>
          <t>No</t>
        </is>
      </c>
      <c r="O3748" s="58" t="inlineStr">
        <is>
          <t>No</t>
        </is>
      </c>
      <c r="P3748" s="58" t="inlineStr">
        <is>
          <t>Month-to-month</t>
        </is>
      </c>
      <c r="Q3748" s="58" t="inlineStr">
        <is>
          <t>Yes</t>
        </is>
      </c>
      <c r="R3748" s="58" t="inlineStr">
        <is>
          <t>Electronic check</t>
        </is>
      </c>
      <c r="S3748" s="123" t="n">
        <v>68.95</v>
      </c>
      <c r="T3748" s="58" t="inlineStr">
        <is>
          <t>68.95</t>
        </is>
      </c>
      <c r="U3748" s="58" t="inlineStr">
        <is>
          <t>Yes</t>
        </is>
      </c>
      <c r="V3748" s="123">
        <f>IFERROR(VALUE(TRIM(T3748)),S3748*F3748)</f>
        <v/>
      </c>
      <c r="W3748" s="58">
        <f>IF(F3748&lt;=12,"0-12 mo",IF(F3748&lt;=24,"13-24 mo",IF(F3748&lt;=48,"25-48 mo","49+ mo")))</f>
        <v/>
      </c>
      <c r="X3748" s="58">
        <f>IF(S3748&lt;=35.5,"Q1 Low",IF(S3748&lt;=70.35,"Q2 Mid-Low",IF(S3748&lt;=89.85,"Q3 Mid-High","Q4 High")))</f>
        <v/>
      </c>
      <c r="Y3748" s="58">
        <f>IF(U3748="Yes",1,0)</f>
        <v/>
      </c>
      <c r="Z3748" s="58">
        <f>IF(P3748="Month-to-month",1,0)+IF(M3748="No",1,0)+IF(J3748="No",1,0)+IF(I3748="Fiber optic",1,0)+IF(Q3748="Yes",1,0)</f>
        <v/>
      </c>
    </row>
    <row r="3749" ht="15" customHeight="1" s="59">
      <c r="A3749" s="58" t="inlineStr">
        <is>
          <t>1548-ARAGG</t>
        </is>
      </c>
      <c r="B3749" s="58" t="inlineStr">
        <is>
          <t>Female</t>
        </is>
      </c>
      <c r="C3749" s="58" t="n">
        <v>0</v>
      </c>
      <c r="D3749" s="58" t="inlineStr">
        <is>
          <t>Yes</t>
        </is>
      </c>
      <c r="E3749" s="58" t="inlineStr">
        <is>
          <t>Yes</t>
        </is>
      </c>
      <c r="F3749" s="58" t="n">
        <v>4</v>
      </c>
      <c r="G3749" s="58" t="inlineStr">
        <is>
          <t>Yes</t>
        </is>
      </c>
      <c r="H3749" s="58" t="inlineStr">
        <is>
          <t>Yes</t>
        </is>
      </c>
      <c r="I3749" s="58" t="inlineStr">
        <is>
          <t>DSL</t>
        </is>
      </c>
      <c r="J3749" s="58" t="inlineStr">
        <is>
          <t>No</t>
        </is>
      </c>
      <c r="K3749" s="58" t="inlineStr">
        <is>
          <t>Yes</t>
        </is>
      </c>
      <c r="L3749" s="58" t="inlineStr">
        <is>
          <t>No</t>
        </is>
      </c>
      <c r="M3749" s="58" t="inlineStr">
        <is>
          <t>Yes</t>
        </is>
      </c>
      <c r="N3749" s="58" t="inlineStr">
        <is>
          <t>No</t>
        </is>
      </c>
      <c r="O3749" s="58" t="inlineStr">
        <is>
          <t>No</t>
        </is>
      </c>
      <c r="P3749" s="58" t="inlineStr">
        <is>
          <t>Month-to-month</t>
        </is>
      </c>
      <c r="Q3749" s="58" t="inlineStr">
        <is>
          <t>Yes</t>
        </is>
      </c>
      <c r="R3749" s="58" t="inlineStr">
        <is>
          <t>Mailed check</t>
        </is>
      </c>
      <c r="S3749" s="123" t="n">
        <v>58.5</v>
      </c>
      <c r="T3749" s="58" t="inlineStr">
        <is>
          <t>224.85</t>
        </is>
      </c>
      <c r="U3749" s="58" t="inlineStr">
        <is>
          <t>No</t>
        </is>
      </c>
      <c r="V3749" s="123">
        <f>IFERROR(VALUE(TRIM(T3749)),S3749*F3749)</f>
        <v/>
      </c>
      <c r="W3749" s="58">
        <f>IF(F3749&lt;=12,"0-12 mo",IF(F3749&lt;=24,"13-24 mo",IF(F3749&lt;=48,"25-48 mo","49+ mo")))</f>
        <v/>
      </c>
      <c r="X3749" s="58">
        <f>IF(S3749&lt;=35.5,"Q1 Low",IF(S3749&lt;=70.35,"Q2 Mid-Low",IF(S3749&lt;=89.85,"Q3 Mid-High","Q4 High")))</f>
        <v/>
      </c>
      <c r="Y3749" s="58">
        <f>IF(U3749="Yes",1,0)</f>
        <v/>
      </c>
      <c r="Z3749" s="58">
        <f>IF(P3749="Month-to-month",1,0)+IF(M3749="No",1,0)+IF(J3749="No",1,0)+IF(I3749="Fiber optic",1,0)+IF(Q3749="Yes",1,0)</f>
        <v/>
      </c>
    </row>
    <row r="3750" ht="15" customHeight="1" s="59">
      <c r="A3750" s="58" t="inlineStr">
        <is>
          <t>6339-RZCBJ</t>
        </is>
      </c>
      <c r="B3750" s="58" t="inlineStr">
        <is>
          <t>Male</t>
        </is>
      </c>
      <c r="C3750" s="58" t="n">
        <v>0</v>
      </c>
      <c r="D3750" s="58" t="inlineStr">
        <is>
          <t>No</t>
        </is>
      </c>
      <c r="E3750" s="58" t="inlineStr">
        <is>
          <t>No</t>
        </is>
      </c>
      <c r="F3750" s="58" t="n">
        <v>48</v>
      </c>
      <c r="G3750" s="58" t="inlineStr">
        <is>
          <t>Yes</t>
        </is>
      </c>
      <c r="H3750" s="58" t="inlineStr">
        <is>
          <t>No</t>
        </is>
      </c>
      <c r="I3750" s="58" t="inlineStr">
        <is>
          <t>DSL</t>
        </is>
      </c>
      <c r="J3750" s="58" t="inlineStr">
        <is>
          <t>No</t>
        </is>
      </c>
      <c r="K3750" s="58" t="inlineStr">
        <is>
          <t>Yes</t>
        </is>
      </c>
      <c r="L3750" s="58" t="inlineStr">
        <is>
          <t>Yes</t>
        </is>
      </c>
      <c r="M3750" s="58" t="inlineStr">
        <is>
          <t>Yes</t>
        </is>
      </c>
      <c r="N3750" s="58" t="inlineStr">
        <is>
          <t>Yes</t>
        </is>
      </c>
      <c r="O3750" s="58" t="inlineStr">
        <is>
          <t>Yes</t>
        </is>
      </c>
      <c r="P3750" s="58" t="inlineStr">
        <is>
          <t>Two year</t>
        </is>
      </c>
      <c r="Q3750" s="58" t="inlineStr">
        <is>
          <t>No</t>
        </is>
      </c>
      <c r="R3750" s="58" t="inlineStr">
        <is>
          <t>Credit card (automatic)</t>
        </is>
      </c>
      <c r="S3750" s="123" t="n">
        <v>78.90000000000001</v>
      </c>
      <c r="T3750" s="58" t="inlineStr">
        <is>
          <t>3771.5</t>
        </is>
      </c>
      <c r="U3750" s="58" t="inlineStr">
        <is>
          <t>No</t>
        </is>
      </c>
      <c r="V3750" s="123">
        <f>IFERROR(VALUE(TRIM(T3750)),S3750*F3750)</f>
        <v/>
      </c>
      <c r="W3750" s="58">
        <f>IF(F3750&lt;=12,"0-12 mo",IF(F3750&lt;=24,"13-24 mo",IF(F3750&lt;=48,"25-48 mo","49+ mo")))</f>
        <v/>
      </c>
      <c r="X3750" s="58">
        <f>IF(S3750&lt;=35.5,"Q1 Low",IF(S3750&lt;=70.35,"Q2 Mid-Low",IF(S3750&lt;=89.85,"Q3 Mid-High","Q4 High")))</f>
        <v/>
      </c>
      <c r="Y3750" s="58">
        <f>IF(U3750="Yes",1,0)</f>
        <v/>
      </c>
      <c r="Z3750" s="58">
        <f>IF(P3750="Month-to-month",1,0)+IF(M3750="No",1,0)+IF(J3750="No",1,0)+IF(I3750="Fiber optic",1,0)+IF(Q3750="Yes",1,0)</f>
        <v/>
      </c>
    </row>
    <row r="3751" ht="15" customHeight="1" s="59">
      <c r="A3751" s="58" t="inlineStr">
        <is>
          <t>4424-TKOPW</t>
        </is>
      </c>
      <c r="B3751" s="58" t="inlineStr">
        <is>
          <t>Male</t>
        </is>
      </c>
      <c r="C3751" s="58" t="n">
        <v>1</v>
      </c>
      <c r="D3751" s="58" t="inlineStr">
        <is>
          <t>No</t>
        </is>
      </c>
      <c r="E3751" s="58" t="inlineStr">
        <is>
          <t>No</t>
        </is>
      </c>
      <c r="F3751" s="58" t="n">
        <v>2</v>
      </c>
      <c r="G3751" s="58" t="inlineStr">
        <is>
          <t>Yes</t>
        </is>
      </c>
      <c r="H3751" s="58" t="inlineStr">
        <is>
          <t>Yes</t>
        </is>
      </c>
      <c r="I3751" s="58" t="inlineStr">
        <is>
          <t>Fiber optic</t>
        </is>
      </c>
      <c r="J3751" s="58" t="inlineStr">
        <is>
          <t>No</t>
        </is>
      </c>
      <c r="K3751" s="58" t="inlineStr">
        <is>
          <t>No</t>
        </is>
      </c>
      <c r="L3751" s="58" t="inlineStr">
        <is>
          <t>No</t>
        </is>
      </c>
      <c r="M3751" s="58" t="inlineStr">
        <is>
          <t>No</t>
        </is>
      </c>
      <c r="N3751" s="58" t="inlineStr">
        <is>
          <t>Yes</t>
        </is>
      </c>
      <c r="O3751" s="58" t="inlineStr">
        <is>
          <t>Yes</t>
        </is>
      </c>
      <c r="P3751" s="58" t="inlineStr">
        <is>
          <t>Month-to-month</t>
        </is>
      </c>
      <c r="Q3751" s="58" t="inlineStr">
        <is>
          <t>Yes</t>
        </is>
      </c>
      <c r="R3751" s="58" t="inlineStr">
        <is>
          <t>Electronic check</t>
        </is>
      </c>
      <c r="S3751" s="123" t="n">
        <v>93.84999999999999</v>
      </c>
      <c r="T3751" s="58" t="inlineStr">
        <is>
          <t>196.75</t>
        </is>
      </c>
      <c r="U3751" s="58" t="inlineStr">
        <is>
          <t>Yes</t>
        </is>
      </c>
      <c r="V3751" s="123">
        <f>IFERROR(VALUE(TRIM(T3751)),S3751*F3751)</f>
        <v/>
      </c>
      <c r="W3751" s="58">
        <f>IF(F3751&lt;=12,"0-12 mo",IF(F3751&lt;=24,"13-24 mo",IF(F3751&lt;=48,"25-48 mo","49+ mo")))</f>
        <v/>
      </c>
      <c r="X3751" s="58">
        <f>IF(S3751&lt;=35.5,"Q1 Low",IF(S3751&lt;=70.35,"Q2 Mid-Low",IF(S3751&lt;=89.85,"Q3 Mid-High","Q4 High")))</f>
        <v/>
      </c>
      <c r="Y3751" s="58">
        <f>IF(U3751="Yes",1,0)</f>
        <v/>
      </c>
      <c r="Z3751" s="58">
        <f>IF(P3751="Month-to-month",1,0)+IF(M3751="No",1,0)+IF(J3751="No",1,0)+IF(I3751="Fiber optic",1,0)+IF(Q3751="Yes",1,0)</f>
        <v/>
      </c>
    </row>
    <row r="3752" ht="15" customHeight="1" s="59">
      <c r="A3752" s="58" t="inlineStr">
        <is>
          <t>4415-WNGVR</t>
        </is>
      </c>
      <c r="B3752" s="58" t="inlineStr">
        <is>
          <t>Female</t>
        </is>
      </c>
      <c r="C3752" s="58" t="n">
        <v>1</v>
      </c>
      <c r="D3752" s="58" t="inlineStr">
        <is>
          <t>Yes</t>
        </is>
      </c>
      <c r="E3752" s="58" t="inlineStr">
        <is>
          <t>No</t>
        </is>
      </c>
      <c r="F3752" s="58" t="n">
        <v>12</v>
      </c>
      <c r="G3752" s="58" t="inlineStr">
        <is>
          <t>Yes</t>
        </is>
      </c>
      <c r="H3752" s="58" t="inlineStr">
        <is>
          <t>No</t>
        </is>
      </c>
      <c r="I3752" s="58" t="inlineStr">
        <is>
          <t>DSL</t>
        </is>
      </c>
      <c r="J3752" s="58" t="inlineStr">
        <is>
          <t>Yes</t>
        </is>
      </c>
      <c r="K3752" s="58" t="inlineStr">
        <is>
          <t>No</t>
        </is>
      </c>
      <c r="L3752" s="58" t="inlineStr">
        <is>
          <t>Yes</t>
        </is>
      </c>
      <c r="M3752" s="58" t="inlineStr">
        <is>
          <t>Yes</t>
        </is>
      </c>
      <c r="N3752" s="58" t="inlineStr">
        <is>
          <t>Yes</t>
        </is>
      </c>
      <c r="O3752" s="58" t="inlineStr">
        <is>
          <t>Yes</t>
        </is>
      </c>
      <c r="P3752" s="58" t="inlineStr">
        <is>
          <t>One year</t>
        </is>
      </c>
      <c r="Q3752" s="58" t="inlineStr">
        <is>
          <t>Yes</t>
        </is>
      </c>
      <c r="R3752" s="58" t="inlineStr">
        <is>
          <t>Electronic check</t>
        </is>
      </c>
      <c r="S3752" s="123" t="n">
        <v>79.2</v>
      </c>
      <c r="T3752" s="58" t="inlineStr">
        <is>
          <t>943.85</t>
        </is>
      </c>
      <c r="U3752" s="58" t="inlineStr">
        <is>
          <t>No</t>
        </is>
      </c>
      <c r="V3752" s="123">
        <f>IFERROR(VALUE(TRIM(T3752)),S3752*F3752)</f>
        <v/>
      </c>
      <c r="W3752" s="58">
        <f>IF(F3752&lt;=12,"0-12 mo",IF(F3752&lt;=24,"13-24 mo",IF(F3752&lt;=48,"25-48 mo","49+ mo")))</f>
        <v/>
      </c>
      <c r="X3752" s="58">
        <f>IF(S3752&lt;=35.5,"Q1 Low",IF(S3752&lt;=70.35,"Q2 Mid-Low",IF(S3752&lt;=89.85,"Q3 Mid-High","Q4 High")))</f>
        <v/>
      </c>
      <c r="Y3752" s="58">
        <f>IF(U3752="Yes",1,0)</f>
        <v/>
      </c>
      <c r="Z3752" s="58">
        <f>IF(P3752="Month-to-month",1,0)+IF(M3752="No",1,0)+IF(J3752="No",1,0)+IF(I3752="Fiber optic",1,0)+IF(Q3752="Yes",1,0)</f>
        <v/>
      </c>
    </row>
    <row r="3753" ht="15" customHeight="1" s="59">
      <c r="A3753" s="58" t="inlineStr">
        <is>
          <t>2522-AHJXR</t>
        </is>
      </c>
      <c r="B3753" s="58" t="inlineStr">
        <is>
          <t>Male</t>
        </is>
      </c>
      <c r="C3753" s="58" t="n">
        <v>0</v>
      </c>
      <c r="D3753" s="58" t="inlineStr">
        <is>
          <t>Yes</t>
        </is>
      </c>
      <c r="E3753" s="58" t="inlineStr">
        <is>
          <t>No</t>
        </is>
      </c>
      <c r="F3753" s="58" t="n">
        <v>60</v>
      </c>
      <c r="G3753" s="58" t="inlineStr">
        <is>
          <t>Yes</t>
        </is>
      </c>
      <c r="H3753" s="58" t="inlineStr">
        <is>
          <t>Yes</t>
        </is>
      </c>
      <c r="I3753" s="58" t="inlineStr">
        <is>
          <t>Fiber optic</t>
        </is>
      </c>
      <c r="J3753" s="58" t="inlineStr">
        <is>
          <t>Yes</t>
        </is>
      </c>
      <c r="K3753" s="58" t="inlineStr">
        <is>
          <t>No</t>
        </is>
      </c>
      <c r="L3753" s="58" t="inlineStr">
        <is>
          <t>Yes</t>
        </is>
      </c>
      <c r="M3753" s="58" t="inlineStr">
        <is>
          <t>Yes</t>
        </is>
      </c>
      <c r="N3753" s="58" t="inlineStr">
        <is>
          <t>Yes</t>
        </is>
      </c>
      <c r="O3753" s="58" t="inlineStr">
        <is>
          <t>Yes</t>
        </is>
      </c>
      <c r="P3753" s="58" t="inlineStr">
        <is>
          <t>Month-to-month</t>
        </is>
      </c>
      <c r="Q3753" s="58" t="inlineStr">
        <is>
          <t>Yes</t>
        </is>
      </c>
      <c r="R3753" s="58" t="inlineStr">
        <is>
          <t>Bank transfer (automatic)</t>
        </is>
      </c>
      <c r="S3753" s="123" t="n">
        <v>109.45</v>
      </c>
      <c r="T3753" s="58" t="inlineStr">
        <is>
          <t>6572.85</t>
        </is>
      </c>
      <c r="U3753" s="58" t="inlineStr">
        <is>
          <t>No</t>
        </is>
      </c>
      <c r="V3753" s="123">
        <f>IFERROR(VALUE(TRIM(T3753)),S3753*F3753)</f>
        <v/>
      </c>
      <c r="W3753" s="58">
        <f>IF(F3753&lt;=12,"0-12 mo",IF(F3753&lt;=24,"13-24 mo",IF(F3753&lt;=48,"25-48 mo","49+ mo")))</f>
        <v/>
      </c>
      <c r="X3753" s="58">
        <f>IF(S3753&lt;=35.5,"Q1 Low",IF(S3753&lt;=70.35,"Q2 Mid-Low",IF(S3753&lt;=89.85,"Q3 Mid-High","Q4 High")))</f>
        <v/>
      </c>
      <c r="Y3753" s="58">
        <f>IF(U3753="Yes",1,0)</f>
        <v/>
      </c>
      <c r="Z3753" s="58">
        <f>IF(P3753="Month-to-month",1,0)+IF(M3753="No",1,0)+IF(J3753="No",1,0)+IF(I3753="Fiber optic",1,0)+IF(Q3753="Yes",1,0)</f>
        <v/>
      </c>
    </row>
    <row r="3754" ht="15" customHeight="1" s="59">
      <c r="A3754" s="58" t="inlineStr">
        <is>
          <t>0412-UCCNP</t>
        </is>
      </c>
      <c r="B3754" s="58" t="inlineStr">
        <is>
          <t>Male</t>
        </is>
      </c>
      <c r="C3754" s="58" t="n">
        <v>0</v>
      </c>
      <c r="D3754" s="58" t="inlineStr">
        <is>
          <t>No</t>
        </is>
      </c>
      <c r="E3754" s="58" t="inlineStr">
        <is>
          <t>No</t>
        </is>
      </c>
      <c r="F3754" s="58" t="n">
        <v>55</v>
      </c>
      <c r="G3754" s="58" t="inlineStr">
        <is>
          <t>Yes</t>
        </is>
      </c>
      <c r="H3754" s="58" t="inlineStr">
        <is>
          <t>No</t>
        </is>
      </c>
      <c r="I3754" s="58" t="inlineStr">
        <is>
          <t>DSL</t>
        </is>
      </c>
      <c r="J3754" s="58" t="inlineStr">
        <is>
          <t>Yes</t>
        </is>
      </c>
      <c r="K3754" s="58" t="inlineStr">
        <is>
          <t>No</t>
        </is>
      </c>
      <c r="L3754" s="58" t="inlineStr">
        <is>
          <t>Yes</t>
        </is>
      </c>
      <c r="M3754" s="58" t="inlineStr">
        <is>
          <t>Yes</t>
        </is>
      </c>
      <c r="N3754" s="58" t="inlineStr">
        <is>
          <t>No</t>
        </is>
      </c>
      <c r="O3754" s="58" t="inlineStr">
        <is>
          <t>No</t>
        </is>
      </c>
      <c r="P3754" s="58" t="inlineStr">
        <is>
          <t>Two year</t>
        </is>
      </c>
      <c r="Q3754" s="58" t="inlineStr">
        <is>
          <t>Yes</t>
        </is>
      </c>
      <c r="R3754" s="58" t="inlineStr">
        <is>
          <t>Electronic check</t>
        </is>
      </c>
      <c r="S3754" s="123" t="n">
        <v>59.2</v>
      </c>
      <c r="T3754" s="58" t="inlineStr">
        <is>
          <t>3175.85</t>
        </is>
      </c>
      <c r="U3754" s="58" t="inlineStr">
        <is>
          <t>No</t>
        </is>
      </c>
      <c r="V3754" s="123">
        <f>IFERROR(VALUE(TRIM(T3754)),S3754*F3754)</f>
        <v/>
      </c>
      <c r="W3754" s="58">
        <f>IF(F3754&lt;=12,"0-12 mo",IF(F3754&lt;=24,"13-24 mo",IF(F3754&lt;=48,"25-48 mo","49+ mo")))</f>
        <v/>
      </c>
      <c r="X3754" s="58">
        <f>IF(S3754&lt;=35.5,"Q1 Low",IF(S3754&lt;=70.35,"Q2 Mid-Low",IF(S3754&lt;=89.85,"Q3 Mid-High","Q4 High")))</f>
        <v/>
      </c>
      <c r="Y3754" s="58">
        <f>IF(U3754="Yes",1,0)</f>
        <v/>
      </c>
      <c r="Z3754" s="58">
        <f>IF(P3754="Month-to-month",1,0)+IF(M3754="No",1,0)+IF(J3754="No",1,0)+IF(I3754="Fiber optic",1,0)+IF(Q3754="Yes",1,0)</f>
        <v/>
      </c>
    </row>
    <row r="3755" ht="15" customHeight="1" s="59">
      <c r="A3755" s="58" t="inlineStr">
        <is>
          <t>1816-FLZDK</t>
        </is>
      </c>
      <c r="B3755" s="58" t="inlineStr">
        <is>
          <t>Male</t>
        </is>
      </c>
      <c r="C3755" s="58" t="n">
        <v>0</v>
      </c>
      <c r="D3755" s="58" t="inlineStr">
        <is>
          <t>No</t>
        </is>
      </c>
      <c r="E3755" s="58" t="inlineStr">
        <is>
          <t>No</t>
        </is>
      </c>
      <c r="F3755" s="58" t="n">
        <v>1</v>
      </c>
      <c r="G3755" s="58" t="inlineStr">
        <is>
          <t>No</t>
        </is>
      </c>
      <c r="H3755" s="58" t="inlineStr">
        <is>
          <t>No phone service</t>
        </is>
      </c>
      <c r="I3755" s="58" t="inlineStr">
        <is>
          <t>DSL</t>
        </is>
      </c>
      <c r="J3755" s="58" t="inlineStr">
        <is>
          <t>No</t>
        </is>
      </c>
      <c r="K3755" s="58" t="inlineStr">
        <is>
          <t>No</t>
        </is>
      </c>
      <c r="L3755" s="58" t="inlineStr">
        <is>
          <t>No</t>
        </is>
      </c>
      <c r="M3755" s="58" t="inlineStr">
        <is>
          <t>Yes</t>
        </is>
      </c>
      <c r="N3755" s="58" t="inlineStr">
        <is>
          <t>No</t>
        </is>
      </c>
      <c r="O3755" s="58" t="inlineStr">
        <is>
          <t>No</t>
        </is>
      </c>
      <c r="P3755" s="58" t="inlineStr">
        <is>
          <t>Month-to-month</t>
        </is>
      </c>
      <c r="Q3755" s="58" t="inlineStr">
        <is>
          <t>No</t>
        </is>
      </c>
      <c r="R3755" s="58" t="inlineStr">
        <is>
          <t>Mailed check</t>
        </is>
      </c>
      <c r="S3755" s="123" t="n">
        <v>29.15</v>
      </c>
      <c r="T3755" s="58" t="inlineStr">
        <is>
          <t>29.15</t>
        </is>
      </c>
      <c r="U3755" s="58" t="inlineStr">
        <is>
          <t>No</t>
        </is>
      </c>
      <c r="V3755" s="123">
        <f>IFERROR(VALUE(TRIM(T3755)),S3755*F3755)</f>
        <v/>
      </c>
      <c r="W3755" s="58">
        <f>IF(F3755&lt;=12,"0-12 mo",IF(F3755&lt;=24,"13-24 mo",IF(F3755&lt;=48,"25-48 mo","49+ mo")))</f>
        <v/>
      </c>
      <c r="X3755" s="58">
        <f>IF(S3755&lt;=35.5,"Q1 Low",IF(S3755&lt;=70.35,"Q2 Mid-Low",IF(S3755&lt;=89.85,"Q3 Mid-High","Q4 High")))</f>
        <v/>
      </c>
      <c r="Y3755" s="58">
        <f>IF(U3755="Yes",1,0)</f>
        <v/>
      </c>
      <c r="Z3755" s="58">
        <f>IF(P3755="Month-to-month",1,0)+IF(M3755="No",1,0)+IF(J3755="No",1,0)+IF(I3755="Fiber optic",1,0)+IF(Q3755="Yes",1,0)</f>
        <v/>
      </c>
    </row>
    <row r="3756" ht="15" customHeight="1" s="59">
      <c r="A3756" s="58" t="inlineStr">
        <is>
          <t>7096-UCLNH</t>
        </is>
      </c>
      <c r="B3756" s="58" t="inlineStr">
        <is>
          <t>Male</t>
        </is>
      </c>
      <c r="C3756" s="58" t="n">
        <v>0</v>
      </c>
      <c r="D3756" s="58" t="inlineStr">
        <is>
          <t>No</t>
        </is>
      </c>
      <c r="E3756" s="58" t="inlineStr">
        <is>
          <t>No</t>
        </is>
      </c>
      <c r="F3756" s="58" t="n">
        <v>1</v>
      </c>
      <c r="G3756" s="58" t="inlineStr">
        <is>
          <t>Yes</t>
        </is>
      </c>
      <c r="H3756" s="58" t="inlineStr">
        <is>
          <t>No</t>
        </is>
      </c>
      <c r="I3756" s="58" t="inlineStr">
        <is>
          <t>No</t>
        </is>
      </c>
      <c r="J3756" s="58" t="inlineStr">
        <is>
          <t>No internet service</t>
        </is>
      </c>
      <c r="K3756" s="58" t="inlineStr">
        <is>
          <t>No internet service</t>
        </is>
      </c>
      <c r="L3756" s="58" t="inlineStr">
        <is>
          <t>No internet service</t>
        </is>
      </c>
      <c r="M3756" s="58" t="inlineStr">
        <is>
          <t>No internet service</t>
        </is>
      </c>
      <c r="N3756" s="58" t="inlineStr">
        <is>
          <t>No internet service</t>
        </is>
      </c>
      <c r="O3756" s="58" t="inlineStr">
        <is>
          <t>No internet service</t>
        </is>
      </c>
      <c r="P3756" s="58" t="inlineStr">
        <is>
          <t>Month-to-month</t>
        </is>
      </c>
      <c r="Q3756" s="58" t="inlineStr">
        <is>
          <t>No</t>
        </is>
      </c>
      <c r="R3756" s="58" t="inlineStr">
        <is>
          <t>Mailed check</t>
        </is>
      </c>
      <c r="S3756" s="123" t="n">
        <v>20.05</v>
      </c>
      <c r="T3756" s="58" t="inlineStr">
        <is>
          <t>20.05</t>
        </is>
      </c>
      <c r="U3756" s="58" t="inlineStr">
        <is>
          <t>No</t>
        </is>
      </c>
      <c r="V3756" s="123">
        <f>IFERROR(VALUE(TRIM(T3756)),S3756*F3756)</f>
        <v/>
      </c>
      <c r="W3756" s="58">
        <f>IF(F3756&lt;=12,"0-12 mo",IF(F3756&lt;=24,"13-24 mo",IF(F3756&lt;=48,"25-48 mo","49+ mo")))</f>
        <v/>
      </c>
      <c r="X3756" s="58">
        <f>IF(S3756&lt;=35.5,"Q1 Low",IF(S3756&lt;=70.35,"Q2 Mid-Low",IF(S3756&lt;=89.85,"Q3 Mid-High","Q4 High")))</f>
        <v/>
      </c>
      <c r="Y3756" s="58">
        <f>IF(U3756="Yes",1,0)</f>
        <v/>
      </c>
      <c r="Z3756" s="58">
        <f>IF(P3756="Month-to-month",1,0)+IF(M3756="No",1,0)+IF(J3756="No",1,0)+IF(I3756="Fiber optic",1,0)+IF(Q3756="Yes",1,0)</f>
        <v/>
      </c>
    </row>
    <row r="3757" ht="15" customHeight="1" s="59">
      <c r="A3757" s="58" t="inlineStr">
        <is>
          <t>8443-ZRDBZ</t>
        </is>
      </c>
      <c r="B3757" s="58" t="inlineStr">
        <is>
          <t>Male</t>
        </is>
      </c>
      <c r="C3757" s="58" t="n">
        <v>0</v>
      </c>
      <c r="D3757" s="58" t="inlineStr">
        <is>
          <t>No</t>
        </is>
      </c>
      <c r="E3757" s="58" t="inlineStr">
        <is>
          <t>No</t>
        </is>
      </c>
      <c r="F3757" s="58" t="n">
        <v>4</v>
      </c>
      <c r="G3757" s="58" t="inlineStr">
        <is>
          <t>Yes</t>
        </is>
      </c>
      <c r="H3757" s="58" t="inlineStr">
        <is>
          <t>Yes</t>
        </is>
      </c>
      <c r="I3757" s="58" t="inlineStr">
        <is>
          <t>Fiber optic</t>
        </is>
      </c>
      <c r="J3757" s="58" t="inlineStr">
        <is>
          <t>No</t>
        </is>
      </c>
      <c r="K3757" s="58" t="inlineStr">
        <is>
          <t>No</t>
        </is>
      </c>
      <c r="L3757" s="58" t="inlineStr">
        <is>
          <t>No</t>
        </is>
      </c>
      <c r="M3757" s="58" t="inlineStr">
        <is>
          <t>No</t>
        </is>
      </c>
      <c r="N3757" s="58" t="inlineStr">
        <is>
          <t>No</t>
        </is>
      </c>
      <c r="O3757" s="58" t="inlineStr">
        <is>
          <t>No</t>
        </is>
      </c>
      <c r="P3757" s="58" t="inlineStr">
        <is>
          <t>Month-to-month</t>
        </is>
      </c>
      <c r="Q3757" s="58" t="inlineStr">
        <is>
          <t>Yes</t>
        </is>
      </c>
      <c r="R3757" s="58" t="inlineStr">
        <is>
          <t>Electronic check</t>
        </is>
      </c>
      <c r="S3757" s="123" t="n">
        <v>76.05</v>
      </c>
      <c r="T3757" s="58" t="inlineStr">
        <is>
          <t>318.9</t>
        </is>
      </c>
      <c r="U3757" s="58" t="inlineStr">
        <is>
          <t>Yes</t>
        </is>
      </c>
      <c r="V3757" s="123">
        <f>IFERROR(VALUE(TRIM(T3757)),S3757*F3757)</f>
        <v/>
      </c>
      <c r="W3757" s="58">
        <f>IF(F3757&lt;=12,"0-12 mo",IF(F3757&lt;=24,"13-24 mo",IF(F3757&lt;=48,"25-48 mo","49+ mo")))</f>
        <v/>
      </c>
      <c r="X3757" s="58">
        <f>IF(S3757&lt;=35.5,"Q1 Low",IF(S3757&lt;=70.35,"Q2 Mid-Low",IF(S3757&lt;=89.85,"Q3 Mid-High","Q4 High")))</f>
        <v/>
      </c>
      <c r="Y3757" s="58">
        <f>IF(U3757="Yes",1,0)</f>
        <v/>
      </c>
      <c r="Z3757" s="58">
        <f>IF(P3757="Month-to-month",1,0)+IF(M3757="No",1,0)+IF(J3757="No",1,0)+IF(I3757="Fiber optic",1,0)+IF(Q3757="Yes",1,0)</f>
        <v/>
      </c>
    </row>
    <row r="3758" ht="15" customHeight="1" s="59">
      <c r="A3758" s="58" t="inlineStr">
        <is>
          <t>9136-ALYBR</t>
        </is>
      </c>
      <c r="B3758" s="58" t="inlineStr">
        <is>
          <t>Male</t>
        </is>
      </c>
      <c r="C3758" s="58" t="n">
        <v>0</v>
      </c>
      <c r="D3758" s="58" t="inlineStr">
        <is>
          <t>No</t>
        </is>
      </c>
      <c r="E3758" s="58" t="inlineStr">
        <is>
          <t>No</t>
        </is>
      </c>
      <c r="F3758" s="58" t="n">
        <v>1</v>
      </c>
      <c r="G3758" s="58" t="inlineStr">
        <is>
          <t>No</t>
        </is>
      </c>
      <c r="H3758" s="58" t="inlineStr">
        <is>
          <t>No phone service</t>
        </is>
      </c>
      <c r="I3758" s="58" t="inlineStr">
        <is>
          <t>DSL</t>
        </is>
      </c>
      <c r="J3758" s="58" t="inlineStr">
        <is>
          <t>No</t>
        </is>
      </c>
      <c r="K3758" s="58" t="inlineStr">
        <is>
          <t>No</t>
        </is>
      </c>
      <c r="L3758" s="58" t="inlineStr">
        <is>
          <t>No</t>
        </is>
      </c>
      <c r="M3758" s="58" t="inlineStr">
        <is>
          <t>No</t>
        </is>
      </c>
      <c r="N3758" s="58" t="inlineStr">
        <is>
          <t>No</t>
        </is>
      </c>
      <c r="O3758" s="58" t="inlineStr">
        <is>
          <t>No</t>
        </is>
      </c>
      <c r="P3758" s="58" t="inlineStr">
        <is>
          <t>Month-to-month</t>
        </is>
      </c>
      <c r="Q3758" s="58" t="inlineStr">
        <is>
          <t>Yes</t>
        </is>
      </c>
      <c r="R3758" s="58" t="inlineStr">
        <is>
          <t>Mailed check</t>
        </is>
      </c>
      <c r="S3758" s="123" t="n">
        <v>24.45</v>
      </c>
      <c r="T3758" s="58" t="inlineStr">
        <is>
          <t>24.45</t>
        </is>
      </c>
      <c r="U3758" s="58" t="inlineStr">
        <is>
          <t>Yes</t>
        </is>
      </c>
      <c r="V3758" s="123">
        <f>IFERROR(VALUE(TRIM(T3758)),S3758*F3758)</f>
        <v/>
      </c>
      <c r="W3758" s="58">
        <f>IF(F3758&lt;=12,"0-12 mo",IF(F3758&lt;=24,"13-24 mo",IF(F3758&lt;=48,"25-48 mo","49+ mo")))</f>
        <v/>
      </c>
      <c r="X3758" s="58">
        <f>IF(S3758&lt;=35.5,"Q1 Low",IF(S3758&lt;=70.35,"Q2 Mid-Low",IF(S3758&lt;=89.85,"Q3 Mid-High","Q4 High")))</f>
        <v/>
      </c>
      <c r="Y3758" s="58">
        <f>IF(U3758="Yes",1,0)</f>
        <v/>
      </c>
      <c r="Z3758" s="58">
        <f>IF(P3758="Month-to-month",1,0)+IF(M3758="No",1,0)+IF(J3758="No",1,0)+IF(I3758="Fiber optic",1,0)+IF(Q3758="Yes",1,0)</f>
        <v/>
      </c>
    </row>
    <row r="3759" ht="15" customHeight="1" s="59">
      <c r="A3759" s="58" t="inlineStr">
        <is>
          <t>4615-PIVVU</t>
        </is>
      </c>
      <c r="B3759" s="58" t="inlineStr">
        <is>
          <t>Female</t>
        </is>
      </c>
      <c r="C3759" s="58" t="n">
        <v>0</v>
      </c>
      <c r="D3759" s="58" t="inlineStr">
        <is>
          <t>No</t>
        </is>
      </c>
      <c r="E3759" s="58" t="inlineStr">
        <is>
          <t>No</t>
        </is>
      </c>
      <c r="F3759" s="58" t="n">
        <v>42</v>
      </c>
      <c r="G3759" s="58" t="inlineStr">
        <is>
          <t>Yes</t>
        </is>
      </c>
      <c r="H3759" s="58" t="inlineStr">
        <is>
          <t>No</t>
        </is>
      </c>
      <c r="I3759" s="58" t="inlineStr">
        <is>
          <t>DSL</t>
        </is>
      </c>
      <c r="J3759" s="58" t="inlineStr">
        <is>
          <t>No</t>
        </is>
      </c>
      <c r="K3759" s="58" t="inlineStr">
        <is>
          <t>No</t>
        </is>
      </c>
      <c r="L3759" s="58" t="inlineStr">
        <is>
          <t>Yes</t>
        </is>
      </c>
      <c r="M3759" s="58" t="inlineStr">
        <is>
          <t>Yes</t>
        </is>
      </c>
      <c r="N3759" s="58" t="inlineStr">
        <is>
          <t>No</t>
        </is>
      </c>
      <c r="O3759" s="58" t="inlineStr">
        <is>
          <t>Yes</t>
        </is>
      </c>
      <c r="P3759" s="58" t="inlineStr">
        <is>
          <t>Two year</t>
        </is>
      </c>
      <c r="Q3759" s="58" t="inlineStr">
        <is>
          <t>No</t>
        </is>
      </c>
      <c r="R3759" s="58" t="inlineStr">
        <is>
          <t>Credit card (automatic)</t>
        </is>
      </c>
      <c r="S3759" s="123" t="n">
        <v>66.5</v>
      </c>
      <c r="T3759" s="58" t="inlineStr">
        <is>
          <t>2762.75</t>
        </is>
      </c>
      <c r="U3759" s="58" t="inlineStr">
        <is>
          <t>No</t>
        </is>
      </c>
      <c r="V3759" s="123">
        <f>IFERROR(VALUE(TRIM(T3759)),S3759*F3759)</f>
        <v/>
      </c>
      <c r="W3759" s="58">
        <f>IF(F3759&lt;=12,"0-12 mo",IF(F3759&lt;=24,"13-24 mo",IF(F3759&lt;=48,"25-48 mo","49+ mo")))</f>
        <v/>
      </c>
      <c r="X3759" s="58">
        <f>IF(S3759&lt;=35.5,"Q1 Low",IF(S3759&lt;=70.35,"Q2 Mid-Low",IF(S3759&lt;=89.85,"Q3 Mid-High","Q4 High")))</f>
        <v/>
      </c>
      <c r="Y3759" s="58">
        <f>IF(U3759="Yes",1,0)</f>
        <v/>
      </c>
      <c r="Z3759" s="58">
        <f>IF(P3759="Month-to-month",1,0)+IF(M3759="No",1,0)+IF(J3759="No",1,0)+IF(I3759="Fiber optic",1,0)+IF(Q3759="Yes",1,0)</f>
        <v/>
      </c>
    </row>
    <row r="3760" ht="15" customHeight="1" s="59">
      <c r="A3760" s="58" t="inlineStr">
        <is>
          <t>8885-QSQBX</t>
        </is>
      </c>
      <c r="B3760" s="58" t="inlineStr">
        <is>
          <t>Female</t>
        </is>
      </c>
      <c r="C3760" s="58" t="n">
        <v>0</v>
      </c>
      <c r="D3760" s="58" t="inlineStr">
        <is>
          <t>No</t>
        </is>
      </c>
      <c r="E3760" s="58" t="inlineStr">
        <is>
          <t>No</t>
        </is>
      </c>
      <c r="F3760" s="58" t="n">
        <v>1</v>
      </c>
      <c r="G3760" s="58" t="inlineStr">
        <is>
          <t>Yes</t>
        </is>
      </c>
      <c r="H3760" s="58" t="inlineStr">
        <is>
          <t>No</t>
        </is>
      </c>
      <c r="I3760" s="58" t="inlineStr">
        <is>
          <t>DSL</t>
        </is>
      </c>
      <c r="J3760" s="58" t="inlineStr">
        <is>
          <t>Yes</t>
        </is>
      </c>
      <c r="K3760" s="58" t="inlineStr">
        <is>
          <t>No</t>
        </is>
      </c>
      <c r="L3760" s="58" t="inlineStr">
        <is>
          <t>No</t>
        </is>
      </c>
      <c r="M3760" s="58" t="inlineStr">
        <is>
          <t>No</t>
        </is>
      </c>
      <c r="N3760" s="58" t="inlineStr">
        <is>
          <t>No</t>
        </is>
      </c>
      <c r="O3760" s="58" t="inlineStr">
        <is>
          <t>No</t>
        </is>
      </c>
      <c r="P3760" s="58" t="inlineStr">
        <is>
          <t>Month-to-month</t>
        </is>
      </c>
      <c r="Q3760" s="58" t="inlineStr">
        <is>
          <t>No</t>
        </is>
      </c>
      <c r="R3760" s="58" t="inlineStr">
        <is>
          <t>Bank transfer (automatic)</t>
        </is>
      </c>
      <c r="S3760" s="123" t="n">
        <v>49.55</v>
      </c>
      <c r="T3760" s="58" t="inlineStr">
        <is>
          <t>49.55</t>
        </is>
      </c>
      <c r="U3760" s="58" t="inlineStr">
        <is>
          <t>No</t>
        </is>
      </c>
      <c r="V3760" s="123">
        <f>IFERROR(VALUE(TRIM(T3760)),S3760*F3760)</f>
        <v/>
      </c>
      <c r="W3760" s="58">
        <f>IF(F3760&lt;=12,"0-12 mo",IF(F3760&lt;=24,"13-24 mo",IF(F3760&lt;=48,"25-48 mo","49+ mo")))</f>
        <v/>
      </c>
      <c r="X3760" s="58">
        <f>IF(S3760&lt;=35.5,"Q1 Low",IF(S3760&lt;=70.35,"Q2 Mid-Low",IF(S3760&lt;=89.85,"Q3 Mid-High","Q4 High")))</f>
        <v/>
      </c>
      <c r="Y3760" s="58">
        <f>IF(U3760="Yes",1,0)</f>
        <v/>
      </c>
      <c r="Z3760" s="58">
        <f>IF(P3760="Month-to-month",1,0)+IF(M3760="No",1,0)+IF(J3760="No",1,0)+IF(I3760="Fiber optic",1,0)+IF(Q3760="Yes",1,0)</f>
        <v/>
      </c>
    </row>
    <row r="3761" ht="15" customHeight="1" s="59">
      <c r="A3761" s="58" t="inlineStr">
        <is>
          <t>7479-NITWS</t>
        </is>
      </c>
      <c r="B3761" s="58" t="inlineStr">
        <is>
          <t>Male</t>
        </is>
      </c>
      <c r="C3761" s="58" t="n">
        <v>0</v>
      </c>
      <c r="D3761" s="58" t="inlineStr">
        <is>
          <t>No</t>
        </is>
      </c>
      <c r="E3761" s="58" t="inlineStr">
        <is>
          <t>No</t>
        </is>
      </c>
      <c r="F3761" s="58" t="n">
        <v>7</v>
      </c>
      <c r="G3761" s="58" t="inlineStr">
        <is>
          <t>Yes</t>
        </is>
      </c>
      <c r="H3761" s="58" t="inlineStr">
        <is>
          <t>Yes</t>
        </is>
      </c>
      <c r="I3761" s="58" t="inlineStr">
        <is>
          <t>Fiber optic</t>
        </is>
      </c>
      <c r="J3761" s="58" t="inlineStr">
        <is>
          <t>No</t>
        </is>
      </c>
      <c r="K3761" s="58" t="inlineStr">
        <is>
          <t>No</t>
        </is>
      </c>
      <c r="L3761" s="58" t="inlineStr">
        <is>
          <t>Yes</t>
        </is>
      </c>
      <c r="M3761" s="58" t="inlineStr">
        <is>
          <t>No</t>
        </is>
      </c>
      <c r="N3761" s="58" t="inlineStr">
        <is>
          <t>Yes</t>
        </is>
      </c>
      <c r="O3761" s="58" t="inlineStr">
        <is>
          <t>No</t>
        </is>
      </c>
      <c r="P3761" s="58" t="inlineStr">
        <is>
          <t>Month-to-month</t>
        </is>
      </c>
      <c r="Q3761" s="58" t="inlineStr">
        <is>
          <t>Yes</t>
        </is>
      </c>
      <c r="R3761" s="58" t="inlineStr">
        <is>
          <t>Credit card (automatic)</t>
        </is>
      </c>
      <c r="S3761" s="123" t="n">
        <v>89.34999999999999</v>
      </c>
      <c r="T3761" s="58" t="inlineStr">
        <is>
          <t>631.85</t>
        </is>
      </c>
      <c r="U3761" s="58" t="inlineStr">
        <is>
          <t>Yes</t>
        </is>
      </c>
      <c r="V3761" s="123">
        <f>IFERROR(VALUE(TRIM(T3761)),S3761*F3761)</f>
        <v/>
      </c>
      <c r="W3761" s="58">
        <f>IF(F3761&lt;=12,"0-12 mo",IF(F3761&lt;=24,"13-24 mo",IF(F3761&lt;=48,"25-48 mo","49+ mo")))</f>
        <v/>
      </c>
      <c r="X3761" s="58">
        <f>IF(S3761&lt;=35.5,"Q1 Low",IF(S3761&lt;=70.35,"Q2 Mid-Low",IF(S3761&lt;=89.85,"Q3 Mid-High","Q4 High")))</f>
        <v/>
      </c>
      <c r="Y3761" s="58">
        <f>IF(U3761="Yes",1,0)</f>
        <v/>
      </c>
      <c r="Z3761" s="58">
        <f>IF(P3761="Month-to-month",1,0)+IF(M3761="No",1,0)+IF(J3761="No",1,0)+IF(I3761="Fiber optic",1,0)+IF(Q3761="Yes",1,0)</f>
        <v/>
      </c>
    </row>
    <row r="3762" ht="15" customHeight="1" s="59">
      <c r="A3762" s="58" t="inlineStr">
        <is>
          <t>8617-ENBDS</t>
        </is>
      </c>
      <c r="B3762" s="58" t="inlineStr">
        <is>
          <t>Male</t>
        </is>
      </c>
      <c r="C3762" s="58" t="n">
        <v>0</v>
      </c>
      <c r="D3762" s="58" t="inlineStr">
        <is>
          <t>No</t>
        </is>
      </c>
      <c r="E3762" s="58" t="inlineStr">
        <is>
          <t>No</t>
        </is>
      </c>
      <c r="F3762" s="58" t="n">
        <v>3</v>
      </c>
      <c r="G3762" s="58" t="inlineStr">
        <is>
          <t>Yes</t>
        </is>
      </c>
      <c r="H3762" s="58" t="inlineStr">
        <is>
          <t>No</t>
        </is>
      </c>
      <c r="I3762" s="58" t="inlineStr">
        <is>
          <t>Fiber optic</t>
        </is>
      </c>
      <c r="J3762" s="58" t="inlineStr">
        <is>
          <t>No</t>
        </is>
      </c>
      <c r="K3762" s="58" t="inlineStr">
        <is>
          <t>No</t>
        </is>
      </c>
      <c r="L3762" s="58" t="inlineStr">
        <is>
          <t>Yes</t>
        </is>
      </c>
      <c r="M3762" s="58" t="inlineStr">
        <is>
          <t>No</t>
        </is>
      </c>
      <c r="N3762" s="58" t="inlineStr">
        <is>
          <t>No</t>
        </is>
      </c>
      <c r="O3762" s="58" t="inlineStr">
        <is>
          <t>No</t>
        </is>
      </c>
      <c r="P3762" s="58" t="inlineStr">
        <is>
          <t>Month-to-month</t>
        </is>
      </c>
      <c r="Q3762" s="58" t="inlineStr">
        <is>
          <t>Yes</t>
        </is>
      </c>
      <c r="R3762" s="58" t="inlineStr">
        <is>
          <t>Credit card (automatic)</t>
        </is>
      </c>
      <c r="S3762" s="123" t="n">
        <v>73.59999999999999</v>
      </c>
      <c r="T3762" s="58" t="inlineStr">
        <is>
          <t>232.5</t>
        </is>
      </c>
      <c r="U3762" s="58" t="inlineStr">
        <is>
          <t>No</t>
        </is>
      </c>
      <c r="V3762" s="123">
        <f>IFERROR(VALUE(TRIM(T3762)),S3762*F3762)</f>
        <v/>
      </c>
      <c r="W3762" s="58">
        <f>IF(F3762&lt;=12,"0-12 mo",IF(F3762&lt;=24,"13-24 mo",IF(F3762&lt;=48,"25-48 mo","49+ mo")))</f>
        <v/>
      </c>
      <c r="X3762" s="58">
        <f>IF(S3762&lt;=35.5,"Q1 Low",IF(S3762&lt;=70.35,"Q2 Mid-Low",IF(S3762&lt;=89.85,"Q3 Mid-High","Q4 High")))</f>
        <v/>
      </c>
      <c r="Y3762" s="58">
        <f>IF(U3762="Yes",1,0)</f>
        <v/>
      </c>
      <c r="Z3762" s="58">
        <f>IF(P3762="Month-to-month",1,0)+IF(M3762="No",1,0)+IF(J3762="No",1,0)+IF(I3762="Fiber optic",1,0)+IF(Q3762="Yes",1,0)</f>
        <v/>
      </c>
    </row>
    <row r="3763" ht="15" customHeight="1" s="59">
      <c r="A3763" s="58" t="inlineStr">
        <is>
          <t>9385-NXKDA</t>
        </is>
      </c>
      <c r="B3763" s="58" t="inlineStr">
        <is>
          <t>Female</t>
        </is>
      </c>
      <c r="C3763" s="58" t="n">
        <v>0</v>
      </c>
      <c r="D3763" s="58" t="inlineStr">
        <is>
          <t>Yes</t>
        </is>
      </c>
      <c r="E3763" s="58" t="inlineStr">
        <is>
          <t>No</t>
        </is>
      </c>
      <c r="F3763" s="58" t="n">
        <v>72</v>
      </c>
      <c r="G3763" s="58" t="inlineStr">
        <is>
          <t>Yes</t>
        </is>
      </c>
      <c r="H3763" s="58" t="inlineStr">
        <is>
          <t>Yes</t>
        </is>
      </c>
      <c r="I3763" s="58" t="inlineStr">
        <is>
          <t>DSL</t>
        </is>
      </c>
      <c r="J3763" s="58" t="inlineStr">
        <is>
          <t>Yes</t>
        </is>
      </c>
      <c r="K3763" s="58" t="inlineStr">
        <is>
          <t>Yes</t>
        </is>
      </c>
      <c r="L3763" s="58" t="inlineStr">
        <is>
          <t>Yes</t>
        </is>
      </c>
      <c r="M3763" s="58" t="inlineStr">
        <is>
          <t>No</t>
        </is>
      </c>
      <c r="N3763" s="58" t="inlineStr">
        <is>
          <t>Yes</t>
        </is>
      </c>
      <c r="O3763" s="58" t="inlineStr">
        <is>
          <t>Yes</t>
        </is>
      </c>
      <c r="P3763" s="58" t="inlineStr">
        <is>
          <t>Two year</t>
        </is>
      </c>
      <c r="Q3763" s="58" t="inlineStr">
        <is>
          <t>Yes</t>
        </is>
      </c>
      <c r="R3763" s="58" t="inlineStr">
        <is>
          <t>Credit card (automatic)</t>
        </is>
      </c>
      <c r="S3763" s="123" t="n">
        <v>82.65000000000001</v>
      </c>
      <c r="T3763" s="58" t="inlineStr">
        <is>
          <t>5919.35</t>
        </is>
      </c>
      <c r="U3763" s="58" t="inlineStr">
        <is>
          <t>No</t>
        </is>
      </c>
      <c r="V3763" s="123">
        <f>IFERROR(VALUE(TRIM(T3763)),S3763*F3763)</f>
        <v/>
      </c>
      <c r="W3763" s="58">
        <f>IF(F3763&lt;=12,"0-12 mo",IF(F3763&lt;=24,"13-24 mo",IF(F3763&lt;=48,"25-48 mo","49+ mo")))</f>
        <v/>
      </c>
      <c r="X3763" s="58">
        <f>IF(S3763&lt;=35.5,"Q1 Low",IF(S3763&lt;=70.35,"Q2 Mid-Low",IF(S3763&lt;=89.85,"Q3 Mid-High","Q4 High")))</f>
        <v/>
      </c>
      <c r="Y3763" s="58">
        <f>IF(U3763="Yes",1,0)</f>
        <v/>
      </c>
      <c r="Z3763" s="58">
        <f>IF(P3763="Month-to-month",1,0)+IF(M3763="No",1,0)+IF(J3763="No",1,0)+IF(I3763="Fiber optic",1,0)+IF(Q3763="Yes",1,0)</f>
        <v/>
      </c>
    </row>
    <row r="3764" ht="15" customHeight="1" s="59">
      <c r="A3764" s="58" t="inlineStr">
        <is>
          <t>0430-IHCDJ</t>
        </is>
      </c>
      <c r="B3764" s="58" t="inlineStr">
        <is>
          <t>Male</t>
        </is>
      </c>
      <c r="C3764" s="58" t="n">
        <v>0</v>
      </c>
      <c r="D3764" s="58" t="inlineStr">
        <is>
          <t>No</t>
        </is>
      </c>
      <c r="E3764" s="58" t="inlineStr">
        <is>
          <t>No</t>
        </is>
      </c>
      <c r="F3764" s="58" t="n">
        <v>15</v>
      </c>
      <c r="G3764" s="58" t="inlineStr">
        <is>
          <t>Yes</t>
        </is>
      </c>
      <c r="H3764" s="58" t="inlineStr">
        <is>
          <t>Yes</t>
        </is>
      </c>
      <c r="I3764" s="58" t="inlineStr">
        <is>
          <t>DSL</t>
        </is>
      </c>
      <c r="J3764" s="58" t="inlineStr">
        <is>
          <t>No</t>
        </is>
      </c>
      <c r="K3764" s="58" t="inlineStr">
        <is>
          <t>No</t>
        </is>
      </c>
      <c r="L3764" s="58" t="inlineStr">
        <is>
          <t>No</t>
        </is>
      </c>
      <c r="M3764" s="58" t="inlineStr">
        <is>
          <t>No</t>
        </is>
      </c>
      <c r="N3764" s="58" t="inlineStr">
        <is>
          <t>No</t>
        </is>
      </c>
      <c r="O3764" s="58" t="inlineStr">
        <is>
          <t>No</t>
        </is>
      </c>
      <c r="P3764" s="58" t="inlineStr">
        <is>
          <t>Month-to-month</t>
        </is>
      </c>
      <c r="Q3764" s="58" t="inlineStr">
        <is>
          <t>Yes</t>
        </is>
      </c>
      <c r="R3764" s="58" t="inlineStr">
        <is>
          <t>Electronic check</t>
        </is>
      </c>
      <c r="S3764" s="123" t="n">
        <v>49</v>
      </c>
      <c r="T3764" s="58" t="inlineStr">
        <is>
          <t>749.25</t>
        </is>
      </c>
      <c r="U3764" s="58" t="inlineStr">
        <is>
          <t>No</t>
        </is>
      </c>
      <c r="V3764" s="123">
        <f>IFERROR(VALUE(TRIM(T3764)),S3764*F3764)</f>
        <v/>
      </c>
      <c r="W3764" s="58">
        <f>IF(F3764&lt;=12,"0-12 mo",IF(F3764&lt;=24,"13-24 mo",IF(F3764&lt;=48,"25-48 mo","49+ mo")))</f>
        <v/>
      </c>
      <c r="X3764" s="58">
        <f>IF(S3764&lt;=35.5,"Q1 Low",IF(S3764&lt;=70.35,"Q2 Mid-Low",IF(S3764&lt;=89.85,"Q3 Mid-High","Q4 High")))</f>
        <v/>
      </c>
      <c r="Y3764" s="58">
        <f>IF(U3764="Yes",1,0)</f>
        <v/>
      </c>
      <c r="Z3764" s="58">
        <f>IF(P3764="Month-to-month",1,0)+IF(M3764="No",1,0)+IF(J3764="No",1,0)+IF(I3764="Fiber optic",1,0)+IF(Q3764="Yes",1,0)</f>
        <v/>
      </c>
    </row>
    <row r="3765" ht="15" customHeight="1" s="59">
      <c r="A3765" s="58" t="inlineStr">
        <is>
          <t>2959-MJHIC</t>
        </is>
      </c>
      <c r="B3765" s="58" t="inlineStr">
        <is>
          <t>Male</t>
        </is>
      </c>
      <c r="C3765" s="58" t="n">
        <v>0</v>
      </c>
      <c r="D3765" s="58" t="inlineStr">
        <is>
          <t>Yes</t>
        </is>
      </c>
      <c r="E3765" s="58" t="inlineStr">
        <is>
          <t>No</t>
        </is>
      </c>
      <c r="F3765" s="58" t="n">
        <v>4</v>
      </c>
      <c r="G3765" s="58" t="inlineStr">
        <is>
          <t>Yes</t>
        </is>
      </c>
      <c r="H3765" s="58" t="inlineStr">
        <is>
          <t>No</t>
        </is>
      </c>
      <c r="I3765" s="58" t="inlineStr">
        <is>
          <t>Fiber optic</t>
        </is>
      </c>
      <c r="J3765" s="58" t="inlineStr">
        <is>
          <t>No</t>
        </is>
      </c>
      <c r="K3765" s="58" t="inlineStr">
        <is>
          <t>No</t>
        </is>
      </c>
      <c r="L3765" s="58" t="inlineStr">
        <is>
          <t>No</t>
        </is>
      </c>
      <c r="M3765" s="58" t="inlineStr">
        <is>
          <t>No</t>
        </is>
      </c>
      <c r="N3765" s="58" t="inlineStr">
        <is>
          <t>Yes</t>
        </is>
      </c>
      <c r="O3765" s="58" t="inlineStr">
        <is>
          <t>No</t>
        </is>
      </c>
      <c r="P3765" s="58" t="inlineStr">
        <is>
          <t>Month-to-month</t>
        </is>
      </c>
      <c r="Q3765" s="58" t="inlineStr">
        <is>
          <t>Yes</t>
        </is>
      </c>
      <c r="R3765" s="58" t="inlineStr">
        <is>
          <t>Electronic check</t>
        </is>
      </c>
      <c r="S3765" s="123" t="n">
        <v>80.34999999999999</v>
      </c>
      <c r="T3765" s="58" t="inlineStr">
        <is>
          <t>307.4</t>
        </is>
      </c>
      <c r="U3765" s="58" t="inlineStr">
        <is>
          <t>Yes</t>
        </is>
      </c>
      <c r="V3765" s="123">
        <f>IFERROR(VALUE(TRIM(T3765)),S3765*F3765)</f>
        <v/>
      </c>
      <c r="W3765" s="58">
        <f>IF(F3765&lt;=12,"0-12 mo",IF(F3765&lt;=24,"13-24 mo",IF(F3765&lt;=48,"25-48 mo","49+ mo")))</f>
        <v/>
      </c>
      <c r="X3765" s="58">
        <f>IF(S3765&lt;=35.5,"Q1 Low",IF(S3765&lt;=70.35,"Q2 Mid-Low",IF(S3765&lt;=89.85,"Q3 Mid-High","Q4 High")))</f>
        <v/>
      </c>
      <c r="Y3765" s="58">
        <f>IF(U3765="Yes",1,0)</f>
        <v/>
      </c>
      <c r="Z3765" s="58">
        <f>IF(P3765="Month-to-month",1,0)+IF(M3765="No",1,0)+IF(J3765="No",1,0)+IF(I3765="Fiber optic",1,0)+IF(Q3765="Yes",1,0)</f>
        <v/>
      </c>
    </row>
    <row r="3766" ht="15" customHeight="1" s="59">
      <c r="A3766" s="58" t="inlineStr">
        <is>
          <t>6674-KVJHG</t>
        </is>
      </c>
      <c r="B3766" s="58" t="inlineStr">
        <is>
          <t>Female</t>
        </is>
      </c>
      <c r="C3766" s="58" t="n">
        <v>0</v>
      </c>
      <c r="D3766" s="58" t="inlineStr">
        <is>
          <t>No</t>
        </is>
      </c>
      <c r="E3766" s="58" t="inlineStr">
        <is>
          <t>No</t>
        </is>
      </c>
      <c r="F3766" s="58" t="n">
        <v>11</v>
      </c>
      <c r="G3766" s="58" t="inlineStr">
        <is>
          <t>Yes</t>
        </is>
      </c>
      <c r="H3766" s="58" t="inlineStr">
        <is>
          <t>Yes</t>
        </is>
      </c>
      <c r="I3766" s="58" t="inlineStr">
        <is>
          <t>No</t>
        </is>
      </c>
      <c r="J3766" s="58" t="inlineStr">
        <is>
          <t>No internet service</t>
        </is>
      </c>
      <c r="K3766" s="58" t="inlineStr">
        <is>
          <t>No internet service</t>
        </is>
      </c>
      <c r="L3766" s="58" t="inlineStr">
        <is>
          <t>No internet service</t>
        </is>
      </c>
      <c r="M3766" s="58" t="inlineStr">
        <is>
          <t>No internet service</t>
        </is>
      </c>
      <c r="N3766" s="58" t="inlineStr">
        <is>
          <t>No internet service</t>
        </is>
      </c>
      <c r="O3766" s="58" t="inlineStr">
        <is>
          <t>No internet service</t>
        </is>
      </c>
      <c r="P3766" s="58" t="inlineStr">
        <is>
          <t>One year</t>
        </is>
      </c>
      <c r="Q3766" s="58" t="inlineStr">
        <is>
          <t>No</t>
        </is>
      </c>
      <c r="R3766" s="58" t="inlineStr">
        <is>
          <t>Electronic check</t>
        </is>
      </c>
      <c r="S3766" s="123" t="n">
        <v>25.2</v>
      </c>
      <c r="T3766" s="58" t="inlineStr">
        <is>
          <t>245.15</t>
        </is>
      </c>
      <c r="U3766" s="58" t="inlineStr">
        <is>
          <t>No</t>
        </is>
      </c>
      <c r="V3766" s="123">
        <f>IFERROR(VALUE(TRIM(T3766)),S3766*F3766)</f>
        <v/>
      </c>
      <c r="W3766" s="58">
        <f>IF(F3766&lt;=12,"0-12 mo",IF(F3766&lt;=24,"13-24 mo",IF(F3766&lt;=48,"25-48 mo","49+ mo")))</f>
        <v/>
      </c>
      <c r="X3766" s="58">
        <f>IF(S3766&lt;=35.5,"Q1 Low",IF(S3766&lt;=70.35,"Q2 Mid-Low",IF(S3766&lt;=89.85,"Q3 Mid-High","Q4 High")))</f>
        <v/>
      </c>
      <c r="Y3766" s="58">
        <f>IF(U3766="Yes",1,0)</f>
        <v/>
      </c>
      <c r="Z3766" s="58">
        <f>IF(P3766="Month-to-month",1,0)+IF(M3766="No",1,0)+IF(J3766="No",1,0)+IF(I3766="Fiber optic",1,0)+IF(Q3766="Yes",1,0)</f>
        <v/>
      </c>
    </row>
    <row r="3767" ht="15" customHeight="1" s="59">
      <c r="A3767" s="58" t="inlineStr">
        <is>
          <t>1814-DKOLC</t>
        </is>
      </c>
      <c r="B3767" s="58" t="inlineStr">
        <is>
          <t>Female</t>
        </is>
      </c>
      <c r="C3767" s="58" t="n">
        <v>0</v>
      </c>
      <c r="D3767" s="58" t="inlineStr">
        <is>
          <t>No</t>
        </is>
      </c>
      <c r="E3767" s="58" t="inlineStr">
        <is>
          <t>No</t>
        </is>
      </c>
      <c r="F3767" s="58" t="n">
        <v>5</v>
      </c>
      <c r="G3767" s="58" t="inlineStr">
        <is>
          <t>Yes</t>
        </is>
      </c>
      <c r="H3767" s="58" t="inlineStr">
        <is>
          <t>Yes</t>
        </is>
      </c>
      <c r="I3767" s="58" t="inlineStr">
        <is>
          <t>No</t>
        </is>
      </c>
      <c r="J3767" s="58" t="inlineStr">
        <is>
          <t>No internet service</t>
        </is>
      </c>
      <c r="K3767" s="58" t="inlineStr">
        <is>
          <t>No internet service</t>
        </is>
      </c>
      <c r="L3767" s="58" t="inlineStr">
        <is>
          <t>No internet service</t>
        </is>
      </c>
      <c r="M3767" s="58" t="inlineStr">
        <is>
          <t>No internet service</t>
        </is>
      </c>
      <c r="N3767" s="58" t="inlineStr">
        <is>
          <t>No internet service</t>
        </is>
      </c>
      <c r="O3767" s="58" t="inlineStr">
        <is>
          <t>No internet service</t>
        </is>
      </c>
      <c r="P3767" s="58" t="inlineStr">
        <is>
          <t>Month-to-month</t>
        </is>
      </c>
      <c r="Q3767" s="58" t="inlineStr">
        <is>
          <t>No</t>
        </is>
      </c>
      <c r="R3767" s="58" t="inlineStr">
        <is>
          <t>Mailed check</t>
        </is>
      </c>
      <c r="S3767" s="123" t="n">
        <v>25.45</v>
      </c>
      <c r="T3767" s="58" t="inlineStr">
        <is>
          <t>134.75</t>
        </is>
      </c>
      <c r="U3767" s="58" t="inlineStr">
        <is>
          <t>No</t>
        </is>
      </c>
      <c r="V3767" s="123">
        <f>IFERROR(VALUE(TRIM(T3767)),S3767*F3767)</f>
        <v/>
      </c>
      <c r="W3767" s="58">
        <f>IF(F3767&lt;=12,"0-12 mo",IF(F3767&lt;=24,"13-24 mo",IF(F3767&lt;=48,"25-48 mo","49+ mo")))</f>
        <v/>
      </c>
      <c r="X3767" s="58">
        <f>IF(S3767&lt;=35.5,"Q1 Low",IF(S3767&lt;=70.35,"Q2 Mid-Low",IF(S3767&lt;=89.85,"Q3 Mid-High","Q4 High")))</f>
        <v/>
      </c>
      <c r="Y3767" s="58">
        <f>IF(U3767="Yes",1,0)</f>
        <v/>
      </c>
      <c r="Z3767" s="58">
        <f>IF(P3767="Month-to-month",1,0)+IF(M3767="No",1,0)+IF(J3767="No",1,0)+IF(I3767="Fiber optic",1,0)+IF(Q3767="Yes",1,0)</f>
        <v/>
      </c>
    </row>
    <row r="3768" ht="15" customHeight="1" s="59">
      <c r="A3768" s="58" t="inlineStr">
        <is>
          <t>4201-JMNGR</t>
        </is>
      </c>
      <c r="B3768" s="58" t="inlineStr">
        <is>
          <t>Female</t>
        </is>
      </c>
      <c r="C3768" s="58" t="n">
        <v>1</v>
      </c>
      <c r="D3768" s="58" t="inlineStr">
        <is>
          <t>No</t>
        </is>
      </c>
      <c r="E3768" s="58" t="inlineStr">
        <is>
          <t>No</t>
        </is>
      </c>
      <c r="F3768" s="58" t="n">
        <v>1</v>
      </c>
      <c r="G3768" s="58" t="inlineStr">
        <is>
          <t>Yes</t>
        </is>
      </c>
      <c r="H3768" s="58" t="inlineStr">
        <is>
          <t>No</t>
        </is>
      </c>
      <c r="I3768" s="58" t="inlineStr">
        <is>
          <t>DSL</t>
        </is>
      </c>
      <c r="J3768" s="58" t="inlineStr">
        <is>
          <t>Yes</t>
        </is>
      </c>
      <c r="K3768" s="58" t="inlineStr">
        <is>
          <t>No</t>
        </is>
      </c>
      <c r="L3768" s="58" t="inlineStr">
        <is>
          <t>Yes</t>
        </is>
      </c>
      <c r="M3768" s="58" t="inlineStr">
        <is>
          <t>No</t>
        </is>
      </c>
      <c r="N3768" s="58" t="inlineStr">
        <is>
          <t>No</t>
        </is>
      </c>
      <c r="O3768" s="58" t="inlineStr">
        <is>
          <t>No</t>
        </is>
      </c>
      <c r="P3768" s="58" t="inlineStr">
        <is>
          <t>Month-to-month</t>
        </is>
      </c>
      <c r="Q3768" s="58" t="inlineStr">
        <is>
          <t>Yes</t>
        </is>
      </c>
      <c r="R3768" s="58" t="inlineStr">
        <is>
          <t>Electronic check</t>
        </is>
      </c>
      <c r="S3768" s="123" t="n">
        <v>55.8</v>
      </c>
      <c r="T3768" s="58" t="inlineStr">
        <is>
          <t>55.8</t>
        </is>
      </c>
      <c r="U3768" s="58" t="inlineStr">
        <is>
          <t>Yes</t>
        </is>
      </c>
      <c r="V3768" s="123">
        <f>IFERROR(VALUE(TRIM(T3768)),S3768*F3768)</f>
        <v/>
      </c>
      <c r="W3768" s="58">
        <f>IF(F3768&lt;=12,"0-12 mo",IF(F3768&lt;=24,"13-24 mo",IF(F3768&lt;=48,"25-48 mo","49+ mo")))</f>
        <v/>
      </c>
      <c r="X3768" s="58">
        <f>IF(S3768&lt;=35.5,"Q1 Low",IF(S3768&lt;=70.35,"Q2 Mid-Low",IF(S3768&lt;=89.85,"Q3 Mid-High","Q4 High")))</f>
        <v/>
      </c>
      <c r="Y3768" s="58">
        <f>IF(U3768="Yes",1,0)</f>
        <v/>
      </c>
      <c r="Z3768" s="58">
        <f>IF(P3768="Month-to-month",1,0)+IF(M3768="No",1,0)+IF(J3768="No",1,0)+IF(I3768="Fiber optic",1,0)+IF(Q3768="Yes",1,0)</f>
        <v/>
      </c>
    </row>
    <row r="3769" ht="15" customHeight="1" s="59">
      <c r="A3769" s="58" t="inlineStr">
        <is>
          <t>9351-HXDMR</t>
        </is>
      </c>
      <c r="B3769" s="58" t="inlineStr">
        <is>
          <t>Male</t>
        </is>
      </c>
      <c r="C3769" s="58" t="n">
        <v>0</v>
      </c>
      <c r="D3769" s="58" t="inlineStr">
        <is>
          <t>Yes</t>
        </is>
      </c>
      <c r="E3769" s="58" t="inlineStr">
        <is>
          <t>No</t>
        </is>
      </c>
      <c r="F3769" s="58" t="n">
        <v>72</v>
      </c>
      <c r="G3769" s="58" t="inlineStr">
        <is>
          <t>Yes</t>
        </is>
      </c>
      <c r="H3769" s="58" t="inlineStr">
        <is>
          <t>Yes</t>
        </is>
      </c>
      <c r="I3769" s="58" t="inlineStr">
        <is>
          <t>Fiber optic</t>
        </is>
      </c>
      <c r="J3769" s="58" t="inlineStr">
        <is>
          <t>Yes</t>
        </is>
      </c>
      <c r="K3769" s="58" t="inlineStr">
        <is>
          <t>No</t>
        </is>
      </c>
      <c r="L3769" s="58" t="inlineStr">
        <is>
          <t>Yes</t>
        </is>
      </c>
      <c r="M3769" s="58" t="inlineStr">
        <is>
          <t>Yes</t>
        </is>
      </c>
      <c r="N3769" s="58" t="inlineStr">
        <is>
          <t>Yes</t>
        </is>
      </c>
      <c r="O3769" s="58" t="inlineStr">
        <is>
          <t>Yes</t>
        </is>
      </c>
      <c r="P3769" s="58" t="inlineStr">
        <is>
          <t>Two year</t>
        </is>
      </c>
      <c r="Q3769" s="58" t="inlineStr">
        <is>
          <t>Yes</t>
        </is>
      </c>
      <c r="R3769" s="58" t="inlineStr">
        <is>
          <t>Credit card (automatic)</t>
        </is>
      </c>
      <c r="S3769" s="123" t="n">
        <v>110.9</v>
      </c>
      <c r="T3769" s="58" t="inlineStr">
        <is>
          <t>8240.85</t>
        </is>
      </c>
      <c r="U3769" s="58" t="inlineStr">
        <is>
          <t>No</t>
        </is>
      </c>
      <c r="V3769" s="123">
        <f>IFERROR(VALUE(TRIM(T3769)),S3769*F3769)</f>
        <v/>
      </c>
      <c r="W3769" s="58">
        <f>IF(F3769&lt;=12,"0-12 mo",IF(F3769&lt;=24,"13-24 mo",IF(F3769&lt;=48,"25-48 mo","49+ mo")))</f>
        <v/>
      </c>
      <c r="X3769" s="58">
        <f>IF(S3769&lt;=35.5,"Q1 Low",IF(S3769&lt;=70.35,"Q2 Mid-Low",IF(S3769&lt;=89.85,"Q3 Mid-High","Q4 High")))</f>
        <v/>
      </c>
      <c r="Y3769" s="58">
        <f>IF(U3769="Yes",1,0)</f>
        <v/>
      </c>
      <c r="Z3769" s="58">
        <f>IF(P3769="Month-to-month",1,0)+IF(M3769="No",1,0)+IF(J3769="No",1,0)+IF(I3769="Fiber optic",1,0)+IF(Q3769="Yes",1,0)</f>
        <v/>
      </c>
    </row>
    <row r="3770" ht="15" customHeight="1" s="59">
      <c r="A3770" s="58" t="inlineStr">
        <is>
          <t>3537-HPKQT</t>
        </is>
      </c>
      <c r="B3770" s="58" t="inlineStr">
        <is>
          <t>Female</t>
        </is>
      </c>
      <c r="C3770" s="58" t="n">
        <v>0</v>
      </c>
      <c r="D3770" s="58" t="inlineStr">
        <is>
          <t>Yes</t>
        </is>
      </c>
      <c r="E3770" s="58" t="inlineStr">
        <is>
          <t>No</t>
        </is>
      </c>
      <c r="F3770" s="58" t="n">
        <v>55</v>
      </c>
      <c r="G3770" s="58" t="inlineStr">
        <is>
          <t>Yes</t>
        </is>
      </c>
      <c r="H3770" s="58" t="inlineStr">
        <is>
          <t>Yes</t>
        </is>
      </c>
      <c r="I3770" s="58" t="inlineStr">
        <is>
          <t>Fiber optic</t>
        </is>
      </c>
      <c r="J3770" s="58" t="inlineStr">
        <is>
          <t>No</t>
        </is>
      </c>
      <c r="K3770" s="58" t="inlineStr">
        <is>
          <t>Yes</t>
        </is>
      </c>
      <c r="L3770" s="58" t="inlineStr">
        <is>
          <t>No</t>
        </is>
      </c>
      <c r="M3770" s="58" t="inlineStr">
        <is>
          <t>No</t>
        </is>
      </c>
      <c r="N3770" s="58" t="inlineStr">
        <is>
          <t>No</t>
        </is>
      </c>
      <c r="O3770" s="58" t="inlineStr">
        <is>
          <t>No</t>
        </is>
      </c>
      <c r="P3770" s="58" t="inlineStr">
        <is>
          <t>Month-to-month</t>
        </is>
      </c>
      <c r="Q3770" s="58" t="inlineStr">
        <is>
          <t>Yes</t>
        </is>
      </c>
      <c r="R3770" s="58" t="inlineStr">
        <is>
          <t>Credit card (automatic)</t>
        </is>
      </c>
      <c r="S3770" s="123" t="n">
        <v>77.75</v>
      </c>
      <c r="T3770" s="58" t="inlineStr">
        <is>
          <t>4266.4</t>
        </is>
      </c>
      <c r="U3770" s="58" t="inlineStr">
        <is>
          <t>No</t>
        </is>
      </c>
      <c r="V3770" s="123">
        <f>IFERROR(VALUE(TRIM(T3770)),S3770*F3770)</f>
        <v/>
      </c>
      <c r="W3770" s="58">
        <f>IF(F3770&lt;=12,"0-12 mo",IF(F3770&lt;=24,"13-24 mo",IF(F3770&lt;=48,"25-48 mo","49+ mo")))</f>
        <v/>
      </c>
      <c r="X3770" s="58">
        <f>IF(S3770&lt;=35.5,"Q1 Low",IF(S3770&lt;=70.35,"Q2 Mid-Low",IF(S3770&lt;=89.85,"Q3 Mid-High","Q4 High")))</f>
        <v/>
      </c>
      <c r="Y3770" s="58">
        <f>IF(U3770="Yes",1,0)</f>
        <v/>
      </c>
      <c r="Z3770" s="58">
        <f>IF(P3770="Month-to-month",1,0)+IF(M3770="No",1,0)+IF(J3770="No",1,0)+IF(I3770="Fiber optic",1,0)+IF(Q3770="Yes",1,0)</f>
        <v/>
      </c>
    </row>
    <row r="3771" ht="15" customHeight="1" s="59">
      <c r="A3771" s="58" t="inlineStr">
        <is>
          <t>2129-ALKBS</t>
        </is>
      </c>
      <c r="B3771" s="58" t="inlineStr">
        <is>
          <t>Female</t>
        </is>
      </c>
      <c r="C3771" s="58" t="n">
        <v>0</v>
      </c>
      <c r="D3771" s="58" t="inlineStr">
        <is>
          <t>Yes</t>
        </is>
      </c>
      <c r="E3771" s="58" t="inlineStr">
        <is>
          <t>Yes</t>
        </is>
      </c>
      <c r="F3771" s="58" t="n">
        <v>40</v>
      </c>
      <c r="G3771" s="58" t="inlineStr">
        <is>
          <t>Yes</t>
        </is>
      </c>
      <c r="H3771" s="58" t="inlineStr">
        <is>
          <t>Yes</t>
        </is>
      </c>
      <c r="I3771" s="58" t="inlineStr">
        <is>
          <t>No</t>
        </is>
      </c>
      <c r="J3771" s="58" t="inlineStr">
        <is>
          <t>No internet service</t>
        </is>
      </c>
      <c r="K3771" s="58" t="inlineStr">
        <is>
          <t>No internet service</t>
        </is>
      </c>
      <c r="L3771" s="58" t="inlineStr">
        <is>
          <t>No internet service</t>
        </is>
      </c>
      <c r="M3771" s="58" t="inlineStr">
        <is>
          <t>No internet service</t>
        </is>
      </c>
      <c r="N3771" s="58" t="inlineStr">
        <is>
          <t>No internet service</t>
        </is>
      </c>
      <c r="O3771" s="58" t="inlineStr">
        <is>
          <t>No internet service</t>
        </is>
      </c>
      <c r="P3771" s="58" t="inlineStr">
        <is>
          <t>Month-to-month</t>
        </is>
      </c>
      <c r="Q3771" s="58" t="inlineStr">
        <is>
          <t>Yes</t>
        </is>
      </c>
      <c r="R3771" s="58" t="inlineStr">
        <is>
          <t>Electronic check</t>
        </is>
      </c>
      <c r="S3771" s="123" t="n">
        <v>26.2</v>
      </c>
      <c r="T3771" s="58" t="inlineStr">
        <is>
          <t>1077.5</t>
        </is>
      </c>
      <c r="U3771" s="58" t="inlineStr">
        <is>
          <t>No</t>
        </is>
      </c>
      <c r="V3771" s="123">
        <f>IFERROR(VALUE(TRIM(T3771)),S3771*F3771)</f>
        <v/>
      </c>
      <c r="W3771" s="58">
        <f>IF(F3771&lt;=12,"0-12 mo",IF(F3771&lt;=24,"13-24 mo",IF(F3771&lt;=48,"25-48 mo","49+ mo")))</f>
        <v/>
      </c>
      <c r="X3771" s="58">
        <f>IF(S3771&lt;=35.5,"Q1 Low",IF(S3771&lt;=70.35,"Q2 Mid-Low",IF(S3771&lt;=89.85,"Q3 Mid-High","Q4 High")))</f>
        <v/>
      </c>
      <c r="Y3771" s="58">
        <f>IF(U3771="Yes",1,0)</f>
        <v/>
      </c>
      <c r="Z3771" s="58">
        <f>IF(P3771="Month-to-month",1,0)+IF(M3771="No",1,0)+IF(J3771="No",1,0)+IF(I3771="Fiber optic",1,0)+IF(Q3771="Yes",1,0)</f>
        <v/>
      </c>
    </row>
    <row r="3772" ht="15" customHeight="1" s="59">
      <c r="A3772" s="58" t="inlineStr">
        <is>
          <t>5821-MMEIL</t>
        </is>
      </c>
      <c r="B3772" s="58" t="inlineStr">
        <is>
          <t>Female</t>
        </is>
      </c>
      <c r="C3772" s="58" t="n">
        <v>0</v>
      </c>
      <c r="D3772" s="58" t="inlineStr">
        <is>
          <t>Yes</t>
        </is>
      </c>
      <c r="E3772" s="58" t="inlineStr">
        <is>
          <t>No</t>
        </is>
      </c>
      <c r="F3772" s="58" t="n">
        <v>57</v>
      </c>
      <c r="G3772" s="58" t="inlineStr">
        <is>
          <t>Yes</t>
        </is>
      </c>
      <c r="H3772" s="58" t="inlineStr">
        <is>
          <t>No</t>
        </is>
      </c>
      <c r="I3772" s="58" t="inlineStr">
        <is>
          <t>No</t>
        </is>
      </c>
      <c r="J3772" s="58" t="inlineStr">
        <is>
          <t>No internet service</t>
        </is>
      </c>
      <c r="K3772" s="58" t="inlineStr">
        <is>
          <t>No internet service</t>
        </is>
      </c>
      <c r="L3772" s="58" t="inlineStr">
        <is>
          <t>No internet service</t>
        </is>
      </c>
      <c r="M3772" s="58" t="inlineStr">
        <is>
          <t>No internet service</t>
        </is>
      </c>
      <c r="N3772" s="58" t="inlineStr">
        <is>
          <t>No internet service</t>
        </is>
      </c>
      <c r="O3772" s="58" t="inlineStr">
        <is>
          <t>No internet service</t>
        </is>
      </c>
      <c r="P3772" s="58" t="inlineStr">
        <is>
          <t>Two year</t>
        </is>
      </c>
      <c r="Q3772" s="58" t="inlineStr">
        <is>
          <t>No</t>
        </is>
      </c>
      <c r="R3772" s="58" t="inlineStr">
        <is>
          <t>Bank transfer (automatic)</t>
        </is>
      </c>
      <c r="S3772" s="123" t="n">
        <v>19.9</v>
      </c>
      <c r="T3772" s="58" t="inlineStr">
        <is>
          <t>1115.6</t>
        </is>
      </c>
      <c r="U3772" s="58" t="inlineStr">
        <is>
          <t>No</t>
        </is>
      </c>
      <c r="V3772" s="123">
        <f>IFERROR(VALUE(TRIM(T3772)),S3772*F3772)</f>
        <v/>
      </c>
      <c r="W3772" s="58">
        <f>IF(F3772&lt;=12,"0-12 mo",IF(F3772&lt;=24,"13-24 mo",IF(F3772&lt;=48,"25-48 mo","49+ mo")))</f>
        <v/>
      </c>
      <c r="X3772" s="58">
        <f>IF(S3772&lt;=35.5,"Q1 Low",IF(S3772&lt;=70.35,"Q2 Mid-Low",IF(S3772&lt;=89.85,"Q3 Mid-High","Q4 High")))</f>
        <v/>
      </c>
      <c r="Y3772" s="58">
        <f>IF(U3772="Yes",1,0)</f>
        <v/>
      </c>
      <c r="Z3772" s="58">
        <f>IF(P3772="Month-to-month",1,0)+IF(M3772="No",1,0)+IF(J3772="No",1,0)+IF(I3772="Fiber optic",1,0)+IF(Q3772="Yes",1,0)</f>
        <v/>
      </c>
    </row>
    <row r="3773" ht="15" customHeight="1" s="59">
      <c r="A3773" s="58" t="inlineStr">
        <is>
          <t>5960-WPXQM</t>
        </is>
      </c>
      <c r="B3773" s="58" t="inlineStr">
        <is>
          <t>Male</t>
        </is>
      </c>
      <c r="C3773" s="58" t="n">
        <v>0</v>
      </c>
      <c r="D3773" s="58" t="inlineStr">
        <is>
          <t>No</t>
        </is>
      </c>
      <c r="E3773" s="58" t="inlineStr">
        <is>
          <t>No</t>
        </is>
      </c>
      <c r="F3773" s="58" t="n">
        <v>1</v>
      </c>
      <c r="G3773" s="58" t="inlineStr">
        <is>
          <t>Yes</t>
        </is>
      </c>
      <c r="H3773" s="58" t="inlineStr">
        <is>
          <t>No</t>
        </is>
      </c>
      <c r="I3773" s="58" t="inlineStr">
        <is>
          <t>Fiber optic</t>
        </is>
      </c>
      <c r="J3773" s="58" t="inlineStr">
        <is>
          <t>No</t>
        </is>
      </c>
      <c r="K3773" s="58" t="inlineStr">
        <is>
          <t>No</t>
        </is>
      </c>
      <c r="L3773" s="58" t="inlineStr">
        <is>
          <t>No</t>
        </is>
      </c>
      <c r="M3773" s="58" t="inlineStr">
        <is>
          <t>No</t>
        </is>
      </c>
      <c r="N3773" s="58" t="inlineStr">
        <is>
          <t>Yes</t>
        </is>
      </c>
      <c r="O3773" s="58" t="inlineStr">
        <is>
          <t>No</t>
        </is>
      </c>
      <c r="P3773" s="58" t="inlineStr">
        <is>
          <t>Month-to-month</t>
        </is>
      </c>
      <c r="Q3773" s="58" t="inlineStr">
        <is>
          <t>Yes</t>
        </is>
      </c>
      <c r="R3773" s="58" t="inlineStr">
        <is>
          <t>Electronic check</t>
        </is>
      </c>
      <c r="S3773" s="123" t="n">
        <v>79.05</v>
      </c>
      <c r="T3773" s="58" t="inlineStr">
        <is>
          <t>79.05</t>
        </is>
      </c>
      <c r="U3773" s="58" t="inlineStr">
        <is>
          <t>Yes</t>
        </is>
      </c>
      <c r="V3773" s="123">
        <f>IFERROR(VALUE(TRIM(T3773)),S3773*F3773)</f>
        <v/>
      </c>
      <c r="W3773" s="58">
        <f>IF(F3773&lt;=12,"0-12 mo",IF(F3773&lt;=24,"13-24 mo",IF(F3773&lt;=48,"25-48 mo","49+ mo")))</f>
        <v/>
      </c>
      <c r="X3773" s="58">
        <f>IF(S3773&lt;=35.5,"Q1 Low",IF(S3773&lt;=70.35,"Q2 Mid-Low",IF(S3773&lt;=89.85,"Q3 Mid-High","Q4 High")))</f>
        <v/>
      </c>
      <c r="Y3773" s="58">
        <f>IF(U3773="Yes",1,0)</f>
        <v/>
      </c>
      <c r="Z3773" s="58">
        <f>IF(P3773="Month-to-month",1,0)+IF(M3773="No",1,0)+IF(J3773="No",1,0)+IF(I3773="Fiber optic",1,0)+IF(Q3773="Yes",1,0)</f>
        <v/>
      </c>
    </row>
    <row r="3774" ht="15" customHeight="1" s="59">
      <c r="A3774" s="58" t="inlineStr">
        <is>
          <t>0684-AOSIH</t>
        </is>
      </c>
      <c r="B3774" s="58" t="inlineStr">
        <is>
          <t>Male</t>
        </is>
      </c>
      <c r="C3774" s="58" t="n">
        <v>0</v>
      </c>
      <c r="D3774" s="58" t="inlineStr">
        <is>
          <t>Yes</t>
        </is>
      </c>
      <c r="E3774" s="58" t="inlineStr">
        <is>
          <t>No</t>
        </is>
      </c>
      <c r="F3774" s="58" t="n">
        <v>1</v>
      </c>
      <c r="G3774" s="58" t="inlineStr">
        <is>
          <t>Yes</t>
        </is>
      </c>
      <c r="H3774" s="58" t="inlineStr">
        <is>
          <t>No</t>
        </is>
      </c>
      <c r="I3774" s="58" t="inlineStr">
        <is>
          <t>Fiber optic</t>
        </is>
      </c>
      <c r="J3774" s="58" t="inlineStr">
        <is>
          <t>Yes</t>
        </is>
      </c>
      <c r="K3774" s="58" t="inlineStr">
        <is>
          <t>No</t>
        </is>
      </c>
      <c r="L3774" s="58" t="inlineStr">
        <is>
          <t>No</t>
        </is>
      </c>
      <c r="M3774" s="58" t="inlineStr">
        <is>
          <t>No</t>
        </is>
      </c>
      <c r="N3774" s="58" t="inlineStr">
        <is>
          <t>Yes</t>
        </is>
      </c>
      <c r="O3774" s="58" t="inlineStr">
        <is>
          <t>Yes</t>
        </is>
      </c>
      <c r="P3774" s="58" t="inlineStr">
        <is>
          <t>Month-to-month</t>
        </is>
      </c>
      <c r="Q3774" s="58" t="inlineStr">
        <is>
          <t>Yes</t>
        </is>
      </c>
      <c r="R3774" s="58" t="inlineStr">
        <is>
          <t>Electronic check</t>
        </is>
      </c>
      <c r="S3774" s="123" t="n">
        <v>95</v>
      </c>
      <c r="T3774" s="58" t="inlineStr">
        <is>
          <t>95</t>
        </is>
      </c>
      <c r="U3774" s="58" t="inlineStr">
        <is>
          <t>Yes</t>
        </is>
      </c>
      <c r="V3774" s="123">
        <f>IFERROR(VALUE(TRIM(T3774)),S3774*F3774)</f>
        <v/>
      </c>
      <c r="W3774" s="58">
        <f>IF(F3774&lt;=12,"0-12 mo",IF(F3774&lt;=24,"13-24 mo",IF(F3774&lt;=48,"25-48 mo","49+ mo")))</f>
        <v/>
      </c>
      <c r="X3774" s="58">
        <f>IF(S3774&lt;=35.5,"Q1 Low",IF(S3774&lt;=70.35,"Q2 Mid-Low",IF(S3774&lt;=89.85,"Q3 Mid-High","Q4 High")))</f>
        <v/>
      </c>
      <c r="Y3774" s="58">
        <f>IF(U3774="Yes",1,0)</f>
        <v/>
      </c>
      <c r="Z3774" s="58">
        <f>IF(P3774="Month-to-month",1,0)+IF(M3774="No",1,0)+IF(J3774="No",1,0)+IF(I3774="Fiber optic",1,0)+IF(Q3774="Yes",1,0)</f>
        <v/>
      </c>
    </row>
    <row r="3775" ht="15" customHeight="1" s="59">
      <c r="A3775" s="58" t="inlineStr">
        <is>
          <t>8260-NGFNY</t>
        </is>
      </c>
      <c r="B3775" s="58" t="inlineStr">
        <is>
          <t>Female</t>
        </is>
      </c>
      <c r="C3775" s="58" t="n">
        <v>0</v>
      </c>
      <c r="D3775" s="58" t="inlineStr">
        <is>
          <t>No</t>
        </is>
      </c>
      <c r="E3775" s="58" t="inlineStr">
        <is>
          <t>No</t>
        </is>
      </c>
      <c r="F3775" s="58" t="n">
        <v>1</v>
      </c>
      <c r="G3775" s="58" t="inlineStr">
        <is>
          <t>No</t>
        </is>
      </c>
      <c r="H3775" s="58" t="inlineStr">
        <is>
          <t>No phone service</t>
        </is>
      </c>
      <c r="I3775" s="58" t="inlineStr">
        <is>
          <t>DSL</t>
        </is>
      </c>
      <c r="J3775" s="58" t="inlineStr">
        <is>
          <t>No</t>
        </is>
      </c>
      <c r="K3775" s="58" t="inlineStr">
        <is>
          <t>No</t>
        </is>
      </c>
      <c r="L3775" s="58" t="inlineStr">
        <is>
          <t>No</t>
        </is>
      </c>
      <c r="M3775" s="58" t="inlineStr">
        <is>
          <t>No</t>
        </is>
      </c>
      <c r="N3775" s="58" t="inlineStr">
        <is>
          <t>No</t>
        </is>
      </c>
      <c r="O3775" s="58" t="inlineStr">
        <is>
          <t>No</t>
        </is>
      </c>
      <c r="P3775" s="58" t="inlineStr">
        <is>
          <t>Month-to-month</t>
        </is>
      </c>
      <c r="Q3775" s="58" t="inlineStr">
        <is>
          <t>No</t>
        </is>
      </c>
      <c r="R3775" s="58" t="inlineStr">
        <is>
          <t>Mailed check</t>
        </is>
      </c>
      <c r="S3775" s="123" t="n">
        <v>25.2</v>
      </c>
      <c r="T3775" s="58" t="inlineStr">
        <is>
          <t>25.2</t>
        </is>
      </c>
      <c r="U3775" s="58" t="inlineStr">
        <is>
          <t>Yes</t>
        </is>
      </c>
      <c r="V3775" s="123">
        <f>IFERROR(VALUE(TRIM(T3775)),S3775*F3775)</f>
        <v/>
      </c>
      <c r="W3775" s="58">
        <f>IF(F3775&lt;=12,"0-12 mo",IF(F3775&lt;=24,"13-24 mo",IF(F3775&lt;=48,"25-48 mo","49+ mo")))</f>
        <v/>
      </c>
      <c r="X3775" s="58">
        <f>IF(S3775&lt;=35.5,"Q1 Low",IF(S3775&lt;=70.35,"Q2 Mid-Low",IF(S3775&lt;=89.85,"Q3 Mid-High","Q4 High")))</f>
        <v/>
      </c>
      <c r="Y3775" s="58">
        <f>IF(U3775="Yes",1,0)</f>
        <v/>
      </c>
      <c r="Z3775" s="58">
        <f>IF(P3775="Month-to-month",1,0)+IF(M3775="No",1,0)+IF(J3775="No",1,0)+IF(I3775="Fiber optic",1,0)+IF(Q3775="Yes",1,0)</f>
        <v/>
      </c>
    </row>
    <row r="3776" ht="15" customHeight="1" s="59">
      <c r="A3776" s="58" t="inlineStr">
        <is>
          <t>1309-XGFSN</t>
        </is>
      </c>
      <c r="B3776" s="58" t="inlineStr">
        <is>
          <t>Male</t>
        </is>
      </c>
      <c r="C3776" s="58" t="n">
        <v>1</v>
      </c>
      <c r="D3776" s="58" t="inlineStr">
        <is>
          <t>Yes</t>
        </is>
      </c>
      <c r="E3776" s="58" t="inlineStr">
        <is>
          <t>Yes</t>
        </is>
      </c>
      <c r="F3776" s="58" t="n">
        <v>52</v>
      </c>
      <c r="G3776" s="58" t="inlineStr">
        <is>
          <t>Yes</t>
        </is>
      </c>
      <c r="H3776" s="58" t="inlineStr">
        <is>
          <t>Yes</t>
        </is>
      </c>
      <c r="I3776" s="58" t="inlineStr">
        <is>
          <t>DSL</t>
        </is>
      </c>
      <c r="J3776" s="58" t="inlineStr">
        <is>
          <t>No</t>
        </is>
      </c>
      <c r="K3776" s="58" t="inlineStr">
        <is>
          <t>Yes</t>
        </is>
      </c>
      <c r="L3776" s="58" t="inlineStr">
        <is>
          <t>Yes</t>
        </is>
      </c>
      <c r="M3776" s="58" t="inlineStr">
        <is>
          <t>No</t>
        </is>
      </c>
      <c r="N3776" s="58" t="inlineStr">
        <is>
          <t>Yes</t>
        </is>
      </c>
      <c r="O3776" s="58" t="inlineStr">
        <is>
          <t>Yes</t>
        </is>
      </c>
      <c r="P3776" s="58" t="inlineStr">
        <is>
          <t>One year</t>
        </is>
      </c>
      <c r="Q3776" s="58" t="inlineStr">
        <is>
          <t>Yes</t>
        </is>
      </c>
      <c r="R3776" s="58" t="inlineStr">
        <is>
          <t>Electronic check</t>
        </is>
      </c>
      <c r="S3776" s="123" t="n">
        <v>80.84999999999999</v>
      </c>
      <c r="T3776" s="58" t="inlineStr">
        <is>
          <t>4079.55</t>
        </is>
      </c>
      <c r="U3776" s="58" t="inlineStr">
        <is>
          <t>No</t>
        </is>
      </c>
      <c r="V3776" s="123">
        <f>IFERROR(VALUE(TRIM(T3776)),S3776*F3776)</f>
        <v/>
      </c>
      <c r="W3776" s="58">
        <f>IF(F3776&lt;=12,"0-12 mo",IF(F3776&lt;=24,"13-24 mo",IF(F3776&lt;=48,"25-48 mo","49+ mo")))</f>
        <v/>
      </c>
      <c r="X3776" s="58">
        <f>IF(S3776&lt;=35.5,"Q1 Low",IF(S3776&lt;=70.35,"Q2 Mid-Low",IF(S3776&lt;=89.85,"Q3 Mid-High","Q4 High")))</f>
        <v/>
      </c>
      <c r="Y3776" s="58">
        <f>IF(U3776="Yes",1,0)</f>
        <v/>
      </c>
      <c r="Z3776" s="58">
        <f>IF(P3776="Month-to-month",1,0)+IF(M3776="No",1,0)+IF(J3776="No",1,0)+IF(I3776="Fiber optic",1,0)+IF(Q3776="Yes",1,0)</f>
        <v/>
      </c>
    </row>
    <row r="3777" ht="15" customHeight="1" s="59">
      <c r="A3777" s="58" t="inlineStr">
        <is>
          <t>1866-RZZQS</t>
        </is>
      </c>
      <c r="B3777" s="58" t="inlineStr">
        <is>
          <t>Male</t>
        </is>
      </c>
      <c r="C3777" s="58" t="n">
        <v>1</v>
      </c>
      <c r="D3777" s="58" t="inlineStr">
        <is>
          <t>No</t>
        </is>
      </c>
      <c r="E3777" s="58" t="inlineStr">
        <is>
          <t>No</t>
        </is>
      </c>
      <c r="F3777" s="58" t="n">
        <v>41</v>
      </c>
      <c r="G3777" s="58" t="inlineStr">
        <is>
          <t>Yes</t>
        </is>
      </c>
      <c r="H3777" s="58" t="inlineStr">
        <is>
          <t>Yes</t>
        </is>
      </c>
      <c r="I3777" s="58" t="inlineStr">
        <is>
          <t>Fiber optic</t>
        </is>
      </c>
      <c r="J3777" s="58" t="inlineStr">
        <is>
          <t>No</t>
        </is>
      </c>
      <c r="K3777" s="58" t="inlineStr">
        <is>
          <t>No</t>
        </is>
      </c>
      <c r="L3777" s="58" t="inlineStr">
        <is>
          <t>Yes</t>
        </is>
      </c>
      <c r="M3777" s="58" t="inlineStr">
        <is>
          <t>No</t>
        </is>
      </c>
      <c r="N3777" s="58" t="inlineStr">
        <is>
          <t>Yes</t>
        </is>
      </c>
      <c r="O3777" s="58" t="inlineStr">
        <is>
          <t>Yes</t>
        </is>
      </c>
      <c r="P3777" s="58" t="inlineStr">
        <is>
          <t>Month-to-month</t>
        </is>
      </c>
      <c r="Q3777" s="58" t="inlineStr">
        <is>
          <t>Yes</t>
        </is>
      </c>
      <c r="R3777" s="58" t="inlineStr">
        <is>
          <t>Electronic check</t>
        </is>
      </c>
      <c r="S3777" s="123" t="n">
        <v>98.40000000000001</v>
      </c>
      <c r="T3777" s="58" t="inlineStr">
        <is>
          <t>4187.75</t>
        </is>
      </c>
      <c r="U3777" s="58" t="inlineStr">
        <is>
          <t>Yes</t>
        </is>
      </c>
      <c r="V3777" s="123">
        <f>IFERROR(VALUE(TRIM(T3777)),S3777*F3777)</f>
        <v/>
      </c>
      <c r="W3777" s="58">
        <f>IF(F3777&lt;=12,"0-12 mo",IF(F3777&lt;=24,"13-24 mo",IF(F3777&lt;=48,"25-48 mo","49+ mo")))</f>
        <v/>
      </c>
      <c r="X3777" s="58">
        <f>IF(S3777&lt;=35.5,"Q1 Low",IF(S3777&lt;=70.35,"Q2 Mid-Low",IF(S3777&lt;=89.85,"Q3 Mid-High","Q4 High")))</f>
        <v/>
      </c>
      <c r="Y3777" s="58">
        <f>IF(U3777="Yes",1,0)</f>
        <v/>
      </c>
      <c r="Z3777" s="58">
        <f>IF(P3777="Month-to-month",1,0)+IF(M3777="No",1,0)+IF(J3777="No",1,0)+IF(I3777="Fiber optic",1,0)+IF(Q3777="Yes",1,0)</f>
        <v/>
      </c>
    </row>
    <row r="3778" ht="15" customHeight="1" s="59">
      <c r="A3778" s="58" t="inlineStr">
        <is>
          <t>6968-URWQU</t>
        </is>
      </c>
      <c r="B3778" s="58" t="inlineStr">
        <is>
          <t>Male</t>
        </is>
      </c>
      <c r="C3778" s="58" t="n">
        <v>0</v>
      </c>
      <c r="D3778" s="58" t="inlineStr">
        <is>
          <t>Yes</t>
        </is>
      </c>
      <c r="E3778" s="58" t="inlineStr">
        <is>
          <t>No</t>
        </is>
      </c>
      <c r="F3778" s="58" t="n">
        <v>43</v>
      </c>
      <c r="G3778" s="58" t="inlineStr">
        <is>
          <t>Yes</t>
        </is>
      </c>
      <c r="H3778" s="58" t="inlineStr">
        <is>
          <t>No</t>
        </is>
      </c>
      <c r="I3778" s="58" t="inlineStr">
        <is>
          <t>DSL</t>
        </is>
      </c>
      <c r="J3778" s="58" t="inlineStr">
        <is>
          <t>No</t>
        </is>
      </c>
      <c r="K3778" s="58" t="inlineStr">
        <is>
          <t>No</t>
        </is>
      </c>
      <c r="L3778" s="58" t="inlineStr">
        <is>
          <t>No</t>
        </is>
      </c>
      <c r="M3778" s="58" t="inlineStr">
        <is>
          <t>No</t>
        </is>
      </c>
      <c r="N3778" s="58" t="inlineStr">
        <is>
          <t>Yes</t>
        </is>
      </c>
      <c r="O3778" s="58" t="inlineStr">
        <is>
          <t>No</t>
        </is>
      </c>
      <c r="P3778" s="58" t="inlineStr">
        <is>
          <t>One year</t>
        </is>
      </c>
      <c r="Q3778" s="58" t="inlineStr">
        <is>
          <t>Yes</t>
        </is>
      </c>
      <c r="R3778" s="58" t="inlineStr">
        <is>
          <t>Mailed check</t>
        </is>
      </c>
      <c r="S3778" s="123" t="n">
        <v>56.35</v>
      </c>
      <c r="T3778" s="58" t="inlineStr">
        <is>
          <t>2391.15</t>
        </is>
      </c>
      <c r="U3778" s="58" t="inlineStr">
        <is>
          <t>No</t>
        </is>
      </c>
      <c r="V3778" s="123">
        <f>IFERROR(VALUE(TRIM(T3778)),S3778*F3778)</f>
        <v/>
      </c>
      <c r="W3778" s="58">
        <f>IF(F3778&lt;=12,"0-12 mo",IF(F3778&lt;=24,"13-24 mo",IF(F3778&lt;=48,"25-48 mo","49+ mo")))</f>
        <v/>
      </c>
      <c r="X3778" s="58">
        <f>IF(S3778&lt;=35.5,"Q1 Low",IF(S3778&lt;=70.35,"Q2 Mid-Low",IF(S3778&lt;=89.85,"Q3 Mid-High","Q4 High")))</f>
        <v/>
      </c>
      <c r="Y3778" s="58">
        <f>IF(U3778="Yes",1,0)</f>
        <v/>
      </c>
      <c r="Z3778" s="58">
        <f>IF(P3778="Month-to-month",1,0)+IF(M3778="No",1,0)+IF(J3778="No",1,0)+IF(I3778="Fiber optic",1,0)+IF(Q3778="Yes",1,0)</f>
        <v/>
      </c>
    </row>
    <row r="3779" ht="15" customHeight="1" s="59">
      <c r="A3779" s="58" t="inlineStr">
        <is>
          <t>4742-TXUEX</t>
        </is>
      </c>
      <c r="B3779" s="58" t="inlineStr">
        <is>
          <t>Female</t>
        </is>
      </c>
      <c r="C3779" s="58" t="n">
        <v>0</v>
      </c>
      <c r="D3779" s="58" t="inlineStr">
        <is>
          <t>Yes</t>
        </is>
      </c>
      <c r="E3779" s="58" t="inlineStr">
        <is>
          <t>Yes</t>
        </is>
      </c>
      <c r="F3779" s="58" t="n">
        <v>47</v>
      </c>
      <c r="G3779" s="58" t="inlineStr">
        <is>
          <t>Yes</t>
        </is>
      </c>
      <c r="H3779" s="58" t="inlineStr">
        <is>
          <t>No</t>
        </is>
      </c>
      <c r="I3779" s="58" t="inlineStr">
        <is>
          <t>No</t>
        </is>
      </c>
      <c r="J3779" s="58" t="inlineStr">
        <is>
          <t>No internet service</t>
        </is>
      </c>
      <c r="K3779" s="58" t="inlineStr">
        <is>
          <t>No internet service</t>
        </is>
      </c>
      <c r="L3779" s="58" t="inlineStr">
        <is>
          <t>No internet service</t>
        </is>
      </c>
      <c r="M3779" s="58" t="inlineStr">
        <is>
          <t>No internet service</t>
        </is>
      </c>
      <c r="N3779" s="58" t="inlineStr">
        <is>
          <t>No internet service</t>
        </is>
      </c>
      <c r="O3779" s="58" t="inlineStr">
        <is>
          <t>No internet service</t>
        </is>
      </c>
      <c r="P3779" s="58" t="inlineStr">
        <is>
          <t>Two year</t>
        </is>
      </c>
      <c r="Q3779" s="58" t="inlineStr">
        <is>
          <t>No</t>
        </is>
      </c>
      <c r="R3779" s="58" t="inlineStr">
        <is>
          <t>Bank transfer (automatic)</t>
        </is>
      </c>
      <c r="S3779" s="123" t="n">
        <v>19.3</v>
      </c>
      <c r="T3779" s="58" t="inlineStr">
        <is>
          <t>890.5</t>
        </is>
      </c>
      <c r="U3779" s="58" t="inlineStr">
        <is>
          <t>No</t>
        </is>
      </c>
      <c r="V3779" s="123">
        <f>IFERROR(VALUE(TRIM(T3779)),S3779*F3779)</f>
        <v/>
      </c>
      <c r="W3779" s="58">
        <f>IF(F3779&lt;=12,"0-12 mo",IF(F3779&lt;=24,"13-24 mo",IF(F3779&lt;=48,"25-48 mo","49+ mo")))</f>
        <v/>
      </c>
      <c r="X3779" s="58">
        <f>IF(S3779&lt;=35.5,"Q1 Low",IF(S3779&lt;=70.35,"Q2 Mid-Low",IF(S3779&lt;=89.85,"Q3 Mid-High","Q4 High")))</f>
        <v/>
      </c>
      <c r="Y3779" s="58">
        <f>IF(U3779="Yes",1,0)</f>
        <v/>
      </c>
      <c r="Z3779" s="58">
        <f>IF(P3779="Month-to-month",1,0)+IF(M3779="No",1,0)+IF(J3779="No",1,0)+IF(I3779="Fiber optic",1,0)+IF(Q3779="Yes",1,0)</f>
        <v/>
      </c>
    </row>
    <row r="3780" ht="15" customHeight="1" s="59">
      <c r="A3780" s="58" t="inlineStr">
        <is>
          <t>9631-XEYKE</t>
        </is>
      </c>
      <c r="B3780" s="58" t="inlineStr">
        <is>
          <t>Male</t>
        </is>
      </c>
      <c r="C3780" s="58" t="n">
        <v>0</v>
      </c>
      <c r="D3780" s="58" t="inlineStr">
        <is>
          <t>No</t>
        </is>
      </c>
      <c r="E3780" s="58" t="inlineStr">
        <is>
          <t>No</t>
        </is>
      </c>
      <c r="F3780" s="58" t="n">
        <v>3</v>
      </c>
      <c r="G3780" s="58" t="inlineStr">
        <is>
          <t>Yes</t>
        </is>
      </c>
      <c r="H3780" s="58" t="inlineStr">
        <is>
          <t>Yes</t>
        </is>
      </c>
      <c r="I3780" s="58" t="inlineStr">
        <is>
          <t>DSL</t>
        </is>
      </c>
      <c r="J3780" s="58" t="inlineStr">
        <is>
          <t>No</t>
        </is>
      </c>
      <c r="K3780" s="58" t="inlineStr">
        <is>
          <t>No</t>
        </is>
      </c>
      <c r="L3780" s="58" t="inlineStr">
        <is>
          <t>No</t>
        </is>
      </c>
      <c r="M3780" s="58" t="inlineStr">
        <is>
          <t>No</t>
        </is>
      </c>
      <c r="N3780" s="58" t="inlineStr">
        <is>
          <t>No</t>
        </is>
      </c>
      <c r="O3780" s="58" t="inlineStr">
        <is>
          <t>No</t>
        </is>
      </c>
      <c r="P3780" s="58" t="inlineStr">
        <is>
          <t>Month-to-month</t>
        </is>
      </c>
      <c r="Q3780" s="58" t="inlineStr">
        <is>
          <t>No</t>
        </is>
      </c>
      <c r="R3780" s="58" t="inlineStr">
        <is>
          <t>Bank transfer (automatic)</t>
        </is>
      </c>
      <c r="S3780" s="123" t="n">
        <v>50.4</v>
      </c>
      <c r="T3780" s="58" t="inlineStr">
        <is>
          <t>137.25</t>
        </is>
      </c>
      <c r="U3780" s="58" t="inlineStr">
        <is>
          <t>No</t>
        </is>
      </c>
      <c r="V3780" s="123">
        <f>IFERROR(VALUE(TRIM(T3780)),S3780*F3780)</f>
        <v/>
      </c>
      <c r="W3780" s="58">
        <f>IF(F3780&lt;=12,"0-12 mo",IF(F3780&lt;=24,"13-24 mo",IF(F3780&lt;=48,"25-48 mo","49+ mo")))</f>
        <v/>
      </c>
      <c r="X3780" s="58">
        <f>IF(S3780&lt;=35.5,"Q1 Low",IF(S3780&lt;=70.35,"Q2 Mid-Low",IF(S3780&lt;=89.85,"Q3 Mid-High","Q4 High")))</f>
        <v/>
      </c>
      <c r="Y3780" s="58">
        <f>IF(U3780="Yes",1,0)</f>
        <v/>
      </c>
      <c r="Z3780" s="58">
        <f>IF(P3780="Month-to-month",1,0)+IF(M3780="No",1,0)+IF(J3780="No",1,0)+IF(I3780="Fiber optic",1,0)+IF(Q3780="Yes",1,0)</f>
        <v/>
      </c>
    </row>
    <row r="3781" ht="15" customHeight="1" s="59">
      <c r="A3781" s="58" t="inlineStr">
        <is>
          <t>8631-NBHFZ</t>
        </is>
      </c>
      <c r="B3781" s="58" t="inlineStr">
        <is>
          <t>Male</t>
        </is>
      </c>
      <c r="C3781" s="58" t="n">
        <v>1</v>
      </c>
      <c r="D3781" s="58" t="inlineStr">
        <is>
          <t>Yes</t>
        </is>
      </c>
      <c r="E3781" s="58" t="inlineStr">
        <is>
          <t>Yes</t>
        </is>
      </c>
      <c r="F3781" s="58" t="n">
        <v>66</v>
      </c>
      <c r="G3781" s="58" t="inlineStr">
        <is>
          <t>Yes</t>
        </is>
      </c>
      <c r="H3781" s="58" t="inlineStr">
        <is>
          <t>Yes</t>
        </is>
      </c>
      <c r="I3781" s="58" t="inlineStr">
        <is>
          <t>DSL</t>
        </is>
      </c>
      <c r="J3781" s="58" t="inlineStr">
        <is>
          <t>Yes</t>
        </is>
      </c>
      <c r="K3781" s="58" t="inlineStr">
        <is>
          <t>Yes</t>
        </is>
      </c>
      <c r="L3781" s="58" t="inlineStr">
        <is>
          <t>Yes</t>
        </is>
      </c>
      <c r="M3781" s="58" t="inlineStr">
        <is>
          <t>Yes</t>
        </is>
      </c>
      <c r="N3781" s="58" t="inlineStr">
        <is>
          <t>Yes</t>
        </is>
      </c>
      <c r="O3781" s="58" t="inlineStr">
        <is>
          <t>No</t>
        </is>
      </c>
      <c r="P3781" s="58" t="inlineStr">
        <is>
          <t>Two year</t>
        </is>
      </c>
      <c r="Q3781" s="58" t="inlineStr">
        <is>
          <t>No</t>
        </is>
      </c>
      <c r="R3781" s="58" t="inlineStr">
        <is>
          <t>Credit card (automatic)</t>
        </is>
      </c>
      <c r="S3781" s="123" t="n">
        <v>79.40000000000001</v>
      </c>
      <c r="T3781" s="58" t="inlineStr">
        <is>
          <t>5154.6</t>
        </is>
      </c>
      <c r="U3781" s="58" t="inlineStr">
        <is>
          <t>Yes</t>
        </is>
      </c>
      <c r="V3781" s="123">
        <f>IFERROR(VALUE(TRIM(T3781)),S3781*F3781)</f>
        <v/>
      </c>
      <c r="W3781" s="58">
        <f>IF(F3781&lt;=12,"0-12 mo",IF(F3781&lt;=24,"13-24 mo",IF(F3781&lt;=48,"25-48 mo","49+ mo")))</f>
        <v/>
      </c>
      <c r="X3781" s="58">
        <f>IF(S3781&lt;=35.5,"Q1 Low",IF(S3781&lt;=70.35,"Q2 Mid-Low",IF(S3781&lt;=89.85,"Q3 Mid-High","Q4 High")))</f>
        <v/>
      </c>
      <c r="Y3781" s="58">
        <f>IF(U3781="Yes",1,0)</f>
        <v/>
      </c>
      <c r="Z3781" s="58">
        <f>IF(P3781="Month-to-month",1,0)+IF(M3781="No",1,0)+IF(J3781="No",1,0)+IF(I3781="Fiber optic",1,0)+IF(Q3781="Yes",1,0)</f>
        <v/>
      </c>
    </row>
    <row r="3782" ht="15" customHeight="1" s="59">
      <c r="A3782" s="58" t="inlineStr">
        <is>
          <t>1335-MXCSE</t>
        </is>
      </c>
      <c r="B3782" s="58" t="inlineStr">
        <is>
          <t>Male</t>
        </is>
      </c>
      <c r="C3782" s="58" t="n">
        <v>0</v>
      </c>
      <c r="D3782" s="58" t="inlineStr">
        <is>
          <t>Yes</t>
        </is>
      </c>
      <c r="E3782" s="58" t="inlineStr">
        <is>
          <t>Yes</t>
        </is>
      </c>
      <c r="F3782" s="58" t="n">
        <v>55</v>
      </c>
      <c r="G3782" s="58" t="inlineStr">
        <is>
          <t>Yes</t>
        </is>
      </c>
      <c r="H3782" s="58" t="inlineStr">
        <is>
          <t>No</t>
        </is>
      </c>
      <c r="I3782" s="58" t="inlineStr">
        <is>
          <t>DSL</t>
        </is>
      </c>
      <c r="J3782" s="58" t="inlineStr">
        <is>
          <t>No</t>
        </is>
      </c>
      <c r="K3782" s="58" t="inlineStr">
        <is>
          <t>No</t>
        </is>
      </c>
      <c r="L3782" s="58" t="inlineStr">
        <is>
          <t>Yes</t>
        </is>
      </c>
      <c r="M3782" s="58" t="inlineStr">
        <is>
          <t>Yes</t>
        </is>
      </c>
      <c r="N3782" s="58" t="inlineStr">
        <is>
          <t>No</t>
        </is>
      </c>
      <c r="O3782" s="58" t="inlineStr">
        <is>
          <t>No</t>
        </is>
      </c>
      <c r="P3782" s="58" t="inlineStr">
        <is>
          <t>Two year</t>
        </is>
      </c>
      <c r="Q3782" s="58" t="inlineStr">
        <is>
          <t>Yes</t>
        </is>
      </c>
      <c r="R3782" s="58" t="inlineStr">
        <is>
          <t>Credit card (automatic)</t>
        </is>
      </c>
      <c r="S3782" s="123" t="n">
        <v>55.25</v>
      </c>
      <c r="T3782" s="58" t="inlineStr">
        <is>
          <t>3119.9</t>
        </is>
      </c>
      <c r="U3782" s="58" t="inlineStr">
        <is>
          <t>No</t>
        </is>
      </c>
      <c r="V3782" s="123">
        <f>IFERROR(VALUE(TRIM(T3782)),S3782*F3782)</f>
        <v/>
      </c>
      <c r="W3782" s="58">
        <f>IF(F3782&lt;=12,"0-12 mo",IF(F3782&lt;=24,"13-24 mo",IF(F3782&lt;=48,"25-48 mo","49+ mo")))</f>
        <v/>
      </c>
      <c r="X3782" s="58">
        <f>IF(S3782&lt;=35.5,"Q1 Low",IF(S3782&lt;=70.35,"Q2 Mid-Low",IF(S3782&lt;=89.85,"Q3 Mid-High","Q4 High")))</f>
        <v/>
      </c>
      <c r="Y3782" s="58">
        <f>IF(U3782="Yes",1,0)</f>
        <v/>
      </c>
      <c r="Z3782" s="58">
        <f>IF(P3782="Month-to-month",1,0)+IF(M3782="No",1,0)+IF(J3782="No",1,0)+IF(I3782="Fiber optic",1,0)+IF(Q3782="Yes",1,0)</f>
        <v/>
      </c>
    </row>
    <row r="3783" ht="15" customHeight="1" s="59">
      <c r="A3783" s="58" t="inlineStr">
        <is>
          <t>8873-TMKGR</t>
        </is>
      </c>
      <c r="B3783" s="58" t="inlineStr">
        <is>
          <t>Male</t>
        </is>
      </c>
      <c r="C3783" s="58" t="n">
        <v>0</v>
      </c>
      <c r="D3783" s="58" t="inlineStr">
        <is>
          <t>No</t>
        </is>
      </c>
      <c r="E3783" s="58" t="inlineStr">
        <is>
          <t>No</t>
        </is>
      </c>
      <c r="F3783" s="58" t="n">
        <v>29</v>
      </c>
      <c r="G3783" s="58" t="inlineStr">
        <is>
          <t>Yes</t>
        </is>
      </c>
      <c r="H3783" s="58" t="inlineStr">
        <is>
          <t>No</t>
        </is>
      </c>
      <c r="I3783" s="58" t="inlineStr">
        <is>
          <t>No</t>
        </is>
      </c>
      <c r="J3783" s="58" t="inlineStr">
        <is>
          <t>No internet service</t>
        </is>
      </c>
      <c r="K3783" s="58" t="inlineStr">
        <is>
          <t>No internet service</t>
        </is>
      </c>
      <c r="L3783" s="58" t="inlineStr">
        <is>
          <t>No internet service</t>
        </is>
      </c>
      <c r="M3783" s="58" t="inlineStr">
        <is>
          <t>No internet service</t>
        </is>
      </c>
      <c r="N3783" s="58" t="inlineStr">
        <is>
          <t>No internet service</t>
        </is>
      </c>
      <c r="O3783" s="58" t="inlineStr">
        <is>
          <t>No internet service</t>
        </is>
      </c>
      <c r="P3783" s="58" t="inlineStr">
        <is>
          <t>One year</t>
        </is>
      </c>
      <c r="Q3783" s="58" t="inlineStr">
        <is>
          <t>No</t>
        </is>
      </c>
      <c r="R3783" s="58" t="inlineStr">
        <is>
          <t>Mailed check</t>
        </is>
      </c>
      <c r="S3783" s="123" t="n">
        <v>19.1</v>
      </c>
      <c r="T3783" s="58" t="inlineStr">
        <is>
          <t>529.5</t>
        </is>
      </c>
      <c r="U3783" s="58" t="inlineStr">
        <is>
          <t>No</t>
        </is>
      </c>
      <c r="V3783" s="123">
        <f>IFERROR(VALUE(TRIM(T3783)),S3783*F3783)</f>
        <v/>
      </c>
      <c r="W3783" s="58">
        <f>IF(F3783&lt;=12,"0-12 mo",IF(F3783&lt;=24,"13-24 mo",IF(F3783&lt;=48,"25-48 mo","49+ mo")))</f>
        <v/>
      </c>
      <c r="X3783" s="58">
        <f>IF(S3783&lt;=35.5,"Q1 Low",IF(S3783&lt;=70.35,"Q2 Mid-Low",IF(S3783&lt;=89.85,"Q3 Mid-High","Q4 High")))</f>
        <v/>
      </c>
      <c r="Y3783" s="58">
        <f>IF(U3783="Yes",1,0)</f>
        <v/>
      </c>
      <c r="Z3783" s="58">
        <f>IF(P3783="Month-to-month",1,0)+IF(M3783="No",1,0)+IF(J3783="No",1,0)+IF(I3783="Fiber optic",1,0)+IF(Q3783="Yes",1,0)</f>
        <v/>
      </c>
    </row>
    <row r="3784" ht="15" customHeight="1" s="59">
      <c r="A3784" s="58" t="inlineStr">
        <is>
          <t>8800-JOOCF</t>
        </is>
      </c>
      <c r="B3784" s="58" t="inlineStr">
        <is>
          <t>Female</t>
        </is>
      </c>
      <c r="C3784" s="58" t="n">
        <v>0</v>
      </c>
      <c r="D3784" s="58" t="inlineStr">
        <is>
          <t>No</t>
        </is>
      </c>
      <c r="E3784" s="58" t="inlineStr">
        <is>
          <t>Yes</t>
        </is>
      </c>
      <c r="F3784" s="58" t="n">
        <v>12</v>
      </c>
      <c r="G3784" s="58" t="inlineStr">
        <is>
          <t>Yes</t>
        </is>
      </c>
      <c r="H3784" s="58" t="inlineStr">
        <is>
          <t>Yes</t>
        </is>
      </c>
      <c r="I3784" s="58" t="inlineStr">
        <is>
          <t>Fiber optic</t>
        </is>
      </c>
      <c r="J3784" s="58" t="inlineStr">
        <is>
          <t>No</t>
        </is>
      </c>
      <c r="K3784" s="58" t="inlineStr">
        <is>
          <t>No</t>
        </is>
      </c>
      <c r="L3784" s="58" t="inlineStr">
        <is>
          <t>No</t>
        </is>
      </c>
      <c r="M3784" s="58" t="inlineStr">
        <is>
          <t>No</t>
        </is>
      </c>
      <c r="N3784" s="58" t="inlineStr">
        <is>
          <t>Yes</t>
        </is>
      </c>
      <c r="O3784" s="58" t="inlineStr">
        <is>
          <t>No</t>
        </is>
      </c>
      <c r="P3784" s="58" t="inlineStr">
        <is>
          <t>Month-to-month</t>
        </is>
      </c>
      <c r="Q3784" s="58" t="inlineStr">
        <is>
          <t>Yes</t>
        </is>
      </c>
      <c r="R3784" s="58" t="inlineStr">
        <is>
          <t>Electronic check</t>
        </is>
      </c>
      <c r="S3784" s="123" t="n">
        <v>84.05</v>
      </c>
      <c r="T3784" s="58" t="inlineStr">
        <is>
          <t>966.55</t>
        </is>
      </c>
      <c r="U3784" s="58" t="inlineStr">
        <is>
          <t>No</t>
        </is>
      </c>
      <c r="V3784" s="123">
        <f>IFERROR(VALUE(TRIM(T3784)),S3784*F3784)</f>
        <v/>
      </c>
      <c r="W3784" s="58">
        <f>IF(F3784&lt;=12,"0-12 mo",IF(F3784&lt;=24,"13-24 mo",IF(F3784&lt;=48,"25-48 mo","49+ mo")))</f>
        <v/>
      </c>
      <c r="X3784" s="58">
        <f>IF(S3784&lt;=35.5,"Q1 Low",IF(S3784&lt;=70.35,"Q2 Mid-Low",IF(S3784&lt;=89.85,"Q3 Mid-High","Q4 High")))</f>
        <v/>
      </c>
      <c r="Y3784" s="58">
        <f>IF(U3784="Yes",1,0)</f>
        <v/>
      </c>
      <c r="Z3784" s="58">
        <f>IF(P3784="Month-to-month",1,0)+IF(M3784="No",1,0)+IF(J3784="No",1,0)+IF(I3784="Fiber optic",1,0)+IF(Q3784="Yes",1,0)</f>
        <v/>
      </c>
    </row>
    <row r="3785" ht="15" customHeight="1" s="59">
      <c r="A3785" s="58" t="inlineStr">
        <is>
          <t>1469-LBJQJ</t>
        </is>
      </c>
      <c r="B3785" s="58" t="inlineStr">
        <is>
          <t>Female</t>
        </is>
      </c>
      <c r="C3785" s="58" t="n">
        <v>0</v>
      </c>
      <c r="D3785" s="58" t="inlineStr">
        <is>
          <t>Yes</t>
        </is>
      </c>
      <c r="E3785" s="58" t="inlineStr">
        <is>
          <t>No</t>
        </is>
      </c>
      <c r="F3785" s="58" t="n">
        <v>66</v>
      </c>
      <c r="G3785" s="58" t="inlineStr">
        <is>
          <t>Yes</t>
        </is>
      </c>
      <c r="H3785" s="58" t="inlineStr">
        <is>
          <t>Yes</t>
        </is>
      </c>
      <c r="I3785" s="58" t="inlineStr">
        <is>
          <t>Fiber optic</t>
        </is>
      </c>
      <c r="J3785" s="58" t="inlineStr">
        <is>
          <t>No</t>
        </is>
      </c>
      <c r="K3785" s="58" t="inlineStr">
        <is>
          <t>Yes</t>
        </is>
      </c>
      <c r="L3785" s="58" t="inlineStr">
        <is>
          <t>Yes</t>
        </is>
      </c>
      <c r="M3785" s="58" t="inlineStr">
        <is>
          <t>No</t>
        </is>
      </c>
      <c r="N3785" s="58" t="inlineStr">
        <is>
          <t>Yes</t>
        </is>
      </c>
      <c r="O3785" s="58" t="inlineStr">
        <is>
          <t>Yes</t>
        </is>
      </c>
      <c r="P3785" s="58" t="inlineStr">
        <is>
          <t>Month-to-month</t>
        </is>
      </c>
      <c r="Q3785" s="58" t="inlineStr">
        <is>
          <t>Yes</t>
        </is>
      </c>
      <c r="R3785" s="58" t="inlineStr">
        <is>
          <t>Electronic check</t>
        </is>
      </c>
      <c r="S3785" s="123" t="n">
        <v>105.2</v>
      </c>
      <c r="T3785" s="58" t="inlineStr">
        <is>
          <t>6936.85</t>
        </is>
      </c>
      <c r="U3785" s="58" t="inlineStr">
        <is>
          <t>No</t>
        </is>
      </c>
      <c r="V3785" s="123">
        <f>IFERROR(VALUE(TRIM(T3785)),S3785*F3785)</f>
        <v/>
      </c>
      <c r="W3785" s="58">
        <f>IF(F3785&lt;=12,"0-12 mo",IF(F3785&lt;=24,"13-24 mo",IF(F3785&lt;=48,"25-48 mo","49+ mo")))</f>
        <v/>
      </c>
      <c r="X3785" s="58">
        <f>IF(S3785&lt;=35.5,"Q1 Low",IF(S3785&lt;=70.35,"Q2 Mid-Low",IF(S3785&lt;=89.85,"Q3 Mid-High","Q4 High")))</f>
        <v/>
      </c>
      <c r="Y3785" s="58">
        <f>IF(U3785="Yes",1,0)</f>
        <v/>
      </c>
      <c r="Z3785" s="58">
        <f>IF(P3785="Month-to-month",1,0)+IF(M3785="No",1,0)+IF(J3785="No",1,0)+IF(I3785="Fiber optic",1,0)+IF(Q3785="Yes",1,0)</f>
        <v/>
      </c>
    </row>
    <row r="3786" ht="15" customHeight="1" s="59">
      <c r="A3786" s="58" t="inlineStr">
        <is>
          <t>4958-XCBDQ</t>
        </is>
      </c>
      <c r="B3786" s="58" t="inlineStr">
        <is>
          <t>Male</t>
        </is>
      </c>
      <c r="C3786" s="58" t="n">
        <v>1</v>
      </c>
      <c r="D3786" s="58" t="inlineStr">
        <is>
          <t>No</t>
        </is>
      </c>
      <c r="E3786" s="58" t="inlineStr">
        <is>
          <t>No</t>
        </is>
      </c>
      <c r="F3786" s="58" t="n">
        <v>35</v>
      </c>
      <c r="G3786" s="58" t="inlineStr">
        <is>
          <t>Yes</t>
        </is>
      </c>
      <c r="H3786" s="58" t="inlineStr">
        <is>
          <t>Yes</t>
        </is>
      </c>
      <c r="I3786" s="58" t="inlineStr">
        <is>
          <t>Fiber optic</t>
        </is>
      </c>
      <c r="J3786" s="58" t="inlineStr">
        <is>
          <t>No</t>
        </is>
      </c>
      <c r="K3786" s="58" t="inlineStr">
        <is>
          <t>No</t>
        </is>
      </c>
      <c r="L3786" s="58" t="inlineStr">
        <is>
          <t>Yes</t>
        </is>
      </c>
      <c r="M3786" s="58" t="inlineStr">
        <is>
          <t>No</t>
        </is>
      </c>
      <c r="N3786" s="58" t="inlineStr">
        <is>
          <t>Yes</t>
        </is>
      </c>
      <c r="O3786" s="58" t="inlineStr">
        <is>
          <t>Yes</t>
        </is>
      </c>
      <c r="P3786" s="58" t="inlineStr">
        <is>
          <t>Month-to-month</t>
        </is>
      </c>
      <c r="Q3786" s="58" t="inlineStr">
        <is>
          <t>Yes</t>
        </is>
      </c>
      <c r="R3786" s="58" t="inlineStr">
        <is>
          <t>Electronic check</t>
        </is>
      </c>
      <c r="S3786" s="123" t="n">
        <v>101.4</v>
      </c>
      <c r="T3786" s="58" t="inlineStr">
        <is>
          <t>3496.3</t>
        </is>
      </c>
      <c r="U3786" s="58" t="inlineStr">
        <is>
          <t>Yes</t>
        </is>
      </c>
      <c r="V3786" s="123">
        <f>IFERROR(VALUE(TRIM(T3786)),S3786*F3786)</f>
        <v/>
      </c>
      <c r="W3786" s="58">
        <f>IF(F3786&lt;=12,"0-12 mo",IF(F3786&lt;=24,"13-24 mo",IF(F3786&lt;=48,"25-48 mo","49+ mo")))</f>
        <v/>
      </c>
      <c r="X3786" s="58">
        <f>IF(S3786&lt;=35.5,"Q1 Low",IF(S3786&lt;=70.35,"Q2 Mid-Low",IF(S3786&lt;=89.85,"Q3 Mid-High","Q4 High")))</f>
        <v/>
      </c>
      <c r="Y3786" s="58">
        <f>IF(U3786="Yes",1,0)</f>
        <v/>
      </c>
      <c r="Z3786" s="58">
        <f>IF(P3786="Month-to-month",1,0)+IF(M3786="No",1,0)+IF(J3786="No",1,0)+IF(I3786="Fiber optic",1,0)+IF(Q3786="Yes",1,0)</f>
        <v/>
      </c>
    </row>
    <row r="3787" ht="15" customHeight="1" s="59">
      <c r="A3787" s="58" t="inlineStr">
        <is>
          <t>8337-UPOAQ</t>
        </is>
      </c>
      <c r="B3787" s="58" t="inlineStr">
        <is>
          <t>Male</t>
        </is>
      </c>
      <c r="C3787" s="58" t="n">
        <v>1</v>
      </c>
      <c r="D3787" s="58" t="inlineStr">
        <is>
          <t>Yes</t>
        </is>
      </c>
      <c r="E3787" s="58" t="inlineStr">
        <is>
          <t>No</t>
        </is>
      </c>
      <c r="F3787" s="58" t="n">
        <v>10</v>
      </c>
      <c r="G3787" s="58" t="inlineStr">
        <is>
          <t>Yes</t>
        </is>
      </c>
      <c r="H3787" s="58" t="inlineStr">
        <is>
          <t>Yes</t>
        </is>
      </c>
      <c r="I3787" s="58" t="inlineStr">
        <is>
          <t>Fiber optic</t>
        </is>
      </c>
      <c r="J3787" s="58" t="inlineStr">
        <is>
          <t>No</t>
        </is>
      </c>
      <c r="K3787" s="58" t="inlineStr">
        <is>
          <t>No</t>
        </is>
      </c>
      <c r="L3787" s="58" t="inlineStr">
        <is>
          <t>Yes</t>
        </is>
      </c>
      <c r="M3787" s="58" t="inlineStr">
        <is>
          <t>No</t>
        </is>
      </c>
      <c r="N3787" s="58" t="inlineStr">
        <is>
          <t>No</t>
        </is>
      </c>
      <c r="O3787" s="58" t="inlineStr">
        <is>
          <t>Yes</t>
        </is>
      </c>
      <c r="P3787" s="58" t="inlineStr">
        <is>
          <t>Month-to-month</t>
        </is>
      </c>
      <c r="Q3787" s="58" t="inlineStr">
        <is>
          <t>Yes</t>
        </is>
      </c>
      <c r="R3787" s="58" t="inlineStr">
        <is>
          <t>Electronic check</t>
        </is>
      </c>
      <c r="S3787" s="123" t="n">
        <v>89.8</v>
      </c>
      <c r="T3787" s="58" t="inlineStr">
        <is>
          <t>914.3</t>
        </is>
      </c>
      <c r="U3787" s="58" t="inlineStr">
        <is>
          <t>Yes</t>
        </is>
      </c>
      <c r="V3787" s="123">
        <f>IFERROR(VALUE(TRIM(T3787)),S3787*F3787)</f>
        <v/>
      </c>
      <c r="W3787" s="58">
        <f>IF(F3787&lt;=12,"0-12 mo",IF(F3787&lt;=24,"13-24 mo",IF(F3787&lt;=48,"25-48 mo","49+ mo")))</f>
        <v/>
      </c>
      <c r="X3787" s="58">
        <f>IF(S3787&lt;=35.5,"Q1 Low",IF(S3787&lt;=70.35,"Q2 Mid-Low",IF(S3787&lt;=89.85,"Q3 Mid-High","Q4 High")))</f>
        <v/>
      </c>
      <c r="Y3787" s="58">
        <f>IF(U3787="Yes",1,0)</f>
        <v/>
      </c>
      <c r="Z3787" s="58">
        <f>IF(P3787="Month-to-month",1,0)+IF(M3787="No",1,0)+IF(J3787="No",1,0)+IF(I3787="Fiber optic",1,0)+IF(Q3787="Yes",1,0)</f>
        <v/>
      </c>
    </row>
    <row r="3788" ht="15" customHeight="1" s="59">
      <c r="A3788" s="58" t="inlineStr">
        <is>
          <t>0064-YIJGF</t>
        </is>
      </c>
      <c r="B3788" s="58" t="inlineStr">
        <is>
          <t>Male</t>
        </is>
      </c>
      <c r="C3788" s="58" t="n">
        <v>0</v>
      </c>
      <c r="D3788" s="58" t="inlineStr">
        <is>
          <t>Yes</t>
        </is>
      </c>
      <c r="E3788" s="58" t="inlineStr">
        <is>
          <t>Yes</t>
        </is>
      </c>
      <c r="F3788" s="58" t="n">
        <v>27</v>
      </c>
      <c r="G3788" s="58" t="inlineStr">
        <is>
          <t>Yes</t>
        </is>
      </c>
      <c r="H3788" s="58" t="inlineStr">
        <is>
          <t>Yes</t>
        </is>
      </c>
      <c r="I3788" s="58" t="inlineStr">
        <is>
          <t>Fiber optic</t>
        </is>
      </c>
      <c r="J3788" s="58" t="inlineStr">
        <is>
          <t>No</t>
        </is>
      </c>
      <c r="K3788" s="58" t="inlineStr">
        <is>
          <t>No</t>
        </is>
      </c>
      <c r="L3788" s="58" t="inlineStr">
        <is>
          <t>No</t>
        </is>
      </c>
      <c r="M3788" s="58" t="inlineStr">
        <is>
          <t>No</t>
        </is>
      </c>
      <c r="N3788" s="58" t="inlineStr">
        <is>
          <t>No</t>
        </is>
      </c>
      <c r="O3788" s="58" t="inlineStr">
        <is>
          <t>No</t>
        </is>
      </c>
      <c r="P3788" s="58" t="inlineStr">
        <is>
          <t>Month-to-month</t>
        </is>
      </c>
      <c r="Q3788" s="58" t="inlineStr">
        <is>
          <t>Yes</t>
        </is>
      </c>
      <c r="R3788" s="58" t="inlineStr">
        <is>
          <t>Bank transfer (automatic)</t>
        </is>
      </c>
      <c r="S3788" s="123" t="n">
        <v>75.75</v>
      </c>
      <c r="T3788" s="58" t="inlineStr">
        <is>
          <t>1929</t>
        </is>
      </c>
      <c r="U3788" s="58" t="inlineStr">
        <is>
          <t>No</t>
        </is>
      </c>
      <c r="V3788" s="123">
        <f>IFERROR(VALUE(TRIM(T3788)),S3788*F3788)</f>
        <v/>
      </c>
      <c r="W3788" s="58">
        <f>IF(F3788&lt;=12,"0-12 mo",IF(F3788&lt;=24,"13-24 mo",IF(F3788&lt;=48,"25-48 mo","49+ mo")))</f>
        <v/>
      </c>
      <c r="X3788" s="58">
        <f>IF(S3788&lt;=35.5,"Q1 Low",IF(S3788&lt;=70.35,"Q2 Mid-Low",IF(S3788&lt;=89.85,"Q3 Mid-High","Q4 High")))</f>
        <v/>
      </c>
      <c r="Y3788" s="58">
        <f>IF(U3788="Yes",1,0)</f>
        <v/>
      </c>
      <c r="Z3788" s="58">
        <f>IF(P3788="Month-to-month",1,0)+IF(M3788="No",1,0)+IF(J3788="No",1,0)+IF(I3788="Fiber optic",1,0)+IF(Q3788="Yes",1,0)</f>
        <v/>
      </c>
    </row>
    <row r="3789" ht="15" customHeight="1" s="59">
      <c r="A3789" s="58" t="inlineStr">
        <is>
          <t>2386-OWURY</t>
        </is>
      </c>
      <c r="B3789" s="58" t="inlineStr">
        <is>
          <t>Female</t>
        </is>
      </c>
      <c r="C3789" s="58" t="n">
        <v>0</v>
      </c>
      <c r="D3789" s="58" t="inlineStr">
        <is>
          <t>No</t>
        </is>
      </c>
      <c r="E3789" s="58" t="inlineStr">
        <is>
          <t>No</t>
        </is>
      </c>
      <c r="F3789" s="58" t="n">
        <v>58</v>
      </c>
      <c r="G3789" s="58" t="inlineStr">
        <is>
          <t>Yes</t>
        </is>
      </c>
      <c r="H3789" s="58" t="inlineStr">
        <is>
          <t>No</t>
        </is>
      </c>
      <c r="I3789" s="58" t="inlineStr">
        <is>
          <t>Fiber optic</t>
        </is>
      </c>
      <c r="J3789" s="58" t="inlineStr">
        <is>
          <t>No</t>
        </is>
      </c>
      <c r="K3789" s="58" t="inlineStr">
        <is>
          <t>No</t>
        </is>
      </c>
      <c r="L3789" s="58" t="inlineStr">
        <is>
          <t>No</t>
        </is>
      </c>
      <c r="M3789" s="58" t="inlineStr">
        <is>
          <t>Yes</t>
        </is>
      </c>
      <c r="N3789" s="58" t="inlineStr">
        <is>
          <t>Yes</t>
        </is>
      </c>
      <c r="O3789" s="58" t="inlineStr">
        <is>
          <t>Yes</t>
        </is>
      </c>
      <c r="P3789" s="58" t="inlineStr">
        <is>
          <t>Month-to-month</t>
        </is>
      </c>
      <c r="Q3789" s="58" t="inlineStr">
        <is>
          <t>Yes</t>
        </is>
      </c>
      <c r="R3789" s="58" t="inlineStr">
        <is>
          <t>Electronic check</t>
        </is>
      </c>
      <c r="S3789" s="123" t="n">
        <v>95.3</v>
      </c>
      <c r="T3789" s="58" t="inlineStr">
        <is>
          <t>5817.7</t>
        </is>
      </c>
      <c r="U3789" s="58" t="inlineStr">
        <is>
          <t>No</t>
        </is>
      </c>
      <c r="V3789" s="123">
        <f>IFERROR(VALUE(TRIM(T3789)),S3789*F3789)</f>
        <v/>
      </c>
      <c r="W3789" s="58">
        <f>IF(F3789&lt;=12,"0-12 mo",IF(F3789&lt;=24,"13-24 mo",IF(F3789&lt;=48,"25-48 mo","49+ mo")))</f>
        <v/>
      </c>
      <c r="X3789" s="58">
        <f>IF(S3789&lt;=35.5,"Q1 Low",IF(S3789&lt;=70.35,"Q2 Mid-Low",IF(S3789&lt;=89.85,"Q3 Mid-High","Q4 High")))</f>
        <v/>
      </c>
      <c r="Y3789" s="58">
        <f>IF(U3789="Yes",1,0)</f>
        <v/>
      </c>
      <c r="Z3789" s="58">
        <f>IF(P3789="Month-to-month",1,0)+IF(M3789="No",1,0)+IF(J3789="No",1,0)+IF(I3789="Fiber optic",1,0)+IF(Q3789="Yes",1,0)</f>
        <v/>
      </c>
    </row>
    <row r="3790" ht="15" customHeight="1" s="59">
      <c r="A3790" s="58" t="inlineStr">
        <is>
          <t>1725-IQNIY</t>
        </is>
      </c>
      <c r="B3790" s="58" t="inlineStr">
        <is>
          <t>Male</t>
        </is>
      </c>
      <c r="C3790" s="58" t="n">
        <v>0</v>
      </c>
      <c r="D3790" s="58" t="inlineStr">
        <is>
          <t>Yes</t>
        </is>
      </c>
      <c r="E3790" s="58" t="inlineStr">
        <is>
          <t>No</t>
        </is>
      </c>
      <c r="F3790" s="58" t="n">
        <v>54</v>
      </c>
      <c r="G3790" s="58" t="inlineStr">
        <is>
          <t>Yes</t>
        </is>
      </c>
      <c r="H3790" s="58" t="inlineStr">
        <is>
          <t>No</t>
        </is>
      </c>
      <c r="I3790" s="58" t="inlineStr">
        <is>
          <t>Fiber optic</t>
        </is>
      </c>
      <c r="J3790" s="58" t="inlineStr">
        <is>
          <t>Yes</t>
        </is>
      </c>
      <c r="K3790" s="58" t="inlineStr">
        <is>
          <t>Yes</t>
        </is>
      </c>
      <c r="L3790" s="58" t="inlineStr">
        <is>
          <t>Yes</t>
        </is>
      </c>
      <c r="M3790" s="58" t="inlineStr">
        <is>
          <t>Yes</t>
        </is>
      </c>
      <c r="N3790" s="58" t="inlineStr">
        <is>
          <t>Yes</t>
        </is>
      </c>
      <c r="O3790" s="58" t="inlineStr">
        <is>
          <t>Yes</t>
        </is>
      </c>
      <c r="P3790" s="58" t="inlineStr">
        <is>
          <t>Two year</t>
        </is>
      </c>
      <c r="Q3790" s="58" t="inlineStr">
        <is>
          <t>No</t>
        </is>
      </c>
      <c r="R3790" s="58" t="inlineStr">
        <is>
          <t>Bank transfer (automatic)</t>
        </is>
      </c>
      <c r="S3790" s="123" t="n">
        <v>109.75</v>
      </c>
      <c r="T3790" s="58" t="inlineStr">
        <is>
          <t>6110.2</t>
        </is>
      </c>
      <c r="U3790" s="58" t="inlineStr">
        <is>
          <t>Yes</t>
        </is>
      </c>
      <c r="V3790" s="123">
        <f>IFERROR(VALUE(TRIM(T3790)),S3790*F3790)</f>
        <v/>
      </c>
      <c r="W3790" s="58">
        <f>IF(F3790&lt;=12,"0-12 mo",IF(F3790&lt;=24,"13-24 mo",IF(F3790&lt;=48,"25-48 mo","49+ mo")))</f>
        <v/>
      </c>
      <c r="X3790" s="58">
        <f>IF(S3790&lt;=35.5,"Q1 Low",IF(S3790&lt;=70.35,"Q2 Mid-Low",IF(S3790&lt;=89.85,"Q3 Mid-High","Q4 High")))</f>
        <v/>
      </c>
      <c r="Y3790" s="58">
        <f>IF(U3790="Yes",1,0)</f>
        <v/>
      </c>
      <c r="Z3790" s="58">
        <f>IF(P3790="Month-to-month",1,0)+IF(M3790="No",1,0)+IF(J3790="No",1,0)+IF(I3790="Fiber optic",1,0)+IF(Q3790="Yes",1,0)</f>
        <v/>
      </c>
    </row>
    <row r="3791" ht="15" customHeight="1" s="59">
      <c r="A3791" s="58" t="inlineStr">
        <is>
          <t>0310-VQXAM</t>
        </is>
      </c>
      <c r="B3791" s="58" t="inlineStr">
        <is>
          <t>Male</t>
        </is>
      </c>
      <c r="C3791" s="58" t="n">
        <v>0</v>
      </c>
      <c r="D3791" s="58" t="inlineStr">
        <is>
          <t>No</t>
        </is>
      </c>
      <c r="E3791" s="58" t="inlineStr">
        <is>
          <t>No</t>
        </is>
      </c>
      <c r="F3791" s="58" t="n">
        <v>9</v>
      </c>
      <c r="G3791" s="58" t="inlineStr">
        <is>
          <t>Yes</t>
        </is>
      </c>
      <c r="H3791" s="58" t="inlineStr">
        <is>
          <t>No</t>
        </is>
      </c>
      <c r="I3791" s="58" t="inlineStr">
        <is>
          <t>No</t>
        </is>
      </c>
      <c r="J3791" s="58" t="inlineStr">
        <is>
          <t>No internet service</t>
        </is>
      </c>
      <c r="K3791" s="58" t="inlineStr">
        <is>
          <t>No internet service</t>
        </is>
      </c>
      <c r="L3791" s="58" t="inlineStr">
        <is>
          <t>No internet service</t>
        </is>
      </c>
      <c r="M3791" s="58" t="inlineStr">
        <is>
          <t>No internet service</t>
        </is>
      </c>
      <c r="N3791" s="58" t="inlineStr">
        <is>
          <t>No internet service</t>
        </is>
      </c>
      <c r="O3791" s="58" t="inlineStr">
        <is>
          <t>No internet service</t>
        </is>
      </c>
      <c r="P3791" s="58" t="inlineStr">
        <is>
          <t>Month-to-month</t>
        </is>
      </c>
      <c r="Q3791" s="58" t="inlineStr">
        <is>
          <t>No</t>
        </is>
      </c>
      <c r="R3791" s="58" t="inlineStr">
        <is>
          <t>Mailed check</t>
        </is>
      </c>
      <c r="S3791" s="123" t="n">
        <v>19.85</v>
      </c>
      <c r="T3791" s="58" t="inlineStr">
        <is>
          <t>178.8</t>
        </is>
      </c>
      <c r="U3791" s="58" t="inlineStr">
        <is>
          <t>No</t>
        </is>
      </c>
      <c r="V3791" s="123">
        <f>IFERROR(VALUE(TRIM(T3791)),S3791*F3791)</f>
        <v/>
      </c>
      <c r="W3791" s="58">
        <f>IF(F3791&lt;=12,"0-12 mo",IF(F3791&lt;=24,"13-24 mo",IF(F3791&lt;=48,"25-48 mo","49+ mo")))</f>
        <v/>
      </c>
      <c r="X3791" s="58">
        <f>IF(S3791&lt;=35.5,"Q1 Low",IF(S3791&lt;=70.35,"Q2 Mid-Low",IF(S3791&lt;=89.85,"Q3 Mid-High","Q4 High")))</f>
        <v/>
      </c>
      <c r="Y3791" s="58">
        <f>IF(U3791="Yes",1,0)</f>
        <v/>
      </c>
      <c r="Z3791" s="58">
        <f>IF(P3791="Month-to-month",1,0)+IF(M3791="No",1,0)+IF(J3791="No",1,0)+IF(I3791="Fiber optic",1,0)+IF(Q3791="Yes",1,0)</f>
        <v/>
      </c>
    </row>
    <row r="3792" ht="15" customHeight="1" s="59">
      <c r="A3792" s="58" t="inlineStr">
        <is>
          <t>6598-RFFVI</t>
        </is>
      </c>
      <c r="B3792" s="58" t="inlineStr">
        <is>
          <t>Male</t>
        </is>
      </c>
      <c r="C3792" s="58" t="n">
        <v>0</v>
      </c>
      <c r="D3792" s="58" t="inlineStr">
        <is>
          <t>No</t>
        </is>
      </c>
      <c r="E3792" s="58" t="inlineStr">
        <is>
          <t>No</t>
        </is>
      </c>
      <c r="F3792" s="58" t="n">
        <v>2</v>
      </c>
      <c r="G3792" s="58" t="inlineStr">
        <is>
          <t>Yes</t>
        </is>
      </c>
      <c r="H3792" s="58" t="inlineStr">
        <is>
          <t>No</t>
        </is>
      </c>
      <c r="I3792" s="58" t="inlineStr">
        <is>
          <t>No</t>
        </is>
      </c>
      <c r="J3792" s="58" t="inlineStr">
        <is>
          <t>No internet service</t>
        </is>
      </c>
      <c r="K3792" s="58" t="inlineStr">
        <is>
          <t>No internet service</t>
        </is>
      </c>
      <c r="L3792" s="58" t="inlineStr">
        <is>
          <t>No internet service</t>
        </is>
      </c>
      <c r="M3792" s="58" t="inlineStr">
        <is>
          <t>No internet service</t>
        </is>
      </c>
      <c r="N3792" s="58" t="inlineStr">
        <is>
          <t>No internet service</t>
        </is>
      </c>
      <c r="O3792" s="58" t="inlineStr">
        <is>
          <t>No internet service</t>
        </is>
      </c>
      <c r="P3792" s="58" t="inlineStr">
        <is>
          <t>One year</t>
        </is>
      </c>
      <c r="Q3792" s="58" t="inlineStr">
        <is>
          <t>No</t>
        </is>
      </c>
      <c r="R3792" s="58" t="inlineStr">
        <is>
          <t>Credit card (automatic)</t>
        </is>
      </c>
      <c r="S3792" s="123" t="n">
        <v>19.3</v>
      </c>
      <c r="T3792" s="58" t="inlineStr">
        <is>
          <t>28.3</t>
        </is>
      </c>
      <c r="U3792" s="58" t="inlineStr">
        <is>
          <t>Yes</t>
        </is>
      </c>
      <c r="V3792" s="123">
        <f>IFERROR(VALUE(TRIM(T3792)),S3792*F3792)</f>
        <v/>
      </c>
      <c r="W3792" s="58">
        <f>IF(F3792&lt;=12,"0-12 mo",IF(F3792&lt;=24,"13-24 mo",IF(F3792&lt;=48,"25-48 mo","49+ mo")))</f>
        <v/>
      </c>
      <c r="X3792" s="58">
        <f>IF(S3792&lt;=35.5,"Q1 Low",IF(S3792&lt;=70.35,"Q2 Mid-Low",IF(S3792&lt;=89.85,"Q3 Mid-High","Q4 High")))</f>
        <v/>
      </c>
      <c r="Y3792" s="58">
        <f>IF(U3792="Yes",1,0)</f>
        <v/>
      </c>
      <c r="Z3792" s="58">
        <f>IF(P3792="Month-to-month",1,0)+IF(M3792="No",1,0)+IF(J3792="No",1,0)+IF(I3792="Fiber optic",1,0)+IF(Q3792="Yes",1,0)</f>
        <v/>
      </c>
    </row>
    <row r="3793" ht="15" customHeight="1" s="59">
      <c r="A3793" s="58" t="inlineStr">
        <is>
          <t>3453-RTHJQ</t>
        </is>
      </c>
      <c r="B3793" s="58" t="inlineStr">
        <is>
          <t>Male</t>
        </is>
      </c>
      <c r="C3793" s="58" t="n">
        <v>0</v>
      </c>
      <c r="D3793" s="58" t="inlineStr">
        <is>
          <t>No</t>
        </is>
      </c>
      <c r="E3793" s="58" t="inlineStr">
        <is>
          <t>No</t>
        </is>
      </c>
      <c r="F3793" s="58" t="n">
        <v>6</v>
      </c>
      <c r="G3793" s="58" t="inlineStr">
        <is>
          <t>Yes</t>
        </is>
      </c>
      <c r="H3793" s="58" t="inlineStr">
        <is>
          <t>No</t>
        </is>
      </c>
      <c r="I3793" s="58" t="inlineStr">
        <is>
          <t>Fiber optic</t>
        </is>
      </c>
      <c r="J3793" s="58" t="inlineStr">
        <is>
          <t>No</t>
        </is>
      </c>
      <c r="K3793" s="58" t="inlineStr">
        <is>
          <t>No</t>
        </is>
      </c>
      <c r="L3793" s="58" t="inlineStr">
        <is>
          <t>No</t>
        </is>
      </c>
      <c r="M3793" s="58" t="inlineStr">
        <is>
          <t>No</t>
        </is>
      </c>
      <c r="N3793" s="58" t="inlineStr">
        <is>
          <t>No</t>
        </is>
      </c>
      <c r="O3793" s="58" t="inlineStr">
        <is>
          <t>No</t>
        </is>
      </c>
      <c r="P3793" s="58" t="inlineStr">
        <is>
          <t>Month-to-month</t>
        </is>
      </c>
      <c r="Q3793" s="58" t="inlineStr">
        <is>
          <t>Yes</t>
        </is>
      </c>
      <c r="R3793" s="58" t="inlineStr">
        <is>
          <t>Electronic check</t>
        </is>
      </c>
      <c r="S3793" s="123" t="n">
        <v>69.09999999999999</v>
      </c>
      <c r="T3793" s="58" t="inlineStr">
        <is>
          <t>435</t>
        </is>
      </c>
      <c r="U3793" s="58" t="inlineStr">
        <is>
          <t>No</t>
        </is>
      </c>
      <c r="V3793" s="123">
        <f>IFERROR(VALUE(TRIM(T3793)),S3793*F3793)</f>
        <v/>
      </c>
      <c r="W3793" s="58">
        <f>IF(F3793&lt;=12,"0-12 mo",IF(F3793&lt;=24,"13-24 mo",IF(F3793&lt;=48,"25-48 mo","49+ mo")))</f>
        <v/>
      </c>
      <c r="X3793" s="58">
        <f>IF(S3793&lt;=35.5,"Q1 Low",IF(S3793&lt;=70.35,"Q2 Mid-Low",IF(S3793&lt;=89.85,"Q3 Mid-High","Q4 High")))</f>
        <v/>
      </c>
      <c r="Y3793" s="58">
        <f>IF(U3793="Yes",1,0)</f>
        <v/>
      </c>
      <c r="Z3793" s="58">
        <f>IF(P3793="Month-to-month",1,0)+IF(M3793="No",1,0)+IF(J3793="No",1,0)+IF(I3793="Fiber optic",1,0)+IF(Q3793="Yes",1,0)</f>
        <v/>
      </c>
    </row>
    <row r="3794" ht="15" customHeight="1" s="59">
      <c r="A3794" s="58" t="inlineStr">
        <is>
          <t>6712-OAWRH</t>
        </is>
      </c>
      <c r="B3794" s="58" t="inlineStr">
        <is>
          <t>Female</t>
        </is>
      </c>
      <c r="C3794" s="58" t="n">
        <v>1</v>
      </c>
      <c r="D3794" s="58" t="inlineStr">
        <is>
          <t>No</t>
        </is>
      </c>
      <c r="E3794" s="58" t="inlineStr">
        <is>
          <t>No</t>
        </is>
      </c>
      <c r="F3794" s="58" t="n">
        <v>26</v>
      </c>
      <c r="G3794" s="58" t="inlineStr">
        <is>
          <t>Yes</t>
        </is>
      </c>
      <c r="H3794" s="58" t="inlineStr">
        <is>
          <t>No</t>
        </is>
      </c>
      <c r="I3794" s="58" t="inlineStr">
        <is>
          <t>Fiber optic</t>
        </is>
      </c>
      <c r="J3794" s="58" t="inlineStr">
        <is>
          <t>No</t>
        </is>
      </c>
      <c r="K3794" s="58" t="inlineStr">
        <is>
          <t>No</t>
        </is>
      </c>
      <c r="L3794" s="58" t="inlineStr">
        <is>
          <t>No</t>
        </is>
      </c>
      <c r="M3794" s="58" t="inlineStr">
        <is>
          <t>No</t>
        </is>
      </c>
      <c r="N3794" s="58" t="inlineStr">
        <is>
          <t>Yes</t>
        </is>
      </c>
      <c r="O3794" s="58" t="inlineStr">
        <is>
          <t>Yes</t>
        </is>
      </c>
      <c r="P3794" s="58" t="inlineStr">
        <is>
          <t>Month-to-month</t>
        </is>
      </c>
      <c r="Q3794" s="58" t="inlineStr">
        <is>
          <t>Yes</t>
        </is>
      </c>
      <c r="R3794" s="58" t="inlineStr">
        <is>
          <t>Electronic check</t>
        </is>
      </c>
      <c r="S3794" s="123" t="n">
        <v>91.25</v>
      </c>
      <c r="T3794" s="58" t="inlineStr">
        <is>
          <t>2351.8</t>
        </is>
      </c>
      <c r="U3794" s="58" t="inlineStr">
        <is>
          <t>Yes</t>
        </is>
      </c>
      <c r="V3794" s="123">
        <f>IFERROR(VALUE(TRIM(T3794)),S3794*F3794)</f>
        <v/>
      </c>
      <c r="W3794" s="58">
        <f>IF(F3794&lt;=12,"0-12 mo",IF(F3794&lt;=24,"13-24 mo",IF(F3794&lt;=48,"25-48 mo","49+ mo")))</f>
        <v/>
      </c>
      <c r="X3794" s="58">
        <f>IF(S3794&lt;=35.5,"Q1 Low",IF(S3794&lt;=70.35,"Q2 Mid-Low",IF(S3794&lt;=89.85,"Q3 Mid-High","Q4 High")))</f>
        <v/>
      </c>
      <c r="Y3794" s="58">
        <f>IF(U3794="Yes",1,0)</f>
        <v/>
      </c>
      <c r="Z3794" s="58">
        <f>IF(P3794="Month-to-month",1,0)+IF(M3794="No",1,0)+IF(J3794="No",1,0)+IF(I3794="Fiber optic",1,0)+IF(Q3794="Yes",1,0)</f>
        <v/>
      </c>
    </row>
    <row r="3795" ht="15" customHeight="1" s="59">
      <c r="A3795" s="58" t="inlineStr">
        <is>
          <t>6278-FEPBZ</t>
        </is>
      </c>
      <c r="B3795" s="58" t="inlineStr">
        <is>
          <t>Female</t>
        </is>
      </c>
      <c r="C3795" s="58" t="n">
        <v>0</v>
      </c>
      <c r="D3795" s="58" t="inlineStr">
        <is>
          <t>No</t>
        </is>
      </c>
      <c r="E3795" s="58" t="inlineStr">
        <is>
          <t>No</t>
        </is>
      </c>
      <c r="F3795" s="58" t="n">
        <v>9</v>
      </c>
      <c r="G3795" s="58" t="inlineStr">
        <is>
          <t>Yes</t>
        </is>
      </c>
      <c r="H3795" s="58" t="inlineStr">
        <is>
          <t>No</t>
        </is>
      </c>
      <c r="I3795" s="58" t="inlineStr">
        <is>
          <t>No</t>
        </is>
      </c>
      <c r="J3795" s="58" t="inlineStr">
        <is>
          <t>No internet service</t>
        </is>
      </c>
      <c r="K3795" s="58" t="inlineStr">
        <is>
          <t>No internet service</t>
        </is>
      </c>
      <c r="L3795" s="58" t="inlineStr">
        <is>
          <t>No internet service</t>
        </is>
      </c>
      <c r="M3795" s="58" t="inlineStr">
        <is>
          <t>No internet service</t>
        </is>
      </c>
      <c r="N3795" s="58" t="inlineStr">
        <is>
          <t>No internet service</t>
        </is>
      </c>
      <c r="O3795" s="58" t="inlineStr">
        <is>
          <t>No internet service</t>
        </is>
      </c>
      <c r="P3795" s="58" t="inlineStr">
        <is>
          <t>Month-to-month</t>
        </is>
      </c>
      <c r="Q3795" s="58" t="inlineStr">
        <is>
          <t>No</t>
        </is>
      </c>
      <c r="R3795" s="58" t="inlineStr">
        <is>
          <t>Mailed check</t>
        </is>
      </c>
      <c r="S3795" s="123" t="n">
        <v>20.25</v>
      </c>
      <c r="T3795" s="58" t="inlineStr">
        <is>
          <t>186.15</t>
        </is>
      </c>
      <c r="U3795" s="58" t="inlineStr">
        <is>
          <t>No</t>
        </is>
      </c>
      <c r="V3795" s="123">
        <f>IFERROR(VALUE(TRIM(T3795)),S3795*F3795)</f>
        <v/>
      </c>
      <c r="W3795" s="58">
        <f>IF(F3795&lt;=12,"0-12 mo",IF(F3795&lt;=24,"13-24 mo",IF(F3795&lt;=48,"25-48 mo","49+ mo")))</f>
        <v/>
      </c>
      <c r="X3795" s="58">
        <f>IF(S3795&lt;=35.5,"Q1 Low",IF(S3795&lt;=70.35,"Q2 Mid-Low",IF(S3795&lt;=89.85,"Q3 Mid-High","Q4 High")))</f>
        <v/>
      </c>
      <c r="Y3795" s="58">
        <f>IF(U3795="Yes",1,0)</f>
        <v/>
      </c>
      <c r="Z3795" s="58">
        <f>IF(P3795="Month-to-month",1,0)+IF(M3795="No",1,0)+IF(J3795="No",1,0)+IF(I3795="Fiber optic",1,0)+IF(Q3795="Yes",1,0)</f>
        <v/>
      </c>
    </row>
    <row r="3796" ht="15" customHeight="1" s="59">
      <c r="A3796" s="58" t="inlineStr">
        <is>
          <t>4280-DLSHD</t>
        </is>
      </c>
      <c r="B3796" s="58" t="inlineStr">
        <is>
          <t>Male</t>
        </is>
      </c>
      <c r="C3796" s="58" t="n">
        <v>0</v>
      </c>
      <c r="D3796" s="58" t="inlineStr">
        <is>
          <t>Yes</t>
        </is>
      </c>
      <c r="E3796" s="58" t="inlineStr">
        <is>
          <t>No</t>
        </is>
      </c>
      <c r="F3796" s="58" t="n">
        <v>8</v>
      </c>
      <c r="G3796" s="58" t="inlineStr">
        <is>
          <t>Yes</t>
        </is>
      </c>
      <c r="H3796" s="58" t="inlineStr">
        <is>
          <t>No</t>
        </is>
      </c>
      <c r="I3796" s="58" t="inlineStr">
        <is>
          <t>DSL</t>
        </is>
      </c>
      <c r="J3796" s="58" t="inlineStr">
        <is>
          <t>No</t>
        </is>
      </c>
      <c r="K3796" s="58" t="inlineStr">
        <is>
          <t>Yes</t>
        </is>
      </c>
      <c r="L3796" s="58" t="inlineStr">
        <is>
          <t>Yes</t>
        </is>
      </c>
      <c r="M3796" s="58" t="inlineStr">
        <is>
          <t>No</t>
        </is>
      </c>
      <c r="N3796" s="58" t="inlineStr">
        <is>
          <t>No</t>
        </is>
      </c>
      <c r="O3796" s="58" t="inlineStr">
        <is>
          <t>No</t>
        </is>
      </c>
      <c r="P3796" s="58" t="inlineStr">
        <is>
          <t>Month-to-month</t>
        </is>
      </c>
      <c r="Q3796" s="58" t="inlineStr">
        <is>
          <t>Yes</t>
        </is>
      </c>
      <c r="R3796" s="58" t="inlineStr">
        <is>
          <t>Mailed check</t>
        </is>
      </c>
      <c r="S3796" s="123" t="n">
        <v>54.75</v>
      </c>
      <c r="T3796" s="58" t="inlineStr">
        <is>
          <t>445.85</t>
        </is>
      </c>
      <c r="U3796" s="58" t="inlineStr">
        <is>
          <t>No</t>
        </is>
      </c>
      <c r="V3796" s="123">
        <f>IFERROR(VALUE(TRIM(T3796)),S3796*F3796)</f>
        <v/>
      </c>
      <c r="W3796" s="58">
        <f>IF(F3796&lt;=12,"0-12 mo",IF(F3796&lt;=24,"13-24 mo",IF(F3796&lt;=48,"25-48 mo","49+ mo")))</f>
        <v/>
      </c>
      <c r="X3796" s="58">
        <f>IF(S3796&lt;=35.5,"Q1 Low",IF(S3796&lt;=70.35,"Q2 Mid-Low",IF(S3796&lt;=89.85,"Q3 Mid-High","Q4 High")))</f>
        <v/>
      </c>
      <c r="Y3796" s="58">
        <f>IF(U3796="Yes",1,0)</f>
        <v/>
      </c>
      <c r="Z3796" s="58">
        <f>IF(P3796="Month-to-month",1,0)+IF(M3796="No",1,0)+IF(J3796="No",1,0)+IF(I3796="Fiber optic",1,0)+IF(Q3796="Yes",1,0)</f>
        <v/>
      </c>
    </row>
    <row r="3797" ht="15" customHeight="1" s="59">
      <c r="A3797" s="58" t="inlineStr">
        <is>
          <t>1508-DFXCU</t>
        </is>
      </c>
      <c r="B3797" s="58" t="inlineStr">
        <is>
          <t>Male</t>
        </is>
      </c>
      <c r="C3797" s="58" t="n">
        <v>0</v>
      </c>
      <c r="D3797" s="58" t="inlineStr">
        <is>
          <t>No</t>
        </is>
      </c>
      <c r="E3797" s="58" t="inlineStr">
        <is>
          <t>No</t>
        </is>
      </c>
      <c r="F3797" s="58" t="n">
        <v>12</v>
      </c>
      <c r="G3797" s="58" t="inlineStr">
        <is>
          <t>Yes</t>
        </is>
      </c>
      <c r="H3797" s="58" t="inlineStr">
        <is>
          <t>No</t>
        </is>
      </c>
      <c r="I3797" s="58" t="inlineStr">
        <is>
          <t>Fiber optic</t>
        </is>
      </c>
      <c r="J3797" s="58" t="inlineStr">
        <is>
          <t>No</t>
        </is>
      </c>
      <c r="K3797" s="58" t="inlineStr">
        <is>
          <t>No</t>
        </is>
      </c>
      <c r="L3797" s="58" t="inlineStr">
        <is>
          <t>No</t>
        </is>
      </c>
      <c r="M3797" s="58" t="inlineStr">
        <is>
          <t>No</t>
        </is>
      </c>
      <c r="N3797" s="58" t="inlineStr">
        <is>
          <t>Yes</t>
        </is>
      </c>
      <c r="O3797" s="58" t="inlineStr">
        <is>
          <t>No</t>
        </is>
      </c>
      <c r="P3797" s="58" t="inlineStr">
        <is>
          <t>Month-to-month</t>
        </is>
      </c>
      <c r="Q3797" s="58" t="inlineStr">
        <is>
          <t>Yes</t>
        </is>
      </c>
      <c r="R3797" s="58" t="inlineStr">
        <is>
          <t>Electronic check</t>
        </is>
      </c>
      <c r="S3797" s="123" t="n">
        <v>81.45</v>
      </c>
      <c r="T3797" s="58" t="inlineStr">
        <is>
          <t>912</t>
        </is>
      </c>
      <c r="U3797" s="58" t="inlineStr">
        <is>
          <t>No</t>
        </is>
      </c>
      <c r="V3797" s="123">
        <f>IFERROR(VALUE(TRIM(T3797)),S3797*F3797)</f>
        <v/>
      </c>
      <c r="W3797" s="58">
        <f>IF(F3797&lt;=12,"0-12 mo",IF(F3797&lt;=24,"13-24 mo",IF(F3797&lt;=48,"25-48 mo","49+ mo")))</f>
        <v/>
      </c>
      <c r="X3797" s="58">
        <f>IF(S3797&lt;=35.5,"Q1 Low",IF(S3797&lt;=70.35,"Q2 Mid-Low",IF(S3797&lt;=89.85,"Q3 Mid-High","Q4 High")))</f>
        <v/>
      </c>
      <c r="Y3797" s="58">
        <f>IF(U3797="Yes",1,0)</f>
        <v/>
      </c>
      <c r="Z3797" s="58">
        <f>IF(P3797="Month-to-month",1,0)+IF(M3797="No",1,0)+IF(J3797="No",1,0)+IF(I3797="Fiber optic",1,0)+IF(Q3797="Yes",1,0)</f>
        <v/>
      </c>
    </row>
    <row r="3798" ht="15" customHeight="1" s="59">
      <c r="A3798" s="58" t="inlineStr">
        <is>
          <t>8614-VGMMV</t>
        </is>
      </c>
      <c r="B3798" s="58" t="inlineStr">
        <is>
          <t>Female</t>
        </is>
      </c>
      <c r="C3798" s="58" t="n">
        <v>0</v>
      </c>
      <c r="D3798" s="58" t="inlineStr">
        <is>
          <t>No</t>
        </is>
      </c>
      <c r="E3798" s="58" t="inlineStr">
        <is>
          <t>No</t>
        </is>
      </c>
      <c r="F3798" s="58" t="n">
        <v>15</v>
      </c>
      <c r="G3798" s="58" t="inlineStr">
        <is>
          <t>Yes</t>
        </is>
      </c>
      <c r="H3798" s="58" t="inlineStr">
        <is>
          <t>Yes</t>
        </is>
      </c>
      <c r="I3798" s="58" t="inlineStr">
        <is>
          <t>DSL</t>
        </is>
      </c>
      <c r="J3798" s="58" t="inlineStr">
        <is>
          <t>No</t>
        </is>
      </c>
      <c r="K3798" s="58" t="inlineStr">
        <is>
          <t>No</t>
        </is>
      </c>
      <c r="L3798" s="58" t="inlineStr">
        <is>
          <t>No</t>
        </is>
      </c>
      <c r="M3798" s="58" t="inlineStr">
        <is>
          <t>No</t>
        </is>
      </c>
      <c r="N3798" s="58" t="inlineStr">
        <is>
          <t>No</t>
        </is>
      </c>
      <c r="O3798" s="58" t="inlineStr">
        <is>
          <t>No</t>
        </is>
      </c>
      <c r="P3798" s="58" t="inlineStr">
        <is>
          <t>Month-to-month</t>
        </is>
      </c>
      <c r="Q3798" s="58" t="inlineStr">
        <is>
          <t>Yes</t>
        </is>
      </c>
      <c r="R3798" s="58" t="inlineStr">
        <is>
          <t>Electronic check</t>
        </is>
      </c>
      <c r="S3798" s="123" t="n">
        <v>49.1</v>
      </c>
      <c r="T3798" s="58" t="inlineStr">
        <is>
          <t>679.55</t>
        </is>
      </c>
      <c r="U3798" s="58" t="inlineStr">
        <is>
          <t>Yes</t>
        </is>
      </c>
      <c r="V3798" s="123">
        <f>IFERROR(VALUE(TRIM(T3798)),S3798*F3798)</f>
        <v/>
      </c>
      <c r="W3798" s="58">
        <f>IF(F3798&lt;=12,"0-12 mo",IF(F3798&lt;=24,"13-24 mo",IF(F3798&lt;=48,"25-48 mo","49+ mo")))</f>
        <v/>
      </c>
      <c r="X3798" s="58">
        <f>IF(S3798&lt;=35.5,"Q1 Low",IF(S3798&lt;=70.35,"Q2 Mid-Low",IF(S3798&lt;=89.85,"Q3 Mid-High","Q4 High")))</f>
        <v/>
      </c>
      <c r="Y3798" s="58">
        <f>IF(U3798="Yes",1,0)</f>
        <v/>
      </c>
      <c r="Z3798" s="58">
        <f>IF(P3798="Month-to-month",1,0)+IF(M3798="No",1,0)+IF(J3798="No",1,0)+IF(I3798="Fiber optic",1,0)+IF(Q3798="Yes",1,0)</f>
        <v/>
      </c>
    </row>
    <row r="3799" ht="15" customHeight="1" s="59">
      <c r="A3799" s="58" t="inlineStr">
        <is>
          <t>7868-BGSZA</t>
        </is>
      </c>
      <c r="B3799" s="58" t="inlineStr">
        <is>
          <t>Male</t>
        </is>
      </c>
      <c r="C3799" s="58" t="n">
        <v>0</v>
      </c>
      <c r="D3799" s="58" t="inlineStr">
        <is>
          <t>Yes</t>
        </is>
      </c>
      <c r="E3799" s="58" t="inlineStr">
        <is>
          <t>No</t>
        </is>
      </c>
      <c r="F3799" s="58" t="n">
        <v>43</v>
      </c>
      <c r="G3799" s="58" t="inlineStr">
        <is>
          <t>Yes</t>
        </is>
      </c>
      <c r="H3799" s="58" t="inlineStr">
        <is>
          <t>Yes</t>
        </is>
      </c>
      <c r="I3799" s="58" t="inlineStr">
        <is>
          <t>DSL</t>
        </is>
      </c>
      <c r="J3799" s="58" t="inlineStr">
        <is>
          <t>Yes</t>
        </is>
      </c>
      <c r="K3799" s="58" t="inlineStr">
        <is>
          <t>No</t>
        </is>
      </c>
      <c r="L3799" s="58" t="inlineStr">
        <is>
          <t>Yes</t>
        </is>
      </c>
      <c r="M3799" s="58" t="inlineStr">
        <is>
          <t>No</t>
        </is>
      </c>
      <c r="N3799" s="58" t="inlineStr">
        <is>
          <t>Yes</t>
        </is>
      </c>
      <c r="O3799" s="58" t="inlineStr">
        <is>
          <t>Yes</t>
        </is>
      </c>
      <c r="P3799" s="58" t="inlineStr">
        <is>
          <t>One year</t>
        </is>
      </c>
      <c r="Q3799" s="58" t="inlineStr">
        <is>
          <t>Yes</t>
        </is>
      </c>
      <c r="R3799" s="58" t="inlineStr">
        <is>
          <t>Electronic check</t>
        </is>
      </c>
      <c r="S3799" s="123" t="n">
        <v>80.2</v>
      </c>
      <c r="T3799" s="58" t="inlineStr">
        <is>
          <t>3581.6</t>
        </is>
      </c>
      <c r="U3799" s="58" t="inlineStr">
        <is>
          <t>No</t>
        </is>
      </c>
      <c r="V3799" s="123">
        <f>IFERROR(VALUE(TRIM(T3799)),S3799*F3799)</f>
        <v/>
      </c>
      <c r="W3799" s="58">
        <f>IF(F3799&lt;=12,"0-12 mo",IF(F3799&lt;=24,"13-24 mo",IF(F3799&lt;=48,"25-48 mo","49+ mo")))</f>
        <v/>
      </c>
      <c r="X3799" s="58">
        <f>IF(S3799&lt;=35.5,"Q1 Low",IF(S3799&lt;=70.35,"Q2 Mid-Low",IF(S3799&lt;=89.85,"Q3 Mid-High","Q4 High")))</f>
        <v/>
      </c>
      <c r="Y3799" s="58">
        <f>IF(U3799="Yes",1,0)</f>
        <v/>
      </c>
      <c r="Z3799" s="58">
        <f>IF(P3799="Month-to-month",1,0)+IF(M3799="No",1,0)+IF(J3799="No",1,0)+IF(I3799="Fiber optic",1,0)+IF(Q3799="Yes",1,0)</f>
        <v/>
      </c>
    </row>
    <row r="3800" ht="15" customHeight="1" s="59">
      <c r="A3800" s="58" t="inlineStr">
        <is>
          <t>2800-QQUSO</t>
        </is>
      </c>
      <c r="B3800" s="58" t="inlineStr">
        <is>
          <t>Male</t>
        </is>
      </c>
      <c r="C3800" s="58" t="n">
        <v>0</v>
      </c>
      <c r="D3800" s="58" t="inlineStr">
        <is>
          <t>No</t>
        </is>
      </c>
      <c r="E3800" s="58" t="inlineStr">
        <is>
          <t>No</t>
        </is>
      </c>
      <c r="F3800" s="58" t="n">
        <v>42</v>
      </c>
      <c r="G3800" s="58" t="inlineStr">
        <is>
          <t>Yes</t>
        </is>
      </c>
      <c r="H3800" s="58" t="inlineStr">
        <is>
          <t>Yes</t>
        </is>
      </c>
      <c r="I3800" s="58" t="inlineStr">
        <is>
          <t>Fiber optic</t>
        </is>
      </c>
      <c r="J3800" s="58" t="inlineStr">
        <is>
          <t>No</t>
        </is>
      </c>
      <c r="K3800" s="58" t="inlineStr">
        <is>
          <t>No</t>
        </is>
      </c>
      <c r="L3800" s="58" t="inlineStr">
        <is>
          <t>No</t>
        </is>
      </c>
      <c r="M3800" s="58" t="inlineStr">
        <is>
          <t>Yes</t>
        </is>
      </c>
      <c r="N3800" s="58" t="inlineStr">
        <is>
          <t>Yes</t>
        </is>
      </c>
      <c r="O3800" s="58" t="inlineStr">
        <is>
          <t>Yes</t>
        </is>
      </c>
      <c r="P3800" s="58" t="inlineStr">
        <is>
          <t>Month-to-month</t>
        </is>
      </c>
      <c r="Q3800" s="58" t="inlineStr">
        <is>
          <t>Yes</t>
        </is>
      </c>
      <c r="R3800" s="58" t="inlineStr">
        <is>
          <t>Electronic check</t>
        </is>
      </c>
      <c r="S3800" s="123" t="n">
        <v>100.3</v>
      </c>
      <c r="T3800" s="58" t="inlineStr">
        <is>
          <t>4222.95</t>
        </is>
      </c>
      <c r="U3800" s="58" t="inlineStr">
        <is>
          <t>No</t>
        </is>
      </c>
      <c r="V3800" s="123">
        <f>IFERROR(VALUE(TRIM(T3800)),S3800*F3800)</f>
        <v/>
      </c>
      <c r="W3800" s="58">
        <f>IF(F3800&lt;=12,"0-12 mo",IF(F3800&lt;=24,"13-24 mo",IF(F3800&lt;=48,"25-48 mo","49+ mo")))</f>
        <v/>
      </c>
      <c r="X3800" s="58">
        <f>IF(S3800&lt;=35.5,"Q1 Low",IF(S3800&lt;=70.35,"Q2 Mid-Low",IF(S3800&lt;=89.85,"Q3 Mid-High","Q4 High")))</f>
        <v/>
      </c>
      <c r="Y3800" s="58">
        <f>IF(U3800="Yes",1,0)</f>
        <v/>
      </c>
      <c r="Z3800" s="58">
        <f>IF(P3800="Month-to-month",1,0)+IF(M3800="No",1,0)+IF(J3800="No",1,0)+IF(I3800="Fiber optic",1,0)+IF(Q3800="Yes",1,0)</f>
        <v/>
      </c>
    </row>
    <row r="3801" ht="15" customHeight="1" s="59">
      <c r="A3801" s="58" t="inlineStr">
        <is>
          <t>2930-UOTMB</t>
        </is>
      </c>
      <c r="B3801" s="58" t="inlineStr">
        <is>
          <t>Female</t>
        </is>
      </c>
      <c r="C3801" s="58" t="n">
        <v>0</v>
      </c>
      <c r="D3801" s="58" t="inlineStr">
        <is>
          <t>No</t>
        </is>
      </c>
      <c r="E3801" s="58" t="inlineStr">
        <is>
          <t>No</t>
        </is>
      </c>
      <c r="F3801" s="58" t="n">
        <v>31</v>
      </c>
      <c r="G3801" s="58" t="inlineStr">
        <is>
          <t>Yes</t>
        </is>
      </c>
      <c r="H3801" s="58" t="inlineStr">
        <is>
          <t>Yes</t>
        </is>
      </c>
      <c r="I3801" s="58" t="inlineStr">
        <is>
          <t>DSL</t>
        </is>
      </c>
      <c r="J3801" s="58" t="inlineStr">
        <is>
          <t>Yes</t>
        </is>
      </c>
      <c r="K3801" s="58" t="inlineStr">
        <is>
          <t>No</t>
        </is>
      </c>
      <c r="L3801" s="58" t="inlineStr">
        <is>
          <t>Yes</t>
        </is>
      </c>
      <c r="M3801" s="58" t="inlineStr">
        <is>
          <t>Yes</t>
        </is>
      </c>
      <c r="N3801" s="58" t="inlineStr">
        <is>
          <t>No</t>
        </is>
      </c>
      <c r="O3801" s="58" t="inlineStr">
        <is>
          <t>No</t>
        </is>
      </c>
      <c r="P3801" s="58" t="inlineStr">
        <is>
          <t>Month-to-month</t>
        </is>
      </c>
      <c r="Q3801" s="58" t="inlineStr">
        <is>
          <t>No</t>
        </is>
      </c>
      <c r="R3801" s="58" t="inlineStr">
        <is>
          <t>Credit card (automatic)</t>
        </is>
      </c>
      <c r="S3801" s="123" t="n">
        <v>65.25</v>
      </c>
      <c r="T3801" s="58" t="inlineStr">
        <is>
          <t>1994.3</t>
        </is>
      </c>
      <c r="U3801" s="58" t="inlineStr">
        <is>
          <t>Yes</t>
        </is>
      </c>
      <c r="V3801" s="123">
        <f>IFERROR(VALUE(TRIM(T3801)),S3801*F3801)</f>
        <v/>
      </c>
      <c r="W3801" s="58">
        <f>IF(F3801&lt;=12,"0-12 mo",IF(F3801&lt;=24,"13-24 mo",IF(F3801&lt;=48,"25-48 mo","49+ mo")))</f>
        <v/>
      </c>
      <c r="X3801" s="58">
        <f>IF(S3801&lt;=35.5,"Q1 Low",IF(S3801&lt;=70.35,"Q2 Mid-Low",IF(S3801&lt;=89.85,"Q3 Mid-High","Q4 High")))</f>
        <v/>
      </c>
      <c r="Y3801" s="58">
        <f>IF(U3801="Yes",1,0)</f>
        <v/>
      </c>
      <c r="Z3801" s="58">
        <f>IF(P3801="Month-to-month",1,0)+IF(M3801="No",1,0)+IF(J3801="No",1,0)+IF(I3801="Fiber optic",1,0)+IF(Q3801="Yes",1,0)</f>
        <v/>
      </c>
    </row>
    <row r="3802" ht="15" customHeight="1" s="59">
      <c r="A3802" s="58" t="inlineStr">
        <is>
          <t>7973-DZRKH</t>
        </is>
      </c>
      <c r="B3802" s="58" t="inlineStr">
        <is>
          <t>Female</t>
        </is>
      </c>
      <c r="C3802" s="58" t="n">
        <v>0</v>
      </c>
      <c r="D3802" s="58" t="inlineStr">
        <is>
          <t>No</t>
        </is>
      </c>
      <c r="E3802" s="58" t="inlineStr">
        <is>
          <t>Yes</t>
        </is>
      </c>
      <c r="F3802" s="58" t="n">
        <v>66</v>
      </c>
      <c r="G3802" s="58" t="inlineStr">
        <is>
          <t>Yes</t>
        </is>
      </c>
      <c r="H3802" s="58" t="inlineStr">
        <is>
          <t>Yes</t>
        </is>
      </c>
      <c r="I3802" s="58" t="inlineStr">
        <is>
          <t>Fiber optic</t>
        </is>
      </c>
      <c r="J3802" s="58" t="inlineStr">
        <is>
          <t>Yes</t>
        </is>
      </c>
      <c r="K3802" s="58" t="inlineStr">
        <is>
          <t>No</t>
        </is>
      </c>
      <c r="L3802" s="58" t="inlineStr">
        <is>
          <t>Yes</t>
        </is>
      </c>
      <c r="M3802" s="58" t="inlineStr">
        <is>
          <t>Yes</t>
        </is>
      </c>
      <c r="N3802" s="58" t="inlineStr">
        <is>
          <t>No</t>
        </is>
      </c>
      <c r="O3802" s="58" t="inlineStr">
        <is>
          <t>No</t>
        </is>
      </c>
      <c r="P3802" s="58" t="inlineStr">
        <is>
          <t>Two year</t>
        </is>
      </c>
      <c r="Q3802" s="58" t="inlineStr">
        <is>
          <t>Yes</t>
        </is>
      </c>
      <c r="R3802" s="58" t="inlineStr">
        <is>
          <t>Credit card (automatic)</t>
        </is>
      </c>
      <c r="S3802" s="123" t="n">
        <v>90.95</v>
      </c>
      <c r="T3802" s="58" t="inlineStr">
        <is>
          <t>5930.05</t>
        </is>
      </c>
      <c r="U3802" s="58" t="inlineStr">
        <is>
          <t>No</t>
        </is>
      </c>
      <c r="V3802" s="123">
        <f>IFERROR(VALUE(TRIM(T3802)),S3802*F3802)</f>
        <v/>
      </c>
      <c r="W3802" s="58">
        <f>IF(F3802&lt;=12,"0-12 mo",IF(F3802&lt;=24,"13-24 mo",IF(F3802&lt;=48,"25-48 mo","49+ mo")))</f>
        <v/>
      </c>
      <c r="X3802" s="58">
        <f>IF(S3802&lt;=35.5,"Q1 Low",IF(S3802&lt;=70.35,"Q2 Mid-Low",IF(S3802&lt;=89.85,"Q3 Mid-High","Q4 High")))</f>
        <v/>
      </c>
      <c r="Y3802" s="58">
        <f>IF(U3802="Yes",1,0)</f>
        <v/>
      </c>
      <c r="Z3802" s="58">
        <f>IF(P3802="Month-to-month",1,0)+IF(M3802="No",1,0)+IF(J3802="No",1,0)+IF(I3802="Fiber optic",1,0)+IF(Q3802="Yes",1,0)</f>
        <v/>
      </c>
    </row>
    <row r="3803" ht="15" customHeight="1" s="59">
      <c r="A3803" s="58" t="inlineStr">
        <is>
          <t>5914-DVBWJ</t>
        </is>
      </c>
      <c r="B3803" s="58" t="inlineStr">
        <is>
          <t>Female</t>
        </is>
      </c>
      <c r="C3803" s="58" t="n">
        <v>1</v>
      </c>
      <c r="D3803" s="58" t="inlineStr">
        <is>
          <t>No</t>
        </is>
      </c>
      <c r="E3803" s="58" t="inlineStr">
        <is>
          <t>No</t>
        </is>
      </c>
      <c r="F3803" s="58" t="n">
        <v>18</v>
      </c>
      <c r="G3803" s="58" t="inlineStr">
        <is>
          <t>Yes</t>
        </is>
      </c>
      <c r="H3803" s="58" t="inlineStr">
        <is>
          <t>Yes</t>
        </is>
      </c>
      <c r="I3803" s="58" t="inlineStr">
        <is>
          <t>Fiber optic</t>
        </is>
      </c>
      <c r="J3803" s="58" t="inlineStr">
        <is>
          <t>No</t>
        </is>
      </c>
      <c r="K3803" s="58" t="inlineStr">
        <is>
          <t>Yes</t>
        </is>
      </c>
      <c r="L3803" s="58" t="inlineStr">
        <is>
          <t>No</t>
        </is>
      </c>
      <c r="M3803" s="58" t="inlineStr">
        <is>
          <t>Yes</t>
        </is>
      </c>
      <c r="N3803" s="58" t="inlineStr">
        <is>
          <t>No</t>
        </is>
      </c>
      <c r="O3803" s="58" t="inlineStr">
        <is>
          <t>No</t>
        </is>
      </c>
      <c r="P3803" s="58" t="inlineStr">
        <is>
          <t>Month-to-month</t>
        </is>
      </c>
      <c r="Q3803" s="58" t="inlineStr">
        <is>
          <t>Yes</t>
        </is>
      </c>
      <c r="R3803" s="58" t="inlineStr">
        <is>
          <t>Electronic check</t>
        </is>
      </c>
      <c r="S3803" s="123" t="n">
        <v>85.45</v>
      </c>
      <c r="T3803" s="58" t="inlineStr">
        <is>
          <t>1505.85</t>
        </is>
      </c>
      <c r="U3803" s="58" t="inlineStr">
        <is>
          <t>Yes</t>
        </is>
      </c>
      <c r="V3803" s="123">
        <f>IFERROR(VALUE(TRIM(T3803)),S3803*F3803)</f>
        <v/>
      </c>
      <c r="W3803" s="58">
        <f>IF(F3803&lt;=12,"0-12 mo",IF(F3803&lt;=24,"13-24 mo",IF(F3803&lt;=48,"25-48 mo","49+ mo")))</f>
        <v/>
      </c>
      <c r="X3803" s="58">
        <f>IF(S3803&lt;=35.5,"Q1 Low",IF(S3803&lt;=70.35,"Q2 Mid-Low",IF(S3803&lt;=89.85,"Q3 Mid-High","Q4 High")))</f>
        <v/>
      </c>
      <c r="Y3803" s="58">
        <f>IF(U3803="Yes",1,0)</f>
        <v/>
      </c>
      <c r="Z3803" s="58">
        <f>IF(P3803="Month-to-month",1,0)+IF(M3803="No",1,0)+IF(J3803="No",1,0)+IF(I3803="Fiber optic",1,0)+IF(Q3803="Yes",1,0)</f>
        <v/>
      </c>
    </row>
    <row r="3804" ht="15" customHeight="1" s="59">
      <c r="A3804" s="58" t="inlineStr">
        <is>
          <t>7698-YFGEZ</t>
        </is>
      </c>
      <c r="B3804" s="58" t="inlineStr">
        <is>
          <t>Male</t>
        </is>
      </c>
      <c r="C3804" s="58" t="n">
        <v>0</v>
      </c>
      <c r="D3804" s="58" t="inlineStr">
        <is>
          <t>No</t>
        </is>
      </c>
      <c r="E3804" s="58" t="inlineStr">
        <is>
          <t>No</t>
        </is>
      </c>
      <c r="F3804" s="58" t="n">
        <v>1</v>
      </c>
      <c r="G3804" s="58" t="inlineStr">
        <is>
          <t>Yes</t>
        </is>
      </c>
      <c r="H3804" s="58" t="inlineStr">
        <is>
          <t>No</t>
        </is>
      </c>
      <c r="I3804" s="58" t="inlineStr">
        <is>
          <t>No</t>
        </is>
      </c>
      <c r="J3804" s="58" t="inlineStr">
        <is>
          <t>No internet service</t>
        </is>
      </c>
      <c r="K3804" s="58" t="inlineStr">
        <is>
          <t>No internet service</t>
        </is>
      </c>
      <c r="L3804" s="58" t="inlineStr">
        <is>
          <t>No internet service</t>
        </is>
      </c>
      <c r="M3804" s="58" t="inlineStr">
        <is>
          <t>No internet service</t>
        </is>
      </c>
      <c r="N3804" s="58" t="inlineStr">
        <is>
          <t>No internet service</t>
        </is>
      </c>
      <c r="O3804" s="58" t="inlineStr">
        <is>
          <t>No internet service</t>
        </is>
      </c>
      <c r="P3804" s="58" t="inlineStr">
        <is>
          <t>Month-to-month</t>
        </is>
      </c>
      <c r="Q3804" s="58" t="inlineStr">
        <is>
          <t>No</t>
        </is>
      </c>
      <c r="R3804" s="58" t="inlineStr">
        <is>
          <t>Mailed check</t>
        </is>
      </c>
      <c r="S3804" s="123" t="n">
        <v>20</v>
      </c>
      <c r="T3804" s="58" t="inlineStr">
        <is>
          <t>20</t>
        </is>
      </c>
      <c r="U3804" s="58" t="inlineStr">
        <is>
          <t>No</t>
        </is>
      </c>
      <c r="V3804" s="123">
        <f>IFERROR(VALUE(TRIM(T3804)),S3804*F3804)</f>
        <v/>
      </c>
      <c r="W3804" s="58">
        <f>IF(F3804&lt;=12,"0-12 mo",IF(F3804&lt;=24,"13-24 mo",IF(F3804&lt;=48,"25-48 mo","49+ mo")))</f>
        <v/>
      </c>
      <c r="X3804" s="58">
        <f>IF(S3804&lt;=35.5,"Q1 Low",IF(S3804&lt;=70.35,"Q2 Mid-Low",IF(S3804&lt;=89.85,"Q3 Mid-High","Q4 High")))</f>
        <v/>
      </c>
      <c r="Y3804" s="58">
        <f>IF(U3804="Yes",1,0)</f>
        <v/>
      </c>
      <c r="Z3804" s="58">
        <f>IF(P3804="Month-to-month",1,0)+IF(M3804="No",1,0)+IF(J3804="No",1,0)+IF(I3804="Fiber optic",1,0)+IF(Q3804="Yes",1,0)</f>
        <v/>
      </c>
    </row>
    <row r="3805" ht="15" customHeight="1" s="59">
      <c r="A3805" s="58" t="inlineStr">
        <is>
          <t>2533-QVMSK</t>
        </is>
      </c>
      <c r="B3805" s="58" t="inlineStr">
        <is>
          <t>Male</t>
        </is>
      </c>
      <c r="C3805" s="58" t="n">
        <v>0</v>
      </c>
      <c r="D3805" s="58" t="inlineStr">
        <is>
          <t>Yes</t>
        </is>
      </c>
      <c r="E3805" s="58" t="inlineStr">
        <is>
          <t>No</t>
        </is>
      </c>
      <c r="F3805" s="58" t="n">
        <v>61</v>
      </c>
      <c r="G3805" s="58" t="inlineStr">
        <is>
          <t>Yes</t>
        </is>
      </c>
      <c r="H3805" s="58" t="inlineStr">
        <is>
          <t>Yes</t>
        </is>
      </c>
      <c r="I3805" s="58" t="inlineStr">
        <is>
          <t>Fiber optic</t>
        </is>
      </c>
      <c r="J3805" s="58" t="inlineStr">
        <is>
          <t>No</t>
        </is>
      </c>
      <c r="K3805" s="58" t="inlineStr">
        <is>
          <t>Yes</t>
        </is>
      </c>
      <c r="L3805" s="58" t="inlineStr">
        <is>
          <t>No</t>
        </is>
      </c>
      <c r="M3805" s="58" t="inlineStr">
        <is>
          <t>Yes</t>
        </is>
      </c>
      <c r="N3805" s="58" t="inlineStr">
        <is>
          <t>Yes</t>
        </is>
      </c>
      <c r="O3805" s="58" t="inlineStr">
        <is>
          <t>No</t>
        </is>
      </c>
      <c r="P3805" s="58" t="inlineStr">
        <is>
          <t>Two year</t>
        </is>
      </c>
      <c r="Q3805" s="58" t="inlineStr">
        <is>
          <t>Yes</t>
        </is>
      </c>
      <c r="R3805" s="58" t="inlineStr">
        <is>
          <t>Electronic check</t>
        </is>
      </c>
      <c r="S3805" s="123" t="n">
        <v>94.09999999999999</v>
      </c>
      <c r="T3805" s="58" t="inlineStr">
        <is>
          <t>5638.3</t>
        </is>
      </c>
      <c r="U3805" s="58" t="inlineStr">
        <is>
          <t>Yes</t>
        </is>
      </c>
      <c r="V3805" s="123">
        <f>IFERROR(VALUE(TRIM(T3805)),S3805*F3805)</f>
        <v/>
      </c>
      <c r="W3805" s="58">
        <f>IF(F3805&lt;=12,"0-12 mo",IF(F3805&lt;=24,"13-24 mo",IF(F3805&lt;=48,"25-48 mo","49+ mo")))</f>
        <v/>
      </c>
      <c r="X3805" s="58">
        <f>IF(S3805&lt;=35.5,"Q1 Low",IF(S3805&lt;=70.35,"Q2 Mid-Low",IF(S3805&lt;=89.85,"Q3 Mid-High","Q4 High")))</f>
        <v/>
      </c>
      <c r="Y3805" s="58">
        <f>IF(U3805="Yes",1,0)</f>
        <v/>
      </c>
      <c r="Z3805" s="58">
        <f>IF(P3805="Month-to-month",1,0)+IF(M3805="No",1,0)+IF(J3805="No",1,0)+IF(I3805="Fiber optic",1,0)+IF(Q3805="Yes",1,0)</f>
        <v/>
      </c>
    </row>
    <row r="3806" ht="15" customHeight="1" s="59">
      <c r="A3806" s="58" t="inlineStr">
        <is>
          <t>9773-PEQBZ</t>
        </is>
      </c>
      <c r="B3806" s="58" t="inlineStr">
        <is>
          <t>Male</t>
        </is>
      </c>
      <c r="C3806" s="58" t="n">
        <v>0</v>
      </c>
      <c r="D3806" s="58" t="inlineStr">
        <is>
          <t>No</t>
        </is>
      </c>
      <c r="E3806" s="58" t="inlineStr">
        <is>
          <t>No</t>
        </is>
      </c>
      <c r="F3806" s="58" t="n">
        <v>10</v>
      </c>
      <c r="G3806" s="58" t="inlineStr">
        <is>
          <t>Yes</t>
        </is>
      </c>
      <c r="H3806" s="58" t="inlineStr">
        <is>
          <t>Yes</t>
        </is>
      </c>
      <c r="I3806" s="58" t="inlineStr">
        <is>
          <t>Fiber optic</t>
        </is>
      </c>
      <c r="J3806" s="58" t="inlineStr">
        <is>
          <t>No</t>
        </is>
      </c>
      <c r="K3806" s="58" t="inlineStr">
        <is>
          <t>Yes</t>
        </is>
      </c>
      <c r="L3806" s="58" t="inlineStr">
        <is>
          <t>No</t>
        </is>
      </c>
      <c r="M3806" s="58" t="inlineStr">
        <is>
          <t>No</t>
        </is>
      </c>
      <c r="N3806" s="58" t="inlineStr">
        <is>
          <t>No</t>
        </is>
      </c>
      <c r="O3806" s="58" t="inlineStr">
        <is>
          <t>No</t>
        </is>
      </c>
      <c r="P3806" s="58" t="inlineStr">
        <is>
          <t>Month-to-month</t>
        </is>
      </c>
      <c r="Q3806" s="58" t="inlineStr">
        <is>
          <t>No</t>
        </is>
      </c>
      <c r="R3806" s="58" t="inlineStr">
        <is>
          <t>Electronic check</t>
        </is>
      </c>
      <c r="S3806" s="123" t="n">
        <v>79.84999999999999</v>
      </c>
      <c r="T3806" s="58" t="inlineStr">
        <is>
          <t>797.25</t>
        </is>
      </c>
      <c r="U3806" s="58" t="inlineStr">
        <is>
          <t>No</t>
        </is>
      </c>
      <c r="V3806" s="123">
        <f>IFERROR(VALUE(TRIM(T3806)),S3806*F3806)</f>
        <v/>
      </c>
      <c r="W3806" s="58">
        <f>IF(F3806&lt;=12,"0-12 mo",IF(F3806&lt;=24,"13-24 mo",IF(F3806&lt;=48,"25-48 mo","49+ mo")))</f>
        <v/>
      </c>
      <c r="X3806" s="58">
        <f>IF(S3806&lt;=35.5,"Q1 Low",IF(S3806&lt;=70.35,"Q2 Mid-Low",IF(S3806&lt;=89.85,"Q3 Mid-High","Q4 High")))</f>
        <v/>
      </c>
      <c r="Y3806" s="58">
        <f>IF(U3806="Yes",1,0)</f>
        <v/>
      </c>
      <c r="Z3806" s="58">
        <f>IF(P3806="Month-to-month",1,0)+IF(M3806="No",1,0)+IF(J3806="No",1,0)+IF(I3806="Fiber optic",1,0)+IF(Q3806="Yes",1,0)</f>
        <v/>
      </c>
    </row>
    <row r="3807" ht="15" customHeight="1" s="59">
      <c r="A3807" s="58" t="inlineStr">
        <is>
          <t>8644-XLFBW</t>
        </is>
      </c>
      <c r="B3807" s="58" t="inlineStr">
        <is>
          <t>Male</t>
        </is>
      </c>
      <c r="C3807" s="58" t="n">
        <v>1</v>
      </c>
      <c r="D3807" s="58" t="inlineStr">
        <is>
          <t>No</t>
        </is>
      </c>
      <c r="E3807" s="58" t="inlineStr">
        <is>
          <t>No</t>
        </is>
      </c>
      <c r="F3807" s="58" t="n">
        <v>1</v>
      </c>
      <c r="G3807" s="58" t="inlineStr">
        <is>
          <t>Yes</t>
        </is>
      </c>
      <c r="H3807" s="58" t="inlineStr">
        <is>
          <t>No</t>
        </is>
      </c>
      <c r="I3807" s="58" t="inlineStr">
        <is>
          <t>Fiber optic</t>
        </is>
      </c>
      <c r="J3807" s="58" t="inlineStr">
        <is>
          <t>No</t>
        </is>
      </c>
      <c r="K3807" s="58" t="inlineStr">
        <is>
          <t>No</t>
        </is>
      </c>
      <c r="L3807" s="58" t="inlineStr">
        <is>
          <t>No</t>
        </is>
      </c>
      <c r="M3807" s="58" t="inlineStr">
        <is>
          <t>No</t>
        </is>
      </c>
      <c r="N3807" s="58" t="inlineStr">
        <is>
          <t>No</t>
        </is>
      </c>
      <c r="O3807" s="58" t="inlineStr">
        <is>
          <t>No</t>
        </is>
      </c>
      <c r="P3807" s="58" t="inlineStr">
        <is>
          <t>Month-to-month</t>
        </is>
      </c>
      <c r="Q3807" s="58" t="inlineStr">
        <is>
          <t>Yes</t>
        </is>
      </c>
      <c r="R3807" s="58" t="inlineStr">
        <is>
          <t>Electronic check</t>
        </is>
      </c>
      <c r="S3807" s="123" t="n">
        <v>71.65000000000001</v>
      </c>
      <c r="T3807" s="58" t="inlineStr">
        <is>
          <t>71.65</t>
        </is>
      </c>
      <c r="U3807" s="58" t="inlineStr">
        <is>
          <t>Yes</t>
        </is>
      </c>
      <c r="V3807" s="123">
        <f>IFERROR(VALUE(TRIM(T3807)),S3807*F3807)</f>
        <v/>
      </c>
      <c r="W3807" s="58">
        <f>IF(F3807&lt;=12,"0-12 mo",IF(F3807&lt;=24,"13-24 mo",IF(F3807&lt;=48,"25-48 mo","49+ mo")))</f>
        <v/>
      </c>
      <c r="X3807" s="58">
        <f>IF(S3807&lt;=35.5,"Q1 Low",IF(S3807&lt;=70.35,"Q2 Mid-Low",IF(S3807&lt;=89.85,"Q3 Mid-High","Q4 High")))</f>
        <v/>
      </c>
      <c r="Y3807" s="58">
        <f>IF(U3807="Yes",1,0)</f>
        <v/>
      </c>
      <c r="Z3807" s="58">
        <f>IF(P3807="Month-to-month",1,0)+IF(M3807="No",1,0)+IF(J3807="No",1,0)+IF(I3807="Fiber optic",1,0)+IF(Q3807="Yes",1,0)</f>
        <v/>
      </c>
    </row>
    <row r="3808" ht="15" customHeight="1" s="59">
      <c r="A3808" s="58" t="inlineStr">
        <is>
          <t>0650-BWOZN</t>
        </is>
      </c>
      <c r="B3808" s="58" t="inlineStr">
        <is>
          <t>Female</t>
        </is>
      </c>
      <c r="C3808" s="58" t="n">
        <v>1</v>
      </c>
      <c r="D3808" s="58" t="inlineStr">
        <is>
          <t>No</t>
        </is>
      </c>
      <c r="E3808" s="58" t="inlineStr">
        <is>
          <t>No</t>
        </is>
      </c>
      <c r="F3808" s="58" t="n">
        <v>18</v>
      </c>
      <c r="G3808" s="58" t="inlineStr">
        <is>
          <t>Yes</t>
        </is>
      </c>
      <c r="H3808" s="58" t="inlineStr">
        <is>
          <t>No</t>
        </is>
      </c>
      <c r="I3808" s="58" t="inlineStr">
        <is>
          <t>Fiber optic</t>
        </is>
      </c>
      <c r="J3808" s="58" t="inlineStr">
        <is>
          <t>No</t>
        </is>
      </c>
      <c r="K3808" s="58" t="inlineStr">
        <is>
          <t>Yes</t>
        </is>
      </c>
      <c r="L3808" s="58" t="inlineStr">
        <is>
          <t>No</t>
        </is>
      </c>
      <c r="M3808" s="58" t="inlineStr">
        <is>
          <t>No</t>
        </is>
      </c>
      <c r="N3808" s="58" t="inlineStr">
        <is>
          <t>No</t>
        </is>
      </c>
      <c r="O3808" s="58" t="inlineStr">
        <is>
          <t>No</t>
        </is>
      </c>
      <c r="P3808" s="58" t="inlineStr">
        <is>
          <t>Month-to-month</t>
        </is>
      </c>
      <c r="Q3808" s="58" t="inlineStr">
        <is>
          <t>Yes</t>
        </is>
      </c>
      <c r="R3808" s="58" t="inlineStr">
        <is>
          <t>Electronic check</t>
        </is>
      </c>
      <c r="S3808" s="123" t="n">
        <v>73.55</v>
      </c>
      <c r="T3808" s="58" t="inlineStr">
        <is>
          <t>1359.45</t>
        </is>
      </c>
      <c r="U3808" s="58" t="inlineStr">
        <is>
          <t>No</t>
        </is>
      </c>
      <c r="V3808" s="123">
        <f>IFERROR(VALUE(TRIM(T3808)),S3808*F3808)</f>
        <v/>
      </c>
      <c r="W3808" s="58">
        <f>IF(F3808&lt;=12,"0-12 mo",IF(F3808&lt;=24,"13-24 mo",IF(F3808&lt;=48,"25-48 mo","49+ mo")))</f>
        <v/>
      </c>
      <c r="X3808" s="58">
        <f>IF(S3808&lt;=35.5,"Q1 Low",IF(S3808&lt;=70.35,"Q2 Mid-Low",IF(S3808&lt;=89.85,"Q3 Mid-High","Q4 High")))</f>
        <v/>
      </c>
      <c r="Y3808" s="58">
        <f>IF(U3808="Yes",1,0)</f>
        <v/>
      </c>
      <c r="Z3808" s="58">
        <f>IF(P3808="Month-to-month",1,0)+IF(M3808="No",1,0)+IF(J3808="No",1,0)+IF(I3808="Fiber optic",1,0)+IF(Q3808="Yes",1,0)</f>
        <v/>
      </c>
    </row>
    <row r="3809" ht="15" customHeight="1" s="59">
      <c r="A3809" s="58" t="inlineStr">
        <is>
          <t>8625-AZYZY</t>
        </is>
      </c>
      <c r="B3809" s="58" t="inlineStr">
        <is>
          <t>Male</t>
        </is>
      </c>
      <c r="C3809" s="58" t="n">
        <v>0</v>
      </c>
      <c r="D3809" s="58" t="inlineStr">
        <is>
          <t>Yes</t>
        </is>
      </c>
      <c r="E3809" s="58" t="inlineStr">
        <is>
          <t>No</t>
        </is>
      </c>
      <c r="F3809" s="58" t="n">
        <v>24</v>
      </c>
      <c r="G3809" s="58" t="inlineStr">
        <is>
          <t>Yes</t>
        </is>
      </c>
      <c r="H3809" s="58" t="inlineStr">
        <is>
          <t>Yes</t>
        </is>
      </c>
      <c r="I3809" s="58" t="inlineStr">
        <is>
          <t>Fiber optic</t>
        </is>
      </c>
      <c r="J3809" s="58" t="inlineStr">
        <is>
          <t>No</t>
        </is>
      </c>
      <c r="K3809" s="58" t="inlineStr">
        <is>
          <t>Yes</t>
        </is>
      </c>
      <c r="L3809" s="58" t="inlineStr">
        <is>
          <t>Yes</t>
        </is>
      </c>
      <c r="M3809" s="58" t="inlineStr">
        <is>
          <t>No</t>
        </is>
      </c>
      <c r="N3809" s="58" t="inlineStr">
        <is>
          <t>Yes</t>
        </is>
      </c>
      <c r="O3809" s="58" t="inlineStr">
        <is>
          <t>Yes</t>
        </is>
      </c>
      <c r="P3809" s="58" t="inlineStr">
        <is>
          <t>Month-to-month</t>
        </is>
      </c>
      <c r="Q3809" s="58" t="inlineStr">
        <is>
          <t>Yes</t>
        </is>
      </c>
      <c r="R3809" s="58" t="inlineStr">
        <is>
          <t>Electronic check</t>
        </is>
      </c>
      <c r="S3809" s="123" t="n">
        <v>104.65</v>
      </c>
      <c r="T3809" s="58" t="inlineStr">
        <is>
          <t>2542.45</t>
        </is>
      </c>
      <c r="U3809" s="58" t="inlineStr">
        <is>
          <t>Yes</t>
        </is>
      </c>
      <c r="V3809" s="123">
        <f>IFERROR(VALUE(TRIM(T3809)),S3809*F3809)</f>
        <v/>
      </c>
      <c r="W3809" s="58">
        <f>IF(F3809&lt;=12,"0-12 mo",IF(F3809&lt;=24,"13-24 mo",IF(F3809&lt;=48,"25-48 mo","49+ mo")))</f>
        <v/>
      </c>
      <c r="X3809" s="58">
        <f>IF(S3809&lt;=35.5,"Q1 Low",IF(S3809&lt;=70.35,"Q2 Mid-Low",IF(S3809&lt;=89.85,"Q3 Mid-High","Q4 High")))</f>
        <v/>
      </c>
      <c r="Y3809" s="58">
        <f>IF(U3809="Yes",1,0)</f>
        <v/>
      </c>
      <c r="Z3809" s="58">
        <f>IF(P3809="Month-to-month",1,0)+IF(M3809="No",1,0)+IF(J3809="No",1,0)+IF(I3809="Fiber optic",1,0)+IF(Q3809="Yes",1,0)</f>
        <v/>
      </c>
    </row>
    <row r="3810" ht="15" customHeight="1" s="59">
      <c r="A3810" s="58" t="inlineStr">
        <is>
          <t>7785-RDVIG</t>
        </is>
      </c>
      <c r="B3810" s="58" t="inlineStr">
        <is>
          <t>Female</t>
        </is>
      </c>
      <c r="C3810" s="58" t="n">
        <v>0</v>
      </c>
      <c r="D3810" s="58" t="inlineStr">
        <is>
          <t>Yes</t>
        </is>
      </c>
      <c r="E3810" s="58" t="inlineStr">
        <is>
          <t>Yes</t>
        </is>
      </c>
      <c r="F3810" s="58" t="n">
        <v>3</v>
      </c>
      <c r="G3810" s="58" t="inlineStr">
        <is>
          <t>Yes</t>
        </is>
      </c>
      <c r="H3810" s="58" t="inlineStr">
        <is>
          <t>No</t>
        </is>
      </c>
      <c r="I3810" s="58" t="inlineStr">
        <is>
          <t>No</t>
        </is>
      </c>
      <c r="J3810" s="58" t="inlineStr">
        <is>
          <t>No internet service</t>
        </is>
      </c>
      <c r="K3810" s="58" t="inlineStr">
        <is>
          <t>No internet service</t>
        </is>
      </c>
      <c r="L3810" s="58" t="inlineStr">
        <is>
          <t>No internet service</t>
        </is>
      </c>
      <c r="M3810" s="58" t="inlineStr">
        <is>
          <t>No internet service</t>
        </is>
      </c>
      <c r="N3810" s="58" t="inlineStr">
        <is>
          <t>No internet service</t>
        </is>
      </c>
      <c r="O3810" s="58" t="inlineStr">
        <is>
          <t>No internet service</t>
        </is>
      </c>
      <c r="P3810" s="58" t="inlineStr">
        <is>
          <t>Month-to-month</t>
        </is>
      </c>
      <c r="Q3810" s="58" t="inlineStr">
        <is>
          <t>No</t>
        </is>
      </c>
      <c r="R3810" s="58" t="inlineStr">
        <is>
          <t>Mailed check</t>
        </is>
      </c>
      <c r="S3810" s="123" t="n">
        <v>19.3</v>
      </c>
      <c r="T3810" s="58" t="inlineStr">
        <is>
          <t>54.7</t>
        </is>
      </c>
      <c r="U3810" s="58" t="inlineStr">
        <is>
          <t>No</t>
        </is>
      </c>
      <c r="V3810" s="123">
        <f>IFERROR(VALUE(TRIM(T3810)),S3810*F3810)</f>
        <v/>
      </c>
      <c r="W3810" s="58">
        <f>IF(F3810&lt;=12,"0-12 mo",IF(F3810&lt;=24,"13-24 mo",IF(F3810&lt;=48,"25-48 mo","49+ mo")))</f>
        <v/>
      </c>
      <c r="X3810" s="58">
        <f>IF(S3810&lt;=35.5,"Q1 Low",IF(S3810&lt;=70.35,"Q2 Mid-Low",IF(S3810&lt;=89.85,"Q3 Mid-High","Q4 High")))</f>
        <v/>
      </c>
      <c r="Y3810" s="58">
        <f>IF(U3810="Yes",1,0)</f>
        <v/>
      </c>
      <c r="Z3810" s="58">
        <f>IF(P3810="Month-to-month",1,0)+IF(M3810="No",1,0)+IF(J3810="No",1,0)+IF(I3810="Fiber optic",1,0)+IF(Q3810="Yes",1,0)</f>
        <v/>
      </c>
    </row>
    <row r="3811" ht="15" customHeight="1" s="59">
      <c r="A3811" s="58" t="inlineStr">
        <is>
          <t>9602-WCXPI</t>
        </is>
      </c>
      <c r="B3811" s="58" t="inlineStr">
        <is>
          <t>Male</t>
        </is>
      </c>
      <c r="C3811" s="58" t="n">
        <v>0</v>
      </c>
      <c r="D3811" s="58" t="inlineStr">
        <is>
          <t>No</t>
        </is>
      </c>
      <c r="E3811" s="58" t="inlineStr">
        <is>
          <t>No</t>
        </is>
      </c>
      <c r="F3811" s="58" t="n">
        <v>50</v>
      </c>
      <c r="G3811" s="58" t="inlineStr">
        <is>
          <t>Yes</t>
        </is>
      </c>
      <c r="H3811" s="58" t="inlineStr">
        <is>
          <t>No</t>
        </is>
      </c>
      <c r="I3811" s="58" t="inlineStr">
        <is>
          <t>No</t>
        </is>
      </c>
      <c r="J3811" s="58" t="inlineStr">
        <is>
          <t>No internet service</t>
        </is>
      </c>
      <c r="K3811" s="58" t="inlineStr">
        <is>
          <t>No internet service</t>
        </is>
      </c>
      <c r="L3811" s="58" t="inlineStr">
        <is>
          <t>No internet service</t>
        </is>
      </c>
      <c r="M3811" s="58" t="inlineStr">
        <is>
          <t>No internet service</t>
        </is>
      </c>
      <c r="N3811" s="58" t="inlineStr">
        <is>
          <t>No internet service</t>
        </is>
      </c>
      <c r="O3811" s="58" t="inlineStr">
        <is>
          <t>No internet service</t>
        </is>
      </c>
      <c r="P3811" s="58" t="inlineStr">
        <is>
          <t>One year</t>
        </is>
      </c>
      <c r="Q3811" s="58" t="inlineStr">
        <is>
          <t>No</t>
        </is>
      </c>
      <c r="R3811" s="58" t="inlineStr">
        <is>
          <t>Credit card (automatic)</t>
        </is>
      </c>
      <c r="S3811" s="123" t="n">
        <v>20.15</v>
      </c>
      <c r="T3811" s="58" t="inlineStr">
        <is>
          <t>989.05</t>
        </is>
      </c>
      <c r="U3811" s="58" t="inlineStr">
        <is>
          <t>No</t>
        </is>
      </c>
      <c r="V3811" s="123">
        <f>IFERROR(VALUE(TRIM(T3811)),S3811*F3811)</f>
        <v/>
      </c>
      <c r="W3811" s="58">
        <f>IF(F3811&lt;=12,"0-12 mo",IF(F3811&lt;=24,"13-24 mo",IF(F3811&lt;=48,"25-48 mo","49+ mo")))</f>
        <v/>
      </c>
      <c r="X3811" s="58">
        <f>IF(S3811&lt;=35.5,"Q1 Low",IF(S3811&lt;=70.35,"Q2 Mid-Low",IF(S3811&lt;=89.85,"Q3 Mid-High","Q4 High")))</f>
        <v/>
      </c>
      <c r="Y3811" s="58">
        <f>IF(U3811="Yes",1,0)</f>
        <v/>
      </c>
      <c r="Z3811" s="58">
        <f>IF(P3811="Month-to-month",1,0)+IF(M3811="No",1,0)+IF(J3811="No",1,0)+IF(I3811="Fiber optic",1,0)+IF(Q3811="Yes",1,0)</f>
        <v/>
      </c>
    </row>
    <row r="3812" ht="15" customHeight="1" s="59">
      <c r="A3812" s="58" t="inlineStr">
        <is>
          <t>2903-YYTBW</t>
        </is>
      </c>
      <c r="B3812" s="58" t="inlineStr">
        <is>
          <t>Male</t>
        </is>
      </c>
      <c r="C3812" s="58" t="n">
        <v>0</v>
      </c>
      <c r="D3812" s="58" t="inlineStr">
        <is>
          <t>Yes</t>
        </is>
      </c>
      <c r="E3812" s="58" t="inlineStr">
        <is>
          <t>Yes</t>
        </is>
      </c>
      <c r="F3812" s="58" t="n">
        <v>1</v>
      </c>
      <c r="G3812" s="58" t="inlineStr">
        <is>
          <t>Yes</t>
        </is>
      </c>
      <c r="H3812" s="58" t="inlineStr">
        <is>
          <t>No</t>
        </is>
      </c>
      <c r="I3812" s="58" t="inlineStr">
        <is>
          <t>DSL</t>
        </is>
      </c>
      <c r="J3812" s="58" t="inlineStr">
        <is>
          <t>No</t>
        </is>
      </c>
      <c r="K3812" s="58" t="inlineStr">
        <is>
          <t>No</t>
        </is>
      </c>
      <c r="L3812" s="58" t="inlineStr">
        <is>
          <t>No</t>
        </is>
      </c>
      <c r="M3812" s="58" t="inlineStr">
        <is>
          <t>No</t>
        </is>
      </c>
      <c r="N3812" s="58" t="inlineStr">
        <is>
          <t>No</t>
        </is>
      </c>
      <c r="O3812" s="58" t="inlineStr">
        <is>
          <t>No</t>
        </is>
      </c>
      <c r="P3812" s="58" t="inlineStr">
        <is>
          <t>Month-to-month</t>
        </is>
      </c>
      <c r="Q3812" s="58" t="inlineStr">
        <is>
          <t>No</t>
        </is>
      </c>
      <c r="R3812" s="58" t="inlineStr">
        <is>
          <t>Electronic check</t>
        </is>
      </c>
      <c r="S3812" s="123" t="n">
        <v>44.55</v>
      </c>
      <c r="T3812" s="58" t="inlineStr">
        <is>
          <t>44.55</t>
        </is>
      </c>
      <c r="U3812" s="58" t="inlineStr">
        <is>
          <t>No</t>
        </is>
      </c>
      <c r="V3812" s="123">
        <f>IFERROR(VALUE(TRIM(T3812)),S3812*F3812)</f>
        <v/>
      </c>
      <c r="W3812" s="58">
        <f>IF(F3812&lt;=12,"0-12 mo",IF(F3812&lt;=24,"13-24 mo",IF(F3812&lt;=48,"25-48 mo","49+ mo")))</f>
        <v/>
      </c>
      <c r="X3812" s="58">
        <f>IF(S3812&lt;=35.5,"Q1 Low",IF(S3812&lt;=70.35,"Q2 Mid-Low",IF(S3812&lt;=89.85,"Q3 Mid-High","Q4 High")))</f>
        <v/>
      </c>
      <c r="Y3812" s="58">
        <f>IF(U3812="Yes",1,0)</f>
        <v/>
      </c>
      <c r="Z3812" s="58">
        <f>IF(P3812="Month-to-month",1,0)+IF(M3812="No",1,0)+IF(J3812="No",1,0)+IF(I3812="Fiber optic",1,0)+IF(Q3812="Yes",1,0)</f>
        <v/>
      </c>
    </row>
    <row r="3813" ht="15" customHeight="1" s="59">
      <c r="A3813" s="58" t="inlineStr">
        <is>
          <t>3620-MWJNE</t>
        </is>
      </c>
      <c r="B3813" s="58" t="inlineStr">
        <is>
          <t>Male</t>
        </is>
      </c>
      <c r="C3813" s="58" t="n">
        <v>0</v>
      </c>
      <c r="D3813" s="58" t="inlineStr">
        <is>
          <t>No</t>
        </is>
      </c>
      <c r="E3813" s="58" t="inlineStr">
        <is>
          <t>No</t>
        </is>
      </c>
      <c r="F3813" s="58" t="n">
        <v>2</v>
      </c>
      <c r="G3813" s="58" t="inlineStr">
        <is>
          <t>Yes</t>
        </is>
      </c>
      <c r="H3813" s="58" t="inlineStr">
        <is>
          <t>No</t>
        </is>
      </c>
      <c r="I3813" s="58" t="inlineStr">
        <is>
          <t>DSL</t>
        </is>
      </c>
      <c r="J3813" s="58" t="inlineStr">
        <is>
          <t>Yes</t>
        </is>
      </c>
      <c r="K3813" s="58" t="inlineStr">
        <is>
          <t>No</t>
        </is>
      </c>
      <c r="L3813" s="58" t="inlineStr">
        <is>
          <t>No</t>
        </is>
      </c>
      <c r="M3813" s="58" t="inlineStr">
        <is>
          <t>Yes</t>
        </is>
      </c>
      <c r="N3813" s="58" t="inlineStr">
        <is>
          <t>No</t>
        </is>
      </c>
      <c r="O3813" s="58" t="inlineStr">
        <is>
          <t>No</t>
        </is>
      </c>
      <c r="P3813" s="58" t="inlineStr">
        <is>
          <t>Month-to-month</t>
        </is>
      </c>
      <c r="Q3813" s="58" t="inlineStr">
        <is>
          <t>Yes</t>
        </is>
      </c>
      <c r="R3813" s="58" t="inlineStr">
        <is>
          <t>Mailed check</t>
        </is>
      </c>
      <c r="S3813" s="123" t="n">
        <v>54.45</v>
      </c>
      <c r="T3813" s="58" t="inlineStr">
        <is>
          <t>87.3</t>
        </is>
      </c>
      <c r="U3813" s="58" t="inlineStr">
        <is>
          <t>No</t>
        </is>
      </c>
      <c r="V3813" s="123">
        <f>IFERROR(VALUE(TRIM(T3813)),S3813*F3813)</f>
        <v/>
      </c>
      <c r="W3813" s="58">
        <f>IF(F3813&lt;=12,"0-12 mo",IF(F3813&lt;=24,"13-24 mo",IF(F3813&lt;=48,"25-48 mo","49+ mo")))</f>
        <v/>
      </c>
      <c r="X3813" s="58">
        <f>IF(S3813&lt;=35.5,"Q1 Low",IF(S3813&lt;=70.35,"Q2 Mid-Low",IF(S3813&lt;=89.85,"Q3 Mid-High","Q4 High")))</f>
        <v/>
      </c>
      <c r="Y3813" s="58">
        <f>IF(U3813="Yes",1,0)</f>
        <v/>
      </c>
      <c r="Z3813" s="58">
        <f>IF(P3813="Month-to-month",1,0)+IF(M3813="No",1,0)+IF(J3813="No",1,0)+IF(I3813="Fiber optic",1,0)+IF(Q3813="Yes",1,0)</f>
        <v/>
      </c>
    </row>
    <row r="3814" ht="15" customHeight="1" s="59">
      <c r="A3814" s="58" t="inlineStr">
        <is>
          <t>8573-JGCZW</t>
        </is>
      </c>
      <c r="B3814" s="58" t="inlineStr">
        <is>
          <t>Male</t>
        </is>
      </c>
      <c r="C3814" s="58" t="n">
        <v>0</v>
      </c>
      <c r="D3814" s="58" t="inlineStr">
        <is>
          <t>No</t>
        </is>
      </c>
      <c r="E3814" s="58" t="inlineStr">
        <is>
          <t>No</t>
        </is>
      </c>
      <c r="F3814" s="58" t="n">
        <v>17</v>
      </c>
      <c r="G3814" s="58" t="inlineStr">
        <is>
          <t>Yes</t>
        </is>
      </c>
      <c r="H3814" s="58" t="inlineStr">
        <is>
          <t>No</t>
        </is>
      </c>
      <c r="I3814" s="58" t="inlineStr">
        <is>
          <t>No</t>
        </is>
      </c>
      <c r="J3814" s="58" t="inlineStr">
        <is>
          <t>No internet service</t>
        </is>
      </c>
      <c r="K3814" s="58" t="inlineStr">
        <is>
          <t>No internet service</t>
        </is>
      </c>
      <c r="L3814" s="58" t="inlineStr">
        <is>
          <t>No internet service</t>
        </is>
      </c>
      <c r="M3814" s="58" t="inlineStr">
        <is>
          <t>No internet service</t>
        </is>
      </c>
      <c r="N3814" s="58" t="inlineStr">
        <is>
          <t>No internet service</t>
        </is>
      </c>
      <c r="O3814" s="58" t="inlineStr">
        <is>
          <t>No internet service</t>
        </is>
      </c>
      <c r="P3814" s="58" t="inlineStr">
        <is>
          <t>One year</t>
        </is>
      </c>
      <c r="Q3814" s="58" t="inlineStr">
        <is>
          <t>Yes</t>
        </is>
      </c>
      <c r="R3814" s="58" t="inlineStr">
        <is>
          <t>Bank transfer (automatic)</t>
        </is>
      </c>
      <c r="S3814" s="123" t="n">
        <v>19.65</v>
      </c>
      <c r="T3814" s="58" t="inlineStr">
        <is>
          <t>351.55</t>
        </is>
      </c>
      <c r="U3814" s="58" t="inlineStr">
        <is>
          <t>No</t>
        </is>
      </c>
      <c r="V3814" s="123">
        <f>IFERROR(VALUE(TRIM(T3814)),S3814*F3814)</f>
        <v/>
      </c>
      <c r="W3814" s="58">
        <f>IF(F3814&lt;=12,"0-12 mo",IF(F3814&lt;=24,"13-24 mo",IF(F3814&lt;=48,"25-48 mo","49+ mo")))</f>
        <v/>
      </c>
      <c r="X3814" s="58">
        <f>IF(S3814&lt;=35.5,"Q1 Low",IF(S3814&lt;=70.35,"Q2 Mid-Low",IF(S3814&lt;=89.85,"Q3 Mid-High","Q4 High")))</f>
        <v/>
      </c>
      <c r="Y3814" s="58">
        <f>IF(U3814="Yes",1,0)</f>
        <v/>
      </c>
      <c r="Z3814" s="58">
        <f>IF(P3814="Month-to-month",1,0)+IF(M3814="No",1,0)+IF(J3814="No",1,0)+IF(I3814="Fiber optic",1,0)+IF(Q3814="Yes",1,0)</f>
        <v/>
      </c>
    </row>
    <row r="3815" ht="15" customHeight="1" s="59">
      <c r="A3815" s="58" t="inlineStr">
        <is>
          <t>6837-HAEVO</t>
        </is>
      </c>
      <c r="B3815" s="58" t="inlineStr">
        <is>
          <t>Male</t>
        </is>
      </c>
      <c r="C3815" s="58" t="n">
        <v>0</v>
      </c>
      <c r="D3815" s="58" t="inlineStr">
        <is>
          <t>Yes</t>
        </is>
      </c>
      <c r="E3815" s="58" t="inlineStr">
        <is>
          <t>Yes</t>
        </is>
      </c>
      <c r="F3815" s="58" t="n">
        <v>69</v>
      </c>
      <c r="G3815" s="58" t="inlineStr">
        <is>
          <t>Yes</t>
        </is>
      </c>
      <c r="H3815" s="58" t="inlineStr">
        <is>
          <t>Yes</t>
        </is>
      </c>
      <c r="I3815" s="58" t="inlineStr">
        <is>
          <t>Fiber optic</t>
        </is>
      </c>
      <c r="J3815" s="58" t="inlineStr">
        <is>
          <t>No</t>
        </is>
      </c>
      <c r="K3815" s="58" t="inlineStr">
        <is>
          <t>Yes</t>
        </is>
      </c>
      <c r="L3815" s="58" t="inlineStr">
        <is>
          <t>Yes</t>
        </is>
      </c>
      <c r="M3815" s="58" t="inlineStr">
        <is>
          <t>No</t>
        </is>
      </c>
      <c r="N3815" s="58" t="inlineStr">
        <is>
          <t>Yes</t>
        </is>
      </c>
      <c r="O3815" s="58" t="inlineStr">
        <is>
          <t>Yes</t>
        </is>
      </c>
      <c r="P3815" s="58" t="inlineStr">
        <is>
          <t>Two year</t>
        </is>
      </c>
      <c r="Q3815" s="58" t="inlineStr">
        <is>
          <t>Yes</t>
        </is>
      </c>
      <c r="R3815" s="58" t="inlineStr">
        <is>
          <t>Electronic check</t>
        </is>
      </c>
      <c r="S3815" s="123" t="n">
        <v>105</v>
      </c>
      <c r="T3815" s="58" t="inlineStr">
        <is>
          <t>7297.75</t>
        </is>
      </c>
      <c r="U3815" s="58" t="inlineStr">
        <is>
          <t>No</t>
        </is>
      </c>
      <c r="V3815" s="123">
        <f>IFERROR(VALUE(TRIM(T3815)),S3815*F3815)</f>
        <v/>
      </c>
      <c r="W3815" s="58">
        <f>IF(F3815&lt;=12,"0-12 mo",IF(F3815&lt;=24,"13-24 mo",IF(F3815&lt;=48,"25-48 mo","49+ mo")))</f>
        <v/>
      </c>
      <c r="X3815" s="58">
        <f>IF(S3815&lt;=35.5,"Q1 Low",IF(S3815&lt;=70.35,"Q2 Mid-Low",IF(S3815&lt;=89.85,"Q3 Mid-High","Q4 High")))</f>
        <v/>
      </c>
      <c r="Y3815" s="58">
        <f>IF(U3815="Yes",1,0)</f>
        <v/>
      </c>
      <c r="Z3815" s="58">
        <f>IF(P3815="Month-to-month",1,0)+IF(M3815="No",1,0)+IF(J3815="No",1,0)+IF(I3815="Fiber optic",1,0)+IF(Q3815="Yes",1,0)</f>
        <v/>
      </c>
    </row>
    <row r="3816" ht="15" customHeight="1" s="59">
      <c r="A3816" s="58" t="inlineStr">
        <is>
          <t>6701-YVNQG</t>
        </is>
      </c>
      <c r="B3816" s="58" t="inlineStr">
        <is>
          <t>Male</t>
        </is>
      </c>
      <c r="C3816" s="58" t="n">
        <v>0</v>
      </c>
      <c r="D3816" s="58" t="inlineStr">
        <is>
          <t>Yes</t>
        </is>
      </c>
      <c r="E3816" s="58" t="inlineStr">
        <is>
          <t>No</t>
        </is>
      </c>
      <c r="F3816" s="58" t="n">
        <v>72</v>
      </c>
      <c r="G3816" s="58" t="inlineStr">
        <is>
          <t>Yes</t>
        </is>
      </c>
      <c r="H3816" s="58" t="inlineStr">
        <is>
          <t>Yes</t>
        </is>
      </c>
      <c r="I3816" s="58" t="inlineStr">
        <is>
          <t>DSL</t>
        </is>
      </c>
      <c r="J3816" s="58" t="inlineStr">
        <is>
          <t>Yes</t>
        </is>
      </c>
      <c r="K3816" s="58" t="inlineStr">
        <is>
          <t>Yes</t>
        </is>
      </c>
      <c r="L3816" s="58" t="inlineStr">
        <is>
          <t>Yes</t>
        </is>
      </c>
      <c r="M3816" s="58" t="inlineStr">
        <is>
          <t>Yes</t>
        </is>
      </c>
      <c r="N3816" s="58" t="inlineStr">
        <is>
          <t>Yes</t>
        </is>
      </c>
      <c r="O3816" s="58" t="inlineStr">
        <is>
          <t>Yes</t>
        </is>
      </c>
      <c r="P3816" s="58" t="inlineStr">
        <is>
          <t>Two year</t>
        </is>
      </c>
      <c r="Q3816" s="58" t="inlineStr">
        <is>
          <t>Yes</t>
        </is>
      </c>
      <c r="R3816" s="58" t="inlineStr">
        <is>
          <t>Credit card (automatic)</t>
        </is>
      </c>
      <c r="S3816" s="123" t="n">
        <v>88.7</v>
      </c>
      <c r="T3816" s="58" t="inlineStr">
        <is>
          <t>6301.7</t>
        </is>
      </c>
      <c r="U3816" s="58" t="inlineStr">
        <is>
          <t>No</t>
        </is>
      </c>
      <c r="V3816" s="123">
        <f>IFERROR(VALUE(TRIM(T3816)),S3816*F3816)</f>
        <v/>
      </c>
      <c r="W3816" s="58">
        <f>IF(F3816&lt;=12,"0-12 mo",IF(F3816&lt;=24,"13-24 mo",IF(F3816&lt;=48,"25-48 mo","49+ mo")))</f>
        <v/>
      </c>
      <c r="X3816" s="58">
        <f>IF(S3816&lt;=35.5,"Q1 Low",IF(S3816&lt;=70.35,"Q2 Mid-Low",IF(S3816&lt;=89.85,"Q3 Mid-High","Q4 High")))</f>
        <v/>
      </c>
      <c r="Y3816" s="58">
        <f>IF(U3816="Yes",1,0)</f>
        <v/>
      </c>
      <c r="Z3816" s="58">
        <f>IF(P3816="Month-to-month",1,0)+IF(M3816="No",1,0)+IF(J3816="No",1,0)+IF(I3816="Fiber optic",1,0)+IF(Q3816="Yes",1,0)</f>
        <v/>
      </c>
    </row>
    <row r="3817" ht="15" customHeight="1" s="59">
      <c r="A3817" s="58" t="inlineStr">
        <is>
          <t>9306-CPCBC</t>
        </is>
      </c>
      <c r="B3817" s="58" t="inlineStr">
        <is>
          <t>Female</t>
        </is>
      </c>
      <c r="C3817" s="58" t="n">
        <v>0</v>
      </c>
      <c r="D3817" s="58" t="inlineStr">
        <is>
          <t>No</t>
        </is>
      </c>
      <c r="E3817" s="58" t="inlineStr">
        <is>
          <t>No</t>
        </is>
      </c>
      <c r="F3817" s="58" t="n">
        <v>3</v>
      </c>
      <c r="G3817" s="58" t="inlineStr">
        <is>
          <t>Yes</t>
        </is>
      </c>
      <c r="H3817" s="58" t="inlineStr">
        <is>
          <t>Yes</t>
        </is>
      </c>
      <c r="I3817" s="58" t="inlineStr">
        <is>
          <t>Fiber optic</t>
        </is>
      </c>
      <c r="J3817" s="58" t="inlineStr">
        <is>
          <t>No</t>
        </is>
      </c>
      <c r="K3817" s="58" t="inlineStr">
        <is>
          <t>No</t>
        </is>
      </c>
      <c r="L3817" s="58" t="inlineStr">
        <is>
          <t>No</t>
        </is>
      </c>
      <c r="M3817" s="58" t="inlineStr">
        <is>
          <t>No</t>
        </is>
      </c>
      <c r="N3817" s="58" t="inlineStr">
        <is>
          <t>No</t>
        </is>
      </c>
      <c r="O3817" s="58" t="inlineStr">
        <is>
          <t>No</t>
        </is>
      </c>
      <c r="P3817" s="58" t="inlineStr">
        <is>
          <t>Month-to-month</t>
        </is>
      </c>
      <c r="Q3817" s="58" t="inlineStr">
        <is>
          <t>Yes</t>
        </is>
      </c>
      <c r="R3817" s="58" t="inlineStr">
        <is>
          <t>Electronic check</t>
        </is>
      </c>
      <c r="S3817" s="123" t="n">
        <v>74.25</v>
      </c>
      <c r="T3817" s="58" t="inlineStr">
        <is>
          <t>210.3</t>
        </is>
      </c>
      <c r="U3817" s="58" t="inlineStr">
        <is>
          <t>Yes</t>
        </is>
      </c>
      <c r="V3817" s="123">
        <f>IFERROR(VALUE(TRIM(T3817)),S3817*F3817)</f>
        <v/>
      </c>
      <c r="W3817" s="58">
        <f>IF(F3817&lt;=12,"0-12 mo",IF(F3817&lt;=24,"13-24 mo",IF(F3817&lt;=48,"25-48 mo","49+ mo")))</f>
        <v/>
      </c>
      <c r="X3817" s="58">
        <f>IF(S3817&lt;=35.5,"Q1 Low",IF(S3817&lt;=70.35,"Q2 Mid-Low",IF(S3817&lt;=89.85,"Q3 Mid-High","Q4 High")))</f>
        <v/>
      </c>
      <c r="Y3817" s="58">
        <f>IF(U3817="Yes",1,0)</f>
        <v/>
      </c>
      <c r="Z3817" s="58">
        <f>IF(P3817="Month-to-month",1,0)+IF(M3817="No",1,0)+IF(J3817="No",1,0)+IF(I3817="Fiber optic",1,0)+IF(Q3817="Yes",1,0)</f>
        <v/>
      </c>
    </row>
    <row r="3818" ht="15" customHeight="1" s="59">
      <c r="A3818" s="58" t="inlineStr">
        <is>
          <t>4304-XUMGI</t>
        </is>
      </c>
      <c r="B3818" s="58" t="inlineStr">
        <is>
          <t>Male</t>
        </is>
      </c>
      <c r="C3818" s="58" t="n">
        <v>1</v>
      </c>
      <c r="D3818" s="58" t="inlineStr">
        <is>
          <t>Yes</t>
        </is>
      </c>
      <c r="E3818" s="58" t="inlineStr">
        <is>
          <t>Yes</t>
        </is>
      </c>
      <c r="F3818" s="58" t="n">
        <v>50</v>
      </c>
      <c r="G3818" s="58" t="inlineStr">
        <is>
          <t>Yes</t>
        </is>
      </c>
      <c r="H3818" s="58" t="inlineStr">
        <is>
          <t>Yes</t>
        </is>
      </c>
      <c r="I3818" s="58" t="inlineStr">
        <is>
          <t>DSL</t>
        </is>
      </c>
      <c r="J3818" s="58" t="inlineStr">
        <is>
          <t>Yes</t>
        </is>
      </c>
      <c r="K3818" s="58" t="inlineStr">
        <is>
          <t>Yes</t>
        </is>
      </c>
      <c r="L3818" s="58" t="inlineStr">
        <is>
          <t>Yes</t>
        </is>
      </c>
      <c r="M3818" s="58" t="inlineStr">
        <is>
          <t>No</t>
        </is>
      </c>
      <c r="N3818" s="58" t="inlineStr">
        <is>
          <t>No</t>
        </is>
      </c>
      <c r="O3818" s="58" t="inlineStr">
        <is>
          <t>Yes</t>
        </is>
      </c>
      <c r="P3818" s="58" t="inlineStr">
        <is>
          <t>Two year</t>
        </is>
      </c>
      <c r="Q3818" s="58" t="inlineStr">
        <is>
          <t>Yes</t>
        </is>
      </c>
      <c r="R3818" s="58" t="inlineStr">
        <is>
          <t>Bank transfer (automatic)</t>
        </is>
      </c>
      <c r="S3818" s="123" t="n">
        <v>75.15000000000001</v>
      </c>
      <c r="T3818" s="58" t="inlineStr">
        <is>
          <t>3822.45</t>
        </is>
      </c>
      <c r="U3818" s="58" t="inlineStr">
        <is>
          <t>No</t>
        </is>
      </c>
      <c r="V3818" s="123">
        <f>IFERROR(VALUE(TRIM(T3818)),S3818*F3818)</f>
        <v/>
      </c>
      <c r="W3818" s="58">
        <f>IF(F3818&lt;=12,"0-12 mo",IF(F3818&lt;=24,"13-24 mo",IF(F3818&lt;=48,"25-48 mo","49+ mo")))</f>
        <v/>
      </c>
      <c r="X3818" s="58">
        <f>IF(S3818&lt;=35.5,"Q1 Low",IF(S3818&lt;=70.35,"Q2 Mid-Low",IF(S3818&lt;=89.85,"Q3 Mid-High","Q4 High")))</f>
        <v/>
      </c>
      <c r="Y3818" s="58">
        <f>IF(U3818="Yes",1,0)</f>
        <v/>
      </c>
      <c r="Z3818" s="58">
        <f>IF(P3818="Month-to-month",1,0)+IF(M3818="No",1,0)+IF(J3818="No",1,0)+IF(I3818="Fiber optic",1,0)+IF(Q3818="Yes",1,0)</f>
        <v/>
      </c>
    </row>
    <row r="3819" ht="15" customHeight="1" s="59">
      <c r="A3819" s="58" t="inlineStr">
        <is>
          <t>9504-YAZWB</t>
        </is>
      </c>
      <c r="B3819" s="58" t="inlineStr">
        <is>
          <t>Female</t>
        </is>
      </c>
      <c r="C3819" s="58" t="n">
        <v>0</v>
      </c>
      <c r="D3819" s="58" t="inlineStr">
        <is>
          <t>No</t>
        </is>
      </c>
      <c r="E3819" s="58" t="inlineStr">
        <is>
          <t>No</t>
        </is>
      </c>
      <c r="F3819" s="58" t="n">
        <v>53</v>
      </c>
      <c r="G3819" s="58" t="inlineStr">
        <is>
          <t>Yes</t>
        </is>
      </c>
      <c r="H3819" s="58" t="inlineStr">
        <is>
          <t>No</t>
        </is>
      </c>
      <c r="I3819" s="58" t="inlineStr">
        <is>
          <t>No</t>
        </is>
      </c>
      <c r="J3819" s="58" t="inlineStr">
        <is>
          <t>No internet service</t>
        </is>
      </c>
      <c r="K3819" s="58" t="inlineStr">
        <is>
          <t>No internet service</t>
        </is>
      </c>
      <c r="L3819" s="58" t="inlineStr">
        <is>
          <t>No internet service</t>
        </is>
      </c>
      <c r="M3819" s="58" t="inlineStr">
        <is>
          <t>No internet service</t>
        </is>
      </c>
      <c r="N3819" s="58" t="inlineStr">
        <is>
          <t>No internet service</t>
        </is>
      </c>
      <c r="O3819" s="58" t="inlineStr">
        <is>
          <t>No internet service</t>
        </is>
      </c>
      <c r="P3819" s="58" t="inlineStr">
        <is>
          <t>Two year</t>
        </is>
      </c>
      <c r="Q3819" s="58" t="inlineStr">
        <is>
          <t>No</t>
        </is>
      </c>
      <c r="R3819" s="58" t="inlineStr">
        <is>
          <t>Mailed check</t>
        </is>
      </c>
      <c r="S3819" s="123" t="n">
        <v>20.25</v>
      </c>
      <c r="T3819" s="58" t="inlineStr">
        <is>
          <t>1048.45</t>
        </is>
      </c>
      <c r="U3819" s="58" t="inlineStr">
        <is>
          <t>No</t>
        </is>
      </c>
      <c r="V3819" s="123">
        <f>IFERROR(VALUE(TRIM(T3819)),S3819*F3819)</f>
        <v/>
      </c>
      <c r="W3819" s="58">
        <f>IF(F3819&lt;=12,"0-12 mo",IF(F3819&lt;=24,"13-24 mo",IF(F3819&lt;=48,"25-48 mo","49+ mo")))</f>
        <v/>
      </c>
      <c r="X3819" s="58">
        <f>IF(S3819&lt;=35.5,"Q1 Low",IF(S3819&lt;=70.35,"Q2 Mid-Low",IF(S3819&lt;=89.85,"Q3 Mid-High","Q4 High")))</f>
        <v/>
      </c>
      <c r="Y3819" s="58">
        <f>IF(U3819="Yes",1,0)</f>
        <v/>
      </c>
      <c r="Z3819" s="58">
        <f>IF(P3819="Month-to-month",1,0)+IF(M3819="No",1,0)+IF(J3819="No",1,0)+IF(I3819="Fiber optic",1,0)+IF(Q3819="Yes",1,0)</f>
        <v/>
      </c>
    </row>
    <row r="3820" ht="15" customHeight="1" s="59">
      <c r="A3820" s="58" t="inlineStr">
        <is>
          <t>8819-ZBYNA</t>
        </is>
      </c>
      <c r="B3820" s="58" t="inlineStr">
        <is>
          <t>Female</t>
        </is>
      </c>
      <c r="C3820" s="58" t="n">
        <v>0</v>
      </c>
      <c r="D3820" s="58" t="inlineStr">
        <is>
          <t>Yes</t>
        </is>
      </c>
      <c r="E3820" s="58" t="inlineStr">
        <is>
          <t>No</t>
        </is>
      </c>
      <c r="F3820" s="58" t="n">
        <v>58</v>
      </c>
      <c r="G3820" s="58" t="inlineStr">
        <is>
          <t>Yes</t>
        </is>
      </c>
      <c r="H3820" s="58" t="inlineStr">
        <is>
          <t>Yes</t>
        </is>
      </c>
      <c r="I3820" s="58" t="inlineStr">
        <is>
          <t>Fiber optic</t>
        </is>
      </c>
      <c r="J3820" s="58" t="inlineStr">
        <is>
          <t>Yes</t>
        </is>
      </c>
      <c r="K3820" s="58" t="inlineStr">
        <is>
          <t>Yes</t>
        </is>
      </c>
      <c r="L3820" s="58" t="inlineStr">
        <is>
          <t>No</t>
        </is>
      </c>
      <c r="M3820" s="58" t="inlineStr">
        <is>
          <t>Yes</t>
        </is>
      </c>
      <c r="N3820" s="58" t="inlineStr">
        <is>
          <t>Yes</t>
        </is>
      </c>
      <c r="O3820" s="58" t="inlineStr">
        <is>
          <t>Yes</t>
        </is>
      </c>
      <c r="P3820" s="58" t="inlineStr">
        <is>
          <t>Two year</t>
        </is>
      </c>
      <c r="Q3820" s="58" t="inlineStr">
        <is>
          <t>Yes</t>
        </is>
      </c>
      <c r="R3820" s="58" t="inlineStr">
        <is>
          <t>Credit card (automatic)</t>
        </is>
      </c>
      <c r="S3820" s="123" t="n">
        <v>109.1</v>
      </c>
      <c r="T3820" s="58" t="inlineStr">
        <is>
          <t>6393.65</t>
        </is>
      </c>
      <c r="U3820" s="58" t="inlineStr">
        <is>
          <t>No</t>
        </is>
      </c>
      <c r="V3820" s="123">
        <f>IFERROR(VALUE(TRIM(T3820)),S3820*F3820)</f>
        <v/>
      </c>
      <c r="W3820" s="58">
        <f>IF(F3820&lt;=12,"0-12 mo",IF(F3820&lt;=24,"13-24 mo",IF(F3820&lt;=48,"25-48 mo","49+ mo")))</f>
        <v/>
      </c>
      <c r="X3820" s="58">
        <f>IF(S3820&lt;=35.5,"Q1 Low",IF(S3820&lt;=70.35,"Q2 Mid-Low",IF(S3820&lt;=89.85,"Q3 Mid-High","Q4 High")))</f>
        <v/>
      </c>
      <c r="Y3820" s="58">
        <f>IF(U3820="Yes",1,0)</f>
        <v/>
      </c>
      <c r="Z3820" s="58">
        <f>IF(P3820="Month-to-month",1,0)+IF(M3820="No",1,0)+IF(J3820="No",1,0)+IF(I3820="Fiber optic",1,0)+IF(Q3820="Yes",1,0)</f>
        <v/>
      </c>
    </row>
    <row r="3821" ht="15" customHeight="1" s="59">
      <c r="A3821" s="58" t="inlineStr">
        <is>
          <t>6174-NRBTZ</t>
        </is>
      </c>
      <c r="B3821" s="58" t="inlineStr">
        <is>
          <t>Male</t>
        </is>
      </c>
      <c r="C3821" s="58" t="n">
        <v>0</v>
      </c>
      <c r="D3821" s="58" t="inlineStr">
        <is>
          <t>No</t>
        </is>
      </c>
      <c r="E3821" s="58" t="inlineStr">
        <is>
          <t>No</t>
        </is>
      </c>
      <c r="F3821" s="58" t="n">
        <v>46</v>
      </c>
      <c r="G3821" s="58" t="inlineStr">
        <is>
          <t>No</t>
        </is>
      </c>
      <c r="H3821" s="58" t="inlineStr">
        <is>
          <t>No phone service</t>
        </is>
      </c>
      <c r="I3821" s="58" t="inlineStr">
        <is>
          <t>DSL</t>
        </is>
      </c>
      <c r="J3821" s="58" t="inlineStr">
        <is>
          <t>Yes</t>
        </is>
      </c>
      <c r="K3821" s="58" t="inlineStr">
        <is>
          <t>No</t>
        </is>
      </c>
      <c r="L3821" s="58" t="inlineStr">
        <is>
          <t>No</t>
        </is>
      </c>
      <c r="M3821" s="58" t="inlineStr">
        <is>
          <t>No</t>
        </is>
      </c>
      <c r="N3821" s="58" t="inlineStr">
        <is>
          <t>No</t>
        </is>
      </c>
      <c r="O3821" s="58" t="inlineStr">
        <is>
          <t>No</t>
        </is>
      </c>
      <c r="P3821" s="58" t="inlineStr">
        <is>
          <t>One year</t>
        </is>
      </c>
      <c r="Q3821" s="58" t="inlineStr">
        <is>
          <t>Yes</t>
        </is>
      </c>
      <c r="R3821" s="58" t="inlineStr">
        <is>
          <t>Bank transfer (automatic)</t>
        </is>
      </c>
      <c r="S3821" s="123" t="n">
        <v>30.75</v>
      </c>
      <c r="T3821" s="58" t="inlineStr">
        <is>
          <t>1489.3</t>
        </is>
      </c>
      <c r="U3821" s="58" t="inlineStr">
        <is>
          <t>No</t>
        </is>
      </c>
      <c r="V3821" s="123">
        <f>IFERROR(VALUE(TRIM(T3821)),S3821*F3821)</f>
        <v/>
      </c>
      <c r="W3821" s="58">
        <f>IF(F3821&lt;=12,"0-12 mo",IF(F3821&lt;=24,"13-24 mo",IF(F3821&lt;=48,"25-48 mo","49+ mo")))</f>
        <v/>
      </c>
      <c r="X3821" s="58">
        <f>IF(S3821&lt;=35.5,"Q1 Low",IF(S3821&lt;=70.35,"Q2 Mid-Low",IF(S3821&lt;=89.85,"Q3 Mid-High","Q4 High")))</f>
        <v/>
      </c>
      <c r="Y3821" s="58">
        <f>IF(U3821="Yes",1,0)</f>
        <v/>
      </c>
      <c r="Z3821" s="58">
        <f>IF(P3821="Month-to-month",1,0)+IF(M3821="No",1,0)+IF(J3821="No",1,0)+IF(I3821="Fiber optic",1,0)+IF(Q3821="Yes",1,0)</f>
        <v/>
      </c>
    </row>
    <row r="3822" ht="15" customHeight="1" s="59">
      <c r="A3822" s="58" t="inlineStr">
        <is>
          <t>9481-IEBZY</t>
        </is>
      </c>
      <c r="B3822" s="58" t="inlineStr">
        <is>
          <t>Male</t>
        </is>
      </c>
      <c r="C3822" s="58" t="n">
        <v>1</v>
      </c>
      <c r="D3822" s="58" t="inlineStr">
        <is>
          <t>Yes</t>
        </is>
      </c>
      <c r="E3822" s="58" t="inlineStr">
        <is>
          <t>No</t>
        </is>
      </c>
      <c r="F3822" s="58" t="n">
        <v>72</v>
      </c>
      <c r="G3822" s="58" t="inlineStr">
        <is>
          <t>Yes</t>
        </is>
      </c>
      <c r="H3822" s="58" t="inlineStr">
        <is>
          <t>Yes</t>
        </is>
      </c>
      <c r="I3822" s="58" t="inlineStr">
        <is>
          <t>Fiber optic</t>
        </is>
      </c>
      <c r="J3822" s="58" t="inlineStr">
        <is>
          <t>Yes</t>
        </is>
      </c>
      <c r="K3822" s="58" t="inlineStr">
        <is>
          <t>Yes</t>
        </is>
      </c>
      <c r="L3822" s="58" t="inlineStr">
        <is>
          <t>Yes</t>
        </is>
      </c>
      <c r="M3822" s="58" t="inlineStr">
        <is>
          <t>Yes</t>
        </is>
      </c>
      <c r="N3822" s="58" t="inlineStr">
        <is>
          <t>Yes</t>
        </is>
      </c>
      <c r="O3822" s="58" t="inlineStr">
        <is>
          <t>Yes</t>
        </is>
      </c>
      <c r="P3822" s="58" t="inlineStr">
        <is>
          <t>Month-to-month</t>
        </is>
      </c>
      <c r="Q3822" s="58" t="inlineStr">
        <is>
          <t>Yes</t>
        </is>
      </c>
      <c r="R3822" s="58" t="inlineStr">
        <is>
          <t>Credit card (automatic)</t>
        </is>
      </c>
      <c r="S3822" s="123" t="n">
        <v>112.9</v>
      </c>
      <c r="T3822" s="58" t="inlineStr">
        <is>
          <t>8061.5</t>
        </is>
      </c>
      <c r="U3822" s="58" t="inlineStr">
        <is>
          <t>No</t>
        </is>
      </c>
      <c r="V3822" s="123">
        <f>IFERROR(VALUE(TRIM(T3822)),S3822*F3822)</f>
        <v/>
      </c>
      <c r="W3822" s="58">
        <f>IF(F3822&lt;=12,"0-12 mo",IF(F3822&lt;=24,"13-24 mo",IF(F3822&lt;=48,"25-48 mo","49+ mo")))</f>
        <v/>
      </c>
      <c r="X3822" s="58">
        <f>IF(S3822&lt;=35.5,"Q1 Low",IF(S3822&lt;=70.35,"Q2 Mid-Low",IF(S3822&lt;=89.85,"Q3 Mid-High","Q4 High")))</f>
        <v/>
      </c>
      <c r="Y3822" s="58">
        <f>IF(U3822="Yes",1,0)</f>
        <v/>
      </c>
      <c r="Z3822" s="58">
        <f>IF(P3822="Month-to-month",1,0)+IF(M3822="No",1,0)+IF(J3822="No",1,0)+IF(I3822="Fiber optic",1,0)+IF(Q3822="Yes",1,0)</f>
        <v/>
      </c>
    </row>
    <row r="3823" ht="15" customHeight="1" s="59">
      <c r="A3823" s="58" t="inlineStr">
        <is>
          <t>1833-VGRUM</t>
        </is>
      </c>
      <c r="B3823" s="58" t="inlineStr">
        <is>
          <t>Female</t>
        </is>
      </c>
      <c r="C3823" s="58" t="n">
        <v>1</v>
      </c>
      <c r="D3823" s="58" t="inlineStr">
        <is>
          <t>No</t>
        </is>
      </c>
      <c r="E3823" s="58" t="inlineStr">
        <is>
          <t>No</t>
        </is>
      </c>
      <c r="F3823" s="58" t="n">
        <v>1</v>
      </c>
      <c r="G3823" s="58" t="inlineStr">
        <is>
          <t>Yes</t>
        </is>
      </c>
      <c r="H3823" s="58" t="inlineStr">
        <is>
          <t>Yes</t>
        </is>
      </c>
      <c r="I3823" s="58" t="inlineStr">
        <is>
          <t>Fiber optic</t>
        </is>
      </c>
      <c r="J3823" s="58" t="inlineStr">
        <is>
          <t>No</t>
        </is>
      </c>
      <c r="K3823" s="58" t="inlineStr">
        <is>
          <t>No</t>
        </is>
      </c>
      <c r="L3823" s="58" t="inlineStr">
        <is>
          <t>No</t>
        </is>
      </c>
      <c r="M3823" s="58" t="inlineStr">
        <is>
          <t>No</t>
        </is>
      </c>
      <c r="N3823" s="58" t="inlineStr">
        <is>
          <t>No</t>
        </is>
      </c>
      <c r="O3823" s="58" t="inlineStr">
        <is>
          <t>No</t>
        </is>
      </c>
      <c r="P3823" s="58" t="inlineStr">
        <is>
          <t>Month-to-month</t>
        </is>
      </c>
      <c r="Q3823" s="58" t="inlineStr">
        <is>
          <t>Yes</t>
        </is>
      </c>
      <c r="R3823" s="58" t="inlineStr">
        <is>
          <t>Electronic check</t>
        </is>
      </c>
      <c r="S3823" s="123" t="n">
        <v>74.2</v>
      </c>
      <c r="T3823" s="58" t="inlineStr">
        <is>
          <t>74.2</t>
        </is>
      </c>
      <c r="U3823" s="58" t="inlineStr">
        <is>
          <t>Yes</t>
        </is>
      </c>
      <c r="V3823" s="123">
        <f>IFERROR(VALUE(TRIM(T3823)),S3823*F3823)</f>
        <v/>
      </c>
      <c r="W3823" s="58">
        <f>IF(F3823&lt;=12,"0-12 mo",IF(F3823&lt;=24,"13-24 mo",IF(F3823&lt;=48,"25-48 mo","49+ mo")))</f>
        <v/>
      </c>
      <c r="X3823" s="58">
        <f>IF(S3823&lt;=35.5,"Q1 Low",IF(S3823&lt;=70.35,"Q2 Mid-Low",IF(S3823&lt;=89.85,"Q3 Mid-High","Q4 High")))</f>
        <v/>
      </c>
      <c r="Y3823" s="58">
        <f>IF(U3823="Yes",1,0)</f>
        <v/>
      </c>
      <c r="Z3823" s="58">
        <f>IF(P3823="Month-to-month",1,0)+IF(M3823="No",1,0)+IF(J3823="No",1,0)+IF(I3823="Fiber optic",1,0)+IF(Q3823="Yes",1,0)</f>
        <v/>
      </c>
    </row>
    <row r="3824" ht="15" customHeight="1" s="59">
      <c r="A3824" s="58" t="inlineStr">
        <is>
          <t>6137-NICCO</t>
        </is>
      </c>
      <c r="B3824" s="58" t="inlineStr">
        <is>
          <t>Female</t>
        </is>
      </c>
      <c r="C3824" s="58" t="n">
        <v>0</v>
      </c>
      <c r="D3824" s="58" t="inlineStr">
        <is>
          <t>Yes</t>
        </is>
      </c>
      <c r="E3824" s="58" t="inlineStr">
        <is>
          <t>Yes</t>
        </is>
      </c>
      <c r="F3824" s="58" t="n">
        <v>6</v>
      </c>
      <c r="G3824" s="58" t="inlineStr">
        <is>
          <t>Yes</t>
        </is>
      </c>
      <c r="H3824" s="58" t="inlineStr">
        <is>
          <t>Yes</t>
        </is>
      </c>
      <c r="I3824" s="58" t="inlineStr">
        <is>
          <t>Fiber optic</t>
        </is>
      </c>
      <c r="J3824" s="58" t="inlineStr">
        <is>
          <t>No</t>
        </is>
      </c>
      <c r="K3824" s="58" t="inlineStr">
        <is>
          <t>Yes</t>
        </is>
      </c>
      <c r="L3824" s="58" t="inlineStr">
        <is>
          <t>Yes</t>
        </is>
      </c>
      <c r="M3824" s="58" t="inlineStr">
        <is>
          <t>No</t>
        </is>
      </c>
      <c r="N3824" s="58" t="inlineStr">
        <is>
          <t>Yes</t>
        </is>
      </c>
      <c r="O3824" s="58" t="inlineStr">
        <is>
          <t>No</t>
        </is>
      </c>
      <c r="P3824" s="58" t="inlineStr">
        <is>
          <t>Month-to-month</t>
        </is>
      </c>
      <c r="Q3824" s="58" t="inlineStr">
        <is>
          <t>Yes</t>
        </is>
      </c>
      <c r="R3824" s="58" t="inlineStr">
        <is>
          <t>Mailed check</t>
        </is>
      </c>
      <c r="S3824" s="123" t="n">
        <v>94.05</v>
      </c>
      <c r="T3824" s="58" t="inlineStr">
        <is>
          <t>518.75</t>
        </is>
      </c>
      <c r="U3824" s="58" t="inlineStr">
        <is>
          <t>No</t>
        </is>
      </c>
      <c r="V3824" s="123">
        <f>IFERROR(VALUE(TRIM(T3824)),S3824*F3824)</f>
        <v/>
      </c>
      <c r="W3824" s="58">
        <f>IF(F3824&lt;=12,"0-12 mo",IF(F3824&lt;=24,"13-24 mo",IF(F3824&lt;=48,"25-48 mo","49+ mo")))</f>
        <v/>
      </c>
      <c r="X3824" s="58">
        <f>IF(S3824&lt;=35.5,"Q1 Low",IF(S3824&lt;=70.35,"Q2 Mid-Low",IF(S3824&lt;=89.85,"Q3 Mid-High","Q4 High")))</f>
        <v/>
      </c>
      <c r="Y3824" s="58">
        <f>IF(U3824="Yes",1,0)</f>
        <v/>
      </c>
      <c r="Z3824" s="58">
        <f>IF(P3824="Month-to-month",1,0)+IF(M3824="No",1,0)+IF(J3824="No",1,0)+IF(I3824="Fiber optic",1,0)+IF(Q3824="Yes",1,0)</f>
        <v/>
      </c>
    </row>
    <row r="3825" ht="15" customHeight="1" s="59">
      <c r="A3825" s="58" t="inlineStr">
        <is>
          <t>9065-ZCPQX</t>
        </is>
      </c>
      <c r="B3825" s="58" t="inlineStr">
        <is>
          <t>Male</t>
        </is>
      </c>
      <c r="C3825" s="58" t="n">
        <v>0</v>
      </c>
      <c r="D3825" s="58" t="inlineStr">
        <is>
          <t>Yes</t>
        </is>
      </c>
      <c r="E3825" s="58" t="inlineStr">
        <is>
          <t>No</t>
        </is>
      </c>
      <c r="F3825" s="58" t="n">
        <v>72</v>
      </c>
      <c r="G3825" s="58" t="inlineStr">
        <is>
          <t>Yes</t>
        </is>
      </c>
      <c r="H3825" s="58" t="inlineStr">
        <is>
          <t>Yes</t>
        </is>
      </c>
      <c r="I3825" s="58" t="inlineStr">
        <is>
          <t>DSL</t>
        </is>
      </c>
      <c r="J3825" s="58" t="inlineStr">
        <is>
          <t>Yes</t>
        </is>
      </c>
      <c r="K3825" s="58" t="inlineStr">
        <is>
          <t>Yes</t>
        </is>
      </c>
      <c r="L3825" s="58" t="inlineStr">
        <is>
          <t>Yes</t>
        </is>
      </c>
      <c r="M3825" s="58" t="inlineStr">
        <is>
          <t>Yes</t>
        </is>
      </c>
      <c r="N3825" s="58" t="inlineStr">
        <is>
          <t>No</t>
        </is>
      </c>
      <c r="O3825" s="58" t="inlineStr">
        <is>
          <t>Yes</t>
        </is>
      </c>
      <c r="P3825" s="58" t="inlineStr">
        <is>
          <t>Two year</t>
        </is>
      </c>
      <c r="Q3825" s="58" t="inlineStr">
        <is>
          <t>No</t>
        </is>
      </c>
      <c r="R3825" s="58" t="inlineStr">
        <is>
          <t>Bank transfer (automatic)</t>
        </is>
      </c>
      <c r="S3825" s="123" t="n">
        <v>78.84999999999999</v>
      </c>
      <c r="T3825" s="58" t="inlineStr">
        <is>
          <t>5763.15</t>
        </is>
      </c>
      <c r="U3825" s="58" t="inlineStr">
        <is>
          <t>No</t>
        </is>
      </c>
      <c r="V3825" s="123">
        <f>IFERROR(VALUE(TRIM(T3825)),S3825*F3825)</f>
        <v/>
      </c>
      <c r="W3825" s="58">
        <f>IF(F3825&lt;=12,"0-12 mo",IF(F3825&lt;=24,"13-24 mo",IF(F3825&lt;=48,"25-48 mo","49+ mo")))</f>
        <v/>
      </c>
      <c r="X3825" s="58">
        <f>IF(S3825&lt;=35.5,"Q1 Low",IF(S3825&lt;=70.35,"Q2 Mid-Low",IF(S3825&lt;=89.85,"Q3 Mid-High","Q4 High")))</f>
        <v/>
      </c>
      <c r="Y3825" s="58">
        <f>IF(U3825="Yes",1,0)</f>
        <v/>
      </c>
      <c r="Z3825" s="58">
        <f>IF(P3825="Month-to-month",1,0)+IF(M3825="No",1,0)+IF(J3825="No",1,0)+IF(I3825="Fiber optic",1,0)+IF(Q3825="Yes",1,0)</f>
        <v/>
      </c>
    </row>
    <row r="3826" ht="15" customHeight="1" s="59">
      <c r="A3826" s="58" t="inlineStr">
        <is>
          <t>6402-EJMWF</t>
        </is>
      </c>
      <c r="B3826" s="58" t="inlineStr">
        <is>
          <t>Male</t>
        </is>
      </c>
      <c r="C3826" s="58" t="n">
        <v>0</v>
      </c>
      <c r="D3826" s="58" t="inlineStr">
        <is>
          <t>No</t>
        </is>
      </c>
      <c r="E3826" s="58" t="inlineStr">
        <is>
          <t>No</t>
        </is>
      </c>
      <c r="F3826" s="58" t="n">
        <v>4</v>
      </c>
      <c r="G3826" s="58" t="inlineStr">
        <is>
          <t>Yes</t>
        </is>
      </c>
      <c r="H3826" s="58" t="inlineStr">
        <is>
          <t>No</t>
        </is>
      </c>
      <c r="I3826" s="58" t="inlineStr">
        <is>
          <t>DSL</t>
        </is>
      </c>
      <c r="J3826" s="58" t="inlineStr">
        <is>
          <t>No</t>
        </is>
      </c>
      <c r="K3826" s="58" t="inlineStr">
        <is>
          <t>No</t>
        </is>
      </c>
      <c r="L3826" s="58" t="inlineStr">
        <is>
          <t>No</t>
        </is>
      </c>
      <c r="M3826" s="58" t="inlineStr">
        <is>
          <t>No</t>
        </is>
      </c>
      <c r="N3826" s="58" t="inlineStr">
        <is>
          <t>No</t>
        </is>
      </c>
      <c r="O3826" s="58" t="inlineStr">
        <is>
          <t>Yes</t>
        </is>
      </c>
      <c r="P3826" s="58" t="inlineStr">
        <is>
          <t>Month-to-month</t>
        </is>
      </c>
      <c r="Q3826" s="58" t="inlineStr">
        <is>
          <t>Yes</t>
        </is>
      </c>
      <c r="R3826" s="58" t="inlineStr">
        <is>
          <t>Mailed check</t>
        </is>
      </c>
      <c r="S3826" s="123" t="n">
        <v>55.3</v>
      </c>
      <c r="T3826" s="58" t="inlineStr">
        <is>
          <t>238.5</t>
        </is>
      </c>
      <c r="U3826" s="58" t="inlineStr">
        <is>
          <t>No</t>
        </is>
      </c>
      <c r="V3826" s="123">
        <f>IFERROR(VALUE(TRIM(T3826)),S3826*F3826)</f>
        <v/>
      </c>
      <c r="W3826" s="58">
        <f>IF(F3826&lt;=12,"0-12 mo",IF(F3826&lt;=24,"13-24 mo",IF(F3826&lt;=48,"25-48 mo","49+ mo")))</f>
        <v/>
      </c>
      <c r="X3826" s="58">
        <f>IF(S3826&lt;=35.5,"Q1 Low",IF(S3826&lt;=70.35,"Q2 Mid-Low",IF(S3826&lt;=89.85,"Q3 Mid-High","Q4 High")))</f>
        <v/>
      </c>
      <c r="Y3826" s="58">
        <f>IF(U3826="Yes",1,0)</f>
        <v/>
      </c>
      <c r="Z3826" s="58">
        <f>IF(P3826="Month-to-month",1,0)+IF(M3826="No",1,0)+IF(J3826="No",1,0)+IF(I3826="Fiber optic",1,0)+IF(Q3826="Yes",1,0)</f>
        <v/>
      </c>
    </row>
    <row r="3827" ht="15" customHeight="1" s="59">
      <c r="A3827" s="58" t="inlineStr">
        <is>
          <t>3620-EHIMZ</t>
        </is>
      </c>
      <c r="B3827" s="58" t="inlineStr">
        <is>
          <t>Female</t>
        </is>
      </c>
      <c r="C3827" s="58" t="n">
        <v>0</v>
      </c>
      <c r="D3827" s="58" t="inlineStr">
        <is>
          <t>Yes</t>
        </is>
      </c>
      <c r="E3827" s="58" t="inlineStr">
        <is>
          <t>Yes</t>
        </is>
      </c>
      <c r="F3827" s="58" t="n">
        <v>52</v>
      </c>
      <c r="G3827" s="58" t="inlineStr">
        <is>
          <t>Yes</t>
        </is>
      </c>
      <c r="H3827" s="58" t="inlineStr">
        <is>
          <t>No</t>
        </is>
      </c>
      <c r="I3827" s="58" t="inlineStr">
        <is>
          <t>No</t>
        </is>
      </c>
      <c r="J3827" s="58" t="inlineStr">
        <is>
          <t>No internet service</t>
        </is>
      </c>
      <c r="K3827" s="58" t="inlineStr">
        <is>
          <t>No internet service</t>
        </is>
      </c>
      <c r="L3827" s="58" t="inlineStr">
        <is>
          <t>No internet service</t>
        </is>
      </c>
      <c r="M3827" s="58" t="inlineStr">
        <is>
          <t>No internet service</t>
        </is>
      </c>
      <c r="N3827" s="58" t="inlineStr">
        <is>
          <t>No internet service</t>
        </is>
      </c>
      <c r="O3827" s="58" t="inlineStr">
        <is>
          <t>No internet service</t>
        </is>
      </c>
      <c r="P3827" s="58" t="inlineStr">
        <is>
          <t>Two year</t>
        </is>
      </c>
      <c r="Q3827" s="58" t="inlineStr">
        <is>
          <t>No</t>
        </is>
      </c>
      <c r="R3827" s="58" t="inlineStr">
        <is>
          <t>Mailed check</t>
        </is>
      </c>
      <c r="S3827" s="123" t="n">
        <v>19.35</v>
      </c>
      <c r="T3827" s="58" t="inlineStr">
        <is>
          <t>1031.7</t>
        </is>
      </c>
      <c r="U3827" s="58" t="inlineStr">
        <is>
          <t>No</t>
        </is>
      </c>
      <c r="V3827" s="123">
        <f>IFERROR(VALUE(TRIM(T3827)),S3827*F3827)</f>
        <v/>
      </c>
      <c r="W3827" s="58">
        <f>IF(F3827&lt;=12,"0-12 mo",IF(F3827&lt;=24,"13-24 mo",IF(F3827&lt;=48,"25-48 mo","49+ mo")))</f>
        <v/>
      </c>
      <c r="X3827" s="58">
        <f>IF(S3827&lt;=35.5,"Q1 Low",IF(S3827&lt;=70.35,"Q2 Mid-Low",IF(S3827&lt;=89.85,"Q3 Mid-High","Q4 High")))</f>
        <v/>
      </c>
      <c r="Y3827" s="58">
        <f>IF(U3827="Yes",1,0)</f>
        <v/>
      </c>
      <c r="Z3827" s="58">
        <f>IF(P3827="Month-to-month",1,0)+IF(M3827="No",1,0)+IF(J3827="No",1,0)+IF(I3827="Fiber optic",1,0)+IF(Q3827="Yes",1,0)</f>
        <v/>
      </c>
    </row>
    <row r="3828" ht="15" customHeight="1" s="59">
      <c r="A3828" s="58" t="inlineStr">
        <is>
          <t>3213-VVOLG</t>
        </is>
      </c>
      <c r="B3828" s="58" t="inlineStr">
        <is>
          <t>Male</t>
        </is>
      </c>
      <c r="C3828" s="58" t="n">
        <v>0</v>
      </c>
      <c r="D3828" s="58" t="inlineStr">
        <is>
          <t>Yes</t>
        </is>
      </c>
      <c r="E3828" s="58" t="inlineStr">
        <is>
          <t>Yes</t>
        </is>
      </c>
      <c r="F3828" s="58" t="n">
        <v>0</v>
      </c>
      <c r="G3828" s="58" t="inlineStr">
        <is>
          <t>Yes</t>
        </is>
      </c>
      <c r="H3828" s="58" t="inlineStr">
        <is>
          <t>Yes</t>
        </is>
      </c>
      <c r="I3828" s="58" t="inlineStr">
        <is>
          <t>No</t>
        </is>
      </c>
      <c r="J3828" s="58" t="inlineStr">
        <is>
          <t>No internet service</t>
        </is>
      </c>
      <c r="K3828" s="58" t="inlineStr">
        <is>
          <t>No internet service</t>
        </is>
      </c>
      <c r="L3828" s="58" t="inlineStr">
        <is>
          <t>No internet service</t>
        </is>
      </c>
      <c r="M3828" s="58" t="inlineStr">
        <is>
          <t>No internet service</t>
        </is>
      </c>
      <c r="N3828" s="58" t="inlineStr">
        <is>
          <t>No internet service</t>
        </is>
      </c>
      <c r="O3828" s="58" t="inlineStr">
        <is>
          <t>No internet service</t>
        </is>
      </c>
      <c r="P3828" s="58" t="inlineStr">
        <is>
          <t>Two year</t>
        </is>
      </c>
      <c r="Q3828" s="58" t="inlineStr">
        <is>
          <t>No</t>
        </is>
      </c>
      <c r="R3828" s="58" t="inlineStr">
        <is>
          <t>Mailed check</t>
        </is>
      </c>
      <c r="S3828" s="123" t="n">
        <v>25.35</v>
      </c>
      <c r="T3828" s="58" t="inlineStr">
        <is>
          <t xml:space="preserve"> </t>
        </is>
      </c>
      <c r="U3828" s="58" t="inlineStr">
        <is>
          <t>No</t>
        </is>
      </c>
      <c r="V3828" s="123">
        <f>IFERROR(VALUE(TRIM(T3828)),S3828*F3828)</f>
        <v/>
      </c>
      <c r="W3828" s="58">
        <f>IF(F3828&lt;=12,"0-12 mo",IF(F3828&lt;=24,"13-24 mo",IF(F3828&lt;=48,"25-48 mo","49+ mo")))</f>
        <v/>
      </c>
      <c r="X3828" s="58">
        <f>IF(S3828&lt;=35.5,"Q1 Low",IF(S3828&lt;=70.35,"Q2 Mid-Low",IF(S3828&lt;=89.85,"Q3 Mid-High","Q4 High")))</f>
        <v/>
      </c>
      <c r="Y3828" s="58">
        <f>IF(U3828="Yes",1,0)</f>
        <v/>
      </c>
      <c r="Z3828" s="58">
        <f>IF(P3828="Month-to-month",1,0)+IF(M3828="No",1,0)+IF(J3828="No",1,0)+IF(I3828="Fiber optic",1,0)+IF(Q3828="Yes",1,0)</f>
        <v/>
      </c>
    </row>
    <row r="3829" ht="15" customHeight="1" s="59">
      <c r="A3829" s="58" t="inlineStr">
        <is>
          <t>6870-ECSHE</t>
        </is>
      </c>
      <c r="B3829" s="58" t="inlineStr">
        <is>
          <t>Female</t>
        </is>
      </c>
      <c r="C3829" s="58" t="n">
        <v>0</v>
      </c>
      <c r="D3829" s="58" t="inlineStr">
        <is>
          <t>No</t>
        </is>
      </c>
      <c r="E3829" s="58" t="inlineStr">
        <is>
          <t>No</t>
        </is>
      </c>
      <c r="F3829" s="58" t="n">
        <v>2</v>
      </c>
      <c r="G3829" s="58" t="inlineStr">
        <is>
          <t>Yes</t>
        </is>
      </c>
      <c r="H3829" s="58" t="inlineStr">
        <is>
          <t>No</t>
        </is>
      </c>
      <c r="I3829" s="58" t="inlineStr">
        <is>
          <t>No</t>
        </is>
      </c>
      <c r="J3829" s="58" t="inlineStr">
        <is>
          <t>No internet service</t>
        </is>
      </c>
      <c r="K3829" s="58" t="inlineStr">
        <is>
          <t>No internet service</t>
        </is>
      </c>
      <c r="L3829" s="58" t="inlineStr">
        <is>
          <t>No internet service</t>
        </is>
      </c>
      <c r="M3829" s="58" t="inlineStr">
        <is>
          <t>No internet service</t>
        </is>
      </c>
      <c r="N3829" s="58" t="inlineStr">
        <is>
          <t>No internet service</t>
        </is>
      </c>
      <c r="O3829" s="58" t="inlineStr">
        <is>
          <t>No internet service</t>
        </is>
      </c>
      <c r="P3829" s="58" t="inlineStr">
        <is>
          <t>One year</t>
        </is>
      </c>
      <c r="Q3829" s="58" t="inlineStr">
        <is>
          <t>No</t>
        </is>
      </c>
      <c r="R3829" s="58" t="inlineStr">
        <is>
          <t>Mailed check</t>
        </is>
      </c>
      <c r="S3829" s="123" t="n">
        <v>20.45</v>
      </c>
      <c r="T3829" s="58" t="inlineStr">
        <is>
          <t>34.8</t>
        </is>
      </c>
      <c r="U3829" s="58" t="inlineStr">
        <is>
          <t>No</t>
        </is>
      </c>
      <c r="V3829" s="123">
        <f>IFERROR(VALUE(TRIM(T3829)),S3829*F3829)</f>
        <v/>
      </c>
      <c r="W3829" s="58">
        <f>IF(F3829&lt;=12,"0-12 mo",IF(F3829&lt;=24,"13-24 mo",IF(F3829&lt;=48,"25-48 mo","49+ mo")))</f>
        <v/>
      </c>
      <c r="X3829" s="58">
        <f>IF(S3829&lt;=35.5,"Q1 Low",IF(S3829&lt;=70.35,"Q2 Mid-Low",IF(S3829&lt;=89.85,"Q3 Mid-High","Q4 High")))</f>
        <v/>
      </c>
      <c r="Y3829" s="58">
        <f>IF(U3829="Yes",1,0)</f>
        <v/>
      </c>
      <c r="Z3829" s="58">
        <f>IF(P3829="Month-to-month",1,0)+IF(M3829="No",1,0)+IF(J3829="No",1,0)+IF(I3829="Fiber optic",1,0)+IF(Q3829="Yes",1,0)</f>
        <v/>
      </c>
    </row>
    <row r="3830" ht="15" customHeight="1" s="59">
      <c r="A3830" s="58" t="inlineStr">
        <is>
          <t>8747-UDCOI</t>
        </is>
      </c>
      <c r="B3830" s="58" t="inlineStr">
        <is>
          <t>Female</t>
        </is>
      </c>
      <c r="C3830" s="58" t="n">
        <v>0</v>
      </c>
      <c r="D3830" s="58" t="inlineStr">
        <is>
          <t>Yes</t>
        </is>
      </c>
      <c r="E3830" s="58" t="inlineStr">
        <is>
          <t>No</t>
        </is>
      </c>
      <c r="F3830" s="58" t="n">
        <v>65</v>
      </c>
      <c r="G3830" s="58" t="inlineStr">
        <is>
          <t>Yes</t>
        </is>
      </c>
      <c r="H3830" s="58" t="inlineStr">
        <is>
          <t>No</t>
        </is>
      </c>
      <c r="I3830" s="58" t="inlineStr">
        <is>
          <t>No</t>
        </is>
      </c>
      <c r="J3830" s="58" t="inlineStr">
        <is>
          <t>No internet service</t>
        </is>
      </c>
      <c r="K3830" s="58" t="inlineStr">
        <is>
          <t>No internet service</t>
        </is>
      </c>
      <c r="L3830" s="58" t="inlineStr">
        <is>
          <t>No internet service</t>
        </is>
      </c>
      <c r="M3830" s="58" t="inlineStr">
        <is>
          <t>No internet service</t>
        </is>
      </c>
      <c r="N3830" s="58" t="inlineStr">
        <is>
          <t>No internet service</t>
        </is>
      </c>
      <c r="O3830" s="58" t="inlineStr">
        <is>
          <t>No internet service</t>
        </is>
      </c>
      <c r="P3830" s="58" t="inlineStr">
        <is>
          <t>Two year</t>
        </is>
      </c>
      <c r="Q3830" s="58" t="inlineStr">
        <is>
          <t>No</t>
        </is>
      </c>
      <c r="R3830" s="58" t="inlineStr">
        <is>
          <t>Bank transfer (automatic)</t>
        </is>
      </c>
      <c r="S3830" s="123" t="n">
        <v>19.35</v>
      </c>
      <c r="T3830" s="58" t="inlineStr">
        <is>
          <t>1319.95</t>
        </is>
      </c>
      <c r="U3830" s="58" t="inlineStr">
        <is>
          <t>No</t>
        </is>
      </c>
      <c r="V3830" s="123">
        <f>IFERROR(VALUE(TRIM(T3830)),S3830*F3830)</f>
        <v/>
      </c>
      <c r="W3830" s="58">
        <f>IF(F3830&lt;=12,"0-12 mo",IF(F3830&lt;=24,"13-24 mo",IF(F3830&lt;=48,"25-48 mo","49+ mo")))</f>
        <v/>
      </c>
      <c r="X3830" s="58">
        <f>IF(S3830&lt;=35.5,"Q1 Low",IF(S3830&lt;=70.35,"Q2 Mid-Low",IF(S3830&lt;=89.85,"Q3 Mid-High","Q4 High")))</f>
        <v/>
      </c>
      <c r="Y3830" s="58">
        <f>IF(U3830="Yes",1,0)</f>
        <v/>
      </c>
      <c r="Z3830" s="58">
        <f>IF(P3830="Month-to-month",1,0)+IF(M3830="No",1,0)+IF(J3830="No",1,0)+IF(I3830="Fiber optic",1,0)+IF(Q3830="Yes",1,0)</f>
        <v/>
      </c>
    </row>
    <row r="3831" ht="15" customHeight="1" s="59">
      <c r="A3831" s="58" t="inlineStr">
        <is>
          <t>8374-XGEJJ</t>
        </is>
      </c>
      <c r="B3831" s="58" t="inlineStr">
        <is>
          <t>Male</t>
        </is>
      </c>
      <c r="C3831" s="58" t="n">
        <v>1</v>
      </c>
      <c r="D3831" s="58" t="inlineStr">
        <is>
          <t>Yes</t>
        </is>
      </c>
      <c r="E3831" s="58" t="inlineStr">
        <is>
          <t>No</t>
        </is>
      </c>
      <c r="F3831" s="58" t="n">
        <v>43</v>
      </c>
      <c r="G3831" s="58" t="inlineStr">
        <is>
          <t>Yes</t>
        </is>
      </c>
      <c r="H3831" s="58" t="inlineStr">
        <is>
          <t>Yes</t>
        </is>
      </c>
      <c r="I3831" s="58" t="inlineStr">
        <is>
          <t>Fiber optic</t>
        </is>
      </c>
      <c r="J3831" s="58" t="inlineStr">
        <is>
          <t>No</t>
        </is>
      </c>
      <c r="K3831" s="58" t="inlineStr">
        <is>
          <t>Yes</t>
        </is>
      </c>
      <c r="L3831" s="58" t="inlineStr">
        <is>
          <t>No</t>
        </is>
      </c>
      <c r="M3831" s="58" t="inlineStr">
        <is>
          <t>No</t>
        </is>
      </c>
      <c r="N3831" s="58" t="inlineStr">
        <is>
          <t>Yes</t>
        </is>
      </c>
      <c r="O3831" s="58" t="inlineStr">
        <is>
          <t>Yes</t>
        </is>
      </c>
      <c r="P3831" s="58" t="inlineStr">
        <is>
          <t>Month-to-month</t>
        </is>
      </c>
      <c r="Q3831" s="58" t="inlineStr">
        <is>
          <t>Yes</t>
        </is>
      </c>
      <c r="R3831" s="58" t="inlineStr">
        <is>
          <t>Electronic check</t>
        </is>
      </c>
      <c r="S3831" s="123" t="n">
        <v>101</v>
      </c>
      <c r="T3831" s="58" t="inlineStr">
        <is>
          <t>4388.4</t>
        </is>
      </c>
      <c r="U3831" s="58" t="inlineStr">
        <is>
          <t>Yes</t>
        </is>
      </c>
      <c r="V3831" s="123">
        <f>IFERROR(VALUE(TRIM(T3831)),S3831*F3831)</f>
        <v/>
      </c>
      <c r="W3831" s="58">
        <f>IF(F3831&lt;=12,"0-12 mo",IF(F3831&lt;=24,"13-24 mo",IF(F3831&lt;=48,"25-48 mo","49+ mo")))</f>
        <v/>
      </c>
      <c r="X3831" s="58">
        <f>IF(S3831&lt;=35.5,"Q1 Low",IF(S3831&lt;=70.35,"Q2 Mid-Low",IF(S3831&lt;=89.85,"Q3 Mid-High","Q4 High")))</f>
        <v/>
      </c>
      <c r="Y3831" s="58">
        <f>IF(U3831="Yes",1,0)</f>
        <v/>
      </c>
      <c r="Z3831" s="58">
        <f>IF(P3831="Month-to-month",1,0)+IF(M3831="No",1,0)+IF(J3831="No",1,0)+IF(I3831="Fiber optic",1,0)+IF(Q3831="Yes",1,0)</f>
        <v/>
      </c>
    </row>
    <row r="3832" ht="15" customHeight="1" s="59">
      <c r="A3832" s="58" t="inlineStr">
        <is>
          <t>2656-TABEH</t>
        </is>
      </c>
      <c r="B3832" s="58" t="inlineStr">
        <is>
          <t>Male</t>
        </is>
      </c>
      <c r="C3832" s="58" t="n">
        <v>0</v>
      </c>
      <c r="D3832" s="58" t="inlineStr">
        <is>
          <t>Yes</t>
        </is>
      </c>
      <c r="E3832" s="58" t="inlineStr">
        <is>
          <t>No</t>
        </is>
      </c>
      <c r="F3832" s="58" t="n">
        <v>4</v>
      </c>
      <c r="G3832" s="58" t="inlineStr">
        <is>
          <t>Yes</t>
        </is>
      </c>
      <c r="H3832" s="58" t="inlineStr">
        <is>
          <t>Yes</t>
        </is>
      </c>
      <c r="I3832" s="58" t="inlineStr">
        <is>
          <t>Fiber optic</t>
        </is>
      </c>
      <c r="J3832" s="58" t="inlineStr">
        <is>
          <t>No</t>
        </is>
      </c>
      <c r="K3832" s="58" t="inlineStr">
        <is>
          <t>Yes</t>
        </is>
      </c>
      <c r="L3832" s="58" t="inlineStr">
        <is>
          <t>No</t>
        </is>
      </c>
      <c r="M3832" s="58" t="inlineStr">
        <is>
          <t>No</t>
        </is>
      </c>
      <c r="N3832" s="58" t="inlineStr">
        <is>
          <t>Yes</t>
        </is>
      </c>
      <c r="O3832" s="58" t="inlineStr">
        <is>
          <t>Yes</t>
        </is>
      </c>
      <c r="P3832" s="58" t="inlineStr">
        <is>
          <t>Month-to-month</t>
        </is>
      </c>
      <c r="Q3832" s="58" t="inlineStr">
        <is>
          <t>Yes</t>
        </is>
      </c>
      <c r="R3832" s="58" t="inlineStr">
        <is>
          <t>Electronic check</t>
        </is>
      </c>
      <c r="S3832" s="123" t="n">
        <v>100.2</v>
      </c>
      <c r="T3832" s="58" t="inlineStr">
        <is>
          <t>420.2</t>
        </is>
      </c>
      <c r="U3832" s="58" t="inlineStr">
        <is>
          <t>Yes</t>
        </is>
      </c>
      <c r="V3832" s="123">
        <f>IFERROR(VALUE(TRIM(T3832)),S3832*F3832)</f>
        <v/>
      </c>
      <c r="W3832" s="58">
        <f>IF(F3832&lt;=12,"0-12 mo",IF(F3832&lt;=24,"13-24 mo",IF(F3832&lt;=48,"25-48 mo","49+ mo")))</f>
        <v/>
      </c>
      <c r="X3832" s="58">
        <f>IF(S3832&lt;=35.5,"Q1 Low",IF(S3832&lt;=70.35,"Q2 Mid-Low",IF(S3832&lt;=89.85,"Q3 Mid-High","Q4 High")))</f>
        <v/>
      </c>
      <c r="Y3832" s="58">
        <f>IF(U3832="Yes",1,0)</f>
        <v/>
      </c>
      <c r="Z3832" s="58">
        <f>IF(P3832="Month-to-month",1,0)+IF(M3832="No",1,0)+IF(J3832="No",1,0)+IF(I3832="Fiber optic",1,0)+IF(Q3832="Yes",1,0)</f>
        <v/>
      </c>
    </row>
    <row r="3833" ht="15" customHeight="1" s="59">
      <c r="A3833" s="58" t="inlineStr">
        <is>
          <t>6946-LMSQS</t>
        </is>
      </c>
      <c r="B3833" s="58" t="inlineStr">
        <is>
          <t>Male</t>
        </is>
      </c>
      <c r="C3833" s="58" t="n">
        <v>1</v>
      </c>
      <c r="D3833" s="58" t="inlineStr">
        <is>
          <t>Yes</t>
        </is>
      </c>
      <c r="E3833" s="58" t="inlineStr">
        <is>
          <t>No</t>
        </is>
      </c>
      <c r="F3833" s="58" t="n">
        <v>25</v>
      </c>
      <c r="G3833" s="58" t="inlineStr">
        <is>
          <t>Yes</t>
        </is>
      </c>
      <c r="H3833" s="58" t="inlineStr">
        <is>
          <t>Yes</t>
        </is>
      </c>
      <c r="I3833" s="58" t="inlineStr">
        <is>
          <t>Fiber optic</t>
        </is>
      </c>
      <c r="J3833" s="58" t="inlineStr">
        <is>
          <t>Yes</t>
        </is>
      </c>
      <c r="K3833" s="58" t="inlineStr">
        <is>
          <t>No</t>
        </is>
      </c>
      <c r="L3833" s="58" t="inlineStr">
        <is>
          <t>No</t>
        </is>
      </c>
      <c r="M3833" s="58" t="inlineStr">
        <is>
          <t>No</t>
        </is>
      </c>
      <c r="N3833" s="58" t="inlineStr">
        <is>
          <t>No</t>
        </is>
      </c>
      <c r="O3833" s="58" t="inlineStr">
        <is>
          <t>Yes</t>
        </is>
      </c>
      <c r="P3833" s="58" t="inlineStr">
        <is>
          <t>One year</t>
        </is>
      </c>
      <c r="Q3833" s="58" t="inlineStr">
        <is>
          <t>Yes</t>
        </is>
      </c>
      <c r="R3833" s="58" t="inlineStr">
        <is>
          <t>Electronic check</t>
        </is>
      </c>
      <c r="S3833" s="123" t="n">
        <v>89.05</v>
      </c>
      <c r="T3833" s="58" t="inlineStr">
        <is>
          <t>2177.45</t>
        </is>
      </c>
      <c r="U3833" s="58" t="inlineStr">
        <is>
          <t>Yes</t>
        </is>
      </c>
      <c r="V3833" s="123">
        <f>IFERROR(VALUE(TRIM(T3833)),S3833*F3833)</f>
        <v/>
      </c>
      <c r="W3833" s="58">
        <f>IF(F3833&lt;=12,"0-12 mo",IF(F3833&lt;=24,"13-24 mo",IF(F3833&lt;=48,"25-48 mo","49+ mo")))</f>
        <v/>
      </c>
      <c r="X3833" s="58">
        <f>IF(S3833&lt;=35.5,"Q1 Low",IF(S3833&lt;=70.35,"Q2 Mid-Low",IF(S3833&lt;=89.85,"Q3 Mid-High","Q4 High")))</f>
        <v/>
      </c>
      <c r="Y3833" s="58">
        <f>IF(U3833="Yes",1,0)</f>
        <v/>
      </c>
      <c r="Z3833" s="58">
        <f>IF(P3833="Month-to-month",1,0)+IF(M3833="No",1,0)+IF(J3833="No",1,0)+IF(I3833="Fiber optic",1,0)+IF(Q3833="Yes",1,0)</f>
        <v/>
      </c>
    </row>
    <row r="3834" ht="15" customHeight="1" s="59">
      <c r="A3834" s="58" t="inlineStr">
        <is>
          <t>4626-OZDTJ</t>
        </is>
      </c>
      <c r="B3834" s="58" t="inlineStr">
        <is>
          <t>Female</t>
        </is>
      </c>
      <c r="C3834" s="58" t="n">
        <v>0</v>
      </c>
      <c r="D3834" s="58" t="inlineStr">
        <is>
          <t>Yes</t>
        </is>
      </c>
      <c r="E3834" s="58" t="inlineStr">
        <is>
          <t>No</t>
        </is>
      </c>
      <c r="F3834" s="58" t="n">
        <v>51</v>
      </c>
      <c r="G3834" s="58" t="inlineStr">
        <is>
          <t>Yes</t>
        </is>
      </c>
      <c r="H3834" s="58" t="inlineStr">
        <is>
          <t>Yes</t>
        </is>
      </c>
      <c r="I3834" s="58" t="inlineStr">
        <is>
          <t>DSL</t>
        </is>
      </c>
      <c r="J3834" s="58" t="inlineStr">
        <is>
          <t>No</t>
        </is>
      </c>
      <c r="K3834" s="58" t="inlineStr">
        <is>
          <t>Yes</t>
        </is>
      </c>
      <c r="L3834" s="58" t="inlineStr">
        <is>
          <t>No</t>
        </is>
      </c>
      <c r="M3834" s="58" t="inlineStr">
        <is>
          <t>Yes</t>
        </is>
      </c>
      <c r="N3834" s="58" t="inlineStr">
        <is>
          <t>Yes</t>
        </is>
      </c>
      <c r="O3834" s="58" t="inlineStr">
        <is>
          <t>Yes</t>
        </is>
      </c>
      <c r="P3834" s="58" t="inlineStr">
        <is>
          <t>One year</t>
        </is>
      </c>
      <c r="Q3834" s="58" t="inlineStr">
        <is>
          <t>Yes</t>
        </is>
      </c>
      <c r="R3834" s="58" t="inlineStr">
        <is>
          <t>Credit card (automatic)</t>
        </is>
      </c>
      <c r="S3834" s="123" t="n">
        <v>78.65000000000001</v>
      </c>
      <c r="T3834" s="58" t="inlineStr">
        <is>
          <t>3950.85</t>
        </is>
      </c>
      <c r="U3834" s="58" t="inlineStr">
        <is>
          <t>No</t>
        </is>
      </c>
      <c r="V3834" s="123">
        <f>IFERROR(VALUE(TRIM(T3834)),S3834*F3834)</f>
        <v/>
      </c>
      <c r="W3834" s="58">
        <f>IF(F3834&lt;=12,"0-12 mo",IF(F3834&lt;=24,"13-24 mo",IF(F3834&lt;=48,"25-48 mo","49+ mo")))</f>
        <v/>
      </c>
      <c r="X3834" s="58">
        <f>IF(S3834&lt;=35.5,"Q1 Low",IF(S3834&lt;=70.35,"Q2 Mid-Low",IF(S3834&lt;=89.85,"Q3 Mid-High","Q4 High")))</f>
        <v/>
      </c>
      <c r="Y3834" s="58">
        <f>IF(U3834="Yes",1,0)</f>
        <v/>
      </c>
      <c r="Z3834" s="58">
        <f>IF(P3834="Month-to-month",1,0)+IF(M3834="No",1,0)+IF(J3834="No",1,0)+IF(I3834="Fiber optic",1,0)+IF(Q3834="Yes",1,0)</f>
        <v/>
      </c>
    </row>
    <row r="3835" ht="15" customHeight="1" s="59">
      <c r="A3835" s="58" t="inlineStr">
        <is>
          <t>9169-BSVIN</t>
        </is>
      </c>
      <c r="B3835" s="58" t="inlineStr">
        <is>
          <t>Male</t>
        </is>
      </c>
      <c r="C3835" s="58" t="n">
        <v>0</v>
      </c>
      <c r="D3835" s="58" t="inlineStr">
        <is>
          <t>No</t>
        </is>
      </c>
      <c r="E3835" s="58" t="inlineStr">
        <is>
          <t>No</t>
        </is>
      </c>
      <c r="F3835" s="58" t="n">
        <v>12</v>
      </c>
      <c r="G3835" s="58" t="inlineStr">
        <is>
          <t>Yes</t>
        </is>
      </c>
      <c r="H3835" s="58" t="inlineStr">
        <is>
          <t>Yes</t>
        </is>
      </c>
      <c r="I3835" s="58" t="inlineStr">
        <is>
          <t>DSL</t>
        </is>
      </c>
      <c r="J3835" s="58" t="inlineStr">
        <is>
          <t>No</t>
        </is>
      </c>
      <c r="K3835" s="58" t="inlineStr">
        <is>
          <t>No</t>
        </is>
      </c>
      <c r="L3835" s="58" t="inlineStr">
        <is>
          <t>Yes</t>
        </is>
      </c>
      <c r="M3835" s="58" t="inlineStr">
        <is>
          <t>No</t>
        </is>
      </c>
      <c r="N3835" s="58" t="inlineStr">
        <is>
          <t>Yes</t>
        </is>
      </c>
      <c r="O3835" s="58" t="inlineStr">
        <is>
          <t>Yes</t>
        </is>
      </c>
      <c r="P3835" s="58" t="inlineStr">
        <is>
          <t>Month-to-month</t>
        </is>
      </c>
      <c r="Q3835" s="58" t="inlineStr">
        <is>
          <t>No</t>
        </is>
      </c>
      <c r="R3835" s="58" t="inlineStr">
        <is>
          <t>Bank transfer (automatic)</t>
        </is>
      </c>
      <c r="S3835" s="123" t="n">
        <v>74.75</v>
      </c>
      <c r="T3835" s="58" t="inlineStr">
        <is>
          <t>827.05</t>
        </is>
      </c>
      <c r="U3835" s="58" t="inlineStr">
        <is>
          <t>No</t>
        </is>
      </c>
      <c r="V3835" s="123">
        <f>IFERROR(VALUE(TRIM(T3835)),S3835*F3835)</f>
        <v/>
      </c>
      <c r="W3835" s="58">
        <f>IF(F3835&lt;=12,"0-12 mo",IF(F3835&lt;=24,"13-24 mo",IF(F3835&lt;=48,"25-48 mo","49+ mo")))</f>
        <v/>
      </c>
      <c r="X3835" s="58">
        <f>IF(S3835&lt;=35.5,"Q1 Low",IF(S3835&lt;=70.35,"Q2 Mid-Low",IF(S3835&lt;=89.85,"Q3 Mid-High","Q4 High")))</f>
        <v/>
      </c>
      <c r="Y3835" s="58">
        <f>IF(U3835="Yes",1,0)</f>
        <v/>
      </c>
      <c r="Z3835" s="58">
        <f>IF(P3835="Month-to-month",1,0)+IF(M3835="No",1,0)+IF(J3835="No",1,0)+IF(I3835="Fiber optic",1,0)+IF(Q3835="Yes",1,0)</f>
        <v/>
      </c>
    </row>
    <row r="3836" ht="15" customHeight="1" s="59">
      <c r="A3836" s="58" t="inlineStr">
        <is>
          <t>2325-ZUSFD</t>
        </is>
      </c>
      <c r="B3836" s="58" t="inlineStr">
        <is>
          <t>Female</t>
        </is>
      </c>
      <c r="C3836" s="58" t="n">
        <v>0</v>
      </c>
      <c r="D3836" s="58" t="inlineStr">
        <is>
          <t>Yes</t>
        </is>
      </c>
      <c r="E3836" s="58" t="inlineStr">
        <is>
          <t>Yes</t>
        </is>
      </c>
      <c r="F3836" s="58" t="n">
        <v>57</v>
      </c>
      <c r="G3836" s="58" t="inlineStr">
        <is>
          <t>Yes</t>
        </is>
      </c>
      <c r="H3836" s="58" t="inlineStr">
        <is>
          <t>No</t>
        </is>
      </c>
      <c r="I3836" s="58" t="inlineStr">
        <is>
          <t>DSL</t>
        </is>
      </c>
      <c r="J3836" s="58" t="inlineStr">
        <is>
          <t>Yes</t>
        </is>
      </c>
      <c r="K3836" s="58" t="inlineStr">
        <is>
          <t>No</t>
        </is>
      </c>
      <c r="L3836" s="58" t="inlineStr">
        <is>
          <t>No</t>
        </is>
      </c>
      <c r="M3836" s="58" t="inlineStr">
        <is>
          <t>No</t>
        </is>
      </c>
      <c r="N3836" s="58" t="inlineStr">
        <is>
          <t>Yes</t>
        </is>
      </c>
      <c r="O3836" s="58" t="inlineStr">
        <is>
          <t>Yes</t>
        </is>
      </c>
      <c r="P3836" s="58" t="inlineStr">
        <is>
          <t>One year</t>
        </is>
      </c>
      <c r="Q3836" s="58" t="inlineStr">
        <is>
          <t>Yes</t>
        </is>
      </c>
      <c r="R3836" s="58" t="inlineStr">
        <is>
          <t>Bank transfer (automatic)</t>
        </is>
      </c>
      <c r="S3836" s="123" t="n">
        <v>70.09999999999999</v>
      </c>
      <c r="T3836" s="58" t="inlineStr">
        <is>
          <t>3913.3</t>
        </is>
      </c>
      <c r="U3836" s="58" t="inlineStr">
        <is>
          <t>Yes</t>
        </is>
      </c>
      <c r="V3836" s="123">
        <f>IFERROR(VALUE(TRIM(T3836)),S3836*F3836)</f>
        <v/>
      </c>
      <c r="W3836" s="58">
        <f>IF(F3836&lt;=12,"0-12 mo",IF(F3836&lt;=24,"13-24 mo",IF(F3836&lt;=48,"25-48 mo","49+ mo")))</f>
        <v/>
      </c>
      <c r="X3836" s="58">
        <f>IF(S3836&lt;=35.5,"Q1 Low",IF(S3836&lt;=70.35,"Q2 Mid-Low",IF(S3836&lt;=89.85,"Q3 Mid-High","Q4 High")))</f>
        <v/>
      </c>
      <c r="Y3836" s="58">
        <f>IF(U3836="Yes",1,0)</f>
        <v/>
      </c>
      <c r="Z3836" s="58">
        <f>IF(P3836="Month-to-month",1,0)+IF(M3836="No",1,0)+IF(J3836="No",1,0)+IF(I3836="Fiber optic",1,0)+IF(Q3836="Yes",1,0)</f>
        <v/>
      </c>
    </row>
    <row r="3837" ht="15" customHeight="1" s="59">
      <c r="A3837" s="58" t="inlineStr">
        <is>
          <t>8194-PEEBY</t>
        </is>
      </c>
      <c r="B3837" s="58" t="inlineStr">
        <is>
          <t>Female</t>
        </is>
      </c>
      <c r="C3837" s="58" t="n">
        <v>0</v>
      </c>
      <c r="D3837" s="58" t="inlineStr">
        <is>
          <t>Yes</t>
        </is>
      </c>
      <c r="E3837" s="58" t="inlineStr">
        <is>
          <t>Yes</t>
        </is>
      </c>
      <c r="F3837" s="58" t="n">
        <v>24</v>
      </c>
      <c r="G3837" s="58" t="inlineStr">
        <is>
          <t>Yes</t>
        </is>
      </c>
      <c r="H3837" s="58" t="inlineStr">
        <is>
          <t>No</t>
        </is>
      </c>
      <c r="I3837" s="58" t="inlineStr">
        <is>
          <t>No</t>
        </is>
      </c>
      <c r="J3837" s="58" t="inlineStr">
        <is>
          <t>No internet service</t>
        </is>
      </c>
      <c r="K3837" s="58" t="inlineStr">
        <is>
          <t>No internet service</t>
        </is>
      </c>
      <c r="L3837" s="58" t="inlineStr">
        <is>
          <t>No internet service</t>
        </is>
      </c>
      <c r="M3837" s="58" t="inlineStr">
        <is>
          <t>No internet service</t>
        </is>
      </c>
      <c r="N3837" s="58" t="inlineStr">
        <is>
          <t>No internet service</t>
        </is>
      </c>
      <c r="O3837" s="58" t="inlineStr">
        <is>
          <t>No internet service</t>
        </is>
      </c>
      <c r="P3837" s="58" t="inlineStr">
        <is>
          <t>One year</t>
        </is>
      </c>
      <c r="Q3837" s="58" t="inlineStr">
        <is>
          <t>No</t>
        </is>
      </c>
      <c r="R3837" s="58" t="inlineStr">
        <is>
          <t>Mailed check</t>
        </is>
      </c>
      <c r="S3837" s="123" t="n">
        <v>19.9</v>
      </c>
      <c r="T3837" s="58" t="inlineStr">
        <is>
          <t>533.5</t>
        </is>
      </c>
      <c r="U3837" s="58" t="inlineStr">
        <is>
          <t>No</t>
        </is>
      </c>
      <c r="V3837" s="123">
        <f>IFERROR(VALUE(TRIM(T3837)),S3837*F3837)</f>
        <v/>
      </c>
      <c r="W3837" s="58">
        <f>IF(F3837&lt;=12,"0-12 mo",IF(F3837&lt;=24,"13-24 mo",IF(F3837&lt;=48,"25-48 mo","49+ mo")))</f>
        <v/>
      </c>
      <c r="X3837" s="58">
        <f>IF(S3837&lt;=35.5,"Q1 Low",IF(S3837&lt;=70.35,"Q2 Mid-Low",IF(S3837&lt;=89.85,"Q3 Mid-High","Q4 High")))</f>
        <v/>
      </c>
      <c r="Y3837" s="58">
        <f>IF(U3837="Yes",1,0)</f>
        <v/>
      </c>
      <c r="Z3837" s="58">
        <f>IF(P3837="Month-to-month",1,0)+IF(M3837="No",1,0)+IF(J3837="No",1,0)+IF(I3837="Fiber optic",1,0)+IF(Q3837="Yes",1,0)</f>
        <v/>
      </c>
    </row>
    <row r="3838" ht="15" customHeight="1" s="59">
      <c r="A3838" s="58" t="inlineStr">
        <is>
          <t>6872-HXFNF</t>
        </is>
      </c>
      <c r="B3838" s="58" t="inlineStr">
        <is>
          <t>Female</t>
        </is>
      </c>
      <c r="C3838" s="58" t="n">
        <v>0</v>
      </c>
      <c r="D3838" s="58" t="inlineStr">
        <is>
          <t>Yes</t>
        </is>
      </c>
      <c r="E3838" s="58" t="inlineStr">
        <is>
          <t>No</t>
        </is>
      </c>
      <c r="F3838" s="58" t="n">
        <v>64</v>
      </c>
      <c r="G3838" s="58" t="inlineStr">
        <is>
          <t>Yes</t>
        </is>
      </c>
      <c r="H3838" s="58" t="inlineStr">
        <is>
          <t>Yes</t>
        </is>
      </c>
      <c r="I3838" s="58" t="inlineStr">
        <is>
          <t>DSL</t>
        </is>
      </c>
      <c r="J3838" s="58" t="inlineStr">
        <is>
          <t>No</t>
        </is>
      </c>
      <c r="K3838" s="58" t="inlineStr">
        <is>
          <t>No</t>
        </is>
      </c>
      <c r="L3838" s="58" t="inlineStr">
        <is>
          <t>Yes</t>
        </is>
      </c>
      <c r="M3838" s="58" t="inlineStr">
        <is>
          <t>Yes</t>
        </is>
      </c>
      <c r="N3838" s="58" t="inlineStr">
        <is>
          <t>No</t>
        </is>
      </c>
      <c r="O3838" s="58" t="inlineStr">
        <is>
          <t>No</t>
        </is>
      </c>
      <c r="P3838" s="58" t="inlineStr">
        <is>
          <t>One year</t>
        </is>
      </c>
      <c r="Q3838" s="58" t="inlineStr">
        <is>
          <t>No</t>
        </is>
      </c>
      <c r="R3838" s="58" t="inlineStr">
        <is>
          <t>Bank transfer (automatic)</t>
        </is>
      </c>
      <c r="S3838" s="123" t="n">
        <v>58.35</v>
      </c>
      <c r="T3838" s="58" t="inlineStr">
        <is>
          <t>3756.45</t>
        </is>
      </c>
      <c r="U3838" s="58" t="inlineStr">
        <is>
          <t>No</t>
        </is>
      </c>
      <c r="V3838" s="123">
        <f>IFERROR(VALUE(TRIM(T3838)),S3838*F3838)</f>
        <v/>
      </c>
      <c r="W3838" s="58">
        <f>IF(F3838&lt;=12,"0-12 mo",IF(F3838&lt;=24,"13-24 mo",IF(F3838&lt;=48,"25-48 mo","49+ mo")))</f>
        <v/>
      </c>
      <c r="X3838" s="58">
        <f>IF(S3838&lt;=35.5,"Q1 Low",IF(S3838&lt;=70.35,"Q2 Mid-Low",IF(S3838&lt;=89.85,"Q3 Mid-High","Q4 High")))</f>
        <v/>
      </c>
      <c r="Y3838" s="58">
        <f>IF(U3838="Yes",1,0)</f>
        <v/>
      </c>
      <c r="Z3838" s="58">
        <f>IF(P3838="Month-to-month",1,0)+IF(M3838="No",1,0)+IF(J3838="No",1,0)+IF(I3838="Fiber optic",1,0)+IF(Q3838="Yes",1,0)</f>
        <v/>
      </c>
    </row>
    <row r="3839" ht="15" customHeight="1" s="59">
      <c r="A3839" s="58" t="inlineStr">
        <is>
          <t>3932-CMDTD</t>
        </is>
      </c>
      <c r="B3839" s="58" t="inlineStr">
        <is>
          <t>Female</t>
        </is>
      </c>
      <c r="C3839" s="58" t="n">
        <v>0</v>
      </c>
      <c r="D3839" s="58" t="inlineStr">
        <is>
          <t>No</t>
        </is>
      </c>
      <c r="E3839" s="58" t="inlineStr">
        <is>
          <t>No</t>
        </is>
      </c>
      <c r="F3839" s="58" t="n">
        <v>4</v>
      </c>
      <c r="G3839" s="58" t="inlineStr">
        <is>
          <t>Yes</t>
        </is>
      </c>
      <c r="H3839" s="58" t="inlineStr">
        <is>
          <t>No</t>
        </is>
      </c>
      <c r="I3839" s="58" t="inlineStr">
        <is>
          <t>Fiber optic</t>
        </is>
      </c>
      <c r="J3839" s="58" t="inlineStr">
        <is>
          <t>No</t>
        </is>
      </c>
      <c r="K3839" s="58" t="inlineStr">
        <is>
          <t>Yes</t>
        </is>
      </c>
      <c r="L3839" s="58" t="inlineStr">
        <is>
          <t>Yes</t>
        </is>
      </c>
      <c r="M3839" s="58" t="inlineStr">
        <is>
          <t>Yes</t>
        </is>
      </c>
      <c r="N3839" s="58" t="inlineStr">
        <is>
          <t>Yes</t>
        </is>
      </c>
      <c r="O3839" s="58" t="inlineStr">
        <is>
          <t>Yes</t>
        </is>
      </c>
      <c r="P3839" s="58" t="inlineStr">
        <is>
          <t>One year</t>
        </is>
      </c>
      <c r="Q3839" s="58" t="inlineStr">
        <is>
          <t>Yes</t>
        </is>
      </c>
      <c r="R3839" s="58" t="inlineStr">
        <is>
          <t>Electronic check</t>
        </is>
      </c>
      <c r="S3839" s="123" t="n">
        <v>105.65</v>
      </c>
      <c r="T3839" s="58" t="inlineStr">
        <is>
          <t>443.9</t>
        </is>
      </c>
      <c r="U3839" s="58" t="inlineStr">
        <is>
          <t>Yes</t>
        </is>
      </c>
      <c r="V3839" s="123">
        <f>IFERROR(VALUE(TRIM(T3839)),S3839*F3839)</f>
        <v/>
      </c>
      <c r="W3839" s="58">
        <f>IF(F3839&lt;=12,"0-12 mo",IF(F3839&lt;=24,"13-24 mo",IF(F3839&lt;=48,"25-48 mo","49+ mo")))</f>
        <v/>
      </c>
      <c r="X3839" s="58">
        <f>IF(S3839&lt;=35.5,"Q1 Low",IF(S3839&lt;=70.35,"Q2 Mid-Low",IF(S3839&lt;=89.85,"Q3 Mid-High","Q4 High")))</f>
        <v/>
      </c>
      <c r="Y3839" s="58">
        <f>IF(U3839="Yes",1,0)</f>
        <v/>
      </c>
      <c r="Z3839" s="58">
        <f>IF(P3839="Month-to-month",1,0)+IF(M3839="No",1,0)+IF(J3839="No",1,0)+IF(I3839="Fiber optic",1,0)+IF(Q3839="Yes",1,0)</f>
        <v/>
      </c>
    </row>
    <row r="3840" ht="15" customHeight="1" s="59">
      <c r="A3840" s="58" t="inlineStr">
        <is>
          <t>7714-YXSMB</t>
        </is>
      </c>
      <c r="B3840" s="58" t="inlineStr">
        <is>
          <t>Female</t>
        </is>
      </c>
      <c r="C3840" s="58" t="n">
        <v>0</v>
      </c>
      <c r="D3840" s="58" t="inlineStr">
        <is>
          <t>No</t>
        </is>
      </c>
      <c r="E3840" s="58" t="inlineStr">
        <is>
          <t>No</t>
        </is>
      </c>
      <c r="F3840" s="58" t="n">
        <v>26</v>
      </c>
      <c r="G3840" s="58" t="inlineStr">
        <is>
          <t>Yes</t>
        </is>
      </c>
      <c r="H3840" s="58" t="inlineStr">
        <is>
          <t>Yes</t>
        </is>
      </c>
      <c r="I3840" s="58" t="inlineStr">
        <is>
          <t>Fiber optic</t>
        </is>
      </c>
      <c r="J3840" s="58" t="inlineStr">
        <is>
          <t>No</t>
        </is>
      </c>
      <c r="K3840" s="58" t="inlineStr">
        <is>
          <t>No</t>
        </is>
      </c>
      <c r="L3840" s="58" t="inlineStr">
        <is>
          <t>Yes</t>
        </is>
      </c>
      <c r="M3840" s="58" t="inlineStr">
        <is>
          <t>No</t>
        </is>
      </c>
      <c r="N3840" s="58" t="inlineStr">
        <is>
          <t>Yes</t>
        </is>
      </c>
      <c r="O3840" s="58" t="inlineStr">
        <is>
          <t>Yes</t>
        </is>
      </c>
      <c r="P3840" s="58" t="inlineStr">
        <is>
          <t>Month-to-month</t>
        </is>
      </c>
      <c r="Q3840" s="58" t="inlineStr">
        <is>
          <t>Yes</t>
        </is>
      </c>
      <c r="R3840" s="58" t="inlineStr">
        <is>
          <t>Bank transfer (automatic)</t>
        </is>
      </c>
      <c r="S3840" s="123" t="n">
        <v>100.5</v>
      </c>
      <c r="T3840" s="58" t="inlineStr">
        <is>
          <t>2599.95</t>
        </is>
      </c>
      <c r="U3840" s="58" t="inlineStr">
        <is>
          <t>No</t>
        </is>
      </c>
      <c r="V3840" s="123">
        <f>IFERROR(VALUE(TRIM(T3840)),S3840*F3840)</f>
        <v/>
      </c>
      <c r="W3840" s="58">
        <f>IF(F3840&lt;=12,"0-12 mo",IF(F3840&lt;=24,"13-24 mo",IF(F3840&lt;=48,"25-48 mo","49+ mo")))</f>
        <v/>
      </c>
      <c r="X3840" s="58">
        <f>IF(S3840&lt;=35.5,"Q1 Low",IF(S3840&lt;=70.35,"Q2 Mid-Low",IF(S3840&lt;=89.85,"Q3 Mid-High","Q4 High")))</f>
        <v/>
      </c>
      <c r="Y3840" s="58">
        <f>IF(U3840="Yes",1,0)</f>
        <v/>
      </c>
      <c r="Z3840" s="58">
        <f>IF(P3840="Month-to-month",1,0)+IF(M3840="No",1,0)+IF(J3840="No",1,0)+IF(I3840="Fiber optic",1,0)+IF(Q3840="Yes",1,0)</f>
        <v/>
      </c>
    </row>
    <row r="3841" ht="15" customHeight="1" s="59">
      <c r="A3841" s="58" t="inlineStr">
        <is>
          <t>8387-UGUSU</t>
        </is>
      </c>
      <c r="B3841" s="58" t="inlineStr">
        <is>
          <t>Female</t>
        </is>
      </c>
      <c r="C3841" s="58" t="n">
        <v>0</v>
      </c>
      <c r="D3841" s="58" t="inlineStr">
        <is>
          <t>Yes</t>
        </is>
      </c>
      <c r="E3841" s="58" t="inlineStr">
        <is>
          <t>Yes</t>
        </is>
      </c>
      <c r="F3841" s="58" t="n">
        <v>15</v>
      </c>
      <c r="G3841" s="58" t="inlineStr">
        <is>
          <t>Yes</t>
        </is>
      </c>
      <c r="H3841" s="58" t="inlineStr">
        <is>
          <t>No</t>
        </is>
      </c>
      <c r="I3841" s="58" t="inlineStr">
        <is>
          <t>No</t>
        </is>
      </c>
      <c r="J3841" s="58" t="inlineStr">
        <is>
          <t>No internet service</t>
        </is>
      </c>
      <c r="K3841" s="58" t="inlineStr">
        <is>
          <t>No internet service</t>
        </is>
      </c>
      <c r="L3841" s="58" t="inlineStr">
        <is>
          <t>No internet service</t>
        </is>
      </c>
      <c r="M3841" s="58" t="inlineStr">
        <is>
          <t>No internet service</t>
        </is>
      </c>
      <c r="N3841" s="58" t="inlineStr">
        <is>
          <t>No internet service</t>
        </is>
      </c>
      <c r="O3841" s="58" t="inlineStr">
        <is>
          <t>No internet service</t>
        </is>
      </c>
      <c r="P3841" s="58" t="inlineStr">
        <is>
          <t>Month-to-month</t>
        </is>
      </c>
      <c r="Q3841" s="58" t="inlineStr">
        <is>
          <t>No</t>
        </is>
      </c>
      <c r="R3841" s="58" t="inlineStr">
        <is>
          <t>Mailed check</t>
        </is>
      </c>
      <c r="S3841" s="123" t="n">
        <v>20.05</v>
      </c>
      <c r="T3841" s="58" t="inlineStr">
        <is>
          <t>284.3</t>
        </is>
      </c>
      <c r="U3841" s="58" t="inlineStr">
        <is>
          <t>No</t>
        </is>
      </c>
      <c r="V3841" s="123">
        <f>IFERROR(VALUE(TRIM(T3841)),S3841*F3841)</f>
        <v/>
      </c>
      <c r="W3841" s="58">
        <f>IF(F3841&lt;=12,"0-12 mo",IF(F3841&lt;=24,"13-24 mo",IF(F3841&lt;=48,"25-48 mo","49+ mo")))</f>
        <v/>
      </c>
      <c r="X3841" s="58">
        <f>IF(S3841&lt;=35.5,"Q1 Low",IF(S3841&lt;=70.35,"Q2 Mid-Low",IF(S3841&lt;=89.85,"Q3 Mid-High","Q4 High")))</f>
        <v/>
      </c>
      <c r="Y3841" s="58">
        <f>IF(U3841="Yes",1,0)</f>
        <v/>
      </c>
      <c r="Z3841" s="58">
        <f>IF(P3841="Month-to-month",1,0)+IF(M3841="No",1,0)+IF(J3841="No",1,0)+IF(I3841="Fiber optic",1,0)+IF(Q3841="Yes",1,0)</f>
        <v/>
      </c>
    </row>
    <row r="3842" ht="15" customHeight="1" s="59">
      <c r="A3842" s="58" t="inlineStr">
        <is>
          <t>1080-BWSYE</t>
        </is>
      </c>
      <c r="B3842" s="58" t="inlineStr">
        <is>
          <t>Male</t>
        </is>
      </c>
      <c r="C3842" s="58" t="n">
        <v>1</v>
      </c>
      <c r="D3842" s="58" t="inlineStr">
        <is>
          <t>Yes</t>
        </is>
      </c>
      <c r="E3842" s="58" t="inlineStr">
        <is>
          <t>No</t>
        </is>
      </c>
      <c r="F3842" s="58" t="n">
        <v>64</v>
      </c>
      <c r="G3842" s="58" t="inlineStr">
        <is>
          <t>Yes</t>
        </is>
      </c>
      <c r="H3842" s="58" t="inlineStr">
        <is>
          <t>Yes</t>
        </is>
      </c>
      <c r="I3842" s="58" t="inlineStr">
        <is>
          <t>No</t>
        </is>
      </c>
      <c r="J3842" s="58" t="inlineStr">
        <is>
          <t>No internet service</t>
        </is>
      </c>
      <c r="K3842" s="58" t="inlineStr">
        <is>
          <t>No internet service</t>
        </is>
      </c>
      <c r="L3842" s="58" t="inlineStr">
        <is>
          <t>No internet service</t>
        </is>
      </c>
      <c r="M3842" s="58" t="inlineStr">
        <is>
          <t>No internet service</t>
        </is>
      </c>
      <c r="N3842" s="58" t="inlineStr">
        <is>
          <t>No internet service</t>
        </is>
      </c>
      <c r="O3842" s="58" t="inlineStr">
        <is>
          <t>No internet service</t>
        </is>
      </c>
      <c r="P3842" s="58" t="inlineStr">
        <is>
          <t>Two year</t>
        </is>
      </c>
      <c r="Q3842" s="58" t="inlineStr">
        <is>
          <t>No</t>
        </is>
      </c>
      <c r="R3842" s="58" t="inlineStr">
        <is>
          <t>Credit card (automatic)</t>
        </is>
      </c>
      <c r="S3842" s="123" t="n">
        <v>25.65</v>
      </c>
      <c r="T3842" s="58" t="inlineStr">
        <is>
          <t>1740.8</t>
        </is>
      </c>
      <c r="U3842" s="58" t="inlineStr">
        <is>
          <t>No</t>
        </is>
      </c>
      <c r="V3842" s="123">
        <f>IFERROR(VALUE(TRIM(T3842)),S3842*F3842)</f>
        <v/>
      </c>
      <c r="W3842" s="58">
        <f>IF(F3842&lt;=12,"0-12 mo",IF(F3842&lt;=24,"13-24 mo",IF(F3842&lt;=48,"25-48 mo","49+ mo")))</f>
        <v/>
      </c>
      <c r="X3842" s="58">
        <f>IF(S3842&lt;=35.5,"Q1 Low",IF(S3842&lt;=70.35,"Q2 Mid-Low",IF(S3842&lt;=89.85,"Q3 Mid-High","Q4 High")))</f>
        <v/>
      </c>
      <c r="Y3842" s="58">
        <f>IF(U3842="Yes",1,0)</f>
        <v/>
      </c>
      <c r="Z3842" s="58">
        <f>IF(P3842="Month-to-month",1,0)+IF(M3842="No",1,0)+IF(J3842="No",1,0)+IF(I3842="Fiber optic",1,0)+IF(Q3842="Yes",1,0)</f>
        <v/>
      </c>
    </row>
    <row r="3843" ht="15" customHeight="1" s="59">
      <c r="A3843" s="58" t="inlineStr">
        <is>
          <t>4039-HEUNW</t>
        </is>
      </c>
      <c r="B3843" s="58" t="inlineStr">
        <is>
          <t>Male</t>
        </is>
      </c>
      <c r="C3843" s="58" t="n">
        <v>1</v>
      </c>
      <c r="D3843" s="58" t="inlineStr">
        <is>
          <t>Yes</t>
        </is>
      </c>
      <c r="E3843" s="58" t="inlineStr">
        <is>
          <t>No</t>
        </is>
      </c>
      <c r="F3843" s="58" t="n">
        <v>36</v>
      </c>
      <c r="G3843" s="58" t="inlineStr">
        <is>
          <t>Yes</t>
        </is>
      </c>
      <c r="H3843" s="58" t="inlineStr">
        <is>
          <t>Yes</t>
        </is>
      </c>
      <c r="I3843" s="58" t="inlineStr">
        <is>
          <t>Fiber optic</t>
        </is>
      </c>
      <c r="J3843" s="58" t="inlineStr">
        <is>
          <t>No</t>
        </is>
      </c>
      <c r="K3843" s="58" t="inlineStr">
        <is>
          <t>Yes</t>
        </is>
      </c>
      <c r="L3843" s="58" t="inlineStr">
        <is>
          <t>No</t>
        </is>
      </c>
      <c r="M3843" s="58" t="inlineStr">
        <is>
          <t>No</t>
        </is>
      </c>
      <c r="N3843" s="58" t="inlineStr">
        <is>
          <t>Yes</t>
        </is>
      </c>
      <c r="O3843" s="58" t="inlineStr">
        <is>
          <t>Yes</t>
        </is>
      </c>
      <c r="P3843" s="58" t="inlineStr">
        <is>
          <t>Month-to-month</t>
        </is>
      </c>
      <c r="Q3843" s="58" t="inlineStr">
        <is>
          <t>Yes</t>
        </is>
      </c>
      <c r="R3843" s="58" t="inlineStr">
        <is>
          <t>Electronic check</t>
        </is>
      </c>
      <c r="S3843" s="123" t="n">
        <v>96.5</v>
      </c>
      <c r="T3843" s="58" t="inlineStr">
        <is>
          <t>3436.1</t>
        </is>
      </c>
      <c r="U3843" s="58" t="inlineStr">
        <is>
          <t>Yes</t>
        </is>
      </c>
      <c r="V3843" s="123">
        <f>IFERROR(VALUE(TRIM(T3843)),S3843*F3843)</f>
        <v/>
      </c>
      <c r="W3843" s="58">
        <f>IF(F3843&lt;=12,"0-12 mo",IF(F3843&lt;=24,"13-24 mo",IF(F3843&lt;=48,"25-48 mo","49+ mo")))</f>
        <v/>
      </c>
      <c r="X3843" s="58">
        <f>IF(S3843&lt;=35.5,"Q1 Low",IF(S3843&lt;=70.35,"Q2 Mid-Low",IF(S3843&lt;=89.85,"Q3 Mid-High","Q4 High")))</f>
        <v/>
      </c>
      <c r="Y3843" s="58">
        <f>IF(U3843="Yes",1,0)</f>
        <v/>
      </c>
      <c r="Z3843" s="58">
        <f>IF(P3843="Month-to-month",1,0)+IF(M3843="No",1,0)+IF(J3843="No",1,0)+IF(I3843="Fiber optic",1,0)+IF(Q3843="Yes",1,0)</f>
        <v/>
      </c>
    </row>
    <row r="3844" ht="15" customHeight="1" s="59">
      <c r="A3844" s="58" t="inlineStr">
        <is>
          <t>1194-HVAIF</t>
        </is>
      </c>
      <c r="B3844" s="58" t="inlineStr">
        <is>
          <t>Female</t>
        </is>
      </c>
      <c r="C3844" s="58" t="n">
        <v>0</v>
      </c>
      <c r="D3844" s="58" t="inlineStr">
        <is>
          <t>Yes</t>
        </is>
      </c>
      <c r="E3844" s="58" t="inlineStr">
        <is>
          <t>No</t>
        </is>
      </c>
      <c r="F3844" s="58" t="n">
        <v>27</v>
      </c>
      <c r="G3844" s="58" t="inlineStr">
        <is>
          <t>Yes</t>
        </is>
      </c>
      <c r="H3844" s="58" t="inlineStr">
        <is>
          <t>Yes</t>
        </is>
      </c>
      <c r="I3844" s="58" t="inlineStr">
        <is>
          <t>Fiber optic</t>
        </is>
      </c>
      <c r="J3844" s="58" t="inlineStr">
        <is>
          <t>No</t>
        </is>
      </c>
      <c r="K3844" s="58" t="inlineStr">
        <is>
          <t>No</t>
        </is>
      </c>
      <c r="L3844" s="58" t="inlineStr">
        <is>
          <t>No</t>
        </is>
      </c>
      <c r="M3844" s="58" t="inlineStr">
        <is>
          <t>No</t>
        </is>
      </c>
      <c r="N3844" s="58" t="inlineStr">
        <is>
          <t>Yes</t>
        </is>
      </c>
      <c r="O3844" s="58" t="inlineStr">
        <is>
          <t>Yes</t>
        </is>
      </c>
      <c r="P3844" s="58" t="inlineStr">
        <is>
          <t>Month-to-month</t>
        </is>
      </c>
      <c r="Q3844" s="58" t="inlineStr">
        <is>
          <t>No</t>
        </is>
      </c>
      <c r="R3844" s="58" t="inlineStr">
        <is>
          <t>Credit card (automatic)</t>
        </is>
      </c>
      <c r="S3844" s="123" t="n">
        <v>95</v>
      </c>
      <c r="T3844" s="58" t="inlineStr">
        <is>
          <t>2462.55</t>
        </is>
      </c>
      <c r="U3844" s="58" t="inlineStr">
        <is>
          <t>No</t>
        </is>
      </c>
      <c r="V3844" s="123">
        <f>IFERROR(VALUE(TRIM(T3844)),S3844*F3844)</f>
        <v/>
      </c>
      <c r="W3844" s="58">
        <f>IF(F3844&lt;=12,"0-12 mo",IF(F3844&lt;=24,"13-24 mo",IF(F3844&lt;=48,"25-48 mo","49+ mo")))</f>
        <v/>
      </c>
      <c r="X3844" s="58">
        <f>IF(S3844&lt;=35.5,"Q1 Low",IF(S3844&lt;=70.35,"Q2 Mid-Low",IF(S3844&lt;=89.85,"Q3 Mid-High","Q4 High")))</f>
        <v/>
      </c>
      <c r="Y3844" s="58">
        <f>IF(U3844="Yes",1,0)</f>
        <v/>
      </c>
      <c r="Z3844" s="58">
        <f>IF(P3844="Month-to-month",1,0)+IF(M3844="No",1,0)+IF(J3844="No",1,0)+IF(I3844="Fiber optic",1,0)+IF(Q3844="Yes",1,0)</f>
        <v/>
      </c>
    </row>
    <row r="3845" ht="15" customHeight="1" s="59">
      <c r="A3845" s="58" t="inlineStr">
        <is>
          <t>0812-WUPTB</t>
        </is>
      </c>
      <c r="B3845" s="58" t="inlineStr">
        <is>
          <t>Male</t>
        </is>
      </c>
      <c r="C3845" s="58" t="n">
        <v>1</v>
      </c>
      <c r="D3845" s="58" t="inlineStr">
        <is>
          <t>Yes</t>
        </is>
      </c>
      <c r="E3845" s="58" t="inlineStr">
        <is>
          <t>No</t>
        </is>
      </c>
      <c r="F3845" s="58" t="n">
        <v>1</v>
      </c>
      <c r="G3845" s="58" t="inlineStr">
        <is>
          <t>Yes</t>
        </is>
      </c>
      <c r="H3845" s="58" t="inlineStr">
        <is>
          <t>No</t>
        </is>
      </c>
      <c r="I3845" s="58" t="inlineStr">
        <is>
          <t>Fiber optic</t>
        </is>
      </c>
      <c r="J3845" s="58" t="inlineStr">
        <is>
          <t>No</t>
        </is>
      </c>
      <c r="K3845" s="58" t="inlineStr">
        <is>
          <t>No</t>
        </is>
      </c>
      <c r="L3845" s="58" t="inlineStr">
        <is>
          <t>No</t>
        </is>
      </c>
      <c r="M3845" s="58" t="inlineStr">
        <is>
          <t>No</t>
        </is>
      </c>
      <c r="N3845" s="58" t="inlineStr">
        <is>
          <t>No</t>
        </is>
      </c>
      <c r="O3845" s="58" t="inlineStr">
        <is>
          <t>No</t>
        </is>
      </c>
      <c r="P3845" s="58" t="inlineStr">
        <is>
          <t>Month-to-month</t>
        </is>
      </c>
      <c r="Q3845" s="58" t="inlineStr">
        <is>
          <t>No</t>
        </is>
      </c>
      <c r="R3845" s="58" t="inlineStr">
        <is>
          <t>Mailed check</t>
        </is>
      </c>
      <c r="S3845" s="123" t="n">
        <v>70.84999999999999</v>
      </c>
      <c r="T3845" s="58" t="inlineStr">
        <is>
          <t>70.85</t>
        </is>
      </c>
      <c r="U3845" s="58" t="inlineStr">
        <is>
          <t>Yes</t>
        </is>
      </c>
      <c r="V3845" s="123">
        <f>IFERROR(VALUE(TRIM(T3845)),S3845*F3845)</f>
        <v/>
      </c>
      <c r="W3845" s="58">
        <f>IF(F3845&lt;=12,"0-12 mo",IF(F3845&lt;=24,"13-24 mo",IF(F3845&lt;=48,"25-48 mo","49+ mo")))</f>
        <v/>
      </c>
      <c r="X3845" s="58">
        <f>IF(S3845&lt;=35.5,"Q1 Low",IF(S3845&lt;=70.35,"Q2 Mid-Low",IF(S3845&lt;=89.85,"Q3 Mid-High","Q4 High")))</f>
        <v/>
      </c>
      <c r="Y3845" s="58">
        <f>IF(U3845="Yes",1,0)</f>
        <v/>
      </c>
      <c r="Z3845" s="58">
        <f>IF(P3845="Month-to-month",1,0)+IF(M3845="No",1,0)+IF(J3845="No",1,0)+IF(I3845="Fiber optic",1,0)+IF(Q3845="Yes",1,0)</f>
        <v/>
      </c>
    </row>
    <row r="3846" ht="15" customHeight="1" s="59">
      <c r="A3846" s="58" t="inlineStr">
        <is>
          <t>3594-UVONA</t>
        </is>
      </c>
      <c r="B3846" s="58" t="inlineStr">
        <is>
          <t>Female</t>
        </is>
      </c>
      <c r="C3846" s="58" t="n">
        <v>0</v>
      </c>
      <c r="D3846" s="58" t="inlineStr">
        <is>
          <t>No</t>
        </is>
      </c>
      <c r="E3846" s="58" t="inlineStr">
        <is>
          <t>No</t>
        </is>
      </c>
      <c r="F3846" s="58" t="n">
        <v>35</v>
      </c>
      <c r="G3846" s="58" t="inlineStr">
        <is>
          <t>Yes</t>
        </is>
      </c>
      <c r="H3846" s="58" t="inlineStr">
        <is>
          <t>Yes</t>
        </is>
      </c>
      <c r="I3846" s="58" t="inlineStr">
        <is>
          <t>DSL</t>
        </is>
      </c>
      <c r="J3846" s="58" t="inlineStr">
        <is>
          <t>Yes</t>
        </is>
      </c>
      <c r="K3846" s="58" t="inlineStr">
        <is>
          <t>No</t>
        </is>
      </c>
      <c r="L3846" s="58" t="inlineStr">
        <is>
          <t>Yes</t>
        </is>
      </c>
      <c r="M3846" s="58" t="inlineStr">
        <is>
          <t>Yes</t>
        </is>
      </c>
      <c r="N3846" s="58" t="inlineStr">
        <is>
          <t>Yes</t>
        </is>
      </c>
      <c r="O3846" s="58" t="inlineStr">
        <is>
          <t>Yes</t>
        </is>
      </c>
      <c r="P3846" s="58" t="inlineStr">
        <is>
          <t>One year</t>
        </is>
      </c>
      <c r="Q3846" s="58" t="inlineStr">
        <is>
          <t>Yes</t>
        </is>
      </c>
      <c r="R3846" s="58" t="inlineStr">
        <is>
          <t>Credit card (automatic)</t>
        </is>
      </c>
      <c r="S3846" s="123" t="n">
        <v>85.95</v>
      </c>
      <c r="T3846" s="58" t="inlineStr">
        <is>
          <t>3110.1</t>
        </is>
      </c>
      <c r="U3846" s="58" t="inlineStr">
        <is>
          <t>Yes</t>
        </is>
      </c>
      <c r="V3846" s="123">
        <f>IFERROR(VALUE(TRIM(T3846)),S3846*F3846)</f>
        <v/>
      </c>
      <c r="W3846" s="58">
        <f>IF(F3846&lt;=12,"0-12 mo",IF(F3846&lt;=24,"13-24 mo",IF(F3846&lt;=48,"25-48 mo","49+ mo")))</f>
        <v/>
      </c>
      <c r="X3846" s="58">
        <f>IF(S3846&lt;=35.5,"Q1 Low",IF(S3846&lt;=70.35,"Q2 Mid-Low",IF(S3846&lt;=89.85,"Q3 Mid-High","Q4 High")))</f>
        <v/>
      </c>
      <c r="Y3846" s="58">
        <f>IF(U3846="Yes",1,0)</f>
        <v/>
      </c>
      <c r="Z3846" s="58">
        <f>IF(P3846="Month-to-month",1,0)+IF(M3846="No",1,0)+IF(J3846="No",1,0)+IF(I3846="Fiber optic",1,0)+IF(Q3846="Yes",1,0)</f>
        <v/>
      </c>
    </row>
    <row r="3847" ht="15" customHeight="1" s="59">
      <c r="A3847" s="58" t="inlineStr">
        <is>
          <t>0004-TLHLJ</t>
        </is>
      </c>
      <c r="B3847" s="58" t="inlineStr">
        <is>
          <t>Male</t>
        </is>
      </c>
      <c r="C3847" s="58" t="n">
        <v>0</v>
      </c>
      <c r="D3847" s="58" t="inlineStr">
        <is>
          <t>No</t>
        </is>
      </c>
      <c r="E3847" s="58" t="inlineStr">
        <is>
          <t>No</t>
        </is>
      </c>
      <c r="F3847" s="58" t="n">
        <v>4</v>
      </c>
      <c r="G3847" s="58" t="inlineStr">
        <is>
          <t>Yes</t>
        </is>
      </c>
      <c r="H3847" s="58" t="inlineStr">
        <is>
          <t>No</t>
        </is>
      </c>
      <c r="I3847" s="58" t="inlineStr">
        <is>
          <t>Fiber optic</t>
        </is>
      </c>
      <c r="J3847" s="58" t="inlineStr">
        <is>
          <t>No</t>
        </is>
      </c>
      <c r="K3847" s="58" t="inlineStr">
        <is>
          <t>No</t>
        </is>
      </c>
      <c r="L3847" s="58" t="inlineStr">
        <is>
          <t>Yes</t>
        </is>
      </c>
      <c r="M3847" s="58" t="inlineStr">
        <is>
          <t>No</t>
        </is>
      </c>
      <c r="N3847" s="58" t="inlineStr">
        <is>
          <t>No</t>
        </is>
      </c>
      <c r="O3847" s="58" t="inlineStr">
        <is>
          <t>No</t>
        </is>
      </c>
      <c r="P3847" s="58" t="inlineStr">
        <is>
          <t>Month-to-month</t>
        </is>
      </c>
      <c r="Q3847" s="58" t="inlineStr">
        <is>
          <t>Yes</t>
        </is>
      </c>
      <c r="R3847" s="58" t="inlineStr">
        <is>
          <t>Electronic check</t>
        </is>
      </c>
      <c r="S3847" s="123" t="n">
        <v>73.90000000000001</v>
      </c>
      <c r="T3847" s="58" t="inlineStr">
        <is>
          <t>280.85</t>
        </is>
      </c>
      <c r="U3847" s="58" t="inlineStr">
        <is>
          <t>Yes</t>
        </is>
      </c>
      <c r="V3847" s="123">
        <f>IFERROR(VALUE(TRIM(T3847)),S3847*F3847)</f>
        <v/>
      </c>
      <c r="W3847" s="58">
        <f>IF(F3847&lt;=12,"0-12 mo",IF(F3847&lt;=24,"13-24 mo",IF(F3847&lt;=48,"25-48 mo","49+ mo")))</f>
        <v/>
      </c>
      <c r="X3847" s="58">
        <f>IF(S3847&lt;=35.5,"Q1 Low",IF(S3847&lt;=70.35,"Q2 Mid-Low",IF(S3847&lt;=89.85,"Q3 Mid-High","Q4 High")))</f>
        <v/>
      </c>
      <c r="Y3847" s="58">
        <f>IF(U3847="Yes",1,0)</f>
        <v/>
      </c>
      <c r="Z3847" s="58">
        <f>IF(P3847="Month-to-month",1,0)+IF(M3847="No",1,0)+IF(J3847="No",1,0)+IF(I3847="Fiber optic",1,0)+IF(Q3847="Yes",1,0)</f>
        <v/>
      </c>
    </row>
    <row r="3848" ht="15" customHeight="1" s="59">
      <c r="A3848" s="58" t="inlineStr">
        <is>
          <t>1767-TGTKO</t>
        </is>
      </c>
      <c r="B3848" s="58" t="inlineStr">
        <is>
          <t>Female</t>
        </is>
      </c>
      <c r="C3848" s="58" t="n">
        <v>0</v>
      </c>
      <c r="D3848" s="58" t="inlineStr">
        <is>
          <t>Yes</t>
        </is>
      </c>
      <c r="E3848" s="58" t="inlineStr">
        <is>
          <t>Yes</t>
        </is>
      </c>
      <c r="F3848" s="58" t="n">
        <v>8</v>
      </c>
      <c r="G3848" s="58" t="inlineStr">
        <is>
          <t>Yes</t>
        </is>
      </c>
      <c r="H3848" s="58" t="inlineStr">
        <is>
          <t>No</t>
        </is>
      </c>
      <c r="I3848" s="58" t="inlineStr">
        <is>
          <t>DSL</t>
        </is>
      </c>
      <c r="J3848" s="58" t="inlineStr">
        <is>
          <t>No</t>
        </is>
      </c>
      <c r="K3848" s="58" t="inlineStr">
        <is>
          <t>No</t>
        </is>
      </c>
      <c r="L3848" s="58" t="inlineStr">
        <is>
          <t>No</t>
        </is>
      </c>
      <c r="M3848" s="58" t="inlineStr">
        <is>
          <t>No</t>
        </is>
      </c>
      <c r="N3848" s="58" t="inlineStr">
        <is>
          <t>No</t>
        </is>
      </c>
      <c r="O3848" s="58" t="inlineStr">
        <is>
          <t>No</t>
        </is>
      </c>
      <c r="P3848" s="58" t="inlineStr">
        <is>
          <t>Month-to-month</t>
        </is>
      </c>
      <c r="Q3848" s="58" t="inlineStr">
        <is>
          <t>Yes</t>
        </is>
      </c>
      <c r="R3848" s="58" t="inlineStr">
        <is>
          <t>Electronic check</t>
        </is>
      </c>
      <c r="S3848" s="123" t="n">
        <v>45.45</v>
      </c>
      <c r="T3848" s="58" t="inlineStr">
        <is>
          <t>411.75</t>
        </is>
      </c>
      <c r="U3848" s="58" t="inlineStr">
        <is>
          <t>No</t>
        </is>
      </c>
      <c r="V3848" s="123">
        <f>IFERROR(VALUE(TRIM(T3848)),S3848*F3848)</f>
        <v/>
      </c>
      <c r="W3848" s="58">
        <f>IF(F3848&lt;=12,"0-12 mo",IF(F3848&lt;=24,"13-24 mo",IF(F3848&lt;=48,"25-48 mo","49+ mo")))</f>
        <v/>
      </c>
      <c r="X3848" s="58">
        <f>IF(S3848&lt;=35.5,"Q1 Low",IF(S3848&lt;=70.35,"Q2 Mid-Low",IF(S3848&lt;=89.85,"Q3 Mid-High","Q4 High")))</f>
        <v/>
      </c>
      <c r="Y3848" s="58">
        <f>IF(U3848="Yes",1,0)</f>
        <v/>
      </c>
      <c r="Z3848" s="58">
        <f>IF(P3848="Month-to-month",1,0)+IF(M3848="No",1,0)+IF(J3848="No",1,0)+IF(I3848="Fiber optic",1,0)+IF(Q3848="Yes",1,0)</f>
        <v/>
      </c>
    </row>
    <row r="3849" ht="15" customHeight="1" s="59">
      <c r="A3849" s="58" t="inlineStr">
        <is>
          <t>8439-LTUGF</t>
        </is>
      </c>
      <c r="B3849" s="58" t="inlineStr">
        <is>
          <t>Male</t>
        </is>
      </c>
      <c r="C3849" s="58" t="n">
        <v>0</v>
      </c>
      <c r="D3849" s="58" t="inlineStr">
        <is>
          <t>No</t>
        </is>
      </c>
      <c r="E3849" s="58" t="inlineStr">
        <is>
          <t>No</t>
        </is>
      </c>
      <c r="F3849" s="58" t="n">
        <v>10</v>
      </c>
      <c r="G3849" s="58" t="inlineStr">
        <is>
          <t>Yes</t>
        </is>
      </c>
      <c r="H3849" s="58" t="inlineStr">
        <is>
          <t>No</t>
        </is>
      </c>
      <c r="I3849" s="58" t="inlineStr">
        <is>
          <t>No</t>
        </is>
      </c>
      <c r="J3849" s="58" t="inlineStr">
        <is>
          <t>No internet service</t>
        </is>
      </c>
      <c r="K3849" s="58" t="inlineStr">
        <is>
          <t>No internet service</t>
        </is>
      </c>
      <c r="L3849" s="58" t="inlineStr">
        <is>
          <t>No internet service</t>
        </is>
      </c>
      <c r="M3849" s="58" t="inlineStr">
        <is>
          <t>No internet service</t>
        </is>
      </c>
      <c r="N3849" s="58" t="inlineStr">
        <is>
          <t>No internet service</t>
        </is>
      </c>
      <c r="O3849" s="58" t="inlineStr">
        <is>
          <t>No internet service</t>
        </is>
      </c>
      <c r="P3849" s="58" t="inlineStr">
        <is>
          <t>Month-to-month</t>
        </is>
      </c>
      <c r="Q3849" s="58" t="inlineStr">
        <is>
          <t>Yes</t>
        </is>
      </c>
      <c r="R3849" s="58" t="inlineStr">
        <is>
          <t>Credit card (automatic)</t>
        </is>
      </c>
      <c r="S3849" s="123" t="n">
        <v>20</v>
      </c>
      <c r="T3849" s="58" t="inlineStr">
        <is>
          <t>198.6</t>
        </is>
      </c>
      <c r="U3849" s="58" t="inlineStr">
        <is>
          <t>No</t>
        </is>
      </c>
      <c r="V3849" s="123">
        <f>IFERROR(VALUE(TRIM(T3849)),S3849*F3849)</f>
        <v/>
      </c>
      <c r="W3849" s="58">
        <f>IF(F3849&lt;=12,"0-12 mo",IF(F3849&lt;=24,"13-24 mo",IF(F3849&lt;=48,"25-48 mo","49+ mo")))</f>
        <v/>
      </c>
      <c r="X3849" s="58">
        <f>IF(S3849&lt;=35.5,"Q1 Low",IF(S3849&lt;=70.35,"Q2 Mid-Low",IF(S3849&lt;=89.85,"Q3 Mid-High","Q4 High")))</f>
        <v/>
      </c>
      <c r="Y3849" s="58">
        <f>IF(U3849="Yes",1,0)</f>
        <v/>
      </c>
      <c r="Z3849" s="58">
        <f>IF(P3849="Month-to-month",1,0)+IF(M3849="No",1,0)+IF(J3849="No",1,0)+IF(I3849="Fiber optic",1,0)+IF(Q3849="Yes",1,0)</f>
        <v/>
      </c>
    </row>
    <row r="3850" ht="15" customHeight="1" s="59">
      <c r="A3850" s="58" t="inlineStr">
        <is>
          <t>8805-JNRAZ</t>
        </is>
      </c>
      <c r="B3850" s="58" t="inlineStr">
        <is>
          <t>Female</t>
        </is>
      </c>
      <c r="C3850" s="58" t="n">
        <v>0</v>
      </c>
      <c r="D3850" s="58" t="inlineStr">
        <is>
          <t>No</t>
        </is>
      </c>
      <c r="E3850" s="58" t="inlineStr">
        <is>
          <t>No</t>
        </is>
      </c>
      <c r="F3850" s="58" t="n">
        <v>2</v>
      </c>
      <c r="G3850" s="58" t="inlineStr">
        <is>
          <t>Yes</t>
        </is>
      </c>
      <c r="H3850" s="58" t="inlineStr">
        <is>
          <t>No</t>
        </is>
      </c>
      <c r="I3850" s="58" t="inlineStr">
        <is>
          <t>DSL</t>
        </is>
      </c>
      <c r="J3850" s="58" t="inlineStr">
        <is>
          <t>No</t>
        </is>
      </c>
      <c r="K3850" s="58" t="inlineStr">
        <is>
          <t>Yes</t>
        </is>
      </c>
      <c r="L3850" s="58" t="inlineStr">
        <is>
          <t>No</t>
        </is>
      </c>
      <c r="M3850" s="58" t="inlineStr">
        <is>
          <t>No</t>
        </is>
      </c>
      <c r="N3850" s="58" t="inlineStr">
        <is>
          <t>No</t>
        </is>
      </c>
      <c r="O3850" s="58" t="inlineStr">
        <is>
          <t>No</t>
        </is>
      </c>
      <c r="P3850" s="58" t="inlineStr">
        <is>
          <t>Month-to-month</t>
        </is>
      </c>
      <c r="Q3850" s="58" t="inlineStr">
        <is>
          <t>No</t>
        </is>
      </c>
      <c r="R3850" s="58" t="inlineStr">
        <is>
          <t>Mailed check</t>
        </is>
      </c>
      <c r="S3850" s="123" t="n">
        <v>49.2</v>
      </c>
      <c r="T3850" s="58" t="inlineStr">
        <is>
          <t>103.7</t>
        </is>
      </c>
      <c r="U3850" s="58" t="inlineStr">
        <is>
          <t>No</t>
        </is>
      </c>
      <c r="V3850" s="123">
        <f>IFERROR(VALUE(TRIM(T3850)),S3850*F3850)</f>
        <v/>
      </c>
      <c r="W3850" s="58">
        <f>IF(F3850&lt;=12,"0-12 mo",IF(F3850&lt;=24,"13-24 mo",IF(F3850&lt;=48,"25-48 mo","49+ mo")))</f>
        <v/>
      </c>
      <c r="X3850" s="58">
        <f>IF(S3850&lt;=35.5,"Q1 Low",IF(S3850&lt;=70.35,"Q2 Mid-Low",IF(S3850&lt;=89.85,"Q3 Mid-High","Q4 High")))</f>
        <v/>
      </c>
      <c r="Y3850" s="58">
        <f>IF(U3850="Yes",1,0)</f>
        <v/>
      </c>
      <c r="Z3850" s="58">
        <f>IF(P3850="Month-to-month",1,0)+IF(M3850="No",1,0)+IF(J3850="No",1,0)+IF(I3850="Fiber optic",1,0)+IF(Q3850="Yes",1,0)</f>
        <v/>
      </c>
    </row>
    <row r="3851" ht="15" customHeight="1" s="59">
      <c r="A3851" s="58" t="inlineStr">
        <is>
          <t>5089-IFSDP</t>
        </is>
      </c>
      <c r="B3851" s="58" t="inlineStr">
        <is>
          <t>Female</t>
        </is>
      </c>
      <c r="C3851" s="58" t="n">
        <v>0</v>
      </c>
      <c r="D3851" s="58" t="inlineStr">
        <is>
          <t>Yes</t>
        </is>
      </c>
      <c r="E3851" s="58" t="inlineStr">
        <is>
          <t>No</t>
        </is>
      </c>
      <c r="F3851" s="58" t="n">
        <v>58</v>
      </c>
      <c r="G3851" s="58" t="inlineStr">
        <is>
          <t>Yes</t>
        </is>
      </c>
      <c r="H3851" s="58" t="inlineStr">
        <is>
          <t>Yes</t>
        </is>
      </c>
      <c r="I3851" s="58" t="inlineStr">
        <is>
          <t>Fiber optic</t>
        </is>
      </c>
      <c r="J3851" s="58" t="inlineStr">
        <is>
          <t>Yes</t>
        </is>
      </c>
      <c r="K3851" s="58" t="inlineStr">
        <is>
          <t>Yes</t>
        </is>
      </c>
      <c r="L3851" s="58" t="inlineStr">
        <is>
          <t>Yes</t>
        </is>
      </c>
      <c r="M3851" s="58" t="inlineStr">
        <is>
          <t>No</t>
        </is>
      </c>
      <c r="N3851" s="58" t="inlineStr">
        <is>
          <t>Yes</t>
        </is>
      </c>
      <c r="O3851" s="58" t="inlineStr">
        <is>
          <t>Yes</t>
        </is>
      </c>
      <c r="P3851" s="58" t="inlineStr">
        <is>
          <t>Two year</t>
        </is>
      </c>
      <c r="Q3851" s="58" t="inlineStr">
        <is>
          <t>Yes</t>
        </is>
      </c>
      <c r="R3851" s="58" t="inlineStr">
        <is>
          <t>Bank transfer (automatic)</t>
        </is>
      </c>
      <c r="S3851" s="123" t="n">
        <v>109.45</v>
      </c>
      <c r="T3851" s="58" t="inlineStr">
        <is>
          <t>6144.55</t>
        </is>
      </c>
      <c r="U3851" s="58" t="inlineStr">
        <is>
          <t>Yes</t>
        </is>
      </c>
      <c r="V3851" s="123">
        <f>IFERROR(VALUE(TRIM(T3851)),S3851*F3851)</f>
        <v/>
      </c>
      <c r="W3851" s="58">
        <f>IF(F3851&lt;=12,"0-12 mo",IF(F3851&lt;=24,"13-24 mo",IF(F3851&lt;=48,"25-48 mo","49+ mo")))</f>
        <v/>
      </c>
      <c r="X3851" s="58">
        <f>IF(S3851&lt;=35.5,"Q1 Low",IF(S3851&lt;=70.35,"Q2 Mid-Low",IF(S3851&lt;=89.85,"Q3 Mid-High","Q4 High")))</f>
        <v/>
      </c>
      <c r="Y3851" s="58">
        <f>IF(U3851="Yes",1,0)</f>
        <v/>
      </c>
      <c r="Z3851" s="58">
        <f>IF(P3851="Month-to-month",1,0)+IF(M3851="No",1,0)+IF(J3851="No",1,0)+IF(I3851="Fiber optic",1,0)+IF(Q3851="Yes",1,0)</f>
        <v/>
      </c>
    </row>
    <row r="3852" ht="15" customHeight="1" s="59">
      <c r="A3852" s="58" t="inlineStr">
        <is>
          <t>6418-HNFED</t>
        </is>
      </c>
      <c r="B3852" s="58" t="inlineStr">
        <is>
          <t>Male</t>
        </is>
      </c>
      <c r="C3852" s="58" t="n">
        <v>0</v>
      </c>
      <c r="D3852" s="58" t="inlineStr">
        <is>
          <t>Yes</t>
        </is>
      </c>
      <c r="E3852" s="58" t="inlineStr">
        <is>
          <t>No</t>
        </is>
      </c>
      <c r="F3852" s="58" t="n">
        <v>51</v>
      </c>
      <c r="G3852" s="58" t="inlineStr">
        <is>
          <t>Yes</t>
        </is>
      </c>
      <c r="H3852" s="58" t="inlineStr">
        <is>
          <t>No</t>
        </is>
      </c>
      <c r="I3852" s="58" t="inlineStr">
        <is>
          <t>DSL</t>
        </is>
      </c>
      <c r="J3852" s="58" t="inlineStr">
        <is>
          <t>Yes</t>
        </is>
      </c>
      <c r="K3852" s="58" t="inlineStr">
        <is>
          <t>Yes</t>
        </is>
      </c>
      <c r="L3852" s="58" t="inlineStr">
        <is>
          <t>Yes</t>
        </is>
      </c>
      <c r="M3852" s="58" t="inlineStr">
        <is>
          <t>Yes</t>
        </is>
      </c>
      <c r="N3852" s="58" t="inlineStr">
        <is>
          <t>Yes</t>
        </is>
      </c>
      <c r="O3852" s="58" t="inlineStr">
        <is>
          <t>Yes</t>
        </is>
      </c>
      <c r="P3852" s="58" t="inlineStr">
        <is>
          <t>Two year</t>
        </is>
      </c>
      <c r="Q3852" s="58" t="inlineStr">
        <is>
          <t>Yes</t>
        </is>
      </c>
      <c r="R3852" s="58" t="inlineStr">
        <is>
          <t>Credit card (automatic)</t>
        </is>
      </c>
      <c r="S3852" s="123" t="n">
        <v>83.25</v>
      </c>
      <c r="T3852" s="58" t="inlineStr">
        <is>
          <t>4089.45</t>
        </is>
      </c>
      <c r="U3852" s="58" t="inlineStr">
        <is>
          <t>No</t>
        </is>
      </c>
      <c r="V3852" s="123">
        <f>IFERROR(VALUE(TRIM(T3852)),S3852*F3852)</f>
        <v/>
      </c>
      <c r="W3852" s="58">
        <f>IF(F3852&lt;=12,"0-12 mo",IF(F3852&lt;=24,"13-24 mo",IF(F3852&lt;=48,"25-48 mo","49+ mo")))</f>
        <v/>
      </c>
      <c r="X3852" s="58">
        <f>IF(S3852&lt;=35.5,"Q1 Low",IF(S3852&lt;=70.35,"Q2 Mid-Low",IF(S3852&lt;=89.85,"Q3 Mid-High","Q4 High")))</f>
        <v/>
      </c>
      <c r="Y3852" s="58">
        <f>IF(U3852="Yes",1,0)</f>
        <v/>
      </c>
      <c r="Z3852" s="58">
        <f>IF(P3852="Month-to-month",1,0)+IF(M3852="No",1,0)+IF(J3852="No",1,0)+IF(I3852="Fiber optic",1,0)+IF(Q3852="Yes",1,0)</f>
        <v/>
      </c>
    </row>
    <row r="3853" ht="15" customHeight="1" s="59">
      <c r="A3853" s="58" t="inlineStr">
        <is>
          <t>0206-OYVOC</t>
        </is>
      </c>
      <c r="B3853" s="58" t="inlineStr">
        <is>
          <t>Female</t>
        </is>
      </c>
      <c r="C3853" s="58" t="n">
        <v>0</v>
      </c>
      <c r="D3853" s="58" t="inlineStr">
        <is>
          <t>Yes</t>
        </is>
      </c>
      <c r="E3853" s="58" t="inlineStr">
        <is>
          <t>Yes</t>
        </is>
      </c>
      <c r="F3853" s="58" t="n">
        <v>46</v>
      </c>
      <c r="G3853" s="58" t="inlineStr">
        <is>
          <t>Yes</t>
        </is>
      </c>
      <c r="H3853" s="58" t="inlineStr">
        <is>
          <t>No</t>
        </is>
      </c>
      <c r="I3853" s="58" t="inlineStr">
        <is>
          <t>No</t>
        </is>
      </c>
      <c r="J3853" s="58" t="inlineStr">
        <is>
          <t>No internet service</t>
        </is>
      </c>
      <c r="K3853" s="58" t="inlineStr">
        <is>
          <t>No internet service</t>
        </is>
      </c>
      <c r="L3853" s="58" t="inlineStr">
        <is>
          <t>No internet service</t>
        </is>
      </c>
      <c r="M3853" s="58" t="inlineStr">
        <is>
          <t>No internet service</t>
        </is>
      </c>
      <c r="N3853" s="58" t="inlineStr">
        <is>
          <t>No internet service</t>
        </is>
      </c>
      <c r="O3853" s="58" t="inlineStr">
        <is>
          <t>No internet service</t>
        </is>
      </c>
      <c r="P3853" s="58" t="inlineStr">
        <is>
          <t>Two year</t>
        </is>
      </c>
      <c r="Q3853" s="58" t="inlineStr">
        <is>
          <t>Yes</t>
        </is>
      </c>
      <c r="R3853" s="58" t="inlineStr">
        <is>
          <t>Mailed check</t>
        </is>
      </c>
      <c r="S3853" s="123" t="n">
        <v>19.25</v>
      </c>
      <c r="T3853" s="58" t="inlineStr">
        <is>
          <t>864.2</t>
        </is>
      </c>
      <c r="U3853" s="58" t="inlineStr">
        <is>
          <t>No</t>
        </is>
      </c>
      <c r="V3853" s="123">
        <f>IFERROR(VALUE(TRIM(T3853)),S3853*F3853)</f>
        <v/>
      </c>
      <c r="W3853" s="58">
        <f>IF(F3853&lt;=12,"0-12 mo",IF(F3853&lt;=24,"13-24 mo",IF(F3853&lt;=48,"25-48 mo","49+ mo")))</f>
        <v/>
      </c>
      <c r="X3853" s="58">
        <f>IF(S3853&lt;=35.5,"Q1 Low",IF(S3853&lt;=70.35,"Q2 Mid-Low",IF(S3853&lt;=89.85,"Q3 Mid-High","Q4 High")))</f>
        <v/>
      </c>
      <c r="Y3853" s="58">
        <f>IF(U3853="Yes",1,0)</f>
        <v/>
      </c>
      <c r="Z3853" s="58">
        <f>IF(P3853="Month-to-month",1,0)+IF(M3853="No",1,0)+IF(J3853="No",1,0)+IF(I3853="Fiber optic",1,0)+IF(Q3853="Yes",1,0)</f>
        <v/>
      </c>
    </row>
    <row r="3854" ht="15" customHeight="1" s="59">
      <c r="A3854" s="58" t="inlineStr">
        <is>
          <t>7291-CDTMJ</t>
        </is>
      </c>
      <c r="B3854" s="58" t="inlineStr">
        <is>
          <t>Male</t>
        </is>
      </c>
      <c r="C3854" s="58" t="n">
        <v>0</v>
      </c>
      <c r="D3854" s="58" t="inlineStr">
        <is>
          <t>No</t>
        </is>
      </c>
      <c r="E3854" s="58" t="inlineStr">
        <is>
          <t>No</t>
        </is>
      </c>
      <c r="F3854" s="58" t="n">
        <v>1</v>
      </c>
      <c r="G3854" s="58" t="inlineStr">
        <is>
          <t>Yes</t>
        </is>
      </c>
      <c r="H3854" s="58" t="inlineStr">
        <is>
          <t>No</t>
        </is>
      </c>
      <c r="I3854" s="58" t="inlineStr">
        <is>
          <t>No</t>
        </is>
      </c>
      <c r="J3854" s="58" t="inlineStr">
        <is>
          <t>No internet service</t>
        </is>
      </c>
      <c r="K3854" s="58" t="inlineStr">
        <is>
          <t>No internet service</t>
        </is>
      </c>
      <c r="L3854" s="58" t="inlineStr">
        <is>
          <t>No internet service</t>
        </is>
      </c>
      <c r="M3854" s="58" t="inlineStr">
        <is>
          <t>No internet service</t>
        </is>
      </c>
      <c r="N3854" s="58" t="inlineStr">
        <is>
          <t>No internet service</t>
        </is>
      </c>
      <c r="O3854" s="58" t="inlineStr">
        <is>
          <t>No internet service</t>
        </is>
      </c>
      <c r="P3854" s="58" t="inlineStr">
        <is>
          <t>Month-to-month</t>
        </is>
      </c>
      <c r="Q3854" s="58" t="inlineStr">
        <is>
          <t>Yes</t>
        </is>
      </c>
      <c r="R3854" s="58" t="inlineStr">
        <is>
          <t>Bank transfer (automatic)</t>
        </is>
      </c>
      <c r="S3854" s="123" t="n">
        <v>19.65</v>
      </c>
      <c r="T3854" s="58" t="inlineStr">
        <is>
          <t>19.65</t>
        </is>
      </c>
      <c r="U3854" s="58" t="inlineStr">
        <is>
          <t>No</t>
        </is>
      </c>
      <c r="V3854" s="123">
        <f>IFERROR(VALUE(TRIM(T3854)),S3854*F3854)</f>
        <v/>
      </c>
      <c r="W3854" s="58">
        <f>IF(F3854&lt;=12,"0-12 mo",IF(F3854&lt;=24,"13-24 mo",IF(F3854&lt;=48,"25-48 mo","49+ mo")))</f>
        <v/>
      </c>
      <c r="X3854" s="58">
        <f>IF(S3854&lt;=35.5,"Q1 Low",IF(S3854&lt;=70.35,"Q2 Mid-Low",IF(S3854&lt;=89.85,"Q3 Mid-High","Q4 High")))</f>
        <v/>
      </c>
      <c r="Y3854" s="58">
        <f>IF(U3854="Yes",1,0)</f>
        <v/>
      </c>
      <c r="Z3854" s="58">
        <f>IF(P3854="Month-to-month",1,0)+IF(M3854="No",1,0)+IF(J3854="No",1,0)+IF(I3854="Fiber optic",1,0)+IF(Q3854="Yes",1,0)</f>
        <v/>
      </c>
    </row>
    <row r="3855" ht="15" customHeight="1" s="59">
      <c r="A3855" s="58" t="inlineStr">
        <is>
          <t>7128-GGCNO</t>
        </is>
      </c>
      <c r="B3855" s="58" t="inlineStr">
        <is>
          <t>Male</t>
        </is>
      </c>
      <c r="C3855" s="58" t="n">
        <v>0</v>
      </c>
      <c r="D3855" s="58" t="inlineStr">
        <is>
          <t>No</t>
        </is>
      </c>
      <c r="E3855" s="58" t="inlineStr">
        <is>
          <t>No</t>
        </is>
      </c>
      <c r="F3855" s="58" t="n">
        <v>46</v>
      </c>
      <c r="G3855" s="58" t="inlineStr">
        <is>
          <t>Yes</t>
        </is>
      </c>
      <c r="H3855" s="58" t="inlineStr">
        <is>
          <t>Yes</t>
        </is>
      </c>
      <c r="I3855" s="58" t="inlineStr">
        <is>
          <t>Fiber optic</t>
        </is>
      </c>
      <c r="J3855" s="58" t="inlineStr">
        <is>
          <t>No</t>
        </is>
      </c>
      <c r="K3855" s="58" t="inlineStr">
        <is>
          <t>No</t>
        </is>
      </c>
      <c r="L3855" s="58" t="inlineStr">
        <is>
          <t>No</t>
        </is>
      </c>
      <c r="M3855" s="58" t="inlineStr">
        <is>
          <t>No</t>
        </is>
      </c>
      <c r="N3855" s="58" t="inlineStr">
        <is>
          <t>No</t>
        </is>
      </c>
      <c r="O3855" s="58" t="inlineStr">
        <is>
          <t>No</t>
        </is>
      </c>
      <c r="P3855" s="58" t="inlineStr">
        <is>
          <t>Month-to-month</t>
        </is>
      </c>
      <c r="Q3855" s="58" t="inlineStr">
        <is>
          <t>No</t>
        </is>
      </c>
      <c r="R3855" s="58" t="inlineStr">
        <is>
          <t>Bank transfer (automatic)</t>
        </is>
      </c>
      <c r="S3855" s="123" t="n">
        <v>72.8</v>
      </c>
      <c r="T3855" s="58" t="inlineStr">
        <is>
          <t>3249.4</t>
        </is>
      </c>
      <c r="U3855" s="58" t="inlineStr">
        <is>
          <t>No</t>
        </is>
      </c>
      <c r="V3855" s="123">
        <f>IFERROR(VALUE(TRIM(T3855)),S3855*F3855)</f>
        <v/>
      </c>
      <c r="W3855" s="58">
        <f>IF(F3855&lt;=12,"0-12 mo",IF(F3855&lt;=24,"13-24 mo",IF(F3855&lt;=48,"25-48 mo","49+ mo")))</f>
        <v/>
      </c>
      <c r="X3855" s="58">
        <f>IF(S3855&lt;=35.5,"Q1 Low",IF(S3855&lt;=70.35,"Q2 Mid-Low",IF(S3855&lt;=89.85,"Q3 Mid-High","Q4 High")))</f>
        <v/>
      </c>
      <c r="Y3855" s="58">
        <f>IF(U3855="Yes",1,0)</f>
        <v/>
      </c>
      <c r="Z3855" s="58">
        <f>IF(P3855="Month-to-month",1,0)+IF(M3855="No",1,0)+IF(J3855="No",1,0)+IF(I3855="Fiber optic",1,0)+IF(Q3855="Yes",1,0)</f>
        <v/>
      </c>
    </row>
    <row r="3856" ht="15" customHeight="1" s="59">
      <c r="A3856" s="58" t="inlineStr">
        <is>
          <t>0237-YFUTL</t>
        </is>
      </c>
      <c r="B3856" s="58" t="inlineStr">
        <is>
          <t>Female</t>
        </is>
      </c>
      <c r="C3856" s="58" t="n">
        <v>0</v>
      </c>
      <c r="D3856" s="58" t="inlineStr">
        <is>
          <t>Yes</t>
        </is>
      </c>
      <c r="E3856" s="58" t="inlineStr">
        <is>
          <t>No</t>
        </is>
      </c>
      <c r="F3856" s="58" t="n">
        <v>50</v>
      </c>
      <c r="G3856" s="58" t="inlineStr">
        <is>
          <t>Yes</t>
        </is>
      </c>
      <c r="H3856" s="58" t="inlineStr">
        <is>
          <t>Yes</t>
        </is>
      </c>
      <c r="I3856" s="58" t="inlineStr">
        <is>
          <t>Fiber optic</t>
        </is>
      </c>
      <c r="J3856" s="58" t="inlineStr">
        <is>
          <t>Yes</t>
        </is>
      </c>
      <c r="K3856" s="58" t="inlineStr">
        <is>
          <t>Yes</t>
        </is>
      </c>
      <c r="L3856" s="58" t="inlineStr">
        <is>
          <t>No</t>
        </is>
      </c>
      <c r="M3856" s="58" t="inlineStr">
        <is>
          <t>Yes</t>
        </is>
      </c>
      <c r="N3856" s="58" t="inlineStr">
        <is>
          <t>Yes</t>
        </is>
      </c>
      <c r="O3856" s="58" t="inlineStr">
        <is>
          <t>Yes</t>
        </is>
      </c>
      <c r="P3856" s="58" t="inlineStr">
        <is>
          <t>Month-to-month</t>
        </is>
      </c>
      <c r="Q3856" s="58" t="inlineStr">
        <is>
          <t>Yes</t>
        </is>
      </c>
      <c r="R3856" s="58" t="inlineStr">
        <is>
          <t>Bank transfer (automatic)</t>
        </is>
      </c>
      <c r="S3856" s="123" t="n">
        <v>109.65</v>
      </c>
      <c r="T3856" s="58" t="inlineStr">
        <is>
          <t>5405.8</t>
        </is>
      </c>
      <c r="U3856" s="58" t="inlineStr">
        <is>
          <t>No</t>
        </is>
      </c>
      <c r="V3856" s="123">
        <f>IFERROR(VALUE(TRIM(T3856)),S3856*F3856)</f>
        <v/>
      </c>
      <c r="W3856" s="58">
        <f>IF(F3856&lt;=12,"0-12 mo",IF(F3856&lt;=24,"13-24 mo",IF(F3856&lt;=48,"25-48 mo","49+ mo")))</f>
        <v/>
      </c>
      <c r="X3856" s="58">
        <f>IF(S3856&lt;=35.5,"Q1 Low",IF(S3856&lt;=70.35,"Q2 Mid-Low",IF(S3856&lt;=89.85,"Q3 Mid-High","Q4 High")))</f>
        <v/>
      </c>
      <c r="Y3856" s="58">
        <f>IF(U3856="Yes",1,0)</f>
        <v/>
      </c>
      <c r="Z3856" s="58">
        <f>IF(P3856="Month-to-month",1,0)+IF(M3856="No",1,0)+IF(J3856="No",1,0)+IF(I3856="Fiber optic",1,0)+IF(Q3856="Yes",1,0)</f>
        <v/>
      </c>
    </row>
    <row r="3857" ht="15" customHeight="1" s="59">
      <c r="A3857" s="58" t="inlineStr">
        <is>
          <t>7691-KGKGP</t>
        </is>
      </c>
      <c r="B3857" s="58" t="inlineStr">
        <is>
          <t>Male</t>
        </is>
      </c>
      <c r="C3857" s="58" t="n">
        <v>0</v>
      </c>
      <c r="D3857" s="58" t="inlineStr">
        <is>
          <t>Yes</t>
        </is>
      </c>
      <c r="E3857" s="58" t="inlineStr">
        <is>
          <t>Yes</t>
        </is>
      </c>
      <c r="F3857" s="58" t="n">
        <v>53</v>
      </c>
      <c r="G3857" s="58" t="inlineStr">
        <is>
          <t>Yes</t>
        </is>
      </c>
      <c r="H3857" s="58" t="inlineStr">
        <is>
          <t>No</t>
        </is>
      </c>
      <c r="I3857" s="58" t="inlineStr">
        <is>
          <t>DSL</t>
        </is>
      </c>
      <c r="J3857" s="58" t="inlineStr">
        <is>
          <t>No</t>
        </is>
      </c>
      <c r="K3857" s="58" t="inlineStr">
        <is>
          <t>Yes</t>
        </is>
      </c>
      <c r="L3857" s="58" t="inlineStr">
        <is>
          <t>No</t>
        </is>
      </c>
      <c r="M3857" s="58" t="inlineStr">
        <is>
          <t>Yes</t>
        </is>
      </c>
      <c r="N3857" s="58" t="inlineStr">
        <is>
          <t>Yes</t>
        </is>
      </c>
      <c r="O3857" s="58" t="inlineStr">
        <is>
          <t>No</t>
        </is>
      </c>
      <c r="P3857" s="58" t="inlineStr">
        <is>
          <t>Month-to-month</t>
        </is>
      </c>
      <c r="Q3857" s="58" t="inlineStr">
        <is>
          <t>No</t>
        </is>
      </c>
      <c r="R3857" s="58" t="inlineStr">
        <is>
          <t>Credit card (automatic)</t>
        </is>
      </c>
      <c r="S3857" s="123" t="n">
        <v>65</v>
      </c>
      <c r="T3857" s="58" t="inlineStr">
        <is>
          <t>3363.8</t>
        </is>
      </c>
      <c r="U3857" s="58" t="inlineStr">
        <is>
          <t>No</t>
        </is>
      </c>
      <c r="V3857" s="123">
        <f>IFERROR(VALUE(TRIM(T3857)),S3857*F3857)</f>
        <v/>
      </c>
      <c r="W3857" s="58">
        <f>IF(F3857&lt;=12,"0-12 mo",IF(F3857&lt;=24,"13-24 mo",IF(F3857&lt;=48,"25-48 mo","49+ mo")))</f>
        <v/>
      </c>
      <c r="X3857" s="58">
        <f>IF(S3857&lt;=35.5,"Q1 Low",IF(S3857&lt;=70.35,"Q2 Mid-Low",IF(S3857&lt;=89.85,"Q3 Mid-High","Q4 High")))</f>
        <v/>
      </c>
      <c r="Y3857" s="58">
        <f>IF(U3857="Yes",1,0)</f>
        <v/>
      </c>
      <c r="Z3857" s="58">
        <f>IF(P3857="Month-to-month",1,0)+IF(M3857="No",1,0)+IF(J3857="No",1,0)+IF(I3857="Fiber optic",1,0)+IF(Q3857="Yes",1,0)</f>
        <v/>
      </c>
    </row>
    <row r="3858" ht="15" customHeight="1" s="59">
      <c r="A3858" s="58" t="inlineStr">
        <is>
          <t>6710-HSJRD</t>
        </is>
      </c>
      <c r="B3858" s="58" t="inlineStr">
        <is>
          <t>Male</t>
        </is>
      </c>
      <c r="C3858" s="58" t="n">
        <v>0</v>
      </c>
      <c r="D3858" s="58" t="inlineStr">
        <is>
          <t>Yes</t>
        </is>
      </c>
      <c r="E3858" s="58" t="inlineStr">
        <is>
          <t>No</t>
        </is>
      </c>
      <c r="F3858" s="58" t="n">
        <v>61</v>
      </c>
      <c r="G3858" s="58" t="inlineStr">
        <is>
          <t>Yes</t>
        </is>
      </c>
      <c r="H3858" s="58" t="inlineStr">
        <is>
          <t>Yes</t>
        </is>
      </c>
      <c r="I3858" s="58" t="inlineStr">
        <is>
          <t>Fiber optic</t>
        </is>
      </c>
      <c r="J3858" s="58" t="inlineStr">
        <is>
          <t>No</t>
        </is>
      </c>
      <c r="K3858" s="58" t="inlineStr">
        <is>
          <t>Yes</t>
        </is>
      </c>
      <c r="L3858" s="58" t="inlineStr">
        <is>
          <t>Yes</t>
        </is>
      </c>
      <c r="M3858" s="58" t="inlineStr">
        <is>
          <t>Yes</t>
        </is>
      </c>
      <c r="N3858" s="58" t="inlineStr">
        <is>
          <t>Yes</t>
        </is>
      </c>
      <c r="O3858" s="58" t="inlineStr">
        <is>
          <t>Yes</t>
        </is>
      </c>
      <c r="P3858" s="58" t="inlineStr">
        <is>
          <t>Month-to-month</t>
        </is>
      </c>
      <c r="Q3858" s="58" t="inlineStr">
        <is>
          <t>Yes</t>
        </is>
      </c>
      <c r="R3858" s="58" t="inlineStr">
        <is>
          <t>Electronic check</t>
        </is>
      </c>
      <c r="S3858" s="123" t="n">
        <v>114.1</v>
      </c>
      <c r="T3858" s="58" t="inlineStr">
        <is>
          <t>7132.15</t>
        </is>
      </c>
      <c r="U3858" s="58" t="inlineStr">
        <is>
          <t>No</t>
        </is>
      </c>
      <c r="V3858" s="123">
        <f>IFERROR(VALUE(TRIM(T3858)),S3858*F3858)</f>
        <v/>
      </c>
      <c r="W3858" s="58">
        <f>IF(F3858&lt;=12,"0-12 mo",IF(F3858&lt;=24,"13-24 mo",IF(F3858&lt;=48,"25-48 mo","49+ mo")))</f>
        <v/>
      </c>
      <c r="X3858" s="58">
        <f>IF(S3858&lt;=35.5,"Q1 Low",IF(S3858&lt;=70.35,"Q2 Mid-Low",IF(S3858&lt;=89.85,"Q3 Mid-High","Q4 High")))</f>
        <v/>
      </c>
      <c r="Y3858" s="58">
        <f>IF(U3858="Yes",1,0)</f>
        <v/>
      </c>
      <c r="Z3858" s="58">
        <f>IF(P3858="Month-to-month",1,0)+IF(M3858="No",1,0)+IF(J3858="No",1,0)+IF(I3858="Fiber optic",1,0)+IF(Q3858="Yes",1,0)</f>
        <v/>
      </c>
    </row>
    <row r="3859" ht="15" customHeight="1" s="59">
      <c r="A3859" s="58" t="inlineStr">
        <is>
          <t>3675-EQOZA</t>
        </is>
      </c>
      <c r="B3859" s="58" t="inlineStr">
        <is>
          <t>Male</t>
        </is>
      </c>
      <c r="C3859" s="58" t="n">
        <v>0</v>
      </c>
      <c r="D3859" s="58" t="inlineStr">
        <is>
          <t>No</t>
        </is>
      </c>
      <c r="E3859" s="58" t="inlineStr">
        <is>
          <t>No</t>
        </is>
      </c>
      <c r="F3859" s="58" t="n">
        <v>5</v>
      </c>
      <c r="G3859" s="58" t="inlineStr">
        <is>
          <t>Yes</t>
        </is>
      </c>
      <c r="H3859" s="58" t="inlineStr">
        <is>
          <t>No</t>
        </is>
      </c>
      <c r="I3859" s="58" t="inlineStr">
        <is>
          <t>No</t>
        </is>
      </c>
      <c r="J3859" s="58" t="inlineStr">
        <is>
          <t>No internet service</t>
        </is>
      </c>
      <c r="K3859" s="58" t="inlineStr">
        <is>
          <t>No internet service</t>
        </is>
      </c>
      <c r="L3859" s="58" t="inlineStr">
        <is>
          <t>No internet service</t>
        </is>
      </c>
      <c r="M3859" s="58" t="inlineStr">
        <is>
          <t>No internet service</t>
        </is>
      </c>
      <c r="N3859" s="58" t="inlineStr">
        <is>
          <t>No internet service</t>
        </is>
      </c>
      <c r="O3859" s="58" t="inlineStr">
        <is>
          <t>No internet service</t>
        </is>
      </c>
      <c r="P3859" s="58" t="inlineStr">
        <is>
          <t>Month-to-month</t>
        </is>
      </c>
      <c r="Q3859" s="58" t="inlineStr">
        <is>
          <t>No</t>
        </is>
      </c>
      <c r="R3859" s="58" t="inlineStr">
        <is>
          <t>Bank transfer (automatic)</t>
        </is>
      </c>
      <c r="S3859" s="123" t="n">
        <v>20.65</v>
      </c>
      <c r="T3859" s="58" t="inlineStr">
        <is>
          <t>93.55</t>
        </is>
      </c>
      <c r="U3859" s="58" t="inlineStr">
        <is>
          <t>No</t>
        </is>
      </c>
      <c r="V3859" s="123">
        <f>IFERROR(VALUE(TRIM(T3859)),S3859*F3859)</f>
        <v/>
      </c>
      <c r="W3859" s="58">
        <f>IF(F3859&lt;=12,"0-12 mo",IF(F3859&lt;=24,"13-24 mo",IF(F3859&lt;=48,"25-48 mo","49+ mo")))</f>
        <v/>
      </c>
      <c r="X3859" s="58">
        <f>IF(S3859&lt;=35.5,"Q1 Low",IF(S3859&lt;=70.35,"Q2 Mid-Low",IF(S3859&lt;=89.85,"Q3 Mid-High","Q4 High")))</f>
        <v/>
      </c>
      <c r="Y3859" s="58">
        <f>IF(U3859="Yes",1,0)</f>
        <v/>
      </c>
      <c r="Z3859" s="58">
        <f>IF(P3859="Month-to-month",1,0)+IF(M3859="No",1,0)+IF(J3859="No",1,0)+IF(I3859="Fiber optic",1,0)+IF(Q3859="Yes",1,0)</f>
        <v/>
      </c>
    </row>
    <row r="3860" ht="15" customHeight="1" s="59">
      <c r="A3860" s="58" t="inlineStr">
        <is>
          <t>0840-DCNZE</t>
        </is>
      </c>
      <c r="B3860" s="58" t="inlineStr">
        <is>
          <t>Male</t>
        </is>
      </c>
      <c r="C3860" s="58" t="n">
        <v>0</v>
      </c>
      <c r="D3860" s="58" t="inlineStr">
        <is>
          <t>No</t>
        </is>
      </c>
      <c r="E3860" s="58" t="inlineStr">
        <is>
          <t>No</t>
        </is>
      </c>
      <c r="F3860" s="58" t="n">
        <v>47</v>
      </c>
      <c r="G3860" s="58" t="inlineStr">
        <is>
          <t>Yes</t>
        </is>
      </c>
      <c r="H3860" s="58" t="inlineStr">
        <is>
          <t>No</t>
        </is>
      </c>
      <c r="I3860" s="58" t="inlineStr">
        <is>
          <t>DSL</t>
        </is>
      </c>
      <c r="J3860" s="58" t="inlineStr">
        <is>
          <t>Yes</t>
        </is>
      </c>
      <c r="K3860" s="58" t="inlineStr">
        <is>
          <t>Yes</t>
        </is>
      </c>
      <c r="L3860" s="58" t="inlineStr">
        <is>
          <t>Yes</t>
        </is>
      </c>
      <c r="M3860" s="58" t="inlineStr">
        <is>
          <t>Yes</t>
        </is>
      </c>
      <c r="N3860" s="58" t="inlineStr">
        <is>
          <t>Yes</t>
        </is>
      </c>
      <c r="O3860" s="58" t="inlineStr">
        <is>
          <t>Yes</t>
        </is>
      </c>
      <c r="P3860" s="58" t="inlineStr">
        <is>
          <t>One year</t>
        </is>
      </c>
      <c r="Q3860" s="58" t="inlineStr">
        <is>
          <t>Yes</t>
        </is>
      </c>
      <c r="R3860" s="58" t="inlineStr">
        <is>
          <t>Bank transfer (automatic)</t>
        </is>
      </c>
      <c r="S3860" s="123" t="n">
        <v>86.95</v>
      </c>
      <c r="T3860" s="58" t="inlineStr">
        <is>
          <t>4138.9</t>
        </is>
      </c>
      <c r="U3860" s="58" t="inlineStr">
        <is>
          <t>No</t>
        </is>
      </c>
      <c r="V3860" s="123">
        <f>IFERROR(VALUE(TRIM(T3860)),S3860*F3860)</f>
        <v/>
      </c>
      <c r="W3860" s="58">
        <f>IF(F3860&lt;=12,"0-12 mo",IF(F3860&lt;=24,"13-24 mo",IF(F3860&lt;=48,"25-48 mo","49+ mo")))</f>
        <v/>
      </c>
      <c r="X3860" s="58">
        <f>IF(S3860&lt;=35.5,"Q1 Low",IF(S3860&lt;=70.35,"Q2 Mid-Low",IF(S3860&lt;=89.85,"Q3 Mid-High","Q4 High")))</f>
        <v/>
      </c>
      <c r="Y3860" s="58">
        <f>IF(U3860="Yes",1,0)</f>
        <v/>
      </c>
      <c r="Z3860" s="58">
        <f>IF(P3860="Month-to-month",1,0)+IF(M3860="No",1,0)+IF(J3860="No",1,0)+IF(I3860="Fiber optic",1,0)+IF(Q3860="Yes",1,0)</f>
        <v/>
      </c>
    </row>
    <row r="3861" ht="15" customHeight="1" s="59">
      <c r="A3861" s="58" t="inlineStr">
        <is>
          <t>1732-FEKLD</t>
        </is>
      </c>
      <c r="B3861" s="58" t="inlineStr">
        <is>
          <t>Female</t>
        </is>
      </c>
      <c r="C3861" s="58" t="n">
        <v>0</v>
      </c>
      <c r="D3861" s="58" t="inlineStr">
        <is>
          <t>No</t>
        </is>
      </c>
      <c r="E3861" s="58" t="inlineStr">
        <is>
          <t>No</t>
        </is>
      </c>
      <c r="F3861" s="58" t="n">
        <v>54</v>
      </c>
      <c r="G3861" s="58" t="inlineStr">
        <is>
          <t>Yes</t>
        </is>
      </c>
      <c r="H3861" s="58" t="inlineStr">
        <is>
          <t>Yes</t>
        </is>
      </c>
      <c r="I3861" s="58" t="inlineStr">
        <is>
          <t>Fiber optic</t>
        </is>
      </c>
      <c r="J3861" s="58" t="inlineStr">
        <is>
          <t>No</t>
        </is>
      </c>
      <c r="K3861" s="58" t="inlineStr">
        <is>
          <t>Yes</t>
        </is>
      </c>
      <c r="L3861" s="58" t="inlineStr">
        <is>
          <t>Yes</t>
        </is>
      </c>
      <c r="M3861" s="58" t="inlineStr">
        <is>
          <t>No</t>
        </is>
      </c>
      <c r="N3861" s="58" t="inlineStr">
        <is>
          <t>Yes</t>
        </is>
      </c>
      <c r="O3861" s="58" t="inlineStr">
        <is>
          <t>No</t>
        </is>
      </c>
      <c r="P3861" s="58" t="inlineStr">
        <is>
          <t>One year</t>
        </is>
      </c>
      <c r="Q3861" s="58" t="inlineStr">
        <is>
          <t>Yes</t>
        </is>
      </c>
      <c r="R3861" s="58" t="inlineStr">
        <is>
          <t>Bank transfer (automatic)</t>
        </is>
      </c>
      <c r="S3861" s="123" t="n">
        <v>94.75</v>
      </c>
      <c r="T3861" s="58" t="inlineStr">
        <is>
          <t>5121.75</t>
        </is>
      </c>
      <c r="U3861" s="58" t="inlineStr">
        <is>
          <t>No</t>
        </is>
      </c>
      <c r="V3861" s="123">
        <f>IFERROR(VALUE(TRIM(T3861)),S3861*F3861)</f>
        <v/>
      </c>
      <c r="W3861" s="58">
        <f>IF(F3861&lt;=12,"0-12 mo",IF(F3861&lt;=24,"13-24 mo",IF(F3861&lt;=48,"25-48 mo","49+ mo")))</f>
        <v/>
      </c>
      <c r="X3861" s="58">
        <f>IF(S3861&lt;=35.5,"Q1 Low",IF(S3861&lt;=70.35,"Q2 Mid-Low",IF(S3861&lt;=89.85,"Q3 Mid-High","Q4 High")))</f>
        <v/>
      </c>
      <c r="Y3861" s="58">
        <f>IF(U3861="Yes",1,0)</f>
        <v/>
      </c>
      <c r="Z3861" s="58">
        <f>IF(P3861="Month-to-month",1,0)+IF(M3861="No",1,0)+IF(J3861="No",1,0)+IF(I3861="Fiber optic",1,0)+IF(Q3861="Yes",1,0)</f>
        <v/>
      </c>
    </row>
    <row r="3862" ht="15" customHeight="1" s="59">
      <c r="A3862" s="58" t="inlineStr">
        <is>
          <t>9862-KJTYK</t>
        </is>
      </c>
      <c r="B3862" s="58" t="inlineStr">
        <is>
          <t>Male</t>
        </is>
      </c>
      <c r="C3862" s="58" t="n">
        <v>0</v>
      </c>
      <c r="D3862" s="58" t="inlineStr">
        <is>
          <t>No</t>
        </is>
      </c>
      <c r="E3862" s="58" t="inlineStr">
        <is>
          <t>Yes</t>
        </is>
      </c>
      <c r="F3862" s="58" t="n">
        <v>19</v>
      </c>
      <c r="G3862" s="58" t="inlineStr">
        <is>
          <t>No</t>
        </is>
      </c>
      <c r="H3862" s="58" t="inlineStr">
        <is>
          <t>No phone service</t>
        </is>
      </c>
      <c r="I3862" s="58" t="inlineStr">
        <is>
          <t>DSL</t>
        </is>
      </c>
      <c r="J3862" s="58" t="inlineStr">
        <is>
          <t>No</t>
        </is>
      </c>
      <c r="K3862" s="58" t="inlineStr">
        <is>
          <t>No</t>
        </is>
      </c>
      <c r="L3862" s="58" t="inlineStr">
        <is>
          <t>No</t>
        </is>
      </c>
      <c r="M3862" s="58" t="inlineStr">
        <is>
          <t>No</t>
        </is>
      </c>
      <c r="N3862" s="58" t="inlineStr">
        <is>
          <t>No</t>
        </is>
      </c>
      <c r="O3862" s="58" t="inlineStr">
        <is>
          <t>No</t>
        </is>
      </c>
      <c r="P3862" s="58" t="inlineStr">
        <is>
          <t>Month-to-month</t>
        </is>
      </c>
      <c r="Q3862" s="58" t="inlineStr">
        <is>
          <t>Yes</t>
        </is>
      </c>
      <c r="R3862" s="58" t="inlineStr">
        <is>
          <t>Credit card (automatic)</t>
        </is>
      </c>
      <c r="S3862" s="123" t="n">
        <v>25.35</v>
      </c>
      <c r="T3862" s="58" t="inlineStr">
        <is>
          <t>566.1</t>
        </is>
      </c>
      <c r="U3862" s="58" t="inlineStr">
        <is>
          <t>No</t>
        </is>
      </c>
      <c r="V3862" s="123">
        <f>IFERROR(VALUE(TRIM(T3862)),S3862*F3862)</f>
        <v/>
      </c>
      <c r="W3862" s="58">
        <f>IF(F3862&lt;=12,"0-12 mo",IF(F3862&lt;=24,"13-24 mo",IF(F3862&lt;=48,"25-48 mo","49+ mo")))</f>
        <v/>
      </c>
      <c r="X3862" s="58">
        <f>IF(S3862&lt;=35.5,"Q1 Low",IF(S3862&lt;=70.35,"Q2 Mid-Low",IF(S3862&lt;=89.85,"Q3 Mid-High","Q4 High")))</f>
        <v/>
      </c>
      <c r="Y3862" s="58">
        <f>IF(U3862="Yes",1,0)</f>
        <v/>
      </c>
      <c r="Z3862" s="58">
        <f>IF(P3862="Month-to-month",1,0)+IF(M3862="No",1,0)+IF(J3862="No",1,0)+IF(I3862="Fiber optic",1,0)+IF(Q3862="Yes",1,0)</f>
        <v/>
      </c>
    </row>
    <row r="3863" ht="15" customHeight="1" s="59">
      <c r="A3863" s="58" t="inlineStr">
        <is>
          <t>0479-HMSWA</t>
        </is>
      </c>
      <c r="B3863" s="58" t="inlineStr">
        <is>
          <t>Female</t>
        </is>
      </c>
      <c r="C3863" s="58" t="n">
        <v>0</v>
      </c>
      <c r="D3863" s="58" t="inlineStr">
        <is>
          <t>No</t>
        </is>
      </c>
      <c r="E3863" s="58" t="inlineStr">
        <is>
          <t>Yes</t>
        </is>
      </c>
      <c r="F3863" s="58" t="n">
        <v>26</v>
      </c>
      <c r="G3863" s="58" t="inlineStr">
        <is>
          <t>Yes</t>
        </is>
      </c>
      <c r="H3863" s="58" t="inlineStr">
        <is>
          <t>No</t>
        </is>
      </c>
      <c r="I3863" s="58" t="inlineStr">
        <is>
          <t>Fiber optic</t>
        </is>
      </c>
      <c r="J3863" s="58" t="inlineStr">
        <is>
          <t>No</t>
        </is>
      </c>
      <c r="K3863" s="58" t="inlineStr">
        <is>
          <t>Yes</t>
        </is>
      </c>
      <c r="L3863" s="58" t="inlineStr">
        <is>
          <t>Yes</t>
        </is>
      </c>
      <c r="M3863" s="58" t="inlineStr">
        <is>
          <t>Yes</t>
        </is>
      </c>
      <c r="N3863" s="58" t="inlineStr">
        <is>
          <t>Yes</t>
        </is>
      </c>
      <c r="O3863" s="58" t="inlineStr">
        <is>
          <t>Yes</t>
        </is>
      </c>
      <c r="P3863" s="58" t="inlineStr">
        <is>
          <t>Two year</t>
        </is>
      </c>
      <c r="Q3863" s="58" t="inlineStr">
        <is>
          <t>Yes</t>
        </is>
      </c>
      <c r="R3863" s="58" t="inlineStr">
        <is>
          <t>Electronic check</t>
        </is>
      </c>
      <c r="S3863" s="123" t="n">
        <v>105.45</v>
      </c>
      <c r="T3863" s="58" t="inlineStr">
        <is>
          <t>2715.3</t>
        </is>
      </c>
      <c r="U3863" s="58" t="inlineStr">
        <is>
          <t>No</t>
        </is>
      </c>
      <c r="V3863" s="123">
        <f>IFERROR(VALUE(TRIM(T3863)),S3863*F3863)</f>
        <v/>
      </c>
      <c r="W3863" s="58">
        <f>IF(F3863&lt;=12,"0-12 mo",IF(F3863&lt;=24,"13-24 mo",IF(F3863&lt;=48,"25-48 mo","49+ mo")))</f>
        <v/>
      </c>
      <c r="X3863" s="58">
        <f>IF(S3863&lt;=35.5,"Q1 Low",IF(S3863&lt;=70.35,"Q2 Mid-Low",IF(S3863&lt;=89.85,"Q3 Mid-High","Q4 High")))</f>
        <v/>
      </c>
      <c r="Y3863" s="58">
        <f>IF(U3863="Yes",1,0)</f>
        <v/>
      </c>
      <c r="Z3863" s="58">
        <f>IF(P3863="Month-to-month",1,0)+IF(M3863="No",1,0)+IF(J3863="No",1,0)+IF(I3863="Fiber optic",1,0)+IF(Q3863="Yes",1,0)</f>
        <v/>
      </c>
    </row>
    <row r="3864" ht="15" customHeight="1" s="59">
      <c r="A3864" s="58" t="inlineStr">
        <is>
          <t>5854-KSRBJ</t>
        </is>
      </c>
      <c r="B3864" s="58" t="inlineStr">
        <is>
          <t>Male</t>
        </is>
      </c>
      <c r="C3864" s="58" t="n">
        <v>0</v>
      </c>
      <c r="D3864" s="58" t="inlineStr">
        <is>
          <t>Yes</t>
        </is>
      </c>
      <c r="E3864" s="58" t="inlineStr">
        <is>
          <t>Yes</t>
        </is>
      </c>
      <c r="F3864" s="58" t="n">
        <v>70</v>
      </c>
      <c r="G3864" s="58" t="inlineStr">
        <is>
          <t>Yes</t>
        </is>
      </c>
      <c r="H3864" s="58" t="inlineStr">
        <is>
          <t>Yes</t>
        </is>
      </c>
      <c r="I3864" s="58" t="inlineStr">
        <is>
          <t>No</t>
        </is>
      </c>
      <c r="J3864" s="58" t="inlineStr">
        <is>
          <t>No internet service</t>
        </is>
      </c>
      <c r="K3864" s="58" t="inlineStr">
        <is>
          <t>No internet service</t>
        </is>
      </c>
      <c r="L3864" s="58" t="inlineStr">
        <is>
          <t>No internet service</t>
        </is>
      </c>
      <c r="M3864" s="58" t="inlineStr">
        <is>
          <t>No internet service</t>
        </is>
      </c>
      <c r="N3864" s="58" t="inlineStr">
        <is>
          <t>No internet service</t>
        </is>
      </c>
      <c r="O3864" s="58" t="inlineStr">
        <is>
          <t>No internet service</t>
        </is>
      </c>
      <c r="P3864" s="58" t="inlineStr">
        <is>
          <t>Two year</t>
        </is>
      </c>
      <c r="Q3864" s="58" t="inlineStr">
        <is>
          <t>No</t>
        </is>
      </c>
      <c r="R3864" s="58" t="inlineStr">
        <is>
          <t>Mailed check</t>
        </is>
      </c>
      <c r="S3864" s="123" t="n">
        <v>25.4</v>
      </c>
      <c r="T3864" s="58" t="inlineStr">
        <is>
          <t>1782.05</t>
        </is>
      </c>
      <c r="U3864" s="58" t="inlineStr">
        <is>
          <t>No</t>
        </is>
      </c>
      <c r="V3864" s="123">
        <f>IFERROR(VALUE(TRIM(T3864)),S3864*F3864)</f>
        <v/>
      </c>
      <c r="W3864" s="58">
        <f>IF(F3864&lt;=12,"0-12 mo",IF(F3864&lt;=24,"13-24 mo",IF(F3864&lt;=48,"25-48 mo","49+ mo")))</f>
        <v/>
      </c>
      <c r="X3864" s="58">
        <f>IF(S3864&lt;=35.5,"Q1 Low",IF(S3864&lt;=70.35,"Q2 Mid-Low",IF(S3864&lt;=89.85,"Q3 Mid-High","Q4 High")))</f>
        <v/>
      </c>
      <c r="Y3864" s="58">
        <f>IF(U3864="Yes",1,0)</f>
        <v/>
      </c>
      <c r="Z3864" s="58">
        <f>IF(P3864="Month-to-month",1,0)+IF(M3864="No",1,0)+IF(J3864="No",1,0)+IF(I3864="Fiber optic",1,0)+IF(Q3864="Yes",1,0)</f>
        <v/>
      </c>
    </row>
    <row r="3865" ht="15" customHeight="1" s="59">
      <c r="A3865" s="58" t="inlineStr">
        <is>
          <t>0365-BZUWY</t>
        </is>
      </c>
      <c r="B3865" s="58" t="inlineStr">
        <is>
          <t>Male</t>
        </is>
      </c>
      <c r="C3865" s="58" t="n">
        <v>0</v>
      </c>
      <c r="D3865" s="58" t="inlineStr">
        <is>
          <t>Yes</t>
        </is>
      </c>
      <c r="E3865" s="58" t="inlineStr">
        <is>
          <t>No</t>
        </is>
      </c>
      <c r="F3865" s="58" t="n">
        <v>17</v>
      </c>
      <c r="G3865" s="58" t="inlineStr">
        <is>
          <t>Yes</t>
        </is>
      </c>
      <c r="H3865" s="58" t="inlineStr">
        <is>
          <t>Yes</t>
        </is>
      </c>
      <c r="I3865" s="58" t="inlineStr">
        <is>
          <t>Fiber optic</t>
        </is>
      </c>
      <c r="J3865" s="58" t="inlineStr">
        <is>
          <t>No</t>
        </is>
      </c>
      <c r="K3865" s="58" t="inlineStr">
        <is>
          <t>Yes</t>
        </is>
      </c>
      <c r="L3865" s="58" t="inlineStr">
        <is>
          <t>Yes</t>
        </is>
      </c>
      <c r="M3865" s="58" t="inlineStr">
        <is>
          <t>No</t>
        </is>
      </c>
      <c r="N3865" s="58" t="inlineStr">
        <is>
          <t>Yes</t>
        </is>
      </c>
      <c r="O3865" s="58" t="inlineStr">
        <is>
          <t>Yes</t>
        </is>
      </c>
      <c r="P3865" s="58" t="inlineStr">
        <is>
          <t>Month-to-month</t>
        </is>
      </c>
      <c r="Q3865" s="58" t="inlineStr">
        <is>
          <t>Yes</t>
        </is>
      </c>
      <c r="R3865" s="58" t="inlineStr">
        <is>
          <t>Electronic check</t>
        </is>
      </c>
      <c r="S3865" s="123" t="n">
        <v>102.55</v>
      </c>
      <c r="T3865" s="58" t="inlineStr">
        <is>
          <t>1742.5</t>
        </is>
      </c>
      <c r="U3865" s="58" t="inlineStr">
        <is>
          <t>No</t>
        </is>
      </c>
      <c r="V3865" s="123">
        <f>IFERROR(VALUE(TRIM(T3865)),S3865*F3865)</f>
        <v/>
      </c>
      <c r="W3865" s="58">
        <f>IF(F3865&lt;=12,"0-12 mo",IF(F3865&lt;=24,"13-24 mo",IF(F3865&lt;=48,"25-48 mo","49+ mo")))</f>
        <v/>
      </c>
      <c r="X3865" s="58">
        <f>IF(S3865&lt;=35.5,"Q1 Low",IF(S3865&lt;=70.35,"Q2 Mid-Low",IF(S3865&lt;=89.85,"Q3 Mid-High","Q4 High")))</f>
        <v/>
      </c>
      <c r="Y3865" s="58">
        <f>IF(U3865="Yes",1,0)</f>
        <v/>
      </c>
      <c r="Z3865" s="58">
        <f>IF(P3865="Month-to-month",1,0)+IF(M3865="No",1,0)+IF(J3865="No",1,0)+IF(I3865="Fiber optic",1,0)+IF(Q3865="Yes",1,0)</f>
        <v/>
      </c>
    </row>
    <row r="3866" ht="15" customHeight="1" s="59">
      <c r="A3866" s="58" t="inlineStr">
        <is>
          <t>4817-VYYWS</t>
        </is>
      </c>
      <c r="B3866" s="58" t="inlineStr">
        <is>
          <t>Female</t>
        </is>
      </c>
      <c r="C3866" s="58" t="n">
        <v>0</v>
      </c>
      <c r="D3866" s="58" t="inlineStr">
        <is>
          <t>No</t>
        </is>
      </c>
      <c r="E3866" s="58" t="inlineStr">
        <is>
          <t>No</t>
        </is>
      </c>
      <c r="F3866" s="58" t="n">
        <v>30</v>
      </c>
      <c r="G3866" s="58" t="inlineStr">
        <is>
          <t>Yes</t>
        </is>
      </c>
      <c r="H3866" s="58" t="inlineStr">
        <is>
          <t>Yes</t>
        </is>
      </c>
      <c r="I3866" s="58" t="inlineStr">
        <is>
          <t>Fiber optic</t>
        </is>
      </c>
      <c r="J3866" s="58" t="inlineStr">
        <is>
          <t>No</t>
        </is>
      </c>
      <c r="K3866" s="58" t="inlineStr">
        <is>
          <t>Yes</t>
        </is>
      </c>
      <c r="L3866" s="58" t="inlineStr">
        <is>
          <t>No</t>
        </is>
      </c>
      <c r="M3866" s="58" t="inlineStr">
        <is>
          <t>No</t>
        </is>
      </c>
      <c r="N3866" s="58" t="inlineStr">
        <is>
          <t>Yes</t>
        </is>
      </c>
      <c r="O3866" s="58" t="inlineStr">
        <is>
          <t>Yes</t>
        </is>
      </c>
      <c r="P3866" s="58" t="inlineStr">
        <is>
          <t>Month-to-month</t>
        </is>
      </c>
      <c r="Q3866" s="58" t="inlineStr">
        <is>
          <t>Yes</t>
        </is>
      </c>
      <c r="R3866" s="58" t="inlineStr">
        <is>
          <t>Electronic check</t>
        </is>
      </c>
      <c r="S3866" s="123" t="n">
        <v>100.2</v>
      </c>
      <c r="T3866" s="58" t="inlineStr">
        <is>
          <t>2983.8</t>
        </is>
      </c>
      <c r="U3866" s="58" t="inlineStr">
        <is>
          <t>Yes</t>
        </is>
      </c>
      <c r="V3866" s="123">
        <f>IFERROR(VALUE(TRIM(T3866)),S3866*F3866)</f>
        <v/>
      </c>
      <c r="W3866" s="58">
        <f>IF(F3866&lt;=12,"0-12 mo",IF(F3866&lt;=24,"13-24 mo",IF(F3866&lt;=48,"25-48 mo","49+ mo")))</f>
        <v/>
      </c>
      <c r="X3866" s="58">
        <f>IF(S3866&lt;=35.5,"Q1 Low",IF(S3866&lt;=70.35,"Q2 Mid-Low",IF(S3866&lt;=89.85,"Q3 Mid-High","Q4 High")))</f>
        <v/>
      </c>
      <c r="Y3866" s="58">
        <f>IF(U3866="Yes",1,0)</f>
        <v/>
      </c>
      <c r="Z3866" s="58">
        <f>IF(P3866="Month-to-month",1,0)+IF(M3866="No",1,0)+IF(J3866="No",1,0)+IF(I3866="Fiber optic",1,0)+IF(Q3866="Yes",1,0)</f>
        <v/>
      </c>
    </row>
    <row r="3867" ht="15" customHeight="1" s="59">
      <c r="A3867" s="58" t="inlineStr">
        <is>
          <t>5701-SVCWR</t>
        </is>
      </c>
      <c r="B3867" s="58" t="inlineStr">
        <is>
          <t>Female</t>
        </is>
      </c>
      <c r="C3867" s="58" t="n">
        <v>0</v>
      </c>
      <c r="D3867" s="58" t="inlineStr">
        <is>
          <t>No</t>
        </is>
      </c>
      <c r="E3867" s="58" t="inlineStr">
        <is>
          <t>Yes</t>
        </is>
      </c>
      <c r="F3867" s="58" t="n">
        <v>1</v>
      </c>
      <c r="G3867" s="58" t="inlineStr">
        <is>
          <t>Yes</t>
        </is>
      </c>
      <c r="H3867" s="58" t="inlineStr">
        <is>
          <t>Yes</t>
        </is>
      </c>
      <c r="I3867" s="58" t="inlineStr">
        <is>
          <t>No</t>
        </is>
      </c>
      <c r="J3867" s="58" t="inlineStr">
        <is>
          <t>No internet service</t>
        </is>
      </c>
      <c r="K3867" s="58" t="inlineStr">
        <is>
          <t>No internet service</t>
        </is>
      </c>
      <c r="L3867" s="58" t="inlineStr">
        <is>
          <t>No internet service</t>
        </is>
      </c>
      <c r="M3867" s="58" t="inlineStr">
        <is>
          <t>No internet service</t>
        </is>
      </c>
      <c r="N3867" s="58" t="inlineStr">
        <is>
          <t>No internet service</t>
        </is>
      </c>
      <c r="O3867" s="58" t="inlineStr">
        <is>
          <t>No internet service</t>
        </is>
      </c>
      <c r="P3867" s="58" t="inlineStr">
        <is>
          <t>Month-to-month</t>
        </is>
      </c>
      <c r="Q3867" s="58" t="inlineStr">
        <is>
          <t>No</t>
        </is>
      </c>
      <c r="R3867" s="58" t="inlineStr">
        <is>
          <t>Mailed check</t>
        </is>
      </c>
      <c r="S3867" s="123" t="n">
        <v>24</v>
      </c>
      <c r="T3867" s="58" t="inlineStr">
        <is>
          <t>24</t>
        </is>
      </c>
      <c r="U3867" s="58" t="inlineStr">
        <is>
          <t>No</t>
        </is>
      </c>
      <c r="V3867" s="123">
        <f>IFERROR(VALUE(TRIM(T3867)),S3867*F3867)</f>
        <v/>
      </c>
      <c r="W3867" s="58">
        <f>IF(F3867&lt;=12,"0-12 mo",IF(F3867&lt;=24,"13-24 mo",IF(F3867&lt;=48,"25-48 mo","49+ mo")))</f>
        <v/>
      </c>
      <c r="X3867" s="58">
        <f>IF(S3867&lt;=35.5,"Q1 Low",IF(S3867&lt;=70.35,"Q2 Mid-Low",IF(S3867&lt;=89.85,"Q3 Mid-High","Q4 High")))</f>
        <v/>
      </c>
      <c r="Y3867" s="58">
        <f>IF(U3867="Yes",1,0)</f>
        <v/>
      </c>
      <c r="Z3867" s="58">
        <f>IF(P3867="Month-to-month",1,0)+IF(M3867="No",1,0)+IF(J3867="No",1,0)+IF(I3867="Fiber optic",1,0)+IF(Q3867="Yes",1,0)</f>
        <v/>
      </c>
    </row>
    <row r="3868" ht="15" customHeight="1" s="59">
      <c r="A3868" s="58" t="inlineStr">
        <is>
          <t>3129-AAQOU</t>
        </is>
      </c>
      <c r="B3868" s="58" t="inlineStr">
        <is>
          <t>Female</t>
        </is>
      </c>
      <c r="C3868" s="58" t="n">
        <v>0</v>
      </c>
      <c r="D3868" s="58" t="inlineStr">
        <is>
          <t>Yes</t>
        </is>
      </c>
      <c r="E3868" s="58" t="inlineStr">
        <is>
          <t>Yes</t>
        </is>
      </c>
      <c r="F3868" s="58" t="n">
        <v>19</v>
      </c>
      <c r="G3868" s="58" t="inlineStr">
        <is>
          <t>Yes</t>
        </is>
      </c>
      <c r="H3868" s="58" t="inlineStr">
        <is>
          <t>Yes</t>
        </is>
      </c>
      <c r="I3868" s="58" t="inlineStr">
        <is>
          <t>No</t>
        </is>
      </c>
      <c r="J3868" s="58" t="inlineStr">
        <is>
          <t>No internet service</t>
        </is>
      </c>
      <c r="K3868" s="58" t="inlineStr">
        <is>
          <t>No internet service</t>
        </is>
      </c>
      <c r="L3868" s="58" t="inlineStr">
        <is>
          <t>No internet service</t>
        </is>
      </c>
      <c r="M3868" s="58" t="inlineStr">
        <is>
          <t>No internet service</t>
        </is>
      </c>
      <c r="N3868" s="58" t="inlineStr">
        <is>
          <t>No internet service</t>
        </is>
      </c>
      <c r="O3868" s="58" t="inlineStr">
        <is>
          <t>No internet service</t>
        </is>
      </c>
      <c r="P3868" s="58" t="inlineStr">
        <is>
          <t>Two year</t>
        </is>
      </c>
      <c r="Q3868" s="58" t="inlineStr">
        <is>
          <t>No</t>
        </is>
      </c>
      <c r="R3868" s="58" t="inlineStr">
        <is>
          <t>Mailed check</t>
        </is>
      </c>
      <c r="S3868" s="123" t="n">
        <v>25.6</v>
      </c>
      <c r="T3868" s="58" t="inlineStr">
        <is>
          <t>485.9</t>
        </is>
      </c>
      <c r="U3868" s="58" t="inlineStr">
        <is>
          <t>No</t>
        </is>
      </c>
      <c r="V3868" s="123">
        <f>IFERROR(VALUE(TRIM(T3868)),S3868*F3868)</f>
        <v/>
      </c>
      <c r="W3868" s="58">
        <f>IF(F3868&lt;=12,"0-12 mo",IF(F3868&lt;=24,"13-24 mo",IF(F3868&lt;=48,"25-48 mo","49+ mo")))</f>
        <v/>
      </c>
      <c r="X3868" s="58">
        <f>IF(S3868&lt;=35.5,"Q1 Low",IF(S3868&lt;=70.35,"Q2 Mid-Low",IF(S3868&lt;=89.85,"Q3 Mid-High","Q4 High")))</f>
        <v/>
      </c>
      <c r="Y3868" s="58">
        <f>IF(U3868="Yes",1,0)</f>
        <v/>
      </c>
      <c r="Z3868" s="58">
        <f>IF(P3868="Month-to-month",1,0)+IF(M3868="No",1,0)+IF(J3868="No",1,0)+IF(I3868="Fiber optic",1,0)+IF(Q3868="Yes",1,0)</f>
        <v/>
      </c>
    </row>
    <row r="3869" ht="15" customHeight="1" s="59">
      <c r="A3869" s="58" t="inlineStr">
        <is>
          <t>4922-CVPDX</t>
        </is>
      </c>
      <c r="B3869" s="58" t="inlineStr">
        <is>
          <t>Female</t>
        </is>
      </c>
      <c r="C3869" s="58" t="n">
        <v>0</v>
      </c>
      <c r="D3869" s="58" t="inlineStr">
        <is>
          <t>Yes</t>
        </is>
      </c>
      <c r="E3869" s="58" t="inlineStr">
        <is>
          <t>No</t>
        </is>
      </c>
      <c r="F3869" s="58" t="n">
        <v>26</v>
      </c>
      <c r="G3869" s="58" t="inlineStr">
        <is>
          <t>Yes</t>
        </is>
      </c>
      <c r="H3869" s="58" t="inlineStr">
        <is>
          <t>No</t>
        </is>
      </c>
      <c r="I3869" s="58" t="inlineStr">
        <is>
          <t>DSL</t>
        </is>
      </c>
      <c r="J3869" s="58" t="inlineStr">
        <is>
          <t>No</t>
        </is>
      </c>
      <c r="K3869" s="58" t="inlineStr">
        <is>
          <t>Yes</t>
        </is>
      </c>
      <c r="L3869" s="58" t="inlineStr">
        <is>
          <t>Yes</t>
        </is>
      </c>
      <c r="M3869" s="58" t="inlineStr">
        <is>
          <t>No</t>
        </is>
      </c>
      <c r="N3869" s="58" t="inlineStr">
        <is>
          <t>Yes</t>
        </is>
      </c>
      <c r="O3869" s="58" t="inlineStr">
        <is>
          <t>Yes</t>
        </is>
      </c>
      <c r="P3869" s="58" t="inlineStr">
        <is>
          <t>Two year</t>
        </is>
      </c>
      <c r="Q3869" s="58" t="inlineStr">
        <is>
          <t>Yes</t>
        </is>
      </c>
      <c r="R3869" s="58" t="inlineStr">
        <is>
          <t>Credit card (automatic)</t>
        </is>
      </c>
      <c r="S3869" s="123" t="n">
        <v>73.5</v>
      </c>
      <c r="T3869" s="58" t="inlineStr">
        <is>
          <t>1905.7</t>
        </is>
      </c>
      <c r="U3869" s="58" t="inlineStr">
        <is>
          <t>No</t>
        </is>
      </c>
      <c r="V3869" s="123">
        <f>IFERROR(VALUE(TRIM(T3869)),S3869*F3869)</f>
        <v/>
      </c>
      <c r="W3869" s="58">
        <f>IF(F3869&lt;=12,"0-12 mo",IF(F3869&lt;=24,"13-24 mo",IF(F3869&lt;=48,"25-48 mo","49+ mo")))</f>
        <v/>
      </c>
      <c r="X3869" s="58">
        <f>IF(S3869&lt;=35.5,"Q1 Low",IF(S3869&lt;=70.35,"Q2 Mid-Low",IF(S3869&lt;=89.85,"Q3 Mid-High","Q4 High")))</f>
        <v/>
      </c>
      <c r="Y3869" s="58">
        <f>IF(U3869="Yes",1,0)</f>
        <v/>
      </c>
      <c r="Z3869" s="58">
        <f>IF(P3869="Month-to-month",1,0)+IF(M3869="No",1,0)+IF(J3869="No",1,0)+IF(I3869="Fiber optic",1,0)+IF(Q3869="Yes",1,0)</f>
        <v/>
      </c>
    </row>
    <row r="3870" ht="15" customHeight="1" s="59">
      <c r="A3870" s="58" t="inlineStr">
        <is>
          <t>1396-QWFBJ</t>
        </is>
      </c>
      <c r="B3870" s="58" t="inlineStr">
        <is>
          <t>Female</t>
        </is>
      </c>
      <c r="C3870" s="58" t="n">
        <v>0</v>
      </c>
      <c r="D3870" s="58" t="inlineStr">
        <is>
          <t>Yes</t>
        </is>
      </c>
      <c r="E3870" s="58" t="inlineStr">
        <is>
          <t>Yes</t>
        </is>
      </c>
      <c r="F3870" s="58" t="n">
        <v>21</v>
      </c>
      <c r="G3870" s="58" t="inlineStr">
        <is>
          <t>Yes</t>
        </is>
      </c>
      <c r="H3870" s="58" t="inlineStr">
        <is>
          <t>No</t>
        </is>
      </c>
      <c r="I3870" s="58" t="inlineStr">
        <is>
          <t>Fiber optic</t>
        </is>
      </c>
      <c r="J3870" s="58" t="inlineStr">
        <is>
          <t>No</t>
        </is>
      </c>
      <c r="K3870" s="58" t="inlineStr">
        <is>
          <t>Yes</t>
        </is>
      </c>
      <c r="L3870" s="58" t="inlineStr">
        <is>
          <t>No</t>
        </is>
      </c>
      <c r="M3870" s="58" t="inlineStr">
        <is>
          <t>No</t>
        </is>
      </c>
      <c r="N3870" s="58" t="inlineStr">
        <is>
          <t>No</t>
        </is>
      </c>
      <c r="O3870" s="58" t="inlineStr">
        <is>
          <t>No</t>
        </is>
      </c>
      <c r="P3870" s="58" t="inlineStr">
        <is>
          <t>Month-to-month</t>
        </is>
      </c>
      <c r="Q3870" s="58" t="inlineStr">
        <is>
          <t>Yes</t>
        </is>
      </c>
      <c r="R3870" s="58" t="inlineStr">
        <is>
          <t>Bank transfer (automatic)</t>
        </is>
      </c>
      <c r="S3870" s="123" t="n">
        <v>74.05</v>
      </c>
      <c r="T3870" s="58" t="inlineStr">
        <is>
          <t>1565.7</t>
        </is>
      </c>
      <c r="U3870" s="58" t="inlineStr">
        <is>
          <t>Yes</t>
        </is>
      </c>
      <c r="V3870" s="123">
        <f>IFERROR(VALUE(TRIM(T3870)),S3870*F3870)</f>
        <v/>
      </c>
      <c r="W3870" s="58">
        <f>IF(F3870&lt;=12,"0-12 mo",IF(F3870&lt;=24,"13-24 mo",IF(F3870&lt;=48,"25-48 mo","49+ mo")))</f>
        <v/>
      </c>
      <c r="X3870" s="58">
        <f>IF(S3870&lt;=35.5,"Q1 Low",IF(S3870&lt;=70.35,"Q2 Mid-Low",IF(S3870&lt;=89.85,"Q3 Mid-High","Q4 High")))</f>
        <v/>
      </c>
      <c r="Y3870" s="58">
        <f>IF(U3870="Yes",1,0)</f>
        <v/>
      </c>
      <c r="Z3870" s="58">
        <f>IF(P3870="Month-to-month",1,0)+IF(M3870="No",1,0)+IF(J3870="No",1,0)+IF(I3870="Fiber optic",1,0)+IF(Q3870="Yes",1,0)</f>
        <v/>
      </c>
    </row>
    <row r="3871" ht="15" customHeight="1" s="59">
      <c r="A3871" s="58" t="inlineStr">
        <is>
          <t>1357-BIJKI</t>
        </is>
      </c>
      <c r="B3871" s="58" t="inlineStr">
        <is>
          <t>Male</t>
        </is>
      </c>
      <c r="C3871" s="58" t="n">
        <v>0</v>
      </c>
      <c r="D3871" s="58" t="inlineStr">
        <is>
          <t>Yes</t>
        </is>
      </c>
      <c r="E3871" s="58" t="inlineStr">
        <is>
          <t>No</t>
        </is>
      </c>
      <c r="F3871" s="58" t="n">
        <v>50</v>
      </c>
      <c r="G3871" s="58" t="inlineStr">
        <is>
          <t>Yes</t>
        </is>
      </c>
      <c r="H3871" s="58" t="inlineStr">
        <is>
          <t>Yes</t>
        </is>
      </c>
      <c r="I3871" s="58" t="inlineStr">
        <is>
          <t>Fiber optic</t>
        </is>
      </c>
      <c r="J3871" s="58" t="inlineStr">
        <is>
          <t>No</t>
        </is>
      </c>
      <c r="K3871" s="58" t="inlineStr">
        <is>
          <t>Yes</t>
        </is>
      </c>
      <c r="L3871" s="58" t="inlineStr">
        <is>
          <t>No</t>
        </is>
      </c>
      <c r="M3871" s="58" t="inlineStr">
        <is>
          <t>No</t>
        </is>
      </c>
      <c r="N3871" s="58" t="inlineStr">
        <is>
          <t>Yes</t>
        </is>
      </c>
      <c r="O3871" s="58" t="inlineStr">
        <is>
          <t>Yes</t>
        </is>
      </c>
      <c r="P3871" s="58" t="inlineStr">
        <is>
          <t>One year</t>
        </is>
      </c>
      <c r="Q3871" s="58" t="inlineStr">
        <is>
          <t>Yes</t>
        </is>
      </c>
      <c r="R3871" s="58" t="inlineStr">
        <is>
          <t>Electronic check</t>
        </is>
      </c>
      <c r="S3871" s="123" t="n">
        <v>98.25</v>
      </c>
      <c r="T3871" s="58" t="inlineStr">
        <is>
          <t>4858.7</t>
        </is>
      </c>
      <c r="U3871" s="58" t="inlineStr">
        <is>
          <t>No</t>
        </is>
      </c>
      <c r="V3871" s="123">
        <f>IFERROR(VALUE(TRIM(T3871)),S3871*F3871)</f>
        <v/>
      </c>
      <c r="W3871" s="58">
        <f>IF(F3871&lt;=12,"0-12 mo",IF(F3871&lt;=24,"13-24 mo",IF(F3871&lt;=48,"25-48 mo","49+ mo")))</f>
        <v/>
      </c>
      <c r="X3871" s="58">
        <f>IF(S3871&lt;=35.5,"Q1 Low",IF(S3871&lt;=70.35,"Q2 Mid-Low",IF(S3871&lt;=89.85,"Q3 Mid-High","Q4 High")))</f>
        <v/>
      </c>
      <c r="Y3871" s="58">
        <f>IF(U3871="Yes",1,0)</f>
        <v/>
      </c>
      <c r="Z3871" s="58">
        <f>IF(P3871="Month-to-month",1,0)+IF(M3871="No",1,0)+IF(J3871="No",1,0)+IF(I3871="Fiber optic",1,0)+IF(Q3871="Yes",1,0)</f>
        <v/>
      </c>
    </row>
    <row r="3872" ht="15" customHeight="1" s="59">
      <c r="A3872" s="58" t="inlineStr">
        <is>
          <t>1099-BTKWT</t>
        </is>
      </c>
      <c r="B3872" s="58" t="inlineStr">
        <is>
          <t>Female</t>
        </is>
      </c>
      <c r="C3872" s="58" t="n">
        <v>0</v>
      </c>
      <c r="D3872" s="58" t="inlineStr">
        <is>
          <t>Yes</t>
        </is>
      </c>
      <c r="E3872" s="58" t="inlineStr">
        <is>
          <t>No</t>
        </is>
      </c>
      <c r="F3872" s="58" t="n">
        <v>68</v>
      </c>
      <c r="G3872" s="58" t="inlineStr">
        <is>
          <t>No</t>
        </is>
      </c>
      <c r="H3872" s="58" t="inlineStr">
        <is>
          <t>No phone service</t>
        </is>
      </c>
      <c r="I3872" s="58" t="inlineStr">
        <is>
          <t>DSL</t>
        </is>
      </c>
      <c r="J3872" s="58" t="inlineStr">
        <is>
          <t>Yes</t>
        </is>
      </c>
      <c r="K3872" s="58" t="inlineStr">
        <is>
          <t>No</t>
        </is>
      </c>
      <c r="L3872" s="58" t="inlineStr">
        <is>
          <t>Yes</t>
        </is>
      </c>
      <c r="M3872" s="58" t="inlineStr">
        <is>
          <t>No</t>
        </is>
      </c>
      <c r="N3872" s="58" t="inlineStr">
        <is>
          <t>Yes</t>
        </is>
      </c>
      <c r="O3872" s="58" t="inlineStr">
        <is>
          <t>Yes</t>
        </is>
      </c>
      <c r="P3872" s="58" t="inlineStr">
        <is>
          <t>One year</t>
        </is>
      </c>
      <c r="Q3872" s="58" t="inlineStr">
        <is>
          <t>Yes</t>
        </is>
      </c>
      <c r="R3872" s="58" t="inlineStr">
        <is>
          <t>Electronic check</t>
        </is>
      </c>
      <c r="S3872" s="123" t="n">
        <v>54.4</v>
      </c>
      <c r="T3872" s="58" t="inlineStr">
        <is>
          <t>3723.65</t>
        </is>
      </c>
      <c r="U3872" s="58" t="inlineStr">
        <is>
          <t>No</t>
        </is>
      </c>
      <c r="V3872" s="123">
        <f>IFERROR(VALUE(TRIM(T3872)),S3872*F3872)</f>
        <v/>
      </c>
      <c r="W3872" s="58">
        <f>IF(F3872&lt;=12,"0-12 mo",IF(F3872&lt;=24,"13-24 mo",IF(F3872&lt;=48,"25-48 mo","49+ mo")))</f>
        <v/>
      </c>
      <c r="X3872" s="58">
        <f>IF(S3872&lt;=35.5,"Q1 Low",IF(S3872&lt;=70.35,"Q2 Mid-Low",IF(S3872&lt;=89.85,"Q3 Mid-High","Q4 High")))</f>
        <v/>
      </c>
      <c r="Y3872" s="58">
        <f>IF(U3872="Yes",1,0)</f>
        <v/>
      </c>
      <c r="Z3872" s="58">
        <f>IF(P3872="Month-to-month",1,0)+IF(M3872="No",1,0)+IF(J3872="No",1,0)+IF(I3872="Fiber optic",1,0)+IF(Q3872="Yes",1,0)</f>
        <v/>
      </c>
    </row>
    <row r="3873" ht="15" customHeight="1" s="59">
      <c r="A3873" s="58" t="inlineStr">
        <is>
          <t>5299-SJCZT</t>
        </is>
      </c>
      <c r="B3873" s="58" t="inlineStr">
        <is>
          <t>Male</t>
        </is>
      </c>
      <c r="C3873" s="58" t="n">
        <v>0</v>
      </c>
      <c r="D3873" s="58" t="inlineStr">
        <is>
          <t>No</t>
        </is>
      </c>
      <c r="E3873" s="58" t="inlineStr">
        <is>
          <t>No</t>
        </is>
      </c>
      <c r="F3873" s="58" t="n">
        <v>3</v>
      </c>
      <c r="G3873" s="58" t="inlineStr">
        <is>
          <t>Yes</t>
        </is>
      </c>
      <c r="H3873" s="58" t="inlineStr">
        <is>
          <t>Yes</t>
        </is>
      </c>
      <c r="I3873" s="58" t="inlineStr">
        <is>
          <t>Fiber optic</t>
        </is>
      </c>
      <c r="J3873" s="58" t="inlineStr">
        <is>
          <t>No</t>
        </is>
      </c>
      <c r="K3873" s="58" t="inlineStr">
        <is>
          <t>No</t>
        </is>
      </c>
      <c r="L3873" s="58" t="inlineStr">
        <is>
          <t>Yes</t>
        </is>
      </c>
      <c r="M3873" s="58" t="inlineStr">
        <is>
          <t>No</t>
        </is>
      </c>
      <c r="N3873" s="58" t="inlineStr">
        <is>
          <t>Yes</t>
        </is>
      </c>
      <c r="O3873" s="58" t="inlineStr">
        <is>
          <t>Yes</t>
        </is>
      </c>
      <c r="P3873" s="58" t="inlineStr">
        <is>
          <t>Month-to-month</t>
        </is>
      </c>
      <c r="Q3873" s="58" t="inlineStr">
        <is>
          <t>Yes</t>
        </is>
      </c>
      <c r="R3873" s="58" t="inlineStr">
        <is>
          <t>Bank transfer (automatic)</t>
        </is>
      </c>
      <c r="S3873" s="123" t="n">
        <v>101.55</v>
      </c>
      <c r="T3873" s="58" t="inlineStr">
        <is>
          <t>298.35</t>
        </is>
      </c>
      <c r="U3873" s="58" t="inlineStr">
        <is>
          <t>Yes</t>
        </is>
      </c>
      <c r="V3873" s="123">
        <f>IFERROR(VALUE(TRIM(T3873)),S3873*F3873)</f>
        <v/>
      </c>
      <c r="W3873" s="58">
        <f>IF(F3873&lt;=12,"0-12 mo",IF(F3873&lt;=24,"13-24 mo",IF(F3873&lt;=48,"25-48 mo","49+ mo")))</f>
        <v/>
      </c>
      <c r="X3873" s="58">
        <f>IF(S3873&lt;=35.5,"Q1 Low",IF(S3873&lt;=70.35,"Q2 Mid-Low",IF(S3873&lt;=89.85,"Q3 Mid-High","Q4 High")))</f>
        <v/>
      </c>
      <c r="Y3873" s="58">
        <f>IF(U3873="Yes",1,0)</f>
        <v/>
      </c>
      <c r="Z3873" s="58">
        <f>IF(P3873="Month-to-month",1,0)+IF(M3873="No",1,0)+IF(J3873="No",1,0)+IF(I3873="Fiber optic",1,0)+IF(Q3873="Yes",1,0)</f>
        <v/>
      </c>
    </row>
    <row r="3874" ht="15" customHeight="1" s="59">
      <c r="A3874" s="58" t="inlineStr">
        <is>
          <t>2018-PZKMU</t>
        </is>
      </c>
      <c r="B3874" s="58" t="inlineStr">
        <is>
          <t>Male</t>
        </is>
      </c>
      <c r="C3874" s="58" t="n">
        <v>0</v>
      </c>
      <c r="D3874" s="58" t="inlineStr">
        <is>
          <t>Yes</t>
        </is>
      </c>
      <c r="E3874" s="58" t="inlineStr">
        <is>
          <t>Yes</t>
        </is>
      </c>
      <c r="F3874" s="58" t="n">
        <v>9</v>
      </c>
      <c r="G3874" s="58" t="inlineStr">
        <is>
          <t>Yes</t>
        </is>
      </c>
      <c r="H3874" s="58" t="inlineStr">
        <is>
          <t>No</t>
        </is>
      </c>
      <c r="I3874" s="58" t="inlineStr">
        <is>
          <t>Fiber optic</t>
        </is>
      </c>
      <c r="J3874" s="58" t="inlineStr">
        <is>
          <t>No</t>
        </is>
      </c>
      <c r="K3874" s="58" t="inlineStr">
        <is>
          <t>No</t>
        </is>
      </c>
      <c r="L3874" s="58" t="inlineStr">
        <is>
          <t>Yes</t>
        </is>
      </c>
      <c r="M3874" s="58" t="inlineStr">
        <is>
          <t>Yes</t>
        </is>
      </c>
      <c r="N3874" s="58" t="inlineStr">
        <is>
          <t>Yes</t>
        </is>
      </c>
      <c r="O3874" s="58" t="inlineStr">
        <is>
          <t>Yes</t>
        </is>
      </c>
      <c r="P3874" s="58" t="inlineStr">
        <is>
          <t>Month-to-month</t>
        </is>
      </c>
      <c r="Q3874" s="58" t="inlineStr">
        <is>
          <t>No</t>
        </is>
      </c>
      <c r="R3874" s="58" t="inlineStr">
        <is>
          <t>Electronic check</t>
        </is>
      </c>
      <c r="S3874" s="123" t="n">
        <v>103.1</v>
      </c>
      <c r="T3874" s="58" t="inlineStr">
        <is>
          <t>970.45</t>
        </is>
      </c>
      <c r="U3874" s="58" t="inlineStr">
        <is>
          <t>No</t>
        </is>
      </c>
      <c r="V3874" s="123">
        <f>IFERROR(VALUE(TRIM(T3874)),S3874*F3874)</f>
        <v/>
      </c>
      <c r="W3874" s="58">
        <f>IF(F3874&lt;=12,"0-12 mo",IF(F3874&lt;=24,"13-24 mo",IF(F3874&lt;=48,"25-48 mo","49+ mo")))</f>
        <v/>
      </c>
      <c r="X3874" s="58">
        <f>IF(S3874&lt;=35.5,"Q1 Low",IF(S3874&lt;=70.35,"Q2 Mid-Low",IF(S3874&lt;=89.85,"Q3 Mid-High","Q4 High")))</f>
        <v/>
      </c>
      <c r="Y3874" s="58">
        <f>IF(U3874="Yes",1,0)</f>
        <v/>
      </c>
      <c r="Z3874" s="58">
        <f>IF(P3874="Month-to-month",1,0)+IF(M3874="No",1,0)+IF(J3874="No",1,0)+IF(I3874="Fiber optic",1,0)+IF(Q3874="Yes",1,0)</f>
        <v/>
      </c>
    </row>
    <row r="3875" ht="15" customHeight="1" s="59">
      <c r="A3875" s="58" t="inlineStr">
        <is>
          <t>7340-KEFQE</t>
        </is>
      </c>
      <c r="B3875" s="58" t="inlineStr">
        <is>
          <t>Female</t>
        </is>
      </c>
      <c r="C3875" s="58" t="n">
        <v>0</v>
      </c>
      <c r="D3875" s="58" t="inlineStr">
        <is>
          <t>Yes</t>
        </is>
      </c>
      <c r="E3875" s="58" t="inlineStr">
        <is>
          <t>Yes</t>
        </is>
      </c>
      <c r="F3875" s="58" t="n">
        <v>51</v>
      </c>
      <c r="G3875" s="58" t="inlineStr">
        <is>
          <t>No</t>
        </is>
      </c>
      <c r="H3875" s="58" t="inlineStr">
        <is>
          <t>No phone service</t>
        </is>
      </c>
      <c r="I3875" s="58" t="inlineStr">
        <is>
          <t>DSL</t>
        </is>
      </c>
      <c r="J3875" s="58" t="inlineStr">
        <is>
          <t>Yes</t>
        </is>
      </c>
      <c r="K3875" s="58" t="inlineStr">
        <is>
          <t>No</t>
        </is>
      </c>
      <c r="L3875" s="58" t="inlineStr">
        <is>
          <t>No</t>
        </is>
      </c>
      <c r="M3875" s="58" t="inlineStr">
        <is>
          <t>Yes</t>
        </is>
      </c>
      <c r="N3875" s="58" t="inlineStr">
        <is>
          <t>No</t>
        </is>
      </c>
      <c r="O3875" s="58" t="inlineStr">
        <is>
          <t>No</t>
        </is>
      </c>
      <c r="P3875" s="58" t="inlineStr">
        <is>
          <t>Two year</t>
        </is>
      </c>
      <c r="Q3875" s="58" t="inlineStr">
        <is>
          <t>No</t>
        </is>
      </c>
      <c r="R3875" s="58" t="inlineStr">
        <is>
          <t>Bank transfer (automatic)</t>
        </is>
      </c>
      <c r="S3875" s="123" t="n">
        <v>34.2</v>
      </c>
      <c r="T3875" s="58" t="inlineStr">
        <is>
          <t>1782</t>
        </is>
      </c>
      <c r="U3875" s="58" t="inlineStr">
        <is>
          <t>No</t>
        </is>
      </c>
      <c r="V3875" s="123">
        <f>IFERROR(VALUE(TRIM(T3875)),S3875*F3875)</f>
        <v/>
      </c>
      <c r="W3875" s="58">
        <f>IF(F3875&lt;=12,"0-12 mo",IF(F3875&lt;=24,"13-24 mo",IF(F3875&lt;=48,"25-48 mo","49+ mo")))</f>
        <v/>
      </c>
      <c r="X3875" s="58">
        <f>IF(S3875&lt;=35.5,"Q1 Low",IF(S3875&lt;=70.35,"Q2 Mid-Low",IF(S3875&lt;=89.85,"Q3 Mid-High","Q4 High")))</f>
        <v/>
      </c>
      <c r="Y3875" s="58">
        <f>IF(U3875="Yes",1,0)</f>
        <v/>
      </c>
      <c r="Z3875" s="58">
        <f>IF(P3875="Month-to-month",1,0)+IF(M3875="No",1,0)+IF(J3875="No",1,0)+IF(I3875="Fiber optic",1,0)+IF(Q3875="Yes",1,0)</f>
        <v/>
      </c>
    </row>
    <row r="3876" ht="15" customHeight="1" s="59">
      <c r="A3876" s="58" t="inlineStr">
        <is>
          <t>4570-QHXHL</t>
        </is>
      </c>
      <c r="B3876" s="58" t="inlineStr">
        <is>
          <t>Female</t>
        </is>
      </c>
      <c r="C3876" s="58" t="n">
        <v>0</v>
      </c>
      <c r="D3876" s="58" t="inlineStr">
        <is>
          <t>No</t>
        </is>
      </c>
      <c r="E3876" s="58" t="inlineStr">
        <is>
          <t>No</t>
        </is>
      </c>
      <c r="F3876" s="58" t="n">
        <v>9</v>
      </c>
      <c r="G3876" s="58" t="inlineStr">
        <is>
          <t>Yes</t>
        </is>
      </c>
      <c r="H3876" s="58" t="inlineStr">
        <is>
          <t>No</t>
        </is>
      </c>
      <c r="I3876" s="58" t="inlineStr">
        <is>
          <t>DSL</t>
        </is>
      </c>
      <c r="J3876" s="58" t="inlineStr">
        <is>
          <t>No</t>
        </is>
      </c>
      <c r="K3876" s="58" t="inlineStr">
        <is>
          <t>No</t>
        </is>
      </c>
      <c r="L3876" s="58" t="inlineStr">
        <is>
          <t>No</t>
        </is>
      </c>
      <c r="M3876" s="58" t="inlineStr">
        <is>
          <t>No</t>
        </is>
      </c>
      <c r="N3876" s="58" t="inlineStr">
        <is>
          <t>No</t>
        </is>
      </c>
      <c r="O3876" s="58" t="inlineStr">
        <is>
          <t>No</t>
        </is>
      </c>
      <c r="P3876" s="58" t="inlineStr">
        <is>
          <t>Month-to-month</t>
        </is>
      </c>
      <c r="Q3876" s="58" t="inlineStr">
        <is>
          <t>Yes</t>
        </is>
      </c>
      <c r="R3876" s="58" t="inlineStr">
        <is>
          <t>Electronic check</t>
        </is>
      </c>
      <c r="S3876" s="123" t="n">
        <v>43.75</v>
      </c>
      <c r="T3876" s="58" t="inlineStr">
        <is>
          <t>405.7</t>
        </is>
      </c>
      <c r="U3876" s="58" t="inlineStr">
        <is>
          <t>No</t>
        </is>
      </c>
      <c r="V3876" s="123">
        <f>IFERROR(VALUE(TRIM(T3876)),S3876*F3876)</f>
        <v/>
      </c>
      <c r="W3876" s="58">
        <f>IF(F3876&lt;=12,"0-12 mo",IF(F3876&lt;=24,"13-24 mo",IF(F3876&lt;=48,"25-48 mo","49+ mo")))</f>
        <v/>
      </c>
      <c r="X3876" s="58">
        <f>IF(S3876&lt;=35.5,"Q1 Low",IF(S3876&lt;=70.35,"Q2 Mid-Low",IF(S3876&lt;=89.85,"Q3 Mid-High","Q4 High")))</f>
        <v/>
      </c>
      <c r="Y3876" s="58">
        <f>IF(U3876="Yes",1,0)</f>
        <v/>
      </c>
      <c r="Z3876" s="58">
        <f>IF(P3876="Month-to-month",1,0)+IF(M3876="No",1,0)+IF(J3876="No",1,0)+IF(I3876="Fiber optic",1,0)+IF(Q3876="Yes",1,0)</f>
        <v/>
      </c>
    </row>
    <row r="3877" ht="15" customHeight="1" s="59">
      <c r="A3877" s="58" t="inlineStr">
        <is>
          <t>2403-BCASL</t>
        </is>
      </c>
      <c r="B3877" s="58" t="inlineStr">
        <is>
          <t>Male</t>
        </is>
      </c>
      <c r="C3877" s="58" t="n">
        <v>1</v>
      </c>
      <c r="D3877" s="58" t="inlineStr">
        <is>
          <t>Yes</t>
        </is>
      </c>
      <c r="E3877" s="58" t="inlineStr">
        <is>
          <t>Yes</t>
        </is>
      </c>
      <c r="F3877" s="58" t="n">
        <v>41</v>
      </c>
      <c r="G3877" s="58" t="inlineStr">
        <is>
          <t>Yes</t>
        </is>
      </c>
      <c r="H3877" s="58" t="inlineStr">
        <is>
          <t>Yes</t>
        </is>
      </c>
      <c r="I3877" s="58" t="inlineStr">
        <is>
          <t>Fiber optic</t>
        </is>
      </c>
      <c r="J3877" s="58" t="inlineStr">
        <is>
          <t>No</t>
        </is>
      </c>
      <c r="K3877" s="58" t="inlineStr">
        <is>
          <t>Yes</t>
        </is>
      </c>
      <c r="L3877" s="58" t="inlineStr">
        <is>
          <t>Yes</t>
        </is>
      </c>
      <c r="M3877" s="58" t="inlineStr">
        <is>
          <t>Yes</t>
        </is>
      </c>
      <c r="N3877" s="58" t="inlineStr">
        <is>
          <t>Yes</t>
        </is>
      </c>
      <c r="O3877" s="58" t="inlineStr">
        <is>
          <t>Yes</t>
        </is>
      </c>
      <c r="P3877" s="58" t="inlineStr">
        <is>
          <t>One year</t>
        </is>
      </c>
      <c r="Q3877" s="58" t="inlineStr">
        <is>
          <t>Yes</t>
        </is>
      </c>
      <c r="R3877" s="58" t="inlineStr">
        <is>
          <t>Electronic check</t>
        </is>
      </c>
      <c r="S3877" s="123" t="n">
        <v>111.95</v>
      </c>
      <c r="T3877" s="58" t="inlineStr">
        <is>
          <t>4534.9</t>
        </is>
      </c>
      <c r="U3877" s="58" t="inlineStr">
        <is>
          <t>Yes</t>
        </is>
      </c>
      <c r="V3877" s="123">
        <f>IFERROR(VALUE(TRIM(T3877)),S3877*F3877)</f>
        <v/>
      </c>
      <c r="W3877" s="58">
        <f>IF(F3877&lt;=12,"0-12 mo",IF(F3877&lt;=24,"13-24 mo",IF(F3877&lt;=48,"25-48 mo","49+ mo")))</f>
        <v/>
      </c>
      <c r="X3877" s="58">
        <f>IF(S3877&lt;=35.5,"Q1 Low",IF(S3877&lt;=70.35,"Q2 Mid-Low",IF(S3877&lt;=89.85,"Q3 Mid-High","Q4 High")))</f>
        <v/>
      </c>
      <c r="Y3877" s="58">
        <f>IF(U3877="Yes",1,0)</f>
        <v/>
      </c>
      <c r="Z3877" s="58">
        <f>IF(P3877="Month-to-month",1,0)+IF(M3877="No",1,0)+IF(J3877="No",1,0)+IF(I3877="Fiber optic",1,0)+IF(Q3877="Yes",1,0)</f>
        <v/>
      </c>
    </row>
    <row r="3878" ht="15" customHeight="1" s="59">
      <c r="A3878" s="58" t="inlineStr">
        <is>
          <t>7392-YYPYJ</t>
        </is>
      </c>
      <c r="B3878" s="58" t="inlineStr">
        <is>
          <t>Male</t>
        </is>
      </c>
      <c r="C3878" s="58" t="n">
        <v>0</v>
      </c>
      <c r="D3878" s="58" t="inlineStr">
        <is>
          <t>No</t>
        </is>
      </c>
      <c r="E3878" s="58" t="inlineStr">
        <is>
          <t>No</t>
        </is>
      </c>
      <c r="F3878" s="58" t="n">
        <v>22</v>
      </c>
      <c r="G3878" s="58" t="inlineStr">
        <is>
          <t>Yes</t>
        </is>
      </c>
      <c r="H3878" s="58" t="inlineStr">
        <is>
          <t>Yes</t>
        </is>
      </c>
      <c r="I3878" s="58" t="inlineStr">
        <is>
          <t>Fiber optic</t>
        </is>
      </c>
      <c r="J3878" s="58" t="inlineStr">
        <is>
          <t>No</t>
        </is>
      </c>
      <c r="K3878" s="58" t="inlineStr">
        <is>
          <t>Yes</t>
        </is>
      </c>
      <c r="L3878" s="58" t="inlineStr">
        <is>
          <t>No</t>
        </is>
      </c>
      <c r="M3878" s="58" t="inlineStr">
        <is>
          <t>No</t>
        </is>
      </c>
      <c r="N3878" s="58" t="inlineStr">
        <is>
          <t>Yes</t>
        </is>
      </c>
      <c r="O3878" s="58" t="inlineStr">
        <is>
          <t>Yes</t>
        </is>
      </c>
      <c r="P3878" s="58" t="inlineStr">
        <is>
          <t>Month-to-month</t>
        </is>
      </c>
      <c r="Q3878" s="58" t="inlineStr">
        <is>
          <t>Yes</t>
        </is>
      </c>
      <c r="R3878" s="58" t="inlineStr">
        <is>
          <t>Electronic check</t>
        </is>
      </c>
      <c r="S3878" s="123" t="n">
        <v>100.65</v>
      </c>
      <c r="T3878" s="58" t="inlineStr">
        <is>
          <t>2415.95</t>
        </is>
      </c>
      <c r="U3878" s="58" t="inlineStr">
        <is>
          <t>No</t>
        </is>
      </c>
      <c r="V3878" s="123">
        <f>IFERROR(VALUE(TRIM(T3878)),S3878*F3878)</f>
        <v/>
      </c>
      <c r="W3878" s="58">
        <f>IF(F3878&lt;=12,"0-12 mo",IF(F3878&lt;=24,"13-24 mo",IF(F3878&lt;=48,"25-48 mo","49+ mo")))</f>
        <v/>
      </c>
      <c r="X3878" s="58">
        <f>IF(S3878&lt;=35.5,"Q1 Low",IF(S3878&lt;=70.35,"Q2 Mid-Low",IF(S3878&lt;=89.85,"Q3 Mid-High","Q4 High")))</f>
        <v/>
      </c>
      <c r="Y3878" s="58">
        <f>IF(U3878="Yes",1,0)</f>
        <v/>
      </c>
      <c r="Z3878" s="58">
        <f>IF(P3878="Month-to-month",1,0)+IF(M3878="No",1,0)+IF(J3878="No",1,0)+IF(I3878="Fiber optic",1,0)+IF(Q3878="Yes",1,0)</f>
        <v/>
      </c>
    </row>
    <row r="3879" ht="15" customHeight="1" s="59">
      <c r="A3879" s="58" t="inlineStr">
        <is>
          <t>2898-LSJGD</t>
        </is>
      </c>
      <c r="B3879" s="58" t="inlineStr">
        <is>
          <t>Female</t>
        </is>
      </c>
      <c r="C3879" s="58" t="n">
        <v>0</v>
      </c>
      <c r="D3879" s="58" t="inlineStr">
        <is>
          <t>Yes</t>
        </is>
      </c>
      <c r="E3879" s="58" t="inlineStr">
        <is>
          <t>Yes</t>
        </is>
      </c>
      <c r="F3879" s="58" t="n">
        <v>21</v>
      </c>
      <c r="G3879" s="58" t="inlineStr">
        <is>
          <t>No</t>
        </is>
      </c>
      <c r="H3879" s="58" t="inlineStr">
        <is>
          <t>No phone service</t>
        </is>
      </c>
      <c r="I3879" s="58" t="inlineStr">
        <is>
          <t>DSL</t>
        </is>
      </c>
      <c r="J3879" s="58" t="inlineStr">
        <is>
          <t>Yes</t>
        </is>
      </c>
      <c r="K3879" s="58" t="inlineStr">
        <is>
          <t>No</t>
        </is>
      </c>
      <c r="L3879" s="58" t="inlineStr">
        <is>
          <t>Yes</t>
        </is>
      </c>
      <c r="M3879" s="58" t="inlineStr">
        <is>
          <t>No</t>
        </is>
      </c>
      <c r="N3879" s="58" t="inlineStr">
        <is>
          <t>Yes</t>
        </is>
      </c>
      <c r="O3879" s="58" t="inlineStr">
        <is>
          <t>Yes</t>
        </is>
      </c>
      <c r="P3879" s="58" t="inlineStr">
        <is>
          <t>One year</t>
        </is>
      </c>
      <c r="Q3879" s="58" t="inlineStr">
        <is>
          <t>Yes</t>
        </is>
      </c>
      <c r="R3879" s="58" t="inlineStr">
        <is>
          <t>Electronic check</t>
        </is>
      </c>
      <c r="S3879" s="123" t="n">
        <v>55.95</v>
      </c>
      <c r="T3879" s="58" t="inlineStr">
        <is>
          <t>1157.05</t>
        </is>
      </c>
      <c r="U3879" s="58" t="inlineStr">
        <is>
          <t>Yes</t>
        </is>
      </c>
      <c r="V3879" s="123">
        <f>IFERROR(VALUE(TRIM(T3879)),S3879*F3879)</f>
        <v/>
      </c>
      <c r="W3879" s="58">
        <f>IF(F3879&lt;=12,"0-12 mo",IF(F3879&lt;=24,"13-24 mo",IF(F3879&lt;=48,"25-48 mo","49+ mo")))</f>
        <v/>
      </c>
      <c r="X3879" s="58">
        <f>IF(S3879&lt;=35.5,"Q1 Low",IF(S3879&lt;=70.35,"Q2 Mid-Low",IF(S3879&lt;=89.85,"Q3 Mid-High","Q4 High")))</f>
        <v/>
      </c>
      <c r="Y3879" s="58">
        <f>IF(U3879="Yes",1,0)</f>
        <v/>
      </c>
      <c r="Z3879" s="58">
        <f>IF(P3879="Month-to-month",1,0)+IF(M3879="No",1,0)+IF(J3879="No",1,0)+IF(I3879="Fiber optic",1,0)+IF(Q3879="Yes",1,0)</f>
        <v/>
      </c>
    </row>
    <row r="3880" ht="15" customHeight="1" s="59">
      <c r="A3880" s="58" t="inlineStr">
        <is>
          <t>2223-GDSHL</t>
        </is>
      </c>
      <c r="B3880" s="58" t="inlineStr">
        <is>
          <t>Male</t>
        </is>
      </c>
      <c r="C3880" s="58" t="n">
        <v>0</v>
      </c>
      <c r="D3880" s="58" t="inlineStr">
        <is>
          <t>Yes</t>
        </is>
      </c>
      <c r="E3880" s="58" t="inlineStr">
        <is>
          <t>Yes</t>
        </is>
      </c>
      <c r="F3880" s="58" t="n">
        <v>71</v>
      </c>
      <c r="G3880" s="58" t="inlineStr">
        <is>
          <t>Yes</t>
        </is>
      </c>
      <c r="H3880" s="58" t="inlineStr">
        <is>
          <t>Yes</t>
        </is>
      </c>
      <c r="I3880" s="58" t="inlineStr">
        <is>
          <t>Fiber optic</t>
        </is>
      </c>
      <c r="J3880" s="58" t="inlineStr">
        <is>
          <t>Yes</t>
        </is>
      </c>
      <c r="K3880" s="58" t="inlineStr">
        <is>
          <t>Yes</t>
        </is>
      </c>
      <c r="L3880" s="58" t="inlineStr">
        <is>
          <t>Yes</t>
        </is>
      </c>
      <c r="M3880" s="58" t="inlineStr">
        <is>
          <t>Yes</t>
        </is>
      </c>
      <c r="N3880" s="58" t="inlineStr">
        <is>
          <t>Yes</t>
        </is>
      </c>
      <c r="O3880" s="58" t="inlineStr">
        <is>
          <t>Yes</t>
        </is>
      </c>
      <c r="P3880" s="58" t="inlineStr">
        <is>
          <t>Two year</t>
        </is>
      </c>
      <c r="Q3880" s="58" t="inlineStr">
        <is>
          <t>Yes</t>
        </is>
      </c>
      <c r="R3880" s="58" t="inlineStr">
        <is>
          <t>Bank transfer (automatic)</t>
        </is>
      </c>
      <c r="S3880" s="123" t="n">
        <v>116.05</v>
      </c>
      <c r="T3880" s="58" t="inlineStr">
        <is>
          <t>8297.5</t>
        </is>
      </c>
      <c r="U3880" s="58" t="inlineStr">
        <is>
          <t>No</t>
        </is>
      </c>
      <c r="V3880" s="123">
        <f>IFERROR(VALUE(TRIM(T3880)),S3880*F3880)</f>
        <v/>
      </c>
      <c r="W3880" s="58">
        <f>IF(F3880&lt;=12,"0-12 mo",IF(F3880&lt;=24,"13-24 mo",IF(F3880&lt;=48,"25-48 mo","49+ mo")))</f>
        <v/>
      </c>
      <c r="X3880" s="58">
        <f>IF(S3880&lt;=35.5,"Q1 Low",IF(S3880&lt;=70.35,"Q2 Mid-Low",IF(S3880&lt;=89.85,"Q3 Mid-High","Q4 High")))</f>
        <v/>
      </c>
      <c r="Y3880" s="58">
        <f>IF(U3880="Yes",1,0)</f>
        <v/>
      </c>
      <c r="Z3880" s="58">
        <f>IF(P3880="Month-to-month",1,0)+IF(M3880="No",1,0)+IF(J3880="No",1,0)+IF(I3880="Fiber optic",1,0)+IF(Q3880="Yes",1,0)</f>
        <v/>
      </c>
    </row>
    <row r="3881" ht="15" customHeight="1" s="59">
      <c r="A3881" s="58" t="inlineStr">
        <is>
          <t>7359-PTSXY</t>
        </is>
      </c>
      <c r="B3881" s="58" t="inlineStr">
        <is>
          <t>Male</t>
        </is>
      </c>
      <c r="C3881" s="58" t="n">
        <v>0</v>
      </c>
      <c r="D3881" s="58" t="inlineStr">
        <is>
          <t>No</t>
        </is>
      </c>
      <c r="E3881" s="58" t="inlineStr">
        <is>
          <t>No</t>
        </is>
      </c>
      <c r="F3881" s="58" t="n">
        <v>1</v>
      </c>
      <c r="G3881" s="58" t="inlineStr">
        <is>
          <t>Yes</t>
        </is>
      </c>
      <c r="H3881" s="58" t="inlineStr">
        <is>
          <t>No</t>
        </is>
      </c>
      <c r="I3881" s="58" t="inlineStr">
        <is>
          <t>DSL</t>
        </is>
      </c>
      <c r="J3881" s="58" t="inlineStr">
        <is>
          <t>No</t>
        </is>
      </c>
      <c r="K3881" s="58" t="inlineStr">
        <is>
          <t>No</t>
        </is>
      </c>
      <c r="L3881" s="58" t="inlineStr">
        <is>
          <t>No</t>
        </is>
      </c>
      <c r="M3881" s="58" t="inlineStr">
        <is>
          <t>No</t>
        </is>
      </c>
      <c r="N3881" s="58" t="inlineStr">
        <is>
          <t>No</t>
        </is>
      </c>
      <c r="O3881" s="58" t="inlineStr">
        <is>
          <t>No</t>
        </is>
      </c>
      <c r="P3881" s="58" t="inlineStr">
        <is>
          <t>Month-to-month</t>
        </is>
      </c>
      <c r="Q3881" s="58" t="inlineStr">
        <is>
          <t>No</t>
        </is>
      </c>
      <c r="R3881" s="58" t="inlineStr">
        <is>
          <t>Electronic check</t>
        </is>
      </c>
      <c r="S3881" s="123" t="n">
        <v>45.75</v>
      </c>
      <c r="T3881" s="58" t="inlineStr">
        <is>
          <t>45.75</t>
        </is>
      </c>
      <c r="U3881" s="58" t="inlineStr">
        <is>
          <t>Yes</t>
        </is>
      </c>
      <c r="V3881" s="123">
        <f>IFERROR(VALUE(TRIM(T3881)),S3881*F3881)</f>
        <v/>
      </c>
      <c r="W3881" s="58">
        <f>IF(F3881&lt;=12,"0-12 mo",IF(F3881&lt;=24,"13-24 mo",IF(F3881&lt;=48,"25-48 mo","49+ mo")))</f>
        <v/>
      </c>
      <c r="X3881" s="58">
        <f>IF(S3881&lt;=35.5,"Q1 Low",IF(S3881&lt;=70.35,"Q2 Mid-Low",IF(S3881&lt;=89.85,"Q3 Mid-High","Q4 High")))</f>
        <v/>
      </c>
      <c r="Y3881" s="58">
        <f>IF(U3881="Yes",1,0)</f>
        <v/>
      </c>
      <c r="Z3881" s="58">
        <f>IF(P3881="Month-to-month",1,0)+IF(M3881="No",1,0)+IF(J3881="No",1,0)+IF(I3881="Fiber optic",1,0)+IF(Q3881="Yes",1,0)</f>
        <v/>
      </c>
    </row>
    <row r="3882" ht="15" customHeight="1" s="59">
      <c r="A3882" s="58" t="inlineStr">
        <is>
          <t>9470-RTWDV</t>
        </is>
      </c>
      <c r="B3882" s="58" t="inlineStr">
        <is>
          <t>Male</t>
        </is>
      </c>
      <c r="C3882" s="58" t="n">
        <v>0</v>
      </c>
      <c r="D3882" s="58" t="inlineStr">
        <is>
          <t>Yes</t>
        </is>
      </c>
      <c r="E3882" s="58" t="inlineStr">
        <is>
          <t>Yes</t>
        </is>
      </c>
      <c r="F3882" s="58" t="n">
        <v>26</v>
      </c>
      <c r="G3882" s="58" t="inlineStr">
        <is>
          <t>Yes</t>
        </is>
      </c>
      <c r="H3882" s="58" t="inlineStr">
        <is>
          <t>Yes</t>
        </is>
      </c>
      <c r="I3882" s="58" t="inlineStr">
        <is>
          <t>DSL</t>
        </is>
      </c>
      <c r="J3882" s="58" t="inlineStr">
        <is>
          <t>No</t>
        </is>
      </c>
      <c r="K3882" s="58" t="inlineStr">
        <is>
          <t>No</t>
        </is>
      </c>
      <c r="L3882" s="58" t="inlineStr">
        <is>
          <t>Yes</t>
        </is>
      </c>
      <c r="M3882" s="58" t="inlineStr">
        <is>
          <t>Yes</t>
        </is>
      </c>
      <c r="N3882" s="58" t="inlineStr">
        <is>
          <t>Yes</t>
        </is>
      </c>
      <c r="O3882" s="58" t="inlineStr">
        <is>
          <t>Yes</t>
        </is>
      </c>
      <c r="P3882" s="58" t="inlineStr">
        <is>
          <t>One year</t>
        </is>
      </c>
      <c r="Q3882" s="58" t="inlineStr">
        <is>
          <t>Yes</t>
        </is>
      </c>
      <c r="R3882" s="58" t="inlineStr">
        <is>
          <t>Credit card (automatic)</t>
        </is>
      </c>
      <c r="S3882" s="123" t="n">
        <v>82</v>
      </c>
      <c r="T3882" s="58" t="inlineStr">
        <is>
          <t>2083.1</t>
        </is>
      </c>
      <c r="U3882" s="58" t="inlineStr">
        <is>
          <t>No</t>
        </is>
      </c>
      <c r="V3882" s="123">
        <f>IFERROR(VALUE(TRIM(T3882)),S3882*F3882)</f>
        <v/>
      </c>
      <c r="W3882" s="58">
        <f>IF(F3882&lt;=12,"0-12 mo",IF(F3882&lt;=24,"13-24 mo",IF(F3882&lt;=48,"25-48 mo","49+ mo")))</f>
        <v/>
      </c>
      <c r="X3882" s="58">
        <f>IF(S3882&lt;=35.5,"Q1 Low",IF(S3882&lt;=70.35,"Q2 Mid-Low",IF(S3882&lt;=89.85,"Q3 Mid-High","Q4 High")))</f>
        <v/>
      </c>
      <c r="Y3882" s="58">
        <f>IF(U3882="Yes",1,0)</f>
        <v/>
      </c>
      <c r="Z3882" s="58">
        <f>IF(P3882="Month-to-month",1,0)+IF(M3882="No",1,0)+IF(J3882="No",1,0)+IF(I3882="Fiber optic",1,0)+IF(Q3882="Yes",1,0)</f>
        <v/>
      </c>
    </row>
    <row r="3883" ht="15" customHeight="1" s="59">
      <c r="A3883" s="58" t="inlineStr">
        <is>
          <t>2176-OSJUV</t>
        </is>
      </c>
      <c r="B3883" s="58" t="inlineStr">
        <is>
          <t>Male</t>
        </is>
      </c>
      <c r="C3883" s="58" t="n">
        <v>0</v>
      </c>
      <c r="D3883" s="58" t="inlineStr">
        <is>
          <t>Yes</t>
        </is>
      </c>
      <c r="E3883" s="58" t="inlineStr">
        <is>
          <t>No</t>
        </is>
      </c>
      <c r="F3883" s="58" t="n">
        <v>71</v>
      </c>
      <c r="G3883" s="58" t="inlineStr">
        <is>
          <t>Yes</t>
        </is>
      </c>
      <c r="H3883" s="58" t="inlineStr">
        <is>
          <t>Yes</t>
        </is>
      </c>
      <c r="I3883" s="58" t="inlineStr">
        <is>
          <t>DSL</t>
        </is>
      </c>
      <c r="J3883" s="58" t="inlineStr">
        <is>
          <t>Yes</t>
        </is>
      </c>
      <c r="K3883" s="58" t="inlineStr">
        <is>
          <t>Yes</t>
        </is>
      </c>
      <c r="L3883" s="58" t="inlineStr">
        <is>
          <t>No</t>
        </is>
      </c>
      <c r="M3883" s="58" t="inlineStr">
        <is>
          <t>Yes</t>
        </is>
      </c>
      <c r="N3883" s="58" t="inlineStr">
        <is>
          <t>No</t>
        </is>
      </c>
      <c r="O3883" s="58" t="inlineStr">
        <is>
          <t>No</t>
        </is>
      </c>
      <c r="P3883" s="58" t="inlineStr">
        <is>
          <t>Two year</t>
        </is>
      </c>
      <c r="Q3883" s="58" t="inlineStr">
        <is>
          <t>No</t>
        </is>
      </c>
      <c r="R3883" s="58" t="inlineStr">
        <is>
          <t>Bank transfer (automatic)</t>
        </is>
      </c>
      <c r="S3883" s="123" t="n">
        <v>65.15000000000001</v>
      </c>
      <c r="T3883" s="58" t="inlineStr">
        <is>
          <t>4681.75</t>
        </is>
      </c>
      <c r="U3883" s="58" t="inlineStr">
        <is>
          <t>No</t>
        </is>
      </c>
      <c r="V3883" s="123">
        <f>IFERROR(VALUE(TRIM(T3883)),S3883*F3883)</f>
        <v/>
      </c>
      <c r="W3883" s="58">
        <f>IF(F3883&lt;=12,"0-12 mo",IF(F3883&lt;=24,"13-24 mo",IF(F3883&lt;=48,"25-48 mo","49+ mo")))</f>
        <v/>
      </c>
      <c r="X3883" s="58">
        <f>IF(S3883&lt;=35.5,"Q1 Low",IF(S3883&lt;=70.35,"Q2 Mid-Low",IF(S3883&lt;=89.85,"Q3 Mid-High","Q4 High")))</f>
        <v/>
      </c>
      <c r="Y3883" s="58">
        <f>IF(U3883="Yes",1,0)</f>
        <v/>
      </c>
      <c r="Z3883" s="58">
        <f>IF(P3883="Month-to-month",1,0)+IF(M3883="No",1,0)+IF(J3883="No",1,0)+IF(I3883="Fiber optic",1,0)+IF(Q3883="Yes",1,0)</f>
        <v/>
      </c>
    </row>
    <row r="3884" ht="15" customHeight="1" s="59">
      <c r="A3884" s="58" t="inlineStr">
        <is>
          <t>9348-YVOMK</t>
        </is>
      </c>
      <c r="B3884" s="58" t="inlineStr">
        <is>
          <t>Male</t>
        </is>
      </c>
      <c r="C3884" s="58" t="n">
        <v>0</v>
      </c>
      <c r="D3884" s="58" t="inlineStr">
        <is>
          <t>No</t>
        </is>
      </c>
      <c r="E3884" s="58" t="inlineStr">
        <is>
          <t>No</t>
        </is>
      </c>
      <c r="F3884" s="58" t="n">
        <v>4</v>
      </c>
      <c r="G3884" s="58" t="inlineStr">
        <is>
          <t>Yes</t>
        </is>
      </c>
      <c r="H3884" s="58" t="inlineStr">
        <is>
          <t>No</t>
        </is>
      </c>
      <c r="I3884" s="58" t="inlineStr">
        <is>
          <t>DSL</t>
        </is>
      </c>
      <c r="J3884" s="58" t="inlineStr">
        <is>
          <t>No</t>
        </is>
      </c>
      <c r="K3884" s="58" t="inlineStr">
        <is>
          <t>No</t>
        </is>
      </c>
      <c r="L3884" s="58" t="inlineStr">
        <is>
          <t>No</t>
        </is>
      </c>
      <c r="M3884" s="58" t="inlineStr">
        <is>
          <t>No</t>
        </is>
      </c>
      <c r="N3884" s="58" t="inlineStr">
        <is>
          <t>No</t>
        </is>
      </c>
      <c r="O3884" s="58" t="inlineStr">
        <is>
          <t>No</t>
        </is>
      </c>
      <c r="P3884" s="58" t="inlineStr">
        <is>
          <t>Month-to-month</t>
        </is>
      </c>
      <c r="Q3884" s="58" t="inlineStr">
        <is>
          <t>Yes</t>
        </is>
      </c>
      <c r="R3884" s="58" t="inlineStr">
        <is>
          <t>Credit card (automatic)</t>
        </is>
      </c>
      <c r="S3884" s="123" t="n">
        <v>44.8</v>
      </c>
      <c r="T3884" s="58" t="inlineStr">
        <is>
          <t>176.2</t>
        </is>
      </c>
      <c r="U3884" s="58" t="inlineStr">
        <is>
          <t>No</t>
        </is>
      </c>
      <c r="V3884" s="123">
        <f>IFERROR(VALUE(TRIM(T3884)),S3884*F3884)</f>
        <v/>
      </c>
      <c r="W3884" s="58">
        <f>IF(F3884&lt;=12,"0-12 mo",IF(F3884&lt;=24,"13-24 mo",IF(F3884&lt;=48,"25-48 mo","49+ mo")))</f>
        <v/>
      </c>
      <c r="X3884" s="58">
        <f>IF(S3884&lt;=35.5,"Q1 Low",IF(S3884&lt;=70.35,"Q2 Mid-Low",IF(S3884&lt;=89.85,"Q3 Mid-High","Q4 High")))</f>
        <v/>
      </c>
      <c r="Y3884" s="58">
        <f>IF(U3884="Yes",1,0)</f>
        <v/>
      </c>
      <c r="Z3884" s="58">
        <f>IF(P3884="Month-to-month",1,0)+IF(M3884="No",1,0)+IF(J3884="No",1,0)+IF(I3884="Fiber optic",1,0)+IF(Q3884="Yes",1,0)</f>
        <v/>
      </c>
    </row>
    <row r="3885" ht="15" customHeight="1" s="59">
      <c r="A3885" s="58" t="inlineStr">
        <is>
          <t>8104-OSKWT</t>
        </is>
      </c>
      <c r="B3885" s="58" t="inlineStr">
        <is>
          <t>Female</t>
        </is>
      </c>
      <c r="C3885" s="58" t="n">
        <v>0</v>
      </c>
      <c r="D3885" s="58" t="inlineStr">
        <is>
          <t>No</t>
        </is>
      </c>
      <c r="E3885" s="58" t="inlineStr">
        <is>
          <t>No</t>
        </is>
      </c>
      <c r="F3885" s="58" t="n">
        <v>12</v>
      </c>
      <c r="G3885" s="58" t="inlineStr">
        <is>
          <t>Yes</t>
        </is>
      </c>
      <c r="H3885" s="58" t="inlineStr">
        <is>
          <t>Yes</t>
        </is>
      </c>
      <c r="I3885" s="58" t="inlineStr">
        <is>
          <t>Fiber optic</t>
        </is>
      </c>
      <c r="J3885" s="58" t="inlineStr">
        <is>
          <t>Yes</t>
        </is>
      </c>
      <c r="K3885" s="58" t="inlineStr">
        <is>
          <t>No</t>
        </is>
      </c>
      <c r="L3885" s="58" t="inlineStr">
        <is>
          <t>No</t>
        </is>
      </c>
      <c r="M3885" s="58" t="inlineStr">
        <is>
          <t>No</t>
        </is>
      </c>
      <c r="N3885" s="58" t="inlineStr">
        <is>
          <t>No</t>
        </is>
      </c>
      <c r="O3885" s="58" t="inlineStr">
        <is>
          <t>No</t>
        </is>
      </c>
      <c r="P3885" s="58" t="inlineStr">
        <is>
          <t>Month-to-month</t>
        </is>
      </c>
      <c r="Q3885" s="58" t="inlineStr">
        <is>
          <t>Yes</t>
        </is>
      </c>
      <c r="R3885" s="58" t="inlineStr">
        <is>
          <t>Electronic check</t>
        </is>
      </c>
      <c r="S3885" s="123" t="n">
        <v>79.8</v>
      </c>
      <c r="T3885" s="58" t="inlineStr">
        <is>
          <t>1001.2</t>
        </is>
      </c>
      <c r="U3885" s="58" t="inlineStr">
        <is>
          <t>No</t>
        </is>
      </c>
      <c r="V3885" s="123">
        <f>IFERROR(VALUE(TRIM(T3885)),S3885*F3885)</f>
        <v/>
      </c>
      <c r="W3885" s="58">
        <f>IF(F3885&lt;=12,"0-12 mo",IF(F3885&lt;=24,"13-24 mo",IF(F3885&lt;=48,"25-48 mo","49+ mo")))</f>
        <v/>
      </c>
      <c r="X3885" s="58">
        <f>IF(S3885&lt;=35.5,"Q1 Low",IF(S3885&lt;=70.35,"Q2 Mid-Low",IF(S3885&lt;=89.85,"Q3 Mid-High","Q4 High")))</f>
        <v/>
      </c>
      <c r="Y3885" s="58">
        <f>IF(U3885="Yes",1,0)</f>
        <v/>
      </c>
      <c r="Z3885" s="58">
        <f>IF(P3885="Month-to-month",1,0)+IF(M3885="No",1,0)+IF(J3885="No",1,0)+IF(I3885="Fiber optic",1,0)+IF(Q3885="Yes",1,0)</f>
        <v/>
      </c>
    </row>
    <row r="3886" ht="15" customHeight="1" s="59">
      <c r="A3886" s="58" t="inlineStr">
        <is>
          <t>4521-YEEHE</t>
        </is>
      </c>
      <c r="B3886" s="58" t="inlineStr">
        <is>
          <t>Female</t>
        </is>
      </c>
      <c r="C3886" s="58" t="n">
        <v>0</v>
      </c>
      <c r="D3886" s="58" t="inlineStr">
        <is>
          <t>Yes</t>
        </is>
      </c>
      <c r="E3886" s="58" t="inlineStr">
        <is>
          <t>No</t>
        </is>
      </c>
      <c r="F3886" s="58" t="n">
        <v>18</v>
      </c>
      <c r="G3886" s="58" t="inlineStr">
        <is>
          <t>Yes</t>
        </is>
      </c>
      <c r="H3886" s="58" t="inlineStr">
        <is>
          <t>Yes</t>
        </is>
      </c>
      <c r="I3886" s="58" t="inlineStr">
        <is>
          <t>Fiber optic</t>
        </is>
      </c>
      <c r="J3886" s="58" t="inlineStr">
        <is>
          <t>No</t>
        </is>
      </c>
      <c r="K3886" s="58" t="inlineStr">
        <is>
          <t>No</t>
        </is>
      </c>
      <c r="L3886" s="58" t="inlineStr">
        <is>
          <t>No</t>
        </is>
      </c>
      <c r="M3886" s="58" t="inlineStr">
        <is>
          <t>Yes</t>
        </is>
      </c>
      <c r="N3886" s="58" t="inlineStr">
        <is>
          <t>Yes</t>
        </is>
      </c>
      <c r="O3886" s="58" t="inlineStr">
        <is>
          <t>No</t>
        </is>
      </c>
      <c r="P3886" s="58" t="inlineStr">
        <is>
          <t>Month-to-month</t>
        </is>
      </c>
      <c r="Q3886" s="58" t="inlineStr">
        <is>
          <t>Yes</t>
        </is>
      </c>
      <c r="R3886" s="58" t="inlineStr">
        <is>
          <t>Electronic check</t>
        </is>
      </c>
      <c r="S3886" s="123" t="n">
        <v>88.84999999999999</v>
      </c>
      <c r="T3886" s="58" t="inlineStr">
        <is>
          <t>1594.75</t>
        </is>
      </c>
      <c r="U3886" s="58" t="inlineStr">
        <is>
          <t>No</t>
        </is>
      </c>
      <c r="V3886" s="123">
        <f>IFERROR(VALUE(TRIM(T3886)),S3886*F3886)</f>
        <v/>
      </c>
      <c r="W3886" s="58">
        <f>IF(F3886&lt;=12,"0-12 mo",IF(F3886&lt;=24,"13-24 mo",IF(F3886&lt;=48,"25-48 mo","49+ mo")))</f>
        <v/>
      </c>
      <c r="X3886" s="58">
        <f>IF(S3886&lt;=35.5,"Q1 Low",IF(S3886&lt;=70.35,"Q2 Mid-Low",IF(S3886&lt;=89.85,"Q3 Mid-High","Q4 High")))</f>
        <v/>
      </c>
      <c r="Y3886" s="58">
        <f>IF(U3886="Yes",1,0)</f>
        <v/>
      </c>
      <c r="Z3886" s="58">
        <f>IF(P3886="Month-to-month",1,0)+IF(M3886="No",1,0)+IF(J3886="No",1,0)+IF(I3886="Fiber optic",1,0)+IF(Q3886="Yes",1,0)</f>
        <v/>
      </c>
    </row>
    <row r="3887" ht="15" customHeight="1" s="59">
      <c r="A3887" s="58" t="inlineStr">
        <is>
          <t>4090-KPJIP</t>
        </is>
      </c>
      <c r="B3887" s="58" t="inlineStr">
        <is>
          <t>Female</t>
        </is>
      </c>
      <c r="C3887" s="58" t="n">
        <v>0</v>
      </c>
      <c r="D3887" s="58" t="inlineStr">
        <is>
          <t>No</t>
        </is>
      </c>
      <c r="E3887" s="58" t="inlineStr">
        <is>
          <t>No</t>
        </is>
      </c>
      <c r="F3887" s="58" t="n">
        <v>3</v>
      </c>
      <c r="G3887" s="58" t="inlineStr">
        <is>
          <t>Yes</t>
        </is>
      </c>
      <c r="H3887" s="58" t="inlineStr">
        <is>
          <t>Yes</t>
        </is>
      </c>
      <c r="I3887" s="58" t="inlineStr">
        <is>
          <t>Fiber optic</t>
        </is>
      </c>
      <c r="J3887" s="58" t="inlineStr">
        <is>
          <t>No</t>
        </is>
      </c>
      <c r="K3887" s="58" t="inlineStr">
        <is>
          <t>No</t>
        </is>
      </c>
      <c r="L3887" s="58" t="inlineStr">
        <is>
          <t>No</t>
        </is>
      </c>
      <c r="M3887" s="58" t="inlineStr">
        <is>
          <t>No</t>
        </is>
      </c>
      <c r="N3887" s="58" t="inlineStr">
        <is>
          <t>No</t>
        </is>
      </c>
      <c r="O3887" s="58" t="inlineStr">
        <is>
          <t>No</t>
        </is>
      </c>
      <c r="P3887" s="58" t="inlineStr">
        <is>
          <t>Month-to-month</t>
        </is>
      </c>
      <c r="Q3887" s="58" t="inlineStr">
        <is>
          <t>Yes</t>
        </is>
      </c>
      <c r="R3887" s="58" t="inlineStr">
        <is>
          <t>Electronic check</t>
        </is>
      </c>
      <c r="S3887" s="123" t="n">
        <v>74.95</v>
      </c>
      <c r="T3887" s="58" t="inlineStr">
        <is>
          <t>212.4</t>
        </is>
      </c>
      <c r="U3887" s="58" t="inlineStr">
        <is>
          <t>No</t>
        </is>
      </c>
      <c r="V3887" s="123">
        <f>IFERROR(VALUE(TRIM(T3887)),S3887*F3887)</f>
        <v/>
      </c>
      <c r="W3887" s="58">
        <f>IF(F3887&lt;=12,"0-12 mo",IF(F3887&lt;=24,"13-24 mo",IF(F3887&lt;=48,"25-48 mo","49+ mo")))</f>
        <v/>
      </c>
      <c r="X3887" s="58">
        <f>IF(S3887&lt;=35.5,"Q1 Low",IF(S3887&lt;=70.35,"Q2 Mid-Low",IF(S3887&lt;=89.85,"Q3 Mid-High","Q4 High")))</f>
        <v/>
      </c>
      <c r="Y3887" s="58">
        <f>IF(U3887="Yes",1,0)</f>
        <v/>
      </c>
      <c r="Z3887" s="58">
        <f>IF(P3887="Month-to-month",1,0)+IF(M3887="No",1,0)+IF(J3887="No",1,0)+IF(I3887="Fiber optic",1,0)+IF(Q3887="Yes",1,0)</f>
        <v/>
      </c>
    </row>
    <row r="3888" ht="15" customHeight="1" s="59">
      <c r="A3888" s="58" t="inlineStr">
        <is>
          <t>3786-WOVKF</t>
        </is>
      </c>
      <c r="B3888" s="58" t="inlineStr">
        <is>
          <t>Female</t>
        </is>
      </c>
      <c r="C3888" s="58" t="n">
        <v>1</v>
      </c>
      <c r="D3888" s="58" t="inlineStr">
        <is>
          <t>Yes</t>
        </is>
      </c>
      <c r="E3888" s="58" t="inlineStr">
        <is>
          <t>No</t>
        </is>
      </c>
      <c r="F3888" s="58" t="n">
        <v>72</v>
      </c>
      <c r="G3888" s="58" t="inlineStr">
        <is>
          <t>Yes</t>
        </is>
      </c>
      <c r="H3888" s="58" t="inlineStr">
        <is>
          <t>Yes</t>
        </is>
      </c>
      <c r="I3888" s="58" t="inlineStr">
        <is>
          <t>Fiber optic</t>
        </is>
      </c>
      <c r="J3888" s="58" t="inlineStr">
        <is>
          <t>Yes</t>
        </is>
      </c>
      <c r="K3888" s="58" t="inlineStr">
        <is>
          <t>Yes</t>
        </is>
      </c>
      <c r="L3888" s="58" t="inlineStr">
        <is>
          <t>No</t>
        </is>
      </c>
      <c r="M3888" s="58" t="inlineStr">
        <is>
          <t>No</t>
        </is>
      </c>
      <c r="N3888" s="58" t="inlineStr">
        <is>
          <t>Yes</t>
        </is>
      </c>
      <c r="O3888" s="58" t="inlineStr">
        <is>
          <t>Yes</t>
        </is>
      </c>
      <c r="P3888" s="58" t="inlineStr">
        <is>
          <t>One year</t>
        </is>
      </c>
      <c r="Q3888" s="58" t="inlineStr">
        <is>
          <t>Yes</t>
        </is>
      </c>
      <c r="R3888" s="58" t="inlineStr">
        <is>
          <t>Bank transfer (automatic)</t>
        </is>
      </c>
      <c r="S3888" s="123" t="n">
        <v>106.85</v>
      </c>
      <c r="T3888" s="58" t="inlineStr">
        <is>
          <t>7677.4</t>
        </is>
      </c>
      <c r="U3888" s="58" t="inlineStr">
        <is>
          <t>No</t>
        </is>
      </c>
      <c r="V3888" s="123">
        <f>IFERROR(VALUE(TRIM(T3888)),S3888*F3888)</f>
        <v/>
      </c>
      <c r="W3888" s="58">
        <f>IF(F3888&lt;=12,"0-12 mo",IF(F3888&lt;=24,"13-24 mo",IF(F3888&lt;=48,"25-48 mo","49+ mo")))</f>
        <v/>
      </c>
      <c r="X3888" s="58">
        <f>IF(S3888&lt;=35.5,"Q1 Low",IF(S3888&lt;=70.35,"Q2 Mid-Low",IF(S3888&lt;=89.85,"Q3 Mid-High","Q4 High")))</f>
        <v/>
      </c>
      <c r="Y3888" s="58">
        <f>IF(U3888="Yes",1,0)</f>
        <v/>
      </c>
      <c r="Z3888" s="58">
        <f>IF(P3888="Month-to-month",1,0)+IF(M3888="No",1,0)+IF(J3888="No",1,0)+IF(I3888="Fiber optic",1,0)+IF(Q3888="Yes",1,0)</f>
        <v/>
      </c>
    </row>
    <row r="3889" ht="15" customHeight="1" s="59">
      <c r="A3889" s="58" t="inlineStr">
        <is>
          <t>4503-BDXBD</t>
        </is>
      </c>
      <c r="B3889" s="58" t="inlineStr">
        <is>
          <t>Male</t>
        </is>
      </c>
      <c r="C3889" s="58" t="n">
        <v>0</v>
      </c>
      <c r="D3889" s="58" t="inlineStr">
        <is>
          <t>No</t>
        </is>
      </c>
      <c r="E3889" s="58" t="inlineStr">
        <is>
          <t>No</t>
        </is>
      </c>
      <c r="F3889" s="58" t="n">
        <v>11</v>
      </c>
      <c r="G3889" s="58" t="inlineStr">
        <is>
          <t>Yes</t>
        </is>
      </c>
      <c r="H3889" s="58" t="inlineStr">
        <is>
          <t>No</t>
        </is>
      </c>
      <c r="I3889" s="58" t="inlineStr">
        <is>
          <t>Fiber optic</t>
        </is>
      </c>
      <c r="J3889" s="58" t="inlineStr">
        <is>
          <t>No</t>
        </is>
      </c>
      <c r="K3889" s="58" t="inlineStr">
        <is>
          <t>Yes</t>
        </is>
      </c>
      <c r="L3889" s="58" t="inlineStr">
        <is>
          <t>No</t>
        </is>
      </c>
      <c r="M3889" s="58" t="inlineStr">
        <is>
          <t>No</t>
        </is>
      </c>
      <c r="N3889" s="58" t="inlineStr">
        <is>
          <t>No</t>
        </is>
      </c>
      <c r="O3889" s="58" t="inlineStr">
        <is>
          <t>No</t>
        </is>
      </c>
      <c r="P3889" s="58" t="inlineStr">
        <is>
          <t>Month-to-month</t>
        </is>
      </c>
      <c r="Q3889" s="58" t="inlineStr">
        <is>
          <t>No</t>
        </is>
      </c>
      <c r="R3889" s="58" t="inlineStr">
        <is>
          <t>Electronic check</t>
        </is>
      </c>
      <c r="S3889" s="123" t="n">
        <v>74.95</v>
      </c>
      <c r="T3889" s="58" t="inlineStr">
        <is>
          <t>815.5</t>
        </is>
      </c>
      <c r="U3889" s="58" t="inlineStr">
        <is>
          <t>Yes</t>
        </is>
      </c>
      <c r="V3889" s="123">
        <f>IFERROR(VALUE(TRIM(T3889)),S3889*F3889)</f>
        <v/>
      </c>
      <c r="W3889" s="58">
        <f>IF(F3889&lt;=12,"0-12 mo",IF(F3889&lt;=24,"13-24 mo",IF(F3889&lt;=48,"25-48 mo","49+ mo")))</f>
        <v/>
      </c>
      <c r="X3889" s="58">
        <f>IF(S3889&lt;=35.5,"Q1 Low",IF(S3889&lt;=70.35,"Q2 Mid-Low",IF(S3889&lt;=89.85,"Q3 Mid-High","Q4 High")))</f>
        <v/>
      </c>
      <c r="Y3889" s="58">
        <f>IF(U3889="Yes",1,0)</f>
        <v/>
      </c>
      <c r="Z3889" s="58">
        <f>IF(P3889="Month-to-month",1,0)+IF(M3889="No",1,0)+IF(J3889="No",1,0)+IF(I3889="Fiber optic",1,0)+IF(Q3889="Yes",1,0)</f>
        <v/>
      </c>
    </row>
    <row r="3890" ht="15" customHeight="1" s="59">
      <c r="A3890" s="58" t="inlineStr">
        <is>
          <t>6086-ESGRL</t>
        </is>
      </c>
      <c r="B3890" s="58" t="inlineStr">
        <is>
          <t>Female</t>
        </is>
      </c>
      <c r="C3890" s="58" t="n">
        <v>0</v>
      </c>
      <c r="D3890" s="58" t="inlineStr">
        <is>
          <t>No</t>
        </is>
      </c>
      <c r="E3890" s="58" t="inlineStr">
        <is>
          <t>No</t>
        </is>
      </c>
      <c r="F3890" s="58" t="n">
        <v>1</v>
      </c>
      <c r="G3890" s="58" t="inlineStr">
        <is>
          <t>Yes</t>
        </is>
      </c>
      <c r="H3890" s="58" t="inlineStr">
        <is>
          <t>No</t>
        </is>
      </c>
      <c r="I3890" s="58" t="inlineStr">
        <is>
          <t>Fiber optic</t>
        </is>
      </c>
      <c r="J3890" s="58" t="inlineStr">
        <is>
          <t>No</t>
        </is>
      </c>
      <c r="K3890" s="58" t="inlineStr">
        <is>
          <t>No</t>
        </is>
      </c>
      <c r="L3890" s="58" t="inlineStr">
        <is>
          <t>No</t>
        </is>
      </c>
      <c r="M3890" s="58" t="inlineStr">
        <is>
          <t>No</t>
        </is>
      </c>
      <c r="N3890" s="58" t="inlineStr">
        <is>
          <t>No</t>
        </is>
      </c>
      <c r="O3890" s="58" t="inlineStr">
        <is>
          <t>Yes</t>
        </is>
      </c>
      <c r="P3890" s="58" t="inlineStr">
        <is>
          <t>Month-to-month</t>
        </is>
      </c>
      <c r="Q3890" s="58" t="inlineStr">
        <is>
          <t>No</t>
        </is>
      </c>
      <c r="R3890" s="58" t="inlineStr">
        <is>
          <t>Credit card (automatic)</t>
        </is>
      </c>
      <c r="S3890" s="123" t="n">
        <v>80.15000000000001</v>
      </c>
      <c r="T3890" s="58" t="inlineStr">
        <is>
          <t>80.15</t>
        </is>
      </c>
      <c r="U3890" s="58" t="inlineStr">
        <is>
          <t>Yes</t>
        </is>
      </c>
      <c r="V3890" s="123">
        <f>IFERROR(VALUE(TRIM(T3890)),S3890*F3890)</f>
        <v/>
      </c>
      <c r="W3890" s="58">
        <f>IF(F3890&lt;=12,"0-12 mo",IF(F3890&lt;=24,"13-24 mo",IF(F3890&lt;=48,"25-48 mo","49+ mo")))</f>
        <v/>
      </c>
      <c r="X3890" s="58">
        <f>IF(S3890&lt;=35.5,"Q1 Low",IF(S3890&lt;=70.35,"Q2 Mid-Low",IF(S3890&lt;=89.85,"Q3 Mid-High","Q4 High")))</f>
        <v/>
      </c>
      <c r="Y3890" s="58">
        <f>IF(U3890="Yes",1,0)</f>
        <v/>
      </c>
      <c r="Z3890" s="58">
        <f>IF(P3890="Month-to-month",1,0)+IF(M3890="No",1,0)+IF(J3890="No",1,0)+IF(I3890="Fiber optic",1,0)+IF(Q3890="Yes",1,0)</f>
        <v/>
      </c>
    </row>
    <row r="3891" ht="15" customHeight="1" s="59">
      <c r="A3891" s="58" t="inlineStr">
        <is>
          <t>2592-HODOV</t>
        </is>
      </c>
      <c r="B3891" s="58" t="inlineStr">
        <is>
          <t>Male</t>
        </is>
      </c>
      <c r="C3891" s="58" t="n">
        <v>0</v>
      </c>
      <c r="D3891" s="58" t="inlineStr">
        <is>
          <t>No</t>
        </is>
      </c>
      <c r="E3891" s="58" t="inlineStr">
        <is>
          <t>No</t>
        </is>
      </c>
      <c r="F3891" s="58" t="n">
        <v>13</v>
      </c>
      <c r="G3891" s="58" t="inlineStr">
        <is>
          <t>Yes</t>
        </is>
      </c>
      <c r="H3891" s="58" t="inlineStr">
        <is>
          <t>No</t>
        </is>
      </c>
      <c r="I3891" s="58" t="inlineStr">
        <is>
          <t>No</t>
        </is>
      </c>
      <c r="J3891" s="58" t="inlineStr">
        <is>
          <t>No internet service</t>
        </is>
      </c>
      <c r="K3891" s="58" t="inlineStr">
        <is>
          <t>No internet service</t>
        </is>
      </c>
      <c r="L3891" s="58" t="inlineStr">
        <is>
          <t>No internet service</t>
        </is>
      </c>
      <c r="M3891" s="58" t="inlineStr">
        <is>
          <t>No internet service</t>
        </is>
      </c>
      <c r="N3891" s="58" t="inlineStr">
        <is>
          <t>No internet service</t>
        </is>
      </c>
      <c r="O3891" s="58" t="inlineStr">
        <is>
          <t>No internet service</t>
        </is>
      </c>
      <c r="P3891" s="58" t="inlineStr">
        <is>
          <t>One year</t>
        </is>
      </c>
      <c r="Q3891" s="58" t="inlineStr">
        <is>
          <t>No</t>
        </is>
      </c>
      <c r="R3891" s="58" t="inlineStr">
        <is>
          <t>Credit card (automatic)</t>
        </is>
      </c>
      <c r="S3891" s="123" t="n">
        <v>19.3</v>
      </c>
      <c r="T3891" s="58" t="inlineStr">
        <is>
          <t>259.65</t>
        </is>
      </c>
      <c r="U3891" s="58" t="inlineStr">
        <is>
          <t>No</t>
        </is>
      </c>
      <c r="V3891" s="123">
        <f>IFERROR(VALUE(TRIM(T3891)),S3891*F3891)</f>
        <v/>
      </c>
      <c r="W3891" s="58">
        <f>IF(F3891&lt;=12,"0-12 mo",IF(F3891&lt;=24,"13-24 mo",IF(F3891&lt;=48,"25-48 mo","49+ mo")))</f>
        <v/>
      </c>
      <c r="X3891" s="58">
        <f>IF(S3891&lt;=35.5,"Q1 Low",IF(S3891&lt;=70.35,"Q2 Mid-Low",IF(S3891&lt;=89.85,"Q3 Mid-High","Q4 High")))</f>
        <v/>
      </c>
      <c r="Y3891" s="58">
        <f>IF(U3891="Yes",1,0)</f>
        <v/>
      </c>
      <c r="Z3891" s="58">
        <f>IF(P3891="Month-to-month",1,0)+IF(M3891="No",1,0)+IF(J3891="No",1,0)+IF(I3891="Fiber optic",1,0)+IF(Q3891="Yes",1,0)</f>
        <v/>
      </c>
    </row>
    <row r="3892" ht="15" customHeight="1" s="59">
      <c r="A3892" s="58" t="inlineStr">
        <is>
          <t>3886-CERTZ</t>
        </is>
      </c>
      <c r="B3892" s="58" t="inlineStr">
        <is>
          <t>Female</t>
        </is>
      </c>
      <c r="C3892" s="58" t="n">
        <v>0</v>
      </c>
      <c r="D3892" s="58" t="inlineStr">
        <is>
          <t>Yes</t>
        </is>
      </c>
      <c r="E3892" s="58" t="inlineStr">
        <is>
          <t>No</t>
        </is>
      </c>
      <c r="F3892" s="58" t="n">
        <v>72</v>
      </c>
      <c r="G3892" s="58" t="inlineStr">
        <is>
          <t>Yes</t>
        </is>
      </c>
      <c r="H3892" s="58" t="inlineStr">
        <is>
          <t>Yes</t>
        </is>
      </c>
      <c r="I3892" s="58" t="inlineStr">
        <is>
          <t>Fiber optic</t>
        </is>
      </c>
      <c r="J3892" s="58" t="inlineStr">
        <is>
          <t>No</t>
        </is>
      </c>
      <c r="K3892" s="58" t="inlineStr">
        <is>
          <t>Yes</t>
        </is>
      </c>
      <c r="L3892" s="58" t="inlineStr">
        <is>
          <t>Yes</t>
        </is>
      </c>
      <c r="M3892" s="58" t="inlineStr">
        <is>
          <t>Yes</t>
        </is>
      </c>
      <c r="N3892" s="58" t="inlineStr">
        <is>
          <t>Yes</t>
        </is>
      </c>
      <c r="O3892" s="58" t="inlineStr">
        <is>
          <t>Yes</t>
        </is>
      </c>
      <c r="P3892" s="58" t="inlineStr">
        <is>
          <t>One year</t>
        </is>
      </c>
      <c r="Q3892" s="58" t="inlineStr">
        <is>
          <t>Yes</t>
        </is>
      </c>
      <c r="R3892" s="58" t="inlineStr">
        <is>
          <t>Electronic check</t>
        </is>
      </c>
      <c r="S3892" s="123" t="n">
        <v>109.25</v>
      </c>
      <c r="T3892" s="58" t="inlineStr">
        <is>
          <t>8109.8</t>
        </is>
      </c>
      <c r="U3892" s="58" t="inlineStr">
        <is>
          <t>Yes</t>
        </is>
      </c>
      <c r="V3892" s="123">
        <f>IFERROR(VALUE(TRIM(T3892)),S3892*F3892)</f>
        <v/>
      </c>
      <c r="W3892" s="58">
        <f>IF(F3892&lt;=12,"0-12 mo",IF(F3892&lt;=24,"13-24 mo",IF(F3892&lt;=48,"25-48 mo","49+ mo")))</f>
        <v/>
      </c>
      <c r="X3892" s="58">
        <f>IF(S3892&lt;=35.5,"Q1 Low",IF(S3892&lt;=70.35,"Q2 Mid-Low",IF(S3892&lt;=89.85,"Q3 Mid-High","Q4 High")))</f>
        <v/>
      </c>
      <c r="Y3892" s="58">
        <f>IF(U3892="Yes",1,0)</f>
        <v/>
      </c>
      <c r="Z3892" s="58">
        <f>IF(P3892="Month-to-month",1,0)+IF(M3892="No",1,0)+IF(J3892="No",1,0)+IF(I3892="Fiber optic",1,0)+IF(Q3892="Yes",1,0)</f>
        <v/>
      </c>
    </row>
    <row r="3893" ht="15" customHeight="1" s="59">
      <c r="A3893" s="58" t="inlineStr">
        <is>
          <t>7995-ZHHNZ</t>
        </is>
      </c>
      <c r="B3893" s="58" t="inlineStr">
        <is>
          <t>Male</t>
        </is>
      </c>
      <c r="C3893" s="58" t="n">
        <v>0</v>
      </c>
      <c r="D3893" s="58" t="inlineStr">
        <is>
          <t>Yes</t>
        </is>
      </c>
      <c r="E3893" s="58" t="inlineStr">
        <is>
          <t>No</t>
        </is>
      </c>
      <c r="F3893" s="58" t="n">
        <v>42</v>
      </c>
      <c r="G3893" s="58" t="inlineStr">
        <is>
          <t>Yes</t>
        </is>
      </c>
      <c r="H3893" s="58" t="inlineStr">
        <is>
          <t>Yes</t>
        </is>
      </c>
      <c r="I3893" s="58" t="inlineStr">
        <is>
          <t>DSL</t>
        </is>
      </c>
      <c r="J3893" s="58" t="inlineStr">
        <is>
          <t>Yes</t>
        </is>
      </c>
      <c r="K3893" s="58" t="inlineStr">
        <is>
          <t>No</t>
        </is>
      </c>
      <c r="L3893" s="58" t="inlineStr">
        <is>
          <t>No</t>
        </is>
      </c>
      <c r="M3893" s="58" t="inlineStr">
        <is>
          <t>No</t>
        </is>
      </c>
      <c r="N3893" s="58" t="inlineStr">
        <is>
          <t>No</t>
        </is>
      </c>
      <c r="O3893" s="58" t="inlineStr">
        <is>
          <t>No</t>
        </is>
      </c>
      <c r="P3893" s="58" t="inlineStr">
        <is>
          <t>One year</t>
        </is>
      </c>
      <c r="Q3893" s="58" t="inlineStr">
        <is>
          <t>No</t>
        </is>
      </c>
      <c r="R3893" s="58" t="inlineStr">
        <is>
          <t>Credit card (automatic)</t>
        </is>
      </c>
      <c r="S3893" s="123" t="n">
        <v>56.1</v>
      </c>
      <c r="T3893" s="58" t="inlineStr">
        <is>
          <t>2386.85</t>
        </is>
      </c>
      <c r="U3893" s="58" t="inlineStr">
        <is>
          <t>No</t>
        </is>
      </c>
      <c r="V3893" s="123">
        <f>IFERROR(VALUE(TRIM(T3893)),S3893*F3893)</f>
        <v/>
      </c>
      <c r="W3893" s="58">
        <f>IF(F3893&lt;=12,"0-12 mo",IF(F3893&lt;=24,"13-24 mo",IF(F3893&lt;=48,"25-48 mo","49+ mo")))</f>
        <v/>
      </c>
      <c r="X3893" s="58">
        <f>IF(S3893&lt;=35.5,"Q1 Low",IF(S3893&lt;=70.35,"Q2 Mid-Low",IF(S3893&lt;=89.85,"Q3 Mid-High","Q4 High")))</f>
        <v/>
      </c>
      <c r="Y3893" s="58">
        <f>IF(U3893="Yes",1,0)</f>
        <v/>
      </c>
      <c r="Z3893" s="58">
        <f>IF(P3893="Month-to-month",1,0)+IF(M3893="No",1,0)+IF(J3893="No",1,0)+IF(I3893="Fiber optic",1,0)+IF(Q3893="Yes",1,0)</f>
        <v/>
      </c>
    </row>
    <row r="3894" ht="15" customHeight="1" s="59">
      <c r="A3894" s="58" t="inlineStr">
        <is>
          <t>3824-RHKVR</t>
        </is>
      </c>
      <c r="B3894" s="58" t="inlineStr">
        <is>
          <t>Female</t>
        </is>
      </c>
      <c r="C3894" s="58" t="n">
        <v>0</v>
      </c>
      <c r="D3894" s="58" t="inlineStr">
        <is>
          <t>No</t>
        </is>
      </c>
      <c r="E3894" s="58" t="inlineStr">
        <is>
          <t>No</t>
        </is>
      </c>
      <c r="F3894" s="58" t="n">
        <v>17</v>
      </c>
      <c r="G3894" s="58" t="inlineStr">
        <is>
          <t>Yes</t>
        </is>
      </c>
      <c r="H3894" s="58" t="inlineStr">
        <is>
          <t>No</t>
        </is>
      </c>
      <c r="I3894" s="58" t="inlineStr">
        <is>
          <t>No</t>
        </is>
      </c>
      <c r="J3894" s="58" t="inlineStr">
        <is>
          <t>No internet service</t>
        </is>
      </c>
      <c r="K3894" s="58" t="inlineStr">
        <is>
          <t>No internet service</t>
        </is>
      </c>
      <c r="L3894" s="58" t="inlineStr">
        <is>
          <t>No internet service</t>
        </is>
      </c>
      <c r="M3894" s="58" t="inlineStr">
        <is>
          <t>No internet service</t>
        </is>
      </c>
      <c r="N3894" s="58" t="inlineStr">
        <is>
          <t>No internet service</t>
        </is>
      </c>
      <c r="O3894" s="58" t="inlineStr">
        <is>
          <t>No internet service</t>
        </is>
      </c>
      <c r="P3894" s="58" t="inlineStr">
        <is>
          <t>Month-to-month</t>
        </is>
      </c>
      <c r="Q3894" s="58" t="inlineStr">
        <is>
          <t>No</t>
        </is>
      </c>
      <c r="R3894" s="58" t="inlineStr">
        <is>
          <t>Credit card (automatic)</t>
        </is>
      </c>
      <c r="S3894" s="123" t="n">
        <v>19.7</v>
      </c>
      <c r="T3894" s="58" t="inlineStr">
        <is>
          <t>340.35</t>
        </is>
      </c>
      <c r="U3894" s="58" t="inlineStr">
        <is>
          <t>No</t>
        </is>
      </c>
      <c r="V3894" s="123">
        <f>IFERROR(VALUE(TRIM(T3894)),S3894*F3894)</f>
        <v/>
      </c>
      <c r="W3894" s="58">
        <f>IF(F3894&lt;=12,"0-12 mo",IF(F3894&lt;=24,"13-24 mo",IF(F3894&lt;=48,"25-48 mo","49+ mo")))</f>
        <v/>
      </c>
      <c r="X3894" s="58">
        <f>IF(S3894&lt;=35.5,"Q1 Low",IF(S3894&lt;=70.35,"Q2 Mid-Low",IF(S3894&lt;=89.85,"Q3 Mid-High","Q4 High")))</f>
        <v/>
      </c>
      <c r="Y3894" s="58">
        <f>IF(U3894="Yes",1,0)</f>
        <v/>
      </c>
      <c r="Z3894" s="58">
        <f>IF(P3894="Month-to-month",1,0)+IF(M3894="No",1,0)+IF(J3894="No",1,0)+IF(I3894="Fiber optic",1,0)+IF(Q3894="Yes",1,0)</f>
        <v/>
      </c>
    </row>
    <row r="3895" ht="15" customHeight="1" s="59">
      <c r="A3895" s="58" t="inlineStr">
        <is>
          <t>5816-SCGFC</t>
        </is>
      </c>
      <c r="B3895" s="58" t="inlineStr">
        <is>
          <t>Female</t>
        </is>
      </c>
      <c r="C3895" s="58" t="n">
        <v>1</v>
      </c>
      <c r="D3895" s="58" t="inlineStr">
        <is>
          <t>No</t>
        </is>
      </c>
      <c r="E3895" s="58" t="inlineStr">
        <is>
          <t>No</t>
        </is>
      </c>
      <c r="F3895" s="58" t="n">
        <v>7</v>
      </c>
      <c r="G3895" s="58" t="inlineStr">
        <is>
          <t>Yes</t>
        </is>
      </c>
      <c r="H3895" s="58" t="inlineStr">
        <is>
          <t>No</t>
        </is>
      </c>
      <c r="I3895" s="58" t="inlineStr">
        <is>
          <t>DSL</t>
        </is>
      </c>
      <c r="J3895" s="58" t="inlineStr">
        <is>
          <t>No</t>
        </is>
      </c>
      <c r="K3895" s="58" t="inlineStr">
        <is>
          <t>Yes</t>
        </is>
      </c>
      <c r="L3895" s="58" t="inlineStr">
        <is>
          <t>No</t>
        </is>
      </c>
      <c r="M3895" s="58" t="inlineStr">
        <is>
          <t>No</t>
        </is>
      </c>
      <c r="N3895" s="58" t="inlineStr">
        <is>
          <t>No</t>
        </is>
      </c>
      <c r="O3895" s="58" t="inlineStr">
        <is>
          <t>No</t>
        </is>
      </c>
      <c r="P3895" s="58" t="inlineStr">
        <is>
          <t>Month-to-month</t>
        </is>
      </c>
      <c r="Q3895" s="58" t="inlineStr">
        <is>
          <t>Yes</t>
        </is>
      </c>
      <c r="R3895" s="58" t="inlineStr">
        <is>
          <t>Mailed check</t>
        </is>
      </c>
      <c r="S3895" s="123" t="n">
        <v>51.3</v>
      </c>
      <c r="T3895" s="58" t="inlineStr">
        <is>
          <t>419.35</t>
        </is>
      </c>
      <c r="U3895" s="58" t="inlineStr">
        <is>
          <t>No</t>
        </is>
      </c>
      <c r="V3895" s="123">
        <f>IFERROR(VALUE(TRIM(T3895)),S3895*F3895)</f>
        <v/>
      </c>
      <c r="W3895" s="58">
        <f>IF(F3895&lt;=12,"0-12 mo",IF(F3895&lt;=24,"13-24 mo",IF(F3895&lt;=48,"25-48 mo","49+ mo")))</f>
        <v/>
      </c>
      <c r="X3895" s="58">
        <f>IF(S3895&lt;=35.5,"Q1 Low",IF(S3895&lt;=70.35,"Q2 Mid-Low",IF(S3895&lt;=89.85,"Q3 Mid-High","Q4 High")))</f>
        <v/>
      </c>
      <c r="Y3895" s="58">
        <f>IF(U3895="Yes",1,0)</f>
        <v/>
      </c>
      <c r="Z3895" s="58">
        <f>IF(P3895="Month-to-month",1,0)+IF(M3895="No",1,0)+IF(J3895="No",1,0)+IF(I3895="Fiber optic",1,0)+IF(Q3895="Yes",1,0)</f>
        <v/>
      </c>
    </row>
    <row r="3896" ht="15" customHeight="1" s="59">
      <c r="A3896" s="58" t="inlineStr">
        <is>
          <t>5989-AXPUC</t>
        </is>
      </c>
      <c r="B3896" s="58" t="inlineStr">
        <is>
          <t>Female</t>
        </is>
      </c>
      <c r="C3896" s="58" t="n">
        <v>0</v>
      </c>
      <c r="D3896" s="58" t="inlineStr">
        <is>
          <t>Yes</t>
        </is>
      </c>
      <c r="E3896" s="58" t="inlineStr">
        <is>
          <t>No</t>
        </is>
      </c>
      <c r="F3896" s="58" t="n">
        <v>68</v>
      </c>
      <c r="G3896" s="58" t="inlineStr">
        <is>
          <t>Yes</t>
        </is>
      </c>
      <c r="H3896" s="58" t="inlineStr">
        <is>
          <t>Yes</t>
        </is>
      </c>
      <c r="I3896" s="58" t="inlineStr">
        <is>
          <t>Fiber optic</t>
        </is>
      </c>
      <c r="J3896" s="58" t="inlineStr">
        <is>
          <t>Yes</t>
        </is>
      </c>
      <c r="K3896" s="58" t="inlineStr">
        <is>
          <t>Yes</t>
        </is>
      </c>
      <c r="L3896" s="58" t="inlineStr">
        <is>
          <t>Yes</t>
        </is>
      </c>
      <c r="M3896" s="58" t="inlineStr">
        <is>
          <t>Yes</t>
        </is>
      </c>
      <c r="N3896" s="58" t="inlineStr">
        <is>
          <t>Yes</t>
        </is>
      </c>
      <c r="O3896" s="58" t="inlineStr">
        <is>
          <t>Yes</t>
        </is>
      </c>
      <c r="P3896" s="58" t="inlineStr">
        <is>
          <t>Two year</t>
        </is>
      </c>
      <c r="Q3896" s="58" t="inlineStr">
        <is>
          <t>No</t>
        </is>
      </c>
      <c r="R3896" s="58" t="inlineStr">
        <is>
          <t>Mailed check</t>
        </is>
      </c>
      <c r="S3896" s="123" t="n">
        <v>118.6</v>
      </c>
      <c r="T3896" s="58" t="inlineStr">
        <is>
          <t>7990.05</t>
        </is>
      </c>
      <c r="U3896" s="58" t="inlineStr">
        <is>
          <t>No</t>
        </is>
      </c>
      <c r="V3896" s="123">
        <f>IFERROR(VALUE(TRIM(T3896)),S3896*F3896)</f>
        <v/>
      </c>
      <c r="W3896" s="58">
        <f>IF(F3896&lt;=12,"0-12 mo",IF(F3896&lt;=24,"13-24 mo",IF(F3896&lt;=48,"25-48 mo","49+ mo")))</f>
        <v/>
      </c>
      <c r="X3896" s="58">
        <f>IF(S3896&lt;=35.5,"Q1 Low",IF(S3896&lt;=70.35,"Q2 Mid-Low",IF(S3896&lt;=89.85,"Q3 Mid-High","Q4 High")))</f>
        <v/>
      </c>
      <c r="Y3896" s="58">
        <f>IF(U3896="Yes",1,0)</f>
        <v/>
      </c>
      <c r="Z3896" s="58">
        <f>IF(P3896="Month-to-month",1,0)+IF(M3896="No",1,0)+IF(J3896="No",1,0)+IF(I3896="Fiber optic",1,0)+IF(Q3896="Yes",1,0)</f>
        <v/>
      </c>
    </row>
    <row r="3897" ht="15" customHeight="1" s="59">
      <c r="A3897" s="58" t="inlineStr">
        <is>
          <t>4979-HPRFL</t>
        </is>
      </c>
      <c r="B3897" s="58" t="inlineStr">
        <is>
          <t>Male</t>
        </is>
      </c>
      <c r="C3897" s="58" t="n">
        <v>0</v>
      </c>
      <c r="D3897" s="58" t="inlineStr">
        <is>
          <t>Yes</t>
        </is>
      </c>
      <c r="E3897" s="58" t="inlineStr">
        <is>
          <t>Yes</t>
        </is>
      </c>
      <c r="F3897" s="58" t="n">
        <v>56</v>
      </c>
      <c r="G3897" s="58" t="inlineStr">
        <is>
          <t>Yes</t>
        </is>
      </c>
      <c r="H3897" s="58" t="inlineStr">
        <is>
          <t>Yes</t>
        </is>
      </c>
      <c r="I3897" s="58" t="inlineStr">
        <is>
          <t>No</t>
        </is>
      </c>
      <c r="J3897" s="58" t="inlineStr">
        <is>
          <t>No internet service</t>
        </is>
      </c>
      <c r="K3897" s="58" t="inlineStr">
        <is>
          <t>No internet service</t>
        </is>
      </c>
      <c r="L3897" s="58" t="inlineStr">
        <is>
          <t>No internet service</t>
        </is>
      </c>
      <c r="M3897" s="58" t="inlineStr">
        <is>
          <t>No internet service</t>
        </is>
      </c>
      <c r="N3897" s="58" t="inlineStr">
        <is>
          <t>No internet service</t>
        </is>
      </c>
      <c r="O3897" s="58" t="inlineStr">
        <is>
          <t>No internet service</t>
        </is>
      </c>
      <c r="P3897" s="58" t="inlineStr">
        <is>
          <t>Two year</t>
        </is>
      </c>
      <c r="Q3897" s="58" t="inlineStr">
        <is>
          <t>No</t>
        </is>
      </c>
      <c r="R3897" s="58" t="inlineStr">
        <is>
          <t>Bank transfer (automatic)</t>
        </is>
      </c>
      <c r="S3897" s="123" t="n">
        <v>24.15</v>
      </c>
      <c r="T3897" s="58" t="inlineStr">
        <is>
          <t>1402.25</t>
        </is>
      </c>
      <c r="U3897" s="58" t="inlineStr">
        <is>
          <t>No</t>
        </is>
      </c>
      <c r="V3897" s="123">
        <f>IFERROR(VALUE(TRIM(T3897)),S3897*F3897)</f>
        <v/>
      </c>
      <c r="W3897" s="58">
        <f>IF(F3897&lt;=12,"0-12 mo",IF(F3897&lt;=24,"13-24 mo",IF(F3897&lt;=48,"25-48 mo","49+ mo")))</f>
        <v/>
      </c>
      <c r="X3897" s="58">
        <f>IF(S3897&lt;=35.5,"Q1 Low",IF(S3897&lt;=70.35,"Q2 Mid-Low",IF(S3897&lt;=89.85,"Q3 Mid-High","Q4 High")))</f>
        <v/>
      </c>
      <c r="Y3897" s="58">
        <f>IF(U3897="Yes",1,0)</f>
        <v/>
      </c>
      <c r="Z3897" s="58">
        <f>IF(P3897="Month-to-month",1,0)+IF(M3897="No",1,0)+IF(J3897="No",1,0)+IF(I3897="Fiber optic",1,0)+IF(Q3897="Yes",1,0)</f>
        <v/>
      </c>
    </row>
    <row r="3898" ht="15" customHeight="1" s="59">
      <c r="A3898" s="58" t="inlineStr">
        <is>
          <t>8590-OHDIW</t>
        </is>
      </c>
      <c r="B3898" s="58" t="inlineStr">
        <is>
          <t>Female</t>
        </is>
      </c>
      <c r="C3898" s="58" t="n">
        <v>0</v>
      </c>
      <c r="D3898" s="58" t="inlineStr">
        <is>
          <t>Yes</t>
        </is>
      </c>
      <c r="E3898" s="58" t="inlineStr">
        <is>
          <t>Yes</t>
        </is>
      </c>
      <c r="F3898" s="58" t="n">
        <v>38</v>
      </c>
      <c r="G3898" s="58" t="inlineStr">
        <is>
          <t>Yes</t>
        </is>
      </c>
      <c r="H3898" s="58" t="inlineStr">
        <is>
          <t>No</t>
        </is>
      </c>
      <c r="I3898" s="58" t="inlineStr">
        <is>
          <t>No</t>
        </is>
      </c>
      <c r="J3898" s="58" t="inlineStr">
        <is>
          <t>No internet service</t>
        </is>
      </c>
      <c r="K3898" s="58" t="inlineStr">
        <is>
          <t>No internet service</t>
        </is>
      </c>
      <c r="L3898" s="58" t="inlineStr">
        <is>
          <t>No internet service</t>
        </is>
      </c>
      <c r="M3898" s="58" t="inlineStr">
        <is>
          <t>No internet service</t>
        </is>
      </c>
      <c r="N3898" s="58" t="inlineStr">
        <is>
          <t>No internet service</t>
        </is>
      </c>
      <c r="O3898" s="58" t="inlineStr">
        <is>
          <t>No internet service</t>
        </is>
      </c>
      <c r="P3898" s="58" t="inlineStr">
        <is>
          <t>One year</t>
        </is>
      </c>
      <c r="Q3898" s="58" t="inlineStr">
        <is>
          <t>No</t>
        </is>
      </c>
      <c r="R3898" s="58" t="inlineStr">
        <is>
          <t>Mailed check</t>
        </is>
      </c>
      <c r="S3898" s="123" t="n">
        <v>20.3</v>
      </c>
      <c r="T3898" s="58" t="inlineStr">
        <is>
          <t>749.35</t>
        </is>
      </c>
      <c r="U3898" s="58" t="inlineStr">
        <is>
          <t>No</t>
        </is>
      </c>
      <c r="V3898" s="123">
        <f>IFERROR(VALUE(TRIM(T3898)),S3898*F3898)</f>
        <v/>
      </c>
      <c r="W3898" s="58">
        <f>IF(F3898&lt;=12,"0-12 mo",IF(F3898&lt;=24,"13-24 mo",IF(F3898&lt;=48,"25-48 mo","49+ mo")))</f>
        <v/>
      </c>
      <c r="X3898" s="58">
        <f>IF(S3898&lt;=35.5,"Q1 Low",IF(S3898&lt;=70.35,"Q2 Mid-Low",IF(S3898&lt;=89.85,"Q3 Mid-High","Q4 High")))</f>
        <v/>
      </c>
      <c r="Y3898" s="58">
        <f>IF(U3898="Yes",1,0)</f>
        <v/>
      </c>
      <c r="Z3898" s="58">
        <f>IF(P3898="Month-to-month",1,0)+IF(M3898="No",1,0)+IF(J3898="No",1,0)+IF(I3898="Fiber optic",1,0)+IF(Q3898="Yes",1,0)</f>
        <v/>
      </c>
    </row>
    <row r="3899" ht="15" customHeight="1" s="59">
      <c r="A3899" s="58" t="inlineStr">
        <is>
          <t>8015-IHCGW</t>
        </is>
      </c>
      <c r="B3899" s="58" t="inlineStr">
        <is>
          <t>Female</t>
        </is>
      </c>
      <c r="C3899" s="58" t="n">
        <v>0</v>
      </c>
      <c r="D3899" s="58" t="inlineStr">
        <is>
          <t>Yes</t>
        </is>
      </c>
      <c r="E3899" s="58" t="inlineStr">
        <is>
          <t>Yes</t>
        </is>
      </c>
      <c r="F3899" s="58" t="n">
        <v>72</v>
      </c>
      <c r="G3899" s="58" t="inlineStr">
        <is>
          <t>Yes</t>
        </is>
      </c>
      <c r="H3899" s="58" t="inlineStr">
        <is>
          <t>Yes</t>
        </is>
      </c>
      <c r="I3899" s="58" t="inlineStr">
        <is>
          <t>Fiber optic</t>
        </is>
      </c>
      <c r="J3899" s="58" t="inlineStr">
        <is>
          <t>Yes</t>
        </is>
      </c>
      <c r="K3899" s="58" t="inlineStr">
        <is>
          <t>Yes</t>
        </is>
      </c>
      <c r="L3899" s="58" t="inlineStr">
        <is>
          <t>Yes</t>
        </is>
      </c>
      <c r="M3899" s="58" t="inlineStr">
        <is>
          <t>Yes</t>
        </is>
      </c>
      <c r="N3899" s="58" t="inlineStr">
        <is>
          <t>Yes</t>
        </is>
      </c>
      <c r="O3899" s="58" t="inlineStr">
        <is>
          <t>Yes</t>
        </is>
      </c>
      <c r="P3899" s="58" t="inlineStr">
        <is>
          <t>Two year</t>
        </is>
      </c>
      <c r="Q3899" s="58" t="inlineStr">
        <is>
          <t>Yes</t>
        </is>
      </c>
      <c r="R3899" s="58" t="inlineStr">
        <is>
          <t>Electronic check</t>
        </is>
      </c>
      <c r="S3899" s="123" t="n">
        <v>115.5</v>
      </c>
      <c r="T3899" s="58" t="inlineStr">
        <is>
          <t>8425.15</t>
        </is>
      </c>
      <c r="U3899" s="58" t="inlineStr">
        <is>
          <t>No</t>
        </is>
      </c>
      <c r="V3899" s="123">
        <f>IFERROR(VALUE(TRIM(T3899)),S3899*F3899)</f>
        <v/>
      </c>
      <c r="W3899" s="58">
        <f>IF(F3899&lt;=12,"0-12 mo",IF(F3899&lt;=24,"13-24 mo",IF(F3899&lt;=48,"25-48 mo","49+ mo")))</f>
        <v/>
      </c>
      <c r="X3899" s="58">
        <f>IF(S3899&lt;=35.5,"Q1 Low",IF(S3899&lt;=70.35,"Q2 Mid-Low",IF(S3899&lt;=89.85,"Q3 Mid-High","Q4 High")))</f>
        <v/>
      </c>
      <c r="Y3899" s="58">
        <f>IF(U3899="Yes",1,0)</f>
        <v/>
      </c>
      <c r="Z3899" s="58">
        <f>IF(P3899="Month-to-month",1,0)+IF(M3899="No",1,0)+IF(J3899="No",1,0)+IF(I3899="Fiber optic",1,0)+IF(Q3899="Yes",1,0)</f>
        <v/>
      </c>
    </row>
    <row r="3900" ht="15" customHeight="1" s="59">
      <c r="A3900" s="58" t="inlineStr">
        <is>
          <t>2332-TODQS</t>
        </is>
      </c>
      <c r="B3900" s="58" t="inlineStr">
        <is>
          <t>Female</t>
        </is>
      </c>
      <c r="C3900" s="58" t="n">
        <v>0</v>
      </c>
      <c r="D3900" s="58" t="inlineStr">
        <is>
          <t>No</t>
        </is>
      </c>
      <c r="E3900" s="58" t="inlineStr">
        <is>
          <t>No</t>
        </is>
      </c>
      <c r="F3900" s="58" t="n">
        <v>48</v>
      </c>
      <c r="G3900" s="58" t="inlineStr">
        <is>
          <t>Yes</t>
        </is>
      </c>
      <c r="H3900" s="58" t="inlineStr">
        <is>
          <t>Yes</t>
        </is>
      </c>
      <c r="I3900" s="58" t="inlineStr">
        <is>
          <t>No</t>
        </is>
      </c>
      <c r="J3900" s="58" t="inlineStr">
        <is>
          <t>No internet service</t>
        </is>
      </c>
      <c r="K3900" s="58" t="inlineStr">
        <is>
          <t>No internet service</t>
        </is>
      </c>
      <c r="L3900" s="58" t="inlineStr">
        <is>
          <t>No internet service</t>
        </is>
      </c>
      <c r="M3900" s="58" t="inlineStr">
        <is>
          <t>No internet service</t>
        </is>
      </c>
      <c r="N3900" s="58" t="inlineStr">
        <is>
          <t>No internet service</t>
        </is>
      </c>
      <c r="O3900" s="58" t="inlineStr">
        <is>
          <t>No internet service</t>
        </is>
      </c>
      <c r="P3900" s="58" t="inlineStr">
        <is>
          <t>One year</t>
        </is>
      </c>
      <c r="Q3900" s="58" t="inlineStr">
        <is>
          <t>No</t>
        </is>
      </c>
      <c r="R3900" s="58" t="inlineStr">
        <is>
          <t>Credit card (automatic)</t>
        </is>
      </c>
      <c r="S3900" s="123" t="n">
        <v>25.05</v>
      </c>
      <c r="T3900" s="58" t="inlineStr">
        <is>
          <t>1171.5</t>
        </is>
      </c>
      <c r="U3900" s="58" t="inlineStr">
        <is>
          <t>No</t>
        </is>
      </c>
      <c r="V3900" s="123">
        <f>IFERROR(VALUE(TRIM(T3900)),S3900*F3900)</f>
        <v/>
      </c>
      <c r="W3900" s="58">
        <f>IF(F3900&lt;=12,"0-12 mo",IF(F3900&lt;=24,"13-24 mo",IF(F3900&lt;=48,"25-48 mo","49+ mo")))</f>
        <v/>
      </c>
      <c r="X3900" s="58">
        <f>IF(S3900&lt;=35.5,"Q1 Low",IF(S3900&lt;=70.35,"Q2 Mid-Low",IF(S3900&lt;=89.85,"Q3 Mid-High","Q4 High")))</f>
        <v/>
      </c>
      <c r="Y3900" s="58">
        <f>IF(U3900="Yes",1,0)</f>
        <v/>
      </c>
      <c r="Z3900" s="58">
        <f>IF(P3900="Month-to-month",1,0)+IF(M3900="No",1,0)+IF(J3900="No",1,0)+IF(I3900="Fiber optic",1,0)+IF(Q3900="Yes",1,0)</f>
        <v/>
      </c>
    </row>
    <row r="3901" ht="15" customHeight="1" s="59">
      <c r="A3901" s="58" t="inlineStr">
        <is>
          <t>9278-VZKCD</t>
        </is>
      </c>
      <c r="B3901" s="58" t="inlineStr">
        <is>
          <t>Female</t>
        </is>
      </c>
      <c r="C3901" s="58" t="n">
        <v>1</v>
      </c>
      <c r="D3901" s="58" t="inlineStr">
        <is>
          <t>Yes</t>
        </is>
      </c>
      <c r="E3901" s="58" t="inlineStr">
        <is>
          <t>No</t>
        </is>
      </c>
      <c r="F3901" s="58" t="n">
        <v>52</v>
      </c>
      <c r="G3901" s="58" t="inlineStr">
        <is>
          <t>Yes</t>
        </is>
      </c>
      <c r="H3901" s="58" t="inlineStr">
        <is>
          <t>Yes</t>
        </is>
      </c>
      <c r="I3901" s="58" t="inlineStr">
        <is>
          <t>Fiber optic</t>
        </is>
      </c>
      <c r="J3901" s="58" t="inlineStr">
        <is>
          <t>Yes</t>
        </is>
      </c>
      <c r="K3901" s="58" t="inlineStr">
        <is>
          <t>Yes</t>
        </is>
      </c>
      <c r="L3901" s="58" t="inlineStr">
        <is>
          <t>Yes</t>
        </is>
      </c>
      <c r="M3901" s="58" t="inlineStr">
        <is>
          <t>No</t>
        </is>
      </c>
      <c r="N3901" s="58" t="inlineStr">
        <is>
          <t>Yes</t>
        </is>
      </c>
      <c r="O3901" s="58" t="inlineStr">
        <is>
          <t>Yes</t>
        </is>
      </c>
      <c r="P3901" s="58" t="inlineStr">
        <is>
          <t>Month-to-month</t>
        </is>
      </c>
      <c r="Q3901" s="58" t="inlineStr">
        <is>
          <t>Yes</t>
        </is>
      </c>
      <c r="R3901" s="58" t="inlineStr">
        <is>
          <t>Electronic check</t>
        </is>
      </c>
      <c r="S3901" s="123" t="n">
        <v>109.1</v>
      </c>
      <c r="T3901" s="58" t="inlineStr">
        <is>
          <t>5647.95</t>
        </is>
      </c>
      <c r="U3901" s="58" t="inlineStr">
        <is>
          <t>No</t>
        </is>
      </c>
      <c r="V3901" s="123">
        <f>IFERROR(VALUE(TRIM(T3901)),S3901*F3901)</f>
        <v/>
      </c>
      <c r="W3901" s="58">
        <f>IF(F3901&lt;=12,"0-12 mo",IF(F3901&lt;=24,"13-24 mo",IF(F3901&lt;=48,"25-48 mo","49+ mo")))</f>
        <v/>
      </c>
      <c r="X3901" s="58">
        <f>IF(S3901&lt;=35.5,"Q1 Low",IF(S3901&lt;=70.35,"Q2 Mid-Low",IF(S3901&lt;=89.85,"Q3 Mid-High","Q4 High")))</f>
        <v/>
      </c>
      <c r="Y3901" s="58">
        <f>IF(U3901="Yes",1,0)</f>
        <v/>
      </c>
      <c r="Z3901" s="58">
        <f>IF(P3901="Month-to-month",1,0)+IF(M3901="No",1,0)+IF(J3901="No",1,0)+IF(I3901="Fiber optic",1,0)+IF(Q3901="Yes",1,0)</f>
        <v/>
      </c>
    </row>
    <row r="3902" ht="15" customHeight="1" s="59">
      <c r="A3902" s="58" t="inlineStr">
        <is>
          <t>8008-OTEZX</t>
        </is>
      </c>
      <c r="B3902" s="58" t="inlineStr">
        <is>
          <t>Female</t>
        </is>
      </c>
      <c r="C3902" s="58" t="n">
        <v>0</v>
      </c>
      <c r="D3902" s="58" t="inlineStr">
        <is>
          <t>Yes</t>
        </is>
      </c>
      <c r="E3902" s="58" t="inlineStr">
        <is>
          <t>Yes</t>
        </is>
      </c>
      <c r="F3902" s="58" t="n">
        <v>35</v>
      </c>
      <c r="G3902" s="58" t="inlineStr">
        <is>
          <t>Yes</t>
        </is>
      </c>
      <c r="H3902" s="58" t="inlineStr">
        <is>
          <t>No</t>
        </is>
      </c>
      <c r="I3902" s="58" t="inlineStr">
        <is>
          <t>No</t>
        </is>
      </c>
      <c r="J3902" s="58" t="inlineStr">
        <is>
          <t>No internet service</t>
        </is>
      </c>
      <c r="K3902" s="58" t="inlineStr">
        <is>
          <t>No internet service</t>
        </is>
      </c>
      <c r="L3902" s="58" t="inlineStr">
        <is>
          <t>No internet service</t>
        </is>
      </c>
      <c r="M3902" s="58" t="inlineStr">
        <is>
          <t>No internet service</t>
        </is>
      </c>
      <c r="N3902" s="58" t="inlineStr">
        <is>
          <t>No internet service</t>
        </is>
      </c>
      <c r="O3902" s="58" t="inlineStr">
        <is>
          <t>No internet service</t>
        </is>
      </c>
      <c r="P3902" s="58" t="inlineStr">
        <is>
          <t>One year</t>
        </is>
      </c>
      <c r="Q3902" s="58" t="inlineStr">
        <is>
          <t>No</t>
        </is>
      </c>
      <c r="R3902" s="58" t="inlineStr">
        <is>
          <t>Mailed check</t>
        </is>
      </c>
      <c r="S3902" s="123" t="n">
        <v>19.65</v>
      </c>
      <c r="T3902" s="58" t="inlineStr">
        <is>
          <t>708.8</t>
        </is>
      </c>
      <c r="U3902" s="58" t="inlineStr">
        <is>
          <t>No</t>
        </is>
      </c>
      <c r="V3902" s="123">
        <f>IFERROR(VALUE(TRIM(T3902)),S3902*F3902)</f>
        <v/>
      </c>
      <c r="W3902" s="58">
        <f>IF(F3902&lt;=12,"0-12 mo",IF(F3902&lt;=24,"13-24 mo",IF(F3902&lt;=48,"25-48 mo","49+ mo")))</f>
        <v/>
      </c>
      <c r="X3902" s="58">
        <f>IF(S3902&lt;=35.5,"Q1 Low",IF(S3902&lt;=70.35,"Q2 Mid-Low",IF(S3902&lt;=89.85,"Q3 Mid-High","Q4 High")))</f>
        <v/>
      </c>
      <c r="Y3902" s="58">
        <f>IF(U3902="Yes",1,0)</f>
        <v/>
      </c>
      <c r="Z3902" s="58">
        <f>IF(P3902="Month-to-month",1,0)+IF(M3902="No",1,0)+IF(J3902="No",1,0)+IF(I3902="Fiber optic",1,0)+IF(Q3902="Yes",1,0)</f>
        <v/>
      </c>
    </row>
    <row r="3903" ht="15" customHeight="1" s="59">
      <c r="A3903" s="58" t="inlineStr">
        <is>
          <t>2773-OVBPK</t>
        </is>
      </c>
      <c r="B3903" s="58" t="inlineStr">
        <is>
          <t>Male</t>
        </is>
      </c>
      <c r="C3903" s="58" t="n">
        <v>0</v>
      </c>
      <c r="D3903" s="58" t="inlineStr">
        <is>
          <t>Yes</t>
        </is>
      </c>
      <c r="E3903" s="58" t="inlineStr">
        <is>
          <t>No</t>
        </is>
      </c>
      <c r="F3903" s="58" t="n">
        <v>67</v>
      </c>
      <c r="G3903" s="58" t="inlineStr">
        <is>
          <t>Yes</t>
        </is>
      </c>
      <c r="H3903" s="58" t="inlineStr">
        <is>
          <t>Yes</t>
        </is>
      </c>
      <c r="I3903" s="58" t="inlineStr">
        <is>
          <t>Fiber optic</t>
        </is>
      </c>
      <c r="J3903" s="58" t="inlineStr">
        <is>
          <t>No</t>
        </is>
      </c>
      <c r="K3903" s="58" t="inlineStr">
        <is>
          <t>Yes</t>
        </is>
      </c>
      <c r="L3903" s="58" t="inlineStr">
        <is>
          <t>Yes</t>
        </is>
      </c>
      <c r="M3903" s="58" t="inlineStr">
        <is>
          <t>Yes</t>
        </is>
      </c>
      <c r="N3903" s="58" t="inlineStr">
        <is>
          <t>Yes</t>
        </is>
      </c>
      <c r="O3903" s="58" t="inlineStr">
        <is>
          <t>Yes</t>
        </is>
      </c>
      <c r="P3903" s="58" t="inlineStr">
        <is>
          <t>Two year</t>
        </is>
      </c>
      <c r="Q3903" s="58" t="inlineStr">
        <is>
          <t>Yes</t>
        </is>
      </c>
      <c r="R3903" s="58" t="inlineStr">
        <is>
          <t>Bank transfer (automatic)</t>
        </is>
      </c>
      <c r="S3903" s="123" t="n">
        <v>111.3</v>
      </c>
      <c r="T3903" s="58" t="inlineStr">
        <is>
          <t>7567.2</t>
        </is>
      </c>
      <c r="U3903" s="58" t="inlineStr">
        <is>
          <t>No</t>
        </is>
      </c>
      <c r="V3903" s="123">
        <f>IFERROR(VALUE(TRIM(T3903)),S3903*F3903)</f>
        <v/>
      </c>
      <c r="W3903" s="58">
        <f>IF(F3903&lt;=12,"0-12 mo",IF(F3903&lt;=24,"13-24 mo",IF(F3903&lt;=48,"25-48 mo","49+ mo")))</f>
        <v/>
      </c>
      <c r="X3903" s="58">
        <f>IF(S3903&lt;=35.5,"Q1 Low",IF(S3903&lt;=70.35,"Q2 Mid-Low",IF(S3903&lt;=89.85,"Q3 Mid-High","Q4 High")))</f>
        <v/>
      </c>
      <c r="Y3903" s="58">
        <f>IF(U3903="Yes",1,0)</f>
        <v/>
      </c>
      <c r="Z3903" s="58">
        <f>IF(P3903="Month-to-month",1,0)+IF(M3903="No",1,0)+IF(J3903="No",1,0)+IF(I3903="Fiber optic",1,0)+IF(Q3903="Yes",1,0)</f>
        <v/>
      </c>
    </row>
    <row r="3904" ht="15" customHeight="1" s="59">
      <c r="A3904" s="58" t="inlineStr">
        <is>
          <t>5999-LCXAO</t>
        </is>
      </c>
      <c r="B3904" s="58" t="inlineStr">
        <is>
          <t>Female</t>
        </is>
      </c>
      <c r="C3904" s="58" t="n">
        <v>0</v>
      </c>
      <c r="D3904" s="58" t="inlineStr">
        <is>
          <t>No</t>
        </is>
      </c>
      <c r="E3904" s="58" t="inlineStr">
        <is>
          <t>No</t>
        </is>
      </c>
      <c r="F3904" s="58" t="n">
        <v>1</v>
      </c>
      <c r="G3904" s="58" t="inlineStr">
        <is>
          <t>No</t>
        </is>
      </c>
      <c r="H3904" s="58" t="inlineStr">
        <is>
          <t>No phone service</t>
        </is>
      </c>
      <c r="I3904" s="58" t="inlineStr">
        <is>
          <t>DSL</t>
        </is>
      </c>
      <c r="J3904" s="58" t="inlineStr">
        <is>
          <t>Yes</t>
        </is>
      </c>
      <c r="K3904" s="58" t="inlineStr">
        <is>
          <t>No</t>
        </is>
      </c>
      <c r="L3904" s="58" t="inlineStr">
        <is>
          <t>No</t>
        </is>
      </c>
      <c r="M3904" s="58" t="inlineStr">
        <is>
          <t>No</t>
        </is>
      </c>
      <c r="N3904" s="58" t="inlineStr">
        <is>
          <t>No</t>
        </is>
      </c>
      <c r="O3904" s="58" t="inlineStr">
        <is>
          <t>No</t>
        </is>
      </c>
      <c r="P3904" s="58" t="inlineStr">
        <is>
          <t>Month-to-month</t>
        </is>
      </c>
      <c r="Q3904" s="58" t="inlineStr">
        <is>
          <t>No</t>
        </is>
      </c>
      <c r="R3904" s="58" t="inlineStr">
        <is>
          <t>Mailed check</t>
        </is>
      </c>
      <c r="S3904" s="123" t="n">
        <v>29.9</v>
      </c>
      <c r="T3904" s="58" t="inlineStr">
        <is>
          <t>29.9</t>
        </is>
      </c>
      <c r="U3904" s="58" t="inlineStr">
        <is>
          <t>No</t>
        </is>
      </c>
      <c r="V3904" s="123">
        <f>IFERROR(VALUE(TRIM(T3904)),S3904*F3904)</f>
        <v/>
      </c>
      <c r="W3904" s="58">
        <f>IF(F3904&lt;=12,"0-12 mo",IF(F3904&lt;=24,"13-24 mo",IF(F3904&lt;=48,"25-48 mo","49+ mo")))</f>
        <v/>
      </c>
      <c r="X3904" s="58">
        <f>IF(S3904&lt;=35.5,"Q1 Low",IF(S3904&lt;=70.35,"Q2 Mid-Low",IF(S3904&lt;=89.85,"Q3 Mid-High","Q4 High")))</f>
        <v/>
      </c>
      <c r="Y3904" s="58">
        <f>IF(U3904="Yes",1,0)</f>
        <v/>
      </c>
      <c r="Z3904" s="58">
        <f>IF(P3904="Month-to-month",1,0)+IF(M3904="No",1,0)+IF(J3904="No",1,0)+IF(I3904="Fiber optic",1,0)+IF(Q3904="Yes",1,0)</f>
        <v/>
      </c>
    </row>
    <row r="3905" ht="15" customHeight="1" s="59">
      <c r="A3905" s="58" t="inlineStr">
        <is>
          <t>5206-XZZQI</t>
        </is>
      </c>
      <c r="B3905" s="58" t="inlineStr">
        <is>
          <t>Male</t>
        </is>
      </c>
      <c r="C3905" s="58" t="n">
        <v>0</v>
      </c>
      <c r="D3905" s="58" t="inlineStr">
        <is>
          <t>No</t>
        </is>
      </c>
      <c r="E3905" s="58" t="inlineStr">
        <is>
          <t>No</t>
        </is>
      </c>
      <c r="F3905" s="58" t="n">
        <v>53</v>
      </c>
      <c r="G3905" s="58" t="inlineStr">
        <is>
          <t>Yes</t>
        </is>
      </c>
      <c r="H3905" s="58" t="inlineStr">
        <is>
          <t>No</t>
        </is>
      </c>
      <c r="I3905" s="58" t="inlineStr">
        <is>
          <t>Fiber optic</t>
        </is>
      </c>
      <c r="J3905" s="58" t="inlineStr">
        <is>
          <t>No</t>
        </is>
      </c>
      <c r="K3905" s="58" t="inlineStr">
        <is>
          <t>Yes</t>
        </is>
      </c>
      <c r="L3905" s="58" t="inlineStr">
        <is>
          <t>No</t>
        </is>
      </c>
      <c r="M3905" s="58" t="inlineStr">
        <is>
          <t>Yes</t>
        </is>
      </c>
      <c r="N3905" s="58" t="inlineStr">
        <is>
          <t>No</t>
        </is>
      </c>
      <c r="O3905" s="58" t="inlineStr">
        <is>
          <t>No</t>
        </is>
      </c>
      <c r="P3905" s="58" t="inlineStr">
        <is>
          <t>Month-to-month</t>
        </is>
      </c>
      <c r="Q3905" s="58" t="inlineStr">
        <is>
          <t>Yes</t>
        </is>
      </c>
      <c r="R3905" s="58" t="inlineStr">
        <is>
          <t>Mailed check</t>
        </is>
      </c>
      <c r="S3905" s="123" t="n">
        <v>80.59999999999999</v>
      </c>
      <c r="T3905" s="58" t="inlineStr">
        <is>
          <t>4348.1</t>
        </is>
      </c>
      <c r="U3905" s="58" t="inlineStr">
        <is>
          <t>No</t>
        </is>
      </c>
      <c r="V3905" s="123">
        <f>IFERROR(VALUE(TRIM(T3905)),S3905*F3905)</f>
        <v/>
      </c>
      <c r="W3905" s="58">
        <f>IF(F3905&lt;=12,"0-12 mo",IF(F3905&lt;=24,"13-24 mo",IF(F3905&lt;=48,"25-48 mo","49+ mo")))</f>
        <v/>
      </c>
      <c r="X3905" s="58">
        <f>IF(S3905&lt;=35.5,"Q1 Low",IF(S3905&lt;=70.35,"Q2 Mid-Low",IF(S3905&lt;=89.85,"Q3 Mid-High","Q4 High")))</f>
        <v/>
      </c>
      <c r="Y3905" s="58">
        <f>IF(U3905="Yes",1,0)</f>
        <v/>
      </c>
      <c r="Z3905" s="58">
        <f>IF(P3905="Month-to-month",1,0)+IF(M3905="No",1,0)+IF(J3905="No",1,0)+IF(I3905="Fiber optic",1,0)+IF(Q3905="Yes",1,0)</f>
        <v/>
      </c>
    </row>
    <row r="3906" ht="15" customHeight="1" s="59">
      <c r="A3906" s="58" t="inlineStr">
        <is>
          <t>4803-LBYPN</t>
        </is>
      </c>
      <c r="B3906" s="58" t="inlineStr">
        <is>
          <t>Male</t>
        </is>
      </c>
      <c r="C3906" s="58" t="n">
        <v>0</v>
      </c>
      <c r="D3906" s="58" t="inlineStr">
        <is>
          <t>Yes</t>
        </is>
      </c>
      <c r="E3906" s="58" t="inlineStr">
        <is>
          <t>Yes</t>
        </is>
      </c>
      <c r="F3906" s="58" t="n">
        <v>34</v>
      </c>
      <c r="G3906" s="58" t="inlineStr">
        <is>
          <t>Yes</t>
        </is>
      </c>
      <c r="H3906" s="58" t="inlineStr">
        <is>
          <t>No</t>
        </is>
      </c>
      <c r="I3906" s="58" t="inlineStr">
        <is>
          <t>No</t>
        </is>
      </c>
      <c r="J3906" s="58" t="inlineStr">
        <is>
          <t>No internet service</t>
        </is>
      </c>
      <c r="K3906" s="58" t="inlineStr">
        <is>
          <t>No internet service</t>
        </is>
      </c>
      <c r="L3906" s="58" t="inlineStr">
        <is>
          <t>No internet service</t>
        </is>
      </c>
      <c r="M3906" s="58" t="inlineStr">
        <is>
          <t>No internet service</t>
        </is>
      </c>
      <c r="N3906" s="58" t="inlineStr">
        <is>
          <t>No internet service</t>
        </is>
      </c>
      <c r="O3906" s="58" t="inlineStr">
        <is>
          <t>No internet service</t>
        </is>
      </c>
      <c r="P3906" s="58" t="inlineStr">
        <is>
          <t>Month-to-month</t>
        </is>
      </c>
      <c r="Q3906" s="58" t="inlineStr">
        <is>
          <t>No</t>
        </is>
      </c>
      <c r="R3906" s="58" t="inlineStr">
        <is>
          <t>Mailed check</t>
        </is>
      </c>
      <c r="S3906" s="123" t="n">
        <v>20.8</v>
      </c>
      <c r="T3906" s="58" t="inlineStr">
        <is>
          <t>635.9</t>
        </is>
      </c>
      <c r="U3906" s="58" t="inlineStr">
        <is>
          <t>No</t>
        </is>
      </c>
      <c r="V3906" s="123">
        <f>IFERROR(VALUE(TRIM(T3906)),S3906*F3906)</f>
        <v/>
      </c>
      <c r="W3906" s="58">
        <f>IF(F3906&lt;=12,"0-12 mo",IF(F3906&lt;=24,"13-24 mo",IF(F3906&lt;=48,"25-48 mo","49+ mo")))</f>
        <v/>
      </c>
      <c r="X3906" s="58">
        <f>IF(S3906&lt;=35.5,"Q1 Low",IF(S3906&lt;=70.35,"Q2 Mid-Low",IF(S3906&lt;=89.85,"Q3 Mid-High","Q4 High")))</f>
        <v/>
      </c>
      <c r="Y3906" s="58">
        <f>IF(U3906="Yes",1,0)</f>
        <v/>
      </c>
      <c r="Z3906" s="58">
        <f>IF(P3906="Month-to-month",1,0)+IF(M3906="No",1,0)+IF(J3906="No",1,0)+IF(I3906="Fiber optic",1,0)+IF(Q3906="Yes",1,0)</f>
        <v/>
      </c>
    </row>
    <row r="3907" ht="15" customHeight="1" s="59">
      <c r="A3907" s="58" t="inlineStr">
        <is>
          <t>5759-RCVCB</t>
        </is>
      </c>
      <c r="B3907" s="58" t="inlineStr">
        <is>
          <t>Female</t>
        </is>
      </c>
      <c r="C3907" s="58" t="n">
        <v>0</v>
      </c>
      <c r="D3907" s="58" t="inlineStr">
        <is>
          <t>No</t>
        </is>
      </c>
      <c r="E3907" s="58" t="inlineStr">
        <is>
          <t>No</t>
        </is>
      </c>
      <c r="F3907" s="58" t="n">
        <v>3</v>
      </c>
      <c r="G3907" s="58" t="inlineStr">
        <is>
          <t>No</t>
        </is>
      </c>
      <c r="H3907" s="58" t="inlineStr">
        <is>
          <t>No phone service</t>
        </is>
      </c>
      <c r="I3907" s="58" t="inlineStr">
        <is>
          <t>DSL</t>
        </is>
      </c>
      <c r="J3907" s="58" t="inlineStr">
        <is>
          <t>No</t>
        </is>
      </c>
      <c r="K3907" s="58" t="inlineStr">
        <is>
          <t>No</t>
        </is>
      </c>
      <c r="L3907" s="58" t="inlineStr">
        <is>
          <t>No</t>
        </is>
      </c>
      <c r="M3907" s="58" t="inlineStr">
        <is>
          <t>No</t>
        </is>
      </c>
      <c r="N3907" s="58" t="inlineStr">
        <is>
          <t>Yes</t>
        </is>
      </c>
      <c r="O3907" s="58" t="inlineStr">
        <is>
          <t>No</t>
        </is>
      </c>
      <c r="P3907" s="58" t="inlineStr">
        <is>
          <t>Month-to-month</t>
        </is>
      </c>
      <c r="Q3907" s="58" t="inlineStr">
        <is>
          <t>No</t>
        </is>
      </c>
      <c r="R3907" s="58" t="inlineStr">
        <is>
          <t>Credit card (automatic)</t>
        </is>
      </c>
      <c r="S3907" s="123" t="n">
        <v>35.2</v>
      </c>
      <c r="T3907" s="58" t="inlineStr">
        <is>
          <t>108.95</t>
        </is>
      </c>
      <c r="U3907" s="58" t="inlineStr">
        <is>
          <t>Yes</t>
        </is>
      </c>
      <c r="V3907" s="123">
        <f>IFERROR(VALUE(TRIM(T3907)),S3907*F3907)</f>
        <v/>
      </c>
      <c r="W3907" s="58">
        <f>IF(F3907&lt;=12,"0-12 mo",IF(F3907&lt;=24,"13-24 mo",IF(F3907&lt;=48,"25-48 mo","49+ mo")))</f>
        <v/>
      </c>
      <c r="X3907" s="58">
        <f>IF(S3907&lt;=35.5,"Q1 Low",IF(S3907&lt;=70.35,"Q2 Mid-Low",IF(S3907&lt;=89.85,"Q3 Mid-High","Q4 High")))</f>
        <v/>
      </c>
      <c r="Y3907" s="58">
        <f>IF(U3907="Yes",1,0)</f>
        <v/>
      </c>
      <c r="Z3907" s="58">
        <f>IF(P3907="Month-to-month",1,0)+IF(M3907="No",1,0)+IF(J3907="No",1,0)+IF(I3907="Fiber optic",1,0)+IF(Q3907="Yes",1,0)</f>
        <v/>
      </c>
    </row>
    <row r="3908" ht="15" customHeight="1" s="59">
      <c r="A3908" s="58" t="inlineStr">
        <is>
          <t>6372-RFVNS</t>
        </is>
      </c>
      <c r="B3908" s="58" t="inlineStr">
        <is>
          <t>Female</t>
        </is>
      </c>
      <c r="C3908" s="58" t="n">
        <v>0</v>
      </c>
      <c r="D3908" s="58" t="inlineStr">
        <is>
          <t>Yes</t>
        </is>
      </c>
      <c r="E3908" s="58" t="inlineStr">
        <is>
          <t>No</t>
        </is>
      </c>
      <c r="F3908" s="58" t="n">
        <v>1</v>
      </c>
      <c r="G3908" s="58" t="inlineStr">
        <is>
          <t>Yes</t>
        </is>
      </c>
      <c r="H3908" s="58" t="inlineStr">
        <is>
          <t>No</t>
        </is>
      </c>
      <c r="I3908" s="58" t="inlineStr">
        <is>
          <t>Fiber optic</t>
        </is>
      </c>
      <c r="J3908" s="58" t="inlineStr">
        <is>
          <t>No</t>
        </is>
      </c>
      <c r="K3908" s="58" t="inlineStr">
        <is>
          <t>No</t>
        </is>
      </c>
      <c r="L3908" s="58" t="inlineStr">
        <is>
          <t>No</t>
        </is>
      </c>
      <c r="M3908" s="58" t="inlineStr">
        <is>
          <t>No</t>
        </is>
      </c>
      <c r="N3908" s="58" t="inlineStr">
        <is>
          <t>Yes</t>
        </is>
      </c>
      <c r="O3908" s="58" t="inlineStr">
        <is>
          <t>No</t>
        </is>
      </c>
      <c r="P3908" s="58" t="inlineStr">
        <is>
          <t>Month-to-month</t>
        </is>
      </c>
      <c r="Q3908" s="58" t="inlineStr">
        <is>
          <t>No</t>
        </is>
      </c>
      <c r="R3908" s="58" t="inlineStr">
        <is>
          <t>Electronic check</t>
        </is>
      </c>
      <c r="S3908" s="123" t="n">
        <v>78.8</v>
      </c>
      <c r="T3908" s="58" t="inlineStr">
        <is>
          <t>78.8</t>
        </is>
      </c>
      <c r="U3908" s="58" t="inlineStr">
        <is>
          <t>Yes</t>
        </is>
      </c>
      <c r="V3908" s="123">
        <f>IFERROR(VALUE(TRIM(T3908)),S3908*F3908)</f>
        <v/>
      </c>
      <c r="W3908" s="58">
        <f>IF(F3908&lt;=12,"0-12 mo",IF(F3908&lt;=24,"13-24 mo",IF(F3908&lt;=48,"25-48 mo","49+ mo")))</f>
        <v/>
      </c>
      <c r="X3908" s="58">
        <f>IF(S3908&lt;=35.5,"Q1 Low",IF(S3908&lt;=70.35,"Q2 Mid-Low",IF(S3908&lt;=89.85,"Q3 Mid-High","Q4 High")))</f>
        <v/>
      </c>
      <c r="Y3908" s="58">
        <f>IF(U3908="Yes",1,0)</f>
        <v/>
      </c>
      <c r="Z3908" s="58">
        <f>IF(P3908="Month-to-month",1,0)+IF(M3908="No",1,0)+IF(J3908="No",1,0)+IF(I3908="Fiber optic",1,0)+IF(Q3908="Yes",1,0)</f>
        <v/>
      </c>
    </row>
    <row r="3909" ht="15" customHeight="1" s="59">
      <c r="A3909" s="58" t="inlineStr">
        <is>
          <t>2139-FQHLM</t>
        </is>
      </c>
      <c r="B3909" s="58" t="inlineStr">
        <is>
          <t>Male</t>
        </is>
      </c>
      <c r="C3909" s="58" t="n">
        <v>0</v>
      </c>
      <c r="D3909" s="58" t="inlineStr">
        <is>
          <t>No</t>
        </is>
      </c>
      <c r="E3909" s="58" t="inlineStr">
        <is>
          <t>No</t>
        </is>
      </c>
      <c r="F3909" s="58" t="n">
        <v>19</v>
      </c>
      <c r="G3909" s="58" t="inlineStr">
        <is>
          <t>Yes</t>
        </is>
      </c>
      <c r="H3909" s="58" t="inlineStr">
        <is>
          <t>No</t>
        </is>
      </c>
      <c r="I3909" s="58" t="inlineStr">
        <is>
          <t>Fiber optic</t>
        </is>
      </c>
      <c r="J3909" s="58" t="inlineStr">
        <is>
          <t>No</t>
        </is>
      </c>
      <c r="K3909" s="58" t="inlineStr">
        <is>
          <t>No</t>
        </is>
      </c>
      <c r="L3909" s="58" t="inlineStr">
        <is>
          <t>Yes</t>
        </is>
      </c>
      <c r="M3909" s="58" t="inlineStr">
        <is>
          <t>Yes</t>
        </is>
      </c>
      <c r="N3909" s="58" t="inlineStr">
        <is>
          <t>Yes</t>
        </is>
      </c>
      <c r="O3909" s="58" t="inlineStr">
        <is>
          <t>No</t>
        </is>
      </c>
      <c r="P3909" s="58" t="inlineStr">
        <is>
          <t>Month-to-month</t>
        </is>
      </c>
      <c r="Q3909" s="58" t="inlineStr">
        <is>
          <t>No</t>
        </is>
      </c>
      <c r="R3909" s="58" t="inlineStr">
        <is>
          <t>Mailed check</t>
        </is>
      </c>
      <c r="S3909" s="123" t="n">
        <v>89.95</v>
      </c>
      <c r="T3909" s="58" t="inlineStr">
        <is>
          <t>1682.4</t>
        </is>
      </c>
      <c r="U3909" s="58" t="inlineStr">
        <is>
          <t>No</t>
        </is>
      </c>
      <c r="V3909" s="123">
        <f>IFERROR(VALUE(TRIM(T3909)),S3909*F3909)</f>
        <v/>
      </c>
      <c r="W3909" s="58">
        <f>IF(F3909&lt;=12,"0-12 mo",IF(F3909&lt;=24,"13-24 mo",IF(F3909&lt;=48,"25-48 mo","49+ mo")))</f>
        <v/>
      </c>
      <c r="X3909" s="58">
        <f>IF(S3909&lt;=35.5,"Q1 Low",IF(S3909&lt;=70.35,"Q2 Mid-Low",IF(S3909&lt;=89.85,"Q3 Mid-High","Q4 High")))</f>
        <v/>
      </c>
      <c r="Y3909" s="58">
        <f>IF(U3909="Yes",1,0)</f>
        <v/>
      </c>
      <c r="Z3909" s="58">
        <f>IF(P3909="Month-to-month",1,0)+IF(M3909="No",1,0)+IF(J3909="No",1,0)+IF(I3909="Fiber optic",1,0)+IF(Q3909="Yes",1,0)</f>
        <v/>
      </c>
    </row>
    <row r="3910" ht="15" customHeight="1" s="59">
      <c r="A3910" s="58" t="inlineStr">
        <is>
          <t>8261-GWDBQ</t>
        </is>
      </c>
      <c r="B3910" s="58" t="inlineStr">
        <is>
          <t>Female</t>
        </is>
      </c>
      <c r="C3910" s="58" t="n">
        <v>1</v>
      </c>
      <c r="D3910" s="58" t="inlineStr">
        <is>
          <t>Yes</t>
        </is>
      </c>
      <c r="E3910" s="58" t="inlineStr">
        <is>
          <t>No</t>
        </is>
      </c>
      <c r="F3910" s="58" t="n">
        <v>60</v>
      </c>
      <c r="G3910" s="58" t="inlineStr">
        <is>
          <t>Yes</t>
        </is>
      </c>
      <c r="H3910" s="58" t="inlineStr">
        <is>
          <t>Yes</t>
        </is>
      </c>
      <c r="I3910" s="58" t="inlineStr">
        <is>
          <t>Fiber optic</t>
        </is>
      </c>
      <c r="J3910" s="58" t="inlineStr">
        <is>
          <t>Yes</t>
        </is>
      </c>
      <c r="K3910" s="58" t="inlineStr">
        <is>
          <t>Yes</t>
        </is>
      </c>
      <c r="L3910" s="58" t="inlineStr">
        <is>
          <t>Yes</t>
        </is>
      </c>
      <c r="M3910" s="58" t="inlineStr">
        <is>
          <t>Yes</t>
        </is>
      </c>
      <c r="N3910" s="58" t="inlineStr">
        <is>
          <t>Yes</t>
        </is>
      </c>
      <c r="O3910" s="58" t="inlineStr">
        <is>
          <t>Yes</t>
        </is>
      </c>
      <c r="P3910" s="58" t="inlineStr">
        <is>
          <t>Two year</t>
        </is>
      </c>
      <c r="Q3910" s="58" t="inlineStr">
        <is>
          <t>Yes</t>
        </is>
      </c>
      <c r="R3910" s="58" t="inlineStr">
        <is>
          <t>Bank transfer (automatic)</t>
        </is>
      </c>
      <c r="S3910" s="123" t="n">
        <v>116.05</v>
      </c>
      <c r="T3910" s="58" t="inlineStr">
        <is>
          <t>6925.9</t>
        </is>
      </c>
      <c r="U3910" s="58" t="inlineStr">
        <is>
          <t>No</t>
        </is>
      </c>
      <c r="V3910" s="123">
        <f>IFERROR(VALUE(TRIM(T3910)),S3910*F3910)</f>
        <v/>
      </c>
      <c r="W3910" s="58">
        <f>IF(F3910&lt;=12,"0-12 mo",IF(F3910&lt;=24,"13-24 mo",IF(F3910&lt;=48,"25-48 mo","49+ mo")))</f>
        <v/>
      </c>
      <c r="X3910" s="58">
        <f>IF(S3910&lt;=35.5,"Q1 Low",IF(S3910&lt;=70.35,"Q2 Mid-Low",IF(S3910&lt;=89.85,"Q3 Mid-High","Q4 High")))</f>
        <v/>
      </c>
      <c r="Y3910" s="58">
        <f>IF(U3910="Yes",1,0)</f>
        <v/>
      </c>
      <c r="Z3910" s="58">
        <f>IF(P3910="Month-to-month",1,0)+IF(M3910="No",1,0)+IF(J3910="No",1,0)+IF(I3910="Fiber optic",1,0)+IF(Q3910="Yes",1,0)</f>
        <v/>
      </c>
    </row>
    <row r="3911" ht="15" customHeight="1" s="59">
      <c r="A3911" s="58" t="inlineStr">
        <is>
          <t>1093-YSWCA</t>
        </is>
      </c>
      <c r="B3911" s="58" t="inlineStr">
        <is>
          <t>Male</t>
        </is>
      </c>
      <c r="C3911" s="58" t="n">
        <v>0</v>
      </c>
      <c r="D3911" s="58" t="inlineStr">
        <is>
          <t>No</t>
        </is>
      </c>
      <c r="E3911" s="58" t="inlineStr">
        <is>
          <t>No</t>
        </is>
      </c>
      <c r="F3911" s="58" t="n">
        <v>11</v>
      </c>
      <c r="G3911" s="58" t="inlineStr">
        <is>
          <t>Yes</t>
        </is>
      </c>
      <c r="H3911" s="58" t="inlineStr">
        <is>
          <t>No</t>
        </is>
      </c>
      <c r="I3911" s="58" t="inlineStr">
        <is>
          <t>No</t>
        </is>
      </c>
      <c r="J3911" s="58" t="inlineStr">
        <is>
          <t>No internet service</t>
        </is>
      </c>
      <c r="K3911" s="58" t="inlineStr">
        <is>
          <t>No internet service</t>
        </is>
      </c>
      <c r="L3911" s="58" t="inlineStr">
        <is>
          <t>No internet service</t>
        </is>
      </c>
      <c r="M3911" s="58" t="inlineStr">
        <is>
          <t>No internet service</t>
        </is>
      </c>
      <c r="N3911" s="58" t="inlineStr">
        <is>
          <t>No internet service</t>
        </is>
      </c>
      <c r="O3911" s="58" t="inlineStr">
        <is>
          <t>No internet service</t>
        </is>
      </c>
      <c r="P3911" s="58" t="inlineStr">
        <is>
          <t>Two year</t>
        </is>
      </c>
      <c r="Q3911" s="58" t="inlineStr">
        <is>
          <t>No</t>
        </is>
      </c>
      <c r="R3911" s="58" t="inlineStr">
        <is>
          <t>Credit card (automatic)</t>
        </is>
      </c>
      <c r="S3911" s="123" t="n">
        <v>19.55</v>
      </c>
      <c r="T3911" s="58" t="inlineStr">
        <is>
          <t>223.15</t>
        </is>
      </c>
      <c r="U3911" s="58" t="inlineStr">
        <is>
          <t>No</t>
        </is>
      </c>
      <c r="V3911" s="123">
        <f>IFERROR(VALUE(TRIM(T3911)),S3911*F3911)</f>
        <v/>
      </c>
      <c r="W3911" s="58">
        <f>IF(F3911&lt;=12,"0-12 mo",IF(F3911&lt;=24,"13-24 mo",IF(F3911&lt;=48,"25-48 mo","49+ mo")))</f>
        <v/>
      </c>
      <c r="X3911" s="58">
        <f>IF(S3911&lt;=35.5,"Q1 Low",IF(S3911&lt;=70.35,"Q2 Mid-Low",IF(S3911&lt;=89.85,"Q3 Mid-High","Q4 High")))</f>
        <v/>
      </c>
      <c r="Y3911" s="58">
        <f>IF(U3911="Yes",1,0)</f>
        <v/>
      </c>
      <c r="Z3911" s="58">
        <f>IF(P3911="Month-to-month",1,0)+IF(M3911="No",1,0)+IF(J3911="No",1,0)+IF(I3911="Fiber optic",1,0)+IF(Q3911="Yes",1,0)</f>
        <v/>
      </c>
    </row>
    <row r="3912" ht="15" customHeight="1" s="59">
      <c r="A3912" s="58" t="inlineStr">
        <is>
          <t>8938-UMKPI</t>
        </is>
      </c>
      <c r="B3912" s="58" t="inlineStr">
        <is>
          <t>Female</t>
        </is>
      </c>
      <c r="C3912" s="58" t="n">
        <v>0</v>
      </c>
      <c r="D3912" s="58" t="inlineStr">
        <is>
          <t>No</t>
        </is>
      </c>
      <c r="E3912" s="58" t="inlineStr">
        <is>
          <t>No</t>
        </is>
      </c>
      <c r="F3912" s="58" t="n">
        <v>47</v>
      </c>
      <c r="G3912" s="58" t="inlineStr">
        <is>
          <t>Yes</t>
        </is>
      </c>
      <c r="H3912" s="58" t="inlineStr">
        <is>
          <t>Yes</t>
        </is>
      </c>
      <c r="I3912" s="58" t="inlineStr">
        <is>
          <t>Fiber optic</t>
        </is>
      </c>
      <c r="J3912" s="58" t="inlineStr">
        <is>
          <t>No</t>
        </is>
      </c>
      <c r="K3912" s="58" t="inlineStr">
        <is>
          <t>Yes</t>
        </is>
      </c>
      <c r="L3912" s="58" t="inlineStr">
        <is>
          <t>Yes</t>
        </is>
      </c>
      <c r="M3912" s="58" t="inlineStr">
        <is>
          <t>No</t>
        </is>
      </c>
      <c r="N3912" s="58" t="inlineStr">
        <is>
          <t>Yes</t>
        </is>
      </c>
      <c r="O3912" s="58" t="inlineStr">
        <is>
          <t>Yes</t>
        </is>
      </c>
      <c r="P3912" s="58" t="inlineStr">
        <is>
          <t>Month-to-month</t>
        </is>
      </c>
      <c r="Q3912" s="58" t="inlineStr">
        <is>
          <t>Yes</t>
        </is>
      </c>
      <c r="R3912" s="58" t="inlineStr">
        <is>
          <t>Electronic check</t>
        </is>
      </c>
      <c r="S3912" s="123" t="n">
        <v>106.4</v>
      </c>
      <c r="T3912" s="58" t="inlineStr">
        <is>
          <t>5127.95</t>
        </is>
      </c>
      <c r="U3912" s="58" t="inlineStr">
        <is>
          <t>Yes</t>
        </is>
      </c>
      <c r="V3912" s="123">
        <f>IFERROR(VALUE(TRIM(T3912)),S3912*F3912)</f>
        <v/>
      </c>
      <c r="W3912" s="58">
        <f>IF(F3912&lt;=12,"0-12 mo",IF(F3912&lt;=24,"13-24 mo",IF(F3912&lt;=48,"25-48 mo","49+ mo")))</f>
        <v/>
      </c>
      <c r="X3912" s="58">
        <f>IF(S3912&lt;=35.5,"Q1 Low",IF(S3912&lt;=70.35,"Q2 Mid-Low",IF(S3912&lt;=89.85,"Q3 Mid-High","Q4 High")))</f>
        <v/>
      </c>
      <c r="Y3912" s="58">
        <f>IF(U3912="Yes",1,0)</f>
        <v/>
      </c>
      <c r="Z3912" s="58">
        <f>IF(P3912="Month-to-month",1,0)+IF(M3912="No",1,0)+IF(J3912="No",1,0)+IF(I3912="Fiber optic",1,0)+IF(Q3912="Yes",1,0)</f>
        <v/>
      </c>
    </row>
    <row r="3913" ht="15" customHeight="1" s="59">
      <c r="A3913" s="58" t="inlineStr">
        <is>
          <t>0991-BRRFB</t>
        </is>
      </c>
      <c r="B3913" s="58" t="inlineStr">
        <is>
          <t>Male</t>
        </is>
      </c>
      <c r="C3913" s="58" t="n">
        <v>0</v>
      </c>
      <c r="D3913" s="58" t="inlineStr">
        <is>
          <t>No</t>
        </is>
      </c>
      <c r="E3913" s="58" t="inlineStr">
        <is>
          <t>No</t>
        </is>
      </c>
      <c r="F3913" s="58" t="n">
        <v>18</v>
      </c>
      <c r="G3913" s="58" t="inlineStr">
        <is>
          <t>Yes</t>
        </is>
      </c>
      <c r="H3913" s="58" t="inlineStr">
        <is>
          <t>No</t>
        </is>
      </c>
      <c r="I3913" s="58" t="inlineStr">
        <is>
          <t>DSL</t>
        </is>
      </c>
      <c r="J3913" s="58" t="inlineStr">
        <is>
          <t>Yes</t>
        </is>
      </c>
      <c r="K3913" s="58" t="inlineStr">
        <is>
          <t>No</t>
        </is>
      </c>
      <c r="L3913" s="58" t="inlineStr">
        <is>
          <t>No</t>
        </is>
      </c>
      <c r="M3913" s="58" t="inlineStr">
        <is>
          <t>No</t>
        </is>
      </c>
      <c r="N3913" s="58" t="inlineStr">
        <is>
          <t>No</t>
        </is>
      </c>
      <c r="O3913" s="58" t="inlineStr">
        <is>
          <t>No</t>
        </is>
      </c>
      <c r="P3913" s="58" t="inlineStr">
        <is>
          <t>Month-to-month</t>
        </is>
      </c>
      <c r="Q3913" s="58" t="inlineStr">
        <is>
          <t>No</t>
        </is>
      </c>
      <c r="R3913" s="58" t="inlineStr">
        <is>
          <t>Electronic check</t>
        </is>
      </c>
      <c r="S3913" s="123" t="n">
        <v>49.4</v>
      </c>
      <c r="T3913" s="58" t="inlineStr">
        <is>
          <t>874.8</t>
        </is>
      </c>
      <c r="U3913" s="58" t="inlineStr">
        <is>
          <t>Yes</t>
        </is>
      </c>
      <c r="V3913" s="123">
        <f>IFERROR(VALUE(TRIM(T3913)),S3913*F3913)</f>
        <v/>
      </c>
      <c r="W3913" s="58">
        <f>IF(F3913&lt;=12,"0-12 mo",IF(F3913&lt;=24,"13-24 mo",IF(F3913&lt;=48,"25-48 mo","49+ mo")))</f>
        <v/>
      </c>
      <c r="X3913" s="58">
        <f>IF(S3913&lt;=35.5,"Q1 Low",IF(S3913&lt;=70.35,"Q2 Mid-Low",IF(S3913&lt;=89.85,"Q3 Mid-High","Q4 High")))</f>
        <v/>
      </c>
      <c r="Y3913" s="58">
        <f>IF(U3913="Yes",1,0)</f>
        <v/>
      </c>
      <c r="Z3913" s="58">
        <f>IF(P3913="Month-to-month",1,0)+IF(M3913="No",1,0)+IF(J3913="No",1,0)+IF(I3913="Fiber optic",1,0)+IF(Q3913="Yes",1,0)</f>
        <v/>
      </c>
    </row>
    <row r="3914" ht="15" customHeight="1" s="59">
      <c r="A3914" s="58" t="inlineStr">
        <is>
          <t>3882-IYOIJ</t>
        </is>
      </c>
      <c r="B3914" s="58" t="inlineStr">
        <is>
          <t>Female</t>
        </is>
      </c>
      <c r="C3914" s="58" t="n">
        <v>0</v>
      </c>
      <c r="D3914" s="58" t="inlineStr">
        <is>
          <t>Yes</t>
        </is>
      </c>
      <c r="E3914" s="58" t="inlineStr">
        <is>
          <t>Yes</t>
        </is>
      </c>
      <c r="F3914" s="58" t="n">
        <v>60</v>
      </c>
      <c r="G3914" s="58" t="inlineStr">
        <is>
          <t>Yes</t>
        </is>
      </c>
      <c r="H3914" s="58" t="inlineStr">
        <is>
          <t>Yes</t>
        </is>
      </c>
      <c r="I3914" s="58" t="inlineStr">
        <is>
          <t>Fiber optic</t>
        </is>
      </c>
      <c r="J3914" s="58" t="inlineStr">
        <is>
          <t>Yes</t>
        </is>
      </c>
      <c r="K3914" s="58" t="inlineStr">
        <is>
          <t>Yes</t>
        </is>
      </c>
      <c r="L3914" s="58" t="inlineStr">
        <is>
          <t>Yes</t>
        </is>
      </c>
      <c r="M3914" s="58" t="inlineStr">
        <is>
          <t>Yes</t>
        </is>
      </c>
      <c r="N3914" s="58" t="inlineStr">
        <is>
          <t>Yes</t>
        </is>
      </c>
      <c r="O3914" s="58" t="inlineStr">
        <is>
          <t>Yes</t>
        </is>
      </c>
      <c r="P3914" s="58" t="inlineStr">
        <is>
          <t>Two year</t>
        </is>
      </c>
      <c r="Q3914" s="58" t="inlineStr">
        <is>
          <t>No</t>
        </is>
      </c>
      <c r="R3914" s="58" t="inlineStr">
        <is>
          <t>Credit card (automatic)</t>
        </is>
      </c>
      <c r="S3914" s="123" t="n">
        <v>115.25</v>
      </c>
      <c r="T3914" s="58" t="inlineStr">
        <is>
          <t>6758.45</t>
        </is>
      </c>
      <c r="U3914" s="58" t="inlineStr">
        <is>
          <t>No</t>
        </is>
      </c>
      <c r="V3914" s="123">
        <f>IFERROR(VALUE(TRIM(T3914)),S3914*F3914)</f>
        <v/>
      </c>
      <c r="W3914" s="58">
        <f>IF(F3914&lt;=12,"0-12 mo",IF(F3914&lt;=24,"13-24 mo",IF(F3914&lt;=48,"25-48 mo","49+ mo")))</f>
        <v/>
      </c>
      <c r="X3914" s="58">
        <f>IF(S3914&lt;=35.5,"Q1 Low",IF(S3914&lt;=70.35,"Q2 Mid-Low",IF(S3914&lt;=89.85,"Q3 Mid-High","Q4 High")))</f>
        <v/>
      </c>
      <c r="Y3914" s="58">
        <f>IF(U3914="Yes",1,0)</f>
        <v/>
      </c>
      <c r="Z3914" s="58">
        <f>IF(P3914="Month-to-month",1,0)+IF(M3914="No",1,0)+IF(J3914="No",1,0)+IF(I3914="Fiber optic",1,0)+IF(Q3914="Yes",1,0)</f>
        <v/>
      </c>
    </row>
    <row r="3915" ht="15" customHeight="1" s="59">
      <c r="A3915" s="58" t="inlineStr">
        <is>
          <t>8749-TZYEC</t>
        </is>
      </c>
      <c r="B3915" s="58" t="inlineStr">
        <is>
          <t>Male</t>
        </is>
      </c>
      <c r="C3915" s="58" t="n">
        <v>0</v>
      </c>
      <c r="D3915" s="58" t="inlineStr">
        <is>
          <t>Yes</t>
        </is>
      </c>
      <c r="E3915" s="58" t="inlineStr">
        <is>
          <t>No</t>
        </is>
      </c>
      <c r="F3915" s="58" t="n">
        <v>72</v>
      </c>
      <c r="G3915" s="58" t="inlineStr">
        <is>
          <t>Yes</t>
        </is>
      </c>
      <c r="H3915" s="58" t="inlineStr">
        <is>
          <t>Yes</t>
        </is>
      </c>
      <c r="I3915" s="58" t="inlineStr">
        <is>
          <t>No</t>
        </is>
      </c>
      <c r="J3915" s="58" t="inlineStr">
        <is>
          <t>No internet service</t>
        </is>
      </c>
      <c r="K3915" s="58" t="inlineStr">
        <is>
          <t>No internet service</t>
        </is>
      </c>
      <c r="L3915" s="58" t="inlineStr">
        <is>
          <t>No internet service</t>
        </is>
      </c>
      <c r="M3915" s="58" t="inlineStr">
        <is>
          <t>No internet service</t>
        </is>
      </c>
      <c r="N3915" s="58" t="inlineStr">
        <is>
          <t>No internet service</t>
        </is>
      </c>
      <c r="O3915" s="58" t="inlineStr">
        <is>
          <t>No internet service</t>
        </is>
      </c>
      <c r="P3915" s="58" t="inlineStr">
        <is>
          <t>Two year</t>
        </is>
      </c>
      <c r="Q3915" s="58" t="inlineStr">
        <is>
          <t>No</t>
        </is>
      </c>
      <c r="R3915" s="58" t="inlineStr">
        <is>
          <t>Credit card (automatic)</t>
        </is>
      </c>
      <c r="S3915" s="123" t="n">
        <v>24.8</v>
      </c>
      <c r="T3915" s="58" t="inlineStr">
        <is>
          <t>1874.3</t>
        </is>
      </c>
      <c r="U3915" s="58" t="inlineStr">
        <is>
          <t>No</t>
        </is>
      </c>
      <c r="V3915" s="123">
        <f>IFERROR(VALUE(TRIM(T3915)),S3915*F3915)</f>
        <v/>
      </c>
      <c r="W3915" s="58">
        <f>IF(F3915&lt;=12,"0-12 mo",IF(F3915&lt;=24,"13-24 mo",IF(F3915&lt;=48,"25-48 mo","49+ mo")))</f>
        <v/>
      </c>
      <c r="X3915" s="58">
        <f>IF(S3915&lt;=35.5,"Q1 Low",IF(S3915&lt;=70.35,"Q2 Mid-Low",IF(S3915&lt;=89.85,"Q3 Mid-High","Q4 High")))</f>
        <v/>
      </c>
      <c r="Y3915" s="58">
        <f>IF(U3915="Yes",1,0)</f>
        <v/>
      </c>
      <c r="Z3915" s="58">
        <f>IF(P3915="Month-to-month",1,0)+IF(M3915="No",1,0)+IF(J3915="No",1,0)+IF(I3915="Fiber optic",1,0)+IF(Q3915="Yes",1,0)</f>
        <v/>
      </c>
    </row>
    <row r="3916" ht="15" customHeight="1" s="59">
      <c r="A3916" s="58" t="inlineStr">
        <is>
          <t>1755-FZQEC</t>
        </is>
      </c>
      <c r="B3916" s="58" t="inlineStr">
        <is>
          <t>Male</t>
        </is>
      </c>
      <c r="C3916" s="58" t="n">
        <v>0</v>
      </c>
      <c r="D3916" s="58" t="inlineStr">
        <is>
          <t>No</t>
        </is>
      </c>
      <c r="E3916" s="58" t="inlineStr">
        <is>
          <t>No</t>
        </is>
      </c>
      <c r="F3916" s="58" t="n">
        <v>39</v>
      </c>
      <c r="G3916" s="58" t="inlineStr">
        <is>
          <t>Yes</t>
        </is>
      </c>
      <c r="H3916" s="58" t="inlineStr">
        <is>
          <t>No</t>
        </is>
      </c>
      <c r="I3916" s="58" t="inlineStr">
        <is>
          <t>No</t>
        </is>
      </c>
      <c r="J3916" s="58" t="inlineStr">
        <is>
          <t>No internet service</t>
        </is>
      </c>
      <c r="K3916" s="58" t="inlineStr">
        <is>
          <t>No internet service</t>
        </is>
      </c>
      <c r="L3916" s="58" t="inlineStr">
        <is>
          <t>No internet service</t>
        </is>
      </c>
      <c r="M3916" s="58" t="inlineStr">
        <is>
          <t>No internet service</t>
        </is>
      </c>
      <c r="N3916" s="58" t="inlineStr">
        <is>
          <t>No internet service</t>
        </is>
      </c>
      <c r="O3916" s="58" t="inlineStr">
        <is>
          <t>No internet service</t>
        </is>
      </c>
      <c r="P3916" s="58" t="inlineStr">
        <is>
          <t>One year</t>
        </is>
      </c>
      <c r="Q3916" s="58" t="inlineStr">
        <is>
          <t>No</t>
        </is>
      </c>
      <c r="R3916" s="58" t="inlineStr">
        <is>
          <t>Mailed check</t>
        </is>
      </c>
      <c r="S3916" s="123" t="n">
        <v>19.9</v>
      </c>
      <c r="T3916" s="58" t="inlineStr">
        <is>
          <t>791.15</t>
        </is>
      </c>
      <c r="U3916" s="58" t="inlineStr">
        <is>
          <t>No</t>
        </is>
      </c>
      <c r="V3916" s="123">
        <f>IFERROR(VALUE(TRIM(T3916)),S3916*F3916)</f>
        <v/>
      </c>
      <c r="W3916" s="58">
        <f>IF(F3916&lt;=12,"0-12 mo",IF(F3916&lt;=24,"13-24 mo",IF(F3916&lt;=48,"25-48 mo","49+ mo")))</f>
        <v/>
      </c>
      <c r="X3916" s="58">
        <f>IF(S3916&lt;=35.5,"Q1 Low",IF(S3916&lt;=70.35,"Q2 Mid-Low",IF(S3916&lt;=89.85,"Q3 Mid-High","Q4 High")))</f>
        <v/>
      </c>
      <c r="Y3916" s="58">
        <f>IF(U3916="Yes",1,0)</f>
        <v/>
      </c>
      <c r="Z3916" s="58">
        <f>IF(P3916="Month-to-month",1,0)+IF(M3916="No",1,0)+IF(J3916="No",1,0)+IF(I3916="Fiber optic",1,0)+IF(Q3916="Yes",1,0)</f>
        <v/>
      </c>
    </row>
    <row r="3917" ht="15" customHeight="1" s="59">
      <c r="A3917" s="58" t="inlineStr">
        <is>
          <t>3115-JPJDD</t>
        </is>
      </c>
      <c r="B3917" s="58" t="inlineStr">
        <is>
          <t>Female</t>
        </is>
      </c>
      <c r="C3917" s="58" t="n">
        <v>0</v>
      </c>
      <c r="D3917" s="58" t="inlineStr">
        <is>
          <t>Yes</t>
        </is>
      </c>
      <c r="E3917" s="58" t="inlineStr">
        <is>
          <t>No</t>
        </is>
      </c>
      <c r="F3917" s="58" t="n">
        <v>59</v>
      </c>
      <c r="G3917" s="58" t="inlineStr">
        <is>
          <t>Yes</t>
        </is>
      </c>
      <c r="H3917" s="58" t="inlineStr">
        <is>
          <t>No</t>
        </is>
      </c>
      <c r="I3917" s="58" t="inlineStr">
        <is>
          <t>Fiber optic</t>
        </is>
      </c>
      <c r="J3917" s="58" t="inlineStr">
        <is>
          <t>Yes</t>
        </is>
      </c>
      <c r="K3917" s="58" t="inlineStr">
        <is>
          <t>No</t>
        </is>
      </c>
      <c r="L3917" s="58" t="inlineStr">
        <is>
          <t>Yes</t>
        </is>
      </c>
      <c r="M3917" s="58" t="inlineStr">
        <is>
          <t>No</t>
        </is>
      </c>
      <c r="N3917" s="58" t="inlineStr">
        <is>
          <t>No</t>
        </is>
      </c>
      <c r="O3917" s="58" t="inlineStr">
        <is>
          <t>No</t>
        </is>
      </c>
      <c r="P3917" s="58" t="inlineStr">
        <is>
          <t>One year</t>
        </is>
      </c>
      <c r="Q3917" s="58" t="inlineStr">
        <is>
          <t>Yes</t>
        </is>
      </c>
      <c r="R3917" s="58" t="inlineStr">
        <is>
          <t>Credit card (automatic)</t>
        </is>
      </c>
      <c r="S3917" s="123" t="n">
        <v>81.25</v>
      </c>
      <c r="T3917" s="58" t="inlineStr">
        <is>
          <t>4639.45</t>
        </is>
      </c>
      <c r="U3917" s="58" t="inlineStr">
        <is>
          <t>No</t>
        </is>
      </c>
      <c r="V3917" s="123">
        <f>IFERROR(VALUE(TRIM(T3917)),S3917*F3917)</f>
        <v/>
      </c>
      <c r="W3917" s="58">
        <f>IF(F3917&lt;=12,"0-12 mo",IF(F3917&lt;=24,"13-24 mo",IF(F3917&lt;=48,"25-48 mo","49+ mo")))</f>
        <v/>
      </c>
      <c r="X3917" s="58">
        <f>IF(S3917&lt;=35.5,"Q1 Low",IF(S3917&lt;=70.35,"Q2 Mid-Low",IF(S3917&lt;=89.85,"Q3 Mid-High","Q4 High")))</f>
        <v/>
      </c>
      <c r="Y3917" s="58">
        <f>IF(U3917="Yes",1,0)</f>
        <v/>
      </c>
      <c r="Z3917" s="58">
        <f>IF(P3917="Month-to-month",1,0)+IF(M3917="No",1,0)+IF(J3917="No",1,0)+IF(I3917="Fiber optic",1,0)+IF(Q3917="Yes",1,0)</f>
        <v/>
      </c>
    </row>
    <row r="3918" ht="15" customHeight="1" s="59">
      <c r="A3918" s="58" t="inlineStr">
        <is>
          <t>5600-KTXFM</t>
        </is>
      </c>
      <c r="B3918" s="58" t="inlineStr">
        <is>
          <t>Male</t>
        </is>
      </c>
      <c r="C3918" s="58" t="n">
        <v>0</v>
      </c>
      <c r="D3918" s="58" t="inlineStr">
        <is>
          <t>Yes</t>
        </is>
      </c>
      <c r="E3918" s="58" t="inlineStr">
        <is>
          <t>Yes</t>
        </is>
      </c>
      <c r="F3918" s="58" t="n">
        <v>2</v>
      </c>
      <c r="G3918" s="58" t="inlineStr">
        <is>
          <t>Yes</t>
        </is>
      </c>
      <c r="H3918" s="58" t="inlineStr">
        <is>
          <t>No</t>
        </is>
      </c>
      <c r="I3918" s="58" t="inlineStr">
        <is>
          <t>Fiber optic</t>
        </is>
      </c>
      <c r="J3918" s="58" t="inlineStr">
        <is>
          <t>No</t>
        </is>
      </c>
      <c r="K3918" s="58" t="inlineStr">
        <is>
          <t>No</t>
        </is>
      </c>
      <c r="L3918" s="58" t="inlineStr">
        <is>
          <t>No</t>
        </is>
      </c>
      <c r="M3918" s="58" t="inlineStr">
        <is>
          <t>No</t>
        </is>
      </c>
      <c r="N3918" s="58" t="inlineStr">
        <is>
          <t>No</t>
        </is>
      </c>
      <c r="O3918" s="58" t="inlineStr">
        <is>
          <t>No</t>
        </is>
      </c>
      <c r="P3918" s="58" t="inlineStr">
        <is>
          <t>Month-to-month</t>
        </is>
      </c>
      <c r="Q3918" s="58" t="inlineStr">
        <is>
          <t>No</t>
        </is>
      </c>
      <c r="R3918" s="58" t="inlineStr">
        <is>
          <t>Mailed check</t>
        </is>
      </c>
      <c r="S3918" s="123" t="n">
        <v>69.95</v>
      </c>
      <c r="T3918" s="58" t="inlineStr">
        <is>
          <t>143.9</t>
        </is>
      </c>
      <c r="U3918" s="58" t="inlineStr">
        <is>
          <t>No</t>
        </is>
      </c>
      <c r="V3918" s="123">
        <f>IFERROR(VALUE(TRIM(T3918)),S3918*F3918)</f>
        <v/>
      </c>
      <c r="W3918" s="58">
        <f>IF(F3918&lt;=12,"0-12 mo",IF(F3918&lt;=24,"13-24 mo",IF(F3918&lt;=48,"25-48 mo","49+ mo")))</f>
        <v/>
      </c>
      <c r="X3918" s="58">
        <f>IF(S3918&lt;=35.5,"Q1 Low",IF(S3918&lt;=70.35,"Q2 Mid-Low",IF(S3918&lt;=89.85,"Q3 Mid-High","Q4 High")))</f>
        <v/>
      </c>
      <c r="Y3918" s="58">
        <f>IF(U3918="Yes",1,0)</f>
        <v/>
      </c>
      <c r="Z3918" s="58">
        <f>IF(P3918="Month-to-month",1,0)+IF(M3918="No",1,0)+IF(J3918="No",1,0)+IF(I3918="Fiber optic",1,0)+IF(Q3918="Yes",1,0)</f>
        <v/>
      </c>
    </row>
    <row r="3919" ht="15" customHeight="1" s="59">
      <c r="A3919" s="58" t="inlineStr">
        <is>
          <t>3871-IKPYH</t>
        </is>
      </c>
      <c r="B3919" s="58" t="inlineStr">
        <is>
          <t>Male</t>
        </is>
      </c>
      <c r="C3919" s="58" t="n">
        <v>1</v>
      </c>
      <c r="D3919" s="58" t="inlineStr">
        <is>
          <t>No</t>
        </is>
      </c>
      <c r="E3919" s="58" t="inlineStr">
        <is>
          <t>No</t>
        </is>
      </c>
      <c r="F3919" s="58" t="n">
        <v>1</v>
      </c>
      <c r="G3919" s="58" t="inlineStr">
        <is>
          <t>Yes</t>
        </is>
      </c>
      <c r="H3919" s="58" t="inlineStr">
        <is>
          <t>No</t>
        </is>
      </c>
      <c r="I3919" s="58" t="inlineStr">
        <is>
          <t>Fiber optic</t>
        </is>
      </c>
      <c r="J3919" s="58" t="inlineStr">
        <is>
          <t>No</t>
        </is>
      </c>
      <c r="K3919" s="58" t="inlineStr">
        <is>
          <t>No</t>
        </is>
      </c>
      <c r="L3919" s="58" t="inlineStr">
        <is>
          <t>No</t>
        </is>
      </c>
      <c r="M3919" s="58" t="inlineStr">
        <is>
          <t>No</t>
        </is>
      </c>
      <c r="N3919" s="58" t="inlineStr">
        <is>
          <t>No</t>
        </is>
      </c>
      <c r="O3919" s="58" t="inlineStr">
        <is>
          <t>No</t>
        </is>
      </c>
      <c r="P3919" s="58" t="inlineStr">
        <is>
          <t>Month-to-month</t>
        </is>
      </c>
      <c r="Q3919" s="58" t="inlineStr">
        <is>
          <t>No</t>
        </is>
      </c>
      <c r="R3919" s="58" t="inlineStr">
        <is>
          <t>Electronic check</t>
        </is>
      </c>
      <c r="S3919" s="123" t="n">
        <v>69.09999999999999</v>
      </c>
      <c r="T3919" s="58" t="inlineStr">
        <is>
          <t>69.1</t>
        </is>
      </c>
      <c r="U3919" s="58" t="inlineStr">
        <is>
          <t>Yes</t>
        </is>
      </c>
      <c r="V3919" s="123">
        <f>IFERROR(VALUE(TRIM(T3919)),S3919*F3919)</f>
        <v/>
      </c>
      <c r="W3919" s="58">
        <f>IF(F3919&lt;=12,"0-12 mo",IF(F3919&lt;=24,"13-24 mo",IF(F3919&lt;=48,"25-48 mo","49+ mo")))</f>
        <v/>
      </c>
      <c r="X3919" s="58">
        <f>IF(S3919&lt;=35.5,"Q1 Low",IF(S3919&lt;=70.35,"Q2 Mid-Low",IF(S3919&lt;=89.85,"Q3 Mid-High","Q4 High")))</f>
        <v/>
      </c>
      <c r="Y3919" s="58">
        <f>IF(U3919="Yes",1,0)</f>
        <v/>
      </c>
      <c r="Z3919" s="58">
        <f>IF(P3919="Month-to-month",1,0)+IF(M3919="No",1,0)+IF(J3919="No",1,0)+IF(I3919="Fiber optic",1,0)+IF(Q3919="Yes",1,0)</f>
        <v/>
      </c>
    </row>
    <row r="3920" ht="15" customHeight="1" s="59">
      <c r="A3920" s="58" t="inlineStr">
        <is>
          <t>6319-IEJWJ</t>
        </is>
      </c>
      <c r="B3920" s="58" t="inlineStr">
        <is>
          <t>Male</t>
        </is>
      </c>
      <c r="C3920" s="58" t="n">
        <v>0</v>
      </c>
      <c r="D3920" s="58" t="inlineStr">
        <is>
          <t>Yes</t>
        </is>
      </c>
      <c r="E3920" s="58" t="inlineStr">
        <is>
          <t>Yes</t>
        </is>
      </c>
      <c r="F3920" s="58" t="n">
        <v>20</v>
      </c>
      <c r="G3920" s="58" t="inlineStr">
        <is>
          <t>Yes</t>
        </is>
      </c>
      <c r="H3920" s="58" t="inlineStr">
        <is>
          <t>No</t>
        </is>
      </c>
      <c r="I3920" s="58" t="inlineStr">
        <is>
          <t>Fiber optic</t>
        </is>
      </c>
      <c r="J3920" s="58" t="inlineStr">
        <is>
          <t>No</t>
        </is>
      </c>
      <c r="K3920" s="58" t="inlineStr">
        <is>
          <t>No</t>
        </is>
      </c>
      <c r="L3920" s="58" t="inlineStr">
        <is>
          <t>No</t>
        </is>
      </c>
      <c r="M3920" s="58" t="inlineStr">
        <is>
          <t>No</t>
        </is>
      </c>
      <c r="N3920" s="58" t="inlineStr">
        <is>
          <t>Yes</t>
        </is>
      </c>
      <c r="O3920" s="58" t="inlineStr">
        <is>
          <t>Yes</t>
        </is>
      </c>
      <c r="P3920" s="58" t="inlineStr">
        <is>
          <t>Month-to-month</t>
        </is>
      </c>
      <c r="Q3920" s="58" t="inlineStr">
        <is>
          <t>Yes</t>
        </is>
      </c>
      <c r="R3920" s="58" t="inlineStr">
        <is>
          <t>Electronic check</t>
        </is>
      </c>
      <c r="S3920" s="123" t="n">
        <v>90.2</v>
      </c>
      <c r="T3920" s="58" t="inlineStr">
        <is>
          <t>1776.55</t>
        </is>
      </c>
      <c r="U3920" s="58" t="inlineStr">
        <is>
          <t>Yes</t>
        </is>
      </c>
      <c r="V3920" s="123">
        <f>IFERROR(VALUE(TRIM(T3920)),S3920*F3920)</f>
        <v/>
      </c>
      <c r="W3920" s="58">
        <f>IF(F3920&lt;=12,"0-12 mo",IF(F3920&lt;=24,"13-24 mo",IF(F3920&lt;=48,"25-48 mo","49+ mo")))</f>
        <v/>
      </c>
      <c r="X3920" s="58">
        <f>IF(S3920&lt;=35.5,"Q1 Low",IF(S3920&lt;=70.35,"Q2 Mid-Low",IF(S3920&lt;=89.85,"Q3 Mid-High","Q4 High")))</f>
        <v/>
      </c>
      <c r="Y3920" s="58">
        <f>IF(U3920="Yes",1,0)</f>
        <v/>
      </c>
      <c r="Z3920" s="58">
        <f>IF(P3920="Month-to-month",1,0)+IF(M3920="No",1,0)+IF(J3920="No",1,0)+IF(I3920="Fiber optic",1,0)+IF(Q3920="Yes",1,0)</f>
        <v/>
      </c>
    </row>
    <row r="3921" ht="15" customHeight="1" s="59">
      <c r="A3921" s="58" t="inlineStr">
        <is>
          <t>9025-AOMKI</t>
        </is>
      </c>
      <c r="B3921" s="58" t="inlineStr">
        <is>
          <t>Female</t>
        </is>
      </c>
      <c r="C3921" s="58" t="n">
        <v>0</v>
      </c>
      <c r="D3921" s="58" t="inlineStr">
        <is>
          <t>No</t>
        </is>
      </c>
      <c r="E3921" s="58" t="inlineStr">
        <is>
          <t>No</t>
        </is>
      </c>
      <c r="F3921" s="58" t="n">
        <v>6</v>
      </c>
      <c r="G3921" s="58" t="inlineStr">
        <is>
          <t>Yes</t>
        </is>
      </c>
      <c r="H3921" s="58" t="inlineStr">
        <is>
          <t>Yes</t>
        </is>
      </c>
      <c r="I3921" s="58" t="inlineStr">
        <is>
          <t>Fiber optic</t>
        </is>
      </c>
      <c r="J3921" s="58" t="inlineStr">
        <is>
          <t>No</t>
        </is>
      </c>
      <c r="K3921" s="58" t="inlineStr">
        <is>
          <t>No</t>
        </is>
      </c>
      <c r="L3921" s="58" t="inlineStr">
        <is>
          <t>No</t>
        </is>
      </c>
      <c r="M3921" s="58" t="inlineStr">
        <is>
          <t>No</t>
        </is>
      </c>
      <c r="N3921" s="58" t="inlineStr">
        <is>
          <t>Yes</t>
        </is>
      </c>
      <c r="O3921" s="58" t="inlineStr">
        <is>
          <t>Yes</t>
        </is>
      </c>
      <c r="P3921" s="58" t="inlineStr">
        <is>
          <t>Month-to-month</t>
        </is>
      </c>
      <c r="Q3921" s="58" t="inlineStr">
        <is>
          <t>Yes</t>
        </is>
      </c>
      <c r="R3921" s="58" t="inlineStr">
        <is>
          <t>Bank transfer (automatic)</t>
        </is>
      </c>
      <c r="S3921" s="123" t="n">
        <v>93.55</v>
      </c>
      <c r="T3921" s="58" t="inlineStr">
        <is>
          <t>536.4</t>
        </is>
      </c>
      <c r="U3921" s="58" t="inlineStr">
        <is>
          <t>Yes</t>
        </is>
      </c>
      <c r="V3921" s="123">
        <f>IFERROR(VALUE(TRIM(T3921)),S3921*F3921)</f>
        <v/>
      </c>
      <c r="W3921" s="58">
        <f>IF(F3921&lt;=12,"0-12 mo",IF(F3921&lt;=24,"13-24 mo",IF(F3921&lt;=48,"25-48 mo","49+ mo")))</f>
        <v/>
      </c>
      <c r="X3921" s="58">
        <f>IF(S3921&lt;=35.5,"Q1 Low",IF(S3921&lt;=70.35,"Q2 Mid-Low",IF(S3921&lt;=89.85,"Q3 Mid-High","Q4 High")))</f>
        <v/>
      </c>
      <c r="Y3921" s="58">
        <f>IF(U3921="Yes",1,0)</f>
        <v/>
      </c>
      <c r="Z3921" s="58">
        <f>IF(P3921="Month-to-month",1,0)+IF(M3921="No",1,0)+IF(J3921="No",1,0)+IF(I3921="Fiber optic",1,0)+IF(Q3921="Yes",1,0)</f>
        <v/>
      </c>
    </row>
    <row r="3922" ht="15" customHeight="1" s="59">
      <c r="A3922" s="58" t="inlineStr">
        <is>
          <t>6339-TBELP</t>
        </is>
      </c>
      <c r="B3922" s="58" t="inlineStr">
        <is>
          <t>Male</t>
        </is>
      </c>
      <c r="C3922" s="58" t="n">
        <v>0</v>
      </c>
      <c r="D3922" s="58" t="inlineStr">
        <is>
          <t>No</t>
        </is>
      </c>
      <c r="E3922" s="58" t="inlineStr">
        <is>
          <t>No</t>
        </is>
      </c>
      <c r="F3922" s="58" t="n">
        <v>71</v>
      </c>
      <c r="G3922" s="58" t="inlineStr">
        <is>
          <t>Yes</t>
        </is>
      </c>
      <c r="H3922" s="58" t="inlineStr">
        <is>
          <t>Yes</t>
        </is>
      </c>
      <c r="I3922" s="58" t="inlineStr">
        <is>
          <t>Fiber optic</t>
        </is>
      </c>
      <c r="J3922" s="58" t="inlineStr">
        <is>
          <t>No</t>
        </is>
      </c>
      <c r="K3922" s="58" t="inlineStr">
        <is>
          <t>No</t>
        </is>
      </c>
      <c r="L3922" s="58" t="inlineStr">
        <is>
          <t>Yes</t>
        </is>
      </c>
      <c r="M3922" s="58" t="inlineStr">
        <is>
          <t>Yes</t>
        </is>
      </c>
      <c r="N3922" s="58" t="inlineStr">
        <is>
          <t>No</t>
        </is>
      </c>
      <c r="O3922" s="58" t="inlineStr">
        <is>
          <t>No</t>
        </is>
      </c>
      <c r="P3922" s="58" t="inlineStr">
        <is>
          <t>Two year</t>
        </is>
      </c>
      <c r="Q3922" s="58" t="inlineStr">
        <is>
          <t>Yes</t>
        </is>
      </c>
      <c r="R3922" s="58" t="inlineStr">
        <is>
          <t>Credit card (automatic)</t>
        </is>
      </c>
      <c r="S3922" s="123" t="n">
        <v>86.40000000000001</v>
      </c>
      <c r="T3922" s="58" t="inlineStr">
        <is>
          <t>6172</t>
        </is>
      </c>
      <c r="U3922" s="58" t="inlineStr">
        <is>
          <t>No</t>
        </is>
      </c>
      <c r="V3922" s="123">
        <f>IFERROR(VALUE(TRIM(T3922)),S3922*F3922)</f>
        <v/>
      </c>
      <c r="W3922" s="58">
        <f>IF(F3922&lt;=12,"0-12 mo",IF(F3922&lt;=24,"13-24 mo",IF(F3922&lt;=48,"25-48 mo","49+ mo")))</f>
        <v/>
      </c>
      <c r="X3922" s="58">
        <f>IF(S3922&lt;=35.5,"Q1 Low",IF(S3922&lt;=70.35,"Q2 Mid-Low",IF(S3922&lt;=89.85,"Q3 Mid-High","Q4 High")))</f>
        <v/>
      </c>
      <c r="Y3922" s="58">
        <f>IF(U3922="Yes",1,0)</f>
        <v/>
      </c>
      <c r="Z3922" s="58">
        <f>IF(P3922="Month-to-month",1,0)+IF(M3922="No",1,0)+IF(J3922="No",1,0)+IF(I3922="Fiber optic",1,0)+IF(Q3922="Yes",1,0)</f>
        <v/>
      </c>
    </row>
    <row r="3923" ht="15" customHeight="1" s="59">
      <c r="A3923" s="58" t="inlineStr">
        <is>
          <t>7964-YESJC</t>
        </is>
      </c>
      <c r="B3923" s="58" t="inlineStr">
        <is>
          <t>Female</t>
        </is>
      </c>
      <c r="C3923" s="58" t="n">
        <v>0</v>
      </c>
      <c r="D3923" s="58" t="inlineStr">
        <is>
          <t>Yes</t>
        </is>
      </c>
      <c r="E3923" s="58" t="inlineStr">
        <is>
          <t>No</t>
        </is>
      </c>
      <c r="F3923" s="58" t="n">
        <v>24</v>
      </c>
      <c r="G3923" s="58" t="inlineStr">
        <is>
          <t>Yes</t>
        </is>
      </c>
      <c r="H3923" s="58" t="inlineStr">
        <is>
          <t>Yes</t>
        </is>
      </c>
      <c r="I3923" s="58" t="inlineStr">
        <is>
          <t>DSL</t>
        </is>
      </c>
      <c r="J3923" s="58" t="inlineStr">
        <is>
          <t>Yes</t>
        </is>
      </c>
      <c r="K3923" s="58" t="inlineStr">
        <is>
          <t>Yes</t>
        </is>
      </c>
      <c r="L3923" s="58" t="inlineStr">
        <is>
          <t>Yes</t>
        </is>
      </c>
      <c r="M3923" s="58" t="inlineStr">
        <is>
          <t>No</t>
        </is>
      </c>
      <c r="N3923" s="58" t="inlineStr">
        <is>
          <t>No</t>
        </is>
      </c>
      <c r="O3923" s="58" t="inlineStr">
        <is>
          <t>No</t>
        </is>
      </c>
      <c r="P3923" s="58" t="inlineStr">
        <is>
          <t>Month-to-month</t>
        </is>
      </c>
      <c r="Q3923" s="58" t="inlineStr">
        <is>
          <t>No</t>
        </is>
      </c>
      <c r="R3923" s="58" t="inlineStr">
        <is>
          <t>Mailed check</t>
        </is>
      </c>
      <c r="S3923" s="123" t="n">
        <v>66.3</v>
      </c>
      <c r="T3923" s="58" t="inlineStr">
        <is>
          <t>1559.45</t>
        </is>
      </c>
      <c r="U3923" s="58" t="inlineStr">
        <is>
          <t>No</t>
        </is>
      </c>
      <c r="V3923" s="123">
        <f>IFERROR(VALUE(TRIM(T3923)),S3923*F3923)</f>
        <v/>
      </c>
      <c r="W3923" s="58">
        <f>IF(F3923&lt;=12,"0-12 mo",IF(F3923&lt;=24,"13-24 mo",IF(F3923&lt;=48,"25-48 mo","49+ mo")))</f>
        <v/>
      </c>
      <c r="X3923" s="58">
        <f>IF(S3923&lt;=35.5,"Q1 Low",IF(S3923&lt;=70.35,"Q2 Mid-Low",IF(S3923&lt;=89.85,"Q3 Mid-High","Q4 High")))</f>
        <v/>
      </c>
      <c r="Y3923" s="58">
        <f>IF(U3923="Yes",1,0)</f>
        <v/>
      </c>
      <c r="Z3923" s="58">
        <f>IF(P3923="Month-to-month",1,0)+IF(M3923="No",1,0)+IF(J3923="No",1,0)+IF(I3923="Fiber optic",1,0)+IF(Q3923="Yes",1,0)</f>
        <v/>
      </c>
    </row>
    <row r="3924" ht="15" customHeight="1" s="59">
      <c r="A3924" s="58" t="inlineStr">
        <is>
          <t>6173-GOLSU</t>
        </is>
      </c>
      <c r="B3924" s="58" t="inlineStr">
        <is>
          <t>Male</t>
        </is>
      </c>
      <c r="C3924" s="58" t="n">
        <v>1</v>
      </c>
      <c r="D3924" s="58" t="inlineStr">
        <is>
          <t>Yes</t>
        </is>
      </c>
      <c r="E3924" s="58" t="inlineStr">
        <is>
          <t>No</t>
        </is>
      </c>
      <c r="F3924" s="58" t="n">
        <v>67</v>
      </c>
      <c r="G3924" s="58" t="inlineStr">
        <is>
          <t>Yes</t>
        </is>
      </c>
      <c r="H3924" s="58" t="inlineStr">
        <is>
          <t>Yes</t>
        </is>
      </c>
      <c r="I3924" s="58" t="inlineStr">
        <is>
          <t>Fiber optic</t>
        </is>
      </c>
      <c r="J3924" s="58" t="inlineStr">
        <is>
          <t>No</t>
        </is>
      </c>
      <c r="K3924" s="58" t="inlineStr">
        <is>
          <t>No</t>
        </is>
      </c>
      <c r="L3924" s="58" t="inlineStr">
        <is>
          <t>No</t>
        </is>
      </c>
      <c r="M3924" s="58" t="inlineStr">
        <is>
          <t>No</t>
        </is>
      </c>
      <c r="N3924" s="58" t="inlineStr">
        <is>
          <t>Yes</t>
        </is>
      </c>
      <c r="O3924" s="58" t="inlineStr">
        <is>
          <t>Yes</t>
        </is>
      </c>
      <c r="P3924" s="58" t="inlineStr">
        <is>
          <t>Month-to-month</t>
        </is>
      </c>
      <c r="Q3924" s="58" t="inlineStr">
        <is>
          <t>Yes</t>
        </is>
      </c>
      <c r="R3924" s="58" t="inlineStr">
        <is>
          <t>Credit card (automatic)</t>
        </is>
      </c>
      <c r="S3924" s="123" t="n">
        <v>94.65000000000001</v>
      </c>
      <c r="T3924" s="58" t="inlineStr">
        <is>
          <t>6079</t>
        </is>
      </c>
      <c r="U3924" s="58" t="inlineStr">
        <is>
          <t>No</t>
        </is>
      </c>
      <c r="V3924" s="123">
        <f>IFERROR(VALUE(TRIM(T3924)),S3924*F3924)</f>
        <v/>
      </c>
      <c r="W3924" s="58">
        <f>IF(F3924&lt;=12,"0-12 mo",IF(F3924&lt;=24,"13-24 mo",IF(F3924&lt;=48,"25-48 mo","49+ mo")))</f>
        <v/>
      </c>
      <c r="X3924" s="58">
        <f>IF(S3924&lt;=35.5,"Q1 Low",IF(S3924&lt;=70.35,"Q2 Mid-Low",IF(S3924&lt;=89.85,"Q3 Mid-High","Q4 High")))</f>
        <v/>
      </c>
      <c r="Y3924" s="58">
        <f>IF(U3924="Yes",1,0)</f>
        <v/>
      </c>
      <c r="Z3924" s="58">
        <f>IF(P3924="Month-to-month",1,0)+IF(M3924="No",1,0)+IF(J3924="No",1,0)+IF(I3924="Fiber optic",1,0)+IF(Q3924="Yes",1,0)</f>
        <v/>
      </c>
    </row>
    <row r="3925" ht="15" customHeight="1" s="59">
      <c r="A3925" s="58" t="inlineStr">
        <is>
          <t>5275-SQEIZ</t>
        </is>
      </c>
      <c r="B3925" s="58" t="inlineStr">
        <is>
          <t>Male</t>
        </is>
      </c>
      <c r="C3925" s="58" t="n">
        <v>0</v>
      </c>
      <c r="D3925" s="58" t="inlineStr">
        <is>
          <t>No</t>
        </is>
      </c>
      <c r="E3925" s="58" t="inlineStr">
        <is>
          <t>No</t>
        </is>
      </c>
      <c r="F3925" s="58" t="n">
        <v>1</v>
      </c>
      <c r="G3925" s="58" t="inlineStr">
        <is>
          <t>Yes</t>
        </is>
      </c>
      <c r="H3925" s="58" t="inlineStr">
        <is>
          <t>No</t>
        </is>
      </c>
      <c r="I3925" s="58" t="inlineStr">
        <is>
          <t>Fiber optic</t>
        </is>
      </c>
      <c r="J3925" s="58" t="inlineStr">
        <is>
          <t>No</t>
        </is>
      </c>
      <c r="K3925" s="58" t="inlineStr">
        <is>
          <t>No</t>
        </is>
      </c>
      <c r="L3925" s="58" t="inlineStr">
        <is>
          <t>No</t>
        </is>
      </c>
      <c r="M3925" s="58" t="inlineStr">
        <is>
          <t>No</t>
        </is>
      </c>
      <c r="N3925" s="58" t="inlineStr">
        <is>
          <t>No</t>
        </is>
      </c>
      <c r="O3925" s="58" t="inlineStr">
        <is>
          <t>Yes</t>
        </is>
      </c>
      <c r="P3925" s="58" t="inlineStr">
        <is>
          <t>Month-to-month</t>
        </is>
      </c>
      <c r="Q3925" s="58" t="inlineStr">
        <is>
          <t>Yes</t>
        </is>
      </c>
      <c r="R3925" s="58" t="inlineStr">
        <is>
          <t>Mailed check</t>
        </is>
      </c>
      <c r="S3925" s="123" t="n">
        <v>80.84999999999999</v>
      </c>
      <c r="T3925" s="58" t="inlineStr">
        <is>
          <t>80.85</t>
        </is>
      </c>
      <c r="U3925" s="58" t="inlineStr">
        <is>
          <t>Yes</t>
        </is>
      </c>
      <c r="V3925" s="123">
        <f>IFERROR(VALUE(TRIM(T3925)),S3925*F3925)</f>
        <v/>
      </c>
      <c r="W3925" s="58">
        <f>IF(F3925&lt;=12,"0-12 mo",IF(F3925&lt;=24,"13-24 mo",IF(F3925&lt;=48,"25-48 mo","49+ mo")))</f>
        <v/>
      </c>
      <c r="X3925" s="58">
        <f>IF(S3925&lt;=35.5,"Q1 Low",IF(S3925&lt;=70.35,"Q2 Mid-Low",IF(S3925&lt;=89.85,"Q3 Mid-High","Q4 High")))</f>
        <v/>
      </c>
      <c r="Y3925" s="58">
        <f>IF(U3925="Yes",1,0)</f>
        <v/>
      </c>
      <c r="Z3925" s="58">
        <f>IF(P3925="Month-to-month",1,0)+IF(M3925="No",1,0)+IF(J3925="No",1,0)+IF(I3925="Fiber optic",1,0)+IF(Q3925="Yes",1,0)</f>
        <v/>
      </c>
    </row>
    <row r="3926" ht="15" customHeight="1" s="59">
      <c r="A3926" s="58" t="inlineStr">
        <is>
          <t>7716-YTYHG</t>
        </is>
      </c>
      <c r="B3926" s="58" t="inlineStr">
        <is>
          <t>Female</t>
        </is>
      </c>
      <c r="C3926" s="58" t="n">
        <v>0</v>
      </c>
      <c r="D3926" s="58" t="inlineStr">
        <is>
          <t>Yes</t>
        </is>
      </c>
      <c r="E3926" s="58" t="inlineStr">
        <is>
          <t>Yes</t>
        </is>
      </c>
      <c r="F3926" s="58" t="n">
        <v>48</v>
      </c>
      <c r="G3926" s="58" t="inlineStr">
        <is>
          <t>Yes</t>
        </is>
      </c>
      <c r="H3926" s="58" t="inlineStr">
        <is>
          <t>Yes</t>
        </is>
      </c>
      <c r="I3926" s="58" t="inlineStr">
        <is>
          <t>Fiber optic</t>
        </is>
      </c>
      <c r="J3926" s="58" t="inlineStr">
        <is>
          <t>No</t>
        </is>
      </c>
      <c r="K3926" s="58" t="inlineStr">
        <is>
          <t>No</t>
        </is>
      </c>
      <c r="L3926" s="58" t="inlineStr">
        <is>
          <t>No</t>
        </is>
      </c>
      <c r="M3926" s="58" t="inlineStr">
        <is>
          <t>No</t>
        </is>
      </c>
      <c r="N3926" s="58" t="inlineStr">
        <is>
          <t>No</t>
        </is>
      </c>
      <c r="O3926" s="58" t="inlineStr">
        <is>
          <t>Yes</t>
        </is>
      </c>
      <c r="P3926" s="58" t="inlineStr">
        <is>
          <t>One year</t>
        </is>
      </c>
      <c r="Q3926" s="58" t="inlineStr">
        <is>
          <t>Yes</t>
        </is>
      </c>
      <c r="R3926" s="58" t="inlineStr">
        <is>
          <t>Mailed check</t>
        </is>
      </c>
      <c r="S3926" s="123" t="n">
        <v>82.05</v>
      </c>
      <c r="T3926" s="58" t="inlineStr">
        <is>
          <t>4029.95</t>
        </is>
      </c>
      <c r="U3926" s="58" t="inlineStr">
        <is>
          <t>Yes</t>
        </is>
      </c>
      <c r="V3926" s="123">
        <f>IFERROR(VALUE(TRIM(T3926)),S3926*F3926)</f>
        <v/>
      </c>
      <c r="W3926" s="58">
        <f>IF(F3926&lt;=12,"0-12 mo",IF(F3926&lt;=24,"13-24 mo",IF(F3926&lt;=48,"25-48 mo","49+ mo")))</f>
        <v/>
      </c>
      <c r="X3926" s="58">
        <f>IF(S3926&lt;=35.5,"Q1 Low",IF(S3926&lt;=70.35,"Q2 Mid-Low",IF(S3926&lt;=89.85,"Q3 Mid-High","Q4 High")))</f>
        <v/>
      </c>
      <c r="Y3926" s="58">
        <f>IF(U3926="Yes",1,0)</f>
        <v/>
      </c>
      <c r="Z3926" s="58">
        <f>IF(P3926="Month-to-month",1,0)+IF(M3926="No",1,0)+IF(J3926="No",1,0)+IF(I3926="Fiber optic",1,0)+IF(Q3926="Yes",1,0)</f>
        <v/>
      </c>
    </row>
    <row r="3927" ht="15" customHeight="1" s="59">
      <c r="A3927" s="58" t="inlineStr">
        <is>
          <t>9938-ZREHM</t>
        </is>
      </c>
      <c r="B3927" s="58" t="inlineStr">
        <is>
          <t>Female</t>
        </is>
      </c>
      <c r="C3927" s="58" t="n">
        <v>0</v>
      </c>
      <c r="D3927" s="58" t="inlineStr">
        <is>
          <t>Yes</t>
        </is>
      </c>
      <c r="E3927" s="58" t="inlineStr">
        <is>
          <t>No</t>
        </is>
      </c>
      <c r="F3927" s="58" t="n">
        <v>37</v>
      </c>
      <c r="G3927" s="58" t="inlineStr">
        <is>
          <t>Yes</t>
        </is>
      </c>
      <c r="H3927" s="58" t="inlineStr">
        <is>
          <t>Yes</t>
        </is>
      </c>
      <c r="I3927" s="58" t="inlineStr">
        <is>
          <t>DSL</t>
        </is>
      </c>
      <c r="J3927" s="58" t="inlineStr">
        <is>
          <t>No</t>
        </is>
      </c>
      <c r="K3927" s="58" t="inlineStr">
        <is>
          <t>Yes</t>
        </is>
      </c>
      <c r="L3927" s="58" t="inlineStr">
        <is>
          <t>No</t>
        </is>
      </c>
      <c r="M3927" s="58" t="inlineStr">
        <is>
          <t>Yes</t>
        </is>
      </c>
      <c r="N3927" s="58" t="inlineStr">
        <is>
          <t>No</t>
        </is>
      </c>
      <c r="O3927" s="58" t="inlineStr">
        <is>
          <t>Yes</t>
        </is>
      </c>
      <c r="P3927" s="58" t="inlineStr">
        <is>
          <t>One year</t>
        </is>
      </c>
      <c r="Q3927" s="58" t="inlineStr">
        <is>
          <t>No</t>
        </is>
      </c>
      <c r="R3927" s="58" t="inlineStr">
        <is>
          <t>Mailed check</t>
        </is>
      </c>
      <c r="S3927" s="123" t="n">
        <v>72.09999999999999</v>
      </c>
      <c r="T3927" s="58" t="inlineStr">
        <is>
          <t>2658.4</t>
        </is>
      </c>
      <c r="U3927" s="58" t="inlineStr">
        <is>
          <t>No</t>
        </is>
      </c>
      <c r="V3927" s="123">
        <f>IFERROR(VALUE(TRIM(T3927)),S3927*F3927)</f>
        <v/>
      </c>
      <c r="W3927" s="58">
        <f>IF(F3927&lt;=12,"0-12 mo",IF(F3927&lt;=24,"13-24 mo",IF(F3927&lt;=48,"25-48 mo","49+ mo")))</f>
        <v/>
      </c>
      <c r="X3927" s="58">
        <f>IF(S3927&lt;=35.5,"Q1 Low",IF(S3927&lt;=70.35,"Q2 Mid-Low",IF(S3927&lt;=89.85,"Q3 Mid-High","Q4 High")))</f>
        <v/>
      </c>
      <c r="Y3927" s="58">
        <f>IF(U3927="Yes",1,0)</f>
        <v/>
      </c>
      <c r="Z3927" s="58">
        <f>IF(P3927="Month-to-month",1,0)+IF(M3927="No",1,0)+IF(J3927="No",1,0)+IF(I3927="Fiber optic",1,0)+IF(Q3927="Yes",1,0)</f>
        <v/>
      </c>
    </row>
    <row r="3928" ht="15" customHeight="1" s="59">
      <c r="A3928" s="58" t="inlineStr">
        <is>
          <t>7950-XWOVN</t>
        </is>
      </c>
      <c r="B3928" s="58" t="inlineStr">
        <is>
          <t>Male</t>
        </is>
      </c>
      <c r="C3928" s="58" t="n">
        <v>0</v>
      </c>
      <c r="D3928" s="58" t="inlineStr">
        <is>
          <t>No</t>
        </is>
      </c>
      <c r="E3928" s="58" t="inlineStr">
        <is>
          <t>No</t>
        </is>
      </c>
      <c r="F3928" s="58" t="n">
        <v>11</v>
      </c>
      <c r="G3928" s="58" t="inlineStr">
        <is>
          <t>No</t>
        </is>
      </c>
      <c r="H3928" s="58" t="inlineStr">
        <is>
          <t>No phone service</t>
        </is>
      </c>
      <c r="I3928" s="58" t="inlineStr">
        <is>
          <t>DSL</t>
        </is>
      </c>
      <c r="J3928" s="58" t="inlineStr">
        <is>
          <t>No</t>
        </is>
      </c>
      <c r="K3928" s="58" t="inlineStr">
        <is>
          <t>Yes</t>
        </is>
      </c>
      <c r="L3928" s="58" t="inlineStr">
        <is>
          <t>Yes</t>
        </is>
      </c>
      <c r="M3928" s="58" t="inlineStr">
        <is>
          <t>No</t>
        </is>
      </c>
      <c r="N3928" s="58" t="inlineStr">
        <is>
          <t>No</t>
        </is>
      </c>
      <c r="O3928" s="58" t="inlineStr">
        <is>
          <t>No</t>
        </is>
      </c>
      <c r="P3928" s="58" t="inlineStr">
        <is>
          <t>Month-to-month</t>
        </is>
      </c>
      <c r="Q3928" s="58" t="inlineStr">
        <is>
          <t>No</t>
        </is>
      </c>
      <c r="R3928" s="58" t="inlineStr">
        <is>
          <t>Mailed check</t>
        </is>
      </c>
      <c r="S3928" s="123" t="n">
        <v>34.7</v>
      </c>
      <c r="T3928" s="58" t="inlineStr">
        <is>
          <t>383.55</t>
        </is>
      </c>
      <c r="U3928" s="58" t="inlineStr">
        <is>
          <t>No</t>
        </is>
      </c>
      <c r="V3928" s="123">
        <f>IFERROR(VALUE(TRIM(T3928)),S3928*F3928)</f>
        <v/>
      </c>
      <c r="W3928" s="58">
        <f>IF(F3928&lt;=12,"0-12 mo",IF(F3928&lt;=24,"13-24 mo",IF(F3928&lt;=48,"25-48 mo","49+ mo")))</f>
        <v/>
      </c>
      <c r="X3928" s="58">
        <f>IF(S3928&lt;=35.5,"Q1 Low",IF(S3928&lt;=70.35,"Q2 Mid-Low",IF(S3928&lt;=89.85,"Q3 Mid-High","Q4 High")))</f>
        <v/>
      </c>
      <c r="Y3928" s="58">
        <f>IF(U3928="Yes",1,0)</f>
        <v/>
      </c>
      <c r="Z3928" s="58">
        <f>IF(P3928="Month-to-month",1,0)+IF(M3928="No",1,0)+IF(J3928="No",1,0)+IF(I3928="Fiber optic",1,0)+IF(Q3928="Yes",1,0)</f>
        <v/>
      </c>
    </row>
    <row r="3929" ht="15" customHeight="1" s="59">
      <c r="A3929" s="58" t="inlineStr">
        <is>
          <t>4390-KYULV</t>
        </is>
      </c>
      <c r="B3929" s="58" t="inlineStr">
        <is>
          <t>Male</t>
        </is>
      </c>
      <c r="C3929" s="58" t="n">
        <v>0</v>
      </c>
      <c r="D3929" s="58" t="inlineStr">
        <is>
          <t>Yes</t>
        </is>
      </c>
      <c r="E3929" s="58" t="inlineStr">
        <is>
          <t>No</t>
        </is>
      </c>
      <c r="F3929" s="58" t="n">
        <v>3</v>
      </c>
      <c r="G3929" s="58" t="inlineStr">
        <is>
          <t>Yes</t>
        </is>
      </c>
      <c r="H3929" s="58" t="inlineStr">
        <is>
          <t>No</t>
        </is>
      </c>
      <c r="I3929" s="58" t="inlineStr">
        <is>
          <t>No</t>
        </is>
      </c>
      <c r="J3929" s="58" t="inlineStr">
        <is>
          <t>No internet service</t>
        </is>
      </c>
      <c r="K3929" s="58" t="inlineStr">
        <is>
          <t>No internet service</t>
        </is>
      </c>
      <c r="L3929" s="58" t="inlineStr">
        <is>
          <t>No internet service</t>
        </is>
      </c>
      <c r="M3929" s="58" t="inlineStr">
        <is>
          <t>No internet service</t>
        </is>
      </c>
      <c r="N3929" s="58" t="inlineStr">
        <is>
          <t>No internet service</t>
        </is>
      </c>
      <c r="O3929" s="58" t="inlineStr">
        <is>
          <t>No internet service</t>
        </is>
      </c>
      <c r="P3929" s="58" t="inlineStr">
        <is>
          <t>Month-to-month</t>
        </is>
      </c>
      <c r="Q3929" s="58" t="inlineStr">
        <is>
          <t>Yes</t>
        </is>
      </c>
      <c r="R3929" s="58" t="inlineStr">
        <is>
          <t>Credit card (automatic)</t>
        </is>
      </c>
      <c r="S3929" s="123" t="n">
        <v>20.55</v>
      </c>
      <c r="T3929" s="58" t="inlineStr">
        <is>
          <t>51.15</t>
        </is>
      </c>
      <c r="U3929" s="58" t="inlineStr">
        <is>
          <t>Yes</t>
        </is>
      </c>
      <c r="V3929" s="123">
        <f>IFERROR(VALUE(TRIM(T3929)),S3929*F3929)</f>
        <v/>
      </c>
      <c r="W3929" s="58">
        <f>IF(F3929&lt;=12,"0-12 mo",IF(F3929&lt;=24,"13-24 mo",IF(F3929&lt;=48,"25-48 mo","49+ mo")))</f>
        <v/>
      </c>
      <c r="X3929" s="58">
        <f>IF(S3929&lt;=35.5,"Q1 Low",IF(S3929&lt;=70.35,"Q2 Mid-Low",IF(S3929&lt;=89.85,"Q3 Mid-High","Q4 High")))</f>
        <v/>
      </c>
      <c r="Y3929" s="58">
        <f>IF(U3929="Yes",1,0)</f>
        <v/>
      </c>
      <c r="Z3929" s="58">
        <f>IF(P3929="Month-to-month",1,0)+IF(M3929="No",1,0)+IF(J3929="No",1,0)+IF(I3929="Fiber optic",1,0)+IF(Q3929="Yes",1,0)</f>
        <v/>
      </c>
    </row>
    <row r="3930" ht="15" customHeight="1" s="59">
      <c r="A3930" s="58" t="inlineStr">
        <is>
          <t>4647-MUZON</t>
        </is>
      </c>
      <c r="B3930" s="58" t="inlineStr">
        <is>
          <t>Female</t>
        </is>
      </c>
      <c r="C3930" s="58" t="n">
        <v>0</v>
      </c>
      <c r="D3930" s="58" t="inlineStr">
        <is>
          <t>Yes</t>
        </is>
      </c>
      <c r="E3930" s="58" t="inlineStr">
        <is>
          <t>No</t>
        </is>
      </c>
      <c r="F3930" s="58" t="n">
        <v>18</v>
      </c>
      <c r="G3930" s="58" t="inlineStr">
        <is>
          <t>Yes</t>
        </is>
      </c>
      <c r="H3930" s="58" t="inlineStr">
        <is>
          <t>No</t>
        </is>
      </c>
      <c r="I3930" s="58" t="inlineStr">
        <is>
          <t>Fiber optic</t>
        </is>
      </c>
      <c r="J3930" s="58" t="inlineStr">
        <is>
          <t>No</t>
        </is>
      </c>
      <c r="K3930" s="58" t="inlineStr">
        <is>
          <t>No</t>
        </is>
      </c>
      <c r="L3930" s="58" t="inlineStr">
        <is>
          <t>Yes</t>
        </is>
      </c>
      <c r="M3930" s="58" t="inlineStr">
        <is>
          <t>No</t>
        </is>
      </c>
      <c r="N3930" s="58" t="inlineStr">
        <is>
          <t>Yes</t>
        </is>
      </c>
      <c r="O3930" s="58" t="inlineStr">
        <is>
          <t>Yes</t>
        </is>
      </c>
      <c r="P3930" s="58" t="inlineStr">
        <is>
          <t>Month-to-month</t>
        </is>
      </c>
      <c r="Q3930" s="58" t="inlineStr">
        <is>
          <t>Yes</t>
        </is>
      </c>
      <c r="R3930" s="58" t="inlineStr">
        <is>
          <t>Credit card (automatic)</t>
        </is>
      </c>
      <c r="S3930" s="123" t="n">
        <v>95.95</v>
      </c>
      <c r="T3930" s="58" t="inlineStr">
        <is>
          <t>1745.5</t>
        </is>
      </c>
      <c r="U3930" s="58" t="inlineStr">
        <is>
          <t>No</t>
        </is>
      </c>
      <c r="V3930" s="123">
        <f>IFERROR(VALUE(TRIM(T3930)),S3930*F3930)</f>
        <v/>
      </c>
      <c r="W3930" s="58">
        <f>IF(F3930&lt;=12,"0-12 mo",IF(F3930&lt;=24,"13-24 mo",IF(F3930&lt;=48,"25-48 mo","49+ mo")))</f>
        <v/>
      </c>
      <c r="X3930" s="58">
        <f>IF(S3930&lt;=35.5,"Q1 Low",IF(S3930&lt;=70.35,"Q2 Mid-Low",IF(S3930&lt;=89.85,"Q3 Mid-High","Q4 High")))</f>
        <v/>
      </c>
      <c r="Y3930" s="58">
        <f>IF(U3930="Yes",1,0)</f>
        <v/>
      </c>
      <c r="Z3930" s="58">
        <f>IF(P3930="Month-to-month",1,0)+IF(M3930="No",1,0)+IF(J3930="No",1,0)+IF(I3930="Fiber optic",1,0)+IF(Q3930="Yes",1,0)</f>
        <v/>
      </c>
    </row>
    <row r="3931" ht="15" customHeight="1" s="59">
      <c r="A3931" s="58" t="inlineStr">
        <is>
          <t>9702-AIUJO</t>
        </is>
      </c>
      <c r="B3931" s="58" t="inlineStr">
        <is>
          <t>Male</t>
        </is>
      </c>
      <c r="C3931" s="58" t="n">
        <v>0</v>
      </c>
      <c r="D3931" s="58" t="inlineStr">
        <is>
          <t>Yes</t>
        </is>
      </c>
      <c r="E3931" s="58" t="inlineStr">
        <is>
          <t>Yes</t>
        </is>
      </c>
      <c r="F3931" s="58" t="n">
        <v>50</v>
      </c>
      <c r="G3931" s="58" t="inlineStr">
        <is>
          <t>Yes</t>
        </is>
      </c>
      <c r="H3931" s="58" t="inlineStr">
        <is>
          <t>No</t>
        </is>
      </c>
      <c r="I3931" s="58" t="inlineStr">
        <is>
          <t>DSL</t>
        </is>
      </c>
      <c r="J3931" s="58" t="inlineStr">
        <is>
          <t>No</t>
        </is>
      </c>
      <c r="K3931" s="58" t="inlineStr">
        <is>
          <t>No</t>
        </is>
      </c>
      <c r="L3931" s="58" t="inlineStr">
        <is>
          <t>No</t>
        </is>
      </c>
      <c r="M3931" s="58" t="inlineStr">
        <is>
          <t>No</t>
        </is>
      </c>
      <c r="N3931" s="58" t="inlineStr">
        <is>
          <t>No</t>
        </is>
      </c>
      <c r="O3931" s="58" t="inlineStr">
        <is>
          <t>No</t>
        </is>
      </c>
      <c r="P3931" s="58" t="inlineStr">
        <is>
          <t>One year</t>
        </is>
      </c>
      <c r="Q3931" s="58" t="inlineStr">
        <is>
          <t>Yes</t>
        </is>
      </c>
      <c r="R3931" s="58" t="inlineStr">
        <is>
          <t>Bank transfer (automatic)</t>
        </is>
      </c>
      <c r="S3931" s="123" t="n">
        <v>44.8</v>
      </c>
      <c r="T3931" s="58" t="inlineStr">
        <is>
          <t>2230.85</t>
        </is>
      </c>
      <c r="U3931" s="58" t="inlineStr">
        <is>
          <t>No</t>
        </is>
      </c>
      <c r="V3931" s="123">
        <f>IFERROR(VALUE(TRIM(T3931)),S3931*F3931)</f>
        <v/>
      </c>
      <c r="W3931" s="58">
        <f>IF(F3931&lt;=12,"0-12 mo",IF(F3931&lt;=24,"13-24 mo",IF(F3931&lt;=48,"25-48 mo","49+ mo")))</f>
        <v/>
      </c>
      <c r="X3931" s="58">
        <f>IF(S3931&lt;=35.5,"Q1 Low",IF(S3931&lt;=70.35,"Q2 Mid-Low",IF(S3931&lt;=89.85,"Q3 Mid-High","Q4 High")))</f>
        <v/>
      </c>
      <c r="Y3931" s="58">
        <f>IF(U3931="Yes",1,0)</f>
        <v/>
      </c>
      <c r="Z3931" s="58">
        <f>IF(P3931="Month-to-month",1,0)+IF(M3931="No",1,0)+IF(J3931="No",1,0)+IF(I3931="Fiber optic",1,0)+IF(Q3931="Yes",1,0)</f>
        <v/>
      </c>
    </row>
    <row r="3932" ht="15" customHeight="1" s="59">
      <c r="A3932" s="58" t="inlineStr">
        <is>
          <t>8849-PRIQJ</t>
        </is>
      </c>
      <c r="B3932" s="58" t="inlineStr">
        <is>
          <t>Female</t>
        </is>
      </c>
      <c r="C3932" s="58" t="n">
        <v>0</v>
      </c>
      <c r="D3932" s="58" t="inlineStr">
        <is>
          <t>Yes</t>
        </is>
      </c>
      <c r="E3932" s="58" t="inlineStr">
        <is>
          <t>Yes</t>
        </is>
      </c>
      <c r="F3932" s="58" t="n">
        <v>67</v>
      </c>
      <c r="G3932" s="58" t="inlineStr">
        <is>
          <t>Yes</t>
        </is>
      </c>
      <c r="H3932" s="58" t="inlineStr">
        <is>
          <t>Yes</t>
        </is>
      </c>
      <c r="I3932" s="58" t="inlineStr">
        <is>
          <t>Fiber optic</t>
        </is>
      </c>
      <c r="J3932" s="58" t="inlineStr">
        <is>
          <t>Yes</t>
        </is>
      </c>
      <c r="K3932" s="58" t="inlineStr">
        <is>
          <t>No</t>
        </is>
      </c>
      <c r="L3932" s="58" t="inlineStr">
        <is>
          <t>Yes</t>
        </is>
      </c>
      <c r="M3932" s="58" t="inlineStr">
        <is>
          <t>Yes</t>
        </is>
      </c>
      <c r="N3932" s="58" t="inlineStr">
        <is>
          <t>Yes</t>
        </is>
      </c>
      <c r="O3932" s="58" t="inlineStr">
        <is>
          <t>Yes</t>
        </is>
      </c>
      <c r="P3932" s="58" t="inlineStr">
        <is>
          <t>One year</t>
        </is>
      </c>
      <c r="Q3932" s="58" t="inlineStr">
        <is>
          <t>Yes</t>
        </is>
      </c>
      <c r="R3932" s="58" t="inlineStr">
        <is>
          <t>Electronic check</t>
        </is>
      </c>
      <c r="S3932" s="123" t="n">
        <v>109.4</v>
      </c>
      <c r="T3932" s="58" t="inlineStr">
        <is>
          <t>7281.6</t>
        </is>
      </c>
      <c r="U3932" s="58" t="inlineStr">
        <is>
          <t>No</t>
        </is>
      </c>
      <c r="V3932" s="123">
        <f>IFERROR(VALUE(TRIM(T3932)),S3932*F3932)</f>
        <v/>
      </c>
      <c r="W3932" s="58">
        <f>IF(F3932&lt;=12,"0-12 mo",IF(F3932&lt;=24,"13-24 mo",IF(F3932&lt;=48,"25-48 mo","49+ mo")))</f>
        <v/>
      </c>
      <c r="X3932" s="58">
        <f>IF(S3932&lt;=35.5,"Q1 Low",IF(S3932&lt;=70.35,"Q2 Mid-Low",IF(S3932&lt;=89.85,"Q3 Mid-High","Q4 High")))</f>
        <v/>
      </c>
      <c r="Y3932" s="58">
        <f>IF(U3932="Yes",1,0)</f>
        <v/>
      </c>
      <c r="Z3932" s="58">
        <f>IF(P3932="Month-to-month",1,0)+IF(M3932="No",1,0)+IF(J3932="No",1,0)+IF(I3932="Fiber optic",1,0)+IF(Q3932="Yes",1,0)</f>
        <v/>
      </c>
    </row>
    <row r="3933" ht="15" customHeight="1" s="59">
      <c r="A3933" s="58" t="inlineStr">
        <is>
          <t>8851-RAGOV</t>
        </is>
      </c>
      <c r="B3933" s="58" t="inlineStr">
        <is>
          <t>Female</t>
        </is>
      </c>
      <c r="C3933" s="58" t="n">
        <v>0</v>
      </c>
      <c r="D3933" s="58" t="inlineStr">
        <is>
          <t>Yes</t>
        </is>
      </c>
      <c r="E3933" s="58" t="inlineStr">
        <is>
          <t>No</t>
        </is>
      </c>
      <c r="F3933" s="58" t="n">
        <v>25</v>
      </c>
      <c r="G3933" s="58" t="inlineStr">
        <is>
          <t>Yes</t>
        </is>
      </c>
      <c r="H3933" s="58" t="inlineStr">
        <is>
          <t>No</t>
        </is>
      </c>
      <c r="I3933" s="58" t="inlineStr">
        <is>
          <t>DSL</t>
        </is>
      </c>
      <c r="J3933" s="58" t="inlineStr">
        <is>
          <t>Yes</t>
        </is>
      </c>
      <c r="K3933" s="58" t="inlineStr">
        <is>
          <t>Yes</t>
        </is>
      </c>
      <c r="L3933" s="58" t="inlineStr">
        <is>
          <t>No</t>
        </is>
      </c>
      <c r="M3933" s="58" t="inlineStr">
        <is>
          <t>Yes</t>
        </is>
      </c>
      <c r="N3933" s="58" t="inlineStr">
        <is>
          <t>No</t>
        </is>
      </c>
      <c r="O3933" s="58" t="inlineStr">
        <is>
          <t>Yes</t>
        </is>
      </c>
      <c r="P3933" s="58" t="inlineStr">
        <is>
          <t>Month-to-month</t>
        </is>
      </c>
      <c r="Q3933" s="58" t="inlineStr">
        <is>
          <t>Yes</t>
        </is>
      </c>
      <c r="R3933" s="58" t="inlineStr">
        <is>
          <t>Mailed check</t>
        </is>
      </c>
      <c r="S3933" s="123" t="n">
        <v>71.05</v>
      </c>
      <c r="T3933" s="58" t="inlineStr">
        <is>
          <t>1837.7</t>
        </is>
      </c>
      <c r="U3933" s="58" t="inlineStr">
        <is>
          <t>No</t>
        </is>
      </c>
      <c r="V3933" s="123">
        <f>IFERROR(VALUE(TRIM(T3933)),S3933*F3933)</f>
        <v/>
      </c>
      <c r="W3933" s="58">
        <f>IF(F3933&lt;=12,"0-12 mo",IF(F3933&lt;=24,"13-24 mo",IF(F3933&lt;=48,"25-48 mo","49+ mo")))</f>
        <v/>
      </c>
      <c r="X3933" s="58">
        <f>IF(S3933&lt;=35.5,"Q1 Low",IF(S3933&lt;=70.35,"Q2 Mid-Low",IF(S3933&lt;=89.85,"Q3 Mid-High","Q4 High")))</f>
        <v/>
      </c>
      <c r="Y3933" s="58">
        <f>IF(U3933="Yes",1,0)</f>
        <v/>
      </c>
      <c r="Z3933" s="58">
        <f>IF(P3933="Month-to-month",1,0)+IF(M3933="No",1,0)+IF(J3933="No",1,0)+IF(I3933="Fiber optic",1,0)+IF(Q3933="Yes",1,0)</f>
        <v/>
      </c>
    </row>
    <row r="3934" ht="15" customHeight="1" s="59">
      <c r="A3934" s="58" t="inlineStr">
        <is>
          <t>1304-NECVQ</t>
        </is>
      </c>
      <c r="B3934" s="58" t="inlineStr">
        <is>
          <t>Female</t>
        </is>
      </c>
      <c r="C3934" s="58" t="n">
        <v>1</v>
      </c>
      <c r="D3934" s="58" t="inlineStr">
        <is>
          <t>No</t>
        </is>
      </c>
      <c r="E3934" s="58" t="inlineStr">
        <is>
          <t>No</t>
        </is>
      </c>
      <c r="F3934" s="58" t="n">
        <v>2</v>
      </c>
      <c r="G3934" s="58" t="inlineStr">
        <is>
          <t>Yes</t>
        </is>
      </c>
      <c r="H3934" s="58" t="inlineStr">
        <is>
          <t>Yes</t>
        </is>
      </c>
      <c r="I3934" s="58" t="inlineStr">
        <is>
          <t>Fiber optic</t>
        </is>
      </c>
      <c r="J3934" s="58" t="inlineStr">
        <is>
          <t>No</t>
        </is>
      </c>
      <c r="K3934" s="58" t="inlineStr">
        <is>
          <t>No</t>
        </is>
      </c>
      <c r="L3934" s="58" t="inlineStr">
        <is>
          <t>Yes</t>
        </is>
      </c>
      <c r="M3934" s="58" t="inlineStr">
        <is>
          <t>No</t>
        </is>
      </c>
      <c r="N3934" s="58" t="inlineStr">
        <is>
          <t>No</t>
        </is>
      </c>
      <c r="O3934" s="58" t="inlineStr">
        <is>
          <t>No</t>
        </is>
      </c>
      <c r="P3934" s="58" t="inlineStr">
        <is>
          <t>Month-to-month</t>
        </is>
      </c>
      <c r="Q3934" s="58" t="inlineStr">
        <is>
          <t>Yes</t>
        </is>
      </c>
      <c r="R3934" s="58" t="inlineStr">
        <is>
          <t>Electronic check</t>
        </is>
      </c>
      <c r="S3934" s="123" t="n">
        <v>78.55</v>
      </c>
      <c r="T3934" s="58" t="inlineStr">
        <is>
          <t>149.55</t>
        </is>
      </c>
      <c r="U3934" s="58" t="inlineStr">
        <is>
          <t>Yes</t>
        </is>
      </c>
      <c r="V3934" s="123">
        <f>IFERROR(VALUE(TRIM(T3934)),S3934*F3934)</f>
        <v/>
      </c>
      <c r="W3934" s="58">
        <f>IF(F3934&lt;=12,"0-12 mo",IF(F3934&lt;=24,"13-24 mo",IF(F3934&lt;=48,"25-48 mo","49+ mo")))</f>
        <v/>
      </c>
      <c r="X3934" s="58">
        <f>IF(S3934&lt;=35.5,"Q1 Low",IF(S3934&lt;=70.35,"Q2 Mid-Low",IF(S3934&lt;=89.85,"Q3 Mid-High","Q4 High")))</f>
        <v/>
      </c>
      <c r="Y3934" s="58">
        <f>IF(U3934="Yes",1,0)</f>
        <v/>
      </c>
      <c r="Z3934" s="58">
        <f>IF(P3934="Month-to-month",1,0)+IF(M3934="No",1,0)+IF(J3934="No",1,0)+IF(I3934="Fiber optic",1,0)+IF(Q3934="Yes",1,0)</f>
        <v/>
      </c>
    </row>
    <row r="3935" ht="15" customHeight="1" s="59">
      <c r="A3935" s="58" t="inlineStr">
        <is>
          <t>5396-IZEPB</t>
        </is>
      </c>
      <c r="B3935" s="58" t="inlineStr">
        <is>
          <t>Male</t>
        </is>
      </c>
      <c r="C3935" s="58" t="n">
        <v>0</v>
      </c>
      <c r="D3935" s="58" t="inlineStr">
        <is>
          <t>No</t>
        </is>
      </c>
      <c r="E3935" s="58" t="inlineStr">
        <is>
          <t>No</t>
        </is>
      </c>
      <c r="F3935" s="58" t="n">
        <v>9</v>
      </c>
      <c r="G3935" s="58" t="inlineStr">
        <is>
          <t>Yes</t>
        </is>
      </c>
      <c r="H3935" s="58" t="inlineStr">
        <is>
          <t>No</t>
        </is>
      </c>
      <c r="I3935" s="58" t="inlineStr">
        <is>
          <t>No</t>
        </is>
      </c>
      <c r="J3935" s="58" t="inlineStr">
        <is>
          <t>No internet service</t>
        </is>
      </c>
      <c r="K3935" s="58" t="inlineStr">
        <is>
          <t>No internet service</t>
        </is>
      </c>
      <c r="L3935" s="58" t="inlineStr">
        <is>
          <t>No internet service</t>
        </is>
      </c>
      <c r="M3935" s="58" t="inlineStr">
        <is>
          <t>No internet service</t>
        </is>
      </c>
      <c r="N3935" s="58" t="inlineStr">
        <is>
          <t>No internet service</t>
        </is>
      </c>
      <c r="O3935" s="58" t="inlineStr">
        <is>
          <t>No internet service</t>
        </is>
      </c>
      <c r="P3935" s="58" t="inlineStr">
        <is>
          <t>Month-to-month</t>
        </is>
      </c>
      <c r="Q3935" s="58" t="inlineStr">
        <is>
          <t>No</t>
        </is>
      </c>
      <c r="R3935" s="58" t="inlineStr">
        <is>
          <t>Credit card (automatic)</t>
        </is>
      </c>
      <c r="S3935" s="123" t="n">
        <v>19.7</v>
      </c>
      <c r="T3935" s="58" t="inlineStr">
        <is>
          <t>180.7</t>
        </is>
      </c>
      <c r="U3935" s="58" t="inlineStr">
        <is>
          <t>No</t>
        </is>
      </c>
      <c r="V3935" s="123">
        <f>IFERROR(VALUE(TRIM(T3935)),S3935*F3935)</f>
        <v/>
      </c>
      <c r="W3935" s="58">
        <f>IF(F3935&lt;=12,"0-12 mo",IF(F3935&lt;=24,"13-24 mo",IF(F3935&lt;=48,"25-48 mo","49+ mo")))</f>
        <v/>
      </c>
      <c r="X3935" s="58">
        <f>IF(S3935&lt;=35.5,"Q1 Low",IF(S3935&lt;=70.35,"Q2 Mid-Low",IF(S3935&lt;=89.85,"Q3 Mid-High","Q4 High")))</f>
        <v/>
      </c>
      <c r="Y3935" s="58">
        <f>IF(U3935="Yes",1,0)</f>
        <v/>
      </c>
      <c r="Z3935" s="58">
        <f>IF(P3935="Month-to-month",1,0)+IF(M3935="No",1,0)+IF(J3935="No",1,0)+IF(I3935="Fiber optic",1,0)+IF(Q3935="Yes",1,0)</f>
        <v/>
      </c>
    </row>
    <row r="3936" ht="15" customHeight="1" s="59">
      <c r="A3936" s="58" t="inlineStr">
        <is>
          <t>1729-VLAZJ</t>
        </is>
      </c>
      <c r="B3936" s="58" t="inlineStr">
        <is>
          <t>Female</t>
        </is>
      </c>
      <c r="C3936" s="58" t="n">
        <v>0</v>
      </c>
      <c r="D3936" s="58" t="inlineStr">
        <is>
          <t>No</t>
        </is>
      </c>
      <c r="E3936" s="58" t="inlineStr">
        <is>
          <t>Yes</t>
        </is>
      </c>
      <c r="F3936" s="58" t="n">
        <v>10</v>
      </c>
      <c r="G3936" s="58" t="inlineStr">
        <is>
          <t>No</t>
        </is>
      </c>
      <c r="H3936" s="58" t="inlineStr">
        <is>
          <t>No phone service</t>
        </is>
      </c>
      <c r="I3936" s="58" t="inlineStr">
        <is>
          <t>DSL</t>
        </is>
      </c>
      <c r="J3936" s="58" t="inlineStr">
        <is>
          <t>Yes</t>
        </is>
      </c>
      <c r="K3936" s="58" t="inlineStr">
        <is>
          <t>Yes</t>
        </is>
      </c>
      <c r="L3936" s="58" t="inlineStr">
        <is>
          <t>No</t>
        </is>
      </c>
      <c r="M3936" s="58" t="inlineStr">
        <is>
          <t>Yes</t>
        </is>
      </c>
      <c r="N3936" s="58" t="inlineStr">
        <is>
          <t>No</t>
        </is>
      </c>
      <c r="O3936" s="58" t="inlineStr">
        <is>
          <t>No</t>
        </is>
      </c>
      <c r="P3936" s="58" t="inlineStr">
        <is>
          <t>One year</t>
        </is>
      </c>
      <c r="Q3936" s="58" t="inlineStr">
        <is>
          <t>No</t>
        </is>
      </c>
      <c r="R3936" s="58" t="inlineStr">
        <is>
          <t>Mailed check</t>
        </is>
      </c>
      <c r="S3936" s="123" t="n">
        <v>40.25</v>
      </c>
      <c r="T3936" s="58" t="inlineStr">
        <is>
          <t>411.45</t>
        </is>
      </c>
      <c r="U3936" s="58" t="inlineStr">
        <is>
          <t>No</t>
        </is>
      </c>
      <c r="V3936" s="123">
        <f>IFERROR(VALUE(TRIM(T3936)),S3936*F3936)</f>
        <v/>
      </c>
      <c r="W3936" s="58">
        <f>IF(F3936&lt;=12,"0-12 mo",IF(F3936&lt;=24,"13-24 mo",IF(F3936&lt;=48,"25-48 mo","49+ mo")))</f>
        <v/>
      </c>
      <c r="X3936" s="58">
        <f>IF(S3936&lt;=35.5,"Q1 Low",IF(S3936&lt;=70.35,"Q2 Mid-Low",IF(S3936&lt;=89.85,"Q3 Mid-High","Q4 High")))</f>
        <v/>
      </c>
      <c r="Y3936" s="58">
        <f>IF(U3936="Yes",1,0)</f>
        <v/>
      </c>
      <c r="Z3936" s="58">
        <f>IF(P3936="Month-to-month",1,0)+IF(M3936="No",1,0)+IF(J3936="No",1,0)+IF(I3936="Fiber optic",1,0)+IF(Q3936="Yes",1,0)</f>
        <v/>
      </c>
    </row>
    <row r="3937" ht="15" customHeight="1" s="59">
      <c r="A3937" s="58" t="inlineStr">
        <is>
          <t>8285-ABVLB</t>
        </is>
      </c>
      <c r="B3937" s="58" t="inlineStr">
        <is>
          <t>Female</t>
        </is>
      </c>
      <c r="C3937" s="58" t="n">
        <v>0</v>
      </c>
      <c r="D3937" s="58" t="inlineStr">
        <is>
          <t>Yes</t>
        </is>
      </c>
      <c r="E3937" s="58" t="inlineStr">
        <is>
          <t>No</t>
        </is>
      </c>
      <c r="F3937" s="58" t="n">
        <v>70</v>
      </c>
      <c r="G3937" s="58" t="inlineStr">
        <is>
          <t>Yes</t>
        </is>
      </c>
      <c r="H3937" s="58" t="inlineStr">
        <is>
          <t>No</t>
        </is>
      </c>
      <c r="I3937" s="58" t="inlineStr">
        <is>
          <t>No</t>
        </is>
      </c>
      <c r="J3937" s="58" t="inlineStr">
        <is>
          <t>No internet service</t>
        </is>
      </c>
      <c r="K3937" s="58" t="inlineStr">
        <is>
          <t>No internet service</t>
        </is>
      </c>
      <c r="L3937" s="58" t="inlineStr">
        <is>
          <t>No internet service</t>
        </is>
      </c>
      <c r="M3937" s="58" t="inlineStr">
        <is>
          <t>No internet service</t>
        </is>
      </c>
      <c r="N3937" s="58" t="inlineStr">
        <is>
          <t>No internet service</t>
        </is>
      </c>
      <c r="O3937" s="58" t="inlineStr">
        <is>
          <t>No internet service</t>
        </is>
      </c>
      <c r="P3937" s="58" t="inlineStr">
        <is>
          <t>Two year</t>
        </is>
      </c>
      <c r="Q3937" s="58" t="inlineStr">
        <is>
          <t>No</t>
        </is>
      </c>
      <c r="R3937" s="58" t="inlineStr">
        <is>
          <t>Credit card (automatic)</t>
        </is>
      </c>
      <c r="S3937" s="123" t="n">
        <v>19.85</v>
      </c>
      <c r="T3937" s="58" t="inlineStr">
        <is>
          <t>1328.35</t>
        </is>
      </c>
      <c r="U3937" s="58" t="inlineStr">
        <is>
          <t>No</t>
        </is>
      </c>
      <c r="V3937" s="123">
        <f>IFERROR(VALUE(TRIM(T3937)),S3937*F3937)</f>
        <v/>
      </c>
      <c r="W3937" s="58">
        <f>IF(F3937&lt;=12,"0-12 mo",IF(F3937&lt;=24,"13-24 mo",IF(F3937&lt;=48,"25-48 mo","49+ mo")))</f>
        <v/>
      </c>
      <c r="X3937" s="58">
        <f>IF(S3937&lt;=35.5,"Q1 Low",IF(S3937&lt;=70.35,"Q2 Mid-Low",IF(S3937&lt;=89.85,"Q3 Mid-High","Q4 High")))</f>
        <v/>
      </c>
      <c r="Y3937" s="58">
        <f>IF(U3937="Yes",1,0)</f>
        <v/>
      </c>
      <c r="Z3937" s="58">
        <f>IF(P3937="Month-to-month",1,0)+IF(M3937="No",1,0)+IF(J3937="No",1,0)+IF(I3937="Fiber optic",1,0)+IF(Q3937="Yes",1,0)</f>
        <v/>
      </c>
    </row>
    <row r="3938" ht="15" customHeight="1" s="59">
      <c r="A3938" s="58" t="inlineStr">
        <is>
          <t>0701-TJSEF</t>
        </is>
      </c>
      <c r="B3938" s="58" t="inlineStr">
        <is>
          <t>Male</t>
        </is>
      </c>
      <c r="C3938" s="58" t="n">
        <v>0</v>
      </c>
      <c r="D3938" s="58" t="inlineStr">
        <is>
          <t>No</t>
        </is>
      </c>
      <c r="E3938" s="58" t="inlineStr">
        <is>
          <t>No</t>
        </is>
      </c>
      <c r="F3938" s="58" t="n">
        <v>9</v>
      </c>
      <c r="G3938" s="58" t="inlineStr">
        <is>
          <t>Yes</t>
        </is>
      </c>
      <c r="H3938" s="58" t="inlineStr">
        <is>
          <t>No</t>
        </is>
      </c>
      <c r="I3938" s="58" t="inlineStr">
        <is>
          <t>DSL</t>
        </is>
      </c>
      <c r="J3938" s="58" t="inlineStr">
        <is>
          <t>Yes</t>
        </is>
      </c>
      <c r="K3938" s="58" t="inlineStr">
        <is>
          <t>No</t>
        </is>
      </c>
      <c r="L3938" s="58" t="inlineStr">
        <is>
          <t>Yes</t>
        </is>
      </c>
      <c r="M3938" s="58" t="inlineStr">
        <is>
          <t>Yes</t>
        </is>
      </c>
      <c r="N3938" s="58" t="inlineStr">
        <is>
          <t>No</t>
        </is>
      </c>
      <c r="O3938" s="58" t="inlineStr">
        <is>
          <t>Yes</t>
        </is>
      </c>
      <c r="P3938" s="58" t="inlineStr">
        <is>
          <t>Month-to-month</t>
        </is>
      </c>
      <c r="Q3938" s="58" t="inlineStr">
        <is>
          <t>Yes</t>
        </is>
      </c>
      <c r="R3938" s="58" t="inlineStr">
        <is>
          <t>Bank transfer (automatic)</t>
        </is>
      </c>
      <c r="S3938" s="123" t="n">
        <v>68.25</v>
      </c>
      <c r="T3938" s="58" t="inlineStr">
        <is>
          <t>576.95</t>
        </is>
      </c>
      <c r="U3938" s="58" t="inlineStr">
        <is>
          <t>No</t>
        </is>
      </c>
      <c r="V3938" s="123">
        <f>IFERROR(VALUE(TRIM(T3938)),S3938*F3938)</f>
        <v/>
      </c>
      <c r="W3938" s="58">
        <f>IF(F3938&lt;=12,"0-12 mo",IF(F3938&lt;=24,"13-24 mo",IF(F3938&lt;=48,"25-48 mo","49+ mo")))</f>
        <v/>
      </c>
      <c r="X3938" s="58">
        <f>IF(S3938&lt;=35.5,"Q1 Low",IF(S3938&lt;=70.35,"Q2 Mid-Low",IF(S3938&lt;=89.85,"Q3 Mid-High","Q4 High")))</f>
        <v/>
      </c>
      <c r="Y3938" s="58">
        <f>IF(U3938="Yes",1,0)</f>
        <v/>
      </c>
      <c r="Z3938" s="58">
        <f>IF(P3938="Month-to-month",1,0)+IF(M3938="No",1,0)+IF(J3938="No",1,0)+IF(I3938="Fiber optic",1,0)+IF(Q3938="Yes",1,0)</f>
        <v/>
      </c>
    </row>
    <row r="3939" ht="15" customHeight="1" s="59">
      <c r="A3939" s="58" t="inlineStr">
        <is>
          <t>5712-VBOXD</t>
        </is>
      </c>
      <c r="B3939" s="58" t="inlineStr">
        <is>
          <t>Female</t>
        </is>
      </c>
      <c r="C3939" s="58" t="n">
        <v>0</v>
      </c>
      <c r="D3939" s="58" t="inlineStr">
        <is>
          <t>No</t>
        </is>
      </c>
      <c r="E3939" s="58" t="inlineStr">
        <is>
          <t>No</t>
        </is>
      </c>
      <c r="F3939" s="58" t="n">
        <v>4</v>
      </c>
      <c r="G3939" s="58" t="inlineStr">
        <is>
          <t>Yes</t>
        </is>
      </c>
      <c r="H3939" s="58" t="inlineStr">
        <is>
          <t>No</t>
        </is>
      </c>
      <c r="I3939" s="58" t="inlineStr">
        <is>
          <t>No</t>
        </is>
      </c>
      <c r="J3939" s="58" t="inlineStr">
        <is>
          <t>No internet service</t>
        </is>
      </c>
      <c r="K3939" s="58" t="inlineStr">
        <is>
          <t>No internet service</t>
        </is>
      </c>
      <c r="L3939" s="58" t="inlineStr">
        <is>
          <t>No internet service</t>
        </is>
      </c>
      <c r="M3939" s="58" t="inlineStr">
        <is>
          <t>No internet service</t>
        </is>
      </c>
      <c r="N3939" s="58" t="inlineStr">
        <is>
          <t>No internet service</t>
        </is>
      </c>
      <c r="O3939" s="58" t="inlineStr">
        <is>
          <t>No internet service</t>
        </is>
      </c>
      <c r="P3939" s="58" t="inlineStr">
        <is>
          <t>Month-to-month</t>
        </is>
      </c>
      <c r="Q3939" s="58" t="inlineStr">
        <is>
          <t>Yes</t>
        </is>
      </c>
      <c r="R3939" s="58" t="inlineStr">
        <is>
          <t>Credit card (automatic)</t>
        </is>
      </c>
      <c r="S3939" s="123" t="n">
        <v>20.15</v>
      </c>
      <c r="T3939" s="58" t="inlineStr">
        <is>
          <t>68.45</t>
        </is>
      </c>
      <c r="U3939" s="58" t="inlineStr">
        <is>
          <t>No</t>
        </is>
      </c>
      <c r="V3939" s="123">
        <f>IFERROR(VALUE(TRIM(T3939)),S3939*F3939)</f>
        <v/>
      </c>
      <c r="W3939" s="58">
        <f>IF(F3939&lt;=12,"0-12 mo",IF(F3939&lt;=24,"13-24 mo",IF(F3939&lt;=48,"25-48 mo","49+ mo")))</f>
        <v/>
      </c>
      <c r="X3939" s="58">
        <f>IF(S3939&lt;=35.5,"Q1 Low",IF(S3939&lt;=70.35,"Q2 Mid-Low",IF(S3939&lt;=89.85,"Q3 Mid-High","Q4 High")))</f>
        <v/>
      </c>
      <c r="Y3939" s="58">
        <f>IF(U3939="Yes",1,0)</f>
        <v/>
      </c>
      <c r="Z3939" s="58">
        <f>IF(P3939="Month-to-month",1,0)+IF(M3939="No",1,0)+IF(J3939="No",1,0)+IF(I3939="Fiber optic",1,0)+IF(Q3939="Yes",1,0)</f>
        <v/>
      </c>
    </row>
    <row r="3940" ht="15" customHeight="1" s="59">
      <c r="A3940" s="58" t="inlineStr">
        <is>
          <t>6629-LADHQ</t>
        </is>
      </c>
      <c r="B3940" s="58" t="inlineStr">
        <is>
          <t>Female</t>
        </is>
      </c>
      <c r="C3940" s="58" t="n">
        <v>0</v>
      </c>
      <c r="D3940" s="58" t="inlineStr">
        <is>
          <t>No</t>
        </is>
      </c>
      <c r="E3940" s="58" t="inlineStr">
        <is>
          <t>No</t>
        </is>
      </c>
      <c r="F3940" s="58" t="n">
        <v>2</v>
      </c>
      <c r="G3940" s="58" t="inlineStr">
        <is>
          <t>Yes</t>
        </is>
      </c>
      <c r="H3940" s="58" t="inlineStr">
        <is>
          <t>No</t>
        </is>
      </c>
      <c r="I3940" s="58" t="inlineStr">
        <is>
          <t>DSL</t>
        </is>
      </c>
      <c r="J3940" s="58" t="inlineStr">
        <is>
          <t>Yes</t>
        </is>
      </c>
      <c r="K3940" s="58" t="inlineStr">
        <is>
          <t>No</t>
        </is>
      </c>
      <c r="L3940" s="58" t="inlineStr">
        <is>
          <t>No</t>
        </is>
      </c>
      <c r="M3940" s="58" t="inlineStr">
        <is>
          <t>No</t>
        </is>
      </c>
      <c r="N3940" s="58" t="inlineStr">
        <is>
          <t>No</t>
        </is>
      </c>
      <c r="O3940" s="58" t="inlineStr">
        <is>
          <t>No</t>
        </is>
      </c>
      <c r="P3940" s="58" t="inlineStr">
        <is>
          <t>Month-to-month</t>
        </is>
      </c>
      <c r="Q3940" s="58" t="inlineStr">
        <is>
          <t>No</t>
        </is>
      </c>
      <c r="R3940" s="58" t="inlineStr">
        <is>
          <t>Mailed check</t>
        </is>
      </c>
      <c r="S3940" s="123" t="n">
        <v>50.95</v>
      </c>
      <c r="T3940" s="58" t="inlineStr">
        <is>
          <t>123.05</t>
        </is>
      </c>
      <c r="U3940" s="58" t="inlineStr">
        <is>
          <t>No</t>
        </is>
      </c>
      <c r="V3940" s="123">
        <f>IFERROR(VALUE(TRIM(T3940)),S3940*F3940)</f>
        <v/>
      </c>
      <c r="W3940" s="58">
        <f>IF(F3940&lt;=12,"0-12 mo",IF(F3940&lt;=24,"13-24 mo",IF(F3940&lt;=48,"25-48 mo","49+ mo")))</f>
        <v/>
      </c>
      <c r="X3940" s="58">
        <f>IF(S3940&lt;=35.5,"Q1 Low",IF(S3940&lt;=70.35,"Q2 Mid-Low",IF(S3940&lt;=89.85,"Q3 Mid-High","Q4 High")))</f>
        <v/>
      </c>
      <c r="Y3940" s="58">
        <f>IF(U3940="Yes",1,0)</f>
        <v/>
      </c>
      <c r="Z3940" s="58">
        <f>IF(P3940="Month-to-month",1,0)+IF(M3940="No",1,0)+IF(J3940="No",1,0)+IF(I3940="Fiber optic",1,0)+IF(Q3940="Yes",1,0)</f>
        <v/>
      </c>
    </row>
    <row r="3941" ht="15" customHeight="1" s="59">
      <c r="A3941" s="58" t="inlineStr">
        <is>
          <t>8945-GRKHX</t>
        </is>
      </c>
      <c r="B3941" s="58" t="inlineStr">
        <is>
          <t>Female</t>
        </is>
      </c>
      <c r="C3941" s="58" t="n">
        <v>0</v>
      </c>
      <c r="D3941" s="58" t="inlineStr">
        <is>
          <t>No</t>
        </is>
      </c>
      <c r="E3941" s="58" t="inlineStr">
        <is>
          <t>Yes</t>
        </is>
      </c>
      <c r="F3941" s="58" t="n">
        <v>1</v>
      </c>
      <c r="G3941" s="58" t="inlineStr">
        <is>
          <t>Yes</t>
        </is>
      </c>
      <c r="H3941" s="58" t="inlineStr">
        <is>
          <t>No</t>
        </is>
      </c>
      <c r="I3941" s="58" t="inlineStr">
        <is>
          <t>Fiber optic</t>
        </is>
      </c>
      <c r="J3941" s="58" t="inlineStr">
        <is>
          <t>No</t>
        </is>
      </c>
      <c r="K3941" s="58" t="inlineStr">
        <is>
          <t>No</t>
        </is>
      </c>
      <c r="L3941" s="58" t="inlineStr">
        <is>
          <t>No</t>
        </is>
      </c>
      <c r="M3941" s="58" t="inlineStr">
        <is>
          <t>No</t>
        </is>
      </c>
      <c r="N3941" s="58" t="inlineStr">
        <is>
          <t>No</t>
        </is>
      </c>
      <c r="O3941" s="58" t="inlineStr">
        <is>
          <t>Yes</t>
        </is>
      </c>
      <c r="P3941" s="58" t="inlineStr">
        <is>
          <t>Month-to-month</t>
        </is>
      </c>
      <c r="Q3941" s="58" t="inlineStr">
        <is>
          <t>No</t>
        </is>
      </c>
      <c r="R3941" s="58" t="inlineStr">
        <is>
          <t>Electronic check</t>
        </is>
      </c>
      <c r="S3941" s="123" t="n">
        <v>78.65000000000001</v>
      </c>
      <c r="T3941" s="58" t="inlineStr">
        <is>
          <t>78.65</t>
        </is>
      </c>
      <c r="U3941" s="58" t="inlineStr">
        <is>
          <t>Yes</t>
        </is>
      </c>
      <c r="V3941" s="123">
        <f>IFERROR(VALUE(TRIM(T3941)),S3941*F3941)</f>
        <v/>
      </c>
      <c r="W3941" s="58">
        <f>IF(F3941&lt;=12,"0-12 mo",IF(F3941&lt;=24,"13-24 mo",IF(F3941&lt;=48,"25-48 mo","49+ mo")))</f>
        <v/>
      </c>
      <c r="X3941" s="58">
        <f>IF(S3941&lt;=35.5,"Q1 Low",IF(S3941&lt;=70.35,"Q2 Mid-Low",IF(S3941&lt;=89.85,"Q3 Mid-High","Q4 High")))</f>
        <v/>
      </c>
      <c r="Y3941" s="58">
        <f>IF(U3941="Yes",1,0)</f>
        <v/>
      </c>
      <c r="Z3941" s="58">
        <f>IF(P3941="Month-to-month",1,0)+IF(M3941="No",1,0)+IF(J3941="No",1,0)+IF(I3941="Fiber optic",1,0)+IF(Q3941="Yes",1,0)</f>
        <v/>
      </c>
    </row>
    <row r="3942" ht="15" customHeight="1" s="59">
      <c r="A3942" s="58" t="inlineStr">
        <is>
          <t>1559-DTODC</t>
        </is>
      </c>
      <c r="B3942" s="58" t="inlineStr">
        <is>
          <t>Male</t>
        </is>
      </c>
      <c r="C3942" s="58" t="n">
        <v>0</v>
      </c>
      <c r="D3942" s="58" t="inlineStr">
        <is>
          <t>No</t>
        </is>
      </c>
      <c r="E3942" s="58" t="inlineStr">
        <is>
          <t>No</t>
        </is>
      </c>
      <c r="F3942" s="58" t="n">
        <v>19</v>
      </c>
      <c r="G3942" s="58" t="inlineStr">
        <is>
          <t>No</t>
        </is>
      </c>
      <c r="H3942" s="58" t="inlineStr">
        <is>
          <t>No phone service</t>
        </is>
      </c>
      <c r="I3942" s="58" t="inlineStr">
        <is>
          <t>DSL</t>
        </is>
      </c>
      <c r="J3942" s="58" t="inlineStr">
        <is>
          <t>No</t>
        </is>
      </c>
      <c r="K3942" s="58" t="inlineStr">
        <is>
          <t>No</t>
        </is>
      </c>
      <c r="L3942" s="58" t="inlineStr">
        <is>
          <t>No</t>
        </is>
      </c>
      <c r="M3942" s="58" t="inlineStr">
        <is>
          <t>No</t>
        </is>
      </c>
      <c r="N3942" s="58" t="inlineStr">
        <is>
          <t>No</t>
        </is>
      </c>
      <c r="O3942" s="58" t="inlineStr">
        <is>
          <t>No</t>
        </is>
      </c>
      <c r="P3942" s="58" t="inlineStr">
        <is>
          <t>Month-to-month</t>
        </is>
      </c>
      <c r="Q3942" s="58" t="inlineStr">
        <is>
          <t>Yes</t>
        </is>
      </c>
      <c r="R3942" s="58" t="inlineStr">
        <is>
          <t>Bank transfer (automatic)</t>
        </is>
      </c>
      <c r="S3942" s="123" t="n">
        <v>25.15</v>
      </c>
      <c r="T3942" s="58" t="inlineStr">
        <is>
          <t>468.35</t>
        </is>
      </c>
      <c r="U3942" s="58" t="inlineStr">
        <is>
          <t>No</t>
        </is>
      </c>
      <c r="V3942" s="123">
        <f>IFERROR(VALUE(TRIM(T3942)),S3942*F3942)</f>
        <v/>
      </c>
      <c r="W3942" s="58">
        <f>IF(F3942&lt;=12,"0-12 mo",IF(F3942&lt;=24,"13-24 mo",IF(F3942&lt;=48,"25-48 mo","49+ mo")))</f>
        <v/>
      </c>
      <c r="X3942" s="58">
        <f>IF(S3942&lt;=35.5,"Q1 Low",IF(S3942&lt;=70.35,"Q2 Mid-Low",IF(S3942&lt;=89.85,"Q3 Mid-High","Q4 High")))</f>
        <v/>
      </c>
      <c r="Y3942" s="58">
        <f>IF(U3942="Yes",1,0)</f>
        <v/>
      </c>
      <c r="Z3942" s="58">
        <f>IF(P3942="Month-to-month",1,0)+IF(M3942="No",1,0)+IF(J3942="No",1,0)+IF(I3942="Fiber optic",1,0)+IF(Q3942="Yes",1,0)</f>
        <v/>
      </c>
    </row>
    <row r="3943" ht="15" customHeight="1" s="59">
      <c r="A3943" s="58" t="inlineStr">
        <is>
          <t>4797-MIWUM</t>
        </is>
      </c>
      <c r="B3943" s="58" t="inlineStr">
        <is>
          <t>Male</t>
        </is>
      </c>
      <c r="C3943" s="58" t="n">
        <v>0</v>
      </c>
      <c r="D3943" s="58" t="inlineStr">
        <is>
          <t>Yes</t>
        </is>
      </c>
      <c r="E3943" s="58" t="inlineStr">
        <is>
          <t>Yes</t>
        </is>
      </c>
      <c r="F3943" s="58" t="n">
        <v>7</v>
      </c>
      <c r="G3943" s="58" t="inlineStr">
        <is>
          <t>Yes</t>
        </is>
      </c>
      <c r="H3943" s="58" t="inlineStr">
        <is>
          <t>No</t>
        </is>
      </c>
      <c r="I3943" s="58" t="inlineStr">
        <is>
          <t>No</t>
        </is>
      </c>
      <c r="J3943" s="58" t="inlineStr">
        <is>
          <t>No internet service</t>
        </is>
      </c>
      <c r="K3943" s="58" t="inlineStr">
        <is>
          <t>No internet service</t>
        </is>
      </c>
      <c r="L3943" s="58" t="inlineStr">
        <is>
          <t>No internet service</t>
        </is>
      </c>
      <c r="M3943" s="58" t="inlineStr">
        <is>
          <t>No internet service</t>
        </is>
      </c>
      <c r="N3943" s="58" t="inlineStr">
        <is>
          <t>No internet service</t>
        </is>
      </c>
      <c r="O3943" s="58" t="inlineStr">
        <is>
          <t>No internet service</t>
        </is>
      </c>
      <c r="P3943" s="58" t="inlineStr">
        <is>
          <t>Month-to-month</t>
        </is>
      </c>
      <c r="Q3943" s="58" t="inlineStr">
        <is>
          <t>Yes</t>
        </is>
      </c>
      <c r="R3943" s="58" t="inlineStr">
        <is>
          <t>Bank transfer (automatic)</t>
        </is>
      </c>
      <c r="S3943" s="123" t="n">
        <v>20.25</v>
      </c>
      <c r="T3943" s="58" t="inlineStr">
        <is>
          <t>174.7</t>
        </is>
      </c>
      <c r="U3943" s="58" t="inlineStr">
        <is>
          <t>No</t>
        </is>
      </c>
      <c r="V3943" s="123">
        <f>IFERROR(VALUE(TRIM(T3943)),S3943*F3943)</f>
        <v/>
      </c>
      <c r="W3943" s="58">
        <f>IF(F3943&lt;=12,"0-12 mo",IF(F3943&lt;=24,"13-24 mo",IF(F3943&lt;=48,"25-48 mo","49+ mo")))</f>
        <v/>
      </c>
      <c r="X3943" s="58">
        <f>IF(S3943&lt;=35.5,"Q1 Low",IF(S3943&lt;=70.35,"Q2 Mid-Low",IF(S3943&lt;=89.85,"Q3 Mid-High","Q4 High")))</f>
        <v/>
      </c>
      <c r="Y3943" s="58">
        <f>IF(U3943="Yes",1,0)</f>
        <v/>
      </c>
      <c r="Z3943" s="58">
        <f>IF(P3943="Month-to-month",1,0)+IF(M3943="No",1,0)+IF(J3943="No",1,0)+IF(I3943="Fiber optic",1,0)+IF(Q3943="Yes",1,0)</f>
        <v/>
      </c>
    </row>
    <row r="3944" ht="15" customHeight="1" s="59">
      <c r="A3944" s="58" t="inlineStr">
        <is>
          <t>6959-UWKHF</t>
        </is>
      </c>
      <c r="B3944" s="58" t="inlineStr">
        <is>
          <t>Male</t>
        </is>
      </c>
      <c r="C3944" s="58" t="n">
        <v>0</v>
      </c>
      <c r="D3944" s="58" t="inlineStr">
        <is>
          <t>No</t>
        </is>
      </c>
      <c r="E3944" s="58" t="inlineStr">
        <is>
          <t>No</t>
        </is>
      </c>
      <c r="F3944" s="58" t="n">
        <v>1</v>
      </c>
      <c r="G3944" s="58" t="inlineStr">
        <is>
          <t>Yes</t>
        </is>
      </c>
      <c r="H3944" s="58" t="inlineStr">
        <is>
          <t>No</t>
        </is>
      </c>
      <c r="I3944" s="58" t="inlineStr">
        <is>
          <t>DSL</t>
        </is>
      </c>
      <c r="J3944" s="58" t="inlineStr">
        <is>
          <t>No</t>
        </is>
      </c>
      <c r="K3944" s="58" t="inlineStr">
        <is>
          <t>No</t>
        </is>
      </c>
      <c r="L3944" s="58" t="inlineStr">
        <is>
          <t>No</t>
        </is>
      </c>
      <c r="M3944" s="58" t="inlineStr">
        <is>
          <t>No</t>
        </is>
      </c>
      <c r="N3944" s="58" t="inlineStr">
        <is>
          <t>No</t>
        </is>
      </c>
      <c r="O3944" s="58" t="inlineStr">
        <is>
          <t>No</t>
        </is>
      </c>
      <c r="P3944" s="58" t="inlineStr">
        <is>
          <t>Month-to-month</t>
        </is>
      </c>
      <c r="Q3944" s="58" t="inlineStr">
        <is>
          <t>Yes</t>
        </is>
      </c>
      <c r="R3944" s="58" t="inlineStr">
        <is>
          <t>Electronic check</t>
        </is>
      </c>
      <c r="S3944" s="123" t="n">
        <v>42.9</v>
      </c>
      <c r="T3944" s="58" t="inlineStr">
        <is>
          <t>42.9</t>
        </is>
      </c>
      <c r="U3944" s="58" t="inlineStr">
        <is>
          <t>Yes</t>
        </is>
      </c>
      <c r="V3944" s="123">
        <f>IFERROR(VALUE(TRIM(T3944)),S3944*F3944)</f>
        <v/>
      </c>
      <c r="W3944" s="58">
        <f>IF(F3944&lt;=12,"0-12 mo",IF(F3944&lt;=24,"13-24 mo",IF(F3944&lt;=48,"25-48 mo","49+ mo")))</f>
        <v/>
      </c>
      <c r="X3944" s="58">
        <f>IF(S3944&lt;=35.5,"Q1 Low",IF(S3944&lt;=70.35,"Q2 Mid-Low",IF(S3944&lt;=89.85,"Q3 Mid-High","Q4 High")))</f>
        <v/>
      </c>
      <c r="Y3944" s="58">
        <f>IF(U3944="Yes",1,0)</f>
        <v/>
      </c>
      <c r="Z3944" s="58">
        <f>IF(P3944="Month-to-month",1,0)+IF(M3944="No",1,0)+IF(J3944="No",1,0)+IF(I3944="Fiber optic",1,0)+IF(Q3944="Yes",1,0)</f>
        <v/>
      </c>
    </row>
    <row r="3945" ht="15" customHeight="1" s="59">
      <c r="A3945" s="58" t="inlineStr">
        <is>
          <t>8720-RQSBJ</t>
        </is>
      </c>
      <c r="B3945" s="58" t="inlineStr">
        <is>
          <t>Male</t>
        </is>
      </c>
      <c r="C3945" s="58" t="n">
        <v>1</v>
      </c>
      <c r="D3945" s="58" t="inlineStr">
        <is>
          <t>No</t>
        </is>
      </c>
      <c r="E3945" s="58" t="inlineStr">
        <is>
          <t>No</t>
        </is>
      </c>
      <c r="F3945" s="58" t="n">
        <v>1</v>
      </c>
      <c r="G3945" s="58" t="inlineStr">
        <is>
          <t>Yes</t>
        </is>
      </c>
      <c r="H3945" s="58" t="inlineStr">
        <is>
          <t>No</t>
        </is>
      </c>
      <c r="I3945" s="58" t="inlineStr">
        <is>
          <t>DSL</t>
        </is>
      </c>
      <c r="J3945" s="58" t="inlineStr">
        <is>
          <t>No</t>
        </is>
      </c>
      <c r="K3945" s="58" t="inlineStr">
        <is>
          <t>No</t>
        </is>
      </c>
      <c r="L3945" s="58" t="inlineStr">
        <is>
          <t>No</t>
        </is>
      </c>
      <c r="M3945" s="58" t="inlineStr">
        <is>
          <t>No</t>
        </is>
      </c>
      <c r="N3945" s="58" t="inlineStr">
        <is>
          <t>No</t>
        </is>
      </c>
      <c r="O3945" s="58" t="inlineStr">
        <is>
          <t>No</t>
        </is>
      </c>
      <c r="P3945" s="58" t="inlineStr">
        <is>
          <t>Month-to-month</t>
        </is>
      </c>
      <c r="Q3945" s="58" t="inlineStr">
        <is>
          <t>No</t>
        </is>
      </c>
      <c r="R3945" s="58" t="inlineStr">
        <is>
          <t>Electronic check</t>
        </is>
      </c>
      <c r="S3945" s="123" t="n">
        <v>44</v>
      </c>
      <c r="T3945" s="58" t="inlineStr">
        <is>
          <t>44</t>
        </is>
      </c>
      <c r="U3945" s="58" t="inlineStr">
        <is>
          <t>No</t>
        </is>
      </c>
      <c r="V3945" s="123">
        <f>IFERROR(VALUE(TRIM(T3945)),S3945*F3945)</f>
        <v/>
      </c>
      <c r="W3945" s="58">
        <f>IF(F3945&lt;=12,"0-12 mo",IF(F3945&lt;=24,"13-24 mo",IF(F3945&lt;=48,"25-48 mo","49+ mo")))</f>
        <v/>
      </c>
      <c r="X3945" s="58">
        <f>IF(S3945&lt;=35.5,"Q1 Low",IF(S3945&lt;=70.35,"Q2 Mid-Low",IF(S3945&lt;=89.85,"Q3 Mid-High","Q4 High")))</f>
        <v/>
      </c>
      <c r="Y3945" s="58">
        <f>IF(U3945="Yes",1,0)</f>
        <v/>
      </c>
      <c r="Z3945" s="58">
        <f>IF(P3945="Month-to-month",1,0)+IF(M3945="No",1,0)+IF(J3945="No",1,0)+IF(I3945="Fiber optic",1,0)+IF(Q3945="Yes",1,0)</f>
        <v/>
      </c>
    </row>
    <row r="3946" ht="15" customHeight="1" s="59">
      <c r="A3946" s="58" t="inlineStr">
        <is>
          <t>4537-CIBHB</t>
        </is>
      </c>
      <c r="B3946" s="58" t="inlineStr">
        <is>
          <t>Female</t>
        </is>
      </c>
      <c r="C3946" s="58" t="n">
        <v>0</v>
      </c>
      <c r="D3946" s="58" t="inlineStr">
        <is>
          <t>Yes</t>
        </is>
      </c>
      <c r="E3946" s="58" t="inlineStr">
        <is>
          <t>Yes</t>
        </is>
      </c>
      <c r="F3946" s="58" t="n">
        <v>9</v>
      </c>
      <c r="G3946" s="58" t="inlineStr">
        <is>
          <t>Yes</t>
        </is>
      </c>
      <c r="H3946" s="58" t="inlineStr">
        <is>
          <t>No</t>
        </is>
      </c>
      <c r="I3946" s="58" t="inlineStr">
        <is>
          <t>No</t>
        </is>
      </c>
      <c r="J3946" s="58" t="inlineStr">
        <is>
          <t>No internet service</t>
        </is>
      </c>
      <c r="K3946" s="58" t="inlineStr">
        <is>
          <t>No internet service</t>
        </is>
      </c>
      <c r="L3946" s="58" t="inlineStr">
        <is>
          <t>No internet service</t>
        </is>
      </c>
      <c r="M3946" s="58" t="inlineStr">
        <is>
          <t>No internet service</t>
        </is>
      </c>
      <c r="N3946" s="58" t="inlineStr">
        <is>
          <t>No internet service</t>
        </is>
      </c>
      <c r="O3946" s="58" t="inlineStr">
        <is>
          <t>No internet service</t>
        </is>
      </c>
      <c r="P3946" s="58" t="inlineStr">
        <is>
          <t>One year</t>
        </is>
      </c>
      <c r="Q3946" s="58" t="inlineStr">
        <is>
          <t>No</t>
        </is>
      </c>
      <c r="R3946" s="58" t="inlineStr">
        <is>
          <t>Mailed check</t>
        </is>
      </c>
      <c r="S3946" s="123" t="n">
        <v>20.25</v>
      </c>
      <c r="T3946" s="58" t="inlineStr">
        <is>
          <t>172.35</t>
        </is>
      </c>
      <c r="U3946" s="58" t="inlineStr">
        <is>
          <t>No</t>
        </is>
      </c>
      <c r="V3946" s="123">
        <f>IFERROR(VALUE(TRIM(T3946)),S3946*F3946)</f>
        <v/>
      </c>
      <c r="W3946" s="58">
        <f>IF(F3946&lt;=12,"0-12 mo",IF(F3946&lt;=24,"13-24 mo",IF(F3946&lt;=48,"25-48 mo","49+ mo")))</f>
        <v/>
      </c>
      <c r="X3946" s="58">
        <f>IF(S3946&lt;=35.5,"Q1 Low",IF(S3946&lt;=70.35,"Q2 Mid-Low",IF(S3946&lt;=89.85,"Q3 Mid-High","Q4 High")))</f>
        <v/>
      </c>
      <c r="Y3946" s="58">
        <f>IF(U3946="Yes",1,0)</f>
        <v/>
      </c>
      <c r="Z3946" s="58">
        <f>IF(P3946="Month-to-month",1,0)+IF(M3946="No",1,0)+IF(J3946="No",1,0)+IF(I3946="Fiber optic",1,0)+IF(Q3946="Yes",1,0)</f>
        <v/>
      </c>
    </row>
    <row r="3947" ht="15" customHeight="1" s="59">
      <c r="A3947" s="58" t="inlineStr">
        <is>
          <t>3815-SLMEF</t>
        </is>
      </c>
      <c r="B3947" s="58" t="inlineStr">
        <is>
          <t>Female</t>
        </is>
      </c>
      <c r="C3947" s="58" t="n">
        <v>0</v>
      </c>
      <c r="D3947" s="58" t="inlineStr">
        <is>
          <t>No</t>
        </is>
      </c>
      <c r="E3947" s="58" t="inlineStr">
        <is>
          <t>No</t>
        </is>
      </c>
      <c r="F3947" s="58" t="n">
        <v>3</v>
      </c>
      <c r="G3947" s="58" t="inlineStr">
        <is>
          <t>No</t>
        </is>
      </c>
      <c r="H3947" s="58" t="inlineStr">
        <is>
          <t>No phone service</t>
        </is>
      </c>
      <c r="I3947" s="58" t="inlineStr">
        <is>
          <t>DSL</t>
        </is>
      </c>
      <c r="J3947" s="58" t="inlineStr">
        <is>
          <t>Yes</t>
        </is>
      </c>
      <c r="K3947" s="58" t="inlineStr">
        <is>
          <t>No</t>
        </is>
      </c>
      <c r="L3947" s="58" t="inlineStr">
        <is>
          <t>No</t>
        </is>
      </c>
      <c r="M3947" s="58" t="inlineStr">
        <is>
          <t>Yes</t>
        </is>
      </c>
      <c r="N3947" s="58" t="inlineStr">
        <is>
          <t>No</t>
        </is>
      </c>
      <c r="O3947" s="58" t="inlineStr">
        <is>
          <t>No</t>
        </is>
      </c>
      <c r="P3947" s="58" t="inlineStr">
        <is>
          <t>Month-to-month</t>
        </is>
      </c>
      <c r="Q3947" s="58" t="inlineStr">
        <is>
          <t>No</t>
        </is>
      </c>
      <c r="R3947" s="58" t="inlineStr">
        <is>
          <t>Mailed check</t>
        </is>
      </c>
      <c r="S3947" s="123" t="n">
        <v>34.25</v>
      </c>
      <c r="T3947" s="58" t="inlineStr">
        <is>
          <t>139.35</t>
        </is>
      </c>
      <c r="U3947" s="58" t="inlineStr">
        <is>
          <t>Yes</t>
        </is>
      </c>
      <c r="V3947" s="123">
        <f>IFERROR(VALUE(TRIM(T3947)),S3947*F3947)</f>
        <v/>
      </c>
      <c r="W3947" s="58">
        <f>IF(F3947&lt;=12,"0-12 mo",IF(F3947&lt;=24,"13-24 mo",IF(F3947&lt;=48,"25-48 mo","49+ mo")))</f>
        <v/>
      </c>
      <c r="X3947" s="58">
        <f>IF(S3947&lt;=35.5,"Q1 Low",IF(S3947&lt;=70.35,"Q2 Mid-Low",IF(S3947&lt;=89.85,"Q3 Mid-High","Q4 High")))</f>
        <v/>
      </c>
      <c r="Y3947" s="58">
        <f>IF(U3947="Yes",1,0)</f>
        <v/>
      </c>
      <c r="Z3947" s="58">
        <f>IF(P3947="Month-to-month",1,0)+IF(M3947="No",1,0)+IF(J3947="No",1,0)+IF(I3947="Fiber optic",1,0)+IF(Q3947="Yes",1,0)</f>
        <v/>
      </c>
    </row>
    <row r="3948" ht="15" customHeight="1" s="59">
      <c r="A3948" s="58" t="inlineStr">
        <is>
          <t>5154-VEKBL</t>
        </is>
      </c>
      <c r="B3948" s="58" t="inlineStr">
        <is>
          <t>Female</t>
        </is>
      </c>
      <c r="C3948" s="58" t="n">
        <v>0</v>
      </c>
      <c r="D3948" s="58" t="inlineStr">
        <is>
          <t>No</t>
        </is>
      </c>
      <c r="E3948" s="58" t="inlineStr">
        <is>
          <t>No</t>
        </is>
      </c>
      <c r="F3948" s="58" t="n">
        <v>9</v>
      </c>
      <c r="G3948" s="58" t="inlineStr">
        <is>
          <t>No</t>
        </is>
      </c>
      <c r="H3948" s="58" t="inlineStr">
        <is>
          <t>No phone service</t>
        </is>
      </c>
      <c r="I3948" s="58" t="inlineStr">
        <is>
          <t>DSL</t>
        </is>
      </c>
      <c r="J3948" s="58" t="inlineStr">
        <is>
          <t>Yes</t>
        </is>
      </c>
      <c r="K3948" s="58" t="inlineStr">
        <is>
          <t>No</t>
        </is>
      </c>
      <c r="L3948" s="58" t="inlineStr">
        <is>
          <t>Yes</t>
        </is>
      </c>
      <c r="M3948" s="58" t="inlineStr">
        <is>
          <t>Yes</t>
        </is>
      </c>
      <c r="N3948" s="58" t="inlineStr">
        <is>
          <t>Yes</t>
        </is>
      </c>
      <c r="O3948" s="58" t="inlineStr">
        <is>
          <t>Yes</t>
        </is>
      </c>
      <c r="P3948" s="58" t="inlineStr">
        <is>
          <t>Month-to-month</t>
        </is>
      </c>
      <c r="Q3948" s="58" t="inlineStr">
        <is>
          <t>No</t>
        </is>
      </c>
      <c r="R3948" s="58" t="inlineStr">
        <is>
          <t>Mailed check</t>
        </is>
      </c>
      <c r="S3948" s="123" t="n">
        <v>58.5</v>
      </c>
      <c r="T3948" s="58" t="inlineStr">
        <is>
          <t>539.85</t>
        </is>
      </c>
      <c r="U3948" s="58" t="inlineStr">
        <is>
          <t>Yes</t>
        </is>
      </c>
      <c r="V3948" s="123">
        <f>IFERROR(VALUE(TRIM(T3948)),S3948*F3948)</f>
        <v/>
      </c>
      <c r="W3948" s="58">
        <f>IF(F3948&lt;=12,"0-12 mo",IF(F3948&lt;=24,"13-24 mo",IF(F3948&lt;=48,"25-48 mo","49+ mo")))</f>
        <v/>
      </c>
      <c r="X3948" s="58">
        <f>IF(S3948&lt;=35.5,"Q1 Low",IF(S3948&lt;=70.35,"Q2 Mid-Low",IF(S3948&lt;=89.85,"Q3 Mid-High","Q4 High")))</f>
        <v/>
      </c>
      <c r="Y3948" s="58">
        <f>IF(U3948="Yes",1,0)</f>
        <v/>
      </c>
      <c r="Z3948" s="58">
        <f>IF(P3948="Month-to-month",1,0)+IF(M3948="No",1,0)+IF(J3948="No",1,0)+IF(I3948="Fiber optic",1,0)+IF(Q3948="Yes",1,0)</f>
        <v/>
      </c>
    </row>
    <row r="3949" ht="15" customHeight="1" s="59">
      <c r="A3949" s="58" t="inlineStr">
        <is>
          <t>4324-AHJKS</t>
        </is>
      </c>
      <c r="B3949" s="58" t="inlineStr">
        <is>
          <t>Female</t>
        </is>
      </c>
      <c r="C3949" s="58" t="n">
        <v>0</v>
      </c>
      <c r="D3949" s="58" t="inlineStr">
        <is>
          <t>No</t>
        </is>
      </c>
      <c r="E3949" s="58" t="inlineStr">
        <is>
          <t>No</t>
        </is>
      </c>
      <c r="F3949" s="58" t="n">
        <v>5</v>
      </c>
      <c r="G3949" s="58" t="inlineStr">
        <is>
          <t>Yes</t>
        </is>
      </c>
      <c r="H3949" s="58" t="inlineStr">
        <is>
          <t>No</t>
        </is>
      </c>
      <c r="I3949" s="58" t="inlineStr">
        <is>
          <t>DSL</t>
        </is>
      </c>
      <c r="J3949" s="58" t="inlineStr">
        <is>
          <t>Yes</t>
        </is>
      </c>
      <c r="K3949" s="58" t="inlineStr">
        <is>
          <t>No</t>
        </is>
      </c>
      <c r="L3949" s="58" t="inlineStr">
        <is>
          <t>Yes</t>
        </is>
      </c>
      <c r="M3949" s="58" t="inlineStr">
        <is>
          <t>No</t>
        </is>
      </c>
      <c r="N3949" s="58" t="inlineStr">
        <is>
          <t>No</t>
        </is>
      </c>
      <c r="O3949" s="58" t="inlineStr">
        <is>
          <t>No</t>
        </is>
      </c>
      <c r="P3949" s="58" t="inlineStr">
        <is>
          <t>Month-to-month</t>
        </is>
      </c>
      <c r="Q3949" s="58" t="inlineStr">
        <is>
          <t>No</t>
        </is>
      </c>
      <c r="R3949" s="58" t="inlineStr">
        <is>
          <t>Credit card (automatic)</t>
        </is>
      </c>
      <c r="S3949" s="123" t="n">
        <v>55.8</v>
      </c>
      <c r="T3949" s="58" t="inlineStr">
        <is>
          <t>300.4</t>
        </is>
      </c>
      <c r="U3949" s="58" t="inlineStr">
        <is>
          <t>No</t>
        </is>
      </c>
      <c r="V3949" s="123">
        <f>IFERROR(VALUE(TRIM(T3949)),S3949*F3949)</f>
        <v/>
      </c>
      <c r="W3949" s="58">
        <f>IF(F3949&lt;=12,"0-12 mo",IF(F3949&lt;=24,"13-24 mo",IF(F3949&lt;=48,"25-48 mo","49+ mo")))</f>
        <v/>
      </c>
      <c r="X3949" s="58">
        <f>IF(S3949&lt;=35.5,"Q1 Low",IF(S3949&lt;=70.35,"Q2 Mid-Low",IF(S3949&lt;=89.85,"Q3 Mid-High","Q4 High")))</f>
        <v/>
      </c>
      <c r="Y3949" s="58">
        <f>IF(U3949="Yes",1,0)</f>
        <v/>
      </c>
      <c r="Z3949" s="58">
        <f>IF(P3949="Month-to-month",1,0)+IF(M3949="No",1,0)+IF(J3949="No",1,0)+IF(I3949="Fiber optic",1,0)+IF(Q3949="Yes",1,0)</f>
        <v/>
      </c>
    </row>
    <row r="3950" ht="15" customHeight="1" s="59">
      <c r="A3950" s="58" t="inlineStr">
        <is>
          <t>4355-CVPVS</t>
        </is>
      </c>
      <c r="B3950" s="58" t="inlineStr">
        <is>
          <t>Female</t>
        </is>
      </c>
      <c r="C3950" s="58" t="n">
        <v>0</v>
      </c>
      <c r="D3950" s="58" t="inlineStr">
        <is>
          <t>Yes</t>
        </is>
      </c>
      <c r="E3950" s="58" t="inlineStr">
        <is>
          <t>Yes</t>
        </is>
      </c>
      <c r="F3950" s="58" t="n">
        <v>56</v>
      </c>
      <c r="G3950" s="58" t="inlineStr">
        <is>
          <t>Yes</t>
        </is>
      </c>
      <c r="H3950" s="58" t="inlineStr">
        <is>
          <t>No</t>
        </is>
      </c>
      <c r="I3950" s="58" t="inlineStr">
        <is>
          <t>Fiber optic</t>
        </is>
      </c>
      <c r="J3950" s="58" t="inlineStr">
        <is>
          <t>No</t>
        </is>
      </c>
      <c r="K3950" s="58" t="inlineStr">
        <is>
          <t>No</t>
        </is>
      </c>
      <c r="L3950" s="58" t="inlineStr">
        <is>
          <t>No</t>
        </is>
      </c>
      <c r="M3950" s="58" t="inlineStr">
        <is>
          <t>No</t>
        </is>
      </c>
      <c r="N3950" s="58" t="inlineStr">
        <is>
          <t>Yes</t>
        </is>
      </c>
      <c r="O3950" s="58" t="inlineStr">
        <is>
          <t>Yes</t>
        </is>
      </c>
      <c r="P3950" s="58" t="inlineStr">
        <is>
          <t>One year</t>
        </is>
      </c>
      <c r="Q3950" s="58" t="inlineStr">
        <is>
          <t>No</t>
        </is>
      </c>
      <c r="R3950" s="58" t="inlineStr">
        <is>
          <t>Bank transfer (automatic)</t>
        </is>
      </c>
      <c r="S3950" s="123" t="n">
        <v>88.90000000000001</v>
      </c>
      <c r="T3950" s="58" t="inlineStr">
        <is>
          <t>4968</t>
        </is>
      </c>
      <c r="U3950" s="58" t="inlineStr">
        <is>
          <t>No</t>
        </is>
      </c>
      <c r="V3950" s="123">
        <f>IFERROR(VALUE(TRIM(T3950)),S3950*F3950)</f>
        <v/>
      </c>
      <c r="W3950" s="58">
        <f>IF(F3950&lt;=12,"0-12 mo",IF(F3950&lt;=24,"13-24 mo",IF(F3950&lt;=48,"25-48 mo","49+ mo")))</f>
        <v/>
      </c>
      <c r="X3950" s="58">
        <f>IF(S3950&lt;=35.5,"Q1 Low",IF(S3950&lt;=70.35,"Q2 Mid-Low",IF(S3950&lt;=89.85,"Q3 Mid-High","Q4 High")))</f>
        <v/>
      </c>
      <c r="Y3950" s="58">
        <f>IF(U3950="Yes",1,0)</f>
        <v/>
      </c>
      <c r="Z3950" s="58">
        <f>IF(P3950="Month-to-month",1,0)+IF(M3950="No",1,0)+IF(J3950="No",1,0)+IF(I3950="Fiber optic",1,0)+IF(Q3950="Yes",1,0)</f>
        <v/>
      </c>
    </row>
    <row r="3951" ht="15" customHeight="1" s="59">
      <c r="A3951" s="58" t="inlineStr">
        <is>
          <t>4495-LHSSK</t>
        </is>
      </c>
      <c r="B3951" s="58" t="inlineStr">
        <is>
          <t>Female</t>
        </is>
      </c>
      <c r="C3951" s="58" t="n">
        <v>0</v>
      </c>
      <c r="D3951" s="58" t="inlineStr">
        <is>
          <t>No</t>
        </is>
      </c>
      <c r="E3951" s="58" t="inlineStr">
        <is>
          <t>Yes</t>
        </is>
      </c>
      <c r="F3951" s="58" t="n">
        <v>18</v>
      </c>
      <c r="G3951" s="58" t="inlineStr">
        <is>
          <t>Yes</t>
        </is>
      </c>
      <c r="H3951" s="58" t="inlineStr">
        <is>
          <t>Yes</t>
        </is>
      </c>
      <c r="I3951" s="58" t="inlineStr">
        <is>
          <t>DSL</t>
        </is>
      </c>
      <c r="J3951" s="58" t="inlineStr">
        <is>
          <t>Yes</t>
        </is>
      </c>
      <c r="K3951" s="58" t="inlineStr">
        <is>
          <t>No</t>
        </is>
      </c>
      <c r="L3951" s="58" t="inlineStr">
        <is>
          <t>No</t>
        </is>
      </c>
      <c r="M3951" s="58" t="inlineStr">
        <is>
          <t>No</t>
        </is>
      </c>
      <c r="N3951" s="58" t="inlineStr">
        <is>
          <t>No</t>
        </is>
      </c>
      <c r="O3951" s="58" t="inlineStr">
        <is>
          <t>No</t>
        </is>
      </c>
      <c r="P3951" s="58" t="inlineStr">
        <is>
          <t>Month-to-month</t>
        </is>
      </c>
      <c r="Q3951" s="58" t="inlineStr">
        <is>
          <t>No</t>
        </is>
      </c>
      <c r="R3951" s="58" t="inlineStr">
        <is>
          <t>Mailed check</t>
        </is>
      </c>
      <c r="S3951" s="123" t="n">
        <v>57.65</v>
      </c>
      <c r="T3951" s="58" t="inlineStr">
        <is>
          <t>992.7</t>
        </is>
      </c>
      <c r="U3951" s="58" t="inlineStr">
        <is>
          <t>No</t>
        </is>
      </c>
      <c r="V3951" s="123">
        <f>IFERROR(VALUE(TRIM(T3951)),S3951*F3951)</f>
        <v/>
      </c>
      <c r="W3951" s="58">
        <f>IF(F3951&lt;=12,"0-12 mo",IF(F3951&lt;=24,"13-24 mo",IF(F3951&lt;=48,"25-48 mo","49+ mo")))</f>
        <v/>
      </c>
      <c r="X3951" s="58">
        <f>IF(S3951&lt;=35.5,"Q1 Low",IF(S3951&lt;=70.35,"Q2 Mid-Low",IF(S3951&lt;=89.85,"Q3 Mid-High","Q4 High")))</f>
        <v/>
      </c>
      <c r="Y3951" s="58">
        <f>IF(U3951="Yes",1,0)</f>
        <v/>
      </c>
      <c r="Z3951" s="58">
        <f>IF(P3951="Month-to-month",1,0)+IF(M3951="No",1,0)+IF(J3951="No",1,0)+IF(I3951="Fiber optic",1,0)+IF(Q3951="Yes",1,0)</f>
        <v/>
      </c>
    </row>
    <row r="3952" ht="15" customHeight="1" s="59">
      <c r="A3952" s="58" t="inlineStr">
        <is>
          <t>5655-JSMZM</t>
        </is>
      </c>
      <c r="B3952" s="58" t="inlineStr">
        <is>
          <t>Male</t>
        </is>
      </c>
      <c r="C3952" s="58" t="n">
        <v>1</v>
      </c>
      <c r="D3952" s="58" t="inlineStr">
        <is>
          <t>No</t>
        </is>
      </c>
      <c r="E3952" s="58" t="inlineStr">
        <is>
          <t>No</t>
        </is>
      </c>
      <c r="F3952" s="58" t="n">
        <v>49</v>
      </c>
      <c r="G3952" s="58" t="inlineStr">
        <is>
          <t>Yes</t>
        </is>
      </c>
      <c r="H3952" s="58" t="inlineStr">
        <is>
          <t>Yes</t>
        </is>
      </c>
      <c r="I3952" s="58" t="inlineStr">
        <is>
          <t>Fiber optic</t>
        </is>
      </c>
      <c r="J3952" s="58" t="inlineStr">
        <is>
          <t>No</t>
        </is>
      </c>
      <c r="K3952" s="58" t="inlineStr">
        <is>
          <t>No</t>
        </is>
      </c>
      <c r="L3952" s="58" t="inlineStr">
        <is>
          <t>No</t>
        </is>
      </c>
      <c r="M3952" s="58" t="inlineStr">
        <is>
          <t>No</t>
        </is>
      </c>
      <c r="N3952" s="58" t="inlineStr">
        <is>
          <t>Yes</t>
        </is>
      </c>
      <c r="O3952" s="58" t="inlineStr">
        <is>
          <t>Yes</t>
        </is>
      </c>
      <c r="P3952" s="58" t="inlineStr">
        <is>
          <t>Month-to-month</t>
        </is>
      </c>
      <c r="Q3952" s="58" t="inlineStr">
        <is>
          <t>Yes</t>
        </is>
      </c>
      <c r="R3952" s="58" t="inlineStr">
        <is>
          <t>Electronic check</t>
        </is>
      </c>
      <c r="S3952" s="123" t="n">
        <v>96.2</v>
      </c>
      <c r="T3952" s="58" t="inlineStr">
        <is>
          <t>4718.25</t>
        </is>
      </c>
      <c r="U3952" s="58" t="inlineStr">
        <is>
          <t>Yes</t>
        </is>
      </c>
      <c r="V3952" s="123">
        <f>IFERROR(VALUE(TRIM(T3952)),S3952*F3952)</f>
        <v/>
      </c>
      <c r="W3952" s="58">
        <f>IF(F3952&lt;=12,"0-12 mo",IF(F3952&lt;=24,"13-24 mo",IF(F3952&lt;=48,"25-48 mo","49+ mo")))</f>
        <v/>
      </c>
      <c r="X3952" s="58">
        <f>IF(S3952&lt;=35.5,"Q1 Low",IF(S3952&lt;=70.35,"Q2 Mid-Low",IF(S3952&lt;=89.85,"Q3 Mid-High","Q4 High")))</f>
        <v/>
      </c>
      <c r="Y3952" s="58">
        <f>IF(U3952="Yes",1,0)</f>
        <v/>
      </c>
      <c r="Z3952" s="58">
        <f>IF(P3952="Month-to-month",1,0)+IF(M3952="No",1,0)+IF(J3952="No",1,0)+IF(I3952="Fiber optic",1,0)+IF(Q3952="Yes",1,0)</f>
        <v/>
      </c>
    </row>
    <row r="3953" ht="15" customHeight="1" s="59">
      <c r="A3953" s="58" t="inlineStr">
        <is>
          <t>5915-ANOEI</t>
        </is>
      </c>
      <c r="B3953" s="58" t="inlineStr">
        <is>
          <t>Male</t>
        </is>
      </c>
      <c r="C3953" s="58" t="n">
        <v>0</v>
      </c>
      <c r="D3953" s="58" t="inlineStr">
        <is>
          <t>Yes</t>
        </is>
      </c>
      <c r="E3953" s="58" t="inlineStr">
        <is>
          <t>No</t>
        </is>
      </c>
      <c r="F3953" s="58" t="n">
        <v>70</v>
      </c>
      <c r="G3953" s="58" t="inlineStr">
        <is>
          <t>Yes</t>
        </is>
      </c>
      <c r="H3953" s="58" t="inlineStr">
        <is>
          <t>Yes</t>
        </is>
      </c>
      <c r="I3953" s="58" t="inlineStr">
        <is>
          <t>DSL</t>
        </is>
      </c>
      <c r="J3953" s="58" t="inlineStr">
        <is>
          <t>Yes</t>
        </is>
      </c>
      <c r="K3953" s="58" t="inlineStr">
        <is>
          <t>Yes</t>
        </is>
      </c>
      <c r="L3953" s="58" t="inlineStr">
        <is>
          <t>Yes</t>
        </is>
      </c>
      <c r="M3953" s="58" t="inlineStr">
        <is>
          <t>Yes</t>
        </is>
      </c>
      <c r="N3953" s="58" t="inlineStr">
        <is>
          <t>Yes</t>
        </is>
      </c>
      <c r="O3953" s="58" t="inlineStr">
        <is>
          <t>No</t>
        </is>
      </c>
      <c r="P3953" s="58" t="inlineStr">
        <is>
          <t>Two year</t>
        </is>
      </c>
      <c r="Q3953" s="58" t="inlineStr">
        <is>
          <t>No</t>
        </is>
      </c>
      <c r="R3953" s="58" t="inlineStr">
        <is>
          <t>Mailed check</t>
        </is>
      </c>
      <c r="S3953" s="123" t="n">
        <v>79.15000000000001</v>
      </c>
      <c r="T3953" s="58" t="inlineStr">
        <is>
          <t>5536.5</t>
        </is>
      </c>
      <c r="U3953" s="58" t="inlineStr">
        <is>
          <t>No</t>
        </is>
      </c>
      <c r="V3953" s="123">
        <f>IFERROR(VALUE(TRIM(T3953)),S3953*F3953)</f>
        <v/>
      </c>
      <c r="W3953" s="58">
        <f>IF(F3953&lt;=12,"0-12 mo",IF(F3953&lt;=24,"13-24 mo",IF(F3953&lt;=48,"25-48 mo","49+ mo")))</f>
        <v/>
      </c>
      <c r="X3953" s="58">
        <f>IF(S3953&lt;=35.5,"Q1 Low",IF(S3953&lt;=70.35,"Q2 Mid-Low",IF(S3953&lt;=89.85,"Q3 Mid-High","Q4 High")))</f>
        <v/>
      </c>
      <c r="Y3953" s="58">
        <f>IF(U3953="Yes",1,0)</f>
        <v/>
      </c>
      <c r="Z3953" s="58">
        <f>IF(P3953="Month-to-month",1,0)+IF(M3953="No",1,0)+IF(J3953="No",1,0)+IF(I3953="Fiber optic",1,0)+IF(Q3953="Yes",1,0)</f>
        <v/>
      </c>
    </row>
    <row r="3954" ht="15" customHeight="1" s="59">
      <c r="A3954" s="58" t="inlineStr">
        <is>
          <t>9861-PDSZP</t>
        </is>
      </c>
      <c r="B3954" s="58" t="inlineStr">
        <is>
          <t>Female</t>
        </is>
      </c>
      <c r="C3954" s="58" t="n">
        <v>0</v>
      </c>
      <c r="D3954" s="58" t="inlineStr">
        <is>
          <t>No</t>
        </is>
      </c>
      <c r="E3954" s="58" t="inlineStr">
        <is>
          <t>No</t>
        </is>
      </c>
      <c r="F3954" s="58" t="n">
        <v>72</v>
      </c>
      <c r="G3954" s="58" t="inlineStr">
        <is>
          <t>Yes</t>
        </is>
      </c>
      <c r="H3954" s="58" t="inlineStr">
        <is>
          <t>Yes</t>
        </is>
      </c>
      <c r="I3954" s="58" t="inlineStr">
        <is>
          <t>Fiber optic</t>
        </is>
      </c>
      <c r="J3954" s="58" t="inlineStr">
        <is>
          <t>No</t>
        </is>
      </c>
      <c r="K3954" s="58" t="inlineStr">
        <is>
          <t>Yes</t>
        </is>
      </c>
      <c r="L3954" s="58" t="inlineStr">
        <is>
          <t>Yes</t>
        </is>
      </c>
      <c r="M3954" s="58" t="inlineStr">
        <is>
          <t>Yes</t>
        </is>
      </c>
      <c r="N3954" s="58" t="inlineStr">
        <is>
          <t>Yes</t>
        </is>
      </c>
      <c r="O3954" s="58" t="inlineStr">
        <is>
          <t>Yes</t>
        </is>
      </c>
      <c r="P3954" s="58" t="inlineStr">
        <is>
          <t>Two year</t>
        </is>
      </c>
      <c r="Q3954" s="58" t="inlineStr">
        <is>
          <t>Yes</t>
        </is>
      </c>
      <c r="R3954" s="58" t="inlineStr">
        <is>
          <t>Credit card (automatic)</t>
        </is>
      </c>
      <c r="S3954" s="123" t="n">
        <v>108.05</v>
      </c>
      <c r="T3954" s="58" t="inlineStr">
        <is>
          <t>7806.6</t>
        </is>
      </c>
      <c r="U3954" s="58" t="inlineStr">
        <is>
          <t>No</t>
        </is>
      </c>
      <c r="V3954" s="123">
        <f>IFERROR(VALUE(TRIM(T3954)),S3954*F3954)</f>
        <v/>
      </c>
      <c r="W3954" s="58">
        <f>IF(F3954&lt;=12,"0-12 mo",IF(F3954&lt;=24,"13-24 mo",IF(F3954&lt;=48,"25-48 mo","49+ mo")))</f>
        <v/>
      </c>
      <c r="X3954" s="58">
        <f>IF(S3954&lt;=35.5,"Q1 Low",IF(S3954&lt;=70.35,"Q2 Mid-Low",IF(S3954&lt;=89.85,"Q3 Mid-High","Q4 High")))</f>
        <v/>
      </c>
      <c r="Y3954" s="58">
        <f>IF(U3954="Yes",1,0)</f>
        <v/>
      </c>
      <c r="Z3954" s="58">
        <f>IF(P3954="Month-to-month",1,0)+IF(M3954="No",1,0)+IF(J3954="No",1,0)+IF(I3954="Fiber optic",1,0)+IF(Q3954="Yes",1,0)</f>
        <v/>
      </c>
    </row>
    <row r="3955" ht="15" customHeight="1" s="59">
      <c r="A3955" s="58" t="inlineStr">
        <is>
          <t>4505-EXZHB</t>
        </is>
      </c>
      <c r="B3955" s="58" t="inlineStr">
        <is>
          <t>Female</t>
        </is>
      </c>
      <c r="C3955" s="58" t="n">
        <v>1</v>
      </c>
      <c r="D3955" s="58" t="inlineStr">
        <is>
          <t>No</t>
        </is>
      </c>
      <c r="E3955" s="58" t="inlineStr">
        <is>
          <t>No</t>
        </is>
      </c>
      <c r="F3955" s="58" t="n">
        <v>6</v>
      </c>
      <c r="G3955" s="58" t="inlineStr">
        <is>
          <t>Yes</t>
        </is>
      </c>
      <c r="H3955" s="58" t="inlineStr">
        <is>
          <t>No</t>
        </is>
      </c>
      <c r="I3955" s="58" t="inlineStr">
        <is>
          <t>Fiber optic</t>
        </is>
      </c>
      <c r="J3955" s="58" t="inlineStr">
        <is>
          <t>No</t>
        </is>
      </c>
      <c r="K3955" s="58" t="inlineStr">
        <is>
          <t>No</t>
        </is>
      </c>
      <c r="L3955" s="58" t="inlineStr">
        <is>
          <t>Yes</t>
        </is>
      </c>
      <c r="M3955" s="58" t="inlineStr">
        <is>
          <t>No</t>
        </is>
      </c>
      <c r="N3955" s="58" t="inlineStr">
        <is>
          <t>No</t>
        </is>
      </c>
      <c r="O3955" s="58" t="inlineStr">
        <is>
          <t>No</t>
        </is>
      </c>
      <c r="P3955" s="58" t="inlineStr">
        <is>
          <t>Month-to-month</t>
        </is>
      </c>
      <c r="Q3955" s="58" t="inlineStr">
        <is>
          <t>No</t>
        </is>
      </c>
      <c r="R3955" s="58" t="inlineStr">
        <is>
          <t>Electronic check</t>
        </is>
      </c>
      <c r="S3955" s="123" t="n">
        <v>74.40000000000001</v>
      </c>
      <c r="T3955" s="58" t="inlineStr">
        <is>
          <t>434.1</t>
        </is>
      </c>
      <c r="U3955" s="58" t="inlineStr">
        <is>
          <t>Yes</t>
        </is>
      </c>
      <c r="V3955" s="123">
        <f>IFERROR(VALUE(TRIM(T3955)),S3955*F3955)</f>
        <v/>
      </c>
      <c r="W3955" s="58">
        <f>IF(F3955&lt;=12,"0-12 mo",IF(F3955&lt;=24,"13-24 mo",IF(F3955&lt;=48,"25-48 mo","49+ mo")))</f>
        <v/>
      </c>
      <c r="X3955" s="58">
        <f>IF(S3955&lt;=35.5,"Q1 Low",IF(S3955&lt;=70.35,"Q2 Mid-Low",IF(S3955&lt;=89.85,"Q3 Mid-High","Q4 High")))</f>
        <v/>
      </c>
      <c r="Y3955" s="58">
        <f>IF(U3955="Yes",1,0)</f>
        <v/>
      </c>
      <c r="Z3955" s="58">
        <f>IF(P3955="Month-to-month",1,0)+IF(M3955="No",1,0)+IF(J3955="No",1,0)+IF(I3955="Fiber optic",1,0)+IF(Q3955="Yes",1,0)</f>
        <v/>
      </c>
    </row>
    <row r="3956" ht="15" customHeight="1" s="59">
      <c r="A3956" s="58" t="inlineStr">
        <is>
          <t>7225-CBZPL</t>
        </is>
      </c>
      <c r="B3956" s="58" t="inlineStr">
        <is>
          <t>Male</t>
        </is>
      </c>
      <c r="C3956" s="58" t="n">
        <v>1</v>
      </c>
      <c r="D3956" s="58" t="inlineStr">
        <is>
          <t>Yes</t>
        </is>
      </c>
      <c r="E3956" s="58" t="inlineStr">
        <is>
          <t>No</t>
        </is>
      </c>
      <c r="F3956" s="58" t="n">
        <v>17</v>
      </c>
      <c r="G3956" s="58" t="inlineStr">
        <is>
          <t>Yes</t>
        </is>
      </c>
      <c r="H3956" s="58" t="inlineStr">
        <is>
          <t>Yes</t>
        </is>
      </c>
      <c r="I3956" s="58" t="inlineStr">
        <is>
          <t>Fiber optic</t>
        </is>
      </c>
      <c r="J3956" s="58" t="inlineStr">
        <is>
          <t>No</t>
        </is>
      </c>
      <c r="K3956" s="58" t="inlineStr">
        <is>
          <t>No</t>
        </is>
      </c>
      <c r="L3956" s="58" t="inlineStr">
        <is>
          <t>No</t>
        </is>
      </c>
      <c r="M3956" s="58" t="inlineStr">
        <is>
          <t>No</t>
        </is>
      </c>
      <c r="N3956" s="58" t="inlineStr">
        <is>
          <t>Yes</t>
        </is>
      </c>
      <c r="O3956" s="58" t="inlineStr">
        <is>
          <t>Yes</t>
        </is>
      </c>
      <c r="P3956" s="58" t="inlineStr">
        <is>
          <t>Month-to-month</t>
        </is>
      </c>
      <c r="Q3956" s="58" t="inlineStr">
        <is>
          <t>Yes</t>
        </is>
      </c>
      <c r="R3956" s="58" t="inlineStr">
        <is>
          <t>Electronic check</t>
        </is>
      </c>
      <c r="S3956" s="123" t="n">
        <v>94.8</v>
      </c>
      <c r="T3956" s="58" t="inlineStr">
        <is>
          <t>1563.9</t>
        </is>
      </c>
      <c r="U3956" s="58" t="inlineStr">
        <is>
          <t>No</t>
        </is>
      </c>
      <c r="V3956" s="123">
        <f>IFERROR(VALUE(TRIM(T3956)),S3956*F3956)</f>
        <v/>
      </c>
      <c r="W3956" s="58">
        <f>IF(F3956&lt;=12,"0-12 mo",IF(F3956&lt;=24,"13-24 mo",IF(F3956&lt;=48,"25-48 mo","49+ mo")))</f>
        <v/>
      </c>
      <c r="X3956" s="58">
        <f>IF(S3956&lt;=35.5,"Q1 Low",IF(S3956&lt;=70.35,"Q2 Mid-Low",IF(S3956&lt;=89.85,"Q3 Mid-High","Q4 High")))</f>
        <v/>
      </c>
      <c r="Y3956" s="58">
        <f>IF(U3956="Yes",1,0)</f>
        <v/>
      </c>
      <c r="Z3956" s="58">
        <f>IF(P3956="Month-to-month",1,0)+IF(M3956="No",1,0)+IF(J3956="No",1,0)+IF(I3956="Fiber optic",1,0)+IF(Q3956="Yes",1,0)</f>
        <v/>
      </c>
    </row>
    <row r="3957" ht="15" customHeight="1" s="59">
      <c r="A3957" s="58" t="inlineStr">
        <is>
          <t>6704-UTUKK</t>
        </is>
      </c>
      <c r="B3957" s="58" t="inlineStr">
        <is>
          <t>Male</t>
        </is>
      </c>
      <c r="C3957" s="58" t="n">
        <v>0</v>
      </c>
      <c r="D3957" s="58" t="inlineStr">
        <is>
          <t>Yes</t>
        </is>
      </c>
      <c r="E3957" s="58" t="inlineStr">
        <is>
          <t>No</t>
        </is>
      </c>
      <c r="F3957" s="58" t="n">
        <v>29</v>
      </c>
      <c r="G3957" s="58" t="inlineStr">
        <is>
          <t>No</t>
        </is>
      </c>
      <c r="H3957" s="58" t="inlineStr">
        <is>
          <t>No phone service</t>
        </is>
      </c>
      <c r="I3957" s="58" t="inlineStr">
        <is>
          <t>DSL</t>
        </is>
      </c>
      <c r="J3957" s="58" t="inlineStr">
        <is>
          <t>No</t>
        </is>
      </c>
      <c r="K3957" s="58" t="inlineStr">
        <is>
          <t>No</t>
        </is>
      </c>
      <c r="L3957" s="58" t="inlineStr">
        <is>
          <t>No</t>
        </is>
      </c>
      <c r="M3957" s="58" t="inlineStr">
        <is>
          <t>No</t>
        </is>
      </c>
      <c r="N3957" s="58" t="inlineStr">
        <is>
          <t>Yes</t>
        </is>
      </c>
      <c r="O3957" s="58" t="inlineStr">
        <is>
          <t>Yes</t>
        </is>
      </c>
      <c r="P3957" s="58" t="inlineStr">
        <is>
          <t>Month-to-month</t>
        </is>
      </c>
      <c r="Q3957" s="58" t="inlineStr">
        <is>
          <t>Yes</t>
        </is>
      </c>
      <c r="R3957" s="58" t="inlineStr">
        <is>
          <t>Electronic check</t>
        </is>
      </c>
      <c r="S3957" s="123" t="n">
        <v>45.9</v>
      </c>
      <c r="T3957" s="58" t="inlineStr">
        <is>
          <t>1332.4</t>
        </is>
      </c>
      <c r="U3957" s="58" t="inlineStr">
        <is>
          <t>No</t>
        </is>
      </c>
      <c r="V3957" s="123">
        <f>IFERROR(VALUE(TRIM(T3957)),S3957*F3957)</f>
        <v/>
      </c>
      <c r="W3957" s="58">
        <f>IF(F3957&lt;=12,"0-12 mo",IF(F3957&lt;=24,"13-24 mo",IF(F3957&lt;=48,"25-48 mo","49+ mo")))</f>
        <v/>
      </c>
      <c r="X3957" s="58">
        <f>IF(S3957&lt;=35.5,"Q1 Low",IF(S3957&lt;=70.35,"Q2 Mid-Low",IF(S3957&lt;=89.85,"Q3 Mid-High","Q4 High")))</f>
        <v/>
      </c>
      <c r="Y3957" s="58">
        <f>IF(U3957="Yes",1,0)</f>
        <v/>
      </c>
      <c r="Z3957" s="58">
        <f>IF(P3957="Month-to-month",1,0)+IF(M3957="No",1,0)+IF(J3957="No",1,0)+IF(I3957="Fiber optic",1,0)+IF(Q3957="Yes",1,0)</f>
        <v/>
      </c>
    </row>
    <row r="3958" ht="15" customHeight="1" s="59">
      <c r="A3958" s="58" t="inlineStr">
        <is>
          <t>4587-VVTOX</t>
        </is>
      </c>
      <c r="B3958" s="58" t="inlineStr">
        <is>
          <t>Female</t>
        </is>
      </c>
      <c r="C3958" s="58" t="n">
        <v>0</v>
      </c>
      <c r="D3958" s="58" t="inlineStr">
        <is>
          <t>Yes</t>
        </is>
      </c>
      <c r="E3958" s="58" t="inlineStr">
        <is>
          <t>No</t>
        </is>
      </c>
      <c r="F3958" s="58" t="n">
        <v>6</v>
      </c>
      <c r="G3958" s="58" t="inlineStr">
        <is>
          <t>Yes</t>
        </is>
      </c>
      <c r="H3958" s="58" t="inlineStr">
        <is>
          <t>Yes</t>
        </is>
      </c>
      <c r="I3958" s="58" t="inlineStr">
        <is>
          <t>Fiber optic</t>
        </is>
      </c>
      <c r="J3958" s="58" t="inlineStr">
        <is>
          <t>No</t>
        </is>
      </c>
      <c r="K3958" s="58" t="inlineStr">
        <is>
          <t>Yes</t>
        </is>
      </c>
      <c r="L3958" s="58" t="inlineStr">
        <is>
          <t>Yes</t>
        </is>
      </c>
      <c r="M3958" s="58" t="inlineStr">
        <is>
          <t>No</t>
        </is>
      </c>
      <c r="N3958" s="58" t="inlineStr">
        <is>
          <t>Yes</t>
        </is>
      </c>
      <c r="O3958" s="58" t="inlineStr">
        <is>
          <t>Yes</t>
        </is>
      </c>
      <c r="P3958" s="58" t="inlineStr">
        <is>
          <t>Month-to-month</t>
        </is>
      </c>
      <c r="Q3958" s="58" t="inlineStr">
        <is>
          <t>Yes</t>
        </is>
      </c>
      <c r="R3958" s="58" t="inlineStr">
        <is>
          <t>Electronic check</t>
        </is>
      </c>
      <c r="S3958" s="123" t="n">
        <v>105.3</v>
      </c>
      <c r="T3958" s="58" t="inlineStr">
        <is>
          <t>545.2</t>
        </is>
      </c>
      <c r="U3958" s="58" t="inlineStr">
        <is>
          <t>Yes</t>
        </is>
      </c>
      <c r="V3958" s="123">
        <f>IFERROR(VALUE(TRIM(T3958)),S3958*F3958)</f>
        <v/>
      </c>
      <c r="W3958" s="58">
        <f>IF(F3958&lt;=12,"0-12 mo",IF(F3958&lt;=24,"13-24 mo",IF(F3958&lt;=48,"25-48 mo","49+ mo")))</f>
        <v/>
      </c>
      <c r="X3958" s="58">
        <f>IF(S3958&lt;=35.5,"Q1 Low",IF(S3958&lt;=70.35,"Q2 Mid-Low",IF(S3958&lt;=89.85,"Q3 Mid-High","Q4 High")))</f>
        <v/>
      </c>
      <c r="Y3958" s="58">
        <f>IF(U3958="Yes",1,0)</f>
        <v/>
      </c>
      <c r="Z3958" s="58">
        <f>IF(P3958="Month-to-month",1,0)+IF(M3958="No",1,0)+IF(J3958="No",1,0)+IF(I3958="Fiber optic",1,0)+IF(Q3958="Yes",1,0)</f>
        <v/>
      </c>
    </row>
    <row r="3959" ht="15" customHeight="1" s="59">
      <c r="A3959" s="58" t="inlineStr">
        <is>
          <t>2019-HDCZY</t>
        </is>
      </c>
      <c r="B3959" s="58" t="inlineStr">
        <is>
          <t>Male</t>
        </is>
      </c>
      <c r="C3959" s="58" t="n">
        <v>0</v>
      </c>
      <c r="D3959" s="58" t="inlineStr">
        <is>
          <t>Yes</t>
        </is>
      </c>
      <c r="E3959" s="58" t="inlineStr">
        <is>
          <t>No</t>
        </is>
      </c>
      <c r="F3959" s="58" t="n">
        <v>63</v>
      </c>
      <c r="G3959" s="58" t="inlineStr">
        <is>
          <t>Yes</t>
        </is>
      </c>
      <c r="H3959" s="58" t="inlineStr">
        <is>
          <t>Yes</t>
        </is>
      </c>
      <c r="I3959" s="58" t="inlineStr">
        <is>
          <t>Fiber optic</t>
        </is>
      </c>
      <c r="J3959" s="58" t="inlineStr">
        <is>
          <t>No</t>
        </is>
      </c>
      <c r="K3959" s="58" t="inlineStr">
        <is>
          <t>No</t>
        </is>
      </c>
      <c r="L3959" s="58" t="inlineStr">
        <is>
          <t>Yes</t>
        </is>
      </c>
      <c r="M3959" s="58" t="inlineStr">
        <is>
          <t>No</t>
        </is>
      </c>
      <c r="N3959" s="58" t="inlineStr">
        <is>
          <t>Yes</t>
        </is>
      </c>
      <c r="O3959" s="58" t="inlineStr">
        <is>
          <t>Yes</t>
        </is>
      </c>
      <c r="P3959" s="58" t="inlineStr">
        <is>
          <t>Two year</t>
        </is>
      </c>
      <c r="Q3959" s="58" t="inlineStr">
        <is>
          <t>No</t>
        </is>
      </c>
      <c r="R3959" s="58" t="inlineStr">
        <is>
          <t>Electronic check</t>
        </is>
      </c>
      <c r="S3959" s="123" t="n">
        <v>102.6</v>
      </c>
      <c r="T3959" s="58" t="inlineStr">
        <is>
          <t>6296.75</t>
        </is>
      </c>
      <c r="U3959" s="58" t="inlineStr">
        <is>
          <t>No</t>
        </is>
      </c>
      <c r="V3959" s="123">
        <f>IFERROR(VALUE(TRIM(T3959)),S3959*F3959)</f>
        <v/>
      </c>
      <c r="W3959" s="58">
        <f>IF(F3959&lt;=12,"0-12 mo",IF(F3959&lt;=24,"13-24 mo",IF(F3959&lt;=48,"25-48 mo","49+ mo")))</f>
        <v/>
      </c>
      <c r="X3959" s="58">
        <f>IF(S3959&lt;=35.5,"Q1 Low",IF(S3959&lt;=70.35,"Q2 Mid-Low",IF(S3959&lt;=89.85,"Q3 Mid-High","Q4 High")))</f>
        <v/>
      </c>
      <c r="Y3959" s="58">
        <f>IF(U3959="Yes",1,0)</f>
        <v/>
      </c>
      <c r="Z3959" s="58">
        <f>IF(P3959="Month-to-month",1,0)+IF(M3959="No",1,0)+IF(J3959="No",1,0)+IF(I3959="Fiber optic",1,0)+IF(Q3959="Yes",1,0)</f>
        <v/>
      </c>
    </row>
    <row r="3960" ht="15" customHeight="1" s="59">
      <c r="A3960" s="58" t="inlineStr">
        <is>
          <t>4652-NNHNY</t>
        </is>
      </c>
      <c r="B3960" s="58" t="inlineStr">
        <is>
          <t>Male</t>
        </is>
      </c>
      <c r="C3960" s="58" t="n">
        <v>0</v>
      </c>
      <c r="D3960" s="58" t="inlineStr">
        <is>
          <t>Yes</t>
        </is>
      </c>
      <c r="E3960" s="58" t="inlineStr">
        <is>
          <t>No</t>
        </is>
      </c>
      <c r="F3960" s="58" t="n">
        <v>16</v>
      </c>
      <c r="G3960" s="58" t="inlineStr">
        <is>
          <t>Yes</t>
        </is>
      </c>
      <c r="H3960" s="58" t="inlineStr">
        <is>
          <t>Yes</t>
        </is>
      </c>
      <c r="I3960" s="58" t="inlineStr">
        <is>
          <t>Fiber optic</t>
        </is>
      </c>
      <c r="J3960" s="58" t="inlineStr">
        <is>
          <t>No</t>
        </is>
      </c>
      <c r="K3960" s="58" t="inlineStr">
        <is>
          <t>No</t>
        </is>
      </c>
      <c r="L3960" s="58" t="inlineStr">
        <is>
          <t>No</t>
        </is>
      </c>
      <c r="M3960" s="58" t="inlineStr">
        <is>
          <t>No</t>
        </is>
      </c>
      <c r="N3960" s="58" t="inlineStr">
        <is>
          <t>No</t>
        </is>
      </c>
      <c r="O3960" s="58" t="inlineStr">
        <is>
          <t>No</t>
        </is>
      </c>
      <c r="P3960" s="58" t="inlineStr">
        <is>
          <t>Month-to-month</t>
        </is>
      </c>
      <c r="Q3960" s="58" t="inlineStr">
        <is>
          <t>Yes</t>
        </is>
      </c>
      <c r="R3960" s="58" t="inlineStr">
        <is>
          <t>Bank transfer (automatic)</t>
        </is>
      </c>
      <c r="S3960" s="123" t="n">
        <v>73.84999999999999</v>
      </c>
      <c r="T3960" s="58" t="inlineStr">
        <is>
          <t>1284.2</t>
        </is>
      </c>
      <c r="U3960" s="58" t="inlineStr">
        <is>
          <t>Yes</t>
        </is>
      </c>
      <c r="V3960" s="123">
        <f>IFERROR(VALUE(TRIM(T3960)),S3960*F3960)</f>
        <v/>
      </c>
      <c r="W3960" s="58">
        <f>IF(F3960&lt;=12,"0-12 mo",IF(F3960&lt;=24,"13-24 mo",IF(F3960&lt;=48,"25-48 mo","49+ mo")))</f>
        <v/>
      </c>
      <c r="X3960" s="58">
        <f>IF(S3960&lt;=35.5,"Q1 Low",IF(S3960&lt;=70.35,"Q2 Mid-Low",IF(S3960&lt;=89.85,"Q3 Mid-High","Q4 High")))</f>
        <v/>
      </c>
      <c r="Y3960" s="58">
        <f>IF(U3960="Yes",1,0)</f>
        <v/>
      </c>
      <c r="Z3960" s="58">
        <f>IF(P3960="Month-to-month",1,0)+IF(M3960="No",1,0)+IF(J3960="No",1,0)+IF(I3960="Fiber optic",1,0)+IF(Q3960="Yes",1,0)</f>
        <v/>
      </c>
    </row>
    <row r="3961" ht="15" customHeight="1" s="59">
      <c r="A3961" s="58" t="inlineStr">
        <is>
          <t>8788-DOXSU</t>
        </is>
      </c>
      <c r="B3961" s="58" t="inlineStr">
        <is>
          <t>Male</t>
        </is>
      </c>
      <c r="C3961" s="58" t="n">
        <v>0</v>
      </c>
      <c r="D3961" s="58" t="inlineStr">
        <is>
          <t>No</t>
        </is>
      </c>
      <c r="E3961" s="58" t="inlineStr">
        <is>
          <t>No</t>
        </is>
      </c>
      <c r="F3961" s="58" t="n">
        <v>59</v>
      </c>
      <c r="G3961" s="58" t="inlineStr">
        <is>
          <t>Yes</t>
        </is>
      </c>
      <c r="H3961" s="58" t="inlineStr">
        <is>
          <t>No</t>
        </is>
      </c>
      <c r="I3961" s="58" t="inlineStr">
        <is>
          <t>DSL</t>
        </is>
      </c>
      <c r="J3961" s="58" t="inlineStr">
        <is>
          <t>No</t>
        </is>
      </c>
      <c r="K3961" s="58" t="inlineStr">
        <is>
          <t>No</t>
        </is>
      </c>
      <c r="L3961" s="58" t="inlineStr">
        <is>
          <t>Yes</t>
        </is>
      </c>
      <c r="M3961" s="58" t="inlineStr">
        <is>
          <t>No</t>
        </is>
      </c>
      <c r="N3961" s="58" t="inlineStr">
        <is>
          <t>No</t>
        </is>
      </c>
      <c r="O3961" s="58" t="inlineStr">
        <is>
          <t>Yes</t>
        </is>
      </c>
      <c r="P3961" s="58" t="inlineStr">
        <is>
          <t>One year</t>
        </is>
      </c>
      <c r="Q3961" s="58" t="inlineStr">
        <is>
          <t>Yes</t>
        </is>
      </c>
      <c r="R3961" s="58" t="inlineStr">
        <is>
          <t>Bank transfer (automatic)</t>
        </is>
      </c>
      <c r="S3961" s="123" t="n">
        <v>61.35</v>
      </c>
      <c r="T3961" s="58" t="inlineStr">
        <is>
          <t>3645.5</t>
        </is>
      </c>
      <c r="U3961" s="58" t="inlineStr">
        <is>
          <t>No</t>
        </is>
      </c>
      <c r="V3961" s="123">
        <f>IFERROR(VALUE(TRIM(T3961)),S3961*F3961)</f>
        <v/>
      </c>
      <c r="W3961" s="58">
        <f>IF(F3961&lt;=12,"0-12 mo",IF(F3961&lt;=24,"13-24 mo",IF(F3961&lt;=48,"25-48 mo","49+ mo")))</f>
        <v/>
      </c>
      <c r="X3961" s="58">
        <f>IF(S3961&lt;=35.5,"Q1 Low",IF(S3961&lt;=70.35,"Q2 Mid-Low",IF(S3961&lt;=89.85,"Q3 Mid-High","Q4 High")))</f>
        <v/>
      </c>
      <c r="Y3961" s="58">
        <f>IF(U3961="Yes",1,0)</f>
        <v/>
      </c>
      <c r="Z3961" s="58">
        <f>IF(P3961="Month-to-month",1,0)+IF(M3961="No",1,0)+IF(J3961="No",1,0)+IF(I3961="Fiber optic",1,0)+IF(Q3961="Yes",1,0)</f>
        <v/>
      </c>
    </row>
    <row r="3962" ht="15" customHeight="1" s="59">
      <c r="A3962" s="58" t="inlineStr">
        <is>
          <t>7404-JLKQG</t>
        </is>
      </c>
      <c r="B3962" s="58" t="inlineStr">
        <is>
          <t>Female</t>
        </is>
      </c>
      <c r="C3962" s="58" t="n">
        <v>0</v>
      </c>
      <c r="D3962" s="58" t="inlineStr">
        <is>
          <t>No</t>
        </is>
      </c>
      <c r="E3962" s="58" t="inlineStr">
        <is>
          <t>No</t>
        </is>
      </c>
      <c r="F3962" s="58" t="n">
        <v>3</v>
      </c>
      <c r="G3962" s="58" t="inlineStr">
        <is>
          <t>Yes</t>
        </is>
      </c>
      <c r="H3962" s="58" t="inlineStr">
        <is>
          <t>No</t>
        </is>
      </c>
      <c r="I3962" s="58" t="inlineStr">
        <is>
          <t>DSL</t>
        </is>
      </c>
      <c r="J3962" s="58" t="inlineStr">
        <is>
          <t>No</t>
        </is>
      </c>
      <c r="K3962" s="58" t="inlineStr">
        <is>
          <t>No</t>
        </is>
      </c>
      <c r="L3962" s="58" t="inlineStr">
        <is>
          <t>Yes</t>
        </is>
      </c>
      <c r="M3962" s="58" t="inlineStr">
        <is>
          <t>No</t>
        </is>
      </c>
      <c r="N3962" s="58" t="inlineStr">
        <is>
          <t>Yes</t>
        </is>
      </c>
      <c r="O3962" s="58" t="inlineStr">
        <is>
          <t>No</t>
        </is>
      </c>
      <c r="P3962" s="58" t="inlineStr">
        <is>
          <t>Month-to-month</t>
        </is>
      </c>
      <c r="Q3962" s="58" t="inlineStr">
        <is>
          <t>No</t>
        </is>
      </c>
      <c r="R3962" s="58" t="inlineStr">
        <is>
          <t>Electronic check</t>
        </is>
      </c>
      <c r="S3962" s="123" t="n">
        <v>57.55</v>
      </c>
      <c r="T3962" s="58" t="inlineStr">
        <is>
          <t>161.45</t>
        </is>
      </c>
      <c r="U3962" s="58" t="inlineStr">
        <is>
          <t>No</t>
        </is>
      </c>
      <c r="V3962" s="123">
        <f>IFERROR(VALUE(TRIM(T3962)),S3962*F3962)</f>
        <v/>
      </c>
      <c r="W3962" s="58">
        <f>IF(F3962&lt;=12,"0-12 mo",IF(F3962&lt;=24,"13-24 mo",IF(F3962&lt;=48,"25-48 mo","49+ mo")))</f>
        <v/>
      </c>
      <c r="X3962" s="58">
        <f>IF(S3962&lt;=35.5,"Q1 Low",IF(S3962&lt;=70.35,"Q2 Mid-Low",IF(S3962&lt;=89.85,"Q3 Mid-High","Q4 High")))</f>
        <v/>
      </c>
      <c r="Y3962" s="58">
        <f>IF(U3962="Yes",1,0)</f>
        <v/>
      </c>
      <c r="Z3962" s="58">
        <f>IF(P3962="Month-to-month",1,0)+IF(M3962="No",1,0)+IF(J3962="No",1,0)+IF(I3962="Fiber optic",1,0)+IF(Q3962="Yes",1,0)</f>
        <v/>
      </c>
    </row>
    <row r="3963" ht="15" customHeight="1" s="59">
      <c r="A3963" s="58" t="inlineStr">
        <is>
          <t>7421-ZLUPA</t>
        </is>
      </c>
      <c r="B3963" s="58" t="inlineStr">
        <is>
          <t>Female</t>
        </is>
      </c>
      <c r="C3963" s="58" t="n">
        <v>0</v>
      </c>
      <c r="D3963" s="58" t="inlineStr">
        <is>
          <t>No</t>
        </is>
      </c>
      <c r="E3963" s="58" t="inlineStr">
        <is>
          <t>No</t>
        </is>
      </c>
      <c r="F3963" s="58" t="n">
        <v>8</v>
      </c>
      <c r="G3963" s="58" t="inlineStr">
        <is>
          <t>No</t>
        </is>
      </c>
      <c r="H3963" s="58" t="inlineStr">
        <is>
          <t>No phone service</t>
        </is>
      </c>
      <c r="I3963" s="58" t="inlineStr">
        <is>
          <t>DSL</t>
        </is>
      </c>
      <c r="J3963" s="58" t="inlineStr">
        <is>
          <t>No</t>
        </is>
      </c>
      <c r="K3963" s="58" t="inlineStr">
        <is>
          <t>Yes</t>
        </is>
      </c>
      <c r="L3963" s="58" t="inlineStr">
        <is>
          <t>No</t>
        </is>
      </c>
      <c r="M3963" s="58" t="inlineStr">
        <is>
          <t>No</t>
        </is>
      </c>
      <c r="N3963" s="58" t="inlineStr">
        <is>
          <t>No</t>
        </is>
      </c>
      <c r="O3963" s="58" t="inlineStr">
        <is>
          <t>No</t>
        </is>
      </c>
      <c r="P3963" s="58" t="inlineStr">
        <is>
          <t>Month-to-month</t>
        </is>
      </c>
      <c r="Q3963" s="58" t="inlineStr">
        <is>
          <t>Yes</t>
        </is>
      </c>
      <c r="R3963" s="58" t="inlineStr">
        <is>
          <t>Mailed check</t>
        </is>
      </c>
      <c r="S3963" s="123" t="n">
        <v>29.25</v>
      </c>
      <c r="T3963" s="58" t="inlineStr">
        <is>
          <t>226.95</t>
        </is>
      </c>
      <c r="U3963" s="58" t="inlineStr">
        <is>
          <t>No</t>
        </is>
      </c>
      <c r="V3963" s="123">
        <f>IFERROR(VALUE(TRIM(T3963)),S3963*F3963)</f>
        <v/>
      </c>
      <c r="W3963" s="58">
        <f>IF(F3963&lt;=12,"0-12 mo",IF(F3963&lt;=24,"13-24 mo",IF(F3963&lt;=48,"25-48 mo","49+ mo")))</f>
        <v/>
      </c>
      <c r="X3963" s="58">
        <f>IF(S3963&lt;=35.5,"Q1 Low",IF(S3963&lt;=70.35,"Q2 Mid-Low",IF(S3963&lt;=89.85,"Q3 Mid-High","Q4 High")))</f>
        <v/>
      </c>
      <c r="Y3963" s="58">
        <f>IF(U3963="Yes",1,0)</f>
        <v/>
      </c>
      <c r="Z3963" s="58">
        <f>IF(P3963="Month-to-month",1,0)+IF(M3963="No",1,0)+IF(J3963="No",1,0)+IF(I3963="Fiber optic",1,0)+IF(Q3963="Yes",1,0)</f>
        <v/>
      </c>
    </row>
    <row r="3964" ht="15" customHeight="1" s="59">
      <c r="A3964" s="58" t="inlineStr">
        <is>
          <t>8972-HJWNV</t>
        </is>
      </c>
      <c r="B3964" s="58" t="inlineStr">
        <is>
          <t>Female</t>
        </is>
      </c>
      <c r="C3964" s="58" t="n">
        <v>1</v>
      </c>
      <c r="D3964" s="58" t="inlineStr">
        <is>
          <t>Yes</t>
        </is>
      </c>
      <c r="E3964" s="58" t="inlineStr">
        <is>
          <t>No</t>
        </is>
      </c>
      <c r="F3964" s="58" t="n">
        <v>7</v>
      </c>
      <c r="G3964" s="58" t="inlineStr">
        <is>
          <t>Yes</t>
        </is>
      </c>
      <c r="H3964" s="58" t="inlineStr">
        <is>
          <t>Yes</t>
        </is>
      </c>
      <c r="I3964" s="58" t="inlineStr">
        <is>
          <t>Fiber optic</t>
        </is>
      </c>
      <c r="J3964" s="58" t="inlineStr">
        <is>
          <t>No</t>
        </is>
      </c>
      <c r="K3964" s="58" t="inlineStr">
        <is>
          <t>No</t>
        </is>
      </c>
      <c r="L3964" s="58" t="inlineStr">
        <is>
          <t>No</t>
        </is>
      </c>
      <c r="M3964" s="58" t="inlineStr">
        <is>
          <t>No</t>
        </is>
      </c>
      <c r="N3964" s="58" t="inlineStr">
        <is>
          <t>No</t>
        </is>
      </c>
      <c r="O3964" s="58" t="inlineStr">
        <is>
          <t>Yes</t>
        </is>
      </c>
      <c r="P3964" s="58" t="inlineStr">
        <is>
          <t>Month-to-month</t>
        </is>
      </c>
      <c r="Q3964" s="58" t="inlineStr">
        <is>
          <t>Yes</t>
        </is>
      </c>
      <c r="R3964" s="58" t="inlineStr">
        <is>
          <t>Electronic check</t>
        </is>
      </c>
      <c r="S3964" s="123" t="n">
        <v>84.55</v>
      </c>
      <c r="T3964" s="58" t="inlineStr">
        <is>
          <t>646.85</t>
        </is>
      </c>
      <c r="U3964" s="58" t="inlineStr">
        <is>
          <t>Yes</t>
        </is>
      </c>
      <c r="V3964" s="123">
        <f>IFERROR(VALUE(TRIM(T3964)),S3964*F3964)</f>
        <v/>
      </c>
      <c r="W3964" s="58">
        <f>IF(F3964&lt;=12,"0-12 mo",IF(F3964&lt;=24,"13-24 mo",IF(F3964&lt;=48,"25-48 mo","49+ mo")))</f>
        <v/>
      </c>
      <c r="X3964" s="58">
        <f>IF(S3964&lt;=35.5,"Q1 Low",IF(S3964&lt;=70.35,"Q2 Mid-Low",IF(S3964&lt;=89.85,"Q3 Mid-High","Q4 High")))</f>
        <v/>
      </c>
      <c r="Y3964" s="58">
        <f>IF(U3964="Yes",1,0)</f>
        <v/>
      </c>
      <c r="Z3964" s="58">
        <f>IF(P3964="Month-to-month",1,0)+IF(M3964="No",1,0)+IF(J3964="No",1,0)+IF(I3964="Fiber optic",1,0)+IF(Q3964="Yes",1,0)</f>
        <v/>
      </c>
    </row>
    <row r="3965" ht="15" customHeight="1" s="59">
      <c r="A3965" s="58" t="inlineStr">
        <is>
          <t>3274-NSDWE</t>
        </is>
      </c>
      <c r="B3965" s="58" t="inlineStr">
        <is>
          <t>Female</t>
        </is>
      </c>
      <c r="C3965" s="58" t="n">
        <v>0</v>
      </c>
      <c r="D3965" s="58" t="inlineStr">
        <is>
          <t>No</t>
        </is>
      </c>
      <c r="E3965" s="58" t="inlineStr">
        <is>
          <t>No</t>
        </is>
      </c>
      <c r="F3965" s="58" t="n">
        <v>68</v>
      </c>
      <c r="G3965" s="58" t="inlineStr">
        <is>
          <t>Yes</t>
        </is>
      </c>
      <c r="H3965" s="58" t="inlineStr">
        <is>
          <t>No</t>
        </is>
      </c>
      <c r="I3965" s="58" t="inlineStr">
        <is>
          <t>No</t>
        </is>
      </c>
      <c r="J3965" s="58" t="inlineStr">
        <is>
          <t>No internet service</t>
        </is>
      </c>
      <c r="K3965" s="58" t="inlineStr">
        <is>
          <t>No internet service</t>
        </is>
      </c>
      <c r="L3965" s="58" t="inlineStr">
        <is>
          <t>No internet service</t>
        </is>
      </c>
      <c r="M3965" s="58" t="inlineStr">
        <is>
          <t>No internet service</t>
        </is>
      </c>
      <c r="N3965" s="58" t="inlineStr">
        <is>
          <t>No internet service</t>
        </is>
      </c>
      <c r="O3965" s="58" t="inlineStr">
        <is>
          <t>No internet service</t>
        </is>
      </c>
      <c r="P3965" s="58" t="inlineStr">
        <is>
          <t>Two year</t>
        </is>
      </c>
      <c r="Q3965" s="58" t="inlineStr">
        <is>
          <t>No</t>
        </is>
      </c>
      <c r="R3965" s="58" t="inlineStr">
        <is>
          <t>Credit card (automatic)</t>
        </is>
      </c>
      <c r="S3965" s="123" t="n">
        <v>19.6</v>
      </c>
      <c r="T3965" s="58" t="inlineStr">
        <is>
          <t>1441.65</t>
        </is>
      </c>
      <c r="U3965" s="58" t="inlineStr">
        <is>
          <t>No</t>
        </is>
      </c>
      <c r="V3965" s="123">
        <f>IFERROR(VALUE(TRIM(T3965)),S3965*F3965)</f>
        <v/>
      </c>
      <c r="W3965" s="58">
        <f>IF(F3965&lt;=12,"0-12 mo",IF(F3965&lt;=24,"13-24 mo",IF(F3965&lt;=48,"25-48 mo","49+ mo")))</f>
        <v/>
      </c>
      <c r="X3965" s="58">
        <f>IF(S3965&lt;=35.5,"Q1 Low",IF(S3965&lt;=70.35,"Q2 Mid-Low",IF(S3965&lt;=89.85,"Q3 Mid-High","Q4 High")))</f>
        <v/>
      </c>
      <c r="Y3965" s="58">
        <f>IF(U3965="Yes",1,0)</f>
        <v/>
      </c>
      <c r="Z3965" s="58">
        <f>IF(P3965="Month-to-month",1,0)+IF(M3965="No",1,0)+IF(J3965="No",1,0)+IF(I3965="Fiber optic",1,0)+IF(Q3965="Yes",1,0)</f>
        <v/>
      </c>
    </row>
    <row r="3966" ht="15" customHeight="1" s="59">
      <c r="A3966" s="58" t="inlineStr">
        <is>
          <t>2632-IVXVF</t>
        </is>
      </c>
      <c r="B3966" s="58" t="inlineStr">
        <is>
          <t>Female</t>
        </is>
      </c>
      <c r="C3966" s="58" t="n">
        <v>0</v>
      </c>
      <c r="D3966" s="58" t="inlineStr">
        <is>
          <t>Yes</t>
        </is>
      </c>
      <c r="E3966" s="58" t="inlineStr">
        <is>
          <t>Yes</t>
        </is>
      </c>
      <c r="F3966" s="58" t="n">
        <v>68</v>
      </c>
      <c r="G3966" s="58" t="inlineStr">
        <is>
          <t>Yes</t>
        </is>
      </c>
      <c r="H3966" s="58" t="inlineStr">
        <is>
          <t>Yes</t>
        </is>
      </c>
      <c r="I3966" s="58" t="inlineStr">
        <is>
          <t>Fiber optic</t>
        </is>
      </c>
      <c r="J3966" s="58" t="inlineStr">
        <is>
          <t>Yes</t>
        </is>
      </c>
      <c r="K3966" s="58" t="inlineStr">
        <is>
          <t>No</t>
        </is>
      </c>
      <c r="L3966" s="58" t="inlineStr">
        <is>
          <t>Yes</t>
        </is>
      </c>
      <c r="M3966" s="58" t="inlineStr">
        <is>
          <t>Yes</t>
        </is>
      </c>
      <c r="N3966" s="58" t="inlineStr">
        <is>
          <t>Yes</t>
        </is>
      </c>
      <c r="O3966" s="58" t="inlineStr">
        <is>
          <t>Yes</t>
        </is>
      </c>
      <c r="P3966" s="58" t="inlineStr">
        <is>
          <t>Two year</t>
        </is>
      </c>
      <c r="Q3966" s="58" t="inlineStr">
        <is>
          <t>No</t>
        </is>
      </c>
      <c r="R3966" s="58" t="inlineStr">
        <is>
          <t>Credit card (automatic)</t>
        </is>
      </c>
      <c r="S3966" s="123" t="n">
        <v>111.75</v>
      </c>
      <c r="T3966" s="58" t="inlineStr">
        <is>
          <t>7511.3</t>
        </is>
      </c>
      <c r="U3966" s="58" t="inlineStr">
        <is>
          <t>No</t>
        </is>
      </c>
      <c r="V3966" s="123">
        <f>IFERROR(VALUE(TRIM(T3966)),S3966*F3966)</f>
        <v/>
      </c>
      <c r="W3966" s="58">
        <f>IF(F3966&lt;=12,"0-12 mo",IF(F3966&lt;=24,"13-24 mo",IF(F3966&lt;=48,"25-48 mo","49+ mo")))</f>
        <v/>
      </c>
      <c r="X3966" s="58">
        <f>IF(S3966&lt;=35.5,"Q1 Low",IF(S3966&lt;=70.35,"Q2 Mid-Low",IF(S3966&lt;=89.85,"Q3 Mid-High","Q4 High")))</f>
        <v/>
      </c>
      <c r="Y3966" s="58">
        <f>IF(U3966="Yes",1,0)</f>
        <v/>
      </c>
      <c r="Z3966" s="58">
        <f>IF(P3966="Month-to-month",1,0)+IF(M3966="No",1,0)+IF(J3966="No",1,0)+IF(I3966="Fiber optic",1,0)+IF(Q3966="Yes",1,0)</f>
        <v/>
      </c>
    </row>
    <row r="3967" ht="15" customHeight="1" s="59">
      <c r="A3967" s="58" t="inlineStr">
        <is>
          <t>3692-JHONH</t>
        </is>
      </c>
      <c r="B3967" s="58" t="inlineStr">
        <is>
          <t>Female</t>
        </is>
      </c>
      <c r="C3967" s="58" t="n">
        <v>1</v>
      </c>
      <c r="D3967" s="58" t="inlineStr">
        <is>
          <t>Yes</t>
        </is>
      </c>
      <c r="E3967" s="58" t="inlineStr">
        <is>
          <t>No</t>
        </is>
      </c>
      <c r="F3967" s="58" t="n">
        <v>52</v>
      </c>
      <c r="G3967" s="58" t="inlineStr">
        <is>
          <t>Yes</t>
        </is>
      </c>
      <c r="H3967" s="58" t="inlineStr">
        <is>
          <t>Yes</t>
        </is>
      </c>
      <c r="I3967" s="58" t="inlineStr">
        <is>
          <t>Fiber optic</t>
        </is>
      </c>
      <c r="J3967" s="58" t="inlineStr">
        <is>
          <t>No</t>
        </is>
      </c>
      <c r="K3967" s="58" t="inlineStr">
        <is>
          <t>Yes</t>
        </is>
      </c>
      <c r="L3967" s="58" t="inlineStr">
        <is>
          <t>Yes</t>
        </is>
      </c>
      <c r="M3967" s="58" t="inlineStr">
        <is>
          <t>No</t>
        </is>
      </c>
      <c r="N3967" s="58" t="inlineStr">
        <is>
          <t>Yes</t>
        </is>
      </c>
      <c r="O3967" s="58" t="inlineStr">
        <is>
          <t>Yes</t>
        </is>
      </c>
      <c r="P3967" s="58" t="inlineStr">
        <is>
          <t>One year</t>
        </is>
      </c>
      <c r="Q3967" s="58" t="inlineStr">
        <is>
          <t>Yes</t>
        </is>
      </c>
      <c r="R3967" s="58" t="inlineStr">
        <is>
          <t>Electronic check</t>
        </is>
      </c>
      <c r="S3967" s="123" t="n">
        <v>106.5</v>
      </c>
      <c r="T3967" s="58" t="inlineStr">
        <is>
          <t>5621.85</t>
        </is>
      </c>
      <c r="U3967" s="58" t="inlineStr">
        <is>
          <t>No</t>
        </is>
      </c>
      <c r="V3967" s="123">
        <f>IFERROR(VALUE(TRIM(T3967)),S3967*F3967)</f>
        <v/>
      </c>
      <c r="W3967" s="58">
        <f>IF(F3967&lt;=12,"0-12 mo",IF(F3967&lt;=24,"13-24 mo",IF(F3967&lt;=48,"25-48 mo","49+ mo")))</f>
        <v/>
      </c>
      <c r="X3967" s="58">
        <f>IF(S3967&lt;=35.5,"Q1 Low",IF(S3967&lt;=70.35,"Q2 Mid-Low",IF(S3967&lt;=89.85,"Q3 Mid-High","Q4 High")))</f>
        <v/>
      </c>
      <c r="Y3967" s="58">
        <f>IF(U3967="Yes",1,0)</f>
        <v/>
      </c>
      <c r="Z3967" s="58">
        <f>IF(P3967="Month-to-month",1,0)+IF(M3967="No",1,0)+IF(J3967="No",1,0)+IF(I3967="Fiber optic",1,0)+IF(Q3967="Yes",1,0)</f>
        <v/>
      </c>
    </row>
    <row r="3968" ht="15" customHeight="1" s="59">
      <c r="A3968" s="58" t="inlineStr">
        <is>
          <t>8915-NNTRC</t>
        </is>
      </c>
      <c r="B3968" s="58" t="inlineStr">
        <is>
          <t>Male</t>
        </is>
      </c>
      <c r="C3968" s="58" t="n">
        <v>0</v>
      </c>
      <c r="D3968" s="58" t="inlineStr">
        <is>
          <t>Yes</t>
        </is>
      </c>
      <c r="E3968" s="58" t="inlineStr">
        <is>
          <t>Yes</t>
        </is>
      </c>
      <c r="F3968" s="58" t="n">
        <v>72</v>
      </c>
      <c r="G3968" s="58" t="inlineStr">
        <is>
          <t>Yes</t>
        </is>
      </c>
      <c r="H3968" s="58" t="inlineStr">
        <is>
          <t>Yes</t>
        </is>
      </c>
      <c r="I3968" s="58" t="inlineStr">
        <is>
          <t>Fiber optic</t>
        </is>
      </c>
      <c r="J3968" s="58" t="inlineStr">
        <is>
          <t>Yes</t>
        </is>
      </c>
      <c r="K3968" s="58" t="inlineStr">
        <is>
          <t>Yes</t>
        </is>
      </c>
      <c r="L3968" s="58" t="inlineStr">
        <is>
          <t>No</t>
        </is>
      </c>
      <c r="M3968" s="58" t="inlineStr">
        <is>
          <t>Yes</t>
        </is>
      </c>
      <c r="N3968" s="58" t="inlineStr">
        <is>
          <t>Yes</t>
        </is>
      </c>
      <c r="O3968" s="58" t="inlineStr">
        <is>
          <t>Yes</t>
        </is>
      </c>
      <c r="P3968" s="58" t="inlineStr">
        <is>
          <t>Two year</t>
        </is>
      </c>
      <c r="Q3968" s="58" t="inlineStr">
        <is>
          <t>Yes</t>
        </is>
      </c>
      <c r="R3968" s="58" t="inlineStr">
        <is>
          <t>Credit card (automatic)</t>
        </is>
      </c>
      <c r="S3968" s="123" t="n">
        <v>107.7</v>
      </c>
      <c r="T3968" s="58" t="inlineStr">
        <is>
          <t>7919.8</t>
        </is>
      </c>
      <c r="U3968" s="58" t="inlineStr">
        <is>
          <t>No</t>
        </is>
      </c>
      <c r="V3968" s="123">
        <f>IFERROR(VALUE(TRIM(T3968)),S3968*F3968)</f>
        <v/>
      </c>
      <c r="W3968" s="58">
        <f>IF(F3968&lt;=12,"0-12 mo",IF(F3968&lt;=24,"13-24 mo",IF(F3968&lt;=48,"25-48 mo","49+ mo")))</f>
        <v/>
      </c>
      <c r="X3968" s="58">
        <f>IF(S3968&lt;=35.5,"Q1 Low",IF(S3968&lt;=70.35,"Q2 Mid-Low",IF(S3968&lt;=89.85,"Q3 Mid-High","Q4 High")))</f>
        <v/>
      </c>
      <c r="Y3968" s="58">
        <f>IF(U3968="Yes",1,0)</f>
        <v/>
      </c>
      <c r="Z3968" s="58">
        <f>IF(P3968="Month-to-month",1,0)+IF(M3968="No",1,0)+IF(J3968="No",1,0)+IF(I3968="Fiber optic",1,0)+IF(Q3968="Yes",1,0)</f>
        <v/>
      </c>
    </row>
    <row r="3969" ht="15" customHeight="1" s="59">
      <c r="A3969" s="58" t="inlineStr">
        <is>
          <t>5914-GXMDA</t>
        </is>
      </c>
      <c r="B3969" s="58" t="inlineStr">
        <is>
          <t>Female</t>
        </is>
      </c>
      <c r="C3969" s="58" t="n">
        <v>0</v>
      </c>
      <c r="D3969" s="58" t="inlineStr">
        <is>
          <t>Yes</t>
        </is>
      </c>
      <c r="E3969" s="58" t="inlineStr">
        <is>
          <t>No</t>
        </is>
      </c>
      <c r="F3969" s="58" t="n">
        <v>32</v>
      </c>
      <c r="G3969" s="58" t="inlineStr">
        <is>
          <t>Yes</t>
        </is>
      </c>
      <c r="H3969" s="58" t="inlineStr">
        <is>
          <t>No</t>
        </is>
      </c>
      <c r="I3969" s="58" t="inlineStr">
        <is>
          <t>No</t>
        </is>
      </c>
      <c r="J3969" s="58" t="inlineStr">
        <is>
          <t>No internet service</t>
        </is>
      </c>
      <c r="K3969" s="58" t="inlineStr">
        <is>
          <t>No internet service</t>
        </is>
      </c>
      <c r="L3969" s="58" t="inlineStr">
        <is>
          <t>No internet service</t>
        </is>
      </c>
      <c r="M3969" s="58" t="inlineStr">
        <is>
          <t>No internet service</t>
        </is>
      </c>
      <c r="N3969" s="58" t="inlineStr">
        <is>
          <t>No internet service</t>
        </is>
      </c>
      <c r="O3969" s="58" t="inlineStr">
        <is>
          <t>No internet service</t>
        </is>
      </c>
      <c r="P3969" s="58" t="inlineStr">
        <is>
          <t>One year</t>
        </is>
      </c>
      <c r="Q3969" s="58" t="inlineStr">
        <is>
          <t>No</t>
        </is>
      </c>
      <c r="R3969" s="58" t="inlineStr">
        <is>
          <t>Mailed check</t>
        </is>
      </c>
      <c r="S3969" s="123" t="n">
        <v>19.3</v>
      </c>
      <c r="T3969" s="58" t="inlineStr">
        <is>
          <t>593.2</t>
        </is>
      </c>
      <c r="U3969" s="58" t="inlineStr">
        <is>
          <t>No</t>
        </is>
      </c>
      <c r="V3969" s="123">
        <f>IFERROR(VALUE(TRIM(T3969)),S3969*F3969)</f>
        <v/>
      </c>
      <c r="W3969" s="58">
        <f>IF(F3969&lt;=12,"0-12 mo",IF(F3969&lt;=24,"13-24 mo",IF(F3969&lt;=48,"25-48 mo","49+ mo")))</f>
        <v/>
      </c>
      <c r="X3969" s="58">
        <f>IF(S3969&lt;=35.5,"Q1 Low",IF(S3969&lt;=70.35,"Q2 Mid-Low",IF(S3969&lt;=89.85,"Q3 Mid-High","Q4 High")))</f>
        <v/>
      </c>
      <c r="Y3969" s="58">
        <f>IF(U3969="Yes",1,0)</f>
        <v/>
      </c>
      <c r="Z3969" s="58">
        <f>IF(P3969="Month-to-month",1,0)+IF(M3969="No",1,0)+IF(J3969="No",1,0)+IF(I3969="Fiber optic",1,0)+IF(Q3969="Yes",1,0)</f>
        <v/>
      </c>
    </row>
    <row r="3970" ht="15" customHeight="1" s="59">
      <c r="A3970" s="58" t="inlineStr">
        <is>
          <t>7463-IFMQU</t>
        </is>
      </c>
      <c r="B3970" s="58" t="inlineStr">
        <is>
          <t>Female</t>
        </is>
      </c>
      <c r="C3970" s="58" t="n">
        <v>0</v>
      </c>
      <c r="D3970" s="58" t="inlineStr">
        <is>
          <t>Yes</t>
        </is>
      </c>
      <c r="E3970" s="58" t="inlineStr">
        <is>
          <t>No</t>
        </is>
      </c>
      <c r="F3970" s="58" t="n">
        <v>72</v>
      </c>
      <c r="G3970" s="58" t="inlineStr">
        <is>
          <t>Yes</t>
        </is>
      </c>
      <c r="H3970" s="58" t="inlineStr">
        <is>
          <t>No</t>
        </is>
      </c>
      <c r="I3970" s="58" t="inlineStr">
        <is>
          <t>No</t>
        </is>
      </c>
      <c r="J3970" s="58" t="inlineStr">
        <is>
          <t>No internet service</t>
        </is>
      </c>
      <c r="K3970" s="58" t="inlineStr">
        <is>
          <t>No internet service</t>
        </is>
      </c>
      <c r="L3970" s="58" t="inlineStr">
        <is>
          <t>No internet service</t>
        </is>
      </c>
      <c r="M3970" s="58" t="inlineStr">
        <is>
          <t>No internet service</t>
        </is>
      </c>
      <c r="N3970" s="58" t="inlineStr">
        <is>
          <t>No internet service</t>
        </is>
      </c>
      <c r="O3970" s="58" t="inlineStr">
        <is>
          <t>No internet service</t>
        </is>
      </c>
      <c r="P3970" s="58" t="inlineStr">
        <is>
          <t>Two year</t>
        </is>
      </c>
      <c r="Q3970" s="58" t="inlineStr">
        <is>
          <t>No</t>
        </is>
      </c>
      <c r="R3970" s="58" t="inlineStr">
        <is>
          <t>Bank transfer (automatic)</t>
        </is>
      </c>
      <c r="S3970" s="123" t="n">
        <v>20.05</v>
      </c>
      <c r="T3970" s="58" t="inlineStr">
        <is>
          <t>1423.65</t>
        </is>
      </c>
      <c r="U3970" s="58" t="inlineStr">
        <is>
          <t>No</t>
        </is>
      </c>
      <c r="V3970" s="123">
        <f>IFERROR(VALUE(TRIM(T3970)),S3970*F3970)</f>
        <v/>
      </c>
      <c r="W3970" s="58">
        <f>IF(F3970&lt;=12,"0-12 mo",IF(F3970&lt;=24,"13-24 mo",IF(F3970&lt;=48,"25-48 mo","49+ mo")))</f>
        <v/>
      </c>
      <c r="X3970" s="58">
        <f>IF(S3970&lt;=35.5,"Q1 Low",IF(S3970&lt;=70.35,"Q2 Mid-Low",IF(S3970&lt;=89.85,"Q3 Mid-High","Q4 High")))</f>
        <v/>
      </c>
      <c r="Y3970" s="58">
        <f>IF(U3970="Yes",1,0)</f>
        <v/>
      </c>
      <c r="Z3970" s="58">
        <f>IF(P3970="Month-to-month",1,0)+IF(M3970="No",1,0)+IF(J3970="No",1,0)+IF(I3970="Fiber optic",1,0)+IF(Q3970="Yes",1,0)</f>
        <v/>
      </c>
    </row>
    <row r="3971" ht="15" customHeight="1" s="59">
      <c r="A3971" s="58" t="inlineStr">
        <is>
          <t>2920-RNCEZ</t>
        </is>
      </c>
      <c r="B3971" s="58" t="inlineStr">
        <is>
          <t>Male</t>
        </is>
      </c>
      <c r="C3971" s="58" t="n">
        <v>0</v>
      </c>
      <c r="D3971" s="58" t="inlineStr">
        <is>
          <t>Yes</t>
        </is>
      </c>
      <c r="E3971" s="58" t="inlineStr">
        <is>
          <t>Yes</t>
        </is>
      </c>
      <c r="F3971" s="58" t="n">
        <v>1</v>
      </c>
      <c r="G3971" s="58" t="inlineStr">
        <is>
          <t>Yes</t>
        </is>
      </c>
      <c r="H3971" s="58" t="inlineStr">
        <is>
          <t>No</t>
        </is>
      </c>
      <c r="I3971" s="58" t="inlineStr">
        <is>
          <t>Fiber optic</t>
        </is>
      </c>
      <c r="J3971" s="58" t="inlineStr">
        <is>
          <t>No</t>
        </is>
      </c>
      <c r="K3971" s="58" t="inlineStr">
        <is>
          <t>No</t>
        </is>
      </c>
      <c r="L3971" s="58" t="inlineStr">
        <is>
          <t>No</t>
        </is>
      </c>
      <c r="M3971" s="58" t="inlineStr">
        <is>
          <t>No</t>
        </is>
      </c>
      <c r="N3971" s="58" t="inlineStr">
        <is>
          <t>No</t>
        </is>
      </c>
      <c r="O3971" s="58" t="inlineStr">
        <is>
          <t>No</t>
        </is>
      </c>
      <c r="P3971" s="58" t="inlineStr">
        <is>
          <t>Month-to-month</t>
        </is>
      </c>
      <c r="Q3971" s="58" t="inlineStr">
        <is>
          <t>Yes</t>
        </is>
      </c>
      <c r="R3971" s="58" t="inlineStr">
        <is>
          <t>Credit card (automatic)</t>
        </is>
      </c>
      <c r="S3971" s="123" t="n">
        <v>69.95</v>
      </c>
      <c r="T3971" s="58" t="inlineStr">
        <is>
          <t>69.95</t>
        </is>
      </c>
      <c r="U3971" s="58" t="inlineStr">
        <is>
          <t>No</t>
        </is>
      </c>
      <c r="V3971" s="123">
        <f>IFERROR(VALUE(TRIM(T3971)),S3971*F3971)</f>
        <v/>
      </c>
      <c r="W3971" s="58">
        <f>IF(F3971&lt;=12,"0-12 mo",IF(F3971&lt;=24,"13-24 mo",IF(F3971&lt;=48,"25-48 mo","49+ mo")))</f>
        <v/>
      </c>
      <c r="X3971" s="58">
        <f>IF(S3971&lt;=35.5,"Q1 Low",IF(S3971&lt;=70.35,"Q2 Mid-Low",IF(S3971&lt;=89.85,"Q3 Mid-High","Q4 High")))</f>
        <v/>
      </c>
      <c r="Y3971" s="58">
        <f>IF(U3971="Yes",1,0)</f>
        <v/>
      </c>
      <c r="Z3971" s="58">
        <f>IF(P3971="Month-to-month",1,0)+IF(M3971="No",1,0)+IF(J3971="No",1,0)+IF(I3971="Fiber optic",1,0)+IF(Q3971="Yes",1,0)</f>
        <v/>
      </c>
    </row>
    <row r="3972" ht="15" customHeight="1" s="59">
      <c r="A3972" s="58" t="inlineStr">
        <is>
          <t>2541-YGPKE</t>
        </is>
      </c>
      <c r="B3972" s="58" t="inlineStr">
        <is>
          <t>Male</t>
        </is>
      </c>
      <c r="C3972" s="58" t="n">
        <v>0</v>
      </c>
      <c r="D3972" s="58" t="inlineStr">
        <is>
          <t>Yes</t>
        </is>
      </c>
      <c r="E3972" s="58" t="inlineStr">
        <is>
          <t>Yes</t>
        </is>
      </c>
      <c r="F3972" s="58" t="n">
        <v>42</v>
      </c>
      <c r="G3972" s="58" t="inlineStr">
        <is>
          <t>Yes</t>
        </is>
      </c>
      <c r="H3972" s="58" t="inlineStr">
        <is>
          <t>No</t>
        </is>
      </c>
      <c r="I3972" s="58" t="inlineStr">
        <is>
          <t>DSL</t>
        </is>
      </c>
      <c r="J3972" s="58" t="inlineStr">
        <is>
          <t>Yes</t>
        </is>
      </c>
      <c r="K3972" s="58" t="inlineStr">
        <is>
          <t>No</t>
        </is>
      </c>
      <c r="L3972" s="58" t="inlineStr">
        <is>
          <t>No</t>
        </is>
      </c>
      <c r="M3972" s="58" t="inlineStr">
        <is>
          <t>Yes</t>
        </is>
      </c>
      <c r="N3972" s="58" t="inlineStr">
        <is>
          <t>No</t>
        </is>
      </c>
      <c r="O3972" s="58" t="inlineStr">
        <is>
          <t>Yes</t>
        </is>
      </c>
      <c r="P3972" s="58" t="inlineStr">
        <is>
          <t>One year</t>
        </is>
      </c>
      <c r="Q3972" s="58" t="inlineStr">
        <is>
          <t>No</t>
        </is>
      </c>
      <c r="R3972" s="58" t="inlineStr">
        <is>
          <t>Credit card (automatic)</t>
        </is>
      </c>
      <c r="S3972" s="123" t="n">
        <v>63.7</v>
      </c>
      <c r="T3972" s="58" t="inlineStr">
        <is>
          <t>2763.35</t>
        </is>
      </c>
      <c r="U3972" s="58" t="inlineStr">
        <is>
          <t>No</t>
        </is>
      </c>
      <c r="V3972" s="123">
        <f>IFERROR(VALUE(TRIM(T3972)),S3972*F3972)</f>
        <v/>
      </c>
      <c r="W3972" s="58">
        <f>IF(F3972&lt;=12,"0-12 mo",IF(F3972&lt;=24,"13-24 mo",IF(F3972&lt;=48,"25-48 mo","49+ mo")))</f>
        <v/>
      </c>
      <c r="X3972" s="58">
        <f>IF(S3972&lt;=35.5,"Q1 Low",IF(S3972&lt;=70.35,"Q2 Mid-Low",IF(S3972&lt;=89.85,"Q3 Mid-High","Q4 High")))</f>
        <v/>
      </c>
      <c r="Y3972" s="58">
        <f>IF(U3972="Yes",1,0)</f>
        <v/>
      </c>
      <c r="Z3972" s="58">
        <f>IF(P3972="Month-to-month",1,0)+IF(M3972="No",1,0)+IF(J3972="No",1,0)+IF(I3972="Fiber optic",1,0)+IF(Q3972="Yes",1,0)</f>
        <v/>
      </c>
    </row>
    <row r="3973" ht="15" customHeight="1" s="59">
      <c r="A3973" s="58" t="inlineStr">
        <is>
          <t>8515-OCTJS</t>
        </is>
      </c>
      <c r="B3973" s="58" t="inlineStr">
        <is>
          <t>Female</t>
        </is>
      </c>
      <c r="C3973" s="58" t="n">
        <v>0</v>
      </c>
      <c r="D3973" s="58" t="inlineStr">
        <is>
          <t>No</t>
        </is>
      </c>
      <c r="E3973" s="58" t="inlineStr">
        <is>
          <t>No</t>
        </is>
      </c>
      <c r="F3973" s="58" t="n">
        <v>25</v>
      </c>
      <c r="G3973" s="58" t="inlineStr">
        <is>
          <t>Yes</t>
        </is>
      </c>
      <c r="H3973" s="58" t="inlineStr">
        <is>
          <t>Yes</t>
        </is>
      </c>
      <c r="I3973" s="58" t="inlineStr">
        <is>
          <t>No</t>
        </is>
      </c>
      <c r="J3973" s="58" t="inlineStr">
        <is>
          <t>No internet service</t>
        </is>
      </c>
      <c r="K3973" s="58" t="inlineStr">
        <is>
          <t>No internet service</t>
        </is>
      </c>
      <c r="L3973" s="58" t="inlineStr">
        <is>
          <t>No internet service</t>
        </is>
      </c>
      <c r="M3973" s="58" t="inlineStr">
        <is>
          <t>No internet service</t>
        </is>
      </c>
      <c r="N3973" s="58" t="inlineStr">
        <is>
          <t>No internet service</t>
        </is>
      </c>
      <c r="O3973" s="58" t="inlineStr">
        <is>
          <t>No internet service</t>
        </is>
      </c>
      <c r="P3973" s="58" t="inlineStr">
        <is>
          <t>Two year</t>
        </is>
      </c>
      <c r="Q3973" s="58" t="inlineStr">
        <is>
          <t>No</t>
        </is>
      </c>
      <c r="R3973" s="58" t="inlineStr">
        <is>
          <t>Credit card (automatic)</t>
        </is>
      </c>
      <c r="S3973" s="123" t="n">
        <v>24.75</v>
      </c>
      <c r="T3973" s="58" t="inlineStr">
        <is>
          <t>692.1</t>
        </is>
      </c>
      <c r="U3973" s="58" t="inlineStr">
        <is>
          <t>Yes</t>
        </is>
      </c>
      <c r="V3973" s="123">
        <f>IFERROR(VALUE(TRIM(T3973)),S3973*F3973)</f>
        <v/>
      </c>
      <c r="W3973" s="58">
        <f>IF(F3973&lt;=12,"0-12 mo",IF(F3973&lt;=24,"13-24 mo",IF(F3973&lt;=48,"25-48 mo","49+ mo")))</f>
        <v/>
      </c>
      <c r="X3973" s="58">
        <f>IF(S3973&lt;=35.5,"Q1 Low",IF(S3973&lt;=70.35,"Q2 Mid-Low",IF(S3973&lt;=89.85,"Q3 Mid-High","Q4 High")))</f>
        <v/>
      </c>
      <c r="Y3973" s="58">
        <f>IF(U3973="Yes",1,0)</f>
        <v/>
      </c>
      <c r="Z3973" s="58">
        <f>IF(P3973="Month-to-month",1,0)+IF(M3973="No",1,0)+IF(J3973="No",1,0)+IF(I3973="Fiber optic",1,0)+IF(Q3973="Yes",1,0)</f>
        <v/>
      </c>
    </row>
    <row r="3974" ht="15" customHeight="1" s="59">
      <c r="A3974" s="58" t="inlineStr">
        <is>
          <t>5382-TEMLV</t>
        </is>
      </c>
      <c r="B3974" s="58" t="inlineStr">
        <is>
          <t>Male</t>
        </is>
      </c>
      <c r="C3974" s="58" t="n">
        <v>0</v>
      </c>
      <c r="D3974" s="58" t="inlineStr">
        <is>
          <t>No</t>
        </is>
      </c>
      <c r="E3974" s="58" t="inlineStr">
        <is>
          <t>No</t>
        </is>
      </c>
      <c r="F3974" s="58" t="n">
        <v>45</v>
      </c>
      <c r="G3974" s="58" t="inlineStr">
        <is>
          <t>Yes</t>
        </is>
      </c>
      <c r="H3974" s="58" t="inlineStr">
        <is>
          <t>No</t>
        </is>
      </c>
      <c r="I3974" s="58" t="inlineStr">
        <is>
          <t>DSL</t>
        </is>
      </c>
      <c r="J3974" s="58" t="inlineStr">
        <is>
          <t>Yes</t>
        </is>
      </c>
      <c r="K3974" s="58" t="inlineStr">
        <is>
          <t>No</t>
        </is>
      </c>
      <c r="L3974" s="58" t="inlineStr">
        <is>
          <t>No</t>
        </is>
      </c>
      <c r="M3974" s="58" t="inlineStr">
        <is>
          <t>No</t>
        </is>
      </c>
      <c r="N3974" s="58" t="inlineStr">
        <is>
          <t>No</t>
        </is>
      </c>
      <c r="O3974" s="58" t="inlineStr">
        <is>
          <t>No</t>
        </is>
      </c>
      <c r="P3974" s="58" t="inlineStr">
        <is>
          <t>Month-to-month</t>
        </is>
      </c>
      <c r="Q3974" s="58" t="inlineStr">
        <is>
          <t>Yes</t>
        </is>
      </c>
      <c r="R3974" s="58" t="inlineStr">
        <is>
          <t>Bank transfer (automatic)</t>
        </is>
      </c>
      <c r="S3974" s="123" t="n">
        <v>50.9</v>
      </c>
      <c r="T3974" s="58" t="inlineStr">
        <is>
          <t>2298.55</t>
        </is>
      </c>
      <c r="U3974" s="58" t="inlineStr">
        <is>
          <t>No</t>
        </is>
      </c>
      <c r="V3974" s="123">
        <f>IFERROR(VALUE(TRIM(T3974)),S3974*F3974)</f>
        <v/>
      </c>
      <c r="W3974" s="58">
        <f>IF(F3974&lt;=12,"0-12 mo",IF(F3974&lt;=24,"13-24 mo",IF(F3974&lt;=48,"25-48 mo","49+ mo")))</f>
        <v/>
      </c>
      <c r="X3974" s="58">
        <f>IF(S3974&lt;=35.5,"Q1 Low",IF(S3974&lt;=70.35,"Q2 Mid-Low",IF(S3974&lt;=89.85,"Q3 Mid-High","Q4 High")))</f>
        <v/>
      </c>
      <c r="Y3974" s="58">
        <f>IF(U3974="Yes",1,0)</f>
        <v/>
      </c>
      <c r="Z3974" s="58">
        <f>IF(P3974="Month-to-month",1,0)+IF(M3974="No",1,0)+IF(J3974="No",1,0)+IF(I3974="Fiber optic",1,0)+IF(Q3974="Yes",1,0)</f>
        <v/>
      </c>
    </row>
    <row r="3975" ht="15" customHeight="1" s="59">
      <c r="A3975" s="58" t="inlineStr">
        <is>
          <t>3441-CGZJH</t>
        </is>
      </c>
      <c r="B3975" s="58" t="inlineStr">
        <is>
          <t>Female</t>
        </is>
      </c>
      <c r="C3975" s="58" t="n">
        <v>0</v>
      </c>
      <c r="D3975" s="58" t="inlineStr">
        <is>
          <t>Yes</t>
        </is>
      </c>
      <c r="E3975" s="58" t="inlineStr">
        <is>
          <t>Yes</t>
        </is>
      </c>
      <c r="F3975" s="58" t="n">
        <v>43</v>
      </c>
      <c r="G3975" s="58" t="inlineStr">
        <is>
          <t>No</t>
        </is>
      </c>
      <c r="H3975" s="58" t="inlineStr">
        <is>
          <t>No phone service</t>
        </is>
      </c>
      <c r="I3975" s="58" t="inlineStr">
        <is>
          <t>DSL</t>
        </is>
      </c>
      <c r="J3975" s="58" t="inlineStr">
        <is>
          <t>Yes</t>
        </is>
      </c>
      <c r="K3975" s="58" t="inlineStr">
        <is>
          <t>No</t>
        </is>
      </c>
      <c r="L3975" s="58" t="inlineStr">
        <is>
          <t>Yes</t>
        </is>
      </c>
      <c r="M3975" s="58" t="inlineStr">
        <is>
          <t>Yes</t>
        </is>
      </c>
      <c r="N3975" s="58" t="inlineStr">
        <is>
          <t>Yes</t>
        </is>
      </c>
      <c r="O3975" s="58" t="inlineStr">
        <is>
          <t>Yes</t>
        </is>
      </c>
      <c r="P3975" s="58" t="inlineStr">
        <is>
          <t>One year</t>
        </is>
      </c>
      <c r="Q3975" s="58" t="inlineStr">
        <is>
          <t>Yes</t>
        </is>
      </c>
      <c r="R3975" s="58" t="inlineStr">
        <is>
          <t>Credit card (automatic)</t>
        </is>
      </c>
      <c r="S3975" s="123" t="n">
        <v>60.4</v>
      </c>
      <c r="T3975" s="58" t="inlineStr">
        <is>
          <t>2640.55</t>
        </is>
      </c>
      <c r="U3975" s="58" t="inlineStr">
        <is>
          <t>No</t>
        </is>
      </c>
      <c r="V3975" s="123">
        <f>IFERROR(VALUE(TRIM(T3975)),S3975*F3975)</f>
        <v/>
      </c>
      <c r="W3975" s="58">
        <f>IF(F3975&lt;=12,"0-12 mo",IF(F3975&lt;=24,"13-24 mo",IF(F3975&lt;=48,"25-48 mo","49+ mo")))</f>
        <v/>
      </c>
      <c r="X3975" s="58">
        <f>IF(S3975&lt;=35.5,"Q1 Low",IF(S3975&lt;=70.35,"Q2 Mid-Low",IF(S3975&lt;=89.85,"Q3 Mid-High","Q4 High")))</f>
        <v/>
      </c>
      <c r="Y3975" s="58">
        <f>IF(U3975="Yes",1,0)</f>
        <v/>
      </c>
      <c r="Z3975" s="58">
        <f>IF(P3975="Month-to-month",1,0)+IF(M3975="No",1,0)+IF(J3975="No",1,0)+IF(I3975="Fiber optic",1,0)+IF(Q3975="Yes",1,0)</f>
        <v/>
      </c>
    </row>
    <row r="3976" ht="15" customHeight="1" s="59">
      <c r="A3976" s="58" t="inlineStr">
        <is>
          <t>9592-ERDKV</t>
        </is>
      </c>
      <c r="B3976" s="58" t="inlineStr">
        <is>
          <t>Male</t>
        </is>
      </c>
      <c r="C3976" s="58" t="n">
        <v>0</v>
      </c>
      <c r="D3976" s="58" t="inlineStr">
        <is>
          <t>Yes</t>
        </is>
      </c>
      <c r="E3976" s="58" t="inlineStr">
        <is>
          <t>No</t>
        </is>
      </c>
      <c r="F3976" s="58" t="n">
        <v>37</v>
      </c>
      <c r="G3976" s="58" t="inlineStr">
        <is>
          <t>Yes</t>
        </is>
      </c>
      <c r="H3976" s="58" t="inlineStr">
        <is>
          <t>Yes</t>
        </is>
      </c>
      <c r="I3976" s="58" t="inlineStr">
        <is>
          <t>DSL</t>
        </is>
      </c>
      <c r="J3976" s="58" t="inlineStr">
        <is>
          <t>Yes</t>
        </is>
      </c>
      <c r="K3976" s="58" t="inlineStr">
        <is>
          <t>No</t>
        </is>
      </c>
      <c r="L3976" s="58" t="inlineStr">
        <is>
          <t>Yes</t>
        </is>
      </c>
      <c r="M3976" s="58" t="inlineStr">
        <is>
          <t>No</t>
        </is>
      </c>
      <c r="N3976" s="58" t="inlineStr">
        <is>
          <t>Yes</t>
        </is>
      </c>
      <c r="O3976" s="58" t="inlineStr">
        <is>
          <t>Yes</t>
        </is>
      </c>
      <c r="P3976" s="58" t="inlineStr">
        <is>
          <t>One year</t>
        </is>
      </c>
      <c r="Q3976" s="58" t="inlineStr">
        <is>
          <t>No</t>
        </is>
      </c>
      <c r="R3976" s="58" t="inlineStr">
        <is>
          <t>Mailed check</t>
        </is>
      </c>
      <c r="S3976" s="123" t="n">
        <v>79.25</v>
      </c>
      <c r="T3976" s="58" t="inlineStr">
        <is>
          <t>2911.8</t>
        </is>
      </c>
      <c r="U3976" s="58" t="inlineStr">
        <is>
          <t>No</t>
        </is>
      </c>
      <c r="V3976" s="123">
        <f>IFERROR(VALUE(TRIM(T3976)),S3976*F3976)</f>
        <v/>
      </c>
      <c r="W3976" s="58">
        <f>IF(F3976&lt;=12,"0-12 mo",IF(F3976&lt;=24,"13-24 mo",IF(F3976&lt;=48,"25-48 mo","49+ mo")))</f>
        <v/>
      </c>
      <c r="X3976" s="58">
        <f>IF(S3976&lt;=35.5,"Q1 Low",IF(S3976&lt;=70.35,"Q2 Mid-Low",IF(S3976&lt;=89.85,"Q3 Mid-High","Q4 High")))</f>
        <v/>
      </c>
      <c r="Y3976" s="58">
        <f>IF(U3976="Yes",1,0)</f>
        <v/>
      </c>
      <c r="Z3976" s="58">
        <f>IF(P3976="Month-to-month",1,0)+IF(M3976="No",1,0)+IF(J3976="No",1,0)+IF(I3976="Fiber optic",1,0)+IF(Q3976="Yes",1,0)</f>
        <v/>
      </c>
    </row>
    <row r="3977" ht="15" customHeight="1" s="59">
      <c r="A3977" s="58" t="inlineStr">
        <is>
          <t>2860-RANUS</t>
        </is>
      </c>
      <c r="B3977" s="58" t="inlineStr">
        <is>
          <t>Female</t>
        </is>
      </c>
      <c r="C3977" s="58" t="n">
        <v>1</v>
      </c>
      <c r="D3977" s="58" t="inlineStr">
        <is>
          <t>No</t>
        </is>
      </c>
      <c r="E3977" s="58" t="inlineStr">
        <is>
          <t>No</t>
        </is>
      </c>
      <c r="F3977" s="58" t="n">
        <v>20</v>
      </c>
      <c r="G3977" s="58" t="inlineStr">
        <is>
          <t>Yes</t>
        </is>
      </c>
      <c r="H3977" s="58" t="inlineStr">
        <is>
          <t>Yes</t>
        </is>
      </c>
      <c r="I3977" s="58" t="inlineStr">
        <is>
          <t>Fiber optic</t>
        </is>
      </c>
      <c r="J3977" s="58" t="inlineStr">
        <is>
          <t>No</t>
        </is>
      </c>
      <c r="K3977" s="58" t="inlineStr">
        <is>
          <t>No</t>
        </is>
      </c>
      <c r="L3977" s="58" t="inlineStr">
        <is>
          <t>No</t>
        </is>
      </c>
      <c r="M3977" s="58" t="inlineStr">
        <is>
          <t>No</t>
        </is>
      </c>
      <c r="N3977" s="58" t="inlineStr">
        <is>
          <t>No</t>
        </is>
      </c>
      <c r="O3977" s="58" t="inlineStr">
        <is>
          <t>Yes</t>
        </is>
      </c>
      <c r="P3977" s="58" t="inlineStr">
        <is>
          <t>Month-to-month</t>
        </is>
      </c>
      <c r="Q3977" s="58" t="inlineStr">
        <is>
          <t>Yes</t>
        </is>
      </c>
      <c r="R3977" s="58" t="inlineStr">
        <is>
          <t>Credit card (automatic)</t>
        </is>
      </c>
      <c r="S3977" s="123" t="n">
        <v>85.8</v>
      </c>
      <c r="T3977" s="58" t="inlineStr">
        <is>
          <t>1727.5</t>
        </is>
      </c>
      <c r="U3977" s="58" t="inlineStr">
        <is>
          <t>Yes</t>
        </is>
      </c>
      <c r="V3977" s="123">
        <f>IFERROR(VALUE(TRIM(T3977)),S3977*F3977)</f>
        <v/>
      </c>
      <c r="W3977" s="58">
        <f>IF(F3977&lt;=12,"0-12 mo",IF(F3977&lt;=24,"13-24 mo",IF(F3977&lt;=48,"25-48 mo","49+ mo")))</f>
        <v/>
      </c>
      <c r="X3977" s="58">
        <f>IF(S3977&lt;=35.5,"Q1 Low",IF(S3977&lt;=70.35,"Q2 Mid-Low",IF(S3977&lt;=89.85,"Q3 Mid-High","Q4 High")))</f>
        <v/>
      </c>
      <c r="Y3977" s="58">
        <f>IF(U3977="Yes",1,0)</f>
        <v/>
      </c>
      <c r="Z3977" s="58">
        <f>IF(P3977="Month-to-month",1,0)+IF(M3977="No",1,0)+IF(J3977="No",1,0)+IF(I3977="Fiber optic",1,0)+IF(Q3977="Yes",1,0)</f>
        <v/>
      </c>
    </row>
    <row r="3978" ht="15" customHeight="1" s="59">
      <c r="A3978" s="58" t="inlineStr">
        <is>
          <t>5261-QSHQM</t>
        </is>
      </c>
      <c r="B3978" s="58" t="inlineStr">
        <is>
          <t>Female</t>
        </is>
      </c>
      <c r="C3978" s="58" t="n">
        <v>0</v>
      </c>
      <c r="D3978" s="58" t="inlineStr">
        <is>
          <t>No</t>
        </is>
      </c>
      <c r="E3978" s="58" t="inlineStr">
        <is>
          <t>No</t>
        </is>
      </c>
      <c r="F3978" s="58" t="n">
        <v>4</v>
      </c>
      <c r="G3978" s="58" t="inlineStr">
        <is>
          <t>No</t>
        </is>
      </c>
      <c r="H3978" s="58" t="inlineStr">
        <is>
          <t>No phone service</t>
        </is>
      </c>
      <c r="I3978" s="58" t="inlineStr">
        <is>
          <t>DSL</t>
        </is>
      </c>
      <c r="J3978" s="58" t="inlineStr">
        <is>
          <t>No</t>
        </is>
      </c>
      <c r="K3978" s="58" t="inlineStr">
        <is>
          <t>No</t>
        </is>
      </c>
      <c r="L3978" s="58" t="inlineStr">
        <is>
          <t>No</t>
        </is>
      </c>
      <c r="M3978" s="58" t="inlineStr">
        <is>
          <t>No</t>
        </is>
      </c>
      <c r="N3978" s="58" t="inlineStr">
        <is>
          <t>No</t>
        </is>
      </c>
      <c r="O3978" s="58" t="inlineStr">
        <is>
          <t>No</t>
        </is>
      </c>
      <c r="P3978" s="58" t="inlineStr">
        <is>
          <t>Month-to-month</t>
        </is>
      </c>
      <c r="Q3978" s="58" t="inlineStr">
        <is>
          <t>Yes</t>
        </is>
      </c>
      <c r="R3978" s="58" t="inlineStr">
        <is>
          <t>Electronic check</t>
        </is>
      </c>
      <c r="S3978" s="123" t="n">
        <v>24.45</v>
      </c>
      <c r="T3978" s="58" t="inlineStr">
        <is>
          <t>86.6</t>
        </is>
      </c>
      <c r="U3978" s="58" t="inlineStr">
        <is>
          <t>Yes</t>
        </is>
      </c>
      <c r="V3978" s="123">
        <f>IFERROR(VALUE(TRIM(T3978)),S3978*F3978)</f>
        <v/>
      </c>
      <c r="W3978" s="58">
        <f>IF(F3978&lt;=12,"0-12 mo",IF(F3978&lt;=24,"13-24 mo",IF(F3978&lt;=48,"25-48 mo","49+ mo")))</f>
        <v/>
      </c>
      <c r="X3978" s="58">
        <f>IF(S3978&lt;=35.5,"Q1 Low",IF(S3978&lt;=70.35,"Q2 Mid-Low",IF(S3978&lt;=89.85,"Q3 Mid-High","Q4 High")))</f>
        <v/>
      </c>
      <c r="Y3978" s="58">
        <f>IF(U3978="Yes",1,0)</f>
        <v/>
      </c>
      <c r="Z3978" s="58">
        <f>IF(P3978="Month-to-month",1,0)+IF(M3978="No",1,0)+IF(J3978="No",1,0)+IF(I3978="Fiber optic",1,0)+IF(Q3978="Yes",1,0)</f>
        <v/>
      </c>
    </row>
    <row r="3979" ht="15" customHeight="1" s="59">
      <c r="A3979" s="58" t="inlineStr">
        <is>
          <t>4778-IZARL</t>
        </is>
      </c>
      <c r="B3979" s="58" t="inlineStr">
        <is>
          <t>Male</t>
        </is>
      </c>
      <c r="C3979" s="58" t="n">
        <v>0</v>
      </c>
      <c r="D3979" s="58" t="inlineStr">
        <is>
          <t>Yes</t>
        </is>
      </c>
      <c r="E3979" s="58" t="inlineStr">
        <is>
          <t>No</t>
        </is>
      </c>
      <c r="F3979" s="58" t="n">
        <v>63</v>
      </c>
      <c r="G3979" s="58" t="inlineStr">
        <is>
          <t>Yes</t>
        </is>
      </c>
      <c r="H3979" s="58" t="inlineStr">
        <is>
          <t>No</t>
        </is>
      </c>
      <c r="I3979" s="58" t="inlineStr">
        <is>
          <t>Fiber optic</t>
        </is>
      </c>
      <c r="J3979" s="58" t="inlineStr">
        <is>
          <t>Yes</t>
        </is>
      </c>
      <c r="K3979" s="58" t="inlineStr">
        <is>
          <t>Yes</t>
        </is>
      </c>
      <c r="L3979" s="58" t="inlineStr">
        <is>
          <t>Yes</t>
        </is>
      </c>
      <c r="M3979" s="58" t="inlineStr">
        <is>
          <t>Yes</t>
        </is>
      </c>
      <c r="N3979" s="58" t="inlineStr">
        <is>
          <t>Yes</t>
        </is>
      </c>
      <c r="O3979" s="58" t="inlineStr">
        <is>
          <t>Yes</t>
        </is>
      </c>
      <c r="P3979" s="58" t="inlineStr">
        <is>
          <t>Two year</t>
        </is>
      </c>
      <c r="Q3979" s="58" t="inlineStr">
        <is>
          <t>Yes</t>
        </is>
      </c>
      <c r="R3979" s="58" t="inlineStr">
        <is>
          <t>Credit card (automatic)</t>
        </is>
      </c>
      <c r="S3979" s="123" t="n">
        <v>110.1</v>
      </c>
      <c r="T3979" s="58" t="inlineStr">
        <is>
          <t>6705.7</t>
        </is>
      </c>
      <c r="U3979" s="58" t="inlineStr">
        <is>
          <t>No</t>
        </is>
      </c>
      <c r="V3979" s="123">
        <f>IFERROR(VALUE(TRIM(T3979)),S3979*F3979)</f>
        <v/>
      </c>
      <c r="W3979" s="58">
        <f>IF(F3979&lt;=12,"0-12 mo",IF(F3979&lt;=24,"13-24 mo",IF(F3979&lt;=48,"25-48 mo","49+ mo")))</f>
        <v/>
      </c>
      <c r="X3979" s="58">
        <f>IF(S3979&lt;=35.5,"Q1 Low",IF(S3979&lt;=70.35,"Q2 Mid-Low",IF(S3979&lt;=89.85,"Q3 Mid-High","Q4 High")))</f>
        <v/>
      </c>
      <c r="Y3979" s="58">
        <f>IF(U3979="Yes",1,0)</f>
        <v/>
      </c>
      <c r="Z3979" s="58">
        <f>IF(P3979="Month-to-month",1,0)+IF(M3979="No",1,0)+IF(J3979="No",1,0)+IF(I3979="Fiber optic",1,0)+IF(Q3979="Yes",1,0)</f>
        <v/>
      </c>
    </row>
    <row r="3980" ht="15" customHeight="1" s="59">
      <c r="A3980" s="58" t="inlineStr">
        <is>
          <t>0432-CAJZV</t>
        </is>
      </c>
      <c r="B3980" s="58" t="inlineStr">
        <is>
          <t>Male</t>
        </is>
      </c>
      <c r="C3980" s="58" t="n">
        <v>0</v>
      </c>
      <c r="D3980" s="58" t="inlineStr">
        <is>
          <t>No</t>
        </is>
      </c>
      <c r="E3980" s="58" t="inlineStr">
        <is>
          <t>No</t>
        </is>
      </c>
      <c r="F3980" s="58" t="n">
        <v>3</v>
      </c>
      <c r="G3980" s="58" t="inlineStr">
        <is>
          <t>Yes</t>
        </is>
      </c>
      <c r="H3980" s="58" t="inlineStr">
        <is>
          <t>No</t>
        </is>
      </c>
      <c r="I3980" s="58" t="inlineStr">
        <is>
          <t>Fiber optic</t>
        </is>
      </c>
      <c r="J3980" s="58" t="inlineStr">
        <is>
          <t>No</t>
        </is>
      </c>
      <c r="K3980" s="58" t="inlineStr">
        <is>
          <t>No</t>
        </is>
      </c>
      <c r="L3980" s="58" t="inlineStr">
        <is>
          <t>No</t>
        </is>
      </c>
      <c r="M3980" s="58" t="inlineStr">
        <is>
          <t>No</t>
        </is>
      </c>
      <c r="N3980" s="58" t="inlineStr">
        <is>
          <t>Yes</t>
        </is>
      </c>
      <c r="O3980" s="58" t="inlineStr">
        <is>
          <t>Yes</t>
        </is>
      </c>
      <c r="P3980" s="58" t="inlineStr">
        <is>
          <t>Month-to-month</t>
        </is>
      </c>
      <c r="Q3980" s="58" t="inlineStr">
        <is>
          <t>No</t>
        </is>
      </c>
      <c r="R3980" s="58" t="inlineStr">
        <is>
          <t>Mailed check</t>
        </is>
      </c>
      <c r="S3980" s="123" t="n">
        <v>90.7</v>
      </c>
      <c r="T3980" s="58" t="inlineStr">
        <is>
          <t>237.65</t>
        </is>
      </c>
      <c r="U3980" s="58" t="inlineStr">
        <is>
          <t>No</t>
        </is>
      </c>
      <c r="V3980" s="123">
        <f>IFERROR(VALUE(TRIM(T3980)),S3980*F3980)</f>
        <v/>
      </c>
      <c r="W3980" s="58">
        <f>IF(F3980&lt;=12,"0-12 mo",IF(F3980&lt;=24,"13-24 mo",IF(F3980&lt;=48,"25-48 mo","49+ mo")))</f>
        <v/>
      </c>
      <c r="X3980" s="58">
        <f>IF(S3980&lt;=35.5,"Q1 Low",IF(S3980&lt;=70.35,"Q2 Mid-Low",IF(S3980&lt;=89.85,"Q3 Mid-High","Q4 High")))</f>
        <v/>
      </c>
      <c r="Y3980" s="58">
        <f>IF(U3980="Yes",1,0)</f>
        <v/>
      </c>
      <c r="Z3980" s="58">
        <f>IF(P3980="Month-to-month",1,0)+IF(M3980="No",1,0)+IF(J3980="No",1,0)+IF(I3980="Fiber optic",1,0)+IF(Q3980="Yes",1,0)</f>
        <v/>
      </c>
    </row>
    <row r="3981" ht="15" customHeight="1" s="59">
      <c r="A3981" s="58" t="inlineStr">
        <is>
          <t>7008-LZVOZ</t>
        </is>
      </c>
      <c r="B3981" s="58" t="inlineStr">
        <is>
          <t>Male</t>
        </is>
      </c>
      <c r="C3981" s="58" t="n">
        <v>0</v>
      </c>
      <c r="D3981" s="58" t="inlineStr">
        <is>
          <t>Yes</t>
        </is>
      </c>
      <c r="E3981" s="58" t="inlineStr">
        <is>
          <t>Yes</t>
        </is>
      </c>
      <c r="F3981" s="58" t="n">
        <v>66</v>
      </c>
      <c r="G3981" s="58" t="inlineStr">
        <is>
          <t>Yes</t>
        </is>
      </c>
      <c r="H3981" s="58" t="inlineStr">
        <is>
          <t>Yes</t>
        </is>
      </c>
      <c r="I3981" s="58" t="inlineStr">
        <is>
          <t>No</t>
        </is>
      </c>
      <c r="J3981" s="58" t="inlineStr">
        <is>
          <t>No internet service</t>
        </is>
      </c>
      <c r="K3981" s="58" t="inlineStr">
        <is>
          <t>No internet service</t>
        </is>
      </c>
      <c r="L3981" s="58" t="inlineStr">
        <is>
          <t>No internet service</t>
        </is>
      </c>
      <c r="M3981" s="58" t="inlineStr">
        <is>
          <t>No internet service</t>
        </is>
      </c>
      <c r="N3981" s="58" t="inlineStr">
        <is>
          <t>No internet service</t>
        </is>
      </c>
      <c r="O3981" s="58" t="inlineStr">
        <is>
          <t>No internet service</t>
        </is>
      </c>
      <c r="P3981" s="58" t="inlineStr">
        <is>
          <t>Two year</t>
        </is>
      </c>
      <c r="Q3981" s="58" t="inlineStr">
        <is>
          <t>Yes</t>
        </is>
      </c>
      <c r="R3981" s="58" t="inlineStr">
        <is>
          <t>Credit card (automatic)</t>
        </is>
      </c>
      <c r="S3981" s="123" t="n">
        <v>25.3</v>
      </c>
      <c r="T3981" s="58" t="inlineStr">
        <is>
          <t>1672.35</t>
        </is>
      </c>
      <c r="U3981" s="58" t="inlineStr">
        <is>
          <t>No</t>
        </is>
      </c>
      <c r="V3981" s="123">
        <f>IFERROR(VALUE(TRIM(T3981)),S3981*F3981)</f>
        <v/>
      </c>
      <c r="W3981" s="58">
        <f>IF(F3981&lt;=12,"0-12 mo",IF(F3981&lt;=24,"13-24 mo",IF(F3981&lt;=48,"25-48 mo","49+ mo")))</f>
        <v/>
      </c>
      <c r="X3981" s="58">
        <f>IF(S3981&lt;=35.5,"Q1 Low",IF(S3981&lt;=70.35,"Q2 Mid-Low",IF(S3981&lt;=89.85,"Q3 Mid-High","Q4 High")))</f>
        <v/>
      </c>
      <c r="Y3981" s="58">
        <f>IF(U3981="Yes",1,0)</f>
        <v/>
      </c>
      <c r="Z3981" s="58">
        <f>IF(P3981="Month-to-month",1,0)+IF(M3981="No",1,0)+IF(J3981="No",1,0)+IF(I3981="Fiber optic",1,0)+IF(Q3981="Yes",1,0)</f>
        <v/>
      </c>
    </row>
    <row r="3982" ht="15" customHeight="1" s="59">
      <c r="A3982" s="58" t="inlineStr">
        <is>
          <t>8868-WOZGU</t>
        </is>
      </c>
      <c r="B3982" s="58" t="inlineStr">
        <is>
          <t>Male</t>
        </is>
      </c>
      <c r="C3982" s="58" t="n">
        <v>0</v>
      </c>
      <c r="D3982" s="58" t="inlineStr">
        <is>
          <t>No</t>
        </is>
      </c>
      <c r="E3982" s="58" t="inlineStr">
        <is>
          <t>No</t>
        </is>
      </c>
      <c r="F3982" s="58" t="n">
        <v>28</v>
      </c>
      <c r="G3982" s="58" t="inlineStr">
        <is>
          <t>Yes</t>
        </is>
      </c>
      <c r="H3982" s="58" t="inlineStr">
        <is>
          <t>Yes</t>
        </is>
      </c>
      <c r="I3982" s="58" t="inlineStr">
        <is>
          <t>Fiber optic</t>
        </is>
      </c>
      <c r="J3982" s="58" t="inlineStr">
        <is>
          <t>No</t>
        </is>
      </c>
      <c r="K3982" s="58" t="inlineStr">
        <is>
          <t>Yes</t>
        </is>
      </c>
      <c r="L3982" s="58" t="inlineStr">
        <is>
          <t>Yes</t>
        </is>
      </c>
      <c r="M3982" s="58" t="inlineStr">
        <is>
          <t>No</t>
        </is>
      </c>
      <c r="N3982" s="58" t="inlineStr">
        <is>
          <t>Yes</t>
        </is>
      </c>
      <c r="O3982" s="58" t="inlineStr">
        <is>
          <t>Yes</t>
        </is>
      </c>
      <c r="P3982" s="58" t="inlineStr">
        <is>
          <t>Month-to-month</t>
        </is>
      </c>
      <c r="Q3982" s="58" t="inlineStr">
        <is>
          <t>Yes</t>
        </is>
      </c>
      <c r="R3982" s="58" t="inlineStr">
        <is>
          <t>Electronic check</t>
        </is>
      </c>
      <c r="S3982" s="123" t="n">
        <v>105.7</v>
      </c>
      <c r="T3982" s="58" t="inlineStr">
        <is>
          <t>2979.5</t>
        </is>
      </c>
      <c r="U3982" s="58" t="inlineStr">
        <is>
          <t>Yes</t>
        </is>
      </c>
      <c r="V3982" s="123">
        <f>IFERROR(VALUE(TRIM(T3982)),S3982*F3982)</f>
        <v/>
      </c>
      <c r="W3982" s="58">
        <f>IF(F3982&lt;=12,"0-12 mo",IF(F3982&lt;=24,"13-24 mo",IF(F3982&lt;=48,"25-48 mo","49+ mo")))</f>
        <v/>
      </c>
      <c r="X3982" s="58">
        <f>IF(S3982&lt;=35.5,"Q1 Low",IF(S3982&lt;=70.35,"Q2 Mid-Low",IF(S3982&lt;=89.85,"Q3 Mid-High","Q4 High")))</f>
        <v/>
      </c>
      <c r="Y3982" s="58">
        <f>IF(U3982="Yes",1,0)</f>
        <v/>
      </c>
      <c r="Z3982" s="58">
        <f>IF(P3982="Month-to-month",1,0)+IF(M3982="No",1,0)+IF(J3982="No",1,0)+IF(I3982="Fiber optic",1,0)+IF(Q3982="Yes",1,0)</f>
        <v/>
      </c>
    </row>
    <row r="3983" ht="15" customHeight="1" s="59">
      <c r="A3983" s="58" t="inlineStr">
        <is>
          <t>1200-TUZHR</t>
        </is>
      </c>
      <c r="B3983" s="58" t="inlineStr">
        <is>
          <t>Female</t>
        </is>
      </c>
      <c r="C3983" s="58" t="n">
        <v>1</v>
      </c>
      <c r="D3983" s="58" t="inlineStr">
        <is>
          <t>No</t>
        </is>
      </c>
      <c r="E3983" s="58" t="inlineStr">
        <is>
          <t>No</t>
        </is>
      </c>
      <c r="F3983" s="58" t="n">
        <v>8</v>
      </c>
      <c r="G3983" s="58" t="inlineStr">
        <is>
          <t>Yes</t>
        </is>
      </c>
      <c r="H3983" s="58" t="inlineStr">
        <is>
          <t>Yes</t>
        </is>
      </c>
      <c r="I3983" s="58" t="inlineStr">
        <is>
          <t>Fiber optic</t>
        </is>
      </c>
      <c r="J3983" s="58" t="inlineStr">
        <is>
          <t>No</t>
        </is>
      </c>
      <c r="K3983" s="58" t="inlineStr">
        <is>
          <t>No</t>
        </is>
      </c>
      <c r="L3983" s="58" t="inlineStr">
        <is>
          <t>No</t>
        </is>
      </c>
      <c r="M3983" s="58" t="inlineStr">
        <is>
          <t>No</t>
        </is>
      </c>
      <c r="N3983" s="58" t="inlineStr">
        <is>
          <t>No</t>
        </is>
      </c>
      <c r="O3983" s="58" t="inlineStr">
        <is>
          <t>Yes</t>
        </is>
      </c>
      <c r="P3983" s="58" t="inlineStr">
        <is>
          <t>Month-to-month</t>
        </is>
      </c>
      <c r="Q3983" s="58" t="inlineStr">
        <is>
          <t>No</t>
        </is>
      </c>
      <c r="R3983" s="58" t="inlineStr">
        <is>
          <t>Electronic check</t>
        </is>
      </c>
      <c r="S3983" s="123" t="n">
        <v>85.2</v>
      </c>
      <c r="T3983" s="58" t="inlineStr">
        <is>
          <t>695.75</t>
        </is>
      </c>
      <c r="U3983" s="58" t="inlineStr">
        <is>
          <t>No</t>
        </is>
      </c>
      <c r="V3983" s="123">
        <f>IFERROR(VALUE(TRIM(T3983)),S3983*F3983)</f>
        <v/>
      </c>
      <c r="W3983" s="58">
        <f>IF(F3983&lt;=12,"0-12 mo",IF(F3983&lt;=24,"13-24 mo",IF(F3983&lt;=48,"25-48 mo","49+ mo")))</f>
        <v/>
      </c>
      <c r="X3983" s="58">
        <f>IF(S3983&lt;=35.5,"Q1 Low",IF(S3983&lt;=70.35,"Q2 Mid-Low",IF(S3983&lt;=89.85,"Q3 Mid-High","Q4 High")))</f>
        <v/>
      </c>
      <c r="Y3983" s="58">
        <f>IF(U3983="Yes",1,0)</f>
        <v/>
      </c>
      <c r="Z3983" s="58">
        <f>IF(P3983="Month-to-month",1,0)+IF(M3983="No",1,0)+IF(J3983="No",1,0)+IF(I3983="Fiber optic",1,0)+IF(Q3983="Yes",1,0)</f>
        <v/>
      </c>
    </row>
    <row r="3984" ht="15" customHeight="1" s="59">
      <c r="A3984" s="58" t="inlineStr">
        <is>
          <t>9365-CSLBQ</t>
        </is>
      </c>
      <c r="B3984" s="58" t="inlineStr">
        <is>
          <t>Male</t>
        </is>
      </c>
      <c r="C3984" s="58" t="n">
        <v>0</v>
      </c>
      <c r="D3984" s="58" t="inlineStr">
        <is>
          <t>No</t>
        </is>
      </c>
      <c r="E3984" s="58" t="inlineStr">
        <is>
          <t>Yes</t>
        </is>
      </c>
      <c r="F3984" s="58" t="n">
        <v>71</v>
      </c>
      <c r="G3984" s="58" t="inlineStr">
        <is>
          <t>Yes</t>
        </is>
      </c>
      <c r="H3984" s="58" t="inlineStr">
        <is>
          <t>Yes</t>
        </is>
      </c>
      <c r="I3984" s="58" t="inlineStr">
        <is>
          <t>No</t>
        </is>
      </c>
      <c r="J3984" s="58" t="inlineStr">
        <is>
          <t>No internet service</t>
        </is>
      </c>
      <c r="K3984" s="58" t="inlineStr">
        <is>
          <t>No internet service</t>
        </is>
      </c>
      <c r="L3984" s="58" t="inlineStr">
        <is>
          <t>No internet service</t>
        </is>
      </c>
      <c r="M3984" s="58" t="inlineStr">
        <is>
          <t>No internet service</t>
        </is>
      </c>
      <c r="N3984" s="58" t="inlineStr">
        <is>
          <t>No internet service</t>
        </is>
      </c>
      <c r="O3984" s="58" t="inlineStr">
        <is>
          <t>No internet service</t>
        </is>
      </c>
      <c r="P3984" s="58" t="inlineStr">
        <is>
          <t>Two year</t>
        </is>
      </c>
      <c r="Q3984" s="58" t="inlineStr">
        <is>
          <t>No</t>
        </is>
      </c>
      <c r="R3984" s="58" t="inlineStr">
        <is>
          <t>Mailed check</t>
        </is>
      </c>
      <c r="S3984" s="123" t="n">
        <v>24.35</v>
      </c>
      <c r="T3984" s="58" t="inlineStr">
        <is>
          <t>1654.6</t>
        </is>
      </c>
      <c r="U3984" s="58" t="inlineStr">
        <is>
          <t>No</t>
        </is>
      </c>
      <c r="V3984" s="123">
        <f>IFERROR(VALUE(TRIM(T3984)),S3984*F3984)</f>
        <v/>
      </c>
      <c r="W3984" s="58">
        <f>IF(F3984&lt;=12,"0-12 mo",IF(F3984&lt;=24,"13-24 mo",IF(F3984&lt;=48,"25-48 mo","49+ mo")))</f>
        <v/>
      </c>
      <c r="X3984" s="58">
        <f>IF(S3984&lt;=35.5,"Q1 Low",IF(S3984&lt;=70.35,"Q2 Mid-Low",IF(S3984&lt;=89.85,"Q3 Mid-High","Q4 High")))</f>
        <v/>
      </c>
      <c r="Y3984" s="58">
        <f>IF(U3984="Yes",1,0)</f>
        <v/>
      </c>
      <c r="Z3984" s="58">
        <f>IF(P3984="Month-to-month",1,0)+IF(M3984="No",1,0)+IF(J3984="No",1,0)+IF(I3984="Fiber optic",1,0)+IF(Q3984="Yes",1,0)</f>
        <v/>
      </c>
    </row>
    <row r="3985" ht="15" customHeight="1" s="59">
      <c r="A3985" s="58" t="inlineStr">
        <is>
          <t>1334-FJSVR</t>
        </is>
      </c>
      <c r="B3985" s="58" t="inlineStr">
        <is>
          <t>Male</t>
        </is>
      </c>
      <c r="C3985" s="58" t="n">
        <v>0</v>
      </c>
      <c r="D3985" s="58" t="inlineStr">
        <is>
          <t>No</t>
        </is>
      </c>
      <c r="E3985" s="58" t="inlineStr">
        <is>
          <t>No</t>
        </is>
      </c>
      <c r="F3985" s="58" t="n">
        <v>1</v>
      </c>
      <c r="G3985" s="58" t="inlineStr">
        <is>
          <t>No</t>
        </is>
      </c>
      <c r="H3985" s="58" t="inlineStr">
        <is>
          <t>No phone service</t>
        </is>
      </c>
      <c r="I3985" s="58" t="inlineStr">
        <is>
          <t>DSL</t>
        </is>
      </c>
      <c r="J3985" s="58" t="inlineStr">
        <is>
          <t>No</t>
        </is>
      </c>
      <c r="K3985" s="58" t="inlineStr">
        <is>
          <t>No</t>
        </is>
      </c>
      <c r="L3985" s="58" t="inlineStr">
        <is>
          <t>No</t>
        </is>
      </c>
      <c r="M3985" s="58" t="inlineStr">
        <is>
          <t>No</t>
        </is>
      </c>
      <c r="N3985" s="58" t="inlineStr">
        <is>
          <t>No</t>
        </is>
      </c>
      <c r="O3985" s="58" t="inlineStr">
        <is>
          <t>No</t>
        </is>
      </c>
      <c r="P3985" s="58" t="inlineStr">
        <is>
          <t>Month-to-month</t>
        </is>
      </c>
      <c r="Q3985" s="58" t="inlineStr">
        <is>
          <t>Yes</t>
        </is>
      </c>
      <c r="R3985" s="58" t="inlineStr">
        <is>
          <t>Electronic check</t>
        </is>
      </c>
      <c r="S3985" s="123" t="n">
        <v>24.25</v>
      </c>
      <c r="T3985" s="58" t="inlineStr">
        <is>
          <t>24.25</t>
        </is>
      </c>
      <c r="U3985" s="58" t="inlineStr">
        <is>
          <t>Yes</t>
        </is>
      </c>
      <c r="V3985" s="123">
        <f>IFERROR(VALUE(TRIM(T3985)),S3985*F3985)</f>
        <v/>
      </c>
      <c r="W3985" s="58">
        <f>IF(F3985&lt;=12,"0-12 mo",IF(F3985&lt;=24,"13-24 mo",IF(F3985&lt;=48,"25-48 mo","49+ mo")))</f>
        <v/>
      </c>
      <c r="X3985" s="58">
        <f>IF(S3985&lt;=35.5,"Q1 Low",IF(S3985&lt;=70.35,"Q2 Mid-Low",IF(S3985&lt;=89.85,"Q3 Mid-High","Q4 High")))</f>
        <v/>
      </c>
      <c r="Y3985" s="58">
        <f>IF(U3985="Yes",1,0)</f>
        <v/>
      </c>
      <c r="Z3985" s="58">
        <f>IF(P3985="Month-to-month",1,0)+IF(M3985="No",1,0)+IF(J3985="No",1,0)+IF(I3985="Fiber optic",1,0)+IF(Q3985="Yes",1,0)</f>
        <v/>
      </c>
    </row>
    <row r="3986" ht="15" customHeight="1" s="59">
      <c r="A3986" s="58" t="inlineStr">
        <is>
          <t>5884-FBCTL</t>
        </is>
      </c>
      <c r="B3986" s="58" t="inlineStr">
        <is>
          <t>Female</t>
        </is>
      </c>
      <c r="C3986" s="58" t="n">
        <v>0</v>
      </c>
      <c r="D3986" s="58" t="inlineStr">
        <is>
          <t>Yes</t>
        </is>
      </c>
      <c r="E3986" s="58" t="inlineStr">
        <is>
          <t>Yes</t>
        </is>
      </c>
      <c r="F3986" s="58" t="n">
        <v>72</v>
      </c>
      <c r="G3986" s="58" t="inlineStr">
        <is>
          <t>Yes</t>
        </is>
      </c>
      <c r="H3986" s="58" t="inlineStr">
        <is>
          <t>Yes</t>
        </is>
      </c>
      <c r="I3986" s="58" t="inlineStr">
        <is>
          <t>No</t>
        </is>
      </c>
      <c r="J3986" s="58" t="inlineStr">
        <is>
          <t>No internet service</t>
        </is>
      </c>
      <c r="K3986" s="58" t="inlineStr">
        <is>
          <t>No internet service</t>
        </is>
      </c>
      <c r="L3986" s="58" t="inlineStr">
        <is>
          <t>No internet service</t>
        </is>
      </c>
      <c r="M3986" s="58" t="inlineStr">
        <is>
          <t>No internet service</t>
        </is>
      </c>
      <c r="N3986" s="58" t="inlineStr">
        <is>
          <t>No internet service</t>
        </is>
      </c>
      <c r="O3986" s="58" t="inlineStr">
        <is>
          <t>No internet service</t>
        </is>
      </c>
      <c r="P3986" s="58" t="inlineStr">
        <is>
          <t>Two year</t>
        </is>
      </c>
      <c r="Q3986" s="58" t="inlineStr">
        <is>
          <t>No</t>
        </is>
      </c>
      <c r="R3986" s="58" t="inlineStr">
        <is>
          <t>Bank transfer (automatic)</t>
        </is>
      </c>
      <c r="S3986" s="123" t="n">
        <v>25.1</v>
      </c>
      <c r="T3986" s="58" t="inlineStr">
        <is>
          <t>1857.85</t>
        </is>
      </c>
      <c r="U3986" s="58" t="inlineStr">
        <is>
          <t>No</t>
        </is>
      </c>
      <c r="V3986" s="123">
        <f>IFERROR(VALUE(TRIM(T3986)),S3986*F3986)</f>
        <v/>
      </c>
      <c r="W3986" s="58">
        <f>IF(F3986&lt;=12,"0-12 mo",IF(F3986&lt;=24,"13-24 mo",IF(F3986&lt;=48,"25-48 mo","49+ mo")))</f>
        <v/>
      </c>
      <c r="X3986" s="58">
        <f>IF(S3986&lt;=35.5,"Q1 Low",IF(S3986&lt;=70.35,"Q2 Mid-Low",IF(S3986&lt;=89.85,"Q3 Mid-High","Q4 High")))</f>
        <v/>
      </c>
      <c r="Y3986" s="58">
        <f>IF(U3986="Yes",1,0)</f>
        <v/>
      </c>
      <c r="Z3986" s="58">
        <f>IF(P3986="Month-to-month",1,0)+IF(M3986="No",1,0)+IF(J3986="No",1,0)+IF(I3986="Fiber optic",1,0)+IF(Q3986="Yes",1,0)</f>
        <v/>
      </c>
    </row>
    <row r="3987" ht="15" customHeight="1" s="59">
      <c r="A3987" s="58" t="inlineStr">
        <is>
          <t>7130-CTCUS</t>
        </is>
      </c>
      <c r="B3987" s="58" t="inlineStr">
        <is>
          <t>Male</t>
        </is>
      </c>
      <c r="C3987" s="58" t="n">
        <v>1</v>
      </c>
      <c r="D3987" s="58" t="inlineStr">
        <is>
          <t>Yes</t>
        </is>
      </c>
      <c r="E3987" s="58" t="inlineStr">
        <is>
          <t>No</t>
        </is>
      </c>
      <c r="F3987" s="58" t="n">
        <v>16</v>
      </c>
      <c r="G3987" s="58" t="inlineStr">
        <is>
          <t>Yes</t>
        </is>
      </c>
      <c r="H3987" s="58" t="inlineStr">
        <is>
          <t>No</t>
        </is>
      </c>
      <c r="I3987" s="58" t="inlineStr">
        <is>
          <t>DSL</t>
        </is>
      </c>
      <c r="J3987" s="58" t="inlineStr">
        <is>
          <t>Yes</t>
        </is>
      </c>
      <c r="K3987" s="58" t="inlineStr">
        <is>
          <t>Yes</t>
        </is>
      </c>
      <c r="L3987" s="58" t="inlineStr">
        <is>
          <t>No</t>
        </is>
      </c>
      <c r="M3987" s="58" t="inlineStr">
        <is>
          <t>No</t>
        </is>
      </c>
      <c r="N3987" s="58" t="inlineStr">
        <is>
          <t>No</t>
        </is>
      </c>
      <c r="O3987" s="58" t="inlineStr">
        <is>
          <t>No</t>
        </is>
      </c>
      <c r="P3987" s="58" t="inlineStr">
        <is>
          <t>Month-to-month</t>
        </is>
      </c>
      <c r="Q3987" s="58" t="inlineStr">
        <is>
          <t>Yes</t>
        </is>
      </c>
      <c r="R3987" s="58" t="inlineStr">
        <is>
          <t>Bank transfer (automatic)</t>
        </is>
      </c>
      <c r="S3987" s="123" t="n">
        <v>54.55</v>
      </c>
      <c r="T3987" s="58" t="inlineStr">
        <is>
          <t>825.1</t>
        </is>
      </c>
      <c r="U3987" s="58" t="inlineStr">
        <is>
          <t>No</t>
        </is>
      </c>
      <c r="V3987" s="123">
        <f>IFERROR(VALUE(TRIM(T3987)),S3987*F3987)</f>
        <v/>
      </c>
      <c r="W3987" s="58">
        <f>IF(F3987&lt;=12,"0-12 mo",IF(F3987&lt;=24,"13-24 mo",IF(F3987&lt;=48,"25-48 mo","49+ mo")))</f>
        <v/>
      </c>
      <c r="X3987" s="58">
        <f>IF(S3987&lt;=35.5,"Q1 Low",IF(S3987&lt;=70.35,"Q2 Mid-Low",IF(S3987&lt;=89.85,"Q3 Mid-High","Q4 High")))</f>
        <v/>
      </c>
      <c r="Y3987" s="58">
        <f>IF(U3987="Yes",1,0)</f>
        <v/>
      </c>
      <c r="Z3987" s="58">
        <f>IF(P3987="Month-to-month",1,0)+IF(M3987="No",1,0)+IF(J3987="No",1,0)+IF(I3987="Fiber optic",1,0)+IF(Q3987="Yes",1,0)</f>
        <v/>
      </c>
    </row>
    <row r="3988" ht="15" customHeight="1" s="59">
      <c r="A3988" s="58" t="inlineStr">
        <is>
          <t>6242-FEGFD</t>
        </is>
      </c>
      <c r="B3988" s="58" t="inlineStr">
        <is>
          <t>Male</t>
        </is>
      </c>
      <c r="C3988" s="58" t="n">
        <v>0</v>
      </c>
      <c r="D3988" s="58" t="inlineStr">
        <is>
          <t>Yes</t>
        </is>
      </c>
      <c r="E3988" s="58" t="inlineStr">
        <is>
          <t>No</t>
        </is>
      </c>
      <c r="F3988" s="58" t="n">
        <v>66</v>
      </c>
      <c r="G3988" s="58" t="inlineStr">
        <is>
          <t>Yes</t>
        </is>
      </c>
      <c r="H3988" s="58" t="inlineStr">
        <is>
          <t>Yes</t>
        </is>
      </c>
      <c r="I3988" s="58" t="inlineStr">
        <is>
          <t>Fiber optic</t>
        </is>
      </c>
      <c r="J3988" s="58" t="inlineStr">
        <is>
          <t>Yes</t>
        </is>
      </c>
      <c r="K3988" s="58" t="inlineStr">
        <is>
          <t>Yes</t>
        </is>
      </c>
      <c r="L3988" s="58" t="inlineStr">
        <is>
          <t>Yes</t>
        </is>
      </c>
      <c r="M3988" s="58" t="inlineStr">
        <is>
          <t>Yes</t>
        </is>
      </c>
      <c r="N3988" s="58" t="inlineStr">
        <is>
          <t>No</t>
        </is>
      </c>
      <c r="O3988" s="58" t="inlineStr">
        <is>
          <t>No</t>
        </is>
      </c>
      <c r="P3988" s="58" t="inlineStr">
        <is>
          <t>Two year</t>
        </is>
      </c>
      <c r="Q3988" s="58" t="inlineStr">
        <is>
          <t>No</t>
        </is>
      </c>
      <c r="R3988" s="58" t="inlineStr">
        <is>
          <t>Mailed check</t>
        </is>
      </c>
      <c r="S3988" s="123" t="n">
        <v>96.59999999999999</v>
      </c>
      <c r="T3988" s="58" t="inlineStr">
        <is>
          <t>6424.25</t>
        </is>
      </c>
      <c r="U3988" s="58" t="inlineStr">
        <is>
          <t>No</t>
        </is>
      </c>
      <c r="V3988" s="123">
        <f>IFERROR(VALUE(TRIM(T3988)),S3988*F3988)</f>
        <v/>
      </c>
      <c r="W3988" s="58">
        <f>IF(F3988&lt;=12,"0-12 mo",IF(F3988&lt;=24,"13-24 mo",IF(F3988&lt;=48,"25-48 mo","49+ mo")))</f>
        <v/>
      </c>
      <c r="X3988" s="58">
        <f>IF(S3988&lt;=35.5,"Q1 Low",IF(S3988&lt;=70.35,"Q2 Mid-Low",IF(S3988&lt;=89.85,"Q3 Mid-High","Q4 High")))</f>
        <v/>
      </c>
      <c r="Y3988" s="58">
        <f>IF(U3988="Yes",1,0)</f>
        <v/>
      </c>
      <c r="Z3988" s="58">
        <f>IF(P3988="Month-to-month",1,0)+IF(M3988="No",1,0)+IF(J3988="No",1,0)+IF(I3988="Fiber optic",1,0)+IF(Q3988="Yes",1,0)</f>
        <v/>
      </c>
    </row>
    <row r="3989" ht="15" customHeight="1" s="59">
      <c r="A3989" s="58" t="inlineStr">
        <is>
          <t>7625-XCQRH</t>
        </is>
      </c>
      <c r="B3989" s="58" t="inlineStr">
        <is>
          <t>Female</t>
        </is>
      </c>
      <c r="C3989" s="58" t="n">
        <v>0</v>
      </c>
      <c r="D3989" s="58" t="inlineStr">
        <is>
          <t>No</t>
        </is>
      </c>
      <c r="E3989" s="58" t="inlineStr">
        <is>
          <t>No</t>
        </is>
      </c>
      <c r="F3989" s="58" t="n">
        <v>11</v>
      </c>
      <c r="G3989" s="58" t="inlineStr">
        <is>
          <t>Yes</t>
        </is>
      </c>
      <c r="H3989" s="58" t="inlineStr">
        <is>
          <t>Yes</t>
        </is>
      </c>
      <c r="I3989" s="58" t="inlineStr">
        <is>
          <t>Fiber optic</t>
        </is>
      </c>
      <c r="J3989" s="58" t="inlineStr">
        <is>
          <t>No</t>
        </is>
      </c>
      <c r="K3989" s="58" t="inlineStr">
        <is>
          <t>No</t>
        </is>
      </c>
      <c r="L3989" s="58" t="inlineStr">
        <is>
          <t>No</t>
        </is>
      </c>
      <c r="M3989" s="58" t="inlineStr">
        <is>
          <t>No</t>
        </is>
      </c>
      <c r="N3989" s="58" t="inlineStr">
        <is>
          <t>No</t>
        </is>
      </c>
      <c r="O3989" s="58" t="inlineStr">
        <is>
          <t>No</t>
        </is>
      </c>
      <c r="P3989" s="58" t="inlineStr">
        <is>
          <t>Month-to-month</t>
        </is>
      </c>
      <c r="Q3989" s="58" t="inlineStr">
        <is>
          <t>Yes</t>
        </is>
      </c>
      <c r="R3989" s="58" t="inlineStr">
        <is>
          <t>Electronic check</t>
        </is>
      </c>
      <c r="S3989" s="123" t="n">
        <v>76.5</v>
      </c>
      <c r="T3989" s="58" t="inlineStr">
        <is>
          <t>837.95</t>
        </is>
      </c>
      <c r="U3989" s="58" t="inlineStr">
        <is>
          <t>Yes</t>
        </is>
      </c>
      <c r="V3989" s="123">
        <f>IFERROR(VALUE(TRIM(T3989)),S3989*F3989)</f>
        <v/>
      </c>
      <c r="W3989" s="58">
        <f>IF(F3989&lt;=12,"0-12 mo",IF(F3989&lt;=24,"13-24 mo",IF(F3989&lt;=48,"25-48 mo","49+ mo")))</f>
        <v/>
      </c>
      <c r="X3989" s="58">
        <f>IF(S3989&lt;=35.5,"Q1 Low",IF(S3989&lt;=70.35,"Q2 Mid-Low",IF(S3989&lt;=89.85,"Q3 Mid-High","Q4 High")))</f>
        <v/>
      </c>
      <c r="Y3989" s="58">
        <f>IF(U3989="Yes",1,0)</f>
        <v/>
      </c>
      <c r="Z3989" s="58">
        <f>IF(P3989="Month-to-month",1,0)+IF(M3989="No",1,0)+IF(J3989="No",1,0)+IF(I3989="Fiber optic",1,0)+IF(Q3989="Yes",1,0)</f>
        <v/>
      </c>
    </row>
    <row r="3990" ht="15" customHeight="1" s="59">
      <c r="A3990" s="58" t="inlineStr">
        <is>
          <t>6194-HBGQN</t>
        </is>
      </c>
      <c r="B3990" s="58" t="inlineStr">
        <is>
          <t>Male</t>
        </is>
      </c>
      <c r="C3990" s="58" t="n">
        <v>0</v>
      </c>
      <c r="D3990" s="58" t="inlineStr">
        <is>
          <t>No</t>
        </is>
      </c>
      <c r="E3990" s="58" t="inlineStr">
        <is>
          <t>No</t>
        </is>
      </c>
      <c r="F3990" s="58" t="n">
        <v>51</v>
      </c>
      <c r="G3990" s="58" t="inlineStr">
        <is>
          <t>Yes</t>
        </is>
      </c>
      <c r="H3990" s="58" t="inlineStr">
        <is>
          <t>Yes</t>
        </is>
      </c>
      <c r="I3990" s="58" t="inlineStr">
        <is>
          <t>DSL</t>
        </is>
      </c>
      <c r="J3990" s="58" t="inlineStr">
        <is>
          <t>Yes</t>
        </is>
      </c>
      <c r="K3990" s="58" t="inlineStr">
        <is>
          <t>Yes</t>
        </is>
      </c>
      <c r="L3990" s="58" t="inlineStr">
        <is>
          <t>Yes</t>
        </is>
      </c>
      <c r="M3990" s="58" t="inlineStr">
        <is>
          <t>Yes</t>
        </is>
      </c>
      <c r="N3990" s="58" t="inlineStr">
        <is>
          <t>Yes</t>
        </is>
      </c>
      <c r="O3990" s="58" t="inlineStr">
        <is>
          <t>No</t>
        </is>
      </c>
      <c r="P3990" s="58" t="inlineStr">
        <is>
          <t>One year</t>
        </is>
      </c>
      <c r="Q3990" s="58" t="inlineStr">
        <is>
          <t>Yes</t>
        </is>
      </c>
      <c r="R3990" s="58" t="inlineStr">
        <is>
          <t>Credit card (automatic)</t>
        </is>
      </c>
      <c r="S3990" s="123" t="n">
        <v>81.15000000000001</v>
      </c>
      <c r="T3990" s="58" t="inlineStr">
        <is>
          <t>4126.2</t>
        </is>
      </c>
      <c r="U3990" s="58" t="inlineStr">
        <is>
          <t>No</t>
        </is>
      </c>
      <c r="V3990" s="123">
        <f>IFERROR(VALUE(TRIM(T3990)),S3990*F3990)</f>
        <v/>
      </c>
      <c r="W3990" s="58">
        <f>IF(F3990&lt;=12,"0-12 mo",IF(F3990&lt;=24,"13-24 mo",IF(F3990&lt;=48,"25-48 mo","49+ mo")))</f>
        <v/>
      </c>
      <c r="X3990" s="58">
        <f>IF(S3990&lt;=35.5,"Q1 Low",IF(S3990&lt;=70.35,"Q2 Mid-Low",IF(S3990&lt;=89.85,"Q3 Mid-High","Q4 High")))</f>
        <v/>
      </c>
      <c r="Y3990" s="58">
        <f>IF(U3990="Yes",1,0)</f>
        <v/>
      </c>
      <c r="Z3990" s="58">
        <f>IF(P3990="Month-to-month",1,0)+IF(M3990="No",1,0)+IF(J3990="No",1,0)+IF(I3990="Fiber optic",1,0)+IF(Q3990="Yes",1,0)</f>
        <v/>
      </c>
    </row>
    <row r="3991" ht="15" customHeight="1" s="59">
      <c r="A3991" s="58" t="inlineStr">
        <is>
          <t>7634-WSWDB</t>
        </is>
      </c>
      <c r="B3991" s="58" t="inlineStr">
        <is>
          <t>Female</t>
        </is>
      </c>
      <c r="C3991" s="58" t="n">
        <v>0</v>
      </c>
      <c r="D3991" s="58" t="inlineStr">
        <is>
          <t>No</t>
        </is>
      </c>
      <c r="E3991" s="58" t="inlineStr">
        <is>
          <t>Yes</t>
        </is>
      </c>
      <c r="F3991" s="58" t="n">
        <v>8</v>
      </c>
      <c r="G3991" s="58" t="inlineStr">
        <is>
          <t>No</t>
        </is>
      </c>
      <c r="H3991" s="58" t="inlineStr">
        <is>
          <t>No phone service</t>
        </is>
      </c>
      <c r="I3991" s="58" t="inlineStr">
        <is>
          <t>DSL</t>
        </is>
      </c>
      <c r="J3991" s="58" t="inlineStr">
        <is>
          <t>Yes</t>
        </is>
      </c>
      <c r="K3991" s="58" t="inlineStr">
        <is>
          <t>No</t>
        </is>
      </c>
      <c r="L3991" s="58" t="inlineStr">
        <is>
          <t>No</t>
        </is>
      </c>
      <c r="M3991" s="58" t="inlineStr">
        <is>
          <t>No</t>
        </is>
      </c>
      <c r="N3991" s="58" t="inlineStr">
        <is>
          <t>No</t>
        </is>
      </c>
      <c r="O3991" s="58" t="inlineStr">
        <is>
          <t>Yes</t>
        </is>
      </c>
      <c r="P3991" s="58" t="inlineStr">
        <is>
          <t>Month-to-month</t>
        </is>
      </c>
      <c r="Q3991" s="58" t="inlineStr">
        <is>
          <t>Yes</t>
        </is>
      </c>
      <c r="R3991" s="58" t="inlineStr">
        <is>
          <t>Electronic check</t>
        </is>
      </c>
      <c r="S3991" s="123" t="n">
        <v>38.5</v>
      </c>
      <c r="T3991" s="58" t="inlineStr">
        <is>
          <t>330.8</t>
        </is>
      </c>
      <c r="U3991" s="58" t="inlineStr">
        <is>
          <t>No</t>
        </is>
      </c>
      <c r="V3991" s="123">
        <f>IFERROR(VALUE(TRIM(T3991)),S3991*F3991)</f>
        <v/>
      </c>
      <c r="W3991" s="58">
        <f>IF(F3991&lt;=12,"0-12 mo",IF(F3991&lt;=24,"13-24 mo",IF(F3991&lt;=48,"25-48 mo","49+ mo")))</f>
        <v/>
      </c>
      <c r="X3991" s="58">
        <f>IF(S3991&lt;=35.5,"Q1 Low",IF(S3991&lt;=70.35,"Q2 Mid-Low",IF(S3991&lt;=89.85,"Q3 Mid-High","Q4 High")))</f>
        <v/>
      </c>
      <c r="Y3991" s="58">
        <f>IF(U3991="Yes",1,0)</f>
        <v/>
      </c>
      <c r="Z3991" s="58">
        <f>IF(P3991="Month-to-month",1,0)+IF(M3991="No",1,0)+IF(J3991="No",1,0)+IF(I3991="Fiber optic",1,0)+IF(Q3991="Yes",1,0)</f>
        <v/>
      </c>
    </row>
    <row r="3992" ht="15" customHeight="1" s="59">
      <c r="A3992" s="58" t="inlineStr">
        <is>
          <t>6986-IXNDM</t>
        </is>
      </c>
      <c r="B3992" s="58" t="inlineStr">
        <is>
          <t>Male</t>
        </is>
      </c>
      <c r="C3992" s="58" t="n">
        <v>0</v>
      </c>
      <c r="D3992" s="58" t="inlineStr">
        <is>
          <t>No</t>
        </is>
      </c>
      <c r="E3992" s="58" t="inlineStr">
        <is>
          <t>No</t>
        </is>
      </c>
      <c r="F3992" s="58" t="n">
        <v>14</v>
      </c>
      <c r="G3992" s="58" t="inlineStr">
        <is>
          <t>Yes</t>
        </is>
      </c>
      <c r="H3992" s="58" t="inlineStr">
        <is>
          <t>No</t>
        </is>
      </c>
      <c r="I3992" s="58" t="inlineStr">
        <is>
          <t>Fiber optic</t>
        </is>
      </c>
      <c r="J3992" s="58" t="inlineStr">
        <is>
          <t>No</t>
        </is>
      </c>
      <c r="K3992" s="58" t="inlineStr">
        <is>
          <t>No</t>
        </is>
      </c>
      <c r="L3992" s="58" t="inlineStr">
        <is>
          <t>No</t>
        </is>
      </c>
      <c r="M3992" s="58" t="inlineStr">
        <is>
          <t>No</t>
        </is>
      </c>
      <c r="N3992" s="58" t="inlineStr">
        <is>
          <t>Yes</t>
        </is>
      </c>
      <c r="O3992" s="58" t="inlineStr">
        <is>
          <t>Yes</t>
        </is>
      </c>
      <c r="P3992" s="58" t="inlineStr">
        <is>
          <t>Month-to-month</t>
        </is>
      </c>
      <c r="Q3992" s="58" t="inlineStr">
        <is>
          <t>Yes</t>
        </is>
      </c>
      <c r="R3992" s="58" t="inlineStr">
        <is>
          <t>Electronic check</t>
        </is>
      </c>
      <c r="S3992" s="123" t="n">
        <v>92.90000000000001</v>
      </c>
      <c r="T3992" s="58" t="inlineStr">
        <is>
          <t>1337.45</t>
        </is>
      </c>
      <c r="U3992" s="58" t="inlineStr">
        <is>
          <t>No</t>
        </is>
      </c>
      <c r="V3992" s="123">
        <f>IFERROR(VALUE(TRIM(T3992)),S3992*F3992)</f>
        <v/>
      </c>
      <c r="W3992" s="58">
        <f>IF(F3992&lt;=12,"0-12 mo",IF(F3992&lt;=24,"13-24 mo",IF(F3992&lt;=48,"25-48 mo","49+ mo")))</f>
        <v/>
      </c>
      <c r="X3992" s="58">
        <f>IF(S3992&lt;=35.5,"Q1 Low",IF(S3992&lt;=70.35,"Q2 Mid-Low",IF(S3992&lt;=89.85,"Q3 Mid-High","Q4 High")))</f>
        <v/>
      </c>
      <c r="Y3992" s="58">
        <f>IF(U3992="Yes",1,0)</f>
        <v/>
      </c>
      <c r="Z3992" s="58">
        <f>IF(P3992="Month-to-month",1,0)+IF(M3992="No",1,0)+IF(J3992="No",1,0)+IF(I3992="Fiber optic",1,0)+IF(Q3992="Yes",1,0)</f>
        <v/>
      </c>
    </row>
    <row r="3993" ht="15" customHeight="1" s="59">
      <c r="A3993" s="58" t="inlineStr">
        <is>
          <t>1731-TVIUK</t>
        </is>
      </c>
      <c r="B3993" s="58" t="inlineStr">
        <is>
          <t>Female</t>
        </is>
      </c>
      <c r="C3993" s="58" t="n">
        <v>0</v>
      </c>
      <c r="D3993" s="58" t="inlineStr">
        <is>
          <t>No</t>
        </is>
      </c>
      <c r="E3993" s="58" t="inlineStr">
        <is>
          <t>No</t>
        </is>
      </c>
      <c r="F3993" s="58" t="n">
        <v>4</v>
      </c>
      <c r="G3993" s="58" t="inlineStr">
        <is>
          <t>Yes</t>
        </is>
      </c>
      <c r="H3993" s="58" t="inlineStr">
        <is>
          <t>Yes</t>
        </is>
      </c>
      <c r="I3993" s="58" t="inlineStr">
        <is>
          <t>Fiber optic</t>
        </is>
      </c>
      <c r="J3993" s="58" t="inlineStr">
        <is>
          <t>No</t>
        </is>
      </c>
      <c r="K3993" s="58" t="inlineStr">
        <is>
          <t>Yes</t>
        </is>
      </c>
      <c r="L3993" s="58" t="inlineStr">
        <is>
          <t>No</t>
        </is>
      </c>
      <c r="M3993" s="58" t="inlineStr">
        <is>
          <t>Yes</t>
        </is>
      </c>
      <c r="N3993" s="58" t="inlineStr">
        <is>
          <t>No</t>
        </is>
      </c>
      <c r="O3993" s="58" t="inlineStr">
        <is>
          <t>Yes</t>
        </is>
      </c>
      <c r="P3993" s="58" t="inlineStr">
        <is>
          <t>Month-to-month</t>
        </is>
      </c>
      <c r="Q3993" s="58" t="inlineStr">
        <is>
          <t>Yes</t>
        </is>
      </c>
      <c r="R3993" s="58" t="inlineStr">
        <is>
          <t>Electronic check</t>
        </is>
      </c>
      <c r="S3993" s="123" t="n">
        <v>93.5</v>
      </c>
      <c r="T3993" s="58" t="inlineStr">
        <is>
          <t>362.2</t>
        </is>
      </c>
      <c r="U3993" s="58" t="inlineStr">
        <is>
          <t>Yes</t>
        </is>
      </c>
      <c r="V3993" s="123">
        <f>IFERROR(VALUE(TRIM(T3993)),S3993*F3993)</f>
        <v/>
      </c>
      <c r="W3993" s="58">
        <f>IF(F3993&lt;=12,"0-12 mo",IF(F3993&lt;=24,"13-24 mo",IF(F3993&lt;=48,"25-48 mo","49+ mo")))</f>
        <v/>
      </c>
      <c r="X3993" s="58">
        <f>IF(S3993&lt;=35.5,"Q1 Low",IF(S3993&lt;=70.35,"Q2 Mid-Low",IF(S3993&lt;=89.85,"Q3 Mid-High","Q4 High")))</f>
        <v/>
      </c>
      <c r="Y3993" s="58">
        <f>IF(U3993="Yes",1,0)</f>
        <v/>
      </c>
      <c r="Z3993" s="58">
        <f>IF(P3993="Month-to-month",1,0)+IF(M3993="No",1,0)+IF(J3993="No",1,0)+IF(I3993="Fiber optic",1,0)+IF(Q3993="Yes",1,0)</f>
        <v/>
      </c>
    </row>
    <row r="3994" ht="15" customHeight="1" s="59">
      <c r="A3994" s="58" t="inlineStr">
        <is>
          <t>2987-BJXIK</t>
        </is>
      </c>
      <c r="B3994" s="58" t="inlineStr">
        <is>
          <t>Female</t>
        </is>
      </c>
      <c r="C3994" s="58" t="n">
        <v>0</v>
      </c>
      <c r="D3994" s="58" t="inlineStr">
        <is>
          <t>No</t>
        </is>
      </c>
      <c r="E3994" s="58" t="inlineStr">
        <is>
          <t>No</t>
        </is>
      </c>
      <c r="F3994" s="58" t="n">
        <v>70</v>
      </c>
      <c r="G3994" s="58" t="inlineStr">
        <is>
          <t>Yes</t>
        </is>
      </c>
      <c r="H3994" s="58" t="inlineStr">
        <is>
          <t>Yes</t>
        </is>
      </c>
      <c r="I3994" s="58" t="inlineStr">
        <is>
          <t>DSL</t>
        </is>
      </c>
      <c r="J3994" s="58" t="inlineStr">
        <is>
          <t>Yes</t>
        </is>
      </c>
      <c r="K3994" s="58" t="inlineStr">
        <is>
          <t>Yes</t>
        </is>
      </c>
      <c r="L3994" s="58" t="inlineStr">
        <is>
          <t>Yes</t>
        </is>
      </c>
      <c r="M3994" s="58" t="inlineStr">
        <is>
          <t>No</t>
        </is>
      </c>
      <c r="N3994" s="58" t="inlineStr">
        <is>
          <t>Yes</t>
        </is>
      </c>
      <c r="O3994" s="58" t="inlineStr">
        <is>
          <t>Yes</t>
        </is>
      </c>
      <c r="P3994" s="58" t="inlineStr">
        <is>
          <t>Two year</t>
        </is>
      </c>
      <c r="Q3994" s="58" t="inlineStr">
        <is>
          <t>No</t>
        </is>
      </c>
      <c r="R3994" s="58" t="inlineStr">
        <is>
          <t>Mailed check</t>
        </is>
      </c>
      <c r="S3994" s="123" t="n">
        <v>84.7</v>
      </c>
      <c r="T3994" s="58" t="inlineStr">
        <is>
          <t>5991.05</t>
        </is>
      </c>
      <c r="U3994" s="58" t="inlineStr">
        <is>
          <t>No</t>
        </is>
      </c>
      <c r="V3994" s="123">
        <f>IFERROR(VALUE(TRIM(T3994)),S3994*F3994)</f>
        <v/>
      </c>
      <c r="W3994" s="58">
        <f>IF(F3994&lt;=12,"0-12 mo",IF(F3994&lt;=24,"13-24 mo",IF(F3994&lt;=48,"25-48 mo","49+ mo")))</f>
        <v/>
      </c>
      <c r="X3994" s="58">
        <f>IF(S3994&lt;=35.5,"Q1 Low",IF(S3994&lt;=70.35,"Q2 Mid-Low",IF(S3994&lt;=89.85,"Q3 Mid-High","Q4 High")))</f>
        <v/>
      </c>
      <c r="Y3994" s="58">
        <f>IF(U3994="Yes",1,0)</f>
        <v/>
      </c>
      <c r="Z3994" s="58">
        <f>IF(P3994="Month-to-month",1,0)+IF(M3994="No",1,0)+IF(J3994="No",1,0)+IF(I3994="Fiber optic",1,0)+IF(Q3994="Yes",1,0)</f>
        <v/>
      </c>
    </row>
    <row r="3995" ht="15" customHeight="1" s="59">
      <c r="A3995" s="58" t="inlineStr">
        <is>
          <t>9769-TSBZE</t>
        </is>
      </c>
      <c r="B3995" s="58" t="inlineStr">
        <is>
          <t>Female</t>
        </is>
      </c>
      <c r="C3995" s="58" t="n">
        <v>0</v>
      </c>
      <c r="D3995" s="58" t="inlineStr">
        <is>
          <t>No</t>
        </is>
      </c>
      <c r="E3995" s="58" t="inlineStr">
        <is>
          <t>Yes</t>
        </is>
      </c>
      <c r="F3995" s="58" t="n">
        <v>70</v>
      </c>
      <c r="G3995" s="58" t="inlineStr">
        <is>
          <t>Yes</t>
        </is>
      </c>
      <c r="H3995" s="58" t="inlineStr">
        <is>
          <t>Yes</t>
        </is>
      </c>
      <c r="I3995" s="58" t="inlineStr">
        <is>
          <t>DSL</t>
        </is>
      </c>
      <c r="J3995" s="58" t="inlineStr">
        <is>
          <t>Yes</t>
        </is>
      </c>
      <c r="K3995" s="58" t="inlineStr">
        <is>
          <t>Yes</t>
        </is>
      </c>
      <c r="L3995" s="58" t="inlineStr">
        <is>
          <t>No</t>
        </is>
      </c>
      <c r="M3995" s="58" t="inlineStr">
        <is>
          <t>Yes</t>
        </is>
      </c>
      <c r="N3995" s="58" t="inlineStr">
        <is>
          <t>No</t>
        </is>
      </c>
      <c r="O3995" s="58" t="inlineStr">
        <is>
          <t>No</t>
        </is>
      </c>
      <c r="P3995" s="58" t="inlineStr">
        <is>
          <t>Two year</t>
        </is>
      </c>
      <c r="Q3995" s="58" t="inlineStr">
        <is>
          <t>No</t>
        </is>
      </c>
      <c r="R3995" s="58" t="inlineStr">
        <is>
          <t>Electronic check</t>
        </is>
      </c>
      <c r="S3995" s="123" t="n">
        <v>66</v>
      </c>
      <c r="T3995" s="58" t="inlineStr">
        <is>
          <t>4891.5</t>
        </is>
      </c>
      <c r="U3995" s="58" t="inlineStr">
        <is>
          <t>No</t>
        </is>
      </c>
      <c r="V3995" s="123">
        <f>IFERROR(VALUE(TRIM(T3995)),S3995*F3995)</f>
        <v/>
      </c>
      <c r="W3995" s="58">
        <f>IF(F3995&lt;=12,"0-12 mo",IF(F3995&lt;=24,"13-24 mo",IF(F3995&lt;=48,"25-48 mo","49+ mo")))</f>
        <v/>
      </c>
      <c r="X3995" s="58">
        <f>IF(S3995&lt;=35.5,"Q1 Low",IF(S3995&lt;=70.35,"Q2 Mid-Low",IF(S3995&lt;=89.85,"Q3 Mid-High","Q4 High")))</f>
        <v/>
      </c>
      <c r="Y3995" s="58">
        <f>IF(U3995="Yes",1,0)</f>
        <v/>
      </c>
      <c r="Z3995" s="58">
        <f>IF(P3995="Month-to-month",1,0)+IF(M3995="No",1,0)+IF(J3995="No",1,0)+IF(I3995="Fiber optic",1,0)+IF(Q3995="Yes",1,0)</f>
        <v/>
      </c>
    </row>
    <row r="3996" ht="15" customHeight="1" s="59">
      <c r="A3996" s="58" t="inlineStr">
        <is>
          <t>0406-BPDVR</t>
        </is>
      </c>
      <c r="B3996" s="58" t="inlineStr">
        <is>
          <t>Female</t>
        </is>
      </c>
      <c r="C3996" s="58" t="n">
        <v>1</v>
      </c>
      <c r="D3996" s="58" t="inlineStr">
        <is>
          <t>Yes</t>
        </is>
      </c>
      <c r="E3996" s="58" t="inlineStr">
        <is>
          <t>No</t>
        </is>
      </c>
      <c r="F3996" s="58" t="n">
        <v>54</v>
      </c>
      <c r="G3996" s="58" t="inlineStr">
        <is>
          <t>Yes</t>
        </is>
      </c>
      <c r="H3996" s="58" t="inlineStr">
        <is>
          <t>Yes</t>
        </is>
      </c>
      <c r="I3996" s="58" t="inlineStr">
        <is>
          <t>Fiber optic</t>
        </is>
      </c>
      <c r="J3996" s="58" t="inlineStr">
        <is>
          <t>No</t>
        </is>
      </c>
      <c r="K3996" s="58" t="inlineStr">
        <is>
          <t>Yes</t>
        </is>
      </c>
      <c r="L3996" s="58" t="inlineStr">
        <is>
          <t>No</t>
        </is>
      </c>
      <c r="M3996" s="58" t="inlineStr">
        <is>
          <t>No</t>
        </is>
      </c>
      <c r="N3996" s="58" t="inlineStr">
        <is>
          <t>Yes</t>
        </is>
      </c>
      <c r="O3996" s="58" t="inlineStr">
        <is>
          <t>Yes</t>
        </is>
      </c>
      <c r="P3996" s="58" t="inlineStr">
        <is>
          <t>One year</t>
        </is>
      </c>
      <c r="Q3996" s="58" t="inlineStr">
        <is>
          <t>Yes</t>
        </is>
      </c>
      <c r="R3996" s="58" t="inlineStr">
        <is>
          <t>Credit card (automatic)</t>
        </is>
      </c>
      <c r="S3996" s="123" t="n">
        <v>101.5</v>
      </c>
      <c r="T3996" s="58" t="inlineStr">
        <is>
          <t>5373.1</t>
        </is>
      </c>
      <c r="U3996" s="58" t="inlineStr">
        <is>
          <t>Yes</t>
        </is>
      </c>
      <c r="V3996" s="123">
        <f>IFERROR(VALUE(TRIM(T3996)),S3996*F3996)</f>
        <v/>
      </c>
      <c r="W3996" s="58">
        <f>IF(F3996&lt;=12,"0-12 mo",IF(F3996&lt;=24,"13-24 mo",IF(F3996&lt;=48,"25-48 mo","49+ mo")))</f>
        <v/>
      </c>
      <c r="X3996" s="58">
        <f>IF(S3996&lt;=35.5,"Q1 Low",IF(S3996&lt;=70.35,"Q2 Mid-Low",IF(S3996&lt;=89.85,"Q3 Mid-High","Q4 High")))</f>
        <v/>
      </c>
      <c r="Y3996" s="58">
        <f>IF(U3996="Yes",1,0)</f>
        <v/>
      </c>
      <c r="Z3996" s="58">
        <f>IF(P3996="Month-to-month",1,0)+IF(M3996="No",1,0)+IF(J3996="No",1,0)+IF(I3996="Fiber optic",1,0)+IF(Q3996="Yes",1,0)</f>
        <v/>
      </c>
    </row>
    <row r="3997" ht="15" customHeight="1" s="59">
      <c r="A3997" s="58" t="inlineStr">
        <is>
          <t>0618-XWMSS</t>
        </is>
      </c>
      <c r="B3997" s="58" t="inlineStr">
        <is>
          <t>Male</t>
        </is>
      </c>
      <c r="C3997" s="58" t="n">
        <v>0</v>
      </c>
      <c r="D3997" s="58" t="inlineStr">
        <is>
          <t>No</t>
        </is>
      </c>
      <c r="E3997" s="58" t="inlineStr">
        <is>
          <t>Yes</t>
        </is>
      </c>
      <c r="F3997" s="58" t="n">
        <v>28</v>
      </c>
      <c r="G3997" s="58" t="inlineStr">
        <is>
          <t>Yes</t>
        </is>
      </c>
      <c r="H3997" s="58" t="inlineStr">
        <is>
          <t>No</t>
        </is>
      </c>
      <c r="I3997" s="58" t="inlineStr">
        <is>
          <t>Fiber optic</t>
        </is>
      </c>
      <c r="J3997" s="58" t="inlineStr">
        <is>
          <t>Yes</t>
        </is>
      </c>
      <c r="K3997" s="58" t="inlineStr">
        <is>
          <t>No</t>
        </is>
      </c>
      <c r="L3997" s="58" t="inlineStr">
        <is>
          <t>No</t>
        </is>
      </c>
      <c r="M3997" s="58" t="inlineStr">
        <is>
          <t>No</t>
        </is>
      </c>
      <c r="N3997" s="58" t="inlineStr">
        <is>
          <t>No</t>
        </is>
      </c>
      <c r="O3997" s="58" t="inlineStr">
        <is>
          <t>No</t>
        </is>
      </c>
      <c r="P3997" s="58" t="inlineStr">
        <is>
          <t>Month-to-month</t>
        </is>
      </c>
      <c r="Q3997" s="58" t="inlineStr">
        <is>
          <t>Yes</t>
        </is>
      </c>
      <c r="R3997" s="58" t="inlineStr">
        <is>
          <t>Bank transfer (automatic)</t>
        </is>
      </c>
      <c r="S3997" s="123" t="n">
        <v>74.90000000000001</v>
      </c>
      <c r="T3997" s="58" t="inlineStr">
        <is>
          <t>2068.55</t>
        </is>
      </c>
      <c r="U3997" s="58" t="inlineStr">
        <is>
          <t>Yes</t>
        </is>
      </c>
      <c r="V3997" s="123">
        <f>IFERROR(VALUE(TRIM(T3997)),S3997*F3997)</f>
        <v/>
      </c>
      <c r="W3997" s="58">
        <f>IF(F3997&lt;=12,"0-12 mo",IF(F3997&lt;=24,"13-24 mo",IF(F3997&lt;=48,"25-48 mo","49+ mo")))</f>
        <v/>
      </c>
      <c r="X3997" s="58">
        <f>IF(S3997&lt;=35.5,"Q1 Low",IF(S3997&lt;=70.35,"Q2 Mid-Low",IF(S3997&lt;=89.85,"Q3 Mid-High","Q4 High")))</f>
        <v/>
      </c>
      <c r="Y3997" s="58">
        <f>IF(U3997="Yes",1,0)</f>
        <v/>
      </c>
      <c r="Z3997" s="58">
        <f>IF(P3997="Month-to-month",1,0)+IF(M3997="No",1,0)+IF(J3997="No",1,0)+IF(I3997="Fiber optic",1,0)+IF(Q3997="Yes",1,0)</f>
        <v/>
      </c>
    </row>
    <row r="3998" ht="15" customHeight="1" s="59">
      <c r="A3998" s="58" t="inlineStr">
        <is>
          <t>1395-WSWXR</t>
        </is>
      </c>
      <c r="B3998" s="58" t="inlineStr">
        <is>
          <t>Male</t>
        </is>
      </c>
      <c r="C3998" s="58" t="n">
        <v>0</v>
      </c>
      <c r="D3998" s="58" t="inlineStr">
        <is>
          <t>No</t>
        </is>
      </c>
      <c r="E3998" s="58" t="inlineStr">
        <is>
          <t>No</t>
        </is>
      </c>
      <c r="F3998" s="58" t="n">
        <v>24</v>
      </c>
      <c r="G3998" s="58" t="inlineStr">
        <is>
          <t>Yes</t>
        </is>
      </c>
      <c r="H3998" s="58" t="inlineStr">
        <is>
          <t>No</t>
        </is>
      </c>
      <c r="I3998" s="58" t="inlineStr">
        <is>
          <t>No</t>
        </is>
      </c>
      <c r="J3998" s="58" t="inlineStr">
        <is>
          <t>No internet service</t>
        </is>
      </c>
      <c r="K3998" s="58" t="inlineStr">
        <is>
          <t>No internet service</t>
        </is>
      </c>
      <c r="L3998" s="58" t="inlineStr">
        <is>
          <t>No internet service</t>
        </is>
      </c>
      <c r="M3998" s="58" t="inlineStr">
        <is>
          <t>No internet service</t>
        </is>
      </c>
      <c r="N3998" s="58" t="inlineStr">
        <is>
          <t>No internet service</t>
        </is>
      </c>
      <c r="O3998" s="58" t="inlineStr">
        <is>
          <t>No internet service</t>
        </is>
      </c>
      <c r="P3998" s="58" t="inlineStr">
        <is>
          <t>Two year</t>
        </is>
      </c>
      <c r="Q3998" s="58" t="inlineStr">
        <is>
          <t>No</t>
        </is>
      </c>
      <c r="R3998" s="58" t="inlineStr">
        <is>
          <t>Mailed check</t>
        </is>
      </c>
      <c r="S3998" s="123" t="n">
        <v>20.75</v>
      </c>
      <c r="T3998" s="58" t="inlineStr">
        <is>
          <t>487.05</t>
        </is>
      </c>
      <c r="U3998" s="58" t="inlineStr">
        <is>
          <t>No</t>
        </is>
      </c>
      <c r="V3998" s="123">
        <f>IFERROR(VALUE(TRIM(T3998)),S3998*F3998)</f>
        <v/>
      </c>
      <c r="W3998" s="58">
        <f>IF(F3998&lt;=12,"0-12 mo",IF(F3998&lt;=24,"13-24 mo",IF(F3998&lt;=48,"25-48 mo","49+ mo")))</f>
        <v/>
      </c>
      <c r="X3998" s="58">
        <f>IF(S3998&lt;=35.5,"Q1 Low",IF(S3998&lt;=70.35,"Q2 Mid-Low",IF(S3998&lt;=89.85,"Q3 Mid-High","Q4 High")))</f>
        <v/>
      </c>
      <c r="Y3998" s="58">
        <f>IF(U3998="Yes",1,0)</f>
        <v/>
      </c>
      <c r="Z3998" s="58">
        <f>IF(P3998="Month-to-month",1,0)+IF(M3998="No",1,0)+IF(J3998="No",1,0)+IF(I3998="Fiber optic",1,0)+IF(Q3998="Yes",1,0)</f>
        <v/>
      </c>
    </row>
    <row r="3999" ht="15" customHeight="1" s="59">
      <c r="A3999" s="58" t="inlineStr">
        <is>
          <t>6023-GSSXW</t>
        </is>
      </c>
      <c r="B3999" s="58" t="inlineStr">
        <is>
          <t>Female</t>
        </is>
      </c>
      <c r="C3999" s="58" t="n">
        <v>0</v>
      </c>
      <c r="D3999" s="58" t="inlineStr">
        <is>
          <t>Yes</t>
        </is>
      </c>
      <c r="E3999" s="58" t="inlineStr">
        <is>
          <t>No</t>
        </is>
      </c>
      <c r="F3999" s="58" t="n">
        <v>69</v>
      </c>
      <c r="G3999" s="58" t="inlineStr">
        <is>
          <t>Yes</t>
        </is>
      </c>
      <c r="H3999" s="58" t="inlineStr">
        <is>
          <t>No</t>
        </is>
      </c>
      <c r="I3999" s="58" t="inlineStr">
        <is>
          <t>DSL</t>
        </is>
      </c>
      <c r="J3999" s="58" t="inlineStr">
        <is>
          <t>No</t>
        </is>
      </c>
      <c r="K3999" s="58" t="inlineStr">
        <is>
          <t>Yes</t>
        </is>
      </c>
      <c r="L3999" s="58" t="inlineStr">
        <is>
          <t>No</t>
        </is>
      </c>
      <c r="M3999" s="58" t="inlineStr">
        <is>
          <t>No</t>
        </is>
      </c>
      <c r="N3999" s="58" t="inlineStr">
        <is>
          <t>No</t>
        </is>
      </c>
      <c r="O3999" s="58" t="inlineStr">
        <is>
          <t>Yes</t>
        </is>
      </c>
      <c r="P3999" s="58" t="inlineStr">
        <is>
          <t>Two year</t>
        </is>
      </c>
      <c r="Q3999" s="58" t="inlineStr">
        <is>
          <t>Yes</t>
        </is>
      </c>
      <c r="R3999" s="58" t="inlineStr">
        <is>
          <t>Credit card (automatic)</t>
        </is>
      </c>
      <c r="S3999" s="123" t="n">
        <v>61.45</v>
      </c>
      <c r="T3999" s="58" t="inlineStr">
        <is>
          <t>4131.2</t>
        </is>
      </c>
      <c r="U3999" s="58" t="inlineStr">
        <is>
          <t>No</t>
        </is>
      </c>
      <c r="V3999" s="123">
        <f>IFERROR(VALUE(TRIM(T3999)),S3999*F3999)</f>
        <v/>
      </c>
      <c r="W3999" s="58">
        <f>IF(F3999&lt;=12,"0-12 mo",IF(F3999&lt;=24,"13-24 mo",IF(F3999&lt;=48,"25-48 mo","49+ mo")))</f>
        <v/>
      </c>
      <c r="X3999" s="58">
        <f>IF(S3999&lt;=35.5,"Q1 Low",IF(S3999&lt;=70.35,"Q2 Mid-Low",IF(S3999&lt;=89.85,"Q3 Mid-High","Q4 High")))</f>
        <v/>
      </c>
      <c r="Y3999" s="58">
        <f>IF(U3999="Yes",1,0)</f>
        <v/>
      </c>
      <c r="Z3999" s="58">
        <f>IF(P3999="Month-to-month",1,0)+IF(M3999="No",1,0)+IF(J3999="No",1,0)+IF(I3999="Fiber optic",1,0)+IF(Q3999="Yes",1,0)</f>
        <v/>
      </c>
    </row>
    <row r="4000" ht="15" customHeight="1" s="59">
      <c r="A4000" s="58" t="inlineStr">
        <is>
          <t>6752-APNJL</t>
        </is>
      </c>
      <c r="B4000" s="58" t="inlineStr">
        <is>
          <t>Male</t>
        </is>
      </c>
      <c r="C4000" s="58" t="n">
        <v>0</v>
      </c>
      <c r="D4000" s="58" t="inlineStr">
        <is>
          <t>Yes</t>
        </is>
      </c>
      <c r="E4000" s="58" t="inlineStr">
        <is>
          <t>Yes</t>
        </is>
      </c>
      <c r="F4000" s="58" t="n">
        <v>42</v>
      </c>
      <c r="G4000" s="58" t="inlineStr">
        <is>
          <t>Yes</t>
        </is>
      </c>
      <c r="H4000" s="58" t="inlineStr">
        <is>
          <t>No</t>
        </is>
      </c>
      <c r="I4000" s="58" t="inlineStr">
        <is>
          <t>DSL</t>
        </is>
      </c>
      <c r="J4000" s="58" t="inlineStr">
        <is>
          <t>Yes</t>
        </is>
      </c>
      <c r="K4000" s="58" t="inlineStr">
        <is>
          <t>Yes</t>
        </is>
      </c>
      <c r="L4000" s="58" t="inlineStr">
        <is>
          <t>No</t>
        </is>
      </c>
      <c r="M4000" s="58" t="inlineStr">
        <is>
          <t>No</t>
        </is>
      </c>
      <c r="N4000" s="58" t="inlineStr">
        <is>
          <t>No</t>
        </is>
      </c>
      <c r="O4000" s="58" t="inlineStr">
        <is>
          <t>No</t>
        </is>
      </c>
      <c r="P4000" s="58" t="inlineStr">
        <is>
          <t>Month-to-month</t>
        </is>
      </c>
      <c r="Q4000" s="58" t="inlineStr">
        <is>
          <t>No</t>
        </is>
      </c>
      <c r="R4000" s="58" t="inlineStr">
        <is>
          <t>Mailed check</t>
        </is>
      </c>
      <c r="S4000" s="123" t="n">
        <v>54.5</v>
      </c>
      <c r="T4000" s="58" t="inlineStr">
        <is>
          <t>2301.15</t>
        </is>
      </c>
      <c r="U4000" s="58" t="inlineStr">
        <is>
          <t>No</t>
        </is>
      </c>
      <c r="V4000" s="123">
        <f>IFERROR(VALUE(TRIM(T4000)),S4000*F4000)</f>
        <v/>
      </c>
      <c r="W4000" s="58">
        <f>IF(F4000&lt;=12,"0-12 mo",IF(F4000&lt;=24,"13-24 mo",IF(F4000&lt;=48,"25-48 mo","49+ mo")))</f>
        <v/>
      </c>
      <c r="X4000" s="58">
        <f>IF(S4000&lt;=35.5,"Q1 Low",IF(S4000&lt;=70.35,"Q2 Mid-Low",IF(S4000&lt;=89.85,"Q3 Mid-High","Q4 High")))</f>
        <v/>
      </c>
      <c r="Y4000" s="58">
        <f>IF(U4000="Yes",1,0)</f>
        <v/>
      </c>
      <c r="Z4000" s="58">
        <f>IF(P4000="Month-to-month",1,0)+IF(M4000="No",1,0)+IF(J4000="No",1,0)+IF(I4000="Fiber optic",1,0)+IF(Q4000="Yes",1,0)</f>
        <v/>
      </c>
    </row>
    <row r="4001" ht="15" customHeight="1" s="59">
      <c r="A4001" s="58" t="inlineStr">
        <is>
          <t>5276-KQWHG</t>
        </is>
      </c>
      <c r="B4001" s="58" t="inlineStr">
        <is>
          <t>Female</t>
        </is>
      </c>
      <c r="C4001" s="58" t="n">
        <v>1</v>
      </c>
      <c r="D4001" s="58" t="inlineStr">
        <is>
          <t>No</t>
        </is>
      </c>
      <c r="E4001" s="58" t="inlineStr">
        <is>
          <t>No</t>
        </is>
      </c>
      <c r="F4001" s="58" t="n">
        <v>2</v>
      </c>
      <c r="G4001" s="58" t="inlineStr">
        <is>
          <t>Yes</t>
        </is>
      </c>
      <c r="H4001" s="58" t="inlineStr">
        <is>
          <t>No</t>
        </is>
      </c>
      <c r="I4001" s="58" t="inlineStr">
        <is>
          <t>Fiber optic</t>
        </is>
      </c>
      <c r="J4001" s="58" t="inlineStr">
        <is>
          <t>No</t>
        </is>
      </c>
      <c r="K4001" s="58" t="inlineStr">
        <is>
          <t>No</t>
        </is>
      </c>
      <c r="L4001" s="58" t="inlineStr">
        <is>
          <t>No</t>
        </is>
      </c>
      <c r="M4001" s="58" t="inlineStr">
        <is>
          <t>No</t>
        </is>
      </c>
      <c r="N4001" s="58" t="inlineStr">
        <is>
          <t>No</t>
        </is>
      </c>
      <c r="O4001" s="58" t="inlineStr">
        <is>
          <t>No</t>
        </is>
      </c>
      <c r="P4001" s="58" t="inlineStr">
        <is>
          <t>Month-to-month</t>
        </is>
      </c>
      <c r="Q4001" s="58" t="inlineStr">
        <is>
          <t>Yes</t>
        </is>
      </c>
      <c r="R4001" s="58" t="inlineStr">
        <is>
          <t>Electronic check</t>
        </is>
      </c>
      <c r="S4001" s="123" t="n">
        <v>69.59999999999999</v>
      </c>
      <c r="T4001" s="58" t="inlineStr">
        <is>
          <t>131.65</t>
        </is>
      </c>
      <c r="U4001" s="58" t="inlineStr">
        <is>
          <t>Yes</t>
        </is>
      </c>
      <c r="V4001" s="123">
        <f>IFERROR(VALUE(TRIM(T4001)),S4001*F4001)</f>
        <v/>
      </c>
      <c r="W4001" s="58">
        <f>IF(F4001&lt;=12,"0-12 mo",IF(F4001&lt;=24,"13-24 mo",IF(F4001&lt;=48,"25-48 mo","49+ mo")))</f>
        <v/>
      </c>
      <c r="X4001" s="58">
        <f>IF(S4001&lt;=35.5,"Q1 Low",IF(S4001&lt;=70.35,"Q2 Mid-Low",IF(S4001&lt;=89.85,"Q3 Mid-High","Q4 High")))</f>
        <v/>
      </c>
      <c r="Y4001" s="58">
        <f>IF(U4001="Yes",1,0)</f>
        <v/>
      </c>
      <c r="Z4001" s="58">
        <f>IF(P4001="Month-to-month",1,0)+IF(M4001="No",1,0)+IF(J4001="No",1,0)+IF(I4001="Fiber optic",1,0)+IF(Q4001="Yes",1,0)</f>
        <v/>
      </c>
    </row>
    <row r="4002" ht="15" customHeight="1" s="59">
      <c r="A4002" s="58" t="inlineStr">
        <is>
          <t>0420-HLGXF</t>
        </is>
      </c>
      <c r="B4002" s="58" t="inlineStr">
        <is>
          <t>Female</t>
        </is>
      </c>
      <c r="C4002" s="58" t="n">
        <v>1</v>
      </c>
      <c r="D4002" s="58" t="inlineStr">
        <is>
          <t>No</t>
        </is>
      </c>
      <c r="E4002" s="58" t="inlineStr">
        <is>
          <t>No</t>
        </is>
      </c>
      <c r="F4002" s="58" t="n">
        <v>39</v>
      </c>
      <c r="G4002" s="58" t="inlineStr">
        <is>
          <t>Yes</t>
        </is>
      </c>
      <c r="H4002" s="58" t="inlineStr">
        <is>
          <t>Yes</t>
        </is>
      </c>
      <c r="I4002" s="58" t="inlineStr">
        <is>
          <t>Fiber optic</t>
        </is>
      </c>
      <c r="J4002" s="58" t="inlineStr">
        <is>
          <t>No</t>
        </is>
      </c>
      <c r="K4002" s="58" t="inlineStr">
        <is>
          <t>No</t>
        </is>
      </c>
      <c r="L4002" s="58" t="inlineStr">
        <is>
          <t>Yes</t>
        </is>
      </c>
      <c r="M4002" s="58" t="inlineStr">
        <is>
          <t>No</t>
        </is>
      </c>
      <c r="N4002" s="58" t="inlineStr">
        <is>
          <t>Yes</t>
        </is>
      </c>
      <c r="O4002" s="58" t="inlineStr">
        <is>
          <t>Yes</t>
        </is>
      </c>
      <c r="P4002" s="58" t="inlineStr">
        <is>
          <t>Month-to-month</t>
        </is>
      </c>
      <c r="Q4002" s="58" t="inlineStr">
        <is>
          <t>Yes</t>
        </is>
      </c>
      <c r="R4002" s="58" t="inlineStr">
        <is>
          <t>Electronic check</t>
        </is>
      </c>
      <c r="S4002" s="123" t="n">
        <v>99.75</v>
      </c>
      <c r="T4002" s="58" t="inlineStr">
        <is>
          <t>4036</t>
        </is>
      </c>
      <c r="U4002" s="58" t="inlineStr">
        <is>
          <t>No</t>
        </is>
      </c>
      <c r="V4002" s="123">
        <f>IFERROR(VALUE(TRIM(T4002)),S4002*F4002)</f>
        <v/>
      </c>
      <c r="W4002" s="58">
        <f>IF(F4002&lt;=12,"0-12 mo",IF(F4002&lt;=24,"13-24 mo",IF(F4002&lt;=48,"25-48 mo","49+ mo")))</f>
        <v/>
      </c>
      <c r="X4002" s="58">
        <f>IF(S4002&lt;=35.5,"Q1 Low",IF(S4002&lt;=70.35,"Q2 Mid-Low",IF(S4002&lt;=89.85,"Q3 Mid-High","Q4 High")))</f>
        <v/>
      </c>
      <c r="Y4002" s="58">
        <f>IF(U4002="Yes",1,0)</f>
        <v/>
      </c>
      <c r="Z4002" s="58">
        <f>IF(P4002="Month-to-month",1,0)+IF(M4002="No",1,0)+IF(J4002="No",1,0)+IF(I4002="Fiber optic",1,0)+IF(Q4002="Yes",1,0)</f>
        <v/>
      </c>
    </row>
    <row r="4003" ht="15" customHeight="1" s="59">
      <c r="A4003" s="58" t="inlineStr">
        <is>
          <t>7446-KQISO</t>
        </is>
      </c>
      <c r="B4003" s="58" t="inlineStr">
        <is>
          <t>Male</t>
        </is>
      </c>
      <c r="C4003" s="58" t="n">
        <v>0</v>
      </c>
      <c r="D4003" s="58" t="inlineStr">
        <is>
          <t>Yes</t>
        </is>
      </c>
      <c r="E4003" s="58" t="inlineStr">
        <is>
          <t>Yes</t>
        </is>
      </c>
      <c r="F4003" s="58" t="n">
        <v>45</v>
      </c>
      <c r="G4003" s="58" t="inlineStr">
        <is>
          <t>Yes</t>
        </is>
      </c>
      <c r="H4003" s="58" t="inlineStr">
        <is>
          <t>Yes</t>
        </is>
      </c>
      <c r="I4003" s="58" t="inlineStr">
        <is>
          <t>Fiber optic</t>
        </is>
      </c>
      <c r="J4003" s="58" t="inlineStr">
        <is>
          <t>No</t>
        </is>
      </c>
      <c r="K4003" s="58" t="inlineStr">
        <is>
          <t>Yes</t>
        </is>
      </c>
      <c r="L4003" s="58" t="inlineStr">
        <is>
          <t>Yes</t>
        </is>
      </c>
      <c r="M4003" s="58" t="inlineStr">
        <is>
          <t>Yes</t>
        </is>
      </c>
      <c r="N4003" s="58" t="inlineStr">
        <is>
          <t>Yes</t>
        </is>
      </c>
      <c r="O4003" s="58" t="inlineStr">
        <is>
          <t>Yes</t>
        </is>
      </c>
      <c r="P4003" s="58" t="inlineStr">
        <is>
          <t>Two year</t>
        </is>
      </c>
      <c r="Q4003" s="58" t="inlineStr">
        <is>
          <t>Yes</t>
        </is>
      </c>
      <c r="R4003" s="58" t="inlineStr">
        <is>
          <t>Bank transfer (automatic)</t>
        </is>
      </c>
      <c r="S4003" s="123" t="n">
        <v>109.75</v>
      </c>
      <c r="T4003" s="58" t="inlineStr">
        <is>
          <t>4900.65</t>
        </is>
      </c>
      <c r="U4003" s="58" t="inlineStr">
        <is>
          <t>No</t>
        </is>
      </c>
      <c r="V4003" s="123">
        <f>IFERROR(VALUE(TRIM(T4003)),S4003*F4003)</f>
        <v/>
      </c>
      <c r="W4003" s="58">
        <f>IF(F4003&lt;=12,"0-12 mo",IF(F4003&lt;=24,"13-24 mo",IF(F4003&lt;=48,"25-48 mo","49+ mo")))</f>
        <v/>
      </c>
      <c r="X4003" s="58">
        <f>IF(S4003&lt;=35.5,"Q1 Low",IF(S4003&lt;=70.35,"Q2 Mid-Low",IF(S4003&lt;=89.85,"Q3 Mid-High","Q4 High")))</f>
        <v/>
      </c>
      <c r="Y4003" s="58">
        <f>IF(U4003="Yes",1,0)</f>
        <v/>
      </c>
      <c r="Z4003" s="58">
        <f>IF(P4003="Month-to-month",1,0)+IF(M4003="No",1,0)+IF(J4003="No",1,0)+IF(I4003="Fiber optic",1,0)+IF(Q4003="Yes",1,0)</f>
        <v/>
      </c>
    </row>
    <row r="4004" ht="15" customHeight="1" s="59">
      <c r="A4004" s="58" t="inlineStr">
        <is>
          <t>9823-EALYC</t>
        </is>
      </c>
      <c r="B4004" s="58" t="inlineStr">
        <is>
          <t>Male</t>
        </is>
      </c>
      <c r="C4004" s="58" t="n">
        <v>0</v>
      </c>
      <c r="D4004" s="58" t="inlineStr">
        <is>
          <t>Yes</t>
        </is>
      </c>
      <c r="E4004" s="58" t="inlineStr">
        <is>
          <t>Yes</t>
        </is>
      </c>
      <c r="F4004" s="58" t="n">
        <v>72</v>
      </c>
      <c r="G4004" s="58" t="inlineStr">
        <is>
          <t>Yes</t>
        </is>
      </c>
      <c r="H4004" s="58" t="inlineStr">
        <is>
          <t>Yes</t>
        </is>
      </c>
      <c r="I4004" s="58" t="inlineStr">
        <is>
          <t>DSL</t>
        </is>
      </c>
      <c r="J4004" s="58" t="inlineStr">
        <is>
          <t>Yes</t>
        </is>
      </c>
      <c r="K4004" s="58" t="inlineStr">
        <is>
          <t>Yes</t>
        </is>
      </c>
      <c r="L4004" s="58" t="inlineStr">
        <is>
          <t>Yes</t>
        </is>
      </c>
      <c r="M4004" s="58" t="inlineStr">
        <is>
          <t>Yes</t>
        </is>
      </c>
      <c r="N4004" s="58" t="inlineStr">
        <is>
          <t>Yes</t>
        </is>
      </c>
      <c r="O4004" s="58" t="inlineStr">
        <is>
          <t>No</t>
        </is>
      </c>
      <c r="P4004" s="58" t="inlineStr">
        <is>
          <t>Two year</t>
        </is>
      </c>
      <c r="Q4004" s="58" t="inlineStr">
        <is>
          <t>Yes</t>
        </is>
      </c>
      <c r="R4004" s="58" t="inlineStr">
        <is>
          <t>Bank transfer (automatic)</t>
        </is>
      </c>
      <c r="S4004" s="123" t="n">
        <v>80.84999999999999</v>
      </c>
      <c r="T4004" s="58" t="inlineStr">
        <is>
          <t>5727.45</t>
        </is>
      </c>
      <c r="U4004" s="58" t="inlineStr">
        <is>
          <t>No</t>
        </is>
      </c>
      <c r="V4004" s="123">
        <f>IFERROR(VALUE(TRIM(T4004)),S4004*F4004)</f>
        <v/>
      </c>
      <c r="W4004" s="58">
        <f>IF(F4004&lt;=12,"0-12 mo",IF(F4004&lt;=24,"13-24 mo",IF(F4004&lt;=48,"25-48 mo","49+ mo")))</f>
        <v/>
      </c>
      <c r="X4004" s="58">
        <f>IF(S4004&lt;=35.5,"Q1 Low",IF(S4004&lt;=70.35,"Q2 Mid-Low",IF(S4004&lt;=89.85,"Q3 Mid-High","Q4 High")))</f>
        <v/>
      </c>
      <c r="Y4004" s="58">
        <f>IF(U4004="Yes",1,0)</f>
        <v/>
      </c>
      <c r="Z4004" s="58">
        <f>IF(P4004="Month-to-month",1,0)+IF(M4004="No",1,0)+IF(J4004="No",1,0)+IF(I4004="Fiber optic",1,0)+IF(Q4004="Yes",1,0)</f>
        <v/>
      </c>
    </row>
    <row r="4005" ht="15" customHeight="1" s="59">
      <c r="A4005" s="58" t="inlineStr">
        <is>
          <t>0582-AVCLN</t>
        </is>
      </c>
      <c r="B4005" s="58" t="inlineStr">
        <is>
          <t>Female</t>
        </is>
      </c>
      <c r="C4005" s="58" t="n">
        <v>0</v>
      </c>
      <c r="D4005" s="58" t="inlineStr">
        <is>
          <t>No</t>
        </is>
      </c>
      <c r="E4005" s="58" t="inlineStr">
        <is>
          <t>No</t>
        </is>
      </c>
      <c r="F4005" s="58" t="n">
        <v>38</v>
      </c>
      <c r="G4005" s="58" t="inlineStr">
        <is>
          <t>Yes</t>
        </is>
      </c>
      <c r="H4005" s="58" t="inlineStr">
        <is>
          <t>No</t>
        </is>
      </c>
      <c r="I4005" s="58" t="inlineStr">
        <is>
          <t>No</t>
        </is>
      </c>
      <c r="J4005" s="58" t="inlineStr">
        <is>
          <t>No internet service</t>
        </is>
      </c>
      <c r="K4005" s="58" t="inlineStr">
        <is>
          <t>No internet service</t>
        </is>
      </c>
      <c r="L4005" s="58" t="inlineStr">
        <is>
          <t>No internet service</t>
        </is>
      </c>
      <c r="M4005" s="58" t="inlineStr">
        <is>
          <t>No internet service</t>
        </is>
      </c>
      <c r="N4005" s="58" t="inlineStr">
        <is>
          <t>No internet service</t>
        </is>
      </c>
      <c r="O4005" s="58" t="inlineStr">
        <is>
          <t>No internet service</t>
        </is>
      </c>
      <c r="P4005" s="58" t="inlineStr">
        <is>
          <t>Two year</t>
        </is>
      </c>
      <c r="Q4005" s="58" t="inlineStr">
        <is>
          <t>No</t>
        </is>
      </c>
      <c r="R4005" s="58" t="inlineStr">
        <is>
          <t>Mailed check</t>
        </is>
      </c>
      <c r="S4005" s="123" t="n">
        <v>20.3</v>
      </c>
      <c r="T4005" s="58" t="inlineStr">
        <is>
          <t>743.05</t>
        </is>
      </c>
      <c r="U4005" s="58" t="inlineStr">
        <is>
          <t>No</t>
        </is>
      </c>
      <c r="V4005" s="123">
        <f>IFERROR(VALUE(TRIM(T4005)),S4005*F4005)</f>
        <v/>
      </c>
      <c r="W4005" s="58">
        <f>IF(F4005&lt;=12,"0-12 mo",IF(F4005&lt;=24,"13-24 mo",IF(F4005&lt;=48,"25-48 mo","49+ mo")))</f>
        <v/>
      </c>
      <c r="X4005" s="58">
        <f>IF(S4005&lt;=35.5,"Q1 Low",IF(S4005&lt;=70.35,"Q2 Mid-Low",IF(S4005&lt;=89.85,"Q3 Mid-High","Q4 High")))</f>
        <v/>
      </c>
      <c r="Y4005" s="58">
        <f>IF(U4005="Yes",1,0)</f>
        <v/>
      </c>
      <c r="Z4005" s="58">
        <f>IF(P4005="Month-to-month",1,0)+IF(M4005="No",1,0)+IF(J4005="No",1,0)+IF(I4005="Fiber optic",1,0)+IF(Q4005="Yes",1,0)</f>
        <v/>
      </c>
    </row>
    <row r="4006" ht="15" customHeight="1" s="59">
      <c r="A4006" s="58" t="inlineStr">
        <is>
          <t>5803-NQJZO</t>
        </is>
      </c>
      <c r="B4006" s="58" t="inlineStr">
        <is>
          <t>Male</t>
        </is>
      </c>
      <c r="C4006" s="58" t="n">
        <v>0</v>
      </c>
      <c r="D4006" s="58" t="inlineStr">
        <is>
          <t>Yes</t>
        </is>
      </c>
      <c r="E4006" s="58" t="inlineStr">
        <is>
          <t>No</t>
        </is>
      </c>
      <c r="F4006" s="58" t="n">
        <v>72</v>
      </c>
      <c r="G4006" s="58" t="inlineStr">
        <is>
          <t>Yes</t>
        </is>
      </c>
      <c r="H4006" s="58" t="inlineStr">
        <is>
          <t>Yes</t>
        </is>
      </c>
      <c r="I4006" s="58" t="inlineStr">
        <is>
          <t>DSL</t>
        </is>
      </c>
      <c r="J4006" s="58" t="inlineStr">
        <is>
          <t>Yes</t>
        </is>
      </c>
      <c r="K4006" s="58" t="inlineStr">
        <is>
          <t>Yes</t>
        </is>
      </c>
      <c r="L4006" s="58" t="inlineStr">
        <is>
          <t>Yes</t>
        </is>
      </c>
      <c r="M4006" s="58" t="inlineStr">
        <is>
          <t>Yes</t>
        </is>
      </c>
      <c r="N4006" s="58" t="inlineStr">
        <is>
          <t>No</t>
        </is>
      </c>
      <c r="O4006" s="58" t="inlineStr">
        <is>
          <t>No</t>
        </is>
      </c>
      <c r="P4006" s="58" t="inlineStr">
        <is>
          <t>Two year</t>
        </is>
      </c>
      <c r="Q4006" s="58" t="inlineStr">
        <is>
          <t>Yes</t>
        </is>
      </c>
      <c r="R4006" s="58" t="inlineStr">
        <is>
          <t>Bank transfer (automatic)</t>
        </is>
      </c>
      <c r="S4006" s="123" t="n">
        <v>67.8</v>
      </c>
      <c r="T4006" s="58" t="inlineStr">
        <is>
          <t>4804.65</t>
        </is>
      </c>
      <c r="U4006" s="58" t="inlineStr">
        <is>
          <t>No</t>
        </is>
      </c>
      <c r="V4006" s="123">
        <f>IFERROR(VALUE(TRIM(T4006)),S4006*F4006)</f>
        <v/>
      </c>
      <c r="W4006" s="58">
        <f>IF(F4006&lt;=12,"0-12 mo",IF(F4006&lt;=24,"13-24 mo",IF(F4006&lt;=48,"25-48 mo","49+ mo")))</f>
        <v/>
      </c>
      <c r="X4006" s="58">
        <f>IF(S4006&lt;=35.5,"Q1 Low",IF(S4006&lt;=70.35,"Q2 Mid-Low",IF(S4006&lt;=89.85,"Q3 Mid-High","Q4 High")))</f>
        <v/>
      </c>
      <c r="Y4006" s="58">
        <f>IF(U4006="Yes",1,0)</f>
        <v/>
      </c>
      <c r="Z4006" s="58">
        <f>IF(P4006="Month-to-month",1,0)+IF(M4006="No",1,0)+IF(J4006="No",1,0)+IF(I4006="Fiber optic",1,0)+IF(Q4006="Yes",1,0)</f>
        <v/>
      </c>
    </row>
    <row r="4007" ht="15" customHeight="1" s="59">
      <c r="A4007" s="58" t="inlineStr">
        <is>
          <t>2565-JSLRY</t>
        </is>
      </c>
      <c r="B4007" s="58" t="inlineStr">
        <is>
          <t>Male</t>
        </is>
      </c>
      <c r="C4007" s="58" t="n">
        <v>0</v>
      </c>
      <c r="D4007" s="58" t="inlineStr">
        <is>
          <t>No</t>
        </is>
      </c>
      <c r="E4007" s="58" t="inlineStr">
        <is>
          <t>No</t>
        </is>
      </c>
      <c r="F4007" s="58" t="n">
        <v>1</v>
      </c>
      <c r="G4007" s="58" t="inlineStr">
        <is>
          <t>Yes</t>
        </is>
      </c>
      <c r="H4007" s="58" t="inlineStr">
        <is>
          <t>Yes</t>
        </is>
      </c>
      <c r="I4007" s="58" t="inlineStr">
        <is>
          <t>No</t>
        </is>
      </c>
      <c r="J4007" s="58" t="inlineStr">
        <is>
          <t>No internet service</t>
        </is>
      </c>
      <c r="K4007" s="58" t="inlineStr">
        <is>
          <t>No internet service</t>
        </is>
      </c>
      <c r="L4007" s="58" t="inlineStr">
        <is>
          <t>No internet service</t>
        </is>
      </c>
      <c r="M4007" s="58" t="inlineStr">
        <is>
          <t>No internet service</t>
        </is>
      </c>
      <c r="N4007" s="58" t="inlineStr">
        <is>
          <t>No internet service</t>
        </is>
      </c>
      <c r="O4007" s="58" t="inlineStr">
        <is>
          <t>No internet service</t>
        </is>
      </c>
      <c r="P4007" s="58" t="inlineStr">
        <is>
          <t>Month-to-month</t>
        </is>
      </c>
      <c r="Q4007" s="58" t="inlineStr">
        <is>
          <t>Yes</t>
        </is>
      </c>
      <c r="R4007" s="58" t="inlineStr">
        <is>
          <t>Mailed check</t>
        </is>
      </c>
      <c r="S4007" s="123" t="n">
        <v>24.05</v>
      </c>
      <c r="T4007" s="58" t="inlineStr">
        <is>
          <t>24.05</t>
        </is>
      </c>
      <c r="U4007" s="58" t="inlineStr">
        <is>
          <t>Yes</t>
        </is>
      </c>
      <c r="V4007" s="123">
        <f>IFERROR(VALUE(TRIM(T4007)),S4007*F4007)</f>
        <v/>
      </c>
      <c r="W4007" s="58">
        <f>IF(F4007&lt;=12,"0-12 mo",IF(F4007&lt;=24,"13-24 mo",IF(F4007&lt;=48,"25-48 mo","49+ mo")))</f>
        <v/>
      </c>
      <c r="X4007" s="58">
        <f>IF(S4007&lt;=35.5,"Q1 Low",IF(S4007&lt;=70.35,"Q2 Mid-Low",IF(S4007&lt;=89.85,"Q3 Mid-High","Q4 High")))</f>
        <v/>
      </c>
      <c r="Y4007" s="58">
        <f>IF(U4007="Yes",1,0)</f>
        <v/>
      </c>
      <c r="Z4007" s="58">
        <f>IF(P4007="Month-to-month",1,0)+IF(M4007="No",1,0)+IF(J4007="No",1,0)+IF(I4007="Fiber optic",1,0)+IF(Q4007="Yes",1,0)</f>
        <v/>
      </c>
    </row>
    <row r="4008" ht="15" customHeight="1" s="59">
      <c r="A4008" s="58" t="inlineStr">
        <is>
          <t>2607-DHDAK</t>
        </is>
      </c>
      <c r="B4008" s="58" t="inlineStr">
        <is>
          <t>Male</t>
        </is>
      </c>
      <c r="C4008" s="58" t="n">
        <v>0</v>
      </c>
      <c r="D4008" s="58" t="inlineStr">
        <is>
          <t>Yes</t>
        </is>
      </c>
      <c r="E4008" s="58" t="inlineStr">
        <is>
          <t>Yes</t>
        </is>
      </c>
      <c r="F4008" s="58" t="n">
        <v>72</v>
      </c>
      <c r="G4008" s="58" t="inlineStr">
        <is>
          <t>Yes</t>
        </is>
      </c>
      <c r="H4008" s="58" t="inlineStr">
        <is>
          <t>No</t>
        </is>
      </c>
      <c r="I4008" s="58" t="inlineStr">
        <is>
          <t>No</t>
        </is>
      </c>
      <c r="J4008" s="58" t="inlineStr">
        <is>
          <t>No internet service</t>
        </is>
      </c>
      <c r="K4008" s="58" t="inlineStr">
        <is>
          <t>No internet service</t>
        </is>
      </c>
      <c r="L4008" s="58" t="inlineStr">
        <is>
          <t>No internet service</t>
        </is>
      </c>
      <c r="M4008" s="58" t="inlineStr">
        <is>
          <t>No internet service</t>
        </is>
      </c>
      <c r="N4008" s="58" t="inlineStr">
        <is>
          <t>No internet service</t>
        </is>
      </c>
      <c r="O4008" s="58" t="inlineStr">
        <is>
          <t>No internet service</t>
        </is>
      </c>
      <c r="P4008" s="58" t="inlineStr">
        <is>
          <t>Two year</t>
        </is>
      </c>
      <c r="Q4008" s="58" t="inlineStr">
        <is>
          <t>Yes</t>
        </is>
      </c>
      <c r="R4008" s="58" t="inlineStr">
        <is>
          <t>Credit card (automatic)</t>
        </is>
      </c>
      <c r="S4008" s="123" t="n">
        <v>19.8</v>
      </c>
      <c r="T4008" s="58" t="inlineStr">
        <is>
          <t>1414.65</t>
        </is>
      </c>
      <c r="U4008" s="58" t="inlineStr">
        <is>
          <t>No</t>
        </is>
      </c>
      <c r="V4008" s="123">
        <f>IFERROR(VALUE(TRIM(T4008)),S4008*F4008)</f>
        <v/>
      </c>
      <c r="W4008" s="58">
        <f>IF(F4008&lt;=12,"0-12 mo",IF(F4008&lt;=24,"13-24 mo",IF(F4008&lt;=48,"25-48 mo","49+ mo")))</f>
        <v/>
      </c>
      <c r="X4008" s="58">
        <f>IF(S4008&lt;=35.5,"Q1 Low",IF(S4008&lt;=70.35,"Q2 Mid-Low",IF(S4008&lt;=89.85,"Q3 Mid-High","Q4 High")))</f>
        <v/>
      </c>
      <c r="Y4008" s="58">
        <f>IF(U4008="Yes",1,0)</f>
        <v/>
      </c>
      <c r="Z4008" s="58">
        <f>IF(P4008="Month-to-month",1,0)+IF(M4008="No",1,0)+IF(J4008="No",1,0)+IF(I4008="Fiber optic",1,0)+IF(Q4008="Yes",1,0)</f>
        <v/>
      </c>
    </row>
    <row r="4009" ht="15" customHeight="1" s="59">
      <c r="A4009" s="58" t="inlineStr">
        <is>
          <t>1073-XXCZD</t>
        </is>
      </c>
      <c r="B4009" s="58" t="inlineStr">
        <is>
          <t>Male</t>
        </is>
      </c>
      <c r="C4009" s="58" t="n">
        <v>0</v>
      </c>
      <c r="D4009" s="58" t="inlineStr">
        <is>
          <t>Yes</t>
        </is>
      </c>
      <c r="E4009" s="58" t="inlineStr">
        <is>
          <t>No</t>
        </is>
      </c>
      <c r="F4009" s="58" t="n">
        <v>55</v>
      </c>
      <c r="G4009" s="58" t="inlineStr">
        <is>
          <t>Yes</t>
        </is>
      </c>
      <c r="H4009" s="58" t="inlineStr">
        <is>
          <t>Yes</t>
        </is>
      </c>
      <c r="I4009" s="58" t="inlineStr">
        <is>
          <t>No</t>
        </is>
      </c>
      <c r="J4009" s="58" t="inlineStr">
        <is>
          <t>No internet service</t>
        </is>
      </c>
      <c r="K4009" s="58" t="inlineStr">
        <is>
          <t>No internet service</t>
        </is>
      </c>
      <c r="L4009" s="58" t="inlineStr">
        <is>
          <t>No internet service</t>
        </is>
      </c>
      <c r="M4009" s="58" t="inlineStr">
        <is>
          <t>No internet service</t>
        </is>
      </c>
      <c r="N4009" s="58" t="inlineStr">
        <is>
          <t>No internet service</t>
        </is>
      </c>
      <c r="O4009" s="58" t="inlineStr">
        <is>
          <t>No internet service</t>
        </is>
      </c>
      <c r="P4009" s="58" t="inlineStr">
        <is>
          <t>Two year</t>
        </is>
      </c>
      <c r="Q4009" s="58" t="inlineStr">
        <is>
          <t>No</t>
        </is>
      </c>
      <c r="R4009" s="58" t="inlineStr">
        <is>
          <t>Bank transfer (automatic)</t>
        </is>
      </c>
      <c r="S4009" s="123" t="n">
        <v>25.7</v>
      </c>
      <c r="T4009" s="58" t="inlineStr">
        <is>
          <t>1443.65</t>
        </is>
      </c>
      <c r="U4009" s="58" t="inlineStr">
        <is>
          <t>No</t>
        </is>
      </c>
      <c r="V4009" s="123">
        <f>IFERROR(VALUE(TRIM(T4009)),S4009*F4009)</f>
        <v/>
      </c>
      <c r="W4009" s="58">
        <f>IF(F4009&lt;=12,"0-12 mo",IF(F4009&lt;=24,"13-24 mo",IF(F4009&lt;=48,"25-48 mo","49+ mo")))</f>
        <v/>
      </c>
      <c r="X4009" s="58">
        <f>IF(S4009&lt;=35.5,"Q1 Low",IF(S4009&lt;=70.35,"Q2 Mid-Low",IF(S4009&lt;=89.85,"Q3 Mid-High","Q4 High")))</f>
        <v/>
      </c>
      <c r="Y4009" s="58">
        <f>IF(U4009="Yes",1,0)</f>
        <v/>
      </c>
      <c r="Z4009" s="58">
        <f>IF(P4009="Month-to-month",1,0)+IF(M4009="No",1,0)+IF(J4009="No",1,0)+IF(I4009="Fiber optic",1,0)+IF(Q4009="Yes",1,0)</f>
        <v/>
      </c>
    </row>
    <row r="4010" ht="15" customHeight="1" s="59">
      <c r="A4010" s="58" t="inlineStr">
        <is>
          <t>0743-HRVFF</t>
        </is>
      </c>
      <c r="B4010" s="58" t="inlineStr">
        <is>
          <t>Female</t>
        </is>
      </c>
      <c r="C4010" s="58" t="n">
        <v>0</v>
      </c>
      <c r="D4010" s="58" t="inlineStr">
        <is>
          <t>Yes</t>
        </is>
      </c>
      <c r="E4010" s="58" t="inlineStr">
        <is>
          <t>Yes</t>
        </is>
      </c>
      <c r="F4010" s="58" t="n">
        <v>51</v>
      </c>
      <c r="G4010" s="58" t="inlineStr">
        <is>
          <t>No</t>
        </is>
      </c>
      <c r="H4010" s="58" t="inlineStr">
        <is>
          <t>No phone service</t>
        </is>
      </c>
      <c r="I4010" s="58" t="inlineStr">
        <is>
          <t>DSL</t>
        </is>
      </c>
      <c r="J4010" s="58" t="inlineStr">
        <is>
          <t>No</t>
        </is>
      </c>
      <c r="K4010" s="58" t="inlineStr">
        <is>
          <t>No</t>
        </is>
      </c>
      <c r="L4010" s="58" t="inlineStr">
        <is>
          <t>Yes</t>
        </is>
      </c>
      <c r="M4010" s="58" t="inlineStr">
        <is>
          <t>Yes</t>
        </is>
      </c>
      <c r="N4010" s="58" t="inlineStr">
        <is>
          <t>Yes</t>
        </is>
      </c>
      <c r="O4010" s="58" t="inlineStr">
        <is>
          <t>Yes</t>
        </is>
      </c>
      <c r="P4010" s="58" t="inlineStr">
        <is>
          <t>One year</t>
        </is>
      </c>
      <c r="Q4010" s="58" t="inlineStr">
        <is>
          <t>Yes</t>
        </is>
      </c>
      <c r="R4010" s="58" t="inlineStr">
        <is>
          <t>Electronic check</t>
        </is>
      </c>
      <c r="S4010" s="123" t="n">
        <v>56.15</v>
      </c>
      <c r="T4010" s="58" t="inlineStr">
        <is>
          <t>2898.95</t>
        </is>
      </c>
      <c r="U4010" s="58" t="inlineStr">
        <is>
          <t>No</t>
        </is>
      </c>
      <c r="V4010" s="123">
        <f>IFERROR(VALUE(TRIM(T4010)),S4010*F4010)</f>
        <v/>
      </c>
      <c r="W4010" s="58">
        <f>IF(F4010&lt;=12,"0-12 mo",IF(F4010&lt;=24,"13-24 mo",IF(F4010&lt;=48,"25-48 mo","49+ mo")))</f>
        <v/>
      </c>
      <c r="X4010" s="58">
        <f>IF(S4010&lt;=35.5,"Q1 Low",IF(S4010&lt;=70.35,"Q2 Mid-Low",IF(S4010&lt;=89.85,"Q3 Mid-High","Q4 High")))</f>
        <v/>
      </c>
      <c r="Y4010" s="58">
        <f>IF(U4010="Yes",1,0)</f>
        <v/>
      </c>
      <c r="Z4010" s="58">
        <f>IF(P4010="Month-to-month",1,0)+IF(M4010="No",1,0)+IF(J4010="No",1,0)+IF(I4010="Fiber optic",1,0)+IF(Q4010="Yes",1,0)</f>
        <v/>
      </c>
    </row>
    <row r="4011" ht="15" customHeight="1" s="59">
      <c r="A4011" s="58" t="inlineStr">
        <is>
          <t>4006-HKYHO</t>
        </is>
      </c>
      <c r="B4011" s="58" t="inlineStr">
        <is>
          <t>Male</t>
        </is>
      </c>
      <c r="C4011" s="58" t="n">
        <v>0</v>
      </c>
      <c r="D4011" s="58" t="inlineStr">
        <is>
          <t>No</t>
        </is>
      </c>
      <c r="E4011" s="58" t="inlineStr">
        <is>
          <t>No</t>
        </is>
      </c>
      <c r="F4011" s="58" t="n">
        <v>63</v>
      </c>
      <c r="G4011" s="58" t="inlineStr">
        <is>
          <t>Yes</t>
        </is>
      </c>
      <c r="H4011" s="58" t="inlineStr">
        <is>
          <t>No</t>
        </is>
      </c>
      <c r="I4011" s="58" t="inlineStr">
        <is>
          <t>DSL</t>
        </is>
      </c>
      <c r="J4011" s="58" t="inlineStr">
        <is>
          <t>Yes</t>
        </is>
      </c>
      <c r="K4011" s="58" t="inlineStr">
        <is>
          <t>Yes</t>
        </is>
      </c>
      <c r="L4011" s="58" t="inlineStr">
        <is>
          <t>Yes</t>
        </is>
      </c>
      <c r="M4011" s="58" t="inlineStr">
        <is>
          <t>Yes</t>
        </is>
      </c>
      <c r="N4011" s="58" t="inlineStr">
        <is>
          <t>Yes</t>
        </is>
      </c>
      <c r="O4011" s="58" t="inlineStr">
        <is>
          <t>Yes</t>
        </is>
      </c>
      <c r="P4011" s="58" t="inlineStr">
        <is>
          <t>Two year</t>
        </is>
      </c>
      <c r="Q4011" s="58" t="inlineStr">
        <is>
          <t>Yes</t>
        </is>
      </c>
      <c r="R4011" s="58" t="inlineStr">
        <is>
          <t>Bank transfer (automatic)</t>
        </is>
      </c>
      <c r="S4011" s="123" t="n">
        <v>86.7</v>
      </c>
      <c r="T4011" s="58" t="inlineStr">
        <is>
          <t>5309.5</t>
        </is>
      </c>
      <c r="U4011" s="58" t="inlineStr">
        <is>
          <t>No</t>
        </is>
      </c>
      <c r="V4011" s="123">
        <f>IFERROR(VALUE(TRIM(T4011)),S4011*F4011)</f>
        <v/>
      </c>
      <c r="W4011" s="58">
        <f>IF(F4011&lt;=12,"0-12 mo",IF(F4011&lt;=24,"13-24 mo",IF(F4011&lt;=48,"25-48 mo","49+ mo")))</f>
        <v/>
      </c>
      <c r="X4011" s="58">
        <f>IF(S4011&lt;=35.5,"Q1 Low",IF(S4011&lt;=70.35,"Q2 Mid-Low",IF(S4011&lt;=89.85,"Q3 Mid-High","Q4 High")))</f>
        <v/>
      </c>
      <c r="Y4011" s="58">
        <f>IF(U4011="Yes",1,0)</f>
        <v/>
      </c>
      <c r="Z4011" s="58">
        <f>IF(P4011="Month-to-month",1,0)+IF(M4011="No",1,0)+IF(J4011="No",1,0)+IF(I4011="Fiber optic",1,0)+IF(Q4011="Yes",1,0)</f>
        <v/>
      </c>
    </row>
    <row r="4012" ht="15" customHeight="1" s="59">
      <c r="A4012" s="58" t="inlineStr">
        <is>
          <t>3727-JEZTU</t>
        </is>
      </c>
      <c r="B4012" s="58" t="inlineStr">
        <is>
          <t>Female</t>
        </is>
      </c>
      <c r="C4012" s="58" t="n">
        <v>0</v>
      </c>
      <c r="D4012" s="58" t="inlineStr">
        <is>
          <t>No</t>
        </is>
      </c>
      <c r="E4012" s="58" t="inlineStr">
        <is>
          <t>No</t>
        </is>
      </c>
      <c r="F4012" s="58" t="n">
        <v>1</v>
      </c>
      <c r="G4012" s="58" t="inlineStr">
        <is>
          <t>Yes</t>
        </is>
      </c>
      <c r="H4012" s="58" t="inlineStr">
        <is>
          <t>No</t>
        </is>
      </c>
      <c r="I4012" s="58" t="inlineStr">
        <is>
          <t>No</t>
        </is>
      </c>
      <c r="J4012" s="58" t="inlineStr">
        <is>
          <t>No internet service</t>
        </is>
      </c>
      <c r="K4012" s="58" t="inlineStr">
        <is>
          <t>No internet service</t>
        </is>
      </c>
      <c r="L4012" s="58" t="inlineStr">
        <is>
          <t>No internet service</t>
        </is>
      </c>
      <c r="M4012" s="58" t="inlineStr">
        <is>
          <t>No internet service</t>
        </is>
      </c>
      <c r="N4012" s="58" t="inlineStr">
        <is>
          <t>No internet service</t>
        </is>
      </c>
      <c r="O4012" s="58" t="inlineStr">
        <is>
          <t>No internet service</t>
        </is>
      </c>
      <c r="P4012" s="58" t="inlineStr">
        <is>
          <t>Month-to-month</t>
        </is>
      </c>
      <c r="Q4012" s="58" t="inlineStr">
        <is>
          <t>No</t>
        </is>
      </c>
      <c r="R4012" s="58" t="inlineStr">
        <is>
          <t>Mailed check</t>
        </is>
      </c>
      <c r="S4012" s="123" t="n">
        <v>20.4</v>
      </c>
      <c r="T4012" s="58" t="inlineStr">
        <is>
          <t>20.4</t>
        </is>
      </c>
      <c r="U4012" s="58" t="inlineStr">
        <is>
          <t>No</t>
        </is>
      </c>
      <c r="V4012" s="123">
        <f>IFERROR(VALUE(TRIM(T4012)),S4012*F4012)</f>
        <v/>
      </c>
      <c r="W4012" s="58">
        <f>IF(F4012&lt;=12,"0-12 mo",IF(F4012&lt;=24,"13-24 mo",IF(F4012&lt;=48,"25-48 mo","49+ mo")))</f>
        <v/>
      </c>
      <c r="X4012" s="58">
        <f>IF(S4012&lt;=35.5,"Q1 Low",IF(S4012&lt;=70.35,"Q2 Mid-Low",IF(S4012&lt;=89.85,"Q3 Mid-High","Q4 High")))</f>
        <v/>
      </c>
      <c r="Y4012" s="58">
        <f>IF(U4012="Yes",1,0)</f>
        <v/>
      </c>
      <c r="Z4012" s="58">
        <f>IF(P4012="Month-to-month",1,0)+IF(M4012="No",1,0)+IF(J4012="No",1,0)+IF(I4012="Fiber optic",1,0)+IF(Q4012="Yes",1,0)</f>
        <v/>
      </c>
    </row>
    <row r="4013" ht="15" customHeight="1" s="59">
      <c r="A4013" s="58" t="inlineStr">
        <is>
          <t>8143-ETQTI</t>
        </is>
      </c>
      <c r="B4013" s="58" t="inlineStr">
        <is>
          <t>Female</t>
        </is>
      </c>
      <c r="C4013" s="58" t="n">
        <v>0</v>
      </c>
      <c r="D4013" s="58" t="inlineStr">
        <is>
          <t>Yes</t>
        </is>
      </c>
      <c r="E4013" s="58" t="inlineStr">
        <is>
          <t>Yes</t>
        </is>
      </c>
      <c r="F4013" s="58" t="n">
        <v>23</v>
      </c>
      <c r="G4013" s="58" t="inlineStr">
        <is>
          <t>Yes</t>
        </is>
      </c>
      <c r="H4013" s="58" t="inlineStr">
        <is>
          <t>No</t>
        </is>
      </c>
      <c r="I4013" s="58" t="inlineStr">
        <is>
          <t>No</t>
        </is>
      </c>
      <c r="J4013" s="58" t="inlineStr">
        <is>
          <t>No internet service</t>
        </is>
      </c>
      <c r="K4013" s="58" t="inlineStr">
        <is>
          <t>No internet service</t>
        </is>
      </c>
      <c r="L4013" s="58" t="inlineStr">
        <is>
          <t>No internet service</t>
        </is>
      </c>
      <c r="M4013" s="58" t="inlineStr">
        <is>
          <t>No internet service</t>
        </is>
      </c>
      <c r="N4013" s="58" t="inlineStr">
        <is>
          <t>No internet service</t>
        </is>
      </c>
      <c r="O4013" s="58" t="inlineStr">
        <is>
          <t>No internet service</t>
        </is>
      </c>
      <c r="P4013" s="58" t="inlineStr">
        <is>
          <t>Two year</t>
        </is>
      </c>
      <c r="Q4013" s="58" t="inlineStr">
        <is>
          <t>Yes</t>
        </is>
      </c>
      <c r="R4013" s="58" t="inlineStr">
        <is>
          <t>Mailed check</t>
        </is>
      </c>
      <c r="S4013" s="123" t="n">
        <v>19.65</v>
      </c>
      <c r="T4013" s="58" t="inlineStr">
        <is>
          <t>451.55</t>
        </is>
      </c>
      <c r="U4013" s="58" t="inlineStr">
        <is>
          <t>No</t>
        </is>
      </c>
      <c r="V4013" s="123">
        <f>IFERROR(VALUE(TRIM(T4013)),S4013*F4013)</f>
        <v/>
      </c>
      <c r="W4013" s="58">
        <f>IF(F4013&lt;=12,"0-12 mo",IF(F4013&lt;=24,"13-24 mo",IF(F4013&lt;=48,"25-48 mo","49+ mo")))</f>
        <v/>
      </c>
      <c r="X4013" s="58">
        <f>IF(S4013&lt;=35.5,"Q1 Low",IF(S4013&lt;=70.35,"Q2 Mid-Low",IF(S4013&lt;=89.85,"Q3 Mid-High","Q4 High")))</f>
        <v/>
      </c>
      <c r="Y4013" s="58">
        <f>IF(U4013="Yes",1,0)</f>
        <v/>
      </c>
      <c r="Z4013" s="58">
        <f>IF(P4013="Month-to-month",1,0)+IF(M4013="No",1,0)+IF(J4013="No",1,0)+IF(I4013="Fiber optic",1,0)+IF(Q4013="Yes",1,0)</f>
        <v/>
      </c>
    </row>
    <row r="4014" ht="15" customHeight="1" s="59">
      <c r="A4014" s="58" t="inlineStr">
        <is>
          <t>6689-KXGBO</t>
        </is>
      </c>
      <c r="B4014" s="58" t="inlineStr">
        <is>
          <t>Female</t>
        </is>
      </c>
      <c r="C4014" s="58" t="n">
        <v>0</v>
      </c>
      <c r="D4014" s="58" t="inlineStr">
        <is>
          <t>No</t>
        </is>
      </c>
      <c r="E4014" s="58" t="inlineStr">
        <is>
          <t>No</t>
        </is>
      </c>
      <c r="F4014" s="58" t="n">
        <v>1</v>
      </c>
      <c r="G4014" s="58" t="inlineStr">
        <is>
          <t>Yes</t>
        </is>
      </c>
      <c r="H4014" s="58" t="inlineStr">
        <is>
          <t>No</t>
        </is>
      </c>
      <c r="I4014" s="58" t="inlineStr">
        <is>
          <t>DSL</t>
        </is>
      </c>
      <c r="J4014" s="58" t="inlineStr">
        <is>
          <t>No</t>
        </is>
      </c>
      <c r="K4014" s="58" t="inlineStr">
        <is>
          <t>Yes</t>
        </is>
      </c>
      <c r="L4014" s="58" t="inlineStr">
        <is>
          <t>No</t>
        </is>
      </c>
      <c r="M4014" s="58" t="inlineStr">
        <is>
          <t>No</t>
        </is>
      </c>
      <c r="N4014" s="58" t="inlineStr">
        <is>
          <t>No</t>
        </is>
      </c>
      <c r="O4014" s="58" t="inlineStr">
        <is>
          <t>No</t>
        </is>
      </c>
      <c r="P4014" s="58" t="inlineStr">
        <is>
          <t>Month-to-month</t>
        </is>
      </c>
      <c r="Q4014" s="58" t="inlineStr">
        <is>
          <t>No</t>
        </is>
      </c>
      <c r="R4014" s="58" t="inlineStr">
        <is>
          <t>Electronic check</t>
        </is>
      </c>
      <c r="S4014" s="123" t="n">
        <v>50.55</v>
      </c>
      <c r="T4014" s="58" t="inlineStr">
        <is>
          <t>50.55</t>
        </is>
      </c>
      <c r="U4014" s="58" t="inlineStr">
        <is>
          <t>Yes</t>
        </is>
      </c>
      <c r="V4014" s="123">
        <f>IFERROR(VALUE(TRIM(T4014)),S4014*F4014)</f>
        <v/>
      </c>
      <c r="W4014" s="58">
        <f>IF(F4014&lt;=12,"0-12 mo",IF(F4014&lt;=24,"13-24 mo",IF(F4014&lt;=48,"25-48 mo","49+ mo")))</f>
        <v/>
      </c>
      <c r="X4014" s="58">
        <f>IF(S4014&lt;=35.5,"Q1 Low",IF(S4014&lt;=70.35,"Q2 Mid-Low",IF(S4014&lt;=89.85,"Q3 Mid-High","Q4 High")))</f>
        <v/>
      </c>
      <c r="Y4014" s="58">
        <f>IF(U4014="Yes",1,0)</f>
        <v/>
      </c>
      <c r="Z4014" s="58">
        <f>IF(P4014="Month-to-month",1,0)+IF(M4014="No",1,0)+IF(J4014="No",1,0)+IF(I4014="Fiber optic",1,0)+IF(Q4014="Yes",1,0)</f>
        <v/>
      </c>
    </row>
    <row r="4015" ht="15" customHeight="1" s="59">
      <c r="A4015" s="58" t="inlineStr">
        <is>
          <t>9667-TKTVZ</t>
        </is>
      </c>
      <c r="B4015" s="58" t="inlineStr">
        <is>
          <t>Female</t>
        </is>
      </c>
      <c r="C4015" s="58" t="n">
        <v>0</v>
      </c>
      <c r="D4015" s="58" t="inlineStr">
        <is>
          <t>No</t>
        </is>
      </c>
      <c r="E4015" s="58" t="inlineStr">
        <is>
          <t>No</t>
        </is>
      </c>
      <c r="F4015" s="58" t="n">
        <v>2</v>
      </c>
      <c r="G4015" s="58" t="inlineStr">
        <is>
          <t>Yes</t>
        </is>
      </c>
      <c r="H4015" s="58" t="inlineStr">
        <is>
          <t>Yes</t>
        </is>
      </c>
      <c r="I4015" s="58" t="inlineStr">
        <is>
          <t>DSL</t>
        </is>
      </c>
      <c r="J4015" s="58" t="inlineStr">
        <is>
          <t>No</t>
        </is>
      </c>
      <c r="K4015" s="58" t="inlineStr">
        <is>
          <t>No</t>
        </is>
      </c>
      <c r="L4015" s="58" t="inlineStr">
        <is>
          <t>No</t>
        </is>
      </c>
      <c r="M4015" s="58" t="inlineStr">
        <is>
          <t>Yes</t>
        </is>
      </c>
      <c r="N4015" s="58" t="inlineStr">
        <is>
          <t>No</t>
        </is>
      </c>
      <c r="O4015" s="58" t="inlineStr">
        <is>
          <t>No</t>
        </is>
      </c>
      <c r="P4015" s="58" t="inlineStr">
        <is>
          <t>Month-to-month</t>
        </is>
      </c>
      <c r="Q4015" s="58" t="inlineStr">
        <is>
          <t>Yes</t>
        </is>
      </c>
      <c r="R4015" s="58" t="inlineStr">
        <is>
          <t>Mailed check</t>
        </is>
      </c>
      <c r="S4015" s="123" t="n">
        <v>54.35</v>
      </c>
      <c r="T4015" s="58" t="inlineStr">
        <is>
          <t>117.05</t>
        </is>
      </c>
      <c r="U4015" s="58" t="inlineStr">
        <is>
          <t>No</t>
        </is>
      </c>
      <c r="V4015" s="123">
        <f>IFERROR(VALUE(TRIM(T4015)),S4015*F4015)</f>
        <v/>
      </c>
      <c r="W4015" s="58">
        <f>IF(F4015&lt;=12,"0-12 mo",IF(F4015&lt;=24,"13-24 mo",IF(F4015&lt;=48,"25-48 mo","49+ mo")))</f>
        <v/>
      </c>
      <c r="X4015" s="58">
        <f>IF(S4015&lt;=35.5,"Q1 Low",IF(S4015&lt;=70.35,"Q2 Mid-Low",IF(S4015&lt;=89.85,"Q3 Mid-High","Q4 High")))</f>
        <v/>
      </c>
      <c r="Y4015" s="58">
        <f>IF(U4015="Yes",1,0)</f>
        <v/>
      </c>
      <c r="Z4015" s="58">
        <f>IF(P4015="Month-to-month",1,0)+IF(M4015="No",1,0)+IF(J4015="No",1,0)+IF(I4015="Fiber optic",1,0)+IF(Q4015="Yes",1,0)</f>
        <v/>
      </c>
    </row>
    <row r="4016" ht="15" customHeight="1" s="59">
      <c r="A4016" s="58" t="inlineStr">
        <is>
          <t>3657-COGMW</t>
        </is>
      </c>
      <c r="B4016" s="58" t="inlineStr">
        <is>
          <t>Female</t>
        </is>
      </c>
      <c r="C4016" s="58" t="n">
        <v>1</v>
      </c>
      <c r="D4016" s="58" t="inlineStr">
        <is>
          <t>No</t>
        </is>
      </c>
      <c r="E4016" s="58" t="inlineStr">
        <is>
          <t>No</t>
        </is>
      </c>
      <c r="F4016" s="58" t="n">
        <v>52</v>
      </c>
      <c r="G4016" s="58" t="inlineStr">
        <is>
          <t>Yes</t>
        </is>
      </c>
      <c r="H4016" s="58" t="inlineStr">
        <is>
          <t>Yes</t>
        </is>
      </c>
      <c r="I4016" s="58" t="inlineStr">
        <is>
          <t>Fiber optic</t>
        </is>
      </c>
      <c r="J4016" s="58" t="inlineStr">
        <is>
          <t>Yes</t>
        </is>
      </c>
      <c r="K4016" s="58" t="inlineStr">
        <is>
          <t>Yes</t>
        </is>
      </c>
      <c r="L4016" s="58" t="inlineStr">
        <is>
          <t>Yes</t>
        </is>
      </c>
      <c r="M4016" s="58" t="inlineStr">
        <is>
          <t>No</t>
        </is>
      </c>
      <c r="N4016" s="58" t="inlineStr">
        <is>
          <t>Yes</t>
        </is>
      </c>
      <c r="O4016" s="58" t="inlineStr">
        <is>
          <t>Yes</t>
        </is>
      </c>
      <c r="P4016" s="58" t="inlineStr">
        <is>
          <t>Month-to-month</t>
        </is>
      </c>
      <c r="Q4016" s="58" t="inlineStr">
        <is>
          <t>No</t>
        </is>
      </c>
      <c r="R4016" s="58" t="inlineStr">
        <is>
          <t>Credit card (automatic)</t>
        </is>
      </c>
      <c r="S4016" s="123" t="n">
        <v>108.1</v>
      </c>
      <c r="T4016" s="58" t="inlineStr">
        <is>
          <t>5839.3</t>
        </is>
      </c>
      <c r="U4016" s="58" t="inlineStr">
        <is>
          <t>No</t>
        </is>
      </c>
      <c r="V4016" s="123">
        <f>IFERROR(VALUE(TRIM(T4016)),S4016*F4016)</f>
        <v/>
      </c>
      <c r="W4016" s="58">
        <f>IF(F4016&lt;=12,"0-12 mo",IF(F4016&lt;=24,"13-24 mo",IF(F4016&lt;=48,"25-48 mo","49+ mo")))</f>
        <v/>
      </c>
      <c r="X4016" s="58">
        <f>IF(S4016&lt;=35.5,"Q1 Low",IF(S4016&lt;=70.35,"Q2 Mid-Low",IF(S4016&lt;=89.85,"Q3 Mid-High","Q4 High")))</f>
        <v/>
      </c>
      <c r="Y4016" s="58">
        <f>IF(U4016="Yes",1,0)</f>
        <v/>
      </c>
      <c r="Z4016" s="58">
        <f>IF(P4016="Month-to-month",1,0)+IF(M4016="No",1,0)+IF(J4016="No",1,0)+IF(I4016="Fiber optic",1,0)+IF(Q4016="Yes",1,0)</f>
        <v/>
      </c>
    </row>
    <row r="4017" ht="15" customHeight="1" s="59">
      <c r="A4017" s="58" t="inlineStr">
        <is>
          <t>8570-KLJYJ</t>
        </is>
      </c>
      <c r="B4017" s="58" t="inlineStr">
        <is>
          <t>Female</t>
        </is>
      </c>
      <c r="C4017" s="58" t="n">
        <v>0</v>
      </c>
      <c r="D4017" s="58" t="inlineStr">
        <is>
          <t>No</t>
        </is>
      </c>
      <c r="E4017" s="58" t="inlineStr">
        <is>
          <t>No</t>
        </is>
      </c>
      <c r="F4017" s="58" t="n">
        <v>36</v>
      </c>
      <c r="G4017" s="58" t="inlineStr">
        <is>
          <t>Yes</t>
        </is>
      </c>
      <c r="H4017" s="58" t="inlineStr">
        <is>
          <t>Yes</t>
        </is>
      </c>
      <c r="I4017" s="58" t="inlineStr">
        <is>
          <t>DSL</t>
        </is>
      </c>
      <c r="J4017" s="58" t="inlineStr">
        <is>
          <t>Yes</t>
        </is>
      </c>
      <c r="K4017" s="58" t="inlineStr">
        <is>
          <t>No</t>
        </is>
      </c>
      <c r="L4017" s="58" t="inlineStr">
        <is>
          <t>No</t>
        </is>
      </c>
      <c r="M4017" s="58" t="inlineStr">
        <is>
          <t>No</t>
        </is>
      </c>
      <c r="N4017" s="58" t="inlineStr">
        <is>
          <t>No</t>
        </is>
      </c>
      <c r="O4017" s="58" t="inlineStr">
        <is>
          <t>No</t>
        </is>
      </c>
      <c r="P4017" s="58" t="inlineStr">
        <is>
          <t>One year</t>
        </is>
      </c>
      <c r="Q4017" s="58" t="inlineStr">
        <is>
          <t>No</t>
        </is>
      </c>
      <c r="R4017" s="58" t="inlineStr">
        <is>
          <t>Mailed check</t>
        </is>
      </c>
      <c r="S4017" s="123" t="n">
        <v>54.45</v>
      </c>
      <c r="T4017" s="58" t="inlineStr">
        <is>
          <t>1893.5</t>
        </is>
      </c>
      <c r="U4017" s="58" t="inlineStr">
        <is>
          <t>No</t>
        </is>
      </c>
      <c r="V4017" s="123">
        <f>IFERROR(VALUE(TRIM(T4017)),S4017*F4017)</f>
        <v/>
      </c>
      <c r="W4017" s="58">
        <f>IF(F4017&lt;=12,"0-12 mo",IF(F4017&lt;=24,"13-24 mo",IF(F4017&lt;=48,"25-48 mo","49+ mo")))</f>
        <v/>
      </c>
      <c r="X4017" s="58">
        <f>IF(S4017&lt;=35.5,"Q1 Low",IF(S4017&lt;=70.35,"Q2 Mid-Low",IF(S4017&lt;=89.85,"Q3 Mid-High","Q4 High")))</f>
        <v/>
      </c>
      <c r="Y4017" s="58">
        <f>IF(U4017="Yes",1,0)</f>
        <v/>
      </c>
      <c r="Z4017" s="58">
        <f>IF(P4017="Month-to-month",1,0)+IF(M4017="No",1,0)+IF(J4017="No",1,0)+IF(I4017="Fiber optic",1,0)+IF(Q4017="Yes",1,0)</f>
        <v/>
      </c>
    </row>
    <row r="4018" ht="15" customHeight="1" s="59">
      <c r="A4018" s="58" t="inlineStr">
        <is>
          <t>7754-IXRMC</t>
        </is>
      </c>
      <c r="B4018" s="58" t="inlineStr">
        <is>
          <t>Female</t>
        </is>
      </c>
      <c r="C4018" s="58" t="n">
        <v>0</v>
      </c>
      <c r="D4018" s="58" t="inlineStr">
        <is>
          <t>No</t>
        </is>
      </c>
      <c r="E4018" s="58" t="inlineStr">
        <is>
          <t>No</t>
        </is>
      </c>
      <c r="F4018" s="58" t="n">
        <v>1</v>
      </c>
      <c r="G4018" s="58" t="inlineStr">
        <is>
          <t>Yes</t>
        </is>
      </c>
      <c r="H4018" s="58" t="inlineStr">
        <is>
          <t>No</t>
        </is>
      </c>
      <c r="I4018" s="58" t="inlineStr">
        <is>
          <t>DSL</t>
        </is>
      </c>
      <c r="J4018" s="58" t="inlineStr">
        <is>
          <t>No</t>
        </is>
      </c>
      <c r="K4018" s="58" t="inlineStr">
        <is>
          <t>No</t>
        </is>
      </c>
      <c r="L4018" s="58" t="inlineStr">
        <is>
          <t>No</t>
        </is>
      </c>
      <c r="M4018" s="58" t="inlineStr">
        <is>
          <t>No</t>
        </is>
      </c>
      <c r="N4018" s="58" t="inlineStr">
        <is>
          <t>No</t>
        </is>
      </c>
      <c r="O4018" s="58" t="inlineStr">
        <is>
          <t>No</t>
        </is>
      </c>
      <c r="P4018" s="58" t="inlineStr">
        <is>
          <t>Month-to-month</t>
        </is>
      </c>
      <c r="Q4018" s="58" t="inlineStr">
        <is>
          <t>No</t>
        </is>
      </c>
      <c r="R4018" s="58" t="inlineStr">
        <is>
          <t>Mailed check</t>
        </is>
      </c>
      <c r="S4018" s="123" t="n">
        <v>45.35</v>
      </c>
      <c r="T4018" s="58" t="inlineStr">
        <is>
          <t>45.35</t>
        </is>
      </c>
      <c r="U4018" s="58" t="inlineStr">
        <is>
          <t>No</t>
        </is>
      </c>
      <c r="V4018" s="123">
        <f>IFERROR(VALUE(TRIM(T4018)),S4018*F4018)</f>
        <v/>
      </c>
      <c r="W4018" s="58">
        <f>IF(F4018&lt;=12,"0-12 mo",IF(F4018&lt;=24,"13-24 mo",IF(F4018&lt;=48,"25-48 mo","49+ mo")))</f>
        <v/>
      </c>
      <c r="X4018" s="58">
        <f>IF(S4018&lt;=35.5,"Q1 Low",IF(S4018&lt;=70.35,"Q2 Mid-Low",IF(S4018&lt;=89.85,"Q3 Mid-High","Q4 High")))</f>
        <v/>
      </c>
      <c r="Y4018" s="58">
        <f>IF(U4018="Yes",1,0)</f>
        <v/>
      </c>
      <c r="Z4018" s="58">
        <f>IF(P4018="Month-to-month",1,0)+IF(M4018="No",1,0)+IF(J4018="No",1,0)+IF(I4018="Fiber optic",1,0)+IF(Q4018="Yes",1,0)</f>
        <v/>
      </c>
    </row>
    <row r="4019" ht="15" customHeight="1" s="59">
      <c r="A4019" s="58" t="inlineStr">
        <is>
          <t>9473-CBZOP</t>
        </is>
      </c>
      <c r="B4019" s="58" t="inlineStr">
        <is>
          <t>Female</t>
        </is>
      </c>
      <c r="C4019" s="58" t="n">
        <v>0</v>
      </c>
      <c r="D4019" s="58" t="inlineStr">
        <is>
          <t>No</t>
        </is>
      </c>
      <c r="E4019" s="58" t="inlineStr">
        <is>
          <t>No</t>
        </is>
      </c>
      <c r="F4019" s="58" t="n">
        <v>28</v>
      </c>
      <c r="G4019" s="58" t="inlineStr">
        <is>
          <t>Yes</t>
        </is>
      </c>
      <c r="H4019" s="58" t="inlineStr">
        <is>
          <t>Yes</t>
        </is>
      </c>
      <c r="I4019" s="58" t="inlineStr">
        <is>
          <t>DSL</t>
        </is>
      </c>
      <c r="J4019" s="58" t="inlineStr">
        <is>
          <t>Yes</t>
        </is>
      </c>
      <c r="K4019" s="58" t="inlineStr">
        <is>
          <t>No</t>
        </is>
      </c>
      <c r="L4019" s="58" t="inlineStr">
        <is>
          <t>Yes</t>
        </is>
      </c>
      <c r="M4019" s="58" t="inlineStr">
        <is>
          <t>No</t>
        </is>
      </c>
      <c r="N4019" s="58" t="inlineStr">
        <is>
          <t>No</t>
        </is>
      </c>
      <c r="O4019" s="58" t="inlineStr">
        <is>
          <t>No</t>
        </is>
      </c>
      <c r="P4019" s="58" t="inlineStr">
        <is>
          <t>One year</t>
        </is>
      </c>
      <c r="Q4019" s="58" t="inlineStr">
        <is>
          <t>No</t>
        </is>
      </c>
      <c r="R4019" s="58" t="inlineStr">
        <is>
          <t>Mailed check</t>
        </is>
      </c>
      <c r="S4019" s="123" t="n">
        <v>59</v>
      </c>
      <c r="T4019" s="58" t="inlineStr">
        <is>
          <t>1654.45</t>
        </is>
      </c>
      <c r="U4019" s="58" t="inlineStr">
        <is>
          <t>No</t>
        </is>
      </c>
      <c r="V4019" s="123">
        <f>IFERROR(VALUE(TRIM(T4019)),S4019*F4019)</f>
        <v/>
      </c>
      <c r="W4019" s="58">
        <f>IF(F4019&lt;=12,"0-12 mo",IF(F4019&lt;=24,"13-24 mo",IF(F4019&lt;=48,"25-48 mo","49+ mo")))</f>
        <v/>
      </c>
      <c r="X4019" s="58">
        <f>IF(S4019&lt;=35.5,"Q1 Low",IF(S4019&lt;=70.35,"Q2 Mid-Low",IF(S4019&lt;=89.85,"Q3 Mid-High","Q4 High")))</f>
        <v/>
      </c>
      <c r="Y4019" s="58">
        <f>IF(U4019="Yes",1,0)</f>
        <v/>
      </c>
      <c r="Z4019" s="58">
        <f>IF(P4019="Month-to-month",1,0)+IF(M4019="No",1,0)+IF(J4019="No",1,0)+IF(I4019="Fiber optic",1,0)+IF(Q4019="Yes",1,0)</f>
        <v/>
      </c>
    </row>
    <row r="4020" ht="15" customHeight="1" s="59">
      <c r="A4020" s="58" t="inlineStr">
        <is>
          <t>2969-WGHQO</t>
        </is>
      </c>
      <c r="B4020" s="58" t="inlineStr">
        <is>
          <t>Female</t>
        </is>
      </c>
      <c r="C4020" s="58" t="n">
        <v>0</v>
      </c>
      <c r="D4020" s="58" t="inlineStr">
        <is>
          <t>Yes</t>
        </is>
      </c>
      <c r="E4020" s="58" t="inlineStr">
        <is>
          <t>Yes</t>
        </is>
      </c>
      <c r="F4020" s="58" t="n">
        <v>7</v>
      </c>
      <c r="G4020" s="58" t="inlineStr">
        <is>
          <t>Yes</t>
        </is>
      </c>
      <c r="H4020" s="58" t="inlineStr">
        <is>
          <t>No</t>
        </is>
      </c>
      <c r="I4020" s="58" t="inlineStr">
        <is>
          <t>DSL</t>
        </is>
      </c>
      <c r="J4020" s="58" t="inlineStr">
        <is>
          <t>Yes</t>
        </is>
      </c>
      <c r="K4020" s="58" t="inlineStr">
        <is>
          <t>Yes</t>
        </is>
      </c>
      <c r="L4020" s="58" t="inlineStr">
        <is>
          <t>Yes</t>
        </is>
      </c>
      <c r="M4020" s="58" t="inlineStr">
        <is>
          <t>No</t>
        </is>
      </c>
      <c r="N4020" s="58" t="inlineStr">
        <is>
          <t>Yes</t>
        </is>
      </c>
      <c r="O4020" s="58" t="inlineStr">
        <is>
          <t>No</t>
        </is>
      </c>
      <c r="P4020" s="58" t="inlineStr">
        <is>
          <t>One year</t>
        </is>
      </c>
      <c r="Q4020" s="58" t="inlineStr">
        <is>
          <t>No</t>
        </is>
      </c>
      <c r="R4020" s="58" t="inlineStr">
        <is>
          <t>Electronic check</t>
        </is>
      </c>
      <c r="S4020" s="123" t="n">
        <v>69.45</v>
      </c>
      <c r="T4020" s="58" t="inlineStr">
        <is>
          <t>477.05</t>
        </is>
      </c>
      <c r="U4020" s="58" t="inlineStr">
        <is>
          <t>No</t>
        </is>
      </c>
      <c r="V4020" s="123">
        <f>IFERROR(VALUE(TRIM(T4020)),S4020*F4020)</f>
        <v/>
      </c>
      <c r="W4020" s="58">
        <f>IF(F4020&lt;=12,"0-12 mo",IF(F4020&lt;=24,"13-24 mo",IF(F4020&lt;=48,"25-48 mo","49+ mo")))</f>
        <v/>
      </c>
      <c r="X4020" s="58">
        <f>IF(S4020&lt;=35.5,"Q1 Low",IF(S4020&lt;=70.35,"Q2 Mid-Low",IF(S4020&lt;=89.85,"Q3 Mid-High","Q4 High")))</f>
        <v/>
      </c>
      <c r="Y4020" s="58">
        <f>IF(U4020="Yes",1,0)</f>
        <v/>
      </c>
      <c r="Z4020" s="58">
        <f>IF(P4020="Month-to-month",1,0)+IF(M4020="No",1,0)+IF(J4020="No",1,0)+IF(I4020="Fiber optic",1,0)+IF(Q4020="Yes",1,0)</f>
        <v/>
      </c>
    </row>
    <row r="4021" ht="15" customHeight="1" s="59">
      <c r="A4021" s="58" t="inlineStr">
        <is>
          <t>6615-NGGZJ</t>
        </is>
      </c>
      <c r="B4021" s="58" t="inlineStr">
        <is>
          <t>Male</t>
        </is>
      </c>
      <c r="C4021" s="58" t="n">
        <v>0</v>
      </c>
      <c r="D4021" s="58" t="inlineStr">
        <is>
          <t>No</t>
        </is>
      </c>
      <c r="E4021" s="58" t="inlineStr">
        <is>
          <t>No</t>
        </is>
      </c>
      <c r="F4021" s="58" t="n">
        <v>14</v>
      </c>
      <c r="G4021" s="58" t="inlineStr">
        <is>
          <t>Yes</t>
        </is>
      </c>
      <c r="H4021" s="58" t="inlineStr">
        <is>
          <t>Yes</t>
        </is>
      </c>
      <c r="I4021" s="58" t="inlineStr">
        <is>
          <t>Fiber optic</t>
        </is>
      </c>
      <c r="J4021" s="58" t="inlineStr">
        <is>
          <t>No</t>
        </is>
      </c>
      <c r="K4021" s="58" t="inlineStr">
        <is>
          <t>Yes</t>
        </is>
      </c>
      <c r="L4021" s="58" t="inlineStr">
        <is>
          <t>No</t>
        </is>
      </c>
      <c r="M4021" s="58" t="inlineStr">
        <is>
          <t>No</t>
        </is>
      </c>
      <c r="N4021" s="58" t="inlineStr">
        <is>
          <t>Yes</t>
        </is>
      </c>
      <c r="O4021" s="58" t="inlineStr">
        <is>
          <t>Yes</t>
        </is>
      </c>
      <c r="P4021" s="58" t="inlineStr">
        <is>
          <t>Month-to-month</t>
        </is>
      </c>
      <c r="Q4021" s="58" t="inlineStr">
        <is>
          <t>Yes</t>
        </is>
      </c>
      <c r="R4021" s="58" t="inlineStr">
        <is>
          <t>Electronic check</t>
        </is>
      </c>
      <c r="S4021" s="123" t="n">
        <v>100.55</v>
      </c>
      <c r="T4021" s="58" t="inlineStr">
        <is>
          <t>1415.55</t>
        </is>
      </c>
      <c r="U4021" s="58" t="inlineStr">
        <is>
          <t>Yes</t>
        </is>
      </c>
      <c r="V4021" s="123">
        <f>IFERROR(VALUE(TRIM(T4021)),S4021*F4021)</f>
        <v/>
      </c>
      <c r="W4021" s="58">
        <f>IF(F4021&lt;=12,"0-12 mo",IF(F4021&lt;=24,"13-24 mo",IF(F4021&lt;=48,"25-48 mo","49+ mo")))</f>
        <v/>
      </c>
      <c r="X4021" s="58">
        <f>IF(S4021&lt;=35.5,"Q1 Low",IF(S4021&lt;=70.35,"Q2 Mid-Low",IF(S4021&lt;=89.85,"Q3 Mid-High","Q4 High")))</f>
        <v/>
      </c>
      <c r="Y4021" s="58">
        <f>IF(U4021="Yes",1,0)</f>
        <v/>
      </c>
      <c r="Z4021" s="58">
        <f>IF(P4021="Month-to-month",1,0)+IF(M4021="No",1,0)+IF(J4021="No",1,0)+IF(I4021="Fiber optic",1,0)+IF(Q4021="Yes",1,0)</f>
        <v/>
      </c>
    </row>
    <row r="4022" ht="15" customHeight="1" s="59">
      <c r="A4022" s="58" t="inlineStr">
        <is>
          <t>4334-HOWRP</t>
        </is>
      </c>
      <c r="B4022" s="58" t="inlineStr">
        <is>
          <t>Male</t>
        </is>
      </c>
      <c r="C4022" s="58" t="n">
        <v>1</v>
      </c>
      <c r="D4022" s="58" t="inlineStr">
        <is>
          <t>Yes</t>
        </is>
      </c>
      <c r="E4022" s="58" t="inlineStr">
        <is>
          <t>No</t>
        </is>
      </c>
      <c r="F4022" s="58" t="n">
        <v>72</v>
      </c>
      <c r="G4022" s="58" t="inlineStr">
        <is>
          <t>No</t>
        </is>
      </c>
      <c r="H4022" s="58" t="inlineStr">
        <is>
          <t>No phone service</t>
        </is>
      </c>
      <c r="I4022" s="58" t="inlineStr">
        <is>
          <t>DSL</t>
        </is>
      </c>
      <c r="J4022" s="58" t="inlineStr">
        <is>
          <t>Yes</t>
        </is>
      </c>
      <c r="K4022" s="58" t="inlineStr">
        <is>
          <t>Yes</t>
        </is>
      </c>
      <c r="L4022" s="58" t="inlineStr">
        <is>
          <t>Yes</t>
        </is>
      </c>
      <c r="M4022" s="58" t="inlineStr">
        <is>
          <t>Yes</t>
        </is>
      </c>
      <c r="N4022" s="58" t="inlineStr">
        <is>
          <t>Yes</t>
        </is>
      </c>
      <c r="O4022" s="58" t="inlineStr">
        <is>
          <t>Yes</t>
        </is>
      </c>
      <c r="P4022" s="58" t="inlineStr">
        <is>
          <t>Two year</t>
        </is>
      </c>
      <c r="Q4022" s="58" t="inlineStr">
        <is>
          <t>Yes</t>
        </is>
      </c>
      <c r="R4022" s="58" t="inlineStr">
        <is>
          <t>Credit card (automatic)</t>
        </is>
      </c>
      <c r="S4022" s="123" t="n">
        <v>64.95</v>
      </c>
      <c r="T4022" s="58" t="inlineStr">
        <is>
          <t>4546</t>
        </is>
      </c>
      <c r="U4022" s="58" t="inlineStr">
        <is>
          <t>No</t>
        </is>
      </c>
      <c r="V4022" s="123">
        <f>IFERROR(VALUE(TRIM(T4022)),S4022*F4022)</f>
        <v/>
      </c>
      <c r="W4022" s="58">
        <f>IF(F4022&lt;=12,"0-12 mo",IF(F4022&lt;=24,"13-24 mo",IF(F4022&lt;=48,"25-48 mo","49+ mo")))</f>
        <v/>
      </c>
      <c r="X4022" s="58">
        <f>IF(S4022&lt;=35.5,"Q1 Low",IF(S4022&lt;=70.35,"Q2 Mid-Low",IF(S4022&lt;=89.85,"Q3 Mid-High","Q4 High")))</f>
        <v/>
      </c>
      <c r="Y4022" s="58">
        <f>IF(U4022="Yes",1,0)</f>
        <v/>
      </c>
      <c r="Z4022" s="58">
        <f>IF(P4022="Month-to-month",1,0)+IF(M4022="No",1,0)+IF(J4022="No",1,0)+IF(I4022="Fiber optic",1,0)+IF(Q4022="Yes",1,0)</f>
        <v/>
      </c>
    </row>
    <row r="4023" ht="15" customHeight="1" s="59">
      <c r="A4023" s="58" t="inlineStr">
        <is>
          <t>4255-DDUOU</t>
        </is>
      </c>
      <c r="B4023" s="58" t="inlineStr">
        <is>
          <t>Female</t>
        </is>
      </c>
      <c r="C4023" s="58" t="n">
        <v>0</v>
      </c>
      <c r="D4023" s="58" t="inlineStr">
        <is>
          <t>Yes</t>
        </is>
      </c>
      <c r="E4023" s="58" t="inlineStr">
        <is>
          <t>Yes</t>
        </is>
      </c>
      <c r="F4023" s="58" t="n">
        <v>1</v>
      </c>
      <c r="G4023" s="58" t="inlineStr">
        <is>
          <t>Yes</t>
        </is>
      </c>
      <c r="H4023" s="58" t="inlineStr">
        <is>
          <t>No</t>
        </is>
      </c>
      <c r="I4023" s="58" t="inlineStr">
        <is>
          <t>No</t>
        </is>
      </c>
      <c r="J4023" s="58" t="inlineStr">
        <is>
          <t>No internet service</t>
        </is>
      </c>
      <c r="K4023" s="58" t="inlineStr">
        <is>
          <t>No internet service</t>
        </is>
      </c>
      <c r="L4023" s="58" t="inlineStr">
        <is>
          <t>No internet service</t>
        </is>
      </c>
      <c r="M4023" s="58" t="inlineStr">
        <is>
          <t>No internet service</t>
        </is>
      </c>
      <c r="N4023" s="58" t="inlineStr">
        <is>
          <t>No internet service</t>
        </is>
      </c>
      <c r="O4023" s="58" t="inlineStr">
        <is>
          <t>No internet service</t>
        </is>
      </c>
      <c r="P4023" s="58" t="inlineStr">
        <is>
          <t>Month-to-month</t>
        </is>
      </c>
      <c r="Q4023" s="58" t="inlineStr">
        <is>
          <t>Yes</t>
        </is>
      </c>
      <c r="R4023" s="58" t="inlineStr">
        <is>
          <t>Mailed check</t>
        </is>
      </c>
      <c r="S4023" s="123" t="n">
        <v>20.5</v>
      </c>
      <c r="T4023" s="58" t="inlineStr">
        <is>
          <t>20.5</t>
        </is>
      </c>
      <c r="U4023" s="58" t="inlineStr">
        <is>
          <t>Yes</t>
        </is>
      </c>
      <c r="V4023" s="123">
        <f>IFERROR(VALUE(TRIM(T4023)),S4023*F4023)</f>
        <v/>
      </c>
      <c r="W4023" s="58">
        <f>IF(F4023&lt;=12,"0-12 mo",IF(F4023&lt;=24,"13-24 mo",IF(F4023&lt;=48,"25-48 mo","49+ mo")))</f>
        <v/>
      </c>
      <c r="X4023" s="58">
        <f>IF(S4023&lt;=35.5,"Q1 Low",IF(S4023&lt;=70.35,"Q2 Mid-Low",IF(S4023&lt;=89.85,"Q3 Mid-High","Q4 High")))</f>
        <v/>
      </c>
      <c r="Y4023" s="58">
        <f>IF(U4023="Yes",1,0)</f>
        <v/>
      </c>
      <c r="Z4023" s="58">
        <f>IF(P4023="Month-to-month",1,0)+IF(M4023="No",1,0)+IF(J4023="No",1,0)+IF(I4023="Fiber optic",1,0)+IF(Q4023="Yes",1,0)</f>
        <v/>
      </c>
    </row>
    <row r="4024" ht="15" customHeight="1" s="59">
      <c r="A4024" s="58" t="inlineStr">
        <is>
          <t>5863-OOKCL</t>
        </is>
      </c>
      <c r="B4024" s="58" t="inlineStr">
        <is>
          <t>Female</t>
        </is>
      </c>
      <c r="C4024" s="58" t="n">
        <v>0</v>
      </c>
      <c r="D4024" s="58" t="inlineStr">
        <is>
          <t>No</t>
        </is>
      </c>
      <c r="E4024" s="58" t="inlineStr">
        <is>
          <t>No</t>
        </is>
      </c>
      <c r="F4024" s="58" t="n">
        <v>10</v>
      </c>
      <c r="G4024" s="58" t="inlineStr">
        <is>
          <t>Yes</t>
        </is>
      </c>
      <c r="H4024" s="58" t="inlineStr">
        <is>
          <t>No</t>
        </is>
      </c>
      <c r="I4024" s="58" t="inlineStr">
        <is>
          <t>No</t>
        </is>
      </c>
      <c r="J4024" s="58" t="inlineStr">
        <is>
          <t>No internet service</t>
        </is>
      </c>
      <c r="K4024" s="58" t="inlineStr">
        <is>
          <t>No internet service</t>
        </is>
      </c>
      <c r="L4024" s="58" t="inlineStr">
        <is>
          <t>No internet service</t>
        </is>
      </c>
      <c r="M4024" s="58" t="inlineStr">
        <is>
          <t>No internet service</t>
        </is>
      </c>
      <c r="N4024" s="58" t="inlineStr">
        <is>
          <t>No internet service</t>
        </is>
      </c>
      <c r="O4024" s="58" t="inlineStr">
        <is>
          <t>No internet service</t>
        </is>
      </c>
      <c r="P4024" s="58" t="inlineStr">
        <is>
          <t>Month-to-month</t>
        </is>
      </c>
      <c r="Q4024" s="58" t="inlineStr">
        <is>
          <t>No</t>
        </is>
      </c>
      <c r="R4024" s="58" t="inlineStr">
        <is>
          <t>Mailed check</t>
        </is>
      </c>
      <c r="S4024" s="123" t="n">
        <v>18.85</v>
      </c>
      <c r="T4024" s="58" t="inlineStr">
        <is>
          <t>163.2</t>
        </is>
      </c>
      <c r="U4024" s="58" t="inlineStr">
        <is>
          <t>No</t>
        </is>
      </c>
      <c r="V4024" s="123">
        <f>IFERROR(VALUE(TRIM(T4024)),S4024*F4024)</f>
        <v/>
      </c>
      <c r="W4024" s="58">
        <f>IF(F4024&lt;=12,"0-12 mo",IF(F4024&lt;=24,"13-24 mo",IF(F4024&lt;=48,"25-48 mo","49+ mo")))</f>
        <v/>
      </c>
      <c r="X4024" s="58">
        <f>IF(S4024&lt;=35.5,"Q1 Low",IF(S4024&lt;=70.35,"Q2 Mid-Low",IF(S4024&lt;=89.85,"Q3 Mid-High","Q4 High")))</f>
        <v/>
      </c>
      <c r="Y4024" s="58">
        <f>IF(U4024="Yes",1,0)</f>
        <v/>
      </c>
      <c r="Z4024" s="58">
        <f>IF(P4024="Month-to-month",1,0)+IF(M4024="No",1,0)+IF(J4024="No",1,0)+IF(I4024="Fiber optic",1,0)+IF(Q4024="Yes",1,0)</f>
        <v/>
      </c>
    </row>
    <row r="4025" ht="15" customHeight="1" s="59">
      <c r="A4025" s="58" t="inlineStr">
        <is>
          <t>1686-STUHN</t>
        </is>
      </c>
      <c r="B4025" s="58" t="inlineStr">
        <is>
          <t>Male</t>
        </is>
      </c>
      <c r="C4025" s="58" t="n">
        <v>0</v>
      </c>
      <c r="D4025" s="58" t="inlineStr">
        <is>
          <t>No</t>
        </is>
      </c>
      <c r="E4025" s="58" t="inlineStr">
        <is>
          <t>No</t>
        </is>
      </c>
      <c r="F4025" s="58" t="n">
        <v>42</v>
      </c>
      <c r="G4025" s="58" t="inlineStr">
        <is>
          <t>Yes</t>
        </is>
      </c>
      <c r="H4025" s="58" t="inlineStr">
        <is>
          <t>No</t>
        </is>
      </c>
      <c r="I4025" s="58" t="inlineStr">
        <is>
          <t>No</t>
        </is>
      </c>
      <c r="J4025" s="58" t="inlineStr">
        <is>
          <t>No internet service</t>
        </is>
      </c>
      <c r="K4025" s="58" t="inlineStr">
        <is>
          <t>No internet service</t>
        </is>
      </c>
      <c r="L4025" s="58" t="inlineStr">
        <is>
          <t>No internet service</t>
        </is>
      </c>
      <c r="M4025" s="58" t="inlineStr">
        <is>
          <t>No internet service</t>
        </is>
      </c>
      <c r="N4025" s="58" t="inlineStr">
        <is>
          <t>No internet service</t>
        </is>
      </c>
      <c r="O4025" s="58" t="inlineStr">
        <is>
          <t>No internet service</t>
        </is>
      </c>
      <c r="P4025" s="58" t="inlineStr">
        <is>
          <t>One year</t>
        </is>
      </c>
      <c r="Q4025" s="58" t="inlineStr">
        <is>
          <t>No</t>
        </is>
      </c>
      <c r="R4025" s="58" t="inlineStr">
        <is>
          <t>Bank transfer (automatic)</t>
        </is>
      </c>
      <c r="S4025" s="123" t="n">
        <v>19.8</v>
      </c>
      <c r="T4025" s="58" t="inlineStr">
        <is>
          <t>849.9</t>
        </is>
      </c>
      <c r="U4025" s="58" t="inlineStr">
        <is>
          <t>No</t>
        </is>
      </c>
      <c r="V4025" s="123">
        <f>IFERROR(VALUE(TRIM(T4025)),S4025*F4025)</f>
        <v/>
      </c>
      <c r="W4025" s="58">
        <f>IF(F4025&lt;=12,"0-12 mo",IF(F4025&lt;=24,"13-24 mo",IF(F4025&lt;=48,"25-48 mo","49+ mo")))</f>
        <v/>
      </c>
      <c r="X4025" s="58">
        <f>IF(S4025&lt;=35.5,"Q1 Low",IF(S4025&lt;=70.35,"Q2 Mid-Low",IF(S4025&lt;=89.85,"Q3 Mid-High","Q4 High")))</f>
        <v/>
      </c>
      <c r="Y4025" s="58">
        <f>IF(U4025="Yes",1,0)</f>
        <v/>
      </c>
      <c r="Z4025" s="58">
        <f>IF(P4025="Month-to-month",1,0)+IF(M4025="No",1,0)+IF(J4025="No",1,0)+IF(I4025="Fiber optic",1,0)+IF(Q4025="Yes",1,0)</f>
        <v/>
      </c>
    </row>
    <row r="4026" ht="15" customHeight="1" s="59">
      <c r="A4026" s="58" t="inlineStr">
        <is>
          <t>1329-VHWNP</t>
        </is>
      </c>
      <c r="B4026" s="58" t="inlineStr">
        <is>
          <t>Female</t>
        </is>
      </c>
      <c r="C4026" s="58" t="n">
        <v>0</v>
      </c>
      <c r="D4026" s="58" t="inlineStr">
        <is>
          <t>No</t>
        </is>
      </c>
      <c r="E4026" s="58" t="inlineStr">
        <is>
          <t>No</t>
        </is>
      </c>
      <c r="F4026" s="58" t="n">
        <v>7</v>
      </c>
      <c r="G4026" s="58" t="inlineStr">
        <is>
          <t>No</t>
        </is>
      </c>
      <c r="H4026" s="58" t="inlineStr">
        <is>
          <t>No phone service</t>
        </is>
      </c>
      <c r="I4026" s="58" t="inlineStr">
        <is>
          <t>DSL</t>
        </is>
      </c>
      <c r="J4026" s="58" t="inlineStr">
        <is>
          <t>No</t>
        </is>
      </c>
      <c r="K4026" s="58" t="inlineStr">
        <is>
          <t>No</t>
        </is>
      </c>
      <c r="L4026" s="58" t="inlineStr">
        <is>
          <t>No</t>
        </is>
      </c>
      <c r="M4026" s="58" t="inlineStr">
        <is>
          <t>No</t>
        </is>
      </c>
      <c r="N4026" s="58" t="inlineStr">
        <is>
          <t>No</t>
        </is>
      </c>
      <c r="O4026" s="58" t="inlineStr">
        <is>
          <t>No</t>
        </is>
      </c>
      <c r="P4026" s="58" t="inlineStr">
        <is>
          <t>Month-to-month</t>
        </is>
      </c>
      <c r="Q4026" s="58" t="inlineStr">
        <is>
          <t>No</t>
        </is>
      </c>
      <c r="R4026" s="58" t="inlineStr">
        <is>
          <t>Bank transfer (automatic)</t>
        </is>
      </c>
      <c r="S4026" s="123" t="n">
        <v>25.05</v>
      </c>
      <c r="T4026" s="58" t="inlineStr">
        <is>
          <t>189.95</t>
        </is>
      </c>
      <c r="U4026" s="58" t="inlineStr">
        <is>
          <t>No</t>
        </is>
      </c>
      <c r="V4026" s="123">
        <f>IFERROR(VALUE(TRIM(T4026)),S4026*F4026)</f>
        <v/>
      </c>
      <c r="W4026" s="58">
        <f>IF(F4026&lt;=12,"0-12 mo",IF(F4026&lt;=24,"13-24 mo",IF(F4026&lt;=48,"25-48 mo","49+ mo")))</f>
        <v/>
      </c>
      <c r="X4026" s="58">
        <f>IF(S4026&lt;=35.5,"Q1 Low",IF(S4026&lt;=70.35,"Q2 Mid-Low",IF(S4026&lt;=89.85,"Q3 Mid-High","Q4 High")))</f>
        <v/>
      </c>
      <c r="Y4026" s="58">
        <f>IF(U4026="Yes",1,0)</f>
        <v/>
      </c>
      <c r="Z4026" s="58">
        <f>IF(P4026="Month-to-month",1,0)+IF(M4026="No",1,0)+IF(J4026="No",1,0)+IF(I4026="Fiber optic",1,0)+IF(Q4026="Yes",1,0)</f>
        <v/>
      </c>
    </row>
    <row r="4027" ht="15" customHeight="1" s="59">
      <c r="A4027" s="58" t="inlineStr">
        <is>
          <t>2984-MIIZL</t>
        </is>
      </c>
      <c r="B4027" s="58" t="inlineStr">
        <is>
          <t>Male</t>
        </is>
      </c>
      <c r="C4027" s="58" t="n">
        <v>0</v>
      </c>
      <c r="D4027" s="58" t="inlineStr">
        <is>
          <t>No</t>
        </is>
      </c>
      <c r="E4027" s="58" t="inlineStr">
        <is>
          <t>No</t>
        </is>
      </c>
      <c r="F4027" s="58" t="n">
        <v>4</v>
      </c>
      <c r="G4027" s="58" t="inlineStr">
        <is>
          <t>Yes</t>
        </is>
      </c>
      <c r="H4027" s="58" t="inlineStr">
        <is>
          <t>No</t>
        </is>
      </c>
      <c r="I4027" s="58" t="inlineStr">
        <is>
          <t>Fiber optic</t>
        </is>
      </c>
      <c r="J4027" s="58" t="inlineStr">
        <is>
          <t>No</t>
        </is>
      </c>
      <c r="K4027" s="58" t="inlineStr">
        <is>
          <t>No</t>
        </is>
      </c>
      <c r="L4027" s="58" t="inlineStr">
        <is>
          <t>Yes</t>
        </is>
      </c>
      <c r="M4027" s="58" t="inlineStr">
        <is>
          <t>No</t>
        </is>
      </c>
      <c r="N4027" s="58" t="inlineStr">
        <is>
          <t>No</t>
        </is>
      </c>
      <c r="O4027" s="58" t="inlineStr">
        <is>
          <t>No</t>
        </is>
      </c>
      <c r="P4027" s="58" t="inlineStr">
        <is>
          <t>Month-to-month</t>
        </is>
      </c>
      <c r="Q4027" s="58" t="inlineStr">
        <is>
          <t>Yes</t>
        </is>
      </c>
      <c r="R4027" s="58" t="inlineStr">
        <is>
          <t>Bank transfer (automatic)</t>
        </is>
      </c>
      <c r="S4027" s="123" t="n">
        <v>74.8</v>
      </c>
      <c r="T4027" s="58" t="inlineStr">
        <is>
          <t>321.9</t>
        </is>
      </c>
      <c r="U4027" s="58" t="inlineStr">
        <is>
          <t>Yes</t>
        </is>
      </c>
      <c r="V4027" s="123">
        <f>IFERROR(VALUE(TRIM(T4027)),S4027*F4027)</f>
        <v/>
      </c>
      <c r="W4027" s="58">
        <f>IF(F4027&lt;=12,"0-12 mo",IF(F4027&lt;=24,"13-24 mo",IF(F4027&lt;=48,"25-48 mo","49+ mo")))</f>
        <v/>
      </c>
      <c r="X4027" s="58">
        <f>IF(S4027&lt;=35.5,"Q1 Low",IF(S4027&lt;=70.35,"Q2 Mid-Low",IF(S4027&lt;=89.85,"Q3 Mid-High","Q4 High")))</f>
        <v/>
      </c>
      <c r="Y4027" s="58">
        <f>IF(U4027="Yes",1,0)</f>
        <v/>
      </c>
      <c r="Z4027" s="58">
        <f>IF(P4027="Month-to-month",1,0)+IF(M4027="No",1,0)+IF(J4027="No",1,0)+IF(I4027="Fiber optic",1,0)+IF(Q4027="Yes",1,0)</f>
        <v/>
      </c>
    </row>
    <row r="4028" ht="15" customHeight="1" s="59">
      <c r="A4028" s="58" t="inlineStr">
        <is>
          <t>0266-GMEAO</t>
        </is>
      </c>
      <c r="B4028" s="58" t="inlineStr">
        <is>
          <t>Male</t>
        </is>
      </c>
      <c r="C4028" s="58" t="n">
        <v>0</v>
      </c>
      <c r="D4028" s="58" t="inlineStr">
        <is>
          <t>Yes</t>
        </is>
      </c>
      <c r="E4028" s="58" t="inlineStr">
        <is>
          <t>Yes</t>
        </is>
      </c>
      <c r="F4028" s="58" t="n">
        <v>72</v>
      </c>
      <c r="G4028" s="58" t="inlineStr">
        <is>
          <t>Yes</t>
        </is>
      </c>
      <c r="H4028" s="58" t="inlineStr">
        <is>
          <t>Yes</t>
        </is>
      </c>
      <c r="I4028" s="58" t="inlineStr">
        <is>
          <t>Fiber optic</t>
        </is>
      </c>
      <c r="J4028" s="58" t="inlineStr">
        <is>
          <t>Yes</t>
        </is>
      </c>
      <c r="K4028" s="58" t="inlineStr">
        <is>
          <t>Yes</t>
        </is>
      </c>
      <c r="L4028" s="58" t="inlineStr">
        <is>
          <t>Yes</t>
        </is>
      </c>
      <c r="M4028" s="58" t="inlineStr">
        <is>
          <t>Yes</t>
        </is>
      </c>
      <c r="N4028" s="58" t="inlineStr">
        <is>
          <t>Yes</t>
        </is>
      </c>
      <c r="O4028" s="58" t="inlineStr">
        <is>
          <t>Yes</t>
        </is>
      </c>
      <c r="P4028" s="58" t="inlineStr">
        <is>
          <t>Two year</t>
        </is>
      </c>
      <c r="Q4028" s="58" t="inlineStr">
        <is>
          <t>Yes</t>
        </is>
      </c>
      <c r="R4028" s="58" t="inlineStr">
        <is>
          <t>Credit card (automatic)</t>
        </is>
      </c>
      <c r="S4028" s="123" t="n">
        <v>114.3</v>
      </c>
      <c r="T4028" s="58" t="inlineStr">
        <is>
          <t>8058.55</t>
        </is>
      </c>
      <c r="U4028" s="58" t="inlineStr">
        <is>
          <t>No</t>
        </is>
      </c>
      <c r="V4028" s="123">
        <f>IFERROR(VALUE(TRIM(T4028)),S4028*F4028)</f>
        <v/>
      </c>
      <c r="W4028" s="58">
        <f>IF(F4028&lt;=12,"0-12 mo",IF(F4028&lt;=24,"13-24 mo",IF(F4028&lt;=48,"25-48 mo","49+ mo")))</f>
        <v/>
      </c>
      <c r="X4028" s="58">
        <f>IF(S4028&lt;=35.5,"Q1 Low",IF(S4028&lt;=70.35,"Q2 Mid-Low",IF(S4028&lt;=89.85,"Q3 Mid-High","Q4 High")))</f>
        <v/>
      </c>
      <c r="Y4028" s="58">
        <f>IF(U4028="Yes",1,0)</f>
        <v/>
      </c>
      <c r="Z4028" s="58">
        <f>IF(P4028="Month-to-month",1,0)+IF(M4028="No",1,0)+IF(J4028="No",1,0)+IF(I4028="Fiber optic",1,0)+IF(Q4028="Yes",1,0)</f>
        <v/>
      </c>
    </row>
    <row r="4029" ht="15" customHeight="1" s="59">
      <c r="A4029" s="58" t="inlineStr">
        <is>
          <t>5590-YRFJT</t>
        </is>
      </c>
      <c r="B4029" s="58" t="inlineStr">
        <is>
          <t>Female</t>
        </is>
      </c>
      <c r="C4029" s="58" t="n">
        <v>0</v>
      </c>
      <c r="D4029" s="58" t="inlineStr">
        <is>
          <t>Yes</t>
        </is>
      </c>
      <c r="E4029" s="58" t="inlineStr">
        <is>
          <t>No</t>
        </is>
      </c>
      <c r="F4029" s="58" t="n">
        <v>20</v>
      </c>
      <c r="G4029" s="58" t="inlineStr">
        <is>
          <t>No</t>
        </is>
      </c>
      <c r="H4029" s="58" t="inlineStr">
        <is>
          <t>No phone service</t>
        </is>
      </c>
      <c r="I4029" s="58" t="inlineStr">
        <is>
          <t>DSL</t>
        </is>
      </c>
      <c r="J4029" s="58" t="inlineStr">
        <is>
          <t>No</t>
        </is>
      </c>
      <c r="K4029" s="58" t="inlineStr">
        <is>
          <t>No</t>
        </is>
      </c>
      <c r="L4029" s="58" t="inlineStr">
        <is>
          <t>No</t>
        </is>
      </c>
      <c r="M4029" s="58" t="inlineStr">
        <is>
          <t>No</t>
        </is>
      </c>
      <c r="N4029" s="58" t="inlineStr">
        <is>
          <t>No</t>
        </is>
      </c>
      <c r="O4029" s="58" t="inlineStr">
        <is>
          <t>No</t>
        </is>
      </c>
      <c r="P4029" s="58" t="inlineStr">
        <is>
          <t>Month-to-month</t>
        </is>
      </c>
      <c r="Q4029" s="58" t="inlineStr">
        <is>
          <t>Yes</t>
        </is>
      </c>
      <c r="R4029" s="58" t="inlineStr">
        <is>
          <t>Electronic check</t>
        </is>
      </c>
      <c r="S4029" s="123" t="n">
        <v>24.45</v>
      </c>
      <c r="T4029" s="58" t="inlineStr">
        <is>
          <t>482.8</t>
        </is>
      </c>
      <c r="U4029" s="58" t="inlineStr">
        <is>
          <t>Yes</t>
        </is>
      </c>
      <c r="V4029" s="123">
        <f>IFERROR(VALUE(TRIM(T4029)),S4029*F4029)</f>
        <v/>
      </c>
      <c r="W4029" s="58">
        <f>IF(F4029&lt;=12,"0-12 mo",IF(F4029&lt;=24,"13-24 mo",IF(F4029&lt;=48,"25-48 mo","49+ mo")))</f>
        <v/>
      </c>
      <c r="X4029" s="58">
        <f>IF(S4029&lt;=35.5,"Q1 Low",IF(S4029&lt;=70.35,"Q2 Mid-Low",IF(S4029&lt;=89.85,"Q3 Mid-High","Q4 High")))</f>
        <v/>
      </c>
      <c r="Y4029" s="58">
        <f>IF(U4029="Yes",1,0)</f>
        <v/>
      </c>
      <c r="Z4029" s="58">
        <f>IF(P4029="Month-to-month",1,0)+IF(M4029="No",1,0)+IF(J4029="No",1,0)+IF(I4029="Fiber optic",1,0)+IF(Q4029="Yes",1,0)</f>
        <v/>
      </c>
    </row>
    <row r="4030" ht="15" customHeight="1" s="59">
      <c r="A4030" s="58" t="inlineStr">
        <is>
          <t>5574-NXZIU</t>
        </is>
      </c>
      <c r="B4030" s="58" t="inlineStr">
        <is>
          <t>Male</t>
        </is>
      </c>
      <c r="C4030" s="58" t="n">
        <v>0</v>
      </c>
      <c r="D4030" s="58" t="inlineStr">
        <is>
          <t>No</t>
        </is>
      </c>
      <c r="E4030" s="58" t="inlineStr">
        <is>
          <t>No</t>
        </is>
      </c>
      <c r="F4030" s="58" t="n">
        <v>63</v>
      </c>
      <c r="G4030" s="58" t="inlineStr">
        <is>
          <t>Yes</t>
        </is>
      </c>
      <c r="H4030" s="58" t="inlineStr">
        <is>
          <t>No</t>
        </is>
      </c>
      <c r="I4030" s="58" t="inlineStr">
        <is>
          <t>Fiber optic</t>
        </is>
      </c>
      <c r="J4030" s="58" t="inlineStr">
        <is>
          <t>Yes</t>
        </is>
      </c>
      <c r="K4030" s="58" t="inlineStr">
        <is>
          <t>Yes</t>
        </is>
      </c>
      <c r="L4030" s="58" t="inlineStr">
        <is>
          <t>Yes</t>
        </is>
      </c>
      <c r="M4030" s="58" t="inlineStr">
        <is>
          <t>Yes</t>
        </is>
      </c>
      <c r="N4030" s="58" t="inlineStr">
        <is>
          <t>Yes</t>
        </is>
      </c>
      <c r="O4030" s="58" t="inlineStr">
        <is>
          <t>Yes</t>
        </is>
      </c>
      <c r="P4030" s="58" t="inlineStr">
        <is>
          <t>Two year</t>
        </is>
      </c>
      <c r="Q4030" s="58" t="inlineStr">
        <is>
          <t>No</t>
        </is>
      </c>
      <c r="R4030" s="58" t="inlineStr">
        <is>
          <t>Credit card (automatic)</t>
        </is>
      </c>
      <c r="S4030" s="123" t="n">
        <v>109.2</v>
      </c>
      <c r="T4030" s="58" t="inlineStr">
        <is>
          <t>7049.75</t>
        </is>
      </c>
      <c r="U4030" s="58" t="inlineStr">
        <is>
          <t>No</t>
        </is>
      </c>
      <c r="V4030" s="123">
        <f>IFERROR(VALUE(TRIM(T4030)),S4030*F4030)</f>
        <v/>
      </c>
      <c r="W4030" s="58">
        <f>IF(F4030&lt;=12,"0-12 mo",IF(F4030&lt;=24,"13-24 mo",IF(F4030&lt;=48,"25-48 mo","49+ mo")))</f>
        <v/>
      </c>
      <c r="X4030" s="58">
        <f>IF(S4030&lt;=35.5,"Q1 Low",IF(S4030&lt;=70.35,"Q2 Mid-Low",IF(S4030&lt;=89.85,"Q3 Mid-High","Q4 High")))</f>
        <v/>
      </c>
      <c r="Y4030" s="58">
        <f>IF(U4030="Yes",1,0)</f>
        <v/>
      </c>
      <c r="Z4030" s="58">
        <f>IF(P4030="Month-to-month",1,0)+IF(M4030="No",1,0)+IF(J4030="No",1,0)+IF(I4030="Fiber optic",1,0)+IF(Q4030="Yes",1,0)</f>
        <v/>
      </c>
    </row>
    <row r="4031" ht="15" customHeight="1" s="59">
      <c r="A4031" s="58" t="inlineStr">
        <is>
          <t>0019-GFNTW</t>
        </is>
      </c>
      <c r="B4031" s="58" t="inlineStr">
        <is>
          <t>Female</t>
        </is>
      </c>
      <c r="C4031" s="58" t="n">
        <v>0</v>
      </c>
      <c r="D4031" s="58" t="inlineStr">
        <is>
          <t>No</t>
        </is>
      </c>
      <c r="E4031" s="58" t="inlineStr">
        <is>
          <t>No</t>
        </is>
      </c>
      <c r="F4031" s="58" t="n">
        <v>56</v>
      </c>
      <c r="G4031" s="58" t="inlineStr">
        <is>
          <t>No</t>
        </is>
      </c>
      <c r="H4031" s="58" t="inlineStr">
        <is>
          <t>No phone service</t>
        </is>
      </c>
      <c r="I4031" s="58" t="inlineStr">
        <is>
          <t>DSL</t>
        </is>
      </c>
      <c r="J4031" s="58" t="inlineStr">
        <is>
          <t>Yes</t>
        </is>
      </c>
      <c r="K4031" s="58" t="inlineStr">
        <is>
          <t>Yes</t>
        </is>
      </c>
      <c r="L4031" s="58" t="inlineStr">
        <is>
          <t>Yes</t>
        </is>
      </c>
      <c r="M4031" s="58" t="inlineStr">
        <is>
          <t>Yes</t>
        </is>
      </c>
      <c r="N4031" s="58" t="inlineStr">
        <is>
          <t>No</t>
        </is>
      </c>
      <c r="O4031" s="58" t="inlineStr">
        <is>
          <t>No</t>
        </is>
      </c>
      <c r="P4031" s="58" t="inlineStr">
        <is>
          <t>Two year</t>
        </is>
      </c>
      <c r="Q4031" s="58" t="inlineStr">
        <is>
          <t>No</t>
        </is>
      </c>
      <c r="R4031" s="58" t="inlineStr">
        <is>
          <t>Bank transfer (automatic)</t>
        </is>
      </c>
      <c r="S4031" s="123" t="n">
        <v>45.05</v>
      </c>
      <c r="T4031" s="58" t="inlineStr">
        <is>
          <t>2560.1</t>
        </is>
      </c>
      <c r="U4031" s="58" t="inlineStr">
        <is>
          <t>No</t>
        </is>
      </c>
      <c r="V4031" s="123">
        <f>IFERROR(VALUE(TRIM(T4031)),S4031*F4031)</f>
        <v/>
      </c>
      <c r="W4031" s="58">
        <f>IF(F4031&lt;=12,"0-12 mo",IF(F4031&lt;=24,"13-24 mo",IF(F4031&lt;=48,"25-48 mo","49+ mo")))</f>
        <v/>
      </c>
      <c r="X4031" s="58">
        <f>IF(S4031&lt;=35.5,"Q1 Low",IF(S4031&lt;=70.35,"Q2 Mid-Low",IF(S4031&lt;=89.85,"Q3 Mid-High","Q4 High")))</f>
        <v/>
      </c>
      <c r="Y4031" s="58">
        <f>IF(U4031="Yes",1,0)</f>
        <v/>
      </c>
      <c r="Z4031" s="58">
        <f>IF(P4031="Month-to-month",1,0)+IF(M4031="No",1,0)+IF(J4031="No",1,0)+IF(I4031="Fiber optic",1,0)+IF(Q4031="Yes",1,0)</f>
        <v/>
      </c>
    </row>
    <row r="4032" ht="15" customHeight="1" s="59">
      <c r="A4032" s="58" t="inlineStr">
        <is>
          <t>4256-ZWTZI</t>
        </is>
      </c>
      <c r="B4032" s="58" t="inlineStr">
        <is>
          <t>Female</t>
        </is>
      </c>
      <c r="C4032" s="58" t="n">
        <v>0</v>
      </c>
      <c r="D4032" s="58" t="inlineStr">
        <is>
          <t>No</t>
        </is>
      </c>
      <c r="E4032" s="58" t="inlineStr">
        <is>
          <t>Yes</t>
        </is>
      </c>
      <c r="F4032" s="58" t="n">
        <v>5</v>
      </c>
      <c r="G4032" s="58" t="inlineStr">
        <is>
          <t>Yes</t>
        </is>
      </c>
      <c r="H4032" s="58" t="inlineStr">
        <is>
          <t>No</t>
        </is>
      </c>
      <c r="I4032" s="58" t="inlineStr">
        <is>
          <t>DSL</t>
        </is>
      </c>
      <c r="J4032" s="58" t="inlineStr">
        <is>
          <t>No</t>
        </is>
      </c>
      <c r="K4032" s="58" t="inlineStr">
        <is>
          <t>No</t>
        </is>
      </c>
      <c r="L4032" s="58" t="inlineStr">
        <is>
          <t>No</t>
        </is>
      </c>
      <c r="M4032" s="58" t="inlineStr">
        <is>
          <t>Yes</t>
        </is>
      </c>
      <c r="N4032" s="58" t="inlineStr">
        <is>
          <t>No</t>
        </is>
      </c>
      <c r="O4032" s="58" t="inlineStr">
        <is>
          <t>No</t>
        </is>
      </c>
      <c r="P4032" s="58" t="inlineStr">
        <is>
          <t>Month-to-month</t>
        </is>
      </c>
      <c r="Q4032" s="58" t="inlineStr">
        <is>
          <t>Yes</t>
        </is>
      </c>
      <c r="R4032" s="58" t="inlineStr">
        <is>
          <t>Mailed check</t>
        </is>
      </c>
      <c r="S4032" s="123" t="n">
        <v>51</v>
      </c>
      <c r="T4032" s="58" t="inlineStr">
        <is>
          <t>286.8</t>
        </is>
      </c>
      <c r="U4032" s="58" t="inlineStr">
        <is>
          <t>No</t>
        </is>
      </c>
      <c r="V4032" s="123">
        <f>IFERROR(VALUE(TRIM(T4032)),S4032*F4032)</f>
        <v/>
      </c>
      <c r="W4032" s="58">
        <f>IF(F4032&lt;=12,"0-12 mo",IF(F4032&lt;=24,"13-24 mo",IF(F4032&lt;=48,"25-48 mo","49+ mo")))</f>
        <v/>
      </c>
      <c r="X4032" s="58">
        <f>IF(S4032&lt;=35.5,"Q1 Low",IF(S4032&lt;=70.35,"Q2 Mid-Low",IF(S4032&lt;=89.85,"Q3 Mid-High","Q4 High")))</f>
        <v/>
      </c>
      <c r="Y4032" s="58">
        <f>IF(U4032="Yes",1,0)</f>
        <v/>
      </c>
      <c r="Z4032" s="58">
        <f>IF(P4032="Month-to-month",1,0)+IF(M4032="No",1,0)+IF(J4032="No",1,0)+IF(I4032="Fiber optic",1,0)+IF(Q4032="Yes",1,0)</f>
        <v/>
      </c>
    </row>
    <row r="4033" ht="15" customHeight="1" s="59">
      <c r="A4033" s="58" t="inlineStr">
        <is>
          <t>8309-PPCED</t>
        </is>
      </c>
      <c r="B4033" s="58" t="inlineStr">
        <is>
          <t>Female</t>
        </is>
      </c>
      <c r="C4033" s="58" t="n">
        <v>0</v>
      </c>
      <c r="D4033" s="58" t="inlineStr">
        <is>
          <t>Yes</t>
        </is>
      </c>
      <c r="E4033" s="58" t="inlineStr">
        <is>
          <t>No</t>
        </is>
      </c>
      <c r="F4033" s="58" t="n">
        <v>72</v>
      </c>
      <c r="G4033" s="58" t="inlineStr">
        <is>
          <t>Yes</t>
        </is>
      </c>
      <c r="H4033" s="58" t="inlineStr">
        <is>
          <t>Yes</t>
        </is>
      </c>
      <c r="I4033" s="58" t="inlineStr">
        <is>
          <t>Fiber optic</t>
        </is>
      </c>
      <c r="J4033" s="58" t="inlineStr">
        <is>
          <t>No</t>
        </is>
      </c>
      <c r="K4033" s="58" t="inlineStr">
        <is>
          <t>Yes</t>
        </is>
      </c>
      <c r="L4033" s="58" t="inlineStr">
        <is>
          <t>Yes</t>
        </is>
      </c>
      <c r="M4033" s="58" t="inlineStr">
        <is>
          <t>Yes</t>
        </is>
      </c>
      <c r="N4033" s="58" t="inlineStr">
        <is>
          <t>Yes</t>
        </is>
      </c>
      <c r="O4033" s="58" t="inlineStr">
        <is>
          <t>Yes</t>
        </is>
      </c>
      <c r="P4033" s="58" t="inlineStr">
        <is>
          <t>Two year</t>
        </is>
      </c>
      <c r="Q4033" s="58" t="inlineStr">
        <is>
          <t>Yes</t>
        </is>
      </c>
      <c r="R4033" s="58" t="inlineStr">
        <is>
          <t>Bank transfer (automatic)</t>
        </is>
      </c>
      <c r="S4033" s="123" t="n">
        <v>110.45</v>
      </c>
      <c r="T4033" s="58" t="inlineStr">
        <is>
          <t>7982.5</t>
        </is>
      </c>
      <c r="U4033" s="58" t="inlineStr">
        <is>
          <t>No</t>
        </is>
      </c>
      <c r="V4033" s="123">
        <f>IFERROR(VALUE(TRIM(T4033)),S4033*F4033)</f>
        <v/>
      </c>
      <c r="W4033" s="58">
        <f>IF(F4033&lt;=12,"0-12 mo",IF(F4033&lt;=24,"13-24 mo",IF(F4033&lt;=48,"25-48 mo","49+ mo")))</f>
        <v/>
      </c>
      <c r="X4033" s="58">
        <f>IF(S4033&lt;=35.5,"Q1 Low",IF(S4033&lt;=70.35,"Q2 Mid-Low",IF(S4033&lt;=89.85,"Q3 Mid-High","Q4 High")))</f>
        <v/>
      </c>
      <c r="Y4033" s="58">
        <f>IF(U4033="Yes",1,0)</f>
        <v/>
      </c>
      <c r="Z4033" s="58">
        <f>IF(P4033="Month-to-month",1,0)+IF(M4033="No",1,0)+IF(J4033="No",1,0)+IF(I4033="Fiber optic",1,0)+IF(Q4033="Yes",1,0)</f>
        <v/>
      </c>
    </row>
    <row r="4034" ht="15" customHeight="1" s="59">
      <c r="A4034" s="58" t="inlineStr">
        <is>
          <t>4098-NAUKP</t>
        </is>
      </c>
      <c r="B4034" s="58" t="inlineStr">
        <is>
          <t>Male</t>
        </is>
      </c>
      <c r="C4034" s="58" t="n">
        <v>1</v>
      </c>
      <c r="D4034" s="58" t="inlineStr">
        <is>
          <t>Yes</t>
        </is>
      </c>
      <c r="E4034" s="58" t="inlineStr">
        <is>
          <t>Yes</t>
        </is>
      </c>
      <c r="F4034" s="58" t="n">
        <v>68</v>
      </c>
      <c r="G4034" s="58" t="inlineStr">
        <is>
          <t>Yes</t>
        </is>
      </c>
      <c r="H4034" s="58" t="inlineStr">
        <is>
          <t>Yes</t>
        </is>
      </c>
      <c r="I4034" s="58" t="inlineStr">
        <is>
          <t>Fiber optic</t>
        </is>
      </c>
      <c r="J4034" s="58" t="inlineStr">
        <is>
          <t>No</t>
        </is>
      </c>
      <c r="K4034" s="58" t="inlineStr">
        <is>
          <t>Yes</t>
        </is>
      </c>
      <c r="L4034" s="58" t="inlineStr">
        <is>
          <t>Yes</t>
        </is>
      </c>
      <c r="M4034" s="58" t="inlineStr">
        <is>
          <t>No</t>
        </is>
      </c>
      <c r="N4034" s="58" t="inlineStr">
        <is>
          <t>No</t>
        </is>
      </c>
      <c r="O4034" s="58" t="inlineStr">
        <is>
          <t>No</t>
        </is>
      </c>
      <c r="P4034" s="58" t="inlineStr">
        <is>
          <t>Month-to-month</t>
        </is>
      </c>
      <c r="Q4034" s="58" t="inlineStr">
        <is>
          <t>Yes</t>
        </is>
      </c>
      <c r="R4034" s="58" t="inlineStr">
        <is>
          <t>Electronic check</t>
        </is>
      </c>
      <c r="S4034" s="123" t="n">
        <v>84.65000000000001</v>
      </c>
      <c r="T4034" s="58" t="inlineStr">
        <is>
          <t>5683.6</t>
        </is>
      </c>
      <c r="U4034" s="58" t="inlineStr">
        <is>
          <t>No</t>
        </is>
      </c>
      <c r="V4034" s="123">
        <f>IFERROR(VALUE(TRIM(T4034)),S4034*F4034)</f>
        <v/>
      </c>
      <c r="W4034" s="58">
        <f>IF(F4034&lt;=12,"0-12 mo",IF(F4034&lt;=24,"13-24 mo",IF(F4034&lt;=48,"25-48 mo","49+ mo")))</f>
        <v/>
      </c>
      <c r="X4034" s="58">
        <f>IF(S4034&lt;=35.5,"Q1 Low",IF(S4034&lt;=70.35,"Q2 Mid-Low",IF(S4034&lt;=89.85,"Q3 Mid-High","Q4 High")))</f>
        <v/>
      </c>
      <c r="Y4034" s="58">
        <f>IF(U4034="Yes",1,0)</f>
        <v/>
      </c>
      <c r="Z4034" s="58">
        <f>IF(P4034="Month-to-month",1,0)+IF(M4034="No",1,0)+IF(J4034="No",1,0)+IF(I4034="Fiber optic",1,0)+IF(Q4034="Yes",1,0)</f>
        <v/>
      </c>
    </row>
    <row r="4035" ht="15" customHeight="1" s="59">
      <c r="A4035" s="58" t="inlineStr">
        <is>
          <t>5196-WPYOW</t>
        </is>
      </c>
      <c r="B4035" s="58" t="inlineStr">
        <is>
          <t>Male</t>
        </is>
      </c>
      <c r="C4035" s="58" t="n">
        <v>0</v>
      </c>
      <c r="D4035" s="58" t="inlineStr">
        <is>
          <t>Yes</t>
        </is>
      </c>
      <c r="E4035" s="58" t="inlineStr">
        <is>
          <t>Yes</t>
        </is>
      </c>
      <c r="F4035" s="58" t="n">
        <v>67</v>
      </c>
      <c r="G4035" s="58" t="inlineStr">
        <is>
          <t>Yes</t>
        </is>
      </c>
      <c r="H4035" s="58" t="inlineStr">
        <is>
          <t>No</t>
        </is>
      </c>
      <c r="I4035" s="58" t="inlineStr">
        <is>
          <t>DSL</t>
        </is>
      </c>
      <c r="J4035" s="58" t="inlineStr">
        <is>
          <t>Yes</t>
        </is>
      </c>
      <c r="K4035" s="58" t="inlineStr">
        <is>
          <t>Yes</t>
        </is>
      </c>
      <c r="L4035" s="58" t="inlineStr">
        <is>
          <t>No</t>
        </is>
      </c>
      <c r="M4035" s="58" t="inlineStr">
        <is>
          <t>Yes</t>
        </is>
      </c>
      <c r="N4035" s="58" t="inlineStr">
        <is>
          <t>No</t>
        </is>
      </c>
      <c r="O4035" s="58" t="inlineStr">
        <is>
          <t>No</t>
        </is>
      </c>
      <c r="P4035" s="58" t="inlineStr">
        <is>
          <t>One year</t>
        </is>
      </c>
      <c r="Q4035" s="58" t="inlineStr">
        <is>
          <t>No</t>
        </is>
      </c>
      <c r="R4035" s="58" t="inlineStr">
        <is>
          <t>Mailed check</t>
        </is>
      </c>
      <c r="S4035" s="123" t="n">
        <v>60.05</v>
      </c>
      <c r="T4035" s="58" t="inlineStr">
        <is>
          <t>3994.05</t>
        </is>
      </c>
      <c r="U4035" s="58" t="inlineStr">
        <is>
          <t>No</t>
        </is>
      </c>
      <c r="V4035" s="123">
        <f>IFERROR(VALUE(TRIM(T4035)),S4035*F4035)</f>
        <v/>
      </c>
      <c r="W4035" s="58">
        <f>IF(F4035&lt;=12,"0-12 mo",IF(F4035&lt;=24,"13-24 mo",IF(F4035&lt;=48,"25-48 mo","49+ mo")))</f>
        <v/>
      </c>
      <c r="X4035" s="58">
        <f>IF(S4035&lt;=35.5,"Q1 Low",IF(S4035&lt;=70.35,"Q2 Mid-Low",IF(S4035&lt;=89.85,"Q3 Mid-High","Q4 High")))</f>
        <v/>
      </c>
      <c r="Y4035" s="58">
        <f>IF(U4035="Yes",1,0)</f>
        <v/>
      </c>
      <c r="Z4035" s="58">
        <f>IF(P4035="Month-to-month",1,0)+IF(M4035="No",1,0)+IF(J4035="No",1,0)+IF(I4035="Fiber optic",1,0)+IF(Q4035="Yes",1,0)</f>
        <v/>
      </c>
    </row>
    <row r="4036" ht="15" customHeight="1" s="59">
      <c r="A4036" s="58" t="inlineStr">
        <is>
          <t>4608-LCIMN</t>
        </is>
      </c>
      <c r="B4036" s="58" t="inlineStr">
        <is>
          <t>Male</t>
        </is>
      </c>
      <c r="C4036" s="58" t="n">
        <v>0</v>
      </c>
      <c r="D4036" s="58" t="inlineStr">
        <is>
          <t>Yes</t>
        </is>
      </c>
      <c r="E4036" s="58" t="inlineStr">
        <is>
          <t>Yes</t>
        </is>
      </c>
      <c r="F4036" s="58" t="n">
        <v>8</v>
      </c>
      <c r="G4036" s="58" t="inlineStr">
        <is>
          <t>Yes</t>
        </is>
      </c>
      <c r="H4036" s="58" t="inlineStr">
        <is>
          <t>No</t>
        </is>
      </c>
      <c r="I4036" s="58" t="inlineStr">
        <is>
          <t>DSL</t>
        </is>
      </c>
      <c r="J4036" s="58" t="inlineStr">
        <is>
          <t>No</t>
        </is>
      </c>
      <c r="K4036" s="58" t="inlineStr">
        <is>
          <t>No</t>
        </is>
      </c>
      <c r="L4036" s="58" t="inlineStr">
        <is>
          <t>No</t>
        </is>
      </c>
      <c r="M4036" s="58" t="inlineStr">
        <is>
          <t>No</t>
        </is>
      </c>
      <c r="N4036" s="58" t="inlineStr">
        <is>
          <t>No</t>
        </is>
      </c>
      <c r="O4036" s="58" t="inlineStr">
        <is>
          <t>No</t>
        </is>
      </c>
      <c r="P4036" s="58" t="inlineStr">
        <is>
          <t>Month-to-month</t>
        </is>
      </c>
      <c r="Q4036" s="58" t="inlineStr">
        <is>
          <t>No</t>
        </is>
      </c>
      <c r="R4036" s="58" t="inlineStr">
        <is>
          <t>Bank transfer (automatic)</t>
        </is>
      </c>
      <c r="S4036" s="123" t="n">
        <v>44.65</v>
      </c>
      <c r="T4036" s="58" t="inlineStr">
        <is>
          <t>369.15</t>
        </is>
      </c>
      <c r="U4036" s="58" t="inlineStr">
        <is>
          <t>No</t>
        </is>
      </c>
      <c r="V4036" s="123">
        <f>IFERROR(VALUE(TRIM(T4036)),S4036*F4036)</f>
        <v/>
      </c>
      <c r="W4036" s="58">
        <f>IF(F4036&lt;=12,"0-12 mo",IF(F4036&lt;=24,"13-24 mo",IF(F4036&lt;=48,"25-48 mo","49+ mo")))</f>
        <v/>
      </c>
      <c r="X4036" s="58">
        <f>IF(S4036&lt;=35.5,"Q1 Low",IF(S4036&lt;=70.35,"Q2 Mid-Low",IF(S4036&lt;=89.85,"Q3 Mid-High","Q4 High")))</f>
        <v/>
      </c>
      <c r="Y4036" s="58">
        <f>IF(U4036="Yes",1,0)</f>
        <v/>
      </c>
      <c r="Z4036" s="58">
        <f>IF(P4036="Month-to-month",1,0)+IF(M4036="No",1,0)+IF(J4036="No",1,0)+IF(I4036="Fiber optic",1,0)+IF(Q4036="Yes",1,0)</f>
        <v/>
      </c>
    </row>
    <row r="4037" ht="15" customHeight="1" s="59">
      <c r="A4037" s="58" t="inlineStr">
        <is>
          <t>1485-YDHMM</t>
        </is>
      </c>
      <c r="B4037" s="58" t="inlineStr">
        <is>
          <t>Male</t>
        </is>
      </c>
      <c r="C4037" s="58" t="n">
        <v>0</v>
      </c>
      <c r="D4037" s="58" t="inlineStr">
        <is>
          <t>Yes</t>
        </is>
      </c>
      <c r="E4037" s="58" t="inlineStr">
        <is>
          <t>Yes</t>
        </is>
      </c>
      <c r="F4037" s="58" t="n">
        <v>52</v>
      </c>
      <c r="G4037" s="58" t="inlineStr">
        <is>
          <t>Yes</t>
        </is>
      </c>
      <c r="H4037" s="58" t="inlineStr">
        <is>
          <t>Yes</t>
        </is>
      </c>
      <c r="I4037" s="58" t="inlineStr">
        <is>
          <t>Fiber optic</t>
        </is>
      </c>
      <c r="J4037" s="58" t="inlineStr">
        <is>
          <t>No</t>
        </is>
      </c>
      <c r="K4037" s="58" t="inlineStr">
        <is>
          <t>Yes</t>
        </is>
      </c>
      <c r="L4037" s="58" t="inlineStr">
        <is>
          <t>No</t>
        </is>
      </c>
      <c r="M4037" s="58" t="inlineStr">
        <is>
          <t>Yes</t>
        </is>
      </c>
      <c r="N4037" s="58" t="inlineStr">
        <is>
          <t>No</t>
        </is>
      </c>
      <c r="O4037" s="58" t="inlineStr">
        <is>
          <t>Yes</t>
        </is>
      </c>
      <c r="P4037" s="58" t="inlineStr">
        <is>
          <t>Month-to-month</t>
        </is>
      </c>
      <c r="Q4037" s="58" t="inlineStr">
        <is>
          <t>Yes</t>
        </is>
      </c>
      <c r="R4037" s="58" t="inlineStr">
        <is>
          <t>Bank transfer (automatic)</t>
        </is>
      </c>
      <c r="S4037" s="123" t="n">
        <v>93.25</v>
      </c>
      <c r="T4037" s="58" t="inlineStr">
        <is>
          <t>4631.7</t>
        </is>
      </c>
      <c r="U4037" s="58" t="inlineStr">
        <is>
          <t>No</t>
        </is>
      </c>
      <c r="V4037" s="123">
        <f>IFERROR(VALUE(TRIM(T4037)),S4037*F4037)</f>
        <v/>
      </c>
      <c r="W4037" s="58">
        <f>IF(F4037&lt;=12,"0-12 mo",IF(F4037&lt;=24,"13-24 mo",IF(F4037&lt;=48,"25-48 mo","49+ mo")))</f>
        <v/>
      </c>
      <c r="X4037" s="58">
        <f>IF(S4037&lt;=35.5,"Q1 Low",IF(S4037&lt;=70.35,"Q2 Mid-Low",IF(S4037&lt;=89.85,"Q3 Mid-High","Q4 High")))</f>
        <v/>
      </c>
      <c r="Y4037" s="58">
        <f>IF(U4037="Yes",1,0)</f>
        <v/>
      </c>
      <c r="Z4037" s="58">
        <f>IF(P4037="Month-to-month",1,0)+IF(M4037="No",1,0)+IF(J4037="No",1,0)+IF(I4037="Fiber optic",1,0)+IF(Q4037="Yes",1,0)</f>
        <v/>
      </c>
    </row>
    <row r="4038" ht="15" customHeight="1" s="59">
      <c r="A4038" s="58" t="inlineStr">
        <is>
          <t>4054-CUMIA</t>
        </is>
      </c>
      <c r="B4038" s="58" t="inlineStr">
        <is>
          <t>Female</t>
        </is>
      </c>
      <c r="C4038" s="58" t="n">
        <v>0</v>
      </c>
      <c r="D4038" s="58" t="inlineStr">
        <is>
          <t>Yes</t>
        </is>
      </c>
      <c r="E4038" s="58" t="inlineStr">
        <is>
          <t>Yes</t>
        </is>
      </c>
      <c r="F4038" s="58" t="n">
        <v>18</v>
      </c>
      <c r="G4038" s="58" t="inlineStr">
        <is>
          <t>Yes</t>
        </is>
      </c>
      <c r="H4038" s="58" t="inlineStr">
        <is>
          <t>No</t>
        </is>
      </c>
      <c r="I4038" s="58" t="inlineStr">
        <is>
          <t>No</t>
        </is>
      </c>
      <c r="J4038" s="58" t="inlineStr">
        <is>
          <t>No internet service</t>
        </is>
      </c>
      <c r="K4038" s="58" t="inlineStr">
        <is>
          <t>No internet service</t>
        </is>
      </c>
      <c r="L4038" s="58" t="inlineStr">
        <is>
          <t>No internet service</t>
        </is>
      </c>
      <c r="M4038" s="58" t="inlineStr">
        <is>
          <t>No internet service</t>
        </is>
      </c>
      <c r="N4038" s="58" t="inlineStr">
        <is>
          <t>No internet service</t>
        </is>
      </c>
      <c r="O4038" s="58" t="inlineStr">
        <is>
          <t>No internet service</t>
        </is>
      </c>
      <c r="P4038" s="58" t="inlineStr">
        <is>
          <t>Month-to-month</t>
        </is>
      </c>
      <c r="Q4038" s="58" t="inlineStr">
        <is>
          <t>Yes</t>
        </is>
      </c>
      <c r="R4038" s="58" t="inlineStr">
        <is>
          <t>Mailed check</t>
        </is>
      </c>
      <c r="S4038" s="123" t="n">
        <v>20.25</v>
      </c>
      <c r="T4038" s="58" t="inlineStr">
        <is>
          <t>401.95</t>
        </is>
      </c>
      <c r="U4038" s="58" t="inlineStr">
        <is>
          <t>No</t>
        </is>
      </c>
      <c r="V4038" s="123">
        <f>IFERROR(VALUE(TRIM(T4038)),S4038*F4038)</f>
        <v/>
      </c>
      <c r="W4038" s="58">
        <f>IF(F4038&lt;=12,"0-12 mo",IF(F4038&lt;=24,"13-24 mo",IF(F4038&lt;=48,"25-48 mo","49+ mo")))</f>
        <v/>
      </c>
      <c r="X4038" s="58">
        <f>IF(S4038&lt;=35.5,"Q1 Low",IF(S4038&lt;=70.35,"Q2 Mid-Low",IF(S4038&lt;=89.85,"Q3 Mid-High","Q4 High")))</f>
        <v/>
      </c>
      <c r="Y4038" s="58">
        <f>IF(U4038="Yes",1,0)</f>
        <v/>
      </c>
      <c r="Z4038" s="58">
        <f>IF(P4038="Month-to-month",1,0)+IF(M4038="No",1,0)+IF(J4038="No",1,0)+IF(I4038="Fiber optic",1,0)+IF(Q4038="Yes",1,0)</f>
        <v/>
      </c>
    </row>
    <row r="4039" ht="15" customHeight="1" s="59">
      <c r="A4039" s="58" t="inlineStr">
        <is>
          <t>0603-TPMIB</t>
        </is>
      </c>
      <c r="B4039" s="58" t="inlineStr">
        <is>
          <t>Female</t>
        </is>
      </c>
      <c r="C4039" s="58" t="n">
        <v>0</v>
      </c>
      <c r="D4039" s="58" t="inlineStr">
        <is>
          <t>Yes</t>
        </is>
      </c>
      <c r="E4039" s="58" t="inlineStr">
        <is>
          <t>Yes</t>
        </is>
      </c>
      <c r="F4039" s="58" t="n">
        <v>59</v>
      </c>
      <c r="G4039" s="58" t="inlineStr">
        <is>
          <t>Yes</t>
        </is>
      </c>
      <c r="H4039" s="58" t="inlineStr">
        <is>
          <t>Yes</t>
        </is>
      </c>
      <c r="I4039" s="58" t="inlineStr">
        <is>
          <t>No</t>
        </is>
      </c>
      <c r="J4039" s="58" t="inlineStr">
        <is>
          <t>No internet service</t>
        </is>
      </c>
      <c r="K4039" s="58" t="inlineStr">
        <is>
          <t>No internet service</t>
        </is>
      </c>
      <c r="L4039" s="58" t="inlineStr">
        <is>
          <t>No internet service</t>
        </is>
      </c>
      <c r="M4039" s="58" t="inlineStr">
        <is>
          <t>No internet service</t>
        </is>
      </c>
      <c r="N4039" s="58" t="inlineStr">
        <is>
          <t>No internet service</t>
        </is>
      </c>
      <c r="O4039" s="58" t="inlineStr">
        <is>
          <t>No internet service</t>
        </is>
      </c>
      <c r="P4039" s="58" t="inlineStr">
        <is>
          <t>Two year</t>
        </is>
      </c>
      <c r="Q4039" s="58" t="inlineStr">
        <is>
          <t>No</t>
        </is>
      </c>
      <c r="R4039" s="58" t="inlineStr">
        <is>
          <t>Mailed check</t>
        </is>
      </c>
      <c r="S4039" s="123" t="n">
        <v>25.45</v>
      </c>
      <c r="T4039" s="58" t="inlineStr">
        <is>
          <t>1534.05</t>
        </is>
      </c>
      <c r="U4039" s="58" t="inlineStr">
        <is>
          <t>No</t>
        </is>
      </c>
      <c r="V4039" s="123">
        <f>IFERROR(VALUE(TRIM(T4039)),S4039*F4039)</f>
        <v/>
      </c>
      <c r="W4039" s="58">
        <f>IF(F4039&lt;=12,"0-12 mo",IF(F4039&lt;=24,"13-24 mo",IF(F4039&lt;=48,"25-48 mo","49+ mo")))</f>
        <v/>
      </c>
      <c r="X4039" s="58">
        <f>IF(S4039&lt;=35.5,"Q1 Low",IF(S4039&lt;=70.35,"Q2 Mid-Low",IF(S4039&lt;=89.85,"Q3 Mid-High","Q4 High")))</f>
        <v/>
      </c>
      <c r="Y4039" s="58">
        <f>IF(U4039="Yes",1,0)</f>
        <v/>
      </c>
      <c r="Z4039" s="58">
        <f>IF(P4039="Month-to-month",1,0)+IF(M4039="No",1,0)+IF(J4039="No",1,0)+IF(I4039="Fiber optic",1,0)+IF(Q4039="Yes",1,0)</f>
        <v/>
      </c>
    </row>
    <row r="4040" ht="15" customHeight="1" s="59">
      <c r="A4040" s="58" t="inlineStr">
        <is>
          <t>2525-GVKQU</t>
        </is>
      </c>
      <c r="B4040" s="58" t="inlineStr">
        <is>
          <t>Female</t>
        </is>
      </c>
      <c r="C4040" s="58" t="n">
        <v>0</v>
      </c>
      <c r="D4040" s="58" t="inlineStr">
        <is>
          <t>No</t>
        </is>
      </c>
      <c r="E4040" s="58" t="inlineStr">
        <is>
          <t>No</t>
        </is>
      </c>
      <c r="F4040" s="58" t="n">
        <v>60</v>
      </c>
      <c r="G4040" s="58" t="inlineStr">
        <is>
          <t>Yes</t>
        </is>
      </c>
      <c r="H4040" s="58" t="inlineStr">
        <is>
          <t>No</t>
        </is>
      </c>
      <c r="I4040" s="58" t="inlineStr">
        <is>
          <t>No</t>
        </is>
      </c>
      <c r="J4040" s="58" t="inlineStr">
        <is>
          <t>No internet service</t>
        </is>
      </c>
      <c r="K4040" s="58" t="inlineStr">
        <is>
          <t>No internet service</t>
        </is>
      </c>
      <c r="L4040" s="58" t="inlineStr">
        <is>
          <t>No internet service</t>
        </is>
      </c>
      <c r="M4040" s="58" t="inlineStr">
        <is>
          <t>No internet service</t>
        </is>
      </c>
      <c r="N4040" s="58" t="inlineStr">
        <is>
          <t>No internet service</t>
        </is>
      </c>
      <c r="O4040" s="58" t="inlineStr">
        <is>
          <t>No internet service</t>
        </is>
      </c>
      <c r="P4040" s="58" t="inlineStr">
        <is>
          <t>Two year</t>
        </is>
      </c>
      <c r="Q4040" s="58" t="inlineStr">
        <is>
          <t>No</t>
        </is>
      </c>
      <c r="R4040" s="58" t="inlineStr">
        <is>
          <t>Mailed check</t>
        </is>
      </c>
      <c r="S4040" s="123" t="n">
        <v>20.6</v>
      </c>
      <c r="T4040" s="58" t="inlineStr">
        <is>
          <t>1093</t>
        </is>
      </c>
      <c r="U4040" s="58" t="inlineStr">
        <is>
          <t>No</t>
        </is>
      </c>
      <c r="V4040" s="123">
        <f>IFERROR(VALUE(TRIM(T4040)),S4040*F4040)</f>
        <v/>
      </c>
      <c r="W4040" s="58">
        <f>IF(F4040&lt;=12,"0-12 mo",IF(F4040&lt;=24,"13-24 mo",IF(F4040&lt;=48,"25-48 mo","49+ mo")))</f>
        <v/>
      </c>
      <c r="X4040" s="58">
        <f>IF(S4040&lt;=35.5,"Q1 Low",IF(S4040&lt;=70.35,"Q2 Mid-Low",IF(S4040&lt;=89.85,"Q3 Mid-High","Q4 High")))</f>
        <v/>
      </c>
      <c r="Y4040" s="58">
        <f>IF(U4040="Yes",1,0)</f>
        <v/>
      </c>
      <c r="Z4040" s="58">
        <f>IF(P4040="Month-to-month",1,0)+IF(M4040="No",1,0)+IF(J4040="No",1,0)+IF(I4040="Fiber optic",1,0)+IF(Q4040="Yes",1,0)</f>
        <v/>
      </c>
    </row>
    <row r="4041" ht="15" customHeight="1" s="59">
      <c r="A4041" s="58" t="inlineStr">
        <is>
          <t>8161-QYMTT</t>
        </is>
      </c>
      <c r="B4041" s="58" t="inlineStr">
        <is>
          <t>Male</t>
        </is>
      </c>
      <c r="C4041" s="58" t="n">
        <v>0</v>
      </c>
      <c r="D4041" s="58" t="inlineStr">
        <is>
          <t>No</t>
        </is>
      </c>
      <c r="E4041" s="58" t="inlineStr">
        <is>
          <t>No</t>
        </is>
      </c>
      <c r="F4041" s="58" t="n">
        <v>7</v>
      </c>
      <c r="G4041" s="58" t="inlineStr">
        <is>
          <t>Yes</t>
        </is>
      </c>
      <c r="H4041" s="58" t="inlineStr">
        <is>
          <t>Yes</t>
        </is>
      </c>
      <c r="I4041" s="58" t="inlineStr">
        <is>
          <t>Fiber optic</t>
        </is>
      </c>
      <c r="J4041" s="58" t="inlineStr">
        <is>
          <t>No</t>
        </is>
      </c>
      <c r="K4041" s="58" t="inlineStr">
        <is>
          <t>No</t>
        </is>
      </c>
      <c r="L4041" s="58" t="inlineStr">
        <is>
          <t>No</t>
        </is>
      </c>
      <c r="M4041" s="58" t="inlineStr">
        <is>
          <t>No</t>
        </is>
      </c>
      <c r="N4041" s="58" t="inlineStr">
        <is>
          <t>Yes</t>
        </is>
      </c>
      <c r="O4041" s="58" t="inlineStr">
        <is>
          <t>Yes</t>
        </is>
      </c>
      <c r="P4041" s="58" t="inlineStr">
        <is>
          <t>Month-to-month</t>
        </is>
      </c>
      <c r="Q4041" s="58" t="inlineStr">
        <is>
          <t>Yes</t>
        </is>
      </c>
      <c r="R4041" s="58" t="inlineStr">
        <is>
          <t>Electronic check</t>
        </is>
      </c>
      <c r="S4041" s="123" t="n">
        <v>94.09999999999999</v>
      </c>
      <c r="T4041" s="58" t="inlineStr">
        <is>
          <t>701.3</t>
        </is>
      </c>
      <c r="U4041" s="58" t="inlineStr">
        <is>
          <t>No</t>
        </is>
      </c>
      <c r="V4041" s="123">
        <f>IFERROR(VALUE(TRIM(T4041)),S4041*F4041)</f>
        <v/>
      </c>
      <c r="W4041" s="58">
        <f>IF(F4041&lt;=12,"0-12 mo",IF(F4041&lt;=24,"13-24 mo",IF(F4041&lt;=48,"25-48 mo","49+ mo")))</f>
        <v/>
      </c>
      <c r="X4041" s="58">
        <f>IF(S4041&lt;=35.5,"Q1 Low",IF(S4041&lt;=70.35,"Q2 Mid-Low",IF(S4041&lt;=89.85,"Q3 Mid-High","Q4 High")))</f>
        <v/>
      </c>
      <c r="Y4041" s="58">
        <f>IF(U4041="Yes",1,0)</f>
        <v/>
      </c>
      <c r="Z4041" s="58">
        <f>IF(P4041="Month-to-month",1,0)+IF(M4041="No",1,0)+IF(J4041="No",1,0)+IF(I4041="Fiber optic",1,0)+IF(Q4041="Yes",1,0)</f>
        <v/>
      </c>
    </row>
    <row r="4042" ht="15" customHeight="1" s="59">
      <c r="A4042" s="58" t="inlineStr">
        <is>
          <t>9581-GVBXT</t>
        </is>
      </c>
      <c r="B4042" s="58" t="inlineStr">
        <is>
          <t>Male</t>
        </is>
      </c>
      <c r="C4042" s="58" t="n">
        <v>0</v>
      </c>
      <c r="D4042" s="58" t="inlineStr">
        <is>
          <t>Yes</t>
        </is>
      </c>
      <c r="E4042" s="58" t="inlineStr">
        <is>
          <t>Yes</t>
        </is>
      </c>
      <c r="F4042" s="58" t="n">
        <v>59</v>
      </c>
      <c r="G4042" s="58" t="inlineStr">
        <is>
          <t>No</t>
        </is>
      </c>
      <c r="H4042" s="58" t="inlineStr">
        <is>
          <t>No phone service</t>
        </is>
      </c>
      <c r="I4042" s="58" t="inlineStr">
        <is>
          <t>DSL</t>
        </is>
      </c>
      <c r="J4042" s="58" t="inlineStr">
        <is>
          <t>Yes</t>
        </is>
      </c>
      <c r="K4042" s="58" t="inlineStr">
        <is>
          <t>No</t>
        </is>
      </c>
      <c r="L4042" s="58" t="inlineStr">
        <is>
          <t>Yes</t>
        </is>
      </c>
      <c r="M4042" s="58" t="inlineStr">
        <is>
          <t>No</t>
        </is>
      </c>
      <c r="N4042" s="58" t="inlineStr">
        <is>
          <t>No</t>
        </is>
      </c>
      <c r="O4042" s="58" t="inlineStr">
        <is>
          <t>No</t>
        </is>
      </c>
      <c r="P4042" s="58" t="inlineStr">
        <is>
          <t>One year</t>
        </is>
      </c>
      <c r="Q4042" s="58" t="inlineStr">
        <is>
          <t>No</t>
        </is>
      </c>
      <c r="R4042" s="58" t="inlineStr">
        <is>
          <t>Mailed check</t>
        </is>
      </c>
      <c r="S4042" s="123" t="n">
        <v>34.8</v>
      </c>
      <c r="T4042" s="58" t="inlineStr">
        <is>
          <t>1980.3</t>
        </is>
      </c>
      <c r="U4042" s="58" t="inlineStr">
        <is>
          <t>No</t>
        </is>
      </c>
      <c r="V4042" s="123">
        <f>IFERROR(VALUE(TRIM(T4042)),S4042*F4042)</f>
        <v/>
      </c>
      <c r="W4042" s="58">
        <f>IF(F4042&lt;=12,"0-12 mo",IF(F4042&lt;=24,"13-24 mo",IF(F4042&lt;=48,"25-48 mo","49+ mo")))</f>
        <v/>
      </c>
      <c r="X4042" s="58">
        <f>IF(S4042&lt;=35.5,"Q1 Low",IF(S4042&lt;=70.35,"Q2 Mid-Low",IF(S4042&lt;=89.85,"Q3 Mid-High","Q4 High")))</f>
        <v/>
      </c>
      <c r="Y4042" s="58">
        <f>IF(U4042="Yes",1,0)</f>
        <v/>
      </c>
      <c r="Z4042" s="58">
        <f>IF(P4042="Month-to-month",1,0)+IF(M4042="No",1,0)+IF(J4042="No",1,0)+IF(I4042="Fiber optic",1,0)+IF(Q4042="Yes",1,0)</f>
        <v/>
      </c>
    </row>
    <row r="4043" ht="15" customHeight="1" s="59">
      <c r="A4043" s="58" t="inlineStr">
        <is>
          <t>5862-BRIXZ</t>
        </is>
      </c>
      <c r="B4043" s="58" t="inlineStr">
        <is>
          <t>Male</t>
        </is>
      </c>
      <c r="C4043" s="58" t="n">
        <v>0</v>
      </c>
      <c r="D4043" s="58" t="inlineStr">
        <is>
          <t>No</t>
        </is>
      </c>
      <c r="E4043" s="58" t="inlineStr">
        <is>
          <t>No</t>
        </is>
      </c>
      <c r="F4043" s="58" t="n">
        <v>46</v>
      </c>
      <c r="G4043" s="58" t="inlineStr">
        <is>
          <t>No</t>
        </is>
      </c>
      <c r="H4043" s="58" t="inlineStr">
        <is>
          <t>No phone service</t>
        </is>
      </c>
      <c r="I4043" s="58" t="inlineStr">
        <is>
          <t>DSL</t>
        </is>
      </c>
      <c r="J4043" s="58" t="inlineStr">
        <is>
          <t>Yes</t>
        </is>
      </c>
      <c r="K4043" s="58" t="inlineStr">
        <is>
          <t>No</t>
        </is>
      </c>
      <c r="L4043" s="58" t="inlineStr">
        <is>
          <t>Yes</t>
        </is>
      </c>
      <c r="M4043" s="58" t="inlineStr">
        <is>
          <t>Yes</t>
        </is>
      </c>
      <c r="N4043" s="58" t="inlineStr">
        <is>
          <t>Yes</t>
        </is>
      </c>
      <c r="O4043" s="58" t="inlineStr">
        <is>
          <t>Yes</t>
        </is>
      </c>
      <c r="P4043" s="58" t="inlineStr">
        <is>
          <t>Two year</t>
        </is>
      </c>
      <c r="Q4043" s="58" t="inlineStr">
        <is>
          <t>Yes</t>
        </is>
      </c>
      <c r="R4043" s="58" t="inlineStr">
        <is>
          <t>Bank transfer (automatic)</t>
        </is>
      </c>
      <c r="S4043" s="123" t="n">
        <v>60.75</v>
      </c>
      <c r="T4043" s="58" t="inlineStr">
        <is>
          <t>2893.4</t>
        </is>
      </c>
      <c r="U4043" s="58" t="inlineStr">
        <is>
          <t>No</t>
        </is>
      </c>
      <c r="V4043" s="123">
        <f>IFERROR(VALUE(TRIM(T4043)),S4043*F4043)</f>
        <v/>
      </c>
      <c r="W4043" s="58">
        <f>IF(F4043&lt;=12,"0-12 mo",IF(F4043&lt;=24,"13-24 mo",IF(F4043&lt;=48,"25-48 mo","49+ mo")))</f>
        <v/>
      </c>
      <c r="X4043" s="58">
        <f>IF(S4043&lt;=35.5,"Q1 Low",IF(S4043&lt;=70.35,"Q2 Mid-Low",IF(S4043&lt;=89.85,"Q3 Mid-High","Q4 High")))</f>
        <v/>
      </c>
      <c r="Y4043" s="58">
        <f>IF(U4043="Yes",1,0)</f>
        <v/>
      </c>
      <c r="Z4043" s="58">
        <f>IF(P4043="Month-to-month",1,0)+IF(M4043="No",1,0)+IF(J4043="No",1,0)+IF(I4043="Fiber optic",1,0)+IF(Q4043="Yes",1,0)</f>
        <v/>
      </c>
    </row>
    <row r="4044" ht="15" customHeight="1" s="59">
      <c r="A4044" s="58" t="inlineStr">
        <is>
          <t>5404-GGUKR</t>
        </is>
      </c>
      <c r="B4044" s="58" t="inlineStr">
        <is>
          <t>Male</t>
        </is>
      </c>
      <c r="C4044" s="58" t="n">
        <v>0</v>
      </c>
      <c r="D4044" s="58" t="inlineStr">
        <is>
          <t>No</t>
        </is>
      </c>
      <c r="E4044" s="58" t="inlineStr">
        <is>
          <t>No</t>
        </is>
      </c>
      <c r="F4044" s="58" t="n">
        <v>5</v>
      </c>
      <c r="G4044" s="58" t="inlineStr">
        <is>
          <t>Yes</t>
        </is>
      </c>
      <c r="H4044" s="58" t="inlineStr">
        <is>
          <t>No</t>
        </is>
      </c>
      <c r="I4044" s="58" t="inlineStr">
        <is>
          <t>DSL</t>
        </is>
      </c>
      <c r="J4044" s="58" t="inlineStr">
        <is>
          <t>No</t>
        </is>
      </c>
      <c r="K4044" s="58" t="inlineStr">
        <is>
          <t>Yes</t>
        </is>
      </c>
      <c r="L4044" s="58" t="inlineStr">
        <is>
          <t>No</t>
        </is>
      </c>
      <c r="M4044" s="58" t="inlineStr">
        <is>
          <t>No</t>
        </is>
      </c>
      <c r="N4044" s="58" t="inlineStr">
        <is>
          <t>No</t>
        </is>
      </c>
      <c r="O4044" s="58" t="inlineStr">
        <is>
          <t>No</t>
        </is>
      </c>
      <c r="P4044" s="58" t="inlineStr">
        <is>
          <t>Month-to-month</t>
        </is>
      </c>
      <c r="Q4044" s="58" t="inlineStr">
        <is>
          <t>Yes</t>
        </is>
      </c>
      <c r="R4044" s="58" t="inlineStr">
        <is>
          <t>Electronic check</t>
        </is>
      </c>
      <c r="S4044" s="123" t="n">
        <v>51.35</v>
      </c>
      <c r="T4044" s="58" t="inlineStr">
        <is>
          <t>262.3</t>
        </is>
      </c>
      <c r="U4044" s="58" t="inlineStr">
        <is>
          <t>No</t>
        </is>
      </c>
      <c r="V4044" s="123">
        <f>IFERROR(VALUE(TRIM(T4044)),S4044*F4044)</f>
        <v/>
      </c>
      <c r="W4044" s="58">
        <f>IF(F4044&lt;=12,"0-12 mo",IF(F4044&lt;=24,"13-24 mo",IF(F4044&lt;=48,"25-48 mo","49+ mo")))</f>
        <v/>
      </c>
      <c r="X4044" s="58">
        <f>IF(S4044&lt;=35.5,"Q1 Low",IF(S4044&lt;=70.35,"Q2 Mid-Low",IF(S4044&lt;=89.85,"Q3 Mid-High","Q4 High")))</f>
        <v/>
      </c>
      <c r="Y4044" s="58">
        <f>IF(U4044="Yes",1,0)</f>
        <v/>
      </c>
      <c r="Z4044" s="58">
        <f>IF(P4044="Month-to-month",1,0)+IF(M4044="No",1,0)+IF(J4044="No",1,0)+IF(I4044="Fiber optic",1,0)+IF(Q4044="Yes",1,0)</f>
        <v/>
      </c>
    </row>
    <row r="4045" ht="15" customHeight="1" s="59">
      <c r="A4045" s="58" t="inlineStr">
        <is>
          <t>3308-JSGML</t>
        </is>
      </c>
      <c r="B4045" s="58" t="inlineStr">
        <is>
          <t>Male</t>
        </is>
      </c>
      <c r="C4045" s="58" t="n">
        <v>1</v>
      </c>
      <c r="D4045" s="58" t="inlineStr">
        <is>
          <t>Yes</t>
        </is>
      </c>
      <c r="E4045" s="58" t="inlineStr">
        <is>
          <t>No</t>
        </is>
      </c>
      <c r="F4045" s="58" t="n">
        <v>59</v>
      </c>
      <c r="G4045" s="58" t="inlineStr">
        <is>
          <t>No</t>
        </is>
      </c>
      <c r="H4045" s="58" t="inlineStr">
        <is>
          <t>No phone service</t>
        </is>
      </c>
      <c r="I4045" s="58" t="inlineStr">
        <is>
          <t>DSL</t>
        </is>
      </c>
      <c r="J4045" s="58" t="inlineStr">
        <is>
          <t>Yes</t>
        </is>
      </c>
      <c r="K4045" s="58" t="inlineStr">
        <is>
          <t>No</t>
        </is>
      </c>
      <c r="L4045" s="58" t="inlineStr">
        <is>
          <t>Yes</t>
        </is>
      </c>
      <c r="M4045" s="58" t="inlineStr">
        <is>
          <t>Yes</t>
        </is>
      </c>
      <c r="N4045" s="58" t="inlineStr">
        <is>
          <t>Yes</t>
        </is>
      </c>
      <c r="O4045" s="58" t="inlineStr">
        <is>
          <t>Yes</t>
        </is>
      </c>
      <c r="P4045" s="58" t="inlineStr">
        <is>
          <t>Two year</t>
        </is>
      </c>
      <c r="Q4045" s="58" t="inlineStr">
        <is>
          <t>Yes</t>
        </is>
      </c>
      <c r="R4045" s="58" t="inlineStr">
        <is>
          <t>Credit card (automatic)</t>
        </is>
      </c>
      <c r="S4045" s="123" t="n">
        <v>64.05</v>
      </c>
      <c r="T4045" s="58" t="inlineStr">
        <is>
          <t>3886.85</t>
        </is>
      </c>
      <c r="U4045" s="58" t="inlineStr">
        <is>
          <t>No</t>
        </is>
      </c>
      <c r="V4045" s="123">
        <f>IFERROR(VALUE(TRIM(T4045)),S4045*F4045)</f>
        <v/>
      </c>
      <c r="W4045" s="58">
        <f>IF(F4045&lt;=12,"0-12 mo",IF(F4045&lt;=24,"13-24 mo",IF(F4045&lt;=48,"25-48 mo","49+ mo")))</f>
        <v/>
      </c>
      <c r="X4045" s="58">
        <f>IF(S4045&lt;=35.5,"Q1 Low",IF(S4045&lt;=70.35,"Q2 Mid-Low",IF(S4045&lt;=89.85,"Q3 Mid-High","Q4 High")))</f>
        <v/>
      </c>
      <c r="Y4045" s="58">
        <f>IF(U4045="Yes",1,0)</f>
        <v/>
      </c>
      <c r="Z4045" s="58">
        <f>IF(P4045="Month-to-month",1,0)+IF(M4045="No",1,0)+IF(J4045="No",1,0)+IF(I4045="Fiber optic",1,0)+IF(Q4045="Yes",1,0)</f>
        <v/>
      </c>
    </row>
    <row r="4046" ht="15" customHeight="1" s="59">
      <c r="A4046" s="58" t="inlineStr">
        <is>
          <t>2126-GSEGL</t>
        </is>
      </c>
      <c r="B4046" s="58" t="inlineStr">
        <is>
          <t>Female</t>
        </is>
      </c>
      <c r="C4046" s="58" t="n">
        <v>0</v>
      </c>
      <c r="D4046" s="58" t="inlineStr">
        <is>
          <t>Yes</t>
        </is>
      </c>
      <c r="E4046" s="58" t="inlineStr">
        <is>
          <t>No</t>
        </is>
      </c>
      <c r="F4046" s="58" t="n">
        <v>70</v>
      </c>
      <c r="G4046" s="58" t="inlineStr">
        <is>
          <t>Yes</t>
        </is>
      </c>
      <c r="H4046" s="58" t="inlineStr">
        <is>
          <t>Yes</t>
        </is>
      </c>
      <c r="I4046" s="58" t="inlineStr">
        <is>
          <t>DSL</t>
        </is>
      </c>
      <c r="J4046" s="58" t="inlineStr">
        <is>
          <t>No</t>
        </is>
      </c>
      <c r="K4046" s="58" t="inlineStr">
        <is>
          <t>Yes</t>
        </is>
      </c>
      <c r="L4046" s="58" t="inlineStr">
        <is>
          <t>Yes</t>
        </is>
      </c>
      <c r="M4046" s="58" t="inlineStr">
        <is>
          <t>Yes</t>
        </is>
      </c>
      <c r="N4046" s="58" t="inlineStr">
        <is>
          <t>Yes</t>
        </is>
      </c>
      <c r="O4046" s="58" t="inlineStr">
        <is>
          <t>Yes</t>
        </is>
      </c>
      <c r="P4046" s="58" t="inlineStr">
        <is>
          <t>Two year</t>
        </is>
      </c>
      <c r="Q4046" s="58" t="inlineStr">
        <is>
          <t>Yes</t>
        </is>
      </c>
      <c r="R4046" s="58" t="inlineStr">
        <is>
          <t>Bank transfer (automatic)</t>
        </is>
      </c>
      <c r="S4046" s="123" t="n">
        <v>84.8</v>
      </c>
      <c r="T4046" s="58" t="inlineStr">
        <is>
          <t>5917.55</t>
        </is>
      </c>
      <c r="U4046" s="58" t="inlineStr">
        <is>
          <t>No</t>
        </is>
      </c>
      <c r="V4046" s="123">
        <f>IFERROR(VALUE(TRIM(T4046)),S4046*F4046)</f>
        <v/>
      </c>
      <c r="W4046" s="58">
        <f>IF(F4046&lt;=12,"0-12 mo",IF(F4046&lt;=24,"13-24 mo",IF(F4046&lt;=48,"25-48 mo","49+ mo")))</f>
        <v/>
      </c>
      <c r="X4046" s="58">
        <f>IF(S4046&lt;=35.5,"Q1 Low",IF(S4046&lt;=70.35,"Q2 Mid-Low",IF(S4046&lt;=89.85,"Q3 Mid-High","Q4 High")))</f>
        <v/>
      </c>
      <c r="Y4046" s="58">
        <f>IF(U4046="Yes",1,0)</f>
        <v/>
      </c>
      <c r="Z4046" s="58">
        <f>IF(P4046="Month-to-month",1,0)+IF(M4046="No",1,0)+IF(J4046="No",1,0)+IF(I4046="Fiber optic",1,0)+IF(Q4046="Yes",1,0)</f>
        <v/>
      </c>
    </row>
    <row r="4047" ht="15" customHeight="1" s="59">
      <c r="A4047" s="58" t="inlineStr">
        <is>
          <t>3677-TNKIO</t>
        </is>
      </c>
      <c r="B4047" s="58" t="inlineStr">
        <is>
          <t>Female</t>
        </is>
      </c>
      <c r="C4047" s="58" t="n">
        <v>0</v>
      </c>
      <c r="D4047" s="58" t="inlineStr">
        <is>
          <t>No</t>
        </is>
      </c>
      <c r="E4047" s="58" t="inlineStr">
        <is>
          <t>No</t>
        </is>
      </c>
      <c r="F4047" s="58" t="n">
        <v>14</v>
      </c>
      <c r="G4047" s="58" t="inlineStr">
        <is>
          <t>Yes</t>
        </is>
      </c>
      <c r="H4047" s="58" t="inlineStr">
        <is>
          <t>No</t>
        </is>
      </c>
      <c r="I4047" s="58" t="inlineStr">
        <is>
          <t>Fiber optic</t>
        </is>
      </c>
      <c r="J4047" s="58" t="inlineStr">
        <is>
          <t>No</t>
        </is>
      </c>
      <c r="K4047" s="58" t="inlineStr">
        <is>
          <t>No</t>
        </is>
      </c>
      <c r="L4047" s="58" t="inlineStr">
        <is>
          <t>No</t>
        </is>
      </c>
      <c r="M4047" s="58" t="inlineStr">
        <is>
          <t>No</t>
        </is>
      </c>
      <c r="N4047" s="58" t="inlineStr">
        <is>
          <t>No</t>
        </is>
      </c>
      <c r="O4047" s="58" t="inlineStr">
        <is>
          <t>No</t>
        </is>
      </c>
      <c r="P4047" s="58" t="inlineStr">
        <is>
          <t>Month-to-month</t>
        </is>
      </c>
      <c r="Q4047" s="58" t="inlineStr">
        <is>
          <t>Yes</t>
        </is>
      </c>
      <c r="R4047" s="58" t="inlineStr">
        <is>
          <t>Credit card (automatic)</t>
        </is>
      </c>
      <c r="S4047" s="123" t="n">
        <v>71</v>
      </c>
      <c r="T4047" s="58" t="inlineStr">
        <is>
          <t>914</t>
        </is>
      </c>
      <c r="U4047" s="58" t="inlineStr">
        <is>
          <t>Yes</t>
        </is>
      </c>
      <c r="V4047" s="123">
        <f>IFERROR(VALUE(TRIM(T4047)),S4047*F4047)</f>
        <v/>
      </c>
      <c r="W4047" s="58">
        <f>IF(F4047&lt;=12,"0-12 mo",IF(F4047&lt;=24,"13-24 mo",IF(F4047&lt;=48,"25-48 mo","49+ mo")))</f>
        <v/>
      </c>
      <c r="X4047" s="58">
        <f>IF(S4047&lt;=35.5,"Q1 Low",IF(S4047&lt;=70.35,"Q2 Mid-Low",IF(S4047&lt;=89.85,"Q3 Mid-High","Q4 High")))</f>
        <v/>
      </c>
      <c r="Y4047" s="58">
        <f>IF(U4047="Yes",1,0)</f>
        <v/>
      </c>
      <c r="Z4047" s="58">
        <f>IF(P4047="Month-to-month",1,0)+IF(M4047="No",1,0)+IF(J4047="No",1,0)+IF(I4047="Fiber optic",1,0)+IF(Q4047="Yes",1,0)</f>
        <v/>
      </c>
    </row>
    <row r="4048" ht="15" customHeight="1" s="59">
      <c r="A4048" s="58" t="inlineStr">
        <is>
          <t>0440-QEXBZ</t>
        </is>
      </c>
      <c r="B4048" s="58" t="inlineStr">
        <is>
          <t>Female</t>
        </is>
      </c>
      <c r="C4048" s="58" t="n">
        <v>0</v>
      </c>
      <c r="D4048" s="58" t="inlineStr">
        <is>
          <t>No</t>
        </is>
      </c>
      <c r="E4048" s="58" t="inlineStr">
        <is>
          <t>No</t>
        </is>
      </c>
      <c r="F4048" s="58" t="n">
        <v>44</v>
      </c>
      <c r="G4048" s="58" t="inlineStr">
        <is>
          <t>Yes</t>
        </is>
      </c>
      <c r="H4048" s="58" t="inlineStr">
        <is>
          <t>Yes</t>
        </is>
      </c>
      <c r="I4048" s="58" t="inlineStr">
        <is>
          <t>DSL</t>
        </is>
      </c>
      <c r="J4048" s="58" t="inlineStr">
        <is>
          <t>No</t>
        </is>
      </c>
      <c r="K4048" s="58" t="inlineStr">
        <is>
          <t>No</t>
        </is>
      </c>
      <c r="L4048" s="58" t="inlineStr">
        <is>
          <t>No</t>
        </is>
      </c>
      <c r="M4048" s="58" t="inlineStr">
        <is>
          <t>No</t>
        </is>
      </c>
      <c r="N4048" s="58" t="inlineStr">
        <is>
          <t>No</t>
        </is>
      </c>
      <c r="O4048" s="58" t="inlineStr">
        <is>
          <t>No</t>
        </is>
      </c>
      <c r="P4048" s="58" t="inlineStr">
        <is>
          <t>Month-to-month</t>
        </is>
      </c>
      <c r="Q4048" s="58" t="inlineStr">
        <is>
          <t>Yes</t>
        </is>
      </c>
      <c r="R4048" s="58" t="inlineStr">
        <is>
          <t>Mailed check</t>
        </is>
      </c>
      <c r="S4048" s="123" t="n">
        <v>50.15</v>
      </c>
      <c r="T4048" s="58" t="inlineStr">
        <is>
          <t>2139.1</t>
        </is>
      </c>
      <c r="U4048" s="58" t="inlineStr">
        <is>
          <t>No</t>
        </is>
      </c>
      <c r="V4048" s="123">
        <f>IFERROR(VALUE(TRIM(T4048)),S4048*F4048)</f>
        <v/>
      </c>
      <c r="W4048" s="58">
        <f>IF(F4048&lt;=12,"0-12 mo",IF(F4048&lt;=24,"13-24 mo",IF(F4048&lt;=48,"25-48 mo","49+ mo")))</f>
        <v/>
      </c>
      <c r="X4048" s="58">
        <f>IF(S4048&lt;=35.5,"Q1 Low",IF(S4048&lt;=70.35,"Q2 Mid-Low",IF(S4048&lt;=89.85,"Q3 Mid-High","Q4 High")))</f>
        <v/>
      </c>
      <c r="Y4048" s="58">
        <f>IF(U4048="Yes",1,0)</f>
        <v/>
      </c>
      <c r="Z4048" s="58">
        <f>IF(P4048="Month-to-month",1,0)+IF(M4048="No",1,0)+IF(J4048="No",1,0)+IF(I4048="Fiber optic",1,0)+IF(Q4048="Yes",1,0)</f>
        <v/>
      </c>
    </row>
    <row r="4049" ht="15" customHeight="1" s="59">
      <c r="A4049" s="58" t="inlineStr">
        <is>
          <t>2434-EEVDB</t>
        </is>
      </c>
      <c r="B4049" s="58" t="inlineStr">
        <is>
          <t>Female</t>
        </is>
      </c>
      <c r="C4049" s="58" t="n">
        <v>0</v>
      </c>
      <c r="D4049" s="58" t="inlineStr">
        <is>
          <t>Yes</t>
        </is>
      </c>
      <c r="E4049" s="58" t="inlineStr">
        <is>
          <t>No</t>
        </is>
      </c>
      <c r="F4049" s="58" t="n">
        <v>64</v>
      </c>
      <c r="G4049" s="58" t="inlineStr">
        <is>
          <t>Yes</t>
        </is>
      </c>
      <c r="H4049" s="58" t="inlineStr">
        <is>
          <t>Yes</t>
        </is>
      </c>
      <c r="I4049" s="58" t="inlineStr">
        <is>
          <t>Fiber optic</t>
        </is>
      </c>
      <c r="J4049" s="58" t="inlineStr">
        <is>
          <t>Yes</t>
        </is>
      </c>
      <c r="K4049" s="58" t="inlineStr">
        <is>
          <t>No</t>
        </is>
      </c>
      <c r="L4049" s="58" t="inlineStr">
        <is>
          <t>Yes</t>
        </is>
      </c>
      <c r="M4049" s="58" t="inlineStr">
        <is>
          <t>No</t>
        </is>
      </c>
      <c r="N4049" s="58" t="inlineStr">
        <is>
          <t>Yes</t>
        </is>
      </c>
      <c r="O4049" s="58" t="inlineStr">
        <is>
          <t>No</t>
        </is>
      </c>
      <c r="P4049" s="58" t="inlineStr">
        <is>
          <t>Two year</t>
        </is>
      </c>
      <c r="Q4049" s="58" t="inlineStr">
        <is>
          <t>Yes</t>
        </is>
      </c>
      <c r="R4049" s="58" t="inlineStr">
        <is>
          <t>Credit card (automatic)</t>
        </is>
      </c>
      <c r="S4049" s="123" t="n">
        <v>94.59999999999999</v>
      </c>
      <c r="T4049" s="58" t="inlineStr">
        <is>
          <t>5948.7</t>
        </is>
      </c>
      <c r="U4049" s="58" t="inlineStr">
        <is>
          <t>No</t>
        </is>
      </c>
      <c r="V4049" s="123">
        <f>IFERROR(VALUE(TRIM(T4049)),S4049*F4049)</f>
        <v/>
      </c>
      <c r="W4049" s="58">
        <f>IF(F4049&lt;=12,"0-12 mo",IF(F4049&lt;=24,"13-24 mo",IF(F4049&lt;=48,"25-48 mo","49+ mo")))</f>
        <v/>
      </c>
      <c r="X4049" s="58">
        <f>IF(S4049&lt;=35.5,"Q1 Low",IF(S4049&lt;=70.35,"Q2 Mid-Low",IF(S4049&lt;=89.85,"Q3 Mid-High","Q4 High")))</f>
        <v/>
      </c>
      <c r="Y4049" s="58">
        <f>IF(U4049="Yes",1,0)</f>
        <v/>
      </c>
      <c r="Z4049" s="58">
        <f>IF(P4049="Month-to-month",1,0)+IF(M4049="No",1,0)+IF(J4049="No",1,0)+IF(I4049="Fiber optic",1,0)+IF(Q4049="Yes",1,0)</f>
        <v/>
      </c>
    </row>
    <row r="4050" ht="15" customHeight="1" s="59">
      <c r="A4050" s="58" t="inlineStr">
        <is>
          <t>6762-QVYJO</t>
        </is>
      </c>
      <c r="B4050" s="58" t="inlineStr">
        <is>
          <t>Female</t>
        </is>
      </c>
      <c r="C4050" s="58" t="n">
        <v>0</v>
      </c>
      <c r="D4050" s="58" t="inlineStr">
        <is>
          <t>Yes</t>
        </is>
      </c>
      <c r="E4050" s="58" t="inlineStr">
        <is>
          <t>Yes</t>
        </is>
      </c>
      <c r="F4050" s="58" t="n">
        <v>58</v>
      </c>
      <c r="G4050" s="58" t="inlineStr">
        <is>
          <t>No</t>
        </is>
      </c>
      <c r="H4050" s="58" t="inlineStr">
        <is>
          <t>No phone service</t>
        </is>
      </c>
      <c r="I4050" s="58" t="inlineStr">
        <is>
          <t>DSL</t>
        </is>
      </c>
      <c r="J4050" s="58" t="inlineStr">
        <is>
          <t>Yes</t>
        </is>
      </c>
      <c r="K4050" s="58" t="inlineStr">
        <is>
          <t>No</t>
        </is>
      </c>
      <c r="L4050" s="58" t="inlineStr">
        <is>
          <t>Yes</t>
        </is>
      </c>
      <c r="M4050" s="58" t="inlineStr">
        <is>
          <t>Yes</t>
        </is>
      </c>
      <c r="N4050" s="58" t="inlineStr">
        <is>
          <t>Yes</t>
        </is>
      </c>
      <c r="O4050" s="58" t="inlineStr">
        <is>
          <t>Yes</t>
        </is>
      </c>
      <c r="P4050" s="58" t="inlineStr">
        <is>
          <t>Two year</t>
        </is>
      </c>
      <c r="Q4050" s="58" t="inlineStr">
        <is>
          <t>No</t>
        </is>
      </c>
      <c r="R4050" s="58" t="inlineStr">
        <is>
          <t>Mailed check</t>
        </is>
      </c>
      <c r="S4050" s="123" t="n">
        <v>59.75</v>
      </c>
      <c r="T4050" s="58" t="inlineStr">
        <is>
          <t>3624.35</t>
        </is>
      </c>
      <c r="U4050" s="58" t="inlineStr">
        <is>
          <t>No</t>
        </is>
      </c>
      <c r="V4050" s="123">
        <f>IFERROR(VALUE(TRIM(T4050)),S4050*F4050)</f>
        <v/>
      </c>
      <c r="W4050" s="58">
        <f>IF(F4050&lt;=12,"0-12 mo",IF(F4050&lt;=24,"13-24 mo",IF(F4050&lt;=48,"25-48 mo","49+ mo")))</f>
        <v/>
      </c>
      <c r="X4050" s="58">
        <f>IF(S4050&lt;=35.5,"Q1 Low",IF(S4050&lt;=70.35,"Q2 Mid-Low",IF(S4050&lt;=89.85,"Q3 Mid-High","Q4 High")))</f>
        <v/>
      </c>
      <c r="Y4050" s="58">
        <f>IF(U4050="Yes",1,0)</f>
        <v/>
      </c>
      <c r="Z4050" s="58">
        <f>IF(P4050="Month-to-month",1,0)+IF(M4050="No",1,0)+IF(J4050="No",1,0)+IF(I4050="Fiber optic",1,0)+IF(Q4050="Yes",1,0)</f>
        <v/>
      </c>
    </row>
    <row r="4051" ht="15" customHeight="1" s="59">
      <c r="A4051" s="58" t="inlineStr">
        <is>
          <t>6199-IWKGC</t>
        </is>
      </c>
      <c r="B4051" s="58" t="inlineStr">
        <is>
          <t>Female</t>
        </is>
      </c>
      <c r="C4051" s="58" t="n">
        <v>1</v>
      </c>
      <c r="D4051" s="58" t="inlineStr">
        <is>
          <t>Yes</t>
        </is>
      </c>
      <c r="E4051" s="58" t="inlineStr">
        <is>
          <t>No</t>
        </is>
      </c>
      <c r="F4051" s="58" t="n">
        <v>46</v>
      </c>
      <c r="G4051" s="58" t="inlineStr">
        <is>
          <t>Yes</t>
        </is>
      </c>
      <c r="H4051" s="58" t="inlineStr">
        <is>
          <t>Yes</t>
        </is>
      </c>
      <c r="I4051" s="58" t="inlineStr">
        <is>
          <t>Fiber optic</t>
        </is>
      </c>
      <c r="J4051" s="58" t="inlineStr">
        <is>
          <t>No</t>
        </is>
      </c>
      <c r="K4051" s="58" t="inlineStr">
        <is>
          <t>No</t>
        </is>
      </c>
      <c r="L4051" s="58" t="inlineStr">
        <is>
          <t>No</t>
        </is>
      </c>
      <c r="M4051" s="58" t="inlineStr">
        <is>
          <t>Yes</t>
        </is>
      </c>
      <c r="N4051" s="58" t="inlineStr">
        <is>
          <t>Yes</t>
        </is>
      </c>
      <c r="O4051" s="58" t="inlineStr">
        <is>
          <t>Yes</t>
        </is>
      </c>
      <c r="P4051" s="58" t="inlineStr">
        <is>
          <t>One year</t>
        </is>
      </c>
      <c r="Q4051" s="58" t="inlineStr">
        <is>
          <t>No</t>
        </is>
      </c>
      <c r="R4051" s="58" t="inlineStr">
        <is>
          <t>Electronic check</t>
        </is>
      </c>
      <c r="S4051" s="123" t="n">
        <v>100.25</v>
      </c>
      <c r="T4051" s="58" t="inlineStr">
        <is>
          <t>4753.85</t>
        </is>
      </c>
      <c r="U4051" s="58" t="inlineStr">
        <is>
          <t>No</t>
        </is>
      </c>
      <c r="V4051" s="123">
        <f>IFERROR(VALUE(TRIM(T4051)),S4051*F4051)</f>
        <v/>
      </c>
      <c r="W4051" s="58">
        <f>IF(F4051&lt;=12,"0-12 mo",IF(F4051&lt;=24,"13-24 mo",IF(F4051&lt;=48,"25-48 mo","49+ mo")))</f>
        <v/>
      </c>
      <c r="X4051" s="58">
        <f>IF(S4051&lt;=35.5,"Q1 Low",IF(S4051&lt;=70.35,"Q2 Mid-Low",IF(S4051&lt;=89.85,"Q3 Mid-High","Q4 High")))</f>
        <v/>
      </c>
      <c r="Y4051" s="58">
        <f>IF(U4051="Yes",1,0)</f>
        <v/>
      </c>
      <c r="Z4051" s="58">
        <f>IF(P4051="Month-to-month",1,0)+IF(M4051="No",1,0)+IF(J4051="No",1,0)+IF(I4051="Fiber optic",1,0)+IF(Q4051="Yes",1,0)</f>
        <v/>
      </c>
    </row>
    <row r="4052" ht="15" customHeight="1" s="59">
      <c r="A4052" s="58" t="inlineStr">
        <is>
          <t>2675-DHUTR</t>
        </is>
      </c>
      <c r="B4052" s="58" t="inlineStr">
        <is>
          <t>Male</t>
        </is>
      </c>
      <c r="C4052" s="58" t="n">
        <v>1</v>
      </c>
      <c r="D4052" s="58" t="inlineStr">
        <is>
          <t>Yes</t>
        </is>
      </c>
      <c r="E4052" s="58" t="inlineStr">
        <is>
          <t>No</t>
        </is>
      </c>
      <c r="F4052" s="58" t="n">
        <v>58</v>
      </c>
      <c r="G4052" s="58" t="inlineStr">
        <is>
          <t>Yes</t>
        </is>
      </c>
      <c r="H4052" s="58" t="inlineStr">
        <is>
          <t>Yes</t>
        </is>
      </c>
      <c r="I4052" s="58" t="inlineStr">
        <is>
          <t>Fiber optic</t>
        </is>
      </c>
      <c r="J4052" s="58" t="inlineStr">
        <is>
          <t>No</t>
        </is>
      </c>
      <c r="K4052" s="58" t="inlineStr">
        <is>
          <t>Yes</t>
        </is>
      </c>
      <c r="L4052" s="58" t="inlineStr">
        <is>
          <t>No</t>
        </is>
      </c>
      <c r="M4052" s="58" t="inlineStr">
        <is>
          <t>No</t>
        </is>
      </c>
      <c r="N4052" s="58" t="inlineStr">
        <is>
          <t>Yes</t>
        </is>
      </c>
      <c r="O4052" s="58" t="inlineStr">
        <is>
          <t>Yes</t>
        </is>
      </c>
      <c r="P4052" s="58" t="inlineStr">
        <is>
          <t>Month-to-month</t>
        </is>
      </c>
      <c r="Q4052" s="58" t="inlineStr">
        <is>
          <t>Yes</t>
        </is>
      </c>
      <c r="R4052" s="58" t="inlineStr">
        <is>
          <t>Electronic check</t>
        </is>
      </c>
      <c r="S4052" s="123" t="n">
        <v>98.90000000000001</v>
      </c>
      <c r="T4052" s="58" t="inlineStr">
        <is>
          <t>5780.7</t>
        </is>
      </c>
      <c r="U4052" s="58" t="inlineStr">
        <is>
          <t>No</t>
        </is>
      </c>
      <c r="V4052" s="123">
        <f>IFERROR(VALUE(TRIM(T4052)),S4052*F4052)</f>
        <v/>
      </c>
      <c r="W4052" s="58">
        <f>IF(F4052&lt;=12,"0-12 mo",IF(F4052&lt;=24,"13-24 mo",IF(F4052&lt;=48,"25-48 mo","49+ mo")))</f>
        <v/>
      </c>
      <c r="X4052" s="58">
        <f>IF(S4052&lt;=35.5,"Q1 Low",IF(S4052&lt;=70.35,"Q2 Mid-Low",IF(S4052&lt;=89.85,"Q3 Mid-High","Q4 High")))</f>
        <v/>
      </c>
      <c r="Y4052" s="58">
        <f>IF(U4052="Yes",1,0)</f>
        <v/>
      </c>
      <c r="Z4052" s="58">
        <f>IF(P4052="Month-to-month",1,0)+IF(M4052="No",1,0)+IF(J4052="No",1,0)+IF(I4052="Fiber optic",1,0)+IF(Q4052="Yes",1,0)</f>
        <v/>
      </c>
    </row>
    <row r="4053" ht="15" customHeight="1" s="59">
      <c r="A4053" s="58" t="inlineStr">
        <is>
          <t>8152-VETUR</t>
        </is>
      </c>
      <c r="B4053" s="58" t="inlineStr">
        <is>
          <t>Female</t>
        </is>
      </c>
      <c r="C4053" s="58" t="n">
        <v>0</v>
      </c>
      <c r="D4053" s="58" t="inlineStr">
        <is>
          <t>Yes</t>
        </is>
      </c>
      <c r="E4053" s="58" t="inlineStr">
        <is>
          <t>No</t>
        </is>
      </c>
      <c r="F4053" s="58" t="n">
        <v>72</v>
      </c>
      <c r="G4053" s="58" t="inlineStr">
        <is>
          <t>Yes</t>
        </is>
      </c>
      <c r="H4053" s="58" t="inlineStr">
        <is>
          <t>Yes</t>
        </is>
      </c>
      <c r="I4053" s="58" t="inlineStr">
        <is>
          <t>Fiber optic</t>
        </is>
      </c>
      <c r="J4053" s="58" t="inlineStr">
        <is>
          <t>No</t>
        </is>
      </c>
      <c r="K4053" s="58" t="inlineStr">
        <is>
          <t>Yes</t>
        </is>
      </c>
      <c r="L4053" s="58" t="inlineStr">
        <is>
          <t>No</t>
        </is>
      </c>
      <c r="M4053" s="58" t="inlineStr">
        <is>
          <t>No</t>
        </is>
      </c>
      <c r="N4053" s="58" t="inlineStr">
        <is>
          <t>Yes</t>
        </is>
      </c>
      <c r="O4053" s="58" t="inlineStr">
        <is>
          <t>Yes</t>
        </is>
      </c>
      <c r="P4053" s="58" t="inlineStr">
        <is>
          <t>Two year</t>
        </is>
      </c>
      <c r="Q4053" s="58" t="inlineStr">
        <is>
          <t>Yes</t>
        </is>
      </c>
      <c r="R4053" s="58" t="inlineStr">
        <is>
          <t>Credit card (automatic)</t>
        </is>
      </c>
      <c r="S4053" s="123" t="n">
        <v>97.7</v>
      </c>
      <c r="T4053" s="58" t="inlineStr">
        <is>
          <t>6869.7</t>
        </is>
      </c>
      <c r="U4053" s="58" t="inlineStr">
        <is>
          <t>No</t>
        </is>
      </c>
      <c r="V4053" s="123">
        <f>IFERROR(VALUE(TRIM(T4053)),S4053*F4053)</f>
        <v/>
      </c>
      <c r="W4053" s="58">
        <f>IF(F4053&lt;=12,"0-12 mo",IF(F4053&lt;=24,"13-24 mo",IF(F4053&lt;=48,"25-48 mo","49+ mo")))</f>
        <v/>
      </c>
      <c r="X4053" s="58">
        <f>IF(S4053&lt;=35.5,"Q1 Low",IF(S4053&lt;=70.35,"Q2 Mid-Low",IF(S4053&lt;=89.85,"Q3 Mid-High","Q4 High")))</f>
        <v/>
      </c>
      <c r="Y4053" s="58">
        <f>IF(U4053="Yes",1,0)</f>
        <v/>
      </c>
      <c r="Z4053" s="58">
        <f>IF(P4053="Month-to-month",1,0)+IF(M4053="No",1,0)+IF(J4053="No",1,0)+IF(I4053="Fiber optic",1,0)+IF(Q4053="Yes",1,0)</f>
        <v/>
      </c>
    </row>
    <row r="4054" ht="15" customHeight="1" s="59">
      <c r="A4054" s="58" t="inlineStr">
        <is>
          <t>9667-EQRXU</t>
        </is>
      </c>
      <c r="B4054" s="58" t="inlineStr">
        <is>
          <t>Female</t>
        </is>
      </c>
      <c r="C4054" s="58" t="n">
        <v>1</v>
      </c>
      <c r="D4054" s="58" t="inlineStr">
        <is>
          <t>No</t>
        </is>
      </c>
      <c r="E4054" s="58" t="inlineStr">
        <is>
          <t>No</t>
        </is>
      </c>
      <c r="F4054" s="58" t="n">
        <v>30</v>
      </c>
      <c r="G4054" s="58" t="inlineStr">
        <is>
          <t>No</t>
        </is>
      </c>
      <c r="H4054" s="58" t="inlineStr">
        <is>
          <t>No phone service</t>
        </is>
      </c>
      <c r="I4054" s="58" t="inlineStr">
        <is>
          <t>DSL</t>
        </is>
      </c>
      <c r="J4054" s="58" t="inlineStr">
        <is>
          <t>No</t>
        </is>
      </c>
      <c r="K4054" s="58" t="inlineStr">
        <is>
          <t>No</t>
        </is>
      </c>
      <c r="L4054" s="58" t="inlineStr">
        <is>
          <t>Yes</t>
        </is>
      </c>
      <c r="M4054" s="58" t="inlineStr">
        <is>
          <t>No</t>
        </is>
      </c>
      <c r="N4054" s="58" t="inlineStr">
        <is>
          <t>Yes</t>
        </is>
      </c>
      <c r="O4054" s="58" t="inlineStr">
        <is>
          <t>No</t>
        </is>
      </c>
      <c r="P4054" s="58" t="inlineStr">
        <is>
          <t>Month-to-month</t>
        </is>
      </c>
      <c r="Q4054" s="58" t="inlineStr">
        <is>
          <t>Yes</t>
        </is>
      </c>
      <c r="R4054" s="58" t="inlineStr">
        <is>
          <t>Electronic check</t>
        </is>
      </c>
      <c r="S4054" s="123" t="n">
        <v>40.3</v>
      </c>
      <c r="T4054" s="58" t="inlineStr">
        <is>
          <t>1172.95</t>
        </is>
      </c>
      <c r="U4054" s="58" t="inlineStr">
        <is>
          <t>Yes</t>
        </is>
      </c>
      <c r="V4054" s="123">
        <f>IFERROR(VALUE(TRIM(T4054)),S4054*F4054)</f>
        <v/>
      </c>
      <c r="W4054" s="58">
        <f>IF(F4054&lt;=12,"0-12 mo",IF(F4054&lt;=24,"13-24 mo",IF(F4054&lt;=48,"25-48 mo","49+ mo")))</f>
        <v/>
      </c>
      <c r="X4054" s="58">
        <f>IF(S4054&lt;=35.5,"Q1 Low",IF(S4054&lt;=70.35,"Q2 Mid-Low",IF(S4054&lt;=89.85,"Q3 Mid-High","Q4 High")))</f>
        <v/>
      </c>
      <c r="Y4054" s="58">
        <f>IF(U4054="Yes",1,0)</f>
        <v/>
      </c>
      <c r="Z4054" s="58">
        <f>IF(P4054="Month-to-month",1,0)+IF(M4054="No",1,0)+IF(J4054="No",1,0)+IF(I4054="Fiber optic",1,0)+IF(Q4054="Yes",1,0)</f>
        <v/>
      </c>
    </row>
    <row r="4055" ht="15" customHeight="1" s="59">
      <c r="A4055" s="58" t="inlineStr">
        <is>
          <t>7446-YPODE</t>
        </is>
      </c>
      <c r="B4055" s="58" t="inlineStr">
        <is>
          <t>Male</t>
        </is>
      </c>
      <c r="C4055" s="58" t="n">
        <v>1</v>
      </c>
      <c r="D4055" s="58" t="inlineStr">
        <is>
          <t>No</t>
        </is>
      </c>
      <c r="E4055" s="58" t="inlineStr">
        <is>
          <t>No</t>
        </is>
      </c>
      <c r="F4055" s="58" t="n">
        <v>11</v>
      </c>
      <c r="G4055" s="58" t="inlineStr">
        <is>
          <t>Yes</t>
        </is>
      </c>
      <c r="H4055" s="58" t="inlineStr">
        <is>
          <t>Yes</t>
        </is>
      </c>
      <c r="I4055" s="58" t="inlineStr">
        <is>
          <t>DSL</t>
        </is>
      </c>
      <c r="J4055" s="58" t="inlineStr">
        <is>
          <t>Yes</t>
        </is>
      </c>
      <c r="K4055" s="58" t="inlineStr">
        <is>
          <t>Yes</t>
        </is>
      </c>
      <c r="L4055" s="58" t="inlineStr">
        <is>
          <t>No</t>
        </is>
      </c>
      <c r="M4055" s="58" t="inlineStr">
        <is>
          <t>No</t>
        </is>
      </c>
      <c r="N4055" s="58" t="inlineStr">
        <is>
          <t>No</t>
        </is>
      </c>
      <c r="O4055" s="58" t="inlineStr">
        <is>
          <t>No</t>
        </is>
      </c>
      <c r="P4055" s="58" t="inlineStr">
        <is>
          <t>Month-to-month</t>
        </is>
      </c>
      <c r="Q4055" s="58" t="inlineStr">
        <is>
          <t>No</t>
        </is>
      </c>
      <c r="R4055" s="58" t="inlineStr">
        <is>
          <t>Bank transfer (automatic)</t>
        </is>
      </c>
      <c r="S4055" s="123" t="n">
        <v>60.25</v>
      </c>
      <c r="T4055" s="58" t="inlineStr">
        <is>
          <t>662.95</t>
        </is>
      </c>
      <c r="U4055" s="58" t="inlineStr">
        <is>
          <t>No</t>
        </is>
      </c>
      <c r="V4055" s="123">
        <f>IFERROR(VALUE(TRIM(T4055)),S4055*F4055)</f>
        <v/>
      </c>
      <c r="W4055" s="58">
        <f>IF(F4055&lt;=12,"0-12 mo",IF(F4055&lt;=24,"13-24 mo",IF(F4055&lt;=48,"25-48 mo","49+ mo")))</f>
        <v/>
      </c>
      <c r="X4055" s="58">
        <f>IF(S4055&lt;=35.5,"Q1 Low",IF(S4055&lt;=70.35,"Q2 Mid-Low",IF(S4055&lt;=89.85,"Q3 Mid-High","Q4 High")))</f>
        <v/>
      </c>
      <c r="Y4055" s="58">
        <f>IF(U4055="Yes",1,0)</f>
        <v/>
      </c>
      <c r="Z4055" s="58">
        <f>IF(P4055="Month-to-month",1,0)+IF(M4055="No",1,0)+IF(J4055="No",1,0)+IF(I4055="Fiber optic",1,0)+IF(Q4055="Yes",1,0)</f>
        <v/>
      </c>
    </row>
    <row r="4056" ht="15" customHeight="1" s="59">
      <c r="A4056" s="58" t="inlineStr">
        <is>
          <t>9522-BNTHX</t>
        </is>
      </c>
      <c r="B4056" s="58" t="inlineStr">
        <is>
          <t>Female</t>
        </is>
      </c>
      <c r="C4056" s="58" t="n">
        <v>1</v>
      </c>
      <c r="D4056" s="58" t="inlineStr">
        <is>
          <t>No</t>
        </is>
      </c>
      <c r="E4056" s="58" t="inlineStr">
        <is>
          <t>No</t>
        </is>
      </c>
      <c r="F4056" s="58" t="n">
        <v>34</v>
      </c>
      <c r="G4056" s="58" t="inlineStr">
        <is>
          <t>No</t>
        </is>
      </c>
      <c r="H4056" s="58" t="inlineStr">
        <is>
          <t>No phone service</t>
        </is>
      </c>
      <c r="I4056" s="58" t="inlineStr">
        <is>
          <t>DSL</t>
        </is>
      </c>
      <c r="J4056" s="58" t="inlineStr">
        <is>
          <t>No</t>
        </is>
      </c>
      <c r="K4056" s="58" t="inlineStr">
        <is>
          <t>Yes</t>
        </is>
      </c>
      <c r="L4056" s="58" t="inlineStr">
        <is>
          <t>Yes</t>
        </is>
      </c>
      <c r="M4056" s="58" t="inlineStr">
        <is>
          <t>No</t>
        </is>
      </c>
      <c r="N4056" s="58" t="inlineStr">
        <is>
          <t>Yes</t>
        </is>
      </c>
      <c r="O4056" s="58" t="inlineStr">
        <is>
          <t>Yes</t>
        </is>
      </c>
      <c r="P4056" s="58" t="inlineStr">
        <is>
          <t>Month-to-month</t>
        </is>
      </c>
      <c r="Q4056" s="58" t="inlineStr">
        <is>
          <t>Yes</t>
        </is>
      </c>
      <c r="R4056" s="58" t="inlineStr">
        <is>
          <t>Electronic check</t>
        </is>
      </c>
      <c r="S4056" s="123" t="n">
        <v>56.25</v>
      </c>
      <c r="T4056" s="58" t="inlineStr">
        <is>
          <t>1765.95</t>
        </is>
      </c>
      <c r="U4056" s="58" t="inlineStr">
        <is>
          <t>No</t>
        </is>
      </c>
      <c r="V4056" s="123">
        <f>IFERROR(VALUE(TRIM(T4056)),S4056*F4056)</f>
        <v/>
      </c>
      <c r="W4056" s="58">
        <f>IF(F4056&lt;=12,"0-12 mo",IF(F4056&lt;=24,"13-24 mo",IF(F4056&lt;=48,"25-48 mo","49+ mo")))</f>
        <v/>
      </c>
      <c r="X4056" s="58">
        <f>IF(S4056&lt;=35.5,"Q1 Low",IF(S4056&lt;=70.35,"Q2 Mid-Low",IF(S4056&lt;=89.85,"Q3 Mid-High","Q4 High")))</f>
        <v/>
      </c>
      <c r="Y4056" s="58">
        <f>IF(U4056="Yes",1,0)</f>
        <v/>
      </c>
      <c r="Z4056" s="58">
        <f>IF(P4056="Month-to-month",1,0)+IF(M4056="No",1,0)+IF(J4056="No",1,0)+IF(I4056="Fiber optic",1,0)+IF(Q4056="Yes",1,0)</f>
        <v/>
      </c>
    </row>
    <row r="4057" ht="15" customHeight="1" s="59">
      <c r="A4057" s="58" t="inlineStr">
        <is>
          <t>4676-WLUHT</t>
        </is>
      </c>
      <c r="B4057" s="58" t="inlineStr">
        <is>
          <t>Male</t>
        </is>
      </c>
      <c r="C4057" s="58" t="n">
        <v>0</v>
      </c>
      <c r="D4057" s="58" t="inlineStr">
        <is>
          <t>No</t>
        </is>
      </c>
      <c r="E4057" s="58" t="inlineStr">
        <is>
          <t>No</t>
        </is>
      </c>
      <c r="F4057" s="58" t="n">
        <v>54</v>
      </c>
      <c r="G4057" s="58" t="inlineStr">
        <is>
          <t>No</t>
        </is>
      </c>
      <c r="H4057" s="58" t="inlineStr">
        <is>
          <t>No phone service</t>
        </is>
      </c>
      <c r="I4057" s="58" t="inlineStr">
        <is>
          <t>DSL</t>
        </is>
      </c>
      <c r="J4057" s="58" t="inlineStr">
        <is>
          <t>Yes</t>
        </is>
      </c>
      <c r="K4057" s="58" t="inlineStr">
        <is>
          <t>Yes</t>
        </is>
      </c>
      <c r="L4057" s="58" t="inlineStr">
        <is>
          <t>No</t>
        </is>
      </c>
      <c r="M4057" s="58" t="inlineStr">
        <is>
          <t>No</t>
        </is>
      </c>
      <c r="N4057" s="58" t="inlineStr">
        <is>
          <t>No</t>
        </is>
      </c>
      <c r="O4057" s="58" t="inlineStr">
        <is>
          <t>Yes</t>
        </is>
      </c>
      <c r="P4057" s="58" t="inlineStr">
        <is>
          <t>Two year</t>
        </is>
      </c>
      <c r="Q4057" s="58" t="inlineStr">
        <is>
          <t>No</t>
        </is>
      </c>
      <c r="R4057" s="58" t="inlineStr">
        <is>
          <t>Bank transfer (automatic)</t>
        </is>
      </c>
      <c r="S4057" s="123" t="n">
        <v>46.2</v>
      </c>
      <c r="T4057" s="58" t="inlineStr">
        <is>
          <t>2431.95</t>
        </is>
      </c>
      <c r="U4057" s="58" t="inlineStr">
        <is>
          <t>No</t>
        </is>
      </c>
      <c r="V4057" s="123">
        <f>IFERROR(VALUE(TRIM(T4057)),S4057*F4057)</f>
        <v/>
      </c>
      <c r="W4057" s="58">
        <f>IF(F4057&lt;=12,"0-12 mo",IF(F4057&lt;=24,"13-24 mo",IF(F4057&lt;=48,"25-48 mo","49+ mo")))</f>
        <v/>
      </c>
      <c r="X4057" s="58">
        <f>IF(S4057&lt;=35.5,"Q1 Low",IF(S4057&lt;=70.35,"Q2 Mid-Low",IF(S4057&lt;=89.85,"Q3 Mid-High","Q4 High")))</f>
        <v/>
      </c>
      <c r="Y4057" s="58">
        <f>IF(U4057="Yes",1,0)</f>
        <v/>
      </c>
      <c r="Z4057" s="58">
        <f>IF(P4057="Month-to-month",1,0)+IF(M4057="No",1,0)+IF(J4057="No",1,0)+IF(I4057="Fiber optic",1,0)+IF(Q4057="Yes",1,0)</f>
        <v/>
      </c>
    </row>
    <row r="4058" ht="15" customHeight="1" s="59">
      <c r="A4058" s="58" t="inlineStr">
        <is>
          <t>3329-WDIOK</t>
        </is>
      </c>
      <c r="B4058" s="58" t="inlineStr">
        <is>
          <t>Female</t>
        </is>
      </c>
      <c r="C4058" s="58" t="n">
        <v>0</v>
      </c>
      <c r="D4058" s="58" t="inlineStr">
        <is>
          <t>No</t>
        </is>
      </c>
      <c r="E4058" s="58" t="inlineStr">
        <is>
          <t>No</t>
        </is>
      </c>
      <c r="F4058" s="58" t="n">
        <v>3</v>
      </c>
      <c r="G4058" s="58" t="inlineStr">
        <is>
          <t>No</t>
        </is>
      </c>
      <c r="H4058" s="58" t="inlineStr">
        <is>
          <t>No phone service</t>
        </is>
      </c>
      <c r="I4058" s="58" t="inlineStr">
        <is>
          <t>DSL</t>
        </is>
      </c>
      <c r="J4058" s="58" t="inlineStr">
        <is>
          <t>No</t>
        </is>
      </c>
      <c r="K4058" s="58" t="inlineStr">
        <is>
          <t>Yes</t>
        </is>
      </c>
      <c r="L4058" s="58" t="inlineStr">
        <is>
          <t>No</t>
        </is>
      </c>
      <c r="M4058" s="58" t="inlineStr">
        <is>
          <t>No</t>
        </is>
      </c>
      <c r="N4058" s="58" t="inlineStr">
        <is>
          <t>Yes</t>
        </is>
      </c>
      <c r="O4058" s="58" t="inlineStr">
        <is>
          <t>Yes</t>
        </is>
      </c>
      <c r="P4058" s="58" t="inlineStr">
        <is>
          <t>Month-to-month</t>
        </is>
      </c>
      <c r="Q4058" s="58" t="inlineStr">
        <is>
          <t>Yes</t>
        </is>
      </c>
      <c r="R4058" s="58" t="inlineStr">
        <is>
          <t>Electronic check</t>
        </is>
      </c>
      <c r="S4058" s="123" t="n">
        <v>50.6</v>
      </c>
      <c r="T4058" s="58" t="inlineStr">
        <is>
          <t>155.35</t>
        </is>
      </c>
      <c r="U4058" s="58" t="inlineStr">
        <is>
          <t>Yes</t>
        </is>
      </c>
      <c r="V4058" s="123">
        <f>IFERROR(VALUE(TRIM(T4058)),S4058*F4058)</f>
        <v/>
      </c>
      <c r="W4058" s="58">
        <f>IF(F4058&lt;=12,"0-12 mo",IF(F4058&lt;=24,"13-24 mo",IF(F4058&lt;=48,"25-48 mo","49+ mo")))</f>
        <v/>
      </c>
      <c r="X4058" s="58">
        <f>IF(S4058&lt;=35.5,"Q1 Low",IF(S4058&lt;=70.35,"Q2 Mid-Low",IF(S4058&lt;=89.85,"Q3 Mid-High","Q4 High")))</f>
        <v/>
      </c>
      <c r="Y4058" s="58">
        <f>IF(U4058="Yes",1,0)</f>
        <v/>
      </c>
      <c r="Z4058" s="58">
        <f>IF(P4058="Month-to-month",1,0)+IF(M4058="No",1,0)+IF(J4058="No",1,0)+IF(I4058="Fiber optic",1,0)+IF(Q4058="Yes",1,0)</f>
        <v/>
      </c>
    </row>
    <row r="4059" ht="15" customHeight="1" s="59">
      <c r="A4059" s="58" t="inlineStr">
        <is>
          <t>7980-MHFLQ</t>
        </is>
      </c>
      <c r="B4059" s="58" t="inlineStr">
        <is>
          <t>Female</t>
        </is>
      </c>
      <c r="C4059" s="58" t="n">
        <v>0</v>
      </c>
      <c r="D4059" s="58" t="inlineStr">
        <is>
          <t>Yes</t>
        </is>
      </c>
      <c r="E4059" s="58" t="inlineStr">
        <is>
          <t>Yes</t>
        </is>
      </c>
      <c r="F4059" s="58" t="n">
        <v>72</v>
      </c>
      <c r="G4059" s="58" t="inlineStr">
        <is>
          <t>Yes</t>
        </is>
      </c>
      <c r="H4059" s="58" t="inlineStr">
        <is>
          <t>Yes</t>
        </is>
      </c>
      <c r="I4059" s="58" t="inlineStr">
        <is>
          <t>No</t>
        </is>
      </c>
      <c r="J4059" s="58" t="inlineStr">
        <is>
          <t>No internet service</t>
        </is>
      </c>
      <c r="K4059" s="58" t="inlineStr">
        <is>
          <t>No internet service</t>
        </is>
      </c>
      <c r="L4059" s="58" t="inlineStr">
        <is>
          <t>No internet service</t>
        </is>
      </c>
      <c r="M4059" s="58" t="inlineStr">
        <is>
          <t>No internet service</t>
        </is>
      </c>
      <c r="N4059" s="58" t="inlineStr">
        <is>
          <t>No internet service</t>
        </is>
      </c>
      <c r="O4059" s="58" t="inlineStr">
        <is>
          <t>No internet service</t>
        </is>
      </c>
      <c r="P4059" s="58" t="inlineStr">
        <is>
          <t>Two year</t>
        </is>
      </c>
      <c r="Q4059" s="58" t="inlineStr">
        <is>
          <t>No</t>
        </is>
      </c>
      <c r="R4059" s="58" t="inlineStr">
        <is>
          <t>Mailed check</t>
        </is>
      </c>
      <c r="S4059" s="123" t="n">
        <v>24.9</v>
      </c>
      <c r="T4059" s="58" t="inlineStr">
        <is>
          <t>1859.2</t>
        </is>
      </c>
      <c r="U4059" s="58" t="inlineStr">
        <is>
          <t>No</t>
        </is>
      </c>
      <c r="V4059" s="123">
        <f>IFERROR(VALUE(TRIM(T4059)),S4059*F4059)</f>
        <v/>
      </c>
      <c r="W4059" s="58">
        <f>IF(F4059&lt;=12,"0-12 mo",IF(F4059&lt;=24,"13-24 mo",IF(F4059&lt;=48,"25-48 mo","49+ mo")))</f>
        <v/>
      </c>
      <c r="X4059" s="58">
        <f>IF(S4059&lt;=35.5,"Q1 Low",IF(S4059&lt;=70.35,"Q2 Mid-Low",IF(S4059&lt;=89.85,"Q3 Mid-High","Q4 High")))</f>
        <v/>
      </c>
      <c r="Y4059" s="58">
        <f>IF(U4059="Yes",1,0)</f>
        <v/>
      </c>
      <c r="Z4059" s="58">
        <f>IF(P4059="Month-to-month",1,0)+IF(M4059="No",1,0)+IF(J4059="No",1,0)+IF(I4059="Fiber optic",1,0)+IF(Q4059="Yes",1,0)</f>
        <v/>
      </c>
    </row>
    <row r="4060" ht="15" customHeight="1" s="59">
      <c r="A4060" s="58" t="inlineStr">
        <is>
          <t>2873-ZLIWT</t>
        </is>
      </c>
      <c r="B4060" s="58" t="inlineStr">
        <is>
          <t>Female</t>
        </is>
      </c>
      <c r="C4060" s="58" t="n">
        <v>0</v>
      </c>
      <c r="D4060" s="58" t="inlineStr">
        <is>
          <t>Yes</t>
        </is>
      </c>
      <c r="E4060" s="58" t="inlineStr">
        <is>
          <t>Yes</t>
        </is>
      </c>
      <c r="F4060" s="58" t="n">
        <v>40</v>
      </c>
      <c r="G4060" s="58" t="inlineStr">
        <is>
          <t>Yes</t>
        </is>
      </c>
      <c r="H4060" s="58" t="inlineStr">
        <is>
          <t>Yes</t>
        </is>
      </c>
      <c r="I4060" s="58" t="inlineStr">
        <is>
          <t>Fiber optic</t>
        </is>
      </c>
      <c r="J4060" s="58" t="inlineStr">
        <is>
          <t>No</t>
        </is>
      </c>
      <c r="K4060" s="58" t="inlineStr">
        <is>
          <t>No</t>
        </is>
      </c>
      <c r="L4060" s="58" t="inlineStr">
        <is>
          <t>Yes</t>
        </is>
      </c>
      <c r="M4060" s="58" t="inlineStr">
        <is>
          <t>Yes</t>
        </is>
      </c>
      <c r="N4060" s="58" t="inlineStr">
        <is>
          <t>No</t>
        </is>
      </c>
      <c r="O4060" s="58" t="inlineStr">
        <is>
          <t>No</t>
        </is>
      </c>
      <c r="P4060" s="58" t="inlineStr">
        <is>
          <t>Month-to-month</t>
        </is>
      </c>
      <c r="Q4060" s="58" t="inlineStr">
        <is>
          <t>Yes</t>
        </is>
      </c>
      <c r="R4060" s="58" t="inlineStr">
        <is>
          <t>Electronic check</t>
        </is>
      </c>
      <c r="S4060" s="123" t="n">
        <v>84.84999999999999</v>
      </c>
      <c r="T4060" s="58" t="inlineStr">
        <is>
          <t>3303.05</t>
        </is>
      </c>
      <c r="U4060" s="58" t="inlineStr">
        <is>
          <t>Yes</t>
        </is>
      </c>
      <c r="V4060" s="123">
        <f>IFERROR(VALUE(TRIM(T4060)),S4060*F4060)</f>
        <v/>
      </c>
      <c r="W4060" s="58">
        <f>IF(F4060&lt;=12,"0-12 mo",IF(F4060&lt;=24,"13-24 mo",IF(F4060&lt;=48,"25-48 mo","49+ mo")))</f>
        <v/>
      </c>
      <c r="X4060" s="58">
        <f>IF(S4060&lt;=35.5,"Q1 Low",IF(S4060&lt;=70.35,"Q2 Mid-Low",IF(S4060&lt;=89.85,"Q3 Mid-High","Q4 High")))</f>
        <v/>
      </c>
      <c r="Y4060" s="58">
        <f>IF(U4060="Yes",1,0)</f>
        <v/>
      </c>
      <c r="Z4060" s="58">
        <f>IF(P4060="Month-to-month",1,0)+IF(M4060="No",1,0)+IF(J4060="No",1,0)+IF(I4060="Fiber optic",1,0)+IF(Q4060="Yes",1,0)</f>
        <v/>
      </c>
    </row>
    <row r="4061" ht="15" customHeight="1" s="59">
      <c r="A4061" s="58" t="inlineStr">
        <is>
          <t>3415-TAILE</t>
        </is>
      </c>
      <c r="B4061" s="58" t="inlineStr">
        <is>
          <t>Female</t>
        </is>
      </c>
      <c r="C4061" s="58" t="n">
        <v>0</v>
      </c>
      <c r="D4061" s="58" t="inlineStr">
        <is>
          <t>Yes</t>
        </is>
      </c>
      <c r="E4061" s="58" t="inlineStr">
        <is>
          <t>Yes</t>
        </is>
      </c>
      <c r="F4061" s="58" t="n">
        <v>2</v>
      </c>
      <c r="G4061" s="58" t="inlineStr">
        <is>
          <t>Yes</t>
        </is>
      </c>
      <c r="H4061" s="58" t="inlineStr">
        <is>
          <t>No</t>
        </is>
      </c>
      <c r="I4061" s="58" t="inlineStr">
        <is>
          <t>DSL</t>
        </is>
      </c>
      <c r="J4061" s="58" t="inlineStr">
        <is>
          <t>No</t>
        </is>
      </c>
      <c r="K4061" s="58" t="inlineStr">
        <is>
          <t>No</t>
        </is>
      </c>
      <c r="L4061" s="58" t="inlineStr">
        <is>
          <t>No</t>
        </is>
      </c>
      <c r="M4061" s="58" t="inlineStr">
        <is>
          <t>No</t>
        </is>
      </c>
      <c r="N4061" s="58" t="inlineStr">
        <is>
          <t>Yes</t>
        </is>
      </c>
      <c r="O4061" s="58" t="inlineStr">
        <is>
          <t>Yes</t>
        </is>
      </c>
      <c r="P4061" s="58" t="inlineStr">
        <is>
          <t>Month-to-month</t>
        </is>
      </c>
      <c r="Q4061" s="58" t="inlineStr">
        <is>
          <t>No</t>
        </is>
      </c>
      <c r="R4061" s="58" t="inlineStr">
        <is>
          <t>Mailed check</t>
        </is>
      </c>
      <c r="S4061" s="123" t="n">
        <v>65.7</v>
      </c>
      <c r="T4061" s="58" t="inlineStr">
        <is>
          <t>134.35</t>
        </is>
      </c>
      <c r="U4061" s="58" t="inlineStr">
        <is>
          <t>Yes</t>
        </is>
      </c>
      <c r="V4061" s="123">
        <f>IFERROR(VALUE(TRIM(T4061)),S4061*F4061)</f>
        <v/>
      </c>
      <c r="W4061" s="58">
        <f>IF(F4061&lt;=12,"0-12 mo",IF(F4061&lt;=24,"13-24 mo",IF(F4061&lt;=48,"25-48 mo","49+ mo")))</f>
        <v/>
      </c>
      <c r="X4061" s="58">
        <f>IF(S4061&lt;=35.5,"Q1 Low",IF(S4061&lt;=70.35,"Q2 Mid-Low",IF(S4061&lt;=89.85,"Q3 Mid-High","Q4 High")))</f>
        <v/>
      </c>
      <c r="Y4061" s="58">
        <f>IF(U4061="Yes",1,0)</f>
        <v/>
      </c>
      <c r="Z4061" s="58">
        <f>IF(P4061="Month-to-month",1,0)+IF(M4061="No",1,0)+IF(J4061="No",1,0)+IF(I4061="Fiber optic",1,0)+IF(Q4061="Yes",1,0)</f>
        <v/>
      </c>
    </row>
    <row r="4062" ht="15" customHeight="1" s="59">
      <c r="A4062" s="58" t="inlineStr">
        <is>
          <t>0757-WCUUZ</t>
        </is>
      </c>
      <c r="B4062" s="58" t="inlineStr">
        <is>
          <t>Male</t>
        </is>
      </c>
      <c r="C4062" s="58" t="n">
        <v>0</v>
      </c>
      <c r="D4062" s="58" t="inlineStr">
        <is>
          <t>Yes</t>
        </is>
      </c>
      <c r="E4062" s="58" t="inlineStr">
        <is>
          <t>Yes</t>
        </is>
      </c>
      <c r="F4062" s="58" t="n">
        <v>54</v>
      </c>
      <c r="G4062" s="58" t="inlineStr">
        <is>
          <t>Yes</t>
        </is>
      </c>
      <c r="H4062" s="58" t="inlineStr">
        <is>
          <t>Yes</t>
        </is>
      </c>
      <c r="I4062" s="58" t="inlineStr">
        <is>
          <t>DSL</t>
        </is>
      </c>
      <c r="J4062" s="58" t="inlineStr">
        <is>
          <t>No</t>
        </is>
      </c>
      <c r="K4062" s="58" t="inlineStr">
        <is>
          <t>No</t>
        </is>
      </c>
      <c r="L4062" s="58" t="inlineStr">
        <is>
          <t>Yes</t>
        </is>
      </c>
      <c r="M4062" s="58" t="inlineStr">
        <is>
          <t>No</t>
        </is>
      </c>
      <c r="N4062" s="58" t="inlineStr">
        <is>
          <t>No</t>
        </is>
      </c>
      <c r="O4062" s="58" t="inlineStr">
        <is>
          <t>Yes</t>
        </is>
      </c>
      <c r="P4062" s="58" t="inlineStr">
        <is>
          <t>Two year</t>
        </is>
      </c>
      <c r="Q4062" s="58" t="inlineStr">
        <is>
          <t>No</t>
        </is>
      </c>
      <c r="R4062" s="58" t="inlineStr">
        <is>
          <t>Credit card (automatic)</t>
        </is>
      </c>
      <c r="S4062" s="123" t="n">
        <v>63.35</v>
      </c>
      <c r="T4062" s="58" t="inlineStr">
        <is>
          <t>3409.1</t>
        </is>
      </c>
      <c r="U4062" s="58" t="inlineStr">
        <is>
          <t>No</t>
        </is>
      </c>
      <c r="V4062" s="123">
        <f>IFERROR(VALUE(TRIM(T4062)),S4062*F4062)</f>
        <v/>
      </c>
      <c r="W4062" s="58">
        <f>IF(F4062&lt;=12,"0-12 mo",IF(F4062&lt;=24,"13-24 mo",IF(F4062&lt;=48,"25-48 mo","49+ mo")))</f>
        <v/>
      </c>
      <c r="X4062" s="58">
        <f>IF(S4062&lt;=35.5,"Q1 Low",IF(S4062&lt;=70.35,"Q2 Mid-Low",IF(S4062&lt;=89.85,"Q3 Mid-High","Q4 High")))</f>
        <v/>
      </c>
      <c r="Y4062" s="58">
        <f>IF(U4062="Yes",1,0)</f>
        <v/>
      </c>
      <c r="Z4062" s="58">
        <f>IF(P4062="Month-to-month",1,0)+IF(M4062="No",1,0)+IF(J4062="No",1,0)+IF(I4062="Fiber optic",1,0)+IF(Q4062="Yes",1,0)</f>
        <v/>
      </c>
    </row>
    <row r="4063" ht="15" customHeight="1" s="59">
      <c r="A4063" s="58" t="inlineStr">
        <is>
          <t>1629-DQQVB</t>
        </is>
      </c>
      <c r="B4063" s="58" t="inlineStr">
        <is>
          <t>Female</t>
        </is>
      </c>
      <c r="C4063" s="58" t="n">
        <v>0</v>
      </c>
      <c r="D4063" s="58" t="inlineStr">
        <is>
          <t>No</t>
        </is>
      </c>
      <c r="E4063" s="58" t="inlineStr">
        <is>
          <t>No</t>
        </is>
      </c>
      <c r="F4063" s="58" t="n">
        <v>14</v>
      </c>
      <c r="G4063" s="58" t="inlineStr">
        <is>
          <t>Yes</t>
        </is>
      </c>
      <c r="H4063" s="58" t="inlineStr">
        <is>
          <t>No</t>
        </is>
      </c>
      <c r="I4063" s="58" t="inlineStr">
        <is>
          <t>DSL</t>
        </is>
      </c>
      <c r="J4063" s="58" t="inlineStr">
        <is>
          <t>Yes</t>
        </is>
      </c>
      <c r="K4063" s="58" t="inlineStr">
        <is>
          <t>No</t>
        </is>
      </c>
      <c r="L4063" s="58" t="inlineStr">
        <is>
          <t>No</t>
        </is>
      </c>
      <c r="M4063" s="58" t="inlineStr">
        <is>
          <t>No</t>
        </is>
      </c>
      <c r="N4063" s="58" t="inlineStr">
        <is>
          <t>No</t>
        </is>
      </c>
      <c r="O4063" s="58" t="inlineStr">
        <is>
          <t>No</t>
        </is>
      </c>
      <c r="P4063" s="58" t="inlineStr">
        <is>
          <t>Month-to-month</t>
        </is>
      </c>
      <c r="Q4063" s="58" t="inlineStr">
        <is>
          <t>No</t>
        </is>
      </c>
      <c r="R4063" s="58" t="inlineStr">
        <is>
          <t>Bank transfer (automatic)</t>
        </is>
      </c>
      <c r="S4063" s="123" t="n">
        <v>50.1</v>
      </c>
      <c r="T4063" s="58" t="inlineStr">
        <is>
          <t>709.5</t>
        </is>
      </c>
      <c r="U4063" s="58" t="inlineStr">
        <is>
          <t>No</t>
        </is>
      </c>
      <c r="V4063" s="123">
        <f>IFERROR(VALUE(TRIM(T4063)),S4063*F4063)</f>
        <v/>
      </c>
      <c r="W4063" s="58">
        <f>IF(F4063&lt;=12,"0-12 mo",IF(F4063&lt;=24,"13-24 mo",IF(F4063&lt;=48,"25-48 mo","49+ mo")))</f>
        <v/>
      </c>
      <c r="X4063" s="58">
        <f>IF(S4063&lt;=35.5,"Q1 Low",IF(S4063&lt;=70.35,"Q2 Mid-Low",IF(S4063&lt;=89.85,"Q3 Mid-High","Q4 High")))</f>
        <v/>
      </c>
      <c r="Y4063" s="58">
        <f>IF(U4063="Yes",1,0)</f>
        <v/>
      </c>
      <c r="Z4063" s="58">
        <f>IF(P4063="Month-to-month",1,0)+IF(M4063="No",1,0)+IF(J4063="No",1,0)+IF(I4063="Fiber optic",1,0)+IF(Q4063="Yes",1,0)</f>
        <v/>
      </c>
    </row>
    <row r="4064" ht="15" customHeight="1" s="59">
      <c r="A4064" s="58" t="inlineStr">
        <is>
          <t>1915-IOFGU</t>
        </is>
      </c>
      <c r="B4064" s="58" t="inlineStr">
        <is>
          <t>Female</t>
        </is>
      </c>
      <c r="C4064" s="58" t="n">
        <v>0</v>
      </c>
      <c r="D4064" s="58" t="inlineStr">
        <is>
          <t>No</t>
        </is>
      </c>
      <c r="E4064" s="58" t="inlineStr">
        <is>
          <t>No</t>
        </is>
      </c>
      <c r="F4064" s="58" t="n">
        <v>1</v>
      </c>
      <c r="G4064" s="58" t="inlineStr">
        <is>
          <t>Yes</t>
        </is>
      </c>
      <c r="H4064" s="58" t="inlineStr">
        <is>
          <t>No</t>
        </is>
      </c>
      <c r="I4064" s="58" t="inlineStr">
        <is>
          <t>Fiber optic</t>
        </is>
      </c>
      <c r="J4064" s="58" t="inlineStr">
        <is>
          <t>No</t>
        </is>
      </c>
      <c r="K4064" s="58" t="inlineStr">
        <is>
          <t>No</t>
        </is>
      </c>
      <c r="L4064" s="58" t="inlineStr">
        <is>
          <t>No</t>
        </is>
      </c>
      <c r="M4064" s="58" t="inlineStr">
        <is>
          <t>No</t>
        </is>
      </c>
      <c r="N4064" s="58" t="inlineStr">
        <is>
          <t>No</t>
        </is>
      </c>
      <c r="O4064" s="58" t="inlineStr">
        <is>
          <t>No</t>
        </is>
      </c>
      <c r="P4064" s="58" t="inlineStr">
        <is>
          <t>Month-to-month</t>
        </is>
      </c>
      <c r="Q4064" s="58" t="inlineStr">
        <is>
          <t>No</t>
        </is>
      </c>
      <c r="R4064" s="58" t="inlineStr">
        <is>
          <t>Electronic check</t>
        </is>
      </c>
      <c r="S4064" s="123" t="n">
        <v>70.5</v>
      </c>
      <c r="T4064" s="58" t="inlineStr">
        <is>
          <t>70.5</t>
        </is>
      </c>
      <c r="U4064" s="58" t="inlineStr">
        <is>
          <t>Yes</t>
        </is>
      </c>
      <c r="V4064" s="123">
        <f>IFERROR(VALUE(TRIM(T4064)),S4064*F4064)</f>
        <v/>
      </c>
      <c r="W4064" s="58">
        <f>IF(F4064&lt;=12,"0-12 mo",IF(F4064&lt;=24,"13-24 mo",IF(F4064&lt;=48,"25-48 mo","49+ mo")))</f>
        <v/>
      </c>
      <c r="X4064" s="58">
        <f>IF(S4064&lt;=35.5,"Q1 Low",IF(S4064&lt;=70.35,"Q2 Mid-Low",IF(S4064&lt;=89.85,"Q3 Mid-High","Q4 High")))</f>
        <v/>
      </c>
      <c r="Y4064" s="58">
        <f>IF(U4064="Yes",1,0)</f>
        <v/>
      </c>
      <c r="Z4064" s="58">
        <f>IF(P4064="Month-to-month",1,0)+IF(M4064="No",1,0)+IF(J4064="No",1,0)+IF(I4064="Fiber optic",1,0)+IF(Q4064="Yes",1,0)</f>
        <v/>
      </c>
    </row>
    <row r="4065" ht="15" customHeight="1" s="59">
      <c r="A4065" s="58" t="inlineStr">
        <is>
          <t>3045-XETSH</t>
        </is>
      </c>
      <c r="B4065" s="58" t="inlineStr">
        <is>
          <t>Female</t>
        </is>
      </c>
      <c r="C4065" s="58" t="n">
        <v>0</v>
      </c>
      <c r="D4065" s="58" t="inlineStr">
        <is>
          <t>No</t>
        </is>
      </c>
      <c r="E4065" s="58" t="inlineStr">
        <is>
          <t>No</t>
        </is>
      </c>
      <c r="F4065" s="58" t="n">
        <v>10</v>
      </c>
      <c r="G4065" s="58" t="inlineStr">
        <is>
          <t>Yes</t>
        </is>
      </c>
      <c r="H4065" s="58" t="inlineStr">
        <is>
          <t>Yes</t>
        </is>
      </c>
      <c r="I4065" s="58" t="inlineStr">
        <is>
          <t>Fiber optic</t>
        </is>
      </c>
      <c r="J4065" s="58" t="inlineStr">
        <is>
          <t>No</t>
        </is>
      </c>
      <c r="K4065" s="58" t="inlineStr">
        <is>
          <t>Yes</t>
        </is>
      </c>
      <c r="L4065" s="58" t="inlineStr">
        <is>
          <t>Yes</t>
        </is>
      </c>
      <c r="M4065" s="58" t="inlineStr">
        <is>
          <t>No</t>
        </is>
      </c>
      <c r="N4065" s="58" t="inlineStr">
        <is>
          <t>No</t>
        </is>
      </c>
      <c r="O4065" s="58" t="inlineStr">
        <is>
          <t>Yes</t>
        </is>
      </c>
      <c r="P4065" s="58" t="inlineStr">
        <is>
          <t>Month-to-month</t>
        </is>
      </c>
      <c r="Q4065" s="58" t="inlineStr">
        <is>
          <t>Yes</t>
        </is>
      </c>
      <c r="R4065" s="58" t="inlineStr">
        <is>
          <t>Electronic check</t>
        </is>
      </c>
      <c r="S4065" s="123" t="n">
        <v>94.84999999999999</v>
      </c>
      <c r="T4065" s="58" t="inlineStr">
        <is>
          <t>953.45</t>
        </is>
      </c>
      <c r="U4065" s="58" t="inlineStr">
        <is>
          <t>Yes</t>
        </is>
      </c>
      <c r="V4065" s="123">
        <f>IFERROR(VALUE(TRIM(T4065)),S4065*F4065)</f>
        <v/>
      </c>
      <c r="W4065" s="58">
        <f>IF(F4065&lt;=12,"0-12 mo",IF(F4065&lt;=24,"13-24 mo",IF(F4065&lt;=48,"25-48 mo","49+ mo")))</f>
        <v/>
      </c>
      <c r="X4065" s="58">
        <f>IF(S4065&lt;=35.5,"Q1 Low",IF(S4065&lt;=70.35,"Q2 Mid-Low",IF(S4065&lt;=89.85,"Q3 Mid-High","Q4 High")))</f>
        <v/>
      </c>
      <c r="Y4065" s="58">
        <f>IF(U4065="Yes",1,0)</f>
        <v/>
      </c>
      <c r="Z4065" s="58">
        <f>IF(P4065="Month-to-month",1,0)+IF(M4065="No",1,0)+IF(J4065="No",1,0)+IF(I4065="Fiber optic",1,0)+IF(Q4065="Yes",1,0)</f>
        <v/>
      </c>
    </row>
    <row r="4066" ht="15" customHeight="1" s="59">
      <c r="A4066" s="58" t="inlineStr">
        <is>
          <t>0374-AACSZ</t>
        </is>
      </c>
      <c r="B4066" s="58" t="inlineStr">
        <is>
          <t>Female</t>
        </is>
      </c>
      <c r="C4066" s="58" t="n">
        <v>0</v>
      </c>
      <c r="D4066" s="58" t="inlineStr">
        <is>
          <t>No</t>
        </is>
      </c>
      <c r="E4066" s="58" t="inlineStr">
        <is>
          <t>No</t>
        </is>
      </c>
      <c r="F4066" s="58" t="n">
        <v>1</v>
      </c>
      <c r="G4066" s="58" t="inlineStr">
        <is>
          <t>Yes</t>
        </is>
      </c>
      <c r="H4066" s="58" t="inlineStr">
        <is>
          <t>No</t>
        </is>
      </c>
      <c r="I4066" s="58" t="inlineStr">
        <is>
          <t>DSL</t>
        </is>
      </c>
      <c r="J4066" s="58" t="inlineStr">
        <is>
          <t>Yes</t>
        </is>
      </c>
      <c r="K4066" s="58" t="inlineStr">
        <is>
          <t>No</t>
        </is>
      </c>
      <c r="L4066" s="58" t="inlineStr">
        <is>
          <t>No</t>
        </is>
      </c>
      <c r="M4066" s="58" t="inlineStr">
        <is>
          <t>No</t>
        </is>
      </c>
      <c r="N4066" s="58" t="inlineStr">
        <is>
          <t>No</t>
        </is>
      </c>
      <c r="O4066" s="58" t="inlineStr">
        <is>
          <t>No</t>
        </is>
      </c>
      <c r="P4066" s="58" t="inlineStr">
        <is>
          <t>Month-to-month</t>
        </is>
      </c>
      <c r="Q4066" s="58" t="inlineStr">
        <is>
          <t>No</t>
        </is>
      </c>
      <c r="R4066" s="58" t="inlineStr">
        <is>
          <t>Electronic check</t>
        </is>
      </c>
      <c r="S4066" s="123" t="n">
        <v>50.15</v>
      </c>
      <c r="T4066" s="58" t="inlineStr">
        <is>
          <t>50.15</t>
        </is>
      </c>
      <c r="U4066" s="58" t="inlineStr">
        <is>
          <t>No</t>
        </is>
      </c>
      <c r="V4066" s="123">
        <f>IFERROR(VALUE(TRIM(T4066)),S4066*F4066)</f>
        <v/>
      </c>
      <c r="W4066" s="58">
        <f>IF(F4066&lt;=12,"0-12 mo",IF(F4066&lt;=24,"13-24 mo",IF(F4066&lt;=48,"25-48 mo","49+ mo")))</f>
        <v/>
      </c>
      <c r="X4066" s="58">
        <f>IF(S4066&lt;=35.5,"Q1 Low",IF(S4066&lt;=70.35,"Q2 Mid-Low",IF(S4066&lt;=89.85,"Q3 Mid-High","Q4 High")))</f>
        <v/>
      </c>
      <c r="Y4066" s="58">
        <f>IF(U4066="Yes",1,0)</f>
        <v/>
      </c>
      <c r="Z4066" s="58">
        <f>IF(P4066="Month-to-month",1,0)+IF(M4066="No",1,0)+IF(J4066="No",1,0)+IF(I4066="Fiber optic",1,0)+IF(Q4066="Yes",1,0)</f>
        <v/>
      </c>
    </row>
    <row r="4067" ht="15" customHeight="1" s="59">
      <c r="A4067" s="58" t="inlineStr">
        <is>
          <t>7239-HZZCX</t>
        </is>
      </c>
      <c r="B4067" s="58" t="inlineStr">
        <is>
          <t>Male</t>
        </is>
      </c>
      <c r="C4067" s="58" t="n">
        <v>0</v>
      </c>
      <c r="D4067" s="58" t="inlineStr">
        <is>
          <t>No</t>
        </is>
      </c>
      <c r="E4067" s="58" t="inlineStr">
        <is>
          <t>No</t>
        </is>
      </c>
      <c r="F4067" s="58" t="n">
        <v>1</v>
      </c>
      <c r="G4067" s="58" t="inlineStr">
        <is>
          <t>Yes</t>
        </is>
      </c>
      <c r="H4067" s="58" t="inlineStr">
        <is>
          <t>No</t>
        </is>
      </c>
      <c r="I4067" s="58" t="inlineStr">
        <is>
          <t>No</t>
        </is>
      </c>
      <c r="J4067" s="58" t="inlineStr">
        <is>
          <t>No internet service</t>
        </is>
      </c>
      <c r="K4067" s="58" t="inlineStr">
        <is>
          <t>No internet service</t>
        </is>
      </c>
      <c r="L4067" s="58" t="inlineStr">
        <is>
          <t>No internet service</t>
        </is>
      </c>
      <c r="M4067" s="58" t="inlineStr">
        <is>
          <t>No internet service</t>
        </is>
      </c>
      <c r="N4067" s="58" t="inlineStr">
        <is>
          <t>No internet service</t>
        </is>
      </c>
      <c r="O4067" s="58" t="inlineStr">
        <is>
          <t>No internet service</t>
        </is>
      </c>
      <c r="P4067" s="58" t="inlineStr">
        <is>
          <t>Month-to-month</t>
        </is>
      </c>
      <c r="Q4067" s="58" t="inlineStr">
        <is>
          <t>No</t>
        </is>
      </c>
      <c r="R4067" s="58" t="inlineStr">
        <is>
          <t>Mailed check</t>
        </is>
      </c>
      <c r="S4067" s="123" t="n">
        <v>19.75</v>
      </c>
      <c r="T4067" s="58" t="inlineStr">
        <is>
          <t>19.75</t>
        </is>
      </c>
      <c r="U4067" s="58" t="inlineStr">
        <is>
          <t>Yes</t>
        </is>
      </c>
      <c r="V4067" s="123">
        <f>IFERROR(VALUE(TRIM(T4067)),S4067*F4067)</f>
        <v/>
      </c>
      <c r="W4067" s="58">
        <f>IF(F4067&lt;=12,"0-12 mo",IF(F4067&lt;=24,"13-24 mo",IF(F4067&lt;=48,"25-48 mo","49+ mo")))</f>
        <v/>
      </c>
      <c r="X4067" s="58">
        <f>IF(S4067&lt;=35.5,"Q1 Low",IF(S4067&lt;=70.35,"Q2 Mid-Low",IF(S4067&lt;=89.85,"Q3 Mid-High","Q4 High")))</f>
        <v/>
      </c>
      <c r="Y4067" s="58">
        <f>IF(U4067="Yes",1,0)</f>
        <v/>
      </c>
      <c r="Z4067" s="58">
        <f>IF(P4067="Month-to-month",1,0)+IF(M4067="No",1,0)+IF(J4067="No",1,0)+IF(I4067="Fiber optic",1,0)+IF(Q4067="Yes",1,0)</f>
        <v/>
      </c>
    </row>
    <row r="4068" ht="15" customHeight="1" s="59">
      <c r="A4068" s="58" t="inlineStr">
        <is>
          <t>4872-VXRIL</t>
        </is>
      </c>
      <c r="B4068" s="58" t="inlineStr">
        <is>
          <t>Male</t>
        </is>
      </c>
      <c r="C4068" s="58" t="n">
        <v>0</v>
      </c>
      <c r="D4068" s="58" t="inlineStr">
        <is>
          <t>No</t>
        </is>
      </c>
      <c r="E4068" s="58" t="inlineStr">
        <is>
          <t>No</t>
        </is>
      </c>
      <c r="F4068" s="58" t="n">
        <v>56</v>
      </c>
      <c r="G4068" s="58" t="inlineStr">
        <is>
          <t>Yes</t>
        </is>
      </c>
      <c r="H4068" s="58" t="inlineStr">
        <is>
          <t>Yes</t>
        </is>
      </c>
      <c r="I4068" s="58" t="inlineStr">
        <is>
          <t>DSL</t>
        </is>
      </c>
      <c r="J4068" s="58" t="inlineStr">
        <is>
          <t>Yes</t>
        </is>
      </c>
      <c r="K4068" s="58" t="inlineStr">
        <is>
          <t>Yes</t>
        </is>
      </c>
      <c r="L4068" s="58" t="inlineStr">
        <is>
          <t>No</t>
        </is>
      </c>
      <c r="M4068" s="58" t="inlineStr">
        <is>
          <t>Yes</t>
        </is>
      </c>
      <c r="N4068" s="58" t="inlineStr">
        <is>
          <t>No</t>
        </is>
      </c>
      <c r="O4068" s="58" t="inlineStr">
        <is>
          <t>No</t>
        </is>
      </c>
      <c r="P4068" s="58" t="inlineStr">
        <is>
          <t>One year</t>
        </is>
      </c>
      <c r="Q4068" s="58" t="inlineStr">
        <is>
          <t>Yes</t>
        </is>
      </c>
      <c r="R4068" s="58" t="inlineStr">
        <is>
          <t>Bank transfer (automatic)</t>
        </is>
      </c>
      <c r="S4068" s="123" t="n">
        <v>64.65000000000001</v>
      </c>
      <c r="T4068" s="58" t="inlineStr">
        <is>
          <t>3665.55</t>
        </is>
      </c>
      <c r="U4068" s="58" t="inlineStr">
        <is>
          <t>No</t>
        </is>
      </c>
      <c r="V4068" s="123">
        <f>IFERROR(VALUE(TRIM(T4068)),S4068*F4068)</f>
        <v/>
      </c>
      <c r="W4068" s="58">
        <f>IF(F4068&lt;=12,"0-12 mo",IF(F4068&lt;=24,"13-24 mo",IF(F4068&lt;=48,"25-48 mo","49+ mo")))</f>
        <v/>
      </c>
      <c r="X4068" s="58">
        <f>IF(S4068&lt;=35.5,"Q1 Low",IF(S4068&lt;=70.35,"Q2 Mid-Low",IF(S4068&lt;=89.85,"Q3 Mid-High","Q4 High")))</f>
        <v/>
      </c>
      <c r="Y4068" s="58">
        <f>IF(U4068="Yes",1,0)</f>
        <v/>
      </c>
      <c r="Z4068" s="58">
        <f>IF(P4068="Month-to-month",1,0)+IF(M4068="No",1,0)+IF(J4068="No",1,0)+IF(I4068="Fiber optic",1,0)+IF(Q4068="Yes",1,0)</f>
        <v/>
      </c>
    </row>
    <row r="4069" ht="15" customHeight="1" s="59">
      <c r="A4069" s="58" t="inlineStr">
        <is>
          <t>9140-CZQZZ</t>
        </is>
      </c>
      <c r="B4069" s="58" t="inlineStr">
        <is>
          <t>Female</t>
        </is>
      </c>
      <c r="C4069" s="58" t="n">
        <v>0</v>
      </c>
      <c r="D4069" s="58" t="inlineStr">
        <is>
          <t>Yes</t>
        </is>
      </c>
      <c r="E4069" s="58" t="inlineStr">
        <is>
          <t>No</t>
        </is>
      </c>
      <c r="F4069" s="58" t="n">
        <v>68</v>
      </c>
      <c r="G4069" s="58" t="inlineStr">
        <is>
          <t>Yes</t>
        </is>
      </c>
      <c r="H4069" s="58" t="inlineStr">
        <is>
          <t>No</t>
        </is>
      </c>
      <c r="I4069" s="58" t="inlineStr">
        <is>
          <t>DSL</t>
        </is>
      </c>
      <c r="J4069" s="58" t="inlineStr">
        <is>
          <t>Yes</t>
        </is>
      </c>
      <c r="K4069" s="58" t="inlineStr">
        <is>
          <t>Yes</t>
        </is>
      </c>
      <c r="L4069" s="58" t="inlineStr">
        <is>
          <t>No</t>
        </is>
      </c>
      <c r="M4069" s="58" t="inlineStr">
        <is>
          <t>Yes</t>
        </is>
      </c>
      <c r="N4069" s="58" t="inlineStr">
        <is>
          <t>Yes</t>
        </is>
      </c>
      <c r="O4069" s="58" t="inlineStr">
        <is>
          <t>Yes</t>
        </is>
      </c>
      <c r="P4069" s="58" t="inlineStr">
        <is>
          <t>Two year</t>
        </is>
      </c>
      <c r="Q4069" s="58" t="inlineStr">
        <is>
          <t>Yes</t>
        </is>
      </c>
      <c r="R4069" s="58" t="inlineStr">
        <is>
          <t>Bank transfer (automatic)</t>
        </is>
      </c>
      <c r="S4069" s="123" t="n">
        <v>79.59999999999999</v>
      </c>
      <c r="T4069" s="58" t="inlineStr">
        <is>
          <t>5515.8</t>
        </is>
      </c>
      <c r="U4069" s="58" t="inlineStr">
        <is>
          <t>No</t>
        </is>
      </c>
      <c r="V4069" s="123">
        <f>IFERROR(VALUE(TRIM(T4069)),S4069*F4069)</f>
        <v/>
      </c>
      <c r="W4069" s="58">
        <f>IF(F4069&lt;=12,"0-12 mo",IF(F4069&lt;=24,"13-24 mo",IF(F4069&lt;=48,"25-48 mo","49+ mo")))</f>
        <v/>
      </c>
      <c r="X4069" s="58">
        <f>IF(S4069&lt;=35.5,"Q1 Low",IF(S4069&lt;=70.35,"Q2 Mid-Low",IF(S4069&lt;=89.85,"Q3 Mid-High","Q4 High")))</f>
        <v/>
      </c>
      <c r="Y4069" s="58">
        <f>IF(U4069="Yes",1,0)</f>
        <v/>
      </c>
      <c r="Z4069" s="58">
        <f>IF(P4069="Month-to-month",1,0)+IF(M4069="No",1,0)+IF(J4069="No",1,0)+IF(I4069="Fiber optic",1,0)+IF(Q4069="Yes",1,0)</f>
        <v/>
      </c>
    </row>
    <row r="4070" ht="15" customHeight="1" s="59">
      <c r="A4070" s="58" t="inlineStr">
        <is>
          <t>3423-HHXAO</t>
        </is>
      </c>
      <c r="B4070" s="58" t="inlineStr">
        <is>
          <t>Female</t>
        </is>
      </c>
      <c r="C4070" s="58" t="n">
        <v>0</v>
      </c>
      <c r="D4070" s="58" t="inlineStr">
        <is>
          <t>Yes</t>
        </is>
      </c>
      <c r="E4070" s="58" t="inlineStr">
        <is>
          <t>Yes</t>
        </is>
      </c>
      <c r="F4070" s="58" t="n">
        <v>14</v>
      </c>
      <c r="G4070" s="58" t="inlineStr">
        <is>
          <t>Yes</t>
        </is>
      </c>
      <c r="H4070" s="58" t="inlineStr">
        <is>
          <t>No</t>
        </is>
      </c>
      <c r="I4070" s="58" t="inlineStr">
        <is>
          <t>No</t>
        </is>
      </c>
      <c r="J4070" s="58" t="inlineStr">
        <is>
          <t>No internet service</t>
        </is>
      </c>
      <c r="K4070" s="58" t="inlineStr">
        <is>
          <t>No internet service</t>
        </is>
      </c>
      <c r="L4070" s="58" t="inlineStr">
        <is>
          <t>No internet service</t>
        </is>
      </c>
      <c r="M4070" s="58" t="inlineStr">
        <is>
          <t>No internet service</t>
        </is>
      </c>
      <c r="N4070" s="58" t="inlineStr">
        <is>
          <t>No internet service</t>
        </is>
      </c>
      <c r="O4070" s="58" t="inlineStr">
        <is>
          <t>No internet service</t>
        </is>
      </c>
      <c r="P4070" s="58" t="inlineStr">
        <is>
          <t>One year</t>
        </is>
      </c>
      <c r="Q4070" s="58" t="inlineStr">
        <is>
          <t>Yes</t>
        </is>
      </c>
      <c r="R4070" s="58" t="inlineStr">
        <is>
          <t>Mailed check</t>
        </is>
      </c>
      <c r="S4070" s="123" t="n">
        <v>19.5</v>
      </c>
      <c r="T4070" s="58" t="inlineStr">
        <is>
          <t>272</t>
        </is>
      </c>
      <c r="U4070" s="58" t="inlineStr">
        <is>
          <t>No</t>
        </is>
      </c>
      <c r="V4070" s="123">
        <f>IFERROR(VALUE(TRIM(T4070)),S4070*F4070)</f>
        <v/>
      </c>
      <c r="W4070" s="58">
        <f>IF(F4070&lt;=12,"0-12 mo",IF(F4070&lt;=24,"13-24 mo",IF(F4070&lt;=48,"25-48 mo","49+ mo")))</f>
        <v/>
      </c>
      <c r="X4070" s="58">
        <f>IF(S4070&lt;=35.5,"Q1 Low",IF(S4070&lt;=70.35,"Q2 Mid-Low",IF(S4070&lt;=89.85,"Q3 Mid-High","Q4 High")))</f>
        <v/>
      </c>
      <c r="Y4070" s="58">
        <f>IF(U4070="Yes",1,0)</f>
        <v/>
      </c>
      <c r="Z4070" s="58">
        <f>IF(P4070="Month-to-month",1,0)+IF(M4070="No",1,0)+IF(J4070="No",1,0)+IF(I4070="Fiber optic",1,0)+IF(Q4070="Yes",1,0)</f>
        <v/>
      </c>
    </row>
    <row r="4071" ht="15" customHeight="1" s="59">
      <c r="A4071" s="58" t="inlineStr">
        <is>
          <t>9938-TKDGL</t>
        </is>
      </c>
      <c r="B4071" s="58" t="inlineStr">
        <is>
          <t>Male</t>
        </is>
      </c>
      <c r="C4071" s="58" t="n">
        <v>0</v>
      </c>
      <c r="D4071" s="58" t="inlineStr">
        <is>
          <t>Yes</t>
        </is>
      </c>
      <c r="E4071" s="58" t="inlineStr">
        <is>
          <t>Yes</t>
        </is>
      </c>
      <c r="F4071" s="58" t="n">
        <v>68</v>
      </c>
      <c r="G4071" s="58" t="inlineStr">
        <is>
          <t>Yes</t>
        </is>
      </c>
      <c r="H4071" s="58" t="inlineStr">
        <is>
          <t>No</t>
        </is>
      </c>
      <c r="I4071" s="58" t="inlineStr">
        <is>
          <t>Fiber optic</t>
        </is>
      </c>
      <c r="J4071" s="58" t="inlineStr">
        <is>
          <t>Yes</t>
        </is>
      </c>
      <c r="K4071" s="58" t="inlineStr">
        <is>
          <t>No</t>
        </is>
      </c>
      <c r="L4071" s="58" t="inlineStr">
        <is>
          <t>No</t>
        </is>
      </c>
      <c r="M4071" s="58" t="inlineStr">
        <is>
          <t>Yes</t>
        </is>
      </c>
      <c r="N4071" s="58" t="inlineStr">
        <is>
          <t>Yes</t>
        </is>
      </c>
      <c r="O4071" s="58" t="inlineStr">
        <is>
          <t>Yes</t>
        </is>
      </c>
      <c r="P4071" s="58" t="inlineStr">
        <is>
          <t>Two year</t>
        </is>
      </c>
      <c r="Q4071" s="58" t="inlineStr">
        <is>
          <t>Yes</t>
        </is>
      </c>
      <c r="R4071" s="58" t="inlineStr">
        <is>
          <t>Electronic check</t>
        </is>
      </c>
      <c r="S4071" s="123" t="n">
        <v>99.55</v>
      </c>
      <c r="T4071" s="58" t="inlineStr">
        <is>
          <t>6668</t>
        </is>
      </c>
      <c r="U4071" s="58" t="inlineStr">
        <is>
          <t>No</t>
        </is>
      </c>
      <c r="V4071" s="123">
        <f>IFERROR(VALUE(TRIM(T4071)),S4071*F4071)</f>
        <v/>
      </c>
      <c r="W4071" s="58">
        <f>IF(F4071&lt;=12,"0-12 mo",IF(F4071&lt;=24,"13-24 mo",IF(F4071&lt;=48,"25-48 mo","49+ mo")))</f>
        <v/>
      </c>
      <c r="X4071" s="58">
        <f>IF(S4071&lt;=35.5,"Q1 Low",IF(S4071&lt;=70.35,"Q2 Mid-Low",IF(S4071&lt;=89.85,"Q3 Mid-High","Q4 High")))</f>
        <v/>
      </c>
      <c r="Y4071" s="58">
        <f>IF(U4071="Yes",1,0)</f>
        <v/>
      </c>
      <c r="Z4071" s="58">
        <f>IF(P4071="Month-to-month",1,0)+IF(M4071="No",1,0)+IF(J4071="No",1,0)+IF(I4071="Fiber optic",1,0)+IF(Q4071="Yes",1,0)</f>
        <v/>
      </c>
    </row>
    <row r="4072" ht="15" customHeight="1" s="59">
      <c r="A4072" s="58" t="inlineStr">
        <is>
          <t>0531-ZZJWQ</t>
        </is>
      </c>
      <c r="B4072" s="58" t="inlineStr">
        <is>
          <t>Male</t>
        </is>
      </c>
      <c r="C4072" s="58" t="n">
        <v>1</v>
      </c>
      <c r="D4072" s="58" t="inlineStr">
        <is>
          <t>Yes</t>
        </is>
      </c>
      <c r="E4072" s="58" t="inlineStr">
        <is>
          <t>No</t>
        </is>
      </c>
      <c r="F4072" s="58" t="n">
        <v>55</v>
      </c>
      <c r="G4072" s="58" t="inlineStr">
        <is>
          <t>Yes</t>
        </is>
      </c>
      <c r="H4072" s="58" t="inlineStr">
        <is>
          <t>Yes</t>
        </is>
      </c>
      <c r="I4072" s="58" t="inlineStr">
        <is>
          <t>Fiber optic</t>
        </is>
      </c>
      <c r="J4072" s="58" t="inlineStr">
        <is>
          <t>No</t>
        </is>
      </c>
      <c r="K4072" s="58" t="inlineStr">
        <is>
          <t>No</t>
        </is>
      </c>
      <c r="L4072" s="58" t="inlineStr">
        <is>
          <t>No</t>
        </is>
      </c>
      <c r="M4072" s="58" t="inlineStr">
        <is>
          <t>No</t>
        </is>
      </c>
      <c r="N4072" s="58" t="inlineStr">
        <is>
          <t>No</t>
        </is>
      </c>
      <c r="O4072" s="58" t="inlineStr">
        <is>
          <t>No</t>
        </is>
      </c>
      <c r="P4072" s="58" t="inlineStr">
        <is>
          <t>Month-to-month</t>
        </is>
      </c>
      <c r="Q4072" s="58" t="inlineStr">
        <is>
          <t>Yes</t>
        </is>
      </c>
      <c r="R4072" s="58" t="inlineStr">
        <is>
          <t>Electronic check</t>
        </is>
      </c>
      <c r="S4072" s="123" t="n">
        <v>74</v>
      </c>
      <c r="T4072" s="58" t="inlineStr">
        <is>
          <t>4052.4</t>
        </is>
      </c>
      <c r="U4072" s="58" t="inlineStr">
        <is>
          <t>No</t>
        </is>
      </c>
      <c r="V4072" s="123">
        <f>IFERROR(VALUE(TRIM(T4072)),S4072*F4072)</f>
        <v/>
      </c>
      <c r="W4072" s="58">
        <f>IF(F4072&lt;=12,"0-12 mo",IF(F4072&lt;=24,"13-24 mo",IF(F4072&lt;=48,"25-48 mo","49+ mo")))</f>
        <v/>
      </c>
      <c r="X4072" s="58">
        <f>IF(S4072&lt;=35.5,"Q1 Low",IF(S4072&lt;=70.35,"Q2 Mid-Low",IF(S4072&lt;=89.85,"Q3 Mid-High","Q4 High")))</f>
        <v/>
      </c>
      <c r="Y4072" s="58">
        <f>IF(U4072="Yes",1,0)</f>
        <v/>
      </c>
      <c r="Z4072" s="58">
        <f>IF(P4072="Month-to-month",1,0)+IF(M4072="No",1,0)+IF(J4072="No",1,0)+IF(I4072="Fiber optic",1,0)+IF(Q4072="Yes",1,0)</f>
        <v/>
      </c>
    </row>
    <row r="4073" ht="15" customHeight="1" s="59">
      <c r="A4073" s="58" t="inlineStr">
        <is>
          <t>6537-QLGEX</t>
        </is>
      </c>
      <c r="B4073" s="58" t="inlineStr">
        <is>
          <t>Female</t>
        </is>
      </c>
      <c r="C4073" s="58" t="n">
        <v>0</v>
      </c>
      <c r="D4073" s="58" t="inlineStr">
        <is>
          <t>No</t>
        </is>
      </c>
      <c r="E4073" s="58" t="inlineStr">
        <is>
          <t>No</t>
        </is>
      </c>
      <c r="F4073" s="58" t="n">
        <v>16</v>
      </c>
      <c r="G4073" s="58" t="inlineStr">
        <is>
          <t>No</t>
        </is>
      </c>
      <c r="H4073" s="58" t="inlineStr">
        <is>
          <t>No phone service</t>
        </is>
      </c>
      <c r="I4073" s="58" t="inlineStr">
        <is>
          <t>DSL</t>
        </is>
      </c>
      <c r="J4073" s="58" t="inlineStr">
        <is>
          <t>Yes</t>
        </is>
      </c>
      <c r="K4073" s="58" t="inlineStr">
        <is>
          <t>No</t>
        </is>
      </c>
      <c r="L4073" s="58" t="inlineStr">
        <is>
          <t>No</t>
        </is>
      </c>
      <c r="M4073" s="58" t="inlineStr">
        <is>
          <t>No</t>
        </is>
      </c>
      <c r="N4073" s="58" t="inlineStr">
        <is>
          <t>Yes</t>
        </is>
      </c>
      <c r="O4073" s="58" t="inlineStr">
        <is>
          <t>No</t>
        </is>
      </c>
      <c r="P4073" s="58" t="inlineStr">
        <is>
          <t>Month-to-month</t>
        </is>
      </c>
      <c r="Q4073" s="58" t="inlineStr">
        <is>
          <t>Yes</t>
        </is>
      </c>
      <c r="R4073" s="58" t="inlineStr">
        <is>
          <t>Electronic check</t>
        </is>
      </c>
      <c r="S4073" s="123" t="n">
        <v>38.9</v>
      </c>
      <c r="T4073" s="58" t="inlineStr">
        <is>
          <t>664.4</t>
        </is>
      </c>
      <c r="U4073" s="58" t="inlineStr">
        <is>
          <t>No</t>
        </is>
      </c>
      <c r="V4073" s="123">
        <f>IFERROR(VALUE(TRIM(T4073)),S4073*F4073)</f>
        <v/>
      </c>
      <c r="W4073" s="58">
        <f>IF(F4073&lt;=12,"0-12 mo",IF(F4073&lt;=24,"13-24 mo",IF(F4073&lt;=48,"25-48 mo","49+ mo")))</f>
        <v/>
      </c>
      <c r="X4073" s="58">
        <f>IF(S4073&lt;=35.5,"Q1 Low",IF(S4073&lt;=70.35,"Q2 Mid-Low",IF(S4073&lt;=89.85,"Q3 Mid-High","Q4 High")))</f>
        <v/>
      </c>
      <c r="Y4073" s="58">
        <f>IF(U4073="Yes",1,0)</f>
        <v/>
      </c>
      <c r="Z4073" s="58">
        <f>IF(P4073="Month-to-month",1,0)+IF(M4073="No",1,0)+IF(J4073="No",1,0)+IF(I4073="Fiber optic",1,0)+IF(Q4073="Yes",1,0)</f>
        <v/>
      </c>
    </row>
    <row r="4074" ht="15" customHeight="1" s="59">
      <c r="A4074" s="58" t="inlineStr">
        <is>
          <t>2688-BHGOG</t>
        </is>
      </c>
      <c r="B4074" s="58" t="inlineStr">
        <is>
          <t>Male</t>
        </is>
      </c>
      <c r="C4074" s="58" t="n">
        <v>1</v>
      </c>
      <c r="D4074" s="58" t="inlineStr">
        <is>
          <t>No</t>
        </is>
      </c>
      <c r="E4074" s="58" t="inlineStr">
        <is>
          <t>No</t>
        </is>
      </c>
      <c r="F4074" s="58" t="n">
        <v>9</v>
      </c>
      <c r="G4074" s="58" t="inlineStr">
        <is>
          <t>Yes</t>
        </is>
      </c>
      <c r="H4074" s="58" t="inlineStr">
        <is>
          <t>No</t>
        </is>
      </c>
      <c r="I4074" s="58" t="inlineStr">
        <is>
          <t>Fiber optic</t>
        </is>
      </c>
      <c r="J4074" s="58" t="inlineStr">
        <is>
          <t>No</t>
        </is>
      </c>
      <c r="K4074" s="58" t="inlineStr">
        <is>
          <t>No</t>
        </is>
      </c>
      <c r="L4074" s="58" t="inlineStr">
        <is>
          <t>No</t>
        </is>
      </c>
      <c r="M4074" s="58" t="inlineStr">
        <is>
          <t>No</t>
        </is>
      </c>
      <c r="N4074" s="58" t="inlineStr">
        <is>
          <t>No</t>
        </is>
      </c>
      <c r="O4074" s="58" t="inlineStr">
        <is>
          <t>Yes</t>
        </is>
      </c>
      <c r="P4074" s="58" t="inlineStr">
        <is>
          <t>Month-to-month</t>
        </is>
      </c>
      <c r="Q4074" s="58" t="inlineStr">
        <is>
          <t>Yes</t>
        </is>
      </c>
      <c r="R4074" s="58" t="inlineStr">
        <is>
          <t>Electronic check</t>
        </is>
      </c>
      <c r="S4074" s="123" t="n">
        <v>79.55</v>
      </c>
      <c r="T4074" s="58" t="inlineStr">
        <is>
          <t>718.55</t>
        </is>
      </c>
      <c r="U4074" s="58" t="inlineStr">
        <is>
          <t>No</t>
        </is>
      </c>
      <c r="V4074" s="123">
        <f>IFERROR(VALUE(TRIM(T4074)),S4074*F4074)</f>
        <v/>
      </c>
      <c r="W4074" s="58">
        <f>IF(F4074&lt;=12,"0-12 mo",IF(F4074&lt;=24,"13-24 mo",IF(F4074&lt;=48,"25-48 mo","49+ mo")))</f>
        <v/>
      </c>
      <c r="X4074" s="58">
        <f>IF(S4074&lt;=35.5,"Q1 Low",IF(S4074&lt;=70.35,"Q2 Mid-Low",IF(S4074&lt;=89.85,"Q3 Mid-High","Q4 High")))</f>
        <v/>
      </c>
      <c r="Y4074" s="58">
        <f>IF(U4074="Yes",1,0)</f>
        <v/>
      </c>
      <c r="Z4074" s="58">
        <f>IF(P4074="Month-to-month",1,0)+IF(M4074="No",1,0)+IF(J4074="No",1,0)+IF(I4074="Fiber optic",1,0)+IF(Q4074="Yes",1,0)</f>
        <v/>
      </c>
    </row>
    <row r="4075" ht="15" customHeight="1" s="59">
      <c r="A4075" s="58" t="inlineStr">
        <is>
          <t>7683-CBDKJ</t>
        </is>
      </c>
      <c r="B4075" s="58" t="inlineStr">
        <is>
          <t>Male</t>
        </is>
      </c>
      <c r="C4075" s="58" t="n">
        <v>0</v>
      </c>
      <c r="D4075" s="58" t="inlineStr">
        <is>
          <t>Yes</t>
        </is>
      </c>
      <c r="E4075" s="58" t="inlineStr">
        <is>
          <t>Yes</t>
        </is>
      </c>
      <c r="F4075" s="58" t="n">
        <v>14</v>
      </c>
      <c r="G4075" s="58" t="inlineStr">
        <is>
          <t>Yes</t>
        </is>
      </c>
      <c r="H4075" s="58" t="inlineStr">
        <is>
          <t>No</t>
        </is>
      </c>
      <c r="I4075" s="58" t="inlineStr">
        <is>
          <t>DSL</t>
        </is>
      </c>
      <c r="J4075" s="58" t="inlineStr">
        <is>
          <t>Yes</t>
        </is>
      </c>
      <c r="K4075" s="58" t="inlineStr">
        <is>
          <t>Yes</t>
        </is>
      </c>
      <c r="L4075" s="58" t="inlineStr">
        <is>
          <t>No</t>
        </is>
      </c>
      <c r="M4075" s="58" t="inlineStr">
        <is>
          <t>No</t>
        </is>
      </c>
      <c r="N4075" s="58" t="inlineStr">
        <is>
          <t>Yes</t>
        </is>
      </c>
      <c r="O4075" s="58" t="inlineStr">
        <is>
          <t>No</t>
        </is>
      </c>
      <c r="P4075" s="58" t="inlineStr">
        <is>
          <t>Month-to-month</t>
        </is>
      </c>
      <c r="Q4075" s="58" t="inlineStr">
        <is>
          <t>Yes</t>
        </is>
      </c>
      <c r="R4075" s="58" t="inlineStr">
        <is>
          <t>Electronic check</t>
        </is>
      </c>
      <c r="S4075" s="123" t="n">
        <v>65.45</v>
      </c>
      <c r="T4075" s="58" t="inlineStr">
        <is>
          <t>937.6</t>
        </is>
      </c>
      <c r="U4075" s="58" t="inlineStr">
        <is>
          <t>Yes</t>
        </is>
      </c>
      <c r="V4075" s="123">
        <f>IFERROR(VALUE(TRIM(T4075)),S4075*F4075)</f>
        <v/>
      </c>
      <c r="W4075" s="58">
        <f>IF(F4075&lt;=12,"0-12 mo",IF(F4075&lt;=24,"13-24 mo",IF(F4075&lt;=48,"25-48 mo","49+ mo")))</f>
        <v/>
      </c>
      <c r="X4075" s="58">
        <f>IF(S4075&lt;=35.5,"Q1 Low",IF(S4075&lt;=70.35,"Q2 Mid-Low",IF(S4075&lt;=89.85,"Q3 Mid-High","Q4 High")))</f>
        <v/>
      </c>
      <c r="Y4075" s="58">
        <f>IF(U4075="Yes",1,0)</f>
        <v/>
      </c>
      <c r="Z4075" s="58">
        <f>IF(P4075="Month-to-month",1,0)+IF(M4075="No",1,0)+IF(J4075="No",1,0)+IF(I4075="Fiber optic",1,0)+IF(Q4075="Yes",1,0)</f>
        <v/>
      </c>
    </row>
    <row r="4076" ht="15" customHeight="1" s="59">
      <c r="A4076" s="58" t="inlineStr">
        <is>
          <t>0946-CLJTI</t>
        </is>
      </c>
      <c r="B4076" s="58" t="inlineStr">
        <is>
          <t>Male</t>
        </is>
      </c>
      <c r="C4076" s="58" t="n">
        <v>1</v>
      </c>
      <c r="D4076" s="58" t="inlineStr">
        <is>
          <t>Yes</t>
        </is>
      </c>
      <c r="E4076" s="58" t="inlineStr">
        <is>
          <t>No</t>
        </is>
      </c>
      <c r="F4076" s="58" t="n">
        <v>58</v>
      </c>
      <c r="G4076" s="58" t="inlineStr">
        <is>
          <t>Yes</t>
        </is>
      </c>
      <c r="H4076" s="58" t="inlineStr">
        <is>
          <t>Yes</t>
        </is>
      </c>
      <c r="I4076" s="58" t="inlineStr">
        <is>
          <t>Fiber optic</t>
        </is>
      </c>
      <c r="J4076" s="58" t="inlineStr">
        <is>
          <t>No</t>
        </is>
      </c>
      <c r="K4076" s="58" t="inlineStr">
        <is>
          <t>No</t>
        </is>
      </c>
      <c r="L4076" s="58" t="inlineStr">
        <is>
          <t>Yes</t>
        </is>
      </c>
      <c r="M4076" s="58" t="inlineStr">
        <is>
          <t>No</t>
        </is>
      </c>
      <c r="N4076" s="58" t="inlineStr">
        <is>
          <t>Yes</t>
        </is>
      </c>
      <c r="O4076" s="58" t="inlineStr">
        <is>
          <t>Yes</t>
        </is>
      </c>
      <c r="P4076" s="58" t="inlineStr">
        <is>
          <t>Month-to-month</t>
        </is>
      </c>
      <c r="Q4076" s="58" t="inlineStr">
        <is>
          <t>Yes</t>
        </is>
      </c>
      <c r="R4076" s="58" t="inlineStr">
        <is>
          <t>Electronic check</t>
        </is>
      </c>
      <c r="S4076" s="123" t="n">
        <v>98.7</v>
      </c>
      <c r="T4076" s="58" t="inlineStr">
        <is>
          <t>5812.6</t>
        </is>
      </c>
      <c r="U4076" s="58" t="inlineStr">
        <is>
          <t>Yes</t>
        </is>
      </c>
      <c r="V4076" s="123">
        <f>IFERROR(VALUE(TRIM(T4076)),S4076*F4076)</f>
        <v/>
      </c>
      <c r="W4076" s="58">
        <f>IF(F4076&lt;=12,"0-12 mo",IF(F4076&lt;=24,"13-24 mo",IF(F4076&lt;=48,"25-48 mo","49+ mo")))</f>
        <v/>
      </c>
      <c r="X4076" s="58">
        <f>IF(S4076&lt;=35.5,"Q1 Low",IF(S4076&lt;=70.35,"Q2 Mid-Low",IF(S4076&lt;=89.85,"Q3 Mid-High","Q4 High")))</f>
        <v/>
      </c>
      <c r="Y4076" s="58">
        <f>IF(U4076="Yes",1,0)</f>
        <v/>
      </c>
      <c r="Z4076" s="58">
        <f>IF(P4076="Month-to-month",1,0)+IF(M4076="No",1,0)+IF(J4076="No",1,0)+IF(I4076="Fiber optic",1,0)+IF(Q4076="Yes",1,0)</f>
        <v/>
      </c>
    </row>
    <row r="4077" ht="15" customHeight="1" s="59">
      <c r="A4077" s="58" t="inlineStr">
        <is>
          <t>3160-TYXLT</t>
        </is>
      </c>
      <c r="B4077" s="58" t="inlineStr">
        <is>
          <t>Male</t>
        </is>
      </c>
      <c r="C4077" s="58" t="n">
        <v>0</v>
      </c>
      <c r="D4077" s="58" t="inlineStr">
        <is>
          <t>No</t>
        </is>
      </c>
      <c r="E4077" s="58" t="inlineStr">
        <is>
          <t>No</t>
        </is>
      </c>
      <c r="F4077" s="58" t="n">
        <v>53</v>
      </c>
      <c r="G4077" s="58" t="inlineStr">
        <is>
          <t>No</t>
        </is>
      </c>
      <c r="H4077" s="58" t="inlineStr">
        <is>
          <t>No phone service</t>
        </is>
      </c>
      <c r="I4077" s="58" t="inlineStr">
        <is>
          <t>DSL</t>
        </is>
      </c>
      <c r="J4077" s="58" t="inlineStr">
        <is>
          <t>Yes</t>
        </is>
      </c>
      <c r="K4077" s="58" t="inlineStr">
        <is>
          <t>Yes</t>
        </is>
      </c>
      <c r="L4077" s="58" t="inlineStr">
        <is>
          <t>No</t>
        </is>
      </c>
      <c r="M4077" s="58" t="inlineStr">
        <is>
          <t>No</t>
        </is>
      </c>
      <c r="N4077" s="58" t="inlineStr">
        <is>
          <t>No</t>
        </is>
      </c>
      <c r="O4077" s="58" t="inlineStr">
        <is>
          <t>Yes</t>
        </is>
      </c>
      <c r="P4077" s="58" t="inlineStr">
        <is>
          <t>Month-to-month</t>
        </is>
      </c>
      <c r="Q4077" s="58" t="inlineStr">
        <is>
          <t>Yes</t>
        </is>
      </c>
      <c r="R4077" s="58" t="inlineStr">
        <is>
          <t>Bank transfer (automatic)</t>
        </is>
      </c>
      <c r="S4077" s="123" t="n">
        <v>46.3</v>
      </c>
      <c r="T4077" s="58" t="inlineStr">
        <is>
          <t>2546.85</t>
        </is>
      </c>
      <c r="U4077" s="58" t="inlineStr">
        <is>
          <t>No</t>
        </is>
      </c>
      <c r="V4077" s="123">
        <f>IFERROR(VALUE(TRIM(T4077)),S4077*F4077)</f>
        <v/>
      </c>
      <c r="W4077" s="58">
        <f>IF(F4077&lt;=12,"0-12 mo",IF(F4077&lt;=24,"13-24 mo",IF(F4077&lt;=48,"25-48 mo","49+ mo")))</f>
        <v/>
      </c>
      <c r="X4077" s="58">
        <f>IF(S4077&lt;=35.5,"Q1 Low",IF(S4077&lt;=70.35,"Q2 Mid-Low",IF(S4077&lt;=89.85,"Q3 Mid-High","Q4 High")))</f>
        <v/>
      </c>
      <c r="Y4077" s="58">
        <f>IF(U4077="Yes",1,0)</f>
        <v/>
      </c>
      <c r="Z4077" s="58">
        <f>IF(P4077="Month-to-month",1,0)+IF(M4077="No",1,0)+IF(J4077="No",1,0)+IF(I4077="Fiber optic",1,0)+IF(Q4077="Yes",1,0)</f>
        <v/>
      </c>
    </row>
    <row r="4078" ht="15" customHeight="1" s="59">
      <c r="A4078" s="58" t="inlineStr">
        <is>
          <t>1325-USMEC</t>
        </is>
      </c>
      <c r="B4078" s="58" t="inlineStr">
        <is>
          <t>Male</t>
        </is>
      </c>
      <c r="C4078" s="58" t="n">
        <v>0</v>
      </c>
      <c r="D4078" s="58" t="inlineStr">
        <is>
          <t>Yes</t>
        </is>
      </c>
      <c r="E4078" s="58" t="inlineStr">
        <is>
          <t>No</t>
        </is>
      </c>
      <c r="F4078" s="58" t="n">
        <v>70</v>
      </c>
      <c r="G4078" s="58" t="inlineStr">
        <is>
          <t>Yes</t>
        </is>
      </c>
      <c r="H4078" s="58" t="inlineStr">
        <is>
          <t>Yes</t>
        </is>
      </c>
      <c r="I4078" s="58" t="inlineStr">
        <is>
          <t>Fiber optic</t>
        </is>
      </c>
      <c r="J4078" s="58" t="inlineStr">
        <is>
          <t>Yes</t>
        </is>
      </c>
      <c r="K4078" s="58" t="inlineStr">
        <is>
          <t>Yes</t>
        </is>
      </c>
      <c r="L4078" s="58" t="inlineStr">
        <is>
          <t>Yes</t>
        </is>
      </c>
      <c r="M4078" s="58" t="inlineStr">
        <is>
          <t>No</t>
        </is>
      </c>
      <c r="N4078" s="58" t="inlineStr">
        <is>
          <t>Yes</t>
        </is>
      </c>
      <c r="O4078" s="58" t="inlineStr">
        <is>
          <t>No</t>
        </is>
      </c>
      <c r="P4078" s="58" t="inlineStr">
        <is>
          <t>Two year</t>
        </is>
      </c>
      <c r="Q4078" s="58" t="inlineStr">
        <is>
          <t>Yes</t>
        </is>
      </c>
      <c r="R4078" s="58" t="inlineStr">
        <is>
          <t>Credit card (automatic)</t>
        </is>
      </c>
      <c r="S4078" s="123" t="n">
        <v>99.34999999999999</v>
      </c>
      <c r="T4078" s="58" t="inlineStr">
        <is>
          <t>6944.5</t>
        </is>
      </c>
      <c r="U4078" s="58" t="inlineStr">
        <is>
          <t>No</t>
        </is>
      </c>
      <c r="V4078" s="123">
        <f>IFERROR(VALUE(TRIM(T4078)),S4078*F4078)</f>
        <v/>
      </c>
      <c r="W4078" s="58">
        <f>IF(F4078&lt;=12,"0-12 mo",IF(F4078&lt;=24,"13-24 mo",IF(F4078&lt;=48,"25-48 mo","49+ mo")))</f>
        <v/>
      </c>
      <c r="X4078" s="58">
        <f>IF(S4078&lt;=35.5,"Q1 Low",IF(S4078&lt;=70.35,"Q2 Mid-Low",IF(S4078&lt;=89.85,"Q3 Mid-High","Q4 High")))</f>
        <v/>
      </c>
      <c r="Y4078" s="58">
        <f>IF(U4078="Yes",1,0)</f>
        <v/>
      </c>
      <c r="Z4078" s="58">
        <f>IF(P4078="Month-to-month",1,0)+IF(M4078="No",1,0)+IF(J4078="No",1,0)+IF(I4078="Fiber optic",1,0)+IF(Q4078="Yes",1,0)</f>
        <v/>
      </c>
    </row>
    <row r="4079" ht="15" customHeight="1" s="59">
      <c r="A4079" s="58" t="inlineStr">
        <is>
          <t>0916-QOFDP</t>
        </is>
      </c>
      <c r="B4079" s="58" t="inlineStr">
        <is>
          <t>Female</t>
        </is>
      </c>
      <c r="C4079" s="58" t="n">
        <v>1</v>
      </c>
      <c r="D4079" s="58" t="inlineStr">
        <is>
          <t>Yes</t>
        </is>
      </c>
      <c r="E4079" s="58" t="inlineStr">
        <is>
          <t>Yes</t>
        </is>
      </c>
      <c r="F4079" s="58" t="n">
        <v>14</v>
      </c>
      <c r="G4079" s="58" t="inlineStr">
        <is>
          <t>Yes</t>
        </is>
      </c>
      <c r="H4079" s="58" t="inlineStr">
        <is>
          <t>Yes</t>
        </is>
      </c>
      <c r="I4079" s="58" t="inlineStr">
        <is>
          <t>Fiber optic</t>
        </is>
      </c>
      <c r="J4079" s="58" t="inlineStr">
        <is>
          <t>No</t>
        </is>
      </c>
      <c r="K4079" s="58" t="inlineStr">
        <is>
          <t>No</t>
        </is>
      </c>
      <c r="L4079" s="58" t="inlineStr">
        <is>
          <t>No</t>
        </is>
      </c>
      <c r="M4079" s="58" t="inlineStr">
        <is>
          <t>No</t>
        </is>
      </c>
      <c r="N4079" s="58" t="inlineStr">
        <is>
          <t>Yes</t>
        </is>
      </c>
      <c r="O4079" s="58" t="inlineStr">
        <is>
          <t>Yes</t>
        </is>
      </c>
      <c r="P4079" s="58" t="inlineStr">
        <is>
          <t>Month-to-month</t>
        </is>
      </c>
      <c r="Q4079" s="58" t="inlineStr">
        <is>
          <t>Yes</t>
        </is>
      </c>
      <c r="R4079" s="58" t="inlineStr">
        <is>
          <t>Electronic check</t>
        </is>
      </c>
      <c r="S4079" s="123" t="n">
        <v>95.8</v>
      </c>
      <c r="T4079" s="58" t="inlineStr">
        <is>
          <t>1346.3</t>
        </is>
      </c>
      <c r="U4079" s="58" t="inlineStr">
        <is>
          <t>No</t>
        </is>
      </c>
      <c r="V4079" s="123">
        <f>IFERROR(VALUE(TRIM(T4079)),S4079*F4079)</f>
        <v/>
      </c>
      <c r="W4079" s="58">
        <f>IF(F4079&lt;=12,"0-12 mo",IF(F4079&lt;=24,"13-24 mo",IF(F4079&lt;=48,"25-48 mo","49+ mo")))</f>
        <v/>
      </c>
      <c r="X4079" s="58">
        <f>IF(S4079&lt;=35.5,"Q1 Low",IF(S4079&lt;=70.35,"Q2 Mid-Low",IF(S4079&lt;=89.85,"Q3 Mid-High","Q4 High")))</f>
        <v/>
      </c>
      <c r="Y4079" s="58">
        <f>IF(U4079="Yes",1,0)</f>
        <v/>
      </c>
      <c r="Z4079" s="58">
        <f>IF(P4079="Month-to-month",1,0)+IF(M4079="No",1,0)+IF(J4079="No",1,0)+IF(I4079="Fiber optic",1,0)+IF(Q4079="Yes",1,0)</f>
        <v/>
      </c>
    </row>
    <row r="4080" ht="15" customHeight="1" s="59">
      <c r="A4080" s="58" t="inlineStr">
        <is>
          <t>0628-CNQRM</t>
        </is>
      </c>
      <c r="B4080" s="58" t="inlineStr">
        <is>
          <t>Male</t>
        </is>
      </c>
      <c r="C4080" s="58" t="n">
        <v>0</v>
      </c>
      <c r="D4080" s="58" t="inlineStr">
        <is>
          <t>Yes</t>
        </is>
      </c>
      <c r="E4080" s="58" t="inlineStr">
        <is>
          <t>Yes</t>
        </is>
      </c>
      <c r="F4080" s="58" t="n">
        <v>22</v>
      </c>
      <c r="G4080" s="58" t="inlineStr">
        <is>
          <t>Yes</t>
        </is>
      </c>
      <c r="H4080" s="58" t="inlineStr">
        <is>
          <t>No</t>
        </is>
      </c>
      <c r="I4080" s="58" t="inlineStr">
        <is>
          <t>DSL</t>
        </is>
      </c>
      <c r="J4080" s="58" t="inlineStr">
        <is>
          <t>Yes</t>
        </is>
      </c>
      <c r="K4080" s="58" t="inlineStr">
        <is>
          <t>No</t>
        </is>
      </c>
      <c r="L4080" s="58" t="inlineStr">
        <is>
          <t>Yes</t>
        </is>
      </c>
      <c r="M4080" s="58" t="inlineStr">
        <is>
          <t>Yes</t>
        </is>
      </c>
      <c r="N4080" s="58" t="inlineStr">
        <is>
          <t>Yes</t>
        </is>
      </c>
      <c r="O4080" s="58" t="inlineStr">
        <is>
          <t>No</t>
        </is>
      </c>
      <c r="P4080" s="58" t="inlineStr">
        <is>
          <t>One year</t>
        </is>
      </c>
      <c r="Q4080" s="58" t="inlineStr">
        <is>
          <t>Yes</t>
        </is>
      </c>
      <c r="R4080" s="58" t="inlineStr">
        <is>
          <t>Bank transfer (automatic)</t>
        </is>
      </c>
      <c r="S4080" s="123" t="n">
        <v>67.5</v>
      </c>
      <c r="T4080" s="58" t="inlineStr">
        <is>
          <t>1544.05</t>
        </is>
      </c>
      <c r="U4080" s="58" t="inlineStr">
        <is>
          <t>Yes</t>
        </is>
      </c>
      <c r="V4080" s="123">
        <f>IFERROR(VALUE(TRIM(T4080)),S4080*F4080)</f>
        <v/>
      </c>
      <c r="W4080" s="58">
        <f>IF(F4080&lt;=12,"0-12 mo",IF(F4080&lt;=24,"13-24 mo",IF(F4080&lt;=48,"25-48 mo","49+ mo")))</f>
        <v/>
      </c>
      <c r="X4080" s="58">
        <f>IF(S4080&lt;=35.5,"Q1 Low",IF(S4080&lt;=70.35,"Q2 Mid-Low",IF(S4080&lt;=89.85,"Q3 Mid-High","Q4 High")))</f>
        <v/>
      </c>
      <c r="Y4080" s="58">
        <f>IF(U4080="Yes",1,0)</f>
        <v/>
      </c>
      <c r="Z4080" s="58">
        <f>IF(P4080="Month-to-month",1,0)+IF(M4080="No",1,0)+IF(J4080="No",1,0)+IF(I4080="Fiber optic",1,0)+IF(Q4080="Yes",1,0)</f>
        <v/>
      </c>
    </row>
    <row r="4081" ht="15" customHeight="1" s="59">
      <c r="A4081" s="58" t="inlineStr">
        <is>
          <t>5606-AMZBO</t>
        </is>
      </c>
      <c r="B4081" s="58" t="inlineStr">
        <is>
          <t>Female</t>
        </is>
      </c>
      <c r="C4081" s="58" t="n">
        <v>0</v>
      </c>
      <c r="D4081" s="58" t="inlineStr">
        <is>
          <t>Yes</t>
        </is>
      </c>
      <c r="E4081" s="58" t="inlineStr">
        <is>
          <t>No</t>
        </is>
      </c>
      <c r="F4081" s="58" t="n">
        <v>10</v>
      </c>
      <c r="G4081" s="58" t="inlineStr">
        <is>
          <t>Yes</t>
        </is>
      </c>
      <c r="H4081" s="58" t="inlineStr">
        <is>
          <t>Yes</t>
        </is>
      </c>
      <c r="I4081" s="58" t="inlineStr">
        <is>
          <t>Fiber optic</t>
        </is>
      </c>
      <c r="J4081" s="58" t="inlineStr">
        <is>
          <t>Yes</t>
        </is>
      </c>
      <c r="K4081" s="58" t="inlineStr">
        <is>
          <t>No</t>
        </is>
      </c>
      <c r="L4081" s="58" t="inlineStr">
        <is>
          <t>No</t>
        </is>
      </c>
      <c r="M4081" s="58" t="inlineStr">
        <is>
          <t>No</t>
        </is>
      </c>
      <c r="N4081" s="58" t="inlineStr">
        <is>
          <t>No</t>
        </is>
      </c>
      <c r="O4081" s="58" t="inlineStr">
        <is>
          <t>No</t>
        </is>
      </c>
      <c r="P4081" s="58" t="inlineStr">
        <is>
          <t>Month-to-month</t>
        </is>
      </c>
      <c r="Q4081" s="58" t="inlineStr">
        <is>
          <t>Yes</t>
        </is>
      </c>
      <c r="R4081" s="58" t="inlineStr">
        <is>
          <t>Credit card (automatic)</t>
        </is>
      </c>
      <c r="S4081" s="123" t="n">
        <v>78.15000000000001</v>
      </c>
      <c r="T4081" s="58" t="inlineStr">
        <is>
          <t>765.15</t>
        </is>
      </c>
      <c r="U4081" s="58" t="inlineStr">
        <is>
          <t>No</t>
        </is>
      </c>
      <c r="V4081" s="123">
        <f>IFERROR(VALUE(TRIM(T4081)),S4081*F4081)</f>
        <v/>
      </c>
      <c r="W4081" s="58">
        <f>IF(F4081&lt;=12,"0-12 mo",IF(F4081&lt;=24,"13-24 mo",IF(F4081&lt;=48,"25-48 mo","49+ mo")))</f>
        <v/>
      </c>
      <c r="X4081" s="58">
        <f>IF(S4081&lt;=35.5,"Q1 Low",IF(S4081&lt;=70.35,"Q2 Mid-Low",IF(S4081&lt;=89.85,"Q3 Mid-High","Q4 High")))</f>
        <v/>
      </c>
      <c r="Y4081" s="58">
        <f>IF(U4081="Yes",1,0)</f>
        <v/>
      </c>
      <c r="Z4081" s="58">
        <f>IF(P4081="Month-to-month",1,0)+IF(M4081="No",1,0)+IF(J4081="No",1,0)+IF(I4081="Fiber optic",1,0)+IF(Q4081="Yes",1,0)</f>
        <v/>
      </c>
    </row>
    <row r="4082" ht="15" customHeight="1" s="59">
      <c r="A4082" s="58" t="inlineStr">
        <is>
          <t>6199-IPCAO</t>
        </is>
      </c>
      <c r="B4082" s="58" t="inlineStr">
        <is>
          <t>Female</t>
        </is>
      </c>
      <c r="C4082" s="58" t="n">
        <v>0</v>
      </c>
      <c r="D4082" s="58" t="inlineStr">
        <is>
          <t>Yes</t>
        </is>
      </c>
      <c r="E4082" s="58" t="inlineStr">
        <is>
          <t>Yes</t>
        </is>
      </c>
      <c r="F4082" s="58" t="n">
        <v>29</v>
      </c>
      <c r="G4082" s="58" t="inlineStr">
        <is>
          <t>Yes</t>
        </is>
      </c>
      <c r="H4082" s="58" t="inlineStr">
        <is>
          <t>Yes</t>
        </is>
      </c>
      <c r="I4082" s="58" t="inlineStr">
        <is>
          <t>No</t>
        </is>
      </c>
      <c r="J4082" s="58" t="inlineStr">
        <is>
          <t>No internet service</t>
        </is>
      </c>
      <c r="K4082" s="58" t="inlineStr">
        <is>
          <t>No internet service</t>
        </is>
      </c>
      <c r="L4082" s="58" t="inlineStr">
        <is>
          <t>No internet service</t>
        </is>
      </c>
      <c r="M4082" s="58" t="inlineStr">
        <is>
          <t>No internet service</t>
        </is>
      </c>
      <c r="N4082" s="58" t="inlineStr">
        <is>
          <t>No internet service</t>
        </is>
      </c>
      <c r="O4082" s="58" t="inlineStr">
        <is>
          <t>No internet service</t>
        </is>
      </c>
      <c r="P4082" s="58" t="inlineStr">
        <is>
          <t>Two year</t>
        </is>
      </c>
      <c r="Q4082" s="58" t="inlineStr">
        <is>
          <t>No</t>
        </is>
      </c>
      <c r="R4082" s="58" t="inlineStr">
        <is>
          <t>Mailed check</t>
        </is>
      </c>
      <c r="S4082" s="123" t="n">
        <v>26.1</v>
      </c>
      <c r="T4082" s="58" t="inlineStr">
        <is>
          <t>692.55</t>
        </is>
      </c>
      <c r="U4082" s="58" t="inlineStr">
        <is>
          <t>No</t>
        </is>
      </c>
      <c r="V4082" s="123">
        <f>IFERROR(VALUE(TRIM(T4082)),S4082*F4082)</f>
        <v/>
      </c>
      <c r="W4082" s="58">
        <f>IF(F4082&lt;=12,"0-12 mo",IF(F4082&lt;=24,"13-24 mo",IF(F4082&lt;=48,"25-48 mo","49+ mo")))</f>
        <v/>
      </c>
      <c r="X4082" s="58">
        <f>IF(S4082&lt;=35.5,"Q1 Low",IF(S4082&lt;=70.35,"Q2 Mid-Low",IF(S4082&lt;=89.85,"Q3 Mid-High","Q4 High")))</f>
        <v/>
      </c>
      <c r="Y4082" s="58">
        <f>IF(U4082="Yes",1,0)</f>
        <v/>
      </c>
      <c r="Z4082" s="58">
        <f>IF(P4082="Month-to-month",1,0)+IF(M4082="No",1,0)+IF(J4082="No",1,0)+IF(I4082="Fiber optic",1,0)+IF(Q4082="Yes",1,0)</f>
        <v/>
      </c>
    </row>
    <row r="4083" ht="15" customHeight="1" s="59">
      <c r="A4083" s="58" t="inlineStr">
        <is>
          <t>7665-TOALD</t>
        </is>
      </c>
      <c r="B4083" s="58" t="inlineStr">
        <is>
          <t>Female</t>
        </is>
      </c>
      <c r="C4083" s="58" t="n">
        <v>0</v>
      </c>
      <c r="D4083" s="58" t="inlineStr">
        <is>
          <t>No</t>
        </is>
      </c>
      <c r="E4083" s="58" t="inlineStr">
        <is>
          <t>No</t>
        </is>
      </c>
      <c r="F4083" s="58" t="n">
        <v>1</v>
      </c>
      <c r="G4083" s="58" t="inlineStr">
        <is>
          <t>Yes</t>
        </is>
      </c>
      <c r="H4083" s="58" t="inlineStr">
        <is>
          <t>No</t>
        </is>
      </c>
      <c r="I4083" s="58" t="inlineStr">
        <is>
          <t>Fiber optic</t>
        </is>
      </c>
      <c r="J4083" s="58" t="inlineStr">
        <is>
          <t>No</t>
        </is>
      </c>
      <c r="K4083" s="58" t="inlineStr">
        <is>
          <t>No</t>
        </is>
      </c>
      <c r="L4083" s="58" t="inlineStr">
        <is>
          <t>No</t>
        </is>
      </c>
      <c r="M4083" s="58" t="inlineStr">
        <is>
          <t>No</t>
        </is>
      </c>
      <c r="N4083" s="58" t="inlineStr">
        <is>
          <t>No</t>
        </is>
      </c>
      <c r="O4083" s="58" t="inlineStr">
        <is>
          <t>No</t>
        </is>
      </c>
      <c r="P4083" s="58" t="inlineStr">
        <is>
          <t>Month-to-month</t>
        </is>
      </c>
      <c r="Q4083" s="58" t="inlineStr">
        <is>
          <t>Yes</t>
        </is>
      </c>
      <c r="R4083" s="58" t="inlineStr">
        <is>
          <t>Electronic check</t>
        </is>
      </c>
      <c r="S4083" s="123" t="n">
        <v>69.59999999999999</v>
      </c>
      <c r="T4083" s="58" t="inlineStr">
        <is>
          <t>69.6</t>
        </is>
      </c>
      <c r="U4083" s="58" t="inlineStr">
        <is>
          <t>Yes</t>
        </is>
      </c>
      <c r="V4083" s="123">
        <f>IFERROR(VALUE(TRIM(T4083)),S4083*F4083)</f>
        <v/>
      </c>
      <c r="W4083" s="58">
        <f>IF(F4083&lt;=12,"0-12 mo",IF(F4083&lt;=24,"13-24 mo",IF(F4083&lt;=48,"25-48 mo","49+ mo")))</f>
        <v/>
      </c>
      <c r="X4083" s="58">
        <f>IF(S4083&lt;=35.5,"Q1 Low",IF(S4083&lt;=70.35,"Q2 Mid-Low",IF(S4083&lt;=89.85,"Q3 Mid-High","Q4 High")))</f>
        <v/>
      </c>
      <c r="Y4083" s="58">
        <f>IF(U4083="Yes",1,0)</f>
        <v/>
      </c>
      <c r="Z4083" s="58">
        <f>IF(P4083="Month-to-month",1,0)+IF(M4083="No",1,0)+IF(J4083="No",1,0)+IF(I4083="Fiber optic",1,0)+IF(Q4083="Yes",1,0)</f>
        <v/>
      </c>
    </row>
    <row r="4084" ht="15" customHeight="1" s="59">
      <c r="A4084" s="58" t="inlineStr">
        <is>
          <t>0112-QWPNC</t>
        </is>
      </c>
      <c r="B4084" s="58" t="inlineStr">
        <is>
          <t>Male</t>
        </is>
      </c>
      <c r="C4084" s="58" t="n">
        <v>0</v>
      </c>
      <c r="D4084" s="58" t="inlineStr">
        <is>
          <t>Yes</t>
        </is>
      </c>
      <c r="E4084" s="58" t="inlineStr">
        <is>
          <t>No</t>
        </is>
      </c>
      <c r="F4084" s="58" t="n">
        <v>49</v>
      </c>
      <c r="G4084" s="58" t="inlineStr">
        <is>
          <t>Yes</t>
        </is>
      </c>
      <c r="H4084" s="58" t="inlineStr">
        <is>
          <t>Yes</t>
        </is>
      </c>
      <c r="I4084" s="58" t="inlineStr">
        <is>
          <t>DSL</t>
        </is>
      </c>
      <c r="J4084" s="58" t="inlineStr">
        <is>
          <t>Yes</t>
        </is>
      </c>
      <c r="K4084" s="58" t="inlineStr">
        <is>
          <t>No</t>
        </is>
      </c>
      <c r="L4084" s="58" t="inlineStr">
        <is>
          <t>Yes</t>
        </is>
      </c>
      <c r="M4084" s="58" t="inlineStr">
        <is>
          <t>Yes</t>
        </is>
      </c>
      <c r="N4084" s="58" t="inlineStr">
        <is>
          <t>Yes</t>
        </is>
      </c>
      <c r="O4084" s="58" t="inlineStr">
        <is>
          <t>Yes</t>
        </is>
      </c>
      <c r="P4084" s="58" t="inlineStr">
        <is>
          <t>One year</t>
        </is>
      </c>
      <c r="Q4084" s="58" t="inlineStr">
        <is>
          <t>No</t>
        </is>
      </c>
      <c r="R4084" s="58" t="inlineStr">
        <is>
          <t>Electronic check</t>
        </is>
      </c>
      <c r="S4084" s="123" t="n">
        <v>84.34999999999999</v>
      </c>
      <c r="T4084" s="58" t="inlineStr">
        <is>
          <t>4059.35</t>
        </is>
      </c>
      <c r="U4084" s="58" t="inlineStr">
        <is>
          <t>Yes</t>
        </is>
      </c>
      <c r="V4084" s="123">
        <f>IFERROR(VALUE(TRIM(T4084)),S4084*F4084)</f>
        <v/>
      </c>
      <c r="W4084" s="58">
        <f>IF(F4084&lt;=12,"0-12 mo",IF(F4084&lt;=24,"13-24 mo",IF(F4084&lt;=48,"25-48 mo","49+ mo")))</f>
        <v/>
      </c>
      <c r="X4084" s="58">
        <f>IF(S4084&lt;=35.5,"Q1 Low",IF(S4084&lt;=70.35,"Q2 Mid-Low",IF(S4084&lt;=89.85,"Q3 Mid-High","Q4 High")))</f>
        <v/>
      </c>
      <c r="Y4084" s="58">
        <f>IF(U4084="Yes",1,0)</f>
        <v/>
      </c>
      <c r="Z4084" s="58">
        <f>IF(P4084="Month-to-month",1,0)+IF(M4084="No",1,0)+IF(J4084="No",1,0)+IF(I4084="Fiber optic",1,0)+IF(Q4084="Yes",1,0)</f>
        <v/>
      </c>
    </row>
    <row r="4085" ht="15" customHeight="1" s="59">
      <c r="A4085" s="58" t="inlineStr">
        <is>
          <t>0324-BRPCJ</t>
        </is>
      </c>
      <c r="B4085" s="58" t="inlineStr">
        <is>
          <t>Female</t>
        </is>
      </c>
      <c r="C4085" s="58" t="n">
        <v>1</v>
      </c>
      <c r="D4085" s="58" t="inlineStr">
        <is>
          <t>Yes</t>
        </is>
      </c>
      <c r="E4085" s="58" t="inlineStr">
        <is>
          <t>No</t>
        </is>
      </c>
      <c r="F4085" s="58" t="n">
        <v>68</v>
      </c>
      <c r="G4085" s="58" t="inlineStr">
        <is>
          <t>Yes</t>
        </is>
      </c>
      <c r="H4085" s="58" t="inlineStr">
        <is>
          <t>Yes</t>
        </is>
      </c>
      <c r="I4085" s="58" t="inlineStr">
        <is>
          <t>Fiber optic</t>
        </is>
      </c>
      <c r="J4085" s="58" t="inlineStr">
        <is>
          <t>No</t>
        </is>
      </c>
      <c r="K4085" s="58" t="inlineStr">
        <is>
          <t>Yes</t>
        </is>
      </c>
      <c r="L4085" s="58" t="inlineStr">
        <is>
          <t>No</t>
        </is>
      </c>
      <c r="M4085" s="58" t="inlineStr">
        <is>
          <t>No</t>
        </is>
      </c>
      <c r="N4085" s="58" t="inlineStr">
        <is>
          <t>Yes</t>
        </is>
      </c>
      <c r="O4085" s="58" t="inlineStr">
        <is>
          <t>Yes</t>
        </is>
      </c>
      <c r="P4085" s="58" t="inlineStr">
        <is>
          <t>Month-to-month</t>
        </is>
      </c>
      <c r="Q4085" s="58" t="inlineStr">
        <is>
          <t>Yes</t>
        </is>
      </c>
      <c r="R4085" s="58" t="inlineStr">
        <is>
          <t>Electronic check</t>
        </is>
      </c>
      <c r="S4085" s="123" t="n">
        <v>100.2</v>
      </c>
      <c r="T4085" s="58" t="inlineStr">
        <is>
          <t>6851.65</t>
        </is>
      </c>
      <c r="U4085" s="58" t="inlineStr">
        <is>
          <t>Yes</t>
        </is>
      </c>
      <c r="V4085" s="123">
        <f>IFERROR(VALUE(TRIM(T4085)),S4085*F4085)</f>
        <v/>
      </c>
      <c r="W4085" s="58">
        <f>IF(F4085&lt;=12,"0-12 mo",IF(F4085&lt;=24,"13-24 mo",IF(F4085&lt;=48,"25-48 mo","49+ mo")))</f>
        <v/>
      </c>
      <c r="X4085" s="58">
        <f>IF(S4085&lt;=35.5,"Q1 Low",IF(S4085&lt;=70.35,"Q2 Mid-Low",IF(S4085&lt;=89.85,"Q3 Mid-High","Q4 High")))</f>
        <v/>
      </c>
      <c r="Y4085" s="58">
        <f>IF(U4085="Yes",1,0)</f>
        <v/>
      </c>
      <c r="Z4085" s="58">
        <f>IF(P4085="Month-to-month",1,0)+IF(M4085="No",1,0)+IF(J4085="No",1,0)+IF(I4085="Fiber optic",1,0)+IF(Q4085="Yes",1,0)</f>
        <v/>
      </c>
    </row>
    <row r="4086" ht="15" customHeight="1" s="59">
      <c r="A4086" s="58" t="inlineStr">
        <is>
          <t>2777-PHDEI</t>
        </is>
      </c>
      <c r="B4086" s="58" t="inlineStr">
        <is>
          <t>Female</t>
        </is>
      </c>
      <c r="C4086" s="58" t="n">
        <v>0</v>
      </c>
      <c r="D4086" s="58" t="inlineStr">
        <is>
          <t>No</t>
        </is>
      </c>
      <c r="E4086" s="58" t="inlineStr">
        <is>
          <t>No</t>
        </is>
      </c>
      <c r="F4086" s="58" t="n">
        <v>1</v>
      </c>
      <c r="G4086" s="58" t="inlineStr">
        <is>
          <t>Yes</t>
        </is>
      </c>
      <c r="H4086" s="58" t="inlineStr">
        <is>
          <t>No</t>
        </is>
      </c>
      <c r="I4086" s="58" t="inlineStr">
        <is>
          <t>Fiber optic</t>
        </is>
      </c>
      <c r="J4086" s="58" t="inlineStr">
        <is>
          <t>No</t>
        </is>
      </c>
      <c r="K4086" s="58" t="inlineStr">
        <is>
          <t>No</t>
        </is>
      </c>
      <c r="L4086" s="58" t="inlineStr">
        <is>
          <t>No</t>
        </is>
      </c>
      <c r="M4086" s="58" t="inlineStr">
        <is>
          <t>No</t>
        </is>
      </c>
      <c r="N4086" s="58" t="inlineStr">
        <is>
          <t>Yes</t>
        </is>
      </c>
      <c r="O4086" s="58" t="inlineStr">
        <is>
          <t>No</t>
        </is>
      </c>
      <c r="P4086" s="58" t="inlineStr">
        <is>
          <t>Month-to-month</t>
        </is>
      </c>
      <c r="Q4086" s="58" t="inlineStr">
        <is>
          <t>No</t>
        </is>
      </c>
      <c r="R4086" s="58" t="inlineStr">
        <is>
          <t>Electronic check</t>
        </is>
      </c>
      <c r="S4086" s="123" t="n">
        <v>78.05</v>
      </c>
      <c r="T4086" s="58" t="inlineStr">
        <is>
          <t>78.05</t>
        </is>
      </c>
      <c r="U4086" s="58" t="inlineStr">
        <is>
          <t>Yes</t>
        </is>
      </c>
      <c r="V4086" s="123">
        <f>IFERROR(VALUE(TRIM(T4086)),S4086*F4086)</f>
        <v/>
      </c>
      <c r="W4086" s="58">
        <f>IF(F4086&lt;=12,"0-12 mo",IF(F4086&lt;=24,"13-24 mo",IF(F4086&lt;=48,"25-48 mo","49+ mo")))</f>
        <v/>
      </c>
      <c r="X4086" s="58">
        <f>IF(S4086&lt;=35.5,"Q1 Low",IF(S4086&lt;=70.35,"Q2 Mid-Low",IF(S4086&lt;=89.85,"Q3 Mid-High","Q4 High")))</f>
        <v/>
      </c>
      <c r="Y4086" s="58">
        <f>IF(U4086="Yes",1,0)</f>
        <v/>
      </c>
      <c r="Z4086" s="58">
        <f>IF(P4086="Month-to-month",1,0)+IF(M4086="No",1,0)+IF(J4086="No",1,0)+IF(I4086="Fiber optic",1,0)+IF(Q4086="Yes",1,0)</f>
        <v/>
      </c>
    </row>
    <row r="4087" ht="15" customHeight="1" s="59">
      <c r="A4087" s="58" t="inlineStr">
        <is>
          <t>5640-CAXOA</t>
        </is>
      </c>
      <c r="B4087" s="58" t="inlineStr">
        <is>
          <t>Female</t>
        </is>
      </c>
      <c r="C4087" s="58" t="n">
        <v>0</v>
      </c>
      <c r="D4087" s="58" t="inlineStr">
        <is>
          <t>No</t>
        </is>
      </c>
      <c r="E4087" s="58" t="inlineStr">
        <is>
          <t>No</t>
        </is>
      </c>
      <c r="F4087" s="58" t="n">
        <v>30</v>
      </c>
      <c r="G4087" s="58" t="inlineStr">
        <is>
          <t>No</t>
        </is>
      </c>
      <c r="H4087" s="58" t="inlineStr">
        <is>
          <t>No phone service</t>
        </is>
      </c>
      <c r="I4087" s="58" t="inlineStr">
        <is>
          <t>DSL</t>
        </is>
      </c>
      <c r="J4087" s="58" t="inlineStr">
        <is>
          <t>No</t>
        </is>
      </c>
      <c r="K4087" s="58" t="inlineStr">
        <is>
          <t>No</t>
        </is>
      </c>
      <c r="L4087" s="58" t="inlineStr">
        <is>
          <t>No</t>
        </is>
      </c>
      <c r="M4087" s="58" t="inlineStr">
        <is>
          <t>Yes</t>
        </is>
      </c>
      <c r="N4087" s="58" t="inlineStr">
        <is>
          <t>No</t>
        </is>
      </c>
      <c r="O4087" s="58" t="inlineStr">
        <is>
          <t>Yes</t>
        </is>
      </c>
      <c r="P4087" s="58" t="inlineStr">
        <is>
          <t>One year</t>
        </is>
      </c>
      <c r="Q4087" s="58" t="inlineStr">
        <is>
          <t>Yes</t>
        </is>
      </c>
      <c r="R4087" s="58" t="inlineStr">
        <is>
          <t>Credit card (automatic)</t>
        </is>
      </c>
      <c r="S4087" s="123" t="n">
        <v>40.35</v>
      </c>
      <c r="T4087" s="58" t="inlineStr">
        <is>
          <t>1187.05</t>
        </is>
      </c>
      <c r="U4087" s="58" t="inlineStr">
        <is>
          <t>No</t>
        </is>
      </c>
      <c r="V4087" s="123">
        <f>IFERROR(VALUE(TRIM(T4087)),S4087*F4087)</f>
        <v/>
      </c>
      <c r="W4087" s="58">
        <f>IF(F4087&lt;=12,"0-12 mo",IF(F4087&lt;=24,"13-24 mo",IF(F4087&lt;=48,"25-48 mo","49+ mo")))</f>
        <v/>
      </c>
      <c r="X4087" s="58">
        <f>IF(S4087&lt;=35.5,"Q1 Low",IF(S4087&lt;=70.35,"Q2 Mid-Low",IF(S4087&lt;=89.85,"Q3 Mid-High","Q4 High")))</f>
        <v/>
      </c>
      <c r="Y4087" s="58">
        <f>IF(U4087="Yes",1,0)</f>
        <v/>
      </c>
      <c r="Z4087" s="58">
        <f>IF(P4087="Month-to-month",1,0)+IF(M4087="No",1,0)+IF(J4087="No",1,0)+IF(I4087="Fiber optic",1,0)+IF(Q4087="Yes",1,0)</f>
        <v/>
      </c>
    </row>
    <row r="4088" ht="15" customHeight="1" s="59">
      <c r="A4088" s="58" t="inlineStr">
        <is>
          <t>2235-EZAIK</t>
        </is>
      </c>
      <c r="B4088" s="58" t="inlineStr">
        <is>
          <t>Female</t>
        </is>
      </c>
      <c r="C4088" s="58" t="n">
        <v>0</v>
      </c>
      <c r="D4088" s="58" t="inlineStr">
        <is>
          <t>Yes</t>
        </is>
      </c>
      <c r="E4088" s="58" t="inlineStr">
        <is>
          <t>No</t>
        </is>
      </c>
      <c r="F4088" s="58" t="n">
        <v>72</v>
      </c>
      <c r="G4088" s="58" t="inlineStr">
        <is>
          <t>Yes</t>
        </is>
      </c>
      <c r="H4088" s="58" t="inlineStr">
        <is>
          <t>Yes</t>
        </is>
      </c>
      <c r="I4088" s="58" t="inlineStr">
        <is>
          <t>DSL</t>
        </is>
      </c>
      <c r="J4088" s="58" t="inlineStr">
        <is>
          <t>Yes</t>
        </is>
      </c>
      <c r="K4088" s="58" t="inlineStr">
        <is>
          <t>Yes</t>
        </is>
      </c>
      <c r="L4088" s="58" t="inlineStr">
        <is>
          <t>Yes</t>
        </is>
      </c>
      <c r="M4088" s="58" t="inlineStr">
        <is>
          <t>Yes</t>
        </is>
      </c>
      <c r="N4088" s="58" t="inlineStr">
        <is>
          <t>Yes</t>
        </is>
      </c>
      <c r="O4088" s="58" t="inlineStr">
        <is>
          <t>No</t>
        </is>
      </c>
      <c r="P4088" s="58" t="inlineStr">
        <is>
          <t>Two year</t>
        </is>
      </c>
      <c r="Q4088" s="58" t="inlineStr">
        <is>
          <t>No</t>
        </is>
      </c>
      <c r="R4088" s="58" t="inlineStr">
        <is>
          <t>Credit card (automatic)</t>
        </is>
      </c>
      <c r="S4088" s="123" t="n">
        <v>79.2</v>
      </c>
      <c r="T4088" s="58" t="inlineStr">
        <is>
          <t>5401.9</t>
        </is>
      </c>
      <c r="U4088" s="58" t="inlineStr">
        <is>
          <t>No</t>
        </is>
      </c>
      <c r="V4088" s="123">
        <f>IFERROR(VALUE(TRIM(T4088)),S4088*F4088)</f>
        <v/>
      </c>
      <c r="W4088" s="58">
        <f>IF(F4088&lt;=12,"0-12 mo",IF(F4088&lt;=24,"13-24 mo",IF(F4088&lt;=48,"25-48 mo","49+ mo")))</f>
        <v/>
      </c>
      <c r="X4088" s="58">
        <f>IF(S4088&lt;=35.5,"Q1 Low",IF(S4088&lt;=70.35,"Q2 Mid-Low",IF(S4088&lt;=89.85,"Q3 Mid-High","Q4 High")))</f>
        <v/>
      </c>
      <c r="Y4088" s="58">
        <f>IF(U4088="Yes",1,0)</f>
        <v/>
      </c>
      <c r="Z4088" s="58">
        <f>IF(P4088="Month-to-month",1,0)+IF(M4088="No",1,0)+IF(J4088="No",1,0)+IF(I4088="Fiber optic",1,0)+IF(Q4088="Yes",1,0)</f>
        <v/>
      </c>
    </row>
    <row r="4089" ht="15" customHeight="1" s="59">
      <c r="A4089" s="58" t="inlineStr">
        <is>
          <t>3847-BAERP</t>
        </is>
      </c>
      <c r="B4089" s="58" t="inlineStr">
        <is>
          <t>Female</t>
        </is>
      </c>
      <c r="C4089" s="58" t="n">
        <v>0</v>
      </c>
      <c r="D4089" s="58" t="inlineStr">
        <is>
          <t>No</t>
        </is>
      </c>
      <c r="E4089" s="58" t="inlineStr">
        <is>
          <t>No</t>
        </is>
      </c>
      <c r="F4089" s="58" t="n">
        <v>10</v>
      </c>
      <c r="G4089" s="58" t="inlineStr">
        <is>
          <t>Yes</t>
        </is>
      </c>
      <c r="H4089" s="58" t="inlineStr">
        <is>
          <t>No</t>
        </is>
      </c>
      <c r="I4089" s="58" t="inlineStr">
        <is>
          <t>No</t>
        </is>
      </c>
      <c r="J4089" s="58" t="inlineStr">
        <is>
          <t>No internet service</t>
        </is>
      </c>
      <c r="K4089" s="58" t="inlineStr">
        <is>
          <t>No internet service</t>
        </is>
      </c>
      <c r="L4089" s="58" t="inlineStr">
        <is>
          <t>No internet service</t>
        </is>
      </c>
      <c r="M4089" s="58" t="inlineStr">
        <is>
          <t>No internet service</t>
        </is>
      </c>
      <c r="N4089" s="58" t="inlineStr">
        <is>
          <t>No internet service</t>
        </is>
      </c>
      <c r="O4089" s="58" t="inlineStr">
        <is>
          <t>No internet service</t>
        </is>
      </c>
      <c r="P4089" s="58" t="inlineStr">
        <is>
          <t>Month-to-month</t>
        </is>
      </c>
      <c r="Q4089" s="58" t="inlineStr">
        <is>
          <t>Yes</t>
        </is>
      </c>
      <c r="R4089" s="58" t="inlineStr">
        <is>
          <t>Mailed check</t>
        </is>
      </c>
      <c r="S4089" s="123" t="n">
        <v>20.9</v>
      </c>
      <c r="T4089" s="58" t="inlineStr">
        <is>
          <t>247</t>
        </is>
      </c>
      <c r="U4089" s="58" t="inlineStr">
        <is>
          <t>No</t>
        </is>
      </c>
      <c r="V4089" s="123">
        <f>IFERROR(VALUE(TRIM(T4089)),S4089*F4089)</f>
        <v/>
      </c>
      <c r="W4089" s="58">
        <f>IF(F4089&lt;=12,"0-12 mo",IF(F4089&lt;=24,"13-24 mo",IF(F4089&lt;=48,"25-48 mo","49+ mo")))</f>
        <v/>
      </c>
      <c r="X4089" s="58">
        <f>IF(S4089&lt;=35.5,"Q1 Low",IF(S4089&lt;=70.35,"Q2 Mid-Low",IF(S4089&lt;=89.85,"Q3 Mid-High","Q4 High")))</f>
        <v/>
      </c>
      <c r="Y4089" s="58">
        <f>IF(U4089="Yes",1,0)</f>
        <v/>
      </c>
      <c r="Z4089" s="58">
        <f>IF(P4089="Month-to-month",1,0)+IF(M4089="No",1,0)+IF(J4089="No",1,0)+IF(I4089="Fiber optic",1,0)+IF(Q4089="Yes",1,0)</f>
        <v/>
      </c>
    </row>
    <row r="4090" ht="15" customHeight="1" s="59">
      <c r="A4090" s="58" t="inlineStr">
        <is>
          <t>1196-AMORA</t>
        </is>
      </c>
      <c r="B4090" s="58" t="inlineStr">
        <is>
          <t>Male</t>
        </is>
      </c>
      <c r="C4090" s="58" t="n">
        <v>0</v>
      </c>
      <c r="D4090" s="58" t="inlineStr">
        <is>
          <t>No</t>
        </is>
      </c>
      <c r="E4090" s="58" t="inlineStr">
        <is>
          <t>No</t>
        </is>
      </c>
      <c r="F4090" s="58" t="n">
        <v>7</v>
      </c>
      <c r="G4090" s="58" t="inlineStr">
        <is>
          <t>Yes</t>
        </is>
      </c>
      <c r="H4090" s="58" t="inlineStr">
        <is>
          <t>Yes</t>
        </is>
      </c>
      <c r="I4090" s="58" t="inlineStr">
        <is>
          <t>Fiber optic</t>
        </is>
      </c>
      <c r="J4090" s="58" t="inlineStr">
        <is>
          <t>No</t>
        </is>
      </c>
      <c r="K4090" s="58" t="inlineStr">
        <is>
          <t>No</t>
        </is>
      </c>
      <c r="L4090" s="58" t="inlineStr">
        <is>
          <t>No</t>
        </is>
      </c>
      <c r="M4090" s="58" t="inlineStr">
        <is>
          <t>No</t>
        </is>
      </c>
      <c r="N4090" s="58" t="inlineStr">
        <is>
          <t>No</t>
        </is>
      </c>
      <c r="O4090" s="58" t="inlineStr">
        <is>
          <t>No</t>
        </is>
      </c>
      <c r="P4090" s="58" t="inlineStr">
        <is>
          <t>Month-to-month</t>
        </is>
      </c>
      <c r="Q4090" s="58" t="inlineStr">
        <is>
          <t>No</t>
        </is>
      </c>
      <c r="R4090" s="58" t="inlineStr">
        <is>
          <t>Electronic check</t>
        </is>
      </c>
      <c r="S4090" s="123" t="n">
        <v>73.59999999999999</v>
      </c>
      <c r="T4090" s="58" t="inlineStr">
        <is>
          <t>520</t>
        </is>
      </c>
      <c r="U4090" s="58" t="inlineStr">
        <is>
          <t>Yes</t>
        </is>
      </c>
      <c r="V4090" s="123">
        <f>IFERROR(VALUE(TRIM(T4090)),S4090*F4090)</f>
        <v/>
      </c>
      <c r="W4090" s="58">
        <f>IF(F4090&lt;=12,"0-12 mo",IF(F4090&lt;=24,"13-24 mo",IF(F4090&lt;=48,"25-48 mo","49+ mo")))</f>
        <v/>
      </c>
      <c r="X4090" s="58">
        <f>IF(S4090&lt;=35.5,"Q1 Low",IF(S4090&lt;=70.35,"Q2 Mid-Low",IF(S4090&lt;=89.85,"Q3 Mid-High","Q4 High")))</f>
        <v/>
      </c>
      <c r="Y4090" s="58">
        <f>IF(U4090="Yes",1,0)</f>
        <v/>
      </c>
      <c r="Z4090" s="58">
        <f>IF(P4090="Month-to-month",1,0)+IF(M4090="No",1,0)+IF(J4090="No",1,0)+IF(I4090="Fiber optic",1,0)+IF(Q4090="Yes",1,0)</f>
        <v/>
      </c>
    </row>
    <row r="4091" ht="15" customHeight="1" s="59">
      <c r="A4091" s="58" t="inlineStr">
        <is>
          <t>4282-YMKNA</t>
        </is>
      </c>
      <c r="B4091" s="58" t="inlineStr">
        <is>
          <t>Female</t>
        </is>
      </c>
      <c r="C4091" s="58" t="n">
        <v>0</v>
      </c>
      <c r="D4091" s="58" t="inlineStr">
        <is>
          <t>No</t>
        </is>
      </c>
      <c r="E4091" s="58" t="inlineStr">
        <is>
          <t>No</t>
        </is>
      </c>
      <c r="F4091" s="58" t="n">
        <v>9</v>
      </c>
      <c r="G4091" s="58" t="inlineStr">
        <is>
          <t>Yes</t>
        </is>
      </c>
      <c r="H4091" s="58" t="inlineStr">
        <is>
          <t>Yes</t>
        </is>
      </c>
      <c r="I4091" s="58" t="inlineStr">
        <is>
          <t>Fiber optic</t>
        </is>
      </c>
      <c r="J4091" s="58" t="inlineStr">
        <is>
          <t>No</t>
        </is>
      </c>
      <c r="K4091" s="58" t="inlineStr">
        <is>
          <t>No</t>
        </is>
      </c>
      <c r="L4091" s="58" t="inlineStr">
        <is>
          <t>No</t>
        </is>
      </c>
      <c r="M4091" s="58" t="inlineStr">
        <is>
          <t>No</t>
        </is>
      </c>
      <c r="N4091" s="58" t="inlineStr">
        <is>
          <t>No</t>
        </is>
      </c>
      <c r="O4091" s="58" t="inlineStr">
        <is>
          <t>No</t>
        </is>
      </c>
      <c r="P4091" s="58" t="inlineStr">
        <is>
          <t>Month-to-month</t>
        </is>
      </c>
      <c r="Q4091" s="58" t="inlineStr">
        <is>
          <t>Yes</t>
        </is>
      </c>
      <c r="R4091" s="58" t="inlineStr">
        <is>
          <t>Electronic check</t>
        </is>
      </c>
      <c r="S4091" s="123" t="n">
        <v>74.75</v>
      </c>
      <c r="T4091" s="58" t="inlineStr">
        <is>
          <t>706.6</t>
        </is>
      </c>
      <c r="U4091" s="58" t="inlineStr">
        <is>
          <t>Yes</t>
        </is>
      </c>
      <c r="V4091" s="123">
        <f>IFERROR(VALUE(TRIM(T4091)),S4091*F4091)</f>
        <v/>
      </c>
      <c r="W4091" s="58">
        <f>IF(F4091&lt;=12,"0-12 mo",IF(F4091&lt;=24,"13-24 mo",IF(F4091&lt;=48,"25-48 mo","49+ mo")))</f>
        <v/>
      </c>
      <c r="X4091" s="58">
        <f>IF(S4091&lt;=35.5,"Q1 Low",IF(S4091&lt;=70.35,"Q2 Mid-Low",IF(S4091&lt;=89.85,"Q3 Mid-High","Q4 High")))</f>
        <v/>
      </c>
      <c r="Y4091" s="58">
        <f>IF(U4091="Yes",1,0)</f>
        <v/>
      </c>
      <c r="Z4091" s="58">
        <f>IF(P4091="Month-to-month",1,0)+IF(M4091="No",1,0)+IF(J4091="No",1,0)+IF(I4091="Fiber optic",1,0)+IF(Q4091="Yes",1,0)</f>
        <v/>
      </c>
    </row>
    <row r="4092" ht="15" customHeight="1" s="59">
      <c r="A4092" s="58" t="inlineStr">
        <is>
          <t>1453-RZFON</t>
        </is>
      </c>
      <c r="B4092" s="58" t="inlineStr">
        <is>
          <t>Female</t>
        </is>
      </c>
      <c r="C4092" s="58" t="n">
        <v>0</v>
      </c>
      <c r="D4092" s="58" t="inlineStr">
        <is>
          <t>No</t>
        </is>
      </c>
      <c r="E4092" s="58" t="inlineStr">
        <is>
          <t>Yes</t>
        </is>
      </c>
      <c r="F4092" s="58" t="n">
        <v>1</v>
      </c>
      <c r="G4092" s="58" t="inlineStr">
        <is>
          <t>Yes</t>
        </is>
      </c>
      <c r="H4092" s="58" t="inlineStr">
        <is>
          <t>No</t>
        </is>
      </c>
      <c r="I4092" s="58" t="inlineStr">
        <is>
          <t>DSL</t>
        </is>
      </c>
      <c r="J4092" s="58" t="inlineStr">
        <is>
          <t>Yes</t>
        </is>
      </c>
      <c r="K4092" s="58" t="inlineStr">
        <is>
          <t>No</t>
        </is>
      </c>
      <c r="L4092" s="58" t="inlineStr">
        <is>
          <t>No</t>
        </is>
      </c>
      <c r="M4092" s="58" t="inlineStr">
        <is>
          <t>No</t>
        </is>
      </c>
      <c r="N4092" s="58" t="inlineStr">
        <is>
          <t>No</t>
        </is>
      </c>
      <c r="O4092" s="58" t="inlineStr">
        <is>
          <t>No</t>
        </is>
      </c>
      <c r="P4092" s="58" t="inlineStr">
        <is>
          <t>Month-to-month</t>
        </is>
      </c>
      <c r="Q4092" s="58" t="inlineStr">
        <is>
          <t>No</t>
        </is>
      </c>
      <c r="R4092" s="58" t="inlineStr">
        <is>
          <t>Mailed check</t>
        </is>
      </c>
      <c r="S4092" s="123" t="n">
        <v>49.9</v>
      </c>
      <c r="T4092" s="58" t="inlineStr">
        <is>
          <t>49.9</t>
        </is>
      </c>
      <c r="U4092" s="58" t="inlineStr">
        <is>
          <t>No</t>
        </is>
      </c>
      <c r="V4092" s="123">
        <f>IFERROR(VALUE(TRIM(T4092)),S4092*F4092)</f>
        <v/>
      </c>
      <c r="W4092" s="58">
        <f>IF(F4092&lt;=12,"0-12 mo",IF(F4092&lt;=24,"13-24 mo",IF(F4092&lt;=48,"25-48 mo","49+ mo")))</f>
        <v/>
      </c>
      <c r="X4092" s="58">
        <f>IF(S4092&lt;=35.5,"Q1 Low",IF(S4092&lt;=70.35,"Q2 Mid-Low",IF(S4092&lt;=89.85,"Q3 Mid-High","Q4 High")))</f>
        <v/>
      </c>
      <c r="Y4092" s="58">
        <f>IF(U4092="Yes",1,0)</f>
        <v/>
      </c>
      <c r="Z4092" s="58">
        <f>IF(P4092="Month-to-month",1,0)+IF(M4092="No",1,0)+IF(J4092="No",1,0)+IF(I4092="Fiber optic",1,0)+IF(Q4092="Yes",1,0)</f>
        <v/>
      </c>
    </row>
    <row r="4093" ht="15" customHeight="1" s="59">
      <c r="A4093" s="58" t="inlineStr">
        <is>
          <t>8263-OKETD</t>
        </is>
      </c>
      <c r="B4093" s="58" t="inlineStr">
        <is>
          <t>Female</t>
        </is>
      </c>
      <c r="C4093" s="58" t="n">
        <v>0</v>
      </c>
      <c r="D4093" s="58" t="inlineStr">
        <is>
          <t>No</t>
        </is>
      </c>
      <c r="E4093" s="58" t="inlineStr">
        <is>
          <t>No</t>
        </is>
      </c>
      <c r="F4093" s="58" t="n">
        <v>20</v>
      </c>
      <c r="G4093" s="58" t="inlineStr">
        <is>
          <t>Yes</t>
        </is>
      </c>
      <c r="H4093" s="58" t="inlineStr">
        <is>
          <t>Yes</t>
        </is>
      </c>
      <c r="I4093" s="58" t="inlineStr">
        <is>
          <t>DSL</t>
        </is>
      </c>
      <c r="J4093" s="58" t="inlineStr">
        <is>
          <t>No</t>
        </is>
      </c>
      <c r="K4093" s="58" t="inlineStr">
        <is>
          <t>Yes</t>
        </is>
      </c>
      <c r="L4093" s="58" t="inlineStr">
        <is>
          <t>No</t>
        </is>
      </c>
      <c r="M4093" s="58" t="inlineStr">
        <is>
          <t>Yes</t>
        </is>
      </c>
      <c r="N4093" s="58" t="inlineStr">
        <is>
          <t>No</t>
        </is>
      </c>
      <c r="O4093" s="58" t="inlineStr">
        <is>
          <t>Yes</t>
        </is>
      </c>
      <c r="P4093" s="58" t="inlineStr">
        <is>
          <t>Month-to-month</t>
        </is>
      </c>
      <c r="Q4093" s="58" t="inlineStr">
        <is>
          <t>Yes</t>
        </is>
      </c>
      <c r="R4093" s="58" t="inlineStr">
        <is>
          <t>Credit card (automatic)</t>
        </is>
      </c>
      <c r="S4093" s="123" t="n">
        <v>68.90000000000001</v>
      </c>
      <c r="T4093" s="58" t="inlineStr">
        <is>
          <t>1370.35</t>
        </is>
      </c>
      <c r="U4093" s="58" t="inlineStr">
        <is>
          <t>No</t>
        </is>
      </c>
      <c r="V4093" s="123">
        <f>IFERROR(VALUE(TRIM(T4093)),S4093*F4093)</f>
        <v/>
      </c>
      <c r="W4093" s="58">
        <f>IF(F4093&lt;=12,"0-12 mo",IF(F4093&lt;=24,"13-24 mo",IF(F4093&lt;=48,"25-48 mo","49+ mo")))</f>
        <v/>
      </c>
      <c r="X4093" s="58">
        <f>IF(S4093&lt;=35.5,"Q1 Low",IF(S4093&lt;=70.35,"Q2 Mid-Low",IF(S4093&lt;=89.85,"Q3 Mid-High","Q4 High")))</f>
        <v/>
      </c>
      <c r="Y4093" s="58">
        <f>IF(U4093="Yes",1,0)</f>
        <v/>
      </c>
      <c r="Z4093" s="58">
        <f>IF(P4093="Month-to-month",1,0)+IF(M4093="No",1,0)+IF(J4093="No",1,0)+IF(I4093="Fiber optic",1,0)+IF(Q4093="Yes",1,0)</f>
        <v/>
      </c>
    </row>
    <row r="4094" ht="15" customHeight="1" s="59">
      <c r="A4094" s="58" t="inlineStr">
        <is>
          <t>0670-KDOMA</t>
        </is>
      </c>
      <c r="B4094" s="58" t="inlineStr">
        <is>
          <t>Female</t>
        </is>
      </c>
      <c r="C4094" s="58" t="n">
        <v>0</v>
      </c>
      <c r="D4094" s="58" t="inlineStr">
        <is>
          <t>No</t>
        </is>
      </c>
      <c r="E4094" s="58" t="inlineStr">
        <is>
          <t>No</t>
        </is>
      </c>
      <c r="F4094" s="58" t="n">
        <v>1</v>
      </c>
      <c r="G4094" s="58" t="inlineStr">
        <is>
          <t>Yes</t>
        </is>
      </c>
      <c r="H4094" s="58" t="inlineStr">
        <is>
          <t>No</t>
        </is>
      </c>
      <c r="I4094" s="58" t="inlineStr">
        <is>
          <t>No</t>
        </is>
      </c>
      <c r="J4094" s="58" t="inlineStr">
        <is>
          <t>No internet service</t>
        </is>
      </c>
      <c r="K4094" s="58" t="inlineStr">
        <is>
          <t>No internet service</t>
        </is>
      </c>
      <c r="L4094" s="58" t="inlineStr">
        <is>
          <t>No internet service</t>
        </is>
      </c>
      <c r="M4094" s="58" t="inlineStr">
        <is>
          <t>No internet service</t>
        </is>
      </c>
      <c r="N4094" s="58" t="inlineStr">
        <is>
          <t>No internet service</t>
        </is>
      </c>
      <c r="O4094" s="58" t="inlineStr">
        <is>
          <t>No internet service</t>
        </is>
      </c>
      <c r="P4094" s="58" t="inlineStr">
        <is>
          <t>Month-to-month</t>
        </is>
      </c>
      <c r="Q4094" s="58" t="inlineStr">
        <is>
          <t>Yes</t>
        </is>
      </c>
      <c r="R4094" s="58" t="inlineStr">
        <is>
          <t>Mailed check</t>
        </is>
      </c>
      <c r="S4094" s="123" t="n">
        <v>20.25</v>
      </c>
      <c r="T4094" s="58" t="inlineStr">
        <is>
          <t>20.25</t>
        </is>
      </c>
      <c r="U4094" s="58" t="inlineStr">
        <is>
          <t>No</t>
        </is>
      </c>
      <c r="V4094" s="123">
        <f>IFERROR(VALUE(TRIM(T4094)),S4094*F4094)</f>
        <v/>
      </c>
      <c r="W4094" s="58">
        <f>IF(F4094&lt;=12,"0-12 mo",IF(F4094&lt;=24,"13-24 mo",IF(F4094&lt;=48,"25-48 mo","49+ mo")))</f>
        <v/>
      </c>
      <c r="X4094" s="58">
        <f>IF(S4094&lt;=35.5,"Q1 Low",IF(S4094&lt;=70.35,"Q2 Mid-Low",IF(S4094&lt;=89.85,"Q3 Mid-High","Q4 High")))</f>
        <v/>
      </c>
      <c r="Y4094" s="58">
        <f>IF(U4094="Yes",1,0)</f>
        <v/>
      </c>
      <c r="Z4094" s="58">
        <f>IF(P4094="Month-to-month",1,0)+IF(M4094="No",1,0)+IF(J4094="No",1,0)+IF(I4094="Fiber optic",1,0)+IF(Q4094="Yes",1,0)</f>
        <v/>
      </c>
    </row>
    <row r="4095" ht="15" customHeight="1" s="59">
      <c r="A4095" s="58" t="inlineStr">
        <is>
          <t>2476-YGEFM</t>
        </is>
      </c>
      <c r="B4095" s="58" t="inlineStr">
        <is>
          <t>Female</t>
        </is>
      </c>
      <c r="C4095" s="58" t="n">
        <v>0</v>
      </c>
      <c r="D4095" s="58" t="inlineStr">
        <is>
          <t>No</t>
        </is>
      </c>
      <c r="E4095" s="58" t="inlineStr">
        <is>
          <t>No</t>
        </is>
      </c>
      <c r="F4095" s="58" t="n">
        <v>29</v>
      </c>
      <c r="G4095" s="58" t="inlineStr">
        <is>
          <t>Yes</t>
        </is>
      </c>
      <c r="H4095" s="58" t="inlineStr">
        <is>
          <t>Yes</t>
        </is>
      </c>
      <c r="I4095" s="58" t="inlineStr">
        <is>
          <t>Fiber optic</t>
        </is>
      </c>
      <c r="J4095" s="58" t="inlineStr">
        <is>
          <t>No</t>
        </is>
      </c>
      <c r="K4095" s="58" t="inlineStr">
        <is>
          <t>No</t>
        </is>
      </c>
      <c r="L4095" s="58" t="inlineStr">
        <is>
          <t>No</t>
        </is>
      </c>
      <c r="M4095" s="58" t="inlineStr">
        <is>
          <t>No</t>
        </is>
      </c>
      <c r="N4095" s="58" t="inlineStr">
        <is>
          <t>No</t>
        </is>
      </c>
      <c r="O4095" s="58" t="inlineStr">
        <is>
          <t>No</t>
        </is>
      </c>
      <c r="P4095" s="58" t="inlineStr">
        <is>
          <t>Month-to-month</t>
        </is>
      </c>
      <c r="Q4095" s="58" t="inlineStr">
        <is>
          <t>Yes</t>
        </is>
      </c>
      <c r="R4095" s="58" t="inlineStr">
        <is>
          <t>Credit card (automatic)</t>
        </is>
      </c>
      <c r="S4095" s="123" t="n">
        <v>76</v>
      </c>
      <c r="T4095" s="58" t="inlineStr">
        <is>
          <t>2215.25</t>
        </is>
      </c>
      <c r="U4095" s="58" t="inlineStr">
        <is>
          <t>No</t>
        </is>
      </c>
      <c r="V4095" s="123">
        <f>IFERROR(VALUE(TRIM(T4095)),S4095*F4095)</f>
        <v/>
      </c>
      <c r="W4095" s="58">
        <f>IF(F4095&lt;=12,"0-12 mo",IF(F4095&lt;=24,"13-24 mo",IF(F4095&lt;=48,"25-48 mo","49+ mo")))</f>
        <v/>
      </c>
      <c r="X4095" s="58">
        <f>IF(S4095&lt;=35.5,"Q1 Low",IF(S4095&lt;=70.35,"Q2 Mid-Low",IF(S4095&lt;=89.85,"Q3 Mid-High","Q4 High")))</f>
        <v/>
      </c>
      <c r="Y4095" s="58">
        <f>IF(U4095="Yes",1,0)</f>
        <v/>
      </c>
      <c r="Z4095" s="58">
        <f>IF(P4095="Month-to-month",1,0)+IF(M4095="No",1,0)+IF(J4095="No",1,0)+IF(I4095="Fiber optic",1,0)+IF(Q4095="Yes",1,0)</f>
        <v/>
      </c>
    </row>
    <row r="4096" ht="15" customHeight="1" s="59">
      <c r="A4096" s="58" t="inlineStr">
        <is>
          <t>8687-BAFGU</t>
        </is>
      </c>
      <c r="B4096" s="58" t="inlineStr">
        <is>
          <t>Male</t>
        </is>
      </c>
      <c r="C4096" s="58" t="n">
        <v>0</v>
      </c>
      <c r="D4096" s="58" t="inlineStr">
        <is>
          <t>No</t>
        </is>
      </c>
      <c r="E4096" s="58" t="inlineStr">
        <is>
          <t>No</t>
        </is>
      </c>
      <c r="F4096" s="58" t="n">
        <v>1</v>
      </c>
      <c r="G4096" s="58" t="inlineStr">
        <is>
          <t>Yes</t>
        </is>
      </c>
      <c r="H4096" s="58" t="inlineStr">
        <is>
          <t>No</t>
        </is>
      </c>
      <c r="I4096" s="58" t="inlineStr">
        <is>
          <t>Fiber optic</t>
        </is>
      </c>
      <c r="J4096" s="58" t="inlineStr">
        <is>
          <t>No</t>
        </is>
      </c>
      <c r="K4096" s="58" t="inlineStr">
        <is>
          <t>No</t>
        </is>
      </c>
      <c r="L4096" s="58" t="inlineStr">
        <is>
          <t>No</t>
        </is>
      </c>
      <c r="M4096" s="58" t="inlineStr">
        <is>
          <t>Yes</t>
        </is>
      </c>
      <c r="N4096" s="58" t="inlineStr">
        <is>
          <t>No</t>
        </is>
      </c>
      <c r="O4096" s="58" t="inlineStr">
        <is>
          <t>No</t>
        </is>
      </c>
      <c r="P4096" s="58" t="inlineStr">
        <is>
          <t>Month-to-month</t>
        </is>
      </c>
      <c r="Q4096" s="58" t="inlineStr">
        <is>
          <t>No</t>
        </is>
      </c>
      <c r="R4096" s="58" t="inlineStr">
        <is>
          <t>Electronic check</t>
        </is>
      </c>
      <c r="S4096" s="123" t="n">
        <v>74</v>
      </c>
      <c r="T4096" s="58" t="inlineStr">
        <is>
          <t>74</t>
        </is>
      </c>
      <c r="U4096" s="58" t="inlineStr">
        <is>
          <t>No</t>
        </is>
      </c>
      <c r="V4096" s="123">
        <f>IFERROR(VALUE(TRIM(T4096)),S4096*F4096)</f>
        <v/>
      </c>
      <c r="W4096" s="58">
        <f>IF(F4096&lt;=12,"0-12 mo",IF(F4096&lt;=24,"13-24 mo",IF(F4096&lt;=48,"25-48 mo","49+ mo")))</f>
        <v/>
      </c>
      <c r="X4096" s="58">
        <f>IF(S4096&lt;=35.5,"Q1 Low",IF(S4096&lt;=70.35,"Q2 Mid-Low",IF(S4096&lt;=89.85,"Q3 Mid-High","Q4 High")))</f>
        <v/>
      </c>
      <c r="Y4096" s="58">
        <f>IF(U4096="Yes",1,0)</f>
        <v/>
      </c>
      <c r="Z4096" s="58">
        <f>IF(P4096="Month-to-month",1,0)+IF(M4096="No",1,0)+IF(J4096="No",1,0)+IF(I4096="Fiber optic",1,0)+IF(Q4096="Yes",1,0)</f>
        <v/>
      </c>
    </row>
    <row r="4097" ht="15" customHeight="1" s="59">
      <c r="A4097" s="58" t="inlineStr">
        <is>
          <t>0641-EVBOJ</t>
        </is>
      </c>
      <c r="B4097" s="58" t="inlineStr">
        <is>
          <t>Male</t>
        </is>
      </c>
      <c r="C4097" s="58" t="n">
        <v>0</v>
      </c>
      <c r="D4097" s="58" t="inlineStr">
        <is>
          <t>No</t>
        </is>
      </c>
      <c r="E4097" s="58" t="inlineStr">
        <is>
          <t>No</t>
        </is>
      </c>
      <c r="F4097" s="58" t="n">
        <v>3</v>
      </c>
      <c r="G4097" s="58" t="inlineStr">
        <is>
          <t>Yes</t>
        </is>
      </c>
      <c r="H4097" s="58" t="inlineStr">
        <is>
          <t>No</t>
        </is>
      </c>
      <c r="I4097" s="58" t="inlineStr">
        <is>
          <t>Fiber optic</t>
        </is>
      </c>
      <c r="J4097" s="58" t="inlineStr">
        <is>
          <t>Yes</t>
        </is>
      </c>
      <c r="K4097" s="58" t="inlineStr">
        <is>
          <t>No</t>
        </is>
      </c>
      <c r="L4097" s="58" t="inlineStr">
        <is>
          <t>No</t>
        </is>
      </c>
      <c r="M4097" s="58" t="inlineStr">
        <is>
          <t>Yes</t>
        </is>
      </c>
      <c r="N4097" s="58" t="inlineStr">
        <is>
          <t>No</t>
        </is>
      </c>
      <c r="O4097" s="58" t="inlineStr">
        <is>
          <t>No</t>
        </is>
      </c>
      <c r="P4097" s="58" t="inlineStr">
        <is>
          <t>Month-to-month</t>
        </is>
      </c>
      <c r="Q4097" s="58" t="inlineStr">
        <is>
          <t>Yes</t>
        </is>
      </c>
      <c r="R4097" s="58" t="inlineStr">
        <is>
          <t>Mailed check</t>
        </is>
      </c>
      <c r="S4097" s="123" t="n">
        <v>82.3</v>
      </c>
      <c r="T4097" s="58" t="inlineStr">
        <is>
          <t>214.4</t>
        </is>
      </c>
      <c r="U4097" s="58" t="inlineStr">
        <is>
          <t>No</t>
        </is>
      </c>
      <c r="V4097" s="123">
        <f>IFERROR(VALUE(TRIM(T4097)),S4097*F4097)</f>
        <v/>
      </c>
      <c r="W4097" s="58">
        <f>IF(F4097&lt;=12,"0-12 mo",IF(F4097&lt;=24,"13-24 mo",IF(F4097&lt;=48,"25-48 mo","49+ mo")))</f>
        <v/>
      </c>
      <c r="X4097" s="58">
        <f>IF(S4097&lt;=35.5,"Q1 Low",IF(S4097&lt;=70.35,"Q2 Mid-Low",IF(S4097&lt;=89.85,"Q3 Mid-High","Q4 High")))</f>
        <v/>
      </c>
      <c r="Y4097" s="58">
        <f>IF(U4097="Yes",1,0)</f>
        <v/>
      </c>
      <c r="Z4097" s="58">
        <f>IF(P4097="Month-to-month",1,0)+IF(M4097="No",1,0)+IF(J4097="No",1,0)+IF(I4097="Fiber optic",1,0)+IF(Q4097="Yes",1,0)</f>
        <v/>
      </c>
    </row>
    <row r="4098" ht="15" customHeight="1" s="59">
      <c r="A4098" s="58" t="inlineStr">
        <is>
          <t>0829-XXPLX</t>
        </is>
      </c>
      <c r="B4098" s="58" t="inlineStr">
        <is>
          <t>Female</t>
        </is>
      </c>
      <c r="C4098" s="58" t="n">
        <v>0</v>
      </c>
      <c r="D4098" s="58" t="inlineStr">
        <is>
          <t>No</t>
        </is>
      </c>
      <c r="E4098" s="58" t="inlineStr">
        <is>
          <t>No</t>
        </is>
      </c>
      <c r="F4098" s="58" t="n">
        <v>20</v>
      </c>
      <c r="G4098" s="58" t="inlineStr">
        <is>
          <t>Yes</t>
        </is>
      </c>
      <c r="H4098" s="58" t="inlineStr">
        <is>
          <t>No</t>
        </is>
      </c>
      <c r="I4098" s="58" t="inlineStr">
        <is>
          <t>Fiber optic</t>
        </is>
      </c>
      <c r="J4098" s="58" t="inlineStr">
        <is>
          <t>Yes</t>
        </is>
      </c>
      <c r="K4098" s="58" t="inlineStr">
        <is>
          <t>No</t>
        </is>
      </c>
      <c r="L4098" s="58" t="inlineStr">
        <is>
          <t>Yes</t>
        </is>
      </c>
      <c r="M4098" s="58" t="inlineStr">
        <is>
          <t>No</t>
        </is>
      </c>
      <c r="N4098" s="58" t="inlineStr">
        <is>
          <t>Yes</t>
        </is>
      </c>
      <c r="O4098" s="58" t="inlineStr">
        <is>
          <t>No</t>
        </is>
      </c>
      <c r="P4098" s="58" t="inlineStr">
        <is>
          <t>Month-to-month</t>
        </is>
      </c>
      <c r="Q4098" s="58" t="inlineStr">
        <is>
          <t>Yes</t>
        </is>
      </c>
      <c r="R4098" s="58" t="inlineStr">
        <is>
          <t>Bank transfer (automatic)</t>
        </is>
      </c>
      <c r="S4098" s="123" t="n">
        <v>89.40000000000001</v>
      </c>
      <c r="T4098" s="58" t="inlineStr">
        <is>
          <t>1871.15</t>
        </is>
      </c>
      <c r="U4098" s="58" t="inlineStr">
        <is>
          <t>No</t>
        </is>
      </c>
      <c r="V4098" s="123">
        <f>IFERROR(VALUE(TRIM(T4098)),S4098*F4098)</f>
        <v/>
      </c>
      <c r="W4098" s="58">
        <f>IF(F4098&lt;=12,"0-12 mo",IF(F4098&lt;=24,"13-24 mo",IF(F4098&lt;=48,"25-48 mo","49+ mo")))</f>
        <v/>
      </c>
      <c r="X4098" s="58">
        <f>IF(S4098&lt;=35.5,"Q1 Low",IF(S4098&lt;=70.35,"Q2 Mid-Low",IF(S4098&lt;=89.85,"Q3 Mid-High","Q4 High")))</f>
        <v/>
      </c>
      <c r="Y4098" s="58">
        <f>IF(U4098="Yes",1,0)</f>
        <v/>
      </c>
      <c r="Z4098" s="58">
        <f>IF(P4098="Month-to-month",1,0)+IF(M4098="No",1,0)+IF(J4098="No",1,0)+IF(I4098="Fiber optic",1,0)+IF(Q4098="Yes",1,0)</f>
        <v/>
      </c>
    </row>
    <row r="4099" ht="15" customHeight="1" s="59">
      <c r="A4099" s="58" t="inlineStr">
        <is>
          <t>9974-JFBHQ</t>
        </is>
      </c>
      <c r="B4099" s="58" t="inlineStr">
        <is>
          <t>Male</t>
        </is>
      </c>
      <c r="C4099" s="58" t="n">
        <v>0</v>
      </c>
      <c r="D4099" s="58" t="inlineStr">
        <is>
          <t>No</t>
        </is>
      </c>
      <c r="E4099" s="58" t="inlineStr">
        <is>
          <t>Yes</t>
        </is>
      </c>
      <c r="F4099" s="58" t="n">
        <v>64</v>
      </c>
      <c r="G4099" s="58" t="inlineStr">
        <is>
          <t>Yes</t>
        </is>
      </c>
      <c r="H4099" s="58" t="inlineStr">
        <is>
          <t>No</t>
        </is>
      </c>
      <c r="I4099" s="58" t="inlineStr">
        <is>
          <t>Fiber optic</t>
        </is>
      </c>
      <c r="J4099" s="58" t="inlineStr">
        <is>
          <t>No</t>
        </is>
      </c>
      <c r="K4099" s="58" t="inlineStr">
        <is>
          <t>Yes</t>
        </is>
      </c>
      <c r="L4099" s="58" t="inlineStr">
        <is>
          <t>No</t>
        </is>
      </c>
      <c r="M4099" s="58" t="inlineStr">
        <is>
          <t>Yes</t>
        </is>
      </c>
      <c r="N4099" s="58" t="inlineStr">
        <is>
          <t>Yes</t>
        </is>
      </c>
      <c r="O4099" s="58" t="inlineStr">
        <is>
          <t>Yes</t>
        </is>
      </c>
      <c r="P4099" s="58" t="inlineStr">
        <is>
          <t>Month-to-month</t>
        </is>
      </c>
      <c r="Q4099" s="58" t="inlineStr">
        <is>
          <t>Yes</t>
        </is>
      </c>
      <c r="R4099" s="58" t="inlineStr">
        <is>
          <t>Credit card (automatic)</t>
        </is>
      </c>
      <c r="S4099" s="123" t="n">
        <v>99.15000000000001</v>
      </c>
      <c r="T4099" s="58" t="inlineStr">
        <is>
          <t>6171.2</t>
        </is>
      </c>
      <c r="U4099" s="58" t="inlineStr">
        <is>
          <t>No</t>
        </is>
      </c>
      <c r="V4099" s="123">
        <f>IFERROR(VALUE(TRIM(T4099)),S4099*F4099)</f>
        <v/>
      </c>
      <c r="W4099" s="58">
        <f>IF(F4099&lt;=12,"0-12 mo",IF(F4099&lt;=24,"13-24 mo",IF(F4099&lt;=48,"25-48 mo","49+ mo")))</f>
        <v/>
      </c>
      <c r="X4099" s="58">
        <f>IF(S4099&lt;=35.5,"Q1 Low",IF(S4099&lt;=70.35,"Q2 Mid-Low",IF(S4099&lt;=89.85,"Q3 Mid-High","Q4 High")))</f>
        <v/>
      </c>
      <c r="Y4099" s="58">
        <f>IF(U4099="Yes",1,0)</f>
        <v/>
      </c>
      <c r="Z4099" s="58">
        <f>IF(P4099="Month-to-month",1,0)+IF(M4099="No",1,0)+IF(J4099="No",1,0)+IF(I4099="Fiber optic",1,0)+IF(Q4099="Yes",1,0)</f>
        <v/>
      </c>
    </row>
    <row r="4100" ht="15" customHeight="1" s="59">
      <c r="A4100" s="58" t="inlineStr">
        <is>
          <t>5356-RHIPP</t>
        </is>
      </c>
      <c r="B4100" s="58" t="inlineStr">
        <is>
          <t>Male</t>
        </is>
      </c>
      <c r="C4100" s="58" t="n">
        <v>0</v>
      </c>
      <c r="D4100" s="58" t="inlineStr">
        <is>
          <t>No</t>
        </is>
      </c>
      <c r="E4100" s="58" t="inlineStr">
        <is>
          <t>No</t>
        </is>
      </c>
      <c r="F4100" s="58" t="n">
        <v>1</v>
      </c>
      <c r="G4100" s="58" t="inlineStr">
        <is>
          <t>Yes</t>
        </is>
      </c>
      <c r="H4100" s="58" t="inlineStr">
        <is>
          <t>No</t>
        </is>
      </c>
      <c r="I4100" s="58" t="inlineStr">
        <is>
          <t>No</t>
        </is>
      </c>
      <c r="J4100" s="58" t="inlineStr">
        <is>
          <t>No internet service</t>
        </is>
      </c>
      <c r="K4100" s="58" t="inlineStr">
        <is>
          <t>No internet service</t>
        </is>
      </c>
      <c r="L4100" s="58" t="inlineStr">
        <is>
          <t>No internet service</t>
        </is>
      </c>
      <c r="M4100" s="58" t="inlineStr">
        <is>
          <t>No internet service</t>
        </is>
      </c>
      <c r="N4100" s="58" t="inlineStr">
        <is>
          <t>No internet service</t>
        </is>
      </c>
      <c r="O4100" s="58" t="inlineStr">
        <is>
          <t>No internet service</t>
        </is>
      </c>
      <c r="P4100" s="58" t="inlineStr">
        <is>
          <t>Month-to-month</t>
        </is>
      </c>
      <c r="Q4100" s="58" t="inlineStr">
        <is>
          <t>Yes</t>
        </is>
      </c>
      <c r="R4100" s="58" t="inlineStr">
        <is>
          <t>Mailed check</t>
        </is>
      </c>
      <c r="S4100" s="123" t="n">
        <v>20.2</v>
      </c>
      <c r="T4100" s="58" t="inlineStr">
        <is>
          <t>20.2</t>
        </is>
      </c>
      <c r="U4100" s="58" t="inlineStr">
        <is>
          <t>Yes</t>
        </is>
      </c>
      <c r="V4100" s="123">
        <f>IFERROR(VALUE(TRIM(T4100)),S4100*F4100)</f>
        <v/>
      </c>
      <c r="W4100" s="58">
        <f>IF(F4100&lt;=12,"0-12 mo",IF(F4100&lt;=24,"13-24 mo",IF(F4100&lt;=48,"25-48 mo","49+ mo")))</f>
        <v/>
      </c>
      <c r="X4100" s="58">
        <f>IF(S4100&lt;=35.5,"Q1 Low",IF(S4100&lt;=70.35,"Q2 Mid-Low",IF(S4100&lt;=89.85,"Q3 Mid-High","Q4 High")))</f>
        <v/>
      </c>
      <c r="Y4100" s="58">
        <f>IF(U4100="Yes",1,0)</f>
        <v/>
      </c>
      <c r="Z4100" s="58">
        <f>IF(P4100="Month-to-month",1,0)+IF(M4100="No",1,0)+IF(J4100="No",1,0)+IF(I4100="Fiber optic",1,0)+IF(Q4100="Yes",1,0)</f>
        <v/>
      </c>
    </row>
    <row r="4101" ht="15" customHeight="1" s="59">
      <c r="A4101" s="58" t="inlineStr">
        <is>
          <t>6624-JDRDS</t>
        </is>
      </c>
      <c r="B4101" s="58" t="inlineStr">
        <is>
          <t>Female</t>
        </is>
      </c>
      <c r="C4101" s="58" t="n">
        <v>0</v>
      </c>
      <c r="D4101" s="58" t="inlineStr">
        <is>
          <t>No</t>
        </is>
      </c>
      <c r="E4101" s="58" t="inlineStr">
        <is>
          <t>No</t>
        </is>
      </c>
      <c r="F4101" s="58" t="n">
        <v>6</v>
      </c>
      <c r="G4101" s="58" t="inlineStr">
        <is>
          <t>No</t>
        </is>
      </c>
      <c r="H4101" s="58" t="inlineStr">
        <is>
          <t>No phone service</t>
        </is>
      </c>
      <c r="I4101" s="58" t="inlineStr">
        <is>
          <t>DSL</t>
        </is>
      </c>
      <c r="J4101" s="58" t="inlineStr">
        <is>
          <t>Yes</t>
        </is>
      </c>
      <c r="K4101" s="58" t="inlineStr">
        <is>
          <t>No</t>
        </is>
      </c>
      <c r="L4101" s="58" t="inlineStr">
        <is>
          <t>No</t>
        </is>
      </c>
      <c r="M4101" s="58" t="inlineStr">
        <is>
          <t>No</t>
        </is>
      </c>
      <c r="N4101" s="58" t="inlineStr">
        <is>
          <t>No</t>
        </is>
      </c>
      <c r="O4101" s="58" t="inlineStr">
        <is>
          <t>No</t>
        </is>
      </c>
      <c r="P4101" s="58" t="inlineStr">
        <is>
          <t>Month-to-month</t>
        </is>
      </c>
      <c r="Q4101" s="58" t="inlineStr">
        <is>
          <t>No</t>
        </is>
      </c>
      <c r="R4101" s="58" t="inlineStr">
        <is>
          <t>Bank transfer (automatic)</t>
        </is>
      </c>
      <c r="S4101" s="123" t="n">
        <v>29.45</v>
      </c>
      <c r="T4101" s="58" t="inlineStr">
        <is>
          <t>161.45</t>
        </is>
      </c>
      <c r="U4101" s="58" t="inlineStr">
        <is>
          <t>No</t>
        </is>
      </c>
      <c r="V4101" s="123">
        <f>IFERROR(VALUE(TRIM(T4101)),S4101*F4101)</f>
        <v/>
      </c>
      <c r="W4101" s="58">
        <f>IF(F4101&lt;=12,"0-12 mo",IF(F4101&lt;=24,"13-24 mo",IF(F4101&lt;=48,"25-48 mo","49+ mo")))</f>
        <v/>
      </c>
      <c r="X4101" s="58">
        <f>IF(S4101&lt;=35.5,"Q1 Low",IF(S4101&lt;=70.35,"Q2 Mid-Low",IF(S4101&lt;=89.85,"Q3 Mid-High","Q4 High")))</f>
        <v/>
      </c>
      <c r="Y4101" s="58">
        <f>IF(U4101="Yes",1,0)</f>
        <v/>
      </c>
      <c r="Z4101" s="58">
        <f>IF(P4101="Month-to-month",1,0)+IF(M4101="No",1,0)+IF(J4101="No",1,0)+IF(I4101="Fiber optic",1,0)+IF(Q4101="Yes",1,0)</f>
        <v/>
      </c>
    </row>
    <row r="4102" ht="15" customHeight="1" s="59">
      <c r="A4102" s="58" t="inlineStr">
        <is>
          <t>0608-JDVEC</t>
        </is>
      </c>
      <c r="B4102" s="58" t="inlineStr">
        <is>
          <t>Male</t>
        </is>
      </c>
      <c r="C4102" s="58" t="n">
        <v>0</v>
      </c>
      <c r="D4102" s="58" t="inlineStr">
        <is>
          <t>Yes</t>
        </is>
      </c>
      <c r="E4102" s="58" t="inlineStr">
        <is>
          <t>No</t>
        </is>
      </c>
      <c r="F4102" s="58" t="n">
        <v>50</v>
      </c>
      <c r="G4102" s="58" t="inlineStr">
        <is>
          <t>Yes</t>
        </is>
      </c>
      <c r="H4102" s="58" t="inlineStr">
        <is>
          <t>No</t>
        </is>
      </c>
      <c r="I4102" s="58" t="inlineStr">
        <is>
          <t>No</t>
        </is>
      </c>
      <c r="J4102" s="58" t="inlineStr">
        <is>
          <t>No internet service</t>
        </is>
      </c>
      <c r="K4102" s="58" t="inlineStr">
        <is>
          <t>No internet service</t>
        </is>
      </c>
      <c r="L4102" s="58" t="inlineStr">
        <is>
          <t>No internet service</t>
        </is>
      </c>
      <c r="M4102" s="58" t="inlineStr">
        <is>
          <t>No internet service</t>
        </is>
      </c>
      <c r="N4102" s="58" t="inlineStr">
        <is>
          <t>No internet service</t>
        </is>
      </c>
      <c r="O4102" s="58" t="inlineStr">
        <is>
          <t>No internet service</t>
        </is>
      </c>
      <c r="P4102" s="58" t="inlineStr">
        <is>
          <t>Two year</t>
        </is>
      </c>
      <c r="Q4102" s="58" t="inlineStr">
        <is>
          <t>No</t>
        </is>
      </c>
      <c r="R4102" s="58" t="inlineStr">
        <is>
          <t>Electronic check</t>
        </is>
      </c>
      <c r="S4102" s="123" t="n">
        <v>19.8</v>
      </c>
      <c r="T4102" s="58" t="inlineStr">
        <is>
          <t>1013.2</t>
        </is>
      </c>
      <c r="U4102" s="58" t="inlineStr">
        <is>
          <t>No</t>
        </is>
      </c>
      <c r="V4102" s="123">
        <f>IFERROR(VALUE(TRIM(T4102)),S4102*F4102)</f>
        <v/>
      </c>
      <c r="W4102" s="58">
        <f>IF(F4102&lt;=12,"0-12 mo",IF(F4102&lt;=24,"13-24 mo",IF(F4102&lt;=48,"25-48 mo","49+ mo")))</f>
        <v/>
      </c>
      <c r="X4102" s="58">
        <f>IF(S4102&lt;=35.5,"Q1 Low",IF(S4102&lt;=70.35,"Q2 Mid-Low",IF(S4102&lt;=89.85,"Q3 Mid-High","Q4 High")))</f>
        <v/>
      </c>
      <c r="Y4102" s="58">
        <f>IF(U4102="Yes",1,0)</f>
        <v/>
      </c>
      <c r="Z4102" s="58">
        <f>IF(P4102="Month-to-month",1,0)+IF(M4102="No",1,0)+IF(J4102="No",1,0)+IF(I4102="Fiber optic",1,0)+IF(Q4102="Yes",1,0)</f>
        <v/>
      </c>
    </row>
    <row r="4103" ht="15" customHeight="1" s="59">
      <c r="A4103" s="58" t="inlineStr">
        <is>
          <t>9780-FKVVF</t>
        </is>
      </c>
      <c r="B4103" s="58" t="inlineStr">
        <is>
          <t>Male</t>
        </is>
      </c>
      <c r="C4103" s="58" t="n">
        <v>0</v>
      </c>
      <c r="D4103" s="58" t="inlineStr">
        <is>
          <t>No</t>
        </is>
      </c>
      <c r="E4103" s="58" t="inlineStr">
        <is>
          <t>No</t>
        </is>
      </c>
      <c r="F4103" s="58" t="n">
        <v>6</v>
      </c>
      <c r="G4103" s="58" t="inlineStr">
        <is>
          <t>Yes</t>
        </is>
      </c>
      <c r="H4103" s="58" t="inlineStr">
        <is>
          <t>No</t>
        </is>
      </c>
      <c r="I4103" s="58" t="inlineStr">
        <is>
          <t>DSL</t>
        </is>
      </c>
      <c r="J4103" s="58" t="inlineStr">
        <is>
          <t>Yes</t>
        </is>
      </c>
      <c r="K4103" s="58" t="inlineStr">
        <is>
          <t>No</t>
        </is>
      </c>
      <c r="L4103" s="58" t="inlineStr">
        <is>
          <t>No</t>
        </is>
      </c>
      <c r="M4103" s="58" t="inlineStr">
        <is>
          <t>No</t>
        </is>
      </c>
      <c r="N4103" s="58" t="inlineStr">
        <is>
          <t>No</t>
        </is>
      </c>
      <c r="O4103" s="58" t="inlineStr">
        <is>
          <t>Yes</t>
        </is>
      </c>
      <c r="P4103" s="58" t="inlineStr">
        <is>
          <t>Month-to-month</t>
        </is>
      </c>
      <c r="Q4103" s="58" t="inlineStr">
        <is>
          <t>Yes</t>
        </is>
      </c>
      <c r="R4103" s="58" t="inlineStr">
        <is>
          <t>Bank transfer (automatic)</t>
        </is>
      </c>
      <c r="S4103" s="123" t="n">
        <v>59.15</v>
      </c>
      <c r="T4103" s="58" t="inlineStr">
        <is>
          <t>336.7</t>
        </is>
      </c>
      <c r="U4103" s="58" t="inlineStr">
        <is>
          <t>No</t>
        </is>
      </c>
      <c r="V4103" s="123">
        <f>IFERROR(VALUE(TRIM(T4103)),S4103*F4103)</f>
        <v/>
      </c>
      <c r="W4103" s="58">
        <f>IF(F4103&lt;=12,"0-12 mo",IF(F4103&lt;=24,"13-24 mo",IF(F4103&lt;=48,"25-48 mo","49+ mo")))</f>
        <v/>
      </c>
      <c r="X4103" s="58">
        <f>IF(S4103&lt;=35.5,"Q1 Low",IF(S4103&lt;=70.35,"Q2 Mid-Low",IF(S4103&lt;=89.85,"Q3 Mid-High","Q4 High")))</f>
        <v/>
      </c>
      <c r="Y4103" s="58">
        <f>IF(U4103="Yes",1,0)</f>
        <v/>
      </c>
      <c r="Z4103" s="58">
        <f>IF(P4103="Month-to-month",1,0)+IF(M4103="No",1,0)+IF(J4103="No",1,0)+IF(I4103="Fiber optic",1,0)+IF(Q4103="Yes",1,0)</f>
        <v/>
      </c>
    </row>
    <row r="4104" ht="15" customHeight="1" s="59">
      <c r="A4104" s="58" t="inlineStr">
        <is>
          <t>1919-RTPQD</t>
        </is>
      </c>
      <c r="B4104" s="58" t="inlineStr">
        <is>
          <t>Male</t>
        </is>
      </c>
      <c r="C4104" s="58" t="n">
        <v>0</v>
      </c>
      <c r="D4104" s="58" t="inlineStr">
        <is>
          <t>Yes</t>
        </is>
      </c>
      <c r="E4104" s="58" t="inlineStr">
        <is>
          <t>Yes</t>
        </is>
      </c>
      <c r="F4104" s="58" t="n">
        <v>7</v>
      </c>
      <c r="G4104" s="58" t="inlineStr">
        <is>
          <t>Yes</t>
        </is>
      </c>
      <c r="H4104" s="58" t="inlineStr">
        <is>
          <t>No</t>
        </is>
      </c>
      <c r="I4104" s="58" t="inlineStr">
        <is>
          <t>DSL</t>
        </is>
      </c>
      <c r="J4104" s="58" t="inlineStr">
        <is>
          <t>No</t>
        </is>
      </c>
      <c r="K4104" s="58" t="inlineStr">
        <is>
          <t>No</t>
        </is>
      </c>
      <c r="L4104" s="58" t="inlineStr">
        <is>
          <t>No</t>
        </is>
      </c>
      <c r="M4104" s="58" t="inlineStr">
        <is>
          <t>No</t>
        </is>
      </c>
      <c r="N4104" s="58" t="inlineStr">
        <is>
          <t>No</t>
        </is>
      </c>
      <c r="O4104" s="58" t="inlineStr">
        <is>
          <t>No</t>
        </is>
      </c>
      <c r="P4104" s="58" t="inlineStr">
        <is>
          <t>Month-to-month</t>
        </is>
      </c>
      <c r="Q4104" s="58" t="inlineStr">
        <is>
          <t>No</t>
        </is>
      </c>
      <c r="R4104" s="58" t="inlineStr">
        <is>
          <t>Electronic check</t>
        </is>
      </c>
      <c r="S4104" s="123" t="n">
        <v>44.75</v>
      </c>
      <c r="T4104" s="58" t="inlineStr">
        <is>
          <t>333.65</t>
        </is>
      </c>
      <c r="U4104" s="58" t="inlineStr">
        <is>
          <t>No</t>
        </is>
      </c>
      <c r="V4104" s="123">
        <f>IFERROR(VALUE(TRIM(T4104)),S4104*F4104)</f>
        <v/>
      </c>
      <c r="W4104" s="58">
        <f>IF(F4104&lt;=12,"0-12 mo",IF(F4104&lt;=24,"13-24 mo",IF(F4104&lt;=48,"25-48 mo","49+ mo")))</f>
        <v/>
      </c>
      <c r="X4104" s="58">
        <f>IF(S4104&lt;=35.5,"Q1 Low",IF(S4104&lt;=70.35,"Q2 Mid-Low",IF(S4104&lt;=89.85,"Q3 Mid-High","Q4 High")))</f>
        <v/>
      </c>
      <c r="Y4104" s="58">
        <f>IF(U4104="Yes",1,0)</f>
        <v/>
      </c>
      <c r="Z4104" s="58">
        <f>IF(P4104="Month-to-month",1,0)+IF(M4104="No",1,0)+IF(J4104="No",1,0)+IF(I4104="Fiber optic",1,0)+IF(Q4104="Yes",1,0)</f>
        <v/>
      </c>
    </row>
    <row r="4105" ht="15" customHeight="1" s="59">
      <c r="A4105" s="58" t="inlineStr">
        <is>
          <t>5214-NLTIT</t>
        </is>
      </c>
      <c r="B4105" s="58" t="inlineStr">
        <is>
          <t>Male</t>
        </is>
      </c>
      <c r="C4105" s="58" t="n">
        <v>0</v>
      </c>
      <c r="D4105" s="58" t="inlineStr">
        <is>
          <t>Yes</t>
        </is>
      </c>
      <c r="E4105" s="58" t="inlineStr">
        <is>
          <t>Yes</t>
        </is>
      </c>
      <c r="F4105" s="58" t="n">
        <v>72</v>
      </c>
      <c r="G4105" s="58" t="inlineStr">
        <is>
          <t>Yes</t>
        </is>
      </c>
      <c r="H4105" s="58" t="inlineStr">
        <is>
          <t>Yes</t>
        </is>
      </c>
      <c r="I4105" s="58" t="inlineStr">
        <is>
          <t>Fiber optic</t>
        </is>
      </c>
      <c r="J4105" s="58" t="inlineStr">
        <is>
          <t>No</t>
        </is>
      </c>
      <c r="K4105" s="58" t="inlineStr">
        <is>
          <t>No</t>
        </is>
      </c>
      <c r="L4105" s="58" t="inlineStr">
        <is>
          <t>Yes</t>
        </is>
      </c>
      <c r="M4105" s="58" t="inlineStr">
        <is>
          <t>No</t>
        </is>
      </c>
      <c r="N4105" s="58" t="inlineStr">
        <is>
          <t>No</t>
        </is>
      </c>
      <c r="O4105" s="58" t="inlineStr">
        <is>
          <t>Yes</t>
        </is>
      </c>
      <c r="P4105" s="58" t="inlineStr">
        <is>
          <t>Two year</t>
        </is>
      </c>
      <c r="Q4105" s="58" t="inlineStr">
        <is>
          <t>Yes</t>
        </is>
      </c>
      <c r="R4105" s="58" t="inlineStr">
        <is>
          <t>Credit card (automatic)</t>
        </is>
      </c>
      <c r="S4105" s="123" t="n">
        <v>90.8</v>
      </c>
      <c r="T4105" s="58" t="inlineStr">
        <is>
          <t>6511.8</t>
        </is>
      </c>
      <c r="U4105" s="58" t="inlineStr">
        <is>
          <t>No</t>
        </is>
      </c>
      <c r="V4105" s="123">
        <f>IFERROR(VALUE(TRIM(T4105)),S4105*F4105)</f>
        <v/>
      </c>
      <c r="W4105" s="58">
        <f>IF(F4105&lt;=12,"0-12 mo",IF(F4105&lt;=24,"13-24 mo",IF(F4105&lt;=48,"25-48 mo","49+ mo")))</f>
        <v/>
      </c>
      <c r="X4105" s="58">
        <f>IF(S4105&lt;=35.5,"Q1 Low",IF(S4105&lt;=70.35,"Q2 Mid-Low",IF(S4105&lt;=89.85,"Q3 Mid-High","Q4 High")))</f>
        <v/>
      </c>
      <c r="Y4105" s="58">
        <f>IF(U4105="Yes",1,0)</f>
        <v/>
      </c>
      <c r="Z4105" s="58">
        <f>IF(P4105="Month-to-month",1,0)+IF(M4105="No",1,0)+IF(J4105="No",1,0)+IF(I4105="Fiber optic",1,0)+IF(Q4105="Yes",1,0)</f>
        <v/>
      </c>
    </row>
    <row r="4106" ht="15" customHeight="1" s="59">
      <c r="A4106" s="58" t="inlineStr">
        <is>
          <t>3345-PBBFH</t>
        </is>
      </c>
      <c r="B4106" s="58" t="inlineStr">
        <is>
          <t>Male</t>
        </is>
      </c>
      <c r="C4106" s="58" t="n">
        <v>0</v>
      </c>
      <c r="D4106" s="58" t="inlineStr">
        <is>
          <t>Yes</t>
        </is>
      </c>
      <c r="E4106" s="58" t="inlineStr">
        <is>
          <t>No</t>
        </is>
      </c>
      <c r="F4106" s="58" t="n">
        <v>8</v>
      </c>
      <c r="G4106" s="58" t="inlineStr">
        <is>
          <t>Yes</t>
        </is>
      </c>
      <c r="H4106" s="58" t="inlineStr">
        <is>
          <t>No</t>
        </is>
      </c>
      <c r="I4106" s="58" t="inlineStr">
        <is>
          <t>DSL</t>
        </is>
      </c>
      <c r="J4106" s="58" t="inlineStr">
        <is>
          <t>No</t>
        </is>
      </c>
      <c r="K4106" s="58" t="inlineStr">
        <is>
          <t>Yes</t>
        </is>
      </c>
      <c r="L4106" s="58" t="inlineStr">
        <is>
          <t>No</t>
        </is>
      </c>
      <c r="M4106" s="58" t="inlineStr">
        <is>
          <t>No</t>
        </is>
      </c>
      <c r="N4106" s="58" t="inlineStr">
        <is>
          <t>No</t>
        </is>
      </c>
      <c r="O4106" s="58" t="inlineStr">
        <is>
          <t>No</t>
        </is>
      </c>
      <c r="P4106" s="58" t="inlineStr">
        <is>
          <t>Month-to-month</t>
        </is>
      </c>
      <c r="Q4106" s="58" t="inlineStr">
        <is>
          <t>Yes</t>
        </is>
      </c>
      <c r="R4106" s="58" t="inlineStr">
        <is>
          <t>Bank transfer (automatic)</t>
        </is>
      </c>
      <c r="S4106" s="123" t="n">
        <v>49.55</v>
      </c>
      <c r="T4106" s="58" t="inlineStr">
        <is>
          <t>393.45</t>
        </is>
      </c>
      <c r="U4106" s="58" t="inlineStr">
        <is>
          <t>No</t>
        </is>
      </c>
      <c r="V4106" s="123">
        <f>IFERROR(VALUE(TRIM(T4106)),S4106*F4106)</f>
        <v/>
      </c>
      <c r="W4106" s="58">
        <f>IF(F4106&lt;=12,"0-12 mo",IF(F4106&lt;=24,"13-24 mo",IF(F4106&lt;=48,"25-48 mo","49+ mo")))</f>
        <v/>
      </c>
      <c r="X4106" s="58">
        <f>IF(S4106&lt;=35.5,"Q1 Low",IF(S4106&lt;=70.35,"Q2 Mid-Low",IF(S4106&lt;=89.85,"Q3 Mid-High","Q4 High")))</f>
        <v/>
      </c>
      <c r="Y4106" s="58">
        <f>IF(U4106="Yes",1,0)</f>
        <v/>
      </c>
      <c r="Z4106" s="58">
        <f>IF(P4106="Month-to-month",1,0)+IF(M4106="No",1,0)+IF(J4106="No",1,0)+IF(I4106="Fiber optic",1,0)+IF(Q4106="Yes",1,0)</f>
        <v/>
      </c>
    </row>
    <row r="4107" ht="15" customHeight="1" s="59">
      <c r="A4107" s="58" t="inlineStr">
        <is>
          <t>5055-BRMNE</t>
        </is>
      </c>
      <c r="B4107" s="58" t="inlineStr">
        <is>
          <t>Female</t>
        </is>
      </c>
      <c r="C4107" s="58" t="n">
        <v>0</v>
      </c>
      <c r="D4107" s="58" t="inlineStr">
        <is>
          <t>Yes</t>
        </is>
      </c>
      <c r="E4107" s="58" t="inlineStr">
        <is>
          <t>Yes</t>
        </is>
      </c>
      <c r="F4107" s="58" t="n">
        <v>67</v>
      </c>
      <c r="G4107" s="58" t="inlineStr">
        <is>
          <t>Yes</t>
        </is>
      </c>
      <c r="H4107" s="58" t="inlineStr">
        <is>
          <t>Yes</t>
        </is>
      </c>
      <c r="I4107" s="58" t="inlineStr">
        <is>
          <t>Fiber optic</t>
        </is>
      </c>
      <c r="J4107" s="58" t="inlineStr">
        <is>
          <t>Yes</t>
        </is>
      </c>
      <c r="K4107" s="58" t="inlineStr">
        <is>
          <t>No</t>
        </is>
      </c>
      <c r="L4107" s="58" t="inlineStr">
        <is>
          <t>No</t>
        </is>
      </c>
      <c r="M4107" s="58" t="inlineStr">
        <is>
          <t>Yes</t>
        </is>
      </c>
      <c r="N4107" s="58" t="inlineStr">
        <is>
          <t>Yes</t>
        </is>
      </c>
      <c r="O4107" s="58" t="inlineStr">
        <is>
          <t>Yes</t>
        </is>
      </c>
      <c r="P4107" s="58" t="inlineStr">
        <is>
          <t>Two year</t>
        </is>
      </c>
      <c r="Q4107" s="58" t="inlineStr">
        <is>
          <t>No</t>
        </is>
      </c>
      <c r="R4107" s="58" t="inlineStr">
        <is>
          <t>Credit card (automatic)</t>
        </is>
      </c>
      <c r="S4107" s="123" t="n">
        <v>106.7</v>
      </c>
      <c r="T4107" s="58" t="inlineStr">
        <is>
          <t>7009.5</t>
        </is>
      </c>
      <c r="U4107" s="58" t="inlineStr">
        <is>
          <t>No</t>
        </is>
      </c>
      <c r="V4107" s="123">
        <f>IFERROR(VALUE(TRIM(T4107)),S4107*F4107)</f>
        <v/>
      </c>
      <c r="W4107" s="58">
        <f>IF(F4107&lt;=12,"0-12 mo",IF(F4107&lt;=24,"13-24 mo",IF(F4107&lt;=48,"25-48 mo","49+ mo")))</f>
        <v/>
      </c>
      <c r="X4107" s="58">
        <f>IF(S4107&lt;=35.5,"Q1 Low",IF(S4107&lt;=70.35,"Q2 Mid-Low",IF(S4107&lt;=89.85,"Q3 Mid-High","Q4 High")))</f>
        <v/>
      </c>
      <c r="Y4107" s="58">
        <f>IF(U4107="Yes",1,0)</f>
        <v/>
      </c>
      <c r="Z4107" s="58">
        <f>IF(P4107="Month-to-month",1,0)+IF(M4107="No",1,0)+IF(J4107="No",1,0)+IF(I4107="Fiber optic",1,0)+IF(Q4107="Yes",1,0)</f>
        <v/>
      </c>
    </row>
    <row r="4108" ht="15" customHeight="1" s="59">
      <c r="A4108" s="58" t="inlineStr">
        <is>
          <t>9189-JWSHV</t>
        </is>
      </c>
      <c r="B4108" s="58" t="inlineStr">
        <is>
          <t>Female</t>
        </is>
      </c>
      <c r="C4108" s="58" t="n">
        <v>1</v>
      </c>
      <c r="D4108" s="58" t="inlineStr">
        <is>
          <t>Yes</t>
        </is>
      </c>
      <c r="E4108" s="58" t="inlineStr">
        <is>
          <t>No</t>
        </is>
      </c>
      <c r="F4108" s="58" t="n">
        <v>24</v>
      </c>
      <c r="G4108" s="58" t="inlineStr">
        <is>
          <t>Yes</t>
        </is>
      </c>
      <c r="H4108" s="58" t="inlineStr">
        <is>
          <t>Yes</t>
        </is>
      </c>
      <c r="I4108" s="58" t="inlineStr">
        <is>
          <t>Fiber optic</t>
        </is>
      </c>
      <c r="J4108" s="58" t="inlineStr">
        <is>
          <t>No</t>
        </is>
      </c>
      <c r="K4108" s="58" t="inlineStr">
        <is>
          <t>No</t>
        </is>
      </c>
      <c r="L4108" s="58" t="inlineStr">
        <is>
          <t>No</t>
        </is>
      </c>
      <c r="M4108" s="58" t="inlineStr">
        <is>
          <t>No</t>
        </is>
      </c>
      <c r="N4108" s="58" t="inlineStr">
        <is>
          <t>Yes</t>
        </is>
      </c>
      <c r="O4108" s="58" t="inlineStr">
        <is>
          <t>Yes</t>
        </is>
      </c>
      <c r="P4108" s="58" t="inlineStr">
        <is>
          <t>Month-to-month</t>
        </is>
      </c>
      <c r="Q4108" s="58" t="inlineStr">
        <is>
          <t>Yes</t>
        </is>
      </c>
      <c r="R4108" s="58" t="inlineStr">
        <is>
          <t>Electronic check</t>
        </is>
      </c>
      <c r="S4108" s="123" t="n">
        <v>93.55</v>
      </c>
      <c r="T4108" s="58" t="inlineStr">
        <is>
          <t>2264.05</t>
        </is>
      </c>
      <c r="U4108" s="58" t="inlineStr">
        <is>
          <t>Yes</t>
        </is>
      </c>
      <c r="V4108" s="123">
        <f>IFERROR(VALUE(TRIM(T4108)),S4108*F4108)</f>
        <v/>
      </c>
      <c r="W4108" s="58">
        <f>IF(F4108&lt;=12,"0-12 mo",IF(F4108&lt;=24,"13-24 mo",IF(F4108&lt;=48,"25-48 mo","49+ mo")))</f>
        <v/>
      </c>
      <c r="X4108" s="58">
        <f>IF(S4108&lt;=35.5,"Q1 Low",IF(S4108&lt;=70.35,"Q2 Mid-Low",IF(S4108&lt;=89.85,"Q3 Mid-High","Q4 High")))</f>
        <v/>
      </c>
      <c r="Y4108" s="58">
        <f>IF(U4108="Yes",1,0)</f>
        <v/>
      </c>
      <c r="Z4108" s="58">
        <f>IF(P4108="Month-to-month",1,0)+IF(M4108="No",1,0)+IF(J4108="No",1,0)+IF(I4108="Fiber optic",1,0)+IF(Q4108="Yes",1,0)</f>
        <v/>
      </c>
    </row>
    <row r="4109" ht="15" customHeight="1" s="59">
      <c r="A4109" s="58" t="inlineStr">
        <is>
          <t>2190-PHBHR</t>
        </is>
      </c>
      <c r="B4109" s="58" t="inlineStr">
        <is>
          <t>Female</t>
        </is>
      </c>
      <c r="C4109" s="58" t="n">
        <v>0</v>
      </c>
      <c r="D4109" s="58" t="inlineStr">
        <is>
          <t>Yes</t>
        </is>
      </c>
      <c r="E4109" s="58" t="inlineStr">
        <is>
          <t>No</t>
        </is>
      </c>
      <c r="F4109" s="58" t="n">
        <v>72</v>
      </c>
      <c r="G4109" s="58" t="inlineStr">
        <is>
          <t>Yes</t>
        </is>
      </c>
      <c r="H4109" s="58" t="inlineStr">
        <is>
          <t>Yes</t>
        </is>
      </c>
      <c r="I4109" s="58" t="inlineStr">
        <is>
          <t>Fiber optic</t>
        </is>
      </c>
      <c r="J4109" s="58" t="inlineStr">
        <is>
          <t>Yes</t>
        </is>
      </c>
      <c r="K4109" s="58" t="inlineStr">
        <is>
          <t>Yes</t>
        </is>
      </c>
      <c r="L4109" s="58" t="inlineStr">
        <is>
          <t>No</t>
        </is>
      </c>
      <c r="M4109" s="58" t="inlineStr">
        <is>
          <t>No</t>
        </is>
      </c>
      <c r="N4109" s="58" t="inlineStr">
        <is>
          <t>No</t>
        </is>
      </c>
      <c r="O4109" s="58" t="inlineStr">
        <is>
          <t>Yes</t>
        </is>
      </c>
      <c r="P4109" s="58" t="inlineStr">
        <is>
          <t>Two year</t>
        </is>
      </c>
      <c r="Q4109" s="58" t="inlineStr">
        <is>
          <t>Yes</t>
        </is>
      </c>
      <c r="R4109" s="58" t="inlineStr">
        <is>
          <t>Credit card (automatic)</t>
        </is>
      </c>
      <c r="S4109" s="123" t="n">
        <v>94.45</v>
      </c>
      <c r="T4109" s="58" t="inlineStr">
        <is>
          <t>6921.7</t>
        </is>
      </c>
      <c r="U4109" s="58" t="inlineStr">
        <is>
          <t>No</t>
        </is>
      </c>
      <c r="V4109" s="123">
        <f>IFERROR(VALUE(TRIM(T4109)),S4109*F4109)</f>
        <v/>
      </c>
      <c r="W4109" s="58">
        <f>IF(F4109&lt;=12,"0-12 mo",IF(F4109&lt;=24,"13-24 mo",IF(F4109&lt;=48,"25-48 mo","49+ mo")))</f>
        <v/>
      </c>
      <c r="X4109" s="58">
        <f>IF(S4109&lt;=35.5,"Q1 Low",IF(S4109&lt;=70.35,"Q2 Mid-Low",IF(S4109&lt;=89.85,"Q3 Mid-High","Q4 High")))</f>
        <v/>
      </c>
      <c r="Y4109" s="58">
        <f>IF(U4109="Yes",1,0)</f>
        <v/>
      </c>
      <c r="Z4109" s="58">
        <f>IF(P4109="Month-to-month",1,0)+IF(M4109="No",1,0)+IF(J4109="No",1,0)+IF(I4109="Fiber optic",1,0)+IF(Q4109="Yes",1,0)</f>
        <v/>
      </c>
    </row>
    <row r="4110" ht="15" customHeight="1" s="59">
      <c r="A4110" s="58" t="inlineStr">
        <is>
          <t>2650-GYRYL</t>
        </is>
      </c>
      <c r="B4110" s="58" t="inlineStr">
        <is>
          <t>Male</t>
        </is>
      </c>
      <c r="C4110" s="58" t="n">
        <v>0</v>
      </c>
      <c r="D4110" s="58" t="inlineStr">
        <is>
          <t>Yes</t>
        </is>
      </c>
      <c r="E4110" s="58" t="inlineStr">
        <is>
          <t>Yes</t>
        </is>
      </c>
      <c r="F4110" s="58" t="n">
        <v>33</v>
      </c>
      <c r="G4110" s="58" t="inlineStr">
        <is>
          <t>Yes</t>
        </is>
      </c>
      <c r="H4110" s="58" t="inlineStr">
        <is>
          <t>No</t>
        </is>
      </c>
      <c r="I4110" s="58" t="inlineStr">
        <is>
          <t>No</t>
        </is>
      </c>
      <c r="J4110" s="58" t="inlineStr">
        <is>
          <t>No internet service</t>
        </is>
      </c>
      <c r="K4110" s="58" t="inlineStr">
        <is>
          <t>No internet service</t>
        </is>
      </c>
      <c r="L4110" s="58" t="inlineStr">
        <is>
          <t>No internet service</t>
        </is>
      </c>
      <c r="M4110" s="58" t="inlineStr">
        <is>
          <t>No internet service</t>
        </is>
      </c>
      <c r="N4110" s="58" t="inlineStr">
        <is>
          <t>No internet service</t>
        </is>
      </c>
      <c r="O4110" s="58" t="inlineStr">
        <is>
          <t>No internet service</t>
        </is>
      </c>
      <c r="P4110" s="58" t="inlineStr">
        <is>
          <t>One year</t>
        </is>
      </c>
      <c r="Q4110" s="58" t="inlineStr">
        <is>
          <t>Yes</t>
        </is>
      </c>
      <c r="R4110" s="58" t="inlineStr">
        <is>
          <t>Bank transfer (automatic)</t>
        </is>
      </c>
      <c r="S4110" s="123" t="n">
        <v>19.45</v>
      </c>
      <c r="T4110" s="58" t="inlineStr">
        <is>
          <t>600.25</t>
        </is>
      </c>
      <c r="U4110" s="58" t="inlineStr">
        <is>
          <t>No</t>
        </is>
      </c>
      <c r="V4110" s="123">
        <f>IFERROR(VALUE(TRIM(T4110)),S4110*F4110)</f>
        <v/>
      </c>
      <c r="W4110" s="58">
        <f>IF(F4110&lt;=12,"0-12 mo",IF(F4110&lt;=24,"13-24 mo",IF(F4110&lt;=48,"25-48 mo","49+ mo")))</f>
        <v/>
      </c>
      <c r="X4110" s="58">
        <f>IF(S4110&lt;=35.5,"Q1 Low",IF(S4110&lt;=70.35,"Q2 Mid-Low",IF(S4110&lt;=89.85,"Q3 Mid-High","Q4 High")))</f>
        <v/>
      </c>
      <c r="Y4110" s="58">
        <f>IF(U4110="Yes",1,0)</f>
        <v/>
      </c>
      <c r="Z4110" s="58">
        <f>IF(P4110="Month-to-month",1,0)+IF(M4110="No",1,0)+IF(J4110="No",1,0)+IF(I4110="Fiber optic",1,0)+IF(Q4110="Yes",1,0)</f>
        <v/>
      </c>
    </row>
    <row r="4111" ht="15" customHeight="1" s="59">
      <c r="A4111" s="58" t="inlineStr">
        <is>
          <t>0746-JTRFU</t>
        </is>
      </c>
      <c r="B4111" s="58" t="inlineStr">
        <is>
          <t>Male</t>
        </is>
      </c>
      <c r="C4111" s="58" t="n">
        <v>0</v>
      </c>
      <c r="D4111" s="58" t="inlineStr">
        <is>
          <t>No</t>
        </is>
      </c>
      <c r="E4111" s="58" t="inlineStr">
        <is>
          <t>No</t>
        </is>
      </c>
      <c r="F4111" s="58" t="n">
        <v>2</v>
      </c>
      <c r="G4111" s="58" t="inlineStr">
        <is>
          <t>No</t>
        </is>
      </c>
      <c r="H4111" s="58" t="inlineStr">
        <is>
          <t>No phone service</t>
        </is>
      </c>
      <c r="I4111" s="58" t="inlineStr">
        <is>
          <t>DSL</t>
        </is>
      </c>
      <c r="J4111" s="58" t="inlineStr">
        <is>
          <t>No</t>
        </is>
      </c>
      <c r="K4111" s="58" t="inlineStr">
        <is>
          <t>No</t>
        </is>
      </c>
      <c r="L4111" s="58" t="inlineStr">
        <is>
          <t>No</t>
        </is>
      </c>
      <c r="M4111" s="58" t="inlineStr">
        <is>
          <t>No</t>
        </is>
      </c>
      <c r="N4111" s="58" t="inlineStr">
        <is>
          <t>No</t>
        </is>
      </c>
      <c r="O4111" s="58" t="inlineStr">
        <is>
          <t>No</t>
        </is>
      </c>
      <c r="P4111" s="58" t="inlineStr">
        <is>
          <t>Month-to-month</t>
        </is>
      </c>
      <c r="Q4111" s="58" t="inlineStr">
        <is>
          <t>Yes</t>
        </is>
      </c>
      <c r="R4111" s="58" t="inlineStr">
        <is>
          <t>Electronic check</t>
        </is>
      </c>
      <c r="S4111" s="123" t="n">
        <v>25.05</v>
      </c>
      <c r="T4111" s="58" t="inlineStr">
        <is>
          <t>56.35</t>
        </is>
      </c>
      <c r="U4111" s="58" t="inlineStr">
        <is>
          <t>Yes</t>
        </is>
      </c>
      <c r="V4111" s="123">
        <f>IFERROR(VALUE(TRIM(T4111)),S4111*F4111)</f>
        <v/>
      </c>
      <c r="W4111" s="58">
        <f>IF(F4111&lt;=12,"0-12 mo",IF(F4111&lt;=24,"13-24 mo",IF(F4111&lt;=48,"25-48 mo","49+ mo")))</f>
        <v/>
      </c>
      <c r="X4111" s="58">
        <f>IF(S4111&lt;=35.5,"Q1 Low",IF(S4111&lt;=70.35,"Q2 Mid-Low",IF(S4111&lt;=89.85,"Q3 Mid-High","Q4 High")))</f>
        <v/>
      </c>
      <c r="Y4111" s="58">
        <f>IF(U4111="Yes",1,0)</f>
        <v/>
      </c>
      <c r="Z4111" s="58">
        <f>IF(P4111="Month-to-month",1,0)+IF(M4111="No",1,0)+IF(J4111="No",1,0)+IF(I4111="Fiber optic",1,0)+IF(Q4111="Yes",1,0)</f>
        <v/>
      </c>
    </row>
    <row r="4112" ht="15" customHeight="1" s="59">
      <c r="A4112" s="58" t="inlineStr">
        <is>
          <t>5208-FVQKB</t>
        </is>
      </c>
      <c r="B4112" s="58" t="inlineStr">
        <is>
          <t>Male</t>
        </is>
      </c>
      <c r="C4112" s="58" t="n">
        <v>0</v>
      </c>
      <c r="D4112" s="58" t="inlineStr">
        <is>
          <t>Yes</t>
        </is>
      </c>
      <c r="E4112" s="58" t="inlineStr">
        <is>
          <t>No</t>
        </is>
      </c>
      <c r="F4112" s="58" t="n">
        <v>70</v>
      </c>
      <c r="G4112" s="58" t="inlineStr">
        <is>
          <t>Yes</t>
        </is>
      </c>
      <c r="H4112" s="58" t="inlineStr">
        <is>
          <t>No</t>
        </is>
      </c>
      <c r="I4112" s="58" t="inlineStr">
        <is>
          <t>DSL</t>
        </is>
      </c>
      <c r="J4112" s="58" t="inlineStr">
        <is>
          <t>Yes</t>
        </is>
      </c>
      <c r="K4112" s="58" t="inlineStr">
        <is>
          <t>Yes</t>
        </is>
      </c>
      <c r="L4112" s="58" t="inlineStr">
        <is>
          <t>No</t>
        </is>
      </c>
      <c r="M4112" s="58" t="inlineStr">
        <is>
          <t>Yes</t>
        </is>
      </c>
      <c r="N4112" s="58" t="inlineStr">
        <is>
          <t>No</t>
        </is>
      </c>
      <c r="O4112" s="58" t="inlineStr">
        <is>
          <t>Yes</t>
        </is>
      </c>
      <c r="P4112" s="58" t="inlineStr">
        <is>
          <t>Two year</t>
        </is>
      </c>
      <c r="Q4112" s="58" t="inlineStr">
        <is>
          <t>No</t>
        </is>
      </c>
      <c r="R4112" s="58" t="inlineStr">
        <is>
          <t>Mailed check</t>
        </is>
      </c>
      <c r="S4112" s="123" t="n">
        <v>67.95</v>
      </c>
      <c r="T4112" s="58" t="inlineStr">
        <is>
          <t>4664.15</t>
        </is>
      </c>
      <c r="U4112" s="58" t="inlineStr">
        <is>
          <t>No</t>
        </is>
      </c>
      <c r="V4112" s="123">
        <f>IFERROR(VALUE(TRIM(T4112)),S4112*F4112)</f>
        <v/>
      </c>
      <c r="W4112" s="58">
        <f>IF(F4112&lt;=12,"0-12 mo",IF(F4112&lt;=24,"13-24 mo",IF(F4112&lt;=48,"25-48 mo","49+ mo")))</f>
        <v/>
      </c>
      <c r="X4112" s="58">
        <f>IF(S4112&lt;=35.5,"Q1 Low",IF(S4112&lt;=70.35,"Q2 Mid-Low",IF(S4112&lt;=89.85,"Q3 Mid-High","Q4 High")))</f>
        <v/>
      </c>
      <c r="Y4112" s="58">
        <f>IF(U4112="Yes",1,0)</f>
        <v/>
      </c>
      <c r="Z4112" s="58">
        <f>IF(P4112="Month-to-month",1,0)+IF(M4112="No",1,0)+IF(J4112="No",1,0)+IF(I4112="Fiber optic",1,0)+IF(Q4112="Yes",1,0)</f>
        <v/>
      </c>
    </row>
    <row r="4113" ht="15" customHeight="1" s="59">
      <c r="A4113" s="58" t="inlineStr">
        <is>
          <t>7184-LRUUR</t>
        </is>
      </c>
      <c r="B4113" s="58" t="inlineStr">
        <is>
          <t>Female</t>
        </is>
      </c>
      <c r="C4113" s="58" t="n">
        <v>0</v>
      </c>
      <c r="D4113" s="58" t="inlineStr">
        <is>
          <t>No</t>
        </is>
      </c>
      <c r="E4113" s="58" t="inlineStr">
        <is>
          <t>No</t>
        </is>
      </c>
      <c r="F4113" s="58" t="n">
        <v>22</v>
      </c>
      <c r="G4113" s="58" t="inlineStr">
        <is>
          <t>Yes</t>
        </is>
      </c>
      <c r="H4113" s="58" t="inlineStr">
        <is>
          <t>No</t>
        </is>
      </c>
      <c r="I4113" s="58" t="inlineStr">
        <is>
          <t>DSL</t>
        </is>
      </c>
      <c r="J4113" s="58" t="inlineStr">
        <is>
          <t>No</t>
        </is>
      </c>
      <c r="K4113" s="58" t="inlineStr">
        <is>
          <t>Yes</t>
        </is>
      </c>
      <c r="L4113" s="58" t="inlineStr">
        <is>
          <t>Yes</t>
        </is>
      </c>
      <c r="M4113" s="58" t="inlineStr">
        <is>
          <t>No</t>
        </is>
      </c>
      <c r="N4113" s="58" t="inlineStr">
        <is>
          <t>Yes</t>
        </is>
      </c>
      <c r="O4113" s="58" t="inlineStr">
        <is>
          <t>No</t>
        </is>
      </c>
      <c r="P4113" s="58" t="inlineStr">
        <is>
          <t>One year</t>
        </is>
      </c>
      <c r="Q4113" s="58" t="inlineStr">
        <is>
          <t>No</t>
        </is>
      </c>
      <c r="R4113" s="58" t="inlineStr">
        <is>
          <t>Bank transfer (automatic)</t>
        </is>
      </c>
      <c r="S4113" s="123" t="n">
        <v>65.25</v>
      </c>
      <c r="T4113" s="58" t="inlineStr">
        <is>
          <t>1441.8</t>
        </is>
      </c>
      <c r="U4113" s="58" t="inlineStr">
        <is>
          <t>No</t>
        </is>
      </c>
      <c r="V4113" s="123">
        <f>IFERROR(VALUE(TRIM(T4113)),S4113*F4113)</f>
        <v/>
      </c>
      <c r="W4113" s="58">
        <f>IF(F4113&lt;=12,"0-12 mo",IF(F4113&lt;=24,"13-24 mo",IF(F4113&lt;=48,"25-48 mo","49+ mo")))</f>
        <v/>
      </c>
      <c r="X4113" s="58">
        <f>IF(S4113&lt;=35.5,"Q1 Low",IF(S4113&lt;=70.35,"Q2 Mid-Low",IF(S4113&lt;=89.85,"Q3 Mid-High","Q4 High")))</f>
        <v/>
      </c>
      <c r="Y4113" s="58">
        <f>IF(U4113="Yes",1,0)</f>
        <v/>
      </c>
      <c r="Z4113" s="58">
        <f>IF(P4113="Month-to-month",1,0)+IF(M4113="No",1,0)+IF(J4113="No",1,0)+IF(I4113="Fiber optic",1,0)+IF(Q4113="Yes",1,0)</f>
        <v/>
      </c>
    </row>
    <row r="4114" ht="15" customHeight="1" s="59">
      <c r="A4114" s="58" t="inlineStr">
        <is>
          <t>6627-CFOSN</t>
        </is>
      </c>
      <c r="B4114" s="58" t="inlineStr">
        <is>
          <t>Female</t>
        </is>
      </c>
      <c r="C4114" s="58" t="n">
        <v>0</v>
      </c>
      <c r="D4114" s="58" t="inlineStr">
        <is>
          <t>No</t>
        </is>
      </c>
      <c r="E4114" s="58" t="inlineStr">
        <is>
          <t>No</t>
        </is>
      </c>
      <c r="F4114" s="58" t="n">
        <v>59</v>
      </c>
      <c r="G4114" s="58" t="inlineStr">
        <is>
          <t>Yes</t>
        </is>
      </c>
      <c r="H4114" s="58" t="inlineStr">
        <is>
          <t>Yes</t>
        </is>
      </c>
      <c r="I4114" s="58" t="inlineStr">
        <is>
          <t>Fiber optic</t>
        </is>
      </c>
      <c r="J4114" s="58" t="inlineStr">
        <is>
          <t>Yes</t>
        </is>
      </c>
      <c r="K4114" s="58" t="inlineStr">
        <is>
          <t>Yes</t>
        </is>
      </c>
      <c r="L4114" s="58" t="inlineStr">
        <is>
          <t>Yes</t>
        </is>
      </c>
      <c r="M4114" s="58" t="inlineStr">
        <is>
          <t>No</t>
        </is>
      </c>
      <c r="N4114" s="58" t="inlineStr">
        <is>
          <t>No</t>
        </is>
      </c>
      <c r="O4114" s="58" t="inlineStr">
        <is>
          <t>Yes</t>
        </is>
      </c>
      <c r="P4114" s="58" t="inlineStr">
        <is>
          <t>Month-to-month</t>
        </is>
      </c>
      <c r="Q4114" s="58" t="inlineStr">
        <is>
          <t>Yes</t>
        </is>
      </c>
      <c r="R4114" s="58" t="inlineStr">
        <is>
          <t>Bank transfer (automatic)</t>
        </is>
      </c>
      <c r="S4114" s="123" t="n">
        <v>99.45</v>
      </c>
      <c r="T4114" s="58" t="inlineStr">
        <is>
          <t>5623.7</t>
        </is>
      </c>
      <c r="U4114" s="58" t="inlineStr">
        <is>
          <t>No</t>
        </is>
      </c>
      <c r="V4114" s="123">
        <f>IFERROR(VALUE(TRIM(T4114)),S4114*F4114)</f>
        <v/>
      </c>
      <c r="W4114" s="58">
        <f>IF(F4114&lt;=12,"0-12 mo",IF(F4114&lt;=24,"13-24 mo",IF(F4114&lt;=48,"25-48 mo","49+ mo")))</f>
        <v/>
      </c>
      <c r="X4114" s="58">
        <f>IF(S4114&lt;=35.5,"Q1 Low",IF(S4114&lt;=70.35,"Q2 Mid-Low",IF(S4114&lt;=89.85,"Q3 Mid-High","Q4 High")))</f>
        <v/>
      </c>
      <c r="Y4114" s="58">
        <f>IF(U4114="Yes",1,0)</f>
        <v/>
      </c>
      <c r="Z4114" s="58">
        <f>IF(P4114="Month-to-month",1,0)+IF(M4114="No",1,0)+IF(J4114="No",1,0)+IF(I4114="Fiber optic",1,0)+IF(Q4114="Yes",1,0)</f>
        <v/>
      </c>
    </row>
    <row r="4115" ht="15" customHeight="1" s="59">
      <c r="A4115" s="58" t="inlineStr">
        <is>
          <t>3982-JGSFD</t>
        </is>
      </c>
      <c r="B4115" s="58" t="inlineStr">
        <is>
          <t>Male</t>
        </is>
      </c>
      <c r="C4115" s="58" t="n">
        <v>0</v>
      </c>
      <c r="D4115" s="58" t="inlineStr">
        <is>
          <t>No</t>
        </is>
      </c>
      <c r="E4115" s="58" t="inlineStr">
        <is>
          <t>No</t>
        </is>
      </c>
      <c r="F4115" s="58" t="n">
        <v>36</v>
      </c>
      <c r="G4115" s="58" t="inlineStr">
        <is>
          <t>Yes</t>
        </is>
      </c>
      <c r="H4115" s="58" t="inlineStr">
        <is>
          <t>No</t>
        </is>
      </c>
      <c r="I4115" s="58" t="inlineStr">
        <is>
          <t>No</t>
        </is>
      </c>
      <c r="J4115" s="58" t="inlineStr">
        <is>
          <t>No internet service</t>
        </is>
      </c>
      <c r="K4115" s="58" t="inlineStr">
        <is>
          <t>No internet service</t>
        </is>
      </c>
      <c r="L4115" s="58" t="inlineStr">
        <is>
          <t>No internet service</t>
        </is>
      </c>
      <c r="M4115" s="58" t="inlineStr">
        <is>
          <t>No internet service</t>
        </is>
      </c>
      <c r="N4115" s="58" t="inlineStr">
        <is>
          <t>No internet service</t>
        </is>
      </c>
      <c r="O4115" s="58" t="inlineStr">
        <is>
          <t>No internet service</t>
        </is>
      </c>
      <c r="P4115" s="58" t="inlineStr">
        <is>
          <t>One year</t>
        </is>
      </c>
      <c r="Q4115" s="58" t="inlineStr">
        <is>
          <t>Yes</t>
        </is>
      </c>
      <c r="R4115" s="58" t="inlineStr">
        <is>
          <t>Credit card (automatic)</t>
        </is>
      </c>
      <c r="S4115" s="123" t="n">
        <v>20.35</v>
      </c>
      <c r="T4115" s="58" t="inlineStr">
        <is>
          <t>695.85</t>
        </is>
      </c>
      <c r="U4115" s="58" t="inlineStr">
        <is>
          <t>No</t>
        </is>
      </c>
      <c r="V4115" s="123">
        <f>IFERROR(VALUE(TRIM(T4115)),S4115*F4115)</f>
        <v/>
      </c>
      <c r="W4115" s="58">
        <f>IF(F4115&lt;=12,"0-12 mo",IF(F4115&lt;=24,"13-24 mo",IF(F4115&lt;=48,"25-48 mo","49+ mo")))</f>
        <v/>
      </c>
      <c r="X4115" s="58">
        <f>IF(S4115&lt;=35.5,"Q1 Low",IF(S4115&lt;=70.35,"Q2 Mid-Low",IF(S4115&lt;=89.85,"Q3 Mid-High","Q4 High")))</f>
        <v/>
      </c>
      <c r="Y4115" s="58">
        <f>IF(U4115="Yes",1,0)</f>
        <v/>
      </c>
      <c r="Z4115" s="58">
        <f>IF(P4115="Month-to-month",1,0)+IF(M4115="No",1,0)+IF(J4115="No",1,0)+IF(I4115="Fiber optic",1,0)+IF(Q4115="Yes",1,0)</f>
        <v/>
      </c>
    </row>
    <row r="4116" ht="15" customHeight="1" s="59">
      <c r="A4116" s="58" t="inlineStr">
        <is>
          <t>1574-DYCWE</t>
        </is>
      </c>
      <c r="B4116" s="58" t="inlineStr">
        <is>
          <t>Female</t>
        </is>
      </c>
      <c r="C4116" s="58" t="n">
        <v>0</v>
      </c>
      <c r="D4116" s="58" t="inlineStr">
        <is>
          <t>Yes</t>
        </is>
      </c>
      <c r="E4116" s="58" t="inlineStr">
        <is>
          <t>Yes</t>
        </is>
      </c>
      <c r="F4116" s="58" t="n">
        <v>51</v>
      </c>
      <c r="G4116" s="58" t="inlineStr">
        <is>
          <t>Yes</t>
        </is>
      </c>
      <c r="H4116" s="58" t="inlineStr">
        <is>
          <t>No</t>
        </is>
      </c>
      <c r="I4116" s="58" t="inlineStr">
        <is>
          <t>No</t>
        </is>
      </c>
      <c r="J4116" s="58" t="inlineStr">
        <is>
          <t>No internet service</t>
        </is>
      </c>
      <c r="K4116" s="58" t="inlineStr">
        <is>
          <t>No internet service</t>
        </is>
      </c>
      <c r="L4116" s="58" t="inlineStr">
        <is>
          <t>No internet service</t>
        </is>
      </c>
      <c r="M4116" s="58" t="inlineStr">
        <is>
          <t>No internet service</t>
        </is>
      </c>
      <c r="N4116" s="58" t="inlineStr">
        <is>
          <t>No internet service</t>
        </is>
      </c>
      <c r="O4116" s="58" t="inlineStr">
        <is>
          <t>No internet service</t>
        </is>
      </c>
      <c r="P4116" s="58" t="inlineStr">
        <is>
          <t>Two year</t>
        </is>
      </c>
      <c r="Q4116" s="58" t="inlineStr">
        <is>
          <t>No</t>
        </is>
      </c>
      <c r="R4116" s="58" t="inlineStr">
        <is>
          <t>Mailed check</t>
        </is>
      </c>
      <c r="S4116" s="123" t="n">
        <v>19.95</v>
      </c>
      <c r="T4116" s="58" t="inlineStr">
        <is>
          <t>1028.75</t>
        </is>
      </c>
      <c r="U4116" s="58" t="inlineStr">
        <is>
          <t>No</t>
        </is>
      </c>
      <c r="V4116" s="123">
        <f>IFERROR(VALUE(TRIM(T4116)),S4116*F4116)</f>
        <v/>
      </c>
      <c r="W4116" s="58">
        <f>IF(F4116&lt;=12,"0-12 mo",IF(F4116&lt;=24,"13-24 mo",IF(F4116&lt;=48,"25-48 mo","49+ mo")))</f>
        <v/>
      </c>
      <c r="X4116" s="58">
        <f>IF(S4116&lt;=35.5,"Q1 Low",IF(S4116&lt;=70.35,"Q2 Mid-Low",IF(S4116&lt;=89.85,"Q3 Mid-High","Q4 High")))</f>
        <v/>
      </c>
      <c r="Y4116" s="58">
        <f>IF(U4116="Yes",1,0)</f>
        <v/>
      </c>
      <c r="Z4116" s="58">
        <f>IF(P4116="Month-to-month",1,0)+IF(M4116="No",1,0)+IF(J4116="No",1,0)+IF(I4116="Fiber optic",1,0)+IF(Q4116="Yes",1,0)</f>
        <v/>
      </c>
    </row>
    <row r="4117" ht="15" customHeight="1" s="59">
      <c r="A4117" s="58" t="inlineStr">
        <is>
          <t>7247-XOZPB</t>
        </is>
      </c>
      <c r="B4117" s="58" t="inlineStr">
        <is>
          <t>Male</t>
        </is>
      </c>
      <c r="C4117" s="58" t="n">
        <v>0</v>
      </c>
      <c r="D4117" s="58" t="inlineStr">
        <is>
          <t>Yes</t>
        </is>
      </c>
      <c r="E4117" s="58" t="inlineStr">
        <is>
          <t>No</t>
        </is>
      </c>
      <c r="F4117" s="58" t="n">
        <v>53</v>
      </c>
      <c r="G4117" s="58" t="inlineStr">
        <is>
          <t>Yes</t>
        </is>
      </c>
      <c r="H4117" s="58" t="inlineStr">
        <is>
          <t>Yes</t>
        </is>
      </c>
      <c r="I4117" s="58" t="inlineStr">
        <is>
          <t>DSL</t>
        </is>
      </c>
      <c r="J4117" s="58" t="inlineStr">
        <is>
          <t>Yes</t>
        </is>
      </c>
      <c r="K4117" s="58" t="inlineStr">
        <is>
          <t>No</t>
        </is>
      </c>
      <c r="L4117" s="58" t="inlineStr">
        <is>
          <t>Yes</t>
        </is>
      </c>
      <c r="M4117" s="58" t="inlineStr">
        <is>
          <t>Yes</t>
        </is>
      </c>
      <c r="N4117" s="58" t="inlineStr">
        <is>
          <t>Yes</t>
        </is>
      </c>
      <c r="O4117" s="58" t="inlineStr">
        <is>
          <t>No</t>
        </is>
      </c>
      <c r="P4117" s="58" t="inlineStr">
        <is>
          <t>One year</t>
        </is>
      </c>
      <c r="Q4117" s="58" t="inlineStr">
        <is>
          <t>No</t>
        </is>
      </c>
      <c r="R4117" s="58" t="inlineStr">
        <is>
          <t>Bank transfer (automatic)</t>
        </is>
      </c>
      <c r="S4117" s="123" t="n">
        <v>77.40000000000001</v>
      </c>
      <c r="T4117" s="58" t="inlineStr">
        <is>
          <t>4155.95</t>
        </is>
      </c>
      <c r="U4117" s="58" t="inlineStr">
        <is>
          <t>No</t>
        </is>
      </c>
      <c r="V4117" s="123">
        <f>IFERROR(VALUE(TRIM(T4117)),S4117*F4117)</f>
        <v/>
      </c>
      <c r="W4117" s="58">
        <f>IF(F4117&lt;=12,"0-12 mo",IF(F4117&lt;=24,"13-24 mo",IF(F4117&lt;=48,"25-48 mo","49+ mo")))</f>
        <v/>
      </c>
      <c r="X4117" s="58">
        <f>IF(S4117&lt;=35.5,"Q1 Low",IF(S4117&lt;=70.35,"Q2 Mid-Low",IF(S4117&lt;=89.85,"Q3 Mid-High","Q4 High")))</f>
        <v/>
      </c>
      <c r="Y4117" s="58">
        <f>IF(U4117="Yes",1,0)</f>
        <v/>
      </c>
      <c r="Z4117" s="58">
        <f>IF(P4117="Month-to-month",1,0)+IF(M4117="No",1,0)+IF(J4117="No",1,0)+IF(I4117="Fiber optic",1,0)+IF(Q4117="Yes",1,0)</f>
        <v/>
      </c>
    </row>
    <row r="4118" ht="15" customHeight="1" s="59">
      <c r="A4118" s="58" t="inlineStr">
        <is>
          <t>2466-FCCPT</t>
        </is>
      </c>
      <c r="B4118" s="58" t="inlineStr">
        <is>
          <t>Female</t>
        </is>
      </c>
      <c r="C4118" s="58" t="n">
        <v>0</v>
      </c>
      <c r="D4118" s="58" t="inlineStr">
        <is>
          <t>Yes</t>
        </is>
      </c>
      <c r="E4118" s="58" t="inlineStr">
        <is>
          <t>Yes</t>
        </is>
      </c>
      <c r="F4118" s="58" t="n">
        <v>20</v>
      </c>
      <c r="G4118" s="58" t="inlineStr">
        <is>
          <t>Yes</t>
        </is>
      </c>
      <c r="H4118" s="58" t="inlineStr">
        <is>
          <t>No</t>
        </is>
      </c>
      <c r="I4118" s="58" t="inlineStr">
        <is>
          <t>No</t>
        </is>
      </c>
      <c r="J4118" s="58" t="inlineStr">
        <is>
          <t>No internet service</t>
        </is>
      </c>
      <c r="K4118" s="58" t="inlineStr">
        <is>
          <t>No internet service</t>
        </is>
      </c>
      <c r="L4118" s="58" t="inlineStr">
        <is>
          <t>No internet service</t>
        </is>
      </c>
      <c r="M4118" s="58" t="inlineStr">
        <is>
          <t>No internet service</t>
        </is>
      </c>
      <c r="N4118" s="58" t="inlineStr">
        <is>
          <t>No internet service</t>
        </is>
      </c>
      <c r="O4118" s="58" t="inlineStr">
        <is>
          <t>No internet service</t>
        </is>
      </c>
      <c r="P4118" s="58" t="inlineStr">
        <is>
          <t>One year</t>
        </is>
      </c>
      <c r="Q4118" s="58" t="inlineStr">
        <is>
          <t>No</t>
        </is>
      </c>
      <c r="R4118" s="58" t="inlineStr">
        <is>
          <t>Bank transfer (automatic)</t>
        </is>
      </c>
      <c r="S4118" s="123" t="n">
        <v>19.7</v>
      </c>
      <c r="T4118" s="58" t="inlineStr">
        <is>
          <t>395.6</t>
        </is>
      </c>
      <c r="U4118" s="58" t="inlineStr">
        <is>
          <t>No</t>
        </is>
      </c>
      <c r="V4118" s="123">
        <f>IFERROR(VALUE(TRIM(T4118)),S4118*F4118)</f>
        <v/>
      </c>
      <c r="W4118" s="58">
        <f>IF(F4118&lt;=12,"0-12 mo",IF(F4118&lt;=24,"13-24 mo",IF(F4118&lt;=48,"25-48 mo","49+ mo")))</f>
        <v/>
      </c>
      <c r="X4118" s="58">
        <f>IF(S4118&lt;=35.5,"Q1 Low",IF(S4118&lt;=70.35,"Q2 Mid-Low",IF(S4118&lt;=89.85,"Q3 Mid-High","Q4 High")))</f>
        <v/>
      </c>
      <c r="Y4118" s="58">
        <f>IF(U4118="Yes",1,0)</f>
        <v/>
      </c>
      <c r="Z4118" s="58">
        <f>IF(P4118="Month-to-month",1,0)+IF(M4118="No",1,0)+IF(J4118="No",1,0)+IF(I4118="Fiber optic",1,0)+IF(Q4118="Yes",1,0)</f>
        <v/>
      </c>
    </row>
    <row r="4119" ht="15" customHeight="1" s="59">
      <c r="A4119" s="58" t="inlineStr">
        <is>
          <t>6211-WWLTF</t>
        </is>
      </c>
      <c r="B4119" s="58" t="inlineStr">
        <is>
          <t>Male</t>
        </is>
      </c>
      <c r="C4119" s="58" t="n">
        <v>0</v>
      </c>
      <c r="D4119" s="58" t="inlineStr">
        <is>
          <t>Yes</t>
        </is>
      </c>
      <c r="E4119" s="58" t="inlineStr">
        <is>
          <t>No</t>
        </is>
      </c>
      <c r="F4119" s="58" t="n">
        <v>63</v>
      </c>
      <c r="G4119" s="58" t="inlineStr">
        <is>
          <t>Yes</t>
        </is>
      </c>
      <c r="H4119" s="58" t="inlineStr">
        <is>
          <t>No</t>
        </is>
      </c>
      <c r="I4119" s="58" t="inlineStr">
        <is>
          <t>Fiber optic</t>
        </is>
      </c>
      <c r="J4119" s="58" t="inlineStr">
        <is>
          <t>Yes</t>
        </is>
      </c>
      <c r="K4119" s="58" t="inlineStr">
        <is>
          <t>No</t>
        </is>
      </c>
      <c r="L4119" s="58" t="inlineStr">
        <is>
          <t>Yes</t>
        </is>
      </c>
      <c r="M4119" s="58" t="inlineStr">
        <is>
          <t>No</t>
        </is>
      </c>
      <c r="N4119" s="58" t="inlineStr">
        <is>
          <t>Yes</t>
        </is>
      </c>
      <c r="O4119" s="58" t="inlineStr">
        <is>
          <t>Yes</t>
        </is>
      </c>
      <c r="P4119" s="58" t="inlineStr">
        <is>
          <t>Two year</t>
        </is>
      </c>
      <c r="Q4119" s="58" t="inlineStr">
        <is>
          <t>No</t>
        </is>
      </c>
      <c r="R4119" s="58" t="inlineStr">
        <is>
          <t>Credit card (automatic)</t>
        </is>
      </c>
      <c r="S4119" s="123" t="n">
        <v>99.7</v>
      </c>
      <c r="T4119" s="58" t="inlineStr">
        <is>
          <t>6330.4</t>
        </is>
      </c>
      <c r="U4119" s="58" t="inlineStr">
        <is>
          <t>No</t>
        </is>
      </c>
      <c r="V4119" s="123">
        <f>IFERROR(VALUE(TRIM(T4119)),S4119*F4119)</f>
        <v/>
      </c>
      <c r="W4119" s="58">
        <f>IF(F4119&lt;=12,"0-12 mo",IF(F4119&lt;=24,"13-24 mo",IF(F4119&lt;=48,"25-48 mo","49+ mo")))</f>
        <v/>
      </c>
      <c r="X4119" s="58">
        <f>IF(S4119&lt;=35.5,"Q1 Low",IF(S4119&lt;=70.35,"Q2 Mid-Low",IF(S4119&lt;=89.85,"Q3 Mid-High","Q4 High")))</f>
        <v/>
      </c>
      <c r="Y4119" s="58">
        <f>IF(U4119="Yes",1,0)</f>
        <v/>
      </c>
      <c r="Z4119" s="58">
        <f>IF(P4119="Month-to-month",1,0)+IF(M4119="No",1,0)+IF(J4119="No",1,0)+IF(I4119="Fiber optic",1,0)+IF(Q4119="Yes",1,0)</f>
        <v/>
      </c>
    </row>
    <row r="4120" ht="15" customHeight="1" s="59">
      <c r="A4120" s="58" t="inlineStr">
        <is>
          <t>4826-TZEVA</t>
        </is>
      </c>
      <c r="B4120" s="58" t="inlineStr">
        <is>
          <t>Female</t>
        </is>
      </c>
      <c r="C4120" s="58" t="n">
        <v>0</v>
      </c>
      <c r="D4120" s="58" t="inlineStr">
        <is>
          <t>No</t>
        </is>
      </c>
      <c r="E4120" s="58" t="inlineStr">
        <is>
          <t>No</t>
        </is>
      </c>
      <c r="F4120" s="58" t="n">
        <v>40</v>
      </c>
      <c r="G4120" s="58" t="inlineStr">
        <is>
          <t>Yes</t>
        </is>
      </c>
      <c r="H4120" s="58" t="inlineStr">
        <is>
          <t>No</t>
        </is>
      </c>
      <c r="I4120" s="58" t="inlineStr">
        <is>
          <t>Fiber optic</t>
        </is>
      </c>
      <c r="J4120" s="58" t="inlineStr">
        <is>
          <t>No</t>
        </is>
      </c>
      <c r="K4120" s="58" t="inlineStr">
        <is>
          <t>Yes</t>
        </is>
      </c>
      <c r="L4120" s="58" t="inlineStr">
        <is>
          <t>No</t>
        </is>
      </c>
      <c r="M4120" s="58" t="inlineStr">
        <is>
          <t>No</t>
        </is>
      </c>
      <c r="N4120" s="58" t="inlineStr">
        <is>
          <t>No</t>
        </is>
      </c>
      <c r="O4120" s="58" t="inlineStr">
        <is>
          <t>No</t>
        </is>
      </c>
      <c r="P4120" s="58" t="inlineStr">
        <is>
          <t>Month-to-month</t>
        </is>
      </c>
      <c r="Q4120" s="58" t="inlineStr">
        <is>
          <t>No</t>
        </is>
      </c>
      <c r="R4120" s="58" t="inlineStr">
        <is>
          <t>Credit card (automatic)</t>
        </is>
      </c>
      <c r="S4120" s="123" t="n">
        <v>74.8</v>
      </c>
      <c r="T4120" s="58" t="inlineStr">
        <is>
          <t>2971.7</t>
        </is>
      </c>
      <c r="U4120" s="58" t="inlineStr">
        <is>
          <t>No</t>
        </is>
      </c>
      <c r="V4120" s="123">
        <f>IFERROR(VALUE(TRIM(T4120)),S4120*F4120)</f>
        <v/>
      </c>
      <c r="W4120" s="58">
        <f>IF(F4120&lt;=12,"0-12 mo",IF(F4120&lt;=24,"13-24 mo",IF(F4120&lt;=48,"25-48 mo","49+ mo")))</f>
        <v/>
      </c>
      <c r="X4120" s="58">
        <f>IF(S4120&lt;=35.5,"Q1 Low",IF(S4120&lt;=70.35,"Q2 Mid-Low",IF(S4120&lt;=89.85,"Q3 Mid-High","Q4 High")))</f>
        <v/>
      </c>
      <c r="Y4120" s="58">
        <f>IF(U4120="Yes",1,0)</f>
        <v/>
      </c>
      <c r="Z4120" s="58">
        <f>IF(P4120="Month-to-month",1,0)+IF(M4120="No",1,0)+IF(J4120="No",1,0)+IF(I4120="Fiber optic",1,0)+IF(Q4120="Yes",1,0)</f>
        <v/>
      </c>
    </row>
    <row r="4121" ht="15" customHeight="1" s="59">
      <c r="A4121" s="58" t="inlineStr">
        <is>
          <t>6016-NXBNJ</t>
        </is>
      </c>
      <c r="B4121" s="58" t="inlineStr">
        <is>
          <t>Male</t>
        </is>
      </c>
      <c r="C4121" s="58" t="n">
        <v>0</v>
      </c>
      <c r="D4121" s="58" t="inlineStr">
        <is>
          <t>No</t>
        </is>
      </c>
      <c r="E4121" s="58" t="inlineStr">
        <is>
          <t>No</t>
        </is>
      </c>
      <c r="F4121" s="58" t="n">
        <v>35</v>
      </c>
      <c r="G4121" s="58" t="inlineStr">
        <is>
          <t>Yes</t>
        </is>
      </c>
      <c r="H4121" s="58" t="inlineStr">
        <is>
          <t>No</t>
        </is>
      </c>
      <c r="I4121" s="58" t="inlineStr">
        <is>
          <t>No</t>
        </is>
      </c>
      <c r="J4121" s="58" t="inlineStr">
        <is>
          <t>No internet service</t>
        </is>
      </c>
      <c r="K4121" s="58" t="inlineStr">
        <is>
          <t>No internet service</t>
        </is>
      </c>
      <c r="L4121" s="58" t="inlineStr">
        <is>
          <t>No internet service</t>
        </is>
      </c>
      <c r="M4121" s="58" t="inlineStr">
        <is>
          <t>No internet service</t>
        </is>
      </c>
      <c r="N4121" s="58" t="inlineStr">
        <is>
          <t>No internet service</t>
        </is>
      </c>
      <c r="O4121" s="58" t="inlineStr">
        <is>
          <t>No internet service</t>
        </is>
      </c>
      <c r="P4121" s="58" t="inlineStr">
        <is>
          <t>One year</t>
        </is>
      </c>
      <c r="Q4121" s="58" t="inlineStr">
        <is>
          <t>Yes</t>
        </is>
      </c>
      <c r="R4121" s="58" t="inlineStr">
        <is>
          <t>Mailed check</t>
        </is>
      </c>
      <c r="S4121" s="123" t="n">
        <v>19.15</v>
      </c>
      <c r="T4121" s="58" t="inlineStr">
        <is>
          <t>638</t>
        </is>
      </c>
      <c r="U4121" s="58" t="inlineStr">
        <is>
          <t>No</t>
        </is>
      </c>
      <c r="V4121" s="123">
        <f>IFERROR(VALUE(TRIM(T4121)),S4121*F4121)</f>
        <v/>
      </c>
      <c r="W4121" s="58">
        <f>IF(F4121&lt;=12,"0-12 mo",IF(F4121&lt;=24,"13-24 mo",IF(F4121&lt;=48,"25-48 mo","49+ mo")))</f>
        <v/>
      </c>
      <c r="X4121" s="58">
        <f>IF(S4121&lt;=35.5,"Q1 Low",IF(S4121&lt;=70.35,"Q2 Mid-Low",IF(S4121&lt;=89.85,"Q3 Mid-High","Q4 High")))</f>
        <v/>
      </c>
      <c r="Y4121" s="58">
        <f>IF(U4121="Yes",1,0)</f>
        <v/>
      </c>
      <c r="Z4121" s="58">
        <f>IF(P4121="Month-to-month",1,0)+IF(M4121="No",1,0)+IF(J4121="No",1,0)+IF(I4121="Fiber optic",1,0)+IF(Q4121="Yes",1,0)</f>
        <v/>
      </c>
    </row>
    <row r="4122" ht="15" customHeight="1" s="59">
      <c r="A4122" s="58" t="inlineStr">
        <is>
          <t>9138-EFSMO</t>
        </is>
      </c>
      <c r="B4122" s="58" t="inlineStr">
        <is>
          <t>Male</t>
        </is>
      </c>
      <c r="C4122" s="58" t="n">
        <v>0</v>
      </c>
      <c r="D4122" s="58" t="inlineStr">
        <is>
          <t>Yes</t>
        </is>
      </c>
      <c r="E4122" s="58" t="inlineStr">
        <is>
          <t>Yes</t>
        </is>
      </c>
      <c r="F4122" s="58" t="n">
        <v>26</v>
      </c>
      <c r="G4122" s="58" t="inlineStr">
        <is>
          <t>Yes</t>
        </is>
      </c>
      <c r="H4122" s="58" t="inlineStr">
        <is>
          <t>No</t>
        </is>
      </c>
      <c r="I4122" s="58" t="inlineStr">
        <is>
          <t>Fiber optic</t>
        </is>
      </c>
      <c r="J4122" s="58" t="inlineStr">
        <is>
          <t>No</t>
        </is>
      </c>
      <c r="K4122" s="58" t="inlineStr">
        <is>
          <t>No</t>
        </is>
      </c>
      <c r="L4122" s="58" t="inlineStr">
        <is>
          <t>No</t>
        </is>
      </c>
      <c r="M4122" s="58" t="inlineStr">
        <is>
          <t>No</t>
        </is>
      </c>
      <c r="N4122" s="58" t="inlineStr">
        <is>
          <t>No</t>
        </is>
      </c>
      <c r="O4122" s="58" t="inlineStr">
        <is>
          <t>Yes</t>
        </is>
      </c>
      <c r="P4122" s="58" t="inlineStr">
        <is>
          <t>One year</t>
        </is>
      </c>
      <c r="Q4122" s="58" t="inlineStr">
        <is>
          <t>No</t>
        </is>
      </c>
      <c r="R4122" s="58" t="inlineStr">
        <is>
          <t>Bank transfer (automatic)</t>
        </is>
      </c>
      <c r="S4122" s="123" t="n">
        <v>78.95</v>
      </c>
      <c r="T4122" s="58" t="inlineStr">
        <is>
          <t>2034.25</t>
        </is>
      </c>
      <c r="U4122" s="58" t="inlineStr">
        <is>
          <t>No</t>
        </is>
      </c>
      <c r="V4122" s="123">
        <f>IFERROR(VALUE(TRIM(T4122)),S4122*F4122)</f>
        <v/>
      </c>
      <c r="W4122" s="58">
        <f>IF(F4122&lt;=12,"0-12 mo",IF(F4122&lt;=24,"13-24 mo",IF(F4122&lt;=48,"25-48 mo","49+ mo")))</f>
        <v/>
      </c>
      <c r="X4122" s="58">
        <f>IF(S4122&lt;=35.5,"Q1 Low",IF(S4122&lt;=70.35,"Q2 Mid-Low",IF(S4122&lt;=89.85,"Q3 Mid-High","Q4 High")))</f>
        <v/>
      </c>
      <c r="Y4122" s="58">
        <f>IF(U4122="Yes",1,0)</f>
        <v/>
      </c>
      <c r="Z4122" s="58">
        <f>IF(P4122="Month-to-month",1,0)+IF(M4122="No",1,0)+IF(J4122="No",1,0)+IF(I4122="Fiber optic",1,0)+IF(Q4122="Yes",1,0)</f>
        <v/>
      </c>
    </row>
    <row r="4123" ht="15" customHeight="1" s="59">
      <c r="A4123" s="58" t="inlineStr">
        <is>
          <t>0576-WNXXC</t>
        </is>
      </c>
      <c r="B4123" s="58" t="inlineStr">
        <is>
          <t>Male</t>
        </is>
      </c>
      <c r="C4123" s="58" t="n">
        <v>1</v>
      </c>
      <c r="D4123" s="58" t="inlineStr">
        <is>
          <t>Yes</t>
        </is>
      </c>
      <c r="E4123" s="58" t="inlineStr">
        <is>
          <t>No</t>
        </is>
      </c>
      <c r="F4123" s="58" t="n">
        <v>27</v>
      </c>
      <c r="G4123" s="58" t="inlineStr">
        <is>
          <t>Yes</t>
        </is>
      </c>
      <c r="H4123" s="58" t="inlineStr">
        <is>
          <t>Yes</t>
        </is>
      </c>
      <c r="I4123" s="58" t="inlineStr">
        <is>
          <t>Fiber optic</t>
        </is>
      </c>
      <c r="J4123" s="58" t="inlineStr">
        <is>
          <t>No</t>
        </is>
      </c>
      <c r="K4123" s="58" t="inlineStr">
        <is>
          <t>Yes</t>
        </is>
      </c>
      <c r="L4123" s="58" t="inlineStr">
        <is>
          <t>Yes</t>
        </is>
      </c>
      <c r="M4123" s="58" t="inlineStr">
        <is>
          <t>No</t>
        </is>
      </c>
      <c r="N4123" s="58" t="inlineStr">
        <is>
          <t>No</t>
        </is>
      </c>
      <c r="O4123" s="58" t="inlineStr">
        <is>
          <t>Yes</t>
        </is>
      </c>
      <c r="P4123" s="58" t="inlineStr">
        <is>
          <t>Month-to-month</t>
        </is>
      </c>
      <c r="Q4123" s="58" t="inlineStr">
        <is>
          <t>Yes</t>
        </is>
      </c>
      <c r="R4123" s="58" t="inlineStr">
        <is>
          <t>Electronic check</t>
        </is>
      </c>
      <c r="S4123" s="123" t="n">
        <v>95.55</v>
      </c>
      <c r="T4123" s="58" t="inlineStr">
        <is>
          <t>2510.2</t>
        </is>
      </c>
      <c r="U4123" s="58" t="inlineStr">
        <is>
          <t>Yes</t>
        </is>
      </c>
      <c r="V4123" s="123">
        <f>IFERROR(VALUE(TRIM(T4123)),S4123*F4123)</f>
        <v/>
      </c>
      <c r="W4123" s="58">
        <f>IF(F4123&lt;=12,"0-12 mo",IF(F4123&lt;=24,"13-24 mo",IF(F4123&lt;=48,"25-48 mo","49+ mo")))</f>
        <v/>
      </c>
      <c r="X4123" s="58">
        <f>IF(S4123&lt;=35.5,"Q1 Low",IF(S4123&lt;=70.35,"Q2 Mid-Low",IF(S4123&lt;=89.85,"Q3 Mid-High","Q4 High")))</f>
        <v/>
      </c>
      <c r="Y4123" s="58">
        <f>IF(U4123="Yes",1,0)</f>
        <v/>
      </c>
      <c r="Z4123" s="58">
        <f>IF(P4123="Month-to-month",1,0)+IF(M4123="No",1,0)+IF(J4123="No",1,0)+IF(I4123="Fiber optic",1,0)+IF(Q4123="Yes",1,0)</f>
        <v/>
      </c>
    </row>
    <row r="4124" ht="15" customHeight="1" s="59">
      <c r="A4124" s="58" t="inlineStr">
        <is>
          <t>4632-XJMEX</t>
        </is>
      </c>
      <c r="B4124" s="58" t="inlineStr">
        <is>
          <t>Male</t>
        </is>
      </c>
      <c r="C4124" s="58" t="n">
        <v>0</v>
      </c>
      <c r="D4124" s="58" t="inlineStr">
        <is>
          <t>No</t>
        </is>
      </c>
      <c r="E4124" s="58" t="inlineStr">
        <is>
          <t>Yes</t>
        </is>
      </c>
      <c r="F4124" s="58" t="n">
        <v>53</v>
      </c>
      <c r="G4124" s="58" t="inlineStr">
        <is>
          <t>Yes</t>
        </is>
      </c>
      <c r="H4124" s="58" t="inlineStr">
        <is>
          <t>No</t>
        </is>
      </c>
      <c r="I4124" s="58" t="inlineStr">
        <is>
          <t>DSL</t>
        </is>
      </c>
      <c r="J4124" s="58" t="inlineStr">
        <is>
          <t>Yes</t>
        </is>
      </c>
      <c r="K4124" s="58" t="inlineStr">
        <is>
          <t>Yes</t>
        </is>
      </c>
      <c r="L4124" s="58" t="inlineStr">
        <is>
          <t>No</t>
        </is>
      </c>
      <c r="M4124" s="58" t="inlineStr">
        <is>
          <t>Yes</t>
        </is>
      </c>
      <c r="N4124" s="58" t="inlineStr">
        <is>
          <t>No</t>
        </is>
      </c>
      <c r="O4124" s="58" t="inlineStr">
        <is>
          <t>No</t>
        </is>
      </c>
      <c r="P4124" s="58" t="inlineStr">
        <is>
          <t>One year</t>
        </is>
      </c>
      <c r="Q4124" s="58" t="inlineStr">
        <is>
          <t>No</t>
        </is>
      </c>
      <c r="R4124" s="58" t="inlineStr">
        <is>
          <t>Credit card (automatic)</t>
        </is>
      </c>
      <c r="S4124" s="123" t="n">
        <v>62.85</v>
      </c>
      <c r="T4124" s="58" t="inlineStr">
        <is>
          <t>3419.5</t>
        </is>
      </c>
      <c r="U4124" s="58" t="inlineStr">
        <is>
          <t>No</t>
        </is>
      </c>
      <c r="V4124" s="123">
        <f>IFERROR(VALUE(TRIM(T4124)),S4124*F4124)</f>
        <v/>
      </c>
      <c r="W4124" s="58">
        <f>IF(F4124&lt;=12,"0-12 mo",IF(F4124&lt;=24,"13-24 mo",IF(F4124&lt;=48,"25-48 mo","49+ mo")))</f>
        <v/>
      </c>
      <c r="X4124" s="58">
        <f>IF(S4124&lt;=35.5,"Q1 Low",IF(S4124&lt;=70.35,"Q2 Mid-Low",IF(S4124&lt;=89.85,"Q3 Mid-High","Q4 High")))</f>
        <v/>
      </c>
      <c r="Y4124" s="58">
        <f>IF(U4124="Yes",1,0)</f>
        <v/>
      </c>
      <c r="Z4124" s="58">
        <f>IF(P4124="Month-to-month",1,0)+IF(M4124="No",1,0)+IF(J4124="No",1,0)+IF(I4124="Fiber optic",1,0)+IF(Q4124="Yes",1,0)</f>
        <v/>
      </c>
    </row>
    <row r="4125" ht="15" customHeight="1" s="59">
      <c r="A4125" s="58" t="inlineStr">
        <is>
          <t>8910-LEDAG</t>
        </is>
      </c>
      <c r="B4125" s="58" t="inlineStr">
        <is>
          <t>Male</t>
        </is>
      </c>
      <c r="C4125" s="58" t="n">
        <v>1</v>
      </c>
      <c r="D4125" s="58" t="inlineStr">
        <is>
          <t>Yes</t>
        </is>
      </c>
      <c r="E4125" s="58" t="inlineStr">
        <is>
          <t>No</t>
        </is>
      </c>
      <c r="F4125" s="58" t="n">
        <v>34</v>
      </c>
      <c r="G4125" s="58" t="inlineStr">
        <is>
          <t>Yes</t>
        </is>
      </c>
      <c r="H4125" s="58" t="inlineStr">
        <is>
          <t>No</t>
        </is>
      </c>
      <c r="I4125" s="58" t="inlineStr">
        <is>
          <t>Fiber optic</t>
        </is>
      </c>
      <c r="J4125" s="58" t="inlineStr">
        <is>
          <t>No</t>
        </is>
      </c>
      <c r="K4125" s="58" t="inlineStr">
        <is>
          <t>No</t>
        </is>
      </c>
      <c r="L4125" s="58" t="inlineStr">
        <is>
          <t>No</t>
        </is>
      </c>
      <c r="M4125" s="58" t="inlineStr">
        <is>
          <t>No</t>
        </is>
      </c>
      <c r="N4125" s="58" t="inlineStr">
        <is>
          <t>No</t>
        </is>
      </c>
      <c r="O4125" s="58" t="inlineStr">
        <is>
          <t>No</t>
        </is>
      </c>
      <c r="P4125" s="58" t="inlineStr">
        <is>
          <t>Month-to-month</t>
        </is>
      </c>
      <c r="Q4125" s="58" t="inlineStr">
        <is>
          <t>No</t>
        </is>
      </c>
      <c r="R4125" s="58" t="inlineStr">
        <is>
          <t>Credit card (automatic)</t>
        </is>
      </c>
      <c r="S4125" s="123" t="n">
        <v>71.55</v>
      </c>
      <c r="T4125" s="58" t="inlineStr">
        <is>
          <t>2427.35</t>
        </is>
      </c>
      <c r="U4125" s="58" t="inlineStr">
        <is>
          <t>No</t>
        </is>
      </c>
      <c r="V4125" s="123">
        <f>IFERROR(VALUE(TRIM(T4125)),S4125*F4125)</f>
        <v/>
      </c>
      <c r="W4125" s="58">
        <f>IF(F4125&lt;=12,"0-12 mo",IF(F4125&lt;=24,"13-24 mo",IF(F4125&lt;=48,"25-48 mo","49+ mo")))</f>
        <v/>
      </c>
      <c r="X4125" s="58">
        <f>IF(S4125&lt;=35.5,"Q1 Low",IF(S4125&lt;=70.35,"Q2 Mid-Low",IF(S4125&lt;=89.85,"Q3 Mid-High","Q4 High")))</f>
        <v/>
      </c>
      <c r="Y4125" s="58">
        <f>IF(U4125="Yes",1,0)</f>
        <v/>
      </c>
      <c r="Z4125" s="58">
        <f>IF(P4125="Month-to-month",1,0)+IF(M4125="No",1,0)+IF(J4125="No",1,0)+IF(I4125="Fiber optic",1,0)+IF(Q4125="Yes",1,0)</f>
        <v/>
      </c>
    </row>
    <row r="4126" ht="15" customHeight="1" s="59">
      <c r="A4126" s="58" t="inlineStr">
        <is>
          <t>3452-GWUIN</t>
        </is>
      </c>
      <c r="B4126" s="58" t="inlineStr">
        <is>
          <t>Female</t>
        </is>
      </c>
      <c r="C4126" s="58" t="n">
        <v>1</v>
      </c>
      <c r="D4126" s="58" t="inlineStr">
        <is>
          <t>Yes</t>
        </is>
      </c>
      <c r="E4126" s="58" t="inlineStr">
        <is>
          <t>No</t>
        </is>
      </c>
      <c r="F4126" s="58" t="n">
        <v>19</v>
      </c>
      <c r="G4126" s="58" t="inlineStr">
        <is>
          <t>Yes</t>
        </is>
      </c>
      <c r="H4126" s="58" t="inlineStr">
        <is>
          <t>Yes</t>
        </is>
      </c>
      <c r="I4126" s="58" t="inlineStr">
        <is>
          <t>Fiber optic</t>
        </is>
      </c>
      <c r="J4126" s="58" t="inlineStr">
        <is>
          <t>No</t>
        </is>
      </c>
      <c r="K4126" s="58" t="inlineStr">
        <is>
          <t>No</t>
        </is>
      </c>
      <c r="L4126" s="58" t="inlineStr">
        <is>
          <t>No</t>
        </is>
      </c>
      <c r="M4126" s="58" t="inlineStr">
        <is>
          <t>No</t>
        </is>
      </c>
      <c r="N4126" s="58" t="inlineStr">
        <is>
          <t>Yes</t>
        </is>
      </c>
      <c r="O4126" s="58" t="inlineStr">
        <is>
          <t>Yes</t>
        </is>
      </c>
      <c r="P4126" s="58" t="inlineStr">
        <is>
          <t>Month-to-month</t>
        </is>
      </c>
      <c r="Q4126" s="58" t="inlineStr">
        <is>
          <t>Yes</t>
        </is>
      </c>
      <c r="R4126" s="58" t="inlineStr">
        <is>
          <t>Electronic check</t>
        </is>
      </c>
      <c r="S4126" s="123" t="n">
        <v>94.95</v>
      </c>
      <c r="T4126" s="58" t="inlineStr">
        <is>
          <t>1760.25</t>
        </is>
      </c>
      <c r="U4126" s="58" t="inlineStr">
        <is>
          <t>No</t>
        </is>
      </c>
      <c r="V4126" s="123">
        <f>IFERROR(VALUE(TRIM(T4126)),S4126*F4126)</f>
        <v/>
      </c>
      <c r="W4126" s="58">
        <f>IF(F4126&lt;=12,"0-12 mo",IF(F4126&lt;=24,"13-24 mo",IF(F4126&lt;=48,"25-48 mo","49+ mo")))</f>
        <v/>
      </c>
      <c r="X4126" s="58">
        <f>IF(S4126&lt;=35.5,"Q1 Low",IF(S4126&lt;=70.35,"Q2 Mid-Low",IF(S4126&lt;=89.85,"Q3 Mid-High","Q4 High")))</f>
        <v/>
      </c>
      <c r="Y4126" s="58">
        <f>IF(U4126="Yes",1,0)</f>
        <v/>
      </c>
      <c r="Z4126" s="58">
        <f>IF(P4126="Month-to-month",1,0)+IF(M4126="No",1,0)+IF(J4126="No",1,0)+IF(I4126="Fiber optic",1,0)+IF(Q4126="Yes",1,0)</f>
        <v/>
      </c>
    </row>
    <row r="4127" ht="15" customHeight="1" s="59">
      <c r="A4127" s="58" t="inlineStr">
        <is>
          <t>2716-GFZOR</t>
        </is>
      </c>
      <c r="B4127" s="58" t="inlineStr">
        <is>
          <t>Male</t>
        </is>
      </c>
      <c r="C4127" s="58" t="n">
        <v>0</v>
      </c>
      <c r="D4127" s="58" t="inlineStr">
        <is>
          <t>Yes</t>
        </is>
      </c>
      <c r="E4127" s="58" t="inlineStr">
        <is>
          <t>No</t>
        </is>
      </c>
      <c r="F4127" s="58" t="n">
        <v>43</v>
      </c>
      <c r="G4127" s="58" t="inlineStr">
        <is>
          <t>Yes</t>
        </is>
      </c>
      <c r="H4127" s="58" t="inlineStr">
        <is>
          <t>No</t>
        </is>
      </c>
      <c r="I4127" s="58" t="inlineStr">
        <is>
          <t>Fiber optic</t>
        </is>
      </c>
      <c r="J4127" s="58" t="inlineStr">
        <is>
          <t>Yes</t>
        </is>
      </c>
      <c r="K4127" s="58" t="inlineStr">
        <is>
          <t>Yes</t>
        </is>
      </c>
      <c r="L4127" s="58" t="inlineStr">
        <is>
          <t>Yes</t>
        </is>
      </c>
      <c r="M4127" s="58" t="inlineStr">
        <is>
          <t>No</t>
        </is>
      </c>
      <c r="N4127" s="58" t="inlineStr">
        <is>
          <t>No</t>
        </is>
      </c>
      <c r="O4127" s="58" t="inlineStr">
        <is>
          <t>No</t>
        </is>
      </c>
      <c r="P4127" s="58" t="inlineStr">
        <is>
          <t>Month-to-month</t>
        </is>
      </c>
      <c r="Q4127" s="58" t="inlineStr">
        <is>
          <t>Yes</t>
        </is>
      </c>
      <c r="R4127" s="58" t="inlineStr">
        <is>
          <t>Credit card (automatic)</t>
        </is>
      </c>
      <c r="S4127" s="123" t="n">
        <v>86.09999999999999</v>
      </c>
      <c r="T4127" s="58" t="inlineStr">
        <is>
          <t>3551.65</t>
        </is>
      </c>
      <c r="U4127" s="58" t="inlineStr">
        <is>
          <t>No</t>
        </is>
      </c>
      <c r="V4127" s="123">
        <f>IFERROR(VALUE(TRIM(T4127)),S4127*F4127)</f>
        <v/>
      </c>
      <c r="W4127" s="58">
        <f>IF(F4127&lt;=12,"0-12 mo",IF(F4127&lt;=24,"13-24 mo",IF(F4127&lt;=48,"25-48 mo","49+ mo")))</f>
        <v/>
      </c>
      <c r="X4127" s="58">
        <f>IF(S4127&lt;=35.5,"Q1 Low",IF(S4127&lt;=70.35,"Q2 Mid-Low",IF(S4127&lt;=89.85,"Q3 Mid-High","Q4 High")))</f>
        <v/>
      </c>
      <c r="Y4127" s="58">
        <f>IF(U4127="Yes",1,0)</f>
        <v/>
      </c>
      <c r="Z4127" s="58">
        <f>IF(P4127="Month-to-month",1,0)+IF(M4127="No",1,0)+IF(J4127="No",1,0)+IF(I4127="Fiber optic",1,0)+IF(Q4127="Yes",1,0)</f>
        <v/>
      </c>
    </row>
    <row r="4128" ht="15" customHeight="1" s="59">
      <c r="A4128" s="58" t="inlineStr">
        <is>
          <t>3724-UCSHY</t>
        </is>
      </c>
      <c r="B4128" s="58" t="inlineStr">
        <is>
          <t>Male</t>
        </is>
      </c>
      <c r="C4128" s="58" t="n">
        <v>0</v>
      </c>
      <c r="D4128" s="58" t="inlineStr">
        <is>
          <t>Yes</t>
        </is>
      </c>
      <c r="E4128" s="58" t="inlineStr">
        <is>
          <t>Yes</t>
        </is>
      </c>
      <c r="F4128" s="58" t="n">
        <v>6</v>
      </c>
      <c r="G4128" s="58" t="inlineStr">
        <is>
          <t>Yes</t>
        </is>
      </c>
      <c r="H4128" s="58" t="inlineStr">
        <is>
          <t>No</t>
        </is>
      </c>
      <c r="I4128" s="58" t="inlineStr">
        <is>
          <t>No</t>
        </is>
      </c>
      <c r="J4128" s="58" t="inlineStr">
        <is>
          <t>No internet service</t>
        </is>
      </c>
      <c r="K4128" s="58" t="inlineStr">
        <is>
          <t>No internet service</t>
        </is>
      </c>
      <c r="L4128" s="58" t="inlineStr">
        <is>
          <t>No internet service</t>
        </is>
      </c>
      <c r="M4128" s="58" t="inlineStr">
        <is>
          <t>No internet service</t>
        </is>
      </c>
      <c r="N4128" s="58" t="inlineStr">
        <is>
          <t>No internet service</t>
        </is>
      </c>
      <c r="O4128" s="58" t="inlineStr">
        <is>
          <t>No internet service</t>
        </is>
      </c>
      <c r="P4128" s="58" t="inlineStr">
        <is>
          <t>Month-to-month</t>
        </is>
      </c>
      <c r="Q4128" s="58" t="inlineStr">
        <is>
          <t>No</t>
        </is>
      </c>
      <c r="R4128" s="58" t="inlineStr">
        <is>
          <t>Mailed check</t>
        </is>
      </c>
      <c r="S4128" s="123" t="n">
        <v>19.55</v>
      </c>
      <c r="T4128" s="58" t="inlineStr">
        <is>
          <t>122.9</t>
        </is>
      </c>
      <c r="U4128" s="58" t="inlineStr">
        <is>
          <t>No</t>
        </is>
      </c>
      <c r="V4128" s="123">
        <f>IFERROR(VALUE(TRIM(T4128)),S4128*F4128)</f>
        <v/>
      </c>
      <c r="W4128" s="58">
        <f>IF(F4128&lt;=12,"0-12 mo",IF(F4128&lt;=24,"13-24 mo",IF(F4128&lt;=48,"25-48 mo","49+ mo")))</f>
        <v/>
      </c>
      <c r="X4128" s="58">
        <f>IF(S4128&lt;=35.5,"Q1 Low",IF(S4128&lt;=70.35,"Q2 Mid-Low",IF(S4128&lt;=89.85,"Q3 Mid-High","Q4 High")))</f>
        <v/>
      </c>
      <c r="Y4128" s="58">
        <f>IF(U4128="Yes",1,0)</f>
        <v/>
      </c>
      <c r="Z4128" s="58">
        <f>IF(P4128="Month-to-month",1,0)+IF(M4128="No",1,0)+IF(J4128="No",1,0)+IF(I4128="Fiber optic",1,0)+IF(Q4128="Yes",1,0)</f>
        <v/>
      </c>
    </row>
    <row r="4129" ht="15" customHeight="1" s="59">
      <c r="A4129" s="58" t="inlineStr">
        <is>
          <t>8626-XHBIE</t>
        </is>
      </c>
      <c r="B4129" s="58" t="inlineStr">
        <is>
          <t>Male</t>
        </is>
      </c>
      <c r="C4129" s="58" t="n">
        <v>0</v>
      </c>
      <c r="D4129" s="58" t="inlineStr">
        <is>
          <t>No</t>
        </is>
      </c>
      <c r="E4129" s="58" t="inlineStr">
        <is>
          <t>Yes</t>
        </is>
      </c>
      <c r="F4129" s="58" t="n">
        <v>56</v>
      </c>
      <c r="G4129" s="58" t="inlineStr">
        <is>
          <t>Yes</t>
        </is>
      </c>
      <c r="H4129" s="58" t="inlineStr">
        <is>
          <t>Yes</t>
        </is>
      </c>
      <c r="I4129" s="58" t="inlineStr">
        <is>
          <t>No</t>
        </is>
      </c>
      <c r="J4129" s="58" t="inlineStr">
        <is>
          <t>No internet service</t>
        </is>
      </c>
      <c r="K4129" s="58" t="inlineStr">
        <is>
          <t>No internet service</t>
        </is>
      </c>
      <c r="L4129" s="58" t="inlineStr">
        <is>
          <t>No internet service</t>
        </is>
      </c>
      <c r="M4129" s="58" t="inlineStr">
        <is>
          <t>No internet service</t>
        </is>
      </c>
      <c r="N4129" s="58" t="inlineStr">
        <is>
          <t>No internet service</t>
        </is>
      </c>
      <c r="O4129" s="58" t="inlineStr">
        <is>
          <t>No internet service</t>
        </is>
      </c>
      <c r="P4129" s="58" t="inlineStr">
        <is>
          <t>Two year</t>
        </is>
      </c>
      <c r="Q4129" s="58" t="inlineStr">
        <is>
          <t>Yes</t>
        </is>
      </c>
      <c r="R4129" s="58" t="inlineStr">
        <is>
          <t>Mailed check</t>
        </is>
      </c>
      <c r="S4129" s="123" t="n">
        <v>24.8</v>
      </c>
      <c r="T4129" s="58" t="inlineStr">
        <is>
          <t>1424.2</t>
        </is>
      </c>
      <c r="U4129" s="58" t="inlineStr">
        <is>
          <t>No</t>
        </is>
      </c>
      <c r="V4129" s="123">
        <f>IFERROR(VALUE(TRIM(T4129)),S4129*F4129)</f>
        <v/>
      </c>
      <c r="W4129" s="58">
        <f>IF(F4129&lt;=12,"0-12 mo",IF(F4129&lt;=24,"13-24 mo",IF(F4129&lt;=48,"25-48 mo","49+ mo")))</f>
        <v/>
      </c>
      <c r="X4129" s="58">
        <f>IF(S4129&lt;=35.5,"Q1 Low",IF(S4129&lt;=70.35,"Q2 Mid-Low",IF(S4129&lt;=89.85,"Q3 Mid-High","Q4 High")))</f>
        <v/>
      </c>
      <c r="Y4129" s="58">
        <f>IF(U4129="Yes",1,0)</f>
        <v/>
      </c>
      <c r="Z4129" s="58">
        <f>IF(P4129="Month-to-month",1,0)+IF(M4129="No",1,0)+IF(J4129="No",1,0)+IF(I4129="Fiber optic",1,0)+IF(Q4129="Yes",1,0)</f>
        <v/>
      </c>
    </row>
    <row r="4130" ht="15" customHeight="1" s="59">
      <c r="A4130" s="58" t="inlineStr">
        <is>
          <t>4628-CTTLA</t>
        </is>
      </c>
      <c r="B4130" s="58" t="inlineStr">
        <is>
          <t>Male</t>
        </is>
      </c>
      <c r="C4130" s="58" t="n">
        <v>0</v>
      </c>
      <c r="D4130" s="58" t="inlineStr">
        <is>
          <t>No</t>
        </is>
      </c>
      <c r="E4130" s="58" t="inlineStr">
        <is>
          <t>No</t>
        </is>
      </c>
      <c r="F4130" s="58" t="n">
        <v>57</v>
      </c>
      <c r="G4130" s="58" t="inlineStr">
        <is>
          <t>No</t>
        </is>
      </c>
      <c r="H4130" s="58" t="inlineStr">
        <is>
          <t>No phone service</t>
        </is>
      </c>
      <c r="I4130" s="58" t="inlineStr">
        <is>
          <t>DSL</t>
        </is>
      </c>
      <c r="J4130" s="58" t="inlineStr">
        <is>
          <t>No</t>
        </is>
      </c>
      <c r="K4130" s="58" t="inlineStr">
        <is>
          <t>Yes</t>
        </is>
      </c>
      <c r="L4130" s="58" t="inlineStr">
        <is>
          <t>No</t>
        </is>
      </c>
      <c r="M4130" s="58" t="inlineStr">
        <is>
          <t>No</t>
        </is>
      </c>
      <c r="N4130" s="58" t="inlineStr">
        <is>
          <t>Yes</t>
        </is>
      </c>
      <c r="O4130" s="58" t="inlineStr">
        <is>
          <t>No</t>
        </is>
      </c>
      <c r="P4130" s="58" t="inlineStr">
        <is>
          <t>Month-to-month</t>
        </is>
      </c>
      <c r="Q4130" s="58" t="inlineStr">
        <is>
          <t>Yes</t>
        </is>
      </c>
      <c r="R4130" s="58" t="inlineStr">
        <is>
          <t>Electronic check</t>
        </is>
      </c>
      <c r="S4130" s="123" t="n">
        <v>39.3</v>
      </c>
      <c r="T4130" s="58" t="inlineStr">
        <is>
          <t>2111.45</t>
        </is>
      </c>
      <c r="U4130" s="58" t="inlineStr">
        <is>
          <t>Yes</t>
        </is>
      </c>
      <c r="V4130" s="123">
        <f>IFERROR(VALUE(TRIM(T4130)),S4130*F4130)</f>
        <v/>
      </c>
      <c r="W4130" s="58">
        <f>IF(F4130&lt;=12,"0-12 mo",IF(F4130&lt;=24,"13-24 mo",IF(F4130&lt;=48,"25-48 mo","49+ mo")))</f>
        <v/>
      </c>
      <c r="X4130" s="58">
        <f>IF(S4130&lt;=35.5,"Q1 Low",IF(S4130&lt;=70.35,"Q2 Mid-Low",IF(S4130&lt;=89.85,"Q3 Mid-High","Q4 High")))</f>
        <v/>
      </c>
      <c r="Y4130" s="58">
        <f>IF(U4130="Yes",1,0)</f>
        <v/>
      </c>
      <c r="Z4130" s="58">
        <f>IF(P4130="Month-to-month",1,0)+IF(M4130="No",1,0)+IF(J4130="No",1,0)+IF(I4130="Fiber optic",1,0)+IF(Q4130="Yes",1,0)</f>
        <v/>
      </c>
    </row>
    <row r="4131" ht="15" customHeight="1" s="59">
      <c r="A4131" s="58" t="inlineStr">
        <is>
          <t>3192-LNKRK</t>
        </is>
      </c>
      <c r="B4131" s="58" t="inlineStr">
        <is>
          <t>Male</t>
        </is>
      </c>
      <c r="C4131" s="58" t="n">
        <v>0</v>
      </c>
      <c r="D4131" s="58" t="inlineStr">
        <is>
          <t>Yes</t>
        </is>
      </c>
      <c r="E4131" s="58" t="inlineStr">
        <is>
          <t>Yes</t>
        </is>
      </c>
      <c r="F4131" s="58" t="n">
        <v>34</v>
      </c>
      <c r="G4131" s="58" t="inlineStr">
        <is>
          <t>Yes</t>
        </is>
      </c>
      <c r="H4131" s="58" t="inlineStr">
        <is>
          <t>No</t>
        </is>
      </c>
      <c r="I4131" s="58" t="inlineStr">
        <is>
          <t>Fiber optic</t>
        </is>
      </c>
      <c r="J4131" s="58" t="inlineStr">
        <is>
          <t>No</t>
        </is>
      </c>
      <c r="K4131" s="58" t="inlineStr">
        <is>
          <t>No</t>
        </is>
      </c>
      <c r="L4131" s="58" t="inlineStr">
        <is>
          <t>Yes</t>
        </is>
      </c>
      <c r="M4131" s="58" t="inlineStr">
        <is>
          <t>No</t>
        </is>
      </c>
      <c r="N4131" s="58" t="inlineStr">
        <is>
          <t>Yes</t>
        </is>
      </c>
      <c r="O4131" s="58" t="inlineStr">
        <is>
          <t>No</t>
        </is>
      </c>
      <c r="P4131" s="58" t="inlineStr">
        <is>
          <t>Month-to-month</t>
        </is>
      </c>
      <c r="Q4131" s="58" t="inlineStr">
        <is>
          <t>Yes</t>
        </is>
      </c>
      <c r="R4131" s="58" t="inlineStr">
        <is>
          <t>Mailed check</t>
        </is>
      </c>
      <c r="S4131" s="123" t="n">
        <v>84.05</v>
      </c>
      <c r="T4131" s="58" t="inlineStr">
        <is>
          <t>2909.95</t>
        </is>
      </c>
      <c r="U4131" s="58" t="inlineStr">
        <is>
          <t>No</t>
        </is>
      </c>
      <c r="V4131" s="123">
        <f>IFERROR(VALUE(TRIM(T4131)),S4131*F4131)</f>
        <v/>
      </c>
      <c r="W4131" s="58">
        <f>IF(F4131&lt;=12,"0-12 mo",IF(F4131&lt;=24,"13-24 mo",IF(F4131&lt;=48,"25-48 mo","49+ mo")))</f>
        <v/>
      </c>
      <c r="X4131" s="58">
        <f>IF(S4131&lt;=35.5,"Q1 Low",IF(S4131&lt;=70.35,"Q2 Mid-Low",IF(S4131&lt;=89.85,"Q3 Mid-High","Q4 High")))</f>
        <v/>
      </c>
      <c r="Y4131" s="58">
        <f>IF(U4131="Yes",1,0)</f>
        <v/>
      </c>
      <c r="Z4131" s="58">
        <f>IF(P4131="Month-to-month",1,0)+IF(M4131="No",1,0)+IF(J4131="No",1,0)+IF(I4131="Fiber optic",1,0)+IF(Q4131="Yes",1,0)</f>
        <v/>
      </c>
    </row>
    <row r="4132" ht="15" customHeight="1" s="59">
      <c r="A4132" s="58" t="inlineStr">
        <is>
          <t>4439-YRNVD</t>
        </is>
      </c>
      <c r="B4132" s="58" t="inlineStr">
        <is>
          <t>Female</t>
        </is>
      </c>
      <c r="C4132" s="58" t="n">
        <v>0</v>
      </c>
      <c r="D4132" s="58" t="inlineStr">
        <is>
          <t>No</t>
        </is>
      </c>
      <c r="E4132" s="58" t="inlineStr">
        <is>
          <t>No</t>
        </is>
      </c>
      <c r="F4132" s="58" t="n">
        <v>10</v>
      </c>
      <c r="G4132" s="58" t="inlineStr">
        <is>
          <t>No</t>
        </is>
      </c>
      <c r="H4132" s="58" t="inlineStr">
        <is>
          <t>No phone service</t>
        </is>
      </c>
      <c r="I4132" s="58" t="inlineStr">
        <is>
          <t>DSL</t>
        </is>
      </c>
      <c r="J4132" s="58" t="inlineStr">
        <is>
          <t>No</t>
        </is>
      </c>
      <c r="K4132" s="58" t="inlineStr">
        <is>
          <t>Yes</t>
        </is>
      </c>
      <c r="L4132" s="58" t="inlineStr">
        <is>
          <t>No</t>
        </is>
      </c>
      <c r="M4132" s="58" t="inlineStr">
        <is>
          <t>Yes</t>
        </is>
      </c>
      <c r="N4132" s="58" t="inlineStr">
        <is>
          <t>No</t>
        </is>
      </c>
      <c r="O4132" s="58" t="inlineStr">
        <is>
          <t>No</t>
        </is>
      </c>
      <c r="P4132" s="58" t="inlineStr">
        <is>
          <t>Month-to-month</t>
        </is>
      </c>
      <c r="Q4132" s="58" t="inlineStr">
        <is>
          <t>No</t>
        </is>
      </c>
      <c r="R4132" s="58" t="inlineStr">
        <is>
          <t>Electronic check</t>
        </is>
      </c>
      <c r="S4132" s="123" t="n">
        <v>36.25</v>
      </c>
      <c r="T4132" s="58" t="inlineStr">
        <is>
          <t>374</t>
        </is>
      </c>
      <c r="U4132" s="58" t="inlineStr">
        <is>
          <t>No</t>
        </is>
      </c>
      <c r="V4132" s="123">
        <f>IFERROR(VALUE(TRIM(T4132)),S4132*F4132)</f>
        <v/>
      </c>
      <c r="W4132" s="58">
        <f>IF(F4132&lt;=12,"0-12 mo",IF(F4132&lt;=24,"13-24 mo",IF(F4132&lt;=48,"25-48 mo","49+ mo")))</f>
        <v/>
      </c>
      <c r="X4132" s="58">
        <f>IF(S4132&lt;=35.5,"Q1 Low",IF(S4132&lt;=70.35,"Q2 Mid-Low",IF(S4132&lt;=89.85,"Q3 Mid-High","Q4 High")))</f>
        <v/>
      </c>
      <c r="Y4132" s="58">
        <f>IF(U4132="Yes",1,0)</f>
        <v/>
      </c>
      <c r="Z4132" s="58">
        <f>IF(P4132="Month-to-month",1,0)+IF(M4132="No",1,0)+IF(J4132="No",1,0)+IF(I4132="Fiber optic",1,0)+IF(Q4132="Yes",1,0)</f>
        <v/>
      </c>
    </row>
    <row r="4133" ht="15" customHeight="1" s="59">
      <c r="A4133" s="58" t="inlineStr">
        <is>
          <t>2876-VBBBL</t>
        </is>
      </c>
      <c r="B4133" s="58" t="inlineStr">
        <is>
          <t>Female</t>
        </is>
      </c>
      <c r="C4133" s="58" t="n">
        <v>0</v>
      </c>
      <c r="D4133" s="58" t="inlineStr">
        <is>
          <t>No</t>
        </is>
      </c>
      <c r="E4133" s="58" t="inlineStr">
        <is>
          <t>No</t>
        </is>
      </c>
      <c r="F4133" s="58" t="n">
        <v>1</v>
      </c>
      <c r="G4133" s="58" t="inlineStr">
        <is>
          <t>Yes</t>
        </is>
      </c>
      <c r="H4133" s="58" t="inlineStr">
        <is>
          <t>No</t>
        </is>
      </c>
      <c r="I4133" s="58" t="inlineStr">
        <is>
          <t>No</t>
        </is>
      </c>
      <c r="J4133" s="58" t="inlineStr">
        <is>
          <t>No internet service</t>
        </is>
      </c>
      <c r="K4133" s="58" t="inlineStr">
        <is>
          <t>No internet service</t>
        </is>
      </c>
      <c r="L4133" s="58" t="inlineStr">
        <is>
          <t>No internet service</t>
        </is>
      </c>
      <c r="M4133" s="58" t="inlineStr">
        <is>
          <t>No internet service</t>
        </is>
      </c>
      <c r="N4133" s="58" t="inlineStr">
        <is>
          <t>No internet service</t>
        </is>
      </c>
      <c r="O4133" s="58" t="inlineStr">
        <is>
          <t>No internet service</t>
        </is>
      </c>
      <c r="P4133" s="58" t="inlineStr">
        <is>
          <t>Month-to-month</t>
        </is>
      </c>
      <c r="Q4133" s="58" t="inlineStr">
        <is>
          <t>Yes</t>
        </is>
      </c>
      <c r="R4133" s="58" t="inlineStr">
        <is>
          <t>Mailed check</t>
        </is>
      </c>
      <c r="S4133" s="123" t="n">
        <v>20.25</v>
      </c>
      <c r="T4133" s="58" t="inlineStr">
        <is>
          <t>20.25</t>
        </is>
      </c>
      <c r="U4133" s="58" t="inlineStr">
        <is>
          <t>Yes</t>
        </is>
      </c>
      <c r="V4133" s="123">
        <f>IFERROR(VALUE(TRIM(T4133)),S4133*F4133)</f>
        <v/>
      </c>
      <c r="W4133" s="58">
        <f>IF(F4133&lt;=12,"0-12 mo",IF(F4133&lt;=24,"13-24 mo",IF(F4133&lt;=48,"25-48 mo","49+ mo")))</f>
        <v/>
      </c>
      <c r="X4133" s="58">
        <f>IF(S4133&lt;=35.5,"Q1 Low",IF(S4133&lt;=70.35,"Q2 Mid-Low",IF(S4133&lt;=89.85,"Q3 Mid-High","Q4 High")))</f>
        <v/>
      </c>
      <c r="Y4133" s="58">
        <f>IF(U4133="Yes",1,0)</f>
        <v/>
      </c>
      <c r="Z4133" s="58">
        <f>IF(P4133="Month-to-month",1,0)+IF(M4133="No",1,0)+IF(J4133="No",1,0)+IF(I4133="Fiber optic",1,0)+IF(Q4133="Yes",1,0)</f>
        <v/>
      </c>
    </row>
    <row r="4134" ht="15" customHeight="1" s="59">
      <c r="A4134" s="58" t="inlineStr">
        <is>
          <t>6834-NXDCA</t>
        </is>
      </c>
      <c r="B4134" s="58" t="inlineStr">
        <is>
          <t>Female</t>
        </is>
      </c>
      <c r="C4134" s="58" t="n">
        <v>0</v>
      </c>
      <c r="D4134" s="58" t="inlineStr">
        <is>
          <t>No</t>
        </is>
      </c>
      <c r="E4134" s="58" t="inlineStr">
        <is>
          <t>No</t>
        </is>
      </c>
      <c r="F4134" s="58" t="n">
        <v>13</v>
      </c>
      <c r="G4134" s="58" t="inlineStr">
        <is>
          <t>No</t>
        </is>
      </c>
      <c r="H4134" s="58" t="inlineStr">
        <is>
          <t>No phone service</t>
        </is>
      </c>
      <c r="I4134" s="58" t="inlineStr">
        <is>
          <t>DSL</t>
        </is>
      </c>
      <c r="J4134" s="58" t="inlineStr">
        <is>
          <t>No</t>
        </is>
      </c>
      <c r="K4134" s="58" t="inlineStr">
        <is>
          <t>No</t>
        </is>
      </c>
      <c r="L4134" s="58" t="inlineStr">
        <is>
          <t>No</t>
        </is>
      </c>
      <c r="M4134" s="58" t="inlineStr">
        <is>
          <t>No</t>
        </is>
      </c>
      <c r="N4134" s="58" t="inlineStr">
        <is>
          <t>No</t>
        </is>
      </c>
      <c r="O4134" s="58" t="inlineStr">
        <is>
          <t>No</t>
        </is>
      </c>
      <c r="P4134" s="58" t="inlineStr">
        <is>
          <t>Month-to-month</t>
        </is>
      </c>
      <c r="Q4134" s="58" t="inlineStr">
        <is>
          <t>Yes</t>
        </is>
      </c>
      <c r="R4134" s="58" t="inlineStr">
        <is>
          <t>Electronic check</t>
        </is>
      </c>
      <c r="S4134" s="123" t="n">
        <v>23.9</v>
      </c>
      <c r="T4134" s="58" t="inlineStr">
        <is>
          <t>300.8</t>
        </is>
      </c>
      <c r="U4134" s="58" t="inlineStr">
        <is>
          <t>Yes</t>
        </is>
      </c>
      <c r="V4134" s="123">
        <f>IFERROR(VALUE(TRIM(T4134)),S4134*F4134)</f>
        <v/>
      </c>
      <c r="W4134" s="58">
        <f>IF(F4134&lt;=12,"0-12 mo",IF(F4134&lt;=24,"13-24 mo",IF(F4134&lt;=48,"25-48 mo","49+ mo")))</f>
        <v/>
      </c>
      <c r="X4134" s="58">
        <f>IF(S4134&lt;=35.5,"Q1 Low",IF(S4134&lt;=70.35,"Q2 Mid-Low",IF(S4134&lt;=89.85,"Q3 Mid-High","Q4 High")))</f>
        <v/>
      </c>
      <c r="Y4134" s="58">
        <f>IF(U4134="Yes",1,0)</f>
        <v/>
      </c>
      <c r="Z4134" s="58">
        <f>IF(P4134="Month-to-month",1,0)+IF(M4134="No",1,0)+IF(J4134="No",1,0)+IF(I4134="Fiber optic",1,0)+IF(Q4134="Yes",1,0)</f>
        <v/>
      </c>
    </row>
    <row r="4135" ht="15" customHeight="1" s="59">
      <c r="A4135" s="58" t="inlineStr">
        <is>
          <t>2208-UGTGR</t>
        </is>
      </c>
      <c r="B4135" s="58" t="inlineStr">
        <is>
          <t>Male</t>
        </is>
      </c>
      <c r="C4135" s="58" t="n">
        <v>0</v>
      </c>
      <c r="D4135" s="58" t="inlineStr">
        <is>
          <t>No</t>
        </is>
      </c>
      <c r="E4135" s="58" t="inlineStr">
        <is>
          <t>No</t>
        </is>
      </c>
      <c r="F4135" s="58" t="n">
        <v>56</v>
      </c>
      <c r="G4135" s="58" t="inlineStr">
        <is>
          <t>Yes</t>
        </is>
      </c>
      <c r="H4135" s="58" t="inlineStr">
        <is>
          <t>Yes</t>
        </is>
      </c>
      <c r="I4135" s="58" t="inlineStr">
        <is>
          <t>Fiber optic</t>
        </is>
      </c>
      <c r="J4135" s="58" t="inlineStr">
        <is>
          <t>No</t>
        </is>
      </c>
      <c r="K4135" s="58" t="inlineStr">
        <is>
          <t>Yes</t>
        </is>
      </c>
      <c r="L4135" s="58" t="inlineStr">
        <is>
          <t>No</t>
        </is>
      </c>
      <c r="M4135" s="58" t="inlineStr">
        <is>
          <t>No</t>
        </is>
      </c>
      <c r="N4135" s="58" t="inlineStr">
        <is>
          <t>Yes</t>
        </is>
      </c>
      <c r="O4135" s="58" t="inlineStr">
        <is>
          <t>Yes</t>
        </is>
      </c>
      <c r="P4135" s="58" t="inlineStr">
        <is>
          <t>Month-to-month</t>
        </is>
      </c>
      <c r="Q4135" s="58" t="inlineStr">
        <is>
          <t>No</t>
        </is>
      </c>
      <c r="R4135" s="58" t="inlineStr">
        <is>
          <t>Electronic check</t>
        </is>
      </c>
      <c r="S4135" s="123" t="n">
        <v>98.59999999999999</v>
      </c>
      <c r="T4135" s="58" t="inlineStr">
        <is>
          <t>5581.05</t>
        </is>
      </c>
      <c r="U4135" s="58" t="inlineStr">
        <is>
          <t>No</t>
        </is>
      </c>
      <c r="V4135" s="123">
        <f>IFERROR(VALUE(TRIM(T4135)),S4135*F4135)</f>
        <v/>
      </c>
      <c r="W4135" s="58">
        <f>IF(F4135&lt;=12,"0-12 mo",IF(F4135&lt;=24,"13-24 mo",IF(F4135&lt;=48,"25-48 mo","49+ mo")))</f>
        <v/>
      </c>
      <c r="X4135" s="58">
        <f>IF(S4135&lt;=35.5,"Q1 Low",IF(S4135&lt;=70.35,"Q2 Mid-Low",IF(S4135&lt;=89.85,"Q3 Mid-High","Q4 High")))</f>
        <v/>
      </c>
      <c r="Y4135" s="58">
        <f>IF(U4135="Yes",1,0)</f>
        <v/>
      </c>
      <c r="Z4135" s="58">
        <f>IF(P4135="Month-to-month",1,0)+IF(M4135="No",1,0)+IF(J4135="No",1,0)+IF(I4135="Fiber optic",1,0)+IF(Q4135="Yes",1,0)</f>
        <v/>
      </c>
    </row>
    <row r="4136" ht="15" customHeight="1" s="59">
      <c r="A4136" s="58" t="inlineStr">
        <is>
          <t>3005-TYFRD</t>
        </is>
      </c>
      <c r="B4136" s="58" t="inlineStr">
        <is>
          <t>Female</t>
        </is>
      </c>
      <c r="C4136" s="58" t="n">
        <v>0</v>
      </c>
      <c r="D4136" s="58" t="inlineStr">
        <is>
          <t>Yes</t>
        </is>
      </c>
      <c r="E4136" s="58" t="inlineStr">
        <is>
          <t>No</t>
        </is>
      </c>
      <c r="F4136" s="58" t="n">
        <v>55</v>
      </c>
      <c r="G4136" s="58" t="inlineStr">
        <is>
          <t>Yes</t>
        </is>
      </c>
      <c r="H4136" s="58" t="inlineStr">
        <is>
          <t>Yes</t>
        </is>
      </c>
      <c r="I4136" s="58" t="inlineStr">
        <is>
          <t>Fiber optic</t>
        </is>
      </c>
      <c r="J4136" s="58" t="inlineStr">
        <is>
          <t>No</t>
        </is>
      </c>
      <c r="K4136" s="58" t="inlineStr">
        <is>
          <t>Yes</t>
        </is>
      </c>
      <c r="L4136" s="58" t="inlineStr">
        <is>
          <t>Yes</t>
        </is>
      </c>
      <c r="M4136" s="58" t="inlineStr">
        <is>
          <t>No</t>
        </is>
      </c>
      <c r="N4136" s="58" t="inlineStr">
        <is>
          <t>Yes</t>
        </is>
      </c>
      <c r="O4136" s="58" t="inlineStr">
        <is>
          <t>Yes</t>
        </is>
      </c>
      <c r="P4136" s="58" t="inlineStr">
        <is>
          <t>Month-to-month</t>
        </is>
      </c>
      <c r="Q4136" s="58" t="inlineStr">
        <is>
          <t>Yes</t>
        </is>
      </c>
      <c r="R4136" s="58" t="inlineStr">
        <is>
          <t>Credit card (automatic)</t>
        </is>
      </c>
      <c r="S4136" s="123" t="n">
        <v>103.65</v>
      </c>
      <c r="T4136" s="58" t="inlineStr">
        <is>
          <t>5676.65</t>
        </is>
      </c>
      <c r="U4136" s="58" t="inlineStr">
        <is>
          <t>No</t>
        </is>
      </c>
      <c r="V4136" s="123">
        <f>IFERROR(VALUE(TRIM(T4136)),S4136*F4136)</f>
        <v/>
      </c>
      <c r="W4136" s="58">
        <f>IF(F4136&lt;=12,"0-12 mo",IF(F4136&lt;=24,"13-24 mo",IF(F4136&lt;=48,"25-48 mo","49+ mo")))</f>
        <v/>
      </c>
      <c r="X4136" s="58">
        <f>IF(S4136&lt;=35.5,"Q1 Low",IF(S4136&lt;=70.35,"Q2 Mid-Low",IF(S4136&lt;=89.85,"Q3 Mid-High","Q4 High")))</f>
        <v/>
      </c>
      <c r="Y4136" s="58">
        <f>IF(U4136="Yes",1,0)</f>
        <v/>
      </c>
      <c r="Z4136" s="58">
        <f>IF(P4136="Month-to-month",1,0)+IF(M4136="No",1,0)+IF(J4136="No",1,0)+IF(I4136="Fiber optic",1,0)+IF(Q4136="Yes",1,0)</f>
        <v/>
      </c>
    </row>
    <row r="4137" ht="15" customHeight="1" s="59">
      <c r="A4137" s="58" t="inlineStr">
        <is>
          <t>8670-MEFCP</t>
        </is>
      </c>
      <c r="B4137" s="58" t="inlineStr">
        <is>
          <t>Female</t>
        </is>
      </c>
      <c r="C4137" s="58" t="n">
        <v>0</v>
      </c>
      <c r="D4137" s="58" t="inlineStr">
        <is>
          <t>Yes</t>
        </is>
      </c>
      <c r="E4137" s="58" t="inlineStr">
        <is>
          <t>Yes</t>
        </is>
      </c>
      <c r="F4137" s="58" t="n">
        <v>36</v>
      </c>
      <c r="G4137" s="58" t="inlineStr">
        <is>
          <t>Yes</t>
        </is>
      </c>
      <c r="H4137" s="58" t="inlineStr">
        <is>
          <t>Yes</t>
        </is>
      </c>
      <c r="I4137" s="58" t="inlineStr">
        <is>
          <t>DSL</t>
        </is>
      </c>
      <c r="J4137" s="58" t="inlineStr">
        <is>
          <t>Yes</t>
        </is>
      </c>
      <c r="K4137" s="58" t="inlineStr">
        <is>
          <t>Yes</t>
        </is>
      </c>
      <c r="L4137" s="58" t="inlineStr">
        <is>
          <t>Yes</t>
        </is>
      </c>
      <c r="M4137" s="58" t="inlineStr">
        <is>
          <t>Yes</t>
        </is>
      </c>
      <c r="N4137" s="58" t="inlineStr">
        <is>
          <t>Yes</t>
        </is>
      </c>
      <c r="O4137" s="58" t="inlineStr">
        <is>
          <t>Yes</t>
        </is>
      </c>
      <c r="P4137" s="58" t="inlineStr">
        <is>
          <t>Two year</t>
        </is>
      </c>
      <c r="Q4137" s="58" t="inlineStr">
        <is>
          <t>Yes</t>
        </is>
      </c>
      <c r="R4137" s="58" t="inlineStr">
        <is>
          <t>Credit card (automatic)</t>
        </is>
      </c>
      <c r="S4137" s="123" t="n">
        <v>92.90000000000001</v>
      </c>
      <c r="T4137" s="58" t="inlineStr">
        <is>
          <t>3379.25</t>
        </is>
      </c>
      <c r="U4137" s="58" t="inlineStr">
        <is>
          <t>No</t>
        </is>
      </c>
      <c r="V4137" s="123">
        <f>IFERROR(VALUE(TRIM(T4137)),S4137*F4137)</f>
        <v/>
      </c>
      <c r="W4137" s="58">
        <f>IF(F4137&lt;=12,"0-12 mo",IF(F4137&lt;=24,"13-24 mo",IF(F4137&lt;=48,"25-48 mo","49+ mo")))</f>
        <v/>
      </c>
      <c r="X4137" s="58">
        <f>IF(S4137&lt;=35.5,"Q1 Low",IF(S4137&lt;=70.35,"Q2 Mid-Low",IF(S4137&lt;=89.85,"Q3 Mid-High","Q4 High")))</f>
        <v/>
      </c>
      <c r="Y4137" s="58">
        <f>IF(U4137="Yes",1,0)</f>
        <v/>
      </c>
      <c r="Z4137" s="58">
        <f>IF(P4137="Month-to-month",1,0)+IF(M4137="No",1,0)+IF(J4137="No",1,0)+IF(I4137="Fiber optic",1,0)+IF(Q4137="Yes",1,0)</f>
        <v/>
      </c>
    </row>
    <row r="4138" ht="15" customHeight="1" s="59">
      <c r="A4138" s="58" t="inlineStr">
        <is>
          <t>3079-BCHLN</t>
        </is>
      </c>
      <c r="B4138" s="58" t="inlineStr">
        <is>
          <t>Male</t>
        </is>
      </c>
      <c r="C4138" s="58" t="n">
        <v>0</v>
      </c>
      <c r="D4138" s="58" t="inlineStr">
        <is>
          <t>Yes</t>
        </is>
      </c>
      <c r="E4138" s="58" t="inlineStr">
        <is>
          <t>No</t>
        </is>
      </c>
      <c r="F4138" s="58" t="n">
        <v>47</v>
      </c>
      <c r="G4138" s="58" t="inlineStr">
        <is>
          <t>Yes</t>
        </is>
      </c>
      <c r="H4138" s="58" t="inlineStr">
        <is>
          <t>No</t>
        </is>
      </c>
      <c r="I4138" s="58" t="inlineStr">
        <is>
          <t>No</t>
        </is>
      </c>
      <c r="J4138" s="58" t="inlineStr">
        <is>
          <t>No internet service</t>
        </is>
      </c>
      <c r="K4138" s="58" t="inlineStr">
        <is>
          <t>No internet service</t>
        </is>
      </c>
      <c r="L4138" s="58" t="inlineStr">
        <is>
          <t>No internet service</t>
        </is>
      </c>
      <c r="M4138" s="58" t="inlineStr">
        <is>
          <t>No internet service</t>
        </is>
      </c>
      <c r="N4138" s="58" t="inlineStr">
        <is>
          <t>No internet service</t>
        </is>
      </c>
      <c r="O4138" s="58" t="inlineStr">
        <is>
          <t>No internet service</t>
        </is>
      </c>
      <c r="P4138" s="58" t="inlineStr">
        <is>
          <t>One year</t>
        </is>
      </c>
      <c r="Q4138" s="58" t="inlineStr">
        <is>
          <t>No</t>
        </is>
      </c>
      <c r="R4138" s="58" t="inlineStr">
        <is>
          <t>Bank transfer (automatic)</t>
        </is>
      </c>
      <c r="S4138" s="123" t="n">
        <v>19.9</v>
      </c>
      <c r="T4138" s="58" t="inlineStr">
        <is>
          <t>942.95</t>
        </is>
      </c>
      <c r="U4138" s="58" t="inlineStr">
        <is>
          <t>No</t>
        </is>
      </c>
      <c r="V4138" s="123">
        <f>IFERROR(VALUE(TRIM(T4138)),S4138*F4138)</f>
        <v/>
      </c>
      <c r="W4138" s="58">
        <f>IF(F4138&lt;=12,"0-12 mo",IF(F4138&lt;=24,"13-24 mo",IF(F4138&lt;=48,"25-48 mo","49+ mo")))</f>
        <v/>
      </c>
      <c r="X4138" s="58">
        <f>IF(S4138&lt;=35.5,"Q1 Low",IF(S4138&lt;=70.35,"Q2 Mid-Low",IF(S4138&lt;=89.85,"Q3 Mid-High","Q4 High")))</f>
        <v/>
      </c>
      <c r="Y4138" s="58">
        <f>IF(U4138="Yes",1,0)</f>
        <v/>
      </c>
      <c r="Z4138" s="58">
        <f>IF(P4138="Month-to-month",1,0)+IF(M4138="No",1,0)+IF(J4138="No",1,0)+IF(I4138="Fiber optic",1,0)+IF(Q4138="Yes",1,0)</f>
        <v/>
      </c>
    </row>
    <row r="4139" ht="15" customHeight="1" s="59">
      <c r="A4139" s="58" t="inlineStr">
        <is>
          <t>7777-UNYHB</t>
        </is>
      </c>
      <c r="B4139" s="58" t="inlineStr">
        <is>
          <t>Female</t>
        </is>
      </c>
      <c r="C4139" s="58" t="n">
        <v>0</v>
      </c>
      <c r="D4139" s="58" t="inlineStr">
        <is>
          <t>Yes</t>
        </is>
      </c>
      <c r="E4139" s="58" t="inlineStr">
        <is>
          <t>Yes</t>
        </is>
      </c>
      <c r="F4139" s="58" t="n">
        <v>12</v>
      </c>
      <c r="G4139" s="58" t="inlineStr">
        <is>
          <t>Yes</t>
        </is>
      </c>
      <c r="H4139" s="58" t="inlineStr">
        <is>
          <t>No</t>
        </is>
      </c>
      <c r="I4139" s="58" t="inlineStr">
        <is>
          <t>No</t>
        </is>
      </c>
      <c r="J4139" s="58" t="inlineStr">
        <is>
          <t>No internet service</t>
        </is>
      </c>
      <c r="K4139" s="58" t="inlineStr">
        <is>
          <t>No internet service</t>
        </is>
      </c>
      <c r="L4139" s="58" t="inlineStr">
        <is>
          <t>No internet service</t>
        </is>
      </c>
      <c r="M4139" s="58" t="inlineStr">
        <is>
          <t>No internet service</t>
        </is>
      </c>
      <c r="N4139" s="58" t="inlineStr">
        <is>
          <t>No internet service</t>
        </is>
      </c>
      <c r="O4139" s="58" t="inlineStr">
        <is>
          <t>No internet service</t>
        </is>
      </c>
      <c r="P4139" s="58" t="inlineStr">
        <is>
          <t>Month-to-month</t>
        </is>
      </c>
      <c r="Q4139" s="58" t="inlineStr">
        <is>
          <t>Yes</t>
        </is>
      </c>
      <c r="R4139" s="58" t="inlineStr">
        <is>
          <t>Credit card (automatic)</t>
        </is>
      </c>
      <c r="S4139" s="123" t="n">
        <v>20.1</v>
      </c>
      <c r="T4139" s="58" t="inlineStr">
        <is>
          <t>232.4</t>
        </is>
      </c>
      <c r="U4139" s="58" t="inlineStr">
        <is>
          <t>No</t>
        </is>
      </c>
      <c r="V4139" s="123">
        <f>IFERROR(VALUE(TRIM(T4139)),S4139*F4139)</f>
        <v/>
      </c>
      <c r="W4139" s="58">
        <f>IF(F4139&lt;=12,"0-12 mo",IF(F4139&lt;=24,"13-24 mo",IF(F4139&lt;=48,"25-48 mo","49+ mo")))</f>
        <v/>
      </c>
      <c r="X4139" s="58">
        <f>IF(S4139&lt;=35.5,"Q1 Low",IF(S4139&lt;=70.35,"Q2 Mid-Low",IF(S4139&lt;=89.85,"Q3 Mid-High","Q4 High")))</f>
        <v/>
      </c>
      <c r="Y4139" s="58">
        <f>IF(U4139="Yes",1,0)</f>
        <v/>
      </c>
      <c r="Z4139" s="58">
        <f>IF(P4139="Month-to-month",1,0)+IF(M4139="No",1,0)+IF(J4139="No",1,0)+IF(I4139="Fiber optic",1,0)+IF(Q4139="Yes",1,0)</f>
        <v/>
      </c>
    </row>
    <row r="4140" ht="15" customHeight="1" s="59">
      <c r="A4140" s="58" t="inlineStr">
        <is>
          <t>5597-GLBUC</t>
        </is>
      </c>
      <c r="B4140" s="58" t="inlineStr">
        <is>
          <t>Female</t>
        </is>
      </c>
      <c r="C4140" s="58" t="n">
        <v>0</v>
      </c>
      <c r="D4140" s="58" t="inlineStr">
        <is>
          <t>No</t>
        </is>
      </c>
      <c r="E4140" s="58" t="inlineStr">
        <is>
          <t>No</t>
        </is>
      </c>
      <c r="F4140" s="58" t="n">
        <v>1</v>
      </c>
      <c r="G4140" s="58" t="inlineStr">
        <is>
          <t>Yes</t>
        </is>
      </c>
      <c r="H4140" s="58" t="inlineStr">
        <is>
          <t>No</t>
        </is>
      </c>
      <c r="I4140" s="58" t="inlineStr">
        <is>
          <t>Fiber optic</t>
        </is>
      </c>
      <c r="J4140" s="58" t="inlineStr">
        <is>
          <t>No</t>
        </is>
      </c>
      <c r="K4140" s="58" t="inlineStr">
        <is>
          <t>No</t>
        </is>
      </c>
      <c r="L4140" s="58" t="inlineStr">
        <is>
          <t>Yes</t>
        </is>
      </c>
      <c r="M4140" s="58" t="inlineStr">
        <is>
          <t>No</t>
        </is>
      </c>
      <c r="N4140" s="58" t="inlineStr">
        <is>
          <t>Yes</t>
        </is>
      </c>
      <c r="O4140" s="58" t="inlineStr">
        <is>
          <t>No</t>
        </is>
      </c>
      <c r="P4140" s="58" t="inlineStr">
        <is>
          <t>Month-to-month</t>
        </is>
      </c>
      <c r="Q4140" s="58" t="inlineStr">
        <is>
          <t>Yes</t>
        </is>
      </c>
      <c r="R4140" s="58" t="inlineStr">
        <is>
          <t>Electronic check</t>
        </is>
      </c>
      <c r="S4140" s="123" t="n">
        <v>85.45</v>
      </c>
      <c r="T4140" s="58" t="inlineStr">
        <is>
          <t>85.45</t>
        </is>
      </c>
      <c r="U4140" s="58" t="inlineStr">
        <is>
          <t>Yes</t>
        </is>
      </c>
      <c r="V4140" s="123">
        <f>IFERROR(VALUE(TRIM(T4140)),S4140*F4140)</f>
        <v/>
      </c>
      <c r="W4140" s="58">
        <f>IF(F4140&lt;=12,"0-12 mo",IF(F4140&lt;=24,"13-24 mo",IF(F4140&lt;=48,"25-48 mo","49+ mo")))</f>
        <v/>
      </c>
      <c r="X4140" s="58">
        <f>IF(S4140&lt;=35.5,"Q1 Low",IF(S4140&lt;=70.35,"Q2 Mid-Low",IF(S4140&lt;=89.85,"Q3 Mid-High","Q4 High")))</f>
        <v/>
      </c>
      <c r="Y4140" s="58">
        <f>IF(U4140="Yes",1,0)</f>
        <v/>
      </c>
      <c r="Z4140" s="58">
        <f>IF(P4140="Month-to-month",1,0)+IF(M4140="No",1,0)+IF(J4140="No",1,0)+IF(I4140="Fiber optic",1,0)+IF(Q4140="Yes",1,0)</f>
        <v/>
      </c>
    </row>
    <row r="4141" ht="15" customHeight="1" s="59">
      <c r="A4141" s="58" t="inlineStr">
        <is>
          <t>7278-CKDNC</t>
        </is>
      </c>
      <c r="B4141" s="58" t="inlineStr">
        <is>
          <t>Male</t>
        </is>
      </c>
      <c r="C4141" s="58" t="n">
        <v>1</v>
      </c>
      <c r="D4141" s="58" t="inlineStr">
        <is>
          <t>No</t>
        </is>
      </c>
      <c r="E4141" s="58" t="inlineStr">
        <is>
          <t>No</t>
        </is>
      </c>
      <c r="F4141" s="58" t="n">
        <v>24</v>
      </c>
      <c r="G4141" s="58" t="inlineStr">
        <is>
          <t>Yes</t>
        </is>
      </c>
      <c r="H4141" s="58" t="inlineStr">
        <is>
          <t>Yes</t>
        </is>
      </c>
      <c r="I4141" s="58" t="inlineStr">
        <is>
          <t>Fiber optic</t>
        </is>
      </c>
      <c r="J4141" s="58" t="inlineStr">
        <is>
          <t>No</t>
        </is>
      </c>
      <c r="K4141" s="58" t="inlineStr">
        <is>
          <t>Yes</t>
        </is>
      </c>
      <c r="L4141" s="58" t="inlineStr">
        <is>
          <t>No</t>
        </is>
      </c>
      <c r="M4141" s="58" t="inlineStr">
        <is>
          <t>No</t>
        </is>
      </c>
      <c r="N4141" s="58" t="inlineStr">
        <is>
          <t>No</t>
        </is>
      </c>
      <c r="O4141" s="58" t="inlineStr">
        <is>
          <t>No</t>
        </is>
      </c>
      <c r="P4141" s="58" t="inlineStr">
        <is>
          <t>Month-to-month</t>
        </is>
      </c>
      <c r="Q4141" s="58" t="inlineStr">
        <is>
          <t>Yes</t>
        </is>
      </c>
      <c r="R4141" s="58" t="inlineStr">
        <is>
          <t>Electronic check</t>
        </is>
      </c>
      <c r="S4141" s="123" t="n">
        <v>80.5</v>
      </c>
      <c r="T4141" s="58" t="inlineStr">
        <is>
          <t>2088.45</t>
        </is>
      </c>
      <c r="U4141" s="58" t="inlineStr">
        <is>
          <t>No</t>
        </is>
      </c>
      <c r="V4141" s="123">
        <f>IFERROR(VALUE(TRIM(T4141)),S4141*F4141)</f>
        <v/>
      </c>
      <c r="W4141" s="58">
        <f>IF(F4141&lt;=12,"0-12 mo",IF(F4141&lt;=24,"13-24 mo",IF(F4141&lt;=48,"25-48 mo","49+ mo")))</f>
        <v/>
      </c>
      <c r="X4141" s="58">
        <f>IF(S4141&lt;=35.5,"Q1 Low",IF(S4141&lt;=70.35,"Q2 Mid-Low",IF(S4141&lt;=89.85,"Q3 Mid-High","Q4 High")))</f>
        <v/>
      </c>
      <c r="Y4141" s="58">
        <f>IF(U4141="Yes",1,0)</f>
        <v/>
      </c>
      <c r="Z4141" s="58">
        <f>IF(P4141="Month-to-month",1,0)+IF(M4141="No",1,0)+IF(J4141="No",1,0)+IF(I4141="Fiber optic",1,0)+IF(Q4141="Yes",1,0)</f>
        <v/>
      </c>
    </row>
    <row r="4142" ht="15" customHeight="1" s="59">
      <c r="A4142" s="58" t="inlineStr">
        <is>
          <t>2748-MYRVK</t>
        </is>
      </c>
      <c r="B4142" s="58" t="inlineStr">
        <is>
          <t>Female</t>
        </is>
      </c>
      <c r="C4142" s="58" t="n">
        <v>0</v>
      </c>
      <c r="D4142" s="58" t="inlineStr">
        <is>
          <t>No</t>
        </is>
      </c>
      <c r="E4142" s="58" t="inlineStr">
        <is>
          <t>No</t>
        </is>
      </c>
      <c r="F4142" s="58" t="n">
        <v>63</v>
      </c>
      <c r="G4142" s="58" t="inlineStr">
        <is>
          <t>Yes</t>
        </is>
      </c>
      <c r="H4142" s="58" t="inlineStr">
        <is>
          <t>Yes</t>
        </is>
      </c>
      <c r="I4142" s="58" t="inlineStr">
        <is>
          <t>Fiber optic</t>
        </is>
      </c>
      <c r="J4142" s="58" t="inlineStr">
        <is>
          <t>No</t>
        </is>
      </c>
      <c r="K4142" s="58" t="inlineStr">
        <is>
          <t>Yes</t>
        </is>
      </c>
      <c r="L4142" s="58" t="inlineStr">
        <is>
          <t>No</t>
        </is>
      </c>
      <c r="M4142" s="58" t="inlineStr">
        <is>
          <t>No</t>
        </is>
      </c>
      <c r="N4142" s="58" t="inlineStr">
        <is>
          <t>Yes</t>
        </is>
      </c>
      <c r="O4142" s="58" t="inlineStr">
        <is>
          <t>Yes</t>
        </is>
      </c>
      <c r="P4142" s="58" t="inlineStr">
        <is>
          <t>One year</t>
        </is>
      </c>
      <c r="Q4142" s="58" t="inlineStr">
        <is>
          <t>No</t>
        </is>
      </c>
      <c r="R4142" s="58" t="inlineStr">
        <is>
          <t>Bank transfer (automatic)</t>
        </is>
      </c>
      <c r="S4142" s="123" t="n">
        <v>99.90000000000001</v>
      </c>
      <c r="T4142" s="58" t="inlineStr">
        <is>
          <t>6137</t>
        </is>
      </c>
      <c r="U4142" s="58" t="inlineStr">
        <is>
          <t>Yes</t>
        </is>
      </c>
      <c r="V4142" s="123">
        <f>IFERROR(VALUE(TRIM(T4142)),S4142*F4142)</f>
        <v/>
      </c>
      <c r="W4142" s="58">
        <f>IF(F4142&lt;=12,"0-12 mo",IF(F4142&lt;=24,"13-24 mo",IF(F4142&lt;=48,"25-48 mo","49+ mo")))</f>
        <v/>
      </c>
      <c r="X4142" s="58">
        <f>IF(S4142&lt;=35.5,"Q1 Low",IF(S4142&lt;=70.35,"Q2 Mid-Low",IF(S4142&lt;=89.85,"Q3 Mid-High","Q4 High")))</f>
        <v/>
      </c>
      <c r="Y4142" s="58">
        <f>IF(U4142="Yes",1,0)</f>
        <v/>
      </c>
      <c r="Z4142" s="58">
        <f>IF(P4142="Month-to-month",1,0)+IF(M4142="No",1,0)+IF(J4142="No",1,0)+IF(I4142="Fiber optic",1,0)+IF(Q4142="Yes",1,0)</f>
        <v/>
      </c>
    </row>
    <row r="4143" ht="15" customHeight="1" s="59">
      <c r="A4143" s="58" t="inlineStr">
        <is>
          <t>8450-UYIBU</t>
        </is>
      </c>
      <c r="B4143" s="58" t="inlineStr">
        <is>
          <t>Female</t>
        </is>
      </c>
      <c r="C4143" s="58" t="n">
        <v>1</v>
      </c>
      <c r="D4143" s="58" t="inlineStr">
        <is>
          <t>No</t>
        </is>
      </c>
      <c r="E4143" s="58" t="inlineStr">
        <is>
          <t>No</t>
        </is>
      </c>
      <c r="F4143" s="58" t="n">
        <v>35</v>
      </c>
      <c r="G4143" s="58" t="inlineStr">
        <is>
          <t>No</t>
        </is>
      </c>
      <c r="H4143" s="58" t="inlineStr">
        <is>
          <t>No phone service</t>
        </is>
      </c>
      <c r="I4143" s="58" t="inlineStr">
        <is>
          <t>DSL</t>
        </is>
      </c>
      <c r="J4143" s="58" t="inlineStr">
        <is>
          <t>No</t>
        </is>
      </c>
      <c r="K4143" s="58" t="inlineStr">
        <is>
          <t>No</t>
        </is>
      </c>
      <c r="L4143" s="58" t="inlineStr">
        <is>
          <t>Yes</t>
        </is>
      </c>
      <c r="M4143" s="58" t="inlineStr">
        <is>
          <t>No</t>
        </is>
      </c>
      <c r="N4143" s="58" t="inlineStr">
        <is>
          <t>Yes</t>
        </is>
      </c>
      <c r="O4143" s="58" t="inlineStr">
        <is>
          <t>No</t>
        </is>
      </c>
      <c r="P4143" s="58" t="inlineStr">
        <is>
          <t>Month-to-month</t>
        </is>
      </c>
      <c r="Q4143" s="58" t="inlineStr">
        <is>
          <t>Yes</t>
        </is>
      </c>
      <c r="R4143" s="58" t="inlineStr">
        <is>
          <t>Electronic check</t>
        </is>
      </c>
      <c r="S4143" s="123" t="n">
        <v>39.85</v>
      </c>
      <c r="T4143" s="58" t="inlineStr">
        <is>
          <t>1434.6</t>
        </is>
      </c>
      <c r="U4143" s="58" t="inlineStr">
        <is>
          <t>No</t>
        </is>
      </c>
      <c r="V4143" s="123">
        <f>IFERROR(VALUE(TRIM(T4143)),S4143*F4143)</f>
        <v/>
      </c>
      <c r="W4143" s="58">
        <f>IF(F4143&lt;=12,"0-12 mo",IF(F4143&lt;=24,"13-24 mo",IF(F4143&lt;=48,"25-48 mo","49+ mo")))</f>
        <v/>
      </c>
      <c r="X4143" s="58">
        <f>IF(S4143&lt;=35.5,"Q1 Low",IF(S4143&lt;=70.35,"Q2 Mid-Low",IF(S4143&lt;=89.85,"Q3 Mid-High","Q4 High")))</f>
        <v/>
      </c>
      <c r="Y4143" s="58">
        <f>IF(U4143="Yes",1,0)</f>
        <v/>
      </c>
      <c r="Z4143" s="58">
        <f>IF(P4143="Month-to-month",1,0)+IF(M4143="No",1,0)+IF(J4143="No",1,0)+IF(I4143="Fiber optic",1,0)+IF(Q4143="Yes",1,0)</f>
        <v/>
      </c>
    </row>
    <row r="4144" ht="15" customHeight="1" s="59">
      <c r="A4144" s="58" t="inlineStr">
        <is>
          <t>2969-VAPYH</t>
        </is>
      </c>
      <c r="B4144" s="58" t="inlineStr">
        <is>
          <t>Female</t>
        </is>
      </c>
      <c r="C4144" s="58" t="n">
        <v>0</v>
      </c>
      <c r="D4144" s="58" t="inlineStr">
        <is>
          <t>No</t>
        </is>
      </c>
      <c r="E4144" s="58" t="inlineStr">
        <is>
          <t>No</t>
        </is>
      </c>
      <c r="F4144" s="58" t="n">
        <v>67</v>
      </c>
      <c r="G4144" s="58" t="inlineStr">
        <is>
          <t>Yes</t>
        </is>
      </c>
      <c r="H4144" s="58" t="inlineStr">
        <is>
          <t>No</t>
        </is>
      </c>
      <c r="I4144" s="58" t="inlineStr">
        <is>
          <t>DSL</t>
        </is>
      </c>
      <c r="J4144" s="58" t="inlineStr">
        <is>
          <t>Yes</t>
        </is>
      </c>
      <c r="K4144" s="58" t="inlineStr">
        <is>
          <t>Yes</t>
        </is>
      </c>
      <c r="L4144" s="58" t="inlineStr">
        <is>
          <t>No</t>
        </is>
      </c>
      <c r="M4144" s="58" t="inlineStr">
        <is>
          <t>Yes</t>
        </is>
      </c>
      <c r="N4144" s="58" t="inlineStr">
        <is>
          <t>No</t>
        </is>
      </c>
      <c r="O4144" s="58" t="inlineStr">
        <is>
          <t>No</t>
        </is>
      </c>
      <c r="P4144" s="58" t="inlineStr">
        <is>
          <t>One year</t>
        </is>
      </c>
      <c r="Q4144" s="58" t="inlineStr">
        <is>
          <t>No</t>
        </is>
      </c>
      <c r="R4144" s="58" t="inlineStr">
        <is>
          <t>Credit card (automatic)</t>
        </is>
      </c>
      <c r="S4144" s="123" t="n">
        <v>60.5</v>
      </c>
      <c r="T4144" s="58" t="inlineStr">
        <is>
          <t>3870</t>
        </is>
      </c>
      <c r="U4144" s="58" t="inlineStr">
        <is>
          <t>No</t>
        </is>
      </c>
      <c r="V4144" s="123">
        <f>IFERROR(VALUE(TRIM(T4144)),S4144*F4144)</f>
        <v/>
      </c>
      <c r="W4144" s="58">
        <f>IF(F4144&lt;=12,"0-12 mo",IF(F4144&lt;=24,"13-24 mo",IF(F4144&lt;=48,"25-48 mo","49+ mo")))</f>
        <v/>
      </c>
      <c r="X4144" s="58">
        <f>IF(S4144&lt;=35.5,"Q1 Low",IF(S4144&lt;=70.35,"Q2 Mid-Low",IF(S4144&lt;=89.85,"Q3 Mid-High","Q4 High")))</f>
        <v/>
      </c>
      <c r="Y4144" s="58">
        <f>IF(U4144="Yes",1,0)</f>
        <v/>
      </c>
      <c r="Z4144" s="58">
        <f>IF(P4144="Month-to-month",1,0)+IF(M4144="No",1,0)+IF(J4144="No",1,0)+IF(I4144="Fiber optic",1,0)+IF(Q4144="Yes",1,0)</f>
        <v/>
      </c>
    </row>
    <row r="4145" ht="15" customHeight="1" s="59">
      <c r="A4145" s="58" t="inlineStr">
        <is>
          <t>4822-YCXMX</t>
        </is>
      </c>
      <c r="B4145" s="58" t="inlineStr">
        <is>
          <t>Male</t>
        </is>
      </c>
      <c r="C4145" s="58" t="n">
        <v>0</v>
      </c>
      <c r="D4145" s="58" t="inlineStr">
        <is>
          <t>No</t>
        </is>
      </c>
      <c r="E4145" s="58" t="inlineStr">
        <is>
          <t>No</t>
        </is>
      </c>
      <c r="F4145" s="58" t="n">
        <v>25</v>
      </c>
      <c r="G4145" s="58" t="inlineStr">
        <is>
          <t>Yes</t>
        </is>
      </c>
      <c r="H4145" s="58" t="inlineStr">
        <is>
          <t>Yes</t>
        </is>
      </c>
      <c r="I4145" s="58" t="inlineStr">
        <is>
          <t>Fiber optic</t>
        </is>
      </c>
      <c r="J4145" s="58" t="inlineStr">
        <is>
          <t>No</t>
        </is>
      </c>
      <c r="K4145" s="58" t="inlineStr">
        <is>
          <t>No</t>
        </is>
      </c>
      <c r="L4145" s="58" t="inlineStr">
        <is>
          <t>No</t>
        </is>
      </c>
      <c r="M4145" s="58" t="inlineStr">
        <is>
          <t>No</t>
        </is>
      </c>
      <c r="N4145" s="58" t="inlineStr">
        <is>
          <t>No</t>
        </is>
      </c>
      <c r="O4145" s="58" t="inlineStr">
        <is>
          <t>Yes</t>
        </is>
      </c>
      <c r="P4145" s="58" t="inlineStr">
        <is>
          <t>Month-to-month</t>
        </is>
      </c>
      <c r="Q4145" s="58" t="inlineStr">
        <is>
          <t>Yes</t>
        </is>
      </c>
      <c r="R4145" s="58" t="inlineStr">
        <is>
          <t>Electronic check</t>
        </is>
      </c>
      <c r="S4145" s="123" t="n">
        <v>84.8</v>
      </c>
      <c r="T4145" s="58" t="inlineStr">
        <is>
          <t>2043.45</t>
        </is>
      </c>
      <c r="U4145" s="58" t="inlineStr">
        <is>
          <t>Yes</t>
        </is>
      </c>
      <c r="V4145" s="123">
        <f>IFERROR(VALUE(TRIM(T4145)),S4145*F4145)</f>
        <v/>
      </c>
      <c r="W4145" s="58">
        <f>IF(F4145&lt;=12,"0-12 mo",IF(F4145&lt;=24,"13-24 mo",IF(F4145&lt;=48,"25-48 mo","49+ mo")))</f>
        <v/>
      </c>
      <c r="X4145" s="58">
        <f>IF(S4145&lt;=35.5,"Q1 Low",IF(S4145&lt;=70.35,"Q2 Mid-Low",IF(S4145&lt;=89.85,"Q3 Mid-High","Q4 High")))</f>
        <v/>
      </c>
      <c r="Y4145" s="58">
        <f>IF(U4145="Yes",1,0)</f>
        <v/>
      </c>
      <c r="Z4145" s="58">
        <f>IF(P4145="Month-to-month",1,0)+IF(M4145="No",1,0)+IF(J4145="No",1,0)+IF(I4145="Fiber optic",1,0)+IF(Q4145="Yes",1,0)</f>
        <v/>
      </c>
    </row>
    <row r="4146" ht="15" customHeight="1" s="59">
      <c r="A4146" s="58" t="inlineStr">
        <is>
          <t>7181-OQCUT</t>
        </is>
      </c>
      <c r="B4146" s="58" t="inlineStr">
        <is>
          <t>Male</t>
        </is>
      </c>
      <c r="C4146" s="58" t="n">
        <v>0</v>
      </c>
      <c r="D4146" s="58" t="inlineStr">
        <is>
          <t>No</t>
        </is>
      </c>
      <c r="E4146" s="58" t="inlineStr">
        <is>
          <t>No</t>
        </is>
      </c>
      <c r="F4146" s="58" t="n">
        <v>21</v>
      </c>
      <c r="G4146" s="58" t="inlineStr">
        <is>
          <t>Yes</t>
        </is>
      </c>
      <c r="H4146" s="58" t="inlineStr">
        <is>
          <t>Yes</t>
        </is>
      </c>
      <c r="I4146" s="58" t="inlineStr">
        <is>
          <t>Fiber optic</t>
        </is>
      </c>
      <c r="J4146" s="58" t="inlineStr">
        <is>
          <t>Yes</t>
        </is>
      </c>
      <c r="K4146" s="58" t="inlineStr">
        <is>
          <t>No</t>
        </is>
      </c>
      <c r="L4146" s="58" t="inlineStr">
        <is>
          <t>Yes</t>
        </is>
      </c>
      <c r="M4146" s="58" t="inlineStr">
        <is>
          <t>No</t>
        </is>
      </c>
      <c r="N4146" s="58" t="inlineStr">
        <is>
          <t>Yes</t>
        </is>
      </c>
      <c r="O4146" s="58" t="inlineStr">
        <is>
          <t>Yes</t>
        </is>
      </c>
      <c r="P4146" s="58" t="inlineStr">
        <is>
          <t>Month-to-month</t>
        </is>
      </c>
      <c r="Q4146" s="58" t="inlineStr">
        <is>
          <t>No</t>
        </is>
      </c>
      <c r="R4146" s="58" t="inlineStr">
        <is>
          <t>Mailed check</t>
        </is>
      </c>
      <c r="S4146" s="123" t="n">
        <v>103.85</v>
      </c>
      <c r="T4146" s="58" t="inlineStr">
        <is>
          <t>2215</t>
        </is>
      </c>
      <c r="U4146" s="58" t="inlineStr">
        <is>
          <t>No</t>
        </is>
      </c>
      <c r="V4146" s="123">
        <f>IFERROR(VALUE(TRIM(T4146)),S4146*F4146)</f>
        <v/>
      </c>
      <c r="W4146" s="58">
        <f>IF(F4146&lt;=12,"0-12 mo",IF(F4146&lt;=24,"13-24 mo",IF(F4146&lt;=48,"25-48 mo","49+ mo")))</f>
        <v/>
      </c>
      <c r="X4146" s="58">
        <f>IF(S4146&lt;=35.5,"Q1 Low",IF(S4146&lt;=70.35,"Q2 Mid-Low",IF(S4146&lt;=89.85,"Q3 Mid-High","Q4 High")))</f>
        <v/>
      </c>
      <c r="Y4146" s="58">
        <f>IF(U4146="Yes",1,0)</f>
        <v/>
      </c>
      <c r="Z4146" s="58">
        <f>IF(P4146="Month-to-month",1,0)+IF(M4146="No",1,0)+IF(J4146="No",1,0)+IF(I4146="Fiber optic",1,0)+IF(Q4146="Yes",1,0)</f>
        <v/>
      </c>
    </row>
    <row r="4147" ht="15" customHeight="1" s="59">
      <c r="A4147" s="58" t="inlineStr">
        <is>
          <t>8474-UMLNT</t>
        </is>
      </c>
      <c r="B4147" s="58" t="inlineStr">
        <is>
          <t>Female</t>
        </is>
      </c>
      <c r="C4147" s="58" t="n">
        <v>0</v>
      </c>
      <c r="D4147" s="58" t="inlineStr">
        <is>
          <t>No</t>
        </is>
      </c>
      <c r="E4147" s="58" t="inlineStr">
        <is>
          <t>No</t>
        </is>
      </c>
      <c r="F4147" s="58" t="n">
        <v>13</v>
      </c>
      <c r="G4147" s="58" t="inlineStr">
        <is>
          <t>Yes</t>
        </is>
      </c>
      <c r="H4147" s="58" t="inlineStr">
        <is>
          <t>No</t>
        </is>
      </c>
      <c r="I4147" s="58" t="inlineStr">
        <is>
          <t>DSL</t>
        </is>
      </c>
      <c r="J4147" s="58" t="inlineStr">
        <is>
          <t>Yes</t>
        </is>
      </c>
      <c r="K4147" s="58" t="inlineStr">
        <is>
          <t>Yes</t>
        </is>
      </c>
      <c r="L4147" s="58" t="inlineStr">
        <is>
          <t>No</t>
        </is>
      </c>
      <c r="M4147" s="58" t="inlineStr">
        <is>
          <t>Yes</t>
        </is>
      </c>
      <c r="N4147" s="58" t="inlineStr">
        <is>
          <t>No</t>
        </is>
      </c>
      <c r="O4147" s="58" t="inlineStr">
        <is>
          <t>Yes</t>
        </is>
      </c>
      <c r="P4147" s="58" t="inlineStr">
        <is>
          <t>Month-to-month</t>
        </is>
      </c>
      <c r="Q4147" s="58" t="inlineStr">
        <is>
          <t>No</t>
        </is>
      </c>
      <c r="R4147" s="58" t="inlineStr">
        <is>
          <t>Bank transfer (automatic)</t>
        </is>
      </c>
      <c r="S4147" s="123" t="n">
        <v>67.8</v>
      </c>
      <c r="T4147" s="58" t="inlineStr">
        <is>
          <t>842.25</t>
        </is>
      </c>
      <c r="U4147" s="58" t="inlineStr">
        <is>
          <t>No</t>
        </is>
      </c>
      <c r="V4147" s="123">
        <f>IFERROR(VALUE(TRIM(T4147)),S4147*F4147)</f>
        <v/>
      </c>
      <c r="W4147" s="58">
        <f>IF(F4147&lt;=12,"0-12 mo",IF(F4147&lt;=24,"13-24 mo",IF(F4147&lt;=48,"25-48 mo","49+ mo")))</f>
        <v/>
      </c>
      <c r="X4147" s="58">
        <f>IF(S4147&lt;=35.5,"Q1 Low",IF(S4147&lt;=70.35,"Q2 Mid-Low",IF(S4147&lt;=89.85,"Q3 Mid-High","Q4 High")))</f>
        <v/>
      </c>
      <c r="Y4147" s="58">
        <f>IF(U4147="Yes",1,0)</f>
        <v/>
      </c>
      <c r="Z4147" s="58">
        <f>IF(P4147="Month-to-month",1,0)+IF(M4147="No",1,0)+IF(J4147="No",1,0)+IF(I4147="Fiber optic",1,0)+IF(Q4147="Yes",1,0)</f>
        <v/>
      </c>
    </row>
    <row r="4148" ht="15" customHeight="1" s="59">
      <c r="A4148" s="58" t="inlineStr">
        <is>
          <t>9821-POOTN</t>
        </is>
      </c>
      <c r="B4148" s="58" t="inlineStr">
        <is>
          <t>Male</t>
        </is>
      </c>
      <c r="C4148" s="58" t="n">
        <v>0</v>
      </c>
      <c r="D4148" s="58" t="inlineStr">
        <is>
          <t>Yes</t>
        </is>
      </c>
      <c r="E4148" s="58" t="inlineStr">
        <is>
          <t>No</t>
        </is>
      </c>
      <c r="F4148" s="58" t="n">
        <v>35</v>
      </c>
      <c r="G4148" s="58" t="inlineStr">
        <is>
          <t>Yes</t>
        </is>
      </c>
      <c r="H4148" s="58" t="inlineStr">
        <is>
          <t>Yes</t>
        </is>
      </c>
      <c r="I4148" s="58" t="inlineStr">
        <is>
          <t>Fiber optic</t>
        </is>
      </c>
      <c r="J4148" s="58" t="inlineStr">
        <is>
          <t>No</t>
        </is>
      </c>
      <c r="K4148" s="58" t="inlineStr">
        <is>
          <t>No</t>
        </is>
      </c>
      <c r="L4148" s="58" t="inlineStr">
        <is>
          <t>No</t>
        </is>
      </c>
      <c r="M4148" s="58" t="inlineStr">
        <is>
          <t>No</t>
        </is>
      </c>
      <c r="N4148" s="58" t="inlineStr">
        <is>
          <t>No</t>
        </is>
      </c>
      <c r="O4148" s="58" t="inlineStr">
        <is>
          <t>No</t>
        </is>
      </c>
      <c r="P4148" s="58" t="inlineStr">
        <is>
          <t>Month-to-month</t>
        </is>
      </c>
      <c r="Q4148" s="58" t="inlineStr">
        <is>
          <t>Yes</t>
        </is>
      </c>
      <c r="R4148" s="58" t="inlineStr">
        <is>
          <t>Electronic check</t>
        </is>
      </c>
      <c r="S4148" s="123" t="n">
        <v>75.2</v>
      </c>
      <c r="T4148" s="58" t="inlineStr">
        <is>
          <t>2576.2</t>
        </is>
      </c>
      <c r="U4148" s="58" t="inlineStr">
        <is>
          <t>Yes</t>
        </is>
      </c>
      <c r="V4148" s="123">
        <f>IFERROR(VALUE(TRIM(T4148)),S4148*F4148)</f>
        <v/>
      </c>
      <c r="W4148" s="58">
        <f>IF(F4148&lt;=12,"0-12 mo",IF(F4148&lt;=24,"13-24 mo",IF(F4148&lt;=48,"25-48 mo","49+ mo")))</f>
        <v/>
      </c>
      <c r="X4148" s="58">
        <f>IF(S4148&lt;=35.5,"Q1 Low",IF(S4148&lt;=70.35,"Q2 Mid-Low",IF(S4148&lt;=89.85,"Q3 Mid-High","Q4 High")))</f>
        <v/>
      </c>
      <c r="Y4148" s="58">
        <f>IF(U4148="Yes",1,0)</f>
        <v/>
      </c>
      <c r="Z4148" s="58">
        <f>IF(P4148="Month-to-month",1,0)+IF(M4148="No",1,0)+IF(J4148="No",1,0)+IF(I4148="Fiber optic",1,0)+IF(Q4148="Yes",1,0)</f>
        <v/>
      </c>
    </row>
    <row r="4149" ht="15" customHeight="1" s="59">
      <c r="A4149" s="58" t="inlineStr">
        <is>
          <t>3836-FZSDJ</t>
        </is>
      </c>
      <c r="B4149" s="58" t="inlineStr">
        <is>
          <t>Male</t>
        </is>
      </c>
      <c r="C4149" s="58" t="n">
        <v>1</v>
      </c>
      <c r="D4149" s="58" t="inlineStr">
        <is>
          <t>Yes</t>
        </is>
      </c>
      <c r="E4149" s="58" t="inlineStr">
        <is>
          <t>No</t>
        </is>
      </c>
      <c r="F4149" s="58" t="n">
        <v>71</v>
      </c>
      <c r="G4149" s="58" t="inlineStr">
        <is>
          <t>Yes</t>
        </is>
      </c>
      <c r="H4149" s="58" t="inlineStr">
        <is>
          <t>Yes</t>
        </is>
      </c>
      <c r="I4149" s="58" t="inlineStr">
        <is>
          <t>No</t>
        </is>
      </c>
      <c r="J4149" s="58" t="inlineStr">
        <is>
          <t>No internet service</t>
        </is>
      </c>
      <c r="K4149" s="58" t="inlineStr">
        <is>
          <t>No internet service</t>
        </is>
      </c>
      <c r="L4149" s="58" t="inlineStr">
        <is>
          <t>No internet service</t>
        </is>
      </c>
      <c r="M4149" s="58" t="inlineStr">
        <is>
          <t>No internet service</t>
        </is>
      </c>
      <c r="N4149" s="58" t="inlineStr">
        <is>
          <t>No internet service</t>
        </is>
      </c>
      <c r="O4149" s="58" t="inlineStr">
        <is>
          <t>No internet service</t>
        </is>
      </c>
      <c r="P4149" s="58" t="inlineStr">
        <is>
          <t>Two year</t>
        </is>
      </c>
      <c r="Q4149" s="58" t="inlineStr">
        <is>
          <t>No</t>
        </is>
      </c>
      <c r="R4149" s="58" t="inlineStr">
        <is>
          <t>Bank transfer (automatic)</t>
        </is>
      </c>
      <c r="S4149" s="123" t="n">
        <v>24.85</v>
      </c>
      <c r="T4149" s="58" t="inlineStr">
        <is>
          <t>1901</t>
        </is>
      </c>
      <c r="U4149" s="58" t="inlineStr">
        <is>
          <t>No</t>
        </is>
      </c>
      <c r="V4149" s="123">
        <f>IFERROR(VALUE(TRIM(T4149)),S4149*F4149)</f>
        <v/>
      </c>
      <c r="W4149" s="58">
        <f>IF(F4149&lt;=12,"0-12 mo",IF(F4149&lt;=24,"13-24 mo",IF(F4149&lt;=48,"25-48 mo","49+ mo")))</f>
        <v/>
      </c>
      <c r="X4149" s="58">
        <f>IF(S4149&lt;=35.5,"Q1 Low",IF(S4149&lt;=70.35,"Q2 Mid-Low",IF(S4149&lt;=89.85,"Q3 Mid-High","Q4 High")))</f>
        <v/>
      </c>
      <c r="Y4149" s="58">
        <f>IF(U4149="Yes",1,0)</f>
        <v/>
      </c>
      <c r="Z4149" s="58">
        <f>IF(P4149="Month-to-month",1,0)+IF(M4149="No",1,0)+IF(J4149="No",1,0)+IF(I4149="Fiber optic",1,0)+IF(Q4149="Yes",1,0)</f>
        <v/>
      </c>
    </row>
    <row r="4150" ht="15" customHeight="1" s="59">
      <c r="A4150" s="58" t="inlineStr">
        <is>
          <t>9142-XMYJH</t>
        </is>
      </c>
      <c r="B4150" s="58" t="inlineStr">
        <is>
          <t>Female</t>
        </is>
      </c>
      <c r="C4150" s="58" t="n">
        <v>0</v>
      </c>
      <c r="D4150" s="58" t="inlineStr">
        <is>
          <t>No</t>
        </is>
      </c>
      <c r="E4150" s="58" t="inlineStr">
        <is>
          <t>No</t>
        </is>
      </c>
      <c r="F4150" s="58" t="n">
        <v>29</v>
      </c>
      <c r="G4150" s="58" t="inlineStr">
        <is>
          <t>Yes</t>
        </is>
      </c>
      <c r="H4150" s="58" t="inlineStr">
        <is>
          <t>No</t>
        </is>
      </c>
      <c r="I4150" s="58" t="inlineStr">
        <is>
          <t>No</t>
        </is>
      </c>
      <c r="J4150" s="58" t="inlineStr">
        <is>
          <t>No internet service</t>
        </is>
      </c>
      <c r="K4150" s="58" t="inlineStr">
        <is>
          <t>No internet service</t>
        </is>
      </c>
      <c r="L4150" s="58" t="inlineStr">
        <is>
          <t>No internet service</t>
        </is>
      </c>
      <c r="M4150" s="58" t="inlineStr">
        <is>
          <t>No internet service</t>
        </is>
      </c>
      <c r="N4150" s="58" t="inlineStr">
        <is>
          <t>No internet service</t>
        </is>
      </c>
      <c r="O4150" s="58" t="inlineStr">
        <is>
          <t>No internet service</t>
        </is>
      </c>
      <c r="P4150" s="58" t="inlineStr">
        <is>
          <t>Month-to-month</t>
        </is>
      </c>
      <c r="Q4150" s="58" t="inlineStr">
        <is>
          <t>No</t>
        </is>
      </c>
      <c r="R4150" s="58" t="inlineStr">
        <is>
          <t>Credit card (automatic)</t>
        </is>
      </c>
      <c r="S4150" s="123" t="n">
        <v>19.35</v>
      </c>
      <c r="T4150" s="58" t="inlineStr">
        <is>
          <t>601.6</t>
        </is>
      </c>
      <c r="U4150" s="58" t="inlineStr">
        <is>
          <t>No</t>
        </is>
      </c>
      <c r="V4150" s="123">
        <f>IFERROR(VALUE(TRIM(T4150)),S4150*F4150)</f>
        <v/>
      </c>
      <c r="W4150" s="58">
        <f>IF(F4150&lt;=12,"0-12 mo",IF(F4150&lt;=24,"13-24 mo",IF(F4150&lt;=48,"25-48 mo","49+ mo")))</f>
        <v/>
      </c>
      <c r="X4150" s="58">
        <f>IF(S4150&lt;=35.5,"Q1 Low",IF(S4150&lt;=70.35,"Q2 Mid-Low",IF(S4150&lt;=89.85,"Q3 Mid-High","Q4 High")))</f>
        <v/>
      </c>
      <c r="Y4150" s="58">
        <f>IF(U4150="Yes",1,0)</f>
        <v/>
      </c>
      <c r="Z4150" s="58">
        <f>IF(P4150="Month-to-month",1,0)+IF(M4150="No",1,0)+IF(J4150="No",1,0)+IF(I4150="Fiber optic",1,0)+IF(Q4150="Yes",1,0)</f>
        <v/>
      </c>
    </row>
    <row r="4151" ht="15" customHeight="1" s="59">
      <c r="A4151" s="58" t="inlineStr">
        <is>
          <t>6559-ILWKJ</t>
        </is>
      </c>
      <c r="B4151" s="58" t="inlineStr">
        <is>
          <t>Male</t>
        </is>
      </c>
      <c r="C4151" s="58" t="n">
        <v>0</v>
      </c>
      <c r="D4151" s="58" t="inlineStr">
        <is>
          <t>Yes</t>
        </is>
      </c>
      <c r="E4151" s="58" t="inlineStr">
        <is>
          <t>No</t>
        </is>
      </c>
      <c r="F4151" s="58" t="n">
        <v>71</v>
      </c>
      <c r="G4151" s="58" t="inlineStr">
        <is>
          <t>No</t>
        </is>
      </c>
      <c r="H4151" s="58" t="inlineStr">
        <is>
          <t>No phone service</t>
        </is>
      </c>
      <c r="I4151" s="58" t="inlineStr">
        <is>
          <t>DSL</t>
        </is>
      </c>
      <c r="J4151" s="58" t="inlineStr">
        <is>
          <t>No</t>
        </is>
      </c>
      <c r="K4151" s="58" t="inlineStr">
        <is>
          <t>Yes</t>
        </is>
      </c>
      <c r="L4151" s="58" t="inlineStr">
        <is>
          <t>No</t>
        </is>
      </c>
      <c r="M4151" s="58" t="inlineStr">
        <is>
          <t>No</t>
        </is>
      </c>
      <c r="N4151" s="58" t="inlineStr">
        <is>
          <t>Yes</t>
        </is>
      </c>
      <c r="O4151" s="58" t="inlineStr">
        <is>
          <t>Yes</t>
        </is>
      </c>
      <c r="P4151" s="58" t="inlineStr">
        <is>
          <t>Two year</t>
        </is>
      </c>
      <c r="Q4151" s="58" t="inlineStr">
        <is>
          <t>No</t>
        </is>
      </c>
      <c r="R4151" s="58" t="inlineStr">
        <is>
          <t>Electronic check</t>
        </is>
      </c>
      <c r="S4151" s="123" t="n">
        <v>49.35</v>
      </c>
      <c r="T4151" s="58" t="inlineStr">
        <is>
          <t>3515.25</t>
        </is>
      </c>
      <c r="U4151" s="58" t="inlineStr">
        <is>
          <t>Yes</t>
        </is>
      </c>
      <c r="V4151" s="123">
        <f>IFERROR(VALUE(TRIM(T4151)),S4151*F4151)</f>
        <v/>
      </c>
      <c r="W4151" s="58">
        <f>IF(F4151&lt;=12,"0-12 mo",IF(F4151&lt;=24,"13-24 mo",IF(F4151&lt;=48,"25-48 mo","49+ mo")))</f>
        <v/>
      </c>
      <c r="X4151" s="58">
        <f>IF(S4151&lt;=35.5,"Q1 Low",IF(S4151&lt;=70.35,"Q2 Mid-Low",IF(S4151&lt;=89.85,"Q3 Mid-High","Q4 High")))</f>
        <v/>
      </c>
      <c r="Y4151" s="58">
        <f>IF(U4151="Yes",1,0)</f>
        <v/>
      </c>
      <c r="Z4151" s="58">
        <f>IF(P4151="Month-to-month",1,0)+IF(M4151="No",1,0)+IF(J4151="No",1,0)+IF(I4151="Fiber optic",1,0)+IF(Q4151="Yes",1,0)</f>
        <v/>
      </c>
    </row>
    <row r="4152" ht="15" customHeight="1" s="59">
      <c r="A4152" s="58" t="inlineStr">
        <is>
          <t>0187-QSXOE</t>
        </is>
      </c>
      <c r="B4152" s="58" t="inlineStr">
        <is>
          <t>Male</t>
        </is>
      </c>
      <c r="C4152" s="58" t="n">
        <v>1</v>
      </c>
      <c r="D4152" s="58" t="inlineStr">
        <is>
          <t>Yes</t>
        </is>
      </c>
      <c r="E4152" s="58" t="inlineStr">
        <is>
          <t>No</t>
        </is>
      </c>
      <c r="F4152" s="58" t="n">
        <v>7</v>
      </c>
      <c r="G4152" s="58" t="inlineStr">
        <is>
          <t>Yes</t>
        </is>
      </c>
      <c r="H4152" s="58" t="inlineStr">
        <is>
          <t>No</t>
        </is>
      </c>
      <c r="I4152" s="58" t="inlineStr">
        <is>
          <t>Fiber optic</t>
        </is>
      </c>
      <c r="J4152" s="58" t="inlineStr">
        <is>
          <t>No</t>
        </is>
      </c>
      <c r="K4152" s="58" t="inlineStr">
        <is>
          <t>No</t>
        </is>
      </c>
      <c r="L4152" s="58" t="inlineStr">
        <is>
          <t>No</t>
        </is>
      </c>
      <c r="M4152" s="58" t="inlineStr">
        <is>
          <t>No</t>
        </is>
      </c>
      <c r="N4152" s="58" t="inlineStr">
        <is>
          <t>Yes</t>
        </is>
      </c>
      <c r="O4152" s="58" t="inlineStr">
        <is>
          <t>Yes</t>
        </is>
      </c>
      <c r="P4152" s="58" t="inlineStr">
        <is>
          <t>Month-to-month</t>
        </is>
      </c>
      <c r="Q4152" s="58" t="inlineStr">
        <is>
          <t>Yes</t>
        </is>
      </c>
      <c r="R4152" s="58" t="inlineStr">
        <is>
          <t>Electronic check</t>
        </is>
      </c>
      <c r="S4152" s="123" t="n">
        <v>89</v>
      </c>
      <c r="T4152" s="58" t="inlineStr">
        <is>
          <t>605.45</t>
        </is>
      </c>
      <c r="U4152" s="58" t="inlineStr">
        <is>
          <t>No</t>
        </is>
      </c>
      <c r="V4152" s="123">
        <f>IFERROR(VALUE(TRIM(T4152)),S4152*F4152)</f>
        <v/>
      </c>
      <c r="W4152" s="58">
        <f>IF(F4152&lt;=12,"0-12 mo",IF(F4152&lt;=24,"13-24 mo",IF(F4152&lt;=48,"25-48 mo","49+ mo")))</f>
        <v/>
      </c>
      <c r="X4152" s="58">
        <f>IF(S4152&lt;=35.5,"Q1 Low",IF(S4152&lt;=70.35,"Q2 Mid-Low",IF(S4152&lt;=89.85,"Q3 Mid-High","Q4 High")))</f>
        <v/>
      </c>
      <c r="Y4152" s="58">
        <f>IF(U4152="Yes",1,0)</f>
        <v/>
      </c>
      <c r="Z4152" s="58">
        <f>IF(P4152="Month-to-month",1,0)+IF(M4152="No",1,0)+IF(J4152="No",1,0)+IF(I4152="Fiber optic",1,0)+IF(Q4152="Yes",1,0)</f>
        <v/>
      </c>
    </row>
    <row r="4153" ht="15" customHeight="1" s="59">
      <c r="A4153" s="58" t="inlineStr">
        <is>
          <t>7733-UDMTP</t>
        </is>
      </c>
      <c r="B4153" s="58" t="inlineStr">
        <is>
          <t>Female</t>
        </is>
      </c>
      <c r="C4153" s="58" t="n">
        <v>1</v>
      </c>
      <c r="D4153" s="58" t="inlineStr">
        <is>
          <t>No</t>
        </is>
      </c>
      <c r="E4153" s="58" t="inlineStr">
        <is>
          <t>No</t>
        </is>
      </c>
      <c r="F4153" s="58" t="n">
        <v>57</v>
      </c>
      <c r="G4153" s="58" t="inlineStr">
        <is>
          <t>No</t>
        </is>
      </c>
      <c r="H4153" s="58" t="inlineStr">
        <is>
          <t>No phone service</t>
        </is>
      </c>
      <c r="I4153" s="58" t="inlineStr">
        <is>
          <t>DSL</t>
        </is>
      </c>
      <c r="J4153" s="58" t="inlineStr">
        <is>
          <t>No</t>
        </is>
      </c>
      <c r="K4153" s="58" t="inlineStr">
        <is>
          <t>Yes</t>
        </is>
      </c>
      <c r="L4153" s="58" t="inlineStr">
        <is>
          <t>Yes</t>
        </is>
      </c>
      <c r="M4153" s="58" t="inlineStr">
        <is>
          <t>No</t>
        </is>
      </c>
      <c r="N4153" s="58" t="inlineStr">
        <is>
          <t>Yes</t>
        </is>
      </c>
      <c r="O4153" s="58" t="inlineStr">
        <is>
          <t>Yes</t>
        </is>
      </c>
      <c r="P4153" s="58" t="inlineStr">
        <is>
          <t>Month-to-month</t>
        </is>
      </c>
      <c r="Q4153" s="58" t="inlineStr">
        <is>
          <t>Yes</t>
        </is>
      </c>
      <c r="R4153" s="58" t="inlineStr">
        <is>
          <t>Electronic check</t>
        </is>
      </c>
      <c r="S4153" s="123" t="n">
        <v>55</v>
      </c>
      <c r="T4153" s="58" t="inlineStr">
        <is>
          <t>3094.05</t>
        </is>
      </c>
      <c r="U4153" s="58" t="inlineStr">
        <is>
          <t>No</t>
        </is>
      </c>
      <c r="V4153" s="123">
        <f>IFERROR(VALUE(TRIM(T4153)),S4153*F4153)</f>
        <v/>
      </c>
      <c r="W4153" s="58">
        <f>IF(F4153&lt;=12,"0-12 mo",IF(F4153&lt;=24,"13-24 mo",IF(F4153&lt;=48,"25-48 mo","49+ mo")))</f>
        <v/>
      </c>
      <c r="X4153" s="58">
        <f>IF(S4153&lt;=35.5,"Q1 Low",IF(S4153&lt;=70.35,"Q2 Mid-Low",IF(S4153&lt;=89.85,"Q3 Mid-High","Q4 High")))</f>
        <v/>
      </c>
      <c r="Y4153" s="58">
        <f>IF(U4153="Yes",1,0)</f>
        <v/>
      </c>
      <c r="Z4153" s="58">
        <f>IF(P4153="Month-to-month",1,0)+IF(M4153="No",1,0)+IF(J4153="No",1,0)+IF(I4153="Fiber optic",1,0)+IF(Q4153="Yes",1,0)</f>
        <v/>
      </c>
    </row>
    <row r="4154" ht="15" customHeight="1" s="59">
      <c r="A4154" s="58" t="inlineStr">
        <is>
          <t>2649-HWLYB</t>
        </is>
      </c>
      <c r="B4154" s="58" t="inlineStr">
        <is>
          <t>Male</t>
        </is>
      </c>
      <c r="C4154" s="58" t="n">
        <v>0</v>
      </c>
      <c r="D4154" s="58" t="inlineStr">
        <is>
          <t>Yes</t>
        </is>
      </c>
      <c r="E4154" s="58" t="inlineStr">
        <is>
          <t>No</t>
        </is>
      </c>
      <c r="F4154" s="58" t="n">
        <v>65</v>
      </c>
      <c r="G4154" s="58" t="inlineStr">
        <is>
          <t>Yes</t>
        </is>
      </c>
      <c r="H4154" s="58" t="inlineStr">
        <is>
          <t>Yes</t>
        </is>
      </c>
      <c r="I4154" s="58" t="inlineStr">
        <is>
          <t>DSL</t>
        </is>
      </c>
      <c r="J4154" s="58" t="inlineStr">
        <is>
          <t>Yes</t>
        </is>
      </c>
      <c r="K4154" s="58" t="inlineStr">
        <is>
          <t>No</t>
        </is>
      </c>
      <c r="L4154" s="58" t="inlineStr">
        <is>
          <t>Yes</t>
        </is>
      </c>
      <c r="M4154" s="58" t="inlineStr">
        <is>
          <t>Yes</t>
        </is>
      </c>
      <c r="N4154" s="58" t="inlineStr">
        <is>
          <t>No</t>
        </is>
      </c>
      <c r="O4154" s="58" t="inlineStr">
        <is>
          <t>Yes</t>
        </is>
      </c>
      <c r="P4154" s="58" t="inlineStr">
        <is>
          <t>Two year</t>
        </is>
      </c>
      <c r="Q4154" s="58" t="inlineStr">
        <is>
          <t>No</t>
        </is>
      </c>
      <c r="R4154" s="58" t="inlineStr">
        <is>
          <t>Bank transfer (automatic)</t>
        </is>
      </c>
      <c r="S4154" s="123" t="n">
        <v>76.15000000000001</v>
      </c>
      <c r="T4154" s="58" t="inlineStr">
        <is>
          <t>4929.55</t>
        </is>
      </c>
      <c r="U4154" s="58" t="inlineStr">
        <is>
          <t>No</t>
        </is>
      </c>
      <c r="V4154" s="123">
        <f>IFERROR(VALUE(TRIM(T4154)),S4154*F4154)</f>
        <v/>
      </c>
      <c r="W4154" s="58">
        <f>IF(F4154&lt;=12,"0-12 mo",IF(F4154&lt;=24,"13-24 mo",IF(F4154&lt;=48,"25-48 mo","49+ mo")))</f>
        <v/>
      </c>
      <c r="X4154" s="58">
        <f>IF(S4154&lt;=35.5,"Q1 Low",IF(S4154&lt;=70.35,"Q2 Mid-Low",IF(S4154&lt;=89.85,"Q3 Mid-High","Q4 High")))</f>
        <v/>
      </c>
      <c r="Y4154" s="58">
        <f>IF(U4154="Yes",1,0)</f>
        <v/>
      </c>
      <c r="Z4154" s="58">
        <f>IF(P4154="Month-to-month",1,0)+IF(M4154="No",1,0)+IF(J4154="No",1,0)+IF(I4154="Fiber optic",1,0)+IF(Q4154="Yes",1,0)</f>
        <v/>
      </c>
    </row>
    <row r="4155" ht="15" customHeight="1" s="59">
      <c r="A4155" s="58" t="inlineStr">
        <is>
          <t>5214-CHIWJ</t>
        </is>
      </c>
      <c r="B4155" s="58" t="inlineStr">
        <is>
          <t>Male</t>
        </is>
      </c>
      <c r="C4155" s="58" t="n">
        <v>0</v>
      </c>
      <c r="D4155" s="58" t="inlineStr">
        <is>
          <t>No</t>
        </is>
      </c>
      <c r="E4155" s="58" t="inlineStr">
        <is>
          <t>No</t>
        </is>
      </c>
      <c r="F4155" s="58" t="n">
        <v>27</v>
      </c>
      <c r="G4155" s="58" t="inlineStr">
        <is>
          <t>Yes</t>
        </is>
      </c>
      <c r="H4155" s="58" t="inlineStr">
        <is>
          <t>No</t>
        </is>
      </c>
      <c r="I4155" s="58" t="inlineStr">
        <is>
          <t>No</t>
        </is>
      </c>
      <c r="J4155" s="58" t="inlineStr">
        <is>
          <t>No internet service</t>
        </is>
      </c>
      <c r="K4155" s="58" t="inlineStr">
        <is>
          <t>No internet service</t>
        </is>
      </c>
      <c r="L4155" s="58" t="inlineStr">
        <is>
          <t>No internet service</t>
        </is>
      </c>
      <c r="M4155" s="58" t="inlineStr">
        <is>
          <t>No internet service</t>
        </is>
      </c>
      <c r="N4155" s="58" t="inlineStr">
        <is>
          <t>No internet service</t>
        </is>
      </c>
      <c r="O4155" s="58" t="inlineStr">
        <is>
          <t>No internet service</t>
        </is>
      </c>
      <c r="P4155" s="58" t="inlineStr">
        <is>
          <t>One year</t>
        </is>
      </c>
      <c r="Q4155" s="58" t="inlineStr">
        <is>
          <t>No</t>
        </is>
      </c>
      <c r="R4155" s="58" t="inlineStr">
        <is>
          <t>Mailed check</t>
        </is>
      </c>
      <c r="S4155" s="123" t="n">
        <v>20.3</v>
      </c>
      <c r="T4155" s="58" t="inlineStr">
        <is>
          <t>595.05</t>
        </is>
      </c>
      <c r="U4155" s="58" t="inlineStr">
        <is>
          <t>No</t>
        </is>
      </c>
      <c r="V4155" s="123">
        <f>IFERROR(VALUE(TRIM(T4155)),S4155*F4155)</f>
        <v/>
      </c>
      <c r="W4155" s="58">
        <f>IF(F4155&lt;=12,"0-12 mo",IF(F4155&lt;=24,"13-24 mo",IF(F4155&lt;=48,"25-48 mo","49+ mo")))</f>
        <v/>
      </c>
      <c r="X4155" s="58">
        <f>IF(S4155&lt;=35.5,"Q1 Low",IF(S4155&lt;=70.35,"Q2 Mid-Low",IF(S4155&lt;=89.85,"Q3 Mid-High","Q4 High")))</f>
        <v/>
      </c>
      <c r="Y4155" s="58">
        <f>IF(U4155="Yes",1,0)</f>
        <v/>
      </c>
      <c r="Z4155" s="58">
        <f>IF(P4155="Month-to-month",1,0)+IF(M4155="No",1,0)+IF(J4155="No",1,0)+IF(I4155="Fiber optic",1,0)+IF(Q4155="Yes",1,0)</f>
        <v/>
      </c>
    </row>
    <row r="4156" ht="15" customHeight="1" s="59">
      <c r="A4156" s="58" t="inlineStr">
        <is>
          <t>4229-CZMLL</t>
        </is>
      </c>
      <c r="B4156" s="58" t="inlineStr">
        <is>
          <t>Male</t>
        </is>
      </c>
      <c r="C4156" s="58" t="n">
        <v>0</v>
      </c>
      <c r="D4156" s="58" t="inlineStr">
        <is>
          <t>No</t>
        </is>
      </c>
      <c r="E4156" s="58" t="inlineStr">
        <is>
          <t>No</t>
        </is>
      </c>
      <c r="F4156" s="58" t="n">
        <v>6</v>
      </c>
      <c r="G4156" s="58" t="inlineStr">
        <is>
          <t>Yes</t>
        </is>
      </c>
      <c r="H4156" s="58" t="inlineStr">
        <is>
          <t>Yes</t>
        </is>
      </c>
      <c r="I4156" s="58" t="inlineStr">
        <is>
          <t>Fiber optic</t>
        </is>
      </c>
      <c r="J4156" s="58" t="inlineStr">
        <is>
          <t>No</t>
        </is>
      </c>
      <c r="K4156" s="58" t="inlineStr">
        <is>
          <t>No</t>
        </is>
      </c>
      <c r="L4156" s="58" t="inlineStr">
        <is>
          <t>No</t>
        </is>
      </c>
      <c r="M4156" s="58" t="inlineStr">
        <is>
          <t>No</t>
        </is>
      </c>
      <c r="N4156" s="58" t="inlineStr">
        <is>
          <t>No</t>
        </is>
      </c>
      <c r="O4156" s="58" t="inlineStr">
        <is>
          <t>No</t>
        </is>
      </c>
      <c r="P4156" s="58" t="inlineStr">
        <is>
          <t>Month-to-month</t>
        </is>
      </c>
      <c r="Q4156" s="58" t="inlineStr">
        <is>
          <t>Yes</t>
        </is>
      </c>
      <c r="R4156" s="58" t="inlineStr">
        <is>
          <t>Electronic check</t>
        </is>
      </c>
      <c r="S4156" s="123" t="n">
        <v>74.90000000000001</v>
      </c>
      <c r="T4156" s="58" t="inlineStr">
        <is>
          <t>469.8</t>
        </is>
      </c>
      <c r="U4156" s="58" t="inlineStr">
        <is>
          <t>Yes</t>
        </is>
      </c>
      <c r="V4156" s="123">
        <f>IFERROR(VALUE(TRIM(T4156)),S4156*F4156)</f>
        <v/>
      </c>
      <c r="W4156" s="58">
        <f>IF(F4156&lt;=12,"0-12 mo",IF(F4156&lt;=24,"13-24 mo",IF(F4156&lt;=48,"25-48 mo","49+ mo")))</f>
        <v/>
      </c>
      <c r="X4156" s="58">
        <f>IF(S4156&lt;=35.5,"Q1 Low",IF(S4156&lt;=70.35,"Q2 Mid-Low",IF(S4156&lt;=89.85,"Q3 Mid-High","Q4 High")))</f>
        <v/>
      </c>
      <c r="Y4156" s="58">
        <f>IF(U4156="Yes",1,0)</f>
        <v/>
      </c>
      <c r="Z4156" s="58">
        <f>IF(P4156="Month-to-month",1,0)+IF(M4156="No",1,0)+IF(J4156="No",1,0)+IF(I4156="Fiber optic",1,0)+IF(Q4156="Yes",1,0)</f>
        <v/>
      </c>
    </row>
    <row r="4157" ht="15" customHeight="1" s="59">
      <c r="A4157" s="58" t="inlineStr">
        <is>
          <t>6904-JLBGY</t>
        </is>
      </c>
      <c r="B4157" s="58" t="inlineStr">
        <is>
          <t>Female</t>
        </is>
      </c>
      <c r="C4157" s="58" t="n">
        <v>1</v>
      </c>
      <c r="D4157" s="58" t="inlineStr">
        <is>
          <t>No</t>
        </is>
      </c>
      <c r="E4157" s="58" t="inlineStr">
        <is>
          <t>No</t>
        </is>
      </c>
      <c r="F4157" s="58" t="n">
        <v>72</v>
      </c>
      <c r="G4157" s="58" t="inlineStr">
        <is>
          <t>Yes</t>
        </is>
      </c>
      <c r="H4157" s="58" t="inlineStr">
        <is>
          <t>Yes</t>
        </is>
      </c>
      <c r="I4157" s="58" t="inlineStr">
        <is>
          <t>Fiber optic</t>
        </is>
      </c>
      <c r="J4157" s="58" t="inlineStr">
        <is>
          <t>Yes</t>
        </is>
      </c>
      <c r="K4157" s="58" t="inlineStr">
        <is>
          <t>Yes</t>
        </is>
      </c>
      <c r="L4157" s="58" t="inlineStr">
        <is>
          <t>Yes</t>
        </is>
      </c>
      <c r="M4157" s="58" t="inlineStr">
        <is>
          <t>Yes</t>
        </is>
      </c>
      <c r="N4157" s="58" t="inlineStr">
        <is>
          <t>Yes</t>
        </is>
      </c>
      <c r="O4157" s="58" t="inlineStr">
        <is>
          <t>Yes</t>
        </is>
      </c>
      <c r="P4157" s="58" t="inlineStr">
        <is>
          <t>Two year</t>
        </is>
      </c>
      <c r="Q4157" s="58" t="inlineStr">
        <is>
          <t>Yes</t>
        </is>
      </c>
      <c r="R4157" s="58" t="inlineStr">
        <is>
          <t>Credit card (automatic)</t>
        </is>
      </c>
      <c r="S4157" s="123" t="n">
        <v>117.35</v>
      </c>
      <c r="T4157" s="58" t="inlineStr">
        <is>
          <t>8436.25</t>
        </is>
      </c>
      <c r="U4157" s="58" t="inlineStr">
        <is>
          <t>No</t>
        </is>
      </c>
      <c r="V4157" s="123">
        <f>IFERROR(VALUE(TRIM(T4157)),S4157*F4157)</f>
        <v/>
      </c>
      <c r="W4157" s="58">
        <f>IF(F4157&lt;=12,"0-12 mo",IF(F4157&lt;=24,"13-24 mo",IF(F4157&lt;=48,"25-48 mo","49+ mo")))</f>
        <v/>
      </c>
      <c r="X4157" s="58">
        <f>IF(S4157&lt;=35.5,"Q1 Low",IF(S4157&lt;=70.35,"Q2 Mid-Low",IF(S4157&lt;=89.85,"Q3 Mid-High","Q4 High")))</f>
        <v/>
      </c>
      <c r="Y4157" s="58">
        <f>IF(U4157="Yes",1,0)</f>
        <v/>
      </c>
      <c r="Z4157" s="58">
        <f>IF(P4157="Month-to-month",1,0)+IF(M4157="No",1,0)+IF(J4157="No",1,0)+IF(I4157="Fiber optic",1,0)+IF(Q4157="Yes",1,0)</f>
        <v/>
      </c>
    </row>
    <row r="4158" ht="15" customHeight="1" s="59">
      <c r="A4158" s="58" t="inlineStr">
        <is>
          <t>2465-BLLEU</t>
        </is>
      </c>
      <c r="B4158" s="58" t="inlineStr">
        <is>
          <t>Male</t>
        </is>
      </c>
      <c r="C4158" s="58" t="n">
        <v>0</v>
      </c>
      <c r="D4158" s="58" t="inlineStr">
        <is>
          <t>No</t>
        </is>
      </c>
      <c r="E4158" s="58" t="inlineStr">
        <is>
          <t>No</t>
        </is>
      </c>
      <c r="F4158" s="58" t="n">
        <v>1</v>
      </c>
      <c r="G4158" s="58" t="inlineStr">
        <is>
          <t>Yes</t>
        </is>
      </c>
      <c r="H4158" s="58" t="inlineStr">
        <is>
          <t>No</t>
        </is>
      </c>
      <c r="I4158" s="58" t="inlineStr">
        <is>
          <t>No</t>
        </is>
      </c>
      <c r="J4158" s="58" t="inlineStr">
        <is>
          <t>No internet service</t>
        </is>
      </c>
      <c r="K4158" s="58" t="inlineStr">
        <is>
          <t>No internet service</t>
        </is>
      </c>
      <c r="L4158" s="58" t="inlineStr">
        <is>
          <t>No internet service</t>
        </is>
      </c>
      <c r="M4158" s="58" t="inlineStr">
        <is>
          <t>No internet service</t>
        </is>
      </c>
      <c r="N4158" s="58" t="inlineStr">
        <is>
          <t>No internet service</t>
        </is>
      </c>
      <c r="O4158" s="58" t="inlineStr">
        <is>
          <t>No internet service</t>
        </is>
      </c>
      <c r="P4158" s="58" t="inlineStr">
        <is>
          <t>Month-to-month</t>
        </is>
      </c>
      <c r="Q4158" s="58" t="inlineStr">
        <is>
          <t>Yes</t>
        </is>
      </c>
      <c r="R4158" s="58" t="inlineStr">
        <is>
          <t>Mailed check</t>
        </is>
      </c>
      <c r="S4158" s="123" t="n">
        <v>19.75</v>
      </c>
      <c r="T4158" s="58" t="inlineStr">
        <is>
          <t>19.75</t>
        </is>
      </c>
      <c r="U4158" s="58" t="inlineStr">
        <is>
          <t>No</t>
        </is>
      </c>
      <c r="V4158" s="123">
        <f>IFERROR(VALUE(TRIM(T4158)),S4158*F4158)</f>
        <v/>
      </c>
      <c r="W4158" s="58">
        <f>IF(F4158&lt;=12,"0-12 mo",IF(F4158&lt;=24,"13-24 mo",IF(F4158&lt;=48,"25-48 mo","49+ mo")))</f>
        <v/>
      </c>
      <c r="X4158" s="58">
        <f>IF(S4158&lt;=35.5,"Q1 Low",IF(S4158&lt;=70.35,"Q2 Mid-Low",IF(S4158&lt;=89.85,"Q3 Mid-High","Q4 High")))</f>
        <v/>
      </c>
      <c r="Y4158" s="58">
        <f>IF(U4158="Yes",1,0)</f>
        <v/>
      </c>
      <c r="Z4158" s="58">
        <f>IF(P4158="Month-to-month",1,0)+IF(M4158="No",1,0)+IF(J4158="No",1,0)+IF(I4158="Fiber optic",1,0)+IF(Q4158="Yes",1,0)</f>
        <v/>
      </c>
    </row>
    <row r="4159" ht="15" customHeight="1" s="59">
      <c r="A4159" s="58" t="inlineStr">
        <is>
          <t>1685-VAYJF</t>
        </is>
      </c>
      <c r="B4159" s="58" t="inlineStr">
        <is>
          <t>Male</t>
        </is>
      </c>
      <c r="C4159" s="58" t="n">
        <v>0</v>
      </c>
      <c r="D4159" s="58" t="inlineStr">
        <is>
          <t>No</t>
        </is>
      </c>
      <c r="E4159" s="58" t="inlineStr">
        <is>
          <t>No</t>
        </is>
      </c>
      <c r="F4159" s="58" t="n">
        <v>11</v>
      </c>
      <c r="G4159" s="58" t="inlineStr">
        <is>
          <t>Yes</t>
        </is>
      </c>
      <c r="H4159" s="58" t="inlineStr">
        <is>
          <t>No</t>
        </is>
      </c>
      <c r="I4159" s="58" t="inlineStr">
        <is>
          <t>DSL</t>
        </is>
      </c>
      <c r="J4159" s="58" t="inlineStr">
        <is>
          <t>No</t>
        </is>
      </c>
      <c r="K4159" s="58" t="inlineStr">
        <is>
          <t>No</t>
        </is>
      </c>
      <c r="L4159" s="58" t="inlineStr">
        <is>
          <t>No</t>
        </is>
      </c>
      <c r="M4159" s="58" t="inlineStr">
        <is>
          <t>No</t>
        </is>
      </c>
      <c r="N4159" s="58" t="inlineStr">
        <is>
          <t>No</t>
        </is>
      </c>
      <c r="O4159" s="58" t="inlineStr">
        <is>
          <t>No</t>
        </is>
      </c>
      <c r="P4159" s="58" t="inlineStr">
        <is>
          <t>Month-to-month</t>
        </is>
      </c>
      <c r="Q4159" s="58" t="inlineStr">
        <is>
          <t>No</t>
        </is>
      </c>
      <c r="R4159" s="58" t="inlineStr">
        <is>
          <t>Credit card (automatic)</t>
        </is>
      </c>
      <c r="S4159" s="123" t="n">
        <v>45.2</v>
      </c>
      <c r="T4159" s="58" t="inlineStr">
        <is>
          <t>492</t>
        </is>
      </c>
      <c r="U4159" s="58" t="inlineStr">
        <is>
          <t>No</t>
        </is>
      </c>
      <c r="V4159" s="123">
        <f>IFERROR(VALUE(TRIM(T4159)),S4159*F4159)</f>
        <v/>
      </c>
      <c r="W4159" s="58">
        <f>IF(F4159&lt;=12,"0-12 mo",IF(F4159&lt;=24,"13-24 mo",IF(F4159&lt;=48,"25-48 mo","49+ mo")))</f>
        <v/>
      </c>
      <c r="X4159" s="58">
        <f>IF(S4159&lt;=35.5,"Q1 Low",IF(S4159&lt;=70.35,"Q2 Mid-Low",IF(S4159&lt;=89.85,"Q3 Mid-High","Q4 High")))</f>
        <v/>
      </c>
      <c r="Y4159" s="58">
        <f>IF(U4159="Yes",1,0)</f>
        <v/>
      </c>
      <c r="Z4159" s="58">
        <f>IF(P4159="Month-to-month",1,0)+IF(M4159="No",1,0)+IF(J4159="No",1,0)+IF(I4159="Fiber optic",1,0)+IF(Q4159="Yes",1,0)</f>
        <v/>
      </c>
    </row>
    <row r="4160" ht="15" customHeight="1" s="59">
      <c r="A4160" s="58" t="inlineStr">
        <is>
          <t>8874-EJNSR</t>
        </is>
      </c>
      <c r="B4160" s="58" t="inlineStr">
        <is>
          <t>Male</t>
        </is>
      </c>
      <c r="C4160" s="58" t="n">
        <v>0</v>
      </c>
      <c r="D4160" s="58" t="inlineStr">
        <is>
          <t>Yes</t>
        </is>
      </c>
      <c r="E4160" s="58" t="inlineStr">
        <is>
          <t>Yes</t>
        </is>
      </c>
      <c r="F4160" s="58" t="n">
        <v>39</v>
      </c>
      <c r="G4160" s="58" t="inlineStr">
        <is>
          <t>Yes</t>
        </is>
      </c>
      <c r="H4160" s="58" t="inlineStr">
        <is>
          <t>Yes</t>
        </is>
      </c>
      <c r="I4160" s="58" t="inlineStr">
        <is>
          <t>No</t>
        </is>
      </c>
      <c r="J4160" s="58" t="inlineStr">
        <is>
          <t>No internet service</t>
        </is>
      </c>
      <c r="K4160" s="58" t="inlineStr">
        <is>
          <t>No internet service</t>
        </is>
      </c>
      <c r="L4160" s="58" t="inlineStr">
        <is>
          <t>No internet service</t>
        </is>
      </c>
      <c r="M4160" s="58" t="inlineStr">
        <is>
          <t>No internet service</t>
        </is>
      </c>
      <c r="N4160" s="58" t="inlineStr">
        <is>
          <t>No internet service</t>
        </is>
      </c>
      <c r="O4160" s="58" t="inlineStr">
        <is>
          <t>No internet service</t>
        </is>
      </c>
      <c r="P4160" s="58" t="inlineStr">
        <is>
          <t>Two year</t>
        </is>
      </c>
      <c r="Q4160" s="58" t="inlineStr">
        <is>
          <t>No</t>
        </is>
      </c>
      <c r="R4160" s="58" t="inlineStr">
        <is>
          <t>Mailed check</t>
        </is>
      </c>
      <c r="S4160" s="123" t="n">
        <v>25.2</v>
      </c>
      <c r="T4160" s="58" t="inlineStr">
        <is>
          <t>987.95</t>
        </is>
      </c>
      <c r="U4160" s="58" t="inlineStr">
        <is>
          <t>No</t>
        </is>
      </c>
      <c r="V4160" s="123">
        <f>IFERROR(VALUE(TRIM(T4160)),S4160*F4160)</f>
        <v/>
      </c>
      <c r="W4160" s="58">
        <f>IF(F4160&lt;=12,"0-12 mo",IF(F4160&lt;=24,"13-24 mo",IF(F4160&lt;=48,"25-48 mo","49+ mo")))</f>
        <v/>
      </c>
      <c r="X4160" s="58">
        <f>IF(S4160&lt;=35.5,"Q1 Low",IF(S4160&lt;=70.35,"Q2 Mid-Low",IF(S4160&lt;=89.85,"Q3 Mid-High","Q4 High")))</f>
        <v/>
      </c>
      <c r="Y4160" s="58">
        <f>IF(U4160="Yes",1,0)</f>
        <v/>
      </c>
      <c r="Z4160" s="58">
        <f>IF(P4160="Month-to-month",1,0)+IF(M4160="No",1,0)+IF(J4160="No",1,0)+IF(I4160="Fiber optic",1,0)+IF(Q4160="Yes",1,0)</f>
        <v/>
      </c>
    </row>
    <row r="4161" ht="15" customHeight="1" s="59">
      <c r="A4161" s="58" t="inlineStr">
        <is>
          <t>6917-YACBP</t>
        </is>
      </c>
      <c r="B4161" s="58" t="inlineStr">
        <is>
          <t>Female</t>
        </is>
      </c>
      <c r="C4161" s="58" t="n">
        <v>1</v>
      </c>
      <c r="D4161" s="58" t="inlineStr">
        <is>
          <t>No</t>
        </is>
      </c>
      <c r="E4161" s="58" t="inlineStr">
        <is>
          <t>No</t>
        </is>
      </c>
      <c r="F4161" s="58" t="n">
        <v>59</v>
      </c>
      <c r="G4161" s="58" t="inlineStr">
        <is>
          <t>Yes</t>
        </is>
      </c>
      <c r="H4161" s="58" t="inlineStr">
        <is>
          <t>Yes</t>
        </is>
      </c>
      <c r="I4161" s="58" t="inlineStr">
        <is>
          <t>Fiber optic</t>
        </is>
      </c>
      <c r="J4161" s="58" t="inlineStr">
        <is>
          <t>Yes</t>
        </is>
      </c>
      <c r="K4161" s="58" t="inlineStr">
        <is>
          <t>Yes</t>
        </is>
      </c>
      <c r="L4161" s="58" t="inlineStr">
        <is>
          <t>Yes</t>
        </is>
      </c>
      <c r="M4161" s="58" t="inlineStr">
        <is>
          <t>No</t>
        </is>
      </c>
      <c r="N4161" s="58" t="inlineStr">
        <is>
          <t>No</t>
        </is>
      </c>
      <c r="O4161" s="58" t="inlineStr">
        <is>
          <t>No</t>
        </is>
      </c>
      <c r="P4161" s="58" t="inlineStr">
        <is>
          <t>Month-to-month</t>
        </is>
      </c>
      <c r="Q4161" s="58" t="inlineStr">
        <is>
          <t>Yes</t>
        </is>
      </c>
      <c r="R4161" s="58" t="inlineStr">
        <is>
          <t>Electronic check</t>
        </is>
      </c>
      <c r="S4161" s="123" t="n">
        <v>89.75</v>
      </c>
      <c r="T4161" s="58" t="inlineStr">
        <is>
          <t>5496.9</t>
        </is>
      </c>
      <c r="U4161" s="58" t="inlineStr">
        <is>
          <t>No</t>
        </is>
      </c>
      <c r="V4161" s="123">
        <f>IFERROR(VALUE(TRIM(T4161)),S4161*F4161)</f>
        <v/>
      </c>
      <c r="W4161" s="58">
        <f>IF(F4161&lt;=12,"0-12 mo",IF(F4161&lt;=24,"13-24 mo",IF(F4161&lt;=48,"25-48 mo","49+ mo")))</f>
        <v/>
      </c>
      <c r="X4161" s="58">
        <f>IF(S4161&lt;=35.5,"Q1 Low",IF(S4161&lt;=70.35,"Q2 Mid-Low",IF(S4161&lt;=89.85,"Q3 Mid-High","Q4 High")))</f>
        <v/>
      </c>
      <c r="Y4161" s="58">
        <f>IF(U4161="Yes",1,0)</f>
        <v/>
      </c>
      <c r="Z4161" s="58">
        <f>IF(P4161="Month-to-month",1,0)+IF(M4161="No",1,0)+IF(J4161="No",1,0)+IF(I4161="Fiber optic",1,0)+IF(Q4161="Yes",1,0)</f>
        <v/>
      </c>
    </row>
    <row r="4162" ht="15" customHeight="1" s="59">
      <c r="A4162" s="58" t="inlineStr">
        <is>
          <t>5049-MUBWG</t>
        </is>
      </c>
      <c r="B4162" s="58" t="inlineStr">
        <is>
          <t>Male</t>
        </is>
      </c>
      <c r="C4162" s="58" t="n">
        <v>0</v>
      </c>
      <c r="D4162" s="58" t="inlineStr">
        <is>
          <t>No</t>
        </is>
      </c>
      <c r="E4162" s="58" t="inlineStr">
        <is>
          <t>No</t>
        </is>
      </c>
      <c r="F4162" s="58" t="n">
        <v>26</v>
      </c>
      <c r="G4162" s="58" t="inlineStr">
        <is>
          <t>Yes</t>
        </is>
      </c>
      <c r="H4162" s="58" t="inlineStr">
        <is>
          <t>No</t>
        </is>
      </c>
      <c r="I4162" s="58" t="inlineStr">
        <is>
          <t>DSL</t>
        </is>
      </c>
      <c r="J4162" s="58" t="inlineStr">
        <is>
          <t>Yes</t>
        </is>
      </c>
      <c r="K4162" s="58" t="inlineStr">
        <is>
          <t>No</t>
        </is>
      </c>
      <c r="L4162" s="58" t="inlineStr">
        <is>
          <t>No</t>
        </is>
      </c>
      <c r="M4162" s="58" t="inlineStr">
        <is>
          <t>Yes</t>
        </is>
      </c>
      <c r="N4162" s="58" t="inlineStr">
        <is>
          <t>Yes</t>
        </is>
      </c>
      <c r="O4162" s="58" t="inlineStr">
        <is>
          <t>Yes</t>
        </is>
      </c>
      <c r="P4162" s="58" t="inlineStr">
        <is>
          <t>One year</t>
        </is>
      </c>
      <c r="Q4162" s="58" t="inlineStr">
        <is>
          <t>No</t>
        </is>
      </c>
      <c r="R4162" s="58" t="inlineStr">
        <is>
          <t>Bank transfer (automatic)</t>
        </is>
      </c>
      <c r="S4162" s="123" t="n">
        <v>75</v>
      </c>
      <c r="T4162" s="58" t="inlineStr">
        <is>
          <t>1908.35</t>
        </is>
      </c>
      <c r="U4162" s="58" t="inlineStr">
        <is>
          <t>No</t>
        </is>
      </c>
      <c r="V4162" s="123">
        <f>IFERROR(VALUE(TRIM(T4162)),S4162*F4162)</f>
        <v/>
      </c>
      <c r="W4162" s="58">
        <f>IF(F4162&lt;=12,"0-12 mo",IF(F4162&lt;=24,"13-24 mo",IF(F4162&lt;=48,"25-48 mo","49+ mo")))</f>
        <v/>
      </c>
      <c r="X4162" s="58">
        <f>IF(S4162&lt;=35.5,"Q1 Low",IF(S4162&lt;=70.35,"Q2 Mid-Low",IF(S4162&lt;=89.85,"Q3 Mid-High","Q4 High")))</f>
        <v/>
      </c>
      <c r="Y4162" s="58">
        <f>IF(U4162="Yes",1,0)</f>
        <v/>
      </c>
      <c r="Z4162" s="58">
        <f>IF(P4162="Month-to-month",1,0)+IF(M4162="No",1,0)+IF(J4162="No",1,0)+IF(I4162="Fiber optic",1,0)+IF(Q4162="Yes",1,0)</f>
        <v/>
      </c>
    </row>
    <row r="4163" ht="15" customHeight="1" s="59">
      <c r="A4163" s="58" t="inlineStr">
        <is>
          <t>4223-WOZCM</t>
        </is>
      </c>
      <c r="B4163" s="58" t="inlineStr">
        <is>
          <t>Male</t>
        </is>
      </c>
      <c r="C4163" s="58" t="n">
        <v>1</v>
      </c>
      <c r="D4163" s="58" t="inlineStr">
        <is>
          <t>No</t>
        </is>
      </c>
      <c r="E4163" s="58" t="inlineStr">
        <is>
          <t>No</t>
        </is>
      </c>
      <c r="F4163" s="58" t="n">
        <v>2</v>
      </c>
      <c r="G4163" s="58" t="inlineStr">
        <is>
          <t>Yes</t>
        </is>
      </c>
      <c r="H4163" s="58" t="inlineStr">
        <is>
          <t>No</t>
        </is>
      </c>
      <c r="I4163" s="58" t="inlineStr">
        <is>
          <t>DSL</t>
        </is>
      </c>
      <c r="J4163" s="58" t="inlineStr">
        <is>
          <t>No</t>
        </is>
      </c>
      <c r="K4163" s="58" t="inlineStr">
        <is>
          <t>No</t>
        </is>
      </c>
      <c r="L4163" s="58" t="inlineStr">
        <is>
          <t>Yes</t>
        </is>
      </c>
      <c r="M4163" s="58" t="inlineStr">
        <is>
          <t>No</t>
        </is>
      </c>
      <c r="N4163" s="58" t="inlineStr">
        <is>
          <t>No</t>
        </is>
      </c>
      <c r="O4163" s="58" t="inlineStr">
        <is>
          <t>No</t>
        </is>
      </c>
      <c r="P4163" s="58" t="inlineStr">
        <is>
          <t>Month-to-month</t>
        </is>
      </c>
      <c r="Q4163" s="58" t="inlineStr">
        <is>
          <t>No</t>
        </is>
      </c>
      <c r="R4163" s="58" t="inlineStr">
        <is>
          <t>Mailed check</t>
        </is>
      </c>
      <c r="S4163" s="123" t="n">
        <v>49.95</v>
      </c>
      <c r="T4163" s="58" t="inlineStr">
        <is>
          <t>107.1</t>
        </is>
      </c>
      <c r="U4163" s="58" t="inlineStr">
        <is>
          <t>No</t>
        </is>
      </c>
      <c r="V4163" s="123">
        <f>IFERROR(VALUE(TRIM(T4163)),S4163*F4163)</f>
        <v/>
      </c>
      <c r="W4163" s="58">
        <f>IF(F4163&lt;=12,"0-12 mo",IF(F4163&lt;=24,"13-24 mo",IF(F4163&lt;=48,"25-48 mo","49+ mo")))</f>
        <v/>
      </c>
      <c r="X4163" s="58">
        <f>IF(S4163&lt;=35.5,"Q1 Low",IF(S4163&lt;=70.35,"Q2 Mid-Low",IF(S4163&lt;=89.85,"Q3 Mid-High","Q4 High")))</f>
        <v/>
      </c>
      <c r="Y4163" s="58">
        <f>IF(U4163="Yes",1,0)</f>
        <v/>
      </c>
      <c r="Z4163" s="58">
        <f>IF(P4163="Month-to-month",1,0)+IF(M4163="No",1,0)+IF(J4163="No",1,0)+IF(I4163="Fiber optic",1,0)+IF(Q4163="Yes",1,0)</f>
        <v/>
      </c>
    </row>
    <row r="4164" ht="15" customHeight="1" s="59">
      <c r="A4164" s="58" t="inlineStr">
        <is>
          <t>0769-MURVM</t>
        </is>
      </c>
      <c r="B4164" s="58" t="inlineStr">
        <is>
          <t>Female</t>
        </is>
      </c>
      <c r="C4164" s="58" t="n">
        <v>0</v>
      </c>
      <c r="D4164" s="58" t="inlineStr">
        <is>
          <t>Yes</t>
        </is>
      </c>
      <c r="E4164" s="58" t="inlineStr">
        <is>
          <t>Yes</t>
        </is>
      </c>
      <c r="F4164" s="58" t="n">
        <v>72</v>
      </c>
      <c r="G4164" s="58" t="inlineStr">
        <is>
          <t>No</t>
        </is>
      </c>
      <c r="H4164" s="58" t="inlineStr">
        <is>
          <t>No phone service</t>
        </is>
      </c>
      <c r="I4164" s="58" t="inlineStr">
        <is>
          <t>DSL</t>
        </is>
      </c>
      <c r="J4164" s="58" t="inlineStr">
        <is>
          <t>Yes</t>
        </is>
      </c>
      <c r="K4164" s="58" t="inlineStr">
        <is>
          <t>Yes</t>
        </is>
      </c>
      <c r="L4164" s="58" t="inlineStr">
        <is>
          <t>Yes</t>
        </is>
      </c>
      <c r="M4164" s="58" t="inlineStr">
        <is>
          <t>Yes</t>
        </is>
      </c>
      <c r="N4164" s="58" t="inlineStr">
        <is>
          <t>Yes</t>
        </is>
      </c>
      <c r="O4164" s="58" t="inlineStr">
        <is>
          <t>Yes</t>
        </is>
      </c>
      <c r="P4164" s="58" t="inlineStr">
        <is>
          <t>Two year</t>
        </is>
      </c>
      <c r="Q4164" s="58" t="inlineStr">
        <is>
          <t>No</t>
        </is>
      </c>
      <c r="R4164" s="58" t="inlineStr">
        <is>
          <t>Bank transfer (automatic)</t>
        </is>
      </c>
      <c r="S4164" s="123" t="n">
        <v>65.7</v>
      </c>
      <c r="T4164" s="58" t="inlineStr">
        <is>
          <t>4575.35</t>
        </is>
      </c>
      <c r="U4164" s="58" t="inlineStr">
        <is>
          <t>No</t>
        </is>
      </c>
      <c r="V4164" s="123">
        <f>IFERROR(VALUE(TRIM(T4164)),S4164*F4164)</f>
        <v/>
      </c>
      <c r="W4164" s="58">
        <f>IF(F4164&lt;=12,"0-12 mo",IF(F4164&lt;=24,"13-24 mo",IF(F4164&lt;=48,"25-48 mo","49+ mo")))</f>
        <v/>
      </c>
      <c r="X4164" s="58">
        <f>IF(S4164&lt;=35.5,"Q1 Low",IF(S4164&lt;=70.35,"Q2 Mid-Low",IF(S4164&lt;=89.85,"Q3 Mid-High","Q4 High")))</f>
        <v/>
      </c>
      <c r="Y4164" s="58">
        <f>IF(U4164="Yes",1,0)</f>
        <v/>
      </c>
      <c r="Z4164" s="58">
        <f>IF(P4164="Month-to-month",1,0)+IF(M4164="No",1,0)+IF(J4164="No",1,0)+IF(I4164="Fiber optic",1,0)+IF(Q4164="Yes",1,0)</f>
        <v/>
      </c>
    </row>
    <row r="4165" ht="15" customHeight="1" s="59">
      <c r="A4165" s="58" t="inlineStr">
        <is>
          <t>9253-VIFJQ</t>
        </is>
      </c>
      <c r="B4165" s="58" t="inlineStr">
        <is>
          <t>Male</t>
        </is>
      </c>
      <c r="C4165" s="58" t="n">
        <v>0</v>
      </c>
      <c r="D4165" s="58" t="inlineStr">
        <is>
          <t>Yes</t>
        </is>
      </c>
      <c r="E4165" s="58" t="inlineStr">
        <is>
          <t>No</t>
        </is>
      </c>
      <c r="F4165" s="58" t="n">
        <v>65</v>
      </c>
      <c r="G4165" s="58" t="inlineStr">
        <is>
          <t>Yes</t>
        </is>
      </c>
      <c r="H4165" s="58" t="inlineStr">
        <is>
          <t>Yes</t>
        </is>
      </c>
      <c r="I4165" s="58" t="inlineStr">
        <is>
          <t>DSL</t>
        </is>
      </c>
      <c r="J4165" s="58" t="inlineStr">
        <is>
          <t>Yes</t>
        </is>
      </c>
      <c r="K4165" s="58" t="inlineStr">
        <is>
          <t>Yes</t>
        </is>
      </c>
      <c r="L4165" s="58" t="inlineStr">
        <is>
          <t>Yes</t>
        </is>
      </c>
      <c r="M4165" s="58" t="inlineStr">
        <is>
          <t>No</t>
        </is>
      </c>
      <c r="N4165" s="58" t="inlineStr">
        <is>
          <t>No</t>
        </is>
      </c>
      <c r="O4165" s="58" t="inlineStr">
        <is>
          <t>No</t>
        </is>
      </c>
      <c r="P4165" s="58" t="inlineStr">
        <is>
          <t>One year</t>
        </is>
      </c>
      <c r="Q4165" s="58" t="inlineStr">
        <is>
          <t>No</t>
        </is>
      </c>
      <c r="R4165" s="58" t="inlineStr">
        <is>
          <t>Credit card (automatic)</t>
        </is>
      </c>
      <c r="S4165" s="123" t="n">
        <v>67.05</v>
      </c>
      <c r="T4165" s="58" t="inlineStr">
        <is>
          <t>4309.55</t>
        </is>
      </c>
      <c r="U4165" s="58" t="inlineStr">
        <is>
          <t>No</t>
        </is>
      </c>
      <c r="V4165" s="123">
        <f>IFERROR(VALUE(TRIM(T4165)),S4165*F4165)</f>
        <v/>
      </c>
      <c r="W4165" s="58">
        <f>IF(F4165&lt;=12,"0-12 mo",IF(F4165&lt;=24,"13-24 mo",IF(F4165&lt;=48,"25-48 mo","49+ mo")))</f>
        <v/>
      </c>
      <c r="X4165" s="58">
        <f>IF(S4165&lt;=35.5,"Q1 Low",IF(S4165&lt;=70.35,"Q2 Mid-Low",IF(S4165&lt;=89.85,"Q3 Mid-High","Q4 High")))</f>
        <v/>
      </c>
      <c r="Y4165" s="58">
        <f>IF(U4165="Yes",1,0)</f>
        <v/>
      </c>
      <c r="Z4165" s="58">
        <f>IF(P4165="Month-to-month",1,0)+IF(M4165="No",1,0)+IF(J4165="No",1,0)+IF(I4165="Fiber optic",1,0)+IF(Q4165="Yes",1,0)</f>
        <v/>
      </c>
    </row>
    <row r="4166" ht="15" customHeight="1" s="59">
      <c r="A4166" s="58" t="inlineStr">
        <is>
          <t>7030-FZTFM</t>
        </is>
      </c>
      <c r="B4166" s="58" t="inlineStr">
        <is>
          <t>Male</t>
        </is>
      </c>
      <c r="C4166" s="58" t="n">
        <v>0</v>
      </c>
      <c r="D4166" s="58" t="inlineStr">
        <is>
          <t>Yes</t>
        </is>
      </c>
      <c r="E4166" s="58" t="inlineStr">
        <is>
          <t>Yes</t>
        </is>
      </c>
      <c r="F4166" s="58" t="n">
        <v>72</v>
      </c>
      <c r="G4166" s="58" t="inlineStr">
        <is>
          <t>Yes</t>
        </is>
      </c>
      <c r="H4166" s="58" t="inlineStr">
        <is>
          <t>Yes</t>
        </is>
      </c>
      <c r="I4166" s="58" t="inlineStr">
        <is>
          <t>Fiber optic</t>
        </is>
      </c>
      <c r="J4166" s="58" t="inlineStr">
        <is>
          <t>No</t>
        </is>
      </c>
      <c r="K4166" s="58" t="inlineStr">
        <is>
          <t>Yes</t>
        </is>
      </c>
      <c r="L4166" s="58" t="inlineStr">
        <is>
          <t>Yes</t>
        </is>
      </c>
      <c r="M4166" s="58" t="inlineStr">
        <is>
          <t>Yes</t>
        </is>
      </c>
      <c r="N4166" s="58" t="inlineStr">
        <is>
          <t>Yes</t>
        </is>
      </c>
      <c r="O4166" s="58" t="inlineStr">
        <is>
          <t>Yes</t>
        </is>
      </c>
      <c r="P4166" s="58" t="inlineStr">
        <is>
          <t>Two year</t>
        </is>
      </c>
      <c r="Q4166" s="58" t="inlineStr">
        <is>
          <t>No</t>
        </is>
      </c>
      <c r="R4166" s="58" t="inlineStr">
        <is>
          <t>Credit card (automatic)</t>
        </is>
      </c>
      <c r="S4166" s="123" t="n">
        <v>110.9</v>
      </c>
      <c r="T4166" s="58" t="inlineStr">
        <is>
          <t>7922.75</t>
        </is>
      </c>
      <c r="U4166" s="58" t="inlineStr">
        <is>
          <t>No</t>
        </is>
      </c>
      <c r="V4166" s="123">
        <f>IFERROR(VALUE(TRIM(T4166)),S4166*F4166)</f>
        <v/>
      </c>
      <c r="W4166" s="58">
        <f>IF(F4166&lt;=12,"0-12 mo",IF(F4166&lt;=24,"13-24 mo",IF(F4166&lt;=48,"25-48 mo","49+ mo")))</f>
        <v/>
      </c>
      <c r="X4166" s="58">
        <f>IF(S4166&lt;=35.5,"Q1 Low",IF(S4166&lt;=70.35,"Q2 Mid-Low",IF(S4166&lt;=89.85,"Q3 Mid-High","Q4 High")))</f>
        <v/>
      </c>
      <c r="Y4166" s="58">
        <f>IF(U4166="Yes",1,0)</f>
        <v/>
      </c>
      <c r="Z4166" s="58">
        <f>IF(P4166="Month-to-month",1,0)+IF(M4166="No",1,0)+IF(J4166="No",1,0)+IF(I4166="Fiber optic",1,0)+IF(Q4166="Yes",1,0)</f>
        <v/>
      </c>
    </row>
    <row r="4167" ht="15" customHeight="1" s="59">
      <c r="A4167" s="58" t="inlineStr">
        <is>
          <t>9741-YLNTD</t>
        </is>
      </c>
      <c r="B4167" s="58" t="inlineStr">
        <is>
          <t>Male</t>
        </is>
      </c>
      <c r="C4167" s="58" t="n">
        <v>0</v>
      </c>
      <c r="D4167" s="58" t="inlineStr">
        <is>
          <t>No</t>
        </is>
      </c>
      <c r="E4167" s="58" t="inlineStr">
        <is>
          <t>No</t>
        </is>
      </c>
      <c r="F4167" s="58" t="n">
        <v>6</v>
      </c>
      <c r="G4167" s="58" t="inlineStr">
        <is>
          <t>Yes</t>
        </is>
      </c>
      <c r="H4167" s="58" t="inlineStr">
        <is>
          <t>Yes</t>
        </is>
      </c>
      <c r="I4167" s="58" t="inlineStr">
        <is>
          <t>Fiber optic</t>
        </is>
      </c>
      <c r="J4167" s="58" t="inlineStr">
        <is>
          <t>No</t>
        </is>
      </c>
      <c r="K4167" s="58" t="inlineStr">
        <is>
          <t>No</t>
        </is>
      </c>
      <c r="L4167" s="58" t="inlineStr">
        <is>
          <t>No</t>
        </is>
      </c>
      <c r="M4167" s="58" t="inlineStr">
        <is>
          <t>Yes</t>
        </is>
      </c>
      <c r="N4167" s="58" t="inlineStr">
        <is>
          <t>No</t>
        </is>
      </c>
      <c r="O4167" s="58" t="inlineStr">
        <is>
          <t>Yes</t>
        </is>
      </c>
      <c r="P4167" s="58" t="inlineStr">
        <is>
          <t>Month-to-month</t>
        </is>
      </c>
      <c r="Q4167" s="58" t="inlineStr">
        <is>
          <t>Yes</t>
        </is>
      </c>
      <c r="R4167" s="58" t="inlineStr">
        <is>
          <t>Bank transfer (automatic)</t>
        </is>
      </c>
      <c r="S4167" s="123" t="n">
        <v>87.95</v>
      </c>
      <c r="T4167" s="58" t="inlineStr">
        <is>
          <t>522.35</t>
        </is>
      </c>
      <c r="U4167" s="58" t="inlineStr">
        <is>
          <t>No</t>
        </is>
      </c>
      <c r="V4167" s="123">
        <f>IFERROR(VALUE(TRIM(T4167)),S4167*F4167)</f>
        <v/>
      </c>
      <c r="W4167" s="58">
        <f>IF(F4167&lt;=12,"0-12 mo",IF(F4167&lt;=24,"13-24 mo",IF(F4167&lt;=48,"25-48 mo","49+ mo")))</f>
        <v/>
      </c>
      <c r="X4167" s="58">
        <f>IF(S4167&lt;=35.5,"Q1 Low",IF(S4167&lt;=70.35,"Q2 Mid-Low",IF(S4167&lt;=89.85,"Q3 Mid-High","Q4 High")))</f>
        <v/>
      </c>
      <c r="Y4167" s="58">
        <f>IF(U4167="Yes",1,0)</f>
        <v/>
      </c>
      <c r="Z4167" s="58">
        <f>IF(P4167="Month-to-month",1,0)+IF(M4167="No",1,0)+IF(J4167="No",1,0)+IF(I4167="Fiber optic",1,0)+IF(Q4167="Yes",1,0)</f>
        <v/>
      </c>
    </row>
    <row r="4168" ht="15" customHeight="1" s="59">
      <c r="A4168" s="58" t="inlineStr">
        <is>
          <t>5917-RYRMG</t>
        </is>
      </c>
      <c r="B4168" s="58" t="inlineStr">
        <is>
          <t>Male</t>
        </is>
      </c>
      <c r="C4168" s="58" t="n">
        <v>1</v>
      </c>
      <c r="D4168" s="58" t="inlineStr">
        <is>
          <t>No</t>
        </is>
      </c>
      <c r="E4168" s="58" t="inlineStr">
        <is>
          <t>No</t>
        </is>
      </c>
      <c r="F4168" s="58" t="n">
        <v>32</v>
      </c>
      <c r="G4168" s="58" t="inlineStr">
        <is>
          <t>Yes</t>
        </is>
      </c>
      <c r="H4168" s="58" t="inlineStr">
        <is>
          <t>No</t>
        </is>
      </c>
      <c r="I4168" s="58" t="inlineStr">
        <is>
          <t>No</t>
        </is>
      </c>
      <c r="J4168" s="58" t="inlineStr">
        <is>
          <t>No internet service</t>
        </is>
      </c>
      <c r="K4168" s="58" t="inlineStr">
        <is>
          <t>No internet service</t>
        </is>
      </c>
      <c r="L4168" s="58" t="inlineStr">
        <is>
          <t>No internet service</t>
        </is>
      </c>
      <c r="M4168" s="58" t="inlineStr">
        <is>
          <t>No internet service</t>
        </is>
      </c>
      <c r="N4168" s="58" t="inlineStr">
        <is>
          <t>No internet service</t>
        </is>
      </c>
      <c r="O4168" s="58" t="inlineStr">
        <is>
          <t>No internet service</t>
        </is>
      </c>
      <c r="P4168" s="58" t="inlineStr">
        <is>
          <t>One year</t>
        </is>
      </c>
      <c r="Q4168" s="58" t="inlineStr">
        <is>
          <t>No</t>
        </is>
      </c>
      <c r="R4168" s="58" t="inlineStr">
        <is>
          <t>Credit card (automatic)</t>
        </is>
      </c>
      <c r="S4168" s="123" t="n">
        <v>19.8</v>
      </c>
      <c r="T4168" s="58" t="inlineStr">
        <is>
          <t>587.7</t>
        </is>
      </c>
      <c r="U4168" s="58" t="inlineStr">
        <is>
          <t>No</t>
        </is>
      </c>
      <c r="V4168" s="123">
        <f>IFERROR(VALUE(TRIM(T4168)),S4168*F4168)</f>
        <v/>
      </c>
      <c r="W4168" s="58">
        <f>IF(F4168&lt;=12,"0-12 mo",IF(F4168&lt;=24,"13-24 mo",IF(F4168&lt;=48,"25-48 mo","49+ mo")))</f>
        <v/>
      </c>
      <c r="X4168" s="58">
        <f>IF(S4168&lt;=35.5,"Q1 Low",IF(S4168&lt;=70.35,"Q2 Mid-Low",IF(S4168&lt;=89.85,"Q3 Mid-High","Q4 High")))</f>
        <v/>
      </c>
      <c r="Y4168" s="58">
        <f>IF(U4168="Yes",1,0)</f>
        <v/>
      </c>
      <c r="Z4168" s="58">
        <f>IF(P4168="Month-to-month",1,0)+IF(M4168="No",1,0)+IF(J4168="No",1,0)+IF(I4168="Fiber optic",1,0)+IF(Q4168="Yes",1,0)</f>
        <v/>
      </c>
    </row>
    <row r="4169" ht="15" customHeight="1" s="59">
      <c r="A4169" s="58" t="inlineStr">
        <is>
          <t>5120-ZBLAI</t>
        </is>
      </c>
      <c r="B4169" s="58" t="inlineStr">
        <is>
          <t>Female</t>
        </is>
      </c>
      <c r="C4169" s="58" t="n">
        <v>0</v>
      </c>
      <c r="D4169" s="58" t="inlineStr">
        <is>
          <t>Yes</t>
        </is>
      </c>
      <c r="E4169" s="58" t="inlineStr">
        <is>
          <t>No</t>
        </is>
      </c>
      <c r="F4169" s="58" t="n">
        <v>50</v>
      </c>
      <c r="G4169" s="58" t="inlineStr">
        <is>
          <t>Yes</t>
        </is>
      </c>
      <c r="H4169" s="58" t="inlineStr">
        <is>
          <t>Yes</t>
        </is>
      </c>
      <c r="I4169" s="58" t="inlineStr">
        <is>
          <t>DSL</t>
        </is>
      </c>
      <c r="J4169" s="58" t="inlineStr">
        <is>
          <t>No</t>
        </is>
      </c>
      <c r="K4169" s="58" t="inlineStr">
        <is>
          <t>No</t>
        </is>
      </c>
      <c r="L4169" s="58" t="inlineStr">
        <is>
          <t>Yes</t>
        </is>
      </c>
      <c r="M4169" s="58" t="inlineStr">
        <is>
          <t>No</t>
        </is>
      </c>
      <c r="N4169" s="58" t="inlineStr">
        <is>
          <t>Yes</t>
        </is>
      </c>
      <c r="O4169" s="58" t="inlineStr">
        <is>
          <t>Yes</t>
        </is>
      </c>
      <c r="P4169" s="58" t="inlineStr">
        <is>
          <t>One year</t>
        </is>
      </c>
      <c r="Q4169" s="58" t="inlineStr">
        <is>
          <t>No</t>
        </is>
      </c>
      <c r="R4169" s="58" t="inlineStr">
        <is>
          <t>Bank transfer (automatic)</t>
        </is>
      </c>
      <c r="S4169" s="123" t="n">
        <v>75.7</v>
      </c>
      <c r="T4169" s="58" t="inlineStr">
        <is>
          <t>3876.2</t>
        </is>
      </c>
      <c r="U4169" s="58" t="inlineStr">
        <is>
          <t>No</t>
        </is>
      </c>
      <c r="V4169" s="123">
        <f>IFERROR(VALUE(TRIM(T4169)),S4169*F4169)</f>
        <v/>
      </c>
      <c r="W4169" s="58">
        <f>IF(F4169&lt;=12,"0-12 mo",IF(F4169&lt;=24,"13-24 mo",IF(F4169&lt;=48,"25-48 mo","49+ mo")))</f>
        <v/>
      </c>
      <c r="X4169" s="58">
        <f>IF(S4169&lt;=35.5,"Q1 Low",IF(S4169&lt;=70.35,"Q2 Mid-Low",IF(S4169&lt;=89.85,"Q3 Mid-High","Q4 High")))</f>
        <v/>
      </c>
      <c r="Y4169" s="58">
        <f>IF(U4169="Yes",1,0)</f>
        <v/>
      </c>
      <c r="Z4169" s="58">
        <f>IF(P4169="Month-to-month",1,0)+IF(M4169="No",1,0)+IF(J4169="No",1,0)+IF(I4169="Fiber optic",1,0)+IF(Q4169="Yes",1,0)</f>
        <v/>
      </c>
    </row>
    <row r="4170" ht="15" customHeight="1" s="59">
      <c r="A4170" s="58" t="inlineStr">
        <is>
          <t>1194-BHJYC</t>
        </is>
      </c>
      <c r="B4170" s="58" t="inlineStr">
        <is>
          <t>Male</t>
        </is>
      </c>
      <c r="C4170" s="58" t="n">
        <v>0</v>
      </c>
      <c r="D4170" s="58" t="inlineStr">
        <is>
          <t>Yes</t>
        </is>
      </c>
      <c r="E4170" s="58" t="inlineStr">
        <is>
          <t>No</t>
        </is>
      </c>
      <c r="F4170" s="58" t="n">
        <v>61</v>
      </c>
      <c r="G4170" s="58" t="inlineStr">
        <is>
          <t>No</t>
        </is>
      </c>
      <c r="H4170" s="58" t="inlineStr">
        <is>
          <t>No phone service</t>
        </is>
      </c>
      <c r="I4170" s="58" t="inlineStr">
        <is>
          <t>DSL</t>
        </is>
      </c>
      <c r="J4170" s="58" t="inlineStr">
        <is>
          <t>Yes</t>
        </is>
      </c>
      <c r="K4170" s="58" t="inlineStr">
        <is>
          <t>No</t>
        </is>
      </c>
      <c r="L4170" s="58" t="inlineStr">
        <is>
          <t>Yes</t>
        </is>
      </c>
      <c r="M4170" s="58" t="inlineStr">
        <is>
          <t>Yes</t>
        </is>
      </c>
      <c r="N4170" s="58" t="inlineStr">
        <is>
          <t>Yes</t>
        </is>
      </c>
      <c r="O4170" s="58" t="inlineStr">
        <is>
          <t>Yes</t>
        </is>
      </c>
      <c r="P4170" s="58" t="inlineStr">
        <is>
          <t>Two year</t>
        </is>
      </c>
      <c r="Q4170" s="58" t="inlineStr">
        <is>
          <t>Yes</t>
        </is>
      </c>
      <c r="R4170" s="58" t="inlineStr">
        <is>
          <t>Mailed check</t>
        </is>
      </c>
      <c r="S4170" s="123" t="n">
        <v>62.15</v>
      </c>
      <c r="T4170" s="58" t="inlineStr">
        <is>
          <t>3778.85</t>
        </is>
      </c>
      <c r="U4170" s="58" t="inlineStr">
        <is>
          <t>No</t>
        </is>
      </c>
      <c r="V4170" s="123">
        <f>IFERROR(VALUE(TRIM(T4170)),S4170*F4170)</f>
        <v/>
      </c>
      <c r="W4170" s="58">
        <f>IF(F4170&lt;=12,"0-12 mo",IF(F4170&lt;=24,"13-24 mo",IF(F4170&lt;=48,"25-48 mo","49+ mo")))</f>
        <v/>
      </c>
      <c r="X4170" s="58">
        <f>IF(S4170&lt;=35.5,"Q1 Low",IF(S4170&lt;=70.35,"Q2 Mid-Low",IF(S4170&lt;=89.85,"Q3 Mid-High","Q4 High")))</f>
        <v/>
      </c>
      <c r="Y4170" s="58">
        <f>IF(U4170="Yes",1,0)</f>
        <v/>
      </c>
      <c r="Z4170" s="58">
        <f>IF(P4170="Month-to-month",1,0)+IF(M4170="No",1,0)+IF(J4170="No",1,0)+IF(I4170="Fiber optic",1,0)+IF(Q4170="Yes",1,0)</f>
        <v/>
      </c>
    </row>
    <row r="4171" ht="15" customHeight="1" s="59">
      <c r="A4171" s="58" t="inlineStr">
        <is>
          <t>3663-MITLP</t>
        </is>
      </c>
      <c r="B4171" s="58" t="inlineStr">
        <is>
          <t>Female</t>
        </is>
      </c>
      <c r="C4171" s="58" t="n">
        <v>0</v>
      </c>
      <c r="D4171" s="58" t="inlineStr">
        <is>
          <t>No</t>
        </is>
      </c>
      <c r="E4171" s="58" t="inlineStr">
        <is>
          <t>No</t>
        </is>
      </c>
      <c r="F4171" s="58" t="n">
        <v>15</v>
      </c>
      <c r="G4171" s="58" t="inlineStr">
        <is>
          <t>Yes</t>
        </is>
      </c>
      <c r="H4171" s="58" t="inlineStr">
        <is>
          <t>No</t>
        </is>
      </c>
      <c r="I4171" s="58" t="inlineStr">
        <is>
          <t>Fiber optic</t>
        </is>
      </c>
      <c r="J4171" s="58" t="inlineStr">
        <is>
          <t>No</t>
        </is>
      </c>
      <c r="K4171" s="58" t="inlineStr">
        <is>
          <t>Yes</t>
        </is>
      </c>
      <c r="L4171" s="58" t="inlineStr">
        <is>
          <t>Yes</t>
        </is>
      </c>
      <c r="M4171" s="58" t="inlineStr">
        <is>
          <t>No</t>
        </is>
      </c>
      <c r="N4171" s="58" t="inlineStr">
        <is>
          <t>Yes</t>
        </is>
      </c>
      <c r="O4171" s="58" t="inlineStr">
        <is>
          <t>Yes</t>
        </is>
      </c>
      <c r="P4171" s="58" t="inlineStr">
        <is>
          <t>Month-to-month</t>
        </is>
      </c>
      <c r="Q4171" s="58" t="inlineStr">
        <is>
          <t>Yes</t>
        </is>
      </c>
      <c r="R4171" s="58" t="inlineStr">
        <is>
          <t>Electronic check</t>
        </is>
      </c>
      <c r="S4171" s="123" t="n">
        <v>101.25</v>
      </c>
      <c r="T4171" s="58" t="inlineStr">
        <is>
          <t>1457.25</t>
        </is>
      </c>
      <c r="U4171" s="58" t="inlineStr">
        <is>
          <t>Yes</t>
        </is>
      </c>
      <c r="V4171" s="123">
        <f>IFERROR(VALUE(TRIM(T4171)),S4171*F4171)</f>
        <v/>
      </c>
      <c r="W4171" s="58">
        <f>IF(F4171&lt;=12,"0-12 mo",IF(F4171&lt;=24,"13-24 mo",IF(F4171&lt;=48,"25-48 mo","49+ mo")))</f>
        <v/>
      </c>
      <c r="X4171" s="58">
        <f>IF(S4171&lt;=35.5,"Q1 Low",IF(S4171&lt;=70.35,"Q2 Mid-Low",IF(S4171&lt;=89.85,"Q3 Mid-High","Q4 High")))</f>
        <v/>
      </c>
      <c r="Y4171" s="58">
        <f>IF(U4171="Yes",1,0)</f>
        <v/>
      </c>
      <c r="Z4171" s="58">
        <f>IF(P4171="Month-to-month",1,0)+IF(M4171="No",1,0)+IF(J4171="No",1,0)+IF(I4171="Fiber optic",1,0)+IF(Q4171="Yes",1,0)</f>
        <v/>
      </c>
    </row>
    <row r="4172" ht="15" customHeight="1" s="59">
      <c r="A4172" s="58" t="inlineStr">
        <is>
          <t>0906-QVPMS</t>
        </is>
      </c>
      <c r="B4172" s="58" t="inlineStr">
        <is>
          <t>Male</t>
        </is>
      </c>
      <c r="C4172" s="58" t="n">
        <v>0</v>
      </c>
      <c r="D4172" s="58" t="inlineStr">
        <is>
          <t>Yes</t>
        </is>
      </c>
      <c r="E4172" s="58" t="inlineStr">
        <is>
          <t>No</t>
        </is>
      </c>
      <c r="F4172" s="58" t="n">
        <v>72</v>
      </c>
      <c r="G4172" s="58" t="inlineStr">
        <is>
          <t>Yes</t>
        </is>
      </c>
      <c r="H4172" s="58" t="inlineStr">
        <is>
          <t>Yes</t>
        </is>
      </c>
      <c r="I4172" s="58" t="inlineStr">
        <is>
          <t>Fiber optic</t>
        </is>
      </c>
      <c r="J4172" s="58" t="inlineStr">
        <is>
          <t>Yes</t>
        </is>
      </c>
      <c r="K4172" s="58" t="inlineStr">
        <is>
          <t>Yes</t>
        </is>
      </c>
      <c r="L4172" s="58" t="inlineStr">
        <is>
          <t>Yes</t>
        </is>
      </c>
      <c r="M4172" s="58" t="inlineStr">
        <is>
          <t>Yes</t>
        </is>
      </c>
      <c r="N4172" s="58" t="inlineStr">
        <is>
          <t>Yes</t>
        </is>
      </c>
      <c r="O4172" s="58" t="inlineStr">
        <is>
          <t>Yes</t>
        </is>
      </c>
      <c r="P4172" s="58" t="inlineStr">
        <is>
          <t>Two year</t>
        </is>
      </c>
      <c r="Q4172" s="58" t="inlineStr">
        <is>
          <t>No</t>
        </is>
      </c>
      <c r="R4172" s="58" t="inlineStr">
        <is>
          <t>Bank transfer (automatic)</t>
        </is>
      </c>
      <c r="S4172" s="123" t="n">
        <v>115.15</v>
      </c>
      <c r="T4172" s="58" t="inlineStr">
        <is>
          <t>8349.45</t>
        </is>
      </c>
      <c r="U4172" s="58" t="inlineStr">
        <is>
          <t>No</t>
        </is>
      </c>
      <c r="V4172" s="123">
        <f>IFERROR(VALUE(TRIM(T4172)),S4172*F4172)</f>
        <v/>
      </c>
      <c r="W4172" s="58">
        <f>IF(F4172&lt;=12,"0-12 mo",IF(F4172&lt;=24,"13-24 mo",IF(F4172&lt;=48,"25-48 mo","49+ mo")))</f>
        <v/>
      </c>
      <c r="X4172" s="58">
        <f>IF(S4172&lt;=35.5,"Q1 Low",IF(S4172&lt;=70.35,"Q2 Mid-Low",IF(S4172&lt;=89.85,"Q3 Mid-High","Q4 High")))</f>
        <v/>
      </c>
      <c r="Y4172" s="58">
        <f>IF(U4172="Yes",1,0)</f>
        <v/>
      </c>
      <c r="Z4172" s="58">
        <f>IF(P4172="Month-to-month",1,0)+IF(M4172="No",1,0)+IF(J4172="No",1,0)+IF(I4172="Fiber optic",1,0)+IF(Q4172="Yes",1,0)</f>
        <v/>
      </c>
    </row>
    <row r="4173" ht="15" customHeight="1" s="59">
      <c r="A4173" s="58" t="inlineStr">
        <is>
          <t>9025-ZRPVR</t>
        </is>
      </c>
      <c r="B4173" s="58" t="inlineStr">
        <is>
          <t>Male</t>
        </is>
      </c>
      <c r="C4173" s="58" t="n">
        <v>0</v>
      </c>
      <c r="D4173" s="58" t="inlineStr">
        <is>
          <t>No</t>
        </is>
      </c>
      <c r="E4173" s="58" t="inlineStr">
        <is>
          <t>No</t>
        </is>
      </c>
      <c r="F4173" s="58" t="n">
        <v>9</v>
      </c>
      <c r="G4173" s="58" t="inlineStr">
        <is>
          <t>Yes</t>
        </is>
      </c>
      <c r="H4173" s="58" t="inlineStr">
        <is>
          <t>No</t>
        </is>
      </c>
      <c r="I4173" s="58" t="inlineStr">
        <is>
          <t>No</t>
        </is>
      </c>
      <c r="J4173" s="58" t="inlineStr">
        <is>
          <t>No internet service</t>
        </is>
      </c>
      <c r="K4173" s="58" t="inlineStr">
        <is>
          <t>No internet service</t>
        </is>
      </c>
      <c r="L4173" s="58" t="inlineStr">
        <is>
          <t>No internet service</t>
        </is>
      </c>
      <c r="M4173" s="58" t="inlineStr">
        <is>
          <t>No internet service</t>
        </is>
      </c>
      <c r="N4173" s="58" t="inlineStr">
        <is>
          <t>No internet service</t>
        </is>
      </c>
      <c r="O4173" s="58" t="inlineStr">
        <is>
          <t>No internet service</t>
        </is>
      </c>
      <c r="P4173" s="58" t="inlineStr">
        <is>
          <t>Month-to-month</t>
        </is>
      </c>
      <c r="Q4173" s="58" t="inlineStr">
        <is>
          <t>Yes</t>
        </is>
      </c>
      <c r="R4173" s="58" t="inlineStr">
        <is>
          <t>Mailed check</t>
        </is>
      </c>
      <c r="S4173" s="123" t="n">
        <v>18.95</v>
      </c>
      <c r="T4173" s="58" t="inlineStr">
        <is>
          <t>185.6</t>
        </is>
      </c>
      <c r="U4173" s="58" t="inlineStr">
        <is>
          <t>Yes</t>
        </is>
      </c>
      <c r="V4173" s="123">
        <f>IFERROR(VALUE(TRIM(T4173)),S4173*F4173)</f>
        <v/>
      </c>
      <c r="W4173" s="58">
        <f>IF(F4173&lt;=12,"0-12 mo",IF(F4173&lt;=24,"13-24 mo",IF(F4173&lt;=48,"25-48 mo","49+ mo")))</f>
        <v/>
      </c>
      <c r="X4173" s="58">
        <f>IF(S4173&lt;=35.5,"Q1 Low",IF(S4173&lt;=70.35,"Q2 Mid-Low",IF(S4173&lt;=89.85,"Q3 Mid-High","Q4 High")))</f>
        <v/>
      </c>
      <c r="Y4173" s="58">
        <f>IF(U4173="Yes",1,0)</f>
        <v/>
      </c>
      <c r="Z4173" s="58">
        <f>IF(P4173="Month-to-month",1,0)+IF(M4173="No",1,0)+IF(J4173="No",1,0)+IF(I4173="Fiber optic",1,0)+IF(Q4173="Yes",1,0)</f>
        <v/>
      </c>
    </row>
    <row r="4174" ht="15" customHeight="1" s="59">
      <c r="A4174" s="58" t="inlineStr">
        <is>
          <t>1905-OEILC</t>
        </is>
      </c>
      <c r="B4174" s="58" t="inlineStr">
        <is>
          <t>Female</t>
        </is>
      </c>
      <c r="C4174" s="58" t="n">
        <v>0</v>
      </c>
      <c r="D4174" s="58" t="inlineStr">
        <is>
          <t>No</t>
        </is>
      </c>
      <c r="E4174" s="58" t="inlineStr">
        <is>
          <t>No</t>
        </is>
      </c>
      <c r="F4174" s="58" t="n">
        <v>1</v>
      </c>
      <c r="G4174" s="58" t="inlineStr">
        <is>
          <t>Yes</t>
        </is>
      </c>
      <c r="H4174" s="58" t="inlineStr">
        <is>
          <t>No</t>
        </is>
      </c>
      <c r="I4174" s="58" t="inlineStr">
        <is>
          <t>No</t>
        </is>
      </c>
      <c r="J4174" s="58" t="inlineStr">
        <is>
          <t>No internet service</t>
        </is>
      </c>
      <c r="K4174" s="58" t="inlineStr">
        <is>
          <t>No internet service</t>
        </is>
      </c>
      <c r="L4174" s="58" t="inlineStr">
        <is>
          <t>No internet service</t>
        </is>
      </c>
      <c r="M4174" s="58" t="inlineStr">
        <is>
          <t>No internet service</t>
        </is>
      </c>
      <c r="N4174" s="58" t="inlineStr">
        <is>
          <t>No internet service</t>
        </is>
      </c>
      <c r="O4174" s="58" t="inlineStr">
        <is>
          <t>No internet service</t>
        </is>
      </c>
      <c r="P4174" s="58" t="inlineStr">
        <is>
          <t>Month-to-month</t>
        </is>
      </c>
      <c r="Q4174" s="58" t="inlineStr">
        <is>
          <t>No</t>
        </is>
      </c>
      <c r="R4174" s="58" t="inlineStr">
        <is>
          <t>Mailed check</t>
        </is>
      </c>
      <c r="S4174" s="123" t="n">
        <v>19.5</v>
      </c>
      <c r="T4174" s="58" t="inlineStr">
        <is>
          <t>19.5</t>
        </is>
      </c>
      <c r="U4174" s="58" t="inlineStr">
        <is>
          <t>No</t>
        </is>
      </c>
      <c r="V4174" s="123">
        <f>IFERROR(VALUE(TRIM(T4174)),S4174*F4174)</f>
        <v/>
      </c>
      <c r="W4174" s="58">
        <f>IF(F4174&lt;=12,"0-12 mo",IF(F4174&lt;=24,"13-24 mo",IF(F4174&lt;=48,"25-48 mo","49+ mo")))</f>
        <v/>
      </c>
      <c r="X4174" s="58">
        <f>IF(S4174&lt;=35.5,"Q1 Low",IF(S4174&lt;=70.35,"Q2 Mid-Low",IF(S4174&lt;=89.85,"Q3 Mid-High","Q4 High")))</f>
        <v/>
      </c>
      <c r="Y4174" s="58">
        <f>IF(U4174="Yes",1,0)</f>
        <v/>
      </c>
      <c r="Z4174" s="58">
        <f>IF(P4174="Month-to-month",1,0)+IF(M4174="No",1,0)+IF(J4174="No",1,0)+IF(I4174="Fiber optic",1,0)+IF(Q4174="Yes",1,0)</f>
        <v/>
      </c>
    </row>
    <row r="4175" ht="15" customHeight="1" s="59">
      <c r="A4175" s="58" t="inlineStr">
        <is>
          <t>7858-GTZSP</t>
        </is>
      </c>
      <c r="B4175" s="58" t="inlineStr">
        <is>
          <t>Female</t>
        </is>
      </c>
      <c r="C4175" s="58" t="n">
        <v>0</v>
      </c>
      <c r="D4175" s="58" t="inlineStr">
        <is>
          <t>No</t>
        </is>
      </c>
      <c r="E4175" s="58" t="inlineStr">
        <is>
          <t>No</t>
        </is>
      </c>
      <c r="F4175" s="58" t="n">
        <v>12</v>
      </c>
      <c r="G4175" s="58" t="inlineStr">
        <is>
          <t>Yes</t>
        </is>
      </c>
      <c r="H4175" s="58" t="inlineStr">
        <is>
          <t>Yes</t>
        </is>
      </c>
      <c r="I4175" s="58" t="inlineStr">
        <is>
          <t>Fiber optic</t>
        </is>
      </c>
      <c r="J4175" s="58" t="inlineStr">
        <is>
          <t>No</t>
        </is>
      </c>
      <c r="K4175" s="58" t="inlineStr">
        <is>
          <t>No</t>
        </is>
      </c>
      <c r="L4175" s="58" t="inlineStr">
        <is>
          <t>No</t>
        </is>
      </c>
      <c r="M4175" s="58" t="inlineStr">
        <is>
          <t>No</t>
        </is>
      </c>
      <c r="N4175" s="58" t="inlineStr">
        <is>
          <t>No</t>
        </is>
      </c>
      <c r="O4175" s="58" t="inlineStr">
        <is>
          <t>Yes</t>
        </is>
      </c>
      <c r="P4175" s="58" t="inlineStr">
        <is>
          <t>Month-to-month</t>
        </is>
      </c>
      <c r="Q4175" s="58" t="inlineStr">
        <is>
          <t>Yes</t>
        </is>
      </c>
      <c r="R4175" s="58" t="inlineStr">
        <is>
          <t>Electronic check</t>
        </is>
      </c>
      <c r="S4175" s="123" t="n">
        <v>86.55</v>
      </c>
      <c r="T4175" s="58" t="inlineStr">
        <is>
          <t>1066.9</t>
        </is>
      </c>
      <c r="U4175" s="58" t="inlineStr">
        <is>
          <t>No</t>
        </is>
      </c>
      <c r="V4175" s="123">
        <f>IFERROR(VALUE(TRIM(T4175)),S4175*F4175)</f>
        <v/>
      </c>
      <c r="W4175" s="58">
        <f>IF(F4175&lt;=12,"0-12 mo",IF(F4175&lt;=24,"13-24 mo",IF(F4175&lt;=48,"25-48 mo","49+ mo")))</f>
        <v/>
      </c>
      <c r="X4175" s="58">
        <f>IF(S4175&lt;=35.5,"Q1 Low",IF(S4175&lt;=70.35,"Q2 Mid-Low",IF(S4175&lt;=89.85,"Q3 Mid-High","Q4 High")))</f>
        <v/>
      </c>
      <c r="Y4175" s="58">
        <f>IF(U4175="Yes",1,0)</f>
        <v/>
      </c>
      <c r="Z4175" s="58">
        <f>IF(P4175="Month-to-month",1,0)+IF(M4175="No",1,0)+IF(J4175="No",1,0)+IF(I4175="Fiber optic",1,0)+IF(Q4175="Yes",1,0)</f>
        <v/>
      </c>
    </row>
    <row r="4176" ht="15" customHeight="1" s="59">
      <c r="A4176" s="58" t="inlineStr">
        <is>
          <t>3285-UCQVC</t>
        </is>
      </c>
      <c r="B4176" s="58" t="inlineStr">
        <is>
          <t>Female</t>
        </is>
      </c>
      <c r="C4176" s="58" t="n">
        <v>0</v>
      </c>
      <c r="D4176" s="58" t="inlineStr">
        <is>
          <t>No</t>
        </is>
      </c>
      <c r="E4176" s="58" t="inlineStr">
        <is>
          <t>No</t>
        </is>
      </c>
      <c r="F4176" s="58" t="n">
        <v>37</v>
      </c>
      <c r="G4176" s="58" t="inlineStr">
        <is>
          <t>No</t>
        </is>
      </c>
      <c r="H4176" s="58" t="inlineStr">
        <is>
          <t>No phone service</t>
        </is>
      </c>
      <c r="I4176" s="58" t="inlineStr">
        <is>
          <t>DSL</t>
        </is>
      </c>
      <c r="J4176" s="58" t="inlineStr">
        <is>
          <t>No</t>
        </is>
      </c>
      <c r="K4176" s="58" t="inlineStr">
        <is>
          <t>No</t>
        </is>
      </c>
      <c r="L4176" s="58" t="inlineStr">
        <is>
          <t>No</t>
        </is>
      </c>
      <c r="M4176" s="58" t="inlineStr">
        <is>
          <t>Yes</t>
        </is>
      </c>
      <c r="N4176" s="58" t="inlineStr">
        <is>
          <t>No</t>
        </is>
      </c>
      <c r="O4176" s="58" t="inlineStr">
        <is>
          <t>No</t>
        </is>
      </c>
      <c r="P4176" s="58" t="inlineStr">
        <is>
          <t>Month-to-month</t>
        </is>
      </c>
      <c r="Q4176" s="58" t="inlineStr">
        <is>
          <t>No</t>
        </is>
      </c>
      <c r="R4176" s="58" t="inlineStr">
        <is>
          <t>Credit card (automatic)</t>
        </is>
      </c>
      <c r="S4176" s="123" t="n">
        <v>28.6</v>
      </c>
      <c r="T4176" s="58" t="inlineStr">
        <is>
          <t>973.55</t>
        </is>
      </c>
      <c r="U4176" s="58" t="inlineStr">
        <is>
          <t>Yes</t>
        </is>
      </c>
      <c r="V4176" s="123">
        <f>IFERROR(VALUE(TRIM(T4176)),S4176*F4176)</f>
        <v/>
      </c>
      <c r="W4176" s="58">
        <f>IF(F4176&lt;=12,"0-12 mo",IF(F4176&lt;=24,"13-24 mo",IF(F4176&lt;=48,"25-48 mo","49+ mo")))</f>
        <v/>
      </c>
      <c r="X4176" s="58">
        <f>IF(S4176&lt;=35.5,"Q1 Low",IF(S4176&lt;=70.35,"Q2 Mid-Low",IF(S4176&lt;=89.85,"Q3 Mid-High","Q4 High")))</f>
        <v/>
      </c>
      <c r="Y4176" s="58">
        <f>IF(U4176="Yes",1,0)</f>
        <v/>
      </c>
      <c r="Z4176" s="58">
        <f>IF(P4176="Month-to-month",1,0)+IF(M4176="No",1,0)+IF(J4176="No",1,0)+IF(I4176="Fiber optic",1,0)+IF(Q4176="Yes",1,0)</f>
        <v/>
      </c>
    </row>
    <row r="4177" ht="15" customHeight="1" s="59">
      <c r="A4177" s="58" t="inlineStr">
        <is>
          <t>6248-BSHKG</t>
        </is>
      </c>
      <c r="B4177" s="58" t="inlineStr">
        <is>
          <t>Male</t>
        </is>
      </c>
      <c r="C4177" s="58" t="n">
        <v>0</v>
      </c>
      <c r="D4177" s="58" t="inlineStr">
        <is>
          <t>Yes</t>
        </is>
      </c>
      <c r="E4177" s="58" t="inlineStr">
        <is>
          <t>Yes</t>
        </is>
      </c>
      <c r="F4177" s="58" t="n">
        <v>61</v>
      </c>
      <c r="G4177" s="58" t="inlineStr">
        <is>
          <t>Yes</t>
        </is>
      </c>
      <c r="H4177" s="58" t="inlineStr">
        <is>
          <t>No</t>
        </is>
      </c>
      <c r="I4177" s="58" t="inlineStr">
        <is>
          <t>No</t>
        </is>
      </c>
      <c r="J4177" s="58" t="inlineStr">
        <is>
          <t>No internet service</t>
        </is>
      </c>
      <c r="K4177" s="58" t="inlineStr">
        <is>
          <t>No internet service</t>
        </is>
      </c>
      <c r="L4177" s="58" t="inlineStr">
        <is>
          <t>No internet service</t>
        </is>
      </c>
      <c r="M4177" s="58" t="inlineStr">
        <is>
          <t>No internet service</t>
        </is>
      </c>
      <c r="N4177" s="58" t="inlineStr">
        <is>
          <t>No internet service</t>
        </is>
      </c>
      <c r="O4177" s="58" t="inlineStr">
        <is>
          <t>No internet service</t>
        </is>
      </c>
      <c r="P4177" s="58" t="inlineStr">
        <is>
          <t>One year</t>
        </is>
      </c>
      <c r="Q4177" s="58" t="inlineStr">
        <is>
          <t>No</t>
        </is>
      </c>
      <c r="R4177" s="58" t="inlineStr">
        <is>
          <t>Mailed check</t>
        </is>
      </c>
      <c r="S4177" s="123" t="n">
        <v>20.4</v>
      </c>
      <c r="T4177" s="58" t="inlineStr">
        <is>
          <t>1226.45</t>
        </is>
      </c>
      <c r="U4177" s="58" t="inlineStr">
        <is>
          <t>No</t>
        </is>
      </c>
      <c r="V4177" s="123">
        <f>IFERROR(VALUE(TRIM(T4177)),S4177*F4177)</f>
        <v/>
      </c>
      <c r="W4177" s="58">
        <f>IF(F4177&lt;=12,"0-12 mo",IF(F4177&lt;=24,"13-24 mo",IF(F4177&lt;=48,"25-48 mo","49+ mo")))</f>
        <v/>
      </c>
      <c r="X4177" s="58">
        <f>IF(S4177&lt;=35.5,"Q1 Low",IF(S4177&lt;=70.35,"Q2 Mid-Low",IF(S4177&lt;=89.85,"Q3 Mid-High","Q4 High")))</f>
        <v/>
      </c>
      <c r="Y4177" s="58">
        <f>IF(U4177="Yes",1,0)</f>
        <v/>
      </c>
      <c r="Z4177" s="58">
        <f>IF(P4177="Month-to-month",1,0)+IF(M4177="No",1,0)+IF(J4177="No",1,0)+IF(I4177="Fiber optic",1,0)+IF(Q4177="Yes",1,0)</f>
        <v/>
      </c>
    </row>
    <row r="4178" ht="15" customHeight="1" s="59">
      <c r="A4178" s="58" t="inlineStr">
        <is>
          <t>4685-TFLLS</t>
        </is>
      </c>
      <c r="B4178" s="58" t="inlineStr">
        <is>
          <t>Male</t>
        </is>
      </c>
      <c r="C4178" s="58" t="n">
        <v>0</v>
      </c>
      <c r="D4178" s="58" t="inlineStr">
        <is>
          <t>Yes</t>
        </is>
      </c>
      <c r="E4178" s="58" t="inlineStr">
        <is>
          <t>Yes</t>
        </is>
      </c>
      <c r="F4178" s="58" t="n">
        <v>18</v>
      </c>
      <c r="G4178" s="58" t="inlineStr">
        <is>
          <t>Yes</t>
        </is>
      </c>
      <c r="H4178" s="58" t="inlineStr">
        <is>
          <t>No</t>
        </is>
      </c>
      <c r="I4178" s="58" t="inlineStr">
        <is>
          <t>No</t>
        </is>
      </c>
      <c r="J4178" s="58" t="inlineStr">
        <is>
          <t>No internet service</t>
        </is>
      </c>
      <c r="K4178" s="58" t="inlineStr">
        <is>
          <t>No internet service</t>
        </is>
      </c>
      <c r="L4178" s="58" t="inlineStr">
        <is>
          <t>No internet service</t>
        </is>
      </c>
      <c r="M4178" s="58" t="inlineStr">
        <is>
          <t>No internet service</t>
        </is>
      </c>
      <c r="N4178" s="58" t="inlineStr">
        <is>
          <t>No internet service</t>
        </is>
      </c>
      <c r="O4178" s="58" t="inlineStr">
        <is>
          <t>No internet service</t>
        </is>
      </c>
      <c r="P4178" s="58" t="inlineStr">
        <is>
          <t>One year</t>
        </is>
      </c>
      <c r="Q4178" s="58" t="inlineStr">
        <is>
          <t>No</t>
        </is>
      </c>
      <c r="R4178" s="58" t="inlineStr">
        <is>
          <t>Bank transfer (automatic)</t>
        </is>
      </c>
      <c r="S4178" s="123" t="n">
        <v>19.8</v>
      </c>
      <c r="T4178" s="58" t="inlineStr">
        <is>
          <t>342.3</t>
        </is>
      </c>
      <c r="U4178" s="58" t="inlineStr">
        <is>
          <t>No</t>
        </is>
      </c>
      <c r="V4178" s="123">
        <f>IFERROR(VALUE(TRIM(T4178)),S4178*F4178)</f>
        <v/>
      </c>
      <c r="W4178" s="58">
        <f>IF(F4178&lt;=12,"0-12 mo",IF(F4178&lt;=24,"13-24 mo",IF(F4178&lt;=48,"25-48 mo","49+ mo")))</f>
        <v/>
      </c>
      <c r="X4178" s="58">
        <f>IF(S4178&lt;=35.5,"Q1 Low",IF(S4178&lt;=70.35,"Q2 Mid-Low",IF(S4178&lt;=89.85,"Q3 Mid-High","Q4 High")))</f>
        <v/>
      </c>
      <c r="Y4178" s="58">
        <f>IF(U4178="Yes",1,0)</f>
        <v/>
      </c>
      <c r="Z4178" s="58">
        <f>IF(P4178="Month-to-month",1,0)+IF(M4178="No",1,0)+IF(J4178="No",1,0)+IF(I4178="Fiber optic",1,0)+IF(Q4178="Yes",1,0)</f>
        <v/>
      </c>
    </row>
    <row r="4179" ht="15" customHeight="1" s="59">
      <c r="A4179" s="58" t="inlineStr">
        <is>
          <t>3470-BTGQO</t>
        </is>
      </c>
      <c r="B4179" s="58" t="inlineStr">
        <is>
          <t>Male</t>
        </is>
      </c>
      <c r="C4179" s="58" t="n">
        <v>0</v>
      </c>
      <c r="D4179" s="58" t="inlineStr">
        <is>
          <t>No</t>
        </is>
      </c>
      <c r="E4179" s="58" t="inlineStr">
        <is>
          <t>Yes</t>
        </is>
      </c>
      <c r="F4179" s="58" t="n">
        <v>21</v>
      </c>
      <c r="G4179" s="58" t="inlineStr">
        <is>
          <t>Yes</t>
        </is>
      </c>
      <c r="H4179" s="58" t="inlineStr">
        <is>
          <t>No</t>
        </is>
      </c>
      <c r="I4179" s="58" t="inlineStr">
        <is>
          <t>DSL</t>
        </is>
      </c>
      <c r="J4179" s="58" t="inlineStr">
        <is>
          <t>No</t>
        </is>
      </c>
      <c r="K4179" s="58" t="inlineStr">
        <is>
          <t>No</t>
        </is>
      </c>
      <c r="L4179" s="58" t="inlineStr">
        <is>
          <t>No</t>
        </is>
      </c>
      <c r="M4179" s="58" t="inlineStr">
        <is>
          <t>No</t>
        </is>
      </c>
      <c r="N4179" s="58" t="inlineStr">
        <is>
          <t>No</t>
        </is>
      </c>
      <c r="O4179" s="58" t="inlineStr">
        <is>
          <t>No</t>
        </is>
      </c>
      <c r="P4179" s="58" t="inlineStr">
        <is>
          <t>Month-to-month</t>
        </is>
      </c>
      <c r="Q4179" s="58" t="inlineStr">
        <is>
          <t>No</t>
        </is>
      </c>
      <c r="R4179" s="58" t="inlineStr">
        <is>
          <t>Mailed check</t>
        </is>
      </c>
      <c r="S4179" s="123" t="n">
        <v>45.65</v>
      </c>
      <c r="T4179" s="58" t="inlineStr">
        <is>
          <t>985.05</t>
        </is>
      </c>
      <c r="U4179" s="58" t="inlineStr">
        <is>
          <t>No</t>
        </is>
      </c>
      <c r="V4179" s="123">
        <f>IFERROR(VALUE(TRIM(T4179)),S4179*F4179)</f>
        <v/>
      </c>
      <c r="W4179" s="58">
        <f>IF(F4179&lt;=12,"0-12 mo",IF(F4179&lt;=24,"13-24 mo",IF(F4179&lt;=48,"25-48 mo","49+ mo")))</f>
        <v/>
      </c>
      <c r="X4179" s="58">
        <f>IF(S4179&lt;=35.5,"Q1 Low",IF(S4179&lt;=70.35,"Q2 Mid-Low",IF(S4179&lt;=89.85,"Q3 Mid-High","Q4 High")))</f>
        <v/>
      </c>
      <c r="Y4179" s="58">
        <f>IF(U4179="Yes",1,0)</f>
        <v/>
      </c>
      <c r="Z4179" s="58">
        <f>IF(P4179="Month-to-month",1,0)+IF(M4179="No",1,0)+IF(J4179="No",1,0)+IF(I4179="Fiber optic",1,0)+IF(Q4179="Yes",1,0)</f>
        <v/>
      </c>
    </row>
    <row r="4180" ht="15" customHeight="1" s="59">
      <c r="A4180" s="58" t="inlineStr">
        <is>
          <t>1209-VFFOC</t>
        </is>
      </c>
      <c r="B4180" s="58" t="inlineStr">
        <is>
          <t>Male</t>
        </is>
      </c>
      <c r="C4180" s="58" t="n">
        <v>0</v>
      </c>
      <c r="D4180" s="58" t="inlineStr">
        <is>
          <t>Yes</t>
        </is>
      </c>
      <c r="E4180" s="58" t="inlineStr">
        <is>
          <t>Yes</t>
        </is>
      </c>
      <c r="F4180" s="58" t="n">
        <v>68</v>
      </c>
      <c r="G4180" s="58" t="inlineStr">
        <is>
          <t>No</t>
        </is>
      </c>
      <c r="H4180" s="58" t="inlineStr">
        <is>
          <t>No phone service</t>
        </is>
      </c>
      <c r="I4180" s="58" t="inlineStr">
        <is>
          <t>DSL</t>
        </is>
      </c>
      <c r="J4180" s="58" t="inlineStr">
        <is>
          <t>Yes</t>
        </is>
      </c>
      <c r="K4180" s="58" t="inlineStr">
        <is>
          <t>Yes</t>
        </is>
      </c>
      <c r="L4180" s="58" t="inlineStr">
        <is>
          <t>Yes</t>
        </is>
      </c>
      <c r="M4180" s="58" t="inlineStr">
        <is>
          <t>Yes</t>
        </is>
      </c>
      <c r="N4180" s="58" t="inlineStr">
        <is>
          <t>No</t>
        </is>
      </c>
      <c r="O4180" s="58" t="inlineStr">
        <is>
          <t>Yes</t>
        </is>
      </c>
      <c r="P4180" s="58" t="inlineStr">
        <is>
          <t>Two year</t>
        </is>
      </c>
      <c r="Q4180" s="58" t="inlineStr">
        <is>
          <t>Yes</t>
        </is>
      </c>
      <c r="R4180" s="58" t="inlineStr">
        <is>
          <t>Mailed check</t>
        </is>
      </c>
      <c r="S4180" s="123" t="n">
        <v>56.4</v>
      </c>
      <c r="T4180" s="58" t="inlineStr">
        <is>
          <t>3948.45</t>
        </is>
      </c>
      <c r="U4180" s="58" t="inlineStr">
        <is>
          <t>No</t>
        </is>
      </c>
      <c r="V4180" s="123">
        <f>IFERROR(VALUE(TRIM(T4180)),S4180*F4180)</f>
        <v/>
      </c>
      <c r="W4180" s="58">
        <f>IF(F4180&lt;=12,"0-12 mo",IF(F4180&lt;=24,"13-24 mo",IF(F4180&lt;=48,"25-48 mo","49+ mo")))</f>
        <v/>
      </c>
      <c r="X4180" s="58">
        <f>IF(S4180&lt;=35.5,"Q1 Low",IF(S4180&lt;=70.35,"Q2 Mid-Low",IF(S4180&lt;=89.85,"Q3 Mid-High","Q4 High")))</f>
        <v/>
      </c>
      <c r="Y4180" s="58">
        <f>IF(U4180="Yes",1,0)</f>
        <v/>
      </c>
      <c r="Z4180" s="58">
        <f>IF(P4180="Month-to-month",1,0)+IF(M4180="No",1,0)+IF(J4180="No",1,0)+IF(I4180="Fiber optic",1,0)+IF(Q4180="Yes",1,0)</f>
        <v/>
      </c>
    </row>
    <row r="4181" ht="15" customHeight="1" s="59">
      <c r="A4181" s="58" t="inlineStr">
        <is>
          <t>8224-DWCKX</t>
        </is>
      </c>
      <c r="B4181" s="58" t="inlineStr">
        <is>
          <t>Male</t>
        </is>
      </c>
      <c r="C4181" s="58" t="n">
        <v>1</v>
      </c>
      <c r="D4181" s="58" t="inlineStr">
        <is>
          <t>No</t>
        </is>
      </c>
      <c r="E4181" s="58" t="inlineStr">
        <is>
          <t>No</t>
        </is>
      </c>
      <c r="F4181" s="58" t="n">
        <v>12</v>
      </c>
      <c r="G4181" s="58" t="inlineStr">
        <is>
          <t>Yes</t>
        </is>
      </c>
      <c r="H4181" s="58" t="inlineStr">
        <is>
          <t>Yes</t>
        </is>
      </c>
      <c r="I4181" s="58" t="inlineStr">
        <is>
          <t>Fiber optic</t>
        </is>
      </c>
      <c r="J4181" s="58" t="inlineStr">
        <is>
          <t>No</t>
        </is>
      </c>
      <c r="K4181" s="58" t="inlineStr">
        <is>
          <t>No</t>
        </is>
      </c>
      <c r="L4181" s="58" t="inlineStr">
        <is>
          <t>No</t>
        </is>
      </c>
      <c r="M4181" s="58" t="inlineStr">
        <is>
          <t>No</t>
        </is>
      </c>
      <c r="N4181" s="58" t="inlineStr">
        <is>
          <t>No</t>
        </is>
      </c>
      <c r="O4181" s="58" t="inlineStr">
        <is>
          <t>No</t>
        </is>
      </c>
      <c r="P4181" s="58" t="inlineStr">
        <is>
          <t>Month-to-month</t>
        </is>
      </c>
      <c r="Q4181" s="58" t="inlineStr">
        <is>
          <t>Yes</t>
        </is>
      </c>
      <c r="R4181" s="58" t="inlineStr">
        <is>
          <t>Credit card (automatic)</t>
        </is>
      </c>
      <c r="S4181" s="123" t="n">
        <v>73.3</v>
      </c>
      <c r="T4181" s="58" t="inlineStr">
        <is>
          <t>828.05</t>
        </is>
      </c>
      <c r="U4181" s="58" t="inlineStr">
        <is>
          <t>No</t>
        </is>
      </c>
      <c r="V4181" s="123">
        <f>IFERROR(VALUE(TRIM(T4181)),S4181*F4181)</f>
        <v/>
      </c>
      <c r="W4181" s="58">
        <f>IF(F4181&lt;=12,"0-12 mo",IF(F4181&lt;=24,"13-24 mo",IF(F4181&lt;=48,"25-48 mo","49+ mo")))</f>
        <v/>
      </c>
      <c r="X4181" s="58">
        <f>IF(S4181&lt;=35.5,"Q1 Low",IF(S4181&lt;=70.35,"Q2 Mid-Low",IF(S4181&lt;=89.85,"Q3 Mid-High","Q4 High")))</f>
        <v/>
      </c>
      <c r="Y4181" s="58">
        <f>IF(U4181="Yes",1,0)</f>
        <v/>
      </c>
      <c r="Z4181" s="58">
        <f>IF(P4181="Month-to-month",1,0)+IF(M4181="No",1,0)+IF(J4181="No",1,0)+IF(I4181="Fiber optic",1,0)+IF(Q4181="Yes",1,0)</f>
        <v/>
      </c>
    </row>
    <row r="4182" ht="15" customHeight="1" s="59">
      <c r="A4182" s="58" t="inlineStr">
        <is>
          <t>5482-PLVPE</t>
        </is>
      </c>
      <c r="B4182" s="58" t="inlineStr">
        <is>
          <t>Female</t>
        </is>
      </c>
      <c r="C4182" s="58" t="n">
        <v>1</v>
      </c>
      <c r="D4182" s="58" t="inlineStr">
        <is>
          <t>No</t>
        </is>
      </c>
      <c r="E4182" s="58" t="inlineStr">
        <is>
          <t>No</t>
        </is>
      </c>
      <c r="F4182" s="58" t="n">
        <v>2</v>
      </c>
      <c r="G4182" s="58" t="inlineStr">
        <is>
          <t>No</t>
        </is>
      </c>
      <c r="H4182" s="58" t="inlineStr">
        <is>
          <t>No phone service</t>
        </is>
      </c>
      <c r="I4182" s="58" t="inlineStr">
        <is>
          <t>DSL</t>
        </is>
      </c>
      <c r="J4182" s="58" t="inlineStr">
        <is>
          <t>No</t>
        </is>
      </c>
      <c r="K4182" s="58" t="inlineStr">
        <is>
          <t>No</t>
        </is>
      </c>
      <c r="L4182" s="58" t="inlineStr">
        <is>
          <t>No</t>
        </is>
      </c>
      <c r="M4182" s="58" t="inlineStr">
        <is>
          <t>No</t>
        </is>
      </c>
      <c r="N4182" s="58" t="inlineStr">
        <is>
          <t>No</t>
        </is>
      </c>
      <c r="O4182" s="58" t="inlineStr">
        <is>
          <t>No</t>
        </is>
      </c>
      <c r="P4182" s="58" t="inlineStr">
        <is>
          <t>Month-to-month</t>
        </is>
      </c>
      <c r="Q4182" s="58" t="inlineStr">
        <is>
          <t>No</t>
        </is>
      </c>
      <c r="R4182" s="58" t="inlineStr">
        <is>
          <t>Electronic check</t>
        </is>
      </c>
      <c r="S4182" s="123" t="n">
        <v>24.35</v>
      </c>
      <c r="T4182" s="58" t="inlineStr">
        <is>
          <t>41.85</t>
        </is>
      </c>
      <c r="U4182" s="58" t="inlineStr">
        <is>
          <t>Yes</t>
        </is>
      </c>
      <c r="V4182" s="123">
        <f>IFERROR(VALUE(TRIM(T4182)),S4182*F4182)</f>
        <v/>
      </c>
      <c r="W4182" s="58">
        <f>IF(F4182&lt;=12,"0-12 mo",IF(F4182&lt;=24,"13-24 mo",IF(F4182&lt;=48,"25-48 mo","49+ mo")))</f>
        <v/>
      </c>
      <c r="X4182" s="58">
        <f>IF(S4182&lt;=35.5,"Q1 Low",IF(S4182&lt;=70.35,"Q2 Mid-Low",IF(S4182&lt;=89.85,"Q3 Mid-High","Q4 High")))</f>
        <v/>
      </c>
      <c r="Y4182" s="58">
        <f>IF(U4182="Yes",1,0)</f>
        <v/>
      </c>
      <c r="Z4182" s="58">
        <f>IF(P4182="Month-to-month",1,0)+IF(M4182="No",1,0)+IF(J4182="No",1,0)+IF(I4182="Fiber optic",1,0)+IF(Q4182="Yes",1,0)</f>
        <v/>
      </c>
    </row>
    <row r="4183" ht="15" customHeight="1" s="59">
      <c r="A4183" s="58" t="inlineStr">
        <is>
          <t>4553-DVPZG</t>
        </is>
      </c>
      <c r="B4183" s="58" t="inlineStr">
        <is>
          <t>Female</t>
        </is>
      </c>
      <c r="C4183" s="58" t="n">
        <v>0</v>
      </c>
      <c r="D4183" s="58" t="inlineStr">
        <is>
          <t>Yes</t>
        </is>
      </c>
      <c r="E4183" s="58" t="inlineStr">
        <is>
          <t>No</t>
        </is>
      </c>
      <c r="F4183" s="58" t="n">
        <v>62</v>
      </c>
      <c r="G4183" s="58" t="inlineStr">
        <is>
          <t>Yes</t>
        </is>
      </c>
      <c r="H4183" s="58" t="inlineStr">
        <is>
          <t>Yes</t>
        </is>
      </c>
      <c r="I4183" s="58" t="inlineStr">
        <is>
          <t>Fiber optic</t>
        </is>
      </c>
      <c r="J4183" s="58" t="inlineStr">
        <is>
          <t>No</t>
        </is>
      </c>
      <c r="K4183" s="58" t="inlineStr">
        <is>
          <t>No</t>
        </is>
      </c>
      <c r="L4183" s="58" t="inlineStr">
        <is>
          <t>Yes</t>
        </is>
      </c>
      <c r="M4183" s="58" t="inlineStr">
        <is>
          <t>No</t>
        </is>
      </c>
      <c r="N4183" s="58" t="inlineStr">
        <is>
          <t>Yes</t>
        </is>
      </c>
      <c r="O4183" s="58" t="inlineStr">
        <is>
          <t>Yes</t>
        </is>
      </c>
      <c r="P4183" s="58" t="inlineStr">
        <is>
          <t>Month-to-month</t>
        </is>
      </c>
      <c r="Q4183" s="58" t="inlineStr">
        <is>
          <t>Yes</t>
        </is>
      </c>
      <c r="R4183" s="58" t="inlineStr">
        <is>
          <t>Electronic check</t>
        </is>
      </c>
      <c r="S4183" s="123" t="n">
        <v>101.35</v>
      </c>
      <c r="T4183" s="58" t="inlineStr">
        <is>
          <t>6164.7</t>
        </is>
      </c>
      <c r="U4183" s="58" t="inlineStr">
        <is>
          <t>No</t>
        </is>
      </c>
      <c r="V4183" s="123">
        <f>IFERROR(VALUE(TRIM(T4183)),S4183*F4183)</f>
        <v/>
      </c>
      <c r="W4183" s="58">
        <f>IF(F4183&lt;=12,"0-12 mo",IF(F4183&lt;=24,"13-24 mo",IF(F4183&lt;=48,"25-48 mo","49+ mo")))</f>
        <v/>
      </c>
      <c r="X4183" s="58">
        <f>IF(S4183&lt;=35.5,"Q1 Low",IF(S4183&lt;=70.35,"Q2 Mid-Low",IF(S4183&lt;=89.85,"Q3 Mid-High","Q4 High")))</f>
        <v/>
      </c>
      <c r="Y4183" s="58">
        <f>IF(U4183="Yes",1,0)</f>
        <v/>
      </c>
      <c r="Z4183" s="58">
        <f>IF(P4183="Month-to-month",1,0)+IF(M4183="No",1,0)+IF(J4183="No",1,0)+IF(I4183="Fiber optic",1,0)+IF(Q4183="Yes",1,0)</f>
        <v/>
      </c>
    </row>
    <row r="4184" ht="15" customHeight="1" s="59">
      <c r="A4184" s="58" t="inlineStr">
        <is>
          <t>4902-OHLSK</t>
        </is>
      </c>
      <c r="B4184" s="58" t="inlineStr">
        <is>
          <t>Female</t>
        </is>
      </c>
      <c r="C4184" s="58" t="n">
        <v>1</v>
      </c>
      <c r="D4184" s="58" t="inlineStr">
        <is>
          <t>No</t>
        </is>
      </c>
      <c r="E4184" s="58" t="inlineStr">
        <is>
          <t>No</t>
        </is>
      </c>
      <c r="F4184" s="58" t="n">
        <v>29</v>
      </c>
      <c r="G4184" s="58" t="inlineStr">
        <is>
          <t>Yes</t>
        </is>
      </c>
      <c r="H4184" s="58" t="inlineStr">
        <is>
          <t>Yes</t>
        </is>
      </c>
      <c r="I4184" s="58" t="inlineStr">
        <is>
          <t>Fiber optic</t>
        </is>
      </c>
      <c r="J4184" s="58" t="inlineStr">
        <is>
          <t>No</t>
        </is>
      </c>
      <c r="K4184" s="58" t="inlineStr">
        <is>
          <t>No</t>
        </is>
      </c>
      <c r="L4184" s="58" t="inlineStr">
        <is>
          <t>No</t>
        </is>
      </c>
      <c r="M4184" s="58" t="inlineStr">
        <is>
          <t>Yes</t>
        </is>
      </c>
      <c r="N4184" s="58" t="inlineStr">
        <is>
          <t>Yes</t>
        </is>
      </c>
      <c r="O4184" s="58" t="inlineStr">
        <is>
          <t>Yes</t>
        </is>
      </c>
      <c r="P4184" s="58" t="inlineStr">
        <is>
          <t>Month-to-month</t>
        </is>
      </c>
      <c r="Q4184" s="58" t="inlineStr">
        <is>
          <t>No</t>
        </is>
      </c>
      <c r="R4184" s="58" t="inlineStr">
        <is>
          <t>Electronic check</t>
        </is>
      </c>
      <c r="S4184" s="123" t="n">
        <v>98.65000000000001</v>
      </c>
      <c r="T4184" s="58" t="inlineStr">
        <is>
          <t>2862.75</t>
        </is>
      </c>
      <c r="U4184" s="58" t="inlineStr">
        <is>
          <t>Yes</t>
        </is>
      </c>
      <c r="V4184" s="123">
        <f>IFERROR(VALUE(TRIM(T4184)),S4184*F4184)</f>
        <v/>
      </c>
      <c r="W4184" s="58">
        <f>IF(F4184&lt;=12,"0-12 mo",IF(F4184&lt;=24,"13-24 mo",IF(F4184&lt;=48,"25-48 mo","49+ mo")))</f>
        <v/>
      </c>
      <c r="X4184" s="58">
        <f>IF(S4184&lt;=35.5,"Q1 Low",IF(S4184&lt;=70.35,"Q2 Mid-Low",IF(S4184&lt;=89.85,"Q3 Mid-High","Q4 High")))</f>
        <v/>
      </c>
      <c r="Y4184" s="58">
        <f>IF(U4184="Yes",1,0)</f>
        <v/>
      </c>
      <c r="Z4184" s="58">
        <f>IF(P4184="Month-to-month",1,0)+IF(M4184="No",1,0)+IF(J4184="No",1,0)+IF(I4184="Fiber optic",1,0)+IF(Q4184="Yes",1,0)</f>
        <v/>
      </c>
    </row>
    <row r="4185" ht="15" customHeight="1" s="59">
      <c r="A4185" s="58" t="inlineStr">
        <is>
          <t>6917-IAYHD</t>
        </is>
      </c>
      <c r="B4185" s="58" t="inlineStr">
        <is>
          <t>Male</t>
        </is>
      </c>
      <c r="C4185" s="58" t="n">
        <v>0</v>
      </c>
      <c r="D4185" s="58" t="inlineStr">
        <is>
          <t>No</t>
        </is>
      </c>
      <c r="E4185" s="58" t="inlineStr">
        <is>
          <t>Yes</t>
        </is>
      </c>
      <c r="F4185" s="58" t="n">
        <v>1</v>
      </c>
      <c r="G4185" s="58" t="inlineStr">
        <is>
          <t>No</t>
        </is>
      </c>
      <c r="H4185" s="58" t="inlineStr">
        <is>
          <t>No phone service</t>
        </is>
      </c>
      <c r="I4185" s="58" t="inlineStr">
        <is>
          <t>DSL</t>
        </is>
      </c>
      <c r="J4185" s="58" t="inlineStr">
        <is>
          <t>No</t>
        </is>
      </c>
      <c r="K4185" s="58" t="inlineStr">
        <is>
          <t>Yes</t>
        </is>
      </c>
      <c r="L4185" s="58" t="inlineStr">
        <is>
          <t>No</t>
        </is>
      </c>
      <c r="M4185" s="58" t="inlineStr">
        <is>
          <t>Yes</t>
        </is>
      </c>
      <c r="N4185" s="58" t="inlineStr">
        <is>
          <t>No</t>
        </is>
      </c>
      <c r="O4185" s="58" t="inlineStr">
        <is>
          <t>No</t>
        </is>
      </c>
      <c r="P4185" s="58" t="inlineStr">
        <is>
          <t>Month-to-month</t>
        </is>
      </c>
      <c r="Q4185" s="58" t="inlineStr">
        <is>
          <t>No</t>
        </is>
      </c>
      <c r="R4185" s="58" t="inlineStr">
        <is>
          <t>Mailed check</t>
        </is>
      </c>
      <c r="S4185" s="123" t="n">
        <v>33.6</v>
      </c>
      <c r="T4185" s="58" t="inlineStr">
        <is>
          <t>33.6</t>
        </is>
      </c>
      <c r="U4185" s="58" t="inlineStr">
        <is>
          <t>No</t>
        </is>
      </c>
      <c r="V4185" s="123">
        <f>IFERROR(VALUE(TRIM(T4185)),S4185*F4185)</f>
        <v/>
      </c>
      <c r="W4185" s="58">
        <f>IF(F4185&lt;=12,"0-12 mo",IF(F4185&lt;=24,"13-24 mo",IF(F4185&lt;=48,"25-48 mo","49+ mo")))</f>
        <v/>
      </c>
      <c r="X4185" s="58">
        <f>IF(S4185&lt;=35.5,"Q1 Low",IF(S4185&lt;=70.35,"Q2 Mid-Low",IF(S4185&lt;=89.85,"Q3 Mid-High","Q4 High")))</f>
        <v/>
      </c>
      <c r="Y4185" s="58">
        <f>IF(U4185="Yes",1,0)</f>
        <v/>
      </c>
      <c r="Z4185" s="58">
        <f>IF(P4185="Month-to-month",1,0)+IF(M4185="No",1,0)+IF(J4185="No",1,0)+IF(I4185="Fiber optic",1,0)+IF(Q4185="Yes",1,0)</f>
        <v/>
      </c>
    </row>
    <row r="4186" ht="15" customHeight="1" s="59">
      <c r="A4186" s="58" t="inlineStr">
        <is>
          <t>0495-ZBNGW</t>
        </is>
      </c>
      <c r="B4186" s="58" t="inlineStr">
        <is>
          <t>Male</t>
        </is>
      </c>
      <c r="C4186" s="58" t="n">
        <v>1</v>
      </c>
      <c r="D4186" s="58" t="inlineStr">
        <is>
          <t>Yes</t>
        </is>
      </c>
      <c r="E4186" s="58" t="inlineStr">
        <is>
          <t>No</t>
        </is>
      </c>
      <c r="F4186" s="58" t="n">
        <v>5</v>
      </c>
      <c r="G4186" s="58" t="inlineStr">
        <is>
          <t>Yes</t>
        </is>
      </c>
      <c r="H4186" s="58" t="inlineStr">
        <is>
          <t>Yes</t>
        </is>
      </c>
      <c r="I4186" s="58" t="inlineStr">
        <is>
          <t>Fiber optic</t>
        </is>
      </c>
      <c r="J4186" s="58" t="inlineStr">
        <is>
          <t>No</t>
        </is>
      </c>
      <c r="K4186" s="58" t="inlineStr">
        <is>
          <t>No</t>
        </is>
      </c>
      <c r="L4186" s="58" t="inlineStr">
        <is>
          <t>Yes</t>
        </is>
      </c>
      <c r="M4186" s="58" t="inlineStr">
        <is>
          <t>No</t>
        </is>
      </c>
      <c r="N4186" s="58" t="inlineStr">
        <is>
          <t>No</t>
        </is>
      </c>
      <c r="O4186" s="58" t="inlineStr">
        <is>
          <t>No</t>
        </is>
      </c>
      <c r="P4186" s="58" t="inlineStr">
        <is>
          <t>Month-to-month</t>
        </is>
      </c>
      <c r="Q4186" s="58" t="inlineStr">
        <is>
          <t>Yes</t>
        </is>
      </c>
      <c r="R4186" s="58" t="inlineStr">
        <is>
          <t>Bank transfer (automatic)</t>
        </is>
      </c>
      <c r="S4186" s="123" t="n">
        <v>79.90000000000001</v>
      </c>
      <c r="T4186" s="58" t="inlineStr">
        <is>
          <t>343.95</t>
        </is>
      </c>
      <c r="U4186" s="58" t="inlineStr">
        <is>
          <t>Yes</t>
        </is>
      </c>
      <c r="V4186" s="123">
        <f>IFERROR(VALUE(TRIM(T4186)),S4186*F4186)</f>
        <v/>
      </c>
      <c r="W4186" s="58">
        <f>IF(F4186&lt;=12,"0-12 mo",IF(F4186&lt;=24,"13-24 mo",IF(F4186&lt;=48,"25-48 mo","49+ mo")))</f>
        <v/>
      </c>
      <c r="X4186" s="58">
        <f>IF(S4186&lt;=35.5,"Q1 Low",IF(S4186&lt;=70.35,"Q2 Mid-Low",IF(S4186&lt;=89.85,"Q3 Mid-High","Q4 High")))</f>
        <v/>
      </c>
      <c r="Y4186" s="58">
        <f>IF(U4186="Yes",1,0)</f>
        <v/>
      </c>
      <c r="Z4186" s="58">
        <f>IF(P4186="Month-to-month",1,0)+IF(M4186="No",1,0)+IF(J4186="No",1,0)+IF(I4186="Fiber optic",1,0)+IF(Q4186="Yes",1,0)</f>
        <v/>
      </c>
    </row>
    <row r="4187" ht="15" customHeight="1" s="59">
      <c r="A4187" s="58" t="inlineStr">
        <is>
          <t>8620-RJPZN</t>
        </is>
      </c>
      <c r="B4187" s="58" t="inlineStr">
        <is>
          <t>Female</t>
        </is>
      </c>
      <c r="C4187" s="58" t="n">
        <v>0</v>
      </c>
      <c r="D4187" s="58" t="inlineStr">
        <is>
          <t>No</t>
        </is>
      </c>
      <c r="E4187" s="58" t="inlineStr">
        <is>
          <t>No</t>
        </is>
      </c>
      <c r="F4187" s="58" t="n">
        <v>1</v>
      </c>
      <c r="G4187" s="58" t="inlineStr">
        <is>
          <t>Yes</t>
        </is>
      </c>
      <c r="H4187" s="58" t="inlineStr">
        <is>
          <t>No</t>
        </is>
      </c>
      <c r="I4187" s="58" t="inlineStr">
        <is>
          <t>No</t>
        </is>
      </c>
      <c r="J4187" s="58" t="inlineStr">
        <is>
          <t>No internet service</t>
        </is>
      </c>
      <c r="K4187" s="58" t="inlineStr">
        <is>
          <t>No internet service</t>
        </is>
      </c>
      <c r="L4187" s="58" t="inlineStr">
        <is>
          <t>No internet service</t>
        </is>
      </c>
      <c r="M4187" s="58" t="inlineStr">
        <is>
          <t>No internet service</t>
        </is>
      </c>
      <c r="N4187" s="58" t="inlineStr">
        <is>
          <t>No internet service</t>
        </is>
      </c>
      <c r="O4187" s="58" t="inlineStr">
        <is>
          <t>No internet service</t>
        </is>
      </c>
      <c r="P4187" s="58" t="inlineStr">
        <is>
          <t>Month-to-month</t>
        </is>
      </c>
      <c r="Q4187" s="58" t="inlineStr">
        <is>
          <t>No</t>
        </is>
      </c>
      <c r="R4187" s="58" t="inlineStr">
        <is>
          <t>Electronic check</t>
        </is>
      </c>
      <c r="S4187" s="123" t="n">
        <v>20.7</v>
      </c>
      <c r="T4187" s="58" t="inlineStr">
        <is>
          <t>20.7</t>
        </is>
      </c>
      <c r="U4187" s="58" t="inlineStr">
        <is>
          <t>No</t>
        </is>
      </c>
      <c r="V4187" s="123">
        <f>IFERROR(VALUE(TRIM(T4187)),S4187*F4187)</f>
        <v/>
      </c>
      <c r="W4187" s="58">
        <f>IF(F4187&lt;=12,"0-12 mo",IF(F4187&lt;=24,"13-24 mo",IF(F4187&lt;=48,"25-48 mo","49+ mo")))</f>
        <v/>
      </c>
      <c r="X4187" s="58">
        <f>IF(S4187&lt;=35.5,"Q1 Low",IF(S4187&lt;=70.35,"Q2 Mid-Low",IF(S4187&lt;=89.85,"Q3 Mid-High","Q4 High")))</f>
        <v/>
      </c>
      <c r="Y4187" s="58">
        <f>IF(U4187="Yes",1,0)</f>
        <v/>
      </c>
      <c r="Z4187" s="58">
        <f>IF(P4187="Month-to-month",1,0)+IF(M4187="No",1,0)+IF(J4187="No",1,0)+IF(I4187="Fiber optic",1,0)+IF(Q4187="Yes",1,0)</f>
        <v/>
      </c>
    </row>
    <row r="4188" ht="15" customHeight="1" s="59">
      <c r="A4188" s="58" t="inlineStr">
        <is>
          <t>7572-KPVKK</t>
        </is>
      </c>
      <c r="B4188" s="58" t="inlineStr">
        <is>
          <t>Male</t>
        </is>
      </c>
      <c r="C4188" s="58" t="n">
        <v>0</v>
      </c>
      <c r="D4188" s="58" t="inlineStr">
        <is>
          <t>No</t>
        </is>
      </c>
      <c r="E4188" s="58" t="inlineStr">
        <is>
          <t>Yes</t>
        </is>
      </c>
      <c r="F4188" s="58" t="n">
        <v>62</v>
      </c>
      <c r="G4188" s="58" t="inlineStr">
        <is>
          <t>Yes</t>
        </is>
      </c>
      <c r="H4188" s="58" t="inlineStr">
        <is>
          <t>Yes</t>
        </is>
      </c>
      <c r="I4188" s="58" t="inlineStr">
        <is>
          <t>Fiber optic</t>
        </is>
      </c>
      <c r="J4188" s="58" t="inlineStr">
        <is>
          <t>No</t>
        </is>
      </c>
      <c r="K4188" s="58" t="inlineStr">
        <is>
          <t>No</t>
        </is>
      </c>
      <c r="L4188" s="58" t="inlineStr">
        <is>
          <t>Yes</t>
        </is>
      </c>
      <c r="M4188" s="58" t="inlineStr">
        <is>
          <t>Yes</t>
        </is>
      </c>
      <c r="N4188" s="58" t="inlineStr">
        <is>
          <t>Yes</t>
        </is>
      </c>
      <c r="O4188" s="58" t="inlineStr">
        <is>
          <t>Yes</t>
        </is>
      </c>
      <c r="P4188" s="58" t="inlineStr">
        <is>
          <t>Two year</t>
        </is>
      </c>
      <c r="Q4188" s="58" t="inlineStr">
        <is>
          <t>Yes</t>
        </is>
      </c>
      <c r="R4188" s="58" t="inlineStr">
        <is>
          <t>Electronic check</t>
        </is>
      </c>
      <c r="S4188" s="123" t="n">
        <v>104.05</v>
      </c>
      <c r="T4188" s="58" t="inlineStr">
        <is>
          <t>6590.5</t>
        </is>
      </c>
      <c r="U4188" s="58" t="inlineStr">
        <is>
          <t>No</t>
        </is>
      </c>
      <c r="V4188" s="123">
        <f>IFERROR(VALUE(TRIM(T4188)),S4188*F4188)</f>
        <v/>
      </c>
      <c r="W4188" s="58">
        <f>IF(F4188&lt;=12,"0-12 mo",IF(F4188&lt;=24,"13-24 mo",IF(F4188&lt;=48,"25-48 mo","49+ mo")))</f>
        <v/>
      </c>
      <c r="X4188" s="58">
        <f>IF(S4188&lt;=35.5,"Q1 Low",IF(S4188&lt;=70.35,"Q2 Mid-Low",IF(S4188&lt;=89.85,"Q3 Mid-High","Q4 High")))</f>
        <v/>
      </c>
      <c r="Y4188" s="58">
        <f>IF(U4188="Yes",1,0)</f>
        <v/>
      </c>
      <c r="Z4188" s="58">
        <f>IF(P4188="Month-to-month",1,0)+IF(M4188="No",1,0)+IF(J4188="No",1,0)+IF(I4188="Fiber optic",1,0)+IF(Q4188="Yes",1,0)</f>
        <v/>
      </c>
    </row>
    <row r="4189" ht="15" customHeight="1" s="59">
      <c r="A4189" s="58" t="inlineStr">
        <is>
          <t>2642-MAWLJ</t>
        </is>
      </c>
      <c r="B4189" s="58" t="inlineStr">
        <is>
          <t>Female</t>
        </is>
      </c>
      <c r="C4189" s="58" t="n">
        <v>0</v>
      </c>
      <c r="D4189" s="58" t="inlineStr">
        <is>
          <t>Yes</t>
        </is>
      </c>
      <c r="E4189" s="58" t="inlineStr">
        <is>
          <t>Yes</t>
        </is>
      </c>
      <c r="F4189" s="58" t="n">
        <v>36</v>
      </c>
      <c r="G4189" s="58" t="inlineStr">
        <is>
          <t>Yes</t>
        </is>
      </c>
      <c r="H4189" s="58" t="inlineStr">
        <is>
          <t>No</t>
        </is>
      </c>
      <c r="I4189" s="58" t="inlineStr">
        <is>
          <t>No</t>
        </is>
      </c>
      <c r="J4189" s="58" t="inlineStr">
        <is>
          <t>No internet service</t>
        </is>
      </c>
      <c r="K4189" s="58" t="inlineStr">
        <is>
          <t>No internet service</t>
        </is>
      </c>
      <c r="L4189" s="58" t="inlineStr">
        <is>
          <t>No internet service</t>
        </is>
      </c>
      <c r="M4189" s="58" t="inlineStr">
        <is>
          <t>No internet service</t>
        </is>
      </c>
      <c r="N4189" s="58" t="inlineStr">
        <is>
          <t>No internet service</t>
        </is>
      </c>
      <c r="O4189" s="58" t="inlineStr">
        <is>
          <t>No internet service</t>
        </is>
      </c>
      <c r="P4189" s="58" t="inlineStr">
        <is>
          <t>Two year</t>
        </is>
      </c>
      <c r="Q4189" s="58" t="inlineStr">
        <is>
          <t>No</t>
        </is>
      </c>
      <c r="R4189" s="58" t="inlineStr">
        <is>
          <t>Bank transfer (automatic)</t>
        </is>
      </c>
      <c r="S4189" s="123" t="n">
        <v>20.25</v>
      </c>
      <c r="T4189" s="58" t="inlineStr">
        <is>
          <t>717.95</t>
        </is>
      </c>
      <c r="U4189" s="58" t="inlineStr">
        <is>
          <t>No</t>
        </is>
      </c>
      <c r="V4189" s="123">
        <f>IFERROR(VALUE(TRIM(T4189)),S4189*F4189)</f>
        <v/>
      </c>
      <c r="W4189" s="58">
        <f>IF(F4189&lt;=12,"0-12 mo",IF(F4189&lt;=24,"13-24 mo",IF(F4189&lt;=48,"25-48 mo","49+ mo")))</f>
        <v/>
      </c>
      <c r="X4189" s="58">
        <f>IF(S4189&lt;=35.5,"Q1 Low",IF(S4189&lt;=70.35,"Q2 Mid-Low",IF(S4189&lt;=89.85,"Q3 Mid-High","Q4 High")))</f>
        <v/>
      </c>
      <c r="Y4189" s="58">
        <f>IF(U4189="Yes",1,0)</f>
        <v/>
      </c>
      <c r="Z4189" s="58">
        <f>IF(P4189="Month-to-month",1,0)+IF(M4189="No",1,0)+IF(J4189="No",1,0)+IF(I4189="Fiber optic",1,0)+IF(Q4189="Yes",1,0)</f>
        <v/>
      </c>
    </row>
    <row r="4190" ht="15" customHeight="1" s="59">
      <c r="A4190" s="58" t="inlineStr">
        <is>
          <t>2357-COQEK</t>
        </is>
      </c>
      <c r="B4190" s="58" t="inlineStr">
        <is>
          <t>Female</t>
        </is>
      </c>
      <c r="C4190" s="58" t="n">
        <v>1</v>
      </c>
      <c r="D4190" s="58" t="inlineStr">
        <is>
          <t>No</t>
        </is>
      </c>
      <c r="E4190" s="58" t="inlineStr">
        <is>
          <t>No</t>
        </is>
      </c>
      <c r="F4190" s="58" t="n">
        <v>28</v>
      </c>
      <c r="G4190" s="58" t="inlineStr">
        <is>
          <t>Yes</t>
        </is>
      </c>
      <c r="H4190" s="58" t="inlineStr">
        <is>
          <t>Yes</t>
        </is>
      </c>
      <c r="I4190" s="58" t="inlineStr">
        <is>
          <t>Fiber optic</t>
        </is>
      </c>
      <c r="J4190" s="58" t="inlineStr">
        <is>
          <t>No</t>
        </is>
      </c>
      <c r="K4190" s="58" t="inlineStr">
        <is>
          <t>No</t>
        </is>
      </c>
      <c r="L4190" s="58" t="inlineStr">
        <is>
          <t>Yes</t>
        </is>
      </c>
      <c r="M4190" s="58" t="inlineStr">
        <is>
          <t>Yes</t>
        </is>
      </c>
      <c r="N4190" s="58" t="inlineStr">
        <is>
          <t>Yes</t>
        </is>
      </c>
      <c r="O4190" s="58" t="inlineStr">
        <is>
          <t>Yes</t>
        </is>
      </c>
      <c r="P4190" s="58" t="inlineStr">
        <is>
          <t>Month-to-month</t>
        </is>
      </c>
      <c r="Q4190" s="58" t="inlineStr">
        <is>
          <t>Yes</t>
        </is>
      </c>
      <c r="R4190" s="58" t="inlineStr">
        <is>
          <t>Electronic check</t>
        </is>
      </c>
      <c r="S4190" s="123" t="n">
        <v>103.3</v>
      </c>
      <c r="T4190" s="58" t="inlineStr">
        <is>
          <t>2890.65</t>
        </is>
      </c>
      <c r="U4190" s="58" t="inlineStr">
        <is>
          <t>Yes</t>
        </is>
      </c>
      <c r="V4190" s="123">
        <f>IFERROR(VALUE(TRIM(T4190)),S4190*F4190)</f>
        <v/>
      </c>
      <c r="W4190" s="58">
        <f>IF(F4190&lt;=12,"0-12 mo",IF(F4190&lt;=24,"13-24 mo",IF(F4190&lt;=48,"25-48 mo","49+ mo")))</f>
        <v/>
      </c>
      <c r="X4190" s="58">
        <f>IF(S4190&lt;=35.5,"Q1 Low",IF(S4190&lt;=70.35,"Q2 Mid-Low",IF(S4190&lt;=89.85,"Q3 Mid-High","Q4 High")))</f>
        <v/>
      </c>
      <c r="Y4190" s="58">
        <f>IF(U4190="Yes",1,0)</f>
        <v/>
      </c>
      <c r="Z4190" s="58">
        <f>IF(P4190="Month-to-month",1,0)+IF(M4190="No",1,0)+IF(J4190="No",1,0)+IF(I4190="Fiber optic",1,0)+IF(Q4190="Yes",1,0)</f>
        <v/>
      </c>
    </row>
    <row r="4191" ht="15" customHeight="1" s="59">
      <c r="A4191" s="58" t="inlineStr">
        <is>
          <t>7103-ZGVNT</t>
        </is>
      </c>
      <c r="B4191" s="58" t="inlineStr">
        <is>
          <t>Female</t>
        </is>
      </c>
      <c r="C4191" s="58" t="n">
        <v>0</v>
      </c>
      <c r="D4191" s="58" t="inlineStr">
        <is>
          <t>Yes</t>
        </is>
      </c>
      <c r="E4191" s="58" t="inlineStr">
        <is>
          <t>Yes</t>
        </is>
      </c>
      <c r="F4191" s="58" t="n">
        <v>69</v>
      </c>
      <c r="G4191" s="58" t="inlineStr">
        <is>
          <t>Yes</t>
        </is>
      </c>
      <c r="H4191" s="58" t="inlineStr">
        <is>
          <t>Yes</t>
        </is>
      </c>
      <c r="I4191" s="58" t="inlineStr">
        <is>
          <t>DSL</t>
        </is>
      </c>
      <c r="J4191" s="58" t="inlineStr">
        <is>
          <t>Yes</t>
        </is>
      </c>
      <c r="K4191" s="58" t="inlineStr">
        <is>
          <t>Yes</t>
        </is>
      </c>
      <c r="L4191" s="58" t="inlineStr">
        <is>
          <t>No</t>
        </is>
      </c>
      <c r="M4191" s="58" t="inlineStr">
        <is>
          <t>Yes</t>
        </is>
      </c>
      <c r="N4191" s="58" t="inlineStr">
        <is>
          <t>Yes</t>
        </is>
      </c>
      <c r="O4191" s="58" t="inlineStr">
        <is>
          <t>No</t>
        </is>
      </c>
      <c r="P4191" s="58" t="inlineStr">
        <is>
          <t>One year</t>
        </is>
      </c>
      <c r="Q4191" s="58" t="inlineStr">
        <is>
          <t>No</t>
        </is>
      </c>
      <c r="R4191" s="58" t="inlineStr">
        <is>
          <t>Credit card (automatic)</t>
        </is>
      </c>
      <c r="S4191" s="123" t="n">
        <v>73.7</v>
      </c>
      <c r="T4191" s="58" t="inlineStr">
        <is>
          <t>4885.85</t>
        </is>
      </c>
      <c r="U4191" s="58" t="inlineStr">
        <is>
          <t>No</t>
        </is>
      </c>
      <c r="V4191" s="123">
        <f>IFERROR(VALUE(TRIM(T4191)),S4191*F4191)</f>
        <v/>
      </c>
      <c r="W4191" s="58">
        <f>IF(F4191&lt;=12,"0-12 mo",IF(F4191&lt;=24,"13-24 mo",IF(F4191&lt;=48,"25-48 mo","49+ mo")))</f>
        <v/>
      </c>
      <c r="X4191" s="58">
        <f>IF(S4191&lt;=35.5,"Q1 Low",IF(S4191&lt;=70.35,"Q2 Mid-Low",IF(S4191&lt;=89.85,"Q3 Mid-High","Q4 High")))</f>
        <v/>
      </c>
      <c r="Y4191" s="58">
        <f>IF(U4191="Yes",1,0)</f>
        <v/>
      </c>
      <c r="Z4191" s="58">
        <f>IF(P4191="Month-to-month",1,0)+IF(M4191="No",1,0)+IF(J4191="No",1,0)+IF(I4191="Fiber optic",1,0)+IF(Q4191="Yes",1,0)</f>
        <v/>
      </c>
    </row>
    <row r="4192" ht="15" customHeight="1" s="59">
      <c r="A4192" s="58" t="inlineStr">
        <is>
          <t>3737-GCSPV</t>
        </is>
      </c>
      <c r="B4192" s="58" t="inlineStr">
        <is>
          <t>Female</t>
        </is>
      </c>
      <c r="C4192" s="58" t="n">
        <v>0</v>
      </c>
      <c r="D4192" s="58" t="inlineStr">
        <is>
          <t>Yes</t>
        </is>
      </c>
      <c r="E4192" s="58" t="inlineStr">
        <is>
          <t>No</t>
        </is>
      </c>
      <c r="F4192" s="58" t="n">
        <v>11</v>
      </c>
      <c r="G4192" s="58" t="inlineStr">
        <is>
          <t>Yes</t>
        </is>
      </c>
      <c r="H4192" s="58" t="inlineStr">
        <is>
          <t>Yes</t>
        </is>
      </c>
      <c r="I4192" s="58" t="inlineStr">
        <is>
          <t>Fiber optic</t>
        </is>
      </c>
      <c r="J4192" s="58" t="inlineStr">
        <is>
          <t>Yes</t>
        </is>
      </c>
      <c r="K4192" s="58" t="inlineStr">
        <is>
          <t>No</t>
        </is>
      </c>
      <c r="L4192" s="58" t="inlineStr">
        <is>
          <t>No</t>
        </is>
      </c>
      <c r="M4192" s="58" t="inlineStr">
        <is>
          <t>Yes</t>
        </is>
      </c>
      <c r="N4192" s="58" t="inlineStr">
        <is>
          <t>Yes</t>
        </is>
      </c>
      <c r="O4192" s="58" t="inlineStr">
        <is>
          <t>No</t>
        </is>
      </c>
      <c r="P4192" s="58" t="inlineStr">
        <is>
          <t>Month-to-month</t>
        </is>
      </c>
      <c r="Q4192" s="58" t="inlineStr">
        <is>
          <t>Yes</t>
        </is>
      </c>
      <c r="R4192" s="58" t="inlineStr">
        <is>
          <t>Credit card (automatic)</t>
        </is>
      </c>
      <c r="S4192" s="123" t="n">
        <v>96.2</v>
      </c>
      <c r="T4192" s="58" t="inlineStr">
        <is>
          <t>1222.05</t>
        </is>
      </c>
      <c r="U4192" s="58" t="inlineStr">
        <is>
          <t>Yes</t>
        </is>
      </c>
      <c r="V4192" s="123">
        <f>IFERROR(VALUE(TRIM(T4192)),S4192*F4192)</f>
        <v/>
      </c>
      <c r="W4192" s="58">
        <f>IF(F4192&lt;=12,"0-12 mo",IF(F4192&lt;=24,"13-24 mo",IF(F4192&lt;=48,"25-48 mo","49+ mo")))</f>
        <v/>
      </c>
      <c r="X4192" s="58">
        <f>IF(S4192&lt;=35.5,"Q1 Low",IF(S4192&lt;=70.35,"Q2 Mid-Low",IF(S4192&lt;=89.85,"Q3 Mid-High","Q4 High")))</f>
        <v/>
      </c>
      <c r="Y4192" s="58">
        <f>IF(U4192="Yes",1,0)</f>
        <v/>
      </c>
      <c r="Z4192" s="58">
        <f>IF(P4192="Month-to-month",1,0)+IF(M4192="No",1,0)+IF(J4192="No",1,0)+IF(I4192="Fiber optic",1,0)+IF(Q4192="Yes",1,0)</f>
        <v/>
      </c>
    </row>
    <row r="4193" ht="15" customHeight="1" s="59">
      <c r="A4193" s="58" t="inlineStr">
        <is>
          <t>2027-WKXMW</t>
        </is>
      </c>
      <c r="B4193" s="58" t="inlineStr">
        <is>
          <t>Female</t>
        </is>
      </c>
      <c r="C4193" s="58" t="n">
        <v>0</v>
      </c>
      <c r="D4193" s="58" t="inlineStr">
        <is>
          <t>Yes</t>
        </is>
      </c>
      <c r="E4193" s="58" t="inlineStr">
        <is>
          <t>No</t>
        </is>
      </c>
      <c r="F4193" s="58" t="n">
        <v>63</v>
      </c>
      <c r="G4193" s="58" t="inlineStr">
        <is>
          <t>Yes</t>
        </is>
      </c>
      <c r="H4193" s="58" t="inlineStr">
        <is>
          <t>Yes</t>
        </is>
      </c>
      <c r="I4193" s="58" t="inlineStr">
        <is>
          <t>Fiber optic</t>
        </is>
      </c>
      <c r="J4193" s="58" t="inlineStr">
        <is>
          <t>No</t>
        </is>
      </c>
      <c r="K4193" s="58" t="inlineStr">
        <is>
          <t>Yes</t>
        </is>
      </c>
      <c r="L4193" s="58" t="inlineStr">
        <is>
          <t>Yes</t>
        </is>
      </c>
      <c r="M4193" s="58" t="inlineStr">
        <is>
          <t>Yes</t>
        </is>
      </c>
      <c r="N4193" s="58" t="inlineStr">
        <is>
          <t>Yes</t>
        </is>
      </c>
      <c r="O4193" s="58" t="inlineStr">
        <is>
          <t>Yes</t>
        </is>
      </c>
      <c r="P4193" s="58" t="inlineStr">
        <is>
          <t>Month-to-month</t>
        </is>
      </c>
      <c r="Q4193" s="58" t="inlineStr">
        <is>
          <t>Yes</t>
        </is>
      </c>
      <c r="R4193" s="58" t="inlineStr">
        <is>
          <t>Electronic check</t>
        </is>
      </c>
      <c r="S4193" s="123" t="n">
        <v>108.75</v>
      </c>
      <c r="T4193" s="58" t="inlineStr">
        <is>
          <t>6871.7</t>
        </is>
      </c>
      <c r="U4193" s="58" t="inlineStr">
        <is>
          <t>No</t>
        </is>
      </c>
      <c r="V4193" s="123">
        <f>IFERROR(VALUE(TRIM(T4193)),S4193*F4193)</f>
        <v/>
      </c>
      <c r="W4193" s="58">
        <f>IF(F4193&lt;=12,"0-12 mo",IF(F4193&lt;=24,"13-24 mo",IF(F4193&lt;=48,"25-48 mo","49+ mo")))</f>
        <v/>
      </c>
      <c r="X4193" s="58">
        <f>IF(S4193&lt;=35.5,"Q1 Low",IF(S4193&lt;=70.35,"Q2 Mid-Low",IF(S4193&lt;=89.85,"Q3 Mid-High","Q4 High")))</f>
        <v/>
      </c>
      <c r="Y4193" s="58">
        <f>IF(U4193="Yes",1,0)</f>
        <v/>
      </c>
      <c r="Z4193" s="58">
        <f>IF(P4193="Month-to-month",1,0)+IF(M4193="No",1,0)+IF(J4193="No",1,0)+IF(I4193="Fiber optic",1,0)+IF(Q4193="Yes",1,0)</f>
        <v/>
      </c>
    </row>
    <row r="4194" ht="15" customHeight="1" s="59">
      <c r="A4194" s="58" t="inlineStr">
        <is>
          <t>7137-NAXML</t>
        </is>
      </c>
      <c r="B4194" s="58" t="inlineStr">
        <is>
          <t>Male</t>
        </is>
      </c>
      <c r="C4194" s="58" t="n">
        <v>0</v>
      </c>
      <c r="D4194" s="58" t="inlineStr">
        <is>
          <t>No</t>
        </is>
      </c>
      <c r="E4194" s="58" t="inlineStr">
        <is>
          <t>No</t>
        </is>
      </c>
      <c r="F4194" s="58" t="n">
        <v>23</v>
      </c>
      <c r="G4194" s="58" t="inlineStr">
        <is>
          <t>Yes</t>
        </is>
      </c>
      <c r="H4194" s="58" t="inlineStr">
        <is>
          <t>No</t>
        </is>
      </c>
      <c r="I4194" s="58" t="inlineStr">
        <is>
          <t>No</t>
        </is>
      </c>
      <c r="J4194" s="58" t="inlineStr">
        <is>
          <t>No internet service</t>
        </is>
      </c>
      <c r="K4194" s="58" t="inlineStr">
        <is>
          <t>No internet service</t>
        </is>
      </c>
      <c r="L4194" s="58" t="inlineStr">
        <is>
          <t>No internet service</t>
        </is>
      </c>
      <c r="M4194" s="58" t="inlineStr">
        <is>
          <t>No internet service</t>
        </is>
      </c>
      <c r="N4194" s="58" t="inlineStr">
        <is>
          <t>No internet service</t>
        </is>
      </c>
      <c r="O4194" s="58" t="inlineStr">
        <is>
          <t>No internet service</t>
        </is>
      </c>
      <c r="P4194" s="58" t="inlineStr">
        <is>
          <t>One year</t>
        </is>
      </c>
      <c r="Q4194" s="58" t="inlineStr">
        <is>
          <t>No</t>
        </is>
      </c>
      <c r="R4194" s="58" t="inlineStr">
        <is>
          <t>Bank transfer (automatic)</t>
        </is>
      </c>
      <c r="S4194" s="123" t="n">
        <v>20.15</v>
      </c>
      <c r="T4194" s="58" t="inlineStr">
        <is>
          <t>405.6</t>
        </is>
      </c>
      <c r="U4194" s="58" t="inlineStr">
        <is>
          <t>No</t>
        </is>
      </c>
      <c r="V4194" s="123">
        <f>IFERROR(VALUE(TRIM(T4194)),S4194*F4194)</f>
        <v/>
      </c>
      <c r="W4194" s="58">
        <f>IF(F4194&lt;=12,"0-12 mo",IF(F4194&lt;=24,"13-24 mo",IF(F4194&lt;=48,"25-48 mo","49+ mo")))</f>
        <v/>
      </c>
      <c r="X4194" s="58">
        <f>IF(S4194&lt;=35.5,"Q1 Low",IF(S4194&lt;=70.35,"Q2 Mid-Low",IF(S4194&lt;=89.85,"Q3 Mid-High","Q4 High")))</f>
        <v/>
      </c>
      <c r="Y4194" s="58">
        <f>IF(U4194="Yes",1,0)</f>
        <v/>
      </c>
      <c r="Z4194" s="58">
        <f>IF(P4194="Month-to-month",1,0)+IF(M4194="No",1,0)+IF(J4194="No",1,0)+IF(I4194="Fiber optic",1,0)+IF(Q4194="Yes",1,0)</f>
        <v/>
      </c>
    </row>
    <row r="4195" ht="15" customHeight="1" s="59">
      <c r="A4195" s="58" t="inlineStr">
        <is>
          <t>2428-ZMCTB</t>
        </is>
      </c>
      <c r="B4195" s="58" t="inlineStr">
        <is>
          <t>Male</t>
        </is>
      </c>
      <c r="C4195" s="58" t="n">
        <v>0</v>
      </c>
      <c r="D4195" s="58" t="inlineStr">
        <is>
          <t>No</t>
        </is>
      </c>
      <c r="E4195" s="58" t="inlineStr">
        <is>
          <t>No</t>
        </is>
      </c>
      <c r="F4195" s="58" t="n">
        <v>10</v>
      </c>
      <c r="G4195" s="58" t="inlineStr">
        <is>
          <t>Yes</t>
        </is>
      </c>
      <c r="H4195" s="58" t="inlineStr">
        <is>
          <t>No</t>
        </is>
      </c>
      <c r="I4195" s="58" t="inlineStr">
        <is>
          <t>No</t>
        </is>
      </c>
      <c r="J4195" s="58" t="inlineStr">
        <is>
          <t>No internet service</t>
        </is>
      </c>
      <c r="K4195" s="58" t="inlineStr">
        <is>
          <t>No internet service</t>
        </is>
      </c>
      <c r="L4195" s="58" t="inlineStr">
        <is>
          <t>No internet service</t>
        </is>
      </c>
      <c r="M4195" s="58" t="inlineStr">
        <is>
          <t>No internet service</t>
        </is>
      </c>
      <c r="N4195" s="58" t="inlineStr">
        <is>
          <t>No internet service</t>
        </is>
      </c>
      <c r="O4195" s="58" t="inlineStr">
        <is>
          <t>No internet service</t>
        </is>
      </c>
      <c r="P4195" s="58" t="inlineStr">
        <is>
          <t>Month-to-month</t>
        </is>
      </c>
      <c r="Q4195" s="58" t="inlineStr">
        <is>
          <t>No</t>
        </is>
      </c>
      <c r="R4195" s="58" t="inlineStr">
        <is>
          <t>Credit card (automatic)</t>
        </is>
      </c>
      <c r="S4195" s="123" t="n">
        <v>19.75</v>
      </c>
      <c r="T4195" s="58" t="inlineStr">
        <is>
          <t>208.25</t>
        </is>
      </c>
      <c r="U4195" s="58" t="inlineStr">
        <is>
          <t>No</t>
        </is>
      </c>
      <c r="V4195" s="123">
        <f>IFERROR(VALUE(TRIM(T4195)),S4195*F4195)</f>
        <v/>
      </c>
      <c r="W4195" s="58">
        <f>IF(F4195&lt;=12,"0-12 mo",IF(F4195&lt;=24,"13-24 mo",IF(F4195&lt;=48,"25-48 mo","49+ mo")))</f>
        <v/>
      </c>
      <c r="X4195" s="58">
        <f>IF(S4195&lt;=35.5,"Q1 Low",IF(S4195&lt;=70.35,"Q2 Mid-Low",IF(S4195&lt;=89.85,"Q3 Mid-High","Q4 High")))</f>
        <v/>
      </c>
      <c r="Y4195" s="58">
        <f>IF(U4195="Yes",1,0)</f>
        <v/>
      </c>
      <c r="Z4195" s="58">
        <f>IF(P4195="Month-to-month",1,0)+IF(M4195="No",1,0)+IF(J4195="No",1,0)+IF(I4195="Fiber optic",1,0)+IF(Q4195="Yes",1,0)</f>
        <v/>
      </c>
    </row>
    <row r="4196" ht="15" customHeight="1" s="59">
      <c r="A4196" s="58" t="inlineStr">
        <is>
          <t>2961-VNFKL</t>
        </is>
      </c>
      <c r="B4196" s="58" t="inlineStr">
        <is>
          <t>Female</t>
        </is>
      </c>
      <c r="C4196" s="58" t="n">
        <v>0</v>
      </c>
      <c r="D4196" s="58" t="inlineStr">
        <is>
          <t>Yes</t>
        </is>
      </c>
      <c r="E4196" s="58" t="inlineStr">
        <is>
          <t>No</t>
        </is>
      </c>
      <c r="F4196" s="58" t="n">
        <v>71</v>
      </c>
      <c r="G4196" s="58" t="inlineStr">
        <is>
          <t>Yes</t>
        </is>
      </c>
      <c r="H4196" s="58" t="inlineStr">
        <is>
          <t>Yes</t>
        </is>
      </c>
      <c r="I4196" s="58" t="inlineStr">
        <is>
          <t>No</t>
        </is>
      </c>
      <c r="J4196" s="58" t="inlineStr">
        <is>
          <t>No internet service</t>
        </is>
      </c>
      <c r="K4196" s="58" t="inlineStr">
        <is>
          <t>No internet service</t>
        </is>
      </c>
      <c r="L4196" s="58" t="inlineStr">
        <is>
          <t>No internet service</t>
        </is>
      </c>
      <c r="M4196" s="58" t="inlineStr">
        <is>
          <t>No internet service</t>
        </is>
      </c>
      <c r="N4196" s="58" t="inlineStr">
        <is>
          <t>No internet service</t>
        </is>
      </c>
      <c r="O4196" s="58" t="inlineStr">
        <is>
          <t>No internet service</t>
        </is>
      </c>
      <c r="P4196" s="58" t="inlineStr">
        <is>
          <t>Two year</t>
        </is>
      </c>
      <c r="Q4196" s="58" t="inlineStr">
        <is>
          <t>Yes</t>
        </is>
      </c>
      <c r="R4196" s="58" t="inlineStr">
        <is>
          <t>Credit card (automatic)</t>
        </is>
      </c>
      <c r="S4196" s="123" t="n">
        <v>25.95</v>
      </c>
      <c r="T4196" s="58" t="inlineStr">
        <is>
          <t>1801.9</t>
        </is>
      </c>
      <c r="U4196" s="58" t="inlineStr">
        <is>
          <t>No</t>
        </is>
      </c>
      <c r="V4196" s="123">
        <f>IFERROR(VALUE(TRIM(T4196)),S4196*F4196)</f>
        <v/>
      </c>
      <c r="W4196" s="58">
        <f>IF(F4196&lt;=12,"0-12 mo",IF(F4196&lt;=24,"13-24 mo",IF(F4196&lt;=48,"25-48 mo","49+ mo")))</f>
        <v/>
      </c>
      <c r="X4196" s="58">
        <f>IF(S4196&lt;=35.5,"Q1 Low",IF(S4196&lt;=70.35,"Q2 Mid-Low",IF(S4196&lt;=89.85,"Q3 Mid-High","Q4 High")))</f>
        <v/>
      </c>
      <c r="Y4196" s="58">
        <f>IF(U4196="Yes",1,0)</f>
        <v/>
      </c>
      <c r="Z4196" s="58">
        <f>IF(P4196="Month-to-month",1,0)+IF(M4196="No",1,0)+IF(J4196="No",1,0)+IF(I4196="Fiber optic",1,0)+IF(Q4196="Yes",1,0)</f>
        <v/>
      </c>
    </row>
    <row r="4197" ht="15" customHeight="1" s="59">
      <c r="A4197" s="58" t="inlineStr">
        <is>
          <t>1768-HNVGJ</t>
        </is>
      </c>
      <c r="B4197" s="58" t="inlineStr">
        <is>
          <t>Female</t>
        </is>
      </c>
      <c r="C4197" s="58" t="n">
        <v>1</v>
      </c>
      <c r="D4197" s="58" t="inlineStr">
        <is>
          <t>No</t>
        </is>
      </c>
      <c r="E4197" s="58" t="inlineStr">
        <is>
          <t>No</t>
        </is>
      </c>
      <c r="F4197" s="58" t="n">
        <v>45</v>
      </c>
      <c r="G4197" s="58" t="inlineStr">
        <is>
          <t>Yes</t>
        </is>
      </c>
      <c r="H4197" s="58" t="inlineStr">
        <is>
          <t>Yes</t>
        </is>
      </c>
      <c r="I4197" s="58" t="inlineStr">
        <is>
          <t>DSL</t>
        </is>
      </c>
      <c r="J4197" s="58" t="inlineStr">
        <is>
          <t>Yes</t>
        </is>
      </c>
      <c r="K4197" s="58" t="inlineStr">
        <is>
          <t>No</t>
        </is>
      </c>
      <c r="L4197" s="58" t="inlineStr">
        <is>
          <t>No</t>
        </is>
      </c>
      <c r="M4197" s="58" t="inlineStr">
        <is>
          <t>Yes</t>
        </is>
      </c>
      <c r="N4197" s="58" t="inlineStr">
        <is>
          <t>No</t>
        </is>
      </c>
      <c r="O4197" s="58" t="inlineStr">
        <is>
          <t>Yes</t>
        </is>
      </c>
      <c r="P4197" s="58" t="inlineStr">
        <is>
          <t>Month-to-month</t>
        </is>
      </c>
      <c r="Q4197" s="58" t="inlineStr">
        <is>
          <t>Yes</t>
        </is>
      </c>
      <c r="R4197" s="58" t="inlineStr">
        <is>
          <t>Electronic check</t>
        </is>
      </c>
      <c r="S4197" s="123" t="n">
        <v>70.05</v>
      </c>
      <c r="T4197" s="58" t="inlineStr">
        <is>
          <t>3062.45</t>
        </is>
      </c>
      <c r="U4197" s="58" t="inlineStr">
        <is>
          <t>No</t>
        </is>
      </c>
      <c r="V4197" s="123">
        <f>IFERROR(VALUE(TRIM(T4197)),S4197*F4197)</f>
        <v/>
      </c>
      <c r="W4197" s="58">
        <f>IF(F4197&lt;=12,"0-12 mo",IF(F4197&lt;=24,"13-24 mo",IF(F4197&lt;=48,"25-48 mo","49+ mo")))</f>
        <v/>
      </c>
      <c r="X4197" s="58">
        <f>IF(S4197&lt;=35.5,"Q1 Low",IF(S4197&lt;=70.35,"Q2 Mid-Low",IF(S4197&lt;=89.85,"Q3 Mid-High","Q4 High")))</f>
        <v/>
      </c>
      <c r="Y4197" s="58">
        <f>IF(U4197="Yes",1,0)</f>
        <v/>
      </c>
      <c r="Z4197" s="58">
        <f>IF(P4197="Month-to-month",1,0)+IF(M4197="No",1,0)+IF(J4197="No",1,0)+IF(I4197="Fiber optic",1,0)+IF(Q4197="Yes",1,0)</f>
        <v/>
      </c>
    </row>
    <row r="4198" ht="15" customHeight="1" s="59">
      <c r="A4198" s="58" t="inlineStr">
        <is>
          <t>6963-KQYQB</t>
        </is>
      </c>
      <c r="B4198" s="58" t="inlineStr">
        <is>
          <t>Female</t>
        </is>
      </c>
      <c r="C4198" s="58" t="n">
        <v>0</v>
      </c>
      <c r="D4198" s="58" t="inlineStr">
        <is>
          <t>Yes</t>
        </is>
      </c>
      <c r="E4198" s="58" t="inlineStr">
        <is>
          <t>Yes</t>
        </is>
      </c>
      <c r="F4198" s="58" t="n">
        <v>70</v>
      </c>
      <c r="G4198" s="58" t="inlineStr">
        <is>
          <t>Yes</t>
        </is>
      </c>
      <c r="H4198" s="58" t="inlineStr">
        <is>
          <t>Yes</t>
        </is>
      </c>
      <c r="I4198" s="58" t="inlineStr">
        <is>
          <t>No</t>
        </is>
      </c>
      <c r="J4198" s="58" t="inlineStr">
        <is>
          <t>No internet service</t>
        </is>
      </c>
      <c r="K4198" s="58" t="inlineStr">
        <is>
          <t>No internet service</t>
        </is>
      </c>
      <c r="L4198" s="58" t="inlineStr">
        <is>
          <t>No internet service</t>
        </is>
      </c>
      <c r="M4198" s="58" t="inlineStr">
        <is>
          <t>No internet service</t>
        </is>
      </c>
      <c r="N4198" s="58" t="inlineStr">
        <is>
          <t>No internet service</t>
        </is>
      </c>
      <c r="O4198" s="58" t="inlineStr">
        <is>
          <t>No internet service</t>
        </is>
      </c>
      <c r="P4198" s="58" t="inlineStr">
        <is>
          <t>Two year</t>
        </is>
      </c>
      <c r="Q4198" s="58" t="inlineStr">
        <is>
          <t>No</t>
        </is>
      </c>
      <c r="R4198" s="58" t="inlineStr">
        <is>
          <t>Mailed check</t>
        </is>
      </c>
      <c r="S4198" s="123" t="n">
        <v>24.05</v>
      </c>
      <c r="T4198" s="58" t="inlineStr">
        <is>
          <t>1764.75</t>
        </is>
      </c>
      <c r="U4198" s="58" t="inlineStr">
        <is>
          <t>No</t>
        </is>
      </c>
      <c r="V4198" s="123">
        <f>IFERROR(VALUE(TRIM(T4198)),S4198*F4198)</f>
        <v/>
      </c>
      <c r="W4198" s="58">
        <f>IF(F4198&lt;=12,"0-12 mo",IF(F4198&lt;=24,"13-24 mo",IF(F4198&lt;=48,"25-48 mo","49+ mo")))</f>
        <v/>
      </c>
      <c r="X4198" s="58">
        <f>IF(S4198&lt;=35.5,"Q1 Low",IF(S4198&lt;=70.35,"Q2 Mid-Low",IF(S4198&lt;=89.85,"Q3 Mid-High","Q4 High")))</f>
        <v/>
      </c>
      <c r="Y4198" s="58">
        <f>IF(U4198="Yes",1,0)</f>
        <v/>
      </c>
      <c r="Z4198" s="58">
        <f>IF(P4198="Month-to-month",1,0)+IF(M4198="No",1,0)+IF(J4198="No",1,0)+IF(I4198="Fiber optic",1,0)+IF(Q4198="Yes",1,0)</f>
        <v/>
      </c>
    </row>
    <row r="4199" ht="15" customHeight="1" s="59">
      <c r="A4199" s="58" t="inlineStr">
        <is>
          <t>5934-RMPOV</t>
        </is>
      </c>
      <c r="B4199" s="58" t="inlineStr">
        <is>
          <t>Female</t>
        </is>
      </c>
      <c r="C4199" s="58" t="n">
        <v>0</v>
      </c>
      <c r="D4199" s="58" t="inlineStr">
        <is>
          <t>No</t>
        </is>
      </c>
      <c r="E4199" s="58" t="inlineStr">
        <is>
          <t>Yes</t>
        </is>
      </c>
      <c r="F4199" s="58" t="n">
        <v>22</v>
      </c>
      <c r="G4199" s="58" t="inlineStr">
        <is>
          <t>Yes</t>
        </is>
      </c>
      <c r="H4199" s="58" t="inlineStr">
        <is>
          <t>Yes</t>
        </is>
      </c>
      <c r="I4199" s="58" t="inlineStr">
        <is>
          <t>Fiber optic</t>
        </is>
      </c>
      <c r="J4199" s="58" t="inlineStr">
        <is>
          <t>No</t>
        </is>
      </c>
      <c r="K4199" s="58" t="inlineStr">
        <is>
          <t>No</t>
        </is>
      </c>
      <c r="L4199" s="58" t="inlineStr">
        <is>
          <t>No</t>
        </is>
      </c>
      <c r="M4199" s="58" t="inlineStr">
        <is>
          <t>No</t>
        </is>
      </c>
      <c r="N4199" s="58" t="inlineStr">
        <is>
          <t>No</t>
        </is>
      </c>
      <c r="O4199" s="58" t="inlineStr">
        <is>
          <t>Yes</t>
        </is>
      </c>
      <c r="P4199" s="58" t="inlineStr">
        <is>
          <t>Month-to-month</t>
        </is>
      </c>
      <c r="Q4199" s="58" t="inlineStr">
        <is>
          <t>Yes</t>
        </is>
      </c>
      <c r="R4199" s="58" t="inlineStr">
        <is>
          <t>Electronic check</t>
        </is>
      </c>
      <c r="S4199" s="123" t="n">
        <v>84.75</v>
      </c>
      <c r="T4199" s="58" t="inlineStr">
        <is>
          <t>1816.75</t>
        </is>
      </c>
      <c r="U4199" s="58" t="inlineStr">
        <is>
          <t>No</t>
        </is>
      </c>
      <c r="V4199" s="123">
        <f>IFERROR(VALUE(TRIM(T4199)),S4199*F4199)</f>
        <v/>
      </c>
      <c r="W4199" s="58">
        <f>IF(F4199&lt;=12,"0-12 mo",IF(F4199&lt;=24,"13-24 mo",IF(F4199&lt;=48,"25-48 mo","49+ mo")))</f>
        <v/>
      </c>
      <c r="X4199" s="58">
        <f>IF(S4199&lt;=35.5,"Q1 Low",IF(S4199&lt;=70.35,"Q2 Mid-Low",IF(S4199&lt;=89.85,"Q3 Mid-High","Q4 High")))</f>
        <v/>
      </c>
      <c r="Y4199" s="58">
        <f>IF(U4199="Yes",1,0)</f>
        <v/>
      </c>
      <c r="Z4199" s="58">
        <f>IF(P4199="Month-to-month",1,0)+IF(M4199="No",1,0)+IF(J4199="No",1,0)+IF(I4199="Fiber optic",1,0)+IF(Q4199="Yes",1,0)</f>
        <v/>
      </c>
    </row>
    <row r="4200" ht="15" customHeight="1" s="59">
      <c r="A4200" s="58" t="inlineStr">
        <is>
          <t>1207-BLKSA</t>
        </is>
      </c>
      <c r="B4200" s="58" t="inlineStr">
        <is>
          <t>Female</t>
        </is>
      </c>
      <c r="C4200" s="58" t="n">
        <v>0</v>
      </c>
      <c r="D4200" s="58" t="inlineStr">
        <is>
          <t>Yes</t>
        </is>
      </c>
      <c r="E4200" s="58" t="inlineStr">
        <is>
          <t>Yes</t>
        </is>
      </c>
      <c r="F4200" s="58" t="n">
        <v>52</v>
      </c>
      <c r="G4200" s="58" t="inlineStr">
        <is>
          <t>Yes</t>
        </is>
      </c>
      <c r="H4200" s="58" t="inlineStr">
        <is>
          <t>Yes</t>
        </is>
      </c>
      <c r="I4200" s="58" t="inlineStr">
        <is>
          <t>No</t>
        </is>
      </c>
      <c r="J4200" s="58" t="inlineStr">
        <is>
          <t>No internet service</t>
        </is>
      </c>
      <c r="K4200" s="58" t="inlineStr">
        <is>
          <t>No internet service</t>
        </is>
      </c>
      <c r="L4200" s="58" t="inlineStr">
        <is>
          <t>No internet service</t>
        </is>
      </c>
      <c r="M4200" s="58" t="inlineStr">
        <is>
          <t>No internet service</t>
        </is>
      </c>
      <c r="N4200" s="58" t="inlineStr">
        <is>
          <t>No internet service</t>
        </is>
      </c>
      <c r="O4200" s="58" t="inlineStr">
        <is>
          <t>No internet service</t>
        </is>
      </c>
      <c r="P4200" s="58" t="inlineStr">
        <is>
          <t>Two year</t>
        </is>
      </c>
      <c r="Q4200" s="58" t="inlineStr">
        <is>
          <t>No</t>
        </is>
      </c>
      <c r="R4200" s="58" t="inlineStr">
        <is>
          <t>Mailed check</t>
        </is>
      </c>
      <c r="S4200" s="123" t="n">
        <v>23.05</v>
      </c>
      <c r="T4200" s="58" t="inlineStr">
        <is>
          <t>1255.1</t>
        </is>
      </c>
      <c r="U4200" s="58" t="inlineStr">
        <is>
          <t>No</t>
        </is>
      </c>
      <c r="V4200" s="123">
        <f>IFERROR(VALUE(TRIM(T4200)),S4200*F4200)</f>
        <v/>
      </c>
      <c r="W4200" s="58">
        <f>IF(F4200&lt;=12,"0-12 mo",IF(F4200&lt;=24,"13-24 mo",IF(F4200&lt;=48,"25-48 mo","49+ mo")))</f>
        <v/>
      </c>
      <c r="X4200" s="58">
        <f>IF(S4200&lt;=35.5,"Q1 Low",IF(S4200&lt;=70.35,"Q2 Mid-Low",IF(S4200&lt;=89.85,"Q3 Mid-High","Q4 High")))</f>
        <v/>
      </c>
      <c r="Y4200" s="58">
        <f>IF(U4200="Yes",1,0)</f>
        <v/>
      </c>
      <c r="Z4200" s="58">
        <f>IF(P4200="Month-to-month",1,0)+IF(M4200="No",1,0)+IF(J4200="No",1,0)+IF(I4200="Fiber optic",1,0)+IF(Q4200="Yes",1,0)</f>
        <v/>
      </c>
    </row>
    <row r="4201" ht="15" customHeight="1" s="59">
      <c r="A4201" s="58" t="inlineStr">
        <is>
          <t>4088-YLDSU</t>
        </is>
      </c>
      <c r="B4201" s="58" t="inlineStr">
        <is>
          <t>Male</t>
        </is>
      </c>
      <c r="C4201" s="58" t="n">
        <v>0</v>
      </c>
      <c r="D4201" s="58" t="inlineStr">
        <is>
          <t>Yes</t>
        </is>
      </c>
      <c r="E4201" s="58" t="inlineStr">
        <is>
          <t>No</t>
        </is>
      </c>
      <c r="F4201" s="58" t="n">
        <v>55</v>
      </c>
      <c r="G4201" s="58" t="inlineStr">
        <is>
          <t>Yes</t>
        </is>
      </c>
      <c r="H4201" s="58" t="inlineStr">
        <is>
          <t>Yes</t>
        </is>
      </c>
      <c r="I4201" s="58" t="inlineStr">
        <is>
          <t>Fiber optic</t>
        </is>
      </c>
      <c r="J4201" s="58" t="inlineStr">
        <is>
          <t>No</t>
        </is>
      </c>
      <c r="K4201" s="58" t="inlineStr">
        <is>
          <t>No</t>
        </is>
      </c>
      <c r="L4201" s="58" t="inlineStr">
        <is>
          <t>Yes</t>
        </is>
      </c>
      <c r="M4201" s="58" t="inlineStr">
        <is>
          <t>Yes</t>
        </is>
      </c>
      <c r="N4201" s="58" t="inlineStr">
        <is>
          <t>Yes</t>
        </is>
      </c>
      <c r="O4201" s="58" t="inlineStr">
        <is>
          <t>Yes</t>
        </is>
      </c>
      <c r="P4201" s="58" t="inlineStr">
        <is>
          <t>One year</t>
        </is>
      </c>
      <c r="Q4201" s="58" t="inlineStr">
        <is>
          <t>Yes</t>
        </is>
      </c>
      <c r="R4201" s="58" t="inlineStr">
        <is>
          <t>Electronic check</t>
        </is>
      </c>
      <c r="S4201" s="123" t="n">
        <v>104.15</v>
      </c>
      <c r="T4201" s="58" t="inlineStr">
        <is>
          <t>5743.05</t>
        </is>
      </c>
      <c r="U4201" s="58" t="inlineStr">
        <is>
          <t>Yes</t>
        </is>
      </c>
      <c r="V4201" s="123">
        <f>IFERROR(VALUE(TRIM(T4201)),S4201*F4201)</f>
        <v/>
      </c>
      <c r="W4201" s="58">
        <f>IF(F4201&lt;=12,"0-12 mo",IF(F4201&lt;=24,"13-24 mo",IF(F4201&lt;=48,"25-48 mo","49+ mo")))</f>
        <v/>
      </c>
      <c r="X4201" s="58">
        <f>IF(S4201&lt;=35.5,"Q1 Low",IF(S4201&lt;=70.35,"Q2 Mid-Low",IF(S4201&lt;=89.85,"Q3 Mid-High","Q4 High")))</f>
        <v/>
      </c>
      <c r="Y4201" s="58">
        <f>IF(U4201="Yes",1,0)</f>
        <v/>
      </c>
      <c r="Z4201" s="58">
        <f>IF(P4201="Month-to-month",1,0)+IF(M4201="No",1,0)+IF(J4201="No",1,0)+IF(I4201="Fiber optic",1,0)+IF(Q4201="Yes",1,0)</f>
        <v/>
      </c>
    </row>
    <row r="4202" ht="15" customHeight="1" s="59">
      <c r="A4202" s="58" t="inlineStr">
        <is>
          <t>8316-BBQAY</t>
        </is>
      </c>
      <c r="B4202" s="58" t="inlineStr">
        <is>
          <t>Female</t>
        </is>
      </c>
      <c r="C4202" s="58" t="n">
        <v>0</v>
      </c>
      <c r="D4202" s="58" t="inlineStr">
        <is>
          <t>No</t>
        </is>
      </c>
      <c r="E4202" s="58" t="inlineStr">
        <is>
          <t>No</t>
        </is>
      </c>
      <c r="F4202" s="58" t="n">
        <v>65</v>
      </c>
      <c r="G4202" s="58" t="inlineStr">
        <is>
          <t>No</t>
        </is>
      </c>
      <c r="H4202" s="58" t="inlineStr">
        <is>
          <t>No phone service</t>
        </is>
      </c>
      <c r="I4202" s="58" t="inlineStr">
        <is>
          <t>DSL</t>
        </is>
      </c>
      <c r="J4202" s="58" t="inlineStr">
        <is>
          <t>Yes</t>
        </is>
      </c>
      <c r="K4202" s="58" t="inlineStr">
        <is>
          <t>No</t>
        </is>
      </c>
      <c r="L4202" s="58" t="inlineStr">
        <is>
          <t>Yes</t>
        </is>
      </c>
      <c r="M4202" s="58" t="inlineStr">
        <is>
          <t>Yes</t>
        </is>
      </c>
      <c r="N4202" s="58" t="inlineStr">
        <is>
          <t>Yes</t>
        </is>
      </c>
      <c r="O4202" s="58" t="inlineStr">
        <is>
          <t>Yes</t>
        </is>
      </c>
      <c r="P4202" s="58" t="inlineStr">
        <is>
          <t>Two year</t>
        </is>
      </c>
      <c r="Q4202" s="58" t="inlineStr">
        <is>
          <t>No</t>
        </is>
      </c>
      <c r="R4202" s="58" t="inlineStr">
        <is>
          <t>Credit card (automatic)</t>
        </is>
      </c>
      <c r="S4202" s="123" t="n">
        <v>59.95</v>
      </c>
      <c r="T4202" s="58" t="inlineStr">
        <is>
          <t>3921.1</t>
        </is>
      </c>
      <c r="U4202" s="58" t="inlineStr">
        <is>
          <t>No</t>
        </is>
      </c>
      <c r="V4202" s="123">
        <f>IFERROR(VALUE(TRIM(T4202)),S4202*F4202)</f>
        <v/>
      </c>
      <c r="W4202" s="58">
        <f>IF(F4202&lt;=12,"0-12 mo",IF(F4202&lt;=24,"13-24 mo",IF(F4202&lt;=48,"25-48 mo","49+ mo")))</f>
        <v/>
      </c>
      <c r="X4202" s="58">
        <f>IF(S4202&lt;=35.5,"Q1 Low",IF(S4202&lt;=70.35,"Q2 Mid-Low",IF(S4202&lt;=89.85,"Q3 Mid-High","Q4 High")))</f>
        <v/>
      </c>
      <c r="Y4202" s="58">
        <f>IF(U4202="Yes",1,0)</f>
        <v/>
      </c>
      <c r="Z4202" s="58">
        <f>IF(P4202="Month-to-month",1,0)+IF(M4202="No",1,0)+IF(J4202="No",1,0)+IF(I4202="Fiber optic",1,0)+IF(Q4202="Yes",1,0)</f>
        <v/>
      </c>
    </row>
    <row r="4203" ht="15" customHeight="1" s="59">
      <c r="A4203" s="58" t="inlineStr">
        <is>
          <t>1166-PQLGG</t>
        </is>
      </c>
      <c r="B4203" s="58" t="inlineStr">
        <is>
          <t>Female</t>
        </is>
      </c>
      <c r="C4203" s="58" t="n">
        <v>0</v>
      </c>
      <c r="D4203" s="58" t="inlineStr">
        <is>
          <t>Yes</t>
        </is>
      </c>
      <c r="E4203" s="58" t="inlineStr">
        <is>
          <t>Yes</t>
        </is>
      </c>
      <c r="F4203" s="58" t="n">
        <v>72</v>
      </c>
      <c r="G4203" s="58" t="inlineStr">
        <is>
          <t>Yes</t>
        </is>
      </c>
      <c r="H4203" s="58" t="inlineStr">
        <is>
          <t>No</t>
        </is>
      </c>
      <c r="I4203" s="58" t="inlineStr">
        <is>
          <t>No</t>
        </is>
      </c>
      <c r="J4203" s="58" t="inlineStr">
        <is>
          <t>No internet service</t>
        </is>
      </c>
      <c r="K4203" s="58" t="inlineStr">
        <is>
          <t>No internet service</t>
        </is>
      </c>
      <c r="L4203" s="58" t="inlineStr">
        <is>
          <t>No internet service</t>
        </is>
      </c>
      <c r="M4203" s="58" t="inlineStr">
        <is>
          <t>No internet service</t>
        </is>
      </c>
      <c r="N4203" s="58" t="inlineStr">
        <is>
          <t>No internet service</t>
        </is>
      </c>
      <c r="O4203" s="58" t="inlineStr">
        <is>
          <t>No internet service</t>
        </is>
      </c>
      <c r="P4203" s="58" t="inlineStr">
        <is>
          <t>Two year</t>
        </is>
      </c>
      <c r="Q4203" s="58" t="inlineStr">
        <is>
          <t>No</t>
        </is>
      </c>
      <c r="R4203" s="58" t="inlineStr">
        <is>
          <t>Bank transfer (automatic)</t>
        </is>
      </c>
      <c r="S4203" s="123" t="n">
        <v>19.55</v>
      </c>
      <c r="T4203" s="58" t="inlineStr">
        <is>
          <t>1463.45</t>
        </is>
      </c>
      <c r="U4203" s="58" t="inlineStr">
        <is>
          <t>No</t>
        </is>
      </c>
      <c r="V4203" s="123">
        <f>IFERROR(VALUE(TRIM(T4203)),S4203*F4203)</f>
        <v/>
      </c>
      <c r="W4203" s="58">
        <f>IF(F4203&lt;=12,"0-12 mo",IF(F4203&lt;=24,"13-24 mo",IF(F4203&lt;=48,"25-48 mo","49+ mo")))</f>
        <v/>
      </c>
      <c r="X4203" s="58">
        <f>IF(S4203&lt;=35.5,"Q1 Low",IF(S4203&lt;=70.35,"Q2 Mid-Low",IF(S4203&lt;=89.85,"Q3 Mid-High","Q4 High")))</f>
        <v/>
      </c>
      <c r="Y4203" s="58">
        <f>IF(U4203="Yes",1,0)</f>
        <v/>
      </c>
      <c r="Z4203" s="58">
        <f>IF(P4203="Month-to-month",1,0)+IF(M4203="No",1,0)+IF(J4203="No",1,0)+IF(I4203="Fiber optic",1,0)+IF(Q4203="Yes",1,0)</f>
        <v/>
      </c>
    </row>
    <row r="4204" ht="15" customHeight="1" s="59">
      <c r="A4204" s="58" t="inlineStr">
        <is>
          <t>3146-JTQHR</t>
        </is>
      </c>
      <c r="B4204" s="58" t="inlineStr">
        <is>
          <t>Male</t>
        </is>
      </c>
      <c r="C4204" s="58" t="n">
        <v>0</v>
      </c>
      <c r="D4204" s="58" t="inlineStr">
        <is>
          <t>Yes</t>
        </is>
      </c>
      <c r="E4204" s="58" t="inlineStr">
        <is>
          <t>No</t>
        </is>
      </c>
      <c r="F4204" s="58" t="n">
        <v>10</v>
      </c>
      <c r="G4204" s="58" t="inlineStr">
        <is>
          <t>Yes</t>
        </is>
      </c>
      <c r="H4204" s="58" t="inlineStr">
        <is>
          <t>No</t>
        </is>
      </c>
      <c r="I4204" s="58" t="inlineStr">
        <is>
          <t>No</t>
        </is>
      </c>
      <c r="J4204" s="58" t="inlineStr">
        <is>
          <t>No internet service</t>
        </is>
      </c>
      <c r="K4204" s="58" t="inlineStr">
        <is>
          <t>No internet service</t>
        </is>
      </c>
      <c r="L4204" s="58" t="inlineStr">
        <is>
          <t>No internet service</t>
        </is>
      </c>
      <c r="M4204" s="58" t="inlineStr">
        <is>
          <t>No internet service</t>
        </is>
      </c>
      <c r="N4204" s="58" t="inlineStr">
        <is>
          <t>No internet service</t>
        </is>
      </c>
      <c r="O4204" s="58" t="inlineStr">
        <is>
          <t>No internet service</t>
        </is>
      </c>
      <c r="P4204" s="58" t="inlineStr">
        <is>
          <t>One year</t>
        </is>
      </c>
      <c r="Q4204" s="58" t="inlineStr">
        <is>
          <t>No</t>
        </is>
      </c>
      <c r="R4204" s="58" t="inlineStr">
        <is>
          <t>Bank transfer (automatic)</t>
        </is>
      </c>
      <c r="S4204" s="123" t="n">
        <v>19.6</v>
      </c>
      <c r="T4204" s="58" t="inlineStr">
        <is>
          <t>189.45</t>
        </is>
      </c>
      <c r="U4204" s="58" t="inlineStr">
        <is>
          <t>No</t>
        </is>
      </c>
      <c r="V4204" s="123">
        <f>IFERROR(VALUE(TRIM(T4204)),S4204*F4204)</f>
        <v/>
      </c>
      <c r="W4204" s="58">
        <f>IF(F4204&lt;=12,"0-12 mo",IF(F4204&lt;=24,"13-24 mo",IF(F4204&lt;=48,"25-48 mo","49+ mo")))</f>
        <v/>
      </c>
      <c r="X4204" s="58">
        <f>IF(S4204&lt;=35.5,"Q1 Low",IF(S4204&lt;=70.35,"Q2 Mid-Low",IF(S4204&lt;=89.85,"Q3 Mid-High","Q4 High")))</f>
        <v/>
      </c>
      <c r="Y4204" s="58">
        <f>IF(U4204="Yes",1,0)</f>
        <v/>
      </c>
      <c r="Z4204" s="58">
        <f>IF(P4204="Month-to-month",1,0)+IF(M4204="No",1,0)+IF(J4204="No",1,0)+IF(I4204="Fiber optic",1,0)+IF(Q4204="Yes",1,0)</f>
        <v/>
      </c>
    </row>
    <row r="4205" ht="15" customHeight="1" s="59">
      <c r="A4205" s="58" t="inlineStr">
        <is>
          <t>4291-YZODP</t>
        </is>
      </c>
      <c r="B4205" s="58" t="inlineStr">
        <is>
          <t>Female</t>
        </is>
      </c>
      <c r="C4205" s="58" t="n">
        <v>0</v>
      </c>
      <c r="D4205" s="58" t="inlineStr">
        <is>
          <t>No</t>
        </is>
      </c>
      <c r="E4205" s="58" t="inlineStr">
        <is>
          <t>Yes</t>
        </is>
      </c>
      <c r="F4205" s="58" t="n">
        <v>7</v>
      </c>
      <c r="G4205" s="58" t="inlineStr">
        <is>
          <t>Yes</t>
        </is>
      </c>
      <c r="H4205" s="58" t="inlineStr">
        <is>
          <t>No</t>
        </is>
      </c>
      <c r="I4205" s="58" t="inlineStr">
        <is>
          <t>No</t>
        </is>
      </c>
      <c r="J4205" s="58" t="inlineStr">
        <is>
          <t>No internet service</t>
        </is>
      </c>
      <c r="K4205" s="58" t="inlineStr">
        <is>
          <t>No internet service</t>
        </is>
      </c>
      <c r="L4205" s="58" t="inlineStr">
        <is>
          <t>No internet service</t>
        </is>
      </c>
      <c r="M4205" s="58" t="inlineStr">
        <is>
          <t>No internet service</t>
        </is>
      </c>
      <c r="N4205" s="58" t="inlineStr">
        <is>
          <t>No internet service</t>
        </is>
      </c>
      <c r="O4205" s="58" t="inlineStr">
        <is>
          <t>No internet service</t>
        </is>
      </c>
      <c r="P4205" s="58" t="inlineStr">
        <is>
          <t>One year</t>
        </is>
      </c>
      <c r="Q4205" s="58" t="inlineStr">
        <is>
          <t>No</t>
        </is>
      </c>
      <c r="R4205" s="58" t="inlineStr">
        <is>
          <t>Mailed check</t>
        </is>
      </c>
      <c r="S4205" s="123" t="n">
        <v>20.05</v>
      </c>
      <c r="T4205" s="58" t="inlineStr">
        <is>
          <t>96.8</t>
        </is>
      </c>
      <c r="U4205" s="58" t="inlineStr">
        <is>
          <t>No</t>
        </is>
      </c>
      <c r="V4205" s="123">
        <f>IFERROR(VALUE(TRIM(T4205)),S4205*F4205)</f>
        <v/>
      </c>
      <c r="W4205" s="58">
        <f>IF(F4205&lt;=12,"0-12 mo",IF(F4205&lt;=24,"13-24 mo",IF(F4205&lt;=48,"25-48 mo","49+ mo")))</f>
        <v/>
      </c>
      <c r="X4205" s="58">
        <f>IF(S4205&lt;=35.5,"Q1 Low",IF(S4205&lt;=70.35,"Q2 Mid-Low",IF(S4205&lt;=89.85,"Q3 Mid-High","Q4 High")))</f>
        <v/>
      </c>
      <c r="Y4205" s="58">
        <f>IF(U4205="Yes",1,0)</f>
        <v/>
      </c>
      <c r="Z4205" s="58">
        <f>IF(P4205="Month-to-month",1,0)+IF(M4205="No",1,0)+IF(J4205="No",1,0)+IF(I4205="Fiber optic",1,0)+IF(Q4205="Yes",1,0)</f>
        <v/>
      </c>
    </row>
    <row r="4206" ht="15" customHeight="1" s="59">
      <c r="A4206" s="58" t="inlineStr">
        <is>
          <t>4395-PZMSN</t>
        </is>
      </c>
      <c r="B4206" s="58" t="inlineStr">
        <is>
          <t>Male</t>
        </is>
      </c>
      <c r="C4206" s="58" t="n">
        <v>1</v>
      </c>
      <c r="D4206" s="58" t="inlineStr">
        <is>
          <t>No</t>
        </is>
      </c>
      <c r="E4206" s="58" t="inlineStr">
        <is>
          <t>No</t>
        </is>
      </c>
      <c r="F4206" s="58" t="n">
        <v>5</v>
      </c>
      <c r="G4206" s="58" t="inlineStr">
        <is>
          <t>Yes</t>
        </is>
      </c>
      <c r="H4206" s="58" t="inlineStr">
        <is>
          <t>No</t>
        </is>
      </c>
      <c r="I4206" s="58" t="inlineStr">
        <is>
          <t>Fiber optic</t>
        </is>
      </c>
      <c r="J4206" s="58" t="inlineStr">
        <is>
          <t>No</t>
        </is>
      </c>
      <c r="K4206" s="58" t="inlineStr">
        <is>
          <t>Yes</t>
        </is>
      </c>
      <c r="L4206" s="58" t="inlineStr">
        <is>
          <t>No</t>
        </is>
      </c>
      <c r="M4206" s="58" t="inlineStr">
        <is>
          <t>No</t>
        </is>
      </c>
      <c r="N4206" s="58" t="inlineStr">
        <is>
          <t>No</t>
        </is>
      </c>
      <c r="O4206" s="58" t="inlineStr">
        <is>
          <t>Yes</t>
        </is>
      </c>
      <c r="P4206" s="58" t="inlineStr">
        <is>
          <t>Month-to-month</t>
        </is>
      </c>
      <c r="Q4206" s="58" t="inlineStr">
        <is>
          <t>Yes</t>
        </is>
      </c>
      <c r="R4206" s="58" t="inlineStr">
        <is>
          <t>Electronic check</t>
        </is>
      </c>
      <c r="S4206" s="123" t="n">
        <v>85.55</v>
      </c>
      <c r="T4206" s="58" t="inlineStr">
        <is>
          <t>408.5</t>
        </is>
      </c>
      <c r="U4206" s="58" t="inlineStr">
        <is>
          <t>No</t>
        </is>
      </c>
      <c r="V4206" s="123">
        <f>IFERROR(VALUE(TRIM(T4206)),S4206*F4206)</f>
        <v/>
      </c>
      <c r="W4206" s="58">
        <f>IF(F4206&lt;=12,"0-12 mo",IF(F4206&lt;=24,"13-24 mo",IF(F4206&lt;=48,"25-48 mo","49+ mo")))</f>
        <v/>
      </c>
      <c r="X4206" s="58">
        <f>IF(S4206&lt;=35.5,"Q1 Low",IF(S4206&lt;=70.35,"Q2 Mid-Low",IF(S4206&lt;=89.85,"Q3 Mid-High","Q4 High")))</f>
        <v/>
      </c>
      <c r="Y4206" s="58">
        <f>IF(U4206="Yes",1,0)</f>
        <v/>
      </c>
      <c r="Z4206" s="58">
        <f>IF(P4206="Month-to-month",1,0)+IF(M4206="No",1,0)+IF(J4206="No",1,0)+IF(I4206="Fiber optic",1,0)+IF(Q4206="Yes",1,0)</f>
        <v/>
      </c>
    </row>
    <row r="4207" ht="15" customHeight="1" s="59">
      <c r="A4207" s="58" t="inlineStr">
        <is>
          <t>6427-FEFIG</t>
        </is>
      </c>
      <c r="B4207" s="58" t="inlineStr">
        <is>
          <t>Female</t>
        </is>
      </c>
      <c r="C4207" s="58" t="n">
        <v>0</v>
      </c>
      <c r="D4207" s="58" t="inlineStr">
        <is>
          <t>Yes</t>
        </is>
      </c>
      <c r="E4207" s="58" t="inlineStr">
        <is>
          <t>Yes</t>
        </is>
      </c>
      <c r="F4207" s="58" t="n">
        <v>24</v>
      </c>
      <c r="G4207" s="58" t="inlineStr">
        <is>
          <t>Yes</t>
        </is>
      </c>
      <c r="H4207" s="58" t="inlineStr">
        <is>
          <t>Yes</t>
        </is>
      </c>
      <c r="I4207" s="58" t="inlineStr">
        <is>
          <t>DSL</t>
        </is>
      </c>
      <c r="J4207" s="58" t="inlineStr">
        <is>
          <t>Yes</t>
        </is>
      </c>
      <c r="K4207" s="58" t="inlineStr">
        <is>
          <t>No</t>
        </is>
      </c>
      <c r="L4207" s="58" t="inlineStr">
        <is>
          <t>Yes</t>
        </is>
      </c>
      <c r="M4207" s="58" t="inlineStr">
        <is>
          <t>No</t>
        </is>
      </c>
      <c r="N4207" s="58" t="inlineStr">
        <is>
          <t>Yes</t>
        </is>
      </c>
      <c r="O4207" s="58" t="inlineStr">
        <is>
          <t>Yes</t>
        </is>
      </c>
      <c r="P4207" s="58" t="inlineStr">
        <is>
          <t>Two year</t>
        </is>
      </c>
      <c r="Q4207" s="58" t="inlineStr">
        <is>
          <t>No</t>
        </is>
      </c>
      <c r="R4207" s="58" t="inlineStr">
        <is>
          <t>Credit card (automatic)</t>
        </is>
      </c>
      <c r="S4207" s="123" t="n">
        <v>78.59999999999999</v>
      </c>
      <c r="T4207" s="58" t="inlineStr">
        <is>
          <t>1846.65</t>
        </is>
      </c>
      <c r="U4207" s="58" t="inlineStr">
        <is>
          <t>No</t>
        </is>
      </c>
      <c r="V4207" s="123">
        <f>IFERROR(VALUE(TRIM(T4207)),S4207*F4207)</f>
        <v/>
      </c>
      <c r="W4207" s="58">
        <f>IF(F4207&lt;=12,"0-12 mo",IF(F4207&lt;=24,"13-24 mo",IF(F4207&lt;=48,"25-48 mo","49+ mo")))</f>
        <v/>
      </c>
      <c r="X4207" s="58">
        <f>IF(S4207&lt;=35.5,"Q1 Low",IF(S4207&lt;=70.35,"Q2 Mid-Low",IF(S4207&lt;=89.85,"Q3 Mid-High","Q4 High")))</f>
        <v/>
      </c>
      <c r="Y4207" s="58">
        <f>IF(U4207="Yes",1,0)</f>
        <v/>
      </c>
      <c r="Z4207" s="58">
        <f>IF(P4207="Month-to-month",1,0)+IF(M4207="No",1,0)+IF(J4207="No",1,0)+IF(I4207="Fiber optic",1,0)+IF(Q4207="Yes",1,0)</f>
        <v/>
      </c>
    </row>
    <row r="4208" ht="15" customHeight="1" s="59">
      <c r="A4208" s="58" t="inlineStr">
        <is>
          <t>0017-IUDMW</t>
        </is>
      </c>
      <c r="B4208" s="58" t="inlineStr">
        <is>
          <t>Female</t>
        </is>
      </c>
      <c r="C4208" s="58" t="n">
        <v>0</v>
      </c>
      <c r="D4208" s="58" t="inlineStr">
        <is>
          <t>Yes</t>
        </is>
      </c>
      <c r="E4208" s="58" t="inlineStr">
        <is>
          <t>Yes</t>
        </is>
      </c>
      <c r="F4208" s="58" t="n">
        <v>72</v>
      </c>
      <c r="G4208" s="58" t="inlineStr">
        <is>
          <t>Yes</t>
        </is>
      </c>
      <c r="H4208" s="58" t="inlineStr">
        <is>
          <t>Yes</t>
        </is>
      </c>
      <c r="I4208" s="58" t="inlineStr">
        <is>
          <t>Fiber optic</t>
        </is>
      </c>
      <c r="J4208" s="58" t="inlineStr">
        <is>
          <t>Yes</t>
        </is>
      </c>
      <c r="K4208" s="58" t="inlineStr">
        <is>
          <t>Yes</t>
        </is>
      </c>
      <c r="L4208" s="58" t="inlineStr">
        <is>
          <t>Yes</t>
        </is>
      </c>
      <c r="M4208" s="58" t="inlineStr">
        <is>
          <t>Yes</t>
        </is>
      </c>
      <c r="N4208" s="58" t="inlineStr">
        <is>
          <t>Yes</t>
        </is>
      </c>
      <c r="O4208" s="58" t="inlineStr">
        <is>
          <t>Yes</t>
        </is>
      </c>
      <c r="P4208" s="58" t="inlineStr">
        <is>
          <t>Two year</t>
        </is>
      </c>
      <c r="Q4208" s="58" t="inlineStr">
        <is>
          <t>Yes</t>
        </is>
      </c>
      <c r="R4208" s="58" t="inlineStr">
        <is>
          <t>Credit card (automatic)</t>
        </is>
      </c>
      <c r="S4208" s="123" t="n">
        <v>116.8</v>
      </c>
      <c r="T4208" s="58" t="inlineStr">
        <is>
          <t>8456.75</t>
        </is>
      </c>
      <c r="U4208" s="58" t="inlineStr">
        <is>
          <t>No</t>
        </is>
      </c>
      <c r="V4208" s="123">
        <f>IFERROR(VALUE(TRIM(T4208)),S4208*F4208)</f>
        <v/>
      </c>
      <c r="W4208" s="58">
        <f>IF(F4208&lt;=12,"0-12 mo",IF(F4208&lt;=24,"13-24 mo",IF(F4208&lt;=48,"25-48 mo","49+ mo")))</f>
        <v/>
      </c>
      <c r="X4208" s="58">
        <f>IF(S4208&lt;=35.5,"Q1 Low",IF(S4208&lt;=70.35,"Q2 Mid-Low",IF(S4208&lt;=89.85,"Q3 Mid-High","Q4 High")))</f>
        <v/>
      </c>
      <c r="Y4208" s="58">
        <f>IF(U4208="Yes",1,0)</f>
        <v/>
      </c>
      <c r="Z4208" s="58">
        <f>IF(P4208="Month-to-month",1,0)+IF(M4208="No",1,0)+IF(J4208="No",1,0)+IF(I4208="Fiber optic",1,0)+IF(Q4208="Yes",1,0)</f>
        <v/>
      </c>
    </row>
    <row r="4209" ht="15" customHeight="1" s="59">
      <c r="A4209" s="58" t="inlineStr">
        <is>
          <t>8706-HRADD</t>
        </is>
      </c>
      <c r="B4209" s="58" t="inlineStr">
        <is>
          <t>Male</t>
        </is>
      </c>
      <c r="C4209" s="58" t="n">
        <v>0</v>
      </c>
      <c r="D4209" s="58" t="inlineStr">
        <is>
          <t>No</t>
        </is>
      </c>
      <c r="E4209" s="58" t="inlineStr">
        <is>
          <t>No</t>
        </is>
      </c>
      <c r="F4209" s="58" t="n">
        <v>21</v>
      </c>
      <c r="G4209" s="58" t="inlineStr">
        <is>
          <t>No</t>
        </is>
      </c>
      <c r="H4209" s="58" t="inlineStr">
        <is>
          <t>No phone service</t>
        </is>
      </c>
      <c r="I4209" s="58" t="inlineStr">
        <is>
          <t>DSL</t>
        </is>
      </c>
      <c r="J4209" s="58" t="inlineStr">
        <is>
          <t>Yes</t>
        </is>
      </c>
      <c r="K4209" s="58" t="inlineStr">
        <is>
          <t>No</t>
        </is>
      </c>
      <c r="L4209" s="58" t="inlineStr">
        <is>
          <t>No</t>
        </is>
      </c>
      <c r="M4209" s="58" t="inlineStr">
        <is>
          <t>Yes</t>
        </is>
      </c>
      <c r="N4209" s="58" t="inlineStr">
        <is>
          <t>Yes</t>
        </is>
      </c>
      <c r="O4209" s="58" t="inlineStr">
        <is>
          <t>No</t>
        </is>
      </c>
      <c r="P4209" s="58" t="inlineStr">
        <is>
          <t>Month-to-month</t>
        </is>
      </c>
      <c r="Q4209" s="58" t="inlineStr">
        <is>
          <t>Yes</t>
        </is>
      </c>
      <c r="R4209" s="58" t="inlineStr">
        <is>
          <t>Mailed check</t>
        </is>
      </c>
      <c r="S4209" s="123" t="n">
        <v>43.55</v>
      </c>
      <c r="T4209" s="58" t="inlineStr">
        <is>
          <t>1011.5</t>
        </is>
      </c>
      <c r="U4209" s="58" t="inlineStr">
        <is>
          <t>No</t>
        </is>
      </c>
      <c r="V4209" s="123">
        <f>IFERROR(VALUE(TRIM(T4209)),S4209*F4209)</f>
        <v/>
      </c>
      <c r="W4209" s="58">
        <f>IF(F4209&lt;=12,"0-12 mo",IF(F4209&lt;=24,"13-24 mo",IF(F4209&lt;=48,"25-48 mo","49+ mo")))</f>
        <v/>
      </c>
      <c r="X4209" s="58">
        <f>IF(S4209&lt;=35.5,"Q1 Low",IF(S4209&lt;=70.35,"Q2 Mid-Low",IF(S4209&lt;=89.85,"Q3 Mid-High","Q4 High")))</f>
        <v/>
      </c>
      <c r="Y4209" s="58">
        <f>IF(U4209="Yes",1,0)</f>
        <v/>
      </c>
      <c r="Z4209" s="58">
        <f>IF(P4209="Month-to-month",1,0)+IF(M4209="No",1,0)+IF(J4209="No",1,0)+IF(I4209="Fiber optic",1,0)+IF(Q4209="Yes",1,0)</f>
        <v/>
      </c>
    </row>
    <row r="4210" ht="15" customHeight="1" s="59">
      <c r="A4210" s="58" t="inlineStr">
        <is>
          <t>9955-QOPOY</t>
        </is>
      </c>
      <c r="B4210" s="58" t="inlineStr">
        <is>
          <t>Male</t>
        </is>
      </c>
      <c r="C4210" s="58" t="n">
        <v>0</v>
      </c>
      <c r="D4210" s="58" t="inlineStr">
        <is>
          <t>Yes</t>
        </is>
      </c>
      <c r="E4210" s="58" t="inlineStr">
        <is>
          <t>No</t>
        </is>
      </c>
      <c r="F4210" s="58" t="n">
        <v>69</v>
      </c>
      <c r="G4210" s="58" t="inlineStr">
        <is>
          <t>No</t>
        </is>
      </c>
      <c r="H4210" s="58" t="inlineStr">
        <is>
          <t>No phone service</t>
        </is>
      </c>
      <c r="I4210" s="58" t="inlineStr">
        <is>
          <t>DSL</t>
        </is>
      </c>
      <c r="J4210" s="58" t="inlineStr">
        <is>
          <t>No</t>
        </is>
      </c>
      <c r="K4210" s="58" t="inlineStr">
        <is>
          <t>Yes</t>
        </is>
      </c>
      <c r="L4210" s="58" t="inlineStr">
        <is>
          <t>Yes</t>
        </is>
      </c>
      <c r="M4210" s="58" t="inlineStr">
        <is>
          <t>Yes</t>
        </is>
      </c>
      <c r="N4210" s="58" t="inlineStr">
        <is>
          <t>Yes</t>
        </is>
      </c>
      <c r="O4210" s="58" t="inlineStr">
        <is>
          <t>Yes</t>
        </is>
      </c>
      <c r="P4210" s="58" t="inlineStr">
        <is>
          <t>One year</t>
        </is>
      </c>
      <c r="Q4210" s="58" t="inlineStr">
        <is>
          <t>Yes</t>
        </is>
      </c>
      <c r="R4210" s="58" t="inlineStr">
        <is>
          <t>Credit card (automatic)</t>
        </is>
      </c>
      <c r="S4210" s="123" t="n">
        <v>60.8</v>
      </c>
      <c r="T4210" s="58" t="inlineStr">
        <is>
          <t>4263.4</t>
        </is>
      </c>
      <c r="U4210" s="58" t="inlineStr">
        <is>
          <t>No</t>
        </is>
      </c>
      <c r="V4210" s="123">
        <f>IFERROR(VALUE(TRIM(T4210)),S4210*F4210)</f>
        <v/>
      </c>
      <c r="W4210" s="58">
        <f>IF(F4210&lt;=12,"0-12 mo",IF(F4210&lt;=24,"13-24 mo",IF(F4210&lt;=48,"25-48 mo","49+ mo")))</f>
        <v/>
      </c>
      <c r="X4210" s="58">
        <f>IF(S4210&lt;=35.5,"Q1 Low",IF(S4210&lt;=70.35,"Q2 Mid-Low",IF(S4210&lt;=89.85,"Q3 Mid-High","Q4 High")))</f>
        <v/>
      </c>
      <c r="Y4210" s="58">
        <f>IF(U4210="Yes",1,0)</f>
        <v/>
      </c>
      <c r="Z4210" s="58">
        <f>IF(P4210="Month-to-month",1,0)+IF(M4210="No",1,0)+IF(J4210="No",1,0)+IF(I4210="Fiber optic",1,0)+IF(Q4210="Yes",1,0)</f>
        <v/>
      </c>
    </row>
    <row r="4211" ht="15" customHeight="1" s="59">
      <c r="A4211" s="58" t="inlineStr">
        <is>
          <t>4385-ZKVNW</t>
        </is>
      </c>
      <c r="B4211" s="58" t="inlineStr">
        <is>
          <t>Male</t>
        </is>
      </c>
      <c r="C4211" s="58" t="n">
        <v>0</v>
      </c>
      <c r="D4211" s="58" t="inlineStr">
        <is>
          <t>Yes</t>
        </is>
      </c>
      <c r="E4211" s="58" t="inlineStr">
        <is>
          <t>Yes</t>
        </is>
      </c>
      <c r="F4211" s="58" t="n">
        <v>44</v>
      </c>
      <c r="G4211" s="58" t="inlineStr">
        <is>
          <t>Yes</t>
        </is>
      </c>
      <c r="H4211" s="58" t="inlineStr">
        <is>
          <t>No</t>
        </is>
      </c>
      <c r="I4211" s="58" t="inlineStr">
        <is>
          <t>DSL</t>
        </is>
      </c>
      <c r="J4211" s="58" t="inlineStr">
        <is>
          <t>No</t>
        </is>
      </c>
      <c r="K4211" s="58" t="inlineStr">
        <is>
          <t>Yes</t>
        </is>
      </c>
      <c r="L4211" s="58" t="inlineStr">
        <is>
          <t>No</t>
        </is>
      </c>
      <c r="M4211" s="58" t="inlineStr">
        <is>
          <t>Yes</t>
        </is>
      </c>
      <c r="N4211" s="58" t="inlineStr">
        <is>
          <t>No</t>
        </is>
      </c>
      <c r="O4211" s="58" t="inlineStr">
        <is>
          <t>No</t>
        </is>
      </c>
      <c r="P4211" s="58" t="inlineStr">
        <is>
          <t>Month-to-month</t>
        </is>
      </c>
      <c r="Q4211" s="58" t="inlineStr">
        <is>
          <t>Yes</t>
        </is>
      </c>
      <c r="R4211" s="58" t="inlineStr">
        <is>
          <t>Bank transfer (automatic)</t>
        </is>
      </c>
      <c r="S4211" s="123" t="n">
        <v>54.9</v>
      </c>
      <c r="T4211" s="58" t="inlineStr">
        <is>
          <t>2549.1</t>
        </is>
      </c>
      <c r="U4211" s="58" t="inlineStr">
        <is>
          <t>No</t>
        </is>
      </c>
      <c r="V4211" s="123">
        <f>IFERROR(VALUE(TRIM(T4211)),S4211*F4211)</f>
        <v/>
      </c>
      <c r="W4211" s="58">
        <f>IF(F4211&lt;=12,"0-12 mo",IF(F4211&lt;=24,"13-24 mo",IF(F4211&lt;=48,"25-48 mo","49+ mo")))</f>
        <v/>
      </c>
      <c r="X4211" s="58">
        <f>IF(S4211&lt;=35.5,"Q1 Low",IF(S4211&lt;=70.35,"Q2 Mid-Low",IF(S4211&lt;=89.85,"Q3 Mid-High","Q4 High")))</f>
        <v/>
      </c>
      <c r="Y4211" s="58">
        <f>IF(U4211="Yes",1,0)</f>
        <v/>
      </c>
      <c r="Z4211" s="58">
        <f>IF(P4211="Month-to-month",1,0)+IF(M4211="No",1,0)+IF(J4211="No",1,0)+IF(I4211="Fiber optic",1,0)+IF(Q4211="Yes",1,0)</f>
        <v/>
      </c>
    </row>
    <row r="4212" ht="15" customHeight="1" s="59">
      <c r="A4212" s="58" t="inlineStr">
        <is>
          <t>5446-DKWYW</t>
        </is>
      </c>
      <c r="B4212" s="58" t="inlineStr">
        <is>
          <t>Female</t>
        </is>
      </c>
      <c r="C4212" s="58" t="n">
        <v>1</v>
      </c>
      <c r="D4212" s="58" t="inlineStr">
        <is>
          <t>Yes</t>
        </is>
      </c>
      <c r="E4212" s="58" t="inlineStr">
        <is>
          <t>Yes</t>
        </is>
      </c>
      <c r="F4212" s="58" t="n">
        <v>61</v>
      </c>
      <c r="G4212" s="58" t="inlineStr">
        <is>
          <t>Yes</t>
        </is>
      </c>
      <c r="H4212" s="58" t="inlineStr">
        <is>
          <t>Yes</t>
        </is>
      </c>
      <c r="I4212" s="58" t="inlineStr">
        <is>
          <t>DSL</t>
        </is>
      </c>
      <c r="J4212" s="58" t="inlineStr">
        <is>
          <t>No</t>
        </is>
      </c>
      <c r="K4212" s="58" t="inlineStr">
        <is>
          <t>No</t>
        </is>
      </c>
      <c r="L4212" s="58" t="inlineStr">
        <is>
          <t>Yes</t>
        </is>
      </c>
      <c r="M4212" s="58" t="inlineStr">
        <is>
          <t>No</t>
        </is>
      </c>
      <c r="N4212" s="58" t="inlineStr">
        <is>
          <t>Yes</t>
        </is>
      </c>
      <c r="O4212" s="58" t="inlineStr">
        <is>
          <t>No</t>
        </is>
      </c>
      <c r="P4212" s="58" t="inlineStr">
        <is>
          <t>One year</t>
        </is>
      </c>
      <c r="Q4212" s="58" t="inlineStr">
        <is>
          <t>Yes</t>
        </is>
      </c>
      <c r="R4212" s="58" t="inlineStr">
        <is>
          <t>Electronic check</t>
        </is>
      </c>
      <c r="S4212" s="123" t="n">
        <v>65.2</v>
      </c>
      <c r="T4212" s="58" t="inlineStr">
        <is>
          <t>3965.05</t>
        </is>
      </c>
      <c r="U4212" s="58" t="inlineStr">
        <is>
          <t>No</t>
        </is>
      </c>
      <c r="V4212" s="123">
        <f>IFERROR(VALUE(TRIM(T4212)),S4212*F4212)</f>
        <v/>
      </c>
      <c r="W4212" s="58">
        <f>IF(F4212&lt;=12,"0-12 mo",IF(F4212&lt;=24,"13-24 mo",IF(F4212&lt;=48,"25-48 mo","49+ mo")))</f>
        <v/>
      </c>
      <c r="X4212" s="58">
        <f>IF(S4212&lt;=35.5,"Q1 Low",IF(S4212&lt;=70.35,"Q2 Mid-Low",IF(S4212&lt;=89.85,"Q3 Mid-High","Q4 High")))</f>
        <v/>
      </c>
      <c r="Y4212" s="58">
        <f>IF(U4212="Yes",1,0)</f>
        <v/>
      </c>
      <c r="Z4212" s="58">
        <f>IF(P4212="Month-to-month",1,0)+IF(M4212="No",1,0)+IF(J4212="No",1,0)+IF(I4212="Fiber optic",1,0)+IF(Q4212="Yes",1,0)</f>
        <v/>
      </c>
    </row>
    <row r="4213" ht="15" customHeight="1" s="59">
      <c r="A4213" s="58" t="inlineStr">
        <is>
          <t>2034-CGRHZ</t>
        </is>
      </c>
      <c r="B4213" s="58" t="inlineStr">
        <is>
          <t>Male</t>
        </is>
      </c>
      <c r="C4213" s="58" t="n">
        <v>1</v>
      </c>
      <c r="D4213" s="58" t="inlineStr">
        <is>
          <t>No</t>
        </is>
      </c>
      <c r="E4213" s="58" t="inlineStr">
        <is>
          <t>No</t>
        </is>
      </c>
      <c r="F4213" s="58" t="n">
        <v>24</v>
      </c>
      <c r="G4213" s="58" t="inlineStr">
        <is>
          <t>Yes</t>
        </is>
      </c>
      <c r="H4213" s="58" t="inlineStr">
        <is>
          <t>Yes</t>
        </is>
      </c>
      <c r="I4213" s="58" t="inlineStr">
        <is>
          <t>Fiber optic</t>
        </is>
      </c>
      <c r="J4213" s="58" t="inlineStr">
        <is>
          <t>No</t>
        </is>
      </c>
      <c r="K4213" s="58" t="inlineStr">
        <is>
          <t>Yes</t>
        </is>
      </c>
      <c r="L4213" s="58" t="inlineStr">
        <is>
          <t>Yes</t>
        </is>
      </c>
      <c r="M4213" s="58" t="inlineStr">
        <is>
          <t>No</t>
        </is>
      </c>
      <c r="N4213" s="58" t="inlineStr">
        <is>
          <t>Yes</t>
        </is>
      </c>
      <c r="O4213" s="58" t="inlineStr">
        <is>
          <t>Yes</t>
        </is>
      </c>
      <c r="P4213" s="58" t="inlineStr">
        <is>
          <t>Month-to-month</t>
        </is>
      </c>
      <c r="Q4213" s="58" t="inlineStr">
        <is>
          <t>Yes</t>
        </is>
      </c>
      <c r="R4213" s="58" t="inlineStr">
        <is>
          <t>Credit card (automatic)</t>
        </is>
      </c>
      <c r="S4213" s="123" t="n">
        <v>102.95</v>
      </c>
      <c r="T4213" s="58" t="inlineStr">
        <is>
          <t>2496.7</t>
        </is>
      </c>
      <c r="U4213" s="58" t="inlineStr">
        <is>
          <t>Yes</t>
        </is>
      </c>
      <c r="V4213" s="123">
        <f>IFERROR(VALUE(TRIM(T4213)),S4213*F4213)</f>
        <v/>
      </c>
      <c r="W4213" s="58">
        <f>IF(F4213&lt;=12,"0-12 mo",IF(F4213&lt;=24,"13-24 mo",IF(F4213&lt;=48,"25-48 mo","49+ mo")))</f>
        <v/>
      </c>
      <c r="X4213" s="58">
        <f>IF(S4213&lt;=35.5,"Q1 Low",IF(S4213&lt;=70.35,"Q2 Mid-Low",IF(S4213&lt;=89.85,"Q3 Mid-High","Q4 High")))</f>
        <v/>
      </c>
      <c r="Y4213" s="58">
        <f>IF(U4213="Yes",1,0)</f>
        <v/>
      </c>
      <c r="Z4213" s="58">
        <f>IF(P4213="Month-to-month",1,0)+IF(M4213="No",1,0)+IF(J4213="No",1,0)+IF(I4213="Fiber optic",1,0)+IF(Q4213="Yes",1,0)</f>
        <v/>
      </c>
    </row>
    <row r="4214" ht="15" customHeight="1" s="59">
      <c r="A4214" s="58" t="inlineStr">
        <is>
          <t>5797-APWZC</t>
        </is>
      </c>
      <c r="B4214" s="58" t="inlineStr">
        <is>
          <t>Female</t>
        </is>
      </c>
      <c r="C4214" s="58" t="n">
        <v>0</v>
      </c>
      <c r="D4214" s="58" t="inlineStr">
        <is>
          <t>No</t>
        </is>
      </c>
      <c r="E4214" s="58" t="inlineStr">
        <is>
          <t>No</t>
        </is>
      </c>
      <c r="F4214" s="58" t="n">
        <v>1</v>
      </c>
      <c r="G4214" s="58" t="inlineStr">
        <is>
          <t>Yes</t>
        </is>
      </c>
      <c r="H4214" s="58" t="inlineStr">
        <is>
          <t>No</t>
        </is>
      </c>
      <c r="I4214" s="58" t="inlineStr">
        <is>
          <t>Fiber optic</t>
        </is>
      </c>
      <c r="J4214" s="58" t="inlineStr">
        <is>
          <t>No</t>
        </is>
      </c>
      <c r="K4214" s="58" t="inlineStr">
        <is>
          <t>No</t>
        </is>
      </c>
      <c r="L4214" s="58" t="inlineStr">
        <is>
          <t>No</t>
        </is>
      </c>
      <c r="M4214" s="58" t="inlineStr">
        <is>
          <t>No</t>
        </is>
      </c>
      <c r="N4214" s="58" t="inlineStr">
        <is>
          <t>Yes</t>
        </is>
      </c>
      <c r="O4214" s="58" t="inlineStr">
        <is>
          <t>Yes</t>
        </is>
      </c>
      <c r="P4214" s="58" t="inlineStr">
        <is>
          <t>Month-to-month</t>
        </is>
      </c>
      <c r="Q4214" s="58" t="inlineStr">
        <is>
          <t>No</t>
        </is>
      </c>
      <c r="R4214" s="58" t="inlineStr">
        <is>
          <t>Electronic check</t>
        </is>
      </c>
      <c r="S4214" s="123" t="n">
        <v>90.59999999999999</v>
      </c>
      <c r="T4214" s="58" t="inlineStr">
        <is>
          <t>90.6</t>
        </is>
      </c>
      <c r="U4214" s="58" t="inlineStr">
        <is>
          <t>Yes</t>
        </is>
      </c>
      <c r="V4214" s="123">
        <f>IFERROR(VALUE(TRIM(T4214)),S4214*F4214)</f>
        <v/>
      </c>
      <c r="W4214" s="58">
        <f>IF(F4214&lt;=12,"0-12 mo",IF(F4214&lt;=24,"13-24 mo",IF(F4214&lt;=48,"25-48 mo","49+ mo")))</f>
        <v/>
      </c>
      <c r="X4214" s="58">
        <f>IF(S4214&lt;=35.5,"Q1 Low",IF(S4214&lt;=70.35,"Q2 Mid-Low",IF(S4214&lt;=89.85,"Q3 Mid-High","Q4 High")))</f>
        <v/>
      </c>
      <c r="Y4214" s="58">
        <f>IF(U4214="Yes",1,0)</f>
        <v/>
      </c>
      <c r="Z4214" s="58">
        <f>IF(P4214="Month-to-month",1,0)+IF(M4214="No",1,0)+IF(J4214="No",1,0)+IF(I4214="Fiber optic",1,0)+IF(Q4214="Yes",1,0)</f>
        <v/>
      </c>
    </row>
    <row r="4215" ht="15" customHeight="1" s="59">
      <c r="A4215" s="58" t="inlineStr">
        <is>
          <t>3683-QKIUE</t>
        </is>
      </c>
      <c r="B4215" s="58" t="inlineStr">
        <is>
          <t>Female</t>
        </is>
      </c>
      <c r="C4215" s="58" t="n">
        <v>0</v>
      </c>
      <c r="D4215" s="58" t="inlineStr">
        <is>
          <t>No</t>
        </is>
      </c>
      <c r="E4215" s="58" t="inlineStr">
        <is>
          <t>No</t>
        </is>
      </c>
      <c r="F4215" s="58" t="n">
        <v>6</v>
      </c>
      <c r="G4215" s="58" t="inlineStr">
        <is>
          <t>Yes</t>
        </is>
      </c>
      <c r="H4215" s="58" t="inlineStr">
        <is>
          <t>No</t>
        </is>
      </c>
      <c r="I4215" s="58" t="inlineStr">
        <is>
          <t>DSL</t>
        </is>
      </c>
      <c r="J4215" s="58" t="inlineStr">
        <is>
          <t>No</t>
        </is>
      </c>
      <c r="K4215" s="58" t="inlineStr">
        <is>
          <t>No</t>
        </is>
      </c>
      <c r="L4215" s="58" t="inlineStr">
        <is>
          <t>No</t>
        </is>
      </c>
      <c r="M4215" s="58" t="inlineStr">
        <is>
          <t>Yes</t>
        </is>
      </c>
      <c r="N4215" s="58" t="inlineStr">
        <is>
          <t>No</t>
        </is>
      </c>
      <c r="O4215" s="58" t="inlineStr">
        <is>
          <t>No</t>
        </is>
      </c>
      <c r="P4215" s="58" t="inlineStr">
        <is>
          <t>Month-to-month</t>
        </is>
      </c>
      <c r="Q4215" s="58" t="inlineStr">
        <is>
          <t>Yes</t>
        </is>
      </c>
      <c r="R4215" s="58" t="inlineStr">
        <is>
          <t>Bank transfer (automatic)</t>
        </is>
      </c>
      <c r="S4215" s="123" t="n">
        <v>50.8</v>
      </c>
      <c r="T4215" s="58" t="inlineStr">
        <is>
          <t>288.05</t>
        </is>
      </c>
      <c r="U4215" s="58" t="inlineStr">
        <is>
          <t>Yes</t>
        </is>
      </c>
      <c r="V4215" s="123">
        <f>IFERROR(VALUE(TRIM(T4215)),S4215*F4215)</f>
        <v/>
      </c>
      <c r="W4215" s="58">
        <f>IF(F4215&lt;=12,"0-12 mo",IF(F4215&lt;=24,"13-24 mo",IF(F4215&lt;=48,"25-48 mo","49+ mo")))</f>
        <v/>
      </c>
      <c r="X4215" s="58">
        <f>IF(S4215&lt;=35.5,"Q1 Low",IF(S4215&lt;=70.35,"Q2 Mid-Low",IF(S4215&lt;=89.85,"Q3 Mid-High","Q4 High")))</f>
        <v/>
      </c>
      <c r="Y4215" s="58">
        <f>IF(U4215="Yes",1,0)</f>
        <v/>
      </c>
      <c r="Z4215" s="58">
        <f>IF(P4215="Month-to-month",1,0)+IF(M4215="No",1,0)+IF(J4215="No",1,0)+IF(I4215="Fiber optic",1,0)+IF(Q4215="Yes",1,0)</f>
        <v/>
      </c>
    </row>
    <row r="4216" ht="15" customHeight="1" s="59">
      <c r="A4216" s="58" t="inlineStr">
        <is>
          <t>4228-ZGYUW</t>
        </is>
      </c>
      <c r="B4216" s="58" t="inlineStr">
        <is>
          <t>Male</t>
        </is>
      </c>
      <c r="C4216" s="58" t="n">
        <v>0</v>
      </c>
      <c r="D4216" s="58" t="inlineStr">
        <is>
          <t>No</t>
        </is>
      </c>
      <c r="E4216" s="58" t="inlineStr">
        <is>
          <t>No</t>
        </is>
      </c>
      <c r="F4216" s="58" t="n">
        <v>4</v>
      </c>
      <c r="G4216" s="58" t="inlineStr">
        <is>
          <t>Yes</t>
        </is>
      </c>
      <c r="H4216" s="58" t="inlineStr">
        <is>
          <t>Yes</t>
        </is>
      </c>
      <c r="I4216" s="58" t="inlineStr">
        <is>
          <t>Fiber optic</t>
        </is>
      </c>
      <c r="J4216" s="58" t="inlineStr">
        <is>
          <t>No</t>
        </is>
      </c>
      <c r="K4216" s="58" t="inlineStr">
        <is>
          <t>Yes</t>
        </is>
      </c>
      <c r="L4216" s="58" t="inlineStr">
        <is>
          <t>No</t>
        </is>
      </c>
      <c r="M4216" s="58" t="inlineStr">
        <is>
          <t>No</t>
        </is>
      </c>
      <c r="N4216" s="58" t="inlineStr">
        <is>
          <t>No</t>
        </is>
      </c>
      <c r="O4216" s="58" t="inlineStr">
        <is>
          <t>Yes</t>
        </is>
      </c>
      <c r="P4216" s="58" t="inlineStr">
        <is>
          <t>Month-to-month</t>
        </is>
      </c>
      <c r="Q4216" s="58" t="inlineStr">
        <is>
          <t>Yes</t>
        </is>
      </c>
      <c r="R4216" s="58" t="inlineStr">
        <is>
          <t>Electronic check</t>
        </is>
      </c>
      <c r="S4216" s="123" t="n">
        <v>90.05</v>
      </c>
      <c r="T4216" s="58" t="inlineStr">
        <is>
          <t>368.1</t>
        </is>
      </c>
      <c r="U4216" s="58" t="inlineStr">
        <is>
          <t>Yes</t>
        </is>
      </c>
      <c r="V4216" s="123">
        <f>IFERROR(VALUE(TRIM(T4216)),S4216*F4216)</f>
        <v/>
      </c>
      <c r="W4216" s="58">
        <f>IF(F4216&lt;=12,"0-12 mo",IF(F4216&lt;=24,"13-24 mo",IF(F4216&lt;=48,"25-48 mo","49+ mo")))</f>
        <v/>
      </c>
      <c r="X4216" s="58">
        <f>IF(S4216&lt;=35.5,"Q1 Low",IF(S4216&lt;=70.35,"Q2 Mid-Low",IF(S4216&lt;=89.85,"Q3 Mid-High","Q4 High")))</f>
        <v/>
      </c>
      <c r="Y4216" s="58">
        <f>IF(U4216="Yes",1,0)</f>
        <v/>
      </c>
      <c r="Z4216" s="58">
        <f>IF(P4216="Month-to-month",1,0)+IF(M4216="No",1,0)+IF(J4216="No",1,0)+IF(I4216="Fiber optic",1,0)+IF(Q4216="Yes",1,0)</f>
        <v/>
      </c>
    </row>
    <row r="4217" ht="15" customHeight="1" s="59">
      <c r="A4217" s="58" t="inlineStr">
        <is>
          <t>9031-ZVQPT</t>
        </is>
      </c>
      <c r="B4217" s="58" t="inlineStr">
        <is>
          <t>Male</t>
        </is>
      </c>
      <c r="C4217" s="58" t="n">
        <v>0</v>
      </c>
      <c r="D4217" s="58" t="inlineStr">
        <is>
          <t>Yes</t>
        </is>
      </c>
      <c r="E4217" s="58" t="inlineStr">
        <is>
          <t>No</t>
        </is>
      </c>
      <c r="F4217" s="58" t="n">
        <v>72</v>
      </c>
      <c r="G4217" s="58" t="inlineStr">
        <is>
          <t>Yes</t>
        </is>
      </c>
      <c r="H4217" s="58" t="inlineStr">
        <is>
          <t>Yes</t>
        </is>
      </c>
      <c r="I4217" s="58" t="inlineStr">
        <is>
          <t>Fiber optic</t>
        </is>
      </c>
      <c r="J4217" s="58" t="inlineStr">
        <is>
          <t>No</t>
        </is>
      </c>
      <c r="K4217" s="58" t="inlineStr">
        <is>
          <t>Yes</t>
        </is>
      </c>
      <c r="L4217" s="58" t="inlineStr">
        <is>
          <t>Yes</t>
        </is>
      </c>
      <c r="M4217" s="58" t="inlineStr">
        <is>
          <t>Yes</t>
        </is>
      </c>
      <c r="N4217" s="58" t="inlineStr">
        <is>
          <t>Yes</t>
        </is>
      </c>
      <c r="O4217" s="58" t="inlineStr">
        <is>
          <t>Yes</t>
        </is>
      </c>
      <c r="P4217" s="58" t="inlineStr">
        <is>
          <t>Two year</t>
        </is>
      </c>
      <c r="Q4217" s="58" t="inlineStr">
        <is>
          <t>Yes</t>
        </is>
      </c>
      <c r="R4217" s="58" t="inlineStr">
        <is>
          <t>Electronic check</t>
        </is>
      </c>
      <c r="S4217" s="123" t="n">
        <v>108.2</v>
      </c>
      <c r="T4217" s="58" t="inlineStr">
        <is>
          <t>7840.6</t>
        </is>
      </c>
      <c r="U4217" s="58" t="inlineStr">
        <is>
          <t>No</t>
        </is>
      </c>
      <c r="V4217" s="123">
        <f>IFERROR(VALUE(TRIM(T4217)),S4217*F4217)</f>
        <v/>
      </c>
      <c r="W4217" s="58">
        <f>IF(F4217&lt;=12,"0-12 mo",IF(F4217&lt;=24,"13-24 mo",IF(F4217&lt;=48,"25-48 mo","49+ mo")))</f>
        <v/>
      </c>
      <c r="X4217" s="58">
        <f>IF(S4217&lt;=35.5,"Q1 Low",IF(S4217&lt;=70.35,"Q2 Mid-Low",IF(S4217&lt;=89.85,"Q3 Mid-High","Q4 High")))</f>
        <v/>
      </c>
      <c r="Y4217" s="58">
        <f>IF(U4217="Yes",1,0)</f>
        <v/>
      </c>
      <c r="Z4217" s="58">
        <f>IF(P4217="Month-to-month",1,0)+IF(M4217="No",1,0)+IF(J4217="No",1,0)+IF(I4217="Fiber optic",1,0)+IF(Q4217="Yes",1,0)</f>
        <v/>
      </c>
    </row>
    <row r="4218" ht="15" customHeight="1" s="59">
      <c r="A4218" s="58" t="inlineStr">
        <is>
          <t>2990-IAJSV</t>
        </is>
      </c>
      <c r="B4218" s="58" t="inlineStr">
        <is>
          <t>Male</t>
        </is>
      </c>
      <c r="C4218" s="58" t="n">
        <v>0</v>
      </c>
      <c r="D4218" s="58" t="inlineStr">
        <is>
          <t>No</t>
        </is>
      </c>
      <c r="E4218" s="58" t="inlineStr">
        <is>
          <t>No</t>
        </is>
      </c>
      <c r="F4218" s="58" t="n">
        <v>72</v>
      </c>
      <c r="G4218" s="58" t="inlineStr">
        <is>
          <t>Yes</t>
        </is>
      </c>
      <c r="H4218" s="58" t="inlineStr">
        <is>
          <t>Yes</t>
        </is>
      </c>
      <c r="I4218" s="58" t="inlineStr">
        <is>
          <t>DSL</t>
        </is>
      </c>
      <c r="J4218" s="58" t="inlineStr">
        <is>
          <t>Yes</t>
        </is>
      </c>
      <c r="K4218" s="58" t="inlineStr">
        <is>
          <t>Yes</t>
        </is>
      </c>
      <c r="L4218" s="58" t="inlineStr">
        <is>
          <t>Yes</t>
        </is>
      </c>
      <c r="M4218" s="58" t="inlineStr">
        <is>
          <t>Yes</t>
        </is>
      </c>
      <c r="N4218" s="58" t="inlineStr">
        <is>
          <t>Yes</t>
        </is>
      </c>
      <c r="O4218" s="58" t="inlineStr">
        <is>
          <t>Yes</t>
        </is>
      </c>
      <c r="P4218" s="58" t="inlineStr">
        <is>
          <t>Two year</t>
        </is>
      </c>
      <c r="Q4218" s="58" t="inlineStr">
        <is>
          <t>No</t>
        </is>
      </c>
      <c r="R4218" s="58" t="inlineStr">
        <is>
          <t>Bank transfer (automatic)</t>
        </is>
      </c>
      <c r="S4218" s="123" t="n">
        <v>92</v>
      </c>
      <c r="T4218" s="58" t="inlineStr">
        <is>
          <t>6632.75</t>
        </is>
      </c>
      <c r="U4218" s="58" t="inlineStr">
        <is>
          <t>No</t>
        </is>
      </c>
      <c r="V4218" s="123">
        <f>IFERROR(VALUE(TRIM(T4218)),S4218*F4218)</f>
        <v/>
      </c>
      <c r="W4218" s="58">
        <f>IF(F4218&lt;=12,"0-12 mo",IF(F4218&lt;=24,"13-24 mo",IF(F4218&lt;=48,"25-48 mo","49+ mo")))</f>
        <v/>
      </c>
      <c r="X4218" s="58">
        <f>IF(S4218&lt;=35.5,"Q1 Low",IF(S4218&lt;=70.35,"Q2 Mid-Low",IF(S4218&lt;=89.85,"Q3 Mid-High","Q4 High")))</f>
        <v/>
      </c>
      <c r="Y4218" s="58">
        <f>IF(U4218="Yes",1,0)</f>
        <v/>
      </c>
      <c r="Z4218" s="58">
        <f>IF(P4218="Month-to-month",1,0)+IF(M4218="No",1,0)+IF(J4218="No",1,0)+IF(I4218="Fiber optic",1,0)+IF(Q4218="Yes",1,0)</f>
        <v/>
      </c>
    </row>
    <row r="4219" ht="15" customHeight="1" s="59">
      <c r="A4219" s="58" t="inlineStr">
        <is>
          <t>8107-KNCIM</t>
        </is>
      </c>
      <c r="B4219" s="58" t="inlineStr">
        <is>
          <t>Male</t>
        </is>
      </c>
      <c r="C4219" s="58" t="n">
        <v>1</v>
      </c>
      <c r="D4219" s="58" t="inlineStr">
        <is>
          <t>Yes</t>
        </is>
      </c>
      <c r="E4219" s="58" t="inlineStr">
        <is>
          <t>No</t>
        </is>
      </c>
      <c r="F4219" s="58" t="n">
        <v>14</v>
      </c>
      <c r="G4219" s="58" t="inlineStr">
        <is>
          <t>Yes</t>
        </is>
      </c>
      <c r="H4219" s="58" t="inlineStr">
        <is>
          <t>Yes</t>
        </is>
      </c>
      <c r="I4219" s="58" t="inlineStr">
        <is>
          <t>Fiber optic</t>
        </is>
      </c>
      <c r="J4219" s="58" t="inlineStr">
        <is>
          <t>No</t>
        </is>
      </c>
      <c r="K4219" s="58" t="inlineStr">
        <is>
          <t>No</t>
        </is>
      </c>
      <c r="L4219" s="58" t="inlineStr">
        <is>
          <t>No</t>
        </is>
      </c>
      <c r="M4219" s="58" t="inlineStr">
        <is>
          <t>No</t>
        </is>
      </c>
      <c r="N4219" s="58" t="inlineStr">
        <is>
          <t>No</t>
        </is>
      </c>
      <c r="O4219" s="58" t="inlineStr">
        <is>
          <t>No</t>
        </is>
      </c>
      <c r="P4219" s="58" t="inlineStr">
        <is>
          <t>Month-to-month</t>
        </is>
      </c>
      <c r="Q4219" s="58" t="inlineStr">
        <is>
          <t>Yes</t>
        </is>
      </c>
      <c r="R4219" s="58" t="inlineStr">
        <is>
          <t>Electronic check</t>
        </is>
      </c>
      <c r="S4219" s="123" t="n">
        <v>75.09999999999999</v>
      </c>
      <c r="T4219" s="58" t="inlineStr">
        <is>
          <t>1013.35</t>
        </is>
      </c>
      <c r="U4219" s="58" t="inlineStr">
        <is>
          <t>No</t>
        </is>
      </c>
      <c r="V4219" s="123">
        <f>IFERROR(VALUE(TRIM(T4219)),S4219*F4219)</f>
        <v/>
      </c>
      <c r="W4219" s="58">
        <f>IF(F4219&lt;=12,"0-12 mo",IF(F4219&lt;=24,"13-24 mo",IF(F4219&lt;=48,"25-48 mo","49+ mo")))</f>
        <v/>
      </c>
      <c r="X4219" s="58">
        <f>IF(S4219&lt;=35.5,"Q1 Low",IF(S4219&lt;=70.35,"Q2 Mid-Low",IF(S4219&lt;=89.85,"Q3 Mid-High","Q4 High")))</f>
        <v/>
      </c>
      <c r="Y4219" s="58">
        <f>IF(U4219="Yes",1,0)</f>
        <v/>
      </c>
      <c r="Z4219" s="58">
        <f>IF(P4219="Month-to-month",1,0)+IF(M4219="No",1,0)+IF(J4219="No",1,0)+IF(I4219="Fiber optic",1,0)+IF(Q4219="Yes",1,0)</f>
        <v/>
      </c>
    </row>
    <row r="4220" ht="15" customHeight="1" s="59">
      <c r="A4220" s="58" t="inlineStr">
        <is>
          <t>9027-YFHQJ</t>
        </is>
      </c>
      <c r="B4220" s="58" t="inlineStr">
        <is>
          <t>Male</t>
        </is>
      </c>
      <c r="C4220" s="58" t="n">
        <v>0</v>
      </c>
      <c r="D4220" s="58" t="inlineStr">
        <is>
          <t>No</t>
        </is>
      </c>
      <c r="E4220" s="58" t="inlineStr">
        <is>
          <t>No</t>
        </is>
      </c>
      <c r="F4220" s="58" t="n">
        <v>7</v>
      </c>
      <c r="G4220" s="58" t="inlineStr">
        <is>
          <t>Yes</t>
        </is>
      </c>
      <c r="H4220" s="58" t="inlineStr">
        <is>
          <t>Yes</t>
        </is>
      </c>
      <c r="I4220" s="58" t="inlineStr">
        <is>
          <t>No</t>
        </is>
      </c>
      <c r="J4220" s="58" t="inlineStr">
        <is>
          <t>No internet service</t>
        </is>
      </c>
      <c r="K4220" s="58" t="inlineStr">
        <is>
          <t>No internet service</t>
        </is>
      </c>
      <c r="L4220" s="58" t="inlineStr">
        <is>
          <t>No internet service</t>
        </is>
      </c>
      <c r="M4220" s="58" t="inlineStr">
        <is>
          <t>No internet service</t>
        </is>
      </c>
      <c r="N4220" s="58" t="inlineStr">
        <is>
          <t>No internet service</t>
        </is>
      </c>
      <c r="O4220" s="58" t="inlineStr">
        <is>
          <t>No internet service</t>
        </is>
      </c>
      <c r="P4220" s="58" t="inlineStr">
        <is>
          <t>Month-to-month</t>
        </is>
      </c>
      <c r="Q4220" s="58" t="inlineStr">
        <is>
          <t>Yes</t>
        </is>
      </c>
      <c r="R4220" s="58" t="inlineStr">
        <is>
          <t>Bank transfer (automatic)</t>
        </is>
      </c>
      <c r="S4220" s="123" t="n">
        <v>25.05</v>
      </c>
      <c r="T4220" s="58" t="inlineStr">
        <is>
          <t>152.95</t>
        </is>
      </c>
      <c r="U4220" s="58" t="inlineStr">
        <is>
          <t>No</t>
        </is>
      </c>
      <c r="V4220" s="123">
        <f>IFERROR(VALUE(TRIM(T4220)),S4220*F4220)</f>
        <v/>
      </c>
      <c r="W4220" s="58">
        <f>IF(F4220&lt;=12,"0-12 mo",IF(F4220&lt;=24,"13-24 mo",IF(F4220&lt;=48,"25-48 mo","49+ mo")))</f>
        <v/>
      </c>
      <c r="X4220" s="58">
        <f>IF(S4220&lt;=35.5,"Q1 Low",IF(S4220&lt;=70.35,"Q2 Mid-Low",IF(S4220&lt;=89.85,"Q3 Mid-High","Q4 High")))</f>
        <v/>
      </c>
      <c r="Y4220" s="58">
        <f>IF(U4220="Yes",1,0)</f>
        <v/>
      </c>
      <c r="Z4220" s="58">
        <f>IF(P4220="Month-to-month",1,0)+IF(M4220="No",1,0)+IF(J4220="No",1,0)+IF(I4220="Fiber optic",1,0)+IF(Q4220="Yes",1,0)</f>
        <v/>
      </c>
    </row>
    <row r="4221" ht="15" customHeight="1" s="59">
      <c r="A4221" s="58" t="inlineStr">
        <is>
          <t>5176-LDKUH</t>
        </is>
      </c>
      <c r="B4221" s="58" t="inlineStr">
        <is>
          <t>Female</t>
        </is>
      </c>
      <c r="C4221" s="58" t="n">
        <v>0</v>
      </c>
      <c r="D4221" s="58" t="inlineStr">
        <is>
          <t>No</t>
        </is>
      </c>
      <c r="E4221" s="58" t="inlineStr">
        <is>
          <t>No</t>
        </is>
      </c>
      <c r="F4221" s="58" t="n">
        <v>48</v>
      </c>
      <c r="G4221" s="58" t="inlineStr">
        <is>
          <t>Yes</t>
        </is>
      </c>
      <c r="H4221" s="58" t="inlineStr">
        <is>
          <t>No</t>
        </is>
      </c>
      <c r="I4221" s="58" t="inlineStr">
        <is>
          <t>Fiber optic</t>
        </is>
      </c>
      <c r="J4221" s="58" t="inlineStr">
        <is>
          <t>No</t>
        </is>
      </c>
      <c r="K4221" s="58" t="inlineStr">
        <is>
          <t>Yes</t>
        </is>
      </c>
      <c r="L4221" s="58" t="inlineStr">
        <is>
          <t>No</t>
        </is>
      </c>
      <c r="M4221" s="58" t="inlineStr">
        <is>
          <t>No</t>
        </is>
      </c>
      <c r="N4221" s="58" t="inlineStr">
        <is>
          <t>No</t>
        </is>
      </c>
      <c r="O4221" s="58" t="inlineStr">
        <is>
          <t>No</t>
        </is>
      </c>
      <c r="P4221" s="58" t="inlineStr">
        <is>
          <t>One year</t>
        </is>
      </c>
      <c r="Q4221" s="58" t="inlineStr">
        <is>
          <t>No</t>
        </is>
      </c>
      <c r="R4221" s="58" t="inlineStr">
        <is>
          <t>Electronic check</t>
        </is>
      </c>
      <c r="S4221" s="123" t="n">
        <v>75.15000000000001</v>
      </c>
      <c r="T4221" s="58" t="inlineStr">
        <is>
          <t>3772.65</t>
        </is>
      </c>
      <c r="U4221" s="58" t="inlineStr">
        <is>
          <t>No</t>
        </is>
      </c>
      <c r="V4221" s="123">
        <f>IFERROR(VALUE(TRIM(T4221)),S4221*F4221)</f>
        <v/>
      </c>
      <c r="W4221" s="58">
        <f>IF(F4221&lt;=12,"0-12 mo",IF(F4221&lt;=24,"13-24 mo",IF(F4221&lt;=48,"25-48 mo","49+ mo")))</f>
        <v/>
      </c>
      <c r="X4221" s="58">
        <f>IF(S4221&lt;=35.5,"Q1 Low",IF(S4221&lt;=70.35,"Q2 Mid-Low",IF(S4221&lt;=89.85,"Q3 Mid-High","Q4 High")))</f>
        <v/>
      </c>
      <c r="Y4221" s="58">
        <f>IF(U4221="Yes",1,0)</f>
        <v/>
      </c>
      <c r="Z4221" s="58">
        <f>IF(P4221="Month-to-month",1,0)+IF(M4221="No",1,0)+IF(J4221="No",1,0)+IF(I4221="Fiber optic",1,0)+IF(Q4221="Yes",1,0)</f>
        <v/>
      </c>
    </row>
    <row r="4222" ht="15" customHeight="1" s="59">
      <c r="A4222" s="58" t="inlineStr">
        <is>
          <t>4644-OBGFZ</t>
        </is>
      </c>
      <c r="B4222" s="58" t="inlineStr">
        <is>
          <t>Male</t>
        </is>
      </c>
      <c r="C4222" s="58" t="n">
        <v>0</v>
      </c>
      <c r="D4222" s="58" t="inlineStr">
        <is>
          <t>Yes</t>
        </is>
      </c>
      <c r="E4222" s="58" t="inlineStr">
        <is>
          <t>Yes</t>
        </is>
      </c>
      <c r="F4222" s="58" t="n">
        <v>55</v>
      </c>
      <c r="G4222" s="58" t="inlineStr">
        <is>
          <t>Yes</t>
        </is>
      </c>
      <c r="H4222" s="58" t="inlineStr">
        <is>
          <t>No</t>
        </is>
      </c>
      <c r="I4222" s="58" t="inlineStr">
        <is>
          <t>No</t>
        </is>
      </c>
      <c r="J4222" s="58" t="inlineStr">
        <is>
          <t>No internet service</t>
        </is>
      </c>
      <c r="K4222" s="58" t="inlineStr">
        <is>
          <t>No internet service</t>
        </is>
      </c>
      <c r="L4222" s="58" t="inlineStr">
        <is>
          <t>No internet service</t>
        </is>
      </c>
      <c r="M4222" s="58" t="inlineStr">
        <is>
          <t>No internet service</t>
        </is>
      </c>
      <c r="N4222" s="58" t="inlineStr">
        <is>
          <t>No internet service</t>
        </is>
      </c>
      <c r="O4222" s="58" t="inlineStr">
        <is>
          <t>No internet service</t>
        </is>
      </c>
      <c r="P4222" s="58" t="inlineStr">
        <is>
          <t>One year</t>
        </is>
      </c>
      <c r="Q4222" s="58" t="inlineStr">
        <is>
          <t>No</t>
        </is>
      </c>
      <c r="R4222" s="58" t="inlineStr">
        <is>
          <t>Mailed check</t>
        </is>
      </c>
      <c r="S4222" s="123" t="n">
        <v>19.5</v>
      </c>
      <c r="T4222" s="58" t="inlineStr">
        <is>
          <t>1026.35</t>
        </is>
      </c>
      <c r="U4222" s="58" t="inlineStr">
        <is>
          <t>No</t>
        </is>
      </c>
      <c r="V4222" s="123">
        <f>IFERROR(VALUE(TRIM(T4222)),S4222*F4222)</f>
        <v/>
      </c>
      <c r="W4222" s="58">
        <f>IF(F4222&lt;=12,"0-12 mo",IF(F4222&lt;=24,"13-24 mo",IF(F4222&lt;=48,"25-48 mo","49+ mo")))</f>
        <v/>
      </c>
      <c r="X4222" s="58">
        <f>IF(S4222&lt;=35.5,"Q1 Low",IF(S4222&lt;=70.35,"Q2 Mid-Low",IF(S4222&lt;=89.85,"Q3 Mid-High","Q4 High")))</f>
        <v/>
      </c>
      <c r="Y4222" s="58">
        <f>IF(U4222="Yes",1,0)</f>
        <v/>
      </c>
      <c r="Z4222" s="58">
        <f>IF(P4222="Month-to-month",1,0)+IF(M4222="No",1,0)+IF(J4222="No",1,0)+IF(I4222="Fiber optic",1,0)+IF(Q4222="Yes",1,0)</f>
        <v/>
      </c>
    </row>
    <row r="4223" ht="15" customHeight="1" s="59">
      <c r="A4223" s="58" t="inlineStr">
        <is>
          <t>7926-IJOOU</t>
        </is>
      </c>
      <c r="B4223" s="58" t="inlineStr">
        <is>
          <t>Male</t>
        </is>
      </c>
      <c r="C4223" s="58" t="n">
        <v>0</v>
      </c>
      <c r="D4223" s="58" t="inlineStr">
        <is>
          <t>No</t>
        </is>
      </c>
      <c r="E4223" s="58" t="inlineStr">
        <is>
          <t>No</t>
        </is>
      </c>
      <c r="F4223" s="58" t="n">
        <v>1</v>
      </c>
      <c r="G4223" s="58" t="inlineStr">
        <is>
          <t>Yes</t>
        </is>
      </c>
      <c r="H4223" s="58" t="inlineStr">
        <is>
          <t>No</t>
        </is>
      </c>
      <c r="I4223" s="58" t="inlineStr">
        <is>
          <t>No</t>
        </is>
      </c>
      <c r="J4223" s="58" t="inlineStr">
        <is>
          <t>No internet service</t>
        </is>
      </c>
      <c r="K4223" s="58" t="inlineStr">
        <is>
          <t>No internet service</t>
        </is>
      </c>
      <c r="L4223" s="58" t="inlineStr">
        <is>
          <t>No internet service</t>
        </is>
      </c>
      <c r="M4223" s="58" t="inlineStr">
        <is>
          <t>No internet service</t>
        </is>
      </c>
      <c r="N4223" s="58" t="inlineStr">
        <is>
          <t>No internet service</t>
        </is>
      </c>
      <c r="O4223" s="58" t="inlineStr">
        <is>
          <t>No internet service</t>
        </is>
      </c>
      <c r="P4223" s="58" t="inlineStr">
        <is>
          <t>Month-to-month</t>
        </is>
      </c>
      <c r="Q4223" s="58" t="inlineStr">
        <is>
          <t>No</t>
        </is>
      </c>
      <c r="R4223" s="58" t="inlineStr">
        <is>
          <t>Credit card (automatic)</t>
        </is>
      </c>
      <c r="S4223" s="123" t="n">
        <v>19.3</v>
      </c>
      <c r="T4223" s="58" t="inlineStr">
        <is>
          <t>19.3</t>
        </is>
      </c>
      <c r="U4223" s="58" t="inlineStr">
        <is>
          <t>No</t>
        </is>
      </c>
      <c r="V4223" s="123">
        <f>IFERROR(VALUE(TRIM(T4223)),S4223*F4223)</f>
        <v/>
      </c>
      <c r="W4223" s="58">
        <f>IF(F4223&lt;=12,"0-12 mo",IF(F4223&lt;=24,"13-24 mo",IF(F4223&lt;=48,"25-48 mo","49+ mo")))</f>
        <v/>
      </c>
      <c r="X4223" s="58">
        <f>IF(S4223&lt;=35.5,"Q1 Low",IF(S4223&lt;=70.35,"Q2 Mid-Low",IF(S4223&lt;=89.85,"Q3 Mid-High","Q4 High")))</f>
        <v/>
      </c>
      <c r="Y4223" s="58">
        <f>IF(U4223="Yes",1,0)</f>
        <v/>
      </c>
      <c r="Z4223" s="58">
        <f>IF(P4223="Month-to-month",1,0)+IF(M4223="No",1,0)+IF(J4223="No",1,0)+IF(I4223="Fiber optic",1,0)+IF(Q4223="Yes",1,0)</f>
        <v/>
      </c>
    </row>
    <row r="4224" ht="15" customHeight="1" s="59">
      <c r="A4224" s="58" t="inlineStr">
        <is>
          <t>6480-YAGIY</t>
        </is>
      </c>
      <c r="B4224" s="58" t="inlineStr">
        <is>
          <t>Male</t>
        </is>
      </c>
      <c r="C4224" s="58" t="n">
        <v>0</v>
      </c>
      <c r="D4224" s="58" t="inlineStr">
        <is>
          <t>No</t>
        </is>
      </c>
      <c r="E4224" s="58" t="inlineStr">
        <is>
          <t>No</t>
        </is>
      </c>
      <c r="F4224" s="58" t="n">
        <v>45</v>
      </c>
      <c r="G4224" s="58" t="inlineStr">
        <is>
          <t>Yes</t>
        </is>
      </c>
      <c r="H4224" s="58" t="inlineStr">
        <is>
          <t>No</t>
        </is>
      </c>
      <c r="I4224" s="58" t="inlineStr">
        <is>
          <t>Fiber optic</t>
        </is>
      </c>
      <c r="J4224" s="58" t="inlineStr">
        <is>
          <t>Yes</t>
        </is>
      </c>
      <c r="K4224" s="58" t="inlineStr">
        <is>
          <t>Yes</t>
        </is>
      </c>
      <c r="L4224" s="58" t="inlineStr">
        <is>
          <t>Yes</t>
        </is>
      </c>
      <c r="M4224" s="58" t="inlineStr">
        <is>
          <t>Yes</t>
        </is>
      </c>
      <c r="N4224" s="58" t="inlineStr">
        <is>
          <t>Yes</t>
        </is>
      </c>
      <c r="O4224" s="58" t="inlineStr">
        <is>
          <t>Yes</t>
        </is>
      </c>
      <c r="P4224" s="58" t="inlineStr">
        <is>
          <t>One year</t>
        </is>
      </c>
      <c r="Q4224" s="58" t="inlineStr">
        <is>
          <t>No</t>
        </is>
      </c>
      <c r="R4224" s="58" t="inlineStr">
        <is>
          <t>Credit card (automatic)</t>
        </is>
      </c>
      <c r="S4224" s="123" t="n">
        <v>112.2</v>
      </c>
      <c r="T4224" s="58" t="inlineStr">
        <is>
          <t>5031.85</t>
        </is>
      </c>
      <c r="U4224" s="58" t="inlineStr">
        <is>
          <t>No</t>
        </is>
      </c>
      <c r="V4224" s="123">
        <f>IFERROR(VALUE(TRIM(T4224)),S4224*F4224)</f>
        <v/>
      </c>
      <c r="W4224" s="58">
        <f>IF(F4224&lt;=12,"0-12 mo",IF(F4224&lt;=24,"13-24 mo",IF(F4224&lt;=48,"25-48 mo","49+ mo")))</f>
        <v/>
      </c>
      <c r="X4224" s="58">
        <f>IF(S4224&lt;=35.5,"Q1 Low",IF(S4224&lt;=70.35,"Q2 Mid-Low",IF(S4224&lt;=89.85,"Q3 Mid-High","Q4 High")))</f>
        <v/>
      </c>
      <c r="Y4224" s="58">
        <f>IF(U4224="Yes",1,0)</f>
        <v/>
      </c>
      <c r="Z4224" s="58">
        <f>IF(P4224="Month-to-month",1,0)+IF(M4224="No",1,0)+IF(J4224="No",1,0)+IF(I4224="Fiber optic",1,0)+IF(Q4224="Yes",1,0)</f>
        <v/>
      </c>
    </row>
    <row r="4225" ht="15" customHeight="1" s="59">
      <c r="A4225" s="58" t="inlineStr">
        <is>
          <t>4029-HPFVY</t>
        </is>
      </c>
      <c r="B4225" s="58" t="inlineStr">
        <is>
          <t>Male</t>
        </is>
      </c>
      <c r="C4225" s="58" t="n">
        <v>0</v>
      </c>
      <c r="D4225" s="58" t="inlineStr">
        <is>
          <t>No</t>
        </is>
      </c>
      <c r="E4225" s="58" t="inlineStr">
        <is>
          <t>No</t>
        </is>
      </c>
      <c r="F4225" s="58" t="n">
        <v>3</v>
      </c>
      <c r="G4225" s="58" t="inlineStr">
        <is>
          <t>Yes</t>
        </is>
      </c>
      <c r="H4225" s="58" t="inlineStr">
        <is>
          <t>No</t>
        </is>
      </c>
      <c r="I4225" s="58" t="inlineStr">
        <is>
          <t>Fiber optic</t>
        </is>
      </c>
      <c r="J4225" s="58" t="inlineStr">
        <is>
          <t>No</t>
        </is>
      </c>
      <c r="K4225" s="58" t="inlineStr">
        <is>
          <t>No</t>
        </is>
      </c>
      <c r="L4225" s="58" t="inlineStr">
        <is>
          <t>No</t>
        </is>
      </c>
      <c r="M4225" s="58" t="inlineStr">
        <is>
          <t>No</t>
        </is>
      </c>
      <c r="N4225" s="58" t="inlineStr">
        <is>
          <t>No</t>
        </is>
      </c>
      <c r="O4225" s="58" t="inlineStr">
        <is>
          <t>No</t>
        </is>
      </c>
      <c r="P4225" s="58" t="inlineStr">
        <is>
          <t>Month-to-month</t>
        </is>
      </c>
      <c r="Q4225" s="58" t="inlineStr">
        <is>
          <t>Yes</t>
        </is>
      </c>
      <c r="R4225" s="58" t="inlineStr">
        <is>
          <t>Mailed check</t>
        </is>
      </c>
      <c r="S4225" s="123" t="n">
        <v>70.3</v>
      </c>
      <c r="T4225" s="58" t="inlineStr">
        <is>
          <t>220.4</t>
        </is>
      </c>
      <c r="U4225" s="58" t="inlineStr">
        <is>
          <t>No</t>
        </is>
      </c>
      <c r="V4225" s="123">
        <f>IFERROR(VALUE(TRIM(T4225)),S4225*F4225)</f>
        <v/>
      </c>
      <c r="W4225" s="58">
        <f>IF(F4225&lt;=12,"0-12 mo",IF(F4225&lt;=24,"13-24 mo",IF(F4225&lt;=48,"25-48 mo","49+ mo")))</f>
        <v/>
      </c>
      <c r="X4225" s="58">
        <f>IF(S4225&lt;=35.5,"Q1 Low",IF(S4225&lt;=70.35,"Q2 Mid-Low",IF(S4225&lt;=89.85,"Q3 Mid-High","Q4 High")))</f>
        <v/>
      </c>
      <c r="Y4225" s="58">
        <f>IF(U4225="Yes",1,0)</f>
        <v/>
      </c>
      <c r="Z4225" s="58">
        <f>IF(P4225="Month-to-month",1,0)+IF(M4225="No",1,0)+IF(J4225="No",1,0)+IF(I4225="Fiber optic",1,0)+IF(Q4225="Yes",1,0)</f>
        <v/>
      </c>
    </row>
    <row r="4226" ht="15" customHeight="1" s="59">
      <c r="A4226" s="58" t="inlineStr">
        <is>
          <t>7602-DBTOU</t>
        </is>
      </c>
      <c r="B4226" s="58" t="inlineStr">
        <is>
          <t>Female</t>
        </is>
      </c>
      <c r="C4226" s="58" t="n">
        <v>0</v>
      </c>
      <c r="D4226" s="58" t="inlineStr">
        <is>
          <t>Yes</t>
        </is>
      </c>
      <c r="E4226" s="58" t="inlineStr">
        <is>
          <t>No</t>
        </is>
      </c>
      <c r="F4226" s="58" t="n">
        <v>71</v>
      </c>
      <c r="G4226" s="58" t="inlineStr">
        <is>
          <t>Yes</t>
        </is>
      </c>
      <c r="H4226" s="58" t="inlineStr">
        <is>
          <t>No</t>
        </is>
      </c>
      <c r="I4226" s="58" t="inlineStr">
        <is>
          <t>No</t>
        </is>
      </c>
      <c r="J4226" s="58" t="inlineStr">
        <is>
          <t>No internet service</t>
        </is>
      </c>
      <c r="K4226" s="58" t="inlineStr">
        <is>
          <t>No internet service</t>
        </is>
      </c>
      <c r="L4226" s="58" t="inlineStr">
        <is>
          <t>No internet service</t>
        </is>
      </c>
      <c r="M4226" s="58" t="inlineStr">
        <is>
          <t>No internet service</t>
        </is>
      </c>
      <c r="N4226" s="58" t="inlineStr">
        <is>
          <t>No internet service</t>
        </is>
      </c>
      <c r="O4226" s="58" t="inlineStr">
        <is>
          <t>No internet service</t>
        </is>
      </c>
      <c r="P4226" s="58" t="inlineStr">
        <is>
          <t>Two year</t>
        </is>
      </c>
      <c r="Q4226" s="58" t="inlineStr">
        <is>
          <t>No</t>
        </is>
      </c>
      <c r="R4226" s="58" t="inlineStr">
        <is>
          <t>Mailed check</t>
        </is>
      </c>
      <c r="S4226" s="123" t="n">
        <v>19.6</v>
      </c>
      <c r="T4226" s="58" t="inlineStr">
        <is>
          <t>1416.5</t>
        </is>
      </c>
      <c r="U4226" s="58" t="inlineStr">
        <is>
          <t>No</t>
        </is>
      </c>
      <c r="V4226" s="123">
        <f>IFERROR(VALUE(TRIM(T4226)),S4226*F4226)</f>
        <v/>
      </c>
      <c r="W4226" s="58">
        <f>IF(F4226&lt;=12,"0-12 mo",IF(F4226&lt;=24,"13-24 mo",IF(F4226&lt;=48,"25-48 mo","49+ mo")))</f>
        <v/>
      </c>
      <c r="X4226" s="58">
        <f>IF(S4226&lt;=35.5,"Q1 Low",IF(S4226&lt;=70.35,"Q2 Mid-Low",IF(S4226&lt;=89.85,"Q3 Mid-High","Q4 High")))</f>
        <v/>
      </c>
      <c r="Y4226" s="58">
        <f>IF(U4226="Yes",1,0)</f>
        <v/>
      </c>
      <c r="Z4226" s="58">
        <f>IF(P4226="Month-to-month",1,0)+IF(M4226="No",1,0)+IF(J4226="No",1,0)+IF(I4226="Fiber optic",1,0)+IF(Q4226="Yes",1,0)</f>
        <v/>
      </c>
    </row>
    <row r="4227" ht="15" customHeight="1" s="59">
      <c r="A4227" s="58" t="inlineStr">
        <is>
          <t>5345-BMKWB</t>
        </is>
      </c>
      <c r="B4227" s="58" t="inlineStr">
        <is>
          <t>Male</t>
        </is>
      </c>
      <c r="C4227" s="58" t="n">
        <v>0</v>
      </c>
      <c r="D4227" s="58" t="inlineStr">
        <is>
          <t>Yes</t>
        </is>
      </c>
      <c r="E4227" s="58" t="inlineStr">
        <is>
          <t>No</t>
        </is>
      </c>
      <c r="F4227" s="58" t="n">
        <v>8</v>
      </c>
      <c r="G4227" s="58" t="inlineStr">
        <is>
          <t>Yes</t>
        </is>
      </c>
      <c r="H4227" s="58" t="inlineStr">
        <is>
          <t>No</t>
        </is>
      </c>
      <c r="I4227" s="58" t="inlineStr">
        <is>
          <t>No</t>
        </is>
      </c>
      <c r="J4227" s="58" t="inlineStr">
        <is>
          <t>No internet service</t>
        </is>
      </c>
      <c r="K4227" s="58" t="inlineStr">
        <is>
          <t>No internet service</t>
        </is>
      </c>
      <c r="L4227" s="58" t="inlineStr">
        <is>
          <t>No internet service</t>
        </is>
      </c>
      <c r="M4227" s="58" t="inlineStr">
        <is>
          <t>No internet service</t>
        </is>
      </c>
      <c r="N4227" s="58" t="inlineStr">
        <is>
          <t>No internet service</t>
        </is>
      </c>
      <c r="O4227" s="58" t="inlineStr">
        <is>
          <t>No internet service</t>
        </is>
      </c>
      <c r="P4227" s="58" t="inlineStr">
        <is>
          <t>Month-to-month</t>
        </is>
      </c>
      <c r="Q4227" s="58" t="inlineStr">
        <is>
          <t>No</t>
        </is>
      </c>
      <c r="R4227" s="58" t="inlineStr">
        <is>
          <t>Mailed check</t>
        </is>
      </c>
      <c r="S4227" s="123" t="n">
        <v>20.25</v>
      </c>
      <c r="T4227" s="58" t="inlineStr">
        <is>
          <t>158.35</t>
        </is>
      </c>
      <c r="U4227" s="58" t="inlineStr">
        <is>
          <t>No</t>
        </is>
      </c>
      <c r="V4227" s="123">
        <f>IFERROR(VALUE(TRIM(T4227)),S4227*F4227)</f>
        <v/>
      </c>
      <c r="W4227" s="58">
        <f>IF(F4227&lt;=12,"0-12 mo",IF(F4227&lt;=24,"13-24 mo",IF(F4227&lt;=48,"25-48 mo","49+ mo")))</f>
        <v/>
      </c>
      <c r="X4227" s="58">
        <f>IF(S4227&lt;=35.5,"Q1 Low",IF(S4227&lt;=70.35,"Q2 Mid-Low",IF(S4227&lt;=89.85,"Q3 Mid-High","Q4 High")))</f>
        <v/>
      </c>
      <c r="Y4227" s="58">
        <f>IF(U4227="Yes",1,0)</f>
        <v/>
      </c>
      <c r="Z4227" s="58">
        <f>IF(P4227="Month-to-month",1,0)+IF(M4227="No",1,0)+IF(J4227="No",1,0)+IF(I4227="Fiber optic",1,0)+IF(Q4227="Yes",1,0)</f>
        <v/>
      </c>
    </row>
    <row r="4228" ht="15" customHeight="1" s="59">
      <c r="A4228" s="58" t="inlineStr">
        <is>
          <t>3519-ZKXGG</t>
        </is>
      </c>
      <c r="B4228" s="58" t="inlineStr">
        <is>
          <t>Female</t>
        </is>
      </c>
      <c r="C4228" s="58" t="n">
        <v>0</v>
      </c>
      <c r="D4228" s="58" t="inlineStr">
        <is>
          <t>Yes</t>
        </is>
      </c>
      <c r="E4228" s="58" t="inlineStr">
        <is>
          <t>No</t>
        </is>
      </c>
      <c r="F4228" s="58" t="n">
        <v>3</v>
      </c>
      <c r="G4228" s="58" t="inlineStr">
        <is>
          <t>Yes</t>
        </is>
      </c>
      <c r="H4228" s="58" t="inlineStr">
        <is>
          <t>Yes</t>
        </is>
      </c>
      <c r="I4228" s="58" t="inlineStr">
        <is>
          <t>Fiber optic</t>
        </is>
      </c>
      <c r="J4228" s="58" t="inlineStr">
        <is>
          <t>No</t>
        </is>
      </c>
      <c r="K4228" s="58" t="inlineStr">
        <is>
          <t>No</t>
        </is>
      </c>
      <c r="L4228" s="58" t="inlineStr">
        <is>
          <t>No</t>
        </is>
      </c>
      <c r="M4228" s="58" t="inlineStr">
        <is>
          <t>No</t>
        </is>
      </c>
      <c r="N4228" s="58" t="inlineStr">
        <is>
          <t>No</t>
        </is>
      </c>
      <c r="O4228" s="58" t="inlineStr">
        <is>
          <t>No</t>
        </is>
      </c>
      <c r="P4228" s="58" t="inlineStr">
        <is>
          <t>Month-to-month</t>
        </is>
      </c>
      <c r="Q4228" s="58" t="inlineStr">
        <is>
          <t>Yes</t>
        </is>
      </c>
      <c r="R4228" s="58" t="inlineStr">
        <is>
          <t>Electronic check</t>
        </is>
      </c>
      <c r="S4228" s="123" t="n">
        <v>75.84999999999999</v>
      </c>
      <c r="T4228" s="58" t="inlineStr">
        <is>
          <t>256.6</t>
        </is>
      </c>
      <c r="U4228" s="58" t="inlineStr">
        <is>
          <t>Yes</t>
        </is>
      </c>
      <c r="V4228" s="123">
        <f>IFERROR(VALUE(TRIM(T4228)),S4228*F4228)</f>
        <v/>
      </c>
      <c r="W4228" s="58">
        <f>IF(F4228&lt;=12,"0-12 mo",IF(F4228&lt;=24,"13-24 mo",IF(F4228&lt;=48,"25-48 mo","49+ mo")))</f>
        <v/>
      </c>
      <c r="X4228" s="58">
        <f>IF(S4228&lt;=35.5,"Q1 Low",IF(S4228&lt;=70.35,"Q2 Mid-Low",IF(S4228&lt;=89.85,"Q3 Mid-High","Q4 High")))</f>
        <v/>
      </c>
      <c r="Y4228" s="58">
        <f>IF(U4228="Yes",1,0)</f>
        <v/>
      </c>
      <c r="Z4228" s="58">
        <f>IF(P4228="Month-to-month",1,0)+IF(M4228="No",1,0)+IF(J4228="No",1,0)+IF(I4228="Fiber optic",1,0)+IF(Q4228="Yes",1,0)</f>
        <v/>
      </c>
    </row>
    <row r="4229" ht="15" customHeight="1" s="59">
      <c r="A4229" s="58" t="inlineStr">
        <is>
          <t>5457-COLHT</t>
        </is>
      </c>
      <c r="B4229" s="58" t="inlineStr">
        <is>
          <t>Male</t>
        </is>
      </c>
      <c r="C4229" s="58" t="n">
        <v>0</v>
      </c>
      <c r="D4229" s="58" t="inlineStr">
        <is>
          <t>Yes</t>
        </is>
      </c>
      <c r="E4229" s="58" t="inlineStr">
        <is>
          <t>Yes</t>
        </is>
      </c>
      <c r="F4229" s="58" t="n">
        <v>69</v>
      </c>
      <c r="G4229" s="58" t="inlineStr">
        <is>
          <t>Yes</t>
        </is>
      </c>
      <c r="H4229" s="58" t="inlineStr">
        <is>
          <t>No</t>
        </is>
      </c>
      <c r="I4229" s="58" t="inlineStr">
        <is>
          <t>DSL</t>
        </is>
      </c>
      <c r="J4229" s="58" t="inlineStr">
        <is>
          <t>Yes</t>
        </is>
      </c>
      <c r="K4229" s="58" t="inlineStr">
        <is>
          <t>Yes</t>
        </is>
      </c>
      <c r="L4229" s="58" t="inlineStr">
        <is>
          <t>No</t>
        </is>
      </c>
      <c r="M4229" s="58" t="inlineStr">
        <is>
          <t>Yes</t>
        </is>
      </c>
      <c r="N4229" s="58" t="inlineStr">
        <is>
          <t>Yes</t>
        </is>
      </c>
      <c r="O4229" s="58" t="inlineStr">
        <is>
          <t>Yes</t>
        </is>
      </c>
      <c r="P4229" s="58" t="inlineStr">
        <is>
          <t>Two year</t>
        </is>
      </c>
      <c r="Q4229" s="58" t="inlineStr">
        <is>
          <t>No</t>
        </is>
      </c>
      <c r="R4229" s="58" t="inlineStr">
        <is>
          <t>Bank transfer (automatic)</t>
        </is>
      </c>
      <c r="S4229" s="123" t="n">
        <v>80.65000000000001</v>
      </c>
      <c r="T4229" s="58" t="inlineStr">
        <is>
          <t>5542.55</t>
        </is>
      </c>
      <c r="U4229" s="58" t="inlineStr">
        <is>
          <t>No</t>
        </is>
      </c>
      <c r="V4229" s="123">
        <f>IFERROR(VALUE(TRIM(T4229)),S4229*F4229)</f>
        <v/>
      </c>
      <c r="W4229" s="58">
        <f>IF(F4229&lt;=12,"0-12 mo",IF(F4229&lt;=24,"13-24 mo",IF(F4229&lt;=48,"25-48 mo","49+ mo")))</f>
        <v/>
      </c>
      <c r="X4229" s="58">
        <f>IF(S4229&lt;=35.5,"Q1 Low",IF(S4229&lt;=70.35,"Q2 Mid-Low",IF(S4229&lt;=89.85,"Q3 Mid-High","Q4 High")))</f>
        <v/>
      </c>
      <c r="Y4229" s="58">
        <f>IF(U4229="Yes",1,0)</f>
        <v/>
      </c>
      <c r="Z4229" s="58">
        <f>IF(P4229="Month-to-month",1,0)+IF(M4229="No",1,0)+IF(J4229="No",1,0)+IF(I4229="Fiber optic",1,0)+IF(Q4229="Yes",1,0)</f>
        <v/>
      </c>
    </row>
    <row r="4230" ht="15" customHeight="1" s="59">
      <c r="A4230" s="58" t="inlineStr">
        <is>
          <t>6416-TVAIH</t>
        </is>
      </c>
      <c r="B4230" s="58" t="inlineStr">
        <is>
          <t>Male</t>
        </is>
      </c>
      <c r="C4230" s="58" t="n">
        <v>0</v>
      </c>
      <c r="D4230" s="58" t="inlineStr">
        <is>
          <t>Yes</t>
        </is>
      </c>
      <c r="E4230" s="58" t="inlineStr">
        <is>
          <t>Yes</t>
        </is>
      </c>
      <c r="F4230" s="58" t="n">
        <v>1</v>
      </c>
      <c r="G4230" s="58" t="inlineStr">
        <is>
          <t>Yes</t>
        </is>
      </c>
      <c r="H4230" s="58" t="inlineStr">
        <is>
          <t>No</t>
        </is>
      </c>
      <c r="I4230" s="58" t="inlineStr">
        <is>
          <t>Fiber optic</t>
        </is>
      </c>
      <c r="J4230" s="58" t="inlineStr">
        <is>
          <t>No</t>
        </is>
      </c>
      <c r="K4230" s="58" t="inlineStr">
        <is>
          <t>No</t>
        </is>
      </c>
      <c r="L4230" s="58" t="inlineStr">
        <is>
          <t>No</t>
        </is>
      </c>
      <c r="M4230" s="58" t="inlineStr">
        <is>
          <t>No</t>
        </is>
      </c>
      <c r="N4230" s="58" t="inlineStr">
        <is>
          <t>No</t>
        </is>
      </c>
      <c r="O4230" s="58" t="inlineStr">
        <is>
          <t>No</t>
        </is>
      </c>
      <c r="P4230" s="58" t="inlineStr">
        <is>
          <t>Month-to-month</t>
        </is>
      </c>
      <c r="Q4230" s="58" t="inlineStr">
        <is>
          <t>Yes</t>
        </is>
      </c>
      <c r="R4230" s="58" t="inlineStr">
        <is>
          <t>Electronic check</t>
        </is>
      </c>
      <c r="S4230" s="123" t="n">
        <v>68.5</v>
      </c>
      <c r="T4230" s="58" t="inlineStr">
        <is>
          <t>68.5</t>
        </is>
      </c>
      <c r="U4230" s="58" t="inlineStr">
        <is>
          <t>Yes</t>
        </is>
      </c>
      <c r="V4230" s="123">
        <f>IFERROR(VALUE(TRIM(T4230)),S4230*F4230)</f>
        <v/>
      </c>
      <c r="W4230" s="58">
        <f>IF(F4230&lt;=12,"0-12 mo",IF(F4230&lt;=24,"13-24 mo",IF(F4230&lt;=48,"25-48 mo","49+ mo")))</f>
        <v/>
      </c>
      <c r="X4230" s="58">
        <f>IF(S4230&lt;=35.5,"Q1 Low",IF(S4230&lt;=70.35,"Q2 Mid-Low",IF(S4230&lt;=89.85,"Q3 Mid-High","Q4 High")))</f>
        <v/>
      </c>
      <c r="Y4230" s="58">
        <f>IF(U4230="Yes",1,0)</f>
        <v/>
      </c>
      <c r="Z4230" s="58">
        <f>IF(P4230="Month-to-month",1,0)+IF(M4230="No",1,0)+IF(J4230="No",1,0)+IF(I4230="Fiber optic",1,0)+IF(Q4230="Yes",1,0)</f>
        <v/>
      </c>
    </row>
    <row r="4231" ht="15" customHeight="1" s="59">
      <c r="A4231" s="58" t="inlineStr">
        <is>
          <t>5451-YHYPW</t>
        </is>
      </c>
      <c r="B4231" s="58" t="inlineStr">
        <is>
          <t>Female</t>
        </is>
      </c>
      <c r="C4231" s="58" t="n">
        <v>1</v>
      </c>
      <c r="D4231" s="58" t="inlineStr">
        <is>
          <t>Yes</t>
        </is>
      </c>
      <c r="E4231" s="58" t="inlineStr">
        <is>
          <t>No</t>
        </is>
      </c>
      <c r="F4231" s="58" t="n">
        <v>72</v>
      </c>
      <c r="G4231" s="58" t="inlineStr">
        <is>
          <t>Yes</t>
        </is>
      </c>
      <c r="H4231" s="58" t="inlineStr">
        <is>
          <t>Yes</t>
        </is>
      </c>
      <c r="I4231" s="58" t="inlineStr">
        <is>
          <t>Fiber optic</t>
        </is>
      </c>
      <c r="J4231" s="58" t="inlineStr">
        <is>
          <t>Yes</t>
        </is>
      </c>
      <c r="K4231" s="58" t="inlineStr">
        <is>
          <t>Yes</t>
        </is>
      </c>
      <c r="L4231" s="58" t="inlineStr">
        <is>
          <t>Yes</t>
        </is>
      </c>
      <c r="M4231" s="58" t="inlineStr">
        <is>
          <t>Yes</t>
        </is>
      </c>
      <c r="N4231" s="58" t="inlineStr">
        <is>
          <t>Yes</t>
        </is>
      </c>
      <c r="O4231" s="58" t="inlineStr">
        <is>
          <t>Yes</t>
        </is>
      </c>
      <c r="P4231" s="58" t="inlineStr">
        <is>
          <t>Two year</t>
        </is>
      </c>
      <c r="Q4231" s="58" t="inlineStr">
        <is>
          <t>Yes</t>
        </is>
      </c>
      <c r="R4231" s="58" t="inlineStr">
        <is>
          <t>Credit card (automatic)</t>
        </is>
      </c>
      <c r="S4231" s="123" t="n">
        <v>115.75</v>
      </c>
      <c r="T4231" s="58" t="inlineStr">
        <is>
          <t>8443.7</t>
        </is>
      </c>
      <c r="U4231" s="58" t="inlineStr">
        <is>
          <t>No</t>
        </is>
      </c>
      <c r="V4231" s="123">
        <f>IFERROR(VALUE(TRIM(T4231)),S4231*F4231)</f>
        <v/>
      </c>
      <c r="W4231" s="58">
        <f>IF(F4231&lt;=12,"0-12 mo",IF(F4231&lt;=24,"13-24 mo",IF(F4231&lt;=48,"25-48 mo","49+ mo")))</f>
        <v/>
      </c>
      <c r="X4231" s="58">
        <f>IF(S4231&lt;=35.5,"Q1 Low",IF(S4231&lt;=70.35,"Q2 Mid-Low",IF(S4231&lt;=89.85,"Q3 Mid-High","Q4 High")))</f>
        <v/>
      </c>
      <c r="Y4231" s="58">
        <f>IF(U4231="Yes",1,0)</f>
        <v/>
      </c>
      <c r="Z4231" s="58">
        <f>IF(P4231="Month-to-month",1,0)+IF(M4231="No",1,0)+IF(J4231="No",1,0)+IF(I4231="Fiber optic",1,0)+IF(Q4231="Yes",1,0)</f>
        <v/>
      </c>
    </row>
    <row r="4232" ht="15" customHeight="1" s="59">
      <c r="A4232" s="58" t="inlineStr">
        <is>
          <t>5108-ADXWO</t>
        </is>
      </c>
      <c r="B4232" s="58" t="inlineStr">
        <is>
          <t>Male</t>
        </is>
      </c>
      <c r="C4232" s="58" t="n">
        <v>0</v>
      </c>
      <c r="D4232" s="58" t="inlineStr">
        <is>
          <t>No</t>
        </is>
      </c>
      <c r="E4232" s="58" t="inlineStr">
        <is>
          <t>No</t>
        </is>
      </c>
      <c r="F4232" s="58" t="n">
        <v>11</v>
      </c>
      <c r="G4232" s="58" t="inlineStr">
        <is>
          <t>Yes</t>
        </is>
      </c>
      <c r="H4232" s="58" t="inlineStr">
        <is>
          <t>No</t>
        </is>
      </c>
      <c r="I4232" s="58" t="inlineStr">
        <is>
          <t>Fiber optic</t>
        </is>
      </c>
      <c r="J4232" s="58" t="inlineStr">
        <is>
          <t>Yes</t>
        </is>
      </c>
      <c r="K4232" s="58" t="inlineStr">
        <is>
          <t>No</t>
        </is>
      </c>
      <c r="L4232" s="58" t="inlineStr">
        <is>
          <t>No</t>
        </is>
      </c>
      <c r="M4232" s="58" t="inlineStr">
        <is>
          <t>No</t>
        </is>
      </c>
      <c r="N4232" s="58" t="inlineStr">
        <is>
          <t>No</t>
        </is>
      </c>
      <c r="O4232" s="58" t="inlineStr">
        <is>
          <t>No</t>
        </is>
      </c>
      <c r="P4232" s="58" t="inlineStr">
        <is>
          <t>Month-to-month</t>
        </is>
      </c>
      <c r="Q4232" s="58" t="inlineStr">
        <is>
          <t>Yes</t>
        </is>
      </c>
      <c r="R4232" s="58" t="inlineStr">
        <is>
          <t>Electronic check</t>
        </is>
      </c>
      <c r="S4232" s="123" t="n">
        <v>73.5</v>
      </c>
      <c r="T4232" s="58" t="inlineStr">
        <is>
          <t>791.75</t>
        </is>
      </c>
      <c r="U4232" s="58" t="inlineStr">
        <is>
          <t>Yes</t>
        </is>
      </c>
      <c r="V4232" s="123">
        <f>IFERROR(VALUE(TRIM(T4232)),S4232*F4232)</f>
        <v/>
      </c>
      <c r="W4232" s="58">
        <f>IF(F4232&lt;=12,"0-12 mo",IF(F4232&lt;=24,"13-24 mo",IF(F4232&lt;=48,"25-48 mo","49+ mo")))</f>
        <v/>
      </c>
      <c r="X4232" s="58">
        <f>IF(S4232&lt;=35.5,"Q1 Low",IF(S4232&lt;=70.35,"Q2 Mid-Low",IF(S4232&lt;=89.85,"Q3 Mid-High","Q4 High")))</f>
        <v/>
      </c>
      <c r="Y4232" s="58">
        <f>IF(U4232="Yes",1,0)</f>
        <v/>
      </c>
      <c r="Z4232" s="58">
        <f>IF(P4232="Month-to-month",1,0)+IF(M4232="No",1,0)+IF(J4232="No",1,0)+IF(I4232="Fiber optic",1,0)+IF(Q4232="Yes",1,0)</f>
        <v/>
      </c>
    </row>
    <row r="4233" ht="15" customHeight="1" s="59">
      <c r="A4233" s="58" t="inlineStr">
        <is>
          <t>7998-WNZEM</t>
        </is>
      </c>
      <c r="B4233" s="58" t="inlineStr">
        <is>
          <t>Male</t>
        </is>
      </c>
      <c r="C4233" s="58" t="n">
        <v>0</v>
      </c>
      <c r="D4233" s="58" t="inlineStr">
        <is>
          <t>No</t>
        </is>
      </c>
      <c r="E4233" s="58" t="inlineStr">
        <is>
          <t>No</t>
        </is>
      </c>
      <c r="F4233" s="58" t="n">
        <v>71</v>
      </c>
      <c r="G4233" s="58" t="inlineStr">
        <is>
          <t>Yes</t>
        </is>
      </c>
      <c r="H4233" s="58" t="inlineStr">
        <is>
          <t>Yes</t>
        </is>
      </c>
      <c r="I4233" s="58" t="inlineStr">
        <is>
          <t>DSL</t>
        </is>
      </c>
      <c r="J4233" s="58" t="inlineStr">
        <is>
          <t>Yes</t>
        </is>
      </c>
      <c r="K4233" s="58" t="inlineStr">
        <is>
          <t>Yes</t>
        </is>
      </c>
      <c r="L4233" s="58" t="inlineStr">
        <is>
          <t>Yes</t>
        </is>
      </c>
      <c r="M4233" s="58" t="inlineStr">
        <is>
          <t>Yes</t>
        </is>
      </c>
      <c r="N4233" s="58" t="inlineStr">
        <is>
          <t>No</t>
        </is>
      </c>
      <c r="O4233" s="58" t="inlineStr">
        <is>
          <t>Yes</t>
        </is>
      </c>
      <c r="P4233" s="58" t="inlineStr">
        <is>
          <t>Two year</t>
        </is>
      </c>
      <c r="Q4233" s="58" t="inlineStr">
        <is>
          <t>No</t>
        </is>
      </c>
      <c r="R4233" s="58" t="inlineStr">
        <is>
          <t>Bank transfer (automatic)</t>
        </is>
      </c>
      <c r="S4233" s="123" t="n">
        <v>80.59999999999999</v>
      </c>
      <c r="T4233" s="58" t="inlineStr">
        <is>
          <t>5708.2</t>
        </is>
      </c>
      <c r="U4233" s="58" t="inlineStr">
        <is>
          <t>No</t>
        </is>
      </c>
      <c r="V4233" s="123">
        <f>IFERROR(VALUE(TRIM(T4233)),S4233*F4233)</f>
        <v/>
      </c>
      <c r="W4233" s="58">
        <f>IF(F4233&lt;=12,"0-12 mo",IF(F4233&lt;=24,"13-24 mo",IF(F4233&lt;=48,"25-48 mo","49+ mo")))</f>
        <v/>
      </c>
      <c r="X4233" s="58">
        <f>IF(S4233&lt;=35.5,"Q1 Low",IF(S4233&lt;=70.35,"Q2 Mid-Low",IF(S4233&lt;=89.85,"Q3 Mid-High","Q4 High")))</f>
        <v/>
      </c>
      <c r="Y4233" s="58">
        <f>IF(U4233="Yes",1,0)</f>
        <v/>
      </c>
      <c r="Z4233" s="58">
        <f>IF(P4233="Month-to-month",1,0)+IF(M4233="No",1,0)+IF(J4233="No",1,0)+IF(I4233="Fiber optic",1,0)+IF(Q4233="Yes",1,0)</f>
        <v/>
      </c>
    </row>
    <row r="4234" ht="15" customHeight="1" s="59">
      <c r="A4234" s="58" t="inlineStr">
        <is>
          <t>3066-RRJIO</t>
        </is>
      </c>
      <c r="B4234" s="58" t="inlineStr">
        <is>
          <t>Female</t>
        </is>
      </c>
      <c r="C4234" s="58" t="n">
        <v>0</v>
      </c>
      <c r="D4234" s="58" t="inlineStr">
        <is>
          <t>No</t>
        </is>
      </c>
      <c r="E4234" s="58" t="inlineStr">
        <is>
          <t>No</t>
        </is>
      </c>
      <c r="F4234" s="58" t="n">
        <v>1</v>
      </c>
      <c r="G4234" s="58" t="inlineStr">
        <is>
          <t>Yes</t>
        </is>
      </c>
      <c r="H4234" s="58" t="inlineStr">
        <is>
          <t>No</t>
        </is>
      </c>
      <c r="I4234" s="58" t="inlineStr">
        <is>
          <t>Fiber optic</t>
        </is>
      </c>
      <c r="J4234" s="58" t="inlineStr">
        <is>
          <t>No</t>
        </is>
      </c>
      <c r="K4234" s="58" t="inlineStr">
        <is>
          <t>No</t>
        </is>
      </c>
      <c r="L4234" s="58" t="inlineStr">
        <is>
          <t>No</t>
        </is>
      </c>
      <c r="M4234" s="58" t="inlineStr">
        <is>
          <t>No</t>
        </is>
      </c>
      <c r="N4234" s="58" t="inlineStr">
        <is>
          <t>No</t>
        </is>
      </c>
      <c r="O4234" s="58" t="inlineStr">
        <is>
          <t>No</t>
        </is>
      </c>
      <c r="P4234" s="58" t="inlineStr">
        <is>
          <t>Month-to-month</t>
        </is>
      </c>
      <c r="Q4234" s="58" t="inlineStr">
        <is>
          <t>Yes</t>
        </is>
      </c>
      <c r="R4234" s="58" t="inlineStr">
        <is>
          <t>Mailed check</t>
        </is>
      </c>
      <c r="S4234" s="123" t="n">
        <v>69.95</v>
      </c>
      <c r="T4234" s="58" t="inlineStr">
        <is>
          <t>69.95</t>
        </is>
      </c>
      <c r="U4234" s="58" t="inlineStr">
        <is>
          <t>Yes</t>
        </is>
      </c>
      <c r="V4234" s="123">
        <f>IFERROR(VALUE(TRIM(T4234)),S4234*F4234)</f>
        <v/>
      </c>
      <c r="W4234" s="58">
        <f>IF(F4234&lt;=12,"0-12 mo",IF(F4234&lt;=24,"13-24 mo",IF(F4234&lt;=48,"25-48 mo","49+ mo")))</f>
        <v/>
      </c>
      <c r="X4234" s="58">
        <f>IF(S4234&lt;=35.5,"Q1 Low",IF(S4234&lt;=70.35,"Q2 Mid-Low",IF(S4234&lt;=89.85,"Q3 Mid-High","Q4 High")))</f>
        <v/>
      </c>
      <c r="Y4234" s="58">
        <f>IF(U4234="Yes",1,0)</f>
        <v/>
      </c>
      <c r="Z4234" s="58">
        <f>IF(P4234="Month-to-month",1,0)+IF(M4234="No",1,0)+IF(J4234="No",1,0)+IF(I4234="Fiber optic",1,0)+IF(Q4234="Yes",1,0)</f>
        <v/>
      </c>
    </row>
    <row r="4235" ht="15" customHeight="1" s="59">
      <c r="A4235" s="58" t="inlineStr">
        <is>
          <t>4664-NJCMS</t>
        </is>
      </c>
      <c r="B4235" s="58" t="inlineStr">
        <is>
          <t>Female</t>
        </is>
      </c>
      <c r="C4235" s="58" t="n">
        <v>0</v>
      </c>
      <c r="D4235" s="58" t="inlineStr">
        <is>
          <t>Yes</t>
        </is>
      </c>
      <c r="E4235" s="58" t="inlineStr">
        <is>
          <t>No</t>
        </is>
      </c>
      <c r="F4235" s="58" t="n">
        <v>33</v>
      </c>
      <c r="G4235" s="58" t="inlineStr">
        <is>
          <t>No</t>
        </is>
      </c>
      <c r="H4235" s="58" t="inlineStr">
        <is>
          <t>No phone service</t>
        </is>
      </c>
      <c r="I4235" s="58" t="inlineStr">
        <is>
          <t>DSL</t>
        </is>
      </c>
      <c r="J4235" s="58" t="inlineStr">
        <is>
          <t>Yes</t>
        </is>
      </c>
      <c r="K4235" s="58" t="inlineStr">
        <is>
          <t>No</t>
        </is>
      </c>
      <c r="L4235" s="58" t="inlineStr">
        <is>
          <t>Yes</t>
        </is>
      </c>
      <c r="M4235" s="58" t="inlineStr">
        <is>
          <t>Yes</t>
        </is>
      </c>
      <c r="N4235" s="58" t="inlineStr">
        <is>
          <t>Yes</t>
        </is>
      </c>
      <c r="O4235" s="58" t="inlineStr">
        <is>
          <t>Yes</t>
        </is>
      </c>
      <c r="P4235" s="58" t="inlineStr">
        <is>
          <t>Two year</t>
        </is>
      </c>
      <c r="Q4235" s="58" t="inlineStr">
        <is>
          <t>No</t>
        </is>
      </c>
      <c r="R4235" s="58" t="inlineStr">
        <is>
          <t>Bank transfer (automatic)</t>
        </is>
      </c>
      <c r="S4235" s="123" t="n">
        <v>59.55</v>
      </c>
      <c r="T4235" s="58" t="inlineStr">
        <is>
          <t>2016.3</t>
        </is>
      </c>
      <c r="U4235" s="58" t="inlineStr">
        <is>
          <t>No</t>
        </is>
      </c>
      <c r="V4235" s="123">
        <f>IFERROR(VALUE(TRIM(T4235)),S4235*F4235)</f>
        <v/>
      </c>
      <c r="W4235" s="58">
        <f>IF(F4235&lt;=12,"0-12 mo",IF(F4235&lt;=24,"13-24 mo",IF(F4235&lt;=48,"25-48 mo","49+ mo")))</f>
        <v/>
      </c>
      <c r="X4235" s="58">
        <f>IF(S4235&lt;=35.5,"Q1 Low",IF(S4235&lt;=70.35,"Q2 Mid-Low",IF(S4235&lt;=89.85,"Q3 Mid-High","Q4 High")))</f>
        <v/>
      </c>
      <c r="Y4235" s="58">
        <f>IF(U4235="Yes",1,0)</f>
        <v/>
      </c>
      <c r="Z4235" s="58">
        <f>IF(P4235="Month-to-month",1,0)+IF(M4235="No",1,0)+IF(J4235="No",1,0)+IF(I4235="Fiber optic",1,0)+IF(Q4235="Yes",1,0)</f>
        <v/>
      </c>
    </row>
    <row r="4236" ht="15" customHeight="1" s="59">
      <c r="A4236" s="58" t="inlineStr">
        <is>
          <t>0307-BCOPK</t>
        </is>
      </c>
      <c r="B4236" s="58" t="inlineStr">
        <is>
          <t>Female</t>
        </is>
      </c>
      <c r="C4236" s="58" t="n">
        <v>0</v>
      </c>
      <c r="D4236" s="58" t="inlineStr">
        <is>
          <t>No</t>
        </is>
      </c>
      <c r="E4236" s="58" t="inlineStr">
        <is>
          <t>No</t>
        </is>
      </c>
      <c r="F4236" s="58" t="n">
        <v>16</v>
      </c>
      <c r="G4236" s="58" t="inlineStr">
        <is>
          <t>Yes</t>
        </is>
      </c>
      <c r="H4236" s="58" t="inlineStr">
        <is>
          <t>No</t>
        </is>
      </c>
      <c r="I4236" s="58" t="inlineStr">
        <is>
          <t>No</t>
        </is>
      </c>
      <c r="J4236" s="58" t="inlineStr">
        <is>
          <t>No internet service</t>
        </is>
      </c>
      <c r="K4236" s="58" t="inlineStr">
        <is>
          <t>No internet service</t>
        </is>
      </c>
      <c r="L4236" s="58" t="inlineStr">
        <is>
          <t>No internet service</t>
        </is>
      </c>
      <c r="M4236" s="58" t="inlineStr">
        <is>
          <t>No internet service</t>
        </is>
      </c>
      <c r="N4236" s="58" t="inlineStr">
        <is>
          <t>No internet service</t>
        </is>
      </c>
      <c r="O4236" s="58" t="inlineStr">
        <is>
          <t>No internet service</t>
        </is>
      </c>
      <c r="P4236" s="58" t="inlineStr">
        <is>
          <t>One year</t>
        </is>
      </c>
      <c r="Q4236" s="58" t="inlineStr">
        <is>
          <t>No</t>
        </is>
      </c>
      <c r="R4236" s="58" t="inlineStr">
        <is>
          <t>Mailed check</t>
        </is>
      </c>
      <c r="S4236" s="123" t="n">
        <v>19.05</v>
      </c>
      <c r="T4236" s="58" t="inlineStr">
        <is>
          <t>326.65</t>
        </is>
      </c>
      <c r="U4236" s="58" t="inlineStr">
        <is>
          <t>No</t>
        </is>
      </c>
      <c r="V4236" s="123">
        <f>IFERROR(VALUE(TRIM(T4236)),S4236*F4236)</f>
        <v/>
      </c>
      <c r="W4236" s="58">
        <f>IF(F4236&lt;=12,"0-12 mo",IF(F4236&lt;=24,"13-24 mo",IF(F4236&lt;=48,"25-48 mo","49+ mo")))</f>
        <v/>
      </c>
      <c r="X4236" s="58">
        <f>IF(S4236&lt;=35.5,"Q1 Low",IF(S4236&lt;=70.35,"Q2 Mid-Low",IF(S4236&lt;=89.85,"Q3 Mid-High","Q4 High")))</f>
        <v/>
      </c>
      <c r="Y4236" s="58">
        <f>IF(U4236="Yes",1,0)</f>
        <v/>
      </c>
      <c r="Z4236" s="58">
        <f>IF(P4236="Month-to-month",1,0)+IF(M4236="No",1,0)+IF(J4236="No",1,0)+IF(I4236="Fiber optic",1,0)+IF(Q4236="Yes",1,0)</f>
        <v/>
      </c>
    </row>
    <row r="4237" ht="15" customHeight="1" s="59">
      <c r="A4237" s="58" t="inlineStr">
        <is>
          <t>7629-WFGLW</t>
        </is>
      </c>
      <c r="B4237" s="58" t="inlineStr">
        <is>
          <t>Female</t>
        </is>
      </c>
      <c r="C4237" s="58" t="n">
        <v>1</v>
      </c>
      <c r="D4237" s="58" t="inlineStr">
        <is>
          <t>Yes</t>
        </is>
      </c>
      <c r="E4237" s="58" t="inlineStr">
        <is>
          <t>No</t>
        </is>
      </c>
      <c r="F4237" s="58" t="n">
        <v>56</v>
      </c>
      <c r="G4237" s="58" t="inlineStr">
        <is>
          <t>Yes</t>
        </is>
      </c>
      <c r="H4237" s="58" t="inlineStr">
        <is>
          <t>Yes</t>
        </is>
      </c>
      <c r="I4237" s="58" t="inlineStr">
        <is>
          <t>Fiber optic</t>
        </is>
      </c>
      <c r="J4237" s="58" t="inlineStr">
        <is>
          <t>Yes</t>
        </is>
      </c>
      <c r="K4237" s="58" t="inlineStr">
        <is>
          <t>Yes</t>
        </is>
      </c>
      <c r="L4237" s="58" t="inlineStr">
        <is>
          <t>Yes</t>
        </is>
      </c>
      <c r="M4237" s="58" t="inlineStr">
        <is>
          <t>Yes</t>
        </is>
      </c>
      <c r="N4237" s="58" t="inlineStr">
        <is>
          <t>No</t>
        </is>
      </c>
      <c r="O4237" s="58" t="inlineStr">
        <is>
          <t>No</t>
        </is>
      </c>
      <c r="P4237" s="58" t="inlineStr">
        <is>
          <t>One year</t>
        </is>
      </c>
      <c r="Q4237" s="58" t="inlineStr">
        <is>
          <t>No</t>
        </is>
      </c>
      <c r="R4237" s="58" t="inlineStr">
        <is>
          <t>Electronic check</t>
        </is>
      </c>
      <c r="S4237" s="123" t="n">
        <v>95.65000000000001</v>
      </c>
      <c r="T4237" s="58" t="inlineStr">
        <is>
          <t>5471.75</t>
        </is>
      </c>
      <c r="U4237" s="58" t="inlineStr">
        <is>
          <t>No</t>
        </is>
      </c>
      <c r="V4237" s="123">
        <f>IFERROR(VALUE(TRIM(T4237)),S4237*F4237)</f>
        <v/>
      </c>
      <c r="W4237" s="58">
        <f>IF(F4237&lt;=12,"0-12 mo",IF(F4237&lt;=24,"13-24 mo",IF(F4237&lt;=48,"25-48 mo","49+ mo")))</f>
        <v/>
      </c>
      <c r="X4237" s="58">
        <f>IF(S4237&lt;=35.5,"Q1 Low",IF(S4237&lt;=70.35,"Q2 Mid-Low",IF(S4237&lt;=89.85,"Q3 Mid-High","Q4 High")))</f>
        <v/>
      </c>
      <c r="Y4237" s="58">
        <f>IF(U4237="Yes",1,0)</f>
        <v/>
      </c>
      <c r="Z4237" s="58">
        <f>IF(P4237="Month-to-month",1,0)+IF(M4237="No",1,0)+IF(J4237="No",1,0)+IF(I4237="Fiber optic",1,0)+IF(Q4237="Yes",1,0)</f>
        <v/>
      </c>
    </row>
    <row r="4238" ht="15" customHeight="1" s="59">
      <c r="A4238" s="58" t="inlineStr">
        <is>
          <t>2542-HYGIQ</t>
        </is>
      </c>
      <c r="B4238" s="58" t="inlineStr">
        <is>
          <t>Female</t>
        </is>
      </c>
      <c r="C4238" s="58" t="n">
        <v>0</v>
      </c>
      <c r="D4238" s="58" t="inlineStr">
        <is>
          <t>No</t>
        </is>
      </c>
      <c r="E4238" s="58" t="inlineStr">
        <is>
          <t>No</t>
        </is>
      </c>
      <c r="F4238" s="58" t="n">
        <v>1</v>
      </c>
      <c r="G4238" s="58" t="inlineStr">
        <is>
          <t>Yes</t>
        </is>
      </c>
      <c r="H4238" s="58" t="inlineStr">
        <is>
          <t>No</t>
        </is>
      </c>
      <c r="I4238" s="58" t="inlineStr">
        <is>
          <t>No</t>
        </is>
      </c>
      <c r="J4238" s="58" t="inlineStr">
        <is>
          <t>No internet service</t>
        </is>
      </c>
      <c r="K4238" s="58" t="inlineStr">
        <is>
          <t>No internet service</t>
        </is>
      </c>
      <c r="L4238" s="58" t="inlineStr">
        <is>
          <t>No internet service</t>
        </is>
      </c>
      <c r="M4238" s="58" t="inlineStr">
        <is>
          <t>No internet service</t>
        </is>
      </c>
      <c r="N4238" s="58" t="inlineStr">
        <is>
          <t>No internet service</t>
        </is>
      </c>
      <c r="O4238" s="58" t="inlineStr">
        <is>
          <t>No internet service</t>
        </is>
      </c>
      <c r="P4238" s="58" t="inlineStr">
        <is>
          <t>Month-to-month</t>
        </is>
      </c>
      <c r="Q4238" s="58" t="inlineStr">
        <is>
          <t>No</t>
        </is>
      </c>
      <c r="R4238" s="58" t="inlineStr">
        <is>
          <t>Credit card (automatic)</t>
        </is>
      </c>
      <c r="S4238" s="123" t="n">
        <v>19.95</v>
      </c>
      <c r="T4238" s="58" t="inlineStr">
        <is>
          <t>19.95</t>
        </is>
      </c>
      <c r="U4238" s="58" t="inlineStr">
        <is>
          <t>No</t>
        </is>
      </c>
      <c r="V4238" s="123">
        <f>IFERROR(VALUE(TRIM(T4238)),S4238*F4238)</f>
        <v/>
      </c>
      <c r="W4238" s="58">
        <f>IF(F4238&lt;=12,"0-12 mo",IF(F4238&lt;=24,"13-24 mo",IF(F4238&lt;=48,"25-48 mo","49+ mo")))</f>
        <v/>
      </c>
      <c r="X4238" s="58">
        <f>IF(S4238&lt;=35.5,"Q1 Low",IF(S4238&lt;=70.35,"Q2 Mid-Low",IF(S4238&lt;=89.85,"Q3 Mid-High","Q4 High")))</f>
        <v/>
      </c>
      <c r="Y4238" s="58">
        <f>IF(U4238="Yes",1,0)</f>
        <v/>
      </c>
      <c r="Z4238" s="58">
        <f>IF(P4238="Month-to-month",1,0)+IF(M4238="No",1,0)+IF(J4238="No",1,0)+IF(I4238="Fiber optic",1,0)+IF(Q4238="Yes",1,0)</f>
        <v/>
      </c>
    </row>
    <row r="4239" ht="15" customHeight="1" s="59">
      <c r="A4239" s="58" t="inlineStr">
        <is>
          <t>6715-OFDBP</t>
        </is>
      </c>
      <c r="B4239" s="58" t="inlineStr">
        <is>
          <t>Male</t>
        </is>
      </c>
      <c r="C4239" s="58" t="n">
        <v>0</v>
      </c>
      <c r="D4239" s="58" t="inlineStr">
        <is>
          <t>No</t>
        </is>
      </c>
      <c r="E4239" s="58" t="inlineStr">
        <is>
          <t>No</t>
        </is>
      </c>
      <c r="F4239" s="58" t="n">
        <v>5</v>
      </c>
      <c r="G4239" s="58" t="inlineStr">
        <is>
          <t>Yes</t>
        </is>
      </c>
      <c r="H4239" s="58" t="inlineStr">
        <is>
          <t>No</t>
        </is>
      </c>
      <c r="I4239" s="58" t="inlineStr">
        <is>
          <t>DSL</t>
        </is>
      </c>
      <c r="J4239" s="58" t="inlineStr">
        <is>
          <t>No</t>
        </is>
      </c>
      <c r="K4239" s="58" t="inlineStr">
        <is>
          <t>No</t>
        </is>
      </c>
      <c r="L4239" s="58" t="inlineStr">
        <is>
          <t>Yes</t>
        </is>
      </c>
      <c r="M4239" s="58" t="inlineStr">
        <is>
          <t>No</t>
        </is>
      </c>
      <c r="N4239" s="58" t="inlineStr">
        <is>
          <t>Yes</t>
        </is>
      </c>
      <c r="O4239" s="58" t="inlineStr">
        <is>
          <t>Yes</t>
        </is>
      </c>
      <c r="P4239" s="58" t="inlineStr">
        <is>
          <t>Month-to-month</t>
        </is>
      </c>
      <c r="Q4239" s="58" t="inlineStr">
        <is>
          <t>Yes</t>
        </is>
      </c>
      <c r="R4239" s="58" t="inlineStr">
        <is>
          <t>Electronic check</t>
        </is>
      </c>
      <c r="S4239" s="123" t="n">
        <v>70.05</v>
      </c>
      <c r="T4239" s="58" t="inlineStr">
        <is>
          <t>346.4</t>
        </is>
      </c>
      <c r="U4239" s="58" t="inlineStr">
        <is>
          <t>Yes</t>
        </is>
      </c>
      <c r="V4239" s="123">
        <f>IFERROR(VALUE(TRIM(T4239)),S4239*F4239)</f>
        <v/>
      </c>
      <c r="W4239" s="58">
        <f>IF(F4239&lt;=12,"0-12 mo",IF(F4239&lt;=24,"13-24 mo",IF(F4239&lt;=48,"25-48 mo","49+ mo")))</f>
        <v/>
      </c>
      <c r="X4239" s="58">
        <f>IF(S4239&lt;=35.5,"Q1 Low",IF(S4239&lt;=70.35,"Q2 Mid-Low",IF(S4239&lt;=89.85,"Q3 Mid-High","Q4 High")))</f>
        <v/>
      </c>
      <c r="Y4239" s="58">
        <f>IF(U4239="Yes",1,0)</f>
        <v/>
      </c>
      <c r="Z4239" s="58">
        <f>IF(P4239="Month-to-month",1,0)+IF(M4239="No",1,0)+IF(J4239="No",1,0)+IF(I4239="Fiber optic",1,0)+IF(Q4239="Yes",1,0)</f>
        <v/>
      </c>
    </row>
    <row r="4240" ht="15" customHeight="1" s="59">
      <c r="A4240" s="58" t="inlineStr">
        <is>
          <t>5016-LIPDW</t>
        </is>
      </c>
      <c r="B4240" s="58" t="inlineStr">
        <is>
          <t>Male</t>
        </is>
      </c>
      <c r="C4240" s="58" t="n">
        <v>0</v>
      </c>
      <c r="D4240" s="58" t="inlineStr">
        <is>
          <t>Yes</t>
        </is>
      </c>
      <c r="E4240" s="58" t="inlineStr">
        <is>
          <t>Yes</t>
        </is>
      </c>
      <c r="F4240" s="58" t="n">
        <v>57</v>
      </c>
      <c r="G4240" s="58" t="inlineStr">
        <is>
          <t>Yes</t>
        </is>
      </c>
      <c r="H4240" s="58" t="inlineStr">
        <is>
          <t>No</t>
        </is>
      </c>
      <c r="I4240" s="58" t="inlineStr">
        <is>
          <t>No</t>
        </is>
      </c>
      <c r="J4240" s="58" t="inlineStr">
        <is>
          <t>No internet service</t>
        </is>
      </c>
      <c r="K4240" s="58" t="inlineStr">
        <is>
          <t>No internet service</t>
        </is>
      </c>
      <c r="L4240" s="58" t="inlineStr">
        <is>
          <t>No internet service</t>
        </is>
      </c>
      <c r="M4240" s="58" t="inlineStr">
        <is>
          <t>No internet service</t>
        </is>
      </c>
      <c r="N4240" s="58" t="inlineStr">
        <is>
          <t>No internet service</t>
        </is>
      </c>
      <c r="O4240" s="58" t="inlineStr">
        <is>
          <t>No internet service</t>
        </is>
      </c>
      <c r="P4240" s="58" t="inlineStr">
        <is>
          <t>One year</t>
        </is>
      </c>
      <c r="Q4240" s="58" t="inlineStr">
        <is>
          <t>No</t>
        </is>
      </c>
      <c r="R4240" s="58" t="inlineStr">
        <is>
          <t>Mailed check</t>
        </is>
      </c>
      <c r="S4240" s="123" t="n">
        <v>19.4</v>
      </c>
      <c r="T4240" s="58" t="inlineStr">
        <is>
          <t>1061.6</t>
        </is>
      </c>
      <c r="U4240" s="58" t="inlineStr">
        <is>
          <t>No</t>
        </is>
      </c>
      <c r="V4240" s="123">
        <f>IFERROR(VALUE(TRIM(T4240)),S4240*F4240)</f>
        <v/>
      </c>
      <c r="W4240" s="58">
        <f>IF(F4240&lt;=12,"0-12 mo",IF(F4240&lt;=24,"13-24 mo",IF(F4240&lt;=48,"25-48 mo","49+ mo")))</f>
        <v/>
      </c>
      <c r="X4240" s="58">
        <f>IF(S4240&lt;=35.5,"Q1 Low",IF(S4240&lt;=70.35,"Q2 Mid-Low",IF(S4240&lt;=89.85,"Q3 Mid-High","Q4 High")))</f>
        <v/>
      </c>
      <c r="Y4240" s="58">
        <f>IF(U4240="Yes",1,0)</f>
        <v/>
      </c>
      <c r="Z4240" s="58">
        <f>IF(P4240="Month-to-month",1,0)+IF(M4240="No",1,0)+IF(J4240="No",1,0)+IF(I4240="Fiber optic",1,0)+IF(Q4240="Yes",1,0)</f>
        <v/>
      </c>
    </row>
    <row r="4241" ht="15" customHeight="1" s="59">
      <c r="A4241" s="58" t="inlineStr">
        <is>
          <t>6481-LXPWL</t>
        </is>
      </c>
      <c r="B4241" s="58" t="inlineStr">
        <is>
          <t>Male</t>
        </is>
      </c>
      <c r="C4241" s="58" t="n">
        <v>0</v>
      </c>
      <c r="D4241" s="58" t="inlineStr">
        <is>
          <t>Yes</t>
        </is>
      </c>
      <c r="E4241" s="58" t="inlineStr">
        <is>
          <t>Yes</t>
        </is>
      </c>
      <c r="F4241" s="58" t="n">
        <v>56</v>
      </c>
      <c r="G4241" s="58" t="inlineStr">
        <is>
          <t>No</t>
        </is>
      </c>
      <c r="H4241" s="58" t="inlineStr">
        <is>
          <t>No phone service</t>
        </is>
      </c>
      <c r="I4241" s="58" t="inlineStr">
        <is>
          <t>DSL</t>
        </is>
      </c>
      <c r="J4241" s="58" t="inlineStr">
        <is>
          <t>No</t>
        </is>
      </c>
      <c r="K4241" s="58" t="inlineStr">
        <is>
          <t>Yes</t>
        </is>
      </c>
      <c r="L4241" s="58" t="inlineStr">
        <is>
          <t>Yes</t>
        </is>
      </c>
      <c r="M4241" s="58" t="inlineStr">
        <is>
          <t>No</t>
        </is>
      </c>
      <c r="N4241" s="58" t="inlineStr">
        <is>
          <t>No</t>
        </is>
      </c>
      <c r="O4241" s="58" t="inlineStr">
        <is>
          <t>No</t>
        </is>
      </c>
      <c r="P4241" s="58" t="inlineStr">
        <is>
          <t>One year</t>
        </is>
      </c>
      <c r="Q4241" s="58" t="inlineStr">
        <is>
          <t>Yes</t>
        </is>
      </c>
      <c r="R4241" s="58" t="inlineStr">
        <is>
          <t>Credit card (automatic)</t>
        </is>
      </c>
      <c r="S4241" s="123" t="n">
        <v>36.1</v>
      </c>
      <c r="T4241" s="58" t="inlineStr">
        <is>
          <t>1971.5</t>
        </is>
      </c>
      <c r="U4241" s="58" t="inlineStr">
        <is>
          <t>No</t>
        </is>
      </c>
      <c r="V4241" s="123">
        <f>IFERROR(VALUE(TRIM(T4241)),S4241*F4241)</f>
        <v/>
      </c>
      <c r="W4241" s="58">
        <f>IF(F4241&lt;=12,"0-12 mo",IF(F4241&lt;=24,"13-24 mo",IF(F4241&lt;=48,"25-48 mo","49+ mo")))</f>
        <v/>
      </c>
      <c r="X4241" s="58">
        <f>IF(S4241&lt;=35.5,"Q1 Low",IF(S4241&lt;=70.35,"Q2 Mid-Low",IF(S4241&lt;=89.85,"Q3 Mid-High","Q4 High")))</f>
        <v/>
      </c>
      <c r="Y4241" s="58">
        <f>IF(U4241="Yes",1,0)</f>
        <v/>
      </c>
      <c r="Z4241" s="58">
        <f>IF(P4241="Month-to-month",1,0)+IF(M4241="No",1,0)+IF(J4241="No",1,0)+IF(I4241="Fiber optic",1,0)+IF(Q4241="Yes",1,0)</f>
        <v/>
      </c>
    </row>
    <row r="4242" ht="15" customHeight="1" s="59">
      <c r="A4242" s="58" t="inlineStr">
        <is>
          <t>1567-DSCIC</t>
        </is>
      </c>
      <c r="B4242" s="58" t="inlineStr">
        <is>
          <t>Male</t>
        </is>
      </c>
      <c r="C4242" s="58" t="n">
        <v>0</v>
      </c>
      <c r="D4242" s="58" t="inlineStr">
        <is>
          <t>No</t>
        </is>
      </c>
      <c r="E4242" s="58" t="inlineStr">
        <is>
          <t>No</t>
        </is>
      </c>
      <c r="F4242" s="58" t="n">
        <v>8</v>
      </c>
      <c r="G4242" s="58" t="inlineStr">
        <is>
          <t>Yes</t>
        </is>
      </c>
      <c r="H4242" s="58" t="inlineStr">
        <is>
          <t>Yes</t>
        </is>
      </c>
      <c r="I4242" s="58" t="inlineStr">
        <is>
          <t>Fiber optic</t>
        </is>
      </c>
      <c r="J4242" s="58" t="inlineStr">
        <is>
          <t>No</t>
        </is>
      </c>
      <c r="K4242" s="58" t="inlineStr">
        <is>
          <t>Yes</t>
        </is>
      </c>
      <c r="L4242" s="58" t="inlineStr">
        <is>
          <t>Yes</t>
        </is>
      </c>
      <c r="M4242" s="58" t="inlineStr">
        <is>
          <t>No</t>
        </is>
      </c>
      <c r="N4242" s="58" t="inlineStr">
        <is>
          <t>Yes</t>
        </is>
      </c>
      <c r="O4242" s="58" t="inlineStr">
        <is>
          <t>No</t>
        </is>
      </c>
      <c r="P4242" s="58" t="inlineStr">
        <is>
          <t>Month-to-month</t>
        </is>
      </c>
      <c r="Q4242" s="58" t="inlineStr">
        <is>
          <t>Yes</t>
        </is>
      </c>
      <c r="R4242" s="58" t="inlineStr">
        <is>
          <t>Electronic check</t>
        </is>
      </c>
      <c r="S4242" s="123" t="n">
        <v>94</v>
      </c>
      <c r="T4242" s="58" t="inlineStr">
        <is>
          <t>773.65</t>
        </is>
      </c>
      <c r="U4242" s="58" t="inlineStr">
        <is>
          <t>Yes</t>
        </is>
      </c>
      <c r="V4242" s="123">
        <f>IFERROR(VALUE(TRIM(T4242)),S4242*F4242)</f>
        <v/>
      </c>
      <c r="W4242" s="58">
        <f>IF(F4242&lt;=12,"0-12 mo",IF(F4242&lt;=24,"13-24 mo",IF(F4242&lt;=48,"25-48 mo","49+ mo")))</f>
        <v/>
      </c>
      <c r="X4242" s="58">
        <f>IF(S4242&lt;=35.5,"Q1 Low",IF(S4242&lt;=70.35,"Q2 Mid-Low",IF(S4242&lt;=89.85,"Q3 Mid-High","Q4 High")))</f>
        <v/>
      </c>
      <c r="Y4242" s="58">
        <f>IF(U4242="Yes",1,0)</f>
        <v/>
      </c>
      <c r="Z4242" s="58">
        <f>IF(P4242="Month-to-month",1,0)+IF(M4242="No",1,0)+IF(J4242="No",1,0)+IF(I4242="Fiber optic",1,0)+IF(Q4242="Yes",1,0)</f>
        <v/>
      </c>
    </row>
    <row r="4243" ht="15" customHeight="1" s="59">
      <c r="A4243" s="58" t="inlineStr">
        <is>
          <t>2150-UWTFY</t>
        </is>
      </c>
      <c r="B4243" s="58" t="inlineStr">
        <is>
          <t>Female</t>
        </is>
      </c>
      <c r="C4243" s="58" t="n">
        <v>0</v>
      </c>
      <c r="D4243" s="58" t="inlineStr">
        <is>
          <t>Yes</t>
        </is>
      </c>
      <c r="E4243" s="58" t="inlineStr">
        <is>
          <t>Yes</t>
        </is>
      </c>
      <c r="F4243" s="58" t="n">
        <v>22</v>
      </c>
      <c r="G4243" s="58" t="inlineStr">
        <is>
          <t>Yes</t>
        </is>
      </c>
      <c r="H4243" s="58" t="inlineStr">
        <is>
          <t>No</t>
        </is>
      </c>
      <c r="I4243" s="58" t="inlineStr">
        <is>
          <t>DSL</t>
        </is>
      </c>
      <c r="J4243" s="58" t="inlineStr">
        <is>
          <t>Yes</t>
        </is>
      </c>
      <c r="K4243" s="58" t="inlineStr">
        <is>
          <t>Yes</t>
        </is>
      </c>
      <c r="L4243" s="58" t="inlineStr">
        <is>
          <t>Yes</t>
        </is>
      </c>
      <c r="M4243" s="58" t="inlineStr">
        <is>
          <t>No</t>
        </is>
      </c>
      <c r="N4243" s="58" t="inlineStr">
        <is>
          <t>No</t>
        </is>
      </c>
      <c r="O4243" s="58" t="inlineStr">
        <is>
          <t>No</t>
        </is>
      </c>
      <c r="P4243" s="58" t="inlineStr">
        <is>
          <t>Month-to-month</t>
        </is>
      </c>
      <c r="Q4243" s="58" t="inlineStr">
        <is>
          <t>No</t>
        </is>
      </c>
      <c r="R4243" s="58" t="inlineStr">
        <is>
          <t>Mailed check</t>
        </is>
      </c>
      <c r="S4243" s="123" t="n">
        <v>61.15</v>
      </c>
      <c r="T4243" s="58" t="inlineStr">
        <is>
          <t>1422.05</t>
        </is>
      </c>
      <c r="U4243" s="58" t="inlineStr">
        <is>
          <t>Yes</t>
        </is>
      </c>
      <c r="V4243" s="123">
        <f>IFERROR(VALUE(TRIM(T4243)),S4243*F4243)</f>
        <v/>
      </c>
      <c r="W4243" s="58">
        <f>IF(F4243&lt;=12,"0-12 mo",IF(F4243&lt;=24,"13-24 mo",IF(F4243&lt;=48,"25-48 mo","49+ mo")))</f>
        <v/>
      </c>
      <c r="X4243" s="58">
        <f>IF(S4243&lt;=35.5,"Q1 Low",IF(S4243&lt;=70.35,"Q2 Mid-Low",IF(S4243&lt;=89.85,"Q3 Mid-High","Q4 High")))</f>
        <v/>
      </c>
      <c r="Y4243" s="58">
        <f>IF(U4243="Yes",1,0)</f>
        <v/>
      </c>
      <c r="Z4243" s="58">
        <f>IF(P4243="Month-to-month",1,0)+IF(M4243="No",1,0)+IF(J4243="No",1,0)+IF(I4243="Fiber optic",1,0)+IF(Q4243="Yes",1,0)</f>
        <v/>
      </c>
    </row>
    <row r="4244" ht="15" customHeight="1" s="59">
      <c r="A4244" s="58" t="inlineStr">
        <is>
          <t>6124-ACRHJ</t>
        </is>
      </c>
      <c r="B4244" s="58" t="inlineStr">
        <is>
          <t>Female</t>
        </is>
      </c>
      <c r="C4244" s="58" t="n">
        <v>0</v>
      </c>
      <c r="D4244" s="58" t="inlineStr">
        <is>
          <t>No</t>
        </is>
      </c>
      <c r="E4244" s="58" t="inlineStr">
        <is>
          <t>No</t>
        </is>
      </c>
      <c r="F4244" s="58" t="n">
        <v>1</v>
      </c>
      <c r="G4244" s="58" t="inlineStr">
        <is>
          <t>Yes</t>
        </is>
      </c>
      <c r="H4244" s="58" t="inlineStr">
        <is>
          <t>No</t>
        </is>
      </c>
      <c r="I4244" s="58" t="inlineStr">
        <is>
          <t>No</t>
        </is>
      </c>
      <c r="J4244" s="58" t="inlineStr">
        <is>
          <t>No internet service</t>
        </is>
      </c>
      <c r="K4244" s="58" t="inlineStr">
        <is>
          <t>No internet service</t>
        </is>
      </c>
      <c r="L4244" s="58" t="inlineStr">
        <is>
          <t>No internet service</t>
        </is>
      </c>
      <c r="M4244" s="58" t="inlineStr">
        <is>
          <t>No internet service</t>
        </is>
      </c>
      <c r="N4244" s="58" t="inlineStr">
        <is>
          <t>No internet service</t>
        </is>
      </c>
      <c r="O4244" s="58" t="inlineStr">
        <is>
          <t>No internet service</t>
        </is>
      </c>
      <c r="P4244" s="58" t="inlineStr">
        <is>
          <t>Month-to-month</t>
        </is>
      </c>
      <c r="Q4244" s="58" t="inlineStr">
        <is>
          <t>No</t>
        </is>
      </c>
      <c r="R4244" s="58" t="inlineStr">
        <is>
          <t>Mailed check</t>
        </is>
      </c>
      <c r="S4244" s="123" t="n">
        <v>19.75</v>
      </c>
      <c r="T4244" s="58" t="inlineStr">
        <is>
          <t>19.75</t>
        </is>
      </c>
      <c r="U4244" s="58" t="inlineStr">
        <is>
          <t>No</t>
        </is>
      </c>
      <c r="V4244" s="123">
        <f>IFERROR(VALUE(TRIM(T4244)),S4244*F4244)</f>
        <v/>
      </c>
      <c r="W4244" s="58">
        <f>IF(F4244&lt;=12,"0-12 mo",IF(F4244&lt;=24,"13-24 mo",IF(F4244&lt;=48,"25-48 mo","49+ mo")))</f>
        <v/>
      </c>
      <c r="X4244" s="58">
        <f>IF(S4244&lt;=35.5,"Q1 Low",IF(S4244&lt;=70.35,"Q2 Mid-Low",IF(S4244&lt;=89.85,"Q3 Mid-High","Q4 High")))</f>
        <v/>
      </c>
      <c r="Y4244" s="58">
        <f>IF(U4244="Yes",1,0)</f>
        <v/>
      </c>
      <c r="Z4244" s="58">
        <f>IF(P4244="Month-to-month",1,0)+IF(M4244="No",1,0)+IF(J4244="No",1,0)+IF(I4244="Fiber optic",1,0)+IF(Q4244="Yes",1,0)</f>
        <v/>
      </c>
    </row>
    <row r="4245" ht="15" customHeight="1" s="59">
      <c r="A4245" s="58" t="inlineStr">
        <is>
          <t>9362-MWODR</t>
        </is>
      </c>
      <c r="B4245" s="58" t="inlineStr">
        <is>
          <t>Female</t>
        </is>
      </c>
      <c r="C4245" s="58" t="n">
        <v>0</v>
      </c>
      <c r="D4245" s="58" t="inlineStr">
        <is>
          <t>No</t>
        </is>
      </c>
      <c r="E4245" s="58" t="inlineStr">
        <is>
          <t>Yes</t>
        </is>
      </c>
      <c r="F4245" s="58" t="n">
        <v>40</v>
      </c>
      <c r="G4245" s="58" t="inlineStr">
        <is>
          <t>Yes</t>
        </is>
      </c>
      <c r="H4245" s="58" t="inlineStr">
        <is>
          <t>No</t>
        </is>
      </c>
      <c r="I4245" s="58" t="inlineStr">
        <is>
          <t>DSL</t>
        </is>
      </c>
      <c r="J4245" s="58" t="inlineStr">
        <is>
          <t>Yes</t>
        </is>
      </c>
      <c r="K4245" s="58" t="inlineStr">
        <is>
          <t>No</t>
        </is>
      </c>
      <c r="L4245" s="58" t="inlineStr">
        <is>
          <t>No</t>
        </is>
      </c>
      <c r="M4245" s="58" t="inlineStr">
        <is>
          <t>Yes</t>
        </is>
      </c>
      <c r="N4245" s="58" t="inlineStr">
        <is>
          <t>Yes</t>
        </is>
      </c>
      <c r="O4245" s="58" t="inlineStr">
        <is>
          <t>No</t>
        </is>
      </c>
      <c r="P4245" s="58" t="inlineStr">
        <is>
          <t>Month-to-month</t>
        </is>
      </c>
      <c r="Q4245" s="58" t="inlineStr">
        <is>
          <t>Yes</t>
        </is>
      </c>
      <c r="R4245" s="58" t="inlineStr">
        <is>
          <t>Credit card (automatic)</t>
        </is>
      </c>
      <c r="S4245" s="123" t="n">
        <v>64.09999999999999</v>
      </c>
      <c r="T4245" s="58" t="inlineStr">
        <is>
          <t>2460.35</t>
        </is>
      </c>
      <c r="U4245" s="58" t="inlineStr">
        <is>
          <t>No</t>
        </is>
      </c>
      <c r="V4245" s="123">
        <f>IFERROR(VALUE(TRIM(T4245)),S4245*F4245)</f>
        <v/>
      </c>
      <c r="W4245" s="58">
        <f>IF(F4245&lt;=12,"0-12 mo",IF(F4245&lt;=24,"13-24 mo",IF(F4245&lt;=48,"25-48 mo","49+ mo")))</f>
        <v/>
      </c>
      <c r="X4245" s="58">
        <f>IF(S4245&lt;=35.5,"Q1 Low",IF(S4245&lt;=70.35,"Q2 Mid-Low",IF(S4245&lt;=89.85,"Q3 Mid-High","Q4 High")))</f>
        <v/>
      </c>
      <c r="Y4245" s="58">
        <f>IF(U4245="Yes",1,0)</f>
        <v/>
      </c>
      <c r="Z4245" s="58">
        <f>IF(P4245="Month-to-month",1,0)+IF(M4245="No",1,0)+IF(J4245="No",1,0)+IF(I4245="Fiber optic",1,0)+IF(Q4245="Yes",1,0)</f>
        <v/>
      </c>
    </row>
    <row r="4246" ht="15" customHeight="1" s="59">
      <c r="A4246" s="58" t="inlineStr">
        <is>
          <t>9975-GPKZU</t>
        </is>
      </c>
      <c r="B4246" s="58" t="inlineStr">
        <is>
          <t>Male</t>
        </is>
      </c>
      <c r="C4246" s="58" t="n">
        <v>0</v>
      </c>
      <c r="D4246" s="58" t="inlineStr">
        <is>
          <t>Yes</t>
        </is>
      </c>
      <c r="E4246" s="58" t="inlineStr">
        <is>
          <t>Yes</t>
        </is>
      </c>
      <c r="F4246" s="58" t="n">
        <v>46</v>
      </c>
      <c r="G4246" s="58" t="inlineStr">
        <is>
          <t>Yes</t>
        </is>
      </c>
      <c r="H4246" s="58" t="inlineStr">
        <is>
          <t>No</t>
        </is>
      </c>
      <c r="I4246" s="58" t="inlineStr">
        <is>
          <t>No</t>
        </is>
      </c>
      <c r="J4246" s="58" t="inlineStr">
        <is>
          <t>No internet service</t>
        </is>
      </c>
      <c r="K4246" s="58" t="inlineStr">
        <is>
          <t>No internet service</t>
        </is>
      </c>
      <c r="L4246" s="58" t="inlineStr">
        <is>
          <t>No internet service</t>
        </is>
      </c>
      <c r="M4246" s="58" t="inlineStr">
        <is>
          <t>No internet service</t>
        </is>
      </c>
      <c r="N4246" s="58" t="inlineStr">
        <is>
          <t>No internet service</t>
        </is>
      </c>
      <c r="O4246" s="58" t="inlineStr">
        <is>
          <t>No internet service</t>
        </is>
      </c>
      <c r="P4246" s="58" t="inlineStr">
        <is>
          <t>Two year</t>
        </is>
      </c>
      <c r="Q4246" s="58" t="inlineStr">
        <is>
          <t>No</t>
        </is>
      </c>
      <c r="R4246" s="58" t="inlineStr">
        <is>
          <t>Credit card (automatic)</t>
        </is>
      </c>
      <c r="S4246" s="123" t="n">
        <v>19.75</v>
      </c>
      <c r="T4246" s="58" t="inlineStr">
        <is>
          <t>856.5</t>
        </is>
      </c>
      <c r="U4246" s="58" t="inlineStr">
        <is>
          <t>No</t>
        </is>
      </c>
      <c r="V4246" s="123">
        <f>IFERROR(VALUE(TRIM(T4246)),S4246*F4246)</f>
        <v/>
      </c>
      <c r="W4246" s="58">
        <f>IF(F4246&lt;=12,"0-12 mo",IF(F4246&lt;=24,"13-24 mo",IF(F4246&lt;=48,"25-48 mo","49+ mo")))</f>
        <v/>
      </c>
      <c r="X4246" s="58">
        <f>IF(S4246&lt;=35.5,"Q1 Low",IF(S4246&lt;=70.35,"Q2 Mid-Low",IF(S4246&lt;=89.85,"Q3 Mid-High","Q4 High")))</f>
        <v/>
      </c>
      <c r="Y4246" s="58">
        <f>IF(U4246="Yes",1,0)</f>
        <v/>
      </c>
      <c r="Z4246" s="58">
        <f>IF(P4246="Month-to-month",1,0)+IF(M4246="No",1,0)+IF(J4246="No",1,0)+IF(I4246="Fiber optic",1,0)+IF(Q4246="Yes",1,0)</f>
        <v/>
      </c>
    </row>
    <row r="4247" ht="15" customHeight="1" s="59">
      <c r="A4247" s="58" t="inlineStr">
        <is>
          <t>9625-RZFUK</t>
        </is>
      </c>
      <c r="B4247" s="58" t="inlineStr">
        <is>
          <t>Male</t>
        </is>
      </c>
      <c r="C4247" s="58" t="n">
        <v>0</v>
      </c>
      <c r="D4247" s="58" t="inlineStr">
        <is>
          <t>Yes</t>
        </is>
      </c>
      <c r="E4247" s="58" t="inlineStr">
        <is>
          <t>Yes</t>
        </is>
      </c>
      <c r="F4247" s="58" t="n">
        <v>63</v>
      </c>
      <c r="G4247" s="58" t="inlineStr">
        <is>
          <t>Yes</t>
        </is>
      </c>
      <c r="H4247" s="58" t="inlineStr">
        <is>
          <t>No</t>
        </is>
      </c>
      <c r="I4247" s="58" t="inlineStr">
        <is>
          <t>No</t>
        </is>
      </c>
      <c r="J4247" s="58" t="inlineStr">
        <is>
          <t>No internet service</t>
        </is>
      </c>
      <c r="K4247" s="58" t="inlineStr">
        <is>
          <t>No internet service</t>
        </is>
      </c>
      <c r="L4247" s="58" t="inlineStr">
        <is>
          <t>No internet service</t>
        </is>
      </c>
      <c r="M4247" s="58" t="inlineStr">
        <is>
          <t>No internet service</t>
        </is>
      </c>
      <c r="N4247" s="58" t="inlineStr">
        <is>
          <t>No internet service</t>
        </is>
      </c>
      <c r="O4247" s="58" t="inlineStr">
        <is>
          <t>No internet service</t>
        </is>
      </c>
      <c r="P4247" s="58" t="inlineStr">
        <is>
          <t>Two year</t>
        </is>
      </c>
      <c r="Q4247" s="58" t="inlineStr">
        <is>
          <t>No</t>
        </is>
      </c>
      <c r="R4247" s="58" t="inlineStr">
        <is>
          <t>Mailed check</t>
        </is>
      </c>
      <c r="S4247" s="123" t="n">
        <v>19.7</v>
      </c>
      <c r="T4247" s="58" t="inlineStr">
        <is>
          <t>1275.85</t>
        </is>
      </c>
      <c r="U4247" s="58" t="inlineStr">
        <is>
          <t>No</t>
        </is>
      </c>
      <c r="V4247" s="123">
        <f>IFERROR(VALUE(TRIM(T4247)),S4247*F4247)</f>
        <v/>
      </c>
      <c r="W4247" s="58">
        <f>IF(F4247&lt;=12,"0-12 mo",IF(F4247&lt;=24,"13-24 mo",IF(F4247&lt;=48,"25-48 mo","49+ mo")))</f>
        <v/>
      </c>
      <c r="X4247" s="58">
        <f>IF(S4247&lt;=35.5,"Q1 Low",IF(S4247&lt;=70.35,"Q2 Mid-Low",IF(S4247&lt;=89.85,"Q3 Mid-High","Q4 High")))</f>
        <v/>
      </c>
      <c r="Y4247" s="58">
        <f>IF(U4247="Yes",1,0)</f>
        <v/>
      </c>
      <c r="Z4247" s="58">
        <f>IF(P4247="Month-to-month",1,0)+IF(M4247="No",1,0)+IF(J4247="No",1,0)+IF(I4247="Fiber optic",1,0)+IF(Q4247="Yes",1,0)</f>
        <v/>
      </c>
    </row>
    <row r="4248" ht="15" customHeight="1" s="59">
      <c r="A4248" s="58" t="inlineStr">
        <is>
          <t>5153-LXKDT</t>
        </is>
      </c>
      <c r="B4248" s="58" t="inlineStr">
        <is>
          <t>Male</t>
        </is>
      </c>
      <c r="C4248" s="58" t="n">
        <v>0</v>
      </c>
      <c r="D4248" s="58" t="inlineStr">
        <is>
          <t>Yes</t>
        </is>
      </c>
      <c r="E4248" s="58" t="inlineStr">
        <is>
          <t>Yes</t>
        </is>
      </c>
      <c r="F4248" s="58" t="n">
        <v>68</v>
      </c>
      <c r="G4248" s="58" t="inlineStr">
        <is>
          <t>Yes</t>
        </is>
      </c>
      <c r="H4248" s="58" t="inlineStr">
        <is>
          <t>Yes</t>
        </is>
      </c>
      <c r="I4248" s="58" t="inlineStr">
        <is>
          <t>Fiber optic</t>
        </is>
      </c>
      <c r="J4248" s="58" t="inlineStr">
        <is>
          <t>Yes</t>
        </is>
      </c>
      <c r="K4248" s="58" t="inlineStr">
        <is>
          <t>Yes</t>
        </is>
      </c>
      <c r="L4248" s="58" t="inlineStr">
        <is>
          <t>Yes</t>
        </is>
      </c>
      <c r="M4248" s="58" t="inlineStr">
        <is>
          <t>No</t>
        </is>
      </c>
      <c r="N4248" s="58" t="inlineStr">
        <is>
          <t>Yes</t>
        </is>
      </c>
      <c r="O4248" s="58" t="inlineStr">
        <is>
          <t>Yes</t>
        </is>
      </c>
      <c r="P4248" s="58" t="inlineStr">
        <is>
          <t>Two year</t>
        </is>
      </c>
      <c r="Q4248" s="58" t="inlineStr">
        <is>
          <t>Yes</t>
        </is>
      </c>
      <c r="R4248" s="58" t="inlineStr">
        <is>
          <t>Electronic check</t>
        </is>
      </c>
      <c r="S4248" s="123" t="n">
        <v>110.2</v>
      </c>
      <c r="T4248" s="58" t="inlineStr">
        <is>
          <t>7467.5</t>
        </is>
      </c>
      <c r="U4248" s="58" t="inlineStr">
        <is>
          <t>No</t>
        </is>
      </c>
      <c r="V4248" s="123">
        <f>IFERROR(VALUE(TRIM(T4248)),S4248*F4248)</f>
        <v/>
      </c>
      <c r="W4248" s="58">
        <f>IF(F4248&lt;=12,"0-12 mo",IF(F4248&lt;=24,"13-24 mo",IF(F4248&lt;=48,"25-48 mo","49+ mo")))</f>
        <v/>
      </c>
      <c r="X4248" s="58">
        <f>IF(S4248&lt;=35.5,"Q1 Low",IF(S4248&lt;=70.35,"Q2 Mid-Low",IF(S4248&lt;=89.85,"Q3 Mid-High","Q4 High")))</f>
        <v/>
      </c>
      <c r="Y4248" s="58">
        <f>IF(U4248="Yes",1,0)</f>
        <v/>
      </c>
      <c r="Z4248" s="58">
        <f>IF(P4248="Month-to-month",1,0)+IF(M4248="No",1,0)+IF(J4248="No",1,0)+IF(I4248="Fiber optic",1,0)+IF(Q4248="Yes",1,0)</f>
        <v/>
      </c>
    </row>
    <row r="4249" ht="15" customHeight="1" s="59">
      <c r="A4249" s="58" t="inlineStr">
        <is>
          <t>5161-UBZXI</t>
        </is>
      </c>
      <c r="B4249" s="58" t="inlineStr">
        <is>
          <t>Male</t>
        </is>
      </c>
      <c r="C4249" s="58" t="n">
        <v>0</v>
      </c>
      <c r="D4249" s="58" t="inlineStr">
        <is>
          <t>Yes</t>
        </is>
      </c>
      <c r="E4249" s="58" t="inlineStr">
        <is>
          <t>Yes</t>
        </is>
      </c>
      <c r="F4249" s="58" t="n">
        <v>69</v>
      </c>
      <c r="G4249" s="58" t="inlineStr">
        <is>
          <t>Yes</t>
        </is>
      </c>
      <c r="H4249" s="58" t="inlineStr">
        <is>
          <t>No</t>
        </is>
      </c>
      <c r="I4249" s="58" t="inlineStr">
        <is>
          <t>Fiber optic</t>
        </is>
      </c>
      <c r="J4249" s="58" t="inlineStr">
        <is>
          <t>Yes</t>
        </is>
      </c>
      <c r="K4249" s="58" t="inlineStr">
        <is>
          <t>Yes</t>
        </is>
      </c>
      <c r="L4249" s="58" t="inlineStr">
        <is>
          <t>No</t>
        </is>
      </c>
      <c r="M4249" s="58" t="inlineStr">
        <is>
          <t>Yes</t>
        </is>
      </c>
      <c r="N4249" s="58" t="inlineStr">
        <is>
          <t>Yes</t>
        </is>
      </c>
      <c r="O4249" s="58" t="inlineStr">
        <is>
          <t>Yes</t>
        </is>
      </c>
      <c r="P4249" s="58" t="inlineStr">
        <is>
          <t>Two year</t>
        </is>
      </c>
      <c r="Q4249" s="58" t="inlineStr">
        <is>
          <t>Yes</t>
        </is>
      </c>
      <c r="R4249" s="58" t="inlineStr">
        <is>
          <t>Credit card (automatic)</t>
        </is>
      </c>
      <c r="S4249" s="123" t="n">
        <v>106.35</v>
      </c>
      <c r="T4249" s="58" t="inlineStr">
        <is>
          <t>7261.75</t>
        </is>
      </c>
      <c r="U4249" s="58" t="inlineStr">
        <is>
          <t>No</t>
        </is>
      </c>
      <c r="V4249" s="123">
        <f>IFERROR(VALUE(TRIM(T4249)),S4249*F4249)</f>
        <v/>
      </c>
      <c r="W4249" s="58">
        <f>IF(F4249&lt;=12,"0-12 mo",IF(F4249&lt;=24,"13-24 mo",IF(F4249&lt;=48,"25-48 mo","49+ mo")))</f>
        <v/>
      </c>
      <c r="X4249" s="58">
        <f>IF(S4249&lt;=35.5,"Q1 Low",IF(S4249&lt;=70.35,"Q2 Mid-Low",IF(S4249&lt;=89.85,"Q3 Mid-High","Q4 High")))</f>
        <v/>
      </c>
      <c r="Y4249" s="58">
        <f>IF(U4249="Yes",1,0)</f>
        <v/>
      </c>
      <c r="Z4249" s="58">
        <f>IF(P4249="Month-to-month",1,0)+IF(M4249="No",1,0)+IF(J4249="No",1,0)+IF(I4249="Fiber optic",1,0)+IF(Q4249="Yes",1,0)</f>
        <v/>
      </c>
    </row>
    <row r="4250" ht="15" customHeight="1" s="59">
      <c r="A4250" s="58" t="inlineStr">
        <is>
          <t>1020-JPQOW</t>
        </is>
      </c>
      <c r="B4250" s="58" t="inlineStr">
        <is>
          <t>Female</t>
        </is>
      </c>
      <c r="C4250" s="58" t="n">
        <v>0</v>
      </c>
      <c r="D4250" s="58" t="inlineStr">
        <is>
          <t>Yes</t>
        </is>
      </c>
      <c r="E4250" s="58" t="inlineStr">
        <is>
          <t>No</t>
        </is>
      </c>
      <c r="F4250" s="58" t="n">
        <v>56</v>
      </c>
      <c r="G4250" s="58" t="inlineStr">
        <is>
          <t>Yes</t>
        </is>
      </c>
      <c r="H4250" s="58" t="inlineStr">
        <is>
          <t>Yes</t>
        </is>
      </c>
      <c r="I4250" s="58" t="inlineStr">
        <is>
          <t>Fiber optic</t>
        </is>
      </c>
      <c r="J4250" s="58" t="inlineStr">
        <is>
          <t>No</t>
        </is>
      </c>
      <c r="K4250" s="58" t="inlineStr">
        <is>
          <t>Yes</t>
        </is>
      </c>
      <c r="L4250" s="58" t="inlineStr">
        <is>
          <t>Yes</t>
        </is>
      </c>
      <c r="M4250" s="58" t="inlineStr">
        <is>
          <t>Yes</t>
        </is>
      </c>
      <c r="N4250" s="58" t="inlineStr">
        <is>
          <t>No</t>
        </is>
      </c>
      <c r="O4250" s="58" t="inlineStr">
        <is>
          <t>No</t>
        </is>
      </c>
      <c r="P4250" s="58" t="inlineStr">
        <is>
          <t>Month-to-month</t>
        </is>
      </c>
      <c r="Q4250" s="58" t="inlineStr">
        <is>
          <t>No</t>
        </is>
      </c>
      <c r="R4250" s="58" t="inlineStr">
        <is>
          <t>Electronic check</t>
        </is>
      </c>
      <c r="S4250" s="123" t="n">
        <v>90.55</v>
      </c>
      <c r="T4250" s="58" t="inlineStr">
        <is>
          <t>5116.6</t>
        </is>
      </c>
      <c r="U4250" s="58" t="inlineStr">
        <is>
          <t>No</t>
        </is>
      </c>
      <c r="V4250" s="123">
        <f>IFERROR(VALUE(TRIM(T4250)),S4250*F4250)</f>
        <v/>
      </c>
      <c r="W4250" s="58">
        <f>IF(F4250&lt;=12,"0-12 mo",IF(F4250&lt;=24,"13-24 mo",IF(F4250&lt;=48,"25-48 mo","49+ mo")))</f>
        <v/>
      </c>
      <c r="X4250" s="58">
        <f>IF(S4250&lt;=35.5,"Q1 Low",IF(S4250&lt;=70.35,"Q2 Mid-Low",IF(S4250&lt;=89.85,"Q3 Mid-High","Q4 High")))</f>
        <v/>
      </c>
      <c r="Y4250" s="58">
        <f>IF(U4250="Yes",1,0)</f>
        <v/>
      </c>
      <c r="Z4250" s="58">
        <f>IF(P4250="Month-to-month",1,0)+IF(M4250="No",1,0)+IF(J4250="No",1,0)+IF(I4250="Fiber optic",1,0)+IF(Q4250="Yes",1,0)</f>
        <v/>
      </c>
    </row>
    <row r="4251" ht="15" customHeight="1" s="59">
      <c r="A4251" s="58" t="inlineStr">
        <is>
          <t>7919-ZODZZ</t>
        </is>
      </c>
      <c r="B4251" s="58" t="inlineStr">
        <is>
          <t>Female</t>
        </is>
      </c>
      <c r="C4251" s="58" t="n">
        <v>0</v>
      </c>
      <c r="D4251" s="58" t="inlineStr">
        <is>
          <t>Yes</t>
        </is>
      </c>
      <c r="E4251" s="58" t="inlineStr">
        <is>
          <t>Yes</t>
        </is>
      </c>
      <c r="F4251" s="58" t="n">
        <v>10</v>
      </c>
      <c r="G4251" s="58" t="inlineStr">
        <is>
          <t>Yes</t>
        </is>
      </c>
      <c r="H4251" s="58" t="inlineStr">
        <is>
          <t>No</t>
        </is>
      </c>
      <c r="I4251" s="58" t="inlineStr">
        <is>
          <t>DSL</t>
        </is>
      </c>
      <c r="J4251" s="58" t="inlineStr">
        <is>
          <t>No</t>
        </is>
      </c>
      <c r="K4251" s="58" t="inlineStr">
        <is>
          <t>Yes</t>
        </is>
      </c>
      <c r="L4251" s="58" t="inlineStr">
        <is>
          <t>Yes</t>
        </is>
      </c>
      <c r="M4251" s="58" t="inlineStr">
        <is>
          <t>No</t>
        </is>
      </c>
      <c r="N4251" s="58" t="inlineStr">
        <is>
          <t>No</t>
        </is>
      </c>
      <c r="O4251" s="58" t="inlineStr">
        <is>
          <t>Yes</t>
        </is>
      </c>
      <c r="P4251" s="58" t="inlineStr">
        <is>
          <t>One year</t>
        </is>
      </c>
      <c r="Q4251" s="58" t="inlineStr">
        <is>
          <t>Yes</t>
        </is>
      </c>
      <c r="R4251" s="58" t="inlineStr">
        <is>
          <t>Mailed check</t>
        </is>
      </c>
      <c r="S4251" s="123" t="n">
        <v>65.90000000000001</v>
      </c>
      <c r="T4251" s="58" t="inlineStr">
        <is>
          <t>660.05</t>
        </is>
      </c>
      <c r="U4251" s="58" t="inlineStr">
        <is>
          <t>No</t>
        </is>
      </c>
      <c r="V4251" s="123">
        <f>IFERROR(VALUE(TRIM(T4251)),S4251*F4251)</f>
        <v/>
      </c>
      <c r="W4251" s="58">
        <f>IF(F4251&lt;=12,"0-12 mo",IF(F4251&lt;=24,"13-24 mo",IF(F4251&lt;=48,"25-48 mo","49+ mo")))</f>
        <v/>
      </c>
      <c r="X4251" s="58">
        <f>IF(S4251&lt;=35.5,"Q1 Low",IF(S4251&lt;=70.35,"Q2 Mid-Low",IF(S4251&lt;=89.85,"Q3 Mid-High","Q4 High")))</f>
        <v/>
      </c>
      <c r="Y4251" s="58">
        <f>IF(U4251="Yes",1,0)</f>
        <v/>
      </c>
      <c r="Z4251" s="58">
        <f>IF(P4251="Month-to-month",1,0)+IF(M4251="No",1,0)+IF(J4251="No",1,0)+IF(I4251="Fiber optic",1,0)+IF(Q4251="Yes",1,0)</f>
        <v/>
      </c>
    </row>
    <row r="4252" ht="15" customHeight="1" s="59">
      <c r="A4252" s="58" t="inlineStr">
        <is>
          <t>0565-JUPYD</t>
        </is>
      </c>
      <c r="B4252" s="58" t="inlineStr">
        <is>
          <t>Male</t>
        </is>
      </c>
      <c r="C4252" s="58" t="n">
        <v>0</v>
      </c>
      <c r="D4252" s="58" t="inlineStr">
        <is>
          <t>No</t>
        </is>
      </c>
      <c r="E4252" s="58" t="inlineStr">
        <is>
          <t>No</t>
        </is>
      </c>
      <c r="F4252" s="58" t="n">
        <v>63</v>
      </c>
      <c r="G4252" s="58" t="inlineStr">
        <is>
          <t>Yes</t>
        </is>
      </c>
      <c r="H4252" s="58" t="inlineStr">
        <is>
          <t>Yes</t>
        </is>
      </c>
      <c r="I4252" s="58" t="inlineStr">
        <is>
          <t>Fiber optic</t>
        </is>
      </c>
      <c r="J4252" s="58" t="inlineStr">
        <is>
          <t>Yes</t>
        </is>
      </c>
      <c r="K4252" s="58" t="inlineStr">
        <is>
          <t>Yes</t>
        </is>
      </c>
      <c r="L4252" s="58" t="inlineStr">
        <is>
          <t>Yes</t>
        </is>
      </c>
      <c r="M4252" s="58" t="inlineStr">
        <is>
          <t>Yes</t>
        </is>
      </c>
      <c r="N4252" s="58" t="inlineStr">
        <is>
          <t>Yes</t>
        </is>
      </c>
      <c r="O4252" s="58" t="inlineStr">
        <is>
          <t>No</t>
        </is>
      </c>
      <c r="P4252" s="58" t="inlineStr">
        <is>
          <t>One year</t>
        </is>
      </c>
      <c r="Q4252" s="58" t="inlineStr">
        <is>
          <t>No</t>
        </is>
      </c>
      <c r="R4252" s="58" t="inlineStr">
        <is>
          <t>Credit card (automatic)</t>
        </is>
      </c>
      <c r="S4252" s="123" t="n">
        <v>104.5</v>
      </c>
      <c r="T4252" s="58" t="inlineStr">
        <is>
          <t>6590.8</t>
        </is>
      </c>
      <c r="U4252" s="58" t="inlineStr">
        <is>
          <t>No</t>
        </is>
      </c>
      <c r="V4252" s="123">
        <f>IFERROR(VALUE(TRIM(T4252)),S4252*F4252)</f>
        <v/>
      </c>
      <c r="W4252" s="58">
        <f>IF(F4252&lt;=12,"0-12 mo",IF(F4252&lt;=24,"13-24 mo",IF(F4252&lt;=48,"25-48 mo","49+ mo")))</f>
        <v/>
      </c>
      <c r="X4252" s="58">
        <f>IF(S4252&lt;=35.5,"Q1 Low",IF(S4252&lt;=70.35,"Q2 Mid-Low",IF(S4252&lt;=89.85,"Q3 Mid-High","Q4 High")))</f>
        <v/>
      </c>
      <c r="Y4252" s="58">
        <f>IF(U4252="Yes",1,0)</f>
        <v/>
      </c>
      <c r="Z4252" s="58">
        <f>IF(P4252="Month-to-month",1,0)+IF(M4252="No",1,0)+IF(J4252="No",1,0)+IF(I4252="Fiber optic",1,0)+IF(Q4252="Yes",1,0)</f>
        <v/>
      </c>
    </row>
    <row r="4253" ht="15" customHeight="1" s="59">
      <c r="A4253" s="58" t="inlineStr">
        <is>
          <t>6867-ACCZI</t>
        </is>
      </c>
      <c r="B4253" s="58" t="inlineStr">
        <is>
          <t>Female</t>
        </is>
      </c>
      <c r="C4253" s="58" t="n">
        <v>0</v>
      </c>
      <c r="D4253" s="58" t="inlineStr">
        <is>
          <t>Yes</t>
        </is>
      </c>
      <c r="E4253" s="58" t="inlineStr">
        <is>
          <t>Yes</t>
        </is>
      </c>
      <c r="F4253" s="58" t="n">
        <v>24</v>
      </c>
      <c r="G4253" s="58" t="inlineStr">
        <is>
          <t>No</t>
        </is>
      </c>
      <c r="H4253" s="58" t="inlineStr">
        <is>
          <t>No phone service</t>
        </is>
      </c>
      <c r="I4253" s="58" t="inlineStr">
        <is>
          <t>DSL</t>
        </is>
      </c>
      <c r="J4253" s="58" t="inlineStr">
        <is>
          <t>Yes</t>
        </is>
      </c>
      <c r="K4253" s="58" t="inlineStr">
        <is>
          <t>Yes</t>
        </is>
      </c>
      <c r="L4253" s="58" t="inlineStr">
        <is>
          <t>Yes</t>
        </is>
      </c>
      <c r="M4253" s="58" t="inlineStr">
        <is>
          <t>Yes</t>
        </is>
      </c>
      <c r="N4253" s="58" t="inlineStr">
        <is>
          <t>No</t>
        </is>
      </c>
      <c r="O4253" s="58" t="inlineStr">
        <is>
          <t>Yes</t>
        </is>
      </c>
      <c r="P4253" s="58" t="inlineStr">
        <is>
          <t>Two year</t>
        </is>
      </c>
      <c r="Q4253" s="58" t="inlineStr">
        <is>
          <t>Yes</t>
        </is>
      </c>
      <c r="R4253" s="58" t="inlineStr">
        <is>
          <t>Mailed check</t>
        </is>
      </c>
      <c r="S4253" s="123" t="n">
        <v>52.5</v>
      </c>
      <c r="T4253" s="58" t="inlineStr">
        <is>
          <t>1208.15</t>
        </is>
      </c>
      <c r="U4253" s="58" t="inlineStr">
        <is>
          <t>No</t>
        </is>
      </c>
      <c r="V4253" s="123">
        <f>IFERROR(VALUE(TRIM(T4253)),S4253*F4253)</f>
        <v/>
      </c>
      <c r="W4253" s="58">
        <f>IF(F4253&lt;=12,"0-12 mo",IF(F4253&lt;=24,"13-24 mo",IF(F4253&lt;=48,"25-48 mo","49+ mo")))</f>
        <v/>
      </c>
      <c r="X4253" s="58">
        <f>IF(S4253&lt;=35.5,"Q1 Low",IF(S4253&lt;=70.35,"Q2 Mid-Low",IF(S4253&lt;=89.85,"Q3 Mid-High","Q4 High")))</f>
        <v/>
      </c>
      <c r="Y4253" s="58">
        <f>IF(U4253="Yes",1,0)</f>
        <v/>
      </c>
      <c r="Z4253" s="58">
        <f>IF(P4253="Month-to-month",1,0)+IF(M4253="No",1,0)+IF(J4253="No",1,0)+IF(I4253="Fiber optic",1,0)+IF(Q4253="Yes",1,0)</f>
        <v/>
      </c>
    </row>
    <row r="4254" ht="15" customHeight="1" s="59">
      <c r="A4254" s="58" t="inlineStr">
        <is>
          <t>5939-XAIXZ</t>
        </is>
      </c>
      <c r="B4254" s="58" t="inlineStr">
        <is>
          <t>Female</t>
        </is>
      </c>
      <c r="C4254" s="58" t="n">
        <v>0</v>
      </c>
      <c r="D4254" s="58" t="inlineStr">
        <is>
          <t>No</t>
        </is>
      </c>
      <c r="E4254" s="58" t="inlineStr">
        <is>
          <t>No</t>
        </is>
      </c>
      <c r="F4254" s="58" t="n">
        <v>19</v>
      </c>
      <c r="G4254" s="58" t="inlineStr">
        <is>
          <t>Yes</t>
        </is>
      </c>
      <c r="H4254" s="58" t="inlineStr">
        <is>
          <t>Yes</t>
        </is>
      </c>
      <c r="I4254" s="58" t="inlineStr">
        <is>
          <t>DSL</t>
        </is>
      </c>
      <c r="J4254" s="58" t="inlineStr">
        <is>
          <t>No</t>
        </is>
      </c>
      <c r="K4254" s="58" t="inlineStr">
        <is>
          <t>No</t>
        </is>
      </c>
      <c r="L4254" s="58" t="inlineStr">
        <is>
          <t>Yes</t>
        </is>
      </c>
      <c r="M4254" s="58" t="inlineStr">
        <is>
          <t>No</t>
        </is>
      </c>
      <c r="N4254" s="58" t="inlineStr">
        <is>
          <t>No</t>
        </is>
      </c>
      <c r="O4254" s="58" t="inlineStr">
        <is>
          <t>No</t>
        </is>
      </c>
      <c r="P4254" s="58" t="inlineStr">
        <is>
          <t>Month-to-month</t>
        </is>
      </c>
      <c r="Q4254" s="58" t="inlineStr">
        <is>
          <t>Yes</t>
        </is>
      </c>
      <c r="R4254" s="58" t="inlineStr">
        <is>
          <t>Mailed check</t>
        </is>
      </c>
      <c r="S4254" s="123" t="n">
        <v>56.1</v>
      </c>
      <c r="T4254" s="58" t="inlineStr">
        <is>
          <t>1033.9</t>
        </is>
      </c>
      <c r="U4254" s="58" t="inlineStr">
        <is>
          <t>No</t>
        </is>
      </c>
      <c r="V4254" s="123">
        <f>IFERROR(VALUE(TRIM(T4254)),S4254*F4254)</f>
        <v/>
      </c>
      <c r="W4254" s="58">
        <f>IF(F4254&lt;=12,"0-12 mo",IF(F4254&lt;=24,"13-24 mo",IF(F4254&lt;=48,"25-48 mo","49+ mo")))</f>
        <v/>
      </c>
      <c r="X4254" s="58">
        <f>IF(S4254&lt;=35.5,"Q1 Low",IF(S4254&lt;=70.35,"Q2 Mid-Low",IF(S4254&lt;=89.85,"Q3 Mid-High","Q4 High")))</f>
        <v/>
      </c>
      <c r="Y4254" s="58">
        <f>IF(U4254="Yes",1,0)</f>
        <v/>
      </c>
      <c r="Z4254" s="58">
        <f>IF(P4254="Month-to-month",1,0)+IF(M4254="No",1,0)+IF(J4254="No",1,0)+IF(I4254="Fiber optic",1,0)+IF(Q4254="Yes",1,0)</f>
        <v/>
      </c>
    </row>
    <row r="4255" ht="15" customHeight="1" s="59">
      <c r="A4255" s="58" t="inlineStr">
        <is>
          <t>9054-FOWNV</t>
        </is>
      </c>
      <c r="B4255" s="58" t="inlineStr">
        <is>
          <t>Male</t>
        </is>
      </c>
      <c r="C4255" s="58" t="n">
        <v>0</v>
      </c>
      <c r="D4255" s="58" t="inlineStr">
        <is>
          <t>Yes</t>
        </is>
      </c>
      <c r="E4255" s="58" t="inlineStr">
        <is>
          <t>Yes</t>
        </is>
      </c>
      <c r="F4255" s="58" t="n">
        <v>22</v>
      </c>
      <c r="G4255" s="58" t="inlineStr">
        <is>
          <t>Yes</t>
        </is>
      </c>
      <c r="H4255" s="58" t="inlineStr">
        <is>
          <t>Yes</t>
        </is>
      </c>
      <c r="I4255" s="58" t="inlineStr">
        <is>
          <t>Fiber optic</t>
        </is>
      </c>
      <c r="J4255" s="58" t="inlineStr">
        <is>
          <t>No</t>
        </is>
      </c>
      <c r="K4255" s="58" t="inlineStr">
        <is>
          <t>No</t>
        </is>
      </c>
      <c r="L4255" s="58" t="inlineStr">
        <is>
          <t>Yes</t>
        </is>
      </c>
      <c r="M4255" s="58" t="inlineStr">
        <is>
          <t>No</t>
        </is>
      </c>
      <c r="N4255" s="58" t="inlineStr">
        <is>
          <t>Yes</t>
        </is>
      </c>
      <c r="O4255" s="58" t="inlineStr">
        <is>
          <t>No</t>
        </is>
      </c>
      <c r="P4255" s="58" t="inlineStr">
        <is>
          <t>Month-to-month</t>
        </is>
      </c>
      <c r="Q4255" s="58" t="inlineStr">
        <is>
          <t>Yes</t>
        </is>
      </c>
      <c r="R4255" s="58" t="inlineStr">
        <is>
          <t>Electronic check</t>
        </is>
      </c>
      <c r="S4255" s="123" t="n">
        <v>88.75</v>
      </c>
      <c r="T4255" s="58" t="inlineStr">
        <is>
          <t>1885.15</t>
        </is>
      </c>
      <c r="U4255" s="58" t="inlineStr">
        <is>
          <t>No</t>
        </is>
      </c>
      <c r="V4255" s="123">
        <f>IFERROR(VALUE(TRIM(T4255)),S4255*F4255)</f>
        <v/>
      </c>
      <c r="W4255" s="58">
        <f>IF(F4255&lt;=12,"0-12 mo",IF(F4255&lt;=24,"13-24 mo",IF(F4255&lt;=48,"25-48 mo","49+ mo")))</f>
        <v/>
      </c>
      <c r="X4255" s="58">
        <f>IF(S4255&lt;=35.5,"Q1 Low",IF(S4255&lt;=70.35,"Q2 Mid-Low",IF(S4255&lt;=89.85,"Q3 Mid-High","Q4 High")))</f>
        <v/>
      </c>
      <c r="Y4255" s="58">
        <f>IF(U4255="Yes",1,0)</f>
        <v/>
      </c>
      <c r="Z4255" s="58">
        <f>IF(P4255="Month-to-month",1,0)+IF(M4255="No",1,0)+IF(J4255="No",1,0)+IF(I4255="Fiber optic",1,0)+IF(Q4255="Yes",1,0)</f>
        <v/>
      </c>
    </row>
    <row r="4256" ht="15" customHeight="1" s="59">
      <c r="A4256" s="58" t="inlineStr">
        <is>
          <t>2683-BPJSO</t>
        </is>
      </c>
      <c r="B4256" s="58" t="inlineStr">
        <is>
          <t>Male</t>
        </is>
      </c>
      <c r="C4256" s="58" t="n">
        <v>0</v>
      </c>
      <c r="D4256" s="58" t="inlineStr">
        <is>
          <t>Yes</t>
        </is>
      </c>
      <c r="E4256" s="58" t="inlineStr">
        <is>
          <t>No</t>
        </is>
      </c>
      <c r="F4256" s="58" t="n">
        <v>29</v>
      </c>
      <c r="G4256" s="58" t="inlineStr">
        <is>
          <t>Yes</t>
        </is>
      </c>
      <c r="H4256" s="58" t="inlineStr">
        <is>
          <t>Yes</t>
        </is>
      </c>
      <c r="I4256" s="58" t="inlineStr">
        <is>
          <t>Fiber optic</t>
        </is>
      </c>
      <c r="J4256" s="58" t="inlineStr">
        <is>
          <t>Yes</t>
        </is>
      </c>
      <c r="K4256" s="58" t="inlineStr">
        <is>
          <t>Yes</t>
        </is>
      </c>
      <c r="L4256" s="58" t="inlineStr">
        <is>
          <t>No</t>
        </is>
      </c>
      <c r="M4256" s="58" t="inlineStr">
        <is>
          <t>No</t>
        </is>
      </c>
      <c r="N4256" s="58" t="inlineStr">
        <is>
          <t>No</t>
        </is>
      </c>
      <c r="O4256" s="58" t="inlineStr">
        <is>
          <t>No</t>
        </is>
      </c>
      <c r="P4256" s="58" t="inlineStr">
        <is>
          <t>Month-to-month</t>
        </is>
      </c>
      <c r="Q4256" s="58" t="inlineStr">
        <is>
          <t>Yes</t>
        </is>
      </c>
      <c r="R4256" s="58" t="inlineStr">
        <is>
          <t>Electronic check</t>
        </is>
      </c>
      <c r="S4256" s="123" t="n">
        <v>84.45</v>
      </c>
      <c r="T4256" s="58" t="inlineStr">
        <is>
          <t>2467.1</t>
        </is>
      </c>
      <c r="U4256" s="58" t="inlineStr">
        <is>
          <t>Yes</t>
        </is>
      </c>
      <c r="V4256" s="123">
        <f>IFERROR(VALUE(TRIM(T4256)),S4256*F4256)</f>
        <v/>
      </c>
      <c r="W4256" s="58">
        <f>IF(F4256&lt;=12,"0-12 mo",IF(F4256&lt;=24,"13-24 mo",IF(F4256&lt;=48,"25-48 mo","49+ mo")))</f>
        <v/>
      </c>
      <c r="X4256" s="58">
        <f>IF(S4256&lt;=35.5,"Q1 Low",IF(S4256&lt;=70.35,"Q2 Mid-Low",IF(S4256&lt;=89.85,"Q3 Mid-High","Q4 High")))</f>
        <v/>
      </c>
      <c r="Y4256" s="58">
        <f>IF(U4256="Yes",1,0)</f>
        <v/>
      </c>
      <c r="Z4256" s="58">
        <f>IF(P4256="Month-to-month",1,0)+IF(M4256="No",1,0)+IF(J4256="No",1,0)+IF(I4256="Fiber optic",1,0)+IF(Q4256="Yes",1,0)</f>
        <v/>
      </c>
    </row>
    <row r="4257" ht="15" customHeight="1" s="59">
      <c r="A4257" s="58" t="inlineStr">
        <is>
          <t>2157-MXBJS</t>
        </is>
      </c>
      <c r="B4257" s="58" t="inlineStr">
        <is>
          <t>Male</t>
        </is>
      </c>
      <c r="C4257" s="58" t="n">
        <v>0</v>
      </c>
      <c r="D4257" s="58" t="inlineStr">
        <is>
          <t>Yes</t>
        </is>
      </c>
      <c r="E4257" s="58" t="inlineStr">
        <is>
          <t>No</t>
        </is>
      </c>
      <c r="F4257" s="58" t="n">
        <v>13</v>
      </c>
      <c r="G4257" s="58" t="inlineStr">
        <is>
          <t>Yes</t>
        </is>
      </c>
      <c r="H4257" s="58" t="inlineStr">
        <is>
          <t>Yes</t>
        </is>
      </c>
      <c r="I4257" s="58" t="inlineStr">
        <is>
          <t>DSL</t>
        </is>
      </c>
      <c r="J4257" s="58" t="inlineStr">
        <is>
          <t>No</t>
        </is>
      </c>
      <c r="K4257" s="58" t="inlineStr">
        <is>
          <t>No</t>
        </is>
      </c>
      <c r="L4257" s="58" t="inlineStr">
        <is>
          <t>Yes</t>
        </is>
      </c>
      <c r="M4257" s="58" t="inlineStr">
        <is>
          <t>No</t>
        </is>
      </c>
      <c r="N4257" s="58" t="inlineStr">
        <is>
          <t>Yes</t>
        </is>
      </c>
      <c r="O4257" s="58" t="inlineStr">
        <is>
          <t>Yes</t>
        </is>
      </c>
      <c r="P4257" s="58" t="inlineStr">
        <is>
          <t>One year</t>
        </is>
      </c>
      <c r="Q4257" s="58" t="inlineStr">
        <is>
          <t>Yes</t>
        </is>
      </c>
      <c r="R4257" s="58" t="inlineStr">
        <is>
          <t>Mailed check</t>
        </is>
      </c>
      <c r="S4257" s="123" t="n">
        <v>75.3</v>
      </c>
      <c r="T4257" s="58" t="inlineStr">
        <is>
          <t>989.45</t>
        </is>
      </c>
      <c r="U4257" s="58" t="inlineStr">
        <is>
          <t>Yes</t>
        </is>
      </c>
      <c r="V4257" s="123">
        <f>IFERROR(VALUE(TRIM(T4257)),S4257*F4257)</f>
        <v/>
      </c>
      <c r="W4257" s="58">
        <f>IF(F4257&lt;=12,"0-12 mo",IF(F4257&lt;=24,"13-24 mo",IF(F4257&lt;=48,"25-48 mo","49+ mo")))</f>
        <v/>
      </c>
      <c r="X4257" s="58">
        <f>IF(S4257&lt;=35.5,"Q1 Low",IF(S4257&lt;=70.35,"Q2 Mid-Low",IF(S4257&lt;=89.85,"Q3 Mid-High","Q4 High")))</f>
        <v/>
      </c>
      <c r="Y4257" s="58">
        <f>IF(U4257="Yes",1,0)</f>
        <v/>
      </c>
      <c r="Z4257" s="58">
        <f>IF(P4257="Month-to-month",1,0)+IF(M4257="No",1,0)+IF(J4257="No",1,0)+IF(I4257="Fiber optic",1,0)+IF(Q4257="Yes",1,0)</f>
        <v/>
      </c>
    </row>
    <row r="4258" ht="15" customHeight="1" s="59">
      <c r="A4258" s="58" t="inlineStr">
        <is>
          <t>8207-VVMYB</t>
        </is>
      </c>
      <c r="B4258" s="58" t="inlineStr">
        <is>
          <t>Female</t>
        </is>
      </c>
      <c r="C4258" s="58" t="n">
        <v>0</v>
      </c>
      <c r="D4258" s="58" t="inlineStr">
        <is>
          <t>Yes</t>
        </is>
      </c>
      <c r="E4258" s="58" t="inlineStr">
        <is>
          <t>No</t>
        </is>
      </c>
      <c r="F4258" s="58" t="n">
        <v>70</v>
      </c>
      <c r="G4258" s="58" t="inlineStr">
        <is>
          <t>Yes</t>
        </is>
      </c>
      <c r="H4258" s="58" t="inlineStr">
        <is>
          <t>Yes</t>
        </is>
      </c>
      <c r="I4258" s="58" t="inlineStr">
        <is>
          <t>No</t>
        </is>
      </c>
      <c r="J4258" s="58" t="inlineStr">
        <is>
          <t>No internet service</t>
        </is>
      </c>
      <c r="K4258" s="58" t="inlineStr">
        <is>
          <t>No internet service</t>
        </is>
      </c>
      <c r="L4258" s="58" t="inlineStr">
        <is>
          <t>No internet service</t>
        </is>
      </c>
      <c r="M4258" s="58" t="inlineStr">
        <is>
          <t>No internet service</t>
        </is>
      </c>
      <c r="N4258" s="58" t="inlineStr">
        <is>
          <t>No internet service</t>
        </is>
      </c>
      <c r="O4258" s="58" t="inlineStr">
        <is>
          <t>No internet service</t>
        </is>
      </c>
      <c r="P4258" s="58" t="inlineStr">
        <is>
          <t>Two year</t>
        </is>
      </c>
      <c r="Q4258" s="58" t="inlineStr">
        <is>
          <t>Yes</t>
        </is>
      </c>
      <c r="R4258" s="58" t="inlineStr">
        <is>
          <t>Bank transfer (automatic)</t>
        </is>
      </c>
      <c r="S4258" s="123" t="n">
        <v>26</v>
      </c>
      <c r="T4258" s="58" t="inlineStr">
        <is>
          <t>2006.95</t>
        </is>
      </c>
      <c r="U4258" s="58" t="inlineStr">
        <is>
          <t>No</t>
        </is>
      </c>
      <c r="V4258" s="123">
        <f>IFERROR(VALUE(TRIM(T4258)),S4258*F4258)</f>
        <v/>
      </c>
      <c r="W4258" s="58">
        <f>IF(F4258&lt;=12,"0-12 mo",IF(F4258&lt;=24,"13-24 mo",IF(F4258&lt;=48,"25-48 mo","49+ mo")))</f>
        <v/>
      </c>
      <c r="X4258" s="58">
        <f>IF(S4258&lt;=35.5,"Q1 Low",IF(S4258&lt;=70.35,"Q2 Mid-Low",IF(S4258&lt;=89.85,"Q3 Mid-High","Q4 High")))</f>
        <v/>
      </c>
      <c r="Y4258" s="58">
        <f>IF(U4258="Yes",1,0)</f>
        <v/>
      </c>
      <c r="Z4258" s="58">
        <f>IF(P4258="Month-to-month",1,0)+IF(M4258="No",1,0)+IF(J4258="No",1,0)+IF(I4258="Fiber optic",1,0)+IF(Q4258="Yes",1,0)</f>
        <v/>
      </c>
    </row>
    <row r="4259" ht="15" customHeight="1" s="59">
      <c r="A4259" s="58" t="inlineStr">
        <is>
          <t>9732-EQMWY</t>
        </is>
      </c>
      <c r="B4259" s="58" t="inlineStr">
        <is>
          <t>Female</t>
        </is>
      </c>
      <c r="C4259" s="58" t="n">
        <v>0</v>
      </c>
      <c r="D4259" s="58" t="inlineStr">
        <is>
          <t>Yes</t>
        </is>
      </c>
      <c r="E4259" s="58" t="inlineStr">
        <is>
          <t>No</t>
        </is>
      </c>
      <c r="F4259" s="58" t="n">
        <v>49</v>
      </c>
      <c r="G4259" s="58" t="inlineStr">
        <is>
          <t>Yes</t>
        </is>
      </c>
      <c r="H4259" s="58" t="inlineStr">
        <is>
          <t>No</t>
        </is>
      </c>
      <c r="I4259" s="58" t="inlineStr">
        <is>
          <t>Fiber optic</t>
        </is>
      </c>
      <c r="J4259" s="58" t="inlineStr">
        <is>
          <t>No</t>
        </is>
      </c>
      <c r="K4259" s="58" t="inlineStr">
        <is>
          <t>Yes</t>
        </is>
      </c>
      <c r="L4259" s="58" t="inlineStr">
        <is>
          <t>Yes</t>
        </is>
      </c>
      <c r="M4259" s="58" t="inlineStr">
        <is>
          <t>No</t>
        </is>
      </c>
      <c r="N4259" s="58" t="inlineStr">
        <is>
          <t>Yes</t>
        </is>
      </c>
      <c r="O4259" s="58" t="inlineStr">
        <is>
          <t>Yes</t>
        </is>
      </c>
      <c r="P4259" s="58" t="inlineStr">
        <is>
          <t>Month-to-month</t>
        </is>
      </c>
      <c r="Q4259" s="58" t="inlineStr">
        <is>
          <t>No</t>
        </is>
      </c>
      <c r="R4259" s="58" t="inlineStr">
        <is>
          <t>Electronic check</t>
        </is>
      </c>
      <c r="S4259" s="123" t="n">
        <v>99.40000000000001</v>
      </c>
      <c r="T4259" s="58" t="inlineStr">
        <is>
          <t>5025</t>
        </is>
      </c>
      <c r="U4259" s="58" t="inlineStr">
        <is>
          <t>No</t>
        </is>
      </c>
      <c r="V4259" s="123">
        <f>IFERROR(VALUE(TRIM(T4259)),S4259*F4259)</f>
        <v/>
      </c>
      <c r="W4259" s="58">
        <f>IF(F4259&lt;=12,"0-12 mo",IF(F4259&lt;=24,"13-24 mo",IF(F4259&lt;=48,"25-48 mo","49+ mo")))</f>
        <v/>
      </c>
      <c r="X4259" s="58">
        <f>IF(S4259&lt;=35.5,"Q1 Low",IF(S4259&lt;=70.35,"Q2 Mid-Low",IF(S4259&lt;=89.85,"Q3 Mid-High","Q4 High")))</f>
        <v/>
      </c>
      <c r="Y4259" s="58">
        <f>IF(U4259="Yes",1,0)</f>
        <v/>
      </c>
      <c r="Z4259" s="58">
        <f>IF(P4259="Month-to-month",1,0)+IF(M4259="No",1,0)+IF(J4259="No",1,0)+IF(I4259="Fiber optic",1,0)+IF(Q4259="Yes",1,0)</f>
        <v/>
      </c>
    </row>
    <row r="4260" ht="15" customHeight="1" s="59">
      <c r="A4260" s="58" t="inlineStr">
        <is>
          <t>9360-AHGNL</t>
        </is>
      </c>
      <c r="B4260" s="58" t="inlineStr">
        <is>
          <t>Female</t>
        </is>
      </c>
      <c r="C4260" s="58" t="n">
        <v>1</v>
      </c>
      <c r="D4260" s="58" t="inlineStr">
        <is>
          <t>Yes</t>
        </is>
      </c>
      <c r="E4260" s="58" t="inlineStr">
        <is>
          <t>No</t>
        </is>
      </c>
      <c r="F4260" s="58" t="n">
        <v>43</v>
      </c>
      <c r="G4260" s="58" t="inlineStr">
        <is>
          <t>Yes</t>
        </is>
      </c>
      <c r="H4260" s="58" t="inlineStr">
        <is>
          <t>Yes</t>
        </is>
      </c>
      <c r="I4260" s="58" t="inlineStr">
        <is>
          <t>Fiber optic</t>
        </is>
      </c>
      <c r="J4260" s="58" t="inlineStr">
        <is>
          <t>Yes</t>
        </is>
      </c>
      <c r="K4260" s="58" t="inlineStr">
        <is>
          <t>No</t>
        </is>
      </c>
      <c r="L4260" s="58" t="inlineStr">
        <is>
          <t>Yes</t>
        </is>
      </c>
      <c r="M4260" s="58" t="inlineStr">
        <is>
          <t>Yes</t>
        </is>
      </c>
      <c r="N4260" s="58" t="inlineStr">
        <is>
          <t>Yes</t>
        </is>
      </c>
      <c r="O4260" s="58" t="inlineStr">
        <is>
          <t>Yes</t>
        </is>
      </c>
      <c r="P4260" s="58" t="inlineStr">
        <is>
          <t>One year</t>
        </is>
      </c>
      <c r="Q4260" s="58" t="inlineStr">
        <is>
          <t>Yes</t>
        </is>
      </c>
      <c r="R4260" s="58" t="inlineStr">
        <is>
          <t>Mailed check</t>
        </is>
      </c>
      <c r="S4260" s="123" t="n">
        <v>109.55</v>
      </c>
      <c r="T4260" s="58" t="inlineStr">
        <is>
          <t>4830.25</t>
        </is>
      </c>
      <c r="U4260" s="58" t="inlineStr">
        <is>
          <t>Yes</t>
        </is>
      </c>
      <c r="V4260" s="123">
        <f>IFERROR(VALUE(TRIM(T4260)),S4260*F4260)</f>
        <v/>
      </c>
      <c r="W4260" s="58">
        <f>IF(F4260&lt;=12,"0-12 mo",IF(F4260&lt;=24,"13-24 mo",IF(F4260&lt;=48,"25-48 mo","49+ mo")))</f>
        <v/>
      </c>
      <c r="X4260" s="58">
        <f>IF(S4260&lt;=35.5,"Q1 Low",IF(S4260&lt;=70.35,"Q2 Mid-Low",IF(S4260&lt;=89.85,"Q3 Mid-High","Q4 High")))</f>
        <v/>
      </c>
      <c r="Y4260" s="58">
        <f>IF(U4260="Yes",1,0)</f>
        <v/>
      </c>
      <c r="Z4260" s="58">
        <f>IF(P4260="Month-to-month",1,0)+IF(M4260="No",1,0)+IF(J4260="No",1,0)+IF(I4260="Fiber optic",1,0)+IF(Q4260="Yes",1,0)</f>
        <v/>
      </c>
    </row>
    <row r="4261" ht="15" customHeight="1" s="59">
      <c r="A4261" s="58" t="inlineStr">
        <is>
          <t>1087-UDSIH</t>
        </is>
      </c>
      <c r="B4261" s="58" t="inlineStr">
        <is>
          <t>Female</t>
        </is>
      </c>
      <c r="C4261" s="58" t="n">
        <v>0</v>
      </c>
      <c r="D4261" s="58" t="inlineStr">
        <is>
          <t>No</t>
        </is>
      </c>
      <c r="E4261" s="58" t="inlineStr">
        <is>
          <t>No</t>
        </is>
      </c>
      <c r="F4261" s="58" t="n">
        <v>3</v>
      </c>
      <c r="G4261" s="58" t="inlineStr">
        <is>
          <t>Yes</t>
        </is>
      </c>
      <c r="H4261" s="58" t="inlineStr">
        <is>
          <t>No</t>
        </is>
      </c>
      <c r="I4261" s="58" t="inlineStr">
        <is>
          <t>No</t>
        </is>
      </c>
      <c r="J4261" s="58" t="inlineStr">
        <is>
          <t>No internet service</t>
        </is>
      </c>
      <c r="K4261" s="58" t="inlineStr">
        <is>
          <t>No internet service</t>
        </is>
      </c>
      <c r="L4261" s="58" t="inlineStr">
        <is>
          <t>No internet service</t>
        </is>
      </c>
      <c r="M4261" s="58" t="inlineStr">
        <is>
          <t>No internet service</t>
        </is>
      </c>
      <c r="N4261" s="58" t="inlineStr">
        <is>
          <t>No internet service</t>
        </is>
      </c>
      <c r="O4261" s="58" t="inlineStr">
        <is>
          <t>No internet service</t>
        </is>
      </c>
      <c r="P4261" s="58" t="inlineStr">
        <is>
          <t>Month-to-month</t>
        </is>
      </c>
      <c r="Q4261" s="58" t="inlineStr">
        <is>
          <t>Yes</t>
        </is>
      </c>
      <c r="R4261" s="58" t="inlineStr">
        <is>
          <t>Mailed check</t>
        </is>
      </c>
      <c r="S4261" s="123" t="n">
        <v>19.6</v>
      </c>
      <c r="T4261" s="58" t="inlineStr">
        <is>
          <t>59.75</t>
        </is>
      </c>
      <c r="U4261" s="58" t="inlineStr">
        <is>
          <t>Yes</t>
        </is>
      </c>
      <c r="V4261" s="123">
        <f>IFERROR(VALUE(TRIM(T4261)),S4261*F4261)</f>
        <v/>
      </c>
      <c r="W4261" s="58">
        <f>IF(F4261&lt;=12,"0-12 mo",IF(F4261&lt;=24,"13-24 mo",IF(F4261&lt;=48,"25-48 mo","49+ mo")))</f>
        <v/>
      </c>
      <c r="X4261" s="58">
        <f>IF(S4261&lt;=35.5,"Q1 Low",IF(S4261&lt;=70.35,"Q2 Mid-Low",IF(S4261&lt;=89.85,"Q3 Mid-High","Q4 High")))</f>
        <v/>
      </c>
      <c r="Y4261" s="58">
        <f>IF(U4261="Yes",1,0)</f>
        <v/>
      </c>
      <c r="Z4261" s="58">
        <f>IF(P4261="Month-to-month",1,0)+IF(M4261="No",1,0)+IF(J4261="No",1,0)+IF(I4261="Fiber optic",1,0)+IF(Q4261="Yes",1,0)</f>
        <v/>
      </c>
    </row>
    <row r="4262" ht="15" customHeight="1" s="59">
      <c r="A4262" s="58" t="inlineStr">
        <is>
          <t>5269-NRGDP</t>
        </is>
      </c>
      <c r="B4262" s="58" t="inlineStr">
        <is>
          <t>Male</t>
        </is>
      </c>
      <c r="C4262" s="58" t="n">
        <v>0</v>
      </c>
      <c r="D4262" s="58" t="inlineStr">
        <is>
          <t>Yes</t>
        </is>
      </c>
      <c r="E4262" s="58" t="inlineStr">
        <is>
          <t>Yes</t>
        </is>
      </c>
      <c r="F4262" s="58" t="n">
        <v>42</v>
      </c>
      <c r="G4262" s="58" t="inlineStr">
        <is>
          <t>Yes</t>
        </is>
      </c>
      <c r="H4262" s="58" t="inlineStr">
        <is>
          <t>No</t>
        </is>
      </c>
      <c r="I4262" s="58" t="inlineStr">
        <is>
          <t>DSL</t>
        </is>
      </c>
      <c r="J4262" s="58" t="inlineStr">
        <is>
          <t>No</t>
        </is>
      </c>
      <c r="K4262" s="58" t="inlineStr">
        <is>
          <t>No</t>
        </is>
      </c>
      <c r="L4262" s="58" t="inlineStr">
        <is>
          <t>Yes</t>
        </is>
      </c>
      <c r="M4262" s="58" t="inlineStr">
        <is>
          <t>Yes</t>
        </is>
      </c>
      <c r="N4262" s="58" t="inlineStr">
        <is>
          <t>Yes</t>
        </is>
      </c>
      <c r="O4262" s="58" t="inlineStr">
        <is>
          <t>Yes</t>
        </is>
      </c>
      <c r="P4262" s="58" t="inlineStr">
        <is>
          <t>One year</t>
        </is>
      </c>
      <c r="Q4262" s="58" t="inlineStr">
        <is>
          <t>No</t>
        </is>
      </c>
      <c r="R4262" s="58" t="inlineStr">
        <is>
          <t>Electronic check</t>
        </is>
      </c>
      <c r="S4262" s="123" t="n">
        <v>73.15000000000001</v>
      </c>
      <c r="T4262" s="58" t="inlineStr">
        <is>
          <t>3088.25</t>
        </is>
      </c>
      <c r="U4262" s="58" t="inlineStr">
        <is>
          <t>No</t>
        </is>
      </c>
      <c r="V4262" s="123">
        <f>IFERROR(VALUE(TRIM(T4262)),S4262*F4262)</f>
        <v/>
      </c>
      <c r="W4262" s="58">
        <f>IF(F4262&lt;=12,"0-12 mo",IF(F4262&lt;=24,"13-24 mo",IF(F4262&lt;=48,"25-48 mo","49+ mo")))</f>
        <v/>
      </c>
      <c r="X4262" s="58">
        <f>IF(S4262&lt;=35.5,"Q1 Low",IF(S4262&lt;=70.35,"Q2 Mid-Low",IF(S4262&lt;=89.85,"Q3 Mid-High","Q4 High")))</f>
        <v/>
      </c>
      <c r="Y4262" s="58">
        <f>IF(U4262="Yes",1,0)</f>
        <v/>
      </c>
      <c r="Z4262" s="58">
        <f>IF(P4262="Month-to-month",1,0)+IF(M4262="No",1,0)+IF(J4262="No",1,0)+IF(I4262="Fiber optic",1,0)+IF(Q4262="Yes",1,0)</f>
        <v/>
      </c>
    </row>
    <row r="4263" ht="15" customHeight="1" s="59">
      <c r="A4263" s="58" t="inlineStr">
        <is>
          <t>6195-MELTI</t>
        </is>
      </c>
      <c r="B4263" s="58" t="inlineStr">
        <is>
          <t>Male</t>
        </is>
      </c>
      <c r="C4263" s="58" t="n">
        <v>0</v>
      </c>
      <c r="D4263" s="58" t="inlineStr">
        <is>
          <t>No</t>
        </is>
      </c>
      <c r="E4263" s="58" t="inlineStr">
        <is>
          <t>No</t>
        </is>
      </c>
      <c r="F4263" s="58" t="n">
        <v>57</v>
      </c>
      <c r="G4263" s="58" t="inlineStr">
        <is>
          <t>Yes</t>
        </is>
      </c>
      <c r="H4263" s="58" t="inlineStr">
        <is>
          <t>No</t>
        </is>
      </c>
      <c r="I4263" s="58" t="inlineStr">
        <is>
          <t>DSL</t>
        </is>
      </c>
      <c r="J4263" s="58" t="inlineStr">
        <is>
          <t>No</t>
        </is>
      </c>
      <c r="K4263" s="58" t="inlineStr">
        <is>
          <t>Yes</t>
        </is>
      </c>
      <c r="L4263" s="58" t="inlineStr">
        <is>
          <t>No</t>
        </is>
      </c>
      <c r="M4263" s="58" t="inlineStr">
        <is>
          <t>Yes</t>
        </is>
      </c>
      <c r="N4263" s="58" t="inlineStr">
        <is>
          <t>No</t>
        </is>
      </c>
      <c r="O4263" s="58" t="inlineStr">
        <is>
          <t>No</t>
        </is>
      </c>
      <c r="P4263" s="58" t="inlineStr">
        <is>
          <t>One year</t>
        </is>
      </c>
      <c r="Q4263" s="58" t="inlineStr">
        <is>
          <t>Yes</t>
        </is>
      </c>
      <c r="R4263" s="58" t="inlineStr">
        <is>
          <t>Mailed check</t>
        </is>
      </c>
      <c r="S4263" s="123" t="n">
        <v>54.65</v>
      </c>
      <c r="T4263" s="58" t="inlineStr">
        <is>
          <t>3134.7</t>
        </is>
      </c>
      <c r="U4263" s="58" t="inlineStr">
        <is>
          <t>No</t>
        </is>
      </c>
      <c r="V4263" s="123">
        <f>IFERROR(VALUE(TRIM(T4263)),S4263*F4263)</f>
        <v/>
      </c>
      <c r="W4263" s="58">
        <f>IF(F4263&lt;=12,"0-12 mo",IF(F4263&lt;=24,"13-24 mo",IF(F4263&lt;=48,"25-48 mo","49+ mo")))</f>
        <v/>
      </c>
      <c r="X4263" s="58">
        <f>IF(S4263&lt;=35.5,"Q1 Low",IF(S4263&lt;=70.35,"Q2 Mid-Low",IF(S4263&lt;=89.85,"Q3 Mid-High","Q4 High")))</f>
        <v/>
      </c>
      <c r="Y4263" s="58">
        <f>IF(U4263="Yes",1,0)</f>
        <v/>
      </c>
      <c r="Z4263" s="58">
        <f>IF(P4263="Month-to-month",1,0)+IF(M4263="No",1,0)+IF(J4263="No",1,0)+IF(I4263="Fiber optic",1,0)+IF(Q4263="Yes",1,0)</f>
        <v/>
      </c>
    </row>
    <row r="4264" ht="15" customHeight="1" s="59">
      <c r="A4264" s="58" t="inlineStr">
        <is>
          <t>5485-WUYWF</t>
        </is>
      </c>
      <c r="B4264" s="58" t="inlineStr">
        <is>
          <t>Male</t>
        </is>
      </c>
      <c r="C4264" s="58" t="n">
        <v>1</v>
      </c>
      <c r="D4264" s="58" t="inlineStr">
        <is>
          <t>No</t>
        </is>
      </c>
      <c r="E4264" s="58" t="inlineStr">
        <is>
          <t>No</t>
        </is>
      </c>
      <c r="F4264" s="58" t="n">
        <v>2</v>
      </c>
      <c r="G4264" s="58" t="inlineStr">
        <is>
          <t>Yes</t>
        </is>
      </c>
      <c r="H4264" s="58" t="inlineStr">
        <is>
          <t>No</t>
        </is>
      </c>
      <c r="I4264" s="58" t="inlineStr">
        <is>
          <t>DSL</t>
        </is>
      </c>
      <c r="J4264" s="58" t="inlineStr">
        <is>
          <t>Yes</t>
        </is>
      </c>
      <c r="K4264" s="58" t="inlineStr">
        <is>
          <t>No</t>
        </is>
      </c>
      <c r="L4264" s="58" t="inlineStr">
        <is>
          <t>Yes</t>
        </is>
      </c>
      <c r="M4264" s="58" t="inlineStr">
        <is>
          <t>No</t>
        </is>
      </c>
      <c r="N4264" s="58" t="inlineStr">
        <is>
          <t>Yes</t>
        </is>
      </c>
      <c r="O4264" s="58" t="inlineStr">
        <is>
          <t>No</t>
        </is>
      </c>
      <c r="P4264" s="58" t="inlineStr">
        <is>
          <t>Month-to-month</t>
        </is>
      </c>
      <c r="Q4264" s="58" t="inlineStr">
        <is>
          <t>No</t>
        </is>
      </c>
      <c r="R4264" s="58" t="inlineStr">
        <is>
          <t>Bank transfer (automatic)</t>
        </is>
      </c>
      <c r="S4264" s="123" t="n">
        <v>66.40000000000001</v>
      </c>
      <c r="T4264" s="58" t="inlineStr">
        <is>
          <t>94.55</t>
        </is>
      </c>
      <c r="U4264" s="58" t="inlineStr">
        <is>
          <t>Yes</t>
        </is>
      </c>
      <c r="V4264" s="123">
        <f>IFERROR(VALUE(TRIM(T4264)),S4264*F4264)</f>
        <v/>
      </c>
      <c r="W4264" s="58">
        <f>IF(F4264&lt;=12,"0-12 mo",IF(F4264&lt;=24,"13-24 mo",IF(F4264&lt;=48,"25-48 mo","49+ mo")))</f>
        <v/>
      </c>
      <c r="X4264" s="58">
        <f>IF(S4264&lt;=35.5,"Q1 Low",IF(S4264&lt;=70.35,"Q2 Mid-Low",IF(S4264&lt;=89.85,"Q3 Mid-High","Q4 High")))</f>
        <v/>
      </c>
      <c r="Y4264" s="58">
        <f>IF(U4264="Yes",1,0)</f>
        <v/>
      </c>
      <c r="Z4264" s="58">
        <f>IF(P4264="Month-to-month",1,0)+IF(M4264="No",1,0)+IF(J4264="No",1,0)+IF(I4264="Fiber optic",1,0)+IF(Q4264="Yes",1,0)</f>
        <v/>
      </c>
    </row>
    <row r="4265" ht="15" customHeight="1" s="59">
      <c r="A4265" s="58" t="inlineStr">
        <is>
          <t>2121-JAFOM</t>
        </is>
      </c>
      <c r="B4265" s="58" t="inlineStr">
        <is>
          <t>Female</t>
        </is>
      </c>
      <c r="C4265" s="58" t="n">
        <v>0</v>
      </c>
      <c r="D4265" s="58" t="inlineStr">
        <is>
          <t>Yes</t>
        </is>
      </c>
      <c r="E4265" s="58" t="inlineStr">
        <is>
          <t>No</t>
        </is>
      </c>
      <c r="F4265" s="58" t="n">
        <v>72</v>
      </c>
      <c r="G4265" s="58" t="inlineStr">
        <is>
          <t>Yes</t>
        </is>
      </c>
      <c r="H4265" s="58" t="inlineStr">
        <is>
          <t>Yes</t>
        </is>
      </c>
      <c r="I4265" s="58" t="inlineStr">
        <is>
          <t>Fiber optic</t>
        </is>
      </c>
      <c r="J4265" s="58" t="inlineStr">
        <is>
          <t>Yes</t>
        </is>
      </c>
      <c r="K4265" s="58" t="inlineStr">
        <is>
          <t>Yes</t>
        </is>
      </c>
      <c r="L4265" s="58" t="inlineStr">
        <is>
          <t>Yes</t>
        </is>
      </c>
      <c r="M4265" s="58" t="inlineStr">
        <is>
          <t>Yes</t>
        </is>
      </c>
      <c r="N4265" s="58" t="inlineStr">
        <is>
          <t>Yes</t>
        </is>
      </c>
      <c r="O4265" s="58" t="inlineStr">
        <is>
          <t>Yes</t>
        </is>
      </c>
      <c r="P4265" s="58" t="inlineStr">
        <is>
          <t>Two year</t>
        </is>
      </c>
      <c r="Q4265" s="58" t="inlineStr">
        <is>
          <t>Yes</t>
        </is>
      </c>
      <c r="R4265" s="58" t="inlineStr">
        <is>
          <t>Credit card (automatic)</t>
        </is>
      </c>
      <c r="S4265" s="123" t="n">
        <v>115.55</v>
      </c>
      <c r="T4265" s="58" t="inlineStr">
        <is>
          <t>8312.4</t>
        </is>
      </c>
      <c r="U4265" s="58" t="inlineStr">
        <is>
          <t>No</t>
        </is>
      </c>
      <c r="V4265" s="123">
        <f>IFERROR(VALUE(TRIM(T4265)),S4265*F4265)</f>
        <v/>
      </c>
      <c r="W4265" s="58">
        <f>IF(F4265&lt;=12,"0-12 mo",IF(F4265&lt;=24,"13-24 mo",IF(F4265&lt;=48,"25-48 mo","49+ mo")))</f>
        <v/>
      </c>
      <c r="X4265" s="58">
        <f>IF(S4265&lt;=35.5,"Q1 Low",IF(S4265&lt;=70.35,"Q2 Mid-Low",IF(S4265&lt;=89.85,"Q3 Mid-High","Q4 High")))</f>
        <v/>
      </c>
      <c r="Y4265" s="58">
        <f>IF(U4265="Yes",1,0)</f>
        <v/>
      </c>
      <c r="Z4265" s="58">
        <f>IF(P4265="Month-to-month",1,0)+IF(M4265="No",1,0)+IF(J4265="No",1,0)+IF(I4265="Fiber optic",1,0)+IF(Q4265="Yes",1,0)</f>
        <v/>
      </c>
    </row>
    <row r="4266" ht="15" customHeight="1" s="59">
      <c r="A4266" s="58" t="inlineStr">
        <is>
          <t>8818-DOPVL</t>
        </is>
      </c>
      <c r="B4266" s="58" t="inlineStr">
        <is>
          <t>Female</t>
        </is>
      </c>
      <c r="C4266" s="58" t="n">
        <v>1</v>
      </c>
      <c r="D4266" s="58" t="inlineStr">
        <is>
          <t>No</t>
        </is>
      </c>
      <c r="E4266" s="58" t="inlineStr">
        <is>
          <t>No</t>
        </is>
      </c>
      <c r="F4266" s="58" t="n">
        <v>46</v>
      </c>
      <c r="G4266" s="58" t="inlineStr">
        <is>
          <t>Yes</t>
        </is>
      </c>
      <c r="H4266" s="58" t="inlineStr">
        <is>
          <t>Yes</t>
        </is>
      </c>
      <c r="I4266" s="58" t="inlineStr">
        <is>
          <t>Fiber optic</t>
        </is>
      </c>
      <c r="J4266" s="58" t="inlineStr">
        <is>
          <t>No</t>
        </is>
      </c>
      <c r="K4266" s="58" t="inlineStr">
        <is>
          <t>Yes</t>
        </is>
      </c>
      <c r="L4266" s="58" t="inlineStr">
        <is>
          <t>Yes</t>
        </is>
      </c>
      <c r="M4266" s="58" t="inlineStr">
        <is>
          <t>No</t>
        </is>
      </c>
      <c r="N4266" s="58" t="inlineStr">
        <is>
          <t>Yes</t>
        </is>
      </c>
      <c r="O4266" s="58" t="inlineStr">
        <is>
          <t>Yes</t>
        </is>
      </c>
      <c r="P4266" s="58" t="inlineStr">
        <is>
          <t>Month-to-month</t>
        </is>
      </c>
      <c r="Q4266" s="58" t="inlineStr">
        <is>
          <t>Yes</t>
        </is>
      </c>
      <c r="R4266" s="58" t="inlineStr">
        <is>
          <t>Electronic check</t>
        </is>
      </c>
      <c r="S4266" s="123" t="n">
        <v>104.45</v>
      </c>
      <c r="T4266" s="58" t="inlineStr">
        <is>
          <t>4863.85</t>
        </is>
      </c>
      <c r="U4266" s="58" t="inlineStr">
        <is>
          <t>No</t>
        </is>
      </c>
      <c r="V4266" s="123">
        <f>IFERROR(VALUE(TRIM(T4266)),S4266*F4266)</f>
        <v/>
      </c>
      <c r="W4266" s="58">
        <f>IF(F4266&lt;=12,"0-12 mo",IF(F4266&lt;=24,"13-24 mo",IF(F4266&lt;=48,"25-48 mo","49+ mo")))</f>
        <v/>
      </c>
      <c r="X4266" s="58">
        <f>IF(S4266&lt;=35.5,"Q1 Low",IF(S4266&lt;=70.35,"Q2 Mid-Low",IF(S4266&lt;=89.85,"Q3 Mid-High","Q4 High")))</f>
        <v/>
      </c>
      <c r="Y4266" s="58">
        <f>IF(U4266="Yes",1,0)</f>
        <v/>
      </c>
      <c r="Z4266" s="58">
        <f>IF(P4266="Month-to-month",1,0)+IF(M4266="No",1,0)+IF(J4266="No",1,0)+IF(I4266="Fiber optic",1,0)+IF(Q4266="Yes",1,0)</f>
        <v/>
      </c>
    </row>
    <row r="4267" ht="15" customHeight="1" s="59">
      <c r="A4267" s="58" t="inlineStr">
        <is>
          <t>2632-UCGVD</t>
        </is>
      </c>
      <c r="B4267" s="58" t="inlineStr">
        <is>
          <t>Male</t>
        </is>
      </c>
      <c r="C4267" s="58" t="n">
        <v>1</v>
      </c>
      <c r="D4267" s="58" t="inlineStr">
        <is>
          <t>Yes</t>
        </is>
      </c>
      <c r="E4267" s="58" t="inlineStr">
        <is>
          <t>No</t>
        </is>
      </c>
      <c r="F4267" s="58" t="n">
        <v>66</v>
      </c>
      <c r="G4267" s="58" t="inlineStr">
        <is>
          <t>Yes</t>
        </is>
      </c>
      <c r="H4267" s="58" t="inlineStr">
        <is>
          <t>Yes</t>
        </is>
      </c>
      <c r="I4267" s="58" t="inlineStr">
        <is>
          <t>Fiber optic</t>
        </is>
      </c>
      <c r="J4267" s="58" t="inlineStr">
        <is>
          <t>No</t>
        </is>
      </c>
      <c r="K4267" s="58" t="inlineStr">
        <is>
          <t>No</t>
        </is>
      </c>
      <c r="L4267" s="58" t="inlineStr">
        <is>
          <t>No</t>
        </is>
      </c>
      <c r="M4267" s="58" t="inlineStr">
        <is>
          <t>Yes</t>
        </is>
      </c>
      <c r="N4267" s="58" t="inlineStr">
        <is>
          <t>Yes</t>
        </is>
      </c>
      <c r="O4267" s="58" t="inlineStr">
        <is>
          <t>Yes</t>
        </is>
      </c>
      <c r="P4267" s="58" t="inlineStr">
        <is>
          <t>Month-to-month</t>
        </is>
      </c>
      <c r="Q4267" s="58" t="inlineStr">
        <is>
          <t>Yes</t>
        </is>
      </c>
      <c r="R4267" s="58" t="inlineStr">
        <is>
          <t>Credit card (automatic)</t>
        </is>
      </c>
      <c r="S4267" s="123" t="n">
        <v>100.05</v>
      </c>
      <c r="T4267" s="58" t="inlineStr">
        <is>
          <t>6871.9</t>
        </is>
      </c>
      <c r="U4267" s="58" t="inlineStr">
        <is>
          <t>Yes</t>
        </is>
      </c>
      <c r="V4267" s="123">
        <f>IFERROR(VALUE(TRIM(T4267)),S4267*F4267)</f>
        <v/>
      </c>
      <c r="W4267" s="58">
        <f>IF(F4267&lt;=12,"0-12 mo",IF(F4267&lt;=24,"13-24 mo",IF(F4267&lt;=48,"25-48 mo","49+ mo")))</f>
        <v/>
      </c>
      <c r="X4267" s="58">
        <f>IF(S4267&lt;=35.5,"Q1 Low",IF(S4267&lt;=70.35,"Q2 Mid-Low",IF(S4267&lt;=89.85,"Q3 Mid-High","Q4 High")))</f>
        <v/>
      </c>
      <c r="Y4267" s="58">
        <f>IF(U4267="Yes",1,0)</f>
        <v/>
      </c>
      <c r="Z4267" s="58">
        <f>IF(P4267="Month-to-month",1,0)+IF(M4267="No",1,0)+IF(J4267="No",1,0)+IF(I4267="Fiber optic",1,0)+IF(Q4267="Yes",1,0)</f>
        <v/>
      </c>
    </row>
    <row r="4268" ht="15" customHeight="1" s="59">
      <c r="A4268" s="58" t="inlineStr">
        <is>
          <t>5445-PZWGX</t>
        </is>
      </c>
      <c r="B4268" s="58" t="inlineStr">
        <is>
          <t>Male</t>
        </is>
      </c>
      <c r="C4268" s="58" t="n">
        <v>0</v>
      </c>
      <c r="D4268" s="58" t="inlineStr">
        <is>
          <t>No</t>
        </is>
      </c>
      <c r="E4268" s="58" t="inlineStr">
        <is>
          <t>No</t>
        </is>
      </c>
      <c r="F4268" s="58" t="n">
        <v>62</v>
      </c>
      <c r="G4268" s="58" t="inlineStr">
        <is>
          <t>Yes</t>
        </is>
      </c>
      <c r="H4268" s="58" t="inlineStr">
        <is>
          <t>Yes</t>
        </is>
      </c>
      <c r="I4268" s="58" t="inlineStr">
        <is>
          <t>Fiber optic</t>
        </is>
      </c>
      <c r="J4268" s="58" t="inlineStr">
        <is>
          <t>Yes</t>
        </is>
      </c>
      <c r="K4268" s="58" t="inlineStr">
        <is>
          <t>Yes</t>
        </is>
      </c>
      <c r="L4268" s="58" t="inlineStr">
        <is>
          <t>No</t>
        </is>
      </c>
      <c r="M4268" s="58" t="inlineStr">
        <is>
          <t>Yes</t>
        </is>
      </c>
      <c r="N4268" s="58" t="inlineStr">
        <is>
          <t>No</t>
        </is>
      </c>
      <c r="O4268" s="58" t="inlineStr">
        <is>
          <t>Yes</t>
        </is>
      </c>
      <c r="P4268" s="58" t="inlineStr">
        <is>
          <t>One year</t>
        </is>
      </c>
      <c r="Q4268" s="58" t="inlineStr">
        <is>
          <t>No</t>
        </is>
      </c>
      <c r="R4268" s="58" t="inlineStr">
        <is>
          <t>Electronic check</t>
        </is>
      </c>
      <c r="S4268" s="123" t="n">
        <v>102</v>
      </c>
      <c r="T4268" s="58" t="inlineStr">
        <is>
          <t>6529.25</t>
        </is>
      </c>
      <c r="U4268" s="58" t="inlineStr">
        <is>
          <t>Yes</t>
        </is>
      </c>
      <c r="V4268" s="123">
        <f>IFERROR(VALUE(TRIM(T4268)),S4268*F4268)</f>
        <v/>
      </c>
      <c r="W4268" s="58">
        <f>IF(F4268&lt;=12,"0-12 mo",IF(F4268&lt;=24,"13-24 mo",IF(F4268&lt;=48,"25-48 mo","49+ mo")))</f>
        <v/>
      </c>
      <c r="X4268" s="58">
        <f>IF(S4268&lt;=35.5,"Q1 Low",IF(S4268&lt;=70.35,"Q2 Mid-Low",IF(S4268&lt;=89.85,"Q3 Mid-High","Q4 High")))</f>
        <v/>
      </c>
      <c r="Y4268" s="58">
        <f>IF(U4268="Yes",1,0)</f>
        <v/>
      </c>
      <c r="Z4268" s="58">
        <f>IF(P4268="Month-to-month",1,0)+IF(M4268="No",1,0)+IF(J4268="No",1,0)+IF(I4268="Fiber optic",1,0)+IF(Q4268="Yes",1,0)</f>
        <v/>
      </c>
    </row>
    <row r="4269" ht="15" customHeight="1" s="59">
      <c r="A4269" s="58" t="inlineStr">
        <is>
          <t>1227-UDMZR</t>
        </is>
      </c>
      <c r="B4269" s="58" t="inlineStr">
        <is>
          <t>Female</t>
        </is>
      </c>
      <c r="C4269" s="58" t="n">
        <v>0</v>
      </c>
      <c r="D4269" s="58" t="inlineStr">
        <is>
          <t>Yes</t>
        </is>
      </c>
      <c r="E4269" s="58" t="inlineStr">
        <is>
          <t>No</t>
        </is>
      </c>
      <c r="F4269" s="58" t="n">
        <v>72</v>
      </c>
      <c r="G4269" s="58" t="inlineStr">
        <is>
          <t>Yes</t>
        </is>
      </c>
      <c r="H4269" s="58" t="inlineStr">
        <is>
          <t>Yes</t>
        </is>
      </c>
      <c r="I4269" s="58" t="inlineStr">
        <is>
          <t>DSL</t>
        </is>
      </c>
      <c r="J4269" s="58" t="inlineStr">
        <is>
          <t>Yes</t>
        </is>
      </c>
      <c r="K4269" s="58" t="inlineStr">
        <is>
          <t>Yes</t>
        </is>
      </c>
      <c r="L4269" s="58" t="inlineStr">
        <is>
          <t>Yes</t>
        </is>
      </c>
      <c r="M4269" s="58" t="inlineStr">
        <is>
          <t>Yes</t>
        </is>
      </c>
      <c r="N4269" s="58" t="inlineStr">
        <is>
          <t>Yes</t>
        </is>
      </c>
      <c r="O4269" s="58" t="inlineStr">
        <is>
          <t>Yes</t>
        </is>
      </c>
      <c r="P4269" s="58" t="inlineStr">
        <is>
          <t>Two year</t>
        </is>
      </c>
      <c r="Q4269" s="58" t="inlineStr">
        <is>
          <t>Yes</t>
        </is>
      </c>
      <c r="R4269" s="58" t="inlineStr">
        <is>
          <t>Bank transfer (automatic)</t>
        </is>
      </c>
      <c r="S4269" s="123" t="n">
        <v>91.15000000000001</v>
      </c>
      <c r="T4269" s="58" t="inlineStr">
        <is>
          <t>6637.9</t>
        </is>
      </c>
      <c r="U4269" s="58" t="inlineStr">
        <is>
          <t>No</t>
        </is>
      </c>
      <c r="V4269" s="123">
        <f>IFERROR(VALUE(TRIM(T4269)),S4269*F4269)</f>
        <v/>
      </c>
      <c r="W4269" s="58">
        <f>IF(F4269&lt;=12,"0-12 mo",IF(F4269&lt;=24,"13-24 mo",IF(F4269&lt;=48,"25-48 mo","49+ mo")))</f>
        <v/>
      </c>
      <c r="X4269" s="58">
        <f>IF(S4269&lt;=35.5,"Q1 Low",IF(S4269&lt;=70.35,"Q2 Mid-Low",IF(S4269&lt;=89.85,"Q3 Mid-High","Q4 High")))</f>
        <v/>
      </c>
      <c r="Y4269" s="58">
        <f>IF(U4269="Yes",1,0)</f>
        <v/>
      </c>
      <c r="Z4269" s="58">
        <f>IF(P4269="Month-to-month",1,0)+IF(M4269="No",1,0)+IF(J4269="No",1,0)+IF(I4269="Fiber optic",1,0)+IF(Q4269="Yes",1,0)</f>
        <v/>
      </c>
    </row>
    <row r="4270" ht="15" customHeight="1" s="59">
      <c r="A4270" s="58" t="inlineStr">
        <is>
          <t>5198-HQAEN</t>
        </is>
      </c>
      <c r="B4270" s="58" t="inlineStr">
        <is>
          <t>Male</t>
        </is>
      </c>
      <c r="C4270" s="58" t="n">
        <v>0</v>
      </c>
      <c r="D4270" s="58" t="inlineStr">
        <is>
          <t>Yes</t>
        </is>
      </c>
      <c r="E4270" s="58" t="inlineStr">
        <is>
          <t>Yes</t>
        </is>
      </c>
      <c r="F4270" s="58" t="n">
        <v>35</v>
      </c>
      <c r="G4270" s="58" t="inlineStr">
        <is>
          <t>Yes</t>
        </is>
      </c>
      <c r="H4270" s="58" t="inlineStr">
        <is>
          <t>No</t>
        </is>
      </c>
      <c r="I4270" s="58" t="inlineStr">
        <is>
          <t>Fiber optic</t>
        </is>
      </c>
      <c r="J4270" s="58" t="inlineStr">
        <is>
          <t>No</t>
        </is>
      </c>
      <c r="K4270" s="58" t="inlineStr">
        <is>
          <t>Yes</t>
        </is>
      </c>
      <c r="L4270" s="58" t="inlineStr">
        <is>
          <t>No</t>
        </is>
      </c>
      <c r="M4270" s="58" t="inlineStr">
        <is>
          <t>Yes</t>
        </is>
      </c>
      <c r="N4270" s="58" t="inlineStr">
        <is>
          <t>Yes</t>
        </is>
      </c>
      <c r="O4270" s="58" t="inlineStr">
        <is>
          <t>No</t>
        </is>
      </c>
      <c r="P4270" s="58" t="inlineStr">
        <is>
          <t>One year</t>
        </is>
      </c>
      <c r="Q4270" s="58" t="inlineStr">
        <is>
          <t>Yes</t>
        </is>
      </c>
      <c r="R4270" s="58" t="inlineStr">
        <is>
          <t>Electronic check</t>
        </is>
      </c>
      <c r="S4270" s="123" t="n">
        <v>89.7</v>
      </c>
      <c r="T4270" s="58" t="inlineStr">
        <is>
          <t>3165.6</t>
        </is>
      </c>
      <c r="U4270" s="58" t="inlineStr">
        <is>
          <t>No</t>
        </is>
      </c>
      <c r="V4270" s="123">
        <f>IFERROR(VALUE(TRIM(T4270)),S4270*F4270)</f>
        <v/>
      </c>
      <c r="W4270" s="58">
        <f>IF(F4270&lt;=12,"0-12 mo",IF(F4270&lt;=24,"13-24 mo",IF(F4270&lt;=48,"25-48 mo","49+ mo")))</f>
        <v/>
      </c>
      <c r="X4270" s="58">
        <f>IF(S4270&lt;=35.5,"Q1 Low",IF(S4270&lt;=70.35,"Q2 Mid-Low",IF(S4270&lt;=89.85,"Q3 Mid-High","Q4 High")))</f>
        <v/>
      </c>
      <c r="Y4270" s="58">
        <f>IF(U4270="Yes",1,0)</f>
        <v/>
      </c>
      <c r="Z4270" s="58">
        <f>IF(P4270="Month-to-month",1,0)+IF(M4270="No",1,0)+IF(J4270="No",1,0)+IF(I4270="Fiber optic",1,0)+IF(Q4270="Yes",1,0)</f>
        <v/>
      </c>
    </row>
    <row r="4271" ht="15" customHeight="1" s="59">
      <c r="A4271" s="58" t="inlineStr">
        <is>
          <t>9170-CCKOU</t>
        </is>
      </c>
      <c r="B4271" s="58" t="inlineStr">
        <is>
          <t>Male</t>
        </is>
      </c>
      <c r="C4271" s="58" t="n">
        <v>0</v>
      </c>
      <c r="D4271" s="58" t="inlineStr">
        <is>
          <t>Yes</t>
        </is>
      </c>
      <c r="E4271" s="58" t="inlineStr">
        <is>
          <t>No</t>
        </is>
      </c>
      <c r="F4271" s="58" t="n">
        <v>17</v>
      </c>
      <c r="G4271" s="58" t="inlineStr">
        <is>
          <t>Yes</t>
        </is>
      </c>
      <c r="H4271" s="58" t="inlineStr">
        <is>
          <t>Yes</t>
        </is>
      </c>
      <c r="I4271" s="58" t="inlineStr">
        <is>
          <t>Fiber optic</t>
        </is>
      </c>
      <c r="J4271" s="58" t="inlineStr">
        <is>
          <t>Yes</t>
        </is>
      </c>
      <c r="K4271" s="58" t="inlineStr">
        <is>
          <t>Yes</t>
        </is>
      </c>
      <c r="L4271" s="58" t="inlineStr">
        <is>
          <t>Yes</t>
        </is>
      </c>
      <c r="M4271" s="58" t="inlineStr">
        <is>
          <t>No</t>
        </is>
      </c>
      <c r="N4271" s="58" t="inlineStr">
        <is>
          <t>No</t>
        </is>
      </c>
      <c r="O4271" s="58" t="inlineStr">
        <is>
          <t>No</t>
        </is>
      </c>
      <c r="P4271" s="58" t="inlineStr">
        <is>
          <t>Month-to-month</t>
        </is>
      </c>
      <c r="Q4271" s="58" t="inlineStr">
        <is>
          <t>No</t>
        </is>
      </c>
      <c r="R4271" s="58" t="inlineStr">
        <is>
          <t>Credit card (automatic)</t>
        </is>
      </c>
      <c r="S4271" s="123" t="n">
        <v>90.2</v>
      </c>
      <c r="T4271" s="58" t="inlineStr">
        <is>
          <t>1454.15</t>
        </is>
      </c>
      <c r="U4271" s="58" t="inlineStr">
        <is>
          <t>Yes</t>
        </is>
      </c>
      <c r="V4271" s="123">
        <f>IFERROR(VALUE(TRIM(T4271)),S4271*F4271)</f>
        <v/>
      </c>
      <c r="W4271" s="58">
        <f>IF(F4271&lt;=12,"0-12 mo",IF(F4271&lt;=24,"13-24 mo",IF(F4271&lt;=48,"25-48 mo","49+ mo")))</f>
        <v/>
      </c>
      <c r="X4271" s="58">
        <f>IF(S4271&lt;=35.5,"Q1 Low",IF(S4271&lt;=70.35,"Q2 Mid-Low",IF(S4271&lt;=89.85,"Q3 Mid-High","Q4 High")))</f>
        <v/>
      </c>
      <c r="Y4271" s="58">
        <f>IF(U4271="Yes",1,0)</f>
        <v/>
      </c>
      <c r="Z4271" s="58">
        <f>IF(P4271="Month-to-month",1,0)+IF(M4271="No",1,0)+IF(J4271="No",1,0)+IF(I4271="Fiber optic",1,0)+IF(Q4271="Yes",1,0)</f>
        <v/>
      </c>
    </row>
    <row r="4272" ht="15" customHeight="1" s="59">
      <c r="A4272" s="58" t="inlineStr">
        <is>
          <t>2167-FQSTQ</t>
        </is>
      </c>
      <c r="B4272" s="58" t="inlineStr">
        <is>
          <t>Female</t>
        </is>
      </c>
      <c r="C4272" s="58" t="n">
        <v>0</v>
      </c>
      <c r="D4272" s="58" t="inlineStr">
        <is>
          <t>Yes</t>
        </is>
      </c>
      <c r="E4272" s="58" t="inlineStr">
        <is>
          <t>No</t>
        </is>
      </c>
      <c r="F4272" s="58" t="n">
        <v>72</v>
      </c>
      <c r="G4272" s="58" t="inlineStr">
        <is>
          <t>Yes</t>
        </is>
      </c>
      <c r="H4272" s="58" t="inlineStr">
        <is>
          <t>Yes</t>
        </is>
      </c>
      <c r="I4272" s="58" t="inlineStr">
        <is>
          <t>DSL</t>
        </is>
      </c>
      <c r="J4272" s="58" t="inlineStr">
        <is>
          <t>Yes</t>
        </is>
      </c>
      <c r="K4272" s="58" t="inlineStr">
        <is>
          <t>Yes</t>
        </is>
      </c>
      <c r="L4272" s="58" t="inlineStr">
        <is>
          <t>Yes</t>
        </is>
      </c>
      <c r="M4272" s="58" t="inlineStr">
        <is>
          <t>Yes</t>
        </is>
      </c>
      <c r="N4272" s="58" t="inlineStr">
        <is>
          <t>Yes</t>
        </is>
      </c>
      <c r="O4272" s="58" t="inlineStr">
        <is>
          <t>Yes</t>
        </is>
      </c>
      <c r="P4272" s="58" t="inlineStr">
        <is>
          <t>Two year</t>
        </is>
      </c>
      <c r="Q4272" s="58" t="inlineStr">
        <is>
          <t>Yes</t>
        </is>
      </c>
      <c r="R4272" s="58" t="inlineStr">
        <is>
          <t>Electronic check</t>
        </is>
      </c>
      <c r="S4272" s="123" t="n">
        <v>92.40000000000001</v>
      </c>
      <c r="T4272" s="58" t="inlineStr">
        <is>
          <t>6786.1</t>
        </is>
      </c>
      <c r="U4272" s="58" t="inlineStr">
        <is>
          <t>No</t>
        </is>
      </c>
      <c r="V4272" s="123">
        <f>IFERROR(VALUE(TRIM(T4272)),S4272*F4272)</f>
        <v/>
      </c>
      <c r="W4272" s="58">
        <f>IF(F4272&lt;=12,"0-12 mo",IF(F4272&lt;=24,"13-24 mo",IF(F4272&lt;=48,"25-48 mo","49+ mo")))</f>
        <v/>
      </c>
      <c r="X4272" s="58">
        <f>IF(S4272&lt;=35.5,"Q1 Low",IF(S4272&lt;=70.35,"Q2 Mid-Low",IF(S4272&lt;=89.85,"Q3 Mid-High","Q4 High")))</f>
        <v/>
      </c>
      <c r="Y4272" s="58">
        <f>IF(U4272="Yes",1,0)</f>
        <v/>
      </c>
      <c r="Z4272" s="58">
        <f>IF(P4272="Month-to-month",1,0)+IF(M4272="No",1,0)+IF(J4272="No",1,0)+IF(I4272="Fiber optic",1,0)+IF(Q4272="Yes",1,0)</f>
        <v/>
      </c>
    </row>
    <row r="4273" ht="15" customHeight="1" s="59">
      <c r="A4273" s="58" t="inlineStr">
        <is>
          <t>2819-GWENI</t>
        </is>
      </c>
      <c r="B4273" s="58" t="inlineStr">
        <is>
          <t>Female</t>
        </is>
      </c>
      <c r="C4273" s="58" t="n">
        <v>0</v>
      </c>
      <c r="D4273" s="58" t="inlineStr">
        <is>
          <t>Yes</t>
        </is>
      </c>
      <c r="E4273" s="58" t="inlineStr">
        <is>
          <t>Yes</t>
        </is>
      </c>
      <c r="F4273" s="58" t="n">
        <v>28</v>
      </c>
      <c r="G4273" s="58" t="inlineStr">
        <is>
          <t>Yes</t>
        </is>
      </c>
      <c r="H4273" s="58" t="inlineStr">
        <is>
          <t>No</t>
        </is>
      </c>
      <c r="I4273" s="58" t="inlineStr">
        <is>
          <t>No</t>
        </is>
      </c>
      <c r="J4273" s="58" t="inlineStr">
        <is>
          <t>No internet service</t>
        </is>
      </c>
      <c r="K4273" s="58" t="inlineStr">
        <is>
          <t>No internet service</t>
        </is>
      </c>
      <c r="L4273" s="58" t="inlineStr">
        <is>
          <t>No internet service</t>
        </is>
      </c>
      <c r="M4273" s="58" t="inlineStr">
        <is>
          <t>No internet service</t>
        </is>
      </c>
      <c r="N4273" s="58" t="inlineStr">
        <is>
          <t>No internet service</t>
        </is>
      </c>
      <c r="O4273" s="58" t="inlineStr">
        <is>
          <t>No internet service</t>
        </is>
      </c>
      <c r="P4273" s="58" t="inlineStr">
        <is>
          <t>One year</t>
        </is>
      </c>
      <c r="Q4273" s="58" t="inlineStr">
        <is>
          <t>No</t>
        </is>
      </c>
      <c r="R4273" s="58" t="inlineStr">
        <is>
          <t>Mailed check</t>
        </is>
      </c>
      <c r="S4273" s="123" t="n">
        <v>19.9</v>
      </c>
      <c r="T4273" s="58" t="inlineStr">
        <is>
          <t>543</t>
        </is>
      </c>
      <c r="U4273" s="58" t="inlineStr">
        <is>
          <t>No</t>
        </is>
      </c>
      <c r="V4273" s="123">
        <f>IFERROR(VALUE(TRIM(T4273)),S4273*F4273)</f>
        <v/>
      </c>
      <c r="W4273" s="58">
        <f>IF(F4273&lt;=12,"0-12 mo",IF(F4273&lt;=24,"13-24 mo",IF(F4273&lt;=48,"25-48 mo","49+ mo")))</f>
        <v/>
      </c>
      <c r="X4273" s="58">
        <f>IF(S4273&lt;=35.5,"Q1 Low",IF(S4273&lt;=70.35,"Q2 Mid-Low",IF(S4273&lt;=89.85,"Q3 Mid-High","Q4 High")))</f>
        <v/>
      </c>
      <c r="Y4273" s="58">
        <f>IF(U4273="Yes",1,0)</f>
        <v/>
      </c>
      <c r="Z4273" s="58">
        <f>IF(P4273="Month-to-month",1,0)+IF(M4273="No",1,0)+IF(J4273="No",1,0)+IF(I4273="Fiber optic",1,0)+IF(Q4273="Yes",1,0)</f>
        <v/>
      </c>
    </row>
    <row r="4274" ht="15" customHeight="1" s="59">
      <c r="A4274" s="58" t="inlineStr">
        <is>
          <t>1043-YCUTE</t>
        </is>
      </c>
      <c r="B4274" s="58" t="inlineStr">
        <is>
          <t>Male</t>
        </is>
      </c>
      <c r="C4274" s="58" t="n">
        <v>0</v>
      </c>
      <c r="D4274" s="58" t="inlineStr">
        <is>
          <t>Yes</t>
        </is>
      </c>
      <c r="E4274" s="58" t="inlineStr">
        <is>
          <t>No</t>
        </is>
      </c>
      <c r="F4274" s="58" t="n">
        <v>56</v>
      </c>
      <c r="G4274" s="58" t="inlineStr">
        <is>
          <t>Yes</t>
        </is>
      </c>
      <c r="H4274" s="58" t="inlineStr">
        <is>
          <t>Yes</t>
        </is>
      </c>
      <c r="I4274" s="58" t="inlineStr">
        <is>
          <t>No</t>
        </is>
      </c>
      <c r="J4274" s="58" t="inlineStr">
        <is>
          <t>No internet service</t>
        </is>
      </c>
      <c r="K4274" s="58" t="inlineStr">
        <is>
          <t>No internet service</t>
        </is>
      </c>
      <c r="L4274" s="58" t="inlineStr">
        <is>
          <t>No internet service</t>
        </is>
      </c>
      <c r="M4274" s="58" t="inlineStr">
        <is>
          <t>No internet service</t>
        </is>
      </c>
      <c r="N4274" s="58" t="inlineStr">
        <is>
          <t>No internet service</t>
        </is>
      </c>
      <c r="O4274" s="58" t="inlineStr">
        <is>
          <t>No internet service</t>
        </is>
      </c>
      <c r="P4274" s="58" t="inlineStr">
        <is>
          <t>Two year</t>
        </is>
      </c>
      <c r="Q4274" s="58" t="inlineStr">
        <is>
          <t>Yes</t>
        </is>
      </c>
      <c r="R4274" s="58" t="inlineStr">
        <is>
          <t>Credit card (automatic)</t>
        </is>
      </c>
      <c r="S4274" s="123" t="n">
        <v>25.15</v>
      </c>
      <c r="T4274" s="58" t="inlineStr">
        <is>
          <t>1327.15</t>
        </is>
      </c>
      <c r="U4274" s="58" t="inlineStr">
        <is>
          <t>Yes</t>
        </is>
      </c>
      <c r="V4274" s="123">
        <f>IFERROR(VALUE(TRIM(T4274)),S4274*F4274)</f>
        <v/>
      </c>
      <c r="W4274" s="58">
        <f>IF(F4274&lt;=12,"0-12 mo",IF(F4274&lt;=24,"13-24 mo",IF(F4274&lt;=48,"25-48 mo","49+ mo")))</f>
        <v/>
      </c>
      <c r="X4274" s="58">
        <f>IF(S4274&lt;=35.5,"Q1 Low",IF(S4274&lt;=70.35,"Q2 Mid-Low",IF(S4274&lt;=89.85,"Q3 Mid-High","Q4 High")))</f>
        <v/>
      </c>
      <c r="Y4274" s="58">
        <f>IF(U4274="Yes",1,0)</f>
        <v/>
      </c>
      <c r="Z4274" s="58">
        <f>IF(P4274="Month-to-month",1,0)+IF(M4274="No",1,0)+IF(J4274="No",1,0)+IF(I4274="Fiber optic",1,0)+IF(Q4274="Yes",1,0)</f>
        <v/>
      </c>
    </row>
    <row r="4275" ht="15" customHeight="1" s="59">
      <c r="A4275" s="58" t="inlineStr">
        <is>
          <t>3814-MLAXC</t>
        </is>
      </c>
      <c r="B4275" s="58" t="inlineStr">
        <is>
          <t>Female</t>
        </is>
      </c>
      <c r="C4275" s="58" t="n">
        <v>0</v>
      </c>
      <c r="D4275" s="58" t="inlineStr">
        <is>
          <t>No</t>
        </is>
      </c>
      <c r="E4275" s="58" t="inlineStr">
        <is>
          <t>No</t>
        </is>
      </c>
      <c r="F4275" s="58" t="n">
        <v>31</v>
      </c>
      <c r="G4275" s="58" t="inlineStr">
        <is>
          <t>Yes</t>
        </is>
      </c>
      <c r="H4275" s="58" t="inlineStr">
        <is>
          <t>Yes</t>
        </is>
      </c>
      <c r="I4275" s="58" t="inlineStr">
        <is>
          <t>Fiber optic</t>
        </is>
      </c>
      <c r="J4275" s="58" t="inlineStr">
        <is>
          <t>No</t>
        </is>
      </c>
      <c r="K4275" s="58" t="inlineStr">
        <is>
          <t>No</t>
        </is>
      </c>
      <c r="L4275" s="58" t="inlineStr">
        <is>
          <t>No</t>
        </is>
      </c>
      <c r="M4275" s="58" t="inlineStr">
        <is>
          <t>Yes</t>
        </is>
      </c>
      <c r="N4275" s="58" t="inlineStr">
        <is>
          <t>No</t>
        </is>
      </c>
      <c r="O4275" s="58" t="inlineStr">
        <is>
          <t>No</t>
        </is>
      </c>
      <c r="P4275" s="58" t="inlineStr">
        <is>
          <t>Month-to-month</t>
        </is>
      </c>
      <c r="Q4275" s="58" t="inlineStr">
        <is>
          <t>Yes</t>
        </is>
      </c>
      <c r="R4275" s="58" t="inlineStr">
        <is>
          <t>Credit card (automatic)</t>
        </is>
      </c>
      <c r="S4275" s="123" t="n">
        <v>79.84999999999999</v>
      </c>
      <c r="T4275" s="58" t="inlineStr">
        <is>
          <t>2404.15</t>
        </is>
      </c>
      <c r="U4275" s="58" t="inlineStr">
        <is>
          <t>Yes</t>
        </is>
      </c>
      <c r="V4275" s="123">
        <f>IFERROR(VALUE(TRIM(T4275)),S4275*F4275)</f>
        <v/>
      </c>
      <c r="W4275" s="58">
        <f>IF(F4275&lt;=12,"0-12 mo",IF(F4275&lt;=24,"13-24 mo",IF(F4275&lt;=48,"25-48 mo","49+ mo")))</f>
        <v/>
      </c>
      <c r="X4275" s="58">
        <f>IF(S4275&lt;=35.5,"Q1 Low",IF(S4275&lt;=70.35,"Q2 Mid-Low",IF(S4275&lt;=89.85,"Q3 Mid-High","Q4 High")))</f>
        <v/>
      </c>
      <c r="Y4275" s="58">
        <f>IF(U4275="Yes",1,0)</f>
        <v/>
      </c>
      <c r="Z4275" s="58">
        <f>IF(P4275="Month-to-month",1,0)+IF(M4275="No",1,0)+IF(J4275="No",1,0)+IF(I4275="Fiber optic",1,0)+IF(Q4275="Yes",1,0)</f>
        <v/>
      </c>
    </row>
    <row r="4276" ht="15" customHeight="1" s="59">
      <c r="A4276" s="58" t="inlineStr">
        <is>
          <t>3572-UUHRS</t>
        </is>
      </c>
      <c r="B4276" s="58" t="inlineStr">
        <is>
          <t>Male</t>
        </is>
      </c>
      <c r="C4276" s="58" t="n">
        <v>0</v>
      </c>
      <c r="D4276" s="58" t="inlineStr">
        <is>
          <t>No</t>
        </is>
      </c>
      <c r="E4276" s="58" t="inlineStr">
        <is>
          <t>No</t>
        </is>
      </c>
      <c r="F4276" s="58" t="n">
        <v>45</v>
      </c>
      <c r="G4276" s="58" t="inlineStr">
        <is>
          <t>Yes</t>
        </is>
      </c>
      <c r="H4276" s="58" t="inlineStr">
        <is>
          <t>No</t>
        </is>
      </c>
      <c r="I4276" s="58" t="inlineStr">
        <is>
          <t>No</t>
        </is>
      </c>
      <c r="J4276" s="58" t="inlineStr">
        <is>
          <t>No internet service</t>
        </is>
      </c>
      <c r="K4276" s="58" t="inlineStr">
        <is>
          <t>No internet service</t>
        </is>
      </c>
      <c r="L4276" s="58" t="inlineStr">
        <is>
          <t>No internet service</t>
        </is>
      </c>
      <c r="M4276" s="58" t="inlineStr">
        <is>
          <t>No internet service</t>
        </is>
      </c>
      <c r="N4276" s="58" t="inlineStr">
        <is>
          <t>No internet service</t>
        </is>
      </c>
      <c r="O4276" s="58" t="inlineStr">
        <is>
          <t>No internet service</t>
        </is>
      </c>
      <c r="P4276" s="58" t="inlineStr">
        <is>
          <t>One year</t>
        </is>
      </c>
      <c r="Q4276" s="58" t="inlineStr">
        <is>
          <t>No</t>
        </is>
      </c>
      <c r="R4276" s="58" t="inlineStr">
        <is>
          <t>Bank transfer (automatic)</t>
        </is>
      </c>
      <c r="S4276" s="123" t="n">
        <v>18.85</v>
      </c>
      <c r="T4276" s="58" t="inlineStr">
        <is>
          <t>867.3</t>
        </is>
      </c>
      <c r="U4276" s="58" t="inlineStr">
        <is>
          <t>No</t>
        </is>
      </c>
      <c r="V4276" s="123">
        <f>IFERROR(VALUE(TRIM(T4276)),S4276*F4276)</f>
        <v/>
      </c>
      <c r="W4276" s="58">
        <f>IF(F4276&lt;=12,"0-12 mo",IF(F4276&lt;=24,"13-24 mo",IF(F4276&lt;=48,"25-48 mo","49+ mo")))</f>
        <v/>
      </c>
      <c r="X4276" s="58">
        <f>IF(S4276&lt;=35.5,"Q1 Low",IF(S4276&lt;=70.35,"Q2 Mid-Low",IF(S4276&lt;=89.85,"Q3 Mid-High","Q4 High")))</f>
        <v/>
      </c>
      <c r="Y4276" s="58">
        <f>IF(U4276="Yes",1,0)</f>
        <v/>
      </c>
      <c r="Z4276" s="58">
        <f>IF(P4276="Month-to-month",1,0)+IF(M4276="No",1,0)+IF(J4276="No",1,0)+IF(I4276="Fiber optic",1,0)+IF(Q4276="Yes",1,0)</f>
        <v/>
      </c>
    </row>
    <row r="4277" ht="15" customHeight="1" s="59">
      <c r="A4277" s="58" t="inlineStr">
        <is>
          <t>2692-PFYTJ</t>
        </is>
      </c>
      <c r="B4277" s="58" t="inlineStr">
        <is>
          <t>Female</t>
        </is>
      </c>
      <c r="C4277" s="58" t="n">
        <v>0</v>
      </c>
      <c r="D4277" s="58" t="inlineStr">
        <is>
          <t>No</t>
        </is>
      </c>
      <c r="E4277" s="58" t="inlineStr">
        <is>
          <t>No</t>
        </is>
      </c>
      <c r="F4277" s="58" t="n">
        <v>1</v>
      </c>
      <c r="G4277" s="58" t="inlineStr">
        <is>
          <t>Yes</t>
        </is>
      </c>
      <c r="H4277" s="58" t="inlineStr">
        <is>
          <t>Yes</t>
        </is>
      </c>
      <c r="I4277" s="58" t="inlineStr">
        <is>
          <t>No</t>
        </is>
      </c>
      <c r="J4277" s="58" t="inlineStr">
        <is>
          <t>No internet service</t>
        </is>
      </c>
      <c r="K4277" s="58" t="inlineStr">
        <is>
          <t>No internet service</t>
        </is>
      </c>
      <c r="L4277" s="58" t="inlineStr">
        <is>
          <t>No internet service</t>
        </is>
      </c>
      <c r="M4277" s="58" t="inlineStr">
        <is>
          <t>No internet service</t>
        </is>
      </c>
      <c r="N4277" s="58" t="inlineStr">
        <is>
          <t>No internet service</t>
        </is>
      </c>
      <c r="O4277" s="58" t="inlineStr">
        <is>
          <t>No internet service</t>
        </is>
      </c>
      <c r="P4277" s="58" t="inlineStr">
        <is>
          <t>Month-to-month</t>
        </is>
      </c>
      <c r="Q4277" s="58" t="inlineStr">
        <is>
          <t>Yes</t>
        </is>
      </c>
      <c r="R4277" s="58" t="inlineStr">
        <is>
          <t>Mailed check</t>
        </is>
      </c>
      <c r="S4277" s="123" t="n">
        <v>25.75</v>
      </c>
      <c r="T4277" s="58" t="inlineStr">
        <is>
          <t>25.75</t>
        </is>
      </c>
      <c r="U4277" s="58" t="inlineStr">
        <is>
          <t>No</t>
        </is>
      </c>
      <c r="V4277" s="123">
        <f>IFERROR(VALUE(TRIM(T4277)),S4277*F4277)</f>
        <v/>
      </c>
      <c r="W4277" s="58">
        <f>IF(F4277&lt;=12,"0-12 mo",IF(F4277&lt;=24,"13-24 mo",IF(F4277&lt;=48,"25-48 mo","49+ mo")))</f>
        <v/>
      </c>
      <c r="X4277" s="58">
        <f>IF(S4277&lt;=35.5,"Q1 Low",IF(S4277&lt;=70.35,"Q2 Mid-Low",IF(S4277&lt;=89.85,"Q3 Mid-High","Q4 High")))</f>
        <v/>
      </c>
      <c r="Y4277" s="58">
        <f>IF(U4277="Yes",1,0)</f>
        <v/>
      </c>
      <c r="Z4277" s="58">
        <f>IF(P4277="Month-to-month",1,0)+IF(M4277="No",1,0)+IF(J4277="No",1,0)+IF(I4277="Fiber optic",1,0)+IF(Q4277="Yes",1,0)</f>
        <v/>
      </c>
    </row>
    <row r="4278" ht="15" customHeight="1" s="59">
      <c r="A4278" s="58" t="inlineStr">
        <is>
          <t>1226-UDFZR</t>
        </is>
      </c>
      <c r="B4278" s="58" t="inlineStr">
        <is>
          <t>Female</t>
        </is>
      </c>
      <c r="C4278" s="58" t="n">
        <v>0</v>
      </c>
      <c r="D4278" s="58" t="inlineStr">
        <is>
          <t>No</t>
        </is>
      </c>
      <c r="E4278" s="58" t="inlineStr">
        <is>
          <t>No</t>
        </is>
      </c>
      <c r="F4278" s="58" t="n">
        <v>2</v>
      </c>
      <c r="G4278" s="58" t="inlineStr">
        <is>
          <t>Yes</t>
        </is>
      </c>
      <c r="H4278" s="58" t="inlineStr">
        <is>
          <t>No</t>
        </is>
      </c>
      <c r="I4278" s="58" t="inlineStr">
        <is>
          <t>DSL</t>
        </is>
      </c>
      <c r="J4278" s="58" t="inlineStr">
        <is>
          <t>No</t>
        </is>
      </c>
      <c r="K4278" s="58" t="inlineStr">
        <is>
          <t>Yes</t>
        </is>
      </c>
      <c r="L4278" s="58" t="inlineStr">
        <is>
          <t>No</t>
        </is>
      </c>
      <c r="M4278" s="58" t="inlineStr">
        <is>
          <t>No</t>
        </is>
      </c>
      <c r="N4278" s="58" t="inlineStr">
        <is>
          <t>No</t>
        </is>
      </c>
      <c r="O4278" s="58" t="inlineStr">
        <is>
          <t>No</t>
        </is>
      </c>
      <c r="P4278" s="58" t="inlineStr">
        <is>
          <t>Month-to-month</t>
        </is>
      </c>
      <c r="Q4278" s="58" t="inlineStr">
        <is>
          <t>Yes</t>
        </is>
      </c>
      <c r="R4278" s="58" t="inlineStr">
        <is>
          <t>Mailed check</t>
        </is>
      </c>
      <c r="S4278" s="123" t="n">
        <v>49.6</v>
      </c>
      <c r="T4278" s="58" t="inlineStr">
        <is>
          <t>114.7</t>
        </is>
      </c>
      <c r="U4278" s="58" t="inlineStr">
        <is>
          <t>Yes</t>
        </is>
      </c>
      <c r="V4278" s="123">
        <f>IFERROR(VALUE(TRIM(T4278)),S4278*F4278)</f>
        <v/>
      </c>
      <c r="W4278" s="58">
        <f>IF(F4278&lt;=12,"0-12 mo",IF(F4278&lt;=24,"13-24 mo",IF(F4278&lt;=48,"25-48 mo","49+ mo")))</f>
        <v/>
      </c>
      <c r="X4278" s="58">
        <f>IF(S4278&lt;=35.5,"Q1 Low",IF(S4278&lt;=70.35,"Q2 Mid-Low",IF(S4278&lt;=89.85,"Q3 Mid-High","Q4 High")))</f>
        <v/>
      </c>
      <c r="Y4278" s="58">
        <f>IF(U4278="Yes",1,0)</f>
        <v/>
      </c>
      <c r="Z4278" s="58">
        <f>IF(P4278="Month-to-month",1,0)+IF(M4278="No",1,0)+IF(J4278="No",1,0)+IF(I4278="Fiber optic",1,0)+IF(Q4278="Yes",1,0)</f>
        <v/>
      </c>
    </row>
    <row r="4279" ht="15" customHeight="1" s="59">
      <c r="A4279" s="58" t="inlineStr">
        <is>
          <t>5955-EPOAZ</t>
        </is>
      </c>
      <c r="B4279" s="58" t="inlineStr">
        <is>
          <t>Female</t>
        </is>
      </c>
      <c r="C4279" s="58" t="n">
        <v>0</v>
      </c>
      <c r="D4279" s="58" t="inlineStr">
        <is>
          <t>No</t>
        </is>
      </c>
      <c r="E4279" s="58" t="inlineStr">
        <is>
          <t>No</t>
        </is>
      </c>
      <c r="F4279" s="58" t="n">
        <v>6</v>
      </c>
      <c r="G4279" s="58" t="inlineStr">
        <is>
          <t>Yes</t>
        </is>
      </c>
      <c r="H4279" s="58" t="inlineStr">
        <is>
          <t>No</t>
        </is>
      </c>
      <c r="I4279" s="58" t="inlineStr">
        <is>
          <t>No</t>
        </is>
      </c>
      <c r="J4279" s="58" t="inlineStr">
        <is>
          <t>No internet service</t>
        </is>
      </c>
      <c r="K4279" s="58" t="inlineStr">
        <is>
          <t>No internet service</t>
        </is>
      </c>
      <c r="L4279" s="58" t="inlineStr">
        <is>
          <t>No internet service</t>
        </is>
      </c>
      <c r="M4279" s="58" t="inlineStr">
        <is>
          <t>No internet service</t>
        </is>
      </c>
      <c r="N4279" s="58" t="inlineStr">
        <is>
          <t>No internet service</t>
        </is>
      </c>
      <c r="O4279" s="58" t="inlineStr">
        <is>
          <t>No internet service</t>
        </is>
      </c>
      <c r="P4279" s="58" t="inlineStr">
        <is>
          <t>Month-to-month</t>
        </is>
      </c>
      <c r="Q4279" s="58" t="inlineStr">
        <is>
          <t>Yes</t>
        </is>
      </c>
      <c r="R4279" s="58" t="inlineStr">
        <is>
          <t>Mailed check</t>
        </is>
      </c>
      <c r="S4279" s="123" t="n">
        <v>20.95</v>
      </c>
      <c r="T4279" s="58" t="inlineStr">
        <is>
          <t>109.5</t>
        </is>
      </c>
      <c r="U4279" s="58" t="inlineStr">
        <is>
          <t>No</t>
        </is>
      </c>
      <c r="V4279" s="123">
        <f>IFERROR(VALUE(TRIM(T4279)),S4279*F4279)</f>
        <v/>
      </c>
      <c r="W4279" s="58">
        <f>IF(F4279&lt;=12,"0-12 mo",IF(F4279&lt;=24,"13-24 mo",IF(F4279&lt;=48,"25-48 mo","49+ mo")))</f>
        <v/>
      </c>
      <c r="X4279" s="58">
        <f>IF(S4279&lt;=35.5,"Q1 Low",IF(S4279&lt;=70.35,"Q2 Mid-Low",IF(S4279&lt;=89.85,"Q3 Mid-High","Q4 High")))</f>
        <v/>
      </c>
      <c r="Y4279" s="58">
        <f>IF(U4279="Yes",1,0)</f>
        <v/>
      </c>
      <c r="Z4279" s="58">
        <f>IF(P4279="Month-to-month",1,0)+IF(M4279="No",1,0)+IF(J4279="No",1,0)+IF(I4279="Fiber optic",1,0)+IF(Q4279="Yes",1,0)</f>
        <v/>
      </c>
    </row>
    <row r="4280" ht="15" customHeight="1" s="59">
      <c r="A4280" s="58" t="inlineStr">
        <is>
          <t>6821-JPCDC</t>
        </is>
      </c>
      <c r="B4280" s="58" t="inlineStr">
        <is>
          <t>Female</t>
        </is>
      </c>
      <c r="C4280" s="58" t="n">
        <v>0</v>
      </c>
      <c r="D4280" s="58" t="inlineStr">
        <is>
          <t>Yes</t>
        </is>
      </c>
      <c r="E4280" s="58" t="inlineStr">
        <is>
          <t>No</t>
        </is>
      </c>
      <c r="F4280" s="58" t="n">
        <v>48</v>
      </c>
      <c r="G4280" s="58" t="inlineStr">
        <is>
          <t>Yes</t>
        </is>
      </c>
      <c r="H4280" s="58" t="inlineStr">
        <is>
          <t>No</t>
        </is>
      </c>
      <c r="I4280" s="58" t="inlineStr">
        <is>
          <t>Fiber optic</t>
        </is>
      </c>
      <c r="J4280" s="58" t="inlineStr">
        <is>
          <t>No</t>
        </is>
      </c>
      <c r="K4280" s="58" t="inlineStr">
        <is>
          <t>Yes</t>
        </is>
      </c>
      <c r="L4280" s="58" t="inlineStr">
        <is>
          <t>Yes</t>
        </is>
      </c>
      <c r="M4280" s="58" t="inlineStr">
        <is>
          <t>No</t>
        </is>
      </c>
      <c r="N4280" s="58" t="inlineStr">
        <is>
          <t>Yes</t>
        </is>
      </c>
      <c r="O4280" s="58" t="inlineStr">
        <is>
          <t>Yes</t>
        </is>
      </c>
      <c r="P4280" s="58" t="inlineStr">
        <is>
          <t>One year</t>
        </is>
      </c>
      <c r="Q4280" s="58" t="inlineStr">
        <is>
          <t>Yes</t>
        </is>
      </c>
      <c r="R4280" s="58" t="inlineStr">
        <is>
          <t>Electronic check</t>
        </is>
      </c>
      <c r="S4280" s="123" t="n">
        <v>97.05</v>
      </c>
      <c r="T4280" s="58" t="inlineStr">
        <is>
          <t>4692.95</t>
        </is>
      </c>
      <c r="U4280" s="58" t="inlineStr">
        <is>
          <t>No</t>
        </is>
      </c>
      <c r="V4280" s="123">
        <f>IFERROR(VALUE(TRIM(T4280)),S4280*F4280)</f>
        <v/>
      </c>
      <c r="W4280" s="58">
        <f>IF(F4280&lt;=12,"0-12 mo",IF(F4280&lt;=24,"13-24 mo",IF(F4280&lt;=48,"25-48 mo","49+ mo")))</f>
        <v/>
      </c>
      <c r="X4280" s="58">
        <f>IF(S4280&lt;=35.5,"Q1 Low",IF(S4280&lt;=70.35,"Q2 Mid-Low",IF(S4280&lt;=89.85,"Q3 Mid-High","Q4 High")))</f>
        <v/>
      </c>
      <c r="Y4280" s="58">
        <f>IF(U4280="Yes",1,0)</f>
        <v/>
      </c>
      <c r="Z4280" s="58">
        <f>IF(P4280="Month-to-month",1,0)+IF(M4280="No",1,0)+IF(J4280="No",1,0)+IF(I4280="Fiber optic",1,0)+IF(Q4280="Yes",1,0)</f>
        <v/>
      </c>
    </row>
    <row r="4281" ht="15" customHeight="1" s="59">
      <c r="A4281" s="58" t="inlineStr">
        <is>
          <t>8815-LMFLX</t>
        </is>
      </c>
      <c r="B4281" s="58" t="inlineStr">
        <is>
          <t>Male</t>
        </is>
      </c>
      <c r="C4281" s="58" t="n">
        <v>0</v>
      </c>
      <c r="D4281" s="58" t="inlineStr">
        <is>
          <t>Yes</t>
        </is>
      </c>
      <c r="E4281" s="58" t="inlineStr">
        <is>
          <t>Yes</t>
        </is>
      </c>
      <c r="F4281" s="58" t="n">
        <v>25</v>
      </c>
      <c r="G4281" s="58" t="inlineStr">
        <is>
          <t>Yes</t>
        </is>
      </c>
      <c r="H4281" s="58" t="inlineStr">
        <is>
          <t>Yes</t>
        </is>
      </c>
      <c r="I4281" s="58" t="inlineStr">
        <is>
          <t>No</t>
        </is>
      </c>
      <c r="J4281" s="58" t="inlineStr">
        <is>
          <t>No internet service</t>
        </is>
      </c>
      <c r="K4281" s="58" t="inlineStr">
        <is>
          <t>No internet service</t>
        </is>
      </c>
      <c r="L4281" s="58" t="inlineStr">
        <is>
          <t>No internet service</t>
        </is>
      </c>
      <c r="M4281" s="58" t="inlineStr">
        <is>
          <t>No internet service</t>
        </is>
      </c>
      <c r="N4281" s="58" t="inlineStr">
        <is>
          <t>No internet service</t>
        </is>
      </c>
      <c r="O4281" s="58" t="inlineStr">
        <is>
          <t>No internet service</t>
        </is>
      </c>
      <c r="P4281" s="58" t="inlineStr">
        <is>
          <t>Month-to-month</t>
        </is>
      </c>
      <c r="Q4281" s="58" t="inlineStr">
        <is>
          <t>Yes</t>
        </is>
      </c>
      <c r="R4281" s="58" t="inlineStr">
        <is>
          <t>Bank transfer (automatic)</t>
        </is>
      </c>
      <c r="S4281" s="123" t="n">
        <v>25.4</v>
      </c>
      <c r="T4281" s="58" t="inlineStr">
        <is>
          <t>546.85</t>
        </is>
      </c>
      <c r="U4281" s="58" t="inlineStr">
        <is>
          <t>No</t>
        </is>
      </c>
      <c r="V4281" s="123">
        <f>IFERROR(VALUE(TRIM(T4281)),S4281*F4281)</f>
        <v/>
      </c>
      <c r="W4281" s="58">
        <f>IF(F4281&lt;=12,"0-12 mo",IF(F4281&lt;=24,"13-24 mo",IF(F4281&lt;=48,"25-48 mo","49+ mo")))</f>
        <v/>
      </c>
      <c r="X4281" s="58">
        <f>IF(S4281&lt;=35.5,"Q1 Low",IF(S4281&lt;=70.35,"Q2 Mid-Low",IF(S4281&lt;=89.85,"Q3 Mid-High","Q4 High")))</f>
        <v/>
      </c>
      <c r="Y4281" s="58">
        <f>IF(U4281="Yes",1,0)</f>
        <v/>
      </c>
      <c r="Z4281" s="58">
        <f>IF(P4281="Month-to-month",1,0)+IF(M4281="No",1,0)+IF(J4281="No",1,0)+IF(I4281="Fiber optic",1,0)+IF(Q4281="Yes",1,0)</f>
        <v/>
      </c>
    </row>
    <row r="4282" ht="15" customHeight="1" s="59">
      <c r="A4282" s="58" t="inlineStr">
        <is>
          <t>9135-HSWOC</t>
        </is>
      </c>
      <c r="B4282" s="58" t="inlineStr">
        <is>
          <t>Male</t>
        </is>
      </c>
      <c r="C4282" s="58" t="n">
        <v>0</v>
      </c>
      <c r="D4282" s="58" t="inlineStr">
        <is>
          <t>Yes</t>
        </is>
      </c>
      <c r="E4282" s="58" t="inlineStr">
        <is>
          <t>Yes</t>
        </is>
      </c>
      <c r="F4282" s="58" t="n">
        <v>64</v>
      </c>
      <c r="G4282" s="58" t="inlineStr">
        <is>
          <t>Yes</t>
        </is>
      </c>
      <c r="H4282" s="58" t="inlineStr">
        <is>
          <t>No</t>
        </is>
      </c>
      <c r="I4282" s="58" t="inlineStr">
        <is>
          <t>No</t>
        </is>
      </c>
      <c r="J4282" s="58" t="inlineStr">
        <is>
          <t>No internet service</t>
        </is>
      </c>
      <c r="K4282" s="58" t="inlineStr">
        <is>
          <t>No internet service</t>
        </is>
      </c>
      <c r="L4282" s="58" t="inlineStr">
        <is>
          <t>No internet service</t>
        </is>
      </c>
      <c r="M4282" s="58" t="inlineStr">
        <is>
          <t>No internet service</t>
        </is>
      </c>
      <c r="N4282" s="58" t="inlineStr">
        <is>
          <t>No internet service</t>
        </is>
      </c>
      <c r="O4282" s="58" t="inlineStr">
        <is>
          <t>No internet service</t>
        </is>
      </c>
      <c r="P4282" s="58" t="inlineStr">
        <is>
          <t>Two year</t>
        </is>
      </c>
      <c r="Q4282" s="58" t="inlineStr">
        <is>
          <t>Yes</t>
        </is>
      </c>
      <c r="R4282" s="58" t="inlineStr">
        <is>
          <t>Bank transfer (automatic)</t>
        </is>
      </c>
      <c r="S4282" s="123" t="n">
        <v>19.7</v>
      </c>
      <c r="T4282" s="58" t="inlineStr">
        <is>
          <t>1274.05</t>
        </is>
      </c>
      <c r="U4282" s="58" t="inlineStr">
        <is>
          <t>No</t>
        </is>
      </c>
      <c r="V4282" s="123">
        <f>IFERROR(VALUE(TRIM(T4282)),S4282*F4282)</f>
        <v/>
      </c>
      <c r="W4282" s="58">
        <f>IF(F4282&lt;=12,"0-12 mo",IF(F4282&lt;=24,"13-24 mo",IF(F4282&lt;=48,"25-48 mo","49+ mo")))</f>
        <v/>
      </c>
      <c r="X4282" s="58">
        <f>IF(S4282&lt;=35.5,"Q1 Low",IF(S4282&lt;=70.35,"Q2 Mid-Low",IF(S4282&lt;=89.85,"Q3 Mid-High","Q4 High")))</f>
        <v/>
      </c>
      <c r="Y4282" s="58">
        <f>IF(U4282="Yes",1,0)</f>
        <v/>
      </c>
      <c r="Z4282" s="58">
        <f>IF(P4282="Month-to-month",1,0)+IF(M4282="No",1,0)+IF(J4282="No",1,0)+IF(I4282="Fiber optic",1,0)+IF(Q4282="Yes",1,0)</f>
        <v/>
      </c>
    </row>
    <row r="4283" ht="15" customHeight="1" s="59">
      <c r="A4283" s="58" t="inlineStr">
        <is>
          <t>8582-KRHPJ</t>
        </is>
      </c>
      <c r="B4283" s="58" t="inlineStr">
        <is>
          <t>Male</t>
        </is>
      </c>
      <c r="C4283" s="58" t="n">
        <v>0</v>
      </c>
      <c r="D4283" s="58" t="inlineStr">
        <is>
          <t>No</t>
        </is>
      </c>
      <c r="E4283" s="58" t="inlineStr">
        <is>
          <t>No</t>
        </is>
      </c>
      <c r="F4283" s="58" t="n">
        <v>50</v>
      </c>
      <c r="G4283" s="58" t="inlineStr">
        <is>
          <t>No</t>
        </is>
      </c>
      <c r="H4283" s="58" t="inlineStr">
        <is>
          <t>No phone service</t>
        </is>
      </c>
      <c r="I4283" s="58" t="inlineStr">
        <is>
          <t>DSL</t>
        </is>
      </c>
      <c r="J4283" s="58" t="inlineStr">
        <is>
          <t>Yes</t>
        </is>
      </c>
      <c r="K4283" s="58" t="inlineStr">
        <is>
          <t>Yes</t>
        </is>
      </c>
      <c r="L4283" s="58" t="inlineStr">
        <is>
          <t>No</t>
        </is>
      </c>
      <c r="M4283" s="58" t="inlineStr">
        <is>
          <t>No</t>
        </is>
      </c>
      <c r="N4283" s="58" t="inlineStr">
        <is>
          <t>No</t>
        </is>
      </c>
      <c r="O4283" s="58" t="inlineStr">
        <is>
          <t>No</t>
        </is>
      </c>
      <c r="P4283" s="58" t="inlineStr">
        <is>
          <t>Month-to-month</t>
        </is>
      </c>
      <c r="Q4283" s="58" t="inlineStr">
        <is>
          <t>Yes</t>
        </is>
      </c>
      <c r="R4283" s="58" t="inlineStr">
        <is>
          <t>Mailed check</t>
        </is>
      </c>
      <c r="S4283" s="123" t="n">
        <v>35</v>
      </c>
      <c r="T4283" s="58" t="inlineStr">
        <is>
          <t>1782.4</t>
        </is>
      </c>
      <c r="U4283" s="58" t="inlineStr">
        <is>
          <t>No</t>
        </is>
      </c>
      <c r="V4283" s="123">
        <f>IFERROR(VALUE(TRIM(T4283)),S4283*F4283)</f>
        <v/>
      </c>
      <c r="W4283" s="58">
        <f>IF(F4283&lt;=12,"0-12 mo",IF(F4283&lt;=24,"13-24 mo",IF(F4283&lt;=48,"25-48 mo","49+ mo")))</f>
        <v/>
      </c>
      <c r="X4283" s="58">
        <f>IF(S4283&lt;=35.5,"Q1 Low",IF(S4283&lt;=70.35,"Q2 Mid-Low",IF(S4283&lt;=89.85,"Q3 Mid-High","Q4 High")))</f>
        <v/>
      </c>
      <c r="Y4283" s="58">
        <f>IF(U4283="Yes",1,0)</f>
        <v/>
      </c>
      <c r="Z4283" s="58">
        <f>IF(P4283="Month-to-month",1,0)+IF(M4283="No",1,0)+IF(J4283="No",1,0)+IF(I4283="Fiber optic",1,0)+IF(Q4283="Yes",1,0)</f>
        <v/>
      </c>
    </row>
    <row r="4284" ht="15" customHeight="1" s="59">
      <c r="A4284" s="58" t="inlineStr">
        <is>
          <t>5811-IWXYM</t>
        </is>
      </c>
      <c r="B4284" s="58" t="inlineStr">
        <is>
          <t>Female</t>
        </is>
      </c>
      <c r="C4284" s="58" t="n">
        <v>0</v>
      </c>
      <c r="D4284" s="58" t="inlineStr">
        <is>
          <t>Yes</t>
        </is>
      </c>
      <c r="E4284" s="58" t="inlineStr">
        <is>
          <t>Yes</t>
        </is>
      </c>
      <c r="F4284" s="58" t="n">
        <v>52</v>
      </c>
      <c r="G4284" s="58" t="inlineStr">
        <is>
          <t>Yes</t>
        </is>
      </c>
      <c r="H4284" s="58" t="inlineStr">
        <is>
          <t>Yes</t>
        </is>
      </c>
      <c r="I4284" s="58" t="inlineStr">
        <is>
          <t>Fiber optic</t>
        </is>
      </c>
      <c r="J4284" s="58" t="inlineStr">
        <is>
          <t>No</t>
        </is>
      </c>
      <c r="K4284" s="58" t="inlineStr">
        <is>
          <t>No</t>
        </is>
      </c>
      <c r="L4284" s="58" t="inlineStr">
        <is>
          <t>Yes</t>
        </is>
      </c>
      <c r="M4284" s="58" t="inlineStr">
        <is>
          <t>No</t>
        </is>
      </c>
      <c r="N4284" s="58" t="inlineStr">
        <is>
          <t>Yes</t>
        </is>
      </c>
      <c r="O4284" s="58" t="inlineStr">
        <is>
          <t>Yes</t>
        </is>
      </c>
      <c r="P4284" s="58" t="inlineStr">
        <is>
          <t>One year</t>
        </is>
      </c>
      <c r="Q4284" s="58" t="inlineStr">
        <is>
          <t>No</t>
        </is>
      </c>
      <c r="R4284" s="58" t="inlineStr">
        <is>
          <t>Bank transfer (automatic)</t>
        </is>
      </c>
      <c r="S4284" s="123" t="n">
        <v>101.25</v>
      </c>
      <c r="T4284" s="58" t="inlineStr">
        <is>
          <t>5301.1</t>
        </is>
      </c>
      <c r="U4284" s="58" t="inlineStr">
        <is>
          <t>No</t>
        </is>
      </c>
      <c r="V4284" s="123">
        <f>IFERROR(VALUE(TRIM(T4284)),S4284*F4284)</f>
        <v/>
      </c>
      <c r="W4284" s="58">
        <f>IF(F4284&lt;=12,"0-12 mo",IF(F4284&lt;=24,"13-24 mo",IF(F4284&lt;=48,"25-48 mo","49+ mo")))</f>
        <v/>
      </c>
      <c r="X4284" s="58">
        <f>IF(S4284&lt;=35.5,"Q1 Low",IF(S4284&lt;=70.35,"Q2 Mid-Low",IF(S4284&lt;=89.85,"Q3 Mid-High","Q4 High")))</f>
        <v/>
      </c>
      <c r="Y4284" s="58">
        <f>IF(U4284="Yes",1,0)</f>
        <v/>
      </c>
      <c r="Z4284" s="58">
        <f>IF(P4284="Month-to-month",1,0)+IF(M4284="No",1,0)+IF(J4284="No",1,0)+IF(I4284="Fiber optic",1,0)+IF(Q4284="Yes",1,0)</f>
        <v/>
      </c>
    </row>
    <row r="4285" ht="15" customHeight="1" s="59">
      <c r="A4285" s="58" t="inlineStr">
        <is>
          <t>7044-YAACC</t>
        </is>
      </c>
      <c r="B4285" s="58" t="inlineStr">
        <is>
          <t>Male</t>
        </is>
      </c>
      <c r="C4285" s="58" t="n">
        <v>1</v>
      </c>
      <c r="D4285" s="58" t="inlineStr">
        <is>
          <t>Yes</t>
        </is>
      </c>
      <c r="E4285" s="58" t="inlineStr">
        <is>
          <t>No</t>
        </is>
      </c>
      <c r="F4285" s="58" t="n">
        <v>4</v>
      </c>
      <c r="G4285" s="58" t="inlineStr">
        <is>
          <t>Yes</t>
        </is>
      </c>
      <c r="H4285" s="58" t="inlineStr">
        <is>
          <t>No</t>
        </is>
      </c>
      <c r="I4285" s="58" t="inlineStr">
        <is>
          <t>Fiber optic</t>
        </is>
      </c>
      <c r="J4285" s="58" t="inlineStr">
        <is>
          <t>No</t>
        </is>
      </c>
      <c r="K4285" s="58" t="inlineStr">
        <is>
          <t>No</t>
        </is>
      </c>
      <c r="L4285" s="58" t="inlineStr">
        <is>
          <t>No</t>
        </is>
      </c>
      <c r="M4285" s="58" t="inlineStr">
        <is>
          <t>No</t>
        </is>
      </c>
      <c r="N4285" s="58" t="inlineStr">
        <is>
          <t>No</t>
        </is>
      </c>
      <c r="O4285" s="58" t="inlineStr">
        <is>
          <t>No</t>
        </is>
      </c>
      <c r="P4285" s="58" t="inlineStr">
        <is>
          <t>Month-to-month</t>
        </is>
      </c>
      <c r="Q4285" s="58" t="inlineStr">
        <is>
          <t>Yes</t>
        </is>
      </c>
      <c r="R4285" s="58" t="inlineStr">
        <is>
          <t>Electronic check</t>
        </is>
      </c>
      <c r="S4285" s="123" t="n">
        <v>70.2</v>
      </c>
      <c r="T4285" s="58" t="inlineStr">
        <is>
          <t>280.35</t>
        </is>
      </c>
      <c r="U4285" s="58" t="inlineStr">
        <is>
          <t>No</t>
        </is>
      </c>
      <c r="V4285" s="123">
        <f>IFERROR(VALUE(TRIM(T4285)),S4285*F4285)</f>
        <v/>
      </c>
      <c r="W4285" s="58">
        <f>IF(F4285&lt;=12,"0-12 mo",IF(F4285&lt;=24,"13-24 mo",IF(F4285&lt;=48,"25-48 mo","49+ mo")))</f>
        <v/>
      </c>
      <c r="X4285" s="58">
        <f>IF(S4285&lt;=35.5,"Q1 Low",IF(S4285&lt;=70.35,"Q2 Mid-Low",IF(S4285&lt;=89.85,"Q3 Mid-High","Q4 High")))</f>
        <v/>
      </c>
      <c r="Y4285" s="58">
        <f>IF(U4285="Yes",1,0)</f>
        <v/>
      </c>
      <c r="Z4285" s="58">
        <f>IF(P4285="Month-to-month",1,0)+IF(M4285="No",1,0)+IF(J4285="No",1,0)+IF(I4285="Fiber optic",1,0)+IF(Q4285="Yes",1,0)</f>
        <v/>
      </c>
    </row>
    <row r="4286" ht="15" customHeight="1" s="59">
      <c r="A4286" s="58" t="inlineStr">
        <is>
          <t>8189-XRIKE</t>
        </is>
      </c>
      <c r="B4286" s="58" t="inlineStr">
        <is>
          <t>Female</t>
        </is>
      </c>
      <c r="C4286" s="58" t="n">
        <v>1</v>
      </c>
      <c r="D4286" s="58" t="inlineStr">
        <is>
          <t>No</t>
        </is>
      </c>
      <c r="E4286" s="58" t="inlineStr">
        <is>
          <t>No</t>
        </is>
      </c>
      <c r="F4286" s="58" t="n">
        <v>32</v>
      </c>
      <c r="G4286" s="58" t="inlineStr">
        <is>
          <t>Yes</t>
        </is>
      </c>
      <c r="H4286" s="58" t="inlineStr">
        <is>
          <t>No</t>
        </is>
      </c>
      <c r="I4286" s="58" t="inlineStr">
        <is>
          <t>Fiber optic</t>
        </is>
      </c>
      <c r="J4286" s="58" t="inlineStr">
        <is>
          <t>No</t>
        </is>
      </c>
      <c r="K4286" s="58" t="inlineStr">
        <is>
          <t>No</t>
        </is>
      </c>
      <c r="L4286" s="58" t="inlineStr">
        <is>
          <t>No</t>
        </is>
      </c>
      <c r="M4286" s="58" t="inlineStr">
        <is>
          <t>No</t>
        </is>
      </c>
      <c r="N4286" s="58" t="inlineStr">
        <is>
          <t>Yes</t>
        </is>
      </c>
      <c r="O4286" s="58" t="inlineStr">
        <is>
          <t>Yes</t>
        </is>
      </c>
      <c r="P4286" s="58" t="inlineStr">
        <is>
          <t>Month-to-month</t>
        </is>
      </c>
      <c r="Q4286" s="58" t="inlineStr">
        <is>
          <t>No</t>
        </is>
      </c>
      <c r="R4286" s="58" t="inlineStr">
        <is>
          <t>Electronic check</t>
        </is>
      </c>
      <c r="S4286" s="123" t="n">
        <v>90.95</v>
      </c>
      <c r="T4286" s="58" t="inlineStr">
        <is>
          <t>2897.95</t>
        </is>
      </c>
      <c r="U4286" s="58" t="inlineStr">
        <is>
          <t>No</t>
        </is>
      </c>
      <c r="V4286" s="123">
        <f>IFERROR(VALUE(TRIM(T4286)),S4286*F4286)</f>
        <v/>
      </c>
      <c r="W4286" s="58">
        <f>IF(F4286&lt;=12,"0-12 mo",IF(F4286&lt;=24,"13-24 mo",IF(F4286&lt;=48,"25-48 mo","49+ mo")))</f>
        <v/>
      </c>
      <c r="X4286" s="58">
        <f>IF(S4286&lt;=35.5,"Q1 Low",IF(S4286&lt;=70.35,"Q2 Mid-Low",IF(S4286&lt;=89.85,"Q3 Mid-High","Q4 High")))</f>
        <v/>
      </c>
      <c r="Y4286" s="58">
        <f>IF(U4286="Yes",1,0)</f>
        <v/>
      </c>
      <c r="Z4286" s="58">
        <f>IF(P4286="Month-to-month",1,0)+IF(M4286="No",1,0)+IF(J4286="No",1,0)+IF(I4286="Fiber optic",1,0)+IF(Q4286="Yes",1,0)</f>
        <v/>
      </c>
    </row>
    <row r="4287" ht="15" customHeight="1" s="59">
      <c r="A4287" s="58" t="inlineStr">
        <is>
          <t>1506-YJTYT</t>
        </is>
      </c>
      <c r="B4287" s="58" t="inlineStr">
        <is>
          <t>Male</t>
        </is>
      </c>
      <c r="C4287" s="58" t="n">
        <v>0</v>
      </c>
      <c r="D4287" s="58" t="inlineStr">
        <is>
          <t>Yes</t>
        </is>
      </c>
      <c r="E4287" s="58" t="inlineStr">
        <is>
          <t>Yes</t>
        </is>
      </c>
      <c r="F4287" s="58" t="n">
        <v>45</v>
      </c>
      <c r="G4287" s="58" t="inlineStr">
        <is>
          <t>Yes</t>
        </is>
      </c>
      <c r="H4287" s="58" t="inlineStr">
        <is>
          <t>Yes</t>
        </is>
      </c>
      <c r="I4287" s="58" t="inlineStr">
        <is>
          <t>DSL</t>
        </is>
      </c>
      <c r="J4287" s="58" t="inlineStr">
        <is>
          <t>Yes</t>
        </is>
      </c>
      <c r="K4287" s="58" t="inlineStr">
        <is>
          <t>Yes</t>
        </is>
      </c>
      <c r="L4287" s="58" t="inlineStr">
        <is>
          <t>No</t>
        </is>
      </c>
      <c r="M4287" s="58" t="inlineStr">
        <is>
          <t>Yes</t>
        </is>
      </c>
      <c r="N4287" s="58" t="inlineStr">
        <is>
          <t>Yes</t>
        </is>
      </c>
      <c r="O4287" s="58" t="inlineStr">
        <is>
          <t>No</t>
        </is>
      </c>
      <c r="P4287" s="58" t="inlineStr">
        <is>
          <t>Two year</t>
        </is>
      </c>
      <c r="Q4287" s="58" t="inlineStr">
        <is>
          <t>No</t>
        </is>
      </c>
      <c r="R4287" s="58" t="inlineStr">
        <is>
          <t>Credit card (automatic)</t>
        </is>
      </c>
      <c r="S4287" s="123" t="n">
        <v>73.84999999999999</v>
      </c>
      <c r="T4287" s="58" t="inlineStr">
        <is>
          <t>3371</t>
        </is>
      </c>
      <c r="U4287" s="58" t="inlineStr">
        <is>
          <t>No</t>
        </is>
      </c>
      <c r="V4287" s="123">
        <f>IFERROR(VALUE(TRIM(T4287)),S4287*F4287)</f>
        <v/>
      </c>
      <c r="W4287" s="58">
        <f>IF(F4287&lt;=12,"0-12 mo",IF(F4287&lt;=24,"13-24 mo",IF(F4287&lt;=48,"25-48 mo","49+ mo")))</f>
        <v/>
      </c>
      <c r="X4287" s="58">
        <f>IF(S4287&lt;=35.5,"Q1 Low",IF(S4287&lt;=70.35,"Q2 Mid-Low",IF(S4287&lt;=89.85,"Q3 Mid-High","Q4 High")))</f>
        <v/>
      </c>
      <c r="Y4287" s="58">
        <f>IF(U4287="Yes",1,0)</f>
        <v/>
      </c>
      <c r="Z4287" s="58">
        <f>IF(P4287="Month-to-month",1,0)+IF(M4287="No",1,0)+IF(J4287="No",1,0)+IF(I4287="Fiber optic",1,0)+IF(Q4287="Yes",1,0)</f>
        <v/>
      </c>
    </row>
    <row r="4288" ht="15" customHeight="1" s="59">
      <c r="A4288" s="58" t="inlineStr">
        <is>
          <t>4123-DVHPH</t>
        </is>
      </c>
      <c r="B4288" s="58" t="inlineStr">
        <is>
          <t>Male</t>
        </is>
      </c>
      <c r="C4288" s="58" t="n">
        <v>0</v>
      </c>
      <c r="D4288" s="58" t="inlineStr">
        <is>
          <t>Yes</t>
        </is>
      </c>
      <c r="E4288" s="58" t="inlineStr">
        <is>
          <t>No</t>
        </is>
      </c>
      <c r="F4288" s="58" t="n">
        <v>9</v>
      </c>
      <c r="G4288" s="58" t="inlineStr">
        <is>
          <t>Yes</t>
        </is>
      </c>
      <c r="H4288" s="58" t="inlineStr">
        <is>
          <t>Yes</t>
        </is>
      </c>
      <c r="I4288" s="58" t="inlineStr">
        <is>
          <t>Fiber optic</t>
        </is>
      </c>
      <c r="J4288" s="58" t="inlineStr">
        <is>
          <t>Yes</t>
        </is>
      </c>
      <c r="K4288" s="58" t="inlineStr">
        <is>
          <t>No</t>
        </is>
      </c>
      <c r="L4288" s="58" t="inlineStr">
        <is>
          <t>No</t>
        </is>
      </c>
      <c r="M4288" s="58" t="inlineStr">
        <is>
          <t>No</t>
        </is>
      </c>
      <c r="N4288" s="58" t="inlineStr">
        <is>
          <t>No</t>
        </is>
      </c>
      <c r="O4288" s="58" t="inlineStr">
        <is>
          <t>Yes</t>
        </is>
      </c>
      <c r="P4288" s="58" t="inlineStr">
        <is>
          <t>Month-to-month</t>
        </is>
      </c>
      <c r="Q4288" s="58" t="inlineStr">
        <is>
          <t>Yes</t>
        </is>
      </c>
      <c r="R4288" s="58" t="inlineStr">
        <is>
          <t>Electronic check</t>
        </is>
      </c>
      <c r="S4288" s="123" t="n">
        <v>88.05</v>
      </c>
      <c r="T4288" s="58" t="inlineStr">
        <is>
          <t>801.3</t>
        </is>
      </c>
      <c r="U4288" s="58" t="inlineStr">
        <is>
          <t>No</t>
        </is>
      </c>
      <c r="V4288" s="123">
        <f>IFERROR(VALUE(TRIM(T4288)),S4288*F4288)</f>
        <v/>
      </c>
      <c r="W4288" s="58">
        <f>IF(F4288&lt;=12,"0-12 mo",IF(F4288&lt;=24,"13-24 mo",IF(F4288&lt;=48,"25-48 mo","49+ mo")))</f>
        <v/>
      </c>
      <c r="X4288" s="58">
        <f>IF(S4288&lt;=35.5,"Q1 Low",IF(S4288&lt;=70.35,"Q2 Mid-Low",IF(S4288&lt;=89.85,"Q3 Mid-High","Q4 High")))</f>
        <v/>
      </c>
      <c r="Y4288" s="58">
        <f>IF(U4288="Yes",1,0)</f>
        <v/>
      </c>
      <c r="Z4288" s="58">
        <f>IF(P4288="Month-to-month",1,0)+IF(M4288="No",1,0)+IF(J4288="No",1,0)+IF(I4288="Fiber optic",1,0)+IF(Q4288="Yes",1,0)</f>
        <v/>
      </c>
    </row>
    <row r="4289" ht="15" customHeight="1" s="59">
      <c r="A4289" s="58" t="inlineStr">
        <is>
          <t>6425-YQLLO</t>
        </is>
      </c>
      <c r="B4289" s="58" t="inlineStr">
        <is>
          <t>Female</t>
        </is>
      </c>
      <c r="C4289" s="58" t="n">
        <v>1</v>
      </c>
      <c r="D4289" s="58" t="inlineStr">
        <is>
          <t>Yes</t>
        </is>
      </c>
      <c r="E4289" s="58" t="inlineStr">
        <is>
          <t>No</t>
        </is>
      </c>
      <c r="F4289" s="58" t="n">
        <v>66</v>
      </c>
      <c r="G4289" s="58" t="inlineStr">
        <is>
          <t>Yes</t>
        </is>
      </c>
      <c r="H4289" s="58" t="inlineStr">
        <is>
          <t>Yes</t>
        </is>
      </c>
      <c r="I4289" s="58" t="inlineStr">
        <is>
          <t>Fiber optic</t>
        </is>
      </c>
      <c r="J4289" s="58" t="inlineStr">
        <is>
          <t>No</t>
        </is>
      </c>
      <c r="K4289" s="58" t="inlineStr">
        <is>
          <t>No</t>
        </is>
      </c>
      <c r="L4289" s="58" t="inlineStr">
        <is>
          <t>Yes</t>
        </is>
      </c>
      <c r="M4289" s="58" t="inlineStr">
        <is>
          <t>Yes</t>
        </is>
      </c>
      <c r="N4289" s="58" t="inlineStr">
        <is>
          <t>Yes</t>
        </is>
      </c>
      <c r="O4289" s="58" t="inlineStr">
        <is>
          <t>Yes</t>
        </is>
      </c>
      <c r="P4289" s="58" t="inlineStr">
        <is>
          <t>One year</t>
        </is>
      </c>
      <c r="Q4289" s="58" t="inlineStr">
        <is>
          <t>Yes</t>
        </is>
      </c>
      <c r="R4289" s="58" t="inlineStr">
        <is>
          <t>Credit card (automatic)</t>
        </is>
      </c>
      <c r="S4289" s="123" t="n">
        <v>105.95</v>
      </c>
      <c r="T4289" s="58" t="inlineStr">
        <is>
          <t>6975.25</t>
        </is>
      </c>
      <c r="U4289" s="58" t="inlineStr">
        <is>
          <t>Yes</t>
        </is>
      </c>
      <c r="V4289" s="123">
        <f>IFERROR(VALUE(TRIM(T4289)),S4289*F4289)</f>
        <v/>
      </c>
      <c r="W4289" s="58">
        <f>IF(F4289&lt;=12,"0-12 mo",IF(F4289&lt;=24,"13-24 mo",IF(F4289&lt;=48,"25-48 mo","49+ mo")))</f>
        <v/>
      </c>
      <c r="X4289" s="58">
        <f>IF(S4289&lt;=35.5,"Q1 Low",IF(S4289&lt;=70.35,"Q2 Mid-Low",IF(S4289&lt;=89.85,"Q3 Mid-High","Q4 High")))</f>
        <v/>
      </c>
      <c r="Y4289" s="58">
        <f>IF(U4289="Yes",1,0)</f>
        <v/>
      </c>
      <c r="Z4289" s="58">
        <f>IF(P4289="Month-to-month",1,0)+IF(M4289="No",1,0)+IF(J4289="No",1,0)+IF(I4289="Fiber optic",1,0)+IF(Q4289="Yes",1,0)</f>
        <v/>
      </c>
    </row>
    <row r="4290" ht="15" customHeight="1" s="59">
      <c r="A4290" s="58" t="inlineStr">
        <is>
          <t>5442-UTCVD</t>
        </is>
      </c>
      <c r="B4290" s="58" t="inlineStr">
        <is>
          <t>Male</t>
        </is>
      </c>
      <c r="C4290" s="58" t="n">
        <v>0</v>
      </c>
      <c r="D4290" s="58" t="inlineStr">
        <is>
          <t>No</t>
        </is>
      </c>
      <c r="E4290" s="58" t="inlineStr">
        <is>
          <t>Yes</t>
        </is>
      </c>
      <c r="F4290" s="58" t="n">
        <v>3</v>
      </c>
      <c r="G4290" s="58" t="inlineStr">
        <is>
          <t>Yes</t>
        </is>
      </c>
      <c r="H4290" s="58" t="inlineStr">
        <is>
          <t>Yes</t>
        </is>
      </c>
      <c r="I4290" s="58" t="inlineStr">
        <is>
          <t>Fiber optic</t>
        </is>
      </c>
      <c r="J4290" s="58" t="inlineStr">
        <is>
          <t>No</t>
        </is>
      </c>
      <c r="K4290" s="58" t="inlineStr">
        <is>
          <t>No</t>
        </is>
      </c>
      <c r="L4290" s="58" t="inlineStr">
        <is>
          <t>Yes</t>
        </is>
      </c>
      <c r="M4290" s="58" t="inlineStr">
        <is>
          <t>No</t>
        </is>
      </c>
      <c r="N4290" s="58" t="inlineStr">
        <is>
          <t>No</t>
        </is>
      </c>
      <c r="O4290" s="58" t="inlineStr">
        <is>
          <t>Yes</t>
        </is>
      </c>
      <c r="P4290" s="58" t="inlineStr">
        <is>
          <t>Month-to-month</t>
        </is>
      </c>
      <c r="Q4290" s="58" t="inlineStr">
        <is>
          <t>No</t>
        </is>
      </c>
      <c r="R4290" s="58" t="inlineStr">
        <is>
          <t>Electronic check</t>
        </is>
      </c>
      <c r="S4290" s="123" t="n">
        <v>91.84999999999999</v>
      </c>
      <c r="T4290" s="58" t="inlineStr">
        <is>
          <t>257.05</t>
        </is>
      </c>
      <c r="U4290" s="58" t="inlineStr">
        <is>
          <t>Yes</t>
        </is>
      </c>
      <c r="V4290" s="123">
        <f>IFERROR(VALUE(TRIM(T4290)),S4290*F4290)</f>
        <v/>
      </c>
      <c r="W4290" s="58">
        <f>IF(F4290&lt;=12,"0-12 mo",IF(F4290&lt;=24,"13-24 mo",IF(F4290&lt;=48,"25-48 mo","49+ mo")))</f>
        <v/>
      </c>
      <c r="X4290" s="58">
        <f>IF(S4290&lt;=35.5,"Q1 Low",IF(S4290&lt;=70.35,"Q2 Mid-Low",IF(S4290&lt;=89.85,"Q3 Mid-High","Q4 High")))</f>
        <v/>
      </c>
      <c r="Y4290" s="58">
        <f>IF(U4290="Yes",1,0)</f>
        <v/>
      </c>
      <c r="Z4290" s="58">
        <f>IF(P4290="Month-to-month",1,0)+IF(M4290="No",1,0)+IF(J4290="No",1,0)+IF(I4290="Fiber optic",1,0)+IF(Q4290="Yes",1,0)</f>
        <v/>
      </c>
    </row>
    <row r="4291" ht="15" customHeight="1" s="59">
      <c r="A4291" s="58" t="inlineStr">
        <is>
          <t>2228-BZDEE</t>
        </is>
      </c>
      <c r="B4291" s="58" t="inlineStr">
        <is>
          <t>Female</t>
        </is>
      </c>
      <c r="C4291" s="58" t="n">
        <v>0</v>
      </c>
      <c r="D4291" s="58" t="inlineStr">
        <is>
          <t>No</t>
        </is>
      </c>
      <c r="E4291" s="58" t="inlineStr">
        <is>
          <t>No</t>
        </is>
      </c>
      <c r="F4291" s="58" t="n">
        <v>54</v>
      </c>
      <c r="G4291" s="58" t="inlineStr">
        <is>
          <t>Yes</t>
        </is>
      </c>
      <c r="H4291" s="58" t="inlineStr">
        <is>
          <t>No</t>
        </is>
      </c>
      <c r="I4291" s="58" t="inlineStr">
        <is>
          <t>No</t>
        </is>
      </c>
      <c r="J4291" s="58" t="inlineStr">
        <is>
          <t>No internet service</t>
        </is>
      </c>
      <c r="K4291" s="58" t="inlineStr">
        <is>
          <t>No internet service</t>
        </is>
      </c>
      <c r="L4291" s="58" t="inlineStr">
        <is>
          <t>No internet service</t>
        </is>
      </c>
      <c r="M4291" s="58" t="inlineStr">
        <is>
          <t>No internet service</t>
        </is>
      </c>
      <c r="N4291" s="58" t="inlineStr">
        <is>
          <t>No internet service</t>
        </is>
      </c>
      <c r="O4291" s="58" t="inlineStr">
        <is>
          <t>No internet service</t>
        </is>
      </c>
      <c r="P4291" s="58" t="inlineStr">
        <is>
          <t>Two year</t>
        </is>
      </c>
      <c r="Q4291" s="58" t="inlineStr">
        <is>
          <t>No</t>
        </is>
      </c>
      <c r="R4291" s="58" t="inlineStr">
        <is>
          <t>Mailed check</t>
        </is>
      </c>
      <c r="S4291" s="123" t="n">
        <v>20.1</v>
      </c>
      <c r="T4291" s="58" t="inlineStr">
        <is>
          <t>1079.45</t>
        </is>
      </c>
      <c r="U4291" s="58" t="inlineStr">
        <is>
          <t>No</t>
        </is>
      </c>
      <c r="V4291" s="123">
        <f>IFERROR(VALUE(TRIM(T4291)),S4291*F4291)</f>
        <v/>
      </c>
      <c r="W4291" s="58">
        <f>IF(F4291&lt;=12,"0-12 mo",IF(F4291&lt;=24,"13-24 mo",IF(F4291&lt;=48,"25-48 mo","49+ mo")))</f>
        <v/>
      </c>
      <c r="X4291" s="58">
        <f>IF(S4291&lt;=35.5,"Q1 Low",IF(S4291&lt;=70.35,"Q2 Mid-Low",IF(S4291&lt;=89.85,"Q3 Mid-High","Q4 High")))</f>
        <v/>
      </c>
      <c r="Y4291" s="58">
        <f>IF(U4291="Yes",1,0)</f>
        <v/>
      </c>
      <c r="Z4291" s="58">
        <f>IF(P4291="Month-to-month",1,0)+IF(M4291="No",1,0)+IF(J4291="No",1,0)+IF(I4291="Fiber optic",1,0)+IF(Q4291="Yes",1,0)</f>
        <v/>
      </c>
    </row>
    <row r="4292" ht="15" customHeight="1" s="59">
      <c r="A4292" s="58" t="inlineStr">
        <is>
          <t>7734-DBOAI</t>
        </is>
      </c>
      <c r="B4292" s="58" t="inlineStr">
        <is>
          <t>Female</t>
        </is>
      </c>
      <c r="C4292" s="58" t="n">
        <v>0</v>
      </c>
      <c r="D4292" s="58" t="inlineStr">
        <is>
          <t>Yes</t>
        </is>
      </c>
      <c r="E4292" s="58" t="inlineStr">
        <is>
          <t>Yes</t>
        </is>
      </c>
      <c r="F4292" s="58" t="n">
        <v>1</v>
      </c>
      <c r="G4292" s="58" t="inlineStr">
        <is>
          <t>No</t>
        </is>
      </c>
      <c r="H4292" s="58" t="inlineStr">
        <is>
          <t>No phone service</t>
        </is>
      </c>
      <c r="I4292" s="58" t="inlineStr">
        <is>
          <t>DSL</t>
        </is>
      </c>
      <c r="J4292" s="58" t="inlineStr">
        <is>
          <t>No</t>
        </is>
      </c>
      <c r="K4292" s="58" t="inlineStr">
        <is>
          <t>No</t>
        </is>
      </c>
      <c r="L4292" s="58" t="inlineStr">
        <is>
          <t>No</t>
        </is>
      </c>
      <c r="M4292" s="58" t="inlineStr">
        <is>
          <t>Yes</t>
        </is>
      </c>
      <c r="N4292" s="58" t="inlineStr">
        <is>
          <t>Yes</t>
        </is>
      </c>
      <c r="O4292" s="58" t="inlineStr">
        <is>
          <t>No</t>
        </is>
      </c>
      <c r="P4292" s="58" t="inlineStr">
        <is>
          <t>Month-to-month</t>
        </is>
      </c>
      <c r="Q4292" s="58" t="inlineStr">
        <is>
          <t>No</t>
        </is>
      </c>
      <c r="R4292" s="58" t="inlineStr">
        <is>
          <t>Electronic check</t>
        </is>
      </c>
      <c r="S4292" s="123" t="n">
        <v>40.1</v>
      </c>
      <c r="T4292" s="58" t="inlineStr">
        <is>
          <t>40.1</t>
        </is>
      </c>
      <c r="U4292" s="58" t="inlineStr">
        <is>
          <t>Yes</t>
        </is>
      </c>
      <c r="V4292" s="123">
        <f>IFERROR(VALUE(TRIM(T4292)),S4292*F4292)</f>
        <v/>
      </c>
      <c r="W4292" s="58">
        <f>IF(F4292&lt;=12,"0-12 mo",IF(F4292&lt;=24,"13-24 mo",IF(F4292&lt;=48,"25-48 mo","49+ mo")))</f>
        <v/>
      </c>
      <c r="X4292" s="58">
        <f>IF(S4292&lt;=35.5,"Q1 Low",IF(S4292&lt;=70.35,"Q2 Mid-Low",IF(S4292&lt;=89.85,"Q3 Mid-High","Q4 High")))</f>
        <v/>
      </c>
      <c r="Y4292" s="58">
        <f>IF(U4292="Yes",1,0)</f>
        <v/>
      </c>
      <c r="Z4292" s="58">
        <f>IF(P4292="Month-to-month",1,0)+IF(M4292="No",1,0)+IF(J4292="No",1,0)+IF(I4292="Fiber optic",1,0)+IF(Q4292="Yes",1,0)</f>
        <v/>
      </c>
    </row>
    <row r="4293" ht="15" customHeight="1" s="59">
      <c r="A4293" s="58" t="inlineStr">
        <is>
          <t>2789-CZANW</t>
        </is>
      </c>
      <c r="B4293" s="58" t="inlineStr">
        <is>
          <t>Female</t>
        </is>
      </c>
      <c r="C4293" s="58" t="n">
        <v>0</v>
      </c>
      <c r="D4293" s="58" t="inlineStr">
        <is>
          <t>Yes</t>
        </is>
      </c>
      <c r="E4293" s="58" t="inlineStr">
        <is>
          <t>Yes</t>
        </is>
      </c>
      <c r="F4293" s="58" t="n">
        <v>64</v>
      </c>
      <c r="G4293" s="58" t="inlineStr">
        <is>
          <t>Yes</t>
        </is>
      </c>
      <c r="H4293" s="58" t="inlineStr">
        <is>
          <t>Yes</t>
        </is>
      </c>
      <c r="I4293" s="58" t="inlineStr">
        <is>
          <t>Fiber optic</t>
        </is>
      </c>
      <c r="J4293" s="58" t="inlineStr">
        <is>
          <t>Yes</t>
        </is>
      </c>
      <c r="K4293" s="58" t="inlineStr">
        <is>
          <t>Yes</t>
        </is>
      </c>
      <c r="L4293" s="58" t="inlineStr">
        <is>
          <t>No</t>
        </is>
      </c>
      <c r="M4293" s="58" t="inlineStr">
        <is>
          <t>Yes</t>
        </is>
      </c>
      <c r="N4293" s="58" t="inlineStr">
        <is>
          <t>Yes</t>
        </is>
      </c>
      <c r="O4293" s="58" t="inlineStr">
        <is>
          <t>Yes</t>
        </is>
      </c>
      <c r="P4293" s="58" t="inlineStr">
        <is>
          <t>Two year</t>
        </is>
      </c>
      <c r="Q4293" s="58" t="inlineStr">
        <is>
          <t>No</t>
        </is>
      </c>
      <c r="R4293" s="58" t="inlineStr">
        <is>
          <t>Bank transfer (automatic)</t>
        </is>
      </c>
      <c r="S4293" s="123" t="n">
        <v>110.3</v>
      </c>
      <c r="T4293" s="58" t="inlineStr">
        <is>
          <t>6997.3</t>
        </is>
      </c>
      <c r="U4293" s="58" t="inlineStr">
        <is>
          <t>No</t>
        </is>
      </c>
      <c r="V4293" s="123">
        <f>IFERROR(VALUE(TRIM(T4293)),S4293*F4293)</f>
        <v/>
      </c>
      <c r="W4293" s="58">
        <f>IF(F4293&lt;=12,"0-12 mo",IF(F4293&lt;=24,"13-24 mo",IF(F4293&lt;=48,"25-48 mo","49+ mo")))</f>
        <v/>
      </c>
      <c r="X4293" s="58">
        <f>IF(S4293&lt;=35.5,"Q1 Low",IF(S4293&lt;=70.35,"Q2 Mid-Low",IF(S4293&lt;=89.85,"Q3 Mid-High","Q4 High")))</f>
        <v/>
      </c>
      <c r="Y4293" s="58">
        <f>IF(U4293="Yes",1,0)</f>
        <v/>
      </c>
      <c r="Z4293" s="58">
        <f>IF(P4293="Month-to-month",1,0)+IF(M4293="No",1,0)+IF(J4293="No",1,0)+IF(I4293="Fiber optic",1,0)+IF(Q4293="Yes",1,0)</f>
        <v/>
      </c>
    </row>
    <row r="4294" ht="15" customHeight="1" s="59">
      <c r="A4294" s="58" t="inlineStr">
        <is>
          <t>2091-RFFBA</t>
        </is>
      </c>
      <c r="B4294" s="58" t="inlineStr">
        <is>
          <t>Female</t>
        </is>
      </c>
      <c r="C4294" s="58" t="n">
        <v>1</v>
      </c>
      <c r="D4294" s="58" t="inlineStr">
        <is>
          <t>No</t>
        </is>
      </c>
      <c r="E4294" s="58" t="inlineStr">
        <is>
          <t>No</t>
        </is>
      </c>
      <c r="F4294" s="58" t="n">
        <v>31</v>
      </c>
      <c r="G4294" s="58" t="inlineStr">
        <is>
          <t>Yes</t>
        </is>
      </c>
      <c r="H4294" s="58" t="inlineStr">
        <is>
          <t>Yes</t>
        </is>
      </c>
      <c r="I4294" s="58" t="inlineStr">
        <is>
          <t>Fiber optic</t>
        </is>
      </c>
      <c r="J4294" s="58" t="inlineStr">
        <is>
          <t>No</t>
        </is>
      </c>
      <c r="K4294" s="58" t="inlineStr">
        <is>
          <t>No</t>
        </is>
      </c>
      <c r="L4294" s="58" t="inlineStr">
        <is>
          <t>No</t>
        </is>
      </c>
      <c r="M4294" s="58" t="inlineStr">
        <is>
          <t>No</t>
        </is>
      </c>
      <c r="N4294" s="58" t="inlineStr">
        <is>
          <t>No</t>
        </is>
      </c>
      <c r="O4294" s="58" t="inlineStr">
        <is>
          <t>No</t>
        </is>
      </c>
      <c r="P4294" s="58" t="inlineStr">
        <is>
          <t>Month-to-month</t>
        </is>
      </c>
      <c r="Q4294" s="58" t="inlineStr">
        <is>
          <t>Yes</t>
        </is>
      </c>
      <c r="R4294" s="58" t="inlineStr">
        <is>
          <t>Electronic check</t>
        </is>
      </c>
      <c r="S4294" s="123" t="n">
        <v>73.90000000000001</v>
      </c>
      <c r="T4294" s="58" t="inlineStr">
        <is>
          <t>2217.15</t>
        </is>
      </c>
      <c r="U4294" s="58" t="inlineStr">
        <is>
          <t>Yes</t>
        </is>
      </c>
      <c r="V4294" s="123">
        <f>IFERROR(VALUE(TRIM(T4294)),S4294*F4294)</f>
        <v/>
      </c>
      <c r="W4294" s="58">
        <f>IF(F4294&lt;=12,"0-12 mo",IF(F4294&lt;=24,"13-24 mo",IF(F4294&lt;=48,"25-48 mo","49+ mo")))</f>
        <v/>
      </c>
      <c r="X4294" s="58">
        <f>IF(S4294&lt;=35.5,"Q1 Low",IF(S4294&lt;=70.35,"Q2 Mid-Low",IF(S4294&lt;=89.85,"Q3 Mid-High","Q4 High")))</f>
        <v/>
      </c>
      <c r="Y4294" s="58">
        <f>IF(U4294="Yes",1,0)</f>
        <v/>
      </c>
      <c r="Z4294" s="58">
        <f>IF(P4294="Month-to-month",1,0)+IF(M4294="No",1,0)+IF(J4294="No",1,0)+IF(I4294="Fiber optic",1,0)+IF(Q4294="Yes",1,0)</f>
        <v/>
      </c>
    </row>
    <row r="4295" ht="15" customHeight="1" s="59">
      <c r="A4295" s="58" t="inlineStr">
        <is>
          <t>2114-MGINA</t>
        </is>
      </c>
      <c r="B4295" s="58" t="inlineStr">
        <is>
          <t>Female</t>
        </is>
      </c>
      <c r="C4295" s="58" t="n">
        <v>0</v>
      </c>
      <c r="D4295" s="58" t="inlineStr">
        <is>
          <t>No</t>
        </is>
      </c>
      <c r="E4295" s="58" t="inlineStr">
        <is>
          <t>No</t>
        </is>
      </c>
      <c r="F4295" s="58" t="n">
        <v>14</v>
      </c>
      <c r="G4295" s="58" t="inlineStr">
        <is>
          <t>Yes</t>
        </is>
      </c>
      <c r="H4295" s="58" t="inlineStr">
        <is>
          <t>No</t>
        </is>
      </c>
      <c r="I4295" s="58" t="inlineStr">
        <is>
          <t>Fiber optic</t>
        </is>
      </c>
      <c r="J4295" s="58" t="inlineStr">
        <is>
          <t>No</t>
        </is>
      </c>
      <c r="K4295" s="58" t="inlineStr">
        <is>
          <t>No</t>
        </is>
      </c>
      <c r="L4295" s="58" t="inlineStr">
        <is>
          <t>No</t>
        </is>
      </c>
      <c r="M4295" s="58" t="inlineStr">
        <is>
          <t>No</t>
        </is>
      </c>
      <c r="N4295" s="58" t="inlineStr">
        <is>
          <t>Yes</t>
        </is>
      </c>
      <c r="O4295" s="58" t="inlineStr">
        <is>
          <t>Yes</t>
        </is>
      </c>
      <c r="P4295" s="58" t="inlineStr">
        <is>
          <t>Month-to-month</t>
        </is>
      </c>
      <c r="Q4295" s="58" t="inlineStr">
        <is>
          <t>Yes</t>
        </is>
      </c>
      <c r="R4295" s="58" t="inlineStr">
        <is>
          <t>Mailed check</t>
        </is>
      </c>
      <c r="S4295" s="123" t="n">
        <v>89.8</v>
      </c>
      <c r="T4295" s="58" t="inlineStr">
        <is>
          <t>1129.1</t>
        </is>
      </c>
      <c r="U4295" s="58" t="inlineStr">
        <is>
          <t>Yes</t>
        </is>
      </c>
      <c r="V4295" s="123">
        <f>IFERROR(VALUE(TRIM(T4295)),S4295*F4295)</f>
        <v/>
      </c>
      <c r="W4295" s="58">
        <f>IF(F4295&lt;=12,"0-12 mo",IF(F4295&lt;=24,"13-24 mo",IF(F4295&lt;=48,"25-48 mo","49+ mo")))</f>
        <v/>
      </c>
      <c r="X4295" s="58">
        <f>IF(S4295&lt;=35.5,"Q1 Low",IF(S4295&lt;=70.35,"Q2 Mid-Low",IF(S4295&lt;=89.85,"Q3 Mid-High","Q4 High")))</f>
        <v/>
      </c>
      <c r="Y4295" s="58">
        <f>IF(U4295="Yes",1,0)</f>
        <v/>
      </c>
      <c r="Z4295" s="58">
        <f>IF(P4295="Month-to-month",1,0)+IF(M4295="No",1,0)+IF(J4295="No",1,0)+IF(I4295="Fiber optic",1,0)+IF(Q4295="Yes",1,0)</f>
        <v/>
      </c>
    </row>
    <row r="4296" ht="15" customHeight="1" s="59">
      <c r="A4296" s="58" t="inlineStr">
        <is>
          <t>7596-LDUXP</t>
        </is>
      </c>
      <c r="B4296" s="58" t="inlineStr">
        <is>
          <t>Female</t>
        </is>
      </c>
      <c r="C4296" s="58" t="n">
        <v>0</v>
      </c>
      <c r="D4296" s="58" t="inlineStr">
        <is>
          <t>No</t>
        </is>
      </c>
      <c r="E4296" s="58" t="inlineStr">
        <is>
          <t>No</t>
        </is>
      </c>
      <c r="F4296" s="58" t="n">
        <v>12</v>
      </c>
      <c r="G4296" s="58" t="inlineStr">
        <is>
          <t>Yes</t>
        </is>
      </c>
      <c r="H4296" s="58" t="inlineStr">
        <is>
          <t>No</t>
        </is>
      </c>
      <c r="I4296" s="58" t="inlineStr">
        <is>
          <t>Fiber optic</t>
        </is>
      </c>
      <c r="J4296" s="58" t="inlineStr">
        <is>
          <t>Yes</t>
        </is>
      </c>
      <c r="K4296" s="58" t="inlineStr">
        <is>
          <t>No</t>
        </is>
      </c>
      <c r="L4296" s="58" t="inlineStr">
        <is>
          <t>No</t>
        </is>
      </c>
      <c r="M4296" s="58" t="inlineStr">
        <is>
          <t>No</t>
        </is>
      </c>
      <c r="N4296" s="58" t="inlineStr">
        <is>
          <t>Yes</t>
        </is>
      </c>
      <c r="O4296" s="58" t="inlineStr">
        <is>
          <t>No</t>
        </is>
      </c>
      <c r="P4296" s="58" t="inlineStr">
        <is>
          <t>One year</t>
        </is>
      </c>
      <c r="Q4296" s="58" t="inlineStr">
        <is>
          <t>Yes</t>
        </is>
      </c>
      <c r="R4296" s="58" t="inlineStr">
        <is>
          <t>Credit card (automatic)</t>
        </is>
      </c>
      <c r="S4296" s="123" t="n">
        <v>85.15000000000001</v>
      </c>
      <c r="T4296" s="58" t="inlineStr">
        <is>
          <t>979.05</t>
        </is>
      </c>
      <c r="U4296" s="58" t="inlineStr">
        <is>
          <t>No</t>
        </is>
      </c>
      <c r="V4296" s="123">
        <f>IFERROR(VALUE(TRIM(T4296)),S4296*F4296)</f>
        <v/>
      </c>
      <c r="W4296" s="58">
        <f>IF(F4296&lt;=12,"0-12 mo",IF(F4296&lt;=24,"13-24 mo",IF(F4296&lt;=48,"25-48 mo","49+ mo")))</f>
        <v/>
      </c>
      <c r="X4296" s="58">
        <f>IF(S4296&lt;=35.5,"Q1 Low",IF(S4296&lt;=70.35,"Q2 Mid-Low",IF(S4296&lt;=89.85,"Q3 Mid-High","Q4 High")))</f>
        <v/>
      </c>
      <c r="Y4296" s="58">
        <f>IF(U4296="Yes",1,0)</f>
        <v/>
      </c>
      <c r="Z4296" s="58">
        <f>IF(P4296="Month-to-month",1,0)+IF(M4296="No",1,0)+IF(J4296="No",1,0)+IF(I4296="Fiber optic",1,0)+IF(Q4296="Yes",1,0)</f>
        <v/>
      </c>
    </row>
    <row r="4297" ht="15" customHeight="1" s="59">
      <c r="A4297" s="58" t="inlineStr">
        <is>
          <t>3740-RLMVT</t>
        </is>
      </c>
      <c r="B4297" s="58" t="inlineStr">
        <is>
          <t>Male</t>
        </is>
      </c>
      <c r="C4297" s="58" t="n">
        <v>1</v>
      </c>
      <c r="D4297" s="58" t="inlineStr">
        <is>
          <t>Yes</t>
        </is>
      </c>
      <c r="E4297" s="58" t="inlineStr">
        <is>
          <t>No</t>
        </is>
      </c>
      <c r="F4297" s="58" t="n">
        <v>67</v>
      </c>
      <c r="G4297" s="58" t="inlineStr">
        <is>
          <t>Yes</t>
        </is>
      </c>
      <c r="H4297" s="58" t="inlineStr">
        <is>
          <t>No</t>
        </is>
      </c>
      <c r="I4297" s="58" t="inlineStr">
        <is>
          <t>DSL</t>
        </is>
      </c>
      <c r="J4297" s="58" t="inlineStr">
        <is>
          <t>Yes</t>
        </is>
      </c>
      <c r="K4297" s="58" t="inlineStr">
        <is>
          <t>Yes</t>
        </is>
      </c>
      <c r="L4297" s="58" t="inlineStr">
        <is>
          <t>No</t>
        </is>
      </c>
      <c r="M4297" s="58" t="inlineStr">
        <is>
          <t>Yes</t>
        </is>
      </c>
      <c r="N4297" s="58" t="inlineStr">
        <is>
          <t>No</t>
        </is>
      </c>
      <c r="O4297" s="58" t="inlineStr">
        <is>
          <t>No</t>
        </is>
      </c>
      <c r="P4297" s="58" t="inlineStr">
        <is>
          <t>One year</t>
        </is>
      </c>
      <c r="Q4297" s="58" t="inlineStr">
        <is>
          <t>Yes</t>
        </is>
      </c>
      <c r="R4297" s="58" t="inlineStr">
        <is>
          <t>Bank transfer (automatic)</t>
        </is>
      </c>
      <c r="S4297" s="123" t="n">
        <v>60.95</v>
      </c>
      <c r="T4297" s="58" t="inlineStr">
        <is>
          <t>4119.4</t>
        </is>
      </c>
      <c r="U4297" s="58" t="inlineStr">
        <is>
          <t>No</t>
        </is>
      </c>
      <c r="V4297" s="123">
        <f>IFERROR(VALUE(TRIM(T4297)),S4297*F4297)</f>
        <v/>
      </c>
      <c r="W4297" s="58">
        <f>IF(F4297&lt;=12,"0-12 mo",IF(F4297&lt;=24,"13-24 mo",IF(F4297&lt;=48,"25-48 mo","49+ mo")))</f>
        <v/>
      </c>
      <c r="X4297" s="58">
        <f>IF(S4297&lt;=35.5,"Q1 Low",IF(S4297&lt;=70.35,"Q2 Mid-Low",IF(S4297&lt;=89.85,"Q3 Mid-High","Q4 High")))</f>
        <v/>
      </c>
      <c r="Y4297" s="58">
        <f>IF(U4297="Yes",1,0)</f>
        <v/>
      </c>
      <c r="Z4297" s="58">
        <f>IF(P4297="Month-to-month",1,0)+IF(M4297="No",1,0)+IF(J4297="No",1,0)+IF(I4297="Fiber optic",1,0)+IF(Q4297="Yes",1,0)</f>
        <v/>
      </c>
    </row>
    <row r="4298" ht="15" customHeight="1" s="59">
      <c r="A4298" s="58" t="inlineStr">
        <is>
          <t>4489-SNOJF</t>
        </is>
      </c>
      <c r="B4298" s="58" t="inlineStr">
        <is>
          <t>Female</t>
        </is>
      </c>
      <c r="C4298" s="58" t="n">
        <v>0</v>
      </c>
      <c r="D4298" s="58" t="inlineStr">
        <is>
          <t>Yes</t>
        </is>
      </c>
      <c r="E4298" s="58" t="inlineStr">
        <is>
          <t>Yes</t>
        </is>
      </c>
      <c r="F4298" s="58" t="n">
        <v>35</v>
      </c>
      <c r="G4298" s="58" t="inlineStr">
        <is>
          <t>Yes</t>
        </is>
      </c>
      <c r="H4298" s="58" t="inlineStr">
        <is>
          <t>Yes</t>
        </is>
      </c>
      <c r="I4298" s="58" t="inlineStr">
        <is>
          <t>DSL</t>
        </is>
      </c>
      <c r="J4298" s="58" t="inlineStr">
        <is>
          <t>Yes</t>
        </is>
      </c>
      <c r="K4298" s="58" t="inlineStr">
        <is>
          <t>No</t>
        </is>
      </c>
      <c r="L4298" s="58" t="inlineStr">
        <is>
          <t>Yes</t>
        </is>
      </c>
      <c r="M4298" s="58" t="inlineStr">
        <is>
          <t>Yes</t>
        </is>
      </c>
      <c r="N4298" s="58" t="inlineStr">
        <is>
          <t>Yes</t>
        </is>
      </c>
      <c r="O4298" s="58" t="inlineStr">
        <is>
          <t>No</t>
        </is>
      </c>
      <c r="P4298" s="58" t="inlineStr">
        <is>
          <t>Month-to-month</t>
        </is>
      </c>
      <c r="Q4298" s="58" t="inlineStr">
        <is>
          <t>No</t>
        </is>
      </c>
      <c r="R4298" s="58" t="inlineStr">
        <is>
          <t>Electronic check</t>
        </is>
      </c>
      <c r="S4298" s="123" t="n">
        <v>72.25</v>
      </c>
      <c r="T4298" s="58" t="inlineStr">
        <is>
          <t>2568.55</t>
        </is>
      </c>
      <c r="U4298" s="58" t="inlineStr">
        <is>
          <t>Yes</t>
        </is>
      </c>
      <c r="V4298" s="123">
        <f>IFERROR(VALUE(TRIM(T4298)),S4298*F4298)</f>
        <v/>
      </c>
      <c r="W4298" s="58">
        <f>IF(F4298&lt;=12,"0-12 mo",IF(F4298&lt;=24,"13-24 mo",IF(F4298&lt;=48,"25-48 mo","49+ mo")))</f>
        <v/>
      </c>
      <c r="X4298" s="58">
        <f>IF(S4298&lt;=35.5,"Q1 Low",IF(S4298&lt;=70.35,"Q2 Mid-Low",IF(S4298&lt;=89.85,"Q3 Mid-High","Q4 High")))</f>
        <v/>
      </c>
      <c r="Y4298" s="58">
        <f>IF(U4298="Yes",1,0)</f>
        <v/>
      </c>
      <c r="Z4298" s="58">
        <f>IF(P4298="Month-to-month",1,0)+IF(M4298="No",1,0)+IF(J4298="No",1,0)+IF(I4298="Fiber optic",1,0)+IF(Q4298="Yes",1,0)</f>
        <v/>
      </c>
    </row>
    <row r="4299" ht="15" customHeight="1" s="59">
      <c r="A4299" s="58" t="inlineStr">
        <is>
          <t>2192-OZITF</t>
        </is>
      </c>
      <c r="B4299" s="58" t="inlineStr">
        <is>
          <t>Female</t>
        </is>
      </c>
      <c r="C4299" s="58" t="n">
        <v>0</v>
      </c>
      <c r="D4299" s="58" t="inlineStr">
        <is>
          <t>No</t>
        </is>
      </c>
      <c r="E4299" s="58" t="inlineStr">
        <is>
          <t>No</t>
        </is>
      </c>
      <c r="F4299" s="58" t="n">
        <v>45</v>
      </c>
      <c r="G4299" s="58" t="inlineStr">
        <is>
          <t>Yes</t>
        </is>
      </c>
      <c r="H4299" s="58" t="inlineStr">
        <is>
          <t>Yes</t>
        </is>
      </c>
      <c r="I4299" s="58" t="inlineStr">
        <is>
          <t>DSL</t>
        </is>
      </c>
      <c r="J4299" s="58" t="inlineStr">
        <is>
          <t>Yes</t>
        </is>
      </c>
      <c r="K4299" s="58" t="inlineStr">
        <is>
          <t>No</t>
        </is>
      </c>
      <c r="L4299" s="58" t="inlineStr">
        <is>
          <t>No</t>
        </is>
      </c>
      <c r="M4299" s="58" t="inlineStr">
        <is>
          <t>Yes</t>
        </is>
      </c>
      <c r="N4299" s="58" t="inlineStr">
        <is>
          <t>No</t>
        </is>
      </c>
      <c r="O4299" s="58" t="inlineStr">
        <is>
          <t>Yes</t>
        </is>
      </c>
      <c r="P4299" s="58" t="inlineStr">
        <is>
          <t>Two year</t>
        </is>
      </c>
      <c r="Q4299" s="58" t="inlineStr">
        <is>
          <t>No</t>
        </is>
      </c>
      <c r="R4299" s="58" t="inlineStr">
        <is>
          <t>Mailed check</t>
        </is>
      </c>
      <c r="S4299" s="123" t="n">
        <v>73.55</v>
      </c>
      <c r="T4299" s="58" t="inlineStr">
        <is>
          <t>3349.1</t>
        </is>
      </c>
      <c r="U4299" s="58" t="inlineStr">
        <is>
          <t>No</t>
        </is>
      </c>
      <c r="V4299" s="123">
        <f>IFERROR(VALUE(TRIM(T4299)),S4299*F4299)</f>
        <v/>
      </c>
      <c r="W4299" s="58">
        <f>IF(F4299&lt;=12,"0-12 mo",IF(F4299&lt;=24,"13-24 mo",IF(F4299&lt;=48,"25-48 mo","49+ mo")))</f>
        <v/>
      </c>
      <c r="X4299" s="58">
        <f>IF(S4299&lt;=35.5,"Q1 Low",IF(S4299&lt;=70.35,"Q2 Mid-Low",IF(S4299&lt;=89.85,"Q3 Mid-High","Q4 High")))</f>
        <v/>
      </c>
      <c r="Y4299" s="58">
        <f>IF(U4299="Yes",1,0)</f>
        <v/>
      </c>
      <c r="Z4299" s="58">
        <f>IF(P4299="Month-to-month",1,0)+IF(M4299="No",1,0)+IF(J4299="No",1,0)+IF(I4299="Fiber optic",1,0)+IF(Q4299="Yes",1,0)</f>
        <v/>
      </c>
    </row>
    <row r="4300" ht="15" customHeight="1" s="59">
      <c r="A4300" s="58" t="inlineStr">
        <is>
          <t>5651-CPDND</t>
        </is>
      </c>
      <c r="B4300" s="58" t="inlineStr">
        <is>
          <t>Male</t>
        </is>
      </c>
      <c r="C4300" s="58" t="n">
        <v>0</v>
      </c>
      <c r="D4300" s="58" t="inlineStr">
        <is>
          <t>No</t>
        </is>
      </c>
      <c r="E4300" s="58" t="inlineStr">
        <is>
          <t>No</t>
        </is>
      </c>
      <c r="F4300" s="58" t="n">
        <v>10</v>
      </c>
      <c r="G4300" s="58" t="inlineStr">
        <is>
          <t>Yes</t>
        </is>
      </c>
      <c r="H4300" s="58" t="inlineStr">
        <is>
          <t>No</t>
        </is>
      </c>
      <c r="I4300" s="58" t="inlineStr">
        <is>
          <t>DSL</t>
        </is>
      </c>
      <c r="J4300" s="58" t="inlineStr">
        <is>
          <t>No</t>
        </is>
      </c>
      <c r="K4300" s="58" t="inlineStr">
        <is>
          <t>No</t>
        </is>
      </c>
      <c r="L4300" s="58" t="inlineStr">
        <is>
          <t>No</t>
        </is>
      </c>
      <c r="M4300" s="58" t="inlineStr">
        <is>
          <t>No</t>
        </is>
      </c>
      <c r="N4300" s="58" t="inlineStr">
        <is>
          <t>No</t>
        </is>
      </c>
      <c r="O4300" s="58" t="inlineStr">
        <is>
          <t>No</t>
        </is>
      </c>
      <c r="P4300" s="58" t="inlineStr">
        <is>
          <t>Month-to-month</t>
        </is>
      </c>
      <c r="Q4300" s="58" t="inlineStr">
        <is>
          <t>No</t>
        </is>
      </c>
      <c r="R4300" s="58" t="inlineStr">
        <is>
          <t>Mailed check</t>
        </is>
      </c>
      <c r="S4300" s="123" t="n">
        <v>46</v>
      </c>
      <c r="T4300" s="58" t="inlineStr">
        <is>
          <t>492.1</t>
        </is>
      </c>
      <c r="U4300" s="58" t="inlineStr">
        <is>
          <t>No</t>
        </is>
      </c>
      <c r="V4300" s="123">
        <f>IFERROR(VALUE(TRIM(T4300)),S4300*F4300)</f>
        <v/>
      </c>
      <c r="W4300" s="58">
        <f>IF(F4300&lt;=12,"0-12 mo",IF(F4300&lt;=24,"13-24 mo",IF(F4300&lt;=48,"25-48 mo","49+ mo")))</f>
        <v/>
      </c>
      <c r="X4300" s="58">
        <f>IF(S4300&lt;=35.5,"Q1 Low",IF(S4300&lt;=70.35,"Q2 Mid-Low",IF(S4300&lt;=89.85,"Q3 Mid-High","Q4 High")))</f>
        <v/>
      </c>
      <c r="Y4300" s="58">
        <f>IF(U4300="Yes",1,0)</f>
        <v/>
      </c>
      <c r="Z4300" s="58">
        <f>IF(P4300="Month-to-month",1,0)+IF(M4300="No",1,0)+IF(J4300="No",1,0)+IF(I4300="Fiber optic",1,0)+IF(Q4300="Yes",1,0)</f>
        <v/>
      </c>
    </row>
    <row r="4301" ht="15" customHeight="1" s="59">
      <c r="A4301" s="58" t="inlineStr">
        <is>
          <t>2186-QZEYA</t>
        </is>
      </c>
      <c r="B4301" s="58" t="inlineStr">
        <is>
          <t>Female</t>
        </is>
      </c>
      <c r="C4301" s="58" t="n">
        <v>1</v>
      </c>
      <c r="D4301" s="58" t="inlineStr">
        <is>
          <t>No</t>
        </is>
      </c>
      <c r="E4301" s="58" t="inlineStr">
        <is>
          <t>No</t>
        </is>
      </c>
      <c r="F4301" s="58" t="n">
        <v>29</v>
      </c>
      <c r="G4301" s="58" t="inlineStr">
        <is>
          <t>Yes</t>
        </is>
      </c>
      <c r="H4301" s="58" t="inlineStr">
        <is>
          <t>Yes</t>
        </is>
      </c>
      <c r="I4301" s="58" t="inlineStr">
        <is>
          <t>DSL</t>
        </is>
      </c>
      <c r="J4301" s="58" t="inlineStr">
        <is>
          <t>Yes</t>
        </is>
      </c>
      <c r="K4301" s="58" t="inlineStr">
        <is>
          <t>Yes</t>
        </is>
      </c>
      <c r="L4301" s="58" t="inlineStr">
        <is>
          <t>No</t>
        </is>
      </c>
      <c r="M4301" s="58" t="inlineStr">
        <is>
          <t>No</t>
        </is>
      </c>
      <c r="N4301" s="58" t="inlineStr">
        <is>
          <t>No</t>
        </is>
      </c>
      <c r="O4301" s="58" t="inlineStr">
        <is>
          <t>No</t>
        </is>
      </c>
      <c r="P4301" s="58" t="inlineStr">
        <is>
          <t>Month-to-month</t>
        </is>
      </c>
      <c r="Q4301" s="58" t="inlineStr">
        <is>
          <t>Yes</t>
        </is>
      </c>
      <c r="R4301" s="58" t="inlineStr">
        <is>
          <t>Bank transfer (automatic)</t>
        </is>
      </c>
      <c r="S4301" s="123" t="n">
        <v>58.55</v>
      </c>
      <c r="T4301" s="58" t="inlineStr">
        <is>
          <t>1718.95</t>
        </is>
      </c>
      <c r="U4301" s="58" t="inlineStr">
        <is>
          <t>No</t>
        </is>
      </c>
      <c r="V4301" s="123">
        <f>IFERROR(VALUE(TRIM(T4301)),S4301*F4301)</f>
        <v/>
      </c>
      <c r="W4301" s="58">
        <f>IF(F4301&lt;=12,"0-12 mo",IF(F4301&lt;=24,"13-24 mo",IF(F4301&lt;=48,"25-48 mo","49+ mo")))</f>
        <v/>
      </c>
      <c r="X4301" s="58">
        <f>IF(S4301&lt;=35.5,"Q1 Low",IF(S4301&lt;=70.35,"Q2 Mid-Low",IF(S4301&lt;=89.85,"Q3 Mid-High","Q4 High")))</f>
        <v/>
      </c>
      <c r="Y4301" s="58">
        <f>IF(U4301="Yes",1,0)</f>
        <v/>
      </c>
      <c r="Z4301" s="58">
        <f>IF(P4301="Month-to-month",1,0)+IF(M4301="No",1,0)+IF(J4301="No",1,0)+IF(I4301="Fiber optic",1,0)+IF(Q4301="Yes",1,0)</f>
        <v/>
      </c>
    </row>
    <row r="4302" ht="15" customHeight="1" s="59">
      <c r="A4302" s="58" t="inlineStr">
        <is>
          <t>1131-ALZWV</t>
        </is>
      </c>
      <c r="B4302" s="58" t="inlineStr">
        <is>
          <t>Female</t>
        </is>
      </c>
      <c r="C4302" s="58" t="n">
        <v>0</v>
      </c>
      <c r="D4302" s="58" t="inlineStr">
        <is>
          <t>No</t>
        </is>
      </c>
      <c r="E4302" s="58" t="inlineStr">
        <is>
          <t>No</t>
        </is>
      </c>
      <c r="F4302" s="58" t="n">
        <v>24</v>
      </c>
      <c r="G4302" s="58" t="inlineStr">
        <is>
          <t>Yes</t>
        </is>
      </c>
      <c r="H4302" s="58" t="inlineStr">
        <is>
          <t>Yes</t>
        </is>
      </c>
      <c r="I4302" s="58" t="inlineStr">
        <is>
          <t>No</t>
        </is>
      </c>
      <c r="J4302" s="58" t="inlineStr">
        <is>
          <t>No internet service</t>
        </is>
      </c>
      <c r="K4302" s="58" t="inlineStr">
        <is>
          <t>No internet service</t>
        </is>
      </c>
      <c r="L4302" s="58" t="inlineStr">
        <is>
          <t>No internet service</t>
        </is>
      </c>
      <c r="M4302" s="58" t="inlineStr">
        <is>
          <t>No internet service</t>
        </is>
      </c>
      <c r="N4302" s="58" t="inlineStr">
        <is>
          <t>No internet service</t>
        </is>
      </c>
      <c r="O4302" s="58" t="inlineStr">
        <is>
          <t>No internet service</t>
        </is>
      </c>
      <c r="P4302" s="58" t="inlineStr">
        <is>
          <t>One year</t>
        </is>
      </c>
      <c r="Q4302" s="58" t="inlineStr">
        <is>
          <t>No</t>
        </is>
      </c>
      <c r="R4302" s="58" t="inlineStr">
        <is>
          <t>Bank transfer (automatic)</t>
        </is>
      </c>
      <c r="S4302" s="123" t="n">
        <v>24.6</v>
      </c>
      <c r="T4302" s="58" t="inlineStr">
        <is>
          <t>605.25</t>
        </is>
      </c>
      <c r="U4302" s="58" t="inlineStr">
        <is>
          <t>No</t>
        </is>
      </c>
      <c r="V4302" s="123">
        <f>IFERROR(VALUE(TRIM(T4302)),S4302*F4302)</f>
        <v/>
      </c>
      <c r="W4302" s="58">
        <f>IF(F4302&lt;=12,"0-12 mo",IF(F4302&lt;=24,"13-24 mo",IF(F4302&lt;=48,"25-48 mo","49+ mo")))</f>
        <v/>
      </c>
      <c r="X4302" s="58">
        <f>IF(S4302&lt;=35.5,"Q1 Low",IF(S4302&lt;=70.35,"Q2 Mid-Low",IF(S4302&lt;=89.85,"Q3 Mid-High","Q4 High")))</f>
        <v/>
      </c>
      <c r="Y4302" s="58">
        <f>IF(U4302="Yes",1,0)</f>
        <v/>
      </c>
      <c r="Z4302" s="58">
        <f>IF(P4302="Month-to-month",1,0)+IF(M4302="No",1,0)+IF(J4302="No",1,0)+IF(I4302="Fiber optic",1,0)+IF(Q4302="Yes",1,0)</f>
        <v/>
      </c>
    </row>
    <row r="4303" ht="15" customHeight="1" s="59">
      <c r="A4303" s="58" t="inlineStr">
        <is>
          <t>7729-XBTWX</t>
        </is>
      </c>
      <c r="B4303" s="58" t="inlineStr">
        <is>
          <t>Male</t>
        </is>
      </c>
      <c r="C4303" s="58" t="n">
        <v>0</v>
      </c>
      <c r="D4303" s="58" t="inlineStr">
        <is>
          <t>Yes</t>
        </is>
      </c>
      <c r="E4303" s="58" t="inlineStr">
        <is>
          <t>Yes</t>
        </is>
      </c>
      <c r="F4303" s="58" t="n">
        <v>66</v>
      </c>
      <c r="G4303" s="58" t="inlineStr">
        <is>
          <t>Yes</t>
        </is>
      </c>
      <c r="H4303" s="58" t="inlineStr">
        <is>
          <t>No</t>
        </is>
      </c>
      <c r="I4303" s="58" t="inlineStr">
        <is>
          <t>No</t>
        </is>
      </c>
      <c r="J4303" s="58" t="inlineStr">
        <is>
          <t>No internet service</t>
        </is>
      </c>
      <c r="K4303" s="58" t="inlineStr">
        <is>
          <t>No internet service</t>
        </is>
      </c>
      <c r="L4303" s="58" t="inlineStr">
        <is>
          <t>No internet service</t>
        </is>
      </c>
      <c r="M4303" s="58" t="inlineStr">
        <is>
          <t>No internet service</t>
        </is>
      </c>
      <c r="N4303" s="58" t="inlineStr">
        <is>
          <t>No internet service</t>
        </is>
      </c>
      <c r="O4303" s="58" t="inlineStr">
        <is>
          <t>No internet service</t>
        </is>
      </c>
      <c r="P4303" s="58" t="inlineStr">
        <is>
          <t>Two year</t>
        </is>
      </c>
      <c r="Q4303" s="58" t="inlineStr">
        <is>
          <t>Yes</t>
        </is>
      </c>
      <c r="R4303" s="58" t="inlineStr">
        <is>
          <t>Mailed check</t>
        </is>
      </c>
      <c r="S4303" s="123" t="n">
        <v>19.75</v>
      </c>
      <c r="T4303" s="58" t="inlineStr">
        <is>
          <t>1344.5</t>
        </is>
      </c>
      <c r="U4303" s="58" t="inlineStr">
        <is>
          <t>No</t>
        </is>
      </c>
      <c r="V4303" s="123">
        <f>IFERROR(VALUE(TRIM(T4303)),S4303*F4303)</f>
        <v/>
      </c>
      <c r="W4303" s="58">
        <f>IF(F4303&lt;=12,"0-12 mo",IF(F4303&lt;=24,"13-24 mo",IF(F4303&lt;=48,"25-48 mo","49+ mo")))</f>
        <v/>
      </c>
      <c r="X4303" s="58">
        <f>IF(S4303&lt;=35.5,"Q1 Low",IF(S4303&lt;=70.35,"Q2 Mid-Low",IF(S4303&lt;=89.85,"Q3 Mid-High","Q4 High")))</f>
        <v/>
      </c>
      <c r="Y4303" s="58">
        <f>IF(U4303="Yes",1,0)</f>
        <v/>
      </c>
      <c r="Z4303" s="58">
        <f>IF(P4303="Month-to-month",1,0)+IF(M4303="No",1,0)+IF(J4303="No",1,0)+IF(I4303="Fiber optic",1,0)+IF(Q4303="Yes",1,0)</f>
        <v/>
      </c>
    </row>
    <row r="4304" ht="15" customHeight="1" s="59">
      <c r="A4304" s="58" t="inlineStr">
        <is>
          <t>9134-WYRVP</t>
        </is>
      </c>
      <c r="B4304" s="58" t="inlineStr">
        <is>
          <t>Male</t>
        </is>
      </c>
      <c r="C4304" s="58" t="n">
        <v>0</v>
      </c>
      <c r="D4304" s="58" t="inlineStr">
        <is>
          <t>No</t>
        </is>
      </c>
      <c r="E4304" s="58" t="inlineStr">
        <is>
          <t>No</t>
        </is>
      </c>
      <c r="F4304" s="58" t="n">
        <v>51</v>
      </c>
      <c r="G4304" s="58" t="inlineStr">
        <is>
          <t>Yes</t>
        </is>
      </c>
      <c r="H4304" s="58" t="inlineStr">
        <is>
          <t>No</t>
        </is>
      </c>
      <c r="I4304" s="58" t="inlineStr">
        <is>
          <t>Fiber optic</t>
        </is>
      </c>
      <c r="J4304" s="58" t="inlineStr">
        <is>
          <t>Yes</t>
        </is>
      </c>
      <c r="K4304" s="58" t="inlineStr">
        <is>
          <t>No</t>
        </is>
      </c>
      <c r="L4304" s="58" t="inlineStr">
        <is>
          <t>No</t>
        </is>
      </c>
      <c r="M4304" s="58" t="inlineStr">
        <is>
          <t>No</t>
        </is>
      </c>
      <c r="N4304" s="58" t="inlineStr">
        <is>
          <t>Yes</t>
        </is>
      </c>
      <c r="O4304" s="58" t="inlineStr">
        <is>
          <t>No</t>
        </is>
      </c>
      <c r="P4304" s="58" t="inlineStr">
        <is>
          <t>One year</t>
        </is>
      </c>
      <c r="Q4304" s="58" t="inlineStr">
        <is>
          <t>No</t>
        </is>
      </c>
      <c r="R4304" s="58" t="inlineStr">
        <is>
          <t>Mailed check</t>
        </is>
      </c>
      <c r="S4304" s="123" t="n">
        <v>86.34999999999999</v>
      </c>
      <c r="T4304" s="58" t="inlineStr">
        <is>
          <t>4267.15</t>
        </is>
      </c>
      <c r="U4304" s="58" t="inlineStr">
        <is>
          <t>No</t>
        </is>
      </c>
      <c r="V4304" s="123">
        <f>IFERROR(VALUE(TRIM(T4304)),S4304*F4304)</f>
        <v/>
      </c>
      <c r="W4304" s="58">
        <f>IF(F4304&lt;=12,"0-12 mo",IF(F4304&lt;=24,"13-24 mo",IF(F4304&lt;=48,"25-48 mo","49+ mo")))</f>
        <v/>
      </c>
      <c r="X4304" s="58">
        <f>IF(S4304&lt;=35.5,"Q1 Low",IF(S4304&lt;=70.35,"Q2 Mid-Low",IF(S4304&lt;=89.85,"Q3 Mid-High","Q4 High")))</f>
        <v/>
      </c>
      <c r="Y4304" s="58">
        <f>IF(U4304="Yes",1,0)</f>
        <v/>
      </c>
      <c r="Z4304" s="58">
        <f>IF(P4304="Month-to-month",1,0)+IF(M4304="No",1,0)+IF(J4304="No",1,0)+IF(I4304="Fiber optic",1,0)+IF(Q4304="Yes",1,0)</f>
        <v/>
      </c>
    </row>
    <row r="4305" ht="15" customHeight="1" s="59">
      <c r="A4305" s="58" t="inlineStr">
        <is>
          <t>3284-SVCRO</t>
        </is>
      </c>
      <c r="B4305" s="58" t="inlineStr">
        <is>
          <t>Female</t>
        </is>
      </c>
      <c r="C4305" s="58" t="n">
        <v>0</v>
      </c>
      <c r="D4305" s="58" t="inlineStr">
        <is>
          <t>Yes</t>
        </is>
      </c>
      <c r="E4305" s="58" t="inlineStr">
        <is>
          <t>No</t>
        </is>
      </c>
      <c r="F4305" s="58" t="n">
        <v>45</v>
      </c>
      <c r="G4305" s="58" t="inlineStr">
        <is>
          <t>Yes</t>
        </is>
      </c>
      <c r="H4305" s="58" t="inlineStr">
        <is>
          <t>Yes</t>
        </is>
      </c>
      <c r="I4305" s="58" t="inlineStr">
        <is>
          <t>No</t>
        </is>
      </c>
      <c r="J4305" s="58" t="inlineStr">
        <is>
          <t>No internet service</t>
        </is>
      </c>
      <c r="K4305" s="58" t="inlineStr">
        <is>
          <t>No internet service</t>
        </is>
      </c>
      <c r="L4305" s="58" t="inlineStr">
        <is>
          <t>No internet service</t>
        </is>
      </c>
      <c r="M4305" s="58" t="inlineStr">
        <is>
          <t>No internet service</t>
        </is>
      </c>
      <c r="N4305" s="58" t="inlineStr">
        <is>
          <t>No internet service</t>
        </is>
      </c>
      <c r="O4305" s="58" t="inlineStr">
        <is>
          <t>No internet service</t>
        </is>
      </c>
      <c r="P4305" s="58" t="inlineStr">
        <is>
          <t>Two year</t>
        </is>
      </c>
      <c r="Q4305" s="58" t="inlineStr">
        <is>
          <t>No</t>
        </is>
      </c>
      <c r="R4305" s="58" t="inlineStr">
        <is>
          <t>Mailed check</t>
        </is>
      </c>
      <c r="S4305" s="123" t="n">
        <v>25.5</v>
      </c>
      <c r="T4305" s="58" t="inlineStr">
        <is>
          <t>1121.05</t>
        </is>
      </c>
      <c r="U4305" s="58" t="inlineStr">
        <is>
          <t>No</t>
        </is>
      </c>
      <c r="V4305" s="123">
        <f>IFERROR(VALUE(TRIM(T4305)),S4305*F4305)</f>
        <v/>
      </c>
      <c r="W4305" s="58">
        <f>IF(F4305&lt;=12,"0-12 mo",IF(F4305&lt;=24,"13-24 mo",IF(F4305&lt;=48,"25-48 mo","49+ mo")))</f>
        <v/>
      </c>
      <c r="X4305" s="58">
        <f>IF(S4305&lt;=35.5,"Q1 Low",IF(S4305&lt;=70.35,"Q2 Mid-Low",IF(S4305&lt;=89.85,"Q3 Mid-High","Q4 High")))</f>
        <v/>
      </c>
      <c r="Y4305" s="58">
        <f>IF(U4305="Yes",1,0)</f>
        <v/>
      </c>
      <c r="Z4305" s="58">
        <f>IF(P4305="Month-to-month",1,0)+IF(M4305="No",1,0)+IF(J4305="No",1,0)+IF(I4305="Fiber optic",1,0)+IF(Q4305="Yes",1,0)</f>
        <v/>
      </c>
    </row>
    <row r="4306" ht="15" customHeight="1" s="59">
      <c r="A4306" s="58" t="inlineStr">
        <is>
          <t>9732-OUYRN</t>
        </is>
      </c>
      <c r="B4306" s="58" t="inlineStr">
        <is>
          <t>Female</t>
        </is>
      </c>
      <c r="C4306" s="58" t="n">
        <v>0</v>
      </c>
      <c r="D4306" s="58" t="inlineStr">
        <is>
          <t>Yes</t>
        </is>
      </c>
      <c r="E4306" s="58" t="inlineStr">
        <is>
          <t>No</t>
        </is>
      </c>
      <c r="F4306" s="58" t="n">
        <v>49</v>
      </c>
      <c r="G4306" s="58" t="inlineStr">
        <is>
          <t>Yes</t>
        </is>
      </c>
      <c r="H4306" s="58" t="inlineStr">
        <is>
          <t>No</t>
        </is>
      </c>
      <c r="I4306" s="58" t="inlineStr">
        <is>
          <t>No</t>
        </is>
      </c>
      <c r="J4306" s="58" t="inlineStr">
        <is>
          <t>No internet service</t>
        </is>
      </c>
      <c r="K4306" s="58" t="inlineStr">
        <is>
          <t>No internet service</t>
        </is>
      </c>
      <c r="L4306" s="58" t="inlineStr">
        <is>
          <t>No internet service</t>
        </is>
      </c>
      <c r="M4306" s="58" t="inlineStr">
        <is>
          <t>No internet service</t>
        </is>
      </c>
      <c r="N4306" s="58" t="inlineStr">
        <is>
          <t>No internet service</t>
        </is>
      </c>
      <c r="O4306" s="58" t="inlineStr">
        <is>
          <t>No internet service</t>
        </is>
      </c>
      <c r="P4306" s="58" t="inlineStr">
        <is>
          <t>One year</t>
        </is>
      </c>
      <c r="Q4306" s="58" t="inlineStr">
        <is>
          <t>No</t>
        </is>
      </c>
      <c r="R4306" s="58" t="inlineStr">
        <is>
          <t>Credit card (automatic)</t>
        </is>
      </c>
      <c r="S4306" s="123" t="n">
        <v>19</v>
      </c>
      <c r="T4306" s="58" t="inlineStr">
        <is>
          <t>918.7</t>
        </is>
      </c>
      <c r="U4306" s="58" t="inlineStr">
        <is>
          <t>No</t>
        </is>
      </c>
      <c r="V4306" s="123">
        <f>IFERROR(VALUE(TRIM(T4306)),S4306*F4306)</f>
        <v/>
      </c>
      <c r="W4306" s="58">
        <f>IF(F4306&lt;=12,"0-12 mo",IF(F4306&lt;=24,"13-24 mo",IF(F4306&lt;=48,"25-48 mo","49+ mo")))</f>
        <v/>
      </c>
      <c r="X4306" s="58">
        <f>IF(S4306&lt;=35.5,"Q1 Low",IF(S4306&lt;=70.35,"Q2 Mid-Low",IF(S4306&lt;=89.85,"Q3 Mid-High","Q4 High")))</f>
        <v/>
      </c>
      <c r="Y4306" s="58">
        <f>IF(U4306="Yes",1,0)</f>
        <v/>
      </c>
      <c r="Z4306" s="58">
        <f>IF(P4306="Month-to-month",1,0)+IF(M4306="No",1,0)+IF(J4306="No",1,0)+IF(I4306="Fiber optic",1,0)+IF(Q4306="Yes",1,0)</f>
        <v/>
      </c>
    </row>
    <row r="4307" ht="15" customHeight="1" s="59">
      <c r="A4307" s="58" t="inlineStr">
        <is>
          <t>0559-CKHUS</t>
        </is>
      </c>
      <c r="B4307" s="58" t="inlineStr">
        <is>
          <t>Female</t>
        </is>
      </c>
      <c r="C4307" s="58" t="n">
        <v>0</v>
      </c>
      <c r="D4307" s="58" t="inlineStr">
        <is>
          <t>Yes</t>
        </is>
      </c>
      <c r="E4307" s="58" t="inlineStr">
        <is>
          <t>No</t>
        </is>
      </c>
      <c r="F4307" s="58" t="n">
        <v>29</v>
      </c>
      <c r="G4307" s="58" t="inlineStr">
        <is>
          <t>Yes</t>
        </is>
      </c>
      <c r="H4307" s="58" t="inlineStr">
        <is>
          <t>No</t>
        </is>
      </c>
      <c r="I4307" s="58" t="inlineStr">
        <is>
          <t>No</t>
        </is>
      </c>
      <c r="J4307" s="58" t="inlineStr">
        <is>
          <t>No internet service</t>
        </is>
      </c>
      <c r="K4307" s="58" t="inlineStr">
        <is>
          <t>No internet service</t>
        </is>
      </c>
      <c r="L4307" s="58" t="inlineStr">
        <is>
          <t>No internet service</t>
        </is>
      </c>
      <c r="M4307" s="58" t="inlineStr">
        <is>
          <t>No internet service</t>
        </is>
      </c>
      <c r="N4307" s="58" t="inlineStr">
        <is>
          <t>No internet service</t>
        </is>
      </c>
      <c r="O4307" s="58" t="inlineStr">
        <is>
          <t>No internet service</t>
        </is>
      </c>
      <c r="P4307" s="58" t="inlineStr">
        <is>
          <t>Two year</t>
        </is>
      </c>
      <c r="Q4307" s="58" t="inlineStr">
        <is>
          <t>Yes</t>
        </is>
      </c>
      <c r="R4307" s="58" t="inlineStr">
        <is>
          <t>Mailed check</t>
        </is>
      </c>
      <c r="S4307" s="123" t="n">
        <v>19.55</v>
      </c>
      <c r="T4307" s="58" t="inlineStr">
        <is>
          <t>521.8</t>
        </is>
      </c>
      <c r="U4307" s="58" t="inlineStr">
        <is>
          <t>No</t>
        </is>
      </c>
      <c r="V4307" s="123">
        <f>IFERROR(VALUE(TRIM(T4307)),S4307*F4307)</f>
        <v/>
      </c>
      <c r="W4307" s="58">
        <f>IF(F4307&lt;=12,"0-12 mo",IF(F4307&lt;=24,"13-24 mo",IF(F4307&lt;=48,"25-48 mo","49+ mo")))</f>
        <v/>
      </c>
      <c r="X4307" s="58">
        <f>IF(S4307&lt;=35.5,"Q1 Low",IF(S4307&lt;=70.35,"Q2 Mid-Low",IF(S4307&lt;=89.85,"Q3 Mid-High","Q4 High")))</f>
        <v/>
      </c>
      <c r="Y4307" s="58">
        <f>IF(U4307="Yes",1,0)</f>
        <v/>
      </c>
      <c r="Z4307" s="58">
        <f>IF(P4307="Month-to-month",1,0)+IF(M4307="No",1,0)+IF(J4307="No",1,0)+IF(I4307="Fiber optic",1,0)+IF(Q4307="Yes",1,0)</f>
        <v/>
      </c>
    </row>
    <row r="4308" ht="15" customHeight="1" s="59">
      <c r="A4308" s="58" t="inlineStr">
        <is>
          <t>2931-SVLTV</t>
        </is>
      </c>
      <c r="B4308" s="58" t="inlineStr">
        <is>
          <t>Male</t>
        </is>
      </c>
      <c r="C4308" s="58" t="n">
        <v>0</v>
      </c>
      <c r="D4308" s="58" t="inlineStr">
        <is>
          <t>Yes</t>
        </is>
      </c>
      <c r="E4308" s="58" t="inlineStr">
        <is>
          <t>Yes</t>
        </is>
      </c>
      <c r="F4308" s="58" t="n">
        <v>40</v>
      </c>
      <c r="G4308" s="58" t="inlineStr">
        <is>
          <t>Yes</t>
        </is>
      </c>
      <c r="H4308" s="58" t="inlineStr">
        <is>
          <t>Yes</t>
        </is>
      </c>
      <c r="I4308" s="58" t="inlineStr">
        <is>
          <t>Fiber optic</t>
        </is>
      </c>
      <c r="J4308" s="58" t="inlineStr">
        <is>
          <t>Yes</t>
        </is>
      </c>
      <c r="K4308" s="58" t="inlineStr">
        <is>
          <t>Yes</t>
        </is>
      </c>
      <c r="L4308" s="58" t="inlineStr">
        <is>
          <t>No</t>
        </is>
      </c>
      <c r="M4308" s="58" t="inlineStr">
        <is>
          <t>Yes</t>
        </is>
      </c>
      <c r="N4308" s="58" t="inlineStr">
        <is>
          <t>Yes</t>
        </is>
      </c>
      <c r="O4308" s="58" t="inlineStr">
        <is>
          <t>Yes</t>
        </is>
      </c>
      <c r="P4308" s="58" t="inlineStr">
        <is>
          <t>Month-to-month</t>
        </is>
      </c>
      <c r="Q4308" s="58" t="inlineStr">
        <is>
          <t>Yes</t>
        </is>
      </c>
      <c r="R4308" s="58" t="inlineStr">
        <is>
          <t>Credit card (automatic)</t>
        </is>
      </c>
      <c r="S4308" s="123" t="n">
        <v>110.1</v>
      </c>
      <c r="T4308" s="58" t="inlineStr">
        <is>
          <t>4469.1</t>
        </is>
      </c>
      <c r="U4308" s="58" t="inlineStr">
        <is>
          <t>No</t>
        </is>
      </c>
      <c r="V4308" s="123">
        <f>IFERROR(VALUE(TRIM(T4308)),S4308*F4308)</f>
        <v/>
      </c>
      <c r="W4308" s="58">
        <f>IF(F4308&lt;=12,"0-12 mo",IF(F4308&lt;=24,"13-24 mo",IF(F4308&lt;=48,"25-48 mo","49+ mo")))</f>
        <v/>
      </c>
      <c r="X4308" s="58">
        <f>IF(S4308&lt;=35.5,"Q1 Low",IF(S4308&lt;=70.35,"Q2 Mid-Low",IF(S4308&lt;=89.85,"Q3 Mid-High","Q4 High")))</f>
        <v/>
      </c>
      <c r="Y4308" s="58">
        <f>IF(U4308="Yes",1,0)</f>
        <v/>
      </c>
      <c r="Z4308" s="58">
        <f>IF(P4308="Month-to-month",1,0)+IF(M4308="No",1,0)+IF(J4308="No",1,0)+IF(I4308="Fiber optic",1,0)+IF(Q4308="Yes",1,0)</f>
        <v/>
      </c>
    </row>
    <row r="4309" ht="15" customHeight="1" s="59">
      <c r="A4309" s="58" t="inlineStr">
        <is>
          <t>6899-PPEEA</t>
        </is>
      </c>
      <c r="B4309" s="58" t="inlineStr">
        <is>
          <t>Female</t>
        </is>
      </c>
      <c r="C4309" s="58" t="n">
        <v>1</v>
      </c>
      <c r="D4309" s="58" t="inlineStr">
        <is>
          <t>No</t>
        </is>
      </c>
      <c r="E4309" s="58" t="inlineStr">
        <is>
          <t>No</t>
        </is>
      </c>
      <c r="F4309" s="58" t="n">
        <v>37</v>
      </c>
      <c r="G4309" s="58" t="inlineStr">
        <is>
          <t>Yes</t>
        </is>
      </c>
      <c r="H4309" s="58" t="inlineStr">
        <is>
          <t>Yes</t>
        </is>
      </c>
      <c r="I4309" s="58" t="inlineStr">
        <is>
          <t>Fiber optic</t>
        </is>
      </c>
      <c r="J4309" s="58" t="inlineStr">
        <is>
          <t>No</t>
        </is>
      </c>
      <c r="K4309" s="58" t="inlineStr">
        <is>
          <t>No</t>
        </is>
      </c>
      <c r="L4309" s="58" t="inlineStr">
        <is>
          <t>No</t>
        </is>
      </c>
      <c r="M4309" s="58" t="inlineStr">
        <is>
          <t>No</t>
        </is>
      </c>
      <c r="N4309" s="58" t="inlineStr">
        <is>
          <t>Yes</t>
        </is>
      </c>
      <c r="O4309" s="58" t="inlineStr">
        <is>
          <t>Yes</t>
        </is>
      </c>
      <c r="P4309" s="58" t="inlineStr">
        <is>
          <t>Month-to-month</t>
        </is>
      </c>
      <c r="Q4309" s="58" t="inlineStr">
        <is>
          <t>Yes</t>
        </is>
      </c>
      <c r="R4309" s="58" t="inlineStr">
        <is>
          <t>Electronic check</t>
        </is>
      </c>
      <c r="S4309" s="123" t="n">
        <v>96.55</v>
      </c>
      <c r="T4309" s="58" t="inlineStr">
        <is>
          <t>3580.3</t>
        </is>
      </c>
      <c r="U4309" s="58" t="inlineStr">
        <is>
          <t>Yes</t>
        </is>
      </c>
      <c r="V4309" s="123">
        <f>IFERROR(VALUE(TRIM(T4309)),S4309*F4309)</f>
        <v/>
      </c>
      <c r="W4309" s="58">
        <f>IF(F4309&lt;=12,"0-12 mo",IF(F4309&lt;=24,"13-24 mo",IF(F4309&lt;=48,"25-48 mo","49+ mo")))</f>
        <v/>
      </c>
      <c r="X4309" s="58">
        <f>IF(S4309&lt;=35.5,"Q1 Low",IF(S4309&lt;=70.35,"Q2 Mid-Low",IF(S4309&lt;=89.85,"Q3 Mid-High","Q4 High")))</f>
        <v/>
      </c>
      <c r="Y4309" s="58">
        <f>IF(U4309="Yes",1,0)</f>
        <v/>
      </c>
      <c r="Z4309" s="58">
        <f>IF(P4309="Month-to-month",1,0)+IF(M4309="No",1,0)+IF(J4309="No",1,0)+IF(I4309="Fiber optic",1,0)+IF(Q4309="Yes",1,0)</f>
        <v/>
      </c>
    </row>
    <row r="4310" ht="15" customHeight="1" s="59">
      <c r="A4310" s="58" t="inlineStr">
        <is>
          <t>7504-UWHNB</t>
        </is>
      </c>
      <c r="B4310" s="58" t="inlineStr">
        <is>
          <t>Male</t>
        </is>
      </c>
      <c r="C4310" s="58" t="n">
        <v>0</v>
      </c>
      <c r="D4310" s="58" t="inlineStr">
        <is>
          <t>No</t>
        </is>
      </c>
      <c r="E4310" s="58" t="inlineStr">
        <is>
          <t>No</t>
        </is>
      </c>
      <c r="F4310" s="58" t="n">
        <v>25</v>
      </c>
      <c r="G4310" s="58" t="inlineStr">
        <is>
          <t>Yes</t>
        </is>
      </c>
      <c r="H4310" s="58" t="inlineStr">
        <is>
          <t>No</t>
        </is>
      </c>
      <c r="I4310" s="58" t="inlineStr">
        <is>
          <t>Fiber optic</t>
        </is>
      </c>
      <c r="J4310" s="58" t="inlineStr">
        <is>
          <t>No</t>
        </is>
      </c>
      <c r="K4310" s="58" t="inlineStr">
        <is>
          <t>No</t>
        </is>
      </c>
      <c r="L4310" s="58" t="inlineStr">
        <is>
          <t>No</t>
        </is>
      </c>
      <c r="M4310" s="58" t="inlineStr">
        <is>
          <t>No</t>
        </is>
      </c>
      <c r="N4310" s="58" t="inlineStr">
        <is>
          <t>No</t>
        </is>
      </c>
      <c r="O4310" s="58" t="inlineStr">
        <is>
          <t>No</t>
        </is>
      </c>
      <c r="P4310" s="58" t="inlineStr">
        <is>
          <t>Month-to-month</t>
        </is>
      </c>
      <c r="Q4310" s="58" t="inlineStr">
        <is>
          <t>No</t>
        </is>
      </c>
      <c r="R4310" s="58" t="inlineStr">
        <is>
          <t>Electronic check</t>
        </is>
      </c>
      <c r="S4310" s="123" t="n">
        <v>69.75</v>
      </c>
      <c r="T4310" s="58" t="inlineStr">
        <is>
          <t>1729.35</t>
        </is>
      </c>
      <c r="U4310" s="58" t="inlineStr">
        <is>
          <t>No</t>
        </is>
      </c>
      <c r="V4310" s="123">
        <f>IFERROR(VALUE(TRIM(T4310)),S4310*F4310)</f>
        <v/>
      </c>
      <c r="W4310" s="58">
        <f>IF(F4310&lt;=12,"0-12 mo",IF(F4310&lt;=24,"13-24 mo",IF(F4310&lt;=48,"25-48 mo","49+ mo")))</f>
        <v/>
      </c>
      <c r="X4310" s="58">
        <f>IF(S4310&lt;=35.5,"Q1 Low",IF(S4310&lt;=70.35,"Q2 Mid-Low",IF(S4310&lt;=89.85,"Q3 Mid-High","Q4 High")))</f>
        <v/>
      </c>
      <c r="Y4310" s="58">
        <f>IF(U4310="Yes",1,0)</f>
        <v/>
      </c>
      <c r="Z4310" s="58">
        <f>IF(P4310="Month-to-month",1,0)+IF(M4310="No",1,0)+IF(J4310="No",1,0)+IF(I4310="Fiber optic",1,0)+IF(Q4310="Yes",1,0)</f>
        <v/>
      </c>
    </row>
    <row r="4311" ht="15" customHeight="1" s="59">
      <c r="A4311" s="58" t="inlineStr">
        <is>
          <t>2582-FFFZR</t>
        </is>
      </c>
      <c r="B4311" s="58" t="inlineStr">
        <is>
          <t>Female</t>
        </is>
      </c>
      <c r="C4311" s="58" t="n">
        <v>0</v>
      </c>
      <c r="D4311" s="58" t="inlineStr">
        <is>
          <t>No</t>
        </is>
      </c>
      <c r="E4311" s="58" t="inlineStr">
        <is>
          <t>No</t>
        </is>
      </c>
      <c r="F4311" s="58" t="n">
        <v>22</v>
      </c>
      <c r="G4311" s="58" t="inlineStr">
        <is>
          <t>No</t>
        </is>
      </c>
      <c r="H4311" s="58" t="inlineStr">
        <is>
          <t>No phone service</t>
        </is>
      </c>
      <c r="I4311" s="58" t="inlineStr">
        <is>
          <t>DSL</t>
        </is>
      </c>
      <c r="J4311" s="58" t="inlineStr">
        <is>
          <t>No</t>
        </is>
      </c>
      <c r="K4311" s="58" t="inlineStr">
        <is>
          <t>No</t>
        </is>
      </c>
      <c r="L4311" s="58" t="inlineStr">
        <is>
          <t>Yes</t>
        </is>
      </c>
      <c r="M4311" s="58" t="inlineStr">
        <is>
          <t>No</t>
        </is>
      </c>
      <c r="N4311" s="58" t="inlineStr">
        <is>
          <t>Yes</t>
        </is>
      </c>
      <c r="O4311" s="58" t="inlineStr">
        <is>
          <t>Yes</t>
        </is>
      </c>
      <c r="P4311" s="58" t="inlineStr">
        <is>
          <t>Month-to-month</t>
        </is>
      </c>
      <c r="Q4311" s="58" t="inlineStr">
        <is>
          <t>Yes</t>
        </is>
      </c>
      <c r="R4311" s="58" t="inlineStr">
        <is>
          <t>Electronic check</t>
        </is>
      </c>
      <c r="S4311" s="123" t="n">
        <v>50.6</v>
      </c>
      <c r="T4311" s="58" t="inlineStr">
        <is>
          <t>1073.3</t>
        </is>
      </c>
      <c r="U4311" s="58" t="inlineStr">
        <is>
          <t>No</t>
        </is>
      </c>
      <c r="V4311" s="123">
        <f>IFERROR(VALUE(TRIM(T4311)),S4311*F4311)</f>
        <v/>
      </c>
      <c r="W4311" s="58">
        <f>IF(F4311&lt;=12,"0-12 mo",IF(F4311&lt;=24,"13-24 mo",IF(F4311&lt;=48,"25-48 mo","49+ mo")))</f>
        <v/>
      </c>
      <c r="X4311" s="58">
        <f>IF(S4311&lt;=35.5,"Q1 Low",IF(S4311&lt;=70.35,"Q2 Mid-Low",IF(S4311&lt;=89.85,"Q3 Mid-High","Q4 High")))</f>
        <v/>
      </c>
      <c r="Y4311" s="58">
        <f>IF(U4311="Yes",1,0)</f>
        <v/>
      </c>
      <c r="Z4311" s="58">
        <f>IF(P4311="Month-to-month",1,0)+IF(M4311="No",1,0)+IF(J4311="No",1,0)+IF(I4311="Fiber optic",1,0)+IF(Q4311="Yes",1,0)</f>
        <v/>
      </c>
    </row>
    <row r="4312" ht="15" customHeight="1" s="59">
      <c r="A4312" s="58" t="inlineStr">
        <is>
          <t>8908-NMQTX</t>
        </is>
      </c>
      <c r="B4312" s="58" t="inlineStr">
        <is>
          <t>Male</t>
        </is>
      </c>
      <c r="C4312" s="58" t="n">
        <v>0</v>
      </c>
      <c r="D4312" s="58" t="inlineStr">
        <is>
          <t>No</t>
        </is>
      </c>
      <c r="E4312" s="58" t="inlineStr">
        <is>
          <t>No</t>
        </is>
      </c>
      <c r="F4312" s="58" t="n">
        <v>72</v>
      </c>
      <c r="G4312" s="58" t="inlineStr">
        <is>
          <t>No</t>
        </is>
      </c>
      <c r="H4312" s="58" t="inlineStr">
        <is>
          <t>No phone service</t>
        </is>
      </c>
      <c r="I4312" s="58" t="inlineStr">
        <is>
          <t>DSL</t>
        </is>
      </c>
      <c r="J4312" s="58" t="inlineStr">
        <is>
          <t>Yes</t>
        </is>
      </c>
      <c r="K4312" s="58" t="inlineStr">
        <is>
          <t>Yes</t>
        </is>
      </c>
      <c r="L4312" s="58" t="inlineStr">
        <is>
          <t>Yes</t>
        </is>
      </c>
      <c r="M4312" s="58" t="inlineStr">
        <is>
          <t>Yes</t>
        </is>
      </c>
      <c r="N4312" s="58" t="inlineStr">
        <is>
          <t>Yes</t>
        </is>
      </c>
      <c r="O4312" s="58" t="inlineStr">
        <is>
          <t>Yes</t>
        </is>
      </c>
      <c r="P4312" s="58" t="inlineStr">
        <is>
          <t>Two year</t>
        </is>
      </c>
      <c r="Q4312" s="58" t="inlineStr">
        <is>
          <t>Yes</t>
        </is>
      </c>
      <c r="R4312" s="58" t="inlineStr">
        <is>
          <t>Bank transfer (automatic)</t>
        </is>
      </c>
      <c r="S4312" s="123" t="n">
        <v>65.59999999999999</v>
      </c>
      <c r="T4312" s="58" t="inlineStr">
        <is>
          <t>4566.5</t>
        </is>
      </c>
      <c r="U4312" s="58" t="inlineStr">
        <is>
          <t>No</t>
        </is>
      </c>
      <c r="V4312" s="123">
        <f>IFERROR(VALUE(TRIM(T4312)),S4312*F4312)</f>
        <v/>
      </c>
      <c r="W4312" s="58">
        <f>IF(F4312&lt;=12,"0-12 mo",IF(F4312&lt;=24,"13-24 mo",IF(F4312&lt;=48,"25-48 mo","49+ mo")))</f>
        <v/>
      </c>
      <c r="X4312" s="58">
        <f>IF(S4312&lt;=35.5,"Q1 Low",IF(S4312&lt;=70.35,"Q2 Mid-Low",IF(S4312&lt;=89.85,"Q3 Mid-High","Q4 High")))</f>
        <v/>
      </c>
      <c r="Y4312" s="58">
        <f>IF(U4312="Yes",1,0)</f>
        <v/>
      </c>
      <c r="Z4312" s="58">
        <f>IF(P4312="Month-to-month",1,0)+IF(M4312="No",1,0)+IF(J4312="No",1,0)+IF(I4312="Fiber optic",1,0)+IF(Q4312="Yes",1,0)</f>
        <v/>
      </c>
    </row>
    <row r="4313" ht="15" customHeight="1" s="59">
      <c r="A4313" s="58" t="inlineStr">
        <is>
          <t>2187-LZGPL</t>
        </is>
      </c>
      <c r="B4313" s="58" t="inlineStr">
        <is>
          <t>Female</t>
        </is>
      </c>
      <c r="C4313" s="58" t="n">
        <v>0</v>
      </c>
      <c r="D4313" s="58" t="inlineStr">
        <is>
          <t>No</t>
        </is>
      </c>
      <c r="E4313" s="58" t="inlineStr">
        <is>
          <t>No</t>
        </is>
      </c>
      <c r="F4313" s="58" t="n">
        <v>7</v>
      </c>
      <c r="G4313" s="58" t="inlineStr">
        <is>
          <t>No</t>
        </is>
      </c>
      <c r="H4313" s="58" t="inlineStr">
        <is>
          <t>No phone service</t>
        </is>
      </c>
      <c r="I4313" s="58" t="inlineStr">
        <is>
          <t>DSL</t>
        </is>
      </c>
      <c r="J4313" s="58" t="inlineStr">
        <is>
          <t>No</t>
        </is>
      </c>
      <c r="K4313" s="58" t="inlineStr">
        <is>
          <t>Yes</t>
        </is>
      </c>
      <c r="L4313" s="58" t="inlineStr">
        <is>
          <t>No</t>
        </is>
      </c>
      <c r="M4313" s="58" t="inlineStr">
        <is>
          <t>No</t>
        </is>
      </c>
      <c r="N4313" s="58" t="inlineStr">
        <is>
          <t>No</t>
        </is>
      </c>
      <c r="O4313" s="58" t="inlineStr">
        <is>
          <t>Yes</t>
        </is>
      </c>
      <c r="P4313" s="58" t="inlineStr">
        <is>
          <t>Month-to-month</t>
        </is>
      </c>
      <c r="Q4313" s="58" t="inlineStr">
        <is>
          <t>Yes</t>
        </is>
      </c>
      <c r="R4313" s="58" t="inlineStr">
        <is>
          <t>Credit card (automatic)</t>
        </is>
      </c>
      <c r="S4313" s="123" t="n">
        <v>40.1</v>
      </c>
      <c r="T4313" s="58" t="inlineStr">
        <is>
          <t>293.3</t>
        </is>
      </c>
      <c r="U4313" s="58" t="inlineStr">
        <is>
          <t>Yes</t>
        </is>
      </c>
      <c r="V4313" s="123">
        <f>IFERROR(VALUE(TRIM(T4313)),S4313*F4313)</f>
        <v/>
      </c>
      <c r="W4313" s="58">
        <f>IF(F4313&lt;=12,"0-12 mo",IF(F4313&lt;=24,"13-24 mo",IF(F4313&lt;=48,"25-48 mo","49+ mo")))</f>
        <v/>
      </c>
      <c r="X4313" s="58">
        <f>IF(S4313&lt;=35.5,"Q1 Low",IF(S4313&lt;=70.35,"Q2 Mid-Low",IF(S4313&lt;=89.85,"Q3 Mid-High","Q4 High")))</f>
        <v/>
      </c>
      <c r="Y4313" s="58">
        <f>IF(U4313="Yes",1,0)</f>
        <v/>
      </c>
      <c r="Z4313" s="58">
        <f>IF(P4313="Month-to-month",1,0)+IF(M4313="No",1,0)+IF(J4313="No",1,0)+IF(I4313="Fiber optic",1,0)+IF(Q4313="Yes",1,0)</f>
        <v/>
      </c>
    </row>
    <row r="4314" ht="15" customHeight="1" s="59">
      <c r="A4314" s="58" t="inlineStr">
        <is>
          <t>1431-AIDJQ</t>
        </is>
      </c>
      <c r="B4314" s="58" t="inlineStr">
        <is>
          <t>Male</t>
        </is>
      </c>
      <c r="C4314" s="58" t="n">
        <v>0</v>
      </c>
      <c r="D4314" s="58" t="inlineStr">
        <is>
          <t>Yes</t>
        </is>
      </c>
      <c r="E4314" s="58" t="inlineStr">
        <is>
          <t>Yes</t>
        </is>
      </c>
      <c r="F4314" s="58" t="n">
        <v>33</v>
      </c>
      <c r="G4314" s="58" t="inlineStr">
        <is>
          <t>Yes</t>
        </is>
      </c>
      <c r="H4314" s="58" t="inlineStr">
        <is>
          <t>No</t>
        </is>
      </c>
      <c r="I4314" s="58" t="inlineStr">
        <is>
          <t>DSL</t>
        </is>
      </c>
      <c r="J4314" s="58" t="inlineStr">
        <is>
          <t>No</t>
        </is>
      </c>
      <c r="K4314" s="58" t="inlineStr">
        <is>
          <t>Yes</t>
        </is>
      </c>
      <c r="L4314" s="58" t="inlineStr">
        <is>
          <t>Yes</t>
        </is>
      </c>
      <c r="M4314" s="58" t="inlineStr">
        <is>
          <t>Yes</t>
        </is>
      </c>
      <c r="N4314" s="58" t="inlineStr">
        <is>
          <t>Yes</t>
        </is>
      </c>
      <c r="O4314" s="58" t="inlineStr">
        <is>
          <t>Yes</t>
        </is>
      </c>
      <c r="P4314" s="58" t="inlineStr">
        <is>
          <t>Two year</t>
        </is>
      </c>
      <c r="Q4314" s="58" t="inlineStr">
        <is>
          <t>No</t>
        </is>
      </c>
      <c r="R4314" s="58" t="inlineStr">
        <is>
          <t>Credit card (automatic)</t>
        </is>
      </c>
      <c r="S4314" s="123" t="n">
        <v>82.09999999999999</v>
      </c>
      <c r="T4314" s="58" t="inlineStr">
        <is>
          <t>2603.1</t>
        </is>
      </c>
      <c r="U4314" s="58" t="inlineStr">
        <is>
          <t>No</t>
        </is>
      </c>
      <c r="V4314" s="123">
        <f>IFERROR(VALUE(TRIM(T4314)),S4314*F4314)</f>
        <v/>
      </c>
      <c r="W4314" s="58">
        <f>IF(F4314&lt;=12,"0-12 mo",IF(F4314&lt;=24,"13-24 mo",IF(F4314&lt;=48,"25-48 mo","49+ mo")))</f>
        <v/>
      </c>
      <c r="X4314" s="58">
        <f>IF(S4314&lt;=35.5,"Q1 Low",IF(S4314&lt;=70.35,"Q2 Mid-Low",IF(S4314&lt;=89.85,"Q3 Mid-High","Q4 High")))</f>
        <v/>
      </c>
      <c r="Y4314" s="58">
        <f>IF(U4314="Yes",1,0)</f>
        <v/>
      </c>
      <c r="Z4314" s="58">
        <f>IF(P4314="Month-to-month",1,0)+IF(M4314="No",1,0)+IF(J4314="No",1,0)+IF(I4314="Fiber optic",1,0)+IF(Q4314="Yes",1,0)</f>
        <v/>
      </c>
    </row>
    <row r="4315" ht="15" customHeight="1" s="59">
      <c r="A4315" s="58" t="inlineStr">
        <is>
          <t>6288-LBEAR</t>
        </is>
      </c>
      <c r="B4315" s="58" t="inlineStr">
        <is>
          <t>Female</t>
        </is>
      </c>
      <c r="C4315" s="58" t="n">
        <v>0</v>
      </c>
      <c r="D4315" s="58" t="inlineStr">
        <is>
          <t>No</t>
        </is>
      </c>
      <c r="E4315" s="58" t="inlineStr">
        <is>
          <t>No</t>
        </is>
      </c>
      <c r="F4315" s="58" t="n">
        <v>23</v>
      </c>
      <c r="G4315" s="58" t="inlineStr">
        <is>
          <t>Yes</t>
        </is>
      </c>
      <c r="H4315" s="58" t="inlineStr">
        <is>
          <t>No</t>
        </is>
      </c>
      <c r="I4315" s="58" t="inlineStr">
        <is>
          <t>Fiber optic</t>
        </is>
      </c>
      <c r="J4315" s="58" t="inlineStr">
        <is>
          <t>No</t>
        </is>
      </c>
      <c r="K4315" s="58" t="inlineStr">
        <is>
          <t>Yes</t>
        </is>
      </c>
      <c r="L4315" s="58" t="inlineStr">
        <is>
          <t>No</t>
        </is>
      </c>
      <c r="M4315" s="58" t="inlineStr">
        <is>
          <t>Yes</t>
        </is>
      </c>
      <c r="N4315" s="58" t="inlineStr">
        <is>
          <t>No</t>
        </is>
      </c>
      <c r="O4315" s="58" t="inlineStr">
        <is>
          <t>No</t>
        </is>
      </c>
      <c r="P4315" s="58" t="inlineStr">
        <is>
          <t>Month-to-month</t>
        </is>
      </c>
      <c r="Q4315" s="58" t="inlineStr">
        <is>
          <t>Yes</t>
        </is>
      </c>
      <c r="R4315" s="58" t="inlineStr">
        <is>
          <t>Mailed check</t>
        </is>
      </c>
      <c r="S4315" s="123" t="n">
        <v>79.09999999999999</v>
      </c>
      <c r="T4315" s="58" t="inlineStr">
        <is>
          <t>1783.75</t>
        </is>
      </c>
      <c r="U4315" s="58" t="inlineStr">
        <is>
          <t>No</t>
        </is>
      </c>
      <c r="V4315" s="123">
        <f>IFERROR(VALUE(TRIM(T4315)),S4315*F4315)</f>
        <v/>
      </c>
      <c r="W4315" s="58">
        <f>IF(F4315&lt;=12,"0-12 mo",IF(F4315&lt;=24,"13-24 mo",IF(F4315&lt;=48,"25-48 mo","49+ mo")))</f>
        <v/>
      </c>
      <c r="X4315" s="58">
        <f>IF(S4315&lt;=35.5,"Q1 Low",IF(S4315&lt;=70.35,"Q2 Mid-Low",IF(S4315&lt;=89.85,"Q3 Mid-High","Q4 High")))</f>
        <v/>
      </c>
      <c r="Y4315" s="58">
        <f>IF(U4315="Yes",1,0)</f>
        <v/>
      </c>
      <c r="Z4315" s="58">
        <f>IF(P4315="Month-to-month",1,0)+IF(M4315="No",1,0)+IF(J4315="No",1,0)+IF(I4315="Fiber optic",1,0)+IF(Q4315="Yes",1,0)</f>
        <v/>
      </c>
    </row>
    <row r="4316" ht="15" customHeight="1" s="59">
      <c r="A4316" s="58" t="inlineStr">
        <is>
          <t>4597-NUCQV</t>
        </is>
      </c>
      <c r="B4316" s="58" t="inlineStr">
        <is>
          <t>Male</t>
        </is>
      </c>
      <c r="C4316" s="58" t="n">
        <v>1</v>
      </c>
      <c r="D4316" s="58" t="inlineStr">
        <is>
          <t>No</t>
        </is>
      </c>
      <c r="E4316" s="58" t="inlineStr">
        <is>
          <t>No</t>
        </is>
      </c>
      <c r="F4316" s="58" t="n">
        <v>24</v>
      </c>
      <c r="G4316" s="58" t="inlineStr">
        <is>
          <t>Yes</t>
        </is>
      </c>
      <c r="H4316" s="58" t="inlineStr">
        <is>
          <t>Yes</t>
        </is>
      </c>
      <c r="I4316" s="58" t="inlineStr">
        <is>
          <t>Fiber optic</t>
        </is>
      </c>
      <c r="J4316" s="58" t="inlineStr">
        <is>
          <t>No</t>
        </is>
      </c>
      <c r="K4316" s="58" t="inlineStr">
        <is>
          <t>Yes</t>
        </is>
      </c>
      <c r="L4316" s="58" t="inlineStr">
        <is>
          <t>No</t>
        </is>
      </c>
      <c r="M4316" s="58" t="inlineStr">
        <is>
          <t>No</t>
        </is>
      </c>
      <c r="N4316" s="58" t="inlineStr">
        <is>
          <t>Yes</t>
        </is>
      </c>
      <c r="O4316" s="58" t="inlineStr">
        <is>
          <t>Yes</t>
        </is>
      </c>
      <c r="P4316" s="58" t="inlineStr">
        <is>
          <t>Month-to-month</t>
        </is>
      </c>
      <c r="Q4316" s="58" t="inlineStr">
        <is>
          <t>Yes</t>
        </is>
      </c>
      <c r="R4316" s="58" t="inlineStr">
        <is>
          <t>Electronic check</t>
        </is>
      </c>
      <c r="S4316" s="123" t="n">
        <v>101.25</v>
      </c>
      <c r="T4316" s="58" t="inlineStr">
        <is>
          <t>2440.15</t>
        </is>
      </c>
      <c r="U4316" s="58" t="inlineStr">
        <is>
          <t>Yes</t>
        </is>
      </c>
      <c r="V4316" s="123">
        <f>IFERROR(VALUE(TRIM(T4316)),S4316*F4316)</f>
        <v/>
      </c>
      <c r="W4316" s="58">
        <f>IF(F4316&lt;=12,"0-12 mo",IF(F4316&lt;=24,"13-24 mo",IF(F4316&lt;=48,"25-48 mo","49+ mo")))</f>
        <v/>
      </c>
      <c r="X4316" s="58">
        <f>IF(S4316&lt;=35.5,"Q1 Low",IF(S4316&lt;=70.35,"Q2 Mid-Low",IF(S4316&lt;=89.85,"Q3 Mid-High","Q4 High")))</f>
        <v/>
      </c>
      <c r="Y4316" s="58">
        <f>IF(U4316="Yes",1,0)</f>
        <v/>
      </c>
      <c r="Z4316" s="58">
        <f>IF(P4316="Month-to-month",1,0)+IF(M4316="No",1,0)+IF(J4316="No",1,0)+IF(I4316="Fiber optic",1,0)+IF(Q4316="Yes",1,0)</f>
        <v/>
      </c>
    </row>
    <row r="4317" ht="15" customHeight="1" s="59">
      <c r="A4317" s="58" t="inlineStr">
        <is>
          <t>9019-QVLZD</t>
        </is>
      </c>
      <c r="B4317" s="58" t="inlineStr">
        <is>
          <t>Female</t>
        </is>
      </c>
      <c r="C4317" s="58" t="n">
        <v>0</v>
      </c>
      <c r="D4317" s="58" t="inlineStr">
        <is>
          <t>No</t>
        </is>
      </c>
      <c r="E4317" s="58" t="inlineStr">
        <is>
          <t>No</t>
        </is>
      </c>
      <c r="F4317" s="58" t="n">
        <v>1</v>
      </c>
      <c r="G4317" s="58" t="inlineStr">
        <is>
          <t>Yes</t>
        </is>
      </c>
      <c r="H4317" s="58" t="inlineStr">
        <is>
          <t>No</t>
        </is>
      </c>
      <c r="I4317" s="58" t="inlineStr">
        <is>
          <t>Fiber optic</t>
        </is>
      </c>
      <c r="J4317" s="58" t="inlineStr">
        <is>
          <t>No</t>
        </is>
      </c>
      <c r="K4317" s="58" t="inlineStr">
        <is>
          <t>No</t>
        </is>
      </c>
      <c r="L4317" s="58" t="inlineStr">
        <is>
          <t>No</t>
        </is>
      </c>
      <c r="M4317" s="58" t="inlineStr">
        <is>
          <t>No</t>
        </is>
      </c>
      <c r="N4317" s="58" t="inlineStr">
        <is>
          <t>Yes</t>
        </is>
      </c>
      <c r="O4317" s="58" t="inlineStr">
        <is>
          <t>No</t>
        </is>
      </c>
      <c r="P4317" s="58" t="inlineStr">
        <is>
          <t>Month-to-month</t>
        </is>
      </c>
      <c r="Q4317" s="58" t="inlineStr">
        <is>
          <t>No</t>
        </is>
      </c>
      <c r="R4317" s="58" t="inlineStr">
        <is>
          <t>Electronic check</t>
        </is>
      </c>
      <c r="S4317" s="123" t="n">
        <v>79.55</v>
      </c>
      <c r="T4317" s="58" t="inlineStr">
        <is>
          <t>79.55</t>
        </is>
      </c>
      <c r="U4317" s="58" t="inlineStr">
        <is>
          <t>Yes</t>
        </is>
      </c>
      <c r="V4317" s="123">
        <f>IFERROR(VALUE(TRIM(T4317)),S4317*F4317)</f>
        <v/>
      </c>
      <c r="W4317" s="58">
        <f>IF(F4317&lt;=12,"0-12 mo",IF(F4317&lt;=24,"13-24 mo",IF(F4317&lt;=48,"25-48 mo","49+ mo")))</f>
        <v/>
      </c>
      <c r="X4317" s="58">
        <f>IF(S4317&lt;=35.5,"Q1 Low",IF(S4317&lt;=70.35,"Q2 Mid-Low",IF(S4317&lt;=89.85,"Q3 Mid-High","Q4 High")))</f>
        <v/>
      </c>
      <c r="Y4317" s="58">
        <f>IF(U4317="Yes",1,0)</f>
        <v/>
      </c>
      <c r="Z4317" s="58">
        <f>IF(P4317="Month-to-month",1,0)+IF(M4317="No",1,0)+IF(J4317="No",1,0)+IF(I4317="Fiber optic",1,0)+IF(Q4317="Yes",1,0)</f>
        <v/>
      </c>
    </row>
    <row r="4318" ht="15" customHeight="1" s="59">
      <c r="A4318" s="58" t="inlineStr">
        <is>
          <t>8413-YNHNV</t>
        </is>
      </c>
      <c r="B4318" s="58" t="inlineStr">
        <is>
          <t>Male</t>
        </is>
      </c>
      <c r="C4318" s="58" t="n">
        <v>0</v>
      </c>
      <c r="D4318" s="58" t="inlineStr">
        <is>
          <t>No</t>
        </is>
      </c>
      <c r="E4318" s="58" t="inlineStr">
        <is>
          <t>No</t>
        </is>
      </c>
      <c r="F4318" s="58" t="n">
        <v>69</v>
      </c>
      <c r="G4318" s="58" t="inlineStr">
        <is>
          <t>Yes</t>
        </is>
      </c>
      <c r="H4318" s="58" t="inlineStr">
        <is>
          <t>Yes</t>
        </is>
      </c>
      <c r="I4318" s="58" t="inlineStr">
        <is>
          <t>DSL</t>
        </is>
      </c>
      <c r="J4318" s="58" t="inlineStr">
        <is>
          <t>Yes</t>
        </is>
      </c>
      <c r="K4318" s="58" t="inlineStr">
        <is>
          <t>Yes</t>
        </is>
      </c>
      <c r="L4318" s="58" t="inlineStr">
        <is>
          <t>Yes</t>
        </is>
      </c>
      <c r="M4318" s="58" t="inlineStr">
        <is>
          <t>Yes</t>
        </is>
      </c>
      <c r="N4318" s="58" t="inlineStr">
        <is>
          <t>Yes</t>
        </is>
      </c>
      <c r="O4318" s="58" t="inlineStr">
        <is>
          <t>Yes</t>
        </is>
      </c>
      <c r="P4318" s="58" t="inlineStr">
        <is>
          <t>Two year</t>
        </is>
      </c>
      <c r="Q4318" s="58" t="inlineStr">
        <is>
          <t>No</t>
        </is>
      </c>
      <c r="R4318" s="58" t="inlineStr">
        <is>
          <t>Mailed check</t>
        </is>
      </c>
      <c r="S4318" s="123" t="n">
        <v>90.65000000000001</v>
      </c>
      <c r="T4318" s="58" t="inlineStr">
        <is>
          <t>6322.1</t>
        </is>
      </c>
      <c r="U4318" s="58" t="inlineStr">
        <is>
          <t>No</t>
        </is>
      </c>
      <c r="V4318" s="123">
        <f>IFERROR(VALUE(TRIM(T4318)),S4318*F4318)</f>
        <v/>
      </c>
      <c r="W4318" s="58">
        <f>IF(F4318&lt;=12,"0-12 mo",IF(F4318&lt;=24,"13-24 mo",IF(F4318&lt;=48,"25-48 mo","49+ mo")))</f>
        <v/>
      </c>
      <c r="X4318" s="58">
        <f>IF(S4318&lt;=35.5,"Q1 Low",IF(S4318&lt;=70.35,"Q2 Mid-Low",IF(S4318&lt;=89.85,"Q3 Mid-High","Q4 High")))</f>
        <v/>
      </c>
      <c r="Y4318" s="58">
        <f>IF(U4318="Yes",1,0)</f>
        <v/>
      </c>
      <c r="Z4318" s="58">
        <f>IF(P4318="Month-to-month",1,0)+IF(M4318="No",1,0)+IF(J4318="No",1,0)+IF(I4318="Fiber optic",1,0)+IF(Q4318="Yes",1,0)</f>
        <v/>
      </c>
    </row>
    <row r="4319" ht="15" customHeight="1" s="59">
      <c r="A4319" s="58" t="inlineStr">
        <is>
          <t>5808-TOTXO</t>
        </is>
      </c>
      <c r="B4319" s="58" t="inlineStr">
        <is>
          <t>Female</t>
        </is>
      </c>
      <c r="C4319" s="58" t="n">
        <v>0</v>
      </c>
      <c r="D4319" s="58" t="inlineStr">
        <is>
          <t>No</t>
        </is>
      </c>
      <c r="E4319" s="58" t="inlineStr">
        <is>
          <t>Yes</t>
        </is>
      </c>
      <c r="F4319" s="58" t="n">
        <v>3</v>
      </c>
      <c r="G4319" s="58" t="inlineStr">
        <is>
          <t>Yes</t>
        </is>
      </c>
      <c r="H4319" s="58" t="inlineStr">
        <is>
          <t>No</t>
        </is>
      </c>
      <c r="I4319" s="58" t="inlineStr">
        <is>
          <t>No</t>
        </is>
      </c>
      <c r="J4319" s="58" t="inlineStr">
        <is>
          <t>No internet service</t>
        </is>
      </c>
      <c r="K4319" s="58" t="inlineStr">
        <is>
          <t>No internet service</t>
        </is>
      </c>
      <c r="L4319" s="58" t="inlineStr">
        <is>
          <t>No internet service</t>
        </is>
      </c>
      <c r="M4319" s="58" t="inlineStr">
        <is>
          <t>No internet service</t>
        </is>
      </c>
      <c r="N4319" s="58" t="inlineStr">
        <is>
          <t>No internet service</t>
        </is>
      </c>
      <c r="O4319" s="58" t="inlineStr">
        <is>
          <t>No internet service</t>
        </is>
      </c>
      <c r="P4319" s="58" t="inlineStr">
        <is>
          <t>One year</t>
        </is>
      </c>
      <c r="Q4319" s="58" t="inlineStr">
        <is>
          <t>Yes</t>
        </is>
      </c>
      <c r="R4319" s="58" t="inlineStr">
        <is>
          <t>Credit card (automatic)</t>
        </is>
      </c>
      <c r="S4319" s="123" t="n">
        <v>20.55</v>
      </c>
      <c r="T4319" s="58" t="inlineStr">
        <is>
          <t>57.4</t>
        </is>
      </c>
      <c r="U4319" s="58" t="inlineStr">
        <is>
          <t>No</t>
        </is>
      </c>
      <c r="V4319" s="123">
        <f>IFERROR(VALUE(TRIM(T4319)),S4319*F4319)</f>
        <v/>
      </c>
      <c r="W4319" s="58">
        <f>IF(F4319&lt;=12,"0-12 mo",IF(F4319&lt;=24,"13-24 mo",IF(F4319&lt;=48,"25-48 mo","49+ mo")))</f>
        <v/>
      </c>
      <c r="X4319" s="58">
        <f>IF(S4319&lt;=35.5,"Q1 Low",IF(S4319&lt;=70.35,"Q2 Mid-Low",IF(S4319&lt;=89.85,"Q3 Mid-High","Q4 High")))</f>
        <v/>
      </c>
      <c r="Y4319" s="58">
        <f>IF(U4319="Yes",1,0)</f>
        <v/>
      </c>
      <c r="Z4319" s="58">
        <f>IF(P4319="Month-to-month",1,0)+IF(M4319="No",1,0)+IF(J4319="No",1,0)+IF(I4319="Fiber optic",1,0)+IF(Q4319="Yes",1,0)</f>
        <v/>
      </c>
    </row>
    <row r="4320" ht="15" customHeight="1" s="59">
      <c r="A4320" s="58" t="inlineStr">
        <is>
          <t>4369-NYSCF</t>
        </is>
      </c>
      <c r="B4320" s="58" t="inlineStr">
        <is>
          <t>Male</t>
        </is>
      </c>
      <c r="C4320" s="58" t="n">
        <v>0</v>
      </c>
      <c r="D4320" s="58" t="inlineStr">
        <is>
          <t>No</t>
        </is>
      </c>
      <c r="E4320" s="58" t="inlineStr">
        <is>
          <t>No</t>
        </is>
      </c>
      <c r="F4320" s="58" t="n">
        <v>56</v>
      </c>
      <c r="G4320" s="58" t="inlineStr">
        <is>
          <t>Yes</t>
        </is>
      </c>
      <c r="H4320" s="58" t="inlineStr">
        <is>
          <t>No</t>
        </is>
      </c>
      <c r="I4320" s="58" t="inlineStr">
        <is>
          <t>DSL</t>
        </is>
      </c>
      <c r="J4320" s="58" t="inlineStr">
        <is>
          <t>No</t>
        </is>
      </c>
      <c r="K4320" s="58" t="inlineStr">
        <is>
          <t>Yes</t>
        </is>
      </c>
      <c r="L4320" s="58" t="inlineStr">
        <is>
          <t>No</t>
        </is>
      </c>
      <c r="M4320" s="58" t="inlineStr">
        <is>
          <t>Yes</t>
        </is>
      </c>
      <c r="N4320" s="58" t="inlineStr">
        <is>
          <t>Yes</t>
        </is>
      </c>
      <c r="O4320" s="58" t="inlineStr">
        <is>
          <t>Yes</t>
        </is>
      </c>
      <c r="P4320" s="58" t="inlineStr">
        <is>
          <t>One year</t>
        </is>
      </c>
      <c r="Q4320" s="58" t="inlineStr">
        <is>
          <t>Yes</t>
        </is>
      </c>
      <c r="R4320" s="58" t="inlineStr">
        <is>
          <t>Bank transfer (automatic)</t>
        </is>
      </c>
      <c r="S4320" s="123" t="n">
        <v>75.75</v>
      </c>
      <c r="T4320" s="58" t="inlineStr">
        <is>
          <t>4284.65</t>
        </is>
      </c>
      <c r="U4320" s="58" t="inlineStr">
        <is>
          <t>No</t>
        </is>
      </c>
      <c r="V4320" s="123">
        <f>IFERROR(VALUE(TRIM(T4320)),S4320*F4320)</f>
        <v/>
      </c>
      <c r="W4320" s="58">
        <f>IF(F4320&lt;=12,"0-12 mo",IF(F4320&lt;=24,"13-24 mo",IF(F4320&lt;=48,"25-48 mo","49+ mo")))</f>
        <v/>
      </c>
      <c r="X4320" s="58">
        <f>IF(S4320&lt;=35.5,"Q1 Low",IF(S4320&lt;=70.35,"Q2 Mid-Low",IF(S4320&lt;=89.85,"Q3 Mid-High","Q4 High")))</f>
        <v/>
      </c>
      <c r="Y4320" s="58">
        <f>IF(U4320="Yes",1,0)</f>
        <v/>
      </c>
      <c r="Z4320" s="58">
        <f>IF(P4320="Month-to-month",1,0)+IF(M4320="No",1,0)+IF(J4320="No",1,0)+IF(I4320="Fiber optic",1,0)+IF(Q4320="Yes",1,0)</f>
        <v/>
      </c>
    </row>
    <row r="4321" ht="15" customHeight="1" s="59">
      <c r="A4321" s="58" t="inlineStr">
        <is>
          <t>6333-YDVLT</t>
        </is>
      </c>
      <c r="B4321" s="58" t="inlineStr">
        <is>
          <t>Male</t>
        </is>
      </c>
      <c r="C4321" s="58" t="n">
        <v>0</v>
      </c>
      <c r="D4321" s="58" t="inlineStr">
        <is>
          <t>No</t>
        </is>
      </c>
      <c r="E4321" s="58" t="inlineStr">
        <is>
          <t>No</t>
        </is>
      </c>
      <c r="F4321" s="58" t="n">
        <v>65</v>
      </c>
      <c r="G4321" s="58" t="inlineStr">
        <is>
          <t>Yes</t>
        </is>
      </c>
      <c r="H4321" s="58" t="inlineStr">
        <is>
          <t>Yes</t>
        </is>
      </c>
      <c r="I4321" s="58" t="inlineStr">
        <is>
          <t>Fiber optic</t>
        </is>
      </c>
      <c r="J4321" s="58" t="inlineStr">
        <is>
          <t>Yes</t>
        </is>
      </c>
      <c r="K4321" s="58" t="inlineStr">
        <is>
          <t>No</t>
        </is>
      </c>
      <c r="L4321" s="58" t="inlineStr">
        <is>
          <t>Yes</t>
        </is>
      </c>
      <c r="M4321" s="58" t="inlineStr">
        <is>
          <t>Yes</t>
        </is>
      </c>
      <c r="N4321" s="58" t="inlineStr">
        <is>
          <t>Yes</t>
        </is>
      </c>
      <c r="O4321" s="58" t="inlineStr">
        <is>
          <t>Yes</t>
        </is>
      </c>
      <c r="P4321" s="58" t="inlineStr">
        <is>
          <t>One year</t>
        </is>
      </c>
      <c r="Q4321" s="58" t="inlineStr">
        <is>
          <t>Yes</t>
        </is>
      </c>
      <c r="R4321" s="58" t="inlineStr">
        <is>
          <t>Credit card (automatic)</t>
        </is>
      </c>
      <c r="S4321" s="123" t="n">
        <v>110</v>
      </c>
      <c r="T4321" s="58" t="inlineStr">
        <is>
          <t>7138.65</t>
        </is>
      </c>
      <c r="U4321" s="58" t="inlineStr">
        <is>
          <t>No</t>
        </is>
      </c>
      <c r="V4321" s="123">
        <f>IFERROR(VALUE(TRIM(T4321)),S4321*F4321)</f>
        <v/>
      </c>
      <c r="W4321" s="58">
        <f>IF(F4321&lt;=12,"0-12 mo",IF(F4321&lt;=24,"13-24 mo",IF(F4321&lt;=48,"25-48 mo","49+ mo")))</f>
        <v/>
      </c>
      <c r="X4321" s="58">
        <f>IF(S4321&lt;=35.5,"Q1 Low",IF(S4321&lt;=70.35,"Q2 Mid-Low",IF(S4321&lt;=89.85,"Q3 Mid-High","Q4 High")))</f>
        <v/>
      </c>
      <c r="Y4321" s="58">
        <f>IF(U4321="Yes",1,0)</f>
        <v/>
      </c>
      <c r="Z4321" s="58">
        <f>IF(P4321="Month-to-month",1,0)+IF(M4321="No",1,0)+IF(J4321="No",1,0)+IF(I4321="Fiber optic",1,0)+IF(Q4321="Yes",1,0)</f>
        <v/>
      </c>
    </row>
    <row r="4322" ht="15" customHeight="1" s="59">
      <c r="A4322" s="58" t="inlineStr">
        <is>
          <t>5324-KTGCG</t>
        </is>
      </c>
      <c r="B4322" s="58" t="inlineStr">
        <is>
          <t>Male</t>
        </is>
      </c>
      <c r="C4322" s="58" t="n">
        <v>0</v>
      </c>
      <c r="D4322" s="58" t="inlineStr">
        <is>
          <t>Yes</t>
        </is>
      </c>
      <c r="E4322" s="58" t="inlineStr">
        <is>
          <t>No</t>
        </is>
      </c>
      <c r="F4322" s="58" t="n">
        <v>71</v>
      </c>
      <c r="G4322" s="58" t="inlineStr">
        <is>
          <t>Yes</t>
        </is>
      </c>
      <c r="H4322" s="58" t="inlineStr">
        <is>
          <t>No</t>
        </is>
      </c>
      <c r="I4322" s="58" t="inlineStr">
        <is>
          <t>No</t>
        </is>
      </c>
      <c r="J4322" s="58" t="inlineStr">
        <is>
          <t>No internet service</t>
        </is>
      </c>
      <c r="K4322" s="58" t="inlineStr">
        <is>
          <t>No internet service</t>
        </is>
      </c>
      <c r="L4322" s="58" t="inlineStr">
        <is>
          <t>No internet service</t>
        </is>
      </c>
      <c r="M4322" s="58" t="inlineStr">
        <is>
          <t>No internet service</t>
        </is>
      </c>
      <c r="N4322" s="58" t="inlineStr">
        <is>
          <t>No internet service</t>
        </is>
      </c>
      <c r="O4322" s="58" t="inlineStr">
        <is>
          <t>No internet service</t>
        </is>
      </c>
      <c r="P4322" s="58" t="inlineStr">
        <is>
          <t>One year</t>
        </is>
      </c>
      <c r="Q4322" s="58" t="inlineStr">
        <is>
          <t>No</t>
        </is>
      </c>
      <c r="R4322" s="58" t="inlineStr">
        <is>
          <t>Electronic check</t>
        </is>
      </c>
      <c r="S4322" s="123" t="n">
        <v>20.85</v>
      </c>
      <c r="T4322" s="58" t="inlineStr">
        <is>
          <t>1539.75</t>
        </is>
      </c>
      <c r="U4322" s="58" t="inlineStr">
        <is>
          <t>No</t>
        </is>
      </c>
      <c r="V4322" s="123">
        <f>IFERROR(VALUE(TRIM(T4322)),S4322*F4322)</f>
        <v/>
      </c>
      <c r="W4322" s="58">
        <f>IF(F4322&lt;=12,"0-12 mo",IF(F4322&lt;=24,"13-24 mo",IF(F4322&lt;=48,"25-48 mo","49+ mo")))</f>
        <v/>
      </c>
      <c r="X4322" s="58">
        <f>IF(S4322&lt;=35.5,"Q1 Low",IF(S4322&lt;=70.35,"Q2 Mid-Low",IF(S4322&lt;=89.85,"Q3 Mid-High","Q4 High")))</f>
        <v/>
      </c>
      <c r="Y4322" s="58">
        <f>IF(U4322="Yes",1,0)</f>
        <v/>
      </c>
      <c r="Z4322" s="58">
        <f>IF(P4322="Month-to-month",1,0)+IF(M4322="No",1,0)+IF(J4322="No",1,0)+IF(I4322="Fiber optic",1,0)+IF(Q4322="Yes",1,0)</f>
        <v/>
      </c>
    </row>
    <row r="4323" ht="15" customHeight="1" s="59">
      <c r="A4323" s="58" t="inlineStr">
        <is>
          <t>5599-HVLTW</t>
        </is>
      </c>
      <c r="B4323" s="58" t="inlineStr">
        <is>
          <t>Female</t>
        </is>
      </c>
      <c r="C4323" s="58" t="n">
        <v>1</v>
      </c>
      <c r="D4323" s="58" t="inlineStr">
        <is>
          <t>No</t>
        </is>
      </c>
      <c r="E4323" s="58" t="inlineStr">
        <is>
          <t>No</t>
        </is>
      </c>
      <c r="F4323" s="58" t="n">
        <v>14</v>
      </c>
      <c r="G4323" s="58" t="inlineStr">
        <is>
          <t>Yes</t>
        </is>
      </c>
      <c r="H4323" s="58" t="inlineStr">
        <is>
          <t>Yes</t>
        </is>
      </c>
      <c r="I4323" s="58" t="inlineStr">
        <is>
          <t>Fiber optic</t>
        </is>
      </c>
      <c r="J4323" s="58" t="inlineStr">
        <is>
          <t>No</t>
        </is>
      </c>
      <c r="K4323" s="58" t="inlineStr">
        <is>
          <t>No</t>
        </is>
      </c>
      <c r="L4323" s="58" t="inlineStr">
        <is>
          <t>Yes</t>
        </is>
      </c>
      <c r="M4323" s="58" t="inlineStr">
        <is>
          <t>No</t>
        </is>
      </c>
      <c r="N4323" s="58" t="inlineStr">
        <is>
          <t>No</t>
        </is>
      </c>
      <c r="O4323" s="58" t="inlineStr">
        <is>
          <t>No</t>
        </is>
      </c>
      <c r="P4323" s="58" t="inlineStr">
        <is>
          <t>Month-to-month</t>
        </is>
      </c>
      <c r="Q4323" s="58" t="inlineStr">
        <is>
          <t>Yes</t>
        </is>
      </c>
      <c r="R4323" s="58" t="inlineStr">
        <is>
          <t>Bank transfer (automatic)</t>
        </is>
      </c>
      <c r="S4323" s="123" t="n">
        <v>80.34999999999999</v>
      </c>
      <c r="T4323" s="58" t="inlineStr">
        <is>
          <t>1058.1</t>
        </is>
      </c>
      <c r="U4323" s="58" t="inlineStr">
        <is>
          <t>No</t>
        </is>
      </c>
      <c r="V4323" s="123">
        <f>IFERROR(VALUE(TRIM(T4323)),S4323*F4323)</f>
        <v/>
      </c>
      <c r="W4323" s="58">
        <f>IF(F4323&lt;=12,"0-12 mo",IF(F4323&lt;=24,"13-24 mo",IF(F4323&lt;=48,"25-48 mo","49+ mo")))</f>
        <v/>
      </c>
      <c r="X4323" s="58">
        <f>IF(S4323&lt;=35.5,"Q1 Low",IF(S4323&lt;=70.35,"Q2 Mid-Low",IF(S4323&lt;=89.85,"Q3 Mid-High","Q4 High")))</f>
        <v/>
      </c>
      <c r="Y4323" s="58">
        <f>IF(U4323="Yes",1,0)</f>
        <v/>
      </c>
      <c r="Z4323" s="58">
        <f>IF(P4323="Month-to-month",1,0)+IF(M4323="No",1,0)+IF(J4323="No",1,0)+IF(I4323="Fiber optic",1,0)+IF(Q4323="Yes",1,0)</f>
        <v/>
      </c>
    </row>
    <row r="4324" ht="15" customHeight="1" s="59">
      <c r="A4324" s="58" t="inlineStr">
        <is>
          <t>7394-LWLYN</t>
        </is>
      </c>
      <c r="B4324" s="58" t="inlineStr">
        <is>
          <t>Female</t>
        </is>
      </c>
      <c r="C4324" s="58" t="n">
        <v>0</v>
      </c>
      <c r="D4324" s="58" t="inlineStr">
        <is>
          <t>No</t>
        </is>
      </c>
      <c r="E4324" s="58" t="inlineStr">
        <is>
          <t>No</t>
        </is>
      </c>
      <c r="F4324" s="58" t="n">
        <v>2</v>
      </c>
      <c r="G4324" s="58" t="inlineStr">
        <is>
          <t>Yes</t>
        </is>
      </c>
      <c r="H4324" s="58" t="inlineStr">
        <is>
          <t>No</t>
        </is>
      </c>
      <c r="I4324" s="58" t="inlineStr">
        <is>
          <t>Fiber optic</t>
        </is>
      </c>
      <c r="J4324" s="58" t="inlineStr">
        <is>
          <t>No</t>
        </is>
      </c>
      <c r="K4324" s="58" t="inlineStr">
        <is>
          <t>No</t>
        </is>
      </c>
      <c r="L4324" s="58" t="inlineStr">
        <is>
          <t>No</t>
        </is>
      </c>
      <c r="M4324" s="58" t="inlineStr">
        <is>
          <t>No</t>
        </is>
      </c>
      <c r="N4324" s="58" t="inlineStr">
        <is>
          <t>No</t>
        </is>
      </c>
      <c r="O4324" s="58" t="inlineStr">
        <is>
          <t>No</t>
        </is>
      </c>
      <c r="P4324" s="58" t="inlineStr">
        <is>
          <t>Month-to-month</t>
        </is>
      </c>
      <c r="Q4324" s="58" t="inlineStr">
        <is>
          <t>Yes</t>
        </is>
      </c>
      <c r="R4324" s="58" t="inlineStr">
        <is>
          <t>Electronic check</t>
        </is>
      </c>
      <c r="S4324" s="123" t="n">
        <v>70.15000000000001</v>
      </c>
      <c r="T4324" s="58" t="inlineStr">
        <is>
          <t>123.8</t>
        </is>
      </c>
      <c r="U4324" s="58" t="inlineStr">
        <is>
          <t>No</t>
        </is>
      </c>
      <c r="V4324" s="123">
        <f>IFERROR(VALUE(TRIM(T4324)),S4324*F4324)</f>
        <v/>
      </c>
      <c r="W4324" s="58">
        <f>IF(F4324&lt;=12,"0-12 mo",IF(F4324&lt;=24,"13-24 mo",IF(F4324&lt;=48,"25-48 mo","49+ mo")))</f>
        <v/>
      </c>
      <c r="X4324" s="58">
        <f>IF(S4324&lt;=35.5,"Q1 Low",IF(S4324&lt;=70.35,"Q2 Mid-Low",IF(S4324&lt;=89.85,"Q3 Mid-High","Q4 High")))</f>
        <v/>
      </c>
      <c r="Y4324" s="58">
        <f>IF(U4324="Yes",1,0)</f>
        <v/>
      </c>
      <c r="Z4324" s="58">
        <f>IF(P4324="Month-to-month",1,0)+IF(M4324="No",1,0)+IF(J4324="No",1,0)+IF(I4324="Fiber optic",1,0)+IF(Q4324="Yes",1,0)</f>
        <v/>
      </c>
    </row>
    <row r="4325" ht="15" customHeight="1" s="59">
      <c r="A4325" s="58" t="inlineStr">
        <is>
          <t>3707-LRWZD</t>
        </is>
      </c>
      <c r="B4325" s="58" t="inlineStr">
        <is>
          <t>Female</t>
        </is>
      </c>
      <c r="C4325" s="58" t="n">
        <v>0</v>
      </c>
      <c r="D4325" s="58" t="inlineStr">
        <is>
          <t>No</t>
        </is>
      </c>
      <c r="E4325" s="58" t="inlineStr">
        <is>
          <t>No</t>
        </is>
      </c>
      <c r="F4325" s="58" t="n">
        <v>32</v>
      </c>
      <c r="G4325" s="58" t="inlineStr">
        <is>
          <t>Yes</t>
        </is>
      </c>
      <c r="H4325" s="58" t="inlineStr">
        <is>
          <t>Yes</t>
        </is>
      </c>
      <c r="I4325" s="58" t="inlineStr">
        <is>
          <t>Fiber optic</t>
        </is>
      </c>
      <c r="J4325" s="58" t="inlineStr">
        <is>
          <t>No</t>
        </is>
      </c>
      <c r="K4325" s="58" t="inlineStr">
        <is>
          <t>No</t>
        </is>
      </c>
      <c r="L4325" s="58" t="inlineStr">
        <is>
          <t>No</t>
        </is>
      </c>
      <c r="M4325" s="58" t="inlineStr">
        <is>
          <t>No</t>
        </is>
      </c>
      <c r="N4325" s="58" t="inlineStr">
        <is>
          <t>Yes</t>
        </is>
      </c>
      <c r="O4325" s="58" t="inlineStr">
        <is>
          <t>No</t>
        </is>
      </c>
      <c r="P4325" s="58" t="inlineStr">
        <is>
          <t>One year</t>
        </is>
      </c>
      <c r="Q4325" s="58" t="inlineStr">
        <is>
          <t>No</t>
        </is>
      </c>
      <c r="R4325" s="58" t="inlineStr">
        <is>
          <t>Electronic check</t>
        </is>
      </c>
      <c r="S4325" s="123" t="n">
        <v>84.05</v>
      </c>
      <c r="T4325" s="58" t="inlineStr">
        <is>
          <t>2781.85</t>
        </is>
      </c>
      <c r="U4325" s="58" t="inlineStr">
        <is>
          <t>Yes</t>
        </is>
      </c>
      <c r="V4325" s="123">
        <f>IFERROR(VALUE(TRIM(T4325)),S4325*F4325)</f>
        <v/>
      </c>
      <c r="W4325" s="58">
        <f>IF(F4325&lt;=12,"0-12 mo",IF(F4325&lt;=24,"13-24 mo",IF(F4325&lt;=48,"25-48 mo","49+ mo")))</f>
        <v/>
      </c>
      <c r="X4325" s="58">
        <f>IF(S4325&lt;=35.5,"Q1 Low",IF(S4325&lt;=70.35,"Q2 Mid-Low",IF(S4325&lt;=89.85,"Q3 Mid-High","Q4 High")))</f>
        <v/>
      </c>
      <c r="Y4325" s="58">
        <f>IF(U4325="Yes",1,0)</f>
        <v/>
      </c>
      <c r="Z4325" s="58">
        <f>IF(P4325="Month-to-month",1,0)+IF(M4325="No",1,0)+IF(J4325="No",1,0)+IF(I4325="Fiber optic",1,0)+IF(Q4325="Yes",1,0)</f>
        <v/>
      </c>
    </row>
    <row r="4326" ht="15" customHeight="1" s="59">
      <c r="A4326" s="58" t="inlineStr">
        <is>
          <t>6873-UDNLD</t>
        </is>
      </c>
      <c r="B4326" s="58" t="inlineStr">
        <is>
          <t>Male</t>
        </is>
      </c>
      <c r="C4326" s="58" t="n">
        <v>0</v>
      </c>
      <c r="D4326" s="58" t="inlineStr">
        <is>
          <t>No</t>
        </is>
      </c>
      <c r="E4326" s="58" t="inlineStr">
        <is>
          <t>No</t>
        </is>
      </c>
      <c r="F4326" s="58" t="n">
        <v>40</v>
      </c>
      <c r="G4326" s="58" t="inlineStr">
        <is>
          <t>Yes</t>
        </is>
      </c>
      <c r="H4326" s="58" t="inlineStr">
        <is>
          <t>No</t>
        </is>
      </c>
      <c r="I4326" s="58" t="inlineStr">
        <is>
          <t>DSL</t>
        </is>
      </c>
      <c r="J4326" s="58" t="inlineStr">
        <is>
          <t>Yes</t>
        </is>
      </c>
      <c r="K4326" s="58" t="inlineStr">
        <is>
          <t>No</t>
        </is>
      </c>
      <c r="L4326" s="58" t="inlineStr">
        <is>
          <t>Yes</t>
        </is>
      </c>
      <c r="M4326" s="58" t="inlineStr">
        <is>
          <t>No</t>
        </is>
      </c>
      <c r="N4326" s="58" t="inlineStr">
        <is>
          <t>No</t>
        </is>
      </c>
      <c r="O4326" s="58" t="inlineStr">
        <is>
          <t>Yes</t>
        </is>
      </c>
      <c r="P4326" s="58" t="inlineStr">
        <is>
          <t>Month-to-month</t>
        </is>
      </c>
      <c r="Q4326" s="58" t="inlineStr">
        <is>
          <t>No</t>
        </is>
      </c>
      <c r="R4326" s="58" t="inlineStr">
        <is>
          <t>Electronic check</t>
        </is>
      </c>
      <c r="S4326" s="123" t="n">
        <v>67.45</v>
      </c>
      <c r="T4326" s="58" t="inlineStr">
        <is>
          <t>2731</t>
        </is>
      </c>
      <c r="U4326" s="58" t="inlineStr">
        <is>
          <t>No</t>
        </is>
      </c>
      <c r="V4326" s="123">
        <f>IFERROR(VALUE(TRIM(T4326)),S4326*F4326)</f>
        <v/>
      </c>
      <c r="W4326" s="58">
        <f>IF(F4326&lt;=12,"0-12 mo",IF(F4326&lt;=24,"13-24 mo",IF(F4326&lt;=48,"25-48 mo","49+ mo")))</f>
        <v/>
      </c>
      <c r="X4326" s="58">
        <f>IF(S4326&lt;=35.5,"Q1 Low",IF(S4326&lt;=70.35,"Q2 Mid-Low",IF(S4326&lt;=89.85,"Q3 Mid-High","Q4 High")))</f>
        <v/>
      </c>
      <c r="Y4326" s="58">
        <f>IF(U4326="Yes",1,0)</f>
        <v/>
      </c>
      <c r="Z4326" s="58">
        <f>IF(P4326="Month-to-month",1,0)+IF(M4326="No",1,0)+IF(J4326="No",1,0)+IF(I4326="Fiber optic",1,0)+IF(Q4326="Yes",1,0)</f>
        <v/>
      </c>
    </row>
    <row r="4327" ht="15" customHeight="1" s="59">
      <c r="A4327" s="58" t="inlineStr">
        <is>
          <t>2700-LUEVA</t>
        </is>
      </c>
      <c r="B4327" s="58" t="inlineStr">
        <is>
          <t>Male</t>
        </is>
      </c>
      <c r="C4327" s="58" t="n">
        <v>0</v>
      </c>
      <c r="D4327" s="58" t="inlineStr">
        <is>
          <t>No</t>
        </is>
      </c>
      <c r="E4327" s="58" t="inlineStr">
        <is>
          <t>No</t>
        </is>
      </c>
      <c r="F4327" s="58" t="n">
        <v>1</v>
      </c>
      <c r="G4327" s="58" t="inlineStr">
        <is>
          <t>Yes</t>
        </is>
      </c>
      <c r="H4327" s="58" t="inlineStr">
        <is>
          <t>No</t>
        </is>
      </c>
      <c r="I4327" s="58" t="inlineStr">
        <is>
          <t>No</t>
        </is>
      </c>
      <c r="J4327" s="58" t="inlineStr">
        <is>
          <t>No internet service</t>
        </is>
      </c>
      <c r="K4327" s="58" t="inlineStr">
        <is>
          <t>No internet service</t>
        </is>
      </c>
      <c r="L4327" s="58" t="inlineStr">
        <is>
          <t>No internet service</t>
        </is>
      </c>
      <c r="M4327" s="58" t="inlineStr">
        <is>
          <t>No internet service</t>
        </is>
      </c>
      <c r="N4327" s="58" t="inlineStr">
        <is>
          <t>No internet service</t>
        </is>
      </c>
      <c r="O4327" s="58" t="inlineStr">
        <is>
          <t>No internet service</t>
        </is>
      </c>
      <c r="P4327" s="58" t="inlineStr">
        <is>
          <t>Month-to-month</t>
        </is>
      </c>
      <c r="Q4327" s="58" t="inlineStr">
        <is>
          <t>No</t>
        </is>
      </c>
      <c r="R4327" s="58" t="inlineStr">
        <is>
          <t>Credit card (automatic)</t>
        </is>
      </c>
      <c r="S4327" s="123" t="n">
        <v>20.75</v>
      </c>
      <c r="T4327" s="58" t="inlineStr">
        <is>
          <t>20.75</t>
        </is>
      </c>
      <c r="U4327" s="58" t="inlineStr">
        <is>
          <t>No</t>
        </is>
      </c>
      <c r="V4327" s="123">
        <f>IFERROR(VALUE(TRIM(T4327)),S4327*F4327)</f>
        <v/>
      </c>
      <c r="W4327" s="58">
        <f>IF(F4327&lt;=12,"0-12 mo",IF(F4327&lt;=24,"13-24 mo",IF(F4327&lt;=48,"25-48 mo","49+ mo")))</f>
        <v/>
      </c>
      <c r="X4327" s="58">
        <f>IF(S4327&lt;=35.5,"Q1 Low",IF(S4327&lt;=70.35,"Q2 Mid-Low",IF(S4327&lt;=89.85,"Q3 Mid-High","Q4 High")))</f>
        <v/>
      </c>
      <c r="Y4327" s="58">
        <f>IF(U4327="Yes",1,0)</f>
        <v/>
      </c>
      <c r="Z4327" s="58">
        <f>IF(P4327="Month-to-month",1,0)+IF(M4327="No",1,0)+IF(J4327="No",1,0)+IF(I4327="Fiber optic",1,0)+IF(Q4327="Yes",1,0)</f>
        <v/>
      </c>
    </row>
    <row r="4328" ht="15" customHeight="1" s="59">
      <c r="A4328" s="58" t="inlineStr">
        <is>
          <t>1455-ESIQH</t>
        </is>
      </c>
      <c r="B4328" s="58" t="inlineStr">
        <is>
          <t>Male</t>
        </is>
      </c>
      <c r="C4328" s="58" t="n">
        <v>0</v>
      </c>
      <c r="D4328" s="58" t="inlineStr">
        <is>
          <t>No</t>
        </is>
      </c>
      <c r="E4328" s="58" t="inlineStr">
        <is>
          <t>No</t>
        </is>
      </c>
      <c r="F4328" s="58" t="n">
        <v>1</v>
      </c>
      <c r="G4328" s="58" t="inlineStr">
        <is>
          <t>Yes</t>
        </is>
      </c>
      <c r="H4328" s="58" t="inlineStr">
        <is>
          <t>No</t>
        </is>
      </c>
      <c r="I4328" s="58" t="inlineStr">
        <is>
          <t>Fiber optic</t>
        </is>
      </c>
      <c r="J4328" s="58" t="inlineStr">
        <is>
          <t>No</t>
        </is>
      </c>
      <c r="K4328" s="58" t="inlineStr">
        <is>
          <t>No</t>
        </is>
      </c>
      <c r="L4328" s="58" t="inlineStr">
        <is>
          <t>No</t>
        </is>
      </c>
      <c r="M4328" s="58" t="inlineStr">
        <is>
          <t>No</t>
        </is>
      </c>
      <c r="N4328" s="58" t="inlineStr">
        <is>
          <t>Yes</t>
        </is>
      </c>
      <c r="O4328" s="58" t="inlineStr">
        <is>
          <t>Yes</t>
        </is>
      </c>
      <c r="P4328" s="58" t="inlineStr">
        <is>
          <t>Month-to-month</t>
        </is>
      </c>
      <c r="Q4328" s="58" t="inlineStr">
        <is>
          <t>Yes</t>
        </is>
      </c>
      <c r="R4328" s="58" t="inlineStr">
        <is>
          <t>Electronic check</t>
        </is>
      </c>
      <c r="S4328" s="123" t="n">
        <v>89.09999999999999</v>
      </c>
      <c r="T4328" s="58" t="inlineStr">
        <is>
          <t>89.1</t>
        </is>
      </c>
      <c r="U4328" s="58" t="inlineStr">
        <is>
          <t>Yes</t>
        </is>
      </c>
      <c r="V4328" s="123">
        <f>IFERROR(VALUE(TRIM(T4328)),S4328*F4328)</f>
        <v/>
      </c>
      <c r="W4328" s="58">
        <f>IF(F4328&lt;=12,"0-12 mo",IF(F4328&lt;=24,"13-24 mo",IF(F4328&lt;=48,"25-48 mo","49+ mo")))</f>
        <v/>
      </c>
      <c r="X4328" s="58">
        <f>IF(S4328&lt;=35.5,"Q1 Low",IF(S4328&lt;=70.35,"Q2 Mid-Low",IF(S4328&lt;=89.85,"Q3 Mid-High","Q4 High")))</f>
        <v/>
      </c>
      <c r="Y4328" s="58">
        <f>IF(U4328="Yes",1,0)</f>
        <v/>
      </c>
      <c r="Z4328" s="58">
        <f>IF(P4328="Month-to-month",1,0)+IF(M4328="No",1,0)+IF(J4328="No",1,0)+IF(I4328="Fiber optic",1,0)+IF(Q4328="Yes",1,0)</f>
        <v/>
      </c>
    </row>
    <row r="4329" ht="15" customHeight="1" s="59">
      <c r="A4329" s="58" t="inlineStr">
        <is>
          <t>0958-YHXGP</t>
        </is>
      </c>
      <c r="B4329" s="58" t="inlineStr">
        <is>
          <t>Female</t>
        </is>
      </c>
      <c r="C4329" s="58" t="n">
        <v>0</v>
      </c>
      <c r="D4329" s="58" t="inlineStr">
        <is>
          <t>No</t>
        </is>
      </c>
      <c r="E4329" s="58" t="inlineStr">
        <is>
          <t>No</t>
        </is>
      </c>
      <c r="F4329" s="58" t="n">
        <v>7</v>
      </c>
      <c r="G4329" s="58" t="inlineStr">
        <is>
          <t>Yes</t>
        </is>
      </c>
      <c r="H4329" s="58" t="inlineStr">
        <is>
          <t>No</t>
        </is>
      </c>
      <c r="I4329" s="58" t="inlineStr">
        <is>
          <t>Fiber optic</t>
        </is>
      </c>
      <c r="J4329" s="58" t="inlineStr">
        <is>
          <t>No</t>
        </is>
      </c>
      <c r="K4329" s="58" t="inlineStr">
        <is>
          <t>No</t>
        </is>
      </c>
      <c r="L4329" s="58" t="inlineStr">
        <is>
          <t>No</t>
        </is>
      </c>
      <c r="M4329" s="58" t="inlineStr">
        <is>
          <t>No</t>
        </is>
      </c>
      <c r="N4329" s="58" t="inlineStr">
        <is>
          <t>No</t>
        </is>
      </c>
      <c r="O4329" s="58" t="inlineStr">
        <is>
          <t>No</t>
        </is>
      </c>
      <c r="P4329" s="58" t="inlineStr">
        <is>
          <t>Month-to-month</t>
        </is>
      </c>
      <c r="Q4329" s="58" t="inlineStr">
        <is>
          <t>Yes</t>
        </is>
      </c>
      <c r="R4329" s="58" t="inlineStr">
        <is>
          <t>Mailed check</t>
        </is>
      </c>
      <c r="S4329" s="123" t="n">
        <v>69.90000000000001</v>
      </c>
      <c r="T4329" s="58" t="inlineStr">
        <is>
          <t>497.3</t>
        </is>
      </c>
      <c r="U4329" s="58" t="inlineStr">
        <is>
          <t>No</t>
        </is>
      </c>
      <c r="V4329" s="123">
        <f>IFERROR(VALUE(TRIM(T4329)),S4329*F4329)</f>
        <v/>
      </c>
      <c r="W4329" s="58">
        <f>IF(F4329&lt;=12,"0-12 mo",IF(F4329&lt;=24,"13-24 mo",IF(F4329&lt;=48,"25-48 mo","49+ mo")))</f>
        <v/>
      </c>
      <c r="X4329" s="58">
        <f>IF(S4329&lt;=35.5,"Q1 Low",IF(S4329&lt;=70.35,"Q2 Mid-Low",IF(S4329&lt;=89.85,"Q3 Mid-High","Q4 High")))</f>
        <v/>
      </c>
      <c r="Y4329" s="58">
        <f>IF(U4329="Yes",1,0)</f>
        <v/>
      </c>
      <c r="Z4329" s="58">
        <f>IF(P4329="Month-to-month",1,0)+IF(M4329="No",1,0)+IF(J4329="No",1,0)+IF(I4329="Fiber optic",1,0)+IF(Q4329="Yes",1,0)</f>
        <v/>
      </c>
    </row>
    <row r="4330" ht="15" customHeight="1" s="59">
      <c r="A4330" s="58" t="inlineStr">
        <is>
          <t>1101-SSWAG</t>
        </is>
      </c>
      <c r="B4330" s="58" t="inlineStr">
        <is>
          <t>Female</t>
        </is>
      </c>
      <c r="C4330" s="58" t="n">
        <v>0</v>
      </c>
      <c r="D4330" s="58" t="inlineStr">
        <is>
          <t>Yes</t>
        </is>
      </c>
      <c r="E4330" s="58" t="inlineStr">
        <is>
          <t>No</t>
        </is>
      </c>
      <c r="F4330" s="58" t="n">
        <v>15</v>
      </c>
      <c r="G4330" s="58" t="inlineStr">
        <is>
          <t>Yes</t>
        </is>
      </c>
      <c r="H4330" s="58" t="inlineStr">
        <is>
          <t>Yes</t>
        </is>
      </c>
      <c r="I4330" s="58" t="inlineStr">
        <is>
          <t>DSL</t>
        </is>
      </c>
      <c r="J4330" s="58" t="inlineStr">
        <is>
          <t>No</t>
        </is>
      </c>
      <c r="K4330" s="58" t="inlineStr">
        <is>
          <t>No</t>
        </is>
      </c>
      <c r="L4330" s="58" t="inlineStr">
        <is>
          <t>No</t>
        </is>
      </c>
      <c r="M4330" s="58" t="inlineStr">
        <is>
          <t>No</t>
        </is>
      </c>
      <c r="N4330" s="58" t="inlineStr">
        <is>
          <t>No</t>
        </is>
      </c>
      <c r="O4330" s="58" t="inlineStr">
        <is>
          <t>No</t>
        </is>
      </c>
      <c r="P4330" s="58" t="inlineStr">
        <is>
          <t>Month-to-month</t>
        </is>
      </c>
      <c r="Q4330" s="58" t="inlineStr">
        <is>
          <t>Yes</t>
        </is>
      </c>
      <c r="R4330" s="58" t="inlineStr">
        <is>
          <t>Electronic check</t>
        </is>
      </c>
      <c r="S4330" s="123" t="n">
        <v>51.1</v>
      </c>
      <c r="T4330" s="58" t="inlineStr">
        <is>
          <t>711.15</t>
        </is>
      </c>
      <c r="U4330" s="58" t="inlineStr">
        <is>
          <t>No</t>
        </is>
      </c>
      <c r="V4330" s="123">
        <f>IFERROR(VALUE(TRIM(T4330)),S4330*F4330)</f>
        <v/>
      </c>
      <c r="W4330" s="58">
        <f>IF(F4330&lt;=12,"0-12 mo",IF(F4330&lt;=24,"13-24 mo",IF(F4330&lt;=48,"25-48 mo","49+ mo")))</f>
        <v/>
      </c>
      <c r="X4330" s="58">
        <f>IF(S4330&lt;=35.5,"Q1 Low",IF(S4330&lt;=70.35,"Q2 Mid-Low",IF(S4330&lt;=89.85,"Q3 Mid-High","Q4 High")))</f>
        <v/>
      </c>
      <c r="Y4330" s="58">
        <f>IF(U4330="Yes",1,0)</f>
        <v/>
      </c>
      <c r="Z4330" s="58">
        <f>IF(P4330="Month-to-month",1,0)+IF(M4330="No",1,0)+IF(J4330="No",1,0)+IF(I4330="Fiber optic",1,0)+IF(Q4330="Yes",1,0)</f>
        <v/>
      </c>
    </row>
    <row r="4331" ht="15" customHeight="1" s="59">
      <c r="A4331" s="58" t="inlineStr">
        <is>
          <t>2979-SXESE</t>
        </is>
      </c>
      <c r="B4331" s="58" t="inlineStr">
        <is>
          <t>Female</t>
        </is>
      </c>
      <c r="C4331" s="58" t="n">
        <v>0</v>
      </c>
      <c r="D4331" s="58" t="inlineStr">
        <is>
          <t>Yes</t>
        </is>
      </c>
      <c r="E4331" s="58" t="inlineStr">
        <is>
          <t>Yes</t>
        </is>
      </c>
      <c r="F4331" s="58" t="n">
        <v>17</v>
      </c>
      <c r="G4331" s="58" t="inlineStr">
        <is>
          <t>Yes</t>
        </is>
      </c>
      <c r="H4331" s="58" t="inlineStr">
        <is>
          <t>Yes</t>
        </is>
      </c>
      <c r="I4331" s="58" t="inlineStr">
        <is>
          <t>Fiber optic</t>
        </is>
      </c>
      <c r="J4331" s="58" t="inlineStr">
        <is>
          <t>Yes</t>
        </is>
      </c>
      <c r="K4331" s="58" t="inlineStr">
        <is>
          <t>No</t>
        </is>
      </c>
      <c r="L4331" s="58" t="inlineStr">
        <is>
          <t>Yes</t>
        </is>
      </c>
      <c r="M4331" s="58" t="inlineStr">
        <is>
          <t>No</t>
        </is>
      </c>
      <c r="N4331" s="58" t="inlineStr">
        <is>
          <t>Yes</t>
        </is>
      </c>
      <c r="O4331" s="58" t="inlineStr">
        <is>
          <t>No</t>
        </is>
      </c>
      <c r="P4331" s="58" t="inlineStr">
        <is>
          <t>Month-to-month</t>
        </is>
      </c>
      <c r="Q4331" s="58" t="inlineStr">
        <is>
          <t>No</t>
        </is>
      </c>
      <c r="R4331" s="58" t="inlineStr">
        <is>
          <t>Electronic check</t>
        </is>
      </c>
      <c r="S4331" s="123" t="n">
        <v>94.40000000000001</v>
      </c>
      <c r="T4331" s="58" t="inlineStr">
        <is>
          <t>1607.2</t>
        </is>
      </c>
      <c r="U4331" s="58" t="inlineStr">
        <is>
          <t>Yes</t>
        </is>
      </c>
      <c r="V4331" s="123">
        <f>IFERROR(VALUE(TRIM(T4331)),S4331*F4331)</f>
        <v/>
      </c>
      <c r="W4331" s="58">
        <f>IF(F4331&lt;=12,"0-12 mo",IF(F4331&lt;=24,"13-24 mo",IF(F4331&lt;=48,"25-48 mo","49+ mo")))</f>
        <v/>
      </c>
      <c r="X4331" s="58">
        <f>IF(S4331&lt;=35.5,"Q1 Low",IF(S4331&lt;=70.35,"Q2 Mid-Low",IF(S4331&lt;=89.85,"Q3 Mid-High","Q4 High")))</f>
        <v/>
      </c>
      <c r="Y4331" s="58">
        <f>IF(U4331="Yes",1,0)</f>
        <v/>
      </c>
      <c r="Z4331" s="58">
        <f>IF(P4331="Month-to-month",1,0)+IF(M4331="No",1,0)+IF(J4331="No",1,0)+IF(I4331="Fiber optic",1,0)+IF(Q4331="Yes",1,0)</f>
        <v/>
      </c>
    </row>
    <row r="4332" ht="15" customHeight="1" s="59">
      <c r="A4332" s="58" t="inlineStr">
        <is>
          <t>4013-TLDHQ</t>
        </is>
      </c>
      <c r="B4332" s="58" t="inlineStr">
        <is>
          <t>Male</t>
        </is>
      </c>
      <c r="C4332" s="58" t="n">
        <v>0</v>
      </c>
      <c r="D4332" s="58" t="inlineStr">
        <is>
          <t>No</t>
        </is>
      </c>
      <c r="E4332" s="58" t="inlineStr">
        <is>
          <t>No</t>
        </is>
      </c>
      <c r="F4332" s="58" t="n">
        <v>19</v>
      </c>
      <c r="G4332" s="58" t="inlineStr">
        <is>
          <t>Yes</t>
        </is>
      </c>
      <c r="H4332" s="58" t="inlineStr">
        <is>
          <t>No</t>
        </is>
      </c>
      <c r="I4332" s="58" t="inlineStr">
        <is>
          <t>Fiber optic</t>
        </is>
      </c>
      <c r="J4332" s="58" t="inlineStr">
        <is>
          <t>No</t>
        </is>
      </c>
      <c r="K4332" s="58" t="inlineStr">
        <is>
          <t>Yes</t>
        </is>
      </c>
      <c r="L4332" s="58" t="inlineStr">
        <is>
          <t>Yes</t>
        </is>
      </c>
      <c r="M4332" s="58" t="inlineStr">
        <is>
          <t>No</t>
        </is>
      </c>
      <c r="N4332" s="58" t="inlineStr">
        <is>
          <t>No</t>
        </is>
      </c>
      <c r="O4332" s="58" t="inlineStr">
        <is>
          <t>No</t>
        </is>
      </c>
      <c r="P4332" s="58" t="inlineStr">
        <is>
          <t>Month-to-month</t>
        </is>
      </c>
      <c r="Q4332" s="58" t="inlineStr">
        <is>
          <t>Yes</t>
        </is>
      </c>
      <c r="R4332" s="58" t="inlineStr">
        <is>
          <t>Electronic check</t>
        </is>
      </c>
      <c r="S4332" s="123" t="n">
        <v>78.25</v>
      </c>
      <c r="T4332" s="58" t="inlineStr">
        <is>
          <t>1490.95</t>
        </is>
      </c>
      <c r="U4332" s="58" t="inlineStr">
        <is>
          <t>Yes</t>
        </is>
      </c>
      <c r="V4332" s="123">
        <f>IFERROR(VALUE(TRIM(T4332)),S4332*F4332)</f>
        <v/>
      </c>
      <c r="W4332" s="58">
        <f>IF(F4332&lt;=12,"0-12 mo",IF(F4332&lt;=24,"13-24 mo",IF(F4332&lt;=48,"25-48 mo","49+ mo")))</f>
        <v/>
      </c>
      <c r="X4332" s="58">
        <f>IF(S4332&lt;=35.5,"Q1 Low",IF(S4332&lt;=70.35,"Q2 Mid-Low",IF(S4332&lt;=89.85,"Q3 Mid-High","Q4 High")))</f>
        <v/>
      </c>
      <c r="Y4332" s="58">
        <f>IF(U4332="Yes",1,0)</f>
        <v/>
      </c>
      <c r="Z4332" s="58">
        <f>IF(P4332="Month-to-month",1,0)+IF(M4332="No",1,0)+IF(J4332="No",1,0)+IF(I4332="Fiber optic",1,0)+IF(Q4332="Yes",1,0)</f>
        <v/>
      </c>
    </row>
    <row r="4333" ht="15" customHeight="1" s="59">
      <c r="A4333" s="58" t="inlineStr">
        <is>
          <t>5743-KHMNA</t>
        </is>
      </c>
      <c r="B4333" s="58" t="inlineStr">
        <is>
          <t>Male</t>
        </is>
      </c>
      <c r="C4333" s="58" t="n">
        <v>0</v>
      </c>
      <c r="D4333" s="58" t="inlineStr">
        <is>
          <t>No</t>
        </is>
      </c>
      <c r="E4333" s="58" t="inlineStr">
        <is>
          <t>No</t>
        </is>
      </c>
      <c r="F4333" s="58" t="n">
        <v>71</v>
      </c>
      <c r="G4333" s="58" t="inlineStr">
        <is>
          <t>Yes</t>
        </is>
      </c>
      <c r="H4333" s="58" t="inlineStr">
        <is>
          <t>Yes</t>
        </is>
      </c>
      <c r="I4333" s="58" t="inlineStr">
        <is>
          <t>No</t>
        </is>
      </c>
      <c r="J4333" s="58" t="inlineStr">
        <is>
          <t>No internet service</t>
        </is>
      </c>
      <c r="K4333" s="58" t="inlineStr">
        <is>
          <t>No internet service</t>
        </is>
      </c>
      <c r="L4333" s="58" t="inlineStr">
        <is>
          <t>No internet service</t>
        </is>
      </c>
      <c r="M4333" s="58" t="inlineStr">
        <is>
          <t>No internet service</t>
        </is>
      </c>
      <c r="N4333" s="58" t="inlineStr">
        <is>
          <t>No internet service</t>
        </is>
      </c>
      <c r="O4333" s="58" t="inlineStr">
        <is>
          <t>No internet service</t>
        </is>
      </c>
      <c r="P4333" s="58" t="inlineStr">
        <is>
          <t>Two year</t>
        </is>
      </c>
      <c r="Q4333" s="58" t="inlineStr">
        <is>
          <t>No</t>
        </is>
      </c>
      <c r="R4333" s="58" t="inlineStr">
        <is>
          <t>Bank transfer (automatic)</t>
        </is>
      </c>
      <c r="S4333" s="123" t="n">
        <v>25.55</v>
      </c>
      <c r="T4333" s="58" t="inlineStr">
        <is>
          <t>1898.1</t>
        </is>
      </c>
      <c r="U4333" s="58" t="inlineStr">
        <is>
          <t>No</t>
        </is>
      </c>
      <c r="V4333" s="123">
        <f>IFERROR(VALUE(TRIM(T4333)),S4333*F4333)</f>
        <v/>
      </c>
      <c r="W4333" s="58">
        <f>IF(F4333&lt;=12,"0-12 mo",IF(F4333&lt;=24,"13-24 mo",IF(F4333&lt;=48,"25-48 mo","49+ mo")))</f>
        <v/>
      </c>
      <c r="X4333" s="58">
        <f>IF(S4333&lt;=35.5,"Q1 Low",IF(S4333&lt;=70.35,"Q2 Mid-Low",IF(S4333&lt;=89.85,"Q3 Mid-High","Q4 High")))</f>
        <v/>
      </c>
      <c r="Y4333" s="58">
        <f>IF(U4333="Yes",1,0)</f>
        <v/>
      </c>
      <c r="Z4333" s="58">
        <f>IF(P4333="Month-to-month",1,0)+IF(M4333="No",1,0)+IF(J4333="No",1,0)+IF(I4333="Fiber optic",1,0)+IF(Q4333="Yes",1,0)</f>
        <v/>
      </c>
    </row>
    <row r="4334" ht="15" customHeight="1" s="59">
      <c r="A4334" s="58" t="inlineStr">
        <is>
          <t>4194-FJARJ</t>
        </is>
      </c>
      <c r="B4334" s="58" t="inlineStr">
        <is>
          <t>Female</t>
        </is>
      </c>
      <c r="C4334" s="58" t="n">
        <v>0</v>
      </c>
      <c r="D4334" s="58" t="inlineStr">
        <is>
          <t>Yes</t>
        </is>
      </c>
      <c r="E4334" s="58" t="inlineStr">
        <is>
          <t>Yes</t>
        </is>
      </c>
      <c r="F4334" s="58" t="n">
        <v>54</v>
      </c>
      <c r="G4334" s="58" t="inlineStr">
        <is>
          <t>Yes</t>
        </is>
      </c>
      <c r="H4334" s="58" t="inlineStr">
        <is>
          <t>Yes</t>
        </is>
      </c>
      <c r="I4334" s="58" t="inlineStr">
        <is>
          <t>DSL</t>
        </is>
      </c>
      <c r="J4334" s="58" t="inlineStr">
        <is>
          <t>Yes</t>
        </is>
      </c>
      <c r="K4334" s="58" t="inlineStr">
        <is>
          <t>No</t>
        </is>
      </c>
      <c r="L4334" s="58" t="inlineStr">
        <is>
          <t>No</t>
        </is>
      </c>
      <c r="M4334" s="58" t="inlineStr">
        <is>
          <t>Yes</t>
        </is>
      </c>
      <c r="N4334" s="58" t="inlineStr">
        <is>
          <t>No</t>
        </is>
      </c>
      <c r="O4334" s="58" t="inlineStr">
        <is>
          <t>No</t>
        </is>
      </c>
      <c r="P4334" s="58" t="inlineStr">
        <is>
          <t>Two year</t>
        </is>
      </c>
      <c r="Q4334" s="58" t="inlineStr">
        <is>
          <t>No</t>
        </is>
      </c>
      <c r="R4334" s="58" t="inlineStr">
        <is>
          <t>Bank transfer (automatic)</t>
        </is>
      </c>
      <c r="S4334" s="123" t="n">
        <v>60</v>
      </c>
      <c r="T4334" s="58" t="inlineStr">
        <is>
          <t>3273.95</t>
        </is>
      </c>
      <c r="U4334" s="58" t="inlineStr">
        <is>
          <t>No</t>
        </is>
      </c>
      <c r="V4334" s="123">
        <f>IFERROR(VALUE(TRIM(T4334)),S4334*F4334)</f>
        <v/>
      </c>
      <c r="W4334" s="58">
        <f>IF(F4334&lt;=12,"0-12 mo",IF(F4334&lt;=24,"13-24 mo",IF(F4334&lt;=48,"25-48 mo","49+ mo")))</f>
        <v/>
      </c>
      <c r="X4334" s="58">
        <f>IF(S4334&lt;=35.5,"Q1 Low",IF(S4334&lt;=70.35,"Q2 Mid-Low",IF(S4334&lt;=89.85,"Q3 Mid-High","Q4 High")))</f>
        <v/>
      </c>
      <c r="Y4334" s="58">
        <f>IF(U4334="Yes",1,0)</f>
        <v/>
      </c>
      <c r="Z4334" s="58">
        <f>IF(P4334="Month-to-month",1,0)+IF(M4334="No",1,0)+IF(J4334="No",1,0)+IF(I4334="Fiber optic",1,0)+IF(Q4334="Yes",1,0)</f>
        <v/>
      </c>
    </row>
    <row r="4335" ht="15" customHeight="1" s="59">
      <c r="A4335" s="58" t="inlineStr">
        <is>
          <t>5325-UWTWJ</t>
        </is>
      </c>
      <c r="B4335" s="58" t="inlineStr">
        <is>
          <t>Male</t>
        </is>
      </c>
      <c r="C4335" s="58" t="n">
        <v>0</v>
      </c>
      <c r="D4335" s="58" t="inlineStr">
        <is>
          <t>Yes</t>
        </is>
      </c>
      <c r="E4335" s="58" t="inlineStr">
        <is>
          <t>No</t>
        </is>
      </c>
      <c r="F4335" s="58" t="n">
        <v>31</v>
      </c>
      <c r="G4335" s="58" t="inlineStr">
        <is>
          <t>Yes</t>
        </is>
      </c>
      <c r="H4335" s="58" t="inlineStr">
        <is>
          <t>Yes</t>
        </is>
      </c>
      <c r="I4335" s="58" t="inlineStr">
        <is>
          <t>Fiber optic</t>
        </is>
      </c>
      <c r="J4335" s="58" t="inlineStr">
        <is>
          <t>Yes</t>
        </is>
      </c>
      <c r="K4335" s="58" t="inlineStr">
        <is>
          <t>Yes</t>
        </is>
      </c>
      <c r="L4335" s="58" t="inlineStr">
        <is>
          <t>No</t>
        </is>
      </c>
      <c r="M4335" s="58" t="inlineStr">
        <is>
          <t>Yes</t>
        </is>
      </c>
      <c r="N4335" s="58" t="inlineStr">
        <is>
          <t>No</t>
        </is>
      </c>
      <c r="O4335" s="58" t="inlineStr">
        <is>
          <t>No</t>
        </is>
      </c>
      <c r="P4335" s="58" t="inlineStr">
        <is>
          <t>Month-to-month</t>
        </is>
      </c>
      <c r="Q4335" s="58" t="inlineStr">
        <is>
          <t>Yes</t>
        </is>
      </c>
      <c r="R4335" s="58" t="inlineStr">
        <is>
          <t>Credit card (automatic)</t>
        </is>
      </c>
      <c r="S4335" s="123" t="n">
        <v>90.55</v>
      </c>
      <c r="T4335" s="58" t="inlineStr">
        <is>
          <t>2929.75</t>
        </is>
      </c>
      <c r="U4335" s="58" t="inlineStr">
        <is>
          <t>No</t>
        </is>
      </c>
      <c r="V4335" s="123">
        <f>IFERROR(VALUE(TRIM(T4335)),S4335*F4335)</f>
        <v/>
      </c>
      <c r="W4335" s="58">
        <f>IF(F4335&lt;=12,"0-12 mo",IF(F4335&lt;=24,"13-24 mo",IF(F4335&lt;=48,"25-48 mo","49+ mo")))</f>
        <v/>
      </c>
      <c r="X4335" s="58">
        <f>IF(S4335&lt;=35.5,"Q1 Low",IF(S4335&lt;=70.35,"Q2 Mid-Low",IF(S4335&lt;=89.85,"Q3 Mid-High","Q4 High")))</f>
        <v/>
      </c>
      <c r="Y4335" s="58">
        <f>IF(U4335="Yes",1,0)</f>
        <v/>
      </c>
      <c r="Z4335" s="58">
        <f>IF(P4335="Month-to-month",1,0)+IF(M4335="No",1,0)+IF(J4335="No",1,0)+IF(I4335="Fiber optic",1,0)+IF(Q4335="Yes",1,0)</f>
        <v/>
      </c>
    </row>
    <row r="4336" ht="15" customHeight="1" s="59">
      <c r="A4336" s="58" t="inlineStr">
        <is>
          <t>3969-GYXEL</t>
        </is>
      </c>
      <c r="B4336" s="58" t="inlineStr">
        <is>
          <t>Female</t>
        </is>
      </c>
      <c r="C4336" s="58" t="n">
        <v>0</v>
      </c>
      <c r="D4336" s="58" t="inlineStr">
        <is>
          <t>No</t>
        </is>
      </c>
      <c r="E4336" s="58" t="inlineStr">
        <is>
          <t>No</t>
        </is>
      </c>
      <c r="F4336" s="58" t="n">
        <v>11</v>
      </c>
      <c r="G4336" s="58" t="inlineStr">
        <is>
          <t>Yes</t>
        </is>
      </c>
      <c r="H4336" s="58" t="inlineStr">
        <is>
          <t>No</t>
        </is>
      </c>
      <c r="I4336" s="58" t="inlineStr">
        <is>
          <t>Fiber optic</t>
        </is>
      </c>
      <c r="J4336" s="58" t="inlineStr">
        <is>
          <t>Yes</t>
        </is>
      </c>
      <c r="K4336" s="58" t="inlineStr">
        <is>
          <t>No</t>
        </is>
      </c>
      <c r="L4336" s="58" t="inlineStr">
        <is>
          <t>No</t>
        </is>
      </c>
      <c r="M4336" s="58" t="inlineStr">
        <is>
          <t>No</t>
        </is>
      </c>
      <c r="N4336" s="58" t="inlineStr">
        <is>
          <t>No</t>
        </is>
      </c>
      <c r="O4336" s="58" t="inlineStr">
        <is>
          <t>No</t>
        </is>
      </c>
      <c r="P4336" s="58" t="inlineStr">
        <is>
          <t>Month-to-month</t>
        </is>
      </c>
      <c r="Q4336" s="58" t="inlineStr">
        <is>
          <t>No</t>
        </is>
      </c>
      <c r="R4336" s="58" t="inlineStr">
        <is>
          <t>Electronic check</t>
        </is>
      </c>
      <c r="S4336" s="123" t="n">
        <v>76.40000000000001</v>
      </c>
      <c r="T4336" s="58" t="inlineStr">
        <is>
          <t>838.7</t>
        </is>
      </c>
      <c r="U4336" s="58" t="inlineStr">
        <is>
          <t>No</t>
        </is>
      </c>
      <c r="V4336" s="123">
        <f>IFERROR(VALUE(TRIM(T4336)),S4336*F4336)</f>
        <v/>
      </c>
      <c r="W4336" s="58">
        <f>IF(F4336&lt;=12,"0-12 mo",IF(F4336&lt;=24,"13-24 mo",IF(F4336&lt;=48,"25-48 mo","49+ mo")))</f>
        <v/>
      </c>
      <c r="X4336" s="58">
        <f>IF(S4336&lt;=35.5,"Q1 Low",IF(S4336&lt;=70.35,"Q2 Mid-Low",IF(S4336&lt;=89.85,"Q3 Mid-High","Q4 High")))</f>
        <v/>
      </c>
      <c r="Y4336" s="58">
        <f>IF(U4336="Yes",1,0)</f>
        <v/>
      </c>
      <c r="Z4336" s="58">
        <f>IF(P4336="Month-to-month",1,0)+IF(M4336="No",1,0)+IF(J4336="No",1,0)+IF(I4336="Fiber optic",1,0)+IF(Q4336="Yes",1,0)</f>
        <v/>
      </c>
    </row>
    <row r="4337" ht="15" customHeight="1" s="59">
      <c r="A4337" s="58" t="inlineStr">
        <is>
          <t>9208-OLGAQ</t>
        </is>
      </c>
      <c r="B4337" s="58" t="inlineStr">
        <is>
          <t>Female</t>
        </is>
      </c>
      <c r="C4337" s="58" t="n">
        <v>1</v>
      </c>
      <c r="D4337" s="58" t="inlineStr">
        <is>
          <t>No</t>
        </is>
      </c>
      <c r="E4337" s="58" t="inlineStr">
        <is>
          <t>No</t>
        </is>
      </c>
      <c r="F4337" s="58" t="n">
        <v>18</v>
      </c>
      <c r="G4337" s="58" t="inlineStr">
        <is>
          <t>Yes</t>
        </is>
      </c>
      <c r="H4337" s="58" t="inlineStr">
        <is>
          <t>No</t>
        </is>
      </c>
      <c r="I4337" s="58" t="inlineStr">
        <is>
          <t>Fiber optic</t>
        </is>
      </c>
      <c r="J4337" s="58" t="inlineStr">
        <is>
          <t>No</t>
        </is>
      </c>
      <c r="K4337" s="58" t="inlineStr">
        <is>
          <t>No</t>
        </is>
      </c>
      <c r="L4337" s="58" t="inlineStr">
        <is>
          <t>Yes</t>
        </is>
      </c>
      <c r="M4337" s="58" t="inlineStr">
        <is>
          <t>No</t>
        </is>
      </c>
      <c r="N4337" s="58" t="inlineStr">
        <is>
          <t>No</t>
        </is>
      </c>
      <c r="O4337" s="58" t="inlineStr">
        <is>
          <t>Yes</t>
        </is>
      </c>
      <c r="P4337" s="58" t="inlineStr">
        <is>
          <t>Month-to-month</t>
        </is>
      </c>
      <c r="Q4337" s="58" t="inlineStr">
        <is>
          <t>Yes</t>
        </is>
      </c>
      <c r="R4337" s="58" t="inlineStr">
        <is>
          <t>Electronic check</t>
        </is>
      </c>
      <c r="S4337" s="123" t="n">
        <v>84.95</v>
      </c>
      <c r="T4337" s="58" t="inlineStr">
        <is>
          <t>1443.65</t>
        </is>
      </c>
      <c r="U4337" s="58" t="inlineStr">
        <is>
          <t>No</t>
        </is>
      </c>
      <c r="V4337" s="123">
        <f>IFERROR(VALUE(TRIM(T4337)),S4337*F4337)</f>
        <v/>
      </c>
      <c r="W4337" s="58">
        <f>IF(F4337&lt;=12,"0-12 mo",IF(F4337&lt;=24,"13-24 mo",IF(F4337&lt;=48,"25-48 mo","49+ mo")))</f>
        <v/>
      </c>
      <c r="X4337" s="58">
        <f>IF(S4337&lt;=35.5,"Q1 Low",IF(S4337&lt;=70.35,"Q2 Mid-Low",IF(S4337&lt;=89.85,"Q3 Mid-High","Q4 High")))</f>
        <v/>
      </c>
      <c r="Y4337" s="58">
        <f>IF(U4337="Yes",1,0)</f>
        <v/>
      </c>
      <c r="Z4337" s="58">
        <f>IF(P4337="Month-to-month",1,0)+IF(M4337="No",1,0)+IF(J4337="No",1,0)+IF(I4337="Fiber optic",1,0)+IF(Q4337="Yes",1,0)</f>
        <v/>
      </c>
    </row>
    <row r="4338" ht="15" customHeight="1" s="59">
      <c r="A4338" s="58" t="inlineStr">
        <is>
          <t>3244-CQPHU</t>
        </is>
      </c>
      <c r="B4338" s="58" t="inlineStr">
        <is>
          <t>Female</t>
        </is>
      </c>
      <c r="C4338" s="58" t="n">
        <v>1</v>
      </c>
      <c r="D4338" s="58" t="inlineStr">
        <is>
          <t>No</t>
        </is>
      </c>
      <c r="E4338" s="58" t="inlineStr">
        <is>
          <t>No</t>
        </is>
      </c>
      <c r="F4338" s="58" t="n">
        <v>72</v>
      </c>
      <c r="G4338" s="58" t="inlineStr">
        <is>
          <t>Yes</t>
        </is>
      </c>
      <c r="H4338" s="58" t="inlineStr">
        <is>
          <t>Yes</t>
        </is>
      </c>
      <c r="I4338" s="58" t="inlineStr">
        <is>
          <t>Fiber optic</t>
        </is>
      </c>
      <c r="J4338" s="58" t="inlineStr">
        <is>
          <t>Yes</t>
        </is>
      </c>
      <c r="K4338" s="58" t="inlineStr">
        <is>
          <t>Yes</t>
        </is>
      </c>
      <c r="L4338" s="58" t="inlineStr">
        <is>
          <t>No</t>
        </is>
      </c>
      <c r="M4338" s="58" t="inlineStr">
        <is>
          <t>Yes</t>
        </is>
      </c>
      <c r="N4338" s="58" t="inlineStr">
        <is>
          <t>Yes</t>
        </is>
      </c>
      <c r="O4338" s="58" t="inlineStr">
        <is>
          <t>Yes</t>
        </is>
      </c>
      <c r="P4338" s="58" t="inlineStr">
        <is>
          <t>Two year</t>
        </is>
      </c>
      <c r="Q4338" s="58" t="inlineStr">
        <is>
          <t>Yes</t>
        </is>
      </c>
      <c r="R4338" s="58" t="inlineStr">
        <is>
          <t>Bank transfer (automatic)</t>
        </is>
      </c>
      <c r="S4338" s="123" t="n">
        <v>110.1</v>
      </c>
      <c r="T4338" s="58" t="inlineStr">
        <is>
          <t>7746.7</t>
        </is>
      </c>
      <c r="U4338" s="58" t="inlineStr">
        <is>
          <t>No</t>
        </is>
      </c>
      <c r="V4338" s="123">
        <f>IFERROR(VALUE(TRIM(T4338)),S4338*F4338)</f>
        <v/>
      </c>
      <c r="W4338" s="58">
        <f>IF(F4338&lt;=12,"0-12 mo",IF(F4338&lt;=24,"13-24 mo",IF(F4338&lt;=48,"25-48 mo","49+ mo")))</f>
        <v/>
      </c>
      <c r="X4338" s="58">
        <f>IF(S4338&lt;=35.5,"Q1 Low",IF(S4338&lt;=70.35,"Q2 Mid-Low",IF(S4338&lt;=89.85,"Q3 Mid-High","Q4 High")))</f>
        <v/>
      </c>
      <c r="Y4338" s="58">
        <f>IF(U4338="Yes",1,0)</f>
        <v/>
      </c>
      <c r="Z4338" s="58">
        <f>IF(P4338="Month-to-month",1,0)+IF(M4338="No",1,0)+IF(J4338="No",1,0)+IF(I4338="Fiber optic",1,0)+IF(Q4338="Yes",1,0)</f>
        <v/>
      </c>
    </row>
    <row r="4339" ht="15" customHeight="1" s="59">
      <c r="A4339" s="58" t="inlineStr">
        <is>
          <t>2674-MLXMN</t>
        </is>
      </c>
      <c r="B4339" s="58" t="inlineStr">
        <is>
          <t>Female</t>
        </is>
      </c>
      <c r="C4339" s="58" t="n">
        <v>1</v>
      </c>
      <c r="D4339" s="58" t="inlineStr">
        <is>
          <t>No</t>
        </is>
      </c>
      <c r="E4339" s="58" t="inlineStr">
        <is>
          <t>No</t>
        </is>
      </c>
      <c r="F4339" s="58" t="n">
        <v>71</v>
      </c>
      <c r="G4339" s="58" t="inlineStr">
        <is>
          <t>Yes</t>
        </is>
      </c>
      <c r="H4339" s="58" t="inlineStr">
        <is>
          <t>Yes</t>
        </is>
      </c>
      <c r="I4339" s="58" t="inlineStr">
        <is>
          <t>Fiber optic</t>
        </is>
      </c>
      <c r="J4339" s="58" t="inlineStr">
        <is>
          <t>No</t>
        </is>
      </c>
      <c r="K4339" s="58" t="inlineStr">
        <is>
          <t>Yes</t>
        </is>
      </c>
      <c r="L4339" s="58" t="inlineStr">
        <is>
          <t>No</t>
        </is>
      </c>
      <c r="M4339" s="58" t="inlineStr">
        <is>
          <t>No</t>
        </is>
      </c>
      <c r="N4339" s="58" t="inlineStr">
        <is>
          <t>Yes</t>
        </is>
      </c>
      <c r="O4339" s="58" t="inlineStr">
        <is>
          <t>Yes</t>
        </is>
      </c>
      <c r="P4339" s="58" t="inlineStr">
        <is>
          <t>Month-to-month</t>
        </is>
      </c>
      <c r="Q4339" s="58" t="inlineStr">
        <is>
          <t>Yes</t>
        </is>
      </c>
      <c r="R4339" s="58" t="inlineStr">
        <is>
          <t>Credit card (automatic)</t>
        </is>
      </c>
      <c r="S4339" s="123" t="n">
        <v>99.65000000000001</v>
      </c>
      <c r="T4339" s="58" t="inlineStr">
        <is>
          <t>6951.15</t>
        </is>
      </c>
      <c r="U4339" s="58" t="inlineStr">
        <is>
          <t>No</t>
        </is>
      </c>
      <c r="V4339" s="123">
        <f>IFERROR(VALUE(TRIM(T4339)),S4339*F4339)</f>
        <v/>
      </c>
      <c r="W4339" s="58">
        <f>IF(F4339&lt;=12,"0-12 mo",IF(F4339&lt;=24,"13-24 mo",IF(F4339&lt;=48,"25-48 mo","49+ mo")))</f>
        <v/>
      </c>
      <c r="X4339" s="58">
        <f>IF(S4339&lt;=35.5,"Q1 Low",IF(S4339&lt;=70.35,"Q2 Mid-Low",IF(S4339&lt;=89.85,"Q3 Mid-High","Q4 High")))</f>
        <v/>
      </c>
      <c r="Y4339" s="58">
        <f>IF(U4339="Yes",1,0)</f>
        <v/>
      </c>
      <c r="Z4339" s="58">
        <f>IF(P4339="Month-to-month",1,0)+IF(M4339="No",1,0)+IF(J4339="No",1,0)+IF(I4339="Fiber optic",1,0)+IF(Q4339="Yes",1,0)</f>
        <v/>
      </c>
    </row>
    <row r="4340" ht="15" customHeight="1" s="59">
      <c r="A4340" s="58" t="inlineStr">
        <is>
          <t>9708-HPXWZ</t>
        </is>
      </c>
      <c r="B4340" s="58" t="inlineStr">
        <is>
          <t>Male</t>
        </is>
      </c>
      <c r="C4340" s="58" t="n">
        <v>1</v>
      </c>
      <c r="D4340" s="58" t="inlineStr">
        <is>
          <t>No</t>
        </is>
      </c>
      <c r="E4340" s="58" t="inlineStr">
        <is>
          <t>No</t>
        </is>
      </c>
      <c r="F4340" s="58" t="n">
        <v>5</v>
      </c>
      <c r="G4340" s="58" t="inlineStr">
        <is>
          <t>No</t>
        </is>
      </c>
      <c r="H4340" s="58" t="inlineStr">
        <is>
          <t>No phone service</t>
        </is>
      </c>
      <c r="I4340" s="58" t="inlineStr">
        <is>
          <t>DSL</t>
        </is>
      </c>
      <c r="J4340" s="58" t="inlineStr">
        <is>
          <t>No</t>
        </is>
      </c>
      <c r="K4340" s="58" t="inlineStr">
        <is>
          <t>No</t>
        </is>
      </c>
      <c r="L4340" s="58" t="inlineStr">
        <is>
          <t>Yes</t>
        </is>
      </c>
      <c r="M4340" s="58" t="inlineStr">
        <is>
          <t>Yes</t>
        </is>
      </c>
      <c r="N4340" s="58" t="inlineStr">
        <is>
          <t>Yes</t>
        </is>
      </c>
      <c r="O4340" s="58" t="inlineStr">
        <is>
          <t>No</t>
        </is>
      </c>
      <c r="P4340" s="58" t="inlineStr">
        <is>
          <t>Month-to-month</t>
        </is>
      </c>
      <c r="Q4340" s="58" t="inlineStr">
        <is>
          <t>No</t>
        </is>
      </c>
      <c r="R4340" s="58" t="inlineStr">
        <is>
          <t>Credit card (automatic)</t>
        </is>
      </c>
      <c r="S4340" s="123" t="n">
        <v>45.4</v>
      </c>
      <c r="T4340" s="58" t="inlineStr">
        <is>
          <t>214.75</t>
        </is>
      </c>
      <c r="U4340" s="58" t="inlineStr">
        <is>
          <t>No</t>
        </is>
      </c>
      <c r="V4340" s="123">
        <f>IFERROR(VALUE(TRIM(T4340)),S4340*F4340)</f>
        <v/>
      </c>
      <c r="W4340" s="58">
        <f>IF(F4340&lt;=12,"0-12 mo",IF(F4340&lt;=24,"13-24 mo",IF(F4340&lt;=48,"25-48 mo","49+ mo")))</f>
        <v/>
      </c>
      <c r="X4340" s="58">
        <f>IF(S4340&lt;=35.5,"Q1 Low",IF(S4340&lt;=70.35,"Q2 Mid-Low",IF(S4340&lt;=89.85,"Q3 Mid-High","Q4 High")))</f>
        <v/>
      </c>
      <c r="Y4340" s="58">
        <f>IF(U4340="Yes",1,0)</f>
        <v/>
      </c>
      <c r="Z4340" s="58">
        <f>IF(P4340="Month-to-month",1,0)+IF(M4340="No",1,0)+IF(J4340="No",1,0)+IF(I4340="Fiber optic",1,0)+IF(Q4340="Yes",1,0)</f>
        <v/>
      </c>
    </row>
    <row r="4341" ht="15" customHeight="1" s="59">
      <c r="A4341" s="58" t="inlineStr">
        <is>
          <t>6992-TKNYO</t>
        </is>
      </c>
      <c r="B4341" s="58" t="inlineStr">
        <is>
          <t>Male</t>
        </is>
      </c>
      <c r="C4341" s="58" t="n">
        <v>0</v>
      </c>
      <c r="D4341" s="58" t="inlineStr">
        <is>
          <t>Yes</t>
        </is>
      </c>
      <c r="E4341" s="58" t="inlineStr">
        <is>
          <t>No</t>
        </is>
      </c>
      <c r="F4341" s="58" t="n">
        <v>38</v>
      </c>
      <c r="G4341" s="58" t="inlineStr">
        <is>
          <t>Yes</t>
        </is>
      </c>
      <c r="H4341" s="58" t="inlineStr">
        <is>
          <t>Yes</t>
        </is>
      </c>
      <c r="I4341" s="58" t="inlineStr">
        <is>
          <t>DSL</t>
        </is>
      </c>
      <c r="J4341" s="58" t="inlineStr">
        <is>
          <t>No</t>
        </is>
      </c>
      <c r="K4341" s="58" t="inlineStr">
        <is>
          <t>No</t>
        </is>
      </c>
      <c r="L4341" s="58" t="inlineStr">
        <is>
          <t>Yes</t>
        </is>
      </c>
      <c r="M4341" s="58" t="inlineStr">
        <is>
          <t>Yes</t>
        </is>
      </c>
      <c r="N4341" s="58" t="inlineStr">
        <is>
          <t>No</t>
        </is>
      </c>
      <c r="O4341" s="58" t="inlineStr">
        <is>
          <t>Yes</t>
        </is>
      </c>
      <c r="P4341" s="58" t="inlineStr">
        <is>
          <t>One year</t>
        </is>
      </c>
      <c r="Q4341" s="58" t="inlineStr">
        <is>
          <t>No</t>
        </is>
      </c>
      <c r="R4341" s="58" t="inlineStr">
        <is>
          <t>Credit card (automatic)</t>
        </is>
      </c>
      <c r="S4341" s="123" t="n">
        <v>69</v>
      </c>
      <c r="T4341" s="58" t="inlineStr">
        <is>
          <t>2669.45</t>
        </is>
      </c>
      <c r="U4341" s="58" t="inlineStr">
        <is>
          <t>No</t>
        </is>
      </c>
      <c r="V4341" s="123">
        <f>IFERROR(VALUE(TRIM(T4341)),S4341*F4341)</f>
        <v/>
      </c>
      <c r="W4341" s="58">
        <f>IF(F4341&lt;=12,"0-12 mo",IF(F4341&lt;=24,"13-24 mo",IF(F4341&lt;=48,"25-48 mo","49+ mo")))</f>
        <v/>
      </c>
      <c r="X4341" s="58">
        <f>IF(S4341&lt;=35.5,"Q1 Low",IF(S4341&lt;=70.35,"Q2 Mid-Low",IF(S4341&lt;=89.85,"Q3 Mid-High","Q4 High")))</f>
        <v/>
      </c>
      <c r="Y4341" s="58">
        <f>IF(U4341="Yes",1,0)</f>
        <v/>
      </c>
      <c r="Z4341" s="58">
        <f>IF(P4341="Month-to-month",1,0)+IF(M4341="No",1,0)+IF(J4341="No",1,0)+IF(I4341="Fiber optic",1,0)+IF(Q4341="Yes",1,0)</f>
        <v/>
      </c>
    </row>
    <row r="4342" ht="15" customHeight="1" s="59">
      <c r="A4342" s="58" t="inlineStr">
        <is>
          <t>4468-YDOVK</t>
        </is>
      </c>
      <c r="B4342" s="58" t="inlineStr">
        <is>
          <t>Male</t>
        </is>
      </c>
      <c r="C4342" s="58" t="n">
        <v>0</v>
      </c>
      <c r="D4342" s="58" t="inlineStr">
        <is>
          <t>No</t>
        </is>
      </c>
      <c r="E4342" s="58" t="inlineStr">
        <is>
          <t>Yes</t>
        </is>
      </c>
      <c r="F4342" s="58" t="n">
        <v>5</v>
      </c>
      <c r="G4342" s="58" t="inlineStr">
        <is>
          <t>Yes</t>
        </is>
      </c>
      <c r="H4342" s="58" t="inlineStr">
        <is>
          <t>No</t>
        </is>
      </c>
      <c r="I4342" s="58" t="inlineStr">
        <is>
          <t>DSL</t>
        </is>
      </c>
      <c r="J4342" s="58" t="inlineStr">
        <is>
          <t>No</t>
        </is>
      </c>
      <c r="K4342" s="58" t="inlineStr">
        <is>
          <t>No</t>
        </is>
      </c>
      <c r="L4342" s="58" t="inlineStr">
        <is>
          <t>No</t>
        </is>
      </c>
      <c r="M4342" s="58" t="inlineStr">
        <is>
          <t>Yes</t>
        </is>
      </c>
      <c r="N4342" s="58" t="inlineStr">
        <is>
          <t>No</t>
        </is>
      </c>
      <c r="O4342" s="58" t="inlineStr">
        <is>
          <t>No</t>
        </is>
      </c>
      <c r="P4342" s="58" t="inlineStr">
        <is>
          <t>Month-to-month</t>
        </is>
      </c>
      <c r="Q4342" s="58" t="inlineStr">
        <is>
          <t>Yes</t>
        </is>
      </c>
      <c r="R4342" s="58" t="inlineStr">
        <is>
          <t>Bank transfer (automatic)</t>
        </is>
      </c>
      <c r="S4342" s="123" t="n">
        <v>48.65</v>
      </c>
      <c r="T4342" s="58" t="inlineStr">
        <is>
          <t>235.2</t>
        </is>
      </c>
      <c r="U4342" s="58" t="inlineStr">
        <is>
          <t>No</t>
        </is>
      </c>
      <c r="V4342" s="123">
        <f>IFERROR(VALUE(TRIM(T4342)),S4342*F4342)</f>
        <v/>
      </c>
      <c r="W4342" s="58">
        <f>IF(F4342&lt;=12,"0-12 mo",IF(F4342&lt;=24,"13-24 mo",IF(F4342&lt;=48,"25-48 mo","49+ mo")))</f>
        <v/>
      </c>
      <c r="X4342" s="58">
        <f>IF(S4342&lt;=35.5,"Q1 Low",IF(S4342&lt;=70.35,"Q2 Mid-Low",IF(S4342&lt;=89.85,"Q3 Mid-High","Q4 High")))</f>
        <v/>
      </c>
      <c r="Y4342" s="58">
        <f>IF(U4342="Yes",1,0)</f>
        <v/>
      </c>
      <c r="Z4342" s="58">
        <f>IF(P4342="Month-to-month",1,0)+IF(M4342="No",1,0)+IF(J4342="No",1,0)+IF(I4342="Fiber optic",1,0)+IF(Q4342="Yes",1,0)</f>
        <v/>
      </c>
    </row>
    <row r="4343" ht="15" customHeight="1" s="59">
      <c r="A4343" s="58" t="inlineStr">
        <is>
          <t>3754-DXMRT</t>
        </is>
      </c>
      <c r="B4343" s="58" t="inlineStr">
        <is>
          <t>Male</t>
        </is>
      </c>
      <c r="C4343" s="58" t="n">
        <v>1</v>
      </c>
      <c r="D4343" s="58" t="inlineStr">
        <is>
          <t>No</t>
        </is>
      </c>
      <c r="E4343" s="58" t="inlineStr">
        <is>
          <t>No</t>
        </is>
      </c>
      <c r="F4343" s="58" t="n">
        <v>2</v>
      </c>
      <c r="G4343" s="58" t="inlineStr">
        <is>
          <t>Yes</t>
        </is>
      </c>
      <c r="H4343" s="58" t="inlineStr">
        <is>
          <t>No</t>
        </is>
      </c>
      <c r="I4343" s="58" t="inlineStr">
        <is>
          <t>DSL</t>
        </is>
      </c>
      <c r="J4343" s="58" t="inlineStr">
        <is>
          <t>No</t>
        </is>
      </c>
      <c r="K4343" s="58" t="inlineStr">
        <is>
          <t>No</t>
        </is>
      </c>
      <c r="L4343" s="58" t="inlineStr">
        <is>
          <t>No</t>
        </is>
      </c>
      <c r="M4343" s="58" t="inlineStr">
        <is>
          <t>No</t>
        </is>
      </c>
      <c r="N4343" s="58" t="inlineStr">
        <is>
          <t>No</t>
        </is>
      </c>
      <c r="O4343" s="58" t="inlineStr">
        <is>
          <t>No</t>
        </is>
      </c>
      <c r="P4343" s="58" t="inlineStr">
        <is>
          <t>Month-to-month</t>
        </is>
      </c>
      <c r="Q4343" s="58" t="inlineStr">
        <is>
          <t>Yes</t>
        </is>
      </c>
      <c r="R4343" s="58" t="inlineStr">
        <is>
          <t>Electronic check</t>
        </is>
      </c>
      <c r="S4343" s="123" t="n">
        <v>44.15</v>
      </c>
      <c r="T4343" s="58" t="inlineStr">
        <is>
          <t>92.65</t>
        </is>
      </c>
      <c r="U4343" s="58" t="inlineStr">
        <is>
          <t>Yes</t>
        </is>
      </c>
      <c r="V4343" s="123">
        <f>IFERROR(VALUE(TRIM(T4343)),S4343*F4343)</f>
        <v/>
      </c>
      <c r="W4343" s="58">
        <f>IF(F4343&lt;=12,"0-12 mo",IF(F4343&lt;=24,"13-24 mo",IF(F4343&lt;=48,"25-48 mo","49+ mo")))</f>
        <v/>
      </c>
      <c r="X4343" s="58">
        <f>IF(S4343&lt;=35.5,"Q1 Low",IF(S4343&lt;=70.35,"Q2 Mid-Low",IF(S4343&lt;=89.85,"Q3 Mid-High","Q4 High")))</f>
        <v/>
      </c>
      <c r="Y4343" s="58">
        <f>IF(U4343="Yes",1,0)</f>
        <v/>
      </c>
      <c r="Z4343" s="58">
        <f>IF(P4343="Month-to-month",1,0)+IF(M4343="No",1,0)+IF(J4343="No",1,0)+IF(I4343="Fiber optic",1,0)+IF(Q4343="Yes",1,0)</f>
        <v/>
      </c>
    </row>
    <row r="4344" ht="15" customHeight="1" s="59">
      <c r="A4344" s="58" t="inlineStr">
        <is>
          <t>5792-JALQC</t>
        </is>
      </c>
      <c r="B4344" s="58" t="inlineStr">
        <is>
          <t>Female</t>
        </is>
      </c>
      <c r="C4344" s="58" t="n">
        <v>1</v>
      </c>
      <c r="D4344" s="58" t="inlineStr">
        <is>
          <t>No</t>
        </is>
      </c>
      <c r="E4344" s="58" t="inlineStr">
        <is>
          <t>No</t>
        </is>
      </c>
      <c r="F4344" s="58" t="n">
        <v>52</v>
      </c>
      <c r="G4344" s="58" t="inlineStr">
        <is>
          <t>Yes</t>
        </is>
      </c>
      <c r="H4344" s="58" t="inlineStr">
        <is>
          <t>Yes</t>
        </is>
      </c>
      <c r="I4344" s="58" t="inlineStr">
        <is>
          <t>DSL</t>
        </is>
      </c>
      <c r="J4344" s="58" t="inlineStr">
        <is>
          <t>Yes</t>
        </is>
      </c>
      <c r="K4344" s="58" t="inlineStr">
        <is>
          <t>No</t>
        </is>
      </c>
      <c r="L4344" s="58" t="inlineStr">
        <is>
          <t>Yes</t>
        </is>
      </c>
      <c r="M4344" s="58" t="inlineStr">
        <is>
          <t>No</t>
        </is>
      </c>
      <c r="N4344" s="58" t="inlineStr">
        <is>
          <t>No</t>
        </is>
      </c>
      <c r="O4344" s="58" t="inlineStr">
        <is>
          <t>No</t>
        </is>
      </c>
      <c r="P4344" s="58" t="inlineStr">
        <is>
          <t>Two year</t>
        </is>
      </c>
      <c r="Q4344" s="58" t="inlineStr">
        <is>
          <t>No</t>
        </is>
      </c>
      <c r="R4344" s="58" t="inlineStr">
        <is>
          <t>Bank transfer (automatic)</t>
        </is>
      </c>
      <c r="S4344" s="123" t="n">
        <v>59.85</v>
      </c>
      <c r="T4344" s="58" t="inlineStr">
        <is>
          <t>3103.25</t>
        </is>
      </c>
      <c r="U4344" s="58" t="inlineStr">
        <is>
          <t>No</t>
        </is>
      </c>
      <c r="V4344" s="123">
        <f>IFERROR(VALUE(TRIM(T4344)),S4344*F4344)</f>
        <v/>
      </c>
      <c r="W4344" s="58">
        <f>IF(F4344&lt;=12,"0-12 mo",IF(F4344&lt;=24,"13-24 mo",IF(F4344&lt;=48,"25-48 mo","49+ mo")))</f>
        <v/>
      </c>
      <c r="X4344" s="58">
        <f>IF(S4344&lt;=35.5,"Q1 Low",IF(S4344&lt;=70.35,"Q2 Mid-Low",IF(S4344&lt;=89.85,"Q3 Mid-High","Q4 High")))</f>
        <v/>
      </c>
      <c r="Y4344" s="58">
        <f>IF(U4344="Yes",1,0)</f>
        <v/>
      </c>
      <c r="Z4344" s="58">
        <f>IF(P4344="Month-to-month",1,0)+IF(M4344="No",1,0)+IF(J4344="No",1,0)+IF(I4344="Fiber optic",1,0)+IF(Q4344="Yes",1,0)</f>
        <v/>
      </c>
    </row>
    <row r="4345" ht="15" customHeight="1" s="59">
      <c r="A4345" s="58" t="inlineStr">
        <is>
          <t>7130-VTEWQ</t>
        </is>
      </c>
      <c r="B4345" s="58" t="inlineStr">
        <is>
          <t>Female</t>
        </is>
      </c>
      <c r="C4345" s="58" t="n">
        <v>1</v>
      </c>
      <c r="D4345" s="58" t="inlineStr">
        <is>
          <t>No</t>
        </is>
      </c>
      <c r="E4345" s="58" t="inlineStr">
        <is>
          <t>No</t>
        </is>
      </c>
      <c r="F4345" s="58" t="n">
        <v>8</v>
      </c>
      <c r="G4345" s="58" t="inlineStr">
        <is>
          <t>Yes</t>
        </is>
      </c>
      <c r="H4345" s="58" t="inlineStr">
        <is>
          <t>Yes</t>
        </is>
      </c>
      <c r="I4345" s="58" t="inlineStr">
        <is>
          <t>Fiber optic</t>
        </is>
      </c>
      <c r="J4345" s="58" t="inlineStr">
        <is>
          <t>No</t>
        </is>
      </c>
      <c r="K4345" s="58" t="inlineStr">
        <is>
          <t>No</t>
        </is>
      </c>
      <c r="L4345" s="58" t="inlineStr">
        <is>
          <t>No</t>
        </is>
      </c>
      <c r="M4345" s="58" t="inlineStr">
        <is>
          <t>No</t>
        </is>
      </c>
      <c r="N4345" s="58" t="inlineStr">
        <is>
          <t>No</t>
        </is>
      </c>
      <c r="O4345" s="58" t="inlineStr">
        <is>
          <t>No</t>
        </is>
      </c>
      <c r="P4345" s="58" t="inlineStr">
        <is>
          <t>Month-to-month</t>
        </is>
      </c>
      <c r="Q4345" s="58" t="inlineStr">
        <is>
          <t>Yes</t>
        </is>
      </c>
      <c r="R4345" s="58" t="inlineStr">
        <is>
          <t>Electronic check</t>
        </is>
      </c>
      <c r="S4345" s="123" t="n">
        <v>75.75</v>
      </c>
      <c r="T4345" s="58" t="inlineStr">
        <is>
          <t>606.25</t>
        </is>
      </c>
      <c r="U4345" s="58" t="inlineStr">
        <is>
          <t>Yes</t>
        </is>
      </c>
      <c r="V4345" s="123">
        <f>IFERROR(VALUE(TRIM(T4345)),S4345*F4345)</f>
        <v/>
      </c>
      <c r="W4345" s="58">
        <f>IF(F4345&lt;=12,"0-12 mo",IF(F4345&lt;=24,"13-24 mo",IF(F4345&lt;=48,"25-48 mo","49+ mo")))</f>
        <v/>
      </c>
      <c r="X4345" s="58">
        <f>IF(S4345&lt;=35.5,"Q1 Low",IF(S4345&lt;=70.35,"Q2 Mid-Low",IF(S4345&lt;=89.85,"Q3 Mid-High","Q4 High")))</f>
        <v/>
      </c>
      <c r="Y4345" s="58">
        <f>IF(U4345="Yes",1,0)</f>
        <v/>
      </c>
      <c r="Z4345" s="58">
        <f>IF(P4345="Month-to-month",1,0)+IF(M4345="No",1,0)+IF(J4345="No",1,0)+IF(I4345="Fiber optic",1,0)+IF(Q4345="Yes",1,0)</f>
        <v/>
      </c>
    </row>
    <row r="4346" ht="15" customHeight="1" s="59">
      <c r="A4346" s="58" t="inlineStr">
        <is>
          <t>2200-DSAAL</t>
        </is>
      </c>
      <c r="B4346" s="58" t="inlineStr">
        <is>
          <t>Female</t>
        </is>
      </c>
      <c r="C4346" s="58" t="n">
        <v>0</v>
      </c>
      <c r="D4346" s="58" t="inlineStr">
        <is>
          <t>No</t>
        </is>
      </c>
      <c r="E4346" s="58" t="inlineStr">
        <is>
          <t>No</t>
        </is>
      </c>
      <c r="F4346" s="58" t="n">
        <v>68</v>
      </c>
      <c r="G4346" s="58" t="inlineStr">
        <is>
          <t>Yes</t>
        </is>
      </c>
      <c r="H4346" s="58" t="inlineStr">
        <is>
          <t>Yes</t>
        </is>
      </c>
      <c r="I4346" s="58" t="inlineStr">
        <is>
          <t>DSL</t>
        </is>
      </c>
      <c r="J4346" s="58" t="inlineStr">
        <is>
          <t>No</t>
        </is>
      </c>
      <c r="K4346" s="58" t="inlineStr">
        <is>
          <t>Yes</t>
        </is>
      </c>
      <c r="L4346" s="58" t="inlineStr">
        <is>
          <t>Yes</t>
        </is>
      </c>
      <c r="M4346" s="58" t="inlineStr">
        <is>
          <t>No</t>
        </is>
      </c>
      <c r="N4346" s="58" t="inlineStr">
        <is>
          <t>Yes</t>
        </is>
      </c>
      <c r="O4346" s="58" t="inlineStr">
        <is>
          <t>Yes</t>
        </is>
      </c>
      <c r="P4346" s="58" t="inlineStr">
        <is>
          <t>Two year</t>
        </is>
      </c>
      <c r="Q4346" s="58" t="inlineStr">
        <is>
          <t>Yes</t>
        </is>
      </c>
      <c r="R4346" s="58" t="inlineStr">
        <is>
          <t>Electronic check</t>
        </is>
      </c>
      <c r="S4346" s="123" t="n">
        <v>80.65000000000001</v>
      </c>
      <c r="T4346" s="58" t="inlineStr">
        <is>
          <t>5330.2</t>
        </is>
      </c>
      <c r="U4346" s="58" t="inlineStr">
        <is>
          <t>No</t>
        </is>
      </c>
      <c r="V4346" s="123">
        <f>IFERROR(VALUE(TRIM(T4346)),S4346*F4346)</f>
        <v/>
      </c>
      <c r="W4346" s="58">
        <f>IF(F4346&lt;=12,"0-12 mo",IF(F4346&lt;=24,"13-24 mo",IF(F4346&lt;=48,"25-48 mo","49+ mo")))</f>
        <v/>
      </c>
      <c r="X4346" s="58">
        <f>IF(S4346&lt;=35.5,"Q1 Low",IF(S4346&lt;=70.35,"Q2 Mid-Low",IF(S4346&lt;=89.85,"Q3 Mid-High","Q4 High")))</f>
        <v/>
      </c>
      <c r="Y4346" s="58">
        <f>IF(U4346="Yes",1,0)</f>
        <v/>
      </c>
      <c r="Z4346" s="58">
        <f>IF(P4346="Month-to-month",1,0)+IF(M4346="No",1,0)+IF(J4346="No",1,0)+IF(I4346="Fiber optic",1,0)+IF(Q4346="Yes",1,0)</f>
        <v/>
      </c>
    </row>
    <row r="4347" ht="15" customHeight="1" s="59">
      <c r="A4347" s="58" t="inlineStr">
        <is>
          <t>4302-ZYFEL</t>
        </is>
      </c>
      <c r="B4347" s="58" t="inlineStr">
        <is>
          <t>Male</t>
        </is>
      </c>
      <c r="C4347" s="58" t="n">
        <v>0</v>
      </c>
      <c r="D4347" s="58" t="inlineStr">
        <is>
          <t>Yes</t>
        </is>
      </c>
      <c r="E4347" s="58" t="inlineStr">
        <is>
          <t>Yes</t>
        </is>
      </c>
      <c r="F4347" s="58" t="n">
        <v>69</v>
      </c>
      <c r="G4347" s="58" t="inlineStr">
        <is>
          <t>Yes</t>
        </is>
      </c>
      <c r="H4347" s="58" t="inlineStr">
        <is>
          <t>No</t>
        </is>
      </c>
      <c r="I4347" s="58" t="inlineStr">
        <is>
          <t>No</t>
        </is>
      </c>
      <c r="J4347" s="58" t="inlineStr">
        <is>
          <t>No internet service</t>
        </is>
      </c>
      <c r="K4347" s="58" t="inlineStr">
        <is>
          <t>No internet service</t>
        </is>
      </c>
      <c r="L4347" s="58" t="inlineStr">
        <is>
          <t>No internet service</t>
        </is>
      </c>
      <c r="M4347" s="58" t="inlineStr">
        <is>
          <t>No internet service</t>
        </is>
      </c>
      <c r="N4347" s="58" t="inlineStr">
        <is>
          <t>No internet service</t>
        </is>
      </c>
      <c r="O4347" s="58" t="inlineStr">
        <is>
          <t>No internet service</t>
        </is>
      </c>
      <c r="P4347" s="58" t="inlineStr">
        <is>
          <t>One year</t>
        </is>
      </c>
      <c r="Q4347" s="58" t="inlineStr">
        <is>
          <t>Yes</t>
        </is>
      </c>
      <c r="R4347" s="58" t="inlineStr">
        <is>
          <t>Credit card (automatic)</t>
        </is>
      </c>
      <c r="S4347" s="123" t="n">
        <v>20.55</v>
      </c>
      <c r="T4347" s="58" t="inlineStr">
        <is>
          <t>1403.1</t>
        </is>
      </c>
      <c r="U4347" s="58" t="inlineStr">
        <is>
          <t>No</t>
        </is>
      </c>
      <c r="V4347" s="123">
        <f>IFERROR(VALUE(TRIM(T4347)),S4347*F4347)</f>
        <v/>
      </c>
      <c r="W4347" s="58">
        <f>IF(F4347&lt;=12,"0-12 mo",IF(F4347&lt;=24,"13-24 mo",IF(F4347&lt;=48,"25-48 mo","49+ mo")))</f>
        <v/>
      </c>
      <c r="X4347" s="58">
        <f>IF(S4347&lt;=35.5,"Q1 Low",IF(S4347&lt;=70.35,"Q2 Mid-Low",IF(S4347&lt;=89.85,"Q3 Mid-High","Q4 High")))</f>
        <v/>
      </c>
      <c r="Y4347" s="58">
        <f>IF(U4347="Yes",1,0)</f>
        <v/>
      </c>
      <c r="Z4347" s="58">
        <f>IF(P4347="Month-to-month",1,0)+IF(M4347="No",1,0)+IF(J4347="No",1,0)+IF(I4347="Fiber optic",1,0)+IF(Q4347="Yes",1,0)</f>
        <v/>
      </c>
    </row>
    <row r="4348" ht="15" customHeight="1" s="59">
      <c r="A4348" s="58" t="inlineStr">
        <is>
          <t>9351-LZYGF</t>
        </is>
      </c>
      <c r="B4348" s="58" t="inlineStr">
        <is>
          <t>Female</t>
        </is>
      </c>
      <c r="C4348" s="58" t="n">
        <v>0</v>
      </c>
      <c r="D4348" s="58" t="inlineStr">
        <is>
          <t>Yes</t>
        </is>
      </c>
      <c r="E4348" s="58" t="inlineStr">
        <is>
          <t>No</t>
        </is>
      </c>
      <c r="F4348" s="58" t="n">
        <v>42</v>
      </c>
      <c r="G4348" s="58" t="inlineStr">
        <is>
          <t>Yes</t>
        </is>
      </c>
      <c r="H4348" s="58" t="inlineStr">
        <is>
          <t>Yes</t>
        </is>
      </c>
      <c r="I4348" s="58" t="inlineStr">
        <is>
          <t>DSL</t>
        </is>
      </c>
      <c r="J4348" s="58" t="inlineStr">
        <is>
          <t>Yes</t>
        </is>
      </c>
      <c r="K4348" s="58" t="inlineStr">
        <is>
          <t>Yes</t>
        </is>
      </c>
      <c r="L4348" s="58" t="inlineStr">
        <is>
          <t>No</t>
        </is>
      </c>
      <c r="M4348" s="58" t="inlineStr">
        <is>
          <t>Yes</t>
        </is>
      </c>
      <c r="N4348" s="58" t="inlineStr">
        <is>
          <t>No</t>
        </is>
      </c>
      <c r="O4348" s="58" t="inlineStr">
        <is>
          <t>No</t>
        </is>
      </c>
      <c r="P4348" s="58" t="inlineStr">
        <is>
          <t>Month-to-month</t>
        </is>
      </c>
      <c r="Q4348" s="58" t="inlineStr">
        <is>
          <t>Yes</t>
        </is>
      </c>
      <c r="R4348" s="58" t="inlineStr">
        <is>
          <t>Credit card (automatic)</t>
        </is>
      </c>
      <c r="S4348" s="123" t="n">
        <v>66.40000000000001</v>
      </c>
      <c r="T4348" s="58" t="inlineStr">
        <is>
          <t>2727.8</t>
        </is>
      </c>
      <c r="U4348" s="58" t="inlineStr">
        <is>
          <t>No</t>
        </is>
      </c>
      <c r="V4348" s="123">
        <f>IFERROR(VALUE(TRIM(T4348)),S4348*F4348)</f>
        <v/>
      </c>
      <c r="W4348" s="58">
        <f>IF(F4348&lt;=12,"0-12 mo",IF(F4348&lt;=24,"13-24 mo",IF(F4348&lt;=48,"25-48 mo","49+ mo")))</f>
        <v/>
      </c>
      <c r="X4348" s="58">
        <f>IF(S4348&lt;=35.5,"Q1 Low",IF(S4348&lt;=70.35,"Q2 Mid-Low",IF(S4348&lt;=89.85,"Q3 Mid-High","Q4 High")))</f>
        <v/>
      </c>
      <c r="Y4348" s="58">
        <f>IF(U4348="Yes",1,0)</f>
        <v/>
      </c>
      <c r="Z4348" s="58">
        <f>IF(P4348="Month-to-month",1,0)+IF(M4348="No",1,0)+IF(J4348="No",1,0)+IF(I4348="Fiber optic",1,0)+IF(Q4348="Yes",1,0)</f>
        <v/>
      </c>
    </row>
    <row r="4349" ht="15" customHeight="1" s="59">
      <c r="A4349" s="58" t="inlineStr">
        <is>
          <t>4366-CTOUZ</t>
        </is>
      </c>
      <c r="B4349" s="58" t="inlineStr">
        <is>
          <t>Female</t>
        </is>
      </c>
      <c r="C4349" s="58" t="n">
        <v>0</v>
      </c>
      <c r="D4349" s="58" t="inlineStr">
        <is>
          <t>No</t>
        </is>
      </c>
      <c r="E4349" s="58" t="inlineStr">
        <is>
          <t>No</t>
        </is>
      </c>
      <c r="F4349" s="58" t="n">
        <v>50</v>
      </c>
      <c r="G4349" s="58" t="inlineStr">
        <is>
          <t>Yes</t>
        </is>
      </c>
      <c r="H4349" s="58" t="inlineStr">
        <is>
          <t>No</t>
        </is>
      </c>
      <c r="I4349" s="58" t="inlineStr">
        <is>
          <t>Fiber optic</t>
        </is>
      </c>
      <c r="J4349" s="58" t="inlineStr">
        <is>
          <t>No</t>
        </is>
      </c>
      <c r="K4349" s="58" t="inlineStr">
        <is>
          <t>Yes</t>
        </is>
      </c>
      <c r="L4349" s="58" t="inlineStr">
        <is>
          <t>No</t>
        </is>
      </c>
      <c r="M4349" s="58" t="inlineStr">
        <is>
          <t>Yes</t>
        </is>
      </c>
      <c r="N4349" s="58" t="inlineStr">
        <is>
          <t>Yes</t>
        </is>
      </c>
      <c r="O4349" s="58" t="inlineStr">
        <is>
          <t>Yes</t>
        </is>
      </c>
      <c r="P4349" s="58" t="inlineStr">
        <is>
          <t>Two year</t>
        </is>
      </c>
      <c r="Q4349" s="58" t="inlineStr">
        <is>
          <t>Yes</t>
        </is>
      </c>
      <c r="R4349" s="58" t="inlineStr">
        <is>
          <t>Mailed check</t>
        </is>
      </c>
      <c r="S4349" s="123" t="n">
        <v>100.2</v>
      </c>
      <c r="T4349" s="58" t="inlineStr">
        <is>
          <t>5038.45</t>
        </is>
      </c>
      <c r="U4349" s="58" t="inlineStr">
        <is>
          <t>No</t>
        </is>
      </c>
      <c r="V4349" s="123">
        <f>IFERROR(VALUE(TRIM(T4349)),S4349*F4349)</f>
        <v/>
      </c>
      <c r="W4349" s="58">
        <f>IF(F4349&lt;=12,"0-12 mo",IF(F4349&lt;=24,"13-24 mo",IF(F4349&lt;=48,"25-48 mo","49+ mo")))</f>
        <v/>
      </c>
      <c r="X4349" s="58">
        <f>IF(S4349&lt;=35.5,"Q1 Low",IF(S4349&lt;=70.35,"Q2 Mid-Low",IF(S4349&lt;=89.85,"Q3 Mid-High","Q4 High")))</f>
        <v/>
      </c>
      <c r="Y4349" s="58">
        <f>IF(U4349="Yes",1,0)</f>
        <v/>
      </c>
      <c r="Z4349" s="58">
        <f>IF(P4349="Month-to-month",1,0)+IF(M4349="No",1,0)+IF(J4349="No",1,0)+IF(I4349="Fiber optic",1,0)+IF(Q4349="Yes",1,0)</f>
        <v/>
      </c>
    </row>
    <row r="4350" ht="15" customHeight="1" s="59">
      <c r="A4350" s="58" t="inlineStr">
        <is>
          <t>6121-VZNQB</t>
        </is>
      </c>
      <c r="B4350" s="58" t="inlineStr">
        <is>
          <t>Female</t>
        </is>
      </c>
      <c r="C4350" s="58" t="n">
        <v>0</v>
      </c>
      <c r="D4350" s="58" t="inlineStr">
        <is>
          <t>No</t>
        </is>
      </c>
      <c r="E4350" s="58" t="inlineStr">
        <is>
          <t>No</t>
        </is>
      </c>
      <c r="F4350" s="58" t="n">
        <v>1</v>
      </c>
      <c r="G4350" s="58" t="inlineStr">
        <is>
          <t>Yes</t>
        </is>
      </c>
      <c r="H4350" s="58" t="inlineStr">
        <is>
          <t>No</t>
        </is>
      </c>
      <c r="I4350" s="58" t="inlineStr">
        <is>
          <t>No</t>
        </is>
      </c>
      <c r="J4350" s="58" t="inlineStr">
        <is>
          <t>No internet service</t>
        </is>
      </c>
      <c r="K4350" s="58" t="inlineStr">
        <is>
          <t>No internet service</t>
        </is>
      </c>
      <c r="L4350" s="58" t="inlineStr">
        <is>
          <t>No internet service</t>
        </is>
      </c>
      <c r="M4350" s="58" t="inlineStr">
        <is>
          <t>No internet service</t>
        </is>
      </c>
      <c r="N4350" s="58" t="inlineStr">
        <is>
          <t>No internet service</t>
        </is>
      </c>
      <c r="O4350" s="58" t="inlineStr">
        <is>
          <t>No internet service</t>
        </is>
      </c>
      <c r="P4350" s="58" t="inlineStr">
        <is>
          <t>Month-to-month</t>
        </is>
      </c>
      <c r="Q4350" s="58" t="inlineStr">
        <is>
          <t>Yes</t>
        </is>
      </c>
      <c r="R4350" s="58" t="inlineStr">
        <is>
          <t>Mailed check</t>
        </is>
      </c>
      <c r="S4350" s="123" t="n">
        <v>19.1</v>
      </c>
      <c r="T4350" s="58" t="inlineStr">
        <is>
          <t>19.1</t>
        </is>
      </c>
      <c r="U4350" s="58" t="inlineStr">
        <is>
          <t>Yes</t>
        </is>
      </c>
      <c r="V4350" s="123">
        <f>IFERROR(VALUE(TRIM(T4350)),S4350*F4350)</f>
        <v/>
      </c>
      <c r="W4350" s="58">
        <f>IF(F4350&lt;=12,"0-12 mo",IF(F4350&lt;=24,"13-24 mo",IF(F4350&lt;=48,"25-48 mo","49+ mo")))</f>
        <v/>
      </c>
      <c r="X4350" s="58">
        <f>IF(S4350&lt;=35.5,"Q1 Low",IF(S4350&lt;=70.35,"Q2 Mid-Low",IF(S4350&lt;=89.85,"Q3 Mid-High","Q4 High")))</f>
        <v/>
      </c>
      <c r="Y4350" s="58">
        <f>IF(U4350="Yes",1,0)</f>
        <v/>
      </c>
      <c r="Z4350" s="58">
        <f>IF(P4350="Month-to-month",1,0)+IF(M4350="No",1,0)+IF(J4350="No",1,0)+IF(I4350="Fiber optic",1,0)+IF(Q4350="Yes",1,0)</f>
        <v/>
      </c>
    </row>
    <row r="4351" ht="15" customHeight="1" s="59">
      <c r="A4351" s="58" t="inlineStr">
        <is>
          <t>7903-CMPEY</t>
        </is>
      </c>
      <c r="B4351" s="58" t="inlineStr">
        <is>
          <t>Male</t>
        </is>
      </c>
      <c r="C4351" s="58" t="n">
        <v>1</v>
      </c>
      <c r="D4351" s="58" t="inlineStr">
        <is>
          <t>Yes</t>
        </is>
      </c>
      <c r="E4351" s="58" t="inlineStr">
        <is>
          <t>No</t>
        </is>
      </c>
      <c r="F4351" s="58" t="n">
        <v>1</v>
      </c>
      <c r="G4351" s="58" t="inlineStr">
        <is>
          <t>Yes</t>
        </is>
      </c>
      <c r="H4351" s="58" t="inlineStr">
        <is>
          <t>Yes</t>
        </is>
      </c>
      <c r="I4351" s="58" t="inlineStr">
        <is>
          <t>Fiber optic</t>
        </is>
      </c>
      <c r="J4351" s="58" t="inlineStr">
        <is>
          <t>Yes</t>
        </is>
      </c>
      <c r="K4351" s="58" t="inlineStr">
        <is>
          <t>No</t>
        </is>
      </c>
      <c r="L4351" s="58" t="inlineStr">
        <is>
          <t>No</t>
        </is>
      </c>
      <c r="M4351" s="58" t="inlineStr">
        <is>
          <t>No</t>
        </is>
      </c>
      <c r="N4351" s="58" t="inlineStr">
        <is>
          <t>No</t>
        </is>
      </c>
      <c r="O4351" s="58" t="inlineStr">
        <is>
          <t>No</t>
        </is>
      </c>
      <c r="P4351" s="58" t="inlineStr">
        <is>
          <t>Month-to-month</t>
        </is>
      </c>
      <c r="Q4351" s="58" t="inlineStr">
        <is>
          <t>Yes</t>
        </is>
      </c>
      <c r="R4351" s="58" t="inlineStr">
        <is>
          <t>Electronic check</t>
        </is>
      </c>
      <c r="S4351" s="123" t="n">
        <v>80.3</v>
      </c>
      <c r="T4351" s="58" t="inlineStr">
        <is>
          <t>80.3</t>
        </is>
      </c>
      <c r="U4351" s="58" t="inlineStr">
        <is>
          <t>Yes</t>
        </is>
      </c>
      <c r="V4351" s="123">
        <f>IFERROR(VALUE(TRIM(T4351)),S4351*F4351)</f>
        <v/>
      </c>
      <c r="W4351" s="58">
        <f>IF(F4351&lt;=12,"0-12 mo",IF(F4351&lt;=24,"13-24 mo",IF(F4351&lt;=48,"25-48 mo","49+ mo")))</f>
        <v/>
      </c>
      <c r="X4351" s="58">
        <f>IF(S4351&lt;=35.5,"Q1 Low",IF(S4351&lt;=70.35,"Q2 Mid-Low",IF(S4351&lt;=89.85,"Q3 Mid-High","Q4 High")))</f>
        <v/>
      </c>
      <c r="Y4351" s="58">
        <f>IF(U4351="Yes",1,0)</f>
        <v/>
      </c>
      <c r="Z4351" s="58">
        <f>IF(P4351="Month-to-month",1,0)+IF(M4351="No",1,0)+IF(J4351="No",1,0)+IF(I4351="Fiber optic",1,0)+IF(Q4351="Yes",1,0)</f>
        <v/>
      </c>
    </row>
    <row r="4352" ht="15" customHeight="1" s="59">
      <c r="A4352" s="58" t="inlineStr">
        <is>
          <t>1518-OMDIK</t>
        </is>
      </c>
      <c r="B4352" s="58" t="inlineStr">
        <is>
          <t>Male</t>
        </is>
      </c>
      <c r="C4352" s="58" t="n">
        <v>0</v>
      </c>
      <c r="D4352" s="58" t="inlineStr">
        <is>
          <t>Yes</t>
        </is>
      </c>
      <c r="E4352" s="58" t="inlineStr">
        <is>
          <t>No</t>
        </is>
      </c>
      <c r="F4352" s="58" t="n">
        <v>33</v>
      </c>
      <c r="G4352" s="58" t="inlineStr">
        <is>
          <t>Yes</t>
        </is>
      </c>
      <c r="H4352" s="58" t="inlineStr">
        <is>
          <t>No</t>
        </is>
      </c>
      <c r="I4352" s="58" t="inlineStr">
        <is>
          <t>DSL</t>
        </is>
      </c>
      <c r="J4352" s="58" t="inlineStr">
        <is>
          <t>No</t>
        </is>
      </c>
      <c r="K4352" s="58" t="inlineStr">
        <is>
          <t>No</t>
        </is>
      </c>
      <c r="L4352" s="58" t="inlineStr">
        <is>
          <t>No</t>
        </is>
      </c>
      <c r="M4352" s="58" t="inlineStr">
        <is>
          <t>No</t>
        </is>
      </c>
      <c r="N4352" s="58" t="inlineStr">
        <is>
          <t>No</t>
        </is>
      </c>
      <c r="O4352" s="58" t="inlineStr">
        <is>
          <t>No</t>
        </is>
      </c>
      <c r="P4352" s="58" t="inlineStr">
        <is>
          <t>Month-to-month</t>
        </is>
      </c>
      <c r="Q4352" s="58" t="inlineStr">
        <is>
          <t>Yes</t>
        </is>
      </c>
      <c r="R4352" s="58" t="inlineStr">
        <is>
          <t>Credit card (automatic)</t>
        </is>
      </c>
      <c r="S4352" s="123" t="n">
        <v>44.55</v>
      </c>
      <c r="T4352" s="58" t="inlineStr">
        <is>
          <t>1462.6</t>
        </is>
      </c>
      <c r="U4352" s="58" t="inlineStr">
        <is>
          <t>No</t>
        </is>
      </c>
      <c r="V4352" s="123">
        <f>IFERROR(VALUE(TRIM(T4352)),S4352*F4352)</f>
        <v/>
      </c>
      <c r="W4352" s="58">
        <f>IF(F4352&lt;=12,"0-12 mo",IF(F4352&lt;=24,"13-24 mo",IF(F4352&lt;=48,"25-48 mo","49+ mo")))</f>
        <v/>
      </c>
      <c r="X4352" s="58">
        <f>IF(S4352&lt;=35.5,"Q1 Low",IF(S4352&lt;=70.35,"Q2 Mid-Low",IF(S4352&lt;=89.85,"Q3 Mid-High","Q4 High")))</f>
        <v/>
      </c>
      <c r="Y4352" s="58">
        <f>IF(U4352="Yes",1,0)</f>
        <v/>
      </c>
      <c r="Z4352" s="58">
        <f>IF(P4352="Month-to-month",1,0)+IF(M4352="No",1,0)+IF(J4352="No",1,0)+IF(I4352="Fiber optic",1,0)+IF(Q4352="Yes",1,0)</f>
        <v/>
      </c>
    </row>
    <row r="4353" ht="15" customHeight="1" s="59">
      <c r="A4353" s="58" t="inlineStr">
        <is>
          <t>6671-NGWON</t>
        </is>
      </c>
      <c r="B4353" s="58" t="inlineStr">
        <is>
          <t>Female</t>
        </is>
      </c>
      <c r="C4353" s="58" t="n">
        <v>0</v>
      </c>
      <c r="D4353" s="58" t="inlineStr">
        <is>
          <t>No</t>
        </is>
      </c>
      <c r="E4353" s="58" t="inlineStr">
        <is>
          <t>No</t>
        </is>
      </c>
      <c r="F4353" s="58" t="n">
        <v>7</v>
      </c>
      <c r="G4353" s="58" t="inlineStr">
        <is>
          <t>Yes</t>
        </is>
      </c>
      <c r="H4353" s="58" t="inlineStr">
        <is>
          <t>No</t>
        </is>
      </c>
      <c r="I4353" s="58" t="inlineStr">
        <is>
          <t>No</t>
        </is>
      </c>
      <c r="J4353" s="58" t="inlineStr">
        <is>
          <t>No internet service</t>
        </is>
      </c>
      <c r="K4353" s="58" t="inlineStr">
        <is>
          <t>No internet service</t>
        </is>
      </c>
      <c r="L4353" s="58" t="inlineStr">
        <is>
          <t>No internet service</t>
        </is>
      </c>
      <c r="M4353" s="58" t="inlineStr">
        <is>
          <t>No internet service</t>
        </is>
      </c>
      <c r="N4353" s="58" t="inlineStr">
        <is>
          <t>No internet service</t>
        </is>
      </c>
      <c r="O4353" s="58" t="inlineStr">
        <is>
          <t>No internet service</t>
        </is>
      </c>
      <c r="P4353" s="58" t="inlineStr">
        <is>
          <t>Month-to-month</t>
        </is>
      </c>
      <c r="Q4353" s="58" t="inlineStr">
        <is>
          <t>No</t>
        </is>
      </c>
      <c r="R4353" s="58" t="inlineStr">
        <is>
          <t>Mailed check</t>
        </is>
      </c>
      <c r="S4353" s="123" t="n">
        <v>20.35</v>
      </c>
      <c r="T4353" s="58" t="inlineStr">
        <is>
          <t>150.6</t>
        </is>
      </c>
      <c r="U4353" s="58" t="inlineStr">
        <is>
          <t>No</t>
        </is>
      </c>
      <c r="V4353" s="123">
        <f>IFERROR(VALUE(TRIM(T4353)),S4353*F4353)</f>
        <v/>
      </c>
      <c r="W4353" s="58">
        <f>IF(F4353&lt;=12,"0-12 mo",IF(F4353&lt;=24,"13-24 mo",IF(F4353&lt;=48,"25-48 mo","49+ mo")))</f>
        <v/>
      </c>
      <c r="X4353" s="58">
        <f>IF(S4353&lt;=35.5,"Q1 Low",IF(S4353&lt;=70.35,"Q2 Mid-Low",IF(S4353&lt;=89.85,"Q3 Mid-High","Q4 High")))</f>
        <v/>
      </c>
      <c r="Y4353" s="58">
        <f>IF(U4353="Yes",1,0)</f>
        <v/>
      </c>
      <c r="Z4353" s="58">
        <f>IF(P4353="Month-to-month",1,0)+IF(M4353="No",1,0)+IF(J4353="No",1,0)+IF(I4353="Fiber optic",1,0)+IF(Q4353="Yes",1,0)</f>
        <v/>
      </c>
    </row>
    <row r="4354" ht="15" customHeight="1" s="59">
      <c r="A4354" s="58" t="inlineStr">
        <is>
          <t>0595-ITUDF</t>
        </is>
      </c>
      <c r="B4354" s="58" t="inlineStr">
        <is>
          <t>Male</t>
        </is>
      </c>
      <c r="C4354" s="58" t="n">
        <v>0</v>
      </c>
      <c r="D4354" s="58" t="inlineStr">
        <is>
          <t>Yes</t>
        </is>
      </c>
      <c r="E4354" s="58" t="inlineStr">
        <is>
          <t>Yes</t>
        </is>
      </c>
      <c r="F4354" s="58" t="n">
        <v>64</v>
      </c>
      <c r="G4354" s="58" t="inlineStr">
        <is>
          <t>Yes</t>
        </is>
      </c>
      <c r="H4354" s="58" t="inlineStr">
        <is>
          <t>Yes</t>
        </is>
      </c>
      <c r="I4354" s="58" t="inlineStr">
        <is>
          <t>Fiber optic</t>
        </is>
      </c>
      <c r="J4354" s="58" t="inlineStr">
        <is>
          <t>Yes</t>
        </is>
      </c>
      <c r="K4354" s="58" t="inlineStr">
        <is>
          <t>Yes</t>
        </is>
      </c>
      <c r="L4354" s="58" t="inlineStr">
        <is>
          <t>Yes</t>
        </is>
      </c>
      <c r="M4354" s="58" t="inlineStr">
        <is>
          <t>No</t>
        </is>
      </c>
      <c r="N4354" s="58" t="inlineStr">
        <is>
          <t>No</t>
        </is>
      </c>
      <c r="O4354" s="58" t="inlineStr">
        <is>
          <t>No</t>
        </is>
      </c>
      <c r="P4354" s="58" t="inlineStr">
        <is>
          <t>Month-to-month</t>
        </is>
      </c>
      <c r="Q4354" s="58" t="inlineStr">
        <is>
          <t>Yes</t>
        </is>
      </c>
      <c r="R4354" s="58" t="inlineStr">
        <is>
          <t>Electronic check</t>
        </is>
      </c>
      <c r="S4354" s="123" t="n">
        <v>91.8</v>
      </c>
      <c r="T4354" s="58" t="inlineStr">
        <is>
          <t>5960.5</t>
        </is>
      </c>
      <c r="U4354" s="58" t="inlineStr">
        <is>
          <t>No</t>
        </is>
      </c>
      <c r="V4354" s="123">
        <f>IFERROR(VALUE(TRIM(T4354)),S4354*F4354)</f>
        <v/>
      </c>
      <c r="W4354" s="58">
        <f>IF(F4354&lt;=12,"0-12 mo",IF(F4354&lt;=24,"13-24 mo",IF(F4354&lt;=48,"25-48 mo","49+ mo")))</f>
        <v/>
      </c>
      <c r="X4354" s="58">
        <f>IF(S4354&lt;=35.5,"Q1 Low",IF(S4354&lt;=70.35,"Q2 Mid-Low",IF(S4354&lt;=89.85,"Q3 Mid-High","Q4 High")))</f>
        <v/>
      </c>
      <c r="Y4354" s="58">
        <f>IF(U4354="Yes",1,0)</f>
        <v/>
      </c>
      <c r="Z4354" s="58">
        <f>IF(P4354="Month-to-month",1,0)+IF(M4354="No",1,0)+IF(J4354="No",1,0)+IF(I4354="Fiber optic",1,0)+IF(Q4354="Yes",1,0)</f>
        <v/>
      </c>
    </row>
    <row r="4355" ht="15" customHeight="1" s="59">
      <c r="A4355" s="58" t="inlineStr">
        <is>
          <t>6996-KNSML</t>
        </is>
      </c>
      <c r="B4355" s="58" t="inlineStr">
        <is>
          <t>Female</t>
        </is>
      </c>
      <c r="C4355" s="58" t="n">
        <v>0</v>
      </c>
      <c r="D4355" s="58" t="inlineStr">
        <is>
          <t>No</t>
        </is>
      </c>
      <c r="E4355" s="58" t="inlineStr">
        <is>
          <t>No</t>
        </is>
      </c>
      <c r="F4355" s="58" t="n">
        <v>1</v>
      </c>
      <c r="G4355" s="58" t="inlineStr">
        <is>
          <t>Yes</t>
        </is>
      </c>
      <c r="H4355" s="58" t="inlineStr">
        <is>
          <t>No</t>
        </is>
      </c>
      <c r="I4355" s="58" t="inlineStr">
        <is>
          <t>Fiber optic</t>
        </is>
      </c>
      <c r="J4355" s="58" t="inlineStr">
        <is>
          <t>No</t>
        </is>
      </c>
      <c r="K4355" s="58" t="inlineStr">
        <is>
          <t>No</t>
        </is>
      </c>
      <c r="L4355" s="58" t="inlineStr">
        <is>
          <t>Yes</t>
        </is>
      </c>
      <c r="M4355" s="58" t="inlineStr">
        <is>
          <t>No</t>
        </is>
      </c>
      <c r="N4355" s="58" t="inlineStr">
        <is>
          <t>No</t>
        </is>
      </c>
      <c r="O4355" s="58" t="inlineStr">
        <is>
          <t>No</t>
        </is>
      </c>
      <c r="P4355" s="58" t="inlineStr">
        <is>
          <t>Month-to-month</t>
        </is>
      </c>
      <c r="Q4355" s="58" t="inlineStr">
        <is>
          <t>Yes</t>
        </is>
      </c>
      <c r="R4355" s="58" t="inlineStr">
        <is>
          <t>Electronic check</t>
        </is>
      </c>
      <c r="S4355" s="123" t="n">
        <v>74.90000000000001</v>
      </c>
      <c r="T4355" s="58" t="inlineStr">
        <is>
          <t>74.9</t>
        </is>
      </c>
      <c r="U4355" s="58" t="inlineStr">
        <is>
          <t>Yes</t>
        </is>
      </c>
      <c r="V4355" s="123">
        <f>IFERROR(VALUE(TRIM(T4355)),S4355*F4355)</f>
        <v/>
      </c>
      <c r="W4355" s="58">
        <f>IF(F4355&lt;=12,"0-12 mo",IF(F4355&lt;=24,"13-24 mo",IF(F4355&lt;=48,"25-48 mo","49+ mo")))</f>
        <v/>
      </c>
      <c r="X4355" s="58">
        <f>IF(S4355&lt;=35.5,"Q1 Low",IF(S4355&lt;=70.35,"Q2 Mid-Low",IF(S4355&lt;=89.85,"Q3 Mid-High","Q4 High")))</f>
        <v/>
      </c>
      <c r="Y4355" s="58">
        <f>IF(U4355="Yes",1,0)</f>
        <v/>
      </c>
      <c r="Z4355" s="58">
        <f>IF(P4355="Month-to-month",1,0)+IF(M4355="No",1,0)+IF(J4355="No",1,0)+IF(I4355="Fiber optic",1,0)+IF(Q4355="Yes",1,0)</f>
        <v/>
      </c>
    </row>
    <row r="4356" ht="15" customHeight="1" s="59">
      <c r="A4356" s="58" t="inlineStr">
        <is>
          <t>1955-IBMMB</t>
        </is>
      </c>
      <c r="B4356" s="58" t="inlineStr">
        <is>
          <t>Male</t>
        </is>
      </c>
      <c r="C4356" s="58" t="n">
        <v>0</v>
      </c>
      <c r="D4356" s="58" t="inlineStr">
        <is>
          <t>No</t>
        </is>
      </c>
      <c r="E4356" s="58" t="inlineStr">
        <is>
          <t>No</t>
        </is>
      </c>
      <c r="F4356" s="58" t="n">
        <v>59</v>
      </c>
      <c r="G4356" s="58" t="inlineStr">
        <is>
          <t>Yes</t>
        </is>
      </c>
      <c r="H4356" s="58" t="inlineStr">
        <is>
          <t>No</t>
        </is>
      </c>
      <c r="I4356" s="58" t="inlineStr">
        <is>
          <t>No</t>
        </is>
      </c>
      <c r="J4356" s="58" t="inlineStr">
        <is>
          <t>No internet service</t>
        </is>
      </c>
      <c r="K4356" s="58" t="inlineStr">
        <is>
          <t>No internet service</t>
        </is>
      </c>
      <c r="L4356" s="58" t="inlineStr">
        <is>
          <t>No internet service</t>
        </is>
      </c>
      <c r="M4356" s="58" t="inlineStr">
        <is>
          <t>No internet service</t>
        </is>
      </c>
      <c r="N4356" s="58" t="inlineStr">
        <is>
          <t>No internet service</t>
        </is>
      </c>
      <c r="O4356" s="58" t="inlineStr">
        <is>
          <t>No internet service</t>
        </is>
      </c>
      <c r="P4356" s="58" t="inlineStr">
        <is>
          <t>Two year</t>
        </is>
      </c>
      <c r="Q4356" s="58" t="inlineStr">
        <is>
          <t>Yes</t>
        </is>
      </c>
      <c r="R4356" s="58" t="inlineStr">
        <is>
          <t>Bank transfer (automatic)</t>
        </is>
      </c>
      <c r="S4356" s="123" t="n">
        <v>20.2</v>
      </c>
      <c r="T4356" s="58" t="inlineStr">
        <is>
          <t>1192.3</t>
        </is>
      </c>
      <c r="U4356" s="58" t="inlineStr">
        <is>
          <t>No</t>
        </is>
      </c>
      <c r="V4356" s="123">
        <f>IFERROR(VALUE(TRIM(T4356)),S4356*F4356)</f>
        <v/>
      </c>
      <c r="W4356" s="58">
        <f>IF(F4356&lt;=12,"0-12 mo",IF(F4356&lt;=24,"13-24 mo",IF(F4356&lt;=48,"25-48 mo","49+ mo")))</f>
        <v/>
      </c>
      <c r="X4356" s="58">
        <f>IF(S4356&lt;=35.5,"Q1 Low",IF(S4356&lt;=70.35,"Q2 Mid-Low",IF(S4356&lt;=89.85,"Q3 Mid-High","Q4 High")))</f>
        <v/>
      </c>
      <c r="Y4356" s="58">
        <f>IF(U4356="Yes",1,0)</f>
        <v/>
      </c>
      <c r="Z4356" s="58">
        <f>IF(P4356="Month-to-month",1,0)+IF(M4356="No",1,0)+IF(J4356="No",1,0)+IF(I4356="Fiber optic",1,0)+IF(Q4356="Yes",1,0)</f>
        <v/>
      </c>
    </row>
    <row r="4357" ht="15" customHeight="1" s="59">
      <c r="A4357" s="58" t="inlineStr">
        <is>
          <t>0096-BXERS</t>
        </is>
      </c>
      <c r="B4357" s="58" t="inlineStr">
        <is>
          <t>Female</t>
        </is>
      </c>
      <c r="C4357" s="58" t="n">
        <v>0</v>
      </c>
      <c r="D4357" s="58" t="inlineStr">
        <is>
          <t>Yes</t>
        </is>
      </c>
      <c r="E4357" s="58" t="inlineStr">
        <is>
          <t>No</t>
        </is>
      </c>
      <c r="F4357" s="58" t="n">
        <v>6</v>
      </c>
      <c r="G4357" s="58" t="inlineStr">
        <is>
          <t>Yes</t>
        </is>
      </c>
      <c r="H4357" s="58" t="inlineStr">
        <is>
          <t>Yes</t>
        </is>
      </c>
      <c r="I4357" s="58" t="inlineStr">
        <is>
          <t>DSL</t>
        </is>
      </c>
      <c r="J4357" s="58" t="inlineStr">
        <is>
          <t>No</t>
        </is>
      </c>
      <c r="K4357" s="58" t="inlineStr">
        <is>
          <t>No</t>
        </is>
      </c>
      <c r="L4357" s="58" t="inlineStr">
        <is>
          <t>No</t>
        </is>
      </c>
      <c r="M4357" s="58" t="inlineStr">
        <is>
          <t>No</t>
        </is>
      </c>
      <c r="N4357" s="58" t="inlineStr">
        <is>
          <t>No</t>
        </is>
      </c>
      <c r="O4357" s="58" t="inlineStr">
        <is>
          <t>No</t>
        </is>
      </c>
      <c r="P4357" s="58" t="inlineStr">
        <is>
          <t>Month-to-month</t>
        </is>
      </c>
      <c r="Q4357" s="58" t="inlineStr">
        <is>
          <t>No</t>
        </is>
      </c>
      <c r="R4357" s="58" t="inlineStr">
        <is>
          <t>Electronic check</t>
        </is>
      </c>
      <c r="S4357" s="123" t="n">
        <v>50.35</v>
      </c>
      <c r="T4357" s="58" t="inlineStr">
        <is>
          <t>314.55</t>
        </is>
      </c>
      <c r="U4357" s="58" t="inlineStr">
        <is>
          <t>No</t>
        </is>
      </c>
      <c r="V4357" s="123">
        <f>IFERROR(VALUE(TRIM(T4357)),S4357*F4357)</f>
        <v/>
      </c>
      <c r="W4357" s="58">
        <f>IF(F4357&lt;=12,"0-12 mo",IF(F4357&lt;=24,"13-24 mo",IF(F4357&lt;=48,"25-48 mo","49+ mo")))</f>
        <v/>
      </c>
      <c r="X4357" s="58">
        <f>IF(S4357&lt;=35.5,"Q1 Low",IF(S4357&lt;=70.35,"Q2 Mid-Low",IF(S4357&lt;=89.85,"Q3 Mid-High","Q4 High")))</f>
        <v/>
      </c>
      <c r="Y4357" s="58">
        <f>IF(U4357="Yes",1,0)</f>
        <v/>
      </c>
      <c r="Z4357" s="58">
        <f>IF(P4357="Month-to-month",1,0)+IF(M4357="No",1,0)+IF(J4357="No",1,0)+IF(I4357="Fiber optic",1,0)+IF(Q4357="Yes",1,0)</f>
        <v/>
      </c>
    </row>
    <row r="4358" ht="15" customHeight="1" s="59">
      <c r="A4358" s="58" t="inlineStr">
        <is>
          <t>3806-YAZOV</t>
        </is>
      </c>
      <c r="B4358" s="58" t="inlineStr">
        <is>
          <t>Female</t>
        </is>
      </c>
      <c r="C4358" s="58" t="n">
        <v>0</v>
      </c>
      <c r="D4358" s="58" t="inlineStr">
        <is>
          <t>No</t>
        </is>
      </c>
      <c r="E4358" s="58" t="inlineStr">
        <is>
          <t>No</t>
        </is>
      </c>
      <c r="F4358" s="58" t="n">
        <v>3</v>
      </c>
      <c r="G4358" s="58" t="inlineStr">
        <is>
          <t>Yes</t>
        </is>
      </c>
      <c r="H4358" s="58" t="inlineStr">
        <is>
          <t>No</t>
        </is>
      </c>
      <c r="I4358" s="58" t="inlineStr">
        <is>
          <t>No</t>
        </is>
      </c>
      <c r="J4358" s="58" t="inlineStr">
        <is>
          <t>No internet service</t>
        </is>
      </c>
      <c r="K4358" s="58" t="inlineStr">
        <is>
          <t>No internet service</t>
        </is>
      </c>
      <c r="L4358" s="58" t="inlineStr">
        <is>
          <t>No internet service</t>
        </is>
      </c>
      <c r="M4358" s="58" t="inlineStr">
        <is>
          <t>No internet service</t>
        </is>
      </c>
      <c r="N4358" s="58" t="inlineStr">
        <is>
          <t>No internet service</t>
        </is>
      </c>
      <c r="O4358" s="58" t="inlineStr">
        <is>
          <t>No internet service</t>
        </is>
      </c>
      <c r="P4358" s="58" t="inlineStr">
        <is>
          <t>Month-to-month</t>
        </is>
      </c>
      <c r="Q4358" s="58" t="inlineStr">
        <is>
          <t>No</t>
        </is>
      </c>
      <c r="R4358" s="58" t="inlineStr">
        <is>
          <t>Mailed check</t>
        </is>
      </c>
      <c r="S4358" s="123" t="n">
        <v>18.8</v>
      </c>
      <c r="T4358" s="58" t="inlineStr">
        <is>
          <t>56</t>
        </is>
      </c>
      <c r="U4358" s="58" t="inlineStr">
        <is>
          <t>No</t>
        </is>
      </c>
      <c r="V4358" s="123">
        <f>IFERROR(VALUE(TRIM(T4358)),S4358*F4358)</f>
        <v/>
      </c>
      <c r="W4358" s="58">
        <f>IF(F4358&lt;=12,"0-12 mo",IF(F4358&lt;=24,"13-24 mo",IF(F4358&lt;=48,"25-48 mo","49+ mo")))</f>
        <v/>
      </c>
      <c r="X4358" s="58">
        <f>IF(S4358&lt;=35.5,"Q1 Low",IF(S4358&lt;=70.35,"Q2 Mid-Low",IF(S4358&lt;=89.85,"Q3 Mid-High","Q4 High")))</f>
        <v/>
      </c>
      <c r="Y4358" s="58">
        <f>IF(U4358="Yes",1,0)</f>
        <v/>
      </c>
      <c r="Z4358" s="58">
        <f>IF(P4358="Month-to-month",1,0)+IF(M4358="No",1,0)+IF(J4358="No",1,0)+IF(I4358="Fiber optic",1,0)+IF(Q4358="Yes",1,0)</f>
        <v/>
      </c>
    </row>
    <row r="4359" ht="15" customHeight="1" s="59">
      <c r="A4359" s="58" t="inlineStr">
        <is>
          <t>7998-ZLXWN</t>
        </is>
      </c>
      <c r="B4359" s="58" t="inlineStr">
        <is>
          <t>Female</t>
        </is>
      </c>
      <c r="C4359" s="58" t="n">
        <v>0</v>
      </c>
      <c r="D4359" s="58" t="inlineStr">
        <is>
          <t>Yes</t>
        </is>
      </c>
      <c r="E4359" s="58" t="inlineStr">
        <is>
          <t>No</t>
        </is>
      </c>
      <c r="F4359" s="58" t="n">
        <v>15</v>
      </c>
      <c r="G4359" s="58" t="inlineStr">
        <is>
          <t>Yes</t>
        </is>
      </c>
      <c r="H4359" s="58" t="inlineStr">
        <is>
          <t>No</t>
        </is>
      </c>
      <c r="I4359" s="58" t="inlineStr">
        <is>
          <t>No</t>
        </is>
      </c>
      <c r="J4359" s="58" t="inlineStr">
        <is>
          <t>No internet service</t>
        </is>
      </c>
      <c r="K4359" s="58" t="inlineStr">
        <is>
          <t>No internet service</t>
        </is>
      </c>
      <c r="L4359" s="58" t="inlineStr">
        <is>
          <t>No internet service</t>
        </is>
      </c>
      <c r="M4359" s="58" t="inlineStr">
        <is>
          <t>No internet service</t>
        </is>
      </c>
      <c r="N4359" s="58" t="inlineStr">
        <is>
          <t>No internet service</t>
        </is>
      </c>
      <c r="O4359" s="58" t="inlineStr">
        <is>
          <t>No internet service</t>
        </is>
      </c>
      <c r="P4359" s="58" t="inlineStr">
        <is>
          <t>Month-to-month</t>
        </is>
      </c>
      <c r="Q4359" s="58" t="inlineStr">
        <is>
          <t>No</t>
        </is>
      </c>
      <c r="R4359" s="58" t="inlineStr">
        <is>
          <t>Credit card (automatic)</t>
        </is>
      </c>
      <c r="S4359" s="123" t="n">
        <v>20.45</v>
      </c>
      <c r="T4359" s="58" t="inlineStr">
        <is>
          <t>330.8</t>
        </is>
      </c>
      <c r="U4359" s="58" t="inlineStr">
        <is>
          <t>No</t>
        </is>
      </c>
      <c r="V4359" s="123">
        <f>IFERROR(VALUE(TRIM(T4359)),S4359*F4359)</f>
        <v/>
      </c>
      <c r="W4359" s="58">
        <f>IF(F4359&lt;=12,"0-12 mo",IF(F4359&lt;=24,"13-24 mo",IF(F4359&lt;=48,"25-48 mo","49+ mo")))</f>
        <v/>
      </c>
      <c r="X4359" s="58">
        <f>IF(S4359&lt;=35.5,"Q1 Low",IF(S4359&lt;=70.35,"Q2 Mid-Low",IF(S4359&lt;=89.85,"Q3 Mid-High","Q4 High")))</f>
        <v/>
      </c>
      <c r="Y4359" s="58">
        <f>IF(U4359="Yes",1,0)</f>
        <v/>
      </c>
      <c r="Z4359" s="58">
        <f>IF(P4359="Month-to-month",1,0)+IF(M4359="No",1,0)+IF(J4359="No",1,0)+IF(I4359="Fiber optic",1,0)+IF(Q4359="Yes",1,0)</f>
        <v/>
      </c>
    </row>
    <row r="4360" ht="15" customHeight="1" s="59">
      <c r="A4360" s="58" t="inlineStr">
        <is>
          <t>6253-WRFHY</t>
        </is>
      </c>
      <c r="B4360" s="58" t="inlineStr">
        <is>
          <t>Male</t>
        </is>
      </c>
      <c r="C4360" s="58" t="n">
        <v>0</v>
      </c>
      <c r="D4360" s="58" t="inlineStr">
        <is>
          <t>Yes</t>
        </is>
      </c>
      <c r="E4360" s="58" t="inlineStr">
        <is>
          <t>Yes</t>
        </is>
      </c>
      <c r="F4360" s="58" t="n">
        <v>13</v>
      </c>
      <c r="G4360" s="58" t="inlineStr">
        <is>
          <t>Yes</t>
        </is>
      </c>
      <c r="H4360" s="58" t="inlineStr">
        <is>
          <t>No</t>
        </is>
      </c>
      <c r="I4360" s="58" t="inlineStr">
        <is>
          <t>DSL</t>
        </is>
      </c>
      <c r="J4360" s="58" t="inlineStr">
        <is>
          <t>No</t>
        </is>
      </c>
      <c r="K4360" s="58" t="inlineStr">
        <is>
          <t>No</t>
        </is>
      </c>
      <c r="L4360" s="58" t="inlineStr">
        <is>
          <t>No</t>
        </is>
      </c>
      <c r="M4360" s="58" t="inlineStr">
        <is>
          <t>No</t>
        </is>
      </c>
      <c r="N4360" s="58" t="inlineStr">
        <is>
          <t>Yes</t>
        </is>
      </c>
      <c r="O4360" s="58" t="inlineStr">
        <is>
          <t>Yes</t>
        </is>
      </c>
      <c r="P4360" s="58" t="inlineStr">
        <is>
          <t>One year</t>
        </is>
      </c>
      <c r="Q4360" s="58" t="inlineStr">
        <is>
          <t>Yes</t>
        </is>
      </c>
      <c r="R4360" s="58" t="inlineStr">
        <is>
          <t>Electronic check</t>
        </is>
      </c>
      <c r="S4360" s="123" t="n">
        <v>64.75</v>
      </c>
      <c r="T4360" s="58" t="inlineStr">
        <is>
          <t>877.35</t>
        </is>
      </c>
      <c r="U4360" s="58" t="inlineStr">
        <is>
          <t>No</t>
        </is>
      </c>
      <c r="V4360" s="123">
        <f>IFERROR(VALUE(TRIM(T4360)),S4360*F4360)</f>
        <v/>
      </c>
      <c r="W4360" s="58">
        <f>IF(F4360&lt;=12,"0-12 mo",IF(F4360&lt;=24,"13-24 mo",IF(F4360&lt;=48,"25-48 mo","49+ mo")))</f>
        <v/>
      </c>
      <c r="X4360" s="58">
        <f>IF(S4360&lt;=35.5,"Q1 Low",IF(S4360&lt;=70.35,"Q2 Mid-Low",IF(S4360&lt;=89.85,"Q3 Mid-High","Q4 High")))</f>
        <v/>
      </c>
      <c r="Y4360" s="58">
        <f>IF(U4360="Yes",1,0)</f>
        <v/>
      </c>
      <c r="Z4360" s="58">
        <f>IF(P4360="Month-to-month",1,0)+IF(M4360="No",1,0)+IF(J4360="No",1,0)+IF(I4360="Fiber optic",1,0)+IF(Q4360="Yes",1,0)</f>
        <v/>
      </c>
    </row>
    <row r="4361" ht="15" customHeight="1" s="59">
      <c r="A4361" s="58" t="inlineStr">
        <is>
          <t>9133-AYJZG</t>
        </is>
      </c>
      <c r="B4361" s="58" t="inlineStr">
        <is>
          <t>Female</t>
        </is>
      </c>
      <c r="C4361" s="58" t="n">
        <v>0</v>
      </c>
      <c r="D4361" s="58" t="inlineStr">
        <is>
          <t>No</t>
        </is>
      </c>
      <c r="E4361" s="58" t="inlineStr">
        <is>
          <t>No</t>
        </is>
      </c>
      <c r="F4361" s="58" t="n">
        <v>23</v>
      </c>
      <c r="G4361" s="58" t="inlineStr">
        <is>
          <t>Yes</t>
        </is>
      </c>
      <c r="H4361" s="58" t="inlineStr">
        <is>
          <t>Yes</t>
        </is>
      </c>
      <c r="I4361" s="58" t="inlineStr">
        <is>
          <t>Fiber optic</t>
        </is>
      </c>
      <c r="J4361" s="58" t="inlineStr">
        <is>
          <t>No</t>
        </is>
      </c>
      <c r="K4361" s="58" t="inlineStr">
        <is>
          <t>Yes</t>
        </is>
      </c>
      <c r="L4361" s="58" t="inlineStr">
        <is>
          <t>No</t>
        </is>
      </c>
      <c r="M4361" s="58" t="inlineStr">
        <is>
          <t>No</t>
        </is>
      </c>
      <c r="N4361" s="58" t="inlineStr">
        <is>
          <t>Yes</t>
        </is>
      </c>
      <c r="O4361" s="58" t="inlineStr">
        <is>
          <t>Yes</t>
        </is>
      </c>
      <c r="P4361" s="58" t="inlineStr">
        <is>
          <t>Month-to-month</t>
        </is>
      </c>
      <c r="Q4361" s="58" t="inlineStr">
        <is>
          <t>Yes</t>
        </is>
      </c>
      <c r="R4361" s="58" t="inlineStr">
        <is>
          <t>Credit card (automatic)</t>
        </is>
      </c>
      <c r="S4361" s="123" t="n">
        <v>98.7</v>
      </c>
      <c r="T4361" s="58" t="inlineStr">
        <is>
          <t>2249.1</t>
        </is>
      </c>
      <c r="U4361" s="58" t="inlineStr">
        <is>
          <t>No</t>
        </is>
      </c>
      <c r="V4361" s="123">
        <f>IFERROR(VALUE(TRIM(T4361)),S4361*F4361)</f>
        <v/>
      </c>
      <c r="W4361" s="58">
        <f>IF(F4361&lt;=12,"0-12 mo",IF(F4361&lt;=24,"13-24 mo",IF(F4361&lt;=48,"25-48 mo","49+ mo")))</f>
        <v/>
      </c>
      <c r="X4361" s="58">
        <f>IF(S4361&lt;=35.5,"Q1 Low",IF(S4361&lt;=70.35,"Q2 Mid-Low",IF(S4361&lt;=89.85,"Q3 Mid-High","Q4 High")))</f>
        <v/>
      </c>
      <c r="Y4361" s="58">
        <f>IF(U4361="Yes",1,0)</f>
        <v/>
      </c>
      <c r="Z4361" s="58">
        <f>IF(P4361="Month-to-month",1,0)+IF(M4361="No",1,0)+IF(J4361="No",1,0)+IF(I4361="Fiber optic",1,0)+IF(Q4361="Yes",1,0)</f>
        <v/>
      </c>
    </row>
    <row r="4362" ht="15" customHeight="1" s="59">
      <c r="A4362" s="58" t="inlineStr">
        <is>
          <t>2675-OTVVJ</t>
        </is>
      </c>
      <c r="B4362" s="58" t="inlineStr">
        <is>
          <t>Male</t>
        </is>
      </c>
      <c r="C4362" s="58" t="n">
        <v>1</v>
      </c>
      <c r="D4362" s="58" t="inlineStr">
        <is>
          <t>Yes</t>
        </is>
      </c>
      <c r="E4362" s="58" t="inlineStr">
        <is>
          <t>No</t>
        </is>
      </c>
      <c r="F4362" s="58" t="n">
        <v>31</v>
      </c>
      <c r="G4362" s="58" t="inlineStr">
        <is>
          <t>Yes</t>
        </is>
      </c>
      <c r="H4362" s="58" t="inlineStr">
        <is>
          <t>Yes</t>
        </is>
      </c>
      <c r="I4362" s="58" t="inlineStr">
        <is>
          <t>Fiber optic</t>
        </is>
      </c>
      <c r="J4362" s="58" t="inlineStr">
        <is>
          <t>Yes</t>
        </is>
      </c>
      <c r="K4362" s="58" t="inlineStr">
        <is>
          <t>No</t>
        </is>
      </c>
      <c r="L4362" s="58" t="inlineStr">
        <is>
          <t>No</t>
        </is>
      </c>
      <c r="M4362" s="58" t="inlineStr">
        <is>
          <t>No</t>
        </is>
      </c>
      <c r="N4362" s="58" t="inlineStr">
        <is>
          <t>Yes</t>
        </is>
      </c>
      <c r="O4362" s="58" t="inlineStr">
        <is>
          <t>No</t>
        </is>
      </c>
      <c r="P4362" s="58" t="inlineStr">
        <is>
          <t>Month-to-month</t>
        </is>
      </c>
      <c r="Q4362" s="58" t="inlineStr">
        <is>
          <t>No</t>
        </is>
      </c>
      <c r="R4362" s="58" t="inlineStr">
        <is>
          <t>Electronic check</t>
        </is>
      </c>
      <c r="S4362" s="123" t="n">
        <v>89.45</v>
      </c>
      <c r="T4362" s="58" t="inlineStr">
        <is>
          <t>2807.65</t>
        </is>
      </c>
      <c r="U4362" s="58" t="inlineStr">
        <is>
          <t>No</t>
        </is>
      </c>
      <c r="V4362" s="123">
        <f>IFERROR(VALUE(TRIM(T4362)),S4362*F4362)</f>
        <v/>
      </c>
      <c r="W4362" s="58">
        <f>IF(F4362&lt;=12,"0-12 mo",IF(F4362&lt;=24,"13-24 mo",IF(F4362&lt;=48,"25-48 mo","49+ mo")))</f>
        <v/>
      </c>
      <c r="X4362" s="58">
        <f>IF(S4362&lt;=35.5,"Q1 Low",IF(S4362&lt;=70.35,"Q2 Mid-Low",IF(S4362&lt;=89.85,"Q3 Mid-High","Q4 High")))</f>
        <v/>
      </c>
      <c r="Y4362" s="58">
        <f>IF(U4362="Yes",1,0)</f>
        <v/>
      </c>
      <c r="Z4362" s="58">
        <f>IF(P4362="Month-to-month",1,0)+IF(M4362="No",1,0)+IF(J4362="No",1,0)+IF(I4362="Fiber optic",1,0)+IF(Q4362="Yes",1,0)</f>
        <v/>
      </c>
    </row>
    <row r="4363" ht="15" customHeight="1" s="59">
      <c r="A4363" s="58" t="inlineStr">
        <is>
          <t>8680-CGLTP</t>
        </is>
      </c>
      <c r="B4363" s="58" t="inlineStr">
        <is>
          <t>Male</t>
        </is>
      </c>
      <c r="C4363" s="58" t="n">
        <v>0</v>
      </c>
      <c r="D4363" s="58" t="inlineStr">
        <is>
          <t>No</t>
        </is>
      </c>
      <c r="E4363" s="58" t="inlineStr">
        <is>
          <t>No</t>
        </is>
      </c>
      <c r="F4363" s="58" t="n">
        <v>29</v>
      </c>
      <c r="G4363" s="58" t="inlineStr">
        <is>
          <t>Yes</t>
        </is>
      </c>
      <c r="H4363" s="58" t="inlineStr">
        <is>
          <t>No</t>
        </is>
      </c>
      <c r="I4363" s="58" t="inlineStr">
        <is>
          <t>DSL</t>
        </is>
      </c>
      <c r="J4363" s="58" t="inlineStr">
        <is>
          <t>Yes</t>
        </is>
      </c>
      <c r="K4363" s="58" t="inlineStr">
        <is>
          <t>Yes</t>
        </is>
      </c>
      <c r="L4363" s="58" t="inlineStr">
        <is>
          <t>No</t>
        </is>
      </c>
      <c r="M4363" s="58" t="inlineStr">
        <is>
          <t>Yes</t>
        </is>
      </c>
      <c r="N4363" s="58" t="inlineStr">
        <is>
          <t>No</t>
        </is>
      </c>
      <c r="O4363" s="58" t="inlineStr">
        <is>
          <t>No</t>
        </is>
      </c>
      <c r="P4363" s="58" t="inlineStr">
        <is>
          <t>One year</t>
        </is>
      </c>
      <c r="Q4363" s="58" t="inlineStr">
        <is>
          <t>Yes</t>
        </is>
      </c>
      <c r="R4363" s="58" t="inlineStr">
        <is>
          <t>Electronic check</t>
        </is>
      </c>
      <c r="S4363" s="123" t="n">
        <v>58.75</v>
      </c>
      <c r="T4363" s="58" t="inlineStr">
        <is>
          <t>1696.2</t>
        </is>
      </c>
      <c r="U4363" s="58" t="inlineStr">
        <is>
          <t>No</t>
        </is>
      </c>
      <c r="V4363" s="123">
        <f>IFERROR(VALUE(TRIM(T4363)),S4363*F4363)</f>
        <v/>
      </c>
      <c r="W4363" s="58">
        <f>IF(F4363&lt;=12,"0-12 mo",IF(F4363&lt;=24,"13-24 mo",IF(F4363&lt;=48,"25-48 mo","49+ mo")))</f>
        <v/>
      </c>
      <c r="X4363" s="58">
        <f>IF(S4363&lt;=35.5,"Q1 Low",IF(S4363&lt;=70.35,"Q2 Mid-Low",IF(S4363&lt;=89.85,"Q3 Mid-High","Q4 High")))</f>
        <v/>
      </c>
      <c r="Y4363" s="58">
        <f>IF(U4363="Yes",1,0)</f>
        <v/>
      </c>
      <c r="Z4363" s="58">
        <f>IF(P4363="Month-to-month",1,0)+IF(M4363="No",1,0)+IF(J4363="No",1,0)+IF(I4363="Fiber optic",1,0)+IF(Q4363="Yes",1,0)</f>
        <v/>
      </c>
    </row>
    <row r="4364" ht="15" customHeight="1" s="59">
      <c r="A4364" s="58" t="inlineStr">
        <is>
          <t>8430-TWCBX</t>
        </is>
      </c>
      <c r="B4364" s="58" t="inlineStr">
        <is>
          <t>Female</t>
        </is>
      </c>
      <c r="C4364" s="58" t="n">
        <v>0</v>
      </c>
      <c r="D4364" s="58" t="inlineStr">
        <is>
          <t>Yes</t>
        </is>
      </c>
      <c r="E4364" s="58" t="inlineStr">
        <is>
          <t>No</t>
        </is>
      </c>
      <c r="F4364" s="58" t="n">
        <v>49</v>
      </c>
      <c r="G4364" s="58" t="inlineStr">
        <is>
          <t>Yes</t>
        </is>
      </c>
      <c r="H4364" s="58" t="inlineStr">
        <is>
          <t>No</t>
        </is>
      </c>
      <c r="I4364" s="58" t="inlineStr">
        <is>
          <t>No</t>
        </is>
      </c>
      <c r="J4364" s="58" t="inlineStr">
        <is>
          <t>No internet service</t>
        </is>
      </c>
      <c r="K4364" s="58" t="inlineStr">
        <is>
          <t>No internet service</t>
        </is>
      </c>
      <c r="L4364" s="58" t="inlineStr">
        <is>
          <t>No internet service</t>
        </is>
      </c>
      <c r="M4364" s="58" t="inlineStr">
        <is>
          <t>No internet service</t>
        </is>
      </c>
      <c r="N4364" s="58" t="inlineStr">
        <is>
          <t>No internet service</t>
        </is>
      </c>
      <c r="O4364" s="58" t="inlineStr">
        <is>
          <t>No internet service</t>
        </is>
      </c>
      <c r="P4364" s="58" t="inlineStr">
        <is>
          <t>One year</t>
        </is>
      </c>
      <c r="Q4364" s="58" t="inlineStr">
        <is>
          <t>No</t>
        </is>
      </c>
      <c r="R4364" s="58" t="inlineStr">
        <is>
          <t>Credit card (automatic)</t>
        </is>
      </c>
      <c r="S4364" s="123" t="n">
        <v>20.7</v>
      </c>
      <c r="T4364" s="58" t="inlineStr">
        <is>
          <t>1032.05</t>
        </is>
      </c>
      <c r="U4364" s="58" t="inlineStr">
        <is>
          <t>No</t>
        </is>
      </c>
      <c r="V4364" s="123">
        <f>IFERROR(VALUE(TRIM(T4364)),S4364*F4364)</f>
        <v/>
      </c>
      <c r="W4364" s="58">
        <f>IF(F4364&lt;=12,"0-12 mo",IF(F4364&lt;=24,"13-24 mo",IF(F4364&lt;=48,"25-48 mo","49+ mo")))</f>
        <v/>
      </c>
      <c r="X4364" s="58">
        <f>IF(S4364&lt;=35.5,"Q1 Low",IF(S4364&lt;=70.35,"Q2 Mid-Low",IF(S4364&lt;=89.85,"Q3 Mid-High","Q4 High")))</f>
        <v/>
      </c>
      <c r="Y4364" s="58">
        <f>IF(U4364="Yes",1,0)</f>
        <v/>
      </c>
      <c r="Z4364" s="58">
        <f>IF(P4364="Month-to-month",1,0)+IF(M4364="No",1,0)+IF(J4364="No",1,0)+IF(I4364="Fiber optic",1,0)+IF(Q4364="Yes",1,0)</f>
        <v/>
      </c>
    </row>
    <row r="4365" ht="15" customHeight="1" s="59">
      <c r="A4365" s="58" t="inlineStr">
        <is>
          <t>5018-GWURO</t>
        </is>
      </c>
      <c r="B4365" s="58" t="inlineStr">
        <is>
          <t>Female</t>
        </is>
      </c>
      <c r="C4365" s="58" t="n">
        <v>0</v>
      </c>
      <c r="D4365" s="58" t="inlineStr">
        <is>
          <t>Yes</t>
        </is>
      </c>
      <c r="E4365" s="58" t="inlineStr">
        <is>
          <t>No</t>
        </is>
      </c>
      <c r="F4365" s="58" t="n">
        <v>56</v>
      </c>
      <c r="G4365" s="58" t="inlineStr">
        <is>
          <t>Yes</t>
        </is>
      </c>
      <c r="H4365" s="58" t="inlineStr">
        <is>
          <t>Yes</t>
        </is>
      </c>
      <c r="I4365" s="58" t="inlineStr">
        <is>
          <t>Fiber optic</t>
        </is>
      </c>
      <c r="J4365" s="58" t="inlineStr">
        <is>
          <t>No</t>
        </is>
      </c>
      <c r="K4365" s="58" t="inlineStr">
        <is>
          <t>No</t>
        </is>
      </c>
      <c r="L4365" s="58" t="inlineStr">
        <is>
          <t>No</t>
        </is>
      </c>
      <c r="M4365" s="58" t="inlineStr">
        <is>
          <t>No</t>
        </is>
      </c>
      <c r="N4365" s="58" t="inlineStr">
        <is>
          <t>Yes</t>
        </is>
      </c>
      <c r="O4365" s="58" t="inlineStr">
        <is>
          <t>No</t>
        </is>
      </c>
      <c r="P4365" s="58" t="inlineStr">
        <is>
          <t>Month-to-month</t>
        </is>
      </c>
      <c r="Q4365" s="58" t="inlineStr">
        <is>
          <t>Yes</t>
        </is>
      </c>
      <c r="R4365" s="58" t="inlineStr">
        <is>
          <t>Bank transfer (automatic)</t>
        </is>
      </c>
      <c r="S4365" s="123" t="n">
        <v>85.59999999999999</v>
      </c>
      <c r="T4365" s="58" t="inlineStr">
        <is>
          <t>4902.8</t>
        </is>
      </c>
      <c r="U4365" s="58" t="inlineStr">
        <is>
          <t>No</t>
        </is>
      </c>
      <c r="V4365" s="123">
        <f>IFERROR(VALUE(TRIM(T4365)),S4365*F4365)</f>
        <v/>
      </c>
      <c r="W4365" s="58">
        <f>IF(F4365&lt;=12,"0-12 mo",IF(F4365&lt;=24,"13-24 mo",IF(F4365&lt;=48,"25-48 mo","49+ mo")))</f>
        <v/>
      </c>
      <c r="X4365" s="58">
        <f>IF(S4365&lt;=35.5,"Q1 Low",IF(S4365&lt;=70.35,"Q2 Mid-Low",IF(S4365&lt;=89.85,"Q3 Mid-High","Q4 High")))</f>
        <v/>
      </c>
      <c r="Y4365" s="58">
        <f>IF(U4365="Yes",1,0)</f>
        <v/>
      </c>
      <c r="Z4365" s="58">
        <f>IF(P4365="Month-to-month",1,0)+IF(M4365="No",1,0)+IF(J4365="No",1,0)+IF(I4365="Fiber optic",1,0)+IF(Q4365="Yes",1,0)</f>
        <v/>
      </c>
    </row>
    <row r="4366" ht="15" customHeight="1" s="59">
      <c r="A4366" s="58" t="inlineStr">
        <is>
          <t>6741-QRLUP</t>
        </is>
      </c>
      <c r="B4366" s="58" t="inlineStr">
        <is>
          <t>Female</t>
        </is>
      </c>
      <c r="C4366" s="58" t="n">
        <v>0</v>
      </c>
      <c r="D4366" s="58" t="inlineStr">
        <is>
          <t>No</t>
        </is>
      </c>
      <c r="E4366" s="58" t="inlineStr">
        <is>
          <t>No</t>
        </is>
      </c>
      <c r="F4366" s="58" t="n">
        <v>63</v>
      </c>
      <c r="G4366" s="58" t="inlineStr">
        <is>
          <t>Yes</t>
        </is>
      </c>
      <c r="H4366" s="58" t="inlineStr">
        <is>
          <t>Yes</t>
        </is>
      </c>
      <c r="I4366" s="58" t="inlineStr">
        <is>
          <t>DSL</t>
        </is>
      </c>
      <c r="J4366" s="58" t="inlineStr">
        <is>
          <t>Yes</t>
        </is>
      </c>
      <c r="K4366" s="58" t="inlineStr">
        <is>
          <t>Yes</t>
        </is>
      </c>
      <c r="L4366" s="58" t="inlineStr">
        <is>
          <t>Yes</t>
        </is>
      </c>
      <c r="M4366" s="58" t="inlineStr">
        <is>
          <t>Yes</t>
        </is>
      </c>
      <c r="N4366" s="58" t="inlineStr">
        <is>
          <t>No</t>
        </is>
      </c>
      <c r="O4366" s="58" t="inlineStr">
        <is>
          <t>Yes</t>
        </is>
      </c>
      <c r="P4366" s="58" t="inlineStr">
        <is>
          <t>Two year</t>
        </is>
      </c>
      <c r="Q4366" s="58" t="inlineStr">
        <is>
          <t>Yes</t>
        </is>
      </c>
      <c r="R4366" s="58" t="inlineStr">
        <is>
          <t>Credit card (automatic)</t>
        </is>
      </c>
      <c r="S4366" s="123" t="n">
        <v>80.3</v>
      </c>
      <c r="T4366" s="58" t="inlineStr">
        <is>
          <t>4995.35</t>
        </is>
      </c>
      <c r="U4366" s="58" t="inlineStr">
        <is>
          <t>No</t>
        </is>
      </c>
      <c r="V4366" s="123">
        <f>IFERROR(VALUE(TRIM(T4366)),S4366*F4366)</f>
        <v/>
      </c>
      <c r="W4366" s="58">
        <f>IF(F4366&lt;=12,"0-12 mo",IF(F4366&lt;=24,"13-24 mo",IF(F4366&lt;=48,"25-48 mo","49+ mo")))</f>
        <v/>
      </c>
      <c r="X4366" s="58">
        <f>IF(S4366&lt;=35.5,"Q1 Low",IF(S4366&lt;=70.35,"Q2 Mid-Low",IF(S4366&lt;=89.85,"Q3 Mid-High","Q4 High")))</f>
        <v/>
      </c>
      <c r="Y4366" s="58">
        <f>IF(U4366="Yes",1,0)</f>
        <v/>
      </c>
      <c r="Z4366" s="58">
        <f>IF(P4366="Month-to-month",1,0)+IF(M4366="No",1,0)+IF(J4366="No",1,0)+IF(I4366="Fiber optic",1,0)+IF(Q4366="Yes",1,0)</f>
        <v/>
      </c>
    </row>
    <row r="4367" ht="15" customHeight="1" s="59">
      <c r="A4367" s="58" t="inlineStr">
        <is>
          <t>4737-HOBAX</t>
        </is>
      </c>
      <c r="B4367" s="58" t="inlineStr">
        <is>
          <t>Male</t>
        </is>
      </c>
      <c r="C4367" s="58" t="n">
        <v>0</v>
      </c>
      <c r="D4367" s="58" t="inlineStr">
        <is>
          <t>Yes</t>
        </is>
      </c>
      <c r="E4367" s="58" t="inlineStr">
        <is>
          <t>No</t>
        </is>
      </c>
      <c r="F4367" s="58" t="n">
        <v>63</v>
      </c>
      <c r="G4367" s="58" t="inlineStr">
        <is>
          <t>Yes</t>
        </is>
      </c>
      <c r="H4367" s="58" t="inlineStr">
        <is>
          <t>Yes</t>
        </is>
      </c>
      <c r="I4367" s="58" t="inlineStr">
        <is>
          <t>DSL</t>
        </is>
      </c>
      <c r="J4367" s="58" t="inlineStr">
        <is>
          <t>No</t>
        </is>
      </c>
      <c r="K4367" s="58" t="inlineStr">
        <is>
          <t>No</t>
        </is>
      </c>
      <c r="L4367" s="58" t="inlineStr">
        <is>
          <t>Yes</t>
        </is>
      </c>
      <c r="M4367" s="58" t="inlineStr">
        <is>
          <t>Yes</t>
        </is>
      </c>
      <c r="N4367" s="58" t="inlineStr">
        <is>
          <t>Yes</t>
        </is>
      </c>
      <c r="O4367" s="58" t="inlineStr">
        <is>
          <t>Yes</t>
        </is>
      </c>
      <c r="P4367" s="58" t="inlineStr">
        <is>
          <t>Two year</t>
        </is>
      </c>
      <c r="Q4367" s="58" t="inlineStr">
        <is>
          <t>No</t>
        </is>
      </c>
      <c r="R4367" s="58" t="inlineStr">
        <is>
          <t>Credit card (automatic)</t>
        </is>
      </c>
      <c r="S4367" s="123" t="n">
        <v>79.8</v>
      </c>
      <c r="T4367" s="58" t="inlineStr">
        <is>
          <t>5034.05</t>
        </is>
      </c>
      <c r="U4367" s="58" t="inlineStr">
        <is>
          <t>No</t>
        </is>
      </c>
      <c r="V4367" s="123">
        <f>IFERROR(VALUE(TRIM(T4367)),S4367*F4367)</f>
        <v/>
      </c>
      <c r="W4367" s="58">
        <f>IF(F4367&lt;=12,"0-12 mo",IF(F4367&lt;=24,"13-24 mo",IF(F4367&lt;=48,"25-48 mo","49+ mo")))</f>
        <v/>
      </c>
      <c r="X4367" s="58">
        <f>IF(S4367&lt;=35.5,"Q1 Low",IF(S4367&lt;=70.35,"Q2 Mid-Low",IF(S4367&lt;=89.85,"Q3 Mid-High","Q4 High")))</f>
        <v/>
      </c>
      <c r="Y4367" s="58">
        <f>IF(U4367="Yes",1,0)</f>
        <v/>
      </c>
      <c r="Z4367" s="58">
        <f>IF(P4367="Month-to-month",1,0)+IF(M4367="No",1,0)+IF(J4367="No",1,0)+IF(I4367="Fiber optic",1,0)+IF(Q4367="Yes",1,0)</f>
        <v/>
      </c>
    </row>
    <row r="4368" ht="15" customHeight="1" s="59">
      <c r="A4368" s="58" t="inlineStr">
        <is>
          <t>0537-QYZZN</t>
        </is>
      </c>
      <c r="B4368" s="58" t="inlineStr">
        <is>
          <t>Male</t>
        </is>
      </c>
      <c r="C4368" s="58" t="n">
        <v>1</v>
      </c>
      <c r="D4368" s="58" t="inlineStr">
        <is>
          <t>Yes</t>
        </is>
      </c>
      <c r="E4368" s="58" t="inlineStr">
        <is>
          <t>Yes</t>
        </is>
      </c>
      <c r="F4368" s="58" t="n">
        <v>24</v>
      </c>
      <c r="G4368" s="58" t="inlineStr">
        <is>
          <t>Yes</t>
        </is>
      </c>
      <c r="H4368" s="58" t="inlineStr">
        <is>
          <t>Yes</t>
        </is>
      </c>
      <c r="I4368" s="58" t="inlineStr">
        <is>
          <t>Fiber optic</t>
        </is>
      </c>
      <c r="J4368" s="58" t="inlineStr">
        <is>
          <t>Yes</t>
        </is>
      </c>
      <c r="K4368" s="58" t="inlineStr">
        <is>
          <t>No</t>
        </is>
      </c>
      <c r="L4368" s="58" t="inlineStr">
        <is>
          <t>No</t>
        </is>
      </c>
      <c r="M4368" s="58" t="inlineStr">
        <is>
          <t>No</t>
        </is>
      </c>
      <c r="N4368" s="58" t="inlineStr">
        <is>
          <t>No</t>
        </is>
      </c>
      <c r="O4368" s="58" t="inlineStr">
        <is>
          <t>No</t>
        </is>
      </c>
      <c r="P4368" s="58" t="inlineStr">
        <is>
          <t>Month-to-month</t>
        </is>
      </c>
      <c r="Q4368" s="58" t="inlineStr">
        <is>
          <t>Yes</t>
        </is>
      </c>
      <c r="R4368" s="58" t="inlineStr">
        <is>
          <t>Electronic check</t>
        </is>
      </c>
      <c r="S4368" s="123" t="n">
        <v>79.84999999999999</v>
      </c>
      <c r="T4368" s="58" t="inlineStr">
        <is>
          <t>1857.75</t>
        </is>
      </c>
      <c r="U4368" s="58" t="inlineStr">
        <is>
          <t>No</t>
        </is>
      </c>
      <c r="V4368" s="123">
        <f>IFERROR(VALUE(TRIM(T4368)),S4368*F4368)</f>
        <v/>
      </c>
      <c r="W4368" s="58">
        <f>IF(F4368&lt;=12,"0-12 mo",IF(F4368&lt;=24,"13-24 mo",IF(F4368&lt;=48,"25-48 mo","49+ mo")))</f>
        <v/>
      </c>
      <c r="X4368" s="58">
        <f>IF(S4368&lt;=35.5,"Q1 Low",IF(S4368&lt;=70.35,"Q2 Mid-Low",IF(S4368&lt;=89.85,"Q3 Mid-High","Q4 High")))</f>
        <v/>
      </c>
      <c r="Y4368" s="58">
        <f>IF(U4368="Yes",1,0)</f>
        <v/>
      </c>
      <c r="Z4368" s="58">
        <f>IF(P4368="Month-to-month",1,0)+IF(M4368="No",1,0)+IF(J4368="No",1,0)+IF(I4368="Fiber optic",1,0)+IF(Q4368="Yes",1,0)</f>
        <v/>
      </c>
    </row>
    <row r="4369" ht="15" customHeight="1" s="59">
      <c r="A4369" s="58" t="inlineStr">
        <is>
          <t>3340-QBBFM</t>
        </is>
      </c>
      <c r="B4369" s="58" t="inlineStr">
        <is>
          <t>Male</t>
        </is>
      </c>
      <c r="C4369" s="58" t="n">
        <v>1</v>
      </c>
      <c r="D4369" s="58" t="inlineStr">
        <is>
          <t>Yes</t>
        </is>
      </c>
      <c r="E4369" s="58" t="inlineStr">
        <is>
          <t>No</t>
        </is>
      </c>
      <c r="F4369" s="58" t="n">
        <v>36</v>
      </c>
      <c r="G4369" s="58" t="inlineStr">
        <is>
          <t>Yes</t>
        </is>
      </c>
      <c r="H4369" s="58" t="inlineStr">
        <is>
          <t>No</t>
        </is>
      </c>
      <c r="I4369" s="58" t="inlineStr">
        <is>
          <t>DSL</t>
        </is>
      </c>
      <c r="J4369" s="58" t="inlineStr">
        <is>
          <t>No</t>
        </is>
      </c>
      <c r="K4369" s="58" t="inlineStr">
        <is>
          <t>No</t>
        </is>
      </c>
      <c r="L4369" s="58" t="inlineStr">
        <is>
          <t>Yes</t>
        </is>
      </c>
      <c r="M4369" s="58" t="inlineStr">
        <is>
          <t>Yes</t>
        </is>
      </c>
      <c r="N4369" s="58" t="inlineStr">
        <is>
          <t>No</t>
        </is>
      </c>
      <c r="O4369" s="58" t="inlineStr">
        <is>
          <t>No</t>
        </is>
      </c>
      <c r="P4369" s="58" t="inlineStr">
        <is>
          <t>One year</t>
        </is>
      </c>
      <c r="Q4369" s="58" t="inlineStr">
        <is>
          <t>No</t>
        </is>
      </c>
      <c r="R4369" s="58" t="inlineStr">
        <is>
          <t>Credit card (automatic)</t>
        </is>
      </c>
      <c r="S4369" s="123" t="n">
        <v>54.1</v>
      </c>
      <c r="T4369" s="58" t="inlineStr">
        <is>
          <t>1992.85</t>
        </is>
      </c>
      <c r="U4369" s="58" t="inlineStr">
        <is>
          <t>No</t>
        </is>
      </c>
      <c r="V4369" s="123">
        <f>IFERROR(VALUE(TRIM(T4369)),S4369*F4369)</f>
        <v/>
      </c>
      <c r="W4369" s="58">
        <f>IF(F4369&lt;=12,"0-12 mo",IF(F4369&lt;=24,"13-24 mo",IF(F4369&lt;=48,"25-48 mo","49+ mo")))</f>
        <v/>
      </c>
      <c r="X4369" s="58">
        <f>IF(S4369&lt;=35.5,"Q1 Low",IF(S4369&lt;=70.35,"Q2 Mid-Low",IF(S4369&lt;=89.85,"Q3 Mid-High","Q4 High")))</f>
        <v/>
      </c>
      <c r="Y4369" s="58">
        <f>IF(U4369="Yes",1,0)</f>
        <v/>
      </c>
      <c r="Z4369" s="58">
        <f>IF(P4369="Month-to-month",1,0)+IF(M4369="No",1,0)+IF(J4369="No",1,0)+IF(I4369="Fiber optic",1,0)+IF(Q4369="Yes",1,0)</f>
        <v/>
      </c>
    </row>
    <row r="4370" ht="15" customHeight="1" s="59">
      <c r="A4370" s="58" t="inlineStr">
        <is>
          <t>1704-NRWYE</t>
        </is>
      </c>
      <c r="B4370" s="58" t="inlineStr">
        <is>
          <t>Female</t>
        </is>
      </c>
      <c r="C4370" s="58" t="n">
        <v>1</v>
      </c>
      <c r="D4370" s="58" t="inlineStr">
        <is>
          <t>No</t>
        </is>
      </c>
      <c r="E4370" s="58" t="inlineStr">
        <is>
          <t>No</t>
        </is>
      </c>
      <c r="F4370" s="58" t="n">
        <v>9</v>
      </c>
      <c r="G4370" s="58" t="inlineStr">
        <is>
          <t>Yes</t>
        </is>
      </c>
      <c r="H4370" s="58" t="inlineStr">
        <is>
          <t>No</t>
        </is>
      </c>
      <c r="I4370" s="58" t="inlineStr">
        <is>
          <t>Fiber optic</t>
        </is>
      </c>
      <c r="J4370" s="58" t="inlineStr">
        <is>
          <t>No</t>
        </is>
      </c>
      <c r="K4370" s="58" t="inlineStr">
        <is>
          <t>No</t>
        </is>
      </c>
      <c r="L4370" s="58" t="inlineStr">
        <is>
          <t>No</t>
        </is>
      </c>
      <c r="M4370" s="58" t="inlineStr">
        <is>
          <t>No</t>
        </is>
      </c>
      <c r="N4370" s="58" t="inlineStr">
        <is>
          <t>Yes</t>
        </is>
      </c>
      <c r="O4370" s="58" t="inlineStr">
        <is>
          <t>No</t>
        </is>
      </c>
      <c r="P4370" s="58" t="inlineStr">
        <is>
          <t>Month-to-month</t>
        </is>
      </c>
      <c r="Q4370" s="58" t="inlineStr">
        <is>
          <t>Yes</t>
        </is>
      </c>
      <c r="R4370" s="58" t="inlineStr">
        <is>
          <t>Electronic check</t>
        </is>
      </c>
      <c r="S4370" s="123" t="n">
        <v>80.84999999999999</v>
      </c>
      <c r="T4370" s="58" t="inlineStr">
        <is>
          <t>751.65</t>
        </is>
      </c>
      <c r="U4370" s="58" t="inlineStr">
        <is>
          <t>Yes</t>
        </is>
      </c>
      <c r="V4370" s="123">
        <f>IFERROR(VALUE(TRIM(T4370)),S4370*F4370)</f>
        <v/>
      </c>
      <c r="W4370" s="58">
        <f>IF(F4370&lt;=12,"0-12 mo",IF(F4370&lt;=24,"13-24 mo",IF(F4370&lt;=48,"25-48 mo","49+ mo")))</f>
        <v/>
      </c>
      <c r="X4370" s="58">
        <f>IF(S4370&lt;=35.5,"Q1 Low",IF(S4370&lt;=70.35,"Q2 Mid-Low",IF(S4370&lt;=89.85,"Q3 Mid-High","Q4 High")))</f>
        <v/>
      </c>
      <c r="Y4370" s="58">
        <f>IF(U4370="Yes",1,0)</f>
        <v/>
      </c>
      <c r="Z4370" s="58">
        <f>IF(P4370="Month-to-month",1,0)+IF(M4370="No",1,0)+IF(J4370="No",1,0)+IF(I4370="Fiber optic",1,0)+IF(Q4370="Yes",1,0)</f>
        <v/>
      </c>
    </row>
    <row r="4371" ht="15" customHeight="1" s="59">
      <c r="A4371" s="58" t="inlineStr">
        <is>
          <t>2592-SEIFQ</t>
        </is>
      </c>
      <c r="B4371" s="58" t="inlineStr">
        <is>
          <t>Male</t>
        </is>
      </c>
      <c r="C4371" s="58" t="n">
        <v>0</v>
      </c>
      <c r="D4371" s="58" t="inlineStr">
        <is>
          <t>No</t>
        </is>
      </c>
      <c r="E4371" s="58" t="inlineStr">
        <is>
          <t>No</t>
        </is>
      </c>
      <c r="F4371" s="58" t="n">
        <v>3</v>
      </c>
      <c r="G4371" s="58" t="inlineStr">
        <is>
          <t>No</t>
        </is>
      </c>
      <c r="H4371" s="58" t="inlineStr">
        <is>
          <t>No phone service</t>
        </is>
      </c>
      <c r="I4371" s="58" t="inlineStr">
        <is>
          <t>DSL</t>
        </is>
      </c>
      <c r="J4371" s="58" t="inlineStr">
        <is>
          <t>No</t>
        </is>
      </c>
      <c r="K4371" s="58" t="inlineStr">
        <is>
          <t>No</t>
        </is>
      </c>
      <c r="L4371" s="58" t="inlineStr">
        <is>
          <t>No</t>
        </is>
      </c>
      <c r="M4371" s="58" t="inlineStr">
        <is>
          <t>No</t>
        </is>
      </c>
      <c r="N4371" s="58" t="inlineStr">
        <is>
          <t>No</t>
        </is>
      </c>
      <c r="O4371" s="58" t="inlineStr">
        <is>
          <t>No</t>
        </is>
      </c>
      <c r="P4371" s="58" t="inlineStr">
        <is>
          <t>Month-to-month</t>
        </is>
      </c>
      <c r="Q4371" s="58" t="inlineStr">
        <is>
          <t>No</t>
        </is>
      </c>
      <c r="R4371" s="58" t="inlineStr">
        <is>
          <t>Electronic check</t>
        </is>
      </c>
      <c r="S4371" s="123" t="n">
        <v>24.75</v>
      </c>
      <c r="T4371" s="58" t="inlineStr">
        <is>
          <t>66.95</t>
        </is>
      </c>
      <c r="U4371" s="58" t="inlineStr">
        <is>
          <t>Yes</t>
        </is>
      </c>
      <c r="V4371" s="123">
        <f>IFERROR(VALUE(TRIM(T4371)),S4371*F4371)</f>
        <v/>
      </c>
      <c r="W4371" s="58">
        <f>IF(F4371&lt;=12,"0-12 mo",IF(F4371&lt;=24,"13-24 mo",IF(F4371&lt;=48,"25-48 mo","49+ mo")))</f>
        <v/>
      </c>
      <c r="X4371" s="58">
        <f>IF(S4371&lt;=35.5,"Q1 Low",IF(S4371&lt;=70.35,"Q2 Mid-Low",IF(S4371&lt;=89.85,"Q3 Mid-High","Q4 High")))</f>
        <v/>
      </c>
      <c r="Y4371" s="58">
        <f>IF(U4371="Yes",1,0)</f>
        <v/>
      </c>
      <c r="Z4371" s="58">
        <f>IF(P4371="Month-to-month",1,0)+IF(M4371="No",1,0)+IF(J4371="No",1,0)+IF(I4371="Fiber optic",1,0)+IF(Q4371="Yes",1,0)</f>
        <v/>
      </c>
    </row>
    <row r="4372" ht="15" customHeight="1" s="59">
      <c r="A4372" s="58" t="inlineStr">
        <is>
          <t>8200-KLNYW</t>
        </is>
      </c>
      <c r="B4372" s="58" t="inlineStr">
        <is>
          <t>Female</t>
        </is>
      </c>
      <c r="C4372" s="58" t="n">
        <v>0</v>
      </c>
      <c r="D4372" s="58" t="inlineStr">
        <is>
          <t>Yes</t>
        </is>
      </c>
      <c r="E4372" s="58" t="inlineStr">
        <is>
          <t>No</t>
        </is>
      </c>
      <c r="F4372" s="58" t="n">
        <v>21</v>
      </c>
      <c r="G4372" s="58" t="inlineStr">
        <is>
          <t>Yes</t>
        </is>
      </c>
      <c r="H4372" s="58" t="inlineStr">
        <is>
          <t>No</t>
        </is>
      </c>
      <c r="I4372" s="58" t="inlineStr">
        <is>
          <t>DSL</t>
        </is>
      </c>
      <c r="J4372" s="58" t="inlineStr">
        <is>
          <t>Yes</t>
        </is>
      </c>
      <c r="K4372" s="58" t="inlineStr">
        <is>
          <t>No</t>
        </is>
      </c>
      <c r="L4372" s="58" t="inlineStr">
        <is>
          <t>Yes</t>
        </is>
      </c>
      <c r="M4372" s="58" t="inlineStr">
        <is>
          <t>Yes</t>
        </is>
      </c>
      <c r="N4372" s="58" t="inlineStr">
        <is>
          <t>Yes</t>
        </is>
      </c>
      <c r="O4372" s="58" t="inlineStr">
        <is>
          <t>Yes</t>
        </is>
      </c>
      <c r="P4372" s="58" t="inlineStr">
        <is>
          <t>One year</t>
        </is>
      </c>
      <c r="Q4372" s="58" t="inlineStr">
        <is>
          <t>No</t>
        </is>
      </c>
      <c r="R4372" s="58" t="inlineStr">
        <is>
          <t>Mailed check</t>
        </is>
      </c>
      <c r="S4372" s="123" t="n">
        <v>80.90000000000001</v>
      </c>
      <c r="T4372" s="58" t="inlineStr">
        <is>
          <t>1714.95</t>
        </is>
      </c>
      <c r="U4372" s="58" t="inlineStr">
        <is>
          <t>No</t>
        </is>
      </c>
      <c r="V4372" s="123">
        <f>IFERROR(VALUE(TRIM(T4372)),S4372*F4372)</f>
        <v/>
      </c>
      <c r="W4372" s="58">
        <f>IF(F4372&lt;=12,"0-12 mo",IF(F4372&lt;=24,"13-24 mo",IF(F4372&lt;=48,"25-48 mo","49+ mo")))</f>
        <v/>
      </c>
      <c r="X4372" s="58">
        <f>IF(S4372&lt;=35.5,"Q1 Low",IF(S4372&lt;=70.35,"Q2 Mid-Low",IF(S4372&lt;=89.85,"Q3 Mid-High","Q4 High")))</f>
        <v/>
      </c>
      <c r="Y4372" s="58">
        <f>IF(U4372="Yes",1,0)</f>
        <v/>
      </c>
      <c r="Z4372" s="58">
        <f>IF(P4372="Month-to-month",1,0)+IF(M4372="No",1,0)+IF(J4372="No",1,0)+IF(I4372="Fiber optic",1,0)+IF(Q4372="Yes",1,0)</f>
        <v/>
      </c>
    </row>
    <row r="4373" ht="15" customHeight="1" s="59">
      <c r="A4373" s="58" t="inlineStr">
        <is>
          <t>3372-CDXFJ</t>
        </is>
      </c>
      <c r="B4373" s="58" t="inlineStr">
        <is>
          <t>Male</t>
        </is>
      </c>
      <c r="C4373" s="58" t="n">
        <v>0</v>
      </c>
      <c r="D4373" s="58" t="inlineStr">
        <is>
          <t>Yes</t>
        </is>
      </c>
      <c r="E4373" s="58" t="inlineStr">
        <is>
          <t>Yes</t>
        </is>
      </c>
      <c r="F4373" s="58" t="n">
        <v>13</v>
      </c>
      <c r="G4373" s="58" t="inlineStr">
        <is>
          <t>Yes</t>
        </is>
      </c>
      <c r="H4373" s="58" t="inlineStr">
        <is>
          <t>Yes</t>
        </is>
      </c>
      <c r="I4373" s="58" t="inlineStr">
        <is>
          <t>No</t>
        </is>
      </c>
      <c r="J4373" s="58" t="inlineStr">
        <is>
          <t>No internet service</t>
        </is>
      </c>
      <c r="K4373" s="58" t="inlineStr">
        <is>
          <t>No internet service</t>
        </is>
      </c>
      <c r="L4373" s="58" t="inlineStr">
        <is>
          <t>No internet service</t>
        </is>
      </c>
      <c r="M4373" s="58" t="inlineStr">
        <is>
          <t>No internet service</t>
        </is>
      </c>
      <c r="N4373" s="58" t="inlineStr">
        <is>
          <t>No internet service</t>
        </is>
      </c>
      <c r="O4373" s="58" t="inlineStr">
        <is>
          <t>No internet service</t>
        </is>
      </c>
      <c r="P4373" s="58" t="inlineStr">
        <is>
          <t>One year</t>
        </is>
      </c>
      <c r="Q4373" s="58" t="inlineStr">
        <is>
          <t>No</t>
        </is>
      </c>
      <c r="R4373" s="58" t="inlineStr">
        <is>
          <t>Bank transfer (automatic)</t>
        </is>
      </c>
      <c r="S4373" s="123" t="n">
        <v>24.5</v>
      </c>
      <c r="T4373" s="58" t="inlineStr">
        <is>
          <t>343.6</t>
        </is>
      </c>
      <c r="U4373" s="58" t="inlineStr">
        <is>
          <t>No</t>
        </is>
      </c>
      <c r="V4373" s="123">
        <f>IFERROR(VALUE(TRIM(T4373)),S4373*F4373)</f>
        <v/>
      </c>
      <c r="W4373" s="58">
        <f>IF(F4373&lt;=12,"0-12 mo",IF(F4373&lt;=24,"13-24 mo",IF(F4373&lt;=48,"25-48 mo","49+ mo")))</f>
        <v/>
      </c>
      <c r="X4373" s="58">
        <f>IF(S4373&lt;=35.5,"Q1 Low",IF(S4373&lt;=70.35,"Q2 Mid-Low",IF(S4373&lt;=89.85,"Q3 Mid-High","Q4 High")))</f>
        <v/>
      </c>
      <c r="Y4373" s="58">
        <f>IF(U4373="Yes",1,0)</f>
        <v/>
      </c>
      <c r="Z4373" s="58">
        <f>IF(P4373="Month-to-month",1,0)+IF(M4373="No",1,0)+IF(J4373="No",1,0)+IF(I4373="Fiber optic",1,0)+IF(Q4373="Yes",1,0)</f>
        <v/>
      </c>
    </row>
    <row r="4374" ht="15" customHeight="1" s="59">
      <c r="A4374" s="58" t="inlineStr">
        <is>
          <t>4781-ZXYGU</t>
        </is>
      </c>
      <c r="B4374" s="58" t="inlineStr">
        <is>
          <t>Male</t>
        </is>
      </c>
      <c r="C4374" s="58" t="n">
        <v>0</v>
      </c>
      <c r="D4374" s="58" t="inlineStr">
        <is>
          <t>Yes</t>
        </is>
      </c>
      <c r="E4374" s="58" t="inlineStr">
        <is>
          <t>Yes</t>
        </is>
      </c>
      <c r="F4374" s="58" t="n">
        <v>1</v>
      </c>
      <c r="G4374" s="58" t="inlineStr">
        <is>
          <t>Yes</t>
        </is>
      </c>
      <c r="H4374" s="58" t="inlineStr">
        <is>
          <t>No</t>
        </is>
      </c>
      <c r="I4374" s="58" t="inlineStr">
        <is>
          <t>No</t>
        </is>
      </c>
      <c r="J4374" s="58" t="inlineStr">
        <is>
          <t>No internet service</t>
        </is>
      </c>
      <c r="K4374" s="58" t="inlineStr">
        <is>
          <t>No internet service</t>
        </is>
      </c>
      <c r="L4374" s="58" t="inlineStr">
        <is>
          <t>No internet service</t>
        </is>
      </c>
      <c r="M4374" s="58" t="inlineStr">
        <is>
          <t>No internet service</t>
        </is>
      </c>
      <c r="N4374" s="58" t="inlineStr">
        <is>
          <t>No internet service</t>
        </is>
      </c>
      <c r="O4374" s="58" t="inlineStr">
        <is>
          <t>No internet service</t>
        </is>
      </c>
      <c r="P4374" s="58" t="inlineStr">
        <is>
          <t>Month-to-month</t>
        </is>
      </c>
      <c r="Q4374" s="58" t="inlineStr">
        <is>
          <t>Yes</t>
        </is>
      </c>
      <c r="R4374" s="58" t="inlineStr">
        <is>
          <t>Bank transfer (automatic)</t>
        </is>
      </c>
      <c r="S4374" s="123" t="n">
        <v>20.15</v>
      </c>
      <c r="T4374" s="58" t="inlineStr">
        <is>
          <t>20.15</t>
        </is>
      </c>
      <c r="U4374" s="58" t="inlineStr">
        <is>
          <t>No</t>
        </is>
      </c>
      <c r="V4374" s="123">
        <f>IFERROR(VALUE(TRIM(T4374)),S4374*F4374)</f>
        <v/>
      </c>
      <c r="W4374" s="58">
        <f>IF(F4374&lt;=12,"0-12 mo",IF(F4374&lt;=24,"13-24 mo",IF(F4374&lt;=48,"25-48 mo","49+ mo")))</f>
        <v/>
      </c>
      <c r="X4374" s="58">
        <f>IF(S4374&lt;=35.5,"Q1 Low",IF(S4374&lt;=70.35,"Q2 Mid-Low",IF(S4374&lt;=89.85,"Q3 Mid-High","Q4 High")))</f>
        <v/>
      </c>
      <c r="Y4374" s="58">
        <f>IF(U4374="Yes",1,0)</f>
        <v/>
      </c>
      <c r="Z4374" s="58">
        <f>IF(P4374="Month-to-month",1,0)+IF(M4374="No",1,0)+IF(J4374="No",1,0)+IF(I4374="Fiber optic",1,0)+IF(Q4374="Yes",1,0)</f>
        <v/>
      </c>
    </row>
    <row r="4375" ht="15" customHeight="1" s="59">
      <c r="A4375" s="58" t="inlineStr">
        <is>
          <t>7632-YUTXB</t>
        </is>
      </c>
      <c r="B4375" s="58" t="inlineStr">
        <is>
          <t>Female</t>
        </is>
      </c>
      <c r="C4375" s="58" t="n">
        <v>0</v>
      </c>
      <c r="D4375" s="58" t="inlineStr">
        <is>
          <t>Yes</t>
        </is>
      </c>
      <c r="E4375" s="58" t="inlineStr">
        <is>
          <t>Yes</t>
        </is>
      </c>
      <c r="F4375" s="58" t="n">
        <v>25</v>
      </c>
      <c r="G4375" s="58" t="inlineStr">
        <is>
          <t>Yes</t>
        </is>
      </c>
      <c r="H4375" s="58" t="inlineStr">
        <is>
          <t>No</t>
        </is>
      </c>
      <c r="I4375" s="58" t="inlineStr">
        <is>
          <t>No</t>
        </is>
      </c>
      <c r="J4375" s="58" t="inlineStr">
        <is>
          <t>No internet service</t>
        </is>
      </c>
      <c r="K4375" s="58" t="inlineStr">
        <is>
          <t>No internet service</t>
        </is>
      </c>
      <c r="L4375" s="58" t="inlineStr">
        <is>
          <t>No internet service</t>
        </is>
      </c>
      <c r="M4375" s="58" t="inlineStr">
        <is>
          <t>No internet service</t>
        </is>
      </c>
      <c r="N4375" s="58" t="inlineStr">
        <is>
          <t>No internet service</t>
        </is>
      </c>
      <c r="O4375" s="58" t="inlineStr">
        <is>
          <t>No internet service</t>
        </is>
      </c>
      <c r="P4375" s="58" t="inlineStr">
        <is>
          <t>One year</t>
        </is>
      </c>
      <c r="Q4375" s="58" t="inlineStr">
        <is>
          <t>No</t>
        </is>
      </c>
      <c r="R4375" s="58" t="inlineStr">
        <is>
          <t>Mailed check</t>
        </is>
      </c>
      <c r="S4375" s="123" t="n">
        <v>20.05</v>
      </c>
      <c r="T4375" s="58" t="inlineStr">
        <is>
          <t>520.1</t>
        </is>
      </c>
      <c r="U4375" s="58" t="inlineStr">
        <is>
          <t>No</t>
        </is>
      </c>
      <c r="V4375" s="123">
        <f>IFERROR(VALUE(TRIM(T4375)),S4375*F4375)</f>
        <v/>
      </c>
      <c r="W4375" s="58">
        <f>IF(F4375&lt;=12,"0-12 mo",IF(F4375&lt;=24,"13-24 mo",IF(F4375&lt;=48,"25-48 mo","49+ mo")))</f>
        <v/>
      </c>
      <c r="X4375" s="58">
        <f>IF(S4375&lt;=35.5,"Q1 Low",IF(S4375&lt;=70.35,"Q2 Mid-Low",IF(S4375&lt;=89.85,"Q3 Mid-High","Q4 High")))</f>
        <v/>
      </c>
      <c r="Y4375" s="58">
        <f>IF(U4375="Yes",1,0)</f>
        <v/>
      </c>
      <c r="Z4375" s="58">
        <f>IF(P4375="Month-to-month",1,0)+IF(M4375="No",1,0)+IF(J4375="No",1,0)+IF(I4375="Fiber optic",1,0)+IF(Q4375="Yes",1,0)</f>
        <v/>
      </c>
    </row>
    <row r="4376" ht="15" customHeight="1" s="59">
      <c r="A4376" s="58" t="inlineStr">
        <is>
          <t>2718-YSKCS</t>
        </is>
      </c>
      <c r="B4376" s="58" t="inlineStr">
        <is>
          <t>Male</t>
        </is>
      </c>
      <c r="C4376" s="58" t="n">
        <v>0</v>
      </c>
      <c r="D4376" s="58" t="inlineStr">
        <is>
          <t>Yes</t>
        </is>
      </c>
      <c r="E4376" s="58" t="inlineStr">
        <is>
          <t>Yes</t>
        </is>
      </c>
      <c r="F4376" s="58" t="n">
        <v>71</v>
      </c>
      <c r="G4376" s="58" t="inlineStr">
        <is>
          <t>Yes</t>
        </is>
      </c>
      <c r="H4376" s="58" t="inlineStr">
        <is>
          <t>No</t>
        </is>
      </c>
      <c r="I4376" s="58" t="inlineStr">
        <is>
          <t>No</t>
        </is>
      </c>
      <c r="J4376" s="58" t="inlineStr">
        <is>
          <t>No internet service</t>
        </is>
      </c>
      <c r="K4376" s="58" t="inlineStr">
        <is>
          <t>No internet service</t>
        </is>
      </c>
      <c r="L4376" s="58" t="inlineStr">
        <is>
          <t>No internet service</t>
        </is>
      </c>
      <c r="M4376" s="58" t="inlineStr">
        <is>
          <t>No internet service</t>
        </is>
      </c>
      <c r="N4376" s="58" t="inlineStr">
        <is>
          <t>No internet service</t>
        </is>
      </c>
      <c r="O4376" s="58" t="inlineStr">
        <is>
          <t>No internet service</t>
        </is>
      </c>
      <c r="P4376" s="58" t="inlineStr">
        <is>
          <t>Two year</t>
        </is>
      </c>
      <c r="Q4376" s="58" t="inlineStr">
        <is>
          <t>Yes</t>
        </is>
      </c>
      <c r="R4376" s="58" t="inlineStr">
        <is>
          <t>Bank transfer (automatic)</t>
        </is>
      </c>
      <c r="S4376" s="123" t="n">
        <v>19.6</v>
      </c>
      <c r="T4376" s="58" t="inlineStr">
        <is>
          <t>1387.45</t>
        </is>
      </c>
      <c r="U4376" s="58" t="inlineStr">
        <is>
          <t>No</t>
        </is>
      </c>
      <c r="V4376" s="123">
        <f>IFERROR(VALUE(TRIM(T4376)),S4376*F4376)</f>
        <v/>
      </c>
      <c r="W4376" s="58">
        <f>IF(F4376&lt;=12,"0-12 mo",IF(F4376&lt;=24,"13-24 mo",IF(F4376&lt;=48,"25-48 mo","49+ mo")))</f>
        <v/>
      </c>
      <c r="X4376" s="58">
        <f>IF(S4376&lt;=35.5,"Q1 Low",IF(S4376&lt;=70.35,"Q2 Mid-Low",IF(S4376&lt;=89.85,"Q3 Mid-High","Q4 High")))</f>
        <v/>
      </c>
      <c r="Y4376" s="58">
        <f>IF(U4376="Yes",1,0)</f>
        <v/>
      </c>
      <c r="Z4376" s="58">
        <f>IF(P4376="Month-to-month",1,0)+IF(M4376="No",1,0)+IF(J4376="No",1,0)+IF(I4376="Fiber optic",1,0)+IF(Q4376="Yes",1,0)</f>
        <v/>
      </c>
    </row>
    <row r="4377" ht="15" customHeight="1" s="59">
      <c r="A4377" s="58" t="inlineStr">
        <is>
          <t>9896-UYMIE</t>
        </is>
      </c>
      <c r="B4377" s="58" t="inlineStr">
        <is>
          <t>Male</t>
        </is>
      </c>
      <c r="C4377" s="58" t="n">
        <v>0</v>
      </c>
      <c r="D4377" s="58" t="inlineStr">
        <is>
          <t>No</t>
        </is>
      </c>
      <c r="E4377" s="58" t="inlineStr">
        <is>
          <t>No</t>
        </is>
      </c>
      <c r="F4377" s="58" t="n">
        <v>66</v>
      </c>
      <c r="G4377" s="58" t="inlineStr">
        <is>
          <t>Yes</t>
        </is>
      </c>
      <c r="H4377" s="58" t="inlineStr">
        <is>
          <t>Yes</t>
        </is>
      </c>
      <c r="I4377" s="58" t="inlineStr">
        <is>
          <t>Fiber optic</t>
        </is>
      </c>
      <c r="J4377" s="58" t="inlineStr">
        <is>
          <t>Yes</t>
        </is>
      </c>
      <c r="K4377" s="58" t="inlineStr">
        <is>
          <t>Yes</t>
        </is>
      </c>
      <c r="L4377" s="58" t="inlineStr">
        <is>
          <t>Yes</t>
        </is>
      </c>
      <c r="M4377" s="58" t="inlineStr">
        <is>
          <t>Yes</t>
        </is>
      </c>
      <c r="N4377" s="58" t="inlineStr">
        <is>
          <t>Yes</t>
        </is>
      </c>
      <c r="O4377" s="58" t="inlineStr">
        <is>
          <t>Yes</t>
        </is>
      </c>
      <c r="P4377" s="58" t="inlineStr">
        <is>
          <t>One year</t>
        </is>
      </c>
      <c r="Q4377" s="58" t="inlineStr">
        <is>
          <t>Yes</t>
        </is>
      </c>
      <c r="R4377" s="58" t="inlineStr">
        <is>
          <t>Bank transfer (automatic)</t>
        </is>
      </c>
      <c r="S4377" s="123" t="n">
        <v>114.3</v>
      </c>
      <c r="T4377" s="58" t="inlineStr">
        <is>
          <t>7383.7</t>
        </is>
      </c>
      <c r="U4377" s="58" t="inlineStr">
        <is>
          <t>No</t>
        </is>
      </c>
      <c r="V4377" s="123">
        <f>IFERROR(VALUE(TRIM(T4377)),S4377*F4377)</f>
        <v/>
      </c>
      <c r="W4377" s="58">
        <f>IF(F4377&lt;=12,"0-12 mo",IF(F4377&lt;=24,"13-24 mo",IF(F4377&lt;=48,"25-48 mo","49+ mo")))</f>
        <v/>
      </c>
      <c r="X4377" s="58">
        <f>IF(S4377&lt;=35.5,"Q1 Low",IF(S4377&lt;=70.35,"Q2 Mid-Low",IF(S4377&lt;=89.85,"Q3 Mid-High","Q4 High")))</f>
        <v/>
      </c>
      <c r="Y4377" s="58">
        <f>IF(U4377="Yes",1,0)</f>
        <v/>
      </c>
      <c r="Z4377" s="58">
        <f>IF(P4377="Month-to-month",1,0)+IF(M4377="No",1,0)+IF(J4377="No",1,0)+IF(I4377="Fiber optic",1,0)+IF(Q4377="Yes",1,0)</f>
        <v/>
      </c>
    </row>
    <row r="4378" ht="15" customHeight="1" s="59">
      <c r="A4378" s="58" t="inlineStr">
        <is>
          <t>0853-NWIFK</t>
        </is>
      </c>
      <c r="B4378" s="58" t="inlineStr">
        <is>
          <t>Female</t>
        </is>
      </c>
      <c r="C4378" s="58" t="n">
        <v>0</v>
      </c>
      <c r="D4378" s="58" t="inlineStr">
        <is>
          <t>No</t>
        </is>
      </c>
      <c r="E4378" s="58" t="inlineStr">
        <is>
          <t>No</t>
        </is>
      </c>
      <c r="F4378" s="58" t="n">
        <v>45</v>
      </c>
      <c r="G4378" s="58" t="inlineStr">
        <is>
          <t>Yes</t>
        </is>
      </c>
      <c r="H4378" s="58" t="inlineStr">
        <is>
          <t>No</t>
        </is>
      </c>
      <c r="I4378" s="58" t="inlineStr">
        <is>
          <t>Fiber optic</t>
        </is>
      </c>
      <c r="J4378" s="58" t="inlineStr">
        <is>
          <t>Yes</t>
        </is>
      </c>
      <c r="K4378" s="58" t="inlineStr">
        <is>
          <t>Yes</t>
        </is>
      </c>
      <c r="L4378" s="58" t="inlineStr">
        <is>
          <t>No</t>
        </is>
      </c>
      <c r="M4378" s="58" t="inlineStr">
        <is>
          <t>No</t>
        </is>
      </c>
      <c r="N4378" s="58" t="inlineStr">
        <is>
          <t>Yes</t>
        </is>
      </c>
      <c r="O4378" s="58" t="inlineStr">
        <is>
          <t>Yes</t>
        </is>
      </c>
      <c r="P4378" s="58" t="inlineStr">
        <is>
          <t>One year</t>
        </is>
      </c>
      <c r="Q4378" s="58" t="inlineStr">
        <is>
          <t>Yes</t>
        </is>
      </c>
      <c r="R4378" s="58" t="inlineStr">
        <is>
          <t>Electronic check</t>
        </is>
      </c>
      <c r="S4378" s="123" t="n">
        <v>100.3</v>
      </c>
      <c r="T4378" s="58" t="inlineStr">
        <is>
          <t>4483.95</t>
        </is>
      </c>
      <c r="U4378" s="58" t="inlineStr">
        <is>
          <t>No</t>
        </is>
      </c>
      <c r="V4378" s="123">
        <f>IFERROR(VALUE(TRIM(T4378)),S4378*F4378)</f>
        <v/>
      </c>
      <c r="W4378" s="58">
        <f>IF(F4378&lt;=12,"0-12 mo",IF(F4378&lt;=24,"13-24 mo",IF(F4378&lt;=48,"25-48 mo","49+ mo")))</f>
        <v/>
      </c>
      <c r="X4378" s="58">
        <f>IF(S4378&lt;=35.5,"Q1 Low",IF(S4378&lt;=70.35,"Q2 Mid-Low",IF(S4378&lt;=89.85,"Q3 Mid-High","Q4 High")))</f>
        <v/>
      </c>
      <c r="Y4378" s="58">
        <f>IF(U4378="Yes",1,0)</f>
        <v/>
      </c>
      <c r="Z4378" s="58">
        <f>IF(P4378="Month-to-month",1,0)+IF(M4378="No",1,0)+IF(J4378="No",1,0)+IF(I4378="Fiber optic",1,0)+IF(Q4378="Yes",1,0)</f>
        <v/>
      </c>
    </row>
    <row r="4379" ht="15" customHeight="1" s="59">
      <c r="A4379" s="58" t="inlineStr">
        <is>
          <t>8212-CRQXP</t>
        </is>
      </c>
      <c r="B4379" s="58" t="inlineStr">
        <is>
          <t>Female</t>
        </is>
      </c>
      <c r="C4379" s="58" t="n">
        <v>0</v>
      </c>
      <c r="D4379" s="58" t="inlineStr">
        <is>
          <t>Yes</t>
        </is>
      </c>
      <c r="E4379" s="58" t="inlineStr">
        <is>
          <t>No</t>
        </is>
      </c>
      <c r="F4379" s="58" t="n">
        <v>22</v>
      </c>
      <c r="G4379" s="58" t="inlineStr">
        <is>
          <t>Yes</t>
        </is>
      </c>
      <c r="H4379" s="58" t="inlineStr">
        <is>
          <t>No</t>
        </is>
      </c>
      <c r="I4379" s="58" t="inlineStr">
        <is>
          <t>Fiber optic</t>
        </is>
      </c>
      <c r="J4379" s="58" t="inlineStr">
        <is>
          <t>No</t>
        </is>
      </c>
      <c r="K4379" s="58" t="inlineStr">
        <is>
          <t>No</t>
        </is>
      </c>
      <c r="L4379" s="58" t="inlineStr">
        <is>
          <t>No</t>
        </is>
      </c>
      <c r="M4379" s="58" t="inlineStr">
        <is>
          <t>No</t>
        </is>
      </c>
      <c r="N4379" s="58" t="inlineStr">
        <is>
          <t>Yes</t>
        </is>
      </c>
      <c r="O4379" s="58" t="inlineStr">
        <is>
          <t>No</t>
        </is>
      </c>
      <c r="P4379" s="58" t="inlineStr">
        <is>
          <t>Month-to-month</t>
        </is>
      </c>
      <c r="Q4379" s="58" t="inlineStr">
        <is>
          <t>Yes</t>
        </is>
      </c>
      <c r="R4379" s="58" t="inlineStr">
        <is>
          <t>Credit card (automatic)</t>
        </is>
      </c>
      <c r="S4379" s="123" t="n">
        <v>80</v>
      </c>
      <c r="T4379" s="58" t="inlineStr">
        <is>
          <t>1706.45</t>
        </is>
      </c>
      <c r="U4379" s="58" t="inlineStr">
        <is>
          <t>No</t>
        </is>
      </c>
      <c r="V4379" s="123">
        <f>IFERROR(VALUE(TRIM(T4379)),S4379*F4379)</f>
        <v/>
      </c>
      <c r="W4379" s="58">
        <f>IF(F4379&lt;=12,"0-12 mo",IF(F4379&lt;=24,"13-24 mo",IF(F4379&lt;=48,"25-48 mo","49+ mo")))</f>
        <v/>
      </c>
      <c r="X4379" s="58">
        <f>IF(S4379&lt;=35.5,"Q1 Low",IF(S4379&lt;=70.35,"Q2 Mid-Low",IF(S4379&lt;=89.85,"Q3 Mid-High","Q4 High")))</f>
        <v/>
      </c>
      <c r="Y4379" s="58">
        <f>IF(U4379="Yes",1,0)</f>
        <v/>
      </c>
      <c r="Z4379" s="58">
        <f>IF(P4379="Month-to-month",1,0)+IF(M4379="No",1,0)+IF(J4379="No",1,0)+IF(I4379="Fiber optic",1,0)+IF(Q4379="Yes",1,0)</f>
        <v/>
      </c>
    </row>
    <row r="4380" ht="15" customHeight="1" s="59">
      <c r="A4380" s="58" t="inlineStr">
        <is>
          <t>6980-CDGFC</t>
        </is>
      </c>
      <c r="B4380" s="58" t="inlineStr">
        <is>
          <t>Female</t>
        </is>
      </c>
      <c r="C4380" s="58" t="n">
        <v>0</v>
      </c>
      <c r="D4380" s="58" t="inlineStr">
        <is>
          <t>Yes</t>
        </is>
      </c>
      <c r="E4380" s="58" t="inlineStr">
        <is>
          <t>No</t>
        </is>
      </c>
      <c r="F4380" s="58" t="n">
        <v>67</v>
      </c>
      <c r="G4380" s="58" t="inlineStr">
        <is>
          <t>Yes</t>
        </is>
      </c>
      <c r="H4380" s="58" t="inlineStr">
        <is>
          <t>No</t>
        </is>
      </c>
      <c r="I4380" s="58" t="inlineStr">
        <is>
          <t>No</t>
        </is>
      </c>
      <c r="J4380" s="58" t="inlineStr">
        <is>
          <t>No internet service</t>
        </is>
      </c>
      <c r="K4380" s="58" t="inlineStr">
        <is>
          <t>No internet service</t>
        </is>
      </c>
      <c r="L4380" s="58" t="inlineStr">
        <is>
          <t>No internet service</t>
        </is>
      </c>
      <c r="M4380" s="58" t="inlineStr">
        <is>
          <t>No internet service</t>
        </is>
      </c>
      <c r="N4380" s="58" t="inlineStr">
        <is>
          <t>No internet service</t>
        </is>
      </c>
      <c r="O4380" s="58" t="inlineStr">
        <is>
          <t>No internet service</t>
        </is>
      </c>
      <c r="P4380" s="58" t="inlineStr">
        <is>
          <t>One year</t>
        </is>
      </c>
      <c r="Q4380" s="58" t="inlineStr">
        <is>
          <t>Yes</t>
        </is>
      </c>
      <c r="R4380" s="58" t="inlineStr">
        <is>
          <t>Bank transfer (automatic)</t>
        </is>
      </c>
      <c r="S4380" s="123" t="n">
        <v>20.85</v>
      </c>
      <c r="T4380" s="58" t="inlineStr">
        <is>
          <t>1327.4</t>
        </is>
      </c>
      <c r="U4380" s="58" t="inlineStr">
        <is>
          <t>No</t>
        </is>
      </c>
      <c r="V4380" s="123">
        <f>IFERROR(VALUE(TRIM(T4380)),S4380*F4380)</f>
        <v/>
      </c>
      <c r="W4380" s="58">
        <f>IF(F4380&lt;=12,"0-12 mo",IF(F4380&lt;=24,"13-24 mo",IF(F4380&lt;=48,"25-48 mo","49+ mo")))</f>
        <v/>
      </c>
      <c r="X4380" s="58">
        <f>IF(S4380&lt;=35.5,"Q1 Low",IF(S4380&lt;=70.35,"Q2 Mid-Low",IF(S4380&lt;=89.85,"Q3 Mid-High","Q4 High")))</f>
        <v/>
      </c>
      <c r="Y4380" s="58">
        <f>IF(U4380="Yes",1,0)</f>
        <v/>
      </c>
      <c r="Z4380" s="58">
        <f>IF(P4380="Month-to-month",1,0)+IF(M4380="No",1,0)+IF(J4380="No",1,0)+IF(I4380="Fiber optic",1,0)+IF(Q4380="Yes",1,0)</f>
        <v/>
      </c>
    </row>
    <row r="4381" ht="15" customHeight="1" s="59">
      <c r="A4381" s="58" t="inlineStr">
        <is>
          <t>7691-XVTZH</t>
        </is>
      </c>
      <c r="B4381" s="58" t="inlineStr">
        <is>
          <t>Female</t>
        </is>
      </c>
      <c r="C4381" s="58" t="n">
        <v>0</v>
      </c>
      <c r="D4381" s="58" t="inlineStr">
        <is>
          <t>Yes</t>
        </is>
      </c>
      <c r="E4381" s="58" t="inlineStr">
        <is>
          <t>No</t>
        </is>
      </c>
      <c r="F4381" s="58" t="n">
        <v>68</v>
      </c>
      <c r="G4381" s="58" t="inlineStr">
        <is>
          <t>Yes</t>
        </is>
      </c>
      <c r="H4381" s="58" t="inlineStr">
        <is>
          <t>Yes</t>
        </is>
      </c>
      <c r="I4381" s="58" t="inlineStr">
        <is>
          <t>Fiber optic</t>
        </is>
      </c>
      <c r="J4381" s="58" t="inlineStr">
        <is>
          <t>No</t>
        </is>
      </c>
      <c r="K4381" s="58" t="inlineStr">
        <is>
          <t>No</t>
        </is>
      </c>
      <c r="L4381" s="58" t="inlineStr">
        <is>
          <t>Yes</t>
        </is>
      </c>
      <c r="M4381" s="58" t="inlineStr">
        <is>
          <t>No</t>
        </is>
      </c>
      <c r="N4381" s="58" t="inlineStr">
        <is>
          <t>Yes</t>
        </is>
      </c>
      <c r="O4381" s="58" t="inlineStr">
        <is>
          <t>No</t>
        </is>
      </c>
      <c r="P4381" s="58" t="inlineStr">
        <is>
          <t>Two year</t>
        </is>
      </c>
      <c r="Q4381" s="58" t="inlineStr">
        <is>
          <t>Yes</t>
        </is>
      </c>
      <c r="R4381" s="58" t="inlineStr">
        <is>
          <t>Bank transfer (automatic)</t>
        </is>
      </c>
      <c r="S4381" s="123" t="n">
        <v>89.95</v>
      </c>
      <c r="T4381" s="58" t="inlineStr">
        <is>
          <t>5974.3</t>
        </is>
      </c>
      <c r="U4381" s="58" t="inlineStr">
        <is>
          <t>No</t>
        </is>
      </c>
      <c r="V4381" s="123">
        <f>IFERROR(VALUE(TRIM(T4381)),S4381*F4381)</f>
        <v/>
      </c>
      <c r="W4381" s="58">
        <f>IF(F4381&lt;=12,"0-12 mo",IF(F4381&lt;=24,"13-24 mo",IF(F4381&lt;=48,"25-48 mo","49+ mo")))</f>
        <v/>
      </c>
      <c r="X4381" s="58">
        <f>IF(S4381&lt;=35.5,"Q1 Low",IF(S4381&lt;=70.35,"Q2 Mid-Low",IF(S4381&lt;=89.85,"Q3 Mid-High","Q4 High")))</f>
        <v/>
      </c>
      <c r="Y4381" s="58">
        <f>IF(U4381="Yes",1,0)</f>
        <v/>
      </c>
      <c r="Z4381" s="58">
        <f>IF(P4381="Month-to-month",1,0)+IF(M4381="No",1,0)+IF(J4381="No",1,0)+IF(I4381="Fiber optic",1,0)+IF(Q4381="Yes",1,0)</f>
        <v/>
      </c>
    </row>
    <row r="4382" ht="15" customHeight="1" s="59">
      <c r="A4382" s="58" t="inlineStr">
        <is>
          <t>2520-SGTTA</t>
        </is>
      </c>
      <c r="B4382" s="58" t="inlineStr">
        <is>
          <t>Female</t>
        </is>
      </c>
      <c r="C4382" s="58" t="n">
        <v>0</v>
      </c>
      <c r="D4382" s="58" t="inlineStr">
        <is>
          <t>Yes</t>
        </is>
      </c>
      <c r="E4382" s="58" t="inlineStr">
        <is>
          <t>Yes</t>
        </is>
      </c>
      <c r="F4382" s="58" t="n">
        <v>0</v>
      </c>
      <c r="G4382" s="58" t="inlineStr">
        <is>
          <t>Yes</t>
        </is>
      </c>
      <c r="H4382" s="58" t="inlineStr">
        <is>
          <t>No</t>
        </is>
      </c>
      <c r="I4382" s="58" t="inlineStr">
        <is>
          <t>No</t>
        </is>
      </c>
      <c r="J4382" s="58" t="inlineStr">
        <is>
          <t>No internet service</t>
        </is>
      </c>
      <c r="K4382" s="58" t="inlineStr">
        <is>
          <t>No internet service</t>
        </is>
      </c>
      <c r="L4382" s="58" t="inlineStr">
        <is>
          <t>No internet service</t>
        </is>
      </c>
      <c r="M4382" s="58" t="inlineStr">
        <is>
          <t>No internet service</t>
        </is>
      </c>
      <c r="N4382" s="58" t="inlineStr">
        <is>
          <t>No internet service</t>
        </is>
      </c>
      <c r="O4382" s="58" t="inlineStr">
        <is>
          <t>No internet service</t>
        </is>
      </c>
      <c r="P4382" s="58" t="inlineStr">
        <is>
          <t>Two year</t>
        </is>
      </c>
      <c r="Q4382" s="58" t="inlineStr">
        <is>
          <t>No</t>
        </is>
      </c>
      <c r="R4382" s="58" t="inlineStr">
        <is>
          <t>Mailed check</t>
        </is>
      </c>
      <c r="S4382" s="123" t="n">
        <v>20</v>
      </c>
      <c r="T4382" s="58" t="inlineStr">
        <is>
          <t xml:space="preserve"> </t>
        </is>
      </c>
      <c r="U4382" s="58" t="inlineStr">
        <is>
          <t>No</t>
        </is>
      </c>
      <c r="V4382" s="123">
        <f>IFERROR(VALUE(TRIM(T4382)),S4382*F4382)</f>
        <v/>
      </c>
      <c r="W4382" s="58">
        <f>IF(F4382&lt;=12,"0-12 mo",IF(F4382&lt;=24,"13-24 mo",IF(F4382&lt;=48,"25-48 mo","49+ mo")))</f>
        <v/>
      </c>
      <c r="X4382" s="58">
        <f>IF(S4382&lt;=35.5,"Q1 Low",IF(S4382&lt;=70.35,"Q2 Mid-Low",IF(S4382&lt;=89.85,"Q3 Mid-High","Q4 High")))</f>
        <v/>
      </c>
      <c r="Y4382" s="58">
        <f>IF(U4382="Yes",1,0)</f>
        <v/>
      </c>
      <c r="Z4382" s="58">
        <f>IF(P4382="Month-to-month",1,0)+IF(M4382="No",1,0)+IF(J4382="No",1,0)+IF(I4382="Fiber optic",1,0)+IF(Q4382="Yes",1,0)</f>
        <v/>
      </c>
    </row>
    <row r="4383" ht="15" customHeight="1" s="59">
      <c r="A4383" s="58" t="inlineStr">
        <is>
          <t>7481-ATQQS</t>
        </is>
      </c>
      <c r="B4383" s="58" t="inlineStr">
        <is>
          <t>Female</t>
        </is>
      </c>
      <c r="C4383" s="58" t="n">
        <v>1</v>
      </c>
      <c r="D4383" s="58" t="inlineStr">
        <is>
          <t>No</t>
        </is>
      </c>
      <c r="E4383" s="58" t="inlineStr">
        <is>
          <t>No</t>
        </is>
      </c>
      <c r="F4383" s="58" t="n">
        <v>49</v>
      </c>
      <c r="G4383" s="58" t="inlineStr">
        <is>
          <t>Yes</t>
        </is>
      </c>
      <c r="H4383" s="58" t="inlineStr">
        <is>
          <t>Yes</t>
        </is>
      </c>
      <c r="I4383" s="58" t="inlineStr">
        <is>
          <t>Fiber optic</t>
        </is>
      </c>
      <c r="J4383" s="58" t="inlineStr">
        <is>
          <t>No</t>
        </is>
      </c>
      <c r="K4383" s="58" t="inlineStr">
        <is>
          <t>No</t>
        </is>
      </c>
      <c r="L4383" s="58" t="inlineStr">
        <is>
          <t>Yes</t>
        </is>
      </c>
      <c r="M4383" s="58" t="inlineStr">
        <is>
          <t>No</t>
        </is>
      </c>
      <c r="N4383" s="58" t="inlineStr">
        <is>
          <t>No</t>
        </is>
      </c>
      <c r="O4383" s="58" t="inlineStr">
        <is>
          <t>Yes</t>
        </is>
      </c>
      <c r="P4383" s="58" t="inlineStr">
        <is>
          <t>Month-to-month</t>
        </is>
      </c>
      <c r="Q4383" s="58" t="inlineStr">
        <is>
          <t>Yes</t>
        </is>
      </c>
      <c r="R4383" s="58" t="inlineStr">
        <is>
          <t>Credit card (automatic)</t>
        </is>
      </c>
      <c r="S4383" s="123" t="n">
        <v>90.84999999999999</v>
      </c>
      <c r="T4383" s="58" t="inlineStr">
        <is>
          <t>4515.85</t>
        </is>
      </c>
      <c r="U4383" s="58" t="inlineStr">
        <is>
          <t>Yes</t>
        </is>
      </c>
      <c r="V4383" s="123">
        <f>IFERROR(VALUE(TRIM(T4383)),S4383*F4383)</f>
        <v/>
      </c>
      <c r="W4383" s="58">
        <f>IF(F4383&lt;=12,"0-12 mo",IF(F4383&lt;=24,"13-24 mo",IF(F4383&lt;=48,"25-48 mo","49+ mo")))</f>
        <v/>
      </c>
      <c r="X4383" s="58">
        <f>IF(S4383&lt;=35.5,"Q1 Low",IF(S4383&lt;=70.35,"Q2 Mid-Low",IF(S4383&lt;=89.85,"Q3 Mid-High","Q4 High")))</f>
        <v/>
      </c>
      <c r="Y4383" s="58">
        <f>IF(U4383="Yes",1,0)</f>
        <v/>
      </c>
      <c r="Z4383" s="58">
        <f>IF(P4383="Month-to-month",1,0)+IF(M4383="No",1,0)+IF(J4383="No",1,0)+IF(I4383="Fiber optic",1,0)+IF(Q4383="Yes",1,0)</f>
        <v/>
      </c>
    </row>
    <row r="4384" ht="15" customHeight="1" s="59">
      <c r="A4384" s="58" t="inlineStr">
        <is>
          <t>2277-VWCNI</t>
        </is>
      </c>
      <c r="B4384" s="58" t="inlineStr">
        <is>
          <t>Female</t>
        </is>
      </c>
      <c r="C4384" s="58" t="n">
        <v>1</v>
      </c>
      <c r="D4384" s="58" t="inlineStr">
        <is>
          <t>No</t>
        </is>
      </c>
      <c r="E4384" s="58" t="inlineStr">
        <is>
          <t>No</t>
        </is>
      </c>
      <c r="F4384" s="58" t="n">
        <v>4</v>
      </c>
      <c r="G4384" s="58" t="inlineStr">
        <is>
          <t>Yes</t>
        </is>
      </c>
      <c r="H4384" s="58" t="inlineStr">
        <is>
          <t>Yes</t>
        </is>
      </c>
      <c r="I4384" s="58" t="inlineStr">
        <is>
          <t>DSL</t>
        </is>
      </c>
      <c r="J4384" s="58" t="inlineStr">
        <is>
          <t>No</t>
        </is>
      </c>
      <c r="K4384" s="58" t="inlineStr">
        <is>
          <t>No</t>
        </is>
      </c>
      <c r="L4384" s="58" t="inlineStr">
        <is>
          <t>No</t>
        </is>
      </c>
      <c r="M4384" s="58" t="inlineStr">
        <is>
          <t>No</t>
        </is>
      </c>
      <c r="N4384" s="58" t="inlineStr">
        <is>
          <t>No</t>
        </is>
      </c>
      <c r="O4384" s="58" t="inlineStr">
        <is>
          <t>No</t>
        </is>
      </c>
      <c r="P4384" s="58" t="inlineStr">
        <is>
          <t>Month-to-month</t>
        </is>
      </c>
      <c r="Q4384" s="58" t="inlineStr">
        <is>
          <t>No</t>
        </is>
      </c>
      <c r="R4384" s="58" t="inlineStr">
        <is>
          <t>Mailed check</t>
        </is>
      </c>
      <c r="S4384" s="123" t="n">
        <v>48.75</v>
      </c>
      <c r="T4384" s="58" t="inlineStr">
        <is>
          <t>179.85</t>
        </is>
      </c>
      <c r="U4384" s="58" t="inlineStr">
        <is>
          <t>No</t>
        </is>
      </c>
      <c r="V4384" s="123">
        <f>IFERROR(VALUE(TRIM(T4384)),S4384*F4384)</f>
        <v/>
      </c>
      <c r="W4384" s="58">
        <f>IF(F4384&lt;=12,"0-12 mo",IF(F4384&lt;=24,"13-24 mo",IF(F4384&lt;=48,"25-48 mo","49+ mo")))</f>
        <v/>
      </c>
      <c r="X4384" s="58">
        <f>IF(S4384&lt;=35.5,"Q1 Low",IF(S4384&lt;=70.35,"Q2 Mid-Low",IF(S4384&lt;=89.85,"Q3 Mid-High","Q4 High")))</f>
        <v/>
      </c>
      <c r="Y4384" s="58">
        <f>IF(U4384="Yes",1,0)</f>
        <v/>
      </c>
      <c r="Z4384" s="58">
        <f>IF(P4384="Month-to-month",1,0)+IF(M4384="No",1,0)+IF(J4384="No",1,0)+IF(I4384="Fiber optic",1,0)+IF(Q4384="Yes",1,0)</f>
        <v/>
      </c>
    </row>
    <row r="4385" ht="15" customHeight="1" s="59">
      <c r="A4385" s="58" t="inlineStr">
        <is>
          <t>1088-CNNKB</t>
        </is>
      </c>
      <c r="B4385" s="58" t="inlineStr">
        <is>
          <t>Male</t>
        </is>
      </c>
      <c r="C4385" s="58" t="n">
        <v>0</v>
      </c>
      <c r="D4385" s="58" t="inlineStr">
        <is>
          <t>Yes</t>
        </is>
      </c>
      <c r="E4385" s="58" t="inlineStr">
        <is>
          <t>No</t>
        </is>
      </c>
      <c r="F4385" s="58" t="n">
        <v>63</v>
      </c>
      <c r="G4385" s="58" t="inlineStr">
        <is>
          <t>Yes</t>
        </is>
      </c>
      <c r="H4385" s="58" t="inlineStr">
        <is>
          <t>Yes</t>
        </is>
      </c>
      <c r="I4385" s="58" t="inlineStr">
        <is>
          <t>DSL</t>
        </is>
      </c>
      <c r="J4385" s="58" t="inlineStr">
        <is>
          <t>Yes</t>
        </is>
      </c>
      <c r="K4385" s="58" t="inlineStr">
        <is>
          <t>Yes</t>
        </is>
      </c>
      <c r="L4385" s="58" t="inlineStr">
        <is>
          <t>Yes</t>
        </is>
      </c>
      <c r="M4385" s="58" t="inlineStr">
        <is>
          <t>Yes</t>
        </is>
      </c>
      <c r="N4385" s="58" t="inlineStr">
        <is>
          <t>No</t>
        </is>
      </c>
      <c r="O4385" s="58" t="inlineStr">
        <is>
          <t>Yes</t>
        </is>
      </c>
      <c r="P4385" s="58" t="inlineStr">
        <is>
          <t>One year</t>
        </is>
      </c>
      <c r="Q4385" s="58" t="inlineStr">
        <is>
          <t>No</t>
        </is>
      </c>
      <c r="R4385" s="58" t="inlineStr">
        <is>
          <t>Credit card (automatic)</t>
        </is>
      </c>
      <c r="S4385" s="123" t="n">
        <v>80</v>
      </c>
      <c r="T4385" s="58" t="inlineStr">
        <is>
          <t>5040.2</t>
        </is>
      </c>
      <c r="U4385" s="58" t="inlineStr">
        <is>
          <t>No</t>
        </is>
      </c>
      <c r="V4385" s="123">
        <f>IFERROR(VALUE(TRIM(T4385)),S4385*F4385)</f>
        <v/>
      </c>
      <c r="W4385" s="58">
        <f>IF(F4385&lt;=12,"0-12 mo",IF(F4385&lt;=24,"13-24 mo",IF(F4385&lt;=48,"25-48 mo","49+ mo")))</f>
        <v/>
      </c>
      <c r="X4385" s="58">
        <f>IF(S4385&lt;=35.5,"Q1 Low",IF(S4385&lt;=70.35,"Q2 Mid-Low",IF(S4385&lt;=89.85,"Q3 Mid-High","Q4 High")))</f>
        <v/>
      </c>
      <c r="Y4385" s="58">
        <f>IF(U4385="Yes",1,0)</f>
        <v/>
      </c>
      <c r="Z4385" s="58">
        <f>IF(P4385="Month-to-month",1,0)+IF(M4385="No",1,0)+IF(J4385="No",1,0)+IF(I4385="Fiber optic",1,0)+IF(Q4385="Yes",1,0)</f>
        <v/>
      </c>
    </row>
    <row r="4386" ht="15" customHeight="1" s="59">
      <c r="A4386" s="58" t="inlineStr">
        <is>
          <t>8642-GVWRF</t>
        </is>
      </c>
      <c r="B4386" s="58" t="inlineStr">
        <is>
          <t>Female</t>
        </is>
      </c>
      <c r="C4386" s="58" t="n">
        <v>0</v>
      </c>
      <c r="D4386" s="58" t="inlineStr">
        <is>
          <t>Yes</t>
        </is>
      </c>
      <c r="E4386" s="58" t="inlineStr">
        <is>
          <t>No</t>
        </is>
      </c>
      <c r="F4386" s="58" t="n">
        <v>2</v>
      </c>
      <c r="G4386" s="58" t="inlineStr">
        <is>
          <t>Yes</t>
        </is>
      </c>
      <c r="H4386" s="58" t="inlineStr">
        <is>
          <t>No</t>
        </is>
      </c>
      <c r="I4386" s="58" t="inlineStr">
        <is>
          <t>Fiber optic</t>
        </is>
      </c>
      <c r="J4386" s="58" t="inlineStr">
        <is>
          <t>No</t>
        </is>
      </c>
      <c r="K4386" s="58" t="inlineStr">
        <is>
          <t>Yes</t>
        </is>
      </c>
      <c r="L4386" s="58" t="inlineStr">
        <is>
          <t>Yes</t>
        </is>
      </c>
      <c r="M4386" s="58" t="inlineStr">
        <is>
          <t>No</t>
        </is>
      </c>
      <c r="N4386" s="58" t="inlineStr">
        <is>
          <t>No</t>
        </is>
      </c>
      <c r="O4386" s="58" t="inlineStr">
        <is>
          <t>No</t>
        </is>
      </c>
      <c r="P4386" s="58" t="inlineStr">
        <is>
          <t>Month-to-month</t>
        </is>
      </c>
      <c r="Q4386" s="58" t="inlineStr">
        <is>
          <t>No</t>
        </is>
      </c>
      <c r="R4386" s="58" t="inlineStr">
        <is>
          <t>Bank transfer (automatic)</t>
        </is>
      </c>
      <c r="S4386" s="123" t="n">
        <v>79.7</v>
      </c>
      <c r="T4386" s="58" t="inlineStr">
        <is>
          <t>165</t>
        </is>
      </c>
      <c r="U4386" s="58" t="inlineStr">
        <is>
          <t>Yes</t>
        </is>
      </c>
      <c r="V4386" s="123">
        <f>IFERROR(VALUE(TRIM(T4386)),S4386*F4386)</f>
        <v/>
      </c>
      <c r="W4386" s="58">
        <f>IF(F4386&lt;=12,"0-12 mo",IF(F4386&lt;=24,"13-24 mo",IF(F4386&lt;=48,"25-48 mo","49+ mo")))</f>
        <v/>
      </c>
      <c r="X4386" s="58">
        <f>IF(S4386&lt;=35.5,"Q1 Low",IF(S4386&lt;=70.35,"Q2 Mid-Low",IF(S4386&lt;=89.85,"Q3 Mid-High","Q4 High")))</f>
        <v/>
      </c>
      <c r="Y4386" s="58">
        <f>IF(U4386="Yes",1,0)</f>
        <v/>
      </c>
      <c r="Z4386" s="58">
        <f>IF(P4386="Month-to-month",1,0)+IF(M4386="No",1,0)+IF(J4386="No",1,0)+IF(I4386="Fiber optic",1,0)+IF(Q4386="Yes",1,0)</f>
        <v/>
      </c>
    </row>
    <row r="4387" ht="15" customHeight="1" s="59">
      <c r="A4387" s="58" t="inlineStr">
        <is>
          <t>1930-BZLHI</t>
        </is>
      </c>
      <c r="B4387" s="58" t="inlineStr">
        <is>
          <t>Male</t>
        </is>
      </c>
      <c r="C4387" s="58" t="n">
        <v>0</v>
      </c>
      <c r="D4387" s="58" t="inlineStr">
        <is>
          <t>No</t>
        </is>
      </c>
      <c r="E4387" s="58" t="inlineStr">
        <is>
          <t>No</t>
        </is>
      </c>
      <c r="F4387" s="58" t="n">
        <v>21</v>
      </c>
      <c r="G4387" s="58" t="inlineStr">
        <is>
          <t>Yes</t>
        </is>
      </c>
      <c r="H4387" s="58" t="inlineStr">
        <is>
          <t>No</t>
        </is>
      </c>
      <c r="I4387" s="58" t="inlineStr">
        <is>
          <t>No</t>
        </is>
      </c>
      <c r="J4387" s="58" t="inlineStr">
        <is>
          <t>No internet service</t>
        </is>
      </c>
      <c r="K4387" s="58" t="inlineStr">
        <is>
          <t>No internet service</t>
        </is>
      </c>
      <c r="L4387" s="58" t="inlineStr">
        <is>
          <t>No internet service</t>
        </is>
      </c>
      <c r="M4387" s="58" t="inlineStr">
        <is>
          <t>No internet service</t>
        </is>
      </c>
      <c r="N4387" s="58" t="inlineStr">
        <is>
          <t>No internet service</t>
        </is>
      </c>
      <c r="O4387" s="58" t="inlineStr">
        <is>
          <t>No internet service</t>
        </is>
      </c>
      <c r="P4387" s="58" t="inlineStr">
        <is>
          <t>One year</t>
        </is>
      </c>
      <c r="Q4387" s="58" t="inlineStr">
        <is>
          <t>Yes</t>
        </is>
      </c>
      <c r="R4387" s="58" t="inlineStr">
        <is>
          <t>Mailed check</t>
        </is>
      </c>
      <c r="S4387" s="123" t="n">
        <v>20.35</v>
      </c>
      <c r="T4387" s="58" t="inlineStr">
        <is>
          <t>422.7</t>
        </is>
      </c>
      <c r="U4387" s="58" t="inlineStr">
        <is>
          <t>No</t>
        </is>
      </c>
      <c r="V4387" s="123">
        <f>IFERROR(VALUE(TRIM(T4387)),S4387*F4387)</f>
        <v/>
      </c>
      <c r="W4387" s="58">
        <f>IF(F4387&lt;=12,"0-12 mo",IF(F4387&lt;=24,"13-24 mo",IF(F4387&lt;=48,"25-48 mo","49+ mo")))</f>
        <v/>
      </c>
      <c r="X4387" s="58">
        <f>IF(S4387&lt;=35.5,"Q1 Low",IF(S4387&lt;=70.35,"Q2 Mid-Low",IF(S4387&lt;=89.85,"Q3 Mid-High","Q4 High")))</f>
        <v/>
      </c>
      <c r="Y4387" s="58">
        <f>IF(U4387="Yes",1,0)</f>
        <v/>
      </c>
      <c r="Z4387" s="58">
        <f>IF(P4387="Month-to-month",1,0)+IF(M4387="No",1,0)+IF(J4387="No",1,0)+IF(I4387="Fiber optic",1,0)+IF(Q4387="Yes",1,0)</f>
        <v/>
      </c>
    </row>
    <row r="4388" ht="15" customHeight="1" s="59">
      <c r="A4388" s="58" t="inlineStr">
        <is>
          <t>3400-ESFUW</t>
        </is>
      </c>
      <c r="B4388" s="58" t="inlineStr">
        <is>
          <t>Male</t>
        </is>
      </c>
      <c r="C4388" s="58" t="n">
        <v>0</v>
      </c>
      <c r="D4388" s="58" t="inlineStr">
        <is>
          <t>Yes</t>
        </is>
      </c>
      <c r="E4388" s="58" t="inlineStr">
        <is>
          <t>Yes</t>
        </is>
      </c>
      <c r="F4388" s="58" t="n">
        <v>55</v>
      </c>
      <c r="G4388" s="58" t="inlineStr">
        <is>
          <t>Yes</t>
        </is>
      </c>
      <c r="H4388" s="58" t="inlineStr">
        <is>
          <t>No</t>
        </is>
      </c>
      <c r="I4388" s="58" t="inlineStr">
        <is>
          <t>DSL</t>
        </is>
      </c>
      <c r="J4388" s="58" t="inlineStr">
        <is>
          <t>Yes</t>
        </is>
      </c>
      <c r="K4388" s="58" t="inlineStr">
        <is>
          <t>Yes</t>
        </is>
      </c>
      <c r="L4388" s="58" t="inlineStr">
        <is>
          <t>No</t>
        </is>
      </c>
      <c r="M4388" s="58" t="inlineStr">
        <is>
          <t>Yes</t>
        </is>
      </c>
      <c r="N4388" s="58" t="inlineStr">
        <is>
          <t>No</t>
        </is>
      </c>
      <c r="O4388" s="58" t="inlineStr">
        <is>
          <t>No</t>
        </is>
      </c>
      <c r="P4388" s="58" t="inlineStr">
        <is>
          <t>Two year</t>
        </is>
      </c>
      <c r="Q4388" s="58" t="inlineStr">
        <is>
          <t>No</t>
        </is>
      </c>
      <c r="R4388" s="58" t="inlineStr">
        <is>
          <t>Bank transfer (automatic)</t>
        </is>
      </c>
      <c r="S4388" s="123" t="n">
        <v>57.55</v>
      </c>
      <c r="T4388" s="58" t="inlineStr">
        <is>
          <t>3046.4</t>
        </is>
      </c>
      <c r="U4388" s="58" t="inlineStr">
        <is>
          <t>Yes</t>
        </is>
      </c>
      <c r="V4388" s="123">
        <f>IFERROR(VALUE(TRIM(T4388)),S4388*F4388)</f>
        <v/>
      </c>
      <c r="W4388" s="58">
        <f>IF(F4388&lt;=12,"0-12 mo",IF(F4388&lt;=24,"13-24 mo",IF(F4388&lt;=48,"25-48 mo","49+ mo")))</f>
        <v/>
      </c>
      <c r="X4388" s="58">
        <f>IF(S4388&lt;=35.5,"Q1 Low",IF(S4388&lt;=70.35,"Q2 Mid-Low",IF(S4388&lt;=89.85,"Q3 Mid-High","Q4 High")))</f>
        <v/>
      </c>
      <c r="Y4388" s="58">
        <f>IF(U4388="Yes",1,0)</f>
        <v/>
      </c>
      <c r="Z4388" s="58">
        <f>IF(P4388="Month-to-month",1,0)+IF(M4388="No",1,0)+IF(J4388="No",1,0)+IF(I4388="Fiber optic",1,0)+IF(Q4388="Yes",1,0)</f>
        <v/>
      </c>
    </row>
    <row r="4389" ht="15" customHeight="1" s="59">
      <c r="A4389" s="58" t="inlineStr">
        <is>
          <t>5868-YTYKS</t>
        </is>
      </c>
      <c r="B4389" s="58" t="inlineStr">
        <is>
          <t>Male</t>
        </is>
      </c>
      <c r="C4389" s="58" t="n">
        <v>0</v>
      </c>
      <c r="D4389" s="58" t="inlineStr">
        <is>
          <t>No</t>
        </is>
      </c>
      <c r="E4389" s="58" t="inlineStr">
        <is>
          <t>Yes</t>
        </is>
      </c>
      <c r="F4389" s="58" t="n">
        <v>1</v>
      </c>
      <c r="G4389" s="58" t="inlineStr">
        <is>
          <t>Yes</t>
        </is>
      </c>
      <c r="H4389" s="58" t="inlineStr">
        <is>
          <t>No</t>
        </is>
      </c>
      <c r="I4389" s="58" t="inlineStr">
        <is>
          <t>No</t>
        </is>
      </c>
      <c r="J4389" s="58" t="inlineStr">
        <is>
          <t>No internet service</t>
        </is>
      </c>
      <c r="K4389" s="58" t="inlineStr">
        <is>
          <t>No internet service</t>
        </is>
      </c>
      <c r="L4389" s="58" t="inlineStr">
        <is>
          <t>No internet service</t>
        </is>
      </c>
      <c r="M4389" s="58" t="inlineStr">
        <is>
          <t>No internet service</t>
        </is>
      </c>
      <c r="N4389" s="58" t="inlineStr">
        <is>
          <t>No internet service</t>
        </is>
      </c>
      <c r="O4389" s="58" t="inlineStr">
        <is>
          <t>No internet service</t>
        </is>
      </c>
      <c r="P4389" s="58" t="inlineStr">
        <is>
          <t>Month-to-month</t>
        </is>
      </c>
      <c r="Q4389" s="58" t="inlineStr">
        <is>
          <t>Yes</t>
        </is>
      </c>
      <c r="R4389" s="58" t="inlineStr">
        <is>
          <t>Mailed check</t>
        </is>
      </c>
      <c r="S4389" s="123" t="n">
        <v>20.25</v>
      </c>
      <c r="T4389" s="58" t="inlineStr">
        <is>
          <t>20.25</t>
        </is>
      </c>
      <c r="U4389" s="58" t="inlineStr">
        <is>
          <t>No</t>
        </is>
      </c>
      <c r="V4389" s="123">
        <f>IFERROR(VALUE(TRIM(T4389)),S4389*F4389)</f>
        <v/>
      </c>
      <c r="W4389" s="58">
        <f>IF(F4389&lt;=12,"0-12 mo",IF(F4389&lt;=24,"13-24 mo",IF(F4389&lt;=48,"25-48 mo","49+ mo")))</f>
        <v/>
      </c>
      <c r="X4389" s="58">
        <f>IF(S4389&lt;=35.5,"Q1 Low",IF(S4389&lt;=70.35,"Q2 Mid-Low",IF(S4389&lt;=89.85,"Q3 Mid-High","Q4 High")))</f>
        <v/>
      </c>
      <c r="Y4389" s="58">
        <f>IF(U4389="Yes",1,0)</f>
        <v/>
      </c>
      <c r="Z4389" s="58">
        <f>IF(P4389="Month-to-month",1,0)+IF(M4389="No",1,0)+IF(J4389="No",1,0)+IF(I4389="Fiber optic",1,0)+IF(Q4389="Yes",1,0)</f>
        <v/>
      </c>
    </row>
    <row r="4390" ht="15" customHeight="1" s="59">
      <c r="A4390" s="58" t="inlineStr">
        <is>
          <t>3525-DVKFN</t>
        </is>
      </c>
      <c r="B4390" s="58" t="inlineStr">
        <is>
          <t>Female</t>
        </is>
      </c>
      <c r="C4390" s="58" t="n">
        <v>0</v>
      </c>
      <c r="D4390" s="58" t="inlineStr">
        <is>
          <t>No</t>
        </is>
      </c>
      <c r="E4390" s="58" t="inlineStr">
        <is>
          <t>No</t>
        </is>
      </c>
      <c r="F4390" s="58" t="n">
        <v>17</v>
      </c>
      <c r="G4390" s="58" t="inlineStr">
        <is>
          <t>Yes</t>
        </is>
      </c>
      <c r="H4390" s="58" t="inlineStr">
        <is>
          <t>No</t>
        </is>
      </c>
      <c r="I4390" s="58" t="inlineStr">
        <is>
          <t>No</t>
        </is>
      </c>
      <c r="J4390" s="58" t="inlineStr">
        <is>
          <t>No internet service</t>
        </is>
      </c>
      <c r="K4390" s="58" t="inlineStr">
        <is>
          <t>No internet service</t>
        </is>
      </c>
      <c r="L4390" s="58" t="inlineStr">
        <is>
          <t>No internet service</t>
        </is>
      </c>
      <c r="M4390" s="58" t="inlineStr">
        <is>
          <t>No internet service</t>
        </is>
      </c>
      <c r="N4390" s="58" t="inlineStr">
        <is>
          <t>No internet service</t>
        </is>
      </c>
      <c r="O4390" s="58" t="inlineStr">
        <is>
          <t>No internet service</t>
        </is>
      </c>
      <c r="P4390" s="58" t="inlineStr">
        <is>
          <t>Two year</t>
        </is>
      </c>
      <c r="Q4390" s="58" t="inlineStr">
        <is>
          <t>No</t>
        </is>
      </c>
      <c r="R4390" s="58" t="inlineStr">
        <is>
          <t>Mailed check</t>
        </is>
      </c>
      <c r="S4390" s="123" t="n">
        <v>19.4</v>
      </c>
      <c r="T4390" s="58" t="inlineStr">
        <is>
          <t>358.05</t>
        </is>
      </c>
      <c r="U4390" s="58" t="inlineStr">
        <is>
          <t>No</t>
        </is>
      </c>
      <c r="V4390" s="123">
        <f>IFERROR(VALUE(TRIM(T4390)),S4390*F4390)</f>
        <v/>
      </c>
      <c r="W4390" s="58">
        <f>IF(F4390&lt;=12,"0-12 mo",IF(F4390&lt;=24,"13-24 mo",IF(F4390&lt;=48,"25-48 mo","49+ mo")))</f>
        <v/>
      </c>
      <c r="X4390" s="58">
        <f>IF(S4390&lt;=35.5,"Q1 Low",IF(S4390&lt;=70.35,"Q2 Mid-Low",IF(S4390&lt;=89.85,"Q3 Mid-High","Q4 High")))</f>
        <v/>
      </c>
      <c r="Y4390" s="58">
        <f>IF(U4390="Yes",1,0)</f>
        <v/>
      </c>
      <c r="Z4390" s="58">
        <f>IF(P4390="Month-to-month",1,0)+IF(M4390="No",1,0)+IF(J4390="No",1,0)+IF(I4390="Fiber optic",1,0)+IF(Q4390="Yes",1,0)</f>
        <v/>
      </c>
    </row>
    <row r="4391" ht="15" customHeight="1" s="59">
      <c r="A4391" s="58" t="inlineStr">
        <is>
          <t>1482-OXZSY</t>
        </is>
      </c>
      <c r="B4391" s="58" t="inlineStr">
        <is>
          <t>Male</t>
        </is>
      </c>
      <c r="C4391" s="58" t="n">
        <v>0</v>
      </c>
      <c r="D4391" s="58" t="inlineStr">
        <is>
          <t>No</t>
        </is>
      </c>
      <c r="E4391" s="58" t="inlineStr">
        <is>
          <t>No</t>
        </is>
      </c>
      <c r="F4391" s="58" t="n">
        <v>30</v>
      </c>
      <c r="G4391" s="58" t="inlineStr">
        <is>
          <t>Yes</t>
        </is>
      </c>
      <c r="H4391" s="58" t="inlineStr">
        <is>
          <t>Yes</t>
        </is>
      </c>
      <c r="I4391" s="58" t="inlineStr">
        <is>
          <t>Fiber optic</t>
        </is>
      </c>
      <c r="J4391" s="58" t="inlineStr">
        <is>
          <t>Yes</t>
        </is>
      </c>
      <c r="K4391" s="58" t="inlineStr">
        <is>
          <t>No</t>
        </is>
      </c>
      <c r="L4391" s="58" t="inlineStr">
        <is>
          <t>No</t>
        </is>
      </c>
      <c r="M4391" s="58" t="inlineStr">
        <is>
          <t>No</t>
        </is>
      </c>
      <c r="N4391" s="58" t="inlineStr">
        <is>
          <t>Yes</t>
        </is>
      </c>
      <c r="O4391" s="58" t="inlineStr">
        <is>
          <t>Yes</t>
        </is>
      </c>
      <c r="P4391" s="58" t="inlineStr">
        <is>
          <t>Month-to-month</t>
        </is>
      </c>
      <c r="Q4391" s="58" t="inlineStr">
        <is>
          <t>Yes</t>
        </is>
      </c>
      <c r="R4391" s="58" t="inlineStr">
        <is>
          <t>Bank transfer (automatic)</t>
        </is>
      </c>
      <c r="S4391" s="123" t="n">
        <v>100.4</v>
      </c>
      <c r="T4391" s="58" t="inlineStr">
        <is>
          <t>2936.25</t>
        </is>
      </c>
      <c r="U4391" s="58" t="inlineStr">
        <is>
          <t>No</t>
        </is>
      </c>
      <c r="V4391" s="123">
        <f>IFERROR(VALUE(TRIM(T4391)),S4391*F4391)</f>
        <v/>
      </c>
      <c r="W4391" s="58">
        <f>IF(F4391&lt;=12,"0-12 mo",IF(F4391&lt;=24,"13-24 mo",IF(F4391&lt;=48,"25-48 mo","49+ mo")))</f>
        <v/>
      </c>
      <c r="X4391" s="58">
        <f>IF(S4391&lt;=35.5,"Q1 Low",IF(S4391&lt;=70.35,"Q2 Mid-Low",IF(S4391&lt;=89.85,"Q3 Mid-High","Q4 High")))</f>
        <v/>
      </c>
      <c r="Y4391" s="58">
        <f>IF(U4391="Yes",1,0)</f>
        <v/>
      </c>
      <c r="Z4391" s="58">
        <f>IF(P4391="Month-to-month",1,0)+IF(M4391="No",1,0)+IF(J4391="No",1,0)+IF(I4391="Fiber optic",1,0)+IF(Q4391="Yes",1,0)</f>
        <v/>
      </c>
    </row>
    <row r="4392" ht="15" customHeight="1" s="59">
      <c r="A4392" s="58" t="inlineStr">
        <is>
          <t>0377-JBKKT</t>
        </is>
      </c>
      <c r="B4392" s="58" t="inlineStr">
        <is>
          <t>Male</t>
        </is>
      </c>
      <c r="C4392" s="58" t="n">
        <v>0</v>
      </c>
      <c r="D4392" s="58" t="inlineStr">
        <is>
          <t>Yes</t>
        </is>
      </c>
      <c r="E4392" s="58" t="inlineStr">
        <is>
          <t>Yes</t>
        </is>
      </c>
      <c r="F4392" s="58" t="n">
        <v>22</v>
      </c>
      <c r="G4392" s="58" t="inlineStr">
        <is>
          <t>Yes</t>
        </is>
      </c>
      <c r="H4392" s="58" t="inlineStr">
        <is>
          <t>No</t>
        </is>
      </c>
      <c r="I4392" s="58" t="inlineStr">
        <is>
          <t>DSL</t>
        </is>
      </c>
      <c r="J4392" s="58" t="inlineStr">
        <is>
          <t>Yes</t>
        </is>
      </c>
      <c r="K4392" s="58" t="inlineStr">
        <is>
          <t>Yes</t>
        </is>
      </c>
      <c r="L4392" s="58" t="inlineStr">
        <is>
          <t>No</t>
        </is>
      </c>
      <c r="M4392" s="58" t="inlineStr">
        <is>
          <t>Yes</t>
        </is>
      </c>
      <c r="N4392" s="58" t="inlineStr">
        <is>
          <t>No</t>
        </is>
      </c>
      <c r="O4392" s="58" t="inlineStr">
        <is>
          <t>No</t>
        </is>
      </c>
      <c r="P4392" s="58" t="inlineStr">
        <is>
          <t>Month-to-month</t>
        </is>
      </c>
      <c r="Q4392" s="58" t="inlineStr">
        <is>
          <t>Yes</t>
        </is>
      </c>
      <c r="R4392" s="58" t="inlineStr">
        <is>
          <t>Mailed check</t>
        </is>
      </c>
      <c r="S4392" s="123" t="n">
        <v>57.95</v>
      </c>
      <c r="T4392" s="58" t="inlineStr">
        <is>
          <t>1271.8</t>
        </is>
      </c>
      <c r="U4392" s="58" t="inlineStr">
        <is>
          <t>No</t>
        </is>
      </c>
      <c r="V4392" s="123">
        <f>IFERROR(VALUE(TRIM(T4392)),S4392*F4392)</f>
        <v/>
      </c>
      <c r="W4392" s="58">
        <f>IF(F4392&lt;=12,"0-12 mo",IF(F4392&lt;=24,"13-24 mo",IF(F4392&lt;=48,"25-48 mo","49+ mo")))</f>
        <v/>
      </c>
      <c r="X4392" s="58">
        <f>IF(S4392&lt;=35.5,"Q1 Low",IF(S4392&lt;=70.35,"Q2 Mid-Low",IF(S4392&lt;=89.85,"Q3 Mid-High","Q4 High")))</f>
        <v/>
      </c>
      <c r="Y4392" s="58">
        <f>IF(U4392="Yes",1,0)</f>
        <v/>
      </c>
      <c r="Z4392" s="58">
        <f>IF(P4392="Month-to-month",1,0)+IF(M4392="No",1,0)+IF(J4392="No",1,0)+IF(I4392="Fiber optic",1,0)+IF(Q4392="Yes",1,0)</f>
        <v/>
      </c>
    </row>
    <row r="4393" ht="15" customHeight="1" s="59">
      <c r="A4393" s="58" t="inlineStr">
        <is>
          <t>5778-BVOFB</t>
        </is>
      </c>
      <c r="B4393" s="58" t="inlineStr">
        <is>
          <t>Female</t>
        </is>
      </c>
      <c r="C4393" s="58" t="n">
        <v>0</v>
      </c>
      <c r="D4393" s="58" t="inlineStr">
        <is>
          <t>No</t>
        </is>
      </c>
      <c r="E4393" s="58" t="inlineStr">
        <is>
          <t>No</t>
        </is>
      </c>
      <c r="F4393" s="58" t="n">
        <v>9</v>
      </c>
      <c r="G4393" s="58" t="inlineStr">
        <is>
          <t>Yes</t>
        </is>
      </c>
      <c r="H4393" s="58" t="inlineStr">
        <is>
          <t>No</t>
        </is>
      </c>
      <c r="I4393" s="58" t="inlineStr">
        <is>
          <t>DSL</t>
        </is>
      </c>
      <c r="J4393" s="58" t="inlineStr">
        <is>
          <t>No</t>
        </is>
      </c>
      <c r="K4393" s="58" t="inlineStr">
        <is>
          <t>No</t>
        </is>
      </c>
      <c r="L4393" s="58" t="inlineStr">
        <is>
          <t>No</t>
        </is>
      </c>
      <c r="M4393" s="58" t="inlineStr">
        <is>
          <t>Yes</t>
        </is>
      </c>
      <c r="N4393" s="58" t="inlineStr">
        <is>
          <t>Yes</t>
        </is>
      </c>
      <c r="O4393" s="58" t="inlineStr">
        <is>
          <t>No</t>
        </is>
      </c>
      <c r="P4393" s="58" t="inlineStr">
        <is>
          <t>Month-to-month</t>
        </is>
      </c>
      <c r="Q4393" s="58" t="inlineStr">
        <is>
          <t>Yes</t>
        </is>
      </c>
      <c r="R4393" s="58" t="inlineStr">
        <is>
          <t>Bank transfer (automatic)</t>
        </is>
      </c>
      <c r="S4393" s="123" t="n">
        <v>59.5</v>
      </c>
      <c r="T4393" s="58" t="inlineStr">
        <is>
          <t>530.05</t>
        </is>
      </c>
      <c r="U4393" s="58" t="inlineStr">
        <is>
          <t>No</t>
        </is>
      </c>
      <c r="V4393" s="123">
        <f>IFERROR(VALUE(TRIM(T4393)),S4393*F4393)</f>
        <v/>
      </c>
      <c r="W4393" s="58">
        <f>IF(F4393&lt;=12,"0-12 mo",IF(F4393&lt;=24,"13-24 mo",IF(F4393&lt;=48,"25-48 mo","49+ mo")))</f>
        <v/>
      </c>
      <c r="X4393" s="58">
        <f>IF(S4393&lt;=35.5,"Q1 Low",IF(S4393&lt;=70.35,"Q2 Mid-Low",IF(S4393&lt;=89.85,"Q3 Mid-High","Q4 High")))</f>
        <v/>
      </c>
      <c r="Y4393" s="58">
        <f>IF(U4393="Yes",1,0)</f>
        <v/>
      </c>
      <c r="Z4393" s="58">
        <f>IF(P4393="Month-to-month",1,0)+IF(M4393="No",1,0)+IF(J4393="No",1,0)+IF(I4393="Fiber optic",1,0)+IF(Q4393="Yes",1,0)</f>
        <v/>
      </c>
    </row>
    <row r="4394" ht="15" customHeight="1" s="59">
      <c r="A4394" s="58" t="inlineStr">
        <is>
          <t>3373-YZZYM</t>
        </is>
      </c>
      <c r="B4394" s="58" t="inlineStr">
        <is>
          <t>Male</t>
        </is>
      </c>
      <c r="C4394" s="58" t="n">
        <v>0</v>
      </c>
      <c r="D4394" s="58" t="inlineStr">
        <is>
          <t>Yes</t>
        </is>
      </c>
      <c r="E4394" s="58" t="inlineStr">
        <is>
          <t>Yes</t>
        </is>
      </c>
      <c r="F4394" s="58" t="n">
        <v>1</v>
      </c>
      <c r="G4394" s="58" t="inlineStr">
        <is>
          <t>Yes</t>
        </is>
      </c>
      <c r="H4394" s="58" t="inlineStr">
        <is>
          <t>No</t>
        </is>
      </c>
      <c r="I4394" s="58" t="inlineStr">
        <is>
          <t>No</t>
        </is>
      </c>
      <c r="J4394" s="58" t="inlineStr">
        <is>
          <t>No internet service</t>
        </is>
      </c>
      <c r="K4394" s="58" t="inlineStr">
        <is>
          <t>No internet service</t>
        </is>
      </c>
      <c r="L4394" s="58" t="inlineStr">
        <is>
          <t>No internet service</t>
        </is>
      </c>
      <c r="M4394" s="58" t="inlineStr">
        <is>
          <t>No internet service</t>
        </is>
      </c>
      <c r="N4394" s="58" t="inlineStr">
        <is>
          <t>No internet service</t>
        </is>
      </c>
      <c r="O4394" s="58" t="inlineStr">
        <is>
          <t>No internet service</t>
        </is>
      </c>
      <c r="P4394" s="58" t="inlineStr">
        <is>
          <t>Month-to-month</t>
        </is>
      </c>
      <c r="Q4394" s="58" t="inlineStr">
        <is>
          <t>No</t>
        </is>
      </c>
      <c r="R4394" s="58" t="inlineStr">
        <is>
          <t>Mailed check</t>
        </is>
      </c>
      <c r="S4394" s="123" t="n">
        <v>19.2</v>
      </c>
      <c r="T4394" s="58" t="inlineStr">
        <is>
          <t>19.2</t>
        </is>
      </c>
      <c r="U4394" s="58" t="inlineStr">
        <is>
          <t>No</t>
        </is>
      </c>
      <c r="V4394" s="123">
        <f>IFERROR(VALUE(TRIM(T4394)),S4394*F4394)</f>
        <v/>
      </c>
      <c r="W4394" s="58">
        <f>IF(F4394&lt;=12,"0-12 mo",IF(F4394&lt;=24,"13-24 mo",IF(F4394&lt;=48,"25-48 mo","49+ mo")))</f>
        <v/>
      </c>
      <c r="X4394" s="58">
        <f>IF(S4394&lt;=35.5,"Q1 Low",IF(S4394&lt;=70.35,"Q2 Mid-Low",IF(S4394&lt;=89.85,"Q3 Mid-High","Q4 High")))</f>
        <v/>
      </c>
      <c r="Y4394" s="58">
        <f>IF(U4394="Yes",1,0)</f>
        <v/>
      </c>
      <c r="Z4394" s="58">
        <f>IF(P4394="Month-to-month",1,0)+IF(M4394="No",1,0)+IF(J4394="No",1,0)+IF(I4394="Fiber optic",1,0)+IF(Q4394="Yes",1,0)</f>
        <v/>
      </c>
    </row>
    <row r="4395" ht="15" customHeight="1" s="59">
      <c r="A4395" s="58" t="inlineStr">
        <is>
          <t>2057-ZBLPD</t>
        </is>
      </c>
      <c r="B4395" s="58" t="inlineStr">
        <is>
          <t>Female</t>
        </is>
      </c>
      <c r="C4395" s="58" t="n">
        <v>0</v>
      </c>
      <c r="D4395" s="58" t="inlineStr">
        <is>
          <t>Yes</t>
        </is>
      </c>
      <c r="E4395" s="58" t="inlineStr">
        <is>
          <t>No</t>
        </is>
      </c>
      <c r="F4395" s="58" t="n">
        <v>21</v>
      </c>
      <c r="G4395" s="58" t="inlineStr">
        <is>
          <t>Yes</t>
        </is>
      </c>
      <c r="H4395" s="58" t="inlineStr">
        <is>
          <t>Yes</t>
        </is>
      </c>
      <c r="I4395" s="58" t="inlineStr">
        <is>
          <t>Fiber optic</t>
        </is>
      </c>
      <c r="J4395" s="58" t="inlineStr">
        <is>
          <t>No</t>
        </is>
      </c>
      <c r="K4395" s="58" t="inlineStr">
        <is>
          <t>No</t>
        </is>
      </c>
      <c r="L4395" s="58" t="inlineStr">
        <is>
          <t>No</t>
        </is>
      </c>
      <c r="M4395" s="58" t="inlineStr">
        <is>
          <t>No</t>
        </is>
      </c>
      <c r="N4395" s="58" t="inlineStr">
        <is>
          <t>No</t>
        </is>
      </c>
      <c r="O4395" s="58" t="inlineStr">
        <is>
          <t>Yes</t>
        </is>
      </c>
      <c r="P4395" s="58" t="inlineStr">
        <is>
          <t>Month-to-month</t>
        </is>
      </c>
      <c r="Q4395" s="58" t="inlineStr">
        <is>
          <t>Yes</t>
        </is>
      </c>
      <c r="R4395" s="58" t="inlineStr">
        <is>
          <t>Electronic check</t>
        </is>
      </c>
      <c r="S4395" s="123" t="n">
        <v>86.5</v>
      </c>
      <c r="T4395" s="58" t="inlineStr">
        <is>
          <t>1808.7</t>
        </is>
      </c>
      <c r="U4395" s="58" t="inlineStr">
        <is>
          <t>Yes</t>
        </is>
      </c>
      <c r="V4395" s="123">
        <f>IFERROR(VALUE(TRIM(T4395)),S4395*F4395)</f>
        <v/>
      </c>
      <c r="W4395" s="58">
        <f>IF(F4395&lt;=12,"0-12 mo",IF(F4395&lt;=24,"13-24 mo",IF(F4395&lt;=48,"25-48 mo","49+ mo")))</f>
        <v/>
      </c>
      <c r="X4395" s="58">
        <f>IF(S4395&lt;=35.5,"Q1 Low",IF(S4395&lt;=70.35,"Q2 Mid-Low",IF(S4395&lt;=89.85,"Q3 Mid-High","Q4 High")))</f>
        <v/>
      </c>
      <c r="Y4395" s="58">
        <f>IF(U4395="Yes",1,0)</f>
        <v/>
      </c>
      <c r="Z4395" s="58">
        <f>IF(P4395="Month-to-month",1,0)+IF(M4395="No",1,0)+IF(J4395="No",1,0)+IF(I4395="Fiber optic",1,0)+IF(Q4395="Yes",1,0)</f>
        <v/>
      </c>
    </row>
    <row r="4396" ht="15" customHeight="1" s="59">
      <c r="A4396" s="58" t="inlineStr">
        <is>
          <t>0228-MAUWC</t>
        </is>
      </c>
      <c r="B4396" s="58" t="inlineStr">
        <is>
          <t>Male</t>
        </is>
      </c>
      <c r="C4396" s="58" t="n">
        <v>0</v>
      </c>
      <c r="D4396" s="58" t="inlineStr">
        <is>
          <t>No</t>
        </is>
      </c>
      <c r="E4396" s="58" t="inlineStr">
        <is>
          <t>No</t>
        </is>
      </c>
      <c r="F4396" s="58" t="n">
        <v>19</v>
      </c>
      <c r="G4396" s="58" t="inlineStr">
        <is>
          <t>Yes</t>
        </is>
      </c>
      <c r="H4396" s="58" t="inlineStr">
        <is>
          <t>Yes</t>
        </is>
      </c>
      <c r="I4396" s="58" t="inlineStr">
        <is>
          <t>DSL</t>
        </is>
      </c>
      <c r="J4396" s="58" t="inlineStr">
        <is>
          <t>No</t>
        </is>
      </c>
      <c r="K4396" s="58" t="inlineStr">
        <is>
          <t>No</t>
        </is>
      </c>
      <c r="L4396" s="58" t="inlineStr">
        <is>
          <t>Yes</t>
        </is>
      </c>
      <c r="M4396" s="58" t="inlineStr">
        <is>
          <t>Yes</t>
        </is>
      </c>
      <c r="N4396" s="58" t="inlineStr">
        <is>
          <t>No</t>
        </is>
      </c>
      <c r="O4396" s="58" t="inlineStr">
        <is>
          <t>No</t>
        </is>
      </c>
      <c r="P4396" s="58" t="inlineStr">
        <is>
          <t>Month-to-month</t>
        </is>
      </c>
      <c r="Q4396" s="58" t="inlineStr">
        <is>
          <t>No</t>
        </is>
      </c>
      <c r="R4396" s="58" t="inlineStr">
        <is>
          <t>Electronic check</t>
        </is>
      </c>
      <c r="S4396" s="123" t="n">
        <v>59.55</v>
      </c>
      <c r="T4396" s="58" t="inlineStr">
        <is>
          <t>1144.6</t>
        </is>
      </c>
      <c r="U4396" s="58" t="inlineStr">
        <is>
          <t>No</t>
        </is>
      </c>
      <c r="V4396" s="123">
        <f>IFERROR(VALUE(TRIM(T4396)),S4396*F4396)</f>
        <v/>
      </c>
      <c r="W4396" s="58">
        <f>IF(F4396&lt;=12,"0-12 mo",IF(F4396&lt;=24,"13-24 mo",IF(F4396&lt;=48,"25-48 mo","49+ mo")))</f>
        <v/>
      </c>
      <c r="X4396" s="58">
        <f>IF(S4396&lt;=35.5,"Q1 Low",IF(S4396&lt;=70.35,"Q2 Mid-Low",IF(S4396&lt;=89.85,"Q3 Mid-High","Q4 High")))</f>
        <v/>
      </c>
      <c r="Y4396" s="58">
        <f>IF(U4396="Yes",1,0)</f>
        <v/>
      </c>
      <c r="Z4396" s="58">
        <f>IF(P4396="Month-to-month",1,0)+IF(M4396="No",1,0)+IF(J4396="No",1,0)+IF(I4396="Fiber optic",1,0)+IF(Q4396="Yes",1,0)</f>
        <v/>
      </c>
    </row>
    <row r="4397" ht="15" customHeight="1" s="59">
      <c r="A4397" s="58" t="inlineStr">
        <is>
          <t>5502-RLUYV</t>
        </is>
      </c>
      <c r="B4397" s="58" t="inlineStr">
        <is>
          <t>Female</t>
        </is>
      </c>
      <c r="C4397" s="58" t="n">
        <v>0</v>
      </c>
      <c r="D4397" s="58" t="inlineStr">
        <is>
          <t>Yes</t>
        </is>
      </c>
      <c r="E4397" s="58" t="inlineStr">
        <is>
          <t>Yes</t>
        </is>
      </c>
      <c r="F4397" s="58" t="n">
        <v>69</v>
      </c>
      <c r="G4397" s="58" t="inlineStr">
        <is>
          <t>Yes</t>
        </is>
      </c>
      <c r="H4397" s="58" t="inlineStr">
        <is>
          <t>Yes</t>
        </is>
      </c>
      <c r="I4397" s="58" t="inlineStr">
        <is>
          <t>Fiber optic</t>
        </is>
      </c>
      <c r="J4397" s="58" t="inlineStr">
        <is>
          <t>No</t>
        </is>
      </c>
      <c r="K4397" s="58" t="inlineStr">
        <is>
          <t>Yes</t>
        </is>
      </c>
      <c r="L4397" s="58" t="inlineStr">
        <is>
          <t>Yes</t>
        </is>
      </c>
      <c r="M4397" s="58" t="inlineStr">
        <is>
          <t>No</t>
        </is>
      </c>
      <c r="N4397" s="58" t="inlineStr">
        <is>
          <t>Yes</t>
        </is>
      </c>
      <c r="O4397" s="58" t="inlineStr">
        <is>
          <t>Yes</t>
        </is>
      </c>
      <c r="P4397" s="58" t="inlineStr">
        <is>
          <t>Month-to-month</t>
        </is>
      </c>
      <c r="Q4397" s="58" t="inlineStr">
        <is>
          <t>Yes</t>
        </is>
      </c>
      <c r="R4397" s="58" t="inlineStr">
        <is>
          <t>Electronic check</t>
        </is>
      </c>
      <c r="S4397" s="123" t="n">
        <v>103.95</v>
      </c>
      <c r="T4397" s="58" t="inlineStr">
        <is>
          <t>7446.9</t>
        </is>
      </c>
      <c r="U4397" s="58" t="inlineStr">
        <is>
          <t>Yes</t>
        </is>
      </c>
      <c r="V4397" s="123">
        <f>IFERROR(VALUE(TRIM(T4397)),S4397*F4397)</f>
        <v/>
      </c>
      <c r="W4397" s="58">
        <f>IF(F4397&lt;=12,"0-12 mo",IF(F4397&lt;=24,"13-24 mo",IF(F4397&lt;=48,"25-48 mo","49+ mo")))</f>
        <v/>
      </c>
      <c r="X4397" s="58">
        <f>IF(S4397&lt;=35.5,"Q1 Low",IF(S4397&lt;=70.35,"Q2 Mid-Low",IF(S4397&lt;=89.85,"Q3 Mid-High","Q4 High")))</f>
        <v/>
      </c>
      <c r="Y4397" s="58">
        <f>IF(U4397="Yes",1,0)</f>
        <v/>
      </c>
      <c r="Z4397" s="58">
        <f>IF(P4397="Month-to-month",1,0)+IF(M4397="No",1,0)+IF(J4397="No",1,0)+IF(I4397="Fiber optic",1,0)+IF(Q4397="Yes",1,0)</f>
        <v/>
      </c>
    </row>
    <row r="4398" ht="15" customHeight="1" s="59">
      <c r="A4398" s="58" t="inlineStr">
        <is>
          <t>0023-HGHWL</t>
        </is>
      </c>
      <c r="B4398" s="58" t="inlineStr">
        <is>
          <t>Male</t>
        </is>
      </c>
      <c r="C4398" s="58" t="n">
        <v>1</v>
      </c>
      <c r="D4398" s="58" t="inlineStr">
        <is>
          <t>No</t>
        </is>
      </c>
      <c r="E4398" s="58" t="inlineStr">
        <is>
          <t>No</t>
        </is>
      </c>
      <c r="F4398" s="58" t="n">
        <v>1</v>
      </c>
      <c r="G4398" s="58" t="inlineStr">
        <is>
          <t>No</t>
        </is>
      </c>
      <c r="H4398" s="58" t="inlineStr">
        <is>
          <t>No phone service</t>
        </is>
      </c>
      <c r="I4398" s="58" t="inlineStr">
        <is>
          <t>DSL</t>
        </is>
      </c>
      <c r="J4398" s="58" t="inlineStr">
        <is>
          <t>No</t>
        </is>
      </c>
      <c r="K4398" s="58" t="inlineStr">
        <is>
          <t>No</t>
        </is>
      </c>
      <c r="L4398" s="58" t="inlineStr">
        <is>
          <t>No</t>
        </is>
      </c>
      <c r="M4398" s="58" t="inlineStr">
        <is>
          <t>No</t>
        </is>
      </c>
      <c r="N4398" s="58" t="inlineStr">
        <is>
          <t>No</t>
        </is>
      </c>
      <c r="O4398" s="58" t="inlineStr">
        <is>
          <t>No</t>
        </is>
      </c>
      <c r="P4398" s="58" t="inlineStr">
        <is>
          <t>Month-to-month</t>
        </is>
      </c>
      <c r="Q4398" s="58" t="inlineStr">
        <is>
          <t>Yes</t>
        </is>
      </c>
      <c r="R4398" s="58" t="inlineStr">
        <is>
          <t>Electronic check</t>
        </is>
      </c>
      <c r="S4398" s="123" t="n">
        <v>25.1</v>
      </c>
      <c r="T4398" s="58" t="inlineStr">
        <is>
          <t>25.1</t>
        </is>
      </c>
      <c r="U4398" s="58" t="inlineStr">
        <is>
          <t>Yes</t>
        </is>
      </c>
      <c r="V4398" s="123">
        <f>IFERROR(VALUE(TRIM(T4398)),S4398*F4398)</f>
        <v/>
      </c>
      <c r="W4398" s="58">
        <f>IF(F4398&lt;=12,"0-12 mo",IF(F4398&lt;=24,"13-24 mo",IF(F4398&lt;=48,"25-48 mo","49+ mo")))</f>
        <v/>
      </c>
      <c r="X4398" s="58">
        <f>IF(S4398&lt;=35.5,"Q1 Low",IF(S4398&lt;=70.35,"Q2 Mid-Low",IF(S4398&lt;=89.85,"Q3 Mid-High","Q4 High")))</f>
        <v/>
      </c>
      <c r="Y4398" s="58">
        <f>IF(U4398="Yes",1,0)</f>
        <v/>
      </c>
      <c r="Z4398" s="58">
        <f>IF(P4398="Month-to-month",1,0)+IF(M4398="No",1,0)+IF(J4398="No",1,0)+IF(I4398="Fiber optic",1,0)+IF(Q4398="Yes",1,0)</f>
        <v/>
      </c>
    </row>
    <row r="4399" ht="15" customHeight="1" s="59">
      <c r="A4399" s="58" t="inlineStr">
        <is>
          <t>7663-YJHSN</t>
        </is>
      </c>
      <c r="B4399" s="58" t="inlineStr">
        <is>
          <t>Female</t>
        </is>
      </c>
      <c r="C4399" s="58" t="n">
        <v>0</v>
      </c>
      <c r="D4399" s="58" t="inlineStr">
        <is>
          <t>Yes</t>
        </is>
      </c>
      <c r="E4399" s="58" t="inlineStr">
        <is>
          <t>No</t>
        </is>
      </c>
      <c r="F4399" s="58" t="n">
        <v>72</v>
      </c>
      <c r="G4399" s="58" t="inlineStr">
        <is>
          <t>Yes</t>
        </is>
      </c>
      <c r="H4399" s="58" t="inlineStr">
        <is>
          <t>Yes</t>
        </is>
      </c>
      <c r="I4399" s="58" t="inlineStr">
        <is>
          <t>Fiber optic</t>
        </is>
      </c>
      <c r="J4399" s="58" t="inlineStr">
        <is>
          <t>Yes</t>
        </is>
      </c>
      <c r="K4399" s="58" t="inlineStr">
        <is>
          <t>Yes</t>
        </is>
      </c>
      <c r="L4399" s="58" t="inlineStr">
        <is>
          <t>Yes</t>
        </is>
      </c>
      <c r="M4399" s="58" t="inlineStr">
        <is>
          <t>Yes</t>
        </is>
      </c>
      <c r="N4399" s="58" t="inlineStr">
        <is>
          <t>Yes</t>
        </is>
      </c>
      <c r="O4399" s="58" t="inlineStr">
        <is>
          <t>No</t>
        </is>
      </c>
      <c r="P4399" s="58" t="inlineStr">
        <is>
          <t>Two year</t>
        </is>
      </c>
      <c r="Q4399" s="58" t="inlineStr">
        <is>
          <t>Yes</t>
        </is>
      </c>
      <c r="R4399" s="58" t="inlineStr">
        <is>
          <t>Bank transfer (automatic)</t>
        </is>
      </c>
      <c r="S4399" s="123" t="n">
        <v>103.95</v>
      </c>
      <c r="T4399" s="58" t="inlineStr">
        <is>
          <t>7556.9</t>
        </is>
      </c>
      <c r="U4399" s="58" t="inlineStr">
        <is>
          <t>No</t>
        </is>
      </c>
      <c r="V4399" s="123">
        <f>IFERROR(VALUE(TRIM(T4399)),S4399*F4399)</f>
        <v/>
      </c>
      <c r="W4399" s="58">
        <f>IF(F4399&lt;=12,"0-12 mo",IF(F4399&lt;=24,"13-24 mo",IF(F4399&lt;=48,"25-48 mo","49+ mo")))</f>
        <v/>
      </c>
      <c r="X4399" s="58">
        <f>IF(S4399&lt;=35.5,"Q1 Low",IF(S4399&lt;=70.35,"Q2 Mid-Low",IF(S4399&lt;=89.85,"Q3 Mid-High","Q4 High")))</f>
        <v/>
      </c>
      <c r="Y4399" s="58">
        <f>IF(U4399="Yes",1,0)</f>
        <v/>
      </c>
      <c r="Z4399" s="58">
        <f>IF(P4399="Month-to-month",1,0)+IF(M4399="No",1,0)+IF(J4399="No",1,0)+IF(I4399="Fiber optic",1,0)+IF(Q4399="Yes",1,0)</f>
        <v/>
      </c>
    </row>
    <row r="4400" ht="15" customHeight="1" s="59">
      <c r="A4400" s="58" t="inlineStr">
        <is>
          <t>4915-BFSXL</t>
        </is>
      </c>
      <c r="B4400" s="58" t="inlineStr">
        <is>
          <t>Male</t>
        </is>
      </c>
      <c r="C4400" s="58" t="n">
        <v>0</v>
      </c>
      <c r="D4400" s="58" t="inlineStr">
        <is>
          <t>Yes</t>
        </is>
      </c>
      <c r="E4400" s="58" t="inlineStr">
        <is>
          <t>Yes</t>
        </is>
      </c>
      <c r="F4400" s="58" t="n">
        <v>70</v>
      </c>
      <c r="G4400" s="58" t="inlineStr">
        <is>
          <t>Yes</t>
        </is>
      </c>
      <c r="H4400" s="58" t="inlineStr">
        <is>
          <t>Yes</t>
        </is>
      </c>
      <c r="I4400" s="58" t="inlineStr">
        <is>
          <t>DSL</t>
        </is>
      </c>
      <c r="J4400" s="58" t="inlineStr">
        <is>
          <t>Yes</t>
        </is>
      </c>
      <c r="K4400" s="58" t="inlineStr">
        <is>
          <t>No</t>
        </is>
      </c>
      <c r="L4400" s="58" t="inlineStr">
        <is>
          <t>Yes</t>
        </is>
      </c>
      <c r="M4400" s="58" t="inlineStr">
        <is>
          <t>No</t>
        </is>
      </c>
      <c r="N4400" s="58" t="inlineStr">
        <is>
          <t>Yes</t>
        </is>
      </c>
      <c r="O4400" s="58" t="inlineStr">
        <is>
          <t>No</t>
        </is>
      </c>
      <c r="P4400" s="58" t="inlineStr">
        <is>
          <t>Two year</t>
        </is>
      </c>
      <c r="Q4400" s="58" t="inlineStr">
        <is>
          <t>No</t>
        </is>
      </c>
      <c r="R4400" s="58" t="inlineStr">
        <is>
          <t>Credit card (automatic)</t>
        </is>
      </c>
      <c r="S4400" s="123" t="n">
        <v>68.95</v>
      </c>
      <c r="T4400" s="58" t="inlineStr">
        <is>
          <t>4858.7</t>
        </is>
      </c>
      <c r="U4400" s="58" t="inlineStr">
        <is>
          <t>No</t>
        </is>
      </c>
      <c r="V4400" s="123">
        <f>IFERROR(VALUE(TRIM(T4400)),S4400*F4400)</f>
        <v/>
      </c>
      <c r="W4400" s="58">
        <f>IF(F4400&lt;=12,"0-12 mo",IF(F4400&lt;=24,"13-24 mo",IF(F4400&lt;=48,"25-48 mo","49+ mo")))</f>
        <v/>
      </c>
      <c r="X4400" s="58">
        <f>IF(S4400&lt;=35.5,"Q1 Low",IF(S4400&lt;=70.35,"Q2 Mid-Low",IF(S4400&lt;=89.85,"Q3 Mid-High","Q4 High")))</f>
        <v/>
      </c>
      <c r="Y4400" s="58">
        <f>IF(U4400="Yes",1,0)</f>
        <v/>
      </c>
      <c r="Z4400" s="58">
        <f>IF(P4400="Month-to-month",1,0)+IF(M4400="No",1,0)+IF(J4400="No",1,0)+IF(I4400="Fiber optic",1,0)+IF(Q4400="Yes",1,0)</f>
        <v/>
      </c>
    </row>
    <row r="4401" ht="15" customHeight="1" s="59">
      <c r="A4401" s="58" t="inlineStr">
        <is>
          <t>3086-RUCRN</t>
        </is>
      </c>
      <c r="B4401" s="58" t="inlineStr">
        <is>
          <t>Female</t>
        </is>
      </c>
      <c r="C4401" s="58" t="n">
        <v>0</v>
      </c>
      <c r="D4401" s="58" t="inlineStr">
        <is>
          <t>No</t>
        </is>
      </c>
      <c r="E4401" s="58" t="inlineStr">
        <is>
          <t>No</t>
        </is>
      </c>
      <c r="F4401" s="58" t="n">
        <v>66</v>
      </c>
      <c r="G4401" s="58" t="inlineStr">
        <is>
          <t>Yes</t>
        </is>
      </c>
      <c r="H4401" s="58" t="inlineStr">
        <is>
          <t>Yes</t>
        </is>
      </c>
      <c r="I4401" s="58" t="inlineStr">
        <is>
          <t>Fiber optic</t>
        </is>
      </c>
      <c r="J4401" s="58" t="inlineStr">
        <is>
          <t>Yes</t>
        </is>
      </c>
      <c r="K4401" s="58" t="inlineStr">
        <is>
          <t>Yes</t>
        </is>
      </c>
      <c r="L4401" s="58" t="inlineStr">
        <is>
          <t>Yes</t>
        </is>
      </c>
      <c r="M4401" s="58" t="inlineStr">
        <is>
          <t>Yes</t>
        </is>
      </c>
      <c r="N4401" s="58" t="inlineStr">
        <is>
          <t>No</t>
        </is>
      </c>
      <c r="O4401" s="58" t="inlineStr">
        <is>
          <t>Yes</t>
        </is>
      </c>
      <c r="P4401" s="58" t="inlineStr">
        <is>
          <t>Month-to-month</t>
        </is>
      </c>
      <c r="Q4401" s="58" t="inlineStr">
        <is>
          <t>Yes</t>
        </is>
      </c>
      <c r="R4401" s="58" t="inlineStr">
        <is>
          <t>Bank transfer (automatic)</t>
        </is>
      </c>
      <c r="S4401" s="123" t="n">
        <v>103.1</v>
      </c>
      <c r="T4401" s="58" t="inlineStr">
        <is>
          <t>6595</t>
        </is>
      </c>
      <c r="U4401" s="58" t="inlineStr">
        <is>
          <t>No</t>
        </is>
      </c>
      <c r="V4401" s="123">
        <f>IFERROR(VALUE(TRIM(T4401)),S4401*F4401)</f>
        <v/>
      </c>
      <c r="W4401" s="58">
        <f>IF(F4401&lt;=12,"0-12 mo",IF(F4401&lt;=24,"13-24 mo",IF(F4401&lt;=48,"25-48 mo","49+ mo")))</f>
        <v/>
      </c>
      <c r="X4401" s="58">
        <f>IF(S4401&lt;=35.5,"Q1 Low",IF(S4401&lt;=70.35,"Q2 Mid-Low",IF(S4401&lt;=89.85,"Q3 Mid-High","Q4 High")))</f>
        <v/>
      </c>
      <c r="Y4401" s="58">
        <f>IF(U4401="Yes",1,0)</f>
        <v/>
      </c>
      <c r="Z4401" s="58">
        <f>IF(P4401="Month-to-month",1,0)+IF(M4401="No",1,0)+IF(J4401="No",1,0)+IF(I4401="Fiber optic",1,0)+IF(Q4401="Yes",1,0)</f>
        <v/>
      </c>
    </row>
    <row r="4402" ht="15" customHeight="1" s="59">
      <c r="A4402" s="58" t="inlineStr">
        <is>
          <t>5215-LNLDJ</t>
        </is>
      </c>
      <c r="B4402" s="58" t="inlineStr">
        <is>
          <t>Female</t>
        </is>
      </c>
      <c r="C4402" s="58" t="n">
        <v>0</v>
      </c>
      <c r="D4402" s="58" t="inlineStr">
        <is>
          <t>Yes</t>
        </is>
      </c>
      <c r="E4402" s="58" t="inlineStr">
        <is>
          <t>Yes</t>
        </is>
      </c>
      <c r="F4402" s="58" t="n">
        <v>7</v>
      </c>
      <c r="G4402" s="58" t="inlineStr">
        <is>
          <t>No</t>
        </is>
      </c>
      <c r="H4402" s="58" t="inlineStr">
        <is>
          <t>No phone service</t>
        </is>
      </c>
      <c r="I4402" s="58" t="inlineStr">
        <is>
          <t>DSL</t>
        </is>
      </c>
      <c r="J4402" s="58" t="inlineStr">
        <is>
          <t>No</t>
        </is>
      </c>
      <c r="K4402" s="58" t="inlineStr">
        <is>
          <t>No</t>
        </is>
      </c>
      <c r="L4402" s="58" t="inlineStr">
        <is>
          <t>No</t>
        </is>
      </c>
      <c r="M4402" s="58" t="inlineStr">
        <is>
          <t>No</t>
        </is>
      </c>
      <c r="N4402" s="58" t="inlineStr">
        <is>
          <t>No</t>
        </is>
      </c>
      <c r="O4402" s="58" t="inlineStr">
        <is>
          <t>No</t>
        </is>
      </c>
      <c r="P4402" s="58" t="inlineStr">
        <is>
          <t>Month-to-month</t>
        </is>
      </c>
      <c r="Q4402" s="58" t="inlineStr">
        <is>
          <t>Yes</t>
        </is>
      </c>
      <c r="R4402" s="58" t="inlineStr">
        <is>
          <t>Electronic check</t>
        </is>
      </c>
      <c r="S4402" s="123" t="n">
        <v>24.7</v>
      </c>
      <c r="T4402" s="58" t="inlineStr">
        <is>
          <t>149.05</t>
        </is>
      </c>
      <c r="U4402" s="58" t="inlineStr">
        <is>
          <t>No</t>
        </is>
      </c>
      <c r="V4402" s="123">
        <f>IFERROR(VALUE(TRIM(T4402)),S4402*F4402)</f>
        <v/>
      </c>
      <c r="W4402" s="58">
        <f>IF(F4402&lt;=12,"0-12 mo",IF(F4402&lt;=24,"13-24 mo",IF(F4402&lt;=48,"25-48 mo","49+ mo")))</f>
        <v/>
      </c>
      <c r="X4402" s="58">
        <f>IF(S4402&lt;=35.5,"Q1 Low",IF(S4402&lt;=70.35,"Q2 Mid-Low",IF(S4402&lt;=89.85,"Q3 Mid-High","Q4 High")))</f>
        <v/>
      </c>
      <c r="Y4402" s="58">
        <f>IF(U4402="Yes",1,0)</f>
        <v/>
      </c>
      <c r="Z4402" s="58">
        <f>IF(P4402="Month-to-month",1,0)+IF(M4402="No",1,0)+IF(J4402="No",1,0)+IF(I4402="Fiber optic",1,0)+IF(Q4402="Yes",1,0)</f>
        <v/>
      </c>
    </row>
    <row r="4403" ht="15" customHeight="1" s="59">
      <c r="A4403" s="58" t="inlineStr">
        <is>
          <t>7576-JMYWV</t>
        </is>
      </c>
      <c r="B4403" s="58" t="inlineStr">
        <is>
          <t>Female</t>
        </is>
      </c>
      <c r="C4403" s="58" t="n">
        <v>1</v>
      </c>
      <c r="D4403" s="58" t="inlineStr">
        <is>
          <t>Yes</t>
        </is>
      </c>
      <c r="E4403" s="58" t="inlineStr">
        <is>
          <t>Yes</t>
        </is>
      </c>
      <c r="F4403" s="58" t="n">
        <v>46</v>
      </c>
      <c r="G4403" s="58" t="inlineStr">
        <is>
          <t>Yes</t>
        </is>
      </c>
      <c r="H4403" s="58" t="inlineStr">
        <is>
          <t>Yes</t>
        </is>
      </c>
      <c r="I4403" s="58" t="inlineStr">
        <is>
          <t>Fiber optic</t>
        </is>
      </c>
      <c r="J4403" s="58" t="inlineStr">
        <is>
          <t>Yes</t>
        </is>
      </c>
      <c r="K4403" s="58" t="inlineStr">
        <is>
          <t>Yes</t>
        </is>
      </c>
      <c r="L4403" s="58" t="inlineStr">
        <is>
          <t>No</t>
        </is>
      </c>
      <c r="M4403" s="58" t="inlineStr">
        <is>
          <t>Yes</t>
        </is>
      </c>
      <c r="N4403" s="58" t="inlineStr">
        <is>
          <t>Yes</t>
        </is>
      </c>
      <c r="O4403" s="58" t="inlineStr">
        <is>
          <t>Yes</t>
        </is>
      </c>
      <c r="P4403" s="58" t="inlineStr">
        <is>
          <t>Month-to-month</t>
        </is>
      </c>
      <c r="Q4403" s="58" t="inlineStr">
        <is>
          <t>Yes</t>
        </is>
      </c>
      <c r="R4403" s="58" t="inlineStr">
        <is>
          <t>Electronic check</t>
        </is>
      </c>
      <c r="S4403" s="123" t="n">
        <v>110.2</v>
      </c>
      <c r="T4403" s="58" t="inlineStr">
        <is>
          <t>4972.1</t>
        </is>
      </c>
      <c r="U4403" s="58" t="inlineStr">
        <is>
          <t>No</t>
        </is>
      </c>
      <c r="V4403" s="123">
        <f>IFERROR(VALUE(TRIM(T4403)),S4403*F4403)</f>
        <v/>
      </c>
      <c r="W4403" s="58">
        <f>IF(F4403&lt;=12,"0-12 mo",IF(F4403&lt;=24,"13-24 mo",IF(F4403&lt;=48,"25-48 mo","49+ mo")))</f>
        <v/>
      </c>
      <c r="X4403" s="58">
        <f>IF(S4403&lt;=35.5,"Q1 Low",IF(S4403&lt;=70.35,"Q2 Mid-Low",IF(S4403&lt;=89.85,"Q3 Mid-High","Q4 High")))</f>
        <v/>
      </c>
      <c r="Y4403" s="58">
        <f>IF(U4403="Yes",1,0)</f>
        <v/>
      </c>
      <c r="Z4403" s="58">
        <f>IF(P4403="Month-to-month",1,0)+IF(M4403="No",1,0)+IF(J4403="No",1,0)+IF(I4403="Fiber optic",1,0)+IF(Q4403="Yes",1,0)</f>
        <v/>
      </c>
    </row>
    <row r="4404" ht="15" customHeight="1" s="59">
      <c r="A4404" s="58" t="inlineStr">
        <is>
          <t>9039-RBEEE</t>
        </is>
      </c>
      <c r="B4404" s="58" t="inlineStr">
        <is>
          <t>Male</t>
        </is>
      </c>
      <c r="C4404" s="58" t="n">
        <v>0</v>
      </c>
      <c r="D4404" s="58" t="inlineStr">
        <is>
          <t>No</t>
        </is>
      </c>
      <c r="E4404" s="58" t="inlineStr">
        <is>
          <t>No</t>
        </is>
      </c>
      <c r="F4404" s="58" t="n">
        <v>39</v>
      </c>
      <c r="G4404" s="58" t="inlineStr">
        <is>
          <t>No</t>
        </is>
      </c>
      <c r="H4404" s="58" t="inlineStr">
        <is>
          <t>No phone service</t>
        </is>
      </c>
      <c r="I4404" s="58" t="inlineStr">
        <is>
          <t>DSL</t>
        </is>
      </c>
      <c r="J4404" s="58" t="inlineStr">
        <is>
          <t>Yes</t>
        </is>
      </c>
      <c r="K4404" s="58" t="inlineStr">
        <is>
          <t>Yes</t>
        </is>
      </c>
      <c r="L4404" s="58" t="inlineStr">
        <is>
          <t>No</t>
        </is>
      </c>
      <c r="M4404" s="58" t="inlineStr">
        <is>
          <t>Yes</t>
        </is>
      </c>
      <c r="N4404" s="58" t="inlineStr">
        <is>
          <t>Yes</t>
        </is>
      </c>
      <c r="O4404" s="58" t="inlineStr">
        <is>
          <t>No</t>
        </is>
      </c>
      <c r="P4404" s="58" t="inlineStr">
        <is>
          <t>Month-to-month</t>
        </is>
      </c>
      <c r="Q4404" s="58" t="inlineStr">
        <is>
          <t>Yes</t>
        </is>
      </c>
      <c r="R4404" s="58" t="inlineStr">
        <is>
          <t>Credit card (automatic)</t>
        </is>
      </c>
      <c r="S4404" s="123" t="n">
        <v>48.95</v>
      </c>
      <c r="T4404" s="58" t="inlineStr">
        <is>
          <t>1880.85</t>
        </is>
      </c>
      <c r="U4404" s="58" t="inlineStr">
        <is>
          <t>Yes</t>
        </is>
      </c>
      <c r="V4404" s="123">
        <f>IFERROR(VALUE(TRIM(T4404)),S4404*F4404)</f>
        <v/>
      </c>
      <c r="W4404" s="58">
        <f>IF(F4404&lt;=12,"0-12 mo",IF(F4404&lt;=24,"13-24 mo",IF(F4404&lt;=48,"25-48 mo","49+ mo")))</f>
        <v/>
      </c>
      <c r="X4404" s="58">
        <f>IF(S4404&lt;=35.5,"Q1 Low",IF(S4404&lt;=70.35,"Q2 Mid-Low",IF(S4404&lt;=89.85,"Q3 Mid-High","Q4 High")))</f>
        <v/>
      </c>
      <c r="Y4404" s="58">
        <f>IF(U4404="Yes",1,0)</f>
        <v/>
      </c>
      <c r="Z4404" s="58">
        <f>IF(P4404="Month-to-month",1,0)+IF(M4404="No",1,0)+IF(J4404="No",1,0)+IF(I4404="Fiber optic",1,0)+IF(Q4404="Yes",1,0)</f>
        <v/>
      </c>
    </row>
    <row r="4405" ht="15" customHeight="1" s="59">
      <c r="A4405" s="58" t="inlineStr">
        <is>
          <t>0257-KXZGU</t>
        </is>
      </c>
      <c r="B4405" s="58" t="inlineStr">
        <is>
          <t>Female</t>
        </is>
      </c>
      <c r="C4405" s="58" t="n">
        <v>0</v>
      </c>
      <c r="D4405" s="58" t="inlineStr">
        <is>
          <t>Yes</t>
        </is>
      </c>
      <c r="E4405" s="58" t="inlineStr">
        <is>
          <t>Yes</t>
        </is>
      </c>
      <c r="F4405" s="58" t="n">
        <v>32</v>
      </c>
      <c r="G4405" s="58" t="inlineStr">
        <is>
          <t>Yes</t>
        </is>
      </c>
      <c r="H4405" s="58" t="inlineStr">
        <is>
          <t>Yes</t>
        </is>
      </c>
      <c r="I4405" s="58" t="inlineStr">
        <is>
          <t>DSL</t>
        </is>
      </c>
      <c r="J4405" s="58" t="inlineStr">
        <is>
          <t>No</t>
        </is>
      </c>
      <c r="K4405" s="58" t="inlineStr">
        <is>
          <t>Yes</t>
        </is>
      </c>
      <c r="L4405" s="58" t="inlineStr">
        <is>
          <t>Yes</t>
        </is>
      </c>
      <c r="M4405" s="58" t="inlineStr">
        <is>
          <t>No</t>
        </is>
      </c>
      <c r="N4405" s="58" t="inlineStr">
        <is>
          <t>No</t>
        </is>
      </c>
      <c r="O4405" s="58" t="inlineStr">
        <is>
          <t>No</t>
        </is>
      </c>
      <c r="P4405" s="58" t="inlineStr">
        <is>
          <t>Month-to-month</t>
        </is>
      </c>
      <c r="Q4405" s="58" t="inlineStr">
        <is>
          <t>No</t>
        </is>
      </c>
      <c r="R4405" s="58" t="inlineStr">
        <is>
          <t>Bank transfer (automatic)</t>
        </is>
      </c>
      <c r="S4405" s="123" t="n">
        <v>62.45</v>
      </c>
      <c r="T4405" s="58" t="inlineStr">
        <is>
          <t>2045.55</t>
        </is>
      </c>
      <c r="U4405" s="58" t="inlineStr">
        <is>
          <t>No</t>
        </is>
      </c>
      <c r="V4405" s="123">
        <f>IFERROR(VALUE(TRIM(T4405)),S4405*F4405)</f>
        <v/>
      </c>
      <c r="W4405" s="58">
        <f>IF(F4405&lt;=12,"0-12 mo",IF(F4405&lt;=24,"13-24 mo",IF(F4405&lt;=48,"25-48 mo","49+ mo")))</f>
        <v/>
      </c>
      <c r="X4405" s="58">
        <f>IF(S4405&lt;=35.5,"Q1 Low",IF(S4405&lt;=70.35,"Q2 Mid-Low",IF(S4405&lt;=89.85,"Q3 Mid-High","Q4 High")))</f>
        <v/>
      </c>
      <c r="Y4405" s="58">
        <f>IF(U4405="Yes",1,0)</f>
        <v/>
      </c>
      <c r="Z4405" s="58">
        <f>IF(P4405="Month-to-month",1,0)+IF(M4405="No",1,0)+IF(J4405="No",1,0)+IF(I4405="Fiber optic",1,0)+IF(Q4405="Yes",1,0)</f>
        <v/>
      </c>
    </row>
    <row r="4406" ht="15" customHeight="1" s="59">
      <c r="A4406" s="58" t="inlineStr">
        <is>
          <t>1307-ATKGB</t>
        </is>
      </c>
      <c r="B4406" s="58" t="inlineStr">
        <is>
          <t>Male</t>
        </is>
      </c>
      <c r="C4406" s="58" t="n">
        <v>0</v>
      </c>
      <c r="D4406" s="58" t="inlineStr">
        <is>
          <t>No</t>
        </is>
      </c>
      <c r="E4406" s="58" t="inlineStr">
        <is>
          <t>No</t>
        </is>
      </c>
      <c r="F4406" s="58" t="n">
        <v>24</v>
      </c>
      <c r="G4406" s="58" t="inlineStr">
        <is>
          <t>Yes</t>
        </is>
      </c>
      <c r="H4406" s="58" t="inlineStr">
        <is>
          <t>No</t>
        </is>
      </c>
      <c r="I4406" s="58" t="inlineStr">
        <is>
          <t>Fiber optic</t>
        </is>
      </c>
      <c r="J4406" s="58" t="inlineStr">
        <is>
          <t>No</t>
        </is>
      </c>
      <c r="K4406" s="58" t="inlineStr">
        <is>
          <t>Yes</t>
        </is>
      </c>
      <c r="L4406" s="58" t="inlineStr">
        <is>
          <t>Yes</t>
        </is>
      </c>
      <c r="M4406" s="58" t="inlineStr">
        <is>
          <t>No</t>
        </is>
      </c>
      <c r="N4406" s="58" t="inlineStr">
        <is>
          <t>No</t>
        </is>
      </c>
      <c r="O4406" s="58" t="inlineStr">
        <is>
          <t>Yes</t>
        </is>
      </c>
      <c r="P4406" s="58" t="inlineStr">
        <is>
          <t>Month-to-month</t>
        </is>
      </c>
      <c r="Q4406" s="58" t="inlineStr">
        <is>
          <t>Yes</t>
        </is>
      </c>
      <c r="R4406" s="58" t="inlineStr">
        <is>
          <t>Electronic check</t>
        </is>
      </c>
      <c r="S4406" s="123" t="n">
        <v>89.55</v>
      </c>
      <c r="T4406" s="58" t="inlineStr">
        <is>
          <t>2187.15</t>
        </is>
      </c>
      <c r="U4406" s="58" t="inlineStr">
        <is>
          <t>No</t>
        </is>
      </c>
      <c r="V4406" s="123">
        <f>IFERROR(VALUE(TRIM(T4406)),S4406*F4406)</f>
        <v/>
      </c>
      <c r="W4406" s="58">
        <f>IF(F4406&lt;=12,"0-12 mo",IF(F4406&lt;=24,"13-24 mo",IF(F4406&lt;=48,"25-48 mo","49+ mo")))</f>
        <v/>
      </c>
      <c r="X4406" s="58">
        <f>IF(S4406&lt;=35.5,"Q1 Low",IF(S4406&lt;=70.35,"Q2 Mid-Low",IF(S4406&lt;=89.85,"Q3 Mid-High","Q4 High")))</f>
        <v/>
      </c>
      <c r="Y4406" s="58">
        <f>IF(U4406="Yes",1,0)</f>
        <v/>
      </c>
      <c r="Z4406" s="58">
        <f>IF(P4406="Month-to-month",1,0)+IF(M4406="No",1,0)+IF(J4406="No",1,0)+IF(I4406="Fiber optic",1,0)+IF(Q4406="Yes",1,0)</f>
        <v/>
      </c>
    </row>
    <row r="4407" ht="15" customHeight="1" s="59">
      <c r="A4407" s="58" t="inlineStr">
        <is>
          <t>8417-FMLZI</t>
        </is>
      </c>
      <c r="B4407" s="58" t="inlineStr">
        <is>
          <t>Male</t>
        </is>
      </c>
      <c r="C4407" s="58" t="n">
        <v>0</v>
      </c>
      <c r="D4407" s="58" t="inlineStr">
        <is>
          <t>Yes</t>
        </is>
      </c>
      <c r="E4407" s="58" t="inlineStr">
        <is>
          <t>Yes</t>
        </is>
      </c>
      <c r="F4407" s="58" t="n">
        <v>6</v>
      </c>
      <c r="G4407" s="58" t="inlineStr">
        <is>
          <t>Yes</t>
        </is>
      </c>
      <c r="H4407" s="58" t="inlineStr">
        <is>
          <t>No</t>
        </is>
      </c>
      <c r="I4407" s="58" t="inlineStr">
        <is>
          <t>Fiber optic</t>
        </is>
      </c>
      <c r="J4407" s="58" t="inlineStr">
        <is>
          <t>No</t>
        </is>
      </c>
      <c r="K4407" s="58" t="inlineStr">
        <is>
          <t>Yes</t>
        </is>
      </c>
      <c r="L4407" s="58" t="inlineStr">
        <is>
          <t>No</t>
        </is>
      </c>
      <c r="M4407" s="58" t="inlineStr">
        <is>
          <t>No</t>
        </is>
      </c>
      <c r="N4407" s="58" t="inlineStr">
        <is>
          <t>No</t>
        </is>
      </c>
      <c r="O4407" s="58" t="inlineStr">
        <is>
          <t>Yes</t>
        </is>
      </c>
      <c r="P4407" s="58" t="inlineStr">
        <is>
          <t>Month-to-month</t>
        </is>
      </c>
      <c r="Q4407" s="58" t="inlineStr">
        <is>
          <t>Yes</t>
        </is>
      </c>
      <c r="R4407" s="58" t="inlineStr">
        <is>
          <t>Credit card (automatic)</t>
        </is>
      </c>
      <c r="S4407" s="123" t="n">
        <v>83.55</v>
      </c>
      <c r="T4407" s="58" t="inlineStr">
        <is>
          <t>477.55</t>
        </is>
      </c>
      <c r="U4407" s="58" t="inlineStr">
        <is>
          <t>Yes</t>
        </is>
      </c>
      <c r="V4407" s="123">
        <f>IFERROR(VALUE(TRIM(T4407)),S4407*F4407)</f>
        <v/>
      </c>
      <c r="W4407" s="58">
        <f>IF(F4407&lt;=12,"0-12 mo",IF(F4407&lt;=24,"13-24 mo",IF(F4407&lt;=48,"25-48 mo","49+ mo")))</f>
        <v/>
      </c>
      <c r="X4407" s="58">
        <f>IF(S4407&lt;=35.5,"Q1 Low",IF(S4407&lt;=70.35,"Q2 Mid-Low",IF(S4407&lt;=89.85,"Q3 Mid-High","Q4 High")))</f>
        <v/>
      </c>
      <c r="Y4407" s="58">
        <f>IF(U4407="Yes",1,0)</f>
        <v/>
      </c>
      <c r="Z4407" s="58">
        <f>IF(P4407="Month-to-month",1,0)+IF(M4407="No",1,0)+IF(J4407="No",1,0)+IF(I4407="Fiber optic",1,0)+IF(Q4407="Yes",1,0)</f>
        <v/>
      </c>
    </row>
    <row r="4408" ht="15" customHeight="1" s="59">
      <c r="A4408" s="58" t="inlineStr">
        <is>
          <t>3714-XPXBW</t>
        </is>
      </c>
      <c r="B4408" s="58" t="inlineStr">
        <is>
          <t>Female</t>
        </is>
      </c>
      <c r="C4408" s="58" t="n">
        <v>0</v>
      </c>
      <c r="D4408" s="58" t="inlineStr">
        <is>
          <t>No</t>
        </is>
      </c>
      <c r="E4408" s="58" t="inlineStr">
        <is>
          <t>No</t>
        </is>
      </c>
      <c r="F4408" s="58" t="n">
        <v>37</v>
      </c>
      <c r="G4408" s="58" t="inlineStr">
        <is>
          <t>Yes</t>
        </is>
      </c>
      <c r="H4408" s="58" t="inlineStr">
        <is>
          <t>Yes</t>
        </is>
      </c>
      <c r="I4408" s="58" t="inlineStr">
        <is>
          <t>DSL</t>
        </is>
      </c>
      <c r="J4408" s="58" t="inlineStr">
        <is>
          <t>Yes</t>
        </is>
      </c>
      <c r="K4408" s="58" t="inlineStr">
        <is>
          <t>Yes</t>
        </is>
      </c>
      <c r="L4408" s="58" t="inlineStr">
        <is>
          <t>Yes</t>
        </is>
      </c>
      <c r="M4408" s="58" t="inlineStr">
        <is>
          <t>Yes</t>
        </is>
      </c>
      <c r="N4408" s="58" t="inlineStr">
        <is>
          <t>Yes</t>
        </is>
      </c>
      <c r="O4408" s="58" t="inlineStr">
        <is>
          <t>No</t>
        </is>
      </c>
      <c r="P4408" s="58" t="inlineStr">
        <is>
          <t>Month-to-month</t>
        </is>
      </c>
      <c r="Q4408" s="58" t="inlineStr">
        <is>
          <t>Yes</t>
        </is>
      </c>
      <c r="R4408" s="58" t="inlineStr">
        <is>
          <t>Credit card (automatic)</t>
        </is>
      </c>
      <c r="S4408" s="123" t="n">
        <v>78.90000000000001</v>
      </c>
      <c r="T4408" s="58" t="inlineStr">
        <is>
          <t>2976.95</t>
        </is>
      </c>
      <c r="U4408" s="58" t="inlineStr">
        <is>
          <t>No</t>
        </is>
      </c>
      <c r="V4408" s="123">
        <f>IFERROR(VALUE(TRIM(T4408)),S4408*F4408)</f>
        <v/>
      </c>
      <c r="W4408" s="58">
        <f>IF(F4408&lt;=12,"0-12 mo",IF(F4408&lt;=24,"13-24 mo",IF(F4408&lt;=48,"25-48 mo","49+ mo")))</f>
        <v/>
      </c>
      <c r="X4408" s="58">
        <f>IF(S4408&lt;=35.5,"Q1 Low",IF(S4408&lt;=70.35,"Q2 Mid-Low",IF(S4408&lt;=89.85,"Q3 Mid-High","Q4 High")))</f>
        <v/>
      </c>
      <c r="Y4408" s="58">
        <f>IF(U4408="Yes",1,0)</f>
        <v/>
      </c>
      <c r="Z4408" s="58">
        <f>IF(P4408="Month-to-month",1,0)+IF(M4408="No",1,0)+IF(J4408="No",1,0)+IF(I4408="Fiber optic",1,0)+IF(Q4408="Yes",1,0)</f>
        <v/>
      </c>
    </row>
    <row r="4409" ht="15" customHeight="1" s="59">
      <c r="A4409" s="58" t="inlineStr">
        <is>
          <t>1850-AKQEP</t>
        </is>
      </c>
      <c r="B4409" s="58" t="inlineStr">
        <is>
          <t>Male</t>
        </is>
      </c>
      <c r="C4409" s="58" t="n">
        <v>0</v>
      </c>
      <c r="D4409" s="58" t="inlineStr">
        <is>
          <t>No</t>
        </is>
      </c>
      <c r="E4409" s="58" t="inlineStr">
        <is>
          <t>Yes</t>
        </is>
      </c>
      <c r="F4409" s="58" t="n">
        <v>8</v>
      </c>
      <c r="G4409" s="58" t="inlineStr">
        <is>
          <t>Yes</t>
        </is>
      </c>
      <c r="H4409" s="58" t="inlineStr">
        <is>
          <t>No</t>
        </is>
      </c>
      <c r="I4409" s="58" t="inlineStr">
        <is>
          <t>No</t>
        </is>
      </c>
      <c r="J4409" s="58" t="inlineStr">
        <is>
          <t>No internet service</t>
        </is>
      </c>
      <c r="K4409" s="58" t="inlineStr">
        <is>
          <t>No internet service</t>
        </is>
      </c>
      <c r="L4409" s="58" t="inlineStr">
        <is>
          <t>No internet service</t>
        </is>
      </c>
      <c r="M4409" s="58" t="inlineStr">
        <is>
          <t>No internet service</t>
        </is>
      </c>
      <c r="N4409" s="58" t="inlineStr">
        <is>
          <t>No internet service</t>
        </is>
      </c>
      <c r="O4409" s="58" t="inlineStr">
        <is>
          <t>No internet service</t>
        </is>
      </c>
      <c r="P4409" s="58" t="inlineStr">
        <is>
          <t>Month-to-month</t>
        </is>
      </c>
      <c r="Q4409" s="58" t="inlineStr">
        <is>
          <t>No</t>
        </is>
      </c>
      <c r="R4409" s="58" t="inlineStr">
        <is>
          <t>Mailed check</t>
        </is>
      </c>
      <c r="S4409" s="123" t="n">
        <v>20.35</v>
      </c>
      <c r="T4409" s="58" t="inlineStr">
        <is>
          <t>178.7</t>
        </is>
      </c>
      <c r="U4409" s="58" t="inlineStr">
        <is>
          <t>No</t>
        </is>
      </c>
      <c r="V4409" s="123">
        <f>IFERROR(VALUE(TRIM(T4409)),S4409*F4409)</f>
        <v/>
      </c>
      <c r="W4409" s="58">
        <f>IF(F4409&lt;=12,"0-12 mo",IF(F4409&lt;=24,"13-24 mo",IF(F4409&lt;=48,"25-48 mo","49+ mo")))</f>
        <v/>
      </c>
      <c r="X4409" s="58">
        <f>IF(S4409&lt;=35.5,"Q1 Low",IF(S4409&lt;=70.35,"Q2 Mid-Low",IF(S4409&lt;=89.85,"Q3 Mid-High","Q4 High")))</f>
        <v/>
      </c>
      <c r="Y4409" s="58">
        <f>IF(U4409="Yes",1,0)</f>
        <v/>
      </c>
      <c r="Z4409" s="58">
        <f>IF(P4409="Month-to-month",1,0)+IF(M4409="No",1,0)+IF(J4409="No",1,0)+IF(I4409="Fiber optic",1,0)+IF(Q4409="Yes",1,0)</f>
        <v/>
      </c>
    </row>
    <row r="4410" ht="15" customHeight="1" s="59">
      <c r="A4410" s="58" t="inlineStr">
        <is>
          <t>2824-DXNKN</t>
        </is>
      </c>
      <c r="B4410" s="58" t="inlineStr">
        <is>
          <t>Female</t>
        </is>
      </c>
      <c r="C4410" s="58" t="n">
        <v>0</v>
      </c>
      <c r="D4410" s="58" t="inlineStr">
        <is>
          <t>Yes</t>
        </is>
      </c>
      <c r="E4410" s="58" t="inlineStr">
        <is>
          <t>Yes</t>
        </is>
      </c>
      <c r="F4410" s="58" t="n">
        <v>72</v>
      </c>
      <c r="G4410" s="58" t="inlineStr">
        <is>
          <t>Yes</t>
        </is>
      </c>
      <c r="H4410" s="58" t="inlineStr">
        <is>
          <t>Yes</t>
        </is>
      </c>
      <c r="I4410" s="58" t="inlineStr">
        <is>
          <t>DSL</t>
        </is>
      </c>
      <c r="J4410" s="58" t="inlineStr">
        <is>
          <t>Yes</t>
        </is>
      </c>
      <c r="K4410" s="58" t="inlineStr">
        <is>
          <t>No</t>
        </is>
      </c>
      <c r="L4410" s="58" t="inlineStr">
        <is>
          <t>Yes</t>
        </is>
      </c>
      <c r="M4410" s="58" t="inlineStr">
        <is>
          <t>No</t>
        </is>
      </c>
      <c r="N4410" s="58" t="inlineStr">
        <is>
          <t>Yes</t>
        </is>
      </c>
      <c r="O4410" s="58" t="inlineStr">
        <is>
          <t>No</t>
        </is>
      </c>
      <c r="P4410" s="58" t="inlineStr">
        <is>
          <t>Two year</t>
        </is>
      </c>
      <c r="Q4410" s="58" t="inlineStr">
        <is>
          <t>Yes</t>
        </is>
      </c>
      <c r="R4410" s="58" t="inlineStr">
        <is>
          <t>Bank transfer (automatic)</t>
        </is>
      </c>
      <c r="S4410" s="123" t="n">
        <v>71.45</v>
      </c>
      <c r="T4410" s="58" t="inlineStr">
        <is>
          <t>5025.85</t>
        </is>
      </c>
      <c r="U4410" s="58" t="inlineStr">
        <is>
          <t>No</t>
        </is>
      </c>
      <c r="V4410" s="123">
        <f>IFERROR(VALUE(TRIM(T4410)),S4410*F4410)</f>
        <v/>
      </c>
      <c r="W4410" s="58">
        <f>IF(F4410&lt;=12,"0-12 mo",IF(F4410&lt;=24,"13-24 mo",IF(F4410&lt;=48,"25-48 mo","49+ mo")))</f>
        <v/>
      </c>
      <c r="X4410" s="58">
        <f>IF(S4410&lt;=35.5,"Q1 Low",IF(S4410&lt;=70.35,"Q2 Mid-Low",IF(S4410&lt;=89.85,"Q3 Mid-High","Q4 High")))</f>
        <v/>
      </c>
      <c r="Y4410" s="58">
        <f>IF(U4410="Yes",1,0)</f>
        <v/>
      </c>
      <c r="Z4410" s="58">
        <f>IF(P4410="Month-to-month",1,0)+IF(M4410="No",1,0)+IF(J4410="No",1,0)+IF(I4410="Fiber optic",1,0)+IF(Q4410="Yes",1,0)</f>
        <v/>
      </c>
    </row>
    <row r="4411" ht="15" customHeight="1" s="59">
      <c r="A4411" s="58" t="inlineStr">
        <is>
          <t>5227-JSCFE</t>
        </is>
      </c>
      <c r="B4411" s="58" t="inlineStr">
        <is>
          <t>Male</t>
        </is>
      </c>
      <c r="C4411" s="58" t="n">
        <v>1</v>
      </c>
      <c r="D4411" s="58" t="inlineStr">
        <is>
          <t>Yes</t>
        </is>
      </c>
      <c r="E4411" s="58" t="inlineStr">
        <is>
          <t>No</t>
        </is>
      </c>
      <c r="F4411" s="58" t="n">
        <v>71</v>
      </c>
      <c r="G4411" s="58" t="inlineStr">
        <is>
          <t>No</t>
        </is>
      </c>
      <c r="H4411" s="58" t="inlineStr">
        <is>
          <t>No phone service</t>
        </is>
      </c>
      <c r="I4411" s="58" t="inlineStr">
        <is>
          <t>DSL</t>
        </is>
      </c>
      <c r="J4411" s="58" t="inlineStr">
        <is>
          <t>Yes</t>
        </is>
      </c>
      <c r="K4411" s="58" t="inlineStr">
        <is>
          <t>Yes</t>
        </is>
      </c>
      <c r="L4411" s="58" t="inlineStr">
        <is>
          <t>Yes</t>
        </is>
      </c>
      <c r="M4411" s="58" t="inlineStr">
        <is>
          <t>Yes</t>
        </is>
      </c>
      <c r="N4411" s="58" t="inlineStr">
        <is>
          <t>No</t>
        </is>
      </c>
      <c r="O4411" s="58" t="inlineStr">
        <is>
          <t>No</t>
        </is>
      </c>
      <c r="P4411" s="58" t="inlineStr">
        <is>
          <t>Two year</t>
        </is>
      </c>
      <c r="Q4411" s="58" t="inlineStr">
        <is>
          <t>No</t>
        </is>
      </c>
      <c r="R4411" s="58" t="inlineStr">
        <is>
          <t>Credit card (automatic)</t>
        </is>
      </c>
      <c r="S4411" s="123" t="n">
        <v>46.35</v>
      </c>
      <c r="T4411" s="58" t="inlineStr">
        <is>
          <t>3353.4</t>
        </is>
      </c>
      <c r="U4411" s="58" t="inlineStr">
        <is>
          <t>No</t>
        </is>
      </c>
      <c r="V4411" s="123">
        <f>IFERROR(VALUE(TRIM(T4411)),S4411*F4411)</f>
        <v/>
      </c>
      <c r="W4411" s="58">
        <f>IF(F4411&lt;=12,"0-12 mo",IF(F4411&lt;=24,"13-24 mo",IF(F4411&lt;=48,"25-48 mo","49+ mo")))</f>
        <v/>
      </c>
      <c r="X4411" s="58">
        <f>IF(S4411&lt;=35.5,"Q1 Low",IF(S4411&lt;=70.35,"Q2 Mid-Low",IF(S4411&lt;=89.85,"Q3 Mid-High","Q4 High")))</f>
        <v/>
      </c>
      <c r="Y4411" s="58">
        <f>IF(U4411="Yes",1,0)</f>
        <v/>
      </c>
      <c r="Z4411" s="58">
        <f>IF(P4411="Month-to-month",1,0)+IF(M4411="No",1,0)+IF(J4411="No",1,0)+IF(I4411="Fiber optic",1,0)+IF(Q4411="Yes",1,0)</f>
        <v/>
      </c>
    </row>
    <row r="4412" ht="15" customHeight="1" s="59">
      <c r="A4412" s="58" t="inlineStr">
        <is>
          <t>0848-ZGQIJ</t>
        </is>
      </c>
      <c r="B4412" s="58" t="inlineStr">
        <is>
          <t>Female</t>
        </is>
      </c>
      <c r="C4412" s="58" t="n">
        <v>0</v>
      </c>
      <c r="D4412" s="58" t="inlineStr">
        <is>
          <t>Yes</t>
        </is>
      </c>
      <c r="E4412" s="58" t="inlineStr">
        <is>
          <t>No</t>
        </is>
      </c>
      <c r="F4412" s="58" t="n">
        <v>16</v>
      </c>
      <c r="G4412" s="58" t="inlineStr">
        <is>
          <t>Yes</t>
        </is>
      </c>
      <c r="H4412" s="58" t="inlineStr">
        <is>
          <t>No</t>
        </is>
      </c>
      <c r="I4412" s="58" t="inlineStr">
        <is>
          <t>Fiber optic</t>
        </is>
      </c>
      <c r="J4412" s="58" t="inlineStr">
        <is>
          <t>No</t>
        </is>
      </c>
      <c r="K4412" s="58" t="inlineStr">
        <is>
          <t>Yes</t>
        </is>
      </c>
      <c r="L4412" s="58" t="inlineStr">
        <is>
          <t>No</t>
        </is>
      </c>
      <c r="M4412" s="58" t="inlineStr">
        <is>
          <t>No</t>
        </is>
      </c>
      <c r="N4412" s="58" t="inlineStr">
        <is>
          <t>Yes</t>
        </is>
      </c>
      <c r="O4412" s="58" t="inlineStr">
        <is>
          <t>Yes</t>
        </is>
      </c>
      <c r="P4412" s="58" t="inlineStr">
        <is>
          <t>Month-to-month</t>
        </is>
      </c>
      <c r="Q4412" s="58" t="inlineStr">
        <is>
          <t>Yes</t>
        </is>
      </c>
      <c r="R4412" s="58" t="inlineStr">
        <is>
          <t>Bank transfer (automatic)</t>
        </is>
      </c>
      <c r="S4412" s="123" t="n">
        <v>94.65000000000001</v>
      </c>
      <c r="T4412" s="58" t="inlineStr">
        <is>
          <t>1461.15</t>
        </is>
      </c>
      <c r="U4412" s="58" t="inlineStr">
        <is>
          <t>No</t>
        </is>
      </c>
      <c r="V4412" s="123">
        <f>IFERROR(VALUE(TRIM(T4412)),S4412*F4412)</f>
        <v/>
      </c>
      <c r="W4412" s="58">
        <f>IF(F4412&lt;=12,"0-12 mo",IF(F4412&lt;=24,"13-24 mo",IF(F4412&lt;=48,"25-48 mo","49+ mo")))</f>
        <v/>
      </c>
      <c r="X4412" s="58">
        <f>IF(S4412&lt;=35.5,"Q1 Low",IF(S4412&lt;=70.35,"Q2 Mid-Low",IF(S4412&lt;=89.85,"Q3 Mid-High","Q4 High")))</f>
        <v/>
      </c>
      <c r="Y4412" s="58">
        <f>IF(U4412="Yes",1,0)</f>
        <v/>
      </c>
      <c r="Z4412" s="58">
        <f>IF(P4412="Month-to-month",1,0)+IF(M4412="No",1,0)+IF(J4412="No",1,0)+IF(I4412="Fiber optic",1,0)+IF(Q4412="Yes",1,0)</f>
        <v/>
      </c>
    </row>
    <row r="4413" ht="15" customHeight="1" s="59">
      <c r="A4413" s="58" t="inlineStr">
        <is>
          <t>3621-CHYVB</t>
        </is>
      </c>
      <c r="B4413" s="58" t="inlineStr">
        <is>
          <t>Female</t>
        </is>
      </c>
      <c r="C4413" s="58" t="n">
        <v>0</v>
      </c>
      <c r="D4413" s="58" t="inlineStr">
        <is>
          <t>Yes</t>
        </is>
      </c>
      <c r="E4413" s="58" t="inlineStr">
        <is>
          <t>No</t>
        </is>
      </c>
      <c r="F4413" s="58" t="n">
        <v>57</v>
      </c>
      <c r="G4413" s="58" t="inlineStr">
        <is>
          <t>No</t>
        </is>
      </c>
      <c r="H4413" s="58" t="inlineStr">
        <is>
          <t>No phone service</t>
        </is>
      </c>
      <c r="I4413" s="58" t="inlineStr">
        <is>
          <t>DSL</t>
        </is>
      </c>
      <c r="J4413" s="58" t="inlineStr">
        <is>
          <t>Yes</t>
        </is>
      </c>
      <c r="K4413" s="58" t="inlineStr">
        <is>
          <t>No</t>
        </is>
      </c>
      <c r="L4413" s="58" t="inlineStr">
        <is>
          <t>Yes</t>
        </is>
      </c>
      <c r="M4413" s="58" t="inlineStr">
        <is>
          <t>Yes</t>
        </is>
      </c>
      <c r="N4413" s="58" t="inlineStr">
        <is>
          <t>No</t>
        </is>
      </c>
      <c r="O4413" s="58" t="inlineStr">
        <is>
          <t>Yes</t>
        </is>
      </c>
      <c r="P4413" s="58" t="inlineStr">
        <is>
          <t>Month-to-month</t>
        </is>
      </c>
      <c r="Q4413" s="58" t="inlineStr">
        <is>
          <t>Yes</t>
        </is>
      </c>
      <c r="R4413" s="58" t="inlineStr">
        <is>
          <t>Bank transfer (automatic)</t>
        </is>
      </c>
      <c r="S4413" s="123" t="n">
        <v>49.9</v>
      </c>
      <c r="T4413" s="58" t="inlineStr">
        <is>
          <t>2782.4</t>
        </is>
      </c>
      <c r="U4413" s="58" t="inlineStr">
        <is>
          <t>No</t>
        </is>
      </c>
      <c r="V4413" s="123">
        <f>IFERROR(VALUE(TRIM(T4413)),S4413*F4413)</f>
        <v/>
      </c>
      <c r="W4413" s="58">
        <f>IF(F4413&lt;=12,"0-12 mo",IF(F4413&lt;=24,"13-24 mo",IF(F4413&lt;=48,"25-48 mo","49+ mo")))</f>
        <v/>
      </c>
      <c r="X4413" s="58">
        <f>IF(S4413&lt;=35.5,"Q1 Low",IF(S4413&lt;=70.35,"Q2 Mid-Low",IF(S4413&lt;=89.85,"Q3 Mid-High","Q4 High")))</f>
        <v/>
      </c>
      <c r="Y4413" s="58">
        <f>IF(U4413="Yes",1,0)</f>
        <v/>
      </c>
      <c r="Z4413" s="58">
        <f>IF(P4413="Month-to-month",1,0)+IF(M4413="No",1,0)+IF(J4413="No",1,0)+IF(I4413="Fiber optic",1,0)+IF(Q4413="Yes",1,0)</f>
        <v/>
      </c>
    </row>
    <row r="4414" ht="15" customHeight="1" s="59">
      <c r="A4414" s="58" t="inlineStr">
        <is>
          <t>8042-RNLKO</t>
        </is>
      </c>
      <c r="B4414" s="58" t="inlineStr">
        <is>
          <t>Male</t>
        </is>
      </c>
      <c r="C4414" s="58" t="n">
        <v>0</v>
      </c>
      <c r="D4414" s="58" t="inlineStr">
        <is>
          <t>No</t>
        </is>
      </c>
      <c r="E4414" s="58" t="inlineStr">
        <is>
          <t>No</t>
        </is>
      </c>
      <c r="F4414" s="58" t="n">
        <v>66</v>
      </c>
      <c r="G4414" s="58" t="inlineStr">
        <is>
          <t>Yes</t>
        </is>
      </c>
      <c r="H4414" s="58" t="inlineStr">
        <is>
          <t>Yes</t>
        </is>
      </c>
      <c r="I4414" s="58" t="inlineStr">
        <is>
          <t>No</t>
        </is>
      </c>
      <c r="J4414" s="58" t="inlineStr">
        <is>
          <t>No internet service</t>
        </is>
      </c>
      <c r="K4414" s="58" t="inlineStr">
        <is>
          <t>No internet service</t>
        </is>
      </c>
      <c r="L4414" s="58" t="inlineStr">
        <is>
          <t>No internet service</t>
        </is>
      </c>
      <c r="M4414" s="58" t="inlineStr">
        <is>
          <t>No internet service</t>
        </is>
      </c>
      <c r="N4414" s="58" t="inlineStr">
        <is>
          <t>No internet service</t>
        </is>
      </c>
      <c r="O4414" s="58" t="inlineStr">
        <is>
          <t>No internet service</t>
        </is>
      </c>
      <c r="P4414" s="58" t="inlineStr">
        <is>
          <t>One year</t>
        </is>
      </c>
      <c r="Q4414" s="58" t="inlineStr">
        <is>
          <t>No</t>
        </is>
      </c>
      <c r="R4414" s="58" t="inlineStr">
        <is>
          <t>Bank transfer (automatic)</t>
        </is>
      </c>
      <c r="S4414" s="123" t="n">
        <v>25.45</v>
      </c>
      <c r="T4414" s="58" t="inlineStr">
        <is>
          <t>1699.15</t>
        </is>
      </c>
      <c r="U4414" s="58" t="inlineStr">
        <is>
          <t>No</t>
        </is>
      </c>
      <c r="V4414" s="123">
        <f>IFERROR(VALUE(TRIM(T4414)),S4414*F4414)</f>
        <v/>
      </c>
      <c r="W4414" s="58">
        <f>IF(F4414&lt;=12,"0-12 mo",IF(F4414&lt;=24,"13-24 mo",IF(F4414&lt;=48,"25-48 mo","49+ mo")))</f>
        <v/>
      </c>
      <c r="X4414" s="58">
        <f>IF(S4414&lt;=35.5,"Q1 Low",IF(S4414&lt;=70.35,"Q2 Mid-Low",IF(S4414&lt;=89.85,"Q3 Mid-High","Q4 High")))</f>
        <v/>
      </c>
      <c r="Y4414" s="58">
        <f>IF(U4414="Yes",1,0)</f>
        <v/>
      </c>
      <c r="Z4414" s="58">
        <f>IF(P4414="Month-to-month",1,0)+IF(M4414="No",1,0)+IF(J4414="No",1,0)+IF(I4414="Fiber optic",1,0)+IF(Q4414="Yes",1,0)</f>
        <v/>
      </c>
    </row>
    <row r="4415" ht="15" customHeight="1" s="59">
      <c r="A4415" s="58" t="inlineStr">
        <is>
          <t>1792-UXAFY</t>
        </is>
      </c>
      <c r="B4415" s="58" t="inlineStr">
        <is>
          <t>Female</t>
        </is>
      </c>
      <c r="C4415" s="58" t="n">
        <v>1</v>
      </c>
      <c r="D4415" s="58" t="inlineStr">
        <is>
          <t>No</t>
        </is>
      </c>
      <c r="E4415" s="58" t="inlineStr">
        <is>
          <t>No</t>
        </is>
      </c>
      <c r="F4415" s="58" t="n">
        <v>17</v>
      </c>
      <c r="G4415" s="58" t="inlineStr">
        <is>
          <t>Yes</t>
        </is>
      </c>
      <c r="H4415" s="58" t="inlineStr">
        <is>
          <t>No</t>
        </is>
      </c>
      <c r="I4415" s="58" t="inlineStr">
        <is>
          <t>Fiber optic</t>
        </is>
      </c>
      <c r="J4415" s="58" t="inlineStr">
        <is>
          <t>No</t>
        </is>
      </c>
      <c r="K4415" s="58" t="inlineStr">
        <is>
          <t>Yes</t>
        </is>
      </c>
      <c r="L4415" s="58" t="inlineStr">
        <is>
          <t>Yes</t>
        </is>
      </c>
      <c r="M4415" s="58" t="inlineStr">
        <is>
          <t>No</t>
        </is>
      </c>
      <c r="N4415" s="58" t="inlineStr">
        <is>
          <t>Yes</t>
        </is>
      </c>
      <c r="O4415" s="58" t="inlineStr">
        <is>
          <t>No</t>
        </is>
      </c>
      <c r="P4415" s="58" t="inlineStr">
        <is>
          <t>Month-to-month</t>
        </is>
      </c>
      <c r="Q4415" s="58" t="inlineStr">
        <is>
          <t>Yes</t>
        </is>
      </c>
      <c r="R4415" s="58" t="inlineStr">
        <is>
          <t>Electronic check</t>
        </is>
      </c>
      <c r="S4415" s="123" t="n">
        <v>89.15000000000001</v>
      </c>
      <c r="T4415" s="58" t="inlineStr">
        <is>
          <t>1496.9</t>
        </is>
      </c>
      <c r="U4415" s="58" t="inlineStr">
        <is>
          <t>Yes</t>
        </is>
      </c>
      <c r="V4415" s="123">
        <f>IFERROR(VALUE(TRIM(T4415)),S4415*F4415)</f>
        <v/>
      </c>
      <c r="W4415" s="58">
        <f>IF(F4415&lt;=12,"0-12 mo",IF(F4415&lt;=24,"13-24 mo",IF(F4415&lt;=48,"25-48 mo","49+ mo")))</f>
        <v/>
      </c>
      <c r="X4415" s="58">
        <f>IF(S4415&lt;=35.5,"Q1 Low",IF(S4415&lt;=70.35,"Q2 Mid-Low",IF(S4415&lt;=89.85,"Q3 Mid-High","Q4 High")))</f>
        <v/>
      </c>
      <c r="Y4415" s="58">
        <f>IF(U4415="Yes",1,0)</f>
        <v/>
      </c>
      <c r="Z4415" s="58">
        <f>IF(P4415="Month-to-month",1,0)+IF(M4415="No",1,0)+IF(J4415="No",1,0)+IF(I4415="Fiber optic",1,0)+IF(Q4415="Yes",1,0)</f>
        <v/>
      </c>
    </row>
    <row r="4416" ht="15" customHeight="1" s="59">
      <c r="A4416" s="58" t="inlineStr">
        <is>
          <t>5372-FBKBN</t>
        </is>
      </c>
      <c r="B4416" s="58" t="inlineStr">
        <is>
          <t>Female</t>
        </is>
      </c>
      <c r="C4416" s="58" t="n">
        <v>0</v>
      </c>
      <c r="D4416" s="58" t="inlineStr">
        <is>
          <t>No</t>
        </is>
      </c>
      <c r="E4416" s="58" t="inlineStr">
        <is>
          <t>Yes</t>
        </is>
      </c>
      <c r="F4416" s="58" t="n">
        <v>21</v>
      </c>
      <c r="G4416" s="58" t="inlineStr">
        <is>
          <t>Yes</t>
        </is>
      </c>
      <c r="H4416" s="58" t="inlineStr">
        <is>
          <t>No</t>
        </is>
      </c>
      <c r="I4416" s="58" t="inlineStr">
        <is>
          <t>No</t>
        </is>
      </c>
      <c r="J4416" s="58" t="inlineStr">
        <is>
          <t>No internet service</t>
        </is>
      </c>
      <c r="K4416" s="58" t="inlineStr">
        <is>
          <t>No internet service</t>
        </is>
      </c>
      <c r="L4416" s="58" t="inlineStr">
        <is>
          <t>No internet service</t>
        </is>
      </c>
      <c r="M4416" s="58" t="inlineStr">
        <is>
          <t>No internet service</t>
        </is>
      </c>
      <c r="N4416" s="58" t="inlineStr">
        <is>
          <t>No internet service</t>
        </is>
      </c>
      <c r="O4416" s="58" t="inlineStr">
        <is>
          <t>No internet service</t>
        </is>
      </c>
      <c r="P4416" s="58" t="inlineStr">
        <is>
          <t>Month-to-month</t>
        </is>
      </c>
      <c r="Q4416" s="58" t="inlineStr">
        <is>
          <t>No</t>
        </is>
      </c>
      <c r="R4416" s="58" t="inlineStr">
        <is>
          <t>Mailed check</t>
        </is>
      </c>
      <c r="S4416" s="123" t="n">
        <v>20.75</v>
      </c>
      <c r="T4416" s="58" t="inlineStr">
        <is>
          <t>452.2</t>
        </is>
      </c>
      <c r="U4416" s="58" t="inlineStr">
        <is>
          <t>No</t>
        </is>
      </c>
      <c r="V4416" s="123">
        <f>IFERROR(VALUE(TRIM(T4416)),S4416*F4416)</f>
        <v/>
      </c>
      <c r="W4416" s="58">
        <f>IF(F4416&lt;=12,"0-12 mo",IF(F4416&lt;=24,"13-24 mo",IF(F4416&lt;=48,"25-48 mo","49+ mo")))</f>
        <v/>
      </c>
      <c r="X4416" s="58">
        <f>IF(S4416&lt;=35.5,"Q1 Low",IF(S4416&lt;=70.35,"Q2 Mid-Low",IF(S4416&lt;=89.85,"Q3 Mid-High","Q4 High")))</f>
        <v/>
      </c>
      <c r="Y4416" s="58">
        <f>IF(U4416="Yes",1,0)</f>
        <v/>
      </c>
      <c r="Z4416" s="58">
        <f>IF(P4416="Month-to-month",1,0)+IF(M4416="No",1,0)+IF(J4416="No",1,0)+IF(I4416="Fiber optic",1,0)+IF(Q4416="Yes",1,0)</f>
        <v/>
      </c>
    </row>
    <row r="4417" ht="15" customHeight="1" s="59">
      <c r="A4417" s="58" t="inlineStr">
        <is>
          <t>0420-TXVSG</t>
        </is>
      </c>
      <c r="B4417" s="58" t="inlineStr">
        <is>
          <t>Male</t>
        </is>
      </c>
      <c r="C4417" s="58" t="n">
        <v>0</v>
      </c>
      <c r="D4417" s="58" t="inlineStr">
        <is>
          <t>Yes</t>
        </is>
      </c>
      <c r="E4417" s="58" t="inlineStr">
        <is>
          <t>No</t>
        </is>
      </c>
      <c r="F4417" s="58" t="n">
        <v>66</v>
      </c>
      <c r="G4417" s="58" t="inlineStr">
        <is>
          <t>Yes</t>
        </is>
      </c>
      <c r="H4417" s="58" t="inlineStr">
        <is>
          <t>Yes</t>
        </is>
      </c>
      <c r="I4417" s="58" t="inlineStr">
        <is>
          <t>DSL</t>
        </is>
      </c>
      <c r="J4417" s="58" t="inlineStr">
        <is>
          <t>Yes</t>
        </is>
      </c>
      <c r="K4417" s="58" t="inlineStr">
        <is>
          <t>Yes</t>
        </is>
      </c>
      <c r="L4417" s="58" t="inlineStr">
        <is>
          <t>Yes</t>
        </is>
      </c>
      <c r="M4417" s="58" t="inlineStr">
        <is>
          <t>No</t>
        </is>
      </c>
      <c r="N4417" s="58" t="inlineStr">
        <is>
          <t>No</t>
        </is>
      </c>
      <c r="O4417" s="58" t="inlineStr">
        <is>
          <t>No</t>
        </is>
      </c>
      <c r="P4417" s="58" t="inlineStr">
        <is>
          <t>Two year</t>
        </is>
      </c>
      <c r="Q4417" s="58" t="inlineStr">
        <is>
          <t>Yes</t>
        </is>
      </c>
      <c r="R4417" s="58" t="inlineStr">
        <is>
          <t>Credit card (automatic)</t>
        </is>
      </c>
      <c r="S4417" s="123" t="n">
        <v>66.09999999999999</v>
      </c>
      <c r="T4417" s="58" t="inlineStr">
        <is>
          <t>4428.45</t>
        </is>
      </c>
      <c r="U4417" s="58" t="inlineStr">
        <is>
          <t>No</t>
        </is>
      </c>
      <c r="V4417" s="123">
        <f>IFERROR(VALUE(TRIM(T4417)),S4417*F4417)</f>
        <v/>
      </c>
      <c r="W4417" s="58">
        <f>IF(F4417&lt;=12,"0-12 mo",IF(F4417&lt;=24,"13-24 mo",IF(F4417&lt;=48,"25-48 mo","49+ mo")))</f>
        <v/>
      </c>
      <c r="X4417" s="58">
        <f>IF(S4417&lt;=35.5,"Q1 Low",IF(S4417&lt;=70.35,"Q2 Mid-Low",IF(S4417&lt;=89.85,"Q3 Mid-High","Q4 High")))</f>
        <v/>
      </c>
      <c r="Y4417" s="58">
        <f>IF(U4417="Yes",1,0)</f>
        <v/>
      </c>
      <c r="Z4417" s="58">
        <f>IF(P4417="Month-to-month",1,0)+IF(M4417="No",1,0)+IF(J4417="No",1,0)+IF(I4417="Fiber optic",1,0)+IF(Q4417="Yes",1,0)</f>
        <v/>
      </c>
    </row>
    <row r="4418" ht="15" customHeight="1" s="59">
      <c r="A4418" s="58" t="inlineStr">
        <is>
          <t>6217-TOWGS</t>
        </is>
      </c>
      <c r="B4418" s="58" t="inlineStr">
        <is>
          <t>Female</t>
        </is>
      </c>
      <c r="C4418" s="58" t="n">
        <v>0</v>
      </c>
      <c r="D4418" s="58" t="inlineStr">
        <is>
          <t>Yes</t>
        </is>
      </c>
      <c r="E4418" s="58" t="inlineStr">
        <is>
          <t>No</t>
        </is>
      </c>
      <c r="F4418" s="58" t="n">
        <v>17</v>
      </c>
      <c r="G4418" s="58" t="inlineStr">
        <is>
          <t>Yes</t>
        </is>
      </c>
      <c r="H4418" s="58" t="inlineStr">
        <is>
          <t>Yes</t>
        </is>
      </c>
      <c r="I4418" s="58" t="inlineStr">
        <is>
          <t>DSL</t>
        </is>
      </c>
      <c r="J4418" s="58" t="inlineStr">
        <is>
          <t>No</t>
        </is>
      </c>
      <c r="K4418" s="58" t="inlineStr">
        <is>
          <t>Yes</t>
        </is>
      </c>
      <c r="L4418" s="58" t="inlineStr">
        <is>
          <t>No</t>
        </is>
      </c>
      <c r="M4418" s="58" t="inlineStr">
        <is>
          <t>No</t>
        </is>
      </c>
      <c r="N4418" s="58" t="inlineStr">
        <is>
          <t>Yes</t>
        </is>
      </c>
      <c r="O4418" s="58" t="inlineStr">
        <is>
          <t>Yes</t>
        </is>
      </c>
      <c r="P4418" s="58" t="inlineStr">
        <is>
          <t>Month-to-month</t>
        </is>
      </c>
      <c r="Q4418" s="58" t="inlineStr">
        <is>
          <t>Yes</t>
        </is>
      </c>
      <c r="R4418" s="58" t="inlineStr">
        <is>
          <t>Bank transfer (automatic)</t>
        </is>
      </c>
      <c r="S4418" s="123" t="n">
        <v>75.40000000000001</v>
      </c>
      <c r="T4418" s="58" t="inlineStr">
        <is>
          <t>1322.55</t>
        </is>
      </c>
      <c r="U4418" s="58" t="inlineStr">
        <is>
          <t>No</t>
        </is>
      </c>
      <c r="V4418" s="123">
        <f>IFERROR(VALUE(TRIM(T4418)),S4418*F4418)</f>
        <v/>
      </c>
      <c r="W4418" s="58">
        <f>IF(F4418&lt;=12,"0-12 mo",IF(F4418&lt;=24,"13-24 mo",IF(F4418&lt;=48,"25-48 mo","49+ mo")))</f>
        <v/>
      </c>
      <c r="X4418" s="58">
        <f>IF(S4418&lt;=35.5,"Q1 Low",IF(S4418&lt;=70.35,"Q2 Mid-Low",IF(S4418&lt;=89.85,"Q3 Mid-High","Q4 High")))</f>
        <v/>
      </c>
      <c r="Y4418" s="58">
        <f>IF(U4418="Yes",1,0)</f>
        <v/>
      </c>
      <c r="Z4418" s="58">
        <f>IF(P4418="Month-to-month",1,0)+IF(M4418="No",1,0)+IF(J4418="No",1,0)+IF(I4418="Fiber optic",1,0)+IF(Q4418="Yes",1,0)</f>
        <v/>
      </c>
    </row>
    <row r="4419" ht="15" customHeight="1" s="59">
      <c r="A4419" s="58" t="inlineStr">
        <is>
          <t>0515-YPMCW</t>
        </is>
      </c>
      <c r="B4419" s="58" t="inlineStr">
        <is>
          <t>Male</t>
        </is>
      </c>
      <c r="C4419" s="58" t="n">
        <v>0</v>
      </c>
      <c r="D4419" s="58" t="inlineStr">
        <is>
          <t>No</t>
        </is>
      </c>
      <c r="E4419" s="58" t="inlineStr">
        <is>
          <t>Yes</t>
        </is>
      </c>
      <c r="F4419" s="58" t="n">
        <v>1</v>
      </c>
      <c r="G4419" s="58" t="inlineStr">
        <is>
          <t>Yes</t>
        </is>
      </c>
      <c r="H4419" s="58" t="inlineStr">
        <is>
          <t>No</t>
        </is>
      </c>
      <c r="I4419" s="58" t="inlineStr">
        <is>
          <t>Fiber optic</t>
        </is>
      </c>
      <c r="J4419" s="58" t="inlineStr">
        <is>
          <t>No</t>
        </is>
      </c>
      <c r="K4419" s="58" t="inlineStr">
        <is>
          <t>No</t>
        </is>
      </c>
      <c r="L4419" s="58" t="inlineStr">
        <is>
          <t>No</t>
        </is>
      </c>
      <c r="M4419" s="58" t="inlineStr">
        <is>
          <t>No</t>
        </is>
      </c>
      <c r="N4419" s="58" t="inlineStr">
        <is>
          <t>No</t>
        </is>
      </c>
      <c r="O4419" s="58" t="inlineStr">
        <is>
          <t>No</t>
        </is>
      </c>
      <c r="P4419" s="58" t="inlineStr">
        <is>
          <t>Month-to-month</t>
        </is>
      </c>
      <c r="Q4419" s="58" t="inlineStr">
        <is>
          <t>Yes</t>
        </is>
      </c>
      <c r="R4419" s="58" t="inlineStr">
        <is>
          <t>Mailed check</t>
        </is>
      </c>
      <c r="S4419" s="123" t="n">
        <v>70.45</v>
      </c>
      <c r="T4419" s="58" t="inlineStr">
        <is>
          <t>70.45</t>
        </is>
      </c>
      <c r="U4419" s="58" t="inlineStr">
        <is>
          <t>Yes</t>
        </is>
      </c>
      <c r="V4419" s="123">
        <f>IFERROR(VALUE(TRIM(T4419)),S4419*F4419)</f>
        <v/>
      </c>
      <c r="W4419" s="58">
        <f>IF(F4419&lt;=12,"0-12 mo",IF(F4419&lt;=24,"13-24 mo",IF(F4419&lt;=48,"25-48 mo","49+ mo")))</f>
        <v/>
      </c>
      <c r="X4419" s="58">
        <f>IF(S4419&lt;=35.5,"Q1 Low",IF(S4419&lt;=70.35,"Q2 Mid-Low",IF(S4419&lt;=89.85,"Q3 Mid-High","Q4 High")))</f>
        <v/>
      </c>
      <c r="Y4419" s="58">
        <f>IF(U4419="Yes",1,0)</f>
        <v/>
      </c>
      <c r="Z4419" s="58">
        <f>IF(P4419="Month-to-month",1,0)+IF(M4419="No",1,0)+IF(J4419="No",1,0)+IF(I4419="Fiber optic",1,0)+IF(Q4419="Yes",1,0)</f>
        <v/>
      </c>
    </row>
    <row r="4420" ht="15" customHeight="1" s="59">
      <c r="A4420" s="58" t="inlineStr">
        <is>
          <t>0378-XSZPU</t>
        </is>
      </c>
      <c r="B4420" s="58" t="inlineStr">
        <is>
          <t>Male</t>
        </is>
      </c>
      <c r="C4420" s="58" t="n">
        <v>0</v>
      </c>
      <c r="D4420" s="58" t="inlineStr">
        <is>
          <t>Yes</t>
        </is>
      </c>
      <c r="E4420" s="58" t="inlineStr">
        <is>
          <t>No</t>
        </is>
      </c>
      <c r="F4420" s="58" t="n">
        <v>58</v>
      </c>
      <c r="G4420" s="58" t="inlineStr">
        <is>
          <t>Yes</t>
        </is>
      </c>
      <c r="H4420" s="58" t="inlineStr">
        <is>
          <t>No</t>
        </is>
      </c>
      <c r="I4420" s="58" t="inlineStr">
        <is>
          <t>DSL</t>
        </is>
      </c>
      <c r="J4420" s="58" t="inlineStr">
        <is>
          <t>Yes</t>
        </is>
      </c>
      <c r="K4420" s="58" t="inlineStr">
        <is>
          <t>Yes</t>
        </is>
      </c>
      <c r="L4420" s="58" t="inlineStr">
        <is>
          <t>Yes</t>
        </is>
      </c>
      <c r="M4420" s="58" t="inlineStr">
        <is>
          <t>No</t>
        </is>
      </c>
      <c r="N4420" s="58" t="inlineStr">
        <is>
          <t>No</t>
        </is>
      </c>
      <c r="O4420" s="58" t="inlineStr">
        <is>
          <t>No</t>
        </is>
      </c>
      <c r="P4420" s="58" t="inlineStr">
        <is>
          <t>One year</t>
        </is>
      </c>
      <c r="Q4420" s="58" t="inlineStr">
        <is>
          <t>No</t>
        </is>
      </c>
      <c r="R4420" s="58" t="inlineStr">
        <is>
          <t>Credit card (automatic)</t>
        </is>
      </c>
      <c r="S4420" s="123" t="n">
        <v>60.3</v>
      </c>
      <c r="T4420" s="58" t="inlineStr">
        <is>
          <t>3563.8</t>
        </is>
      </c>
      <c r="U4420" s="58" t="inlineStr">
        <is>
          <t>Yes</t>
        </is>
      </c>
      <c r="V4420" s="123">
        <f>IFERROR(VALUE(TRIM(T4420)),S4420*F4420)</f>
        <v/>
      </c>
      <c r="W4420" s="58">
        <f>IF(F4420&lt;=12,"0-12 mo",IF(F4420&lt;=24,"13-24 mo",IF(F4420&lt;=48,"25-48 mo","49+ mo")))</f>
        <v/>
      </c>
      <c r="X4420" s="58">
        <f>IF(S4420&lt;=35.5,"Q1 Low",IF(S4420&lt;=70.35,"Q2 Mid-Low",IF(S4420&lt;=89.85,"Q3 Mid-High","Q4 High")))</f>
        <v/>
      </c>
      <c r="Y4420" s="58">
        <f>IF(U4420="Yes",1,0)</f>
        <v/>
      </c>
      <c r="Z4420" s="58">
        <f>IF(P4420="Month-to-month",1,0)+IF(M4420="No",1,0)+IF(J4420="No",1,0)+IF(I4420="Fiber optic",1,0)+IF(Q4420="Yes",1,0)</f>
        <v/>
      </c>
    </row>
    <row r="4421" ht="15" customHeight="1" s="59">
      <c r="A4421" s="58" t="inlineStr">
        <is>
          <t>1045-LTCYT</t>
        </is>
      </c>
      <c r="B4421" s="58" t="inlineStr">
        <is>
          <t>Female</t>
        </is>
      </c>
      <c r="C4421" s="58" t="n">
        <v>0</v>
      </c>
      <c r="D4421" s="58" t="inlineStr">
        <is>
          <t>Yes</t>
        </is>
      </c>
      <c r="E4421" s="58" t="inlineStr">
        <is>
          <t>Yes</t>
        </is>
      </c>
      <c r="F4421" s="58" t="n">
        <v>8</v>
      </c>
      <c r="G4421" s="58" t="inlineStr">
        <is>
          <t>Yes</t>
        </is>
      </c>
      <c r="H4421" s="58" t="inlineStr">
        <is>
          <t>No</t>
        </is>
      </c>
      <c r="I4421" s="58" t="inlineStr">
        <is>
          <t>No</t>
        </is>
      </c>
      <c r="J4421" s="58" t="inlineStr">
        <is>
          <t>No internet service</t>
        </is>
      </c>
      <c r="K4421" s="58" t="inlineStr">
        <is>
          <t>No internet service</t>
        </is>
      </c>
      <c r="L4421" s="58" t="inlineStr">
        <is>
          <t>No internet service</t>
        </is>
      </c>
      <c r="M4421" s="58" t="inlineStr">
        <is>
          <t>No internet service</t>
        </is>
      </c>
      <c r="N4421" s="58" t="inlineStr">
        <is>
          <t>No internet service</t>
        </is>
      </c>
      <c r="O4421" s="58" t="inlineStr">
        <is>
          <t>No internet service</t>
        </is>
      </c>
      <c r="P4421" s="58" t="inlineStr">
        <is>
          <t>Month-to-month</t>
        </is>
      </c>
      <c r="Q4421" s="58" t="inlineStr">
        <is>
          <t>No</t>
        </is>
      </c>
      <c r="R4421" s="58" t="inlineStr">
        <is>
          <t>Credit card (automatic)</t>
        </is>
      </c>
      <c r="S4421" s="123" t="n">
        <v>21.05</v>
      </c>
      <c r="T4421" s="58" t="inlineStr">
        <is>
          <t>139.75</t>
        </is>
      </c>
      <c r="U4421" s="58" t="inlineStr">
        <is>
          <t>No</t>
        </is>
      </c>
      <c r="V4421" s="123">
        <f>IFERROR(VALUE(TRIM(T4421)),S4421*F4421)</f>
        <v/>
      </c>
      <c r="W4421" s="58">
        <f>IF(F4421&lt;=12,"0-12 mo",IF(F4421&lt;=24,"13-24 mo",IF(F4421&lt;=48,"25-48 mo","49+ mo")))</f>
        <v/>
      </c>
      <c r="X4421" s="58">
        <f>IF(S4421&lt;=35.5,"Q1 Low",IF(S4421&lt;=70.35,"Q2 Mid-Low",IF(S4421&lt;=89.85,"Q3 Mid-High","Q4 High")))</f>
        <v/>
      </c>
      <c r="Y4421" s="58">
        <f>IF(U4421="Yes",1,0)</f>
        <v/>
      </c>
      <c r="Z4421" s="58">
        <f>IF(P4421="Month-to-month",1,0)+IF(M4421="No",1,0)+IF(J4421="No",1,0)+IF(I4421="Fiber optic",1,0)+IF(Q4421="Yes",1,0)</f>
        <v/>
      </c>
    </row>
    <row r="4422" ht="15" customHeight="1" s="59">
      <c r="A4422" s="58" t="inlineStr">
        <is>
          <t>1544-JJMYL</t>
        </is>
      </c>
      <c r="B4422" s="58" t="inlineStr">
        <is>
          <t>Male</t>
        </is>
      </c>
      <c r="C4422" s="58" t="n">
        <v>0</v>
      </c>
      <c r="D4422" s="58" t="inlineStr">
        <is>
          <t>No</t>
        </is>
      </c>
      <c r="E4422" s="58" t="inlineStr">
        <is>
          <t>No</t>
        </is>
      </c>
      <c r="F4422" s="58" t="n">
        <v>27</v>
      </c>
      <c r="G4422" s="58" t="inlineStr">
        <is>
          <t>Yes</t>
        </is>
      </c>
      <c r="H4422" s="58" t="inlineStr">
        <is>
          <t>No</t>
        </is>
      </c>
      <c r="I4422" s="58" t="inlineStr">
        <is>
          <t>DSL</t>
        </is>
      </c>
      <c r="J4422" s="58" t="inlineStr">
        <is>
          <t>Yes</t>
        </is>
      </c>
      <c r="K4422" s="58" t="inlineStr">
        <is>
          <t>No</t>
        </is>
      </c>
      <c r="L4422" s="58" t="inlineStr">
        <is>
          <t>Yes</t>
        </is>
      </c>
      <c r="M4422" s="58" t="inlineStr">
        <is>
          <t>Yes</t>
        </is>
      </c>
      <c r="N4422" s="58" t="inlineStr">
        <is>
          <t>Yes</t>
        </is>
      </c>
      <c r="O4422" s="58" t="inlineStr">
        <is>
          <t>No</t>
        </is>
      </c>
      <c r="P4422" s="58" t="inlineStr">
        <is>
          <t>One year</t>
        </is>
      </c>
      <c r="Q4422" s="58" t="inlineStr">
        <is>
          <t>No</t>
        </is>
      </c>
      <c r="R4422" s="58" t="inlineStr">
        <is>
          <t>Credit card (automatic)</t>
        </is>
      </c>
      <c r="S4422" s="123" t="n">
        <v>69.34999999999999</v>
      </c>
      <c r="T4422" s="58" t="inlineStr">
        <is>
          <t>1927.3</t>
        </is>
      </c>
      <c r="U4422" s="58" t="inlineStr">
        <is>
          <t>No</t>
        </is>
      </c>
      <c r="V4422" s="123">
        <f>IFERROR(VALUE(TRIM(T4422)),S4422*F4422)</f>
        <v/>
      </c>
      <c r="W4422" s="58">
        <f>IF(F4422&lt;=12,"0-12 mo",IF(F4422&lt;=24,"13-24 mo",IF(F4422&lt;=48,"25-48 mo","49+ mo")))</f>
        <v/>
      </c>
      <c r="X4422" s="58">
        <f>IF(S4422&lt;=35.5,"Q1 Low",IF(S4422&lt;=70.35,"Q2 Mid-Low",IF(S4422&lt;=89.85,"Q3 Mid-High","Q4 High")))</f>
        <v/>
      </c>
      <c r="Y4422" s="58">
        <f>IF(U4422="Yes",1,0)</f>
        <v/>
      </c>
      <c r="Z4422" s="58">
        <f>IF(P4422="Month-to-month",1,0)+IF(M4422="No",1,0)+IF(J4422="No",1,0)+IF(I4422="Fiber optic",1,0)+IF(Q4422="Yes",1,0)</f>
        <v/>
      </c>
    </row>
    <row r="4423" ht="15" customHeight="1" s="59">
      <c r="A4423" s="58" t="inlineStr">
        <is>
          <t>4636-JGAAI</t>
        </is>
      </c>
      <c r="B4423" s="58" t="inlineStr">
        <is>
          <t>Male</t>
        </is>
      </c>
      <c r="C4423" s="58" t="n">
        <v>0</v>
      </c>
      <c r="D4423" s="58" t="inlineStr">
        <is>
          <t>Yes</t>
        </is>
      </c>
      <c r="E4423" s="58" t="inlineStr">
        <is>
          <t>No</t>
        </is>
      </c>
      <c r="F4423" s="58" t="n">
        <v>34</v>
      </c>
      <c r="G4423" s="58" t="inlineStr">
        <is>
          <t>Yes</t>
        </is>
      </c>
      <c r="H4423" s="58" t="inlineStr">
        <is>
          <t>Yes</t>
        </is>
      </c>
      <c r="I4423" s="58" t="inlineStr">
        <is>
          <t>Fiber optic</t>
        </is>
      </c>
      <c r="J4423" s="58" t="inlineStr">
        <is>
          <t>No</t>
        </is>
      </c>
      <c r="K4423" s="58" t="inlineStr">
        <is>
          <t>Yes</t>
        </is>
      </c>
      <c r="L4423" s="58" t="inlineStr">
        <is>
          <t>No</t>
        </is>
      </c>
      <c r="M4423" s="58" t="inlineStr">
        <is>
          <t>No</t>
        </is>
      </c>
      <c r="N4423" s="58" t="inlineStr">
        <is>
          <t>No</t>
        </is>
      </c>
      <c r="O4423" s="58" t="inlineStr">
        <is>
          <t>Yes</t>
        </is>
      </c>
      <c r="P4423" s="58" t="inlineStr">
        <is>
          <t>Month-to-month</t>
        </is>
      </c>
      <c r="Q4423" s="58" t="inlineStr">
        <is>
          <t>No</t>
        </is>
      </c>
      <c r="R4423" s="58" t="inlineStr">
        <is>
          <t>Mailed check</t>
        </is>
      </c>
      <c r="S4423" s="123" t="n">
        <v>88.84999999999999</v>
      </c>
      <c r="T4423" s="58" t="inlineStr">
        <is>
          <t>3000.25</t>
        </is>
      </c>
      <c r="U4423" s="58" t="inlineStr">
        <is>
          <t>No</t>
        </is>
      </c>
      <c r="V4423" s="123">
        <f>IFERROR(VALUE(TRIM(T4423)),S4423*F4423)</f>
        <v/>
      </c>
      <c r="W4423" s="58">
        <f>IF(F4423&lt;=12,"0-12 mo",IF(F4423&lt;=24,"13-24 mo",IF(F4423&lt;=48,"25-48 mo","49+ mo")))</f>
        <v/>
      </c>
      <c r="X4423" s="58">
        <f>IF(S4423&lt;=35.5,"Q1 Low",IF(S4423&lt;=70.35,"Q2 Mid-Low",IF(S4423&lt;=89.85,"Q3 Mid-High","Q4 High")))</f>
        <v/>
      </c>
      <c r="Y4423" s="58">
        <f>IF(U4423="Yes",1,0)</f>
        <v/>
      </c>
      <c r="Z4423" s="58">
        <f>IF(P4423="Month-to-month",1,0)+IF(M4423="No",1,0)+IF(J4423="No",1,0)+IF(I4423="Fiber optic",1,0)+IF(Q4423="Yes",1,0)</f>
        <v/>
      </c>
    </row>
    <row r="4424" ht="15" customHeight="1" s="59">
      <c r="A4424" s="58" t="inlineStr">
        <is>
          <t>6874-SGLHU</t>
        </is>
      </c>
      <c r="B4424" s="58" t="inlineStr">
        <is>
          <t>Male</t>
        </is>
      </c>
      <c r="C4424" s="58" t="n">
        <v>0</v>
      </c>
      <c r="D4424" s="58" t="inlineStr">
        <is>
          <t>No</t>
        </is>
      </c>
      <c r="E4424" s="58" t="inlineStr">
        <is>
          <t>No</t>
        </is>
      </c>
      <c r="F4424" s="58" t="n">
        <v>30</v>
      </c>
      <c r="G4424" s="58" t="inlineStr">
        <is>
          <t>Yes</t>
        </is>
      </c>
      <c r="H4424" s="58" t="inlineStr">
        <is>
          <t>No</t>
        </is>
      </c>
      <c r="I4424" s="58" t="inlineStr">
        <is>
          <t>Fiber optic</t>
        </is>
      </c>
      <c r="J4424" s="58" t="inlineStr">
        <is>
          <t>No</t>
        </is>
      </c>
      <c r="K4424" s="58" t="inlineStr">
        <is>
          <t>Yes</t>
        </is>
      </c>
      <c r="L4424" s="58" t="inlineStr">
        <is>
          <t>No</t>
        </is>
      </c>
      <c r="M4424" s="58" t="inlineStr">
        <is>
          <t>No</t>
        </is>
      </c>
      <c r="N4424" s="58" t="inlineStr">
        <is>
          <t>Yes</t>
        </is>
      </c>
      <c r="O4424" s="58" t="inlineStr">
        <is>
          <t>Yes</t>
        </is>
      </c>
      <c r="P4424" s="58" t="inlineStr">
        <is>
          <t>One year</t>
        </is>
      </c>
      <c r="Q4424" s="58" t="inlineStr">
        <is>
          <t>Yes</t>
        </is>
      </c>
      <c r="R4424" s="58" t="inlineStr">
        <is>
          <t>Bank transfer (automatic)</t>
        </is>
      </c>
      <c r="S4424" s="123" t="n">
        <v>97</v>
      </c>
      <c r="T4424" s="58" t="inlineStr">
        <is>
          <t>3021.3</t>
        </is>
      </c>
      <c r="U4424" s="58" t="inlineStr">
        <is>
          <t>No</t>
        </is>
      </c>
      <c r="V4424" s="123">
        <f>IFERROR(VALUE(TRIM(T4424)),S4424*F4424)</f>
        <v/>
      </c>
      <c r="W4424" s="58">
        <f>IF(F4424&lt;=12,"0-12 mo",IF(F4424&lt;=24,"13-24 mo",IF(F4424&lt;=48,"25-48 mo","49+ mo")))</f>
        <v/>
      </c>
      <c r="X4424" s="58">
        <f>IF(S4424&lt;=35.5,"Q1 Low",IF(S4424&lt;=70.35,"Q2 Mid-Low",IF(S4424&lt;=89.85,"Q3 Mid-High","Q4 High")))</f>
        <v/>
      </c>
      <c r="Y4424" s="58">
        <f>IF(U4424="Yes",1,0)</f>
        <v/>
      </c>
      <c r="Z4424" s="58">
        <f>IF(P4424="Month-to-month",1,0)+IF(M4424="No",1,0)+IF(J4424="No",1,0)+IF(I4424="Fiber optic",1,0)+IF(Q4424="Yes",1,0)</f>
        <v/>
      </c>
    </row>
    <row r="4425" ht="15" customHeight="1" s="59">
      <c r="A4425" s="58" t="inlineStr">
        <is>
          <t>5951-AOFIH</t>
        </is>
      </c>
      <c r="B4425" s="58" t="inlineStr">
        <is>
          <t>Male</t>
        </is>
      </c>
      <c r="C4425" s="58" t="n">
        <v>0</v>
      </c>
      <c r="D4425" s="58" t="inlineStr">
        <is>
          <t>No</t>
        </is>
      </c>
      <c r="E4425" s="58" t="inlineStr">
        <is>
          <t>No</t>
        </is>
      </c>
      <c r="F4425" s="58" t="n">
        <v>33</v>
      </c>
      <c r="G4425" s="58" t="inlineStr">
        <is>
          <t>Yes</t>
        </is>
      </c>
      <c r="H4425" s="58" t="inlineStr">
        <is>
          <t>No</t>
        </is>
      </c>
      <c r="I4425" s="58" t="inlineStr">
        <is>
          <t>DSL</t>
        </is>
      </c>
      <c r="J4425" s="58" t="inlineStr">
        <is>
          <t>No</t>
        </is>
      </c>
      <c r="K4425" s="58" t="inlineStr">
        <is>
          <t>Yes</t>
        </is>
      </c>
      <c r="L4425" s="58" t="inlineStr">
        <is>
          <t>Yes</t>
        </is>
      </c>
      <c r="M4425" s="58" t="inlineStr">
        <is>
          <t>No</t>
        </is>
      </c>
      <c r="N4425" s="58" t="inlineStr">
        <is>
          <t>Yes</t>
        </is>
      </c>
      <c r="O4425" s="58" t="inlineStr">
        <is>
          <t>No</t>
        </is>
      </c>
      <c r="P4425" s="58" t="inlineStr">
        <is>
          <t>Month-to-month</t>
        </is>
      </c>
      <c r="Q4425" s="58" t="inlineStr">
        <is>
          <t>Yes</t>
        </is>
      </c>
      <c r="R4425" s="58" t="inlineStr">
        <is>
          <t>Credit card (automatic)</t>
        </is>
      </c>
      <c r="S4425" s="123" t="n">
        <v>66.40000000000001</v>
      </c>
      <c r="T4425" s="58" t="inlineStr">
        <is>
          <t>2245.4</t>
        </is>
      </c>
      <c r="U4425" s="58" t="inlineStr">
        <is>
          <t>No</t>
        </is>
      </c>
      <c r="V4425" s="123">
        <f>IFERROR(VALUE(TRIM(T4425)),S4425*F4425)</f>
        <v/>
      </c>
      <c r="W4425" s="58">
        <f>IF(F4425&lt;=12,"0-12 mo",IF(F4425&lt;=24,"13-24 mo",IF(F4425&lt;=48,"25-48 mo","49+ mo")))</f>
        <v/>
      </c>
      <c r="X4425" s="58">
        <f>IF(S4425&lt;=35.5,"Q1 Low",IF(S4425&lt;=70.35,"Q2 Mid-Low",IF(S4425&lt;=89.85,"Q3 Mid-High","Q4 High")))</f>
        <v/>
      </c>
      <c r="Y4425" s="58">
        <f>IF(U4425="Yes",1,0)</f>
        <v/>
      </c>
      <c r="Z4425" s="58">
        <f>IF(P4425="Month-to-month",1,0)+IF(M4425="No",1,0)+IF(J4425="No",1,0)+IF(I4425="Fiber optic",1,0)+IF(Q4425="Yes",1,0)</f>
        <v/>
      </c>
    </row>
    <row r="4426" ht="15" customHeight="1" s="59">
      <c r="A4426" s="58" t="inlineStr">
        <is>
          <t>4729-XKASR</t>
        </is>
      </c>
      <c r="B4426" s="58" t="inlineStr">
        <is>
          <t>Male</t>
        </is>
      </c>
      <c r="C4426" s="58" t="n">
        <v>0</v>
      </c>
      <c r="D4426" s="58" t="inlineStr">
        <is>
          <t>No</t>
        </is>
      </c>
      <c r="E4426" s="58" t="inlineStr">
        <is>
          <t>Yes</t>
        </is>
      </c>
      <c r="F4426" s="58" t="n">
        <v>1</v>
      </c>
      <c r="G4426" s="58" t="inlineStr">
        <is>
          <t>No</t>
        </is>
      </c>
      <c r="H4426" s="58" t="inlineStr">
        <is>
          <t>No phone service</t>
        </is>
      </c>
      <c r="I4426" s="58" t="inlineStr">
        <is>
          <t>DSL</t>
        </is>
      </c>
      <c r="J4426" s="58" t="inlineStr">
        <is>
          <t>No</t>
        </is>
      </c>
      <c r="K4426" s="58" t="inlineStr">
        <is>
          <t>No</t>
        </is>
      </c>
      <c r="L4426" s="58" t="inlineStr">
        <is>
          <t>No</t>
        </is>
      </c>
      <c r="M4426" s="58" t="inlineStr">
        <is>
          <t>No</t>
        </is>
      </c>
      <c r="N4426" s="58" t="inlineStr">
        <is>
          <t>No</t>
        </is>
      </c>
      <c r="O4426" s="58" t="inlineStr">
        <is>
          <t>No</t>
        </is>
      </c>
      <c r="P4426" s="58" t="inlineStr">
        <is>
          <t>Month-to-month</t>
        </is>
      </c>
      <c r="Q4426" s="58" t="inlineStr">
        <is>
          <t>No</t>
        </is>
      </c>
      <c r="R4426" s="58" t="inlineStr">
        <is>
          <t>Electronic check</t>
        </is>
      </c>
      <c r="S4426" s="123" t="n">
        <v>24.75</v>
      </c>
      <c r="T4426" s="58" t="inlineStr">
        <is>
          <t>24.75</t>
        </is>
      </c>
      <c r="U4426" s="58" t="inlineStr">
        <is>
          <t>Yes</t>
        </is>
      </c>
      <c r="V4426" s="123">
        <f>IFERROR(VALUE(TRIM(T4426)),S4426*F4426)</f>
        <v/>
      </c>
      <c r="W4426" s="58">
        <f>IF(F4426&lt;=12,"0-12 mo",IF(F4426&lt;=24,"13-24 mo",IF(F4426&lt;=48,"25-48 mo","49+ mo")))</f>
        <v/>
      </c>
      <c r="X4426" s="58">
        <f>IF(S4426&lt;=35.5,"Q1 Low",IF(S4426&lt;=70.35,"Q2 Mid-Low",IF(S4426&lt;=89.85,"Q3 Mid-High","Q4 High")))</f>
        <v/>
      </c>
      <c r="Y4426" s="58">
        <f>IF(U4426="Yes",1,0)</f>
        <v/>
      </c>
      <c r="Z4426" s="58">
        <f>IF(P4426="Month-to-month",1,0)+IF(M4426="No",1,0)+IF(J4426="No",1,0)+IF(I4426="Fiber optic",1,0)+IF(Q4426="Yes",1,0)</f>
        <v/>
      </c>
    </row>
    <row r="4427" ht="15" customHeight="1" s="59">
      <c r="A4427" s="58" t="inlineStr">
        <is>
          <t>3059-NGMXB</t>
        </is>
      </c>
      <c r="B4427" s="58" t="inlineStr">
        <is>
          <t>Male</t>
        </is>
      </c>
      <c r="C4427" s="58" t="n">
        <v>0</v>
      </c>
      <c r="D4427" s="58" t="inlineStr">
        <is>
          <t>Yes</t>
        </is>
      </c>
      <c r="E4427" s="58" t="inlineStr">
        <is>
          <t>Yes</t>
        </is>
      </c>
      <c r="F4427" s="58" t="n">
        <v>14</v>
      </c>
      <c r="G4427" s="58" t="inlineStr">
        <is>
          <t>Yes</t>
        </is>
      </c>
      <c r="H4427" s="58" t="inlineStr">
        <is>
          <t>Yes</t>
        </is>
      </c>
      <c r="I4427" s="58" t="inlineStr">
        <is>
          <t>DSL</t>
        </is>
      </c>
      <c r="J4427" s="58" t="inlineStr">
        <is>
          <t>Yes</t>
        </is>
      </c>
      <c r="K4427" s="58" t="inlineStr">
        <is>
          <t>Yes</t>
        </is>
      </c>
      <c r="L4427" s="58" t="inlineStr">
        <is>
          <t>No</t>
        </is>
      </c>
      <c r="M4427" s="58" t="inlineStr">
        <is>
          <t>No</t>
        </is>
      </c>
      <c r="N4427" s="58" t="inlineStr">
        <is>
          <t>No</t>
        </is>
      </c>
      <c r="O4427" s="58" t="inlineStr">
        <is>
          <t>Yes</t>
        </is>
      </c>
      <c r="P4427" s="58" t="inlineStr">
        <is>
          <t>Month-to-month</t>
        </is>
      </c>
      <c r="Q4427" s="58" t="inlineStr">
        <is>
          <t>No</t>
        </is>
      </c>
      <c r="R4427" s="58" t="inlineStr">
        <is>
          <t>Mailed check</t>
        </is>
      </c>
      <c r="S4427" s="123" t="n">
        <v>69.2</v>
      </c>
      <c r="T4427" s="58" t="inlineStr">
        <is>
          <t>944.65</t>
        </is>
      </c>
      <c r="U4427" s="58" t="inlineStr">
        <is>
          <t>No</t>
        </is>
      </c>
      <c r="V4427" s="123">
        <f>IFERROR(VALUE(TRIM(T4427)),S4427*F4427)</f>
        <v/>
      </c>
      <c r="W4427" s="58">
        <f>IF(F4427&lt;=12,"0-12 mo",IF(F4427&lt;=24,"13-24 mo",IF(F4427&lt;=48,"25-48 mo","49+ mo")))</f>
        <v/>
      </c>
      <c r="X4427" s="58">
        <f>IF(S4427&lt;=35.5,"Q1 Low",IF(S4427&lt;=70.35,"Q2 Mid-Low",IF(S4427&lt;=89.85,"Q3 Mid-High","Q4 High")))</f>
        <v/>
      </c>
      <c r="Y4427" s="58">
        <f>IF(U4427="Yes",1,0)</f>
        <v/>
      </c>
      <c r="Z4427" s="58">
        <f>IF(P4427="Month-to-month",1,0)+IF(M4427="No",1,0)+IF(J4427="No",1,0)+IF(I4427="Fiber optic",1,0)+IF(Q4427="Yes",1,0)</f>
        <v/>
      </c>
    </row>
    <row r="4428" ht="15" customHeight="1" s="59">
      <c r="A4428" s="58" t="inlineStr">
        <is>
          <t>8652-YHIYU</t>
        </is>
      </c>
      <c r="B4428" s="58" t="inlineStr">
        <is>
          <t>Female</t>
        </is>
      </c>
      <c r="C4428" s="58" t="n">
        <v>0</v>
      </c>
      <c r="D4428" s="58" t="inlineStr">
        <is>
          <t>No</t>
        </is>
      </c>
      <c r="E4428" s="58" t="inlineStr">
        <is>
          <t>Yes</t>
        </is>
      </c>
      <c r="F4428" s="58" t="n">
        <v>16</v>
      </c>
      <c r="G4428" s="58" t="inlineStr">
        <is>
          <t>Yes</t>
        </is>
      </c>
      <c r="H4428" s="58" t="inlineStr">
        <is>
          <t>Yes</t>
        </is>
      </c>
      <c r="I4428" s="58" t="inlineStr">
        <is>
          <t>Fiber optic</t>
        </is>
      </c>
      <c r="J4428" s="58" t="inlineStr">
        <is>
          <t>No</t>
        </is>
      </c>
      <c r="K4428" s="58" t="inlineStr">
        <is>
          <t>No</t>
        </is>
      </c>
      <c r="L4428" s="58" t="inlineStr">
        <is>
          <t>No</t>
        </is>
      </c>
      <c r="M4428" s="58" t="inlineStr">
        <is>
          <t>Yes</t>
        </is>
      </c>
      <c r="N4428" s="58" t="inlineStr">
        <is>
          <t>No</t>
        </is>
      </c>
      <c r="O4428" s="58" t="inlineStr">
        <is>
          <t>No</t>
        </is>
      </c>
      <c r="P4428" s="58" t="inlineStr">
        <is>
          <t>One year</t>
        </is>
      </c>
      <c r="Q4428" s="58" t="inlineStr">
        <is>
          <t>Yes</t>
        </is>
      </c>
      <c r="R4428" s="58" t="inlineStr">
        <is>
          <t>Credit card (automatic)</t>
        </is>
      </c>
      <c r="S4428" s="123" t="n">
        <v>79.5</v>
      </c>
      <c r="T4428" s="58" t="inlineStr">
        <is>
          <t>1264.2</t>
        </is>
      </c>
      <c r="U4428" s="58" t="inlineStr">
        <is>
          <t>No</t>
        </is>
      </c>
      <c r="V4428" s="123">
        <f>IFERROR(VALUE(TRIM(T4428)),S4428*F4428)</f>
        <v/>
      </c>
      <c r="W4428" s="58">
        <f>IF(F4428&lt;=12,"0-12 mo",IF(F4428&lt;=24,"13-24 mo",IF(F4428&lt;=48,"25-48 mo","49+ mo")))</f>
        <v/>
      </c>
      <c r="X4428" s="58">
        <f>IF(S4428&lt;=35.5,"Q1 Low",IF(S4428&lt;=70.35,"Q2 Mid-Low",IF(S4428&lt;=89.85,"Q3 Mid-High","Q4 High")))</f>
        <v/>
      </c>
      <c r="Y4428" s="58">
        <f>IF(U4428="Yes",1,0)</f>
        <v/>
      </c>
      <c r="Z4428" s="58">
        <f>IF(P4428="Month-to-month",1,0)+IF(M4428="No",1,0)+IF(J4428="No",1,0)+IF(I4428="Fiber optic",1,0)+IF(Q4428="Yes",1,0)</f>
        <v/>
      </c>
    </row>
    <row r="4429" ht="15" customHeight="1" s="59">
      <c r="A4429" s="58" t="inlineStr">
        <is>
          <t>5278-PNYOX</t>
        </is>
      </c>
      <c r="B4429" s="58" t="inlineStr">
        <is>
          <t>Female</t>
        </is>
      </c>
      <c r="C4429" s="58" t="n">
        <v>0</v>
      </c>
      <c r="D4429" s="58" t="inlineStr">
        <is>
          <t>No</t>
        </is>
      </c>
      <c r="E4429" s="58" t="inlineStr">
        <is>
          <t>No</t>
        </is>
      </c>
      <c r="F4429" s="58" t="n">
        <v>49</v>
      </c>
      <c r="G4429" s="58" t="inlineStr">
        <is>
          <t>Yes</t>
        </is>
      </c>
      <c r="H4429" s="58" t="inlineStr">
        <is>
          <t>No</t>
        </is>
      </c>
      <c r="I4429" s="58" t="inlineStr">
        <is>
          <t>Fiber optic</t>
        </is>
      </c>
      <c r="J4429" s="58" t="inlineStr">
        <is>
          <t>No</t>
        </is>
      </c>
      <c r="K4429" s="58" t="inlineStr">
        <is>
          <t>No</t>
        </is>
      </c>
      <c r="L4429" s="58" t="inlineStr">
        <is>
          <t>Yes</t>
        </is>
      </c>
      <c r="M4429" s="58" t="inlineStr">
        <is>
          <t>Yes</t>
        </is>
      </c>
      <c r="N4429" s="58" t="inlineStr">
        <is>
          <t>Yes</t>
        </is>
      </c>
      <c r="O4429" s="58" t="inlineStr">
        <is>
          <t>Yes</t>
        </is>
      </c>
      <c r="P4429" s="58" t="inlineStr">
        <is>
          <t>Two year</t>
        </is>
      </c>
      <c r="Q4429" s="58" t="inlineStr">
        <is>
          <t>No</t>
        </is>
      </c>
      <c r="R4429" s="58" t="inlineStr">
        <is>
          <t>Credit card (automatic)</t>
        </is>
      </c>
      <c r="S4429" s="123" t="n">
        <v>100.65</v>
      </c>
      <c r="T4429" s="58" t="inlineStr">
        <is>
          <t>4917.75</t>
        </is>
      </c>
      <c r="U4429" s="58" t="inlineStr">
        <is>
          <t>No</t>
        </is>
      </c>
      <c r="V4429" s="123">
        <f>IFERROR(VALUE(TRIM(T4429)),S4429*F4429)</f>
        <v/>
      </c>
      <c r="W4429" s="58">
        <f>IF(F4429&lt;=12,"0-12 mo",IF(F4429&lt;=24,"13-24 mo",IF(F4429&lt;=48,"25-48 mo","49+ mo")))</f>
        <v/>
      </c>
      <c r="X4429" s="58">
        <f>IF(S4429&lt;=35.5,"Q1 Low",IF(S4429&lt;=70.35,"Q2 Mid-Low",IF(S4429&lt;=89.85,"Q3 Mid-High","Q4 High")))</f>
        <v/>
      </c>
      <c r="Y4429" s="58">
        <f>IF(U4429="Yes",1,0)</f>
        <v/>
      </c>
      <c r="Z4429" s="58">
        <f>IF(P4429="Month-to-month",1,0)+IF(M4429="No",1,0)+IF(J4429="No",1,0)+IF(I4429="Fiber optic",1,0)+IF(Q4429="Yes",1,0)</f>
        <v/>
      </c>
    </row>
    <row r="4430" ht="15" customHeight="1" s="59">
      <c r="A4430" s="58" t="inlineStr">
        <is>
          <t>5449-FIBXJ</t>
        </is>
      </c>
      <c r="B4430" s="58" t="inlineStr">
        <is>
          <t>Male</t>
        </is>
      </c>
      <c r="C4430" s="58" t="n">
        <v>0</v>
      </c>
      <c r="D4430" s="58" t="inlineStr">
        <is>
          <t>Yes</t>
        </is>
      </c>
      <c r="E4430" s="58" t="inlineStr">
        <is>
          <t>Yes</t>
        </is>
      </c>
      <c r="F4430" s="58" t="n">
        <v>19</v>
      </c>
      <c r="G4430" s="58" t="inlineStr">
        <is>
          <t>Yes</t>
        </is>
      </c>
      <c r="H4430" s="58" t="inlineStr">
        <is>
          <t>Yes</t>
        </is>
      </c>
      <c r="I4430" s="58" t="inlineStr">
        <is>
          <t>Fiber optic</t>
        </is>
      </c>
      <c r="J4430" s="58" t="inlineStr">
        <is>
          <t>No</t>
        </is>
      </c>
      <c r="K4430" s="58" t="inlineStr">
        <is>
          <t>No</t>
        </is>
      </c>
      <c r="L4430" s="58" t="inlineStr">
        <is>
          <t>Yes</t>
        </is>
      </c>
      <c r="M4430" s="58" t="inlineStr">
        <is>
          <t>Yes</t>
        </is>
      </c>
      <c r="N4430" s="58" t="inlineStr">
        <is>
          <t>Yes</t>
        </is>
      </c>
      <c r="O4430" s="58" t="inlineStr">
        <is>
          <t>Yes</t>
        </is>
      </c>
      <c r="P4430" s="58" t="inlineStr">
        <is>
          <t>Month-to-month</t>
        </is>
      </c>
      <c r="Q4430" s="58" t="inlineStr">
        <is>
          <t>No</t>
        </is>
      </c>
      <c r="R4430" s="58" t="inlineStr">
        <is>
          <t>Electronic check</t>
        </is>
      </c>
      <c r="S4430" s="123" t="n">
        <v>103.3</v>
      </c>
      <c r="T4430" s="58" t="inlineStr">
        <is>
          <t>2012.7</t>
        </is>
      </c>
      <c r="U4430" s="58" t="inlineStr">
        <is>
          <t>Yes</t>
        </is>
      </c>
      <c r="V4430" s="123">
        <f>IFERROR(VALUE(TRIM(T4430)),S4430*F4430)</f>
        <v/>
      </c>
      <c r="W4430" s="58">
        <f>IF(F4430&lt;=12,"0-12 mo",IF(F4430&lt;=24,"13-24 mo",IF(F4430&lt;=48,"25-48 mo","49+ mo")))</f>
        <v/>
      </c>
      <c r="X4430" s="58">
        <f>IF(S4430&lt;=35.5,"Q1 Low",IF(S4430&lt;=70.35,"Q2 Mid-Low",IF(S4430&lt;=89.85,"Q3 Mid-High","Q4 High")))</f>
        <v/>
      </c>
      <c r="Y4430" s="58">
        <f>IF(U4430="Yes",1,0)</f>
        <v/>
      </c>
      <c r="Z4430" s="58">
        <f>IF(P4430="Month-to-month",1,0)+IF(M4430="No",1,0)+IF(J4430="No",1,0)+IF(I4430="Fiber optic",1,0)+IF(Q4430="Yes",1,0)</f>
        <v/>
      </c>
    </row>
    <row r="4431" ht="15" customHeight="1" s="59">
      <c r="A4431" s="58" t="inlineStr">
        <is>
          <t>3486-HOOGQ</t>
        </is>
      </c>
      <c r="B4431" s="58" t="inlineStr">
        <is>
          <t>Female</t>
        </is>
      </c>
      <c r="C4431" s="58" t="n">
        <v>0</v>
      </c>
      <c r="D4431" s="58" t="inlineStr">
        <is>
          <t>Yes</t>
        </is>
      </c>
      <c r="E4431" s="58" t="inlineStr">
        <is>
          <t>Yes</t>
        </is>
      </c>
      <c r="F4431" s="58" t="n">
        <v>70</v>
      </c>
      <c r="G4431" s="58" t="inlineStr">
        <is>
          <t>Yes</t>
        </is>
      </c>
      <c r="H4431" s="58" t="inlineStr">
        <is>
          <t>Yes</t>
        </is>
      </c>
      <c r="I4431" s="58" t="inlineStr">
        <is>
          <t>DSL</t>
        </is>
      </c>
      <c r="J4431" s="58" t="inlineStr">
        <is>
          <t>Yes</t>
        </is>
      </c>
      <c r="K4431" s="58" t="inlineStr">
        <is>
          <t>Yes</t>
        </is>
      </c>
      <c r="L4431" s="58" t="inlineStr">
        <is>
          <t>Yes</t>
        </is>
      </c>
      <c r="M4431" s="58" t="inlineStr">
        <is>
          <t>Yes</t>
        </is>
      </c>
      <c r="N4431" s="58" t="inlineStr">
        <is>
          <t>Yes</t>
        </is>
      </c>
      <c r="O4431" s="58" t="inlineStr">
        <is>
          <t>No</t>
        </is>
      </c>
      <c r="P4431" s="58" t="inlineStr">
        <is>
          <t>Two year</t>
        </is>
      </c>
      <c r="Q4431" s="58" t="inlineStr">
        <is>
          <t>No</t>
        </is>
      </c>
      <c r="R4431" s="58" t="inlineStr">
        <is>
          <t>Bank transfer (automatic)</t>
        </is>
      </c>
      <c r="S4431" s="123" t="n">
        <v>79.7</v>
      </c>
      <c r="T4431" s="58" t="inlineStr">
        <is>
          <t>5743.3</t>
        </is>
      </c>
      <c r="U4431" s="58" t="inlineStr">
        <is>
          <t>No</t>
        </is>
      </c>
      <c r="V4431" s="123">
        <f>IFERROR(VALUE(TRIM(T4431)),S4431*F4431)</f>
        <v/>
      </c>
      <c r="W4431" s="58">
        <f>IF(F4431&lt;=12,"0-12 mo",IF(F4431&lt;=24,"13-24 mo",IF(F4431&lt;=48,"25-48 mo","49+ mo")))</f>
        <v/>
      </c>
      <c r="X4431" s="58">
        <f>IF(S4431&lt;=35.5,"Q1 Low",IF(S4431&lt;=70.35,"Q2 Mid-Low",IF(S4431&lt;=89.85,"Q3 Mid-High","Q4 High")))</f>
        <v/>
      </c>
      <c r="Y4431" s="58">
        <f>IF(U4431="Yes",1,0)</f>
        <v/>
      </c>
      <c r="Z4431" s="58">
        <f>IF(P4431="Month-to-month",1,0)+IF(M4431="No",1,0)+IF(J4431="No",1,0)+IF(I4431="Fiber optic",1,0)+IF(Q4431="Yes",1,0)</f>
        <v/>
      </c>
    </row>
    <row r="4432" ht="15" customHeight="1" s="59">
      <c r="A4432" s="58" t="inlineStr">
        <is>
          <t>5061-PBXFW</t>
        </is>
      </c>
      <c r="B4432" s="58" t="inlineStr">
        <is>
          <t>Female</t>
        </is>
      </c>
      <c r="C4432" s="58" t="n">
        <v>0</v>
      </c>
      <c r="D4432" s="58" t="inlineStr">
        <is>
          <t>Yes</t>
        </is>
      </c>
      <c r="E4432" s="58" t="inlineStr">
        <is>
          <t>Yes</t>
        </is>
      </c>
      <c r="F4432" s="58" t="n">
        <v>32</v>
      </c>
      <c r="G4432" s="58" t="inlineStr">
        <is>
          <t>Yes</t>
        </is>
      </c>
      <c r="H4432" s="58" t="inlineStr">
        <is>
          <t>No</t>
        </is>
      </c>
      <c r="I4432" s="58" t="inlineStr">
        <is>
          <t>DSL</t>
        </is>
      </c>
      <c r="J4432" s="58" t="inlineStr">
        <is>
          <t>Yes</t>
        </is>
      </c>
      <c r="K4432" s="58" t="inlineStr">
        <is>
          <t>Yes</t>
        </is>
      </c>
      <c r="L4432" s="58" t="inlineStr">
        <is>
          <t>No</t>
        </is>
      </c>
      <c r="M4432" s="58" t="inlineStr">
        <is>
          <t>Yes</t>
        </is>
      </c>
      <c r="N4432" s="58" t="inlineStr">
        <is>
          <t>No</t>
        </is>
      </c>
      <c r="O4432" s="58" t="inlineStr">
        <is>
          <t>No</t>
        </is>
      </c>
      <c r="P4432" s="58" t="inlineStr">
        <is>
          <t>Month-to-month</t>
        </is>
      </c>
      <c r="Q4432" s="58" t="inlineStr">
        <is>
          <t>No</t>
        </is>
      </c>
      <c r="R4432" s="58" t="inlineStr">
        <is>
          <t>Bank transfer (automatic)</t>
        </is>
      </c>
      <c r="S4432" s="123" t="n">
        <v>61.4</v>
      </c>
      <c r="T4432" s="58" t="inlineStr">
        <is>
          <t>1864.65</t>
        </is>
      </c>
      <c r="U4432" s="58" t="inlineStr">
        <is>
          <t>No</t>
        </is>
      </c>
      <c r="V4432" s="123">
        <f>IFERROR(VALUE(TRIM(T4432)),S4432*F4432)</f>
        <v/>
      </c>
      <c r="W4432" s="58">
        <f>IF(F4432&lt;=12,"0-12 mo",IF(F4432&lt;=24,"13-24 mo",IF(F4432&lt;=48,"25-48 mo","49+ mo")))</f>
        <v/>
      </c>
      <c r="X4432" s="58">
        <f>IF(S4432&lt;=35.5,"Q1 Low",IF(S4432&lt;=70.35,"Q2 Mid-Low",IF(S4432&lt;=89.85,"Q3 Mid-High","Q4 High")))</f>
        <v/>
      </c>
      <c r="Y4432" s="58">
        <f>IF(U4432="Yes",1,0)</f>
        <v/>
      </c>
      <c r="Z4432" s="58">
        <f>IF(P4432="Month-to-month",1,0)+IF(M4432="No",1,0)+IF(J4432="No",1,0)+IF(I4432="Fiber optic",1,0)+IF(Q4432="Yes",1,0)</f>
        <v/>
      </c>
    </row>
    <row r="4433" ht="15" customHeight="1" s="59">
      <c r="A4433" s="58" t="inlineStr">
        <is>
          <t>8630-FJLIB</t>
        </is>
      </c>
      <c r="B4433" s="58" t="inlineStr">
        <is>
          <t>Female</t>
        </is>
      </c>
      <c r="C4433" s="58" t="n">
        <v>0</v>
      </c>
      <c r="D4433" s="58" t="inlineStr">
        <is>
          <t>No</t>
        </is>
      </c>
      <c r="E4433" s="58" t="inlineStr">
        <is>
          <t>No</t>
        </is>
      </c>
      <c r="F4433" s="58" t="n">
        <v>18</v>
      </c>
      <c r="G4433" s="58" t="inlineStr">
        <is>
          <t>Yes</t>
        </is>
      </c>
      <c r="H4433" s="58" t="inlineStr">
        <is>
          <t>No</t>
        </is>
      </c>
      <c r="I4433" s="58" t="inlineStr">
        <is>
          <t>Fiber optic</t>
        </is>
      </c>
      <c r="J4433" s="58" t="inlineStr">
        <is>
          <t>No</t>
        </is>
      </c>
      <c r="K4433" s="58" t="inlineStr">
        <is>
          <t>No</t>
        </is>
      </c>
      <c r="L4433" s="58" t="inlineStr">
        <is>
          <t>No</t>
        </is>
      </c>
      <c r="M4433" s="58" t="inlineStr">
        <is>
          <t>No</t>
        </is>
      </c>
      <c r="N4433" s="58" t="inlineStr">
        <is>
          <t>No</t>
        </is>
      </c>
      <c r="O4433" s="58" t="inlineStr">
        <is>
          <t>No</t>
        </is>
      </c>
      <c r="P4433" s="58" t="inlineStr">
        <is>
          <t>Month-to-month</t>
        </is>
      </c>
      <c r="Q4433" s="58" t="inlineStr">
        <is>
          <t>Yes</t>
        </is>
      </c>
      <c r="R4433" s="58" t="inlineStr">
        <is>
          <t>Electronic check</t>
        </is>
      </c>
      <c r="S4433" s="123" t="n">
        <v>69.8</v>
      </c>
      <c r="T4433" s="58" t="inlineStr">
        <is>
          <t>1221.65</t>
        </is>
      </c>
      <c r="U4433" s="58" t="inlineStr">
        <is>
          <t>No</t>
        </is>
      </c>
      <c r="V4433" s="123">
        <f>IFERROR(VALUE(TRIM(T4433)),S4433*F4433)</f>
        <v/>
      </c>
      <c r="W4433" s="58">
        <f>IF(F4433&lt;=12,"0-12 mo",IF(F4433&lt;=24,"13-24 mo",IF(F4433&lt;=48,"25-48 mo","49+ mo")))</f>
        <v/>
      </c>
      <c r="X4433" s="58">
        <f>IF(S4433&lt;=35.5,"Q1 Low",IF(S4433&lt;=70.35,"Q2 Mid-Low",IF(S4433&lt;=89.85,"Q3 Mid-High","Q4 High")))</f>
        <v/>
      </c>
      <c r="Y4433" s="58">
        <f>IF(U4433="Yes",1,0)</f>
        <v/>
      </c>
      <c r="Z4433" s="58">
        <f>IF(P4433="Month-to-month",1,0)+IF(M4433="No",1,0)+IF(J4433="No",1,0)+IF(I4433="Fiber optic",1,0)+IF(Q4433="Yes",1,0)</f>
        <v/>
      </c>
    </row>
    <row r="4434" ht="15" customHeight="1" s="59">
      <c r="A4434" s="58" t="inlineStr">
        <is>
          <t>3891-NLXJB</t>
        </is>
      </c>
      <c r="B4434" s="58" t="inlineStr">
        <is>
          <t>Male</t>
        </is>
      </c>
      <c r="C4434" s="58" t="n">
        <v>0</v>
      </c>
      <c r="D4434" s="58" t="inlineStr">
        <is>
          <t>No</t>
        </is>
      </c>
      <c r="E4434" s="58" t="inlineStr">
        <is>
          <t>No</t>
        </is>
      </c>
      <c r="F4434" s="58" t="n">
        <v>37</v>
      </c>
      <c r="G4434" s="58" t="inlineStr">
        <is>
          <t>No</t>
        </is>
      </c>
      <c r="H4434" s="58" t="inlineStr">
        <is>
          <t>No phone service</t>
        </is>
      </c>
      <c r="I4434" s="58" t="inlineStr">
        <is>
          <t>DSL</t>
        </is>
      </c>
      <c r="J4434" s="58" t="inlineStr">
        <is>
          <t>Yes</t>
        </is>
      </c>
      <c r="K4434" s="58" t="inlineStr">
        <is>
          <t>Yes</t>
        </is>
      </c>
      <c r="L4434" s="58" t="inlineStr">
        <is>
          <t>No</t>
        </is>
      </c>
      <c r="M4434" s="58" t="inlineStr">
        <is>
          <t>Yes</t>
        </is>
      </c>
      <c r="N4434" s="58" t="inlineStr">
        <is>
          <t>No</t>
        </is>
      </c>
      <c r="O4434" s="58" t="inlineStr">
        <is>
          <t>No</t>
        </is>
      </c>
      <c r="P4434" s="58" t="inlineStr">
        <is>
          <t>Two year</t>
        </is>
      </c>
      <c r="Q4434" s="58" t="inlineStr">
        <is>
          <t>Yes</t>
        </is>
      </c>
      <c r="R4434" s="58" t="inlineStr">
        <is>
          <t>Mailed check</t>
        </is>
      </c>
      <c r="S4434" s="123" t="n">
        <v>40.55</v>
      </c>
      <c r="T4434" s="58" t="inlineStr">
        <is>
          <t>1390.85</t>
        </is>
      </c>
      <c r="U4434" s="58" t="inlineStr">
        <is>
          <t>No</t>
        </is>
      </c>
      <c r="V4434" s="123">
        <f>IFERROR(VALUE(TRIM(T4434)),S4434*F4434)</f>
        <v/>
      </c>
      <c r="W4434" s="58">
        <f>IF(F4434&lt;=12,"0-12 mo",IF(F4434&lt;=24,"13-24 mo",IF(F4434&lt;=48,"25-48 mo","49+ mo")))</f>
        <v/>
      </c>
      <c r="X4434" s="58">
        <f>IF(S4434&lt;=35.5,"Q1 Low",IF(S4434&lt;=70.35,"Q2 Mid-Low",IF(S4434&lt;=89.85,"Q3 Mid-High","Q4 High")))</f>
        <v/>
      </c>
      <c r="Y4434" s="58">
        <f>IF(U4434="Yes",1,0)</f>
        <v/>
      </c>
      <c r="Z4434" s="58">
        <f>IF(P4434="Month-to-month",1,0)+IF(M4434="No",1,0)+IF(J4434="No",1,0)+IF(I4434="Fiber optic",1,0)+IF(Q4434="Yes",1,0)</f>
        <v/>
      </c>
    </row>
    <row r="4435" ht="15" customHeight="1" s="59">
      <c r="A4435" s="58" t="inlineStr">
        <is>
          <t>4749-OJKQU</t>
        </is>
      </c>
      <c r="B4435" s="58" t="inlineStr">
        <is>
          <t>Female</t>
        </is>
      </c>
      <c r="C4435" s="58" t="n">
        <v>0</v>
      </c>
      <c r="D4435" s="58" t="inlineStr">
        <is>
          <t>No</t>
        </is>
      </c>
      <c r="E4435" s="58" t="inlineStr">
        <is>
          <t>No</t>
        </is>
      </c>
      <c r="F4435" s="58" t="n">
        <v>4</v>
      </c>
      <c r="G4435" s="58" t="inlineStr">
        <is>
          <t>Yes</t>
        </is>
      </c>
      <c r="H4435" s="58" t="inlineStr">
        <is>
          <t>Yes</t>
        </is>
      </c>
      <c r="I4435" s="58" t="inlineStr">
        <is>
          <t>Fiber optic</t>
        </is>
      </c>
      <c r="J4435" s="58" t="inlineStr">
        <is>
          <t>No</t>
        </is>
      </c>
      <c r="K4435" s="58" t="inlineStr">
        <is>
          <t>No</t>
        </is>
      </c>
      <c r="L4435" s="58" t="inlineStr">
        <is>
          <t>No</t>
        </is>
      </c>
      <c r="M4435" s="58" t="inlineStr">
        <is>
          <t>No</t>
        </is>
      </c>
      <c r="N4435" s="58" t="inlineStr">
        <is>
          <t>No</t>
        </is>
      </c>
      <c r="O4435" s="58" t="inlineStr">
        <is>
          <t>No</t>
        </is>
      </c>
      <c r="P4435" s="58" t="inlineStr">
        <is>
          <t>Month-to-month</t>
        </is>
      </c>
      <c r="Q4435" s="58" t="inlineStr">
        <is>
          <t>Yes</t>
        </is>
      </c>
      <c r="R4435" s="58" t="inlineStr">
        <is>
          <t>Electronic check</t>
        </is>
      </c>
      <c r="S4435" s="123" t="n">
        <v>75.65000000000001</v>
      </c>
      <c r="T4435" s="58" t="inlineStr">
        <is>
          <t>302.35</t>
        </is>
      </c>
      <c r="U4435" s="58" t="inlineStr">
        <is>
          <t>No</t>
        </is>
      </c>
      <c r="V4435" s="123">
        <f>IFERROR(VALUE(TRIM(T4435)),S4435*F4435)</f>
        <v/>
      </c>
      <c r="W4435" s="58">
        <f>IF(F4435&lt;=12,"0-12 mo",IF(F4435&lt;=24,"13-24 mo",IF(F4435&lt;=48,"25-48 mo","49+ mo")))</f>
        <v/>
      </c>
      <c r="X4435" s="58">
        <f>IF(S4435&lt;=35.5,"Q1 Low",IF(S4435&lt;=70.35,"Q2 Mid-Low",IF(S4435&lt;=89.85,"Q3 Mid-High","Q4 High")))</f>
        <v/>
      </c>
      <c r="Y4435" s="58">
        <f>IF(U4435="Yes",1,0)</f>
        <v/>
      </c>
      <c r="Z4435" s="58">
        <f>IF(P4435="Month-to-month",1,0)+IF(M4435="No",1,0)+IF(J4435="No",1,0)+IF(I4435="Fiber optic",1,0)+IF(Q4435="Yes",1,0)</f>
        <v/>
      </c>
    </row>
    <row r="4436" ht="15" customHeight="1" s="59">
      <c r="A4436" s="58" t="inlineStr">
        <is>
          <t>0577-WHMEV</t>
        </is>
      </c>
      <c r="B4436" s="58" t="inlineStr">
        <is>
          <t>Female</t>
        </is>
      </c>
      <c r="C4436" s="58" t="n">
        <v>0</v>
      </c>
      <c r="D4436" s="58" t="inlineStr">
        <is>
          <t>Yes</t>
        </is>
      </c>
      <c r="E4436" s="58" t="inlineStr">
        <is>
          <t>No</t>
        </is>
      </c>
      <c r="F4436" s="58" t="n">
        <v>16</v>
      </c>
      <c r="G4436" s="58" t="inlineStr">
        <is>
          <t>Yes</t>
        </is>
      </c>
      <c r="H4436" s="58" t="inlineStr">
        <is>
          <t>Yes</t>
        </is>
      </c>
      <c r="I4436" s="58" t="inlineStr">
        <is>
          <t>Fiber optic</t>
        </is>
      </c>
      <c r="J4436" s="58" t="inlineStr">
        <is>
          <t>Yes</t>
        </is>
      </c>
      <c r="K4436" s="58" t="inlineStr">
        <is>
          <t>Yes</t>
        </is>
      </c>
      <c r="L4436" s="58" t="inlineStr">
        <is>
          <t>Yes</t>
        </is>
      </c>
      <c r="M4436" s="58" t="inlineStr">
        <is>
          <t>No</t>
        </is>
      </c>
      <c r="N4436" s="58" t="inlineStr">
        <is>
          <t>No</t>
        </is>
      </c>
      <c r="O4436" s="58" t="inlineStr">
        <is>
          <t>No</t>
        </is>
      </c>
      <c r="P4436" s="58" t="inlineStr">
        <is>
          <t>Month-to-month</t>
        </is>
      </c>
      <c r="Q4436" s="58" t="inlineStr">
        <is>
          <t>No</t>
        </is>
      </c>
      <c r="R4436" s="58" t="inlineStr">
        <is>
          <t>Electronic check</t>
        </is>
      </c>
      <c r="S4436" s="123" t="n">
        <v>90.7</v>
      </c>
      <c r="T4436" s="58" t="inlineStr">
        <is>
          <t>1374.9</t>
        </is>
      </c>
      <c r="U4436" s="58" t="inlineStr">
        <is>
          <t>No</t>
        </is>
      </c>
      <c r="V4436" s="123">
        <f>IFERROR(VALUE(TRIM(T4436)),S4436*F4436)</f>
        <v/>
      </c>
      <c r="W4436" s="58">
        <f>IF(F4436&lt;=12,"0-12 mo",IF(F4436&lt;=24,"13-24 mo",IF(F4436&lt;=48,"25-48 mo","49+ mo")))</f>
        <v/>
      </c>
      <c r="X4436" s="58">
        <f>IF(S4436&lt;=35.5,"Q1 Low",IF(S4436&lt;=70.35,"Q2 Mid-Low",IF(S4436&lt;=89.85,"Q3 Mid-High","Q4 High")))</f>
        <v/>
      </c>
      <c r="Y4436" s="58">
        <f>IF(U4436="Yes",1,0)</f>
        <v/>
      </c>
      <c r="Z4436" s="58">
        <f>IF(P4436="Month-to-month",1,0)+IF(M4436="No",1,0)+IF(J4436="No",1,0)+IF(I4436="Fiber optic",1,0)+IF(Q4436="Yes",1,0)</f>
        <v/>
      </c>
    </row>
    <row r="4437" ht="15" customHeight="1" s="59">
      <c r="A4437" s="58" t="inlineStr">
        <is>
          <t>5453-AXEPF</t>
        </is>
      </c>
      <c r="B4437" s="58" t="inlineStr">
        <is>
          <t>Male</t>
        </is>
      </c>
      <c r="C4437" s="58" t="n">
        <v>0</v>
      </c>
      <c r="D4437" s="58" t="inlineStr">
        <is>
          <t>Yes</t>
        </is>
      </c>
      <c r="E4437" s="58" t="inlineStr">
        <is>
          <t>No</t>
        </is>
      </c>
      <c r="F4437" s="58" t="n">
        <v>17</v>
      </c>
      <c r="G4437" s="58" t="inlineStr">
        <is>
          <t>Yes</t>
        </is>
      </c>
      <c r="H4437" s="58" t="inlineStr">
        <is>
          <t>Yes</t>
        </is>
      </c>
      <c r="I4437" s="58" t="inlineStr">
        <is>
          <t>Fiber optic</t>
        </is>
      </c>
      <c r="J4437" s="58" t="inlineStr">
        <is>
          <t>No</t>
        </is>
      </c>
      <c r="K4437" s="58" t="inlineStr">
        <is>
          <t>Yes</t>
        </is>
      </c>
      <c r="L4437" s="58" t="inlineStr">
        <is>
          <t>No</t>
        </is>
      </c>
      <c r="M4437" s="58" t="inlineStr">
        <is>
          <t>No</t>
        </is>
      </c>
      <c r="N4437" s="58" t="inlineStr">
        <is>
          <t>No</t>
        </is>
      </c>
      <c r="O4437" s="58" t="inlineStr">
        <is>
          <t>No</t>
        </is>
      </c>
      <c r="P4437" s="58" t="inlineStr">
        <is>
          <t>Month-to-month</t>
        </is>
      </c>
      <c r="Q4437" s="58" t="inlineStr">
        <is>
          <t>Yes</t>
        </is>
      </c>
      <c r="R4437" s="58" t="inlineStr">
        <is>
          <t>Bank transfer (automatic)</t>
        </is>
      </c>
      <c r="S4437" s="123" t="n">
        <v>80.5</v>
      </c>
      <c r="T4437" s="58" t="inlineStr">
        <is>
          <t>1336.9</t>
        </is>
      </c>
      <c r="U4437" s="58" t="inlineStr">
        <is>
          <t>No</t>
        </is>
      </c>
      <c r="V4437" s="123">
        <f>IFERROR(VALUE(TRIM(T4437)),S4437*F4437)</f>
        <v/>
      </c>
      <c r="W4437" s="58">
        <f>IF(F4437&lt;=12,"0-12 mo",IF(F4437&lt;=24,"13-24 mo",IF(F4437&lt;=48,"25-48 mo","49+ mo")))</f>
        <v/>
      </c>
      <c r="X4437" s="58">
        <f>IF(S4437&lt;=35.5,"Q1 Low",IF(S4437&lt;=70.35,"Q2 Mid-Low",IF(S4437&lt;=89.85,"Q3 Mid-High","Q4 High")))</f>
        <v/>
      </c>
      <c r="Y4437" s="58">
        <f>IF(U4437="Yes",1,0)</f>
        <v/>
      </c>
      <c r="Z4437" s="58">
        <f>IF(P4437="Month-to-month",1,0)+IF(M4437="No",1,0)+IF(J4437="No",1,0)+IF(I4437="Fiber optic",1,0)+IF(Q4437="Yes",1,0)</f>
        <v/>
      </c>
    </row>
    <row r="4438" ht="15" customHeight="1" s="59">
      <c r="A4438" s="58" t="inlineStr">
        <is>
          <t>3639-XJHKQ</t>
        </is>
      </c>
      <c r="B4438" s="58" t="inlineStr">
        <is>
          <t>Female</t>
        </is>
      </c>
      <c r="C4438" s="58" t="n">
        <v>0</v>
      </c>
      <c r="D4438" s="58" t="inlineStr">
        <is>
          <t>No</t>
        </is>
      </c>
      <c r="E4438" s="58" t="inlineStr">
        <is>
          <t>Yes</t>
        </is>
      </c>
      <c r="F4438" s="58" t="n">
        <v>19</v>
      </c>
      <c r="G4438" s="58" t="inlineStr">
        <is>
          <t>Yes</t>
        </is>
      </c>
      <c r="H4438" s="58" t="inlineStr">
        <is>
          <t>No</t>
        </is>
      </c>
      <c r="I4438" s="58" t="inlineStr">
        <is>
          <t>DSL</t>
        </is>
      </c>
      <c r="J4438" s="58" t="inlineStr">
        <is>
          <t>Yes</t>
        </is>
      </c>
      <c r="K4438" s="58" t="inlineStr">
        <is>
          <t>Yes</t>
        </is>
      </c>
      <c r="L4438" s="58" t="inlineStr">
        <is>
          <t>Yes</t>
        </is>
      </c>
      <c r="M4438" s="58" t="inlineStr">
        <is>
          <t>No</t>
        </is>
      </c>
      <c r="N4438" s="58" t="inlineStr">
        <is>
          <t>No</t>
        </is>
      </c>
      <c r="O4438" s="58" t="inlineStr">
        <is>
          <t>No</t>
        </is>
      </c>
      <c r="P4438" s="58" t="inlineStr">
        <is>
          <t>Month-to-month</t>
        </is>
      </c>
      <c r="Q4438" s="58" t="inlineStr">
        <is>
          <t>Yes</t>
        </is>
      </c>
      <c r="R4438" s="58" t="inlineStr">
        <is>
          <t>Electronic check</t>
        </is>
      </c>
      <c r="S4438" s="123" t="n">
        <v>60.6</v>
      </c>
      <c r="T4438" s="58" t="inlineStr">
        <is>
          <t>1297.8</t>
        </is>
      </c>
      <c r="U4438" s="58" t="inlineStr">
        <is>
          <t>No</t>
        </is>
      </c>
      <c r="V4438" s="123">
        <f>IFERROR(VALUE(TRIM(T4438)),S4438*F4438)</f>
        <v/>
      </c>
      <c r="W4438" s="58">
        <f>IF(F4438&lt;=12,"0-12 mo",IF(F4438&lt;=24,"13-24 mo",IF(F4438&lt;=48,"25-48 mo","49+ mo")))</f>
        <v/>
      </c>
      <c r="X4438" s="58">
        <f>IF(S4438&lt;=35.5,"Q1 Low",IF(S4438&lt;=70.35,"Q2 Mid-Low",IF(S4438&lt;=89.85,"Q3 Mid-High","Q4 High")))</f>
        <v/>
      </c>
      <c r="Y4438" s="58">
        <f>IF(U4438="Yes",1,0)</f>
        <v/>
      </c>
      <c r="Z4438" s="58">
        <f>IF(P4438="Month-to-month",1,0)+IF(M4438="No",1,0)+IF(J4438="No",1,0)+IF(I4438="Fiber optic",1,0)+IF(Q4438="Yes",1,0)</f>
        <v/>
      </c>
    </row>
    <row r="4439" ht="15" customHeight="1" s="59">
      <c r="A4439" s="58" t="inlineStr">
        <is>
          <t>3716-LRGXK</t>
        </is>
      </c>
      <c r="B4439" s="58" t="inlineStr">
        <is>
          <t>Male</t>
        </is>
      </c>
      <c r="C4439" s="58" t="n">
        <v>0</v>
      </c>
      <c r="D4439" s="58" t="inlineStr">
        <is>
          <t>Yes</t>
        </is>
      </c>
      <c r="E4439" s="58" t="inlineStr">
        <is>
          <t>No</t>
        </is>
      </c>
      <c r="F4439" s="58" t="n">
        <v>60</v>
      </c>
      <c r="G4439" s="58" t="inlineStr">
        <is>
          <t>Yes</t>
        </is>
      </c>
      <c r="H4439" s="58" t="inlineStr">
        <is>
          <t>Yes</t>
        </is>
      </c>
      <c r="I4439" s="58" t="inlineStr">
        <is>
          <t>Fiber optic</t>
        </is>
      </c>
      <c r="J4439" s="58" t="inlineStr">
        <is>
          <t>No</t>
        </is>
      </c>
      <c r="K4439" s="58" t="inlineStr">
        <is>
          <t>No</t>
        </is>
      </c>
      <c r="L4439" s="58" t="inlineStr">
        <is>
          <t>Yes</t>
        </is>
      </c>
      <c r="M4439" s="58" t="inlineStr">
        <is>
          <t>No</t>
        </is>
      </c>
      <c r="N4439" s="58" t="inlineStr">
        <is>
          <t>Yes</t>
        </is>
      </c>
      <c r="O4439" s="58" t="inlineStr">
        <is>
          <t>Yes</t>
        </is>
      </c>
      <c r="P4439" s="58" t="inlineStr">
        <is>
          <t>Two year</t>
        </is>
      </c>
      <c r="Q4439" s="58" t="inlineStr">
        <is>
          <t>No</t>
        </is>
      </c>
      <c r="R4439" s="58" t="inlineStr">
        <is>
          <t>Credit card (automatic)</t>
        </is>
      </c>
      <c r="S4439" s="123" t="n">
        <v>101.15</v>
      </c>
      <c r="T4439" s="58" t="inlineStr">
        <is>
          <t>6067.4</t>
        </is>
      </c>
      <c r="U4439" s="58" t="inlineStr">
        <is>
          <t>No</t>
        </is>
      </c>
      <c r="V4439" s="123">
        <f>IFERROR(VALUE(TRIM(T4439)),S4439*F4439)</f>
        <v/>
      </c>
      <c r="W4439" s="58">
        <f>IF(F4439&lt;=12,"0-12 mo",IF(F4439&lt;=24,"13-24 mo",IF(F4439&lt;=48,"25-48 mo","49+ mo")))</f>
        <v/>
      </c>
      <c r="X4439" s="58">
        <f>IF(S4439&lt;=35.5,"Q1 Low",IF(S4439&lt;=70.35,"Q2 Mid-Low",IF(S4439&lt;=89.85,"Q3 Mid-High","Q4 High")))</f>
        <v/>
      </c>
      <c r="Y4439" s="58">
        <f>IF(U4439="Yes",1,0)</f>
        <v/>
      </c>
      <c r="Z4439" s="58">
        <f>IF(P4439="Month-to-month",1,0)+IF(M4439="No",1,0)+IF(J4439="No",1,0)+IF(I4439="Fiber optic",1,0)+IF(Q4439="Yes",1,0)</f>
        <v/>
      </c>
    </row>
    <row r="4440" ht="15" customHeight="1" s="59">
      <c r="A4440" s="58" t="inlineStr">
        <is>
          <t>2263-SFSQZ</t>
        </is>
      </c>
      <c r="B4440" s="58" t="inlineStr">
        <is>
          <t>Male</t>
        </is>
      </c>
      <c r="C4440" s="58" t="n">
        <v>0</v>
      </c>
      <c r="D4440" s="58" t="inlineStr">
        <is>
          <t>Yes</t>
        </is>
      </c>
      <c r="E4440" s="58" t="inlineStr">
        <is>
          <t>Yes</t>
        </is>
      </c>
      <c r="F4440" s="58" t="n">
        <v>51</v>
      </c>
      <c r="G4440" s="58" t="inlineStr">
        <is>
          <t>Yes</t>
        </is>
      </c>
      <c r="H4440" s="58" t="inlineStr">
        <is>
          <t>Yes</t>
        </is>
      </c>
      <c r="I4440" s="58" t="inlineStr">
        <is>
          <t>No</t>
        </is>
      </c>
      <c r="J4440" s="58" t="inlineStr">
        <is>
          <t>No internet service</t>
        </is>
      </c>
      <c r="K4440" s="58" t="inlineStr">
        <is>
          <t>No internet service</t>
        </is>
      </c>
      <c r="L4440" s="58" t="inlineStr">
        <is>
          <t>No internet service</t>
        </is>
      </c>
      <c r="M4440" s="58" t="inlineStr">
        <is>
          <t>No internet service</t>
        </is>
      </c>
      <c r="N4440" s="58" t="inlineStr">
        <is>
          <t>No internet service</t>
        </is>
      </c>
      <c r="O4440" s="58" t="inlineStr">
        <is>
          <t>No internet service</t>
        </is>
      </c>
      <c r="P4440" s="58" t="inlineStr">
        <is>
          <t>Two year</t>
        </is>
      </c>
      <c r="Q4440" s="58" t="inlineStr">
        <is>
          <t>Yes</t>
        </is>
      </c>
      <c r="R4440" s="58" t="inlineStr">
        <is>
          <t>Mailed check</t>
        </is>
      </c>
      <c r="S4440" s="123" t="n">
        <v>24.95</v>
      </c>
      <c r="T4440" s="58" t="inlineStr">
        <is>
          <t>1222.25</t>
        </is>
      </c>
      <c r="U4440" s="58" t="inlineStr">
        <is>
          <t>No</t>
        </is>
      </c>
      <c r="V4440" s="123">
        <f>IFERROR(VALUE(TRIM(T4440)),S4440*F4440)</f>
        <v/>
      </c>
      <c r="W4440" s="58">
        <f>IF(F4440&lt;=12,"0-12 mo",IF(F4440&lt;=24,"13-24 mo",IF(F4440&lt;=48,"25-48 mo","49+ mo")))</f>
        <v/>
      </c>
      <c r="X4440" s="58">
        <f>IF(S4440&lt;=35.5,"Q1 Low",IF(S4440&lt;=70.35,"Q2 Mid-Low",IF(S4440&lt;=89.85,"Q3 Mid-High","Q4 High")))</f>
        <v/>
      </c>
      <c r="Y4440" s="58">
        <f>IF(U4440="Yes",1,0)</f>
        <v/>
      </c>
      <c r="Z4440" s="58">
        <f>IF(P4440="Month-to-month",1,0)+IF(M4440="No",1,0)+IF(J4440="No",1,0)+IF(I4440="Fiber optic",1,0)+IF(Q4440="Yes",1,0)</f>
        <v/>
      </c>
    </row>
    <row r="4441" ht="15" customHeight="1" s="59">
      <c r="A4441" s="58" t="inlineStr">
        <is>
          <t>9950-MTGYX</t>
        </is>
      </c>
      <c r="B4441" s="58" t="inlineStr">
        <is>
          <t>Male</t>
        </is>
      </c>
      <c r="C4441" s="58" t="n">
        <v>0</v>
      </c>
      <c r="D4441" s="58" t="inlineStr">
        <is>
          <t>Yes</t>
        </is>
      </c>
      <c r="E4441" s="58" t="inlineStr">
        <is>
          <t>Yes</t>
        </is>
      </c>
      <c r="F4441" s="58" t="n">
        <v>28</v>
      </c>
      <c r="G4441" s="58" t="inlineStr">
        <is>
          <t>Yes</t>
        </is>
      </c>
      <c r="H4441" s="58" t="inlineStr">
        <is>
          <t>No</t>
        </is>
      </c>
      <c r="I4441" s="58" t="inlineStr">
        <is>
          <t>No</t>
        </is>
      </c>
      <c r="J4441" s="58" t="inlineStr">
        <is>
          <t>No internet service</t>
        </is>
      </c>
      <c r="K4441" s="58" t="inlineStr">
        <is>
          <t>No internet service</t>
        </is>
      </c>
      <c r="L4441" s="58" t="inlineStr">
        <is>
          <t>No internet service</t>
        </is>
      </c>
      <c r="M4441" s="58" t="inlineStr">
        <is>
          <t>No internet service</t>
        </is>
      </c>
      <c r="N4441" s="58" t="inlineStr">
        <is>
          <t>No internet service</t>
        </is>
      </c>
      <c r="O4441" s="58" t="inlineStr">
        <is>
          <t>No internet service</t>
        </is>
      </c>
      <c r="P4441" s="58" t="inlineStr">
        <is>
          <t>Two year</t>
        </is>
      </c>
      <c r="Q4441" s="58" t="inlineStr">
        <is>
          <t>Yes</t>
        </is>
      </c>
      <c r="R4441" s="58" t="inlineStr">
        <is>
          <t>Credit card (automatic)</t>
        </is>
      </c>
      <c r="S4441" s="123" t="n">
        <v>20.3</v>
      </c>
      <c r="T4441" s="58" t="inlineStr">
        <is>
          <t>487.95</t>
        </is>
      </c>
      <c r="U4441" s="58" t="inlineStr">
        <is>
          <t>No</t>
        </is>
      </c>
      <c r="V4441" s="123">
        <f>IFERROR(VALUE(TRIM(T4441)),S4441*F4441)</f>
        <v/>
      </c>
      <c r="W4441" s="58">
        <f>IF(F4441&lt;=12,"0-12 mo",IF(F4441&lt;=24,"13-24 mo",IF(F4441&lt;=48,"25-48 mo","49+ mo")))</f>
        <v/>
      </c>
      <c r="X4441" s="58">
        <f>IF(S4441&lt;=35.5,"Q1 Low",IF(S4441&lt;=70.35,"Q2 Mid-Low",IF(S4441&lt;=89.85,"Q3 Mid-High","Q4 High")))</f>
        <v/>
      </c>
      <c r="Y4441" s="58">
        <f>IF(U4441="Yes",1,0)</f>
        <v/>
      </c>
      <c r="Z4441" s="58">
        <f>IF(P4441="Month-to-month",1,0)+IF(M4441="No",1,0)+IF(J4441="No",1,0)+IF(I4441="Fiber optic",1,0)+IF(Q4441="Yes",1,0)</f>
        <v/>
      </c>
    </row>
    <row r="4442" ht="15" customHeight="1" s="59">
      <c r="A4442" s="58" t="inlineStr">
        <is>
          <t>3397-AVTKU</t>
        </is>
      </c>
      <c r="B4442" s="58" t="inlineStr">
        <is>
          <t>Male</t>
        </is>
      </c>
      <c r="C4442" s="58" t="n">
        <v>0</v>
      </c>
      <c r="D4442" s="58" t="inlineStr">
        <is>
          <t>No</t>
        </is>
      </c>
      <c r="E4442" s="58" t="inlineStr">
        <is>
          <t>No</t>
        </is>
      </c>
      <c r="F4442" s="58" t="n">
        <v>43</v>
      </c>
      <c r="G4442" s="58" t="inlineStr">
        <is>
          <t>Yes</t>
        </is>
      </c>
      <c r="H4442" s="58" t="inlineStr">
        <is>
          <t>No</t>
        </is>
      </c>
      <c r="I4442" s="58" t="inlineStr">
        <is>
          <t>DSL</t>
        </is>
      </c>
      <c r="J4442" s="58" t="inlineStr">
        <is>
          <t>No</t>
        </is>
      </c>
      <c r="K4442" s="58" t="inlineStr">
        <is>
          <t>Yes</t>
        </is>
      </c>
      <c r="L4442" s="58" t="inlineStr">
        <is>
          <t>No</t>
        </is>
      </c>
      <c r="M4442" s="58" t="inlineStr">
        <is>
          <t>No</t>
        </is>
      </c>
      <c r="N4442" s="58" t="inlineStr">
        <is>
          <t>No</t>
        </is>
      </c>
      <c r="O4442" s="58" t="inlineStr">
        <is>
          <t>Yes</t>
        </is>
      </c>
      <c r="P4442" s="58" t="inlineStr">
        <is>
          <t>Two year</t>
        </is>
      </c>
      <c r="Q4442" s="58" t="inlineStr">
        <is>
          <t>Yes</t>
        </is>
      </c>
      <c r="R4442" s="58" t="inlineStr">
        <is>
          <t>Electronic check</t>
        </is>
      </c>
      <c r="S4442" s="123" t="n">
        <v>60</v>
      </c>
      <c r="T4442" s="58" t="inlineStr">
        <is>
          <t>2548.55</t>
        </is>
      </c>
      <c r="U4442" s="58" t="inlineStr">
        <is>
          <t>No</t>
        </is>
      </c>
      <c r="V4442" s="123">
        <f>IFERROR(VALUE(TRIM(T4442)),S4442*F4442)</f>
        <v/>
      </c>
      <c r="W4442" s="58">
        <f>IF(F4442&lt;=12,"0-12 mo",IF(F4442&lt;=24,"13-24 mo",IF(F4442&lt;=48,"25-48 mo","49+ mo")))</f>
        <v/>
      </c>
      <c r="X4442" s="58">
        <f>IF(S4442&lt;=35.5,"Q1 Low",IF(S4442&lt;=70.35,"Q2 Mid-Low",IF(S4442&lt;=89.85,"Q3 Mid-High","Q4 High")))</f>
        <v/>
      </c>
      <c r="Y4442" s="58">
        <f>IF(U4442="Yes",1,0)</f>
        <v/>
      </c>
      <c r="Z4442" s="58">
        <f>IF(P4442="Month-to-month",1,0)+IF(M4442="No",1,0)+IF(J4442="No",1,0)+IF(I4442="Fiber optic",1,0)+IF(Q4442="Yes",1,0)</f>
        <v/>
      </c>
    </row>
    <row r="4443" ht="15" customHeight="1" s="59">
      <c r="A4443" s="58" t="inlineStr">
        <is>
          <t>4825-FUREZ</t>
        </is>
      </c>
      <c r="B4443" s="58" t="inlineStr">
        <is>
          <t>Male</t>
        </is>
      </c>
      <c r="C4443" s="58" t="n">
        <v>0</v>
      </c>
      <c r="D4443" s="58" t="inlineStr">
        <is>
          <t>Yes</t>
        </is>
      </c>
      <c r="E4443" s="58" t="inlineStr">
        <is>
          <t>No</t>
        </is>
      </c>
      <c r="F4443" s="58" t="n">
        <v>42</v>
      </c>
      <c r="G4443" s="58" t="inlineStr">
        <is>
          <t>Yes</t>
        </is>
      </c>
      <c r="H4443" s="58" t="inlineStr">
        <is>
          <t>No</t>
        </is>
      </c>
      <c r="I4443" s="58" t="inlineStr">
        <is>
          <t>No</t>
        </is>
      </c>
      <c r="J4443" s="58" t="inlineStr">
        <is>
          <t>No internet service</t>
        </is>
      </c>
      <c r="K4443" s="58" t="inlineStr">
        <is>
          <t>No internet service</t>
        </is>
      </c>
      <c r="L4443" s="58" t="inlineStr">
        <is>
          <t>No internet service</t>
        </is>
      </c>
      <c r="M4443" s="58" t="inlineStr">
        <is>
          <t>No internet service</t>
        </is>
      </c>
      <c r="N4443" s="58" t="inlineStr">
        <is>
          <t>No internet service</t>
        </is>
      </c>
      <c r="O4443" s="58" t="inlineStr">
        <is>
          <t>No internet service</t>
        </is>
      </c>
      <c r="P4443" s="58" t="inlineStr">
        <is>
          <t>Two year</t>
        </is>
      </c>
      <c r="Q4443" s="58" t="inlineStr">
        <is>
          <t>No</t>
        </is>
      </c>
      <c r="R4443" s="58" t="inlineStr">
        <is>
          <t>Electronic check</t>
        </is>
      </c>
      <c r="S4443" s="123" t="n">
        <v>20.25</v>
      </c>
      <c r="T4443" s="58" t="inlineStr">
        <is>
          <t>835.5</t>
        </is>
      </c>
      <c r="U4443" s="58" t="inlineStr">
        <is>
          <t>No</t>
        </is>
      </c>
      <c r="V4443" s="123">
        <f>IFERROR(VALUE(TRIM(T4443)),S4443*F4443)</f>
        <v/>
      </c>
      <c r="W4443" s="58">
        <f>IF(F4443&lt;=12,"0-12 mo",IF(F4443&lt;=24,"13-24 mo",IF(F4443&lt;=48,"25-48 mo","49+ mo")))</f>
        <v/>
      </c>
      <c r="X4443" s="58">
        <f>IF(S4443&lt;=35.5,"Q1 Low",IF(S4443&lt;=70.35,"Q2 Mid-Low",IF(S4443&lt;=89.85,"Q3 Mid-High","Q4 High")))</f>
        <v/>
      </c>
      <c r="Y4443" s="58">
        <f>IF(U4443="Yes",1,0)</f>
        <v/>
      </c>
      <c r="Z4443" s="58">
        <f>IF(P4443="Month-to-month",1,0)+IF(M4443="No",1,0)+IF(J4443="No",1,0)+IF(I4443="Fiber optic",1,0)+IF(Q4443="Yes",1,0)</f>
        <v/>
      </c>
    </row>
    <row r="4444" ht="15" customHeight="1" s="59">
      <c r="A4444" s="58" t="inlineStr">
        <is>
          <t>9837-BMCLM</t>
        </is>
      </c>
      <c r="B4444" s="58" t="inlineStr">
        <is>
          <t>Male</t>
        </is>
      </c>
      <c r="C4444" s="58" t="n">
        <v>0</v>
      </c>
      <c r="D4444" s="58" t="inlineStr">
        <is>
          <t>No</t>
        </is>
      </c>
      <c r="E4444" s="58" t="inlineStr">
        <is>
          <t>No</t>
        </is>
      </c>
      <c r="F4444" s="58" t="n">
        <v>3</v>
      </c>
      <c r="G4444" s="58" t="inlineStr">
        <is>
          <t>Yes</t>
        </is>
      </c>
      <c r="H4444" s="58" t="inlineStr">
        <is>
          <t>No</t>
        </is>
      </c>
      <c r="I4444" s="58" t="inlineStr">
        <is>
          <t>Fiber optic</t>
        </is>
      </c>
      <c r="J4444" s="58" t="inlineStr">
        <is>
          <t>No</t>
        </is>
      </c>
      <c r="K4444" s="58" t="inlineStr">
        <is>
          <t>No</t>
        </is>
      </c>
      <c r="L4444" s="58" t="inlineStr">
        <is>
          <t>No</t>
        </is>
      </c>
      <c r="M4444" s="58" t="inlineStr">
        <is>
          <t>No</t>
        </is>
      </c>
      <c r="N4444" s="58" t="inlineStr">
        <is>
          <t>Yes</t>
        </is>
      </c>
      <c r="O4444" s="58" t="inlineStr">
        <is>
          <t>No</t>
        </is>
      </c>
      <c r="P4444" s="58" t="inlineStr">
        <is>
          <t>Month-to-month</t>
        </is>
      </c>
      <c r="Q4444" s="58" t="inlineStr">
        <is>
          <t>Yes</t>
        </is>
      </c>
      <c r="R4444" s="58" t="inlineStr">
        <is>
          <t>Electronic check</t>
        </is>
      </c>
      <c r="S4444" s="123" t="n">
        <v>78.5</v>
      </c>
      <c r="T4444" s="58" t="inlineStr">
        <is>
          <t>242.05</t>
        </is>
      </c>
      <c r="U4444" s="58" t="inlineStr">
        <is>
          <t>Yes</t>
        </is>
      </c>
      <c r="V4444" s="123">
        <f>IFERROR(VALUE(TRIM(T4444)),S4444*F4444)</f>
        <v/>
      </c>
      <c r="W4444" s="58">
        <f>IF(F4444&lt;=12,"0-12 mo",IF(F4444&lt;=24,"13-24 mo",IF(F4444&lt;=48,"25-48 mo","49+ mo")))</f>
        <v/>
      </c>
      <c r="X4444" s="58">
        <f>IF(S4444&lt;=35.5,"Q1 Low",IF(S4444&lt;=70.35,"Q2 Mid-Low",IF(S4444&lt;=89.85,"Q3 Mid-High","Q4 High")))</f>
        <v/>
      </c>
      <c r="Y4444" s="58">
        <f>IF(U4444="Yes",1,0)</f>
        <v/>
      </c>
      <c r="Z4444" s="58">
        <f>IF(P4444="Month-to-month",1,0)+IF(M4444="No",1,0)+IF(J4444="No",1,0)+IF(I4444="Fiber optic",1,0)+IF(Q4444="Yes",1,0)</f>
        <v/>
      </c>
    </row>
    <row r="4445" ht="15" customHeight="1" s="59">
      <c r="A4445" s="58" t="inlineStr">
        <is>
          <t>2672-OJQZP</t>
        </is>
      </c>
      <c r="B4445" s="58" t="inlineStr">
        <is>
          <t>Female</t>
        </is>
      </c>
      <c r="C4445" s="58" t="n">
        <v>0</v>
      </c>
      <c r="D4445" s="58" t="inlineStr">
        <is>
          <t>No</t>
        </is>
      </c>
      <c r="E4445" s="58" t="inlineStr">
        <is>
          <t>No</t>
        </is>
      </c>
      <c r="F4445" s="58" t="n">
        <v>1</v>
      </c>
      <c r="G4445" s="58" t="inlineStr">
        <is>
          <t>Yes</t>
        </is>
      </c>
      <c r="H4445" s="58" t="inlineStr">
        <is>
          <t>No</t>
        </is>
      </c>
      <c r="I4445" s="58" t="inlineStr">
        <is>
          <t>DSL</t>
        </is>
      </c>
      <c r="J4445" s="58" t="inlineStr">
        <is>
          <t>No</t>
        </is>
      </c>
      <c r="K4445" s="58" t="inlineStr">
        <is>
          <t>No</t>
        </is>
      </c>
      <c r="L4445" s="58" t="inlineStr">
        <is>
          <t>No</t>
        </is>
      </c>
      <c r="M4445" s="58" t="inlineStr">
        <is>
          <t>No</t>
        </is>
      </c>
      <c r="N4445" s="58" t="inlineStr">
        <is>
          <t>No</t>
        </is>
      </c>
      <c r="O4445" s="58" t="inlineStr">
        <is>
          <t>No</t>
        </is>
      </c>
      <c r="P4445" s="58" t="inlineStr">
        <is>
          <t>Month-to-month</t>
        </is>
      </c>
      <c r="Q4445" s="58" t="inlineStr">
        <is>
          <t>No</t>
        </is>
      </c>
      <c r="R4445" s="58" t="inlineStr">
        <is>
          <t>Mailed check</t>
        </is>
      </c>
      <c r="S4445" s="123" t="n">
        <v>44.75</v>
      </c>
      <c r="T4445" s="58" t="inlineStr">
        <is>
          <t>44.75</t>
        </is>
      </c>
      <c r="U4445" s="58" t="inlineStr">
        <is>
          <t>No</t>
        </is>
      </c>
      <c r="V4445" s="123">
        <f>IFERROR(VALUE(TRIM(T4445)),S4445*F4445)</f>
        <v/>
      </c>
      <c r="W4445" s="58">
        <f>IF(F4445&lt;=12,"0-12 mo",IF(F4445&lt;=24,"13-24 mo",IF(F4445&lt;=48,"25-48 mo","49+ mo")))</f>
        <v/>
      </c>
      <c r="X4445" s="58">
        <f>IF(S4445&lt;=35.5,"Q1 Low",IF(S4445&lt;=70.35,"Q2 Mid-Low",IF(S4445&lt;=89.85,"Q3 Mid-High","Q4 High")))</f>
        <v/>
      </c>
      <c r="Y4445" s="58">
        <f>IF(U4445="Yes",1,0)</f>
        <v/>
      </c>
      <c r="Z4445" s="58">
        <f>IF(P4445="Month-to-month",1,0)+IF(M4445="No",1,0)+IF(J4445="No",1,0)+IF(I4445="Fiber optic",1,0)+IF(Q4445="Yes",1,0)</f>
        <v/>
      </c>
    </row>
    <row r="4446" ht="15" customHeight="1" s="59">
      <c r="A4446" s="58" t="inlineStr">
        <is>
          <t>0137-UDEUO</t>
        </is>
      </c>
      <c r="B4446" s="58" t="inlineStr">
        <is>
          <t>Female</t>
        </is>
      </c>
      <c r="C4446" s="58" t="n">
        <v>0</v>
      </c>
      <c r="D4446" s="58" t="inlineStr">
        <is>
          <t>No</t>
        </is>
      </c>
      <c r="E4446" s="58" t="inlineStr">
        <is>
          <t>No</t>
        </is>
      </c>
      <c r="F4446" s="58" t="n">
        <v>3</v>
      </c>
      <c r="G4446" s="58" t="inlineStr">
        <is>
          <t>Yes</t>
        </is>
      </c>
      <c r="H4446" s="58" t="inlineStr">
        <is>
          <t>No</t>
        </is>
      </c>
      <c r="I4446" s="58" t="inlineStr">
        <is>
          <t>No</t>
        </is>
      </c>
      <c r="J4446" s="58" t="inlineStr">
        <is>
          <t>No internet service</t>
        </is>
      </c>
      <c r="K4446" s="58" t="inlineStr">
        <is>
          <t>No internet service</t>
        </is>
      </c>
      <c r="L4446" s="58" t="inlineStr">
        <is>
          <t>No internet service</t>
        </is>
      </c>
      <c r="M4446" s="58" t="inlineStr">
        <is>
          <t>No internet service</t>
        </is>
      </c>
      <c r="N4446" s="58" t="inlineStr">
        <is>
          <t>No internet service</t>
        </is>
      </c>
      <c r="O4446" s="58" t="inlineStr">
        <is>
          <t>No internet service</t>
        </is>
      </c>
      <c r="P4446" s="58" t="inlineStr">
        <is>
          <t>Month-to-month</t>
        </is>
      </c>
      <c r="Q4446" s="58" t="inlineStr">
        <is>
          <t>No</t>
        </is>
      </c>
      <c r="R4446" s="58" t="inlineStr">
        <is>
          <t>Mailed check</t>
        </is>
      </c>
      <c r="S4446" s="123" t="n">
        <v>19.85</v>
      </c>
      <c r="T4446" s="58" t="inlineStr">
        <is>
          <t>63.75</t>
        </is>
      </c>
      <c r="U4446" s="58" t="inlineStr">
        <is>
          <t>Yes</t>
        </is>
      </c>
      <c r="V4446" s="123">
        <f>IFERROR(VALUE(TRIM(T4446)),S4446*F4446)</f>
        <v/>
      </c>
      <c r="W4446" s="58">
        <f>IF(F4446&lt;=12,"0-12 mo",IF(F4446&lt;=24,"13-24 mo",IF(F4446&lt;=48,"25-48 mo","49+ mo")))</f>
        <v/>
      </c>
      <c r="X4446" s="58">
        <f>IF(S4446&lt;=35.5,"Q1 Low",IF(S4446&lt;=70.35,"Q2 Mid-Low",IF(S4446&lt;=89.85,"Q3 Mid-High","Q4 High")))</f>
        <v/>
      </c>
      <c r="Y4446" s="58">
        <f>IF(U4446="Yes",1,0)</f>
        <v/>
      </c>
      <c r="Z4446" s="58">
        <f>IF(P4446="Month-to-month",1,0)+IF(M4446="No",1,0)+IF(J4446="No",1,0)+IF(I4446="Fiber optic",1,0)+IF(Q4446="Yes",1,0)</f>
        <v/>
      </c>
    </row>
    <row r="4447" ht="15" customHeight="1" s="59">
      <c r="A4447" s="58" t="inlineStr">
        <is>
          <t>3134-DSHVC</t>
        </is>
      </c>
      <c r="B4447" s="58" t="inlineStr">
        <is>
          <t>Female</t>
        </is>
      </c>
      <c r="C4447" s="58" t="n">
        <v>0</v>
      </c>
      <c r="D4447" s="58" t="inlineStr">
        <is>
          <t>No</t>
        </is>
      </c>
      <c r="E4447" s="58" t="inlineStr">
        <is>
          <t>No</t>
        </is>
      </c>
      <c r="F4447" s="58" t="n">
        <v>63</v>
      </c>
      <c r="G4447" s="58" t="inlineStr">
        <is>
          <t>Yes</t>
        </is>
      </c>
      <c r="H4447" s="58" t="inlineStr">
        <is>
          <t>Yes</t>
        </is>
      </c>
      <c r="I4447" s="58" t="inlineStr">
        <is>
          <t>Fiber optic</t>
        </is>
      </c>
      <c r="J4447" s="58" t="inlineStr">
        <is>
          <t>Yes</t>
        </is>
      </c>
      <c r="K4447" s="58" t="inlineStr">
        <is>
          <t>Yes</t>
        </is>
      </c>
      <c r="L4447" s="58" t="inlineStr">
        <is>
          <t>Yes</t>
        </is>
      </c>
      <c r="M4447" s="58" t="inlineStr">
        <is>
          <t>No</t>
        </is>
      </c>
      <c r="N4447" s="58" t="inlineStr">
        <is>
          <t>Yes</t>
        </is>
      </c>
      <c r="O4447" s="58" t="inlineStr">
        <is>
          <t>No</t>
        </is>
      </c>
      <c r="P4447" s="58" t="inlineStr">
        <is>
          <t>Two year</t>
        </is>
      </c>
      <c r="Q4447" s="58" t="inlineStr">
        <is>
          <t>No</t>
        </is>
      </c>
      <c r="R4447" s="58" t="inlineStr">
        <is>
          <t>Credit card (automatic)</t>
        </is>
      </c>
      <c r="S4447" s="123" t="n">
        <v>98</v>
      </c>
      <c r="T4447" s="58" t="inlineStr">
        <is>
          <t>6218.45</t>
        </is>
      </c>
      <c r="U4447" s="58" t="inlineStr">
        <is>
          <t>No</t>
        </is>
      </c>
      <c r="V4447" s="123">
        <f>IFERROR(VALUE(TRIM(T4447)),S4447*F4447)</f>
        <v/>
      </c>
      <c r="W4447" s="58">
        <f>IF(F4447&lt;=12,"0-12 mo",IF(F4447&lt;=24,"13-24 mo",IF(F4447&lt;=48,"25-48 mo","49+ mo")))</f>
        <v/>
      </c>
      <c r="X4447" s="58">
        <f>IF(S4447&lt;=35.5,"Q1 Low",IF(S4447&lt;=70.35,"Q2 Mid-Low",IF(S4447&lt;=89.85,"Q3 Mid-High","Q4 High")))</f>
        <v/>
      </c>
      <c r="Y4447" s="58">
        <f>IF(U4447="Yes",1,0)</f>
        <v/>
      </c>
      <c r="Z4447" s="58">
        <f>IF(P4447="Month-to-month",1,0)+IF(M4447="No",1,0)+IF(J4447="No",1,0)+IF(I4447="Fiber optic",1,0)+IF(Q4447="Yes",1,0)</f>
        <v/>
      </c>
    </row>
    <row r="4448" ht="15" customHeight="1" s="59">
      <c r="A4448" s="58" t="inlineStr">
        <is>
          <t>6161-UUUTA</t>
        </is>
      </c>
      <c r="B4448" s="58" t="inlineStr">
        <is>
          <t>Male</t>
        </is>
      </c>
      <c r="C4448" s="58" t="n">
        <v>1</v>
      </c>
      <c r="D4448" s="58" t="inlineStr">
        <is>
          <t>No</t>
        </is>
      </c>
      <c r="E4448" s="58" t="inlineStr">
        <is>
          <t>No</t>
        </is>
      </c>
      <c r="F4448" s="58" t="n">
        <v>3</v>
      </c>
      <c r="G4448" s="58" t="inlineStr">
        <is>
          <t>Yes</t>
        </is>
      </c>
      <c r="H4448" s="58" t="inlineStr">
        <is>
          <t>No</t>
        </is>
      </c>
      <c r="I4448" s="58" t="inlineStr">
        <is>
          <t>Fiber optic</t>
        </is>
      </c>
      <c r="J4448" s="58" t="inlineStr">
        <is>
          <t>No</t>
        </is>
      </c>
      <c r="K4448" s="58" t="inlineStr">
        <is>
          <t>No</t>
        </is>
      </c>
      <c r="L4448" s="58" t="inlineStr">
        <is>
          <t>No</t>
        </is>
      </c>
      <c r="M4448" s="58" t="inlineStr">
        <is>
          <t>No</t>
        </is>
      </c>
      <c r="N4448" s="58" t="inlineStr">
        <is>
          <t>Yes</t>
        </is>
      </c>
      <c r="O4448" s="58" t="inlineStr">
        <is>
          <t>No</t>
        </is>
      </c>
      <c r="P4448" s="58" t="inlineStr">
        <is>
          <t>Month-to-month</t>
        </is>
      </c>
      <c r="Q4448" s="58" t="inlineStr">
        <is>
          <t>Yes</t>
        </is>
      </c>
      <c r="R4448" s="58" t="inlineStr">
        <is>
          <t>Electronic check</t>
        </is>
      </c>
      <c r="S4448" s="123" t="n">
        <v>79.90000000000001</v>
      </c>
      <c r="T4448" s="58" t="inlineStr">
        <is>
          <t>260.9</t>
        </is>
      </c>
      <c r="U4448" s="58" t="inlineStr">
        <is>
          <t>Yes</t>
        </is>
      </c>
      <c r="V4448" s="123">
        <f>IFERROR(VALUE(TRIM(T4448)),S4448*F4448)</f>
        <v/>
      </c>
      <c r="W4448" s="58">
        <f>IF(F4448&lt;=12,"0-12 mo",IF(F4448&lt;=24,"13-24 mo",IF(F4448&lt;=48,"25-48 mo","49+ mo")))</f>
        <v/>
      </c>
      <c r="X4448" s="58">
        <f>IF(S4448&lt;=35.5,"Q1 Low",IF(S4448&lt;=70.35,"Q2 Mid-Low",IF(S4448&lt;=89.85,"Q3 Mid-High","Q4 High")))</f>
        <v/>
      </c>
      <c r="Y4448" s="58">
        <f>IF(U4448="Yes",1,0)</f>
        <v/>
      </c>
      <c r="Z4448" s="58">
        <f>IF(P4448="Month-to-month",1,0)+IF(M4448="No",1,0)+IF(J4448="No",1,0)+IF(I4448="Fiber optic",1,0)+IF(Q4448="Yes",1,0)</f>
        <v/>
      </c>
    </row>
    <row r="4449" ht="15" customHeight="1" s="59">
      <c r="A4449" s="58" t="inlineStr">
        <is>
          <t>7821-DPRQE</t>
        </is>
      </c>
      <c r="B4449" s="58" t="inlineStr">
        <is>
          <t>Male</t>
        </is>
      </c>
      <c r="C4449" s="58" t="n">
        <v>0</v>
      </c>
      <c r="D4449" s="58" t="inlineStr">
        <is>
          <t>Yes</t>
        </is>
      </c>
      <c r="E4449" s="58" t="inlineStr">
        <is>
          <t>No</t>
        </is>
      </c>
      <c r="F4449" s="58" t="n">
        <v>68</v>
      </c>
      <c r="G4449" s="58" t="inlineStr">
        <is>
          <t>Yes</t>
        </is>
      </c>
      <c r="H4449" s="58" t="inlineStr">
        <is>
          <t>Yes</t>
        </is>
      </c>
      <c r="I4449" s="58" t="inlineStr">
        <is>
          <t>Fiber optic</t>
        </is>
      </c>
      <c r="J4449" s="58" t="inlineStr">
        <is>
          <t>Yes</t>
        </is>
      </c>
      <c r="K4449" s="58" t="inlineStr">
        <is>
          <t>Yes</t>
        </is>
      </c>
      <c r="L4449" s="58" t="inlineStr">
        <is>
          <t>No</t>
        </is>
      </c>
      <c r="M4449" s="58" t="inlineStr">
        <is>
          <t>Yes</t>
        </is>
      </c>
      <c r="N4449" s="58" t="inlineStr">
        <is>
          <t>Yes</t>
        </is>
      </c>
      <c r="O4449" s="58" t="inlineStr">
        <is>
          <t>Yes</t>
        </is>
      </c>
      <c r="P4449" s="58" t="inlineStr">
        <is>
          <t>Month-to-month</t>
        </is>
      </c>
      <c r="Q4449" s="58" t="inlineStr">
        <is>
          <t>Yes</t>
        </is>
      </c>
      <c r="R4449" s="58" t="inlineStr">
        <is>
          <t>Electronic check</t>
        </is>
      </c>
      <c r="S4449" s="123" t="n">
        <v>107.7</v>
      </c>
      <c r="T4449" s="58" t="inlineStr">
        <is>
          <t>7320.9</t>
        </is>
      </c>
      <c r="U4449" s="58" t="inlineStr">
        <is>
          <t>No</t>
        </is>
      </c>
      <c r="V4449" s="123">
        <f>IFERROR(VALUE(TRIM(T4449)),S4449*F4449)</f>
        <v/>
      </c>
      <c r="W4449" s="58">
        <f>IF(F4449&lt;=12,"0-12 mo",IF(F4449&lt;=24,"13-24 mo",IF(F4449&lt;=48,"25-48 mo","49+ mo")))</f>
        <v/>
      </c>
      <c r="X4449" s="58">
        <f>IF(S4449&lt;=35.5,"Q1 Low",IF(S4449&lt;=70.35,"Q2 Mid-Low",IF(S4449&lt;=89.85,"Q3 Mid-High","Q4 High")))</f>
        <v/>
      </c>
      <c r="Y4449" s="58">
        <f>IF(U4449="Yes",1,0)</f>
        <v/>
      </c>
      <c r="Z4449" s="58">
        <f>IF(P4449="Month-to-month",1,0)+IF(M4449="No",1,0)+IF(J4449="No",1,0)+IF(I4449="Fiber optic",1,0)+IF(Q4449="Yes",1,0)</f>
        <v/>
      </c>
    </row>
    <row r="4450" ht="15" customHeight="1" s="59">
      <c r="A4450" s="58" t="inlineStr">
        <is>
          <t>6543-XRMYR</t>
        </is>
      </c>
      <c r="B4450" s="58" t="inlineStr">
        <is>
          <t>Female</t>
        </is>
      </c>
      <c r="C4450" s="58" t="n">
        <v>1</v>
      </c>
      <c r="D4450" s="58" t="inlineStr">
        <is>
          <t>No</t>
        </is>
      </c>
      <c r="E4450" s="58" t="inlineStr">
        <is>
          <t>No</t>
        </is>
      </c>
      <c r="F4450" s="58" t="n">
        <v>30</v>
      </c>
      <c r="G4450" s="58" t="inlineStr">
        <is>
          <t>Yes</t>
        </is>
      </c>
      <c r="H4450" s="58" t="inlineStr">
        <is>
          <t>Yes</t>
        </is>
      </c>
      <c r="I4450" s="58" t="inlineStr">
        <is>
          <t>Fiber optic</t>
        </is>
      </c>
      <c r="J4450" s="58" t="inlineStr">
        <is>
          <t>No</t>
        </is>
      </c>
      <c r="K4450" s="58" t="inlineStr">
        <is>
          <t>Yes</t>
        </is>
      </c>
      <c r="L4450" s="58" t="inlineStr">
        <is>
          <t>No</t>
        </is>
      </c>
      <c r="M4450" s="58" t="inlineStr">
        <is>
          <t>No</t>
        </is>
      </c>
      <c r="N4450" s="58" t="inlineStr">
        <is>
          <t>Yes</t>
        </is>
      </c>
      <c r="O4450" s="58" t="inlineStr">
        <is>
          <t>Yes</t>
        </is>
      </c>
      <c r="P4450" s="58" t="inlineStr">
        <is>
          <t>Month-to-month</t>
        </is>
      </c>
      <c r="Q4450" s="58" t="inlineStr">
        <is>
          <t>Yes</t>
        </is>
      </c>
      <c r="R4450" s="58" t="inlineStr">
        <is>
          <t>Electronic check</t>
        </is>
      </c>
      <c r="S4450" s="123" t="n">
        <v>99.7</v>
      </c>
      <c r="T4450" s="58" t="inlineStr">
        <is>
          <t>2967.35</t>
        </is>
      </c>
      <c r="U4450" s="58" t="inlineStr">
        <is>
          <t>Yes</t>
        </is>
      </c>
      <c r="V4450" s="123">
        <f>IFERROR(VALUE(TRIM(T4450)),S4450*F4450)</f>
        <v/>
      </c>
      <c r="W4450" s="58">
        <f>IF(F4450&lt;=12,"0-12 mo",IF(F4450&lt;=24,"13-24 mo",IF(F4450&lt;=48,"25-48 mo","49+ mo")))</f>
        <v/>
      </c>
      <c r="X4450" s="58">
        <f>IF(S4450&lt;=35.5,"Q1 Low",IF(S4450&lt;=70.35,"Q2 Mid-Low",IF(S4450&lt;=89.85,"Q3 Mid-High","Q4 High")))</f>
        <v/>
      </c>
      <c r="Y4450" s="58">
        <f>IF(U4450="Yes",1,0)</f>
        <v/>
      </c>
      <c r="Z4450" s="58">
        <f>IF(P4450="Month-to-month",1,0)+IF(M4450="No",1,0)+IF(J4450="No",1,0)+IF(I4450="Fiber optic",1,0)+IF(Q4450="Yes",1,0)</f>
        <v/>
      </c>
    </row>
    <row r="4451" ht="15" customHeight="1" s="59">
      <c r="A4451" s="58" t="inlineStr">
        <is>
          <t>2001-EWBQU</t>
        </is>
      </c>
      <c r="B4451" s="58" t="inlineStr">
        <is>
          <t>Female</t>
        </is>
      </c>
      <c r="C4451" s="58" t="n">
        <v>0</v>
      </c>
      <c r="D4451" s="58" t="inlineStr">
        <is>
          <t>No</t>
        </is>
      </c>
      <c r="E4451" s="58" t="inlineStr">
        <is>
          <t>No</t>
        </is>
      </c>
      <c r="F4451" s="58" t="n">
        <v>60</v>
      </c>
      <c r="G4451" s="58" t="inlineStr">
        <is>
          <t>Yes</t>
        </is>
      </c>
      <c r="H4451" s="58" t="inlineStr">
        <is>
          <t>Yes</t>
        </is>
      </c>
      <c r="I4451" s="58" t="inlineStr">
        <is>
          <t>Fiber optic</t>
        </is>
      </c>
      <c r="J4451" s="58" t="inlineStr">
        <is>
          <t>No</t>
        </is>
      </c>
      <c r="K4451" s="58" t="inlineStr">
        <is>
          <t>Yes</t>
        </is>
      </c>
      <c r="L4451" s="58" t="inlineStr">
        <is>
          <t>Yes</t>
        </is>
      </c>
      <c r="M4451" s="58" t="inlineStr">
        <is>
          <t>No</t>
        </is>
      </c>
      <c r="N4451" s="58" t="inlineStr">
        <is>
          <t>Yes</t>
        </is>
      </c>
      <c r="O4451" s="58" t="inlineStr">
        <is>
          <t>Yes</t>
        </is>
      </c>
      <c r="P4451" s="58" t="inlineStr">
        <is>
          <t>Two year</t>
        </is>
      </c>
      <c r="Q4451" s="58" t="inlineStr">
        <is>
          <t>No</t>
        </is>
      </c>
      <c r="R4451" s="58" t="inlineStr">
        <is>
          <t>Electronic check</t>
        </is>
      </c>
      <c r="S4451" s="123" t="n">
        <v>104.7</v>
      </c>
      <c r="T4451" s="58" t="inlineStr">
        <is>
          <t>6333.8</t>
        </is>
      </c>
      <c r="U4451" s="58" t="inlineStr">
        <is>
          <t>No</t>
        </is>
      </c>
      <c r="V4451" s="123">
        <f>IFERROR(VALUE(TRIM(T4451)),S4451*F4451)</f>
        <v/>
      </c>
      <c r="W4451" s="58">
        <f>IF(F4451&lt;=12,"0-12 mo",IF(F4451&lt;=24,"13-24 mo",IF(F4451&lt;=48,"25-48 mo","49+ mo")))</f>
        <v/>
      </c>
      <c r="X4451" s="58">
        <f>IF(S4451&lt;=35.5,"Q1 Low",IF(S4451&lt;=70.35,"Q2 Mid-Low",IF(S4451&lt;=89.85,"Q3 Mid-High","Q4 High")))</f>
        <v/>
      </c>
      <c r="Y4451" s="58">
        <f>IF(U4451="Yes",1,0)</f>
        <v/>
      </c>
      <c r="Z4451" s="58">
        <f>IF(P4451="Month-to-month",1,0)+IF(M4451="No",1,0)+IF(J4451="No",1,0)+IF(I4451="Fiber optic",1,0)+IF(Q4451="Yes",1,0)</f>
        <v/>
      </c>
    </row>
    <row r="4452" ht="15" customHeight="1" s="59">
      <c r="A4452" s="58" t="inlineStr">
        <is>
          <t>4925-LMHOK</t>
        </is>
      </c>
      <c r="B4452" s="58" t="inlineStr">
        <is>
          <t>Male</t>
        </is>
      </c>
      <c r="C4452" s="58" t="n">
        <v>0</v>
      </c>
      <c r="D4452" s="58" t="inlineStr">
        <is>
          <t>No</t>
        </is>
      </c>
      <c r="E4452" s="58" t="inlineStr">
        <is>
          <t>No</t>
        </is>
      </c>
      <c r="F4452" s="58" t="n">
        <v>15</v>
      </c>
      <c r="G4452" s="58" t="inlineStr">
        <is>
          <t>Yes</t>
        </is>
      </c>
      <c r="H4452" s="58" t="inlineStr">
        <is>
          <t>Yes</t>
        </is>
      </c>
      <c r="I4452" s="58" t="inlineStr">
        <is>
          <t>DSL</t>
        </is>
      </c>
      <c r="J4452" s="58" t="inlineStr">
        <is>
          <t>No</t>
        </is>
      </c>
      <c r="K4452" s="58" t="inlineStr">
        <is>
          <t>Yes</t>
        </is>
      </c>
      <c r="L4452" s="58" t="inlineStr">
        <is>
          <t>No</t>
        </is>
      </c>
      <c r="M4452" s="58" t="inlineStr">
        <is>
          <t>Yes</t>
        </is>
      </c>
      <c r="N4452" s="58" t="inlineStr">
        <is>
          <t>No</t>
        </is>
      </c>
      <c r="O4452" s="58" t="inlineStr">
        <is>
          <t>No</t>
        </is>
      </c>
      <c r="P4452" s="58" t="inlineStr">
        <is>
          <t>Month-to-month</t>
        </is>
      </c>
      <c r="Q4452" s="58" t="inlineStr">
        <is>
          <t>Yes</t>
        </is>
      </c>
      <c r="R4452" s="58" t="inlineStr">
        <is>
          <t>Credit card (automatic)</t>
        </is>
      </c>
      <c r="S4452" s="123" t="n">
        <v>58.6</v>
      </c>
      <c r="T4452" s="58" t="inlineStr">
        <is>
          <t>939.7</t>
        </is>
      </c>
      <c r="U4452" s="58" t="inlineStr">
        <is>
          <t>Yes</t>
        </is>
      </c>
      <c r="V4452" s="123">
        <f>IFERROR(VALUE(TRIM(T4452)),S4452*F4452)</f>
        <v/>
      </c>
      <c r="W4452" s="58">
        <f>IF(F4452&lt;=12,"0-12 mo",IF(F4452&lt;=24,"13-24 mo",IF(F4452&lt;=48,"25-48 mo","49+ mo")))</f>
        <v/>
      </c>
      <c r="X4452" s="58">
        <f>IF(S4452&lt;=35.5,"Q1 Low",IF(S4452&lt;=70.35,"Q2 Mid-Low",IF(S4452&lt;=89.85,"Q3 Mid-High","Q4 High")))</f>
        <v/>
      </c>
      <c r="Y4452" s="58">
        <f>IF(U4452="Yes",1,0)</f>
        <v/>
      </c>
      <c r="Z4452" s="58">
        <f>IF(P4452="Month-to-month",1,0)+IF(M4452="No",1,0)+IF(J4452="No",1,0)+IF(I4452="Fiber optic",1,0)+IF(Q4452="Yes",1,0)</f>
        <v/>
      </c>
    </row>
    <row r="4453" ht="15" customHeight="1" s="59">
      <c r="A4453" s="58" t="inlineStr">
        <is>
          <t>1608-GMEWB</t>
        </is>
      </c>
      <c r="B4453" s="58" t="inlineStr">
        <is>
          <t>Male</t>
        </is>
      </c>
      <c r="C4453" s="58" t="n">
        <v>1</v>
      </c>
      <c r="D4453" s="58" t="inlineStr">
        <is>
          <t>No</t>
        </is>
      </c>
      <c r="E4453" s="58" t="inlineStr">
        <is>
          <t>No</t>
        </is>
      </c>
      <c r="F4453" s="58" t="n">
        <v>45</v>
      </c>
      <c r="G4453" s="58" t="inlineStr">
        <is>
          <t>Yes</t>
        </is>
      </c>
      <c r="H4453" s="58" t="inlineStr">
        <is>
          <t>Yes</t>
        </is>
      </c>
      <c r="I4453" s="58" t="inlineStr">
        <is>
          <t>Fiber optic</t>
        </is>
      </c>
      <c r="J4453" s="58" t="inlineStr">
        <is>
          <t>No</t>
        </is>
      </c>
      <c r="K4453" s="58" t="inlineStr">
        <is>
          <t>No</t>
        </is>
      </c>
      <c r="L4453" s="58" t="inlineStr">
        <is>
          <t>No</t>
        </is>
      </c>
      <c r="M4453" s="58" t="inlineStr">
        <is>
          <t>No</t>
        </is>
      </c>
      <c r="N4453" s="58" t="inlineStr">
        <is>
          <t>Yes</t>
        </is>
      </c>
      <c r="O4453" s="58" t="inlineStr">
        <is>
          <t>Yes</t>
        </is>
      </c>
      <c r="P4453" s="58" t="inlineStr">
        <is>
          <t>Month-to-month</t>
        </is>
      </c>
      <c r="Q4453" s="58" t="inlineStr">
        <is>
          <t>Yes</t>
        </is>
      </c>
      <c r="R4453" s="58" t="inlineStr">
        <is>
          <t>Bank transfer (automatic)</t>
        </is>
      </c>
      <c r="S4453" s="123" t="n">
        <v>93.90000000000001</v>
      </c>
      <c r="T4453" s="58" t="inlineStr">
        <is>
          <t>4200.25</t>
        </is>
      </c>
      <c r="U4453" s="58" t="inlineStr">
        <is>
          <t>No</t>
        </is>
      </c>
      <c r="V4453" s="123">
        <f>IFERROR(VALUE(TRIM(T4453)),S4453*F4453)</f>
        <v/>
      </c>
      <c r="W4453" s="58">
        <f>IF(F4453&lt;=12,"0-12 mo",IF(F4453&lt;=24,"13-24 mo",IF(F4453&lt;=48,"25-48 mo","49+ mo")))</f>
        <v/>
      </c>
      <c r="X4453" s="58">
        <f>IF(S4453&lt;=35.5,"Q1 Low",IF(S4453&lt;=70.35,"Q2 Mid-Low",IF(S4453&lt;=89.85,"Q3 Mid-High","Q4 High")))</f>
        <v/>
      </c>
      <c r="Y4453" s="58">
        <f>IF(U4453="Yes",1,0)</f>
        <v/>
      </c>
      <c r="Z4453" s="58">
        <f>IF(P4453="Month-to-month",1,0)+IF(M4453="No",1,0)+IF(J4453="No",1,0)+IF(I4453="Fiber optic",1,0)+IF(Q4453="Yes",1,0)</f>
        <v/>
      </c>
    </row>
    <row r="4454" ht="15" customHeight="1" s="59">
      <c r="A4454" s="58" t="inlineStr">
        <is>
          <t>6695-AMZUF</t>
        </is>
      </c>
      <c r="B4454" s="58" t="inlineStr">
        <is>
          <t>Female</t>
        </is>
      </c>
      <c r="C4454" s="58" t="n">
        <v>0</v>
      </c>
      <c r="D4454" s="58" t="inlineStr">
        <is>
          <t>Yes</t>
        </is>
      </c>
      <c r="E4454" s="58" t="inlineStr">
        <is>
          <t>No</t>
        </is>
      </c>
      <c r="F4454" s="58" t="n">
        <v>70</v>
      </c>
      <c r="G4454" s="58" t="inlineStr">
        <is>
          <t>Yes</t>
        </is>
      </c>
      <c r="H4454" s="58" t="inlineStr">
        <is>
          <t>No</t>
        </is>
      </c>
      <c r="I4454" s="58" t="inlineStr">
        <is>
          <t>DSL</t>
        </is>
      </c>
      <c r="J4454" s="58" t="inlineStr">
        <is>
          <t>Yes</t>
        </is>
      </c>
      <c r="K4454" s="58" t="inlineStr">
        <is>
          <t>Yes</t>
        </is>
      </c>
      <c r="L4454" s="58" t="inlineStr">
        <is>
          <t>Yes</t>
        </is>
      </c>
      <c r="M4454" s="58" t="inlineStr">
        <is>
          <t>Yes</t>
        </is>
      </c>
      <c r="N4454" s="58" t="inlineStr">
        <is>
          <t>Yes</t>
        </is>
      </c>
      <c r="O4454" s="58" t="inlineStr">
        <is>
          <t>Yes</t>
        </is>
      </c>
      <c r="P4454" s="58" t="inlineStr">
        <is>
          <t>Two year</t>
        </is>
      </c>
      <c r="Q4454" s="58" t="inlineStr">
        <is>
          <t>No</t>
        </is>
      </c>
      <c r="R4454" s="58" t="inlineStr">
        <is>
          <t>Credit card (automatic)</t>
        </is>
      </c>
      <c r="S4454" s="123" t="n">
        <v>86.45</v>
      </c>
      <c r="T4454" s="58" t="inlineStr">
        <is>
          <t>5950.2</t>
        </is>
      </c>
      <c r="U4454" s="58" t="inlineStr">
        <is>
          <t>No</t>
        </is>
      </c>
      <c r="V4454" s="123">
        <f>IFERROR(VALUE(TRIM(T4454)),S4454*F4454)</f>
        <v/>
      </c>
      <c r="W4454" s="58">
        <f>IF(F4454&lt;=12,"0-12 mo",IF(F4454&lt;=24,"13-24 mo",IF(F4454&lt;=48,"25-48 mo","49+ mo")))</f>
        <v/>
      </c>
      <c r="X4454" s="58">
        <f>IF(S4454&lt;=35.5,"Q1 Low",IF(S4454&lt;=70.35,"Q2 Mid-Low",IF(S4454&lt;=89.85,"Q3 Mid-High","Q4 High")))</f>
        <v/>
      </c>
      <c r="Y4454" s="58">
        <f>IF(U4454="Yes",1,0)</f>
        <v/>
      </c>
      <c r="Z4454" s="58">
        <f>IF(P4454="Month-to-month",1,0)+IF(M4454="No",1,0)+IF(J4454="No",1,0)+IF(I4454="Fiber optic",1,0)+IF(Q4454="Yes",1,0)</f>
        <v/>
      </c>
    </row>
    <row r="4455" ht="15" customHeight="1" s="59">
      <c r="A4455" s="58" t="inlineStr">
        <is>
          <t>1455-UGQVH</t>
        </is>
      </c>
      <c r="B4455" s="58" t="inlineStr">
        <is>
          <t>Male</t>
        </is>
      </c>
      <c r="C4455" s="58" t="n">
        <v>0</v>
      </c>
      <c r="D4455" s="58" t="inlineStr">
        <is>
          <t>Yes</t>
        </is>
      </c>
      <c r="E4455" s="58" t="inlineStr">
        <is>
          <t>No</t>
        </is>
      </c>
      <c r="F4455" s="58" t="n">
        <v>10</v>
      </c>
      <c r="G4455" s="58" t="inlineStr">
        <is>
          <t>Yes</t>
        </is>
      </c>
      <c r="H4455" s="58" t="inlineStr">
        <is>
          <t>Yes</t>
        </is>
      </c>
      <c r="I4455" s="58" t="inlineStr">
        <is>
          <t>Fiber optic</t>
        </is>
      </c>
      <c r="J4455" s="58" t="inlineStr">
        <is>
          <t>No</t>
        </is>
      </c>
      <c r="K4455" s="58" t="inlineStr">
        <is>
          <t>No</t>
        </is>
      </c>
      <c r="L4455" s="58" t="inlineStr">
        <is>
          <t>Yes</t>
        </is>
      </c>
      <c r="M4455" s="58" t="inlineStr">
        <is>
          <t>No</t>
        </is>
      </c>
      <c r="N4455" s="58" t="inlineStr">
        <is>
          <t>Yes</t>
        </is>
      </c>
      <c r="O4455" s="58" t="inlineStr">
        <is>
          <t>Yes</t>
        </is>
      </c>
      <c r="P4455" s="58" t="inlineStr">
        <is>
          <t>Month-to-month</t>
        </is>
      </c>
      <c r="Q4455" s="58" t="inlineStr">
        <is>
          <t>Yes</t>
        </is>
      </c>
      <c r="R4455" s="58" t="inlineStr">
        <is>
          <t>Electronic check</t>
        </is>
      </c>
      <c r="S4455" s="123" t="n">
        <v>98.5</v>
      </c>
      <c r="T4455" s="58" t="inlineStr">
        <is>
          <t>1037.75</t>
        </is>
      </c>
      <c r="U4455" s="58" t="inlineStr">
        <is>
          <t>Yes</t>
        </is>
      </c>
      <c r="V4455" s="123">
        <f>IFERROR(VALUE(TRIM(T4455)),S4455*F4455)</f>
        <v/>
      </c>
      <c r="W4455" s="58">
        <f>IF(F4455&lt;=12,"0-12 mo",IF(F4455&lt;=24,"13-24 mo",IF(F4455&lt;=48,"25-48 mo","49+ mo")))</f>
        <v/>
      </c>
      <c r="X4455" s="58">
        <f>IF(S4455&lt;=35.5,"Q1 Low",IF(S4455&lt;=70.35,"Q2 Mid-Low",IF(S4455&lt;=89.85,"Q3 Mid-High","Q4 High")))</f>
        <v/>
      </c>
      <c r="Y4455" s="58">
        <f>IF(U4455="Yes",1,0)</f>
        <v/>
      </c>
      <c r="Z4455" s="58">
        <f>IF(P4455="Month-to-month",1,0)+IF(M4455="No",1,0)+IF(J4455="No",1,0)+IF(I4455="Fiber optic",1,0)+IF(Q4455="Yes",1,0)</f>
        <v/>
      </c>
    </row>
    <row r="4456" ht="15" customHeight="1" s="59">
      <c r="A4456" s="58" t="inlineStr">
        <is>
          <t>8410-BGQXN</t>
        </is>
      </c>
      <c r="B4456" s="58" t="inlineStr">
        <is>
          <t>Male</t>
        </is>
      </c>
      <c r="C4456" s="58" t="n">
        <v>0</v>
      </c>
      <c r="D4456" s="58" t="inlineStr">
        <is>
          <t>No</t>
        </is>
      </c>
      <c r="E4456" s="58" t="inlineStr">
        <is>
          <t>No</t>
        </is>
      </c>
      <c r="F4456" s="58" t="n">
        <v>4</v>
      </c>
      <c r="G4456" s="58" t="inlineStr">
        <is>
          <t>Yes</t>
        </is>
      </c>
      <c r="H4456" s="58" t="inlineStr">
        <is>
          <t>No</t>
        </is>
      </c>
      <c r="I4456" s="58" t="inlineStr">
        <is>
          <t>No</t>
        </is>
      </c>
      <c r="J4456" s="58" t="inlineStr">
        <is>
          <t>No internet service</t>
        </is>
      </c>
      <c r="K4456" s="58" t="inlineStr">
        <is>
          <t>No internet service</t>
        </is>
      </c>
      <c r="L4456" s="58" t="inlineStr">
        <is>
          <t>No internet service</t>
        </is>
      </c>
      <c r="M4456" s="58" t="inlineStr">
        <is>
          <t>No internet service</t>
        </is>
      </c>
      <c r="N4456" s="58" t="inlineStr">
        <is>
          <t>No internet service</t>
        </is>
      </c>
      <c r="O4456" s="58" t="inlineStr">
        <is>
          <t>No internet service</t>
        </is>
      </c>
      <c r="P4456" s="58" t="inlineStr">
        <is>
          <t>Month-to-month</t>
        </is>
      </c>
      <c r="Q4456" s="58" t="inlineStr">
        <is>
          <t>No</t>
        </is>
      </c>
      <c r="R4456" s="58" t="inlineStr">
        <is>
          <t>Mailed check</t>
        </is>
      </c>
      <c r="S4456" s="123" t="n">
        <v>19.4</v>
      </c>
      <c r="T4456" s="58" t="inlineStr">
        <is>
          <t>93.4</t>
        </is>
      </c>
      <c r="U4456" s="58" t="inlineStr">
        <is>
          <t>No</t>
        </is>
      </c>
      <c r="V4456" s="123">
        <f>IFERROR(VALUE(TRIM(T4456)),S4456*F4456)</f>
        <v/>
      </c>
      <c r="W4456" s="58">
        <f>IF(F4456&lt;=12,"0-12 mo",IF(F4456&lt;=24,"13-24 mo",IF(F4456&lt;=48,"25-48 mo","49+ mo")))</f>
        <v/>
      </c>
      <c r="X4456" s="58">
        <f>IF(S4456&lt;=35.5,"Q1 Low",IF(S4456&lt;=70.35,"Q2 Mid-Low",IF(S4456&lt;=89.85,"Q3 Mid-High","Q4 High")))</f>
        <v/>
      </c>
      <c r="Y4456" s="58">
        <f>IF(U4456="Yes",1,0)</f>
        <v/>
      </c>
      <c r="Z4456" s="58">
        <f>IF(P4456="Month-to-month",1,0)+IF(M4456="No",1,0)+IF(J4456="No",1,0)+IF(I4456="Fiber optic",1,0)+IF(Q4456="Yes",1,0)</f>
        <v/>
      </c>
    </row>
    <row r="4457" ht="15" customHeight="1" s="59">
      <c r="A4457" s="58" t="inlineStr">
        <is>
          <t>8280-MQRQN</t>
        </is>
      </c>
      <c r="B4457" s="58" t="inlineStr">
        <is>
          <t>Female</t>
        </is>
      </c>
      <c r="C4457" s="58" t="n">
        <v>0</v>
      </c>
      <c r="D4457" s="58" t="inlineStr">
        <is>
          <t>No</t>
        </is>
      </c>
      <c r="E4457" s="58" t="inlineStr">
        <is>
          <t>No</t>
        </is>
      </c>
      <c r="F4457" s="58" t="n">
        <v>1</v>
      </c>
      <c r="G4457" s="58" t="inlineStr">
        <is>
          <t>Yes</t>
        </is>
      </c>
      <c r="H4457" s="58" t="inlineStr">
        <is>
          <t>No</t>
        </is>
      </c>
      <c r="I4457" s="58" t="inlineStr">
        <is>
          <t>DSL</t>
        </is>
      </c>
      <c r="J4457" s="58" t="inlineStr">
        <is>
          <t>No</t>
        </is>
      </c>
      <c r="K4457" s="58" t="inlineStr">
        <is>
          <t>No</t>
        </is>
      </c>
      <c r="L4457" s="58" t="inlineStr">
        <is>
          <t>Yes</t>
        </is>
      </c>
      <c r="M4457" s="58" t="inlineStr">
        <is>
          <t>No</t>
        </is>
      </c>
      <c r="N4457" s="58" t="inlineStr">
        <is>
          <t>No</t>
        </is>
      </c>
      <c r="O4457" s="58" t="inlineStr">
        <is>
          <t>No</t>
        </is>
      </c>
      <c r="P4457" s="58" t="inlineStr">
        <is>
          <t>Month-to-month</t>
        </is>
      </c>
      <c r="Q4457" s="58" t="inlineStr">
        <is>
          <t>Yes</t>
        </is>
      </c>
      <c r="R4457" s="58" t="inlineStr">
        <is>
          <t>Mailed check</t>
        </is>
      </c>
      <c r="S4457" s="123" t="n">
        <v>50.45</v>
      </c>
      <c r="T4457" s="58" t="inlineStr">
        <is>
          <t>50.45</t>
        </is>
      </c>
      <c r="U4457" s="58" t="inlineStr">
        <is>
          <t>Yes</t>
        </is>
      </c>
      <c r="V4457" s="123">
        <f>IFERROR(VALUE(TRIM(T4457)),S4457*F4457)</f>
        <v/>
      </c>
      <c r="W4457" s="58">
        <f>IF(F4457&lt;=12,"0-12 mo",IF(F4457&lt;=24,"13-24 mo",IF(F4457&lt;=48,"25-48 mo","49+ mo")))</f>
        <v/>
      </c>
      <c r="X4457" s="58">
        <f>IF(S4457&lt;=35.5,"Q1 Low",IF(S4457&lt;=70.35,"Q2 Mid-Low",IF(S4457&lt;=89.85,"Q3 Mid-High","Q4 High")))</f>
        <v/>
      </c>
      <c r="Y4457" s="58">
        <f>IF(U4457="Yes",1,0)</f>
        <v/>
      </c>
      <c r="Z4457" s="58">
        <f>IF(P4457="Month-to-month",1,0)+IF(M4457="No",1,0)+IF(J4457="No",1,0)+IF(I4457="Fiber optic",1,0)+IF(Q4457="Yes",1,0)</f>
        <v/>
      </c>
    </row>
    <row r="4458" ht="15" customHeight="1" s="59">
      <c r="A4458" s="58" t="inlineStr">
        <is>
          <t>1619-YWUBB</t>
        </is>
      </c>
      <c r="B4458" s="58" t="inlineStr">
        <is>
          <t>Female</t>
        </is>
      </c>
      <c r="C4458" s="58" t="n">
        <v>0</v>
      </c>
      <c r="D4458" s="58" t="inlineStr">
        <is>
          <t>Yes</t>
        </is>
      </c>
      <c r="E4458" s="58" t="inlineStr">
        <is>
          <t>No</t>
        </is>
      </c>
      <c r="F4458" s="58" t="n">
        <v>68</v>
      </c>
      <c r="G4458" s="58" t="inlineStr">
        <is>
          <t>Yes</t>
        </is>
      </c>
      <c r="H4458" s="58" t="inlineStr">
        <is>
          <t>Yes</t>
        </is>
      </c>
      <c r="I4458" s="58" t="inlineStr">
        <is>
          <t>No</t>
        </is>
      </c>
      <c r="J4458" s="58" t="inlineStr">
        <is>
          <t>No internet service</t>
        </is>
      </c>
      <c r="K4458" s="58" t="inlineStr">
        <is>
          <t>No internet service</t>
        </is>
      </c>
      <c r="L4458" s="58" t="inlineStr">
        <is>
          <t>No internet service</t>
        </is>
      </c>
      <c r="M4458" s="58" t="inlineStr">
        <is>
          <t>No internet service</t>
        </is>
      </c>
      <c r="N4458" s="58" t="inlineStr">
        <is>
          <t>No internet service</t>
        </is>
      </c>
      <c r="O4458" s="58" t="inlineStr">
        <is>
          <t>No internet service</t>
        </is>
      </c>
      <c r="P4458" s="58" t="inlineStr">
        <is>
          <t>Two year</t>
        </is>
      </c>
      <c r="Q4458" s="58" t="inlineStr">
        <is>
          <t>Yes</t>
        </is>
      </c>
      <c r="R4458" s="58" t="inlineStr">
        <is>
          <t>Credit card (automatic)</t>
        </is>
      </c>
      <c r="S4458" s="123" t="n">
        <v>24.95</v>
      </c>
      <c r="T4458" s="58" t="inlineStr">
        <is>
          <t>1614.9</t>
        </is>
      </c>
      <c r="U4458" s="58" t="inlineStr">
        <is>
          <t>No</t>
        </is>
      </c>
      <c r="V4458" s="123">
        <f>IFERROR(VALUE(TRIM(T4458)),S4458*F4458)</f>
        <v/>
      </c>
      <c r="W4458" s="58">
        <f>IF(F4458&lt;=12,"0-12 mo",IF(F4458&lt;=24,"13-24 mo",IF(F4458&lt;=48,"25-48 mo","49+ mo")))</f>
        <v/>
      </c>
      <c r="X4458" s="58">
        <f>IF(S4458&lt;=35.5,"Q1 Low",IF(S4458&lt;=70.35,"Q2 Mid-Low",IF(S4458&lt;=89.85,"Q3 Mid-High","Q4 High")))</f>
        <v/>
      </c>
      <c r="Y4458" s="58">
        <f>IF(U4458="Yes",1,0)</f>
        <v/>
      </c>
      <c r="Z4458" s="58">
        <f>IF(P4458="Month-to-month",1,0)+IF(M4458="No",1,0)+IF(J4458="No",1,0)+IF(I4458="Fiber optic",1,0)+IF(Q4458="Yes",1,0)</f>
        <v/>
      </c>
    </row>
    <row r="4459" ht="15" customHeight="1" s="59">
      <c r="A4459" s="58" t="inlineStr">
        <is>
          <t>7611-YKYTC</t>
        </is>
      </c>
      <c r="B4459" s="58" t="inlineStr">
        <is>
          <t>Male</t>
        </is>
      </c>
      <c r="C4459" s="58" t="n">
        <v>0</v>
      </c>
      <c r="D4459" s="58" t="inlineStr">
        <is>
          <t>Yes</t>
        </is>
      </c>
      <c r="E4459" s="58" t="inlineStr">
        <is>
          <t>Yes</t>
        </is>
      </c>
      <c r="F4459" s="58" t="n">
        <v>22</v>
      </c>
      <c r="G4459" s="58" t="inlineStr">
        <is>
          <t>Yes</t>
        </is>
      </c>
      <c r="H4459" s="58" t="inlineStr">
        <is>
          <t>No</t>
        </is>
      </c>
      <c r="I4459" s="58" t="inlineStr">
        <is>
          <t>Fiber optic</t>
        </is>
      </c>
      <c r="J4459" s="58" t="inlineStr">
        <is>
          <t>Yes</t>
        </is>
      </c>
      <c r="K4459" s="58" t="inlineStr">
        <is>
          <t>No</t>
        </is>
      </c>
      <c r="L4459" s="58" t="inlineStr">
        <is>
          <t>No</t>
        </is>
      </c>
      <c r="M4459" s="58" t="inlineStr">
        <is>
          <t>No</t>
        </is>
      </c>
      <c r="N4459" s="58" t="inlineStr">
        <is>
          <t>No</t>
        </is>
      </c>
      <c r="O4459" s="58" t="inlineStr">
        <is>
          <t>No</t>
        </is>
      </c>
      <c r="P4459" s="58" t="inlineStr">
        <is>
          <t>Month-to-month</t>
        </is>
      </c>
      <c r="Q4459" s="58" t="inlineStr">
        <is>
          <t>No</t>
        </is>
      </c>
      <c r="R4459" s="58" t="inlineStr">
        <is>
          <t>Bank transfer (automatic)</t>
        </is>
      </c>
      <c r="S4459" s="123" t="n">
        <v>75</v>
      </c>
      <c r="T4459" s="58" t="inlineStr">
        <is>
          <t>1573.95</t>
        </is>
      </c>
      <c r="U4459" s="58" t="inlineStr">
        <is>
          <t>No</t>
        </is>
      </c>
      <c r="V4459" s="123">
        <f>IFERROR(VALUE(TRIM(T4459)),S4459*F4459)</f>
        <v/>
      </c>
      <c r="W4459" s="58">
        <f>IF(F4459&lt;=12,"0-12 mo",IF(F4459&lt;=24,"13-24 mo",IF(F4459&lt;=48,"25-48 mo","49+ mo")))</f>
        <v/>
      </c>
      <c r="X4459" s="58">
        <f>IF(S4459&lt;=35.5,"Q1 Low",IF(S4459&lt;=70.35,"Q2 Mid-Low",IF(S4459&lt;=89.85,"Q3 Mid-High","Q4 High")))</f>
        <v/>
      </c>
      <c r="Y4459" s="58">
        <f>IF(U4459="Yes",1,0)</f>
        <v/>
      </c>
      <c r="Z4459" s="58">
        <f>IF(P4459="Month-to-month",1,0)+IF(M4459="No",1,0)+IF(J4459="No",1,0)+IF(I4459="Fiber optic",1,0)+IF(Q4459="Yes",1,0)</f>
        <v/>
      </c>
    </row>
    <row r="4460" ht="15" customHeight="1" s="59">
      <c r="A4460" s="58" t="inlineStr">
        <is>
          <t>2037-SGXHH</t>
        </is>
      </c>
      <c r="B4460" s="58" t="inlineStr">
        <is>
          <t>Male</t>
        </is>
      </c>
      <c r="C4460" s="58" t="n">
        <v>0</v>
      </c>
      <c r="D4460" s="58" t="inlineStr">
        <is>
          <t>Yes</t>
        </is>
      </c>
      <c r="E4460" s="58" t="inlineStr">
        <is>
          <t>Yes</t>
        </is>
      </c>
      <c r="F4460" s="58" t="n">
        <v>38</v>
      </c>
      <c r="G4460" s="58" t="inlineStr">
        <is>
          <t>Yes</t>
        </is>
      </c>
      <c r="H4460" s="58" t="inlineStr">
        <is>
          <t>Yes</t>
        </is>
      </c>
      <c r="I4460" s="58" t="inlineStr">
        <is>
          <t>Fiber optic</t>
        </is>
      </c>
      <c r="J4460" s="58" t="inlineStr">
        <is>
          <t>No</t>
        </is>
      </c>
      <c r="K4460" s="58" t="inlineStr">
        <is>
          <t>Yes</t>
        </is>
      </c>
      <c r="L4460" s="58" t="inlineStr">
        <is>
          <t>Yes</t>
        </is>
      </c>
      <c r="M4460" s="58" t="inlineStr">
        <is>
          <t>No</t>
        </is>
      </c>
      <c r="N4460" s="58" t="inlineStr">
        <is>
          <t>Yes</t>
        </is>
      </c>
      <c r="O4460" s="58" t="inlineStr">
        <is>
          <t>No</t>
        </is>
      </c>
      <c r="P4460" s="58" t="inlineStr">
        <is>
          <t>Month-to-month</t>
        </is>
      </c>
      <c r="Q4460" s="58" t="inlineStr">
        <is>
          <t>Yes</t>
        </is>
      </c>
      <c r="R4460" s="58" t="inlineStr">
        <is>
          <t>Electronic check</t>
        </is>
      </c>
      <c r="S4460" s="123" t="n">
        <v>94.65000000000001</v>
      </c>
      <c r="T4460" s="58" t="inlineStr">
        <is>
          <t>3624.3</t>
        </is>
      </c>
      <c r="U4460" s="58" t="inlineStr">
        <is>
          <t>Yes</t>
        </is>
      </c>
      <c r="V4460" s="123">
        <f>IFERROR(VALUE(TRIM(T4460)),S4460*F4460)</f>
        <v/>
      </c>
      <c r="W4460" s="58">
        <f>IF(F4460&lt;=12,"0-12 mo",IF(F4460&lt;=24,"13-24 mo",IF(F4460&lt;=48,"25-48 mo","49+ mo")))</f>
        <v/>
      </c>
      <c r="X4460" s="58">
        <f>IF(S4460&lt;=35.5,"Q1 Low",IF(S4460&lt;=70.35,"Q2 Mid-Low",IF(S4460&lt;=89.85,"Q3 Mid-High","Q4 High")))</f>
        <v/>
      </c>
      <c r="Y4460" s="58">
        <f>IF(U4460="Yes",1,0)</f>
        <v/>
      </c>
      <c r="Z4460" s="58">
        <f>IF(P4460="Month-to-month",1,0)+IF(M4460="No",1,0)+IF(J4460="No",1,0)+IF(I4460="Fiber optic",1,0)+IF(Q4460="Yes",1,0)</f>
        <v/>
      </c>
    </row>
    <row r="4461" ht="15" customHeight="1" s="59">
      <c r="A4461" s="58" t="inlineStr">
        <is>
          <t>3178-FESZO</t>
        </is>
      </c>
      <c r="B4461" s="58" t="inlineStr">
        <is>
          <t>Female</t>
        </is>
      </c>
      <c r="C4461" s="58" t="n">
        <v>0</v>
      </c>
      <c r="D4461" s="58" t="inlineStr">
        <is>
          <t>No</t>
        </is>
      </c>
      <c r="E4461" s="58" t="inlineStr">
        <is>
          <t>No</t>
        </is>
      </c>
      <c r="F4461" s="58" t="n">
        <v>1</v>
      </c>
      <c r="G4461" s="58" t="inlineStr">
        <is>
          <t>Yes</t>
        </is>
      </c>
      <c r="H4461" s="58" t="inlineStr">
        <is>
          <t>Yes</t>
        </is>
      </c>
      <c r="I4461" s="58" t="inlineStr">
        <is>
          <t>Fiber optic</t>
        </is>
      </c>
      <c r="J4461" s="58" t="inlineStr">
        <is>
          <t>No</t>
        </is>
      </c>
      <c r="K4461" s="58" t="inlineStr">
        <is>
          <t>Yes</t>
        </is>
      </c>
      <c r="L4461" s="58" t="inlineStr">
        <is>
          <t>No</t>
        </is>
      </c>
      <c r="M4461" s="58" t="inlineStr">
        <is>
          <t>No</t>
        </is>
      </c>
      <c r="N4461" s="58" t="inlineStr">
        <is>
          <t>Yes</t>
        </is>
      </c>
      <c r="O4461" s="58" t="inlineStr">
        <is>
          <t>Yes</t>
        </is>
      </c>
      <c r="P4461" s="58" t="inlineStr">
        <is>
          <t>Month-to-month</t>
        </is>
      </c>
      <c r="Q4461" s="58" t="inlineStr">
        <is>
          <t>Yes</t>
        </is>
      </c>
      <c r="R4461" s="58" t="inlineStr">
        <is>
          <t>Credit card (automatic)</t>
        </is>
      </c>
      <c r="S4461" s="123" t="n">
        <v>100.25</v>
      </c>
      <c r="T4461" s="58" t="inlineStr">
        <is>
          <t>100.25</t>
        </is>
      </c>
      <c r="U4461" s="58" t="inlineStr">
        <is>
          <t>Yes</t>
        </is>
      </c>
      <c r="V4461" s="123">
        <f>IFERROR(VALUE(TRIM(T4461)),S4461*F4461)</f>
        <v/>
      </c>
      <c r="W4461" s="58">
        <f>IF(F4461&lt;=12,"0-12 mo",IF(F4461&lt;=24,"13-24 mo",IF(F4461&lt;=48,"25-48 mo","49+ mo")))</f>
        <v/>
      </c>
      <c r="X4461" s="58">
        <f>IF(S4461&lt;=35.5,"Q1 Low",IF(S4461&lt;=70.35,"Q2 Mid-Low",IF(S4461&lt;=89.85,"Q3 Mid-High","Q4 High")))</f>
        <v/>
      </c>
      <c r="Y4461" s="58">
        <f>IF(U4461="Yes",1,0)</f>
        <v/>
      </c>
      <c r="Z4461" s="58">
        <f>IF(P4461="Month-to-month",1,0)+IF(M4461="No",1,0)+IF(J4461="No",1,0)+IF(I4461="Fiber optic",1,0)+IF(Q4461="Yes",1,0)</f>
        <v/>
      </c>
    </row>
    <row r="4462" ht="15" customHeight="1" s="59">
      <c r="A4462" s="58" t="inlineStr">
        <is>
          <t>0365-GXEZS</t>
        </is>
      </c>
      <c r="B4462" s="58" t="inlineStr">
        <is>
          <t>Male</t>
        </is>
      </c>
      <c r="C4462" s="58" t="n">
        <v>0</v>
      </c>
      <c r="D4462" s="58" t="inlineStr">
        <is>
          <t>Yes</t>
        </is>
      </c>
      <c r="E4462" s="58" t="inlineStr">
        <is>
          <t>No</t>
        </is>
      </c>
      <c r="F4462" s="58" t="n">
        <v>18</v>
      </c>
      <c r="G4462" s="58" t="inlineStr">
        <is>
          <t>Yes</t>
        </is>
      </c>
      <c r="H4462" s="58" t="inlineStr">
        <is>
          <t>No</t>
        </is>
      </c>
      <c r="I4462" s="58" t="inlineStr">
        <is>
          <t>Fiber optic</t>
        </is>
      </c>
      <c r="J4462" s="58" t="inlineStr">
        <is>
          <t>No</t>
        </is>
      </c>
      <c r="K4462" s="58" t="inlineStr">
        <is>
          <t>No</t>
        </is>
      </c>
      <c r="L4462" s="58" t="inlineStr">
        <is>
          <t>Yes</t>
        </is>
      </c>
      <c r="M4462" s="58" t="inlineStr">
        <is>
          <t>Yes</t>
        </is>
      </c>
      <c r="N4462" s="58" t="inlineStr">
        <is>
          <t>No</t>
        </is>
      </c>
      <c r="O4462" s="58" t="inlineStr">
        <is>
          <t>No</t>
        </is>
      </c>
      <c r="P4462" s="58" t="inlineStr">
        <is>
          <t>Month-to-month</t>
        </is>
      </c>
      <c r="Q4462" s="58" t="inlineStr">
        <is>
          <t>No</t>
        </is>
      </c>
      <c r="R4462" s="58" t="inlineStr">
        <is>
          <t>Electronic check</t>
        </is>
      </c>
      <c r="S4462" s="123" t="n">
        <v>78.2</v>
      </c>
      <c r="T4462" s="58" t="inlineStr">
        <is>
          <t>1468.75</t>
        </is>
      </c>
      <c r="U4462" s="58" t="inlineStr">
        <is>
          <t>No</t>
        </is>
      </c>
      <c r="V4462" s="123">
        <f>IFERROR(VALUE(TRIM(T4462)),S4462*F4462)</f>
        <v/>
      </c>
      <c r="W4462" s="58">
        <f>IF(F4462&lt;=12,"0-12 mo",IF(F4462&lt;=24,"13-24 mo",IF(F4462&lt;=48,"25-48 mo","49+ mo")))</f>
        <v/>
      </c>
      <c r="X4462" s="58">
        <f>IF(S4462&lt;=35.5,"Q1 Low",IF(S4462&lt;=70.35,"Q2 Mid-Low",IF(S4462&lt;=89.85,"Q3 Mid-High","Q4 High")))</f>
        <v/>
      </c>
      <c r="Y4462" s="58">
        <f>IF(U4462="Yes",1,0)</f>
        <v/>
      </c>
      <c r="Z4462" s="58">
        <f>IF(P4462="Month-to-month",1,0)+IF(M4462="No",1,0)+IF(J4462="No",1,0)+IF(I4462="Fiber optic",1,0)+IF(Q4462="Yes",1,0)</f>
        <v/>
      </c>
    </row>
    <row r="4463" ht="15" customHeight="1" s="59">
      <c r="A4463" s="58" t="inlineStr">
        <is>
          <t>0082-OQIQY</t>
        </is>
      </c>
      <c r="B4463" s="58" t="inlineStr">
        <is>
          <t>Male</t>
        </is>
      </c>
      <c r="C4463" s="58" t="n">
        <v>0</v>
      </c>
      <c r="D4463" s="58" t="inlineStr">
        <is>
          <t>No</t>
        </is>
      </c>
      <c r="E4463" s="58" t="inlineStr">
        <is>
          <t>No</t>
        </is>
      </c>
      <c r="F4463" s="58" t="n">
        <v>29</v>
      </c>
      <c r="G4463" s="58" t="inlineStr">
        <is>
          <t>Yes</t>
        </is>
      </c>
      <c r="H4463" s="58" t="inlineStr">
        <is>
          <t>No</t>
        </is>
      </c>
      <c r="I4463" s="58" t="inlineStr">
        <is>
          <t>Fiber optic</t>
        </is>
      </c>
      <c r="J4463" s="58" t="inlineStr">
        <is>
          <t>No</t>
        </is>
      </c>
      <c r="K4463" s="58" t="inlineStr">
        <is>
          <t>No</t>
        </is>
      </c>
      <c r="L4463" s="58" t="inlineStr">
        <is>
          <t>No</t>
        </is>
      </c>
      <c r="M4463" s="58" t="inlineStr">
        <is>
          <t>Yes</t>
        </is>
      </c>
      <c r="N4463" s="58" t="inlineStr">
        <is>
          <t>Yes</t>
        </is>
      </c>
      <c r="O4463" s="58" t="inlineStr">
        <is>
          <t>Yes</t>
        </is>
      </c>
      <c r="P4463" s="58" t="inlineStr">
        <is>
          <t>Month-to-month</t>
        </is>
      </c>
      <c r="Q4463" s="58" t="inlineStr">
        <is>
          <t>Yes</t>
        </is>
      </c>
      <c r="R4463" s="58" t="inlineStr">
        <is>
          <t>Electronic check</t>
        </is>
      </c>
      <c r="S4463" s="123" t="n">
        <v>94.2</v>
      </c>
      <c r="T4463" s="58" t="inlineStr">
        <is>
          <t>2607.6</t>
        </is>
      </c>
      <c r="U4463" s="58" t="inlineStr">
        <is>
          <t>No</t>
        </is>
      </c>
      <c r="V4463" s="123">
        <f>IFERROR(VALUE(TRIM(T4463)),S4463*F4463)</f>
        <v/>
      </c>
      <c r="W4463" s="58">
        <f>IF(F4463&lt;=12,"0-12 mo",IF(F4463&lt;=24,"13-24 mo",IF(F4463&lt;=48,"25-48 mo","49+ mo")))</f>
        <v/>
      </c>
      <c r="X4463" s="58">
        <f>IF(S4463&lt;=35.5,"Q1 Low",IF(S4463&lt;=70.35,"Q2 Mid-Low",IF(S4463&lt;=89.85,"Q3 Mid-High","Q4 High")))</f>
        <v/>
      </c>
      <c r="Y4463" s="58">
        <f>IF(U4463="Yes",1,0)</f>
        <v/>
      </c>
      <c r="Z4463" s="58">
        <f>IF(P4463="Month-to-month",1,0)+IF(M4463="No",1,0)+IF(J4463="No",1,0)+IF(I4463="Fiber optic",1,0)+IF(Q4463="Yes",1,0)</f>
        <v/>
      </c>
    </row>
    <row r="4464" ht="15" customHeight="1" s="59">
      <c r="A4464" s="58" t="inlineStr">
        <is>
          <t>6087-MVHJH</t>
        </is>
      </c>
      <c r="B4464" s="58" t="inlineStr">
        <is>
          <t>Female</t>
        </is>
      </c>
      <c r="C4464" s="58" t="n">
        <v>0</v>
      </c>
      <c r="D4464" s="58" t="inlineStr">
        <is>
          <t>No</t>
        </is>
      </c>
      <c r="E4464" s="58" t="inlineStr">
        <is>
          <t>No</t>
        </is>
      </c>
      <c r="F4464" s="58" t="n">
        <v>16</v>
      </c>
      <c r="G4464" s="58" t="inlineStr">
        <is>
          <t>Yes</t>
        </is>
      </c>
      <c r="H4464" s="58" t="inlineStr">
        <is>
          <t>Yes</t>
        </is>
      </c>
      <c r="I4464" s="58" t="inlineStr">
        <is>
          <t>Fiber optic</t>
        </is>
      </c>
      <c r="J4464" s="58" t="inlineStr">
        <is>
          <t>No</t>
        </is>
      </c>
      <c r="K4464" s="58" t="inlineStr">
        <is>
          <t>No</t>
        </is>
      </c>
      <c r="L4464" s="58" t="inlineStr">
        <is>
          <t>Yes</t>
        </is>
      </c>
      <c r="M4464" s="58" t="inlineStr">
        <is>
          <t>No</t>
        </is>
      </c>
      <c r="N4464" s="58" t="inlineStr">
        <is>
          <t>No</t>
        </is>
      </c>
      <c r="O4464" s="58" t="inlineStr">
        <is>
          <t>Yes</t>
        </is>
      </c>
      <c r="P4464" s="58" t="inlineStr">
        <is>
          <t>Month-to-month</t>
        </is>
      </c>
      <c r="Q4464" s="58" t="inlineStr">
        <is>
          <t>Yes</t>
        </is>
      </c>
      <c r="R4464" s="58" t="inlineStr">
        <is>
          <t>Electronic check</t>
        </is>
      </c>
      <c r="S4464" s="123" t="n">
        <v>88.45</v>
      </c>
      <c r="T4464" s="58" t="inlineStr">
        <is>
          <t>1422.1</t>
        </is>
      </c>
      <c r="U4464" s="58" t="inlineStr">
        <is>
          <t>Yes</t>
        </is>
      </c>
      <c r="V4464" s="123">
        <f>IFERROR(VALUE(TRIM(T4464)),S4464*F4464)</f>
        <v/>
      </c>
      <c r="W4464" s="58">
        <f>IF(F4464&lt;=12,"0-12 mo",IF(F4464&lt;=24,"13-24 mo",IF(F4464&lt;=48,"25-48 mo","49+ mo")))</f>
        <v/>
      </c>
      <c r="X4464" s="58">
        <f>IF(S4464&lt;=35.5,"Q1 Low",IF(S4464&lt;=70.35,"Q2 Mid-Low",IF(S4464&lt;=89.85,"Q3 Mid-High","Q4 High")))</f>
        <v/>
      </c>
      <c r="Y4464" s="58">
        <f>IF(U4464="Yes",1,0)</f>
        <v/>
      </c>
      <c r="Z4464" s="58">
        <f>IF(P4464="Month-to-month",1,0)+IF(M4464="No",1,0)+IF(J4464="No",1,0)+IF(I4464="Fiber optic",1,0)+IF(Q4464="Yes",1,0)</f>
        <v/>
      </c>
    </row>
    <row r="4465" ht="15" customHeight="1" s="59">
      <c r="A4465" s="58" t="inlineStr">
        <is>
          <t>4603-JANFB</t>
        </is>
      </c>
      <c r="B4465" s="58" t="inlineStr">
        <is>
          <t>Male</t>
        </is>
      </c>
      <c r="C4465" s="58" t="n">
        <v>0</v>
      </c>
      <c r="D4465" s="58" t="inlineStr">
        <is>
          <t>No</t>
        </is>
      </c>
      <c r="E4465" s="58" t="inlineStr">
        <is>
          <t>No</t>
        </is>
      </c>
      <c r="F4465" s="58" t="n">
        <v>1</v>
      </c>
      <c r="G4465" s="58" t="inlineStr">
        <is>
          <t>Yes</t>
        </is>
      </c>
      <c r="H4465" s="58" t="inlineStr">
        <is>
          <t>No</t>
        </is>
      </c>
      <c r="I4465" s="58" t="inlineStr">
        <is>
          <t>Fiber optic</t>
        </is>
      </c>
      <c r="J4465" s="58" t="inlineStr">
        <is>
          <t>No</t>
        </is>
      </c>
      <c r="K4465" s="58" t="inlineStr">
        <is>
          <t>No</t>
        </is>
      </c>
      <c r="L4465" s="58" t="inlineStr">
        <is>
          <t>No</t>
        </is>
      </c>
      <c r="M4465" s="58" t="inlineStr">
        <is>
          <t>No</t>
        </is>
      </c>
      <c r="N4465" s="58" t="inlineStr">
        <is>
          <t>No</t>
        </is>
      </c>
      <c r="O4465" s="58" t="inlineStr">
        <is>
          <t>No</t>
        </is>
      </c>
      <c r="P4465" s="58" t="inlineStr">
        <is>
          <t>Month-to-month</t>
        </is>
      </c>
      <c r="Q4465" s="58" t="inlineStr">
        <is>
          <t>Yes</t>
        </is>
      </c>
      <c r="R4465" s="58" t="inlineStr">
        <is>
          <t>Electronic check</t>
        </is>
      </c>
      <c r="S4465" s="123" t="n">
        <v>69.84999999999999</v>
      </c>
      <c r="T4465" s="58" t="inlineStr">
        <is>
          <t>69.85</t>
        </is>
      </c>
      <c r="U4465" s="58" t="inlineStr">
        <is>
          <t>Yes</t>
        </is>
      </c>
      <c r="V4465" s="123">
        <f>IFERROR(VALUE(TRIM(T4465)),S4465*F4465)</f>
        <v/>
      </c>
      <c r="W4465" s="58">
        <f>IF(F4465&lt;=12,"0-12 mo",IF(F4465&lt;=24,"13-24 mo",IF(F4465&lt;=48,"25-48 mo","49+ mo")))</f>
        <v/>
      </c>
      <c r="X4465" s="58">
        <f>IF(S4465&lt;=35.5,"Q1 Low",IF(S4465&lt;=70.35,"Q2 Mid-Low",IF(S4465&lt;=89.85,"Q3 Mid-High","Q4 High")))</f>
        <v/>
      </c>
      <c r="Y4465" s="58">
        <f>IF(U4465="Yes",1,0)</f>
        <v/>
      </c>
      <c r="Z4465" s="58">
        <f>IF(P4465="Month-to-month",1,0)+IF(M4465="No",1,0)+IF(J4465="No",1,0)+IF(I4465="Fiber optic",1,0)+IF(Q4465="Yes",1,0)</f>
        <v/>
      </c>
    </row>
    <row r="4466" ht="15" customHeight="1" s="59">
      <c r="A4466" s="58" t="inlineStr">
        <is>
          <t>3018-TFTSU</t>
        </is>
      </c>
      <c r="B4466" s="58" t="inlineStr">
        <is>
          <t>Male</t>
        </is>
      </c>
      <c r="C4466" s="58" t="n">
        <v>0</v>
      </c>
      <c r="D4466" s="58" t="inlineStr">
        <is>
          <t>No</t>
        </is>
      </c>
      <c r="E4466" s="58" t="inlineStr">
        <is>
          <t>No</t>
        </is>
      </c>
      <c r="F4466" s="58" t="n">
        <v>12</v>
      </c>
      <c r="G4466" s="58" t="inlineStr">
        <is>
          <t>Yes</t>
        </is>
      </c>
      <c r="H4466" s="58" t="inlineStr">
        <is>
          <t>No</t>
        </is>
      </c>
      <c r="I4466" s="58" t="inlineStr">
        <is>
          <t>Fiber optic</t>
        </is>
      </c>
      <c r="J4466" s="58" t="inlineStr">
        <is>
          <t>Yes</t>
        </is>
      </c>
      <c r="K4466" s="58" t="inlineStr">
        <is>
          <t>No</t>
        </is>
      </c>
      <c r="L4466" s="58" t="inlineStr">
        <is>
          <t>Yes</t>
        </is>
      </c>
      <c r="M4466" s="58" t="inlineStr">
        <is>
          <t>No</t>
        </is>
      </c>
      <c r="N4466" s="58" t="inlineStr">
        <is>
          <t>No</t>
        </is>
      </c>
      <c r="O4466" s="58" t="inlineStr">
        <is>
          <t>No</t>
        </is>
      </c>
      <c r="P4466" s="58" t="inlineStr">
        <is>
          <t>Month-to-month</t>
        </is>
      </c>
      <c r="Q4466" s="58" t="inlineStr">
        <is>
          <t>No</t>
        </is>
      </c>
      <c r="R4466" s="58" t="inlineStr">
        <is>
          <t>Bank transfer (automatic)</t>
        </is>
      </c>
      <c r="S4466" s="123" t="n">
        <v>81.7</v>
      </c>
      <c r="T4466" s="58" t="inlineStr">
        <is>
          <t>858.6</t>
        </is>
      </c>
      <c r="U4466" s="58" t="inlineStr">
        <is>
          <t>Yes</t>
        </is>
      </c>
      <c r="V4466" s="123">
        <f>IFERROR(VALUE(TRIM(T4466)),S4466*F4466)</f>
        <v/>
      </c>
      <c r="W4466" s="58">
        <f>IF(F4466&lt;=12,"0-12 mo",IF(F4466&lt;=24,"13-24 mo",IF(F4466&lt;=48,"25-48 mo","49+ mo")))</f>
        <v/>
      </c>
      <c r="X4466" s="58">
        <f>IF(S4466&lt;=35.5,"Q1 Low",IF(S4466&lt;=70.35,"Q2 Mid-Low",IF(S4466&lt;=89.85,"Q3 Mid-High","Q4 High")))</f>
        <v/>
      </c>
      <c r="Y4466" s="58">
        <f>IF(U4466="Yes",1,0)</f>
        <v/>
      </c>
      <c r="Z4466" s="58">
        <f>IF(P4466="Month-to-month",1,0)+IF(M4466="No",1,0)+IF(J4466="No",1,0)+IF(I4466="Fiber optic",1,0)+IF(Q4466="Yes",1,0)</f>
        <v/>
      </c>
    </row>
    <row r="4467" ht="15" customHeight="1" s="59">
      <c r="A4467" s="58" t="inlineStr">
        <is>
          <t>3606-SBKRY</t>
        </is>
      </c>
      <c r="B4467" s="58" t="inlineStr">
        <is>
          <t>Male</t>
        </is>
      </c>
      <c r="C4467" s="58" t="n">
        <v>0</v>
      </c>
      <c r="D4467" s="58" t="inlineStr">
        <is>
          <t>No</t>
        </is>
      </c>
      <c r="E4467" s="58" t="inlineStr">
        <is>
          <t>No</t>
        </is>
      </c>
      <c r="F4467" s="58" t="n">
        <v>31</v>
      </c>
      <c r="G4467" s="58" t="inlineStr">
        <is>
          <t>No</t>
        </is>
      </c>
      <c r="H4467" s="58" t="inlineStr">
        <is>
          <t>No phone service</t>
        </is>
      </c>
      <c r="I4467" s="58" t="inlineStr">
        <is>
          <t>DSL</t>
        </is>
      </c>
      <c r="J4467" s="58" t="inlineStr">
        <is>
          <t>No</t>
        </is>
      </c>
      <c r="K4467" s="58" t="inlineStr">
        <is>
          <t>No</t>
        </is>
      </c>
      <c r="L4467" s="58" t="inlineStr">
        <is>
          <t>Yes</t>
        </is>
      </c>
      <c r="M4467" s="58" t="inlineStr">
        <is>
          <t>No</t>
        </is>
      </c>
      <c r="N4467" s="58" t="inlineStr">
        <is>
          <t>Yes</t>
        </is>
      </c>
      <c r="O4467" s="58" t="inlineStr">
        <is>
          <t>Yes</t>
        </is>
      </c>
      <c r="P4467" s="58" t="inlineStr">
        <is>
          <t>One year</t>
        </is>
      </c>
      <c r="Q4467" s="58" t="inlineStr">
        <is>
          <t>Yes</t>
        </is>
      </c>
      <c r="R4467" s="58" t="inlineStr">
        <is>
          <t>Electronic check</t>
        </is>
      </c>
      <c r="S4467" s="123" t="n">
        <v>50.05</v>
      </c>
      <c r="T4467" s="58" t="inlineStr">
        <is>
          <t>1523.4</t>
        </is>
      </c>
      <c r="U4467" s="58" t="inlineStr">
        <is>
          <t>No</t>
        </is>
      </c>
      <c r="V4467" s="123">
        <f>IFERROR(VALUE(TRIM(T4467)),S4467*F4467)</f>
        <v/>
      </c>
      <c r="W4467" s="58">
        <f>IF(F4467&lt;=12,"0-12 mo",IF(F4467&lt;=24,"13-24 mo",IF(F4467&lt;=48,"25-48 mo","49+ mo")))</f>
        <v/>
      </c>
      <c r="X4467" s="58">
        <f>IF(S4467&lt;=35.5,"Q1 Low",IF(S4467&lt;=70.35,"Q2 Mid-Low",IF(S4467&lt;=89.85,"Q3 Mid-High","Q4 High")))</f>
        <v/>
      </c>
      <c r="Y4467" s="58">
        <f>IF(U4467="Yes",1,0)</f>
        <v/>
      </c>
      <c r="Z4467" s="58">
        <f>IF(P4467="Month-to-month",1,0)+IF(M4467="No",1,0)+IF(J4467="No",1,0)+IF(I4467="Fiber optic",1,0)+IF(Q4467="Yes",1,0)</f>
        <v/>
      </c>
    </row>
    <row r="4468" ht="15" customHeight="1" s="59">
      <c r="A4468" s="58" t="inlineStr">
        <is>
          <t>4806-KEXQR</t>
        </is>
      </c>
      <c r="B4468" s="58" t="inlineStr">
        <is>
          <t>Male</t>
        </is>
      </c>
      <c r="C4468" s="58" t="n">
        <v>0</v>
      </c>
      <c r="D4468" s="58" t="inlineStr">
        <is>
          <t>No</t>
        </is>
      </c>
      <c r="E4468" s="58" t="inlineStr">
        <is>
          <t>No</t>
        </is>
      </c>
      <c r="F4468" s="58" t="n">
        <v>4</v>
      </c>
      <c r="G4468" s="58" t="inlineStr">
        <is>
          <t>Yes</t>
        </is>
      </c>
      <c r="H4468" s="58" t="inlineStr">
        <is>
          <t>No</t>
        </is>
      </c>
      <c r="I4468" s="58" t="inlineStr">
        <is>
          <t>Fiber optic</t>
        </is>
      </c>
      <c r="J4468" s="58" t="inlineStr">
        <is>
          <t>No</t>
        </is>
      </c>
      <c r="K4468" s="58" t="inlineStr">
        <is>
          <t>No</t>
        </is>
      </c>
      <c r="L4468" s="58" t="inlineStr">
        <is>
          <t>No</t>
        </is>
      </c>
      <c r="M4468" s="58" t="inlineStr">
        <is>
          <t>No</t>
        </is>
      </c>
      <c r="N4468" s="58" t="inlineStr">
        <is>
          <t>No</t>
        </is>
      </c>
      <c r="O4468" s="58" t="inlineStr">
        <is>
          <t>Yes</t>
        </is>
      </c>
      <c r="P4468" s="58" t="inlineStr">
        <is>
          <t>Month-to-month</t>
        </is>
      </c>
      <c r="Q4468" s="58" t="inlineStr">
        <is>
          <t>Yes</t>
        </is>
      </c>
      <c r="R4468" s="58" t="inlineStr">
        <is>
          <t>Electronic check</t>
        </is>
      </c>
      <c r="S4468" s="123" t="n">
        <v>79.90000000000001</v>
      </c>
      <c r="T4468" s="58" t="inlineStr">
        <is>
          <t>324.3</t>
        </is>
      </c>
      <c r="U4468" s="58" t="inlineStr">
        <is>
          <t>Yes</t>
        </is>
      </c>
      <c r="V4468" s="123">
        <f>IFERROR(VALUE(TRIM(T4468)),S4468*F4468)</f>
        <v/>
      </c>
      <c r="W4468" s="58">
        <f>IF(F4468&lt;=12,"0-12 mo",IF(F4468&lt;=24,"13-24 mo",IF(F4468&lt;=48,"25-48 mo","49+ mo")))</f>
        <v/>
      </c>
      <c r="X4468" s="58">
        <f>IF(S4468&lt;=35.5,"Q1 Low",IF(S4468&lt;=70.35,"Q2 Mid-Low",IF(S4468&lt;=89.85,"Q3 Mid-High","Q4 High")))</f>
        <v/>
      </c>
      <c r="Y4468" s="58">
        <f>IF(U4468="Yes",1,0)</f>
        <v/>
      </c>
      <c r="Z4468" s="58">
        <f>IF(P4468="Month-to-month",1,0)+IF(M4468="No",1,0)+IF(J4468="No",1,0)+IF(I4468="Fiber optic",1,0)+IF(Q4468="Yes",1,0)</f>
        <v/>
      </c>
    </row>
    <row r="4469" ht="15" customHeight="1" s="59">
      <c r="A4469" s="58" t="inlineStr">
        <is>
          <t>0667-NSRGI</t>
        </is>
      </c>
      <c r="B4469" s="58" t="inlineStr">
        <is>
          <t>Female</t>
        </is>
      </c>
      <c r="C4469" s="58" t="n">
        <v>0</v>
      </c>
      <c r="D4469" s="58" t="inlineStr">
        <is>
          <t>Yes</t>
        </is>
      </c>
      <c r="E4469" s="58" t="inlineStr">
        <is>
          <t>No</t>
        </is>
      </c>
      <c r="F4469" s="58" t="n">
        <v>48</v>
      </c>
      <c r="G4469" s="58" t="inlineStr">
        <is>
          <t>Yes</t>
        </is>
      </c>
      <c r="H4469" s="58" t="inlineStr">
        <is>
          <t>Yes</t>
        </is>
      </c>
      <c r="I4469" s="58" t="inlineStr">
        <is>
          <t>DSL</t>
        </is>
      </c>
      <c r="J4469" s="58" t="inlineStr">
        <is>
          <t>No</t>
        </is>
      </c>
      <c r="K4469" s="58" t="inlineStr">
        <is>
          <t>No</t>
        </is>
      </c>
      <c r="L4469" s="58" t="inlineStr">
        <is>
          <t>Yes</t>
        </is>
      </c>
      <c r="M4469" s="58" t="inlineStr">
        <is>
          <t>Yes</t>
        </is>
      </c>
      <c r="N4469" s="58" t="inlineStr">
        <is>
          <t>No</t>
        </is>
      </c>
      <c r="O4469" s="58" t="inlineStr">
        <is>
          <t>Yes</t>
        </is>
      </c>
      <c r="P4469" s="58" t="inlineStr">
        <is>
          <t>One year</t>
        </is>
      </c>
      <c r="Q4469" s="58" t="inlineStr">
        <is>
          <t>Yes</t>
        </is>
      </c>
      <c r="R4469" s="58" t="inlineStr">
        <is>
          <t>Mailed check</t>
        </is>
      </c>
      <c r="S4469" s="123" t="n">
        <v>69.55</v>
      </c>
      <c r="T4469" s="58" t="inlineStr">
        <is>
          <t>3435.6</t>
        </is>
      </c>
      <c r="U4469" s="58" t="inlineStr">
        <is>
          <t>No</t>
        </is>
      </c>
      <c r="V4469" s="123">
        <f>IFERROR(VALUE(TRIM(T4469)),S4469*F4469)</f>
        <v/>
      </c>
      <c r="W4469" s="58">
        <f>IF(F4469&lt;=12,"0-12 mo",IF(F4469&lt;=24,"13-24 mo",IF(F4469&lt;=48,"25-48 mo","49+ mo")))</f>
        <v/>
      </c>
      <c r="X4469" s="58">
        <f>IF(S4469&lt;=35.5,"Q1 Low",IF(S4469&lt;=70.35,"Q2 Mid-Low",IF(S4469&lt;=89.85,"Q3 Mid-High","Q4 High")))</f>
        <v/>
      </c>
      <c r="Y4469" s="58">
        <f>IF(U4469="Yes",1,0)</f>
        <v/>
      </c>
      <c r="Z4469" s="58">
        <f>IF(P4469="Month-to-month",1,0)+IF(M4469="No",1,0)+IF(J4469="No",1,0)+IF(I4469="Fiber optic",1,0)+IF(Q4469="Yes",1,0)</f>
        <v/>
      </c>
    </row>
    <row r="4470" ht="15" customHeight="1" s="59">
      <c r="A4470" s="58" t="inlineStr">
        <is>
          <t>7083-YNSKY</t>
        </is>
      </c>
      <c r="B4470" s="58" t="inlineStr">
        <is>
          <t>Female</t>
        </is>
      </c>
      <c r="C4470" s="58" t="n">
        <v>0</v>
      </c>
      <c r="D4470" s="58" t="inlineStr">
        <is>
          <t>No</t>
        </is>
      </c>
      <c r="E4470" s="58" t="inlineStr">
        <is>
          <t>No</t>
        </is>
      </c>
      <c r="F4470" s="58" t="n">
        <v>15</v>
      </c>
      <c r="G4470" s="58" t="inlineStr">
        <is>
          <t>Yes</t>
        </is>
      </c>
      <c r="H4470" s="58" t="inlineStr">
        <is>
          <t>Yes</t>
        </is>
      </c>
      <c r="I4470" s="58" t="inlineStr">
        <is>
          <t>No</t>
        </is>
      </c>
      <c r="J4470" s="58" t="inlineStr">
        <is>
          <t>No internet service</t>
        </is>
      </c>
      <c r="K4470" s="58" t="inlineStr">
        <is>
          <t>No internet service</t>
        </is>
      </c>
      <c r="L4470" s="58" t="inlineStr">
        <is>
          <t>No internet service</t>
        </is>
      </c>
      <c r="M4470" s="58" t="inlineStr">
        <is>
          <t>No internet service</t>
        </is>
      </c>
      <c r="N4470" s="58" t="inlineStr">
        <is>
          <t>No internet service</t>
        </is>
      </c>
      <c r="O4470" s="58" t="inlineStr">
        <is>
          <t>No internet service</t>
        </is>
      </c>
      <c r="P4470" s="58" t="inlineStr">
        <is>
          <t>Month-to-month</t>
        </is>
      </c>
      <c r="Q4470" s="58" t="inlineStr">
        <is>
          <t>Yes</t>
        </is>
      </c>
      <c r="R4470" s="58" t="inlineStr">
        <is>
          <t>Credit card (automatic)</t>
        </is>
      </c>
      <c r="S4470" s="123" t="n">
        <v>25.4</v>
      </c>
      <c r="T4470" s="58" t="inlineStr">
        <is>
          <t>399.6</t>
        </is>
      </c>
      <c r="U4470" s="58" t="inlineStr">
        <is>
          <t>Yes</t>
        </is>
      </c>
      <c r="V4470" s="123">
        <f>IFERROR(VALUE(TRIM(T4470)),S4470*F4470)</f>
        <v/>
      </c>
      <c r="W4470" s="58">
        <f>IF(F4470&lt;=12,"0-12 mo",IF(F4470&lt;=24,"13-24 mo",IF(F4470&lt;=48,"25-48 mo","49+ mo")))</f>
        <v/>
      </c>
      <c r="X4470" s="58">
        <f>IF(S4470&lt;=35.5,"Q1 Low",IF(S4470&lt;=70.35,"Q2 Mid-Low",IF(S4470&lt;=89.85,"Q3 Mid-High","Q4 High")))</f>
        <v/>
      </c>
      <c r="Y4470" s="58">
        <f>IF(U4470="Yes",1,0)</f>
        <v/>
      </c>
      <c r="Z4470" s="58">
        <f>IF(P4470="Month-to-month",1,0)+IF(M4470="No",1,0)+IF(J4470="No",1,0)+IF(I4470="Fiber optic",1,0)+IF(Q4470="Yes",1,0)</f>
        <v/>
      </c>
    </row>
    <row r="4471" ht="15" customHeight="1" s="59">
      <c r="A4471" s="58" t="inlineStr">
        <is>
          <t>6893-ODYYE</t>
        </is>
      </c>
      <c r="B4471" s="58" t="inlineStr">
        <is>
          <t>Male</t>
        </is>
      </c>
      <c r="C4471" s="58" t="n">
        <v>0</v>
      </c>
      <c r="D4471" s="58" t="inlineStr">
        <is>
          <t>No</t>
        </is>
      </c>
      <c r="E4471" s="58" t="inlineStr">
        <is>
          <t>No</t>
        </is>
      </c>
      <c r="F4471" s="58" t="n">
        <v>50</v>
      </c>
      <c r="G4471" s="58" t="inlineStr">
        <is>
          <t>Yes</t>
        </is>
      </c>
      <c r="H4471" s="58" t="inlineStr">
        <is>
          <t>No</t>
        </is>
      </c>
      <c r="I4471" s="58" t="inlineStr">
        <is>
          <t>Fiber optic</t>
        </is>
      </c>
      <c r="J4471" s="58" t="inlineStr">
        <is>
          <t>Yes</t>
        </is>
      </c>
      <c r="K4471" s="58" t="inlineStr">
        <is>
          <t>Yes</t>
        </is>
      </c>
      <c r="L4471" s="58" t="inlineStr">
        <is>
          <t>Yes</t>
        </is>
      </c>
      <c r="M4471" s="58" t="inlineStr">
        <is>
          <t>Yes</t>
        </is>
      </c>
      <c r="N4471" s="58" t="inlineStr">
        <is>
          <t>No</t>
        </is>
      </c>
      <c r="O4471" s="58" t="inlineStr">
        <is>
          <t>No</t>
        </is>
      </c>
      <c r="P4471" s="58" t="inlineStr">
        <is>
          <t>One year</t>
        </is>
      </c>
      <c r="Q4471" s="58" t="inlineStr">
        <is>
          <t>Yes</t>
        </is>
      </c>
      <c r="R4471" s="58" t="inlineStr">
        <is>
          <t>Credit card (automatic)</t>
        </is>
      </c>
      <c r="S4471" s="123" t="n">
        <v>90.09999999999999</v>
      </c>
      <c r="T4471" s="58" t="inlineStr">
        <is>
          <t>4549.45</t>
        </is>
      </c>
      <c r="U4471" s="58" t="inlineStr">
        <is>
          <t>No</t>
        </is>
      </c>
      <c r="V4471" s="123">
        <f>IFERROR(VALUE(TRIM(T4471)),S4471*F4471)</f>
        <v/>
      </c>
      <c r="W4471" s="58">
        <f>IF(F4471&lt;=12,"0-12 mo",IF(F4471&lt;=24,"13-24 mo",IF(F4471&lt;=48,"25-48 mo","49+ mo")))</f>
        <v/>
      </c>
      <c r="X4471" s="58">
        <f>IF(S4471&lt;=35.5,"Q1 Low",IF(S4471&lt;=70.35,"Q2 Mid-Low",IF(S4471&lt;=89.85,"Q3 Mid-High","Q4 High")))</f>
        <v/>
      </c>
      <c r="Y4471" s="58">
        <f>IF(U4471="Yes",1,0)</f>
        <v/>
      </c>
      <c r="Z4471" s="58">
        <f>IF(P4471="Month-to-month",1,0)+IF(M4471="No",1,0)+IF(J4471="No",1,0)+IF(I4471="Fiber optic",1,0)+IF(Q4471="Yes",1,0)</f>
        <v/>
      </c>
    </row>
    <row r="4472" ht="15" customHeight="1" s="59">
      <c r="A4472" s="58" t="inlineStr">
        <is>
          <t>8242-JSVBO</t>
        </is>
      </c>
      <c r="B4472" s="58" t="inlineStr">
        <is>
          <t>Male</t>
        </is>
      </c>
      <c r="C4472" s="58" t="n">
        <v>0</v>
      </c>
      <c r="D4472" s="58" t="inlineStr">
        <is>
          <t>No</t>
        </is>
      </c>
      <c r="E4472" s="58" t="inlineStr">
        <is>
          <t>No</t>
        </is>
      </c>
      <c r="F4472" s="58" t="n">
        <v>7</v>
      </c>
      <c r="G4472" s="58" t="inlineStr">
        <is>
          <t>Yes</t>
        </is>
      </c>
      <c r="H4472" s="58" t="inlineStr">
        <is>
          <t>No</t>
        </is>
      </c>
      <c r="I4472" s="58" t="inlineStr">
        <is>
          <t>DSL</t>
        </is>
      </c>
      <c r="J4472" s="58" t="inlineStr">
        <is>
          <t>No</t>
        </is>
      </c>
      <c r="K4472" s="58" t="inlineStr">
        <is>
          <t>No</t>
        </is>
      </c>
      <c r="L4472" s="58" t="inlineStr">
        <is>
          <t>No</t>
        </is>
      </c>
      <c r="M4472" s="58" t="inlineStr">
        <is>
          <t>No</t>
        </is>
      </c>
      <c r="N4472" s="58" t="inlineStr">
        <is>
          <t>No</t>
        </is>
      </c>
      <c r="O4472" s="58" t="inlineStr">
        <is>
          <t>No</t>
        </is>
      </c>
      <c r="P4472" s="58" t="inlineStr">
        <is>
          <t>Month-to-month</t>
        </is>
      </c>
      <c r="Q4472" s="58" t="inlineStr">
        <is>
          <t>Yes</t>
        </is>
      </c>
      <c r="R4472" s="58" t="inlineStr">
        <is>
          <t>Bank transfer (automatic)</t>
        </is>
      </c>
      <c r="S4472" s="123" t="n">
        <v>44.65</v>
      </c>
      <c r="T4472" s="58" t="inlineStr">
        <is>
          <t>322.5</t>
        </is>
      </c>
      <c r="U4472" s="58" t="inlineStr">
        <is>
          <t>No</t>
        </is>
      </c>
      <c r="V4472" s="123">
        <f>IFERROR(VALUE(TRIM(T4472)),S4472*F4472)</f>
        <v/>
      </c>
      <c r="W4472" s="58">
        <f>IF(F4472&lt;=12,"0-12 mo",IF(F4472&lt;=24,"13-24 mo",IF(F4472&lt;=48,"25-48 mo","49+ mo")))</f>
        <v/>
      </c>
      <c r="X4472" s="58">
        <f>IF(S4472&lt;=35.5,"Q1 Low",IF(S4472&lt;=70.35,"Q2 Mid-Low",IF(S4472&lt;=89.85,"Q3 Mid-High","Q4 High")))</f>
        <v/>
      </c>
      <c r="Y4472" s="58">
        <f>IF(U4472="Yes",1,0)</f>
        <v/>
      </c>
      <c r="Z4472" s="58">
        <f>IF(P4472="Month-to-month",1,0)+IF(M4472="No",1,0)+IF(J4472="No",1,0)+IF(I4472="Fiber optic",1,0)+IF(Q4472="Yes",1,0)</f>
        <v/>
      </c>
    </row>
    <row r="4473" ht="15" customHeight="1" s="59">
      <c r="A4473" s="58" t="inlineStr">
        <is>
          <t>2479-BRAMR</t>
        </is>
      </c>
      <c r="B4473" s="58" t="inlineStr">
        <is>
          <t>Male</t>
        </is>
      </c>
      <c r="C4473" s="58" t="n">
        <v>1</v>
      </c>
      <c r="D4473" s="58" t="inlineStr">
        <is>
          <t>Yes</t>
        </is>
      </c>
      <c r="E4473" s="58" t="inlineStr">
        <is>
          <t>No</t>
        </is>
      </c>
      <c r="F4473" s="58" t="n">
        <v>41</v>
      </c>
      <c r="G4473" s="58" t="inlineStr">
        <is>
          <t>Yes</t>
        </is>
      </c>
      <c r="H4473" s="58" t="inlineStr">
        <is>
          <t>Yes</t>
        </is>
      </c>
      <c r="I4473" s="58" t="inlineStr">
        <is>
          <t>Fiber optic</t>
        </is>
      </c>
      <c r="J4473" s="58" t="inlineStr">
        <is>
          <t>Yes</t>
        </is>
      </c>
      <c r="K4473" s="58" t="inlineStr">
        <is>
          <t>No</t>
        </is>
      </c>
      <c r="L4473" s="58" t="inlineStr">
        <is>
          <t>Yes</t>
        </is>
      </c>
      <c r="M4473" s="58" t="inlineStr">
        <is>
          <t>No</t>
        </is>
      </c>
      <c r="N4473" s="58" t="inlineStr">
        <is>
          <t>No</t>
        </is>
      </c>
      <c r="O4473" s="58" t="inlineStr">
        <is>
          <t>No</t>
        </is>
      </c>
      <c r="P4473" s="58" t="inlineStr">
        <is>
          <t>Month-to-month</t>
        </is>
      </c>
      <c r="Q4473" s="58" t="inlineStr">
        <is>
          <t>Yes</t>
        </is>
      </c>
      <c r="R4473" s="58" t="inlineStr">
        <is>
          <t>Bank transfer (automatic)</t>
        </is>
      </c>
      <c r="S4473" s="123" t="n">
        <v>83.75</v>
      </c>
      <c r="T4473" s="58" t="inlineStr">
        <is>
          <t>3273.55</t>
        </is>
      </c>
      <c r="U4473" s="58" t="inlineStr">
        <is>
          <t>Yes</t>
        </is>
      </c>
      <c r="V4473" s="123">
        <f>IFERROR(VALUE(TRIM(T4473)),S4473*F4473)</f>
        <v/>
      </c>
      <c r="W4473" s="58">
        <f>IF(F4473&lt;=12,"0-12 mo",IF(F4473&lt;=24,"13-24 mo",IF(F4473&lt;=48,"25-48 mo","49+ mo")))</f>
        <v/>
      </c>
      <c r="X4473" s="58">
        <f>IF(S4473&lt;=35.5,"Q1 Low",IF(S4473&lt;=70.35,"Q2 Mid-Low",IF(S4473&lt;=89.85,"Q3 Mid-High","Q4 High")))</f>
        <v/>
      </c>
      <c r="Y4473" s="58">
        <f>IF(U4473="Yes",1,0)</f>
        <v/>
      </c>
      <c r="Z4473" s="58">
        <f>IF(P4473="Month-to-month",1,0)+IF(M4473="No",1,0)+IF(J4473="No",1,0)+IF(I4473="Fiber optic",1,0)+IF(Q4473="Yes",1,0)</f>
        <v/>
      </c>
    </row>
    <row r="4474" ht="15" customHeight="1" s="59">
      <c r="A4474" s="58" t="inlineStr">
        <is>
          <t>9541-ZPSEA</t>
        </is>
      </c>
      <c r="B4474" s="58" t="inlineStr">
        <is>
          <t>Male</t>
        </is>
      </c>
      <c r="C4474" s="58" t="n">
        <v>0</v>
      </c>
      <c r="D4474" s="58" t="inlineStr">
        <is>
          <t>Yes</t>
        </is>
      </c>
      <c r="E4474" s="58" t="inlineStr">
        <is>
          <t>Yes</t>
        </is>
      </c>
      <c r="F4474" s="58" t="n">
        <v>68</v>
      </c>
      <c r="G4474" s="58" t="inlineStr">
        <is>
          <t>Yes</t>
        </is>
      </c>
      <c r="H4474" s="58" t="inlineStr">
        <is>
          <t>No</t>
        </is>
      </c>
      <c r="I4474" s="58" t="inlineStr">
        <is>
          <t>Fiber optic</t>
        </is>
      </c>
      <c r="J4474" s="58" t="inlineStr">
        <is>
          <t>Yes</t>
        </is>
      </c>
      <c r="K4474" s="58" t="inlineStr">
        <is>
          <t>No</t>
        </is>
      </c>
      <c r="L4474" s="58" t="inlineStr">
        <is>
          <t>Yes</t>
        </is>
      </c>
      <c r="M4474" s="58" t="inlineStr">
        <is>
          <t>No</t>
        </is>
      </c>
      <c r="N4474" s="58" t="inlineStr">
        <is>
          <t>No</t>
        </is>
      </c>
      <c r="O4474" s="58" t="inlineStr">
        <is>
          <t>No</t>
        </is>
      </c>
      <c r="P4474" s="58" t="inlineStr">
        <is>
          <t>Two year</t>
        </is>
      </c>
      <c r="Q4474" s="58" t="inlineStr">
        <is>
          <t>No</t>
        </is>
      </c>
      <c r="R4474" s="58" t="inlineStr">
        <is>
          <t>Credit card (automatic)</t>
        </is>
      </c>
      <c r="S4474" s="123" t="n">
        <v>80.34999999999999</v>
      </c>
      <c r="T4474" s="58" t="inlineStr">
        <is>
          <t>5375.15</t>
        </is>
      </c>
      <c r="U4474" s="58" t="inlineStr">
        <is>
          <t>No</t>
        </is>
      </c>
      <c r="V4474" s="123">
        <f>IFERROR(VALUE(TRIM(T4474)),S4474*F4474)</f>
        <v/>
      </c>
      <c r="W4474" s="58">
        <f>IF(F4474&lt;=12,"0-12 mo",IF(F4474&lt;=24,"13-24 mo",IF(F4474&lt;=48,"25-48 mo","49+ mo")))</f>
        <v/>
      </c>
      <c r="X4474" s="58">
        <f>IF(S4474&lt;=35.5,"Q1 Low",IF(S4474&lt;=70.35,"Q2 Mid-Low",IF(S4474&lt;=89.85,"Q3 Mid-High","Q4 High")))</f>
        <v/>
      </c>
      <c r="Y4474" s="58">
        <f>IF(U4474="Yes",1,0)</f>
        <v/>
      </c>
      <c r="Z4474" s="58">
        <f>IF(P4474="Month-to-month",1,0)+IF(M4474="No",1,0)+IF(J4474="No",1,0)+IF(I4474="Fiber optic",1,0)+IF(Q4474="Yes",1,0)</f>
        <v/>
      </c>
    </row>
    <row r="4475" ht="15" customHeight="1" s="59">
      <c r="A4475" s="58" t="inlineStr">
        <is>
          <t>2665-NPTGL</t>
        </is>
      </c>
      <c r="B4475" s="58" t="inlineStr">
        <is>
          <t>Female</t>
        </is>
      </c>
      <c r="C4475" s="58" t="n">
        <v>1</v>
      </c>
      <c r="D4475" s="58" t="inlineStr">
        <is>
          <t>Yes</t>
        </is>
      </c>
      <c r="E4475" s="58" t="inlineStr">
        <is>
          <t>No</t>
        </is>
      </c>
      <c r="F4475" s="58" t="n">
        <v>26</v>
      </c>
      <c r="G4475" s="58" t="inlineStr">
        <is>
          <t>Yes</t>
        </is>
      </c>
      <c r="H4475" s="58" t="inlineStr">
        <is>
          <t>Yes</t>
        </is>
      </c>
      <c r="I4475" s="58" t="inlineStr">
        <is>
          <t>Fiber optic</t>
        </is>
      </c>
      <c r="J4475" s="58" t="inlineStr">
        <is>
          <t>No</t>
        </is>
      </c>
      <c r="K4475" s="58" t="inlineStr">
        <is>
          <t>No</t>
        </is>
      </c>
      <c r="L4475" s="58" t="inlineStr">
        <is>
          <t>Yes</t>
        </is>
      </c>
      <c r="M4475" s="58" t="inlineStr">
        <is>
          <t>No</t>
        </is>
      </c>
      <c r="N4475" s="58" t="inlineStr">
        <is>
          <t>Yes</t>
        </is>
      </c>
      <c r="O4475" s="58" t="inlineStr">
        <is>
          <t>Yes</t>
        </is>
      </c>
      <c r="P4475" s="58" t="inlineStr">
        <is>
          <t>Month-to-month</t>
        </is>
      </c>
      <c r="Q4475" s="58" t="inlineStr">
        <is>
          <t>Yes</t>
        </is>
      </c>
      <c r="R4475" s="58" t="inlineStr">
        <is>
          <t>Bank transfer (automatic)</t>
        </is>
      </c>
      <c r="S4475" s="123" t="n">
        <v>98.09999999999999</v>
      </c>
      <c r="T4475" s="58" t="inlineStr">
        <is>
          <t>2510.7</t>
        </is>
      </c>
      <c r="U4475" s="58" t="inlineStr">
        <is>
          <t>No</t>
        </is>
      </c>
      <c r="V4475" s="123">
        <f>IFERROR(VALUE(TRIM(T4475)),S4475*F4475)</f>
        <v/>
      </c>
      <c r="W4475" s="58">
        <f>IF(F4475&lt;=12,"0-12 mo",IF(F4475&lt;=24,"13-24 mo",IF(F4475&lt;=48,"25-48 mo","49+ mo")))</f>
        <v/>
      </c>
      <c r="X4475" s="58">
        <f>IF(S4475&lt;=35.5,"Q1 Low",IF(S4475&lt;=70.35,"Q2 Mid-Low",IF(S4475&lt;=89.85,"Q3 Mid-High","Q4 High")))</f>
        <v/>
      </c>
      <c r="Y4475" s="58">
        <f>IF(U4475="Yes",1,0)</f>
        <v/>
      </c>
      <c r="Z4475" s="58">
        <f>IF(P4475="Month-to-month",1,0)+IF(M4475="No",1,0)+IF(J4475="No",1,0)+IF(I4475="Fiber optic",1,0)+IF(Q4475="Yes",1,0)</f>
        <v/>
      </c>
    </row>
    <row r="4476" ht="15" customHeight="1" s="59">
      <c r="A4476" s="58" t="inlineStr">
        <is>
          <t>1139-WUOAH</t>
        </is>
      </c>
      <c r="B4476" s="58" t="inlineStr">
        <is>
          <t>Male</t>
        </is>
      </c>
      <c r="C4476" s="58" t="n">
        <v>0</v>
      </c>
      <c r="D4476" s="58" t="inlineStr">
        <is>
          <t>No</t>
        </is>
      </c>
      <c r="E4476" s="58" t="inlineStr">
        <is>
          <t>No</t>
        </is>
      </c>
      <c r="F4476" s="58" t="n">
        <v>57</v>
      </c>
      <c r="G4476" s="58" t="inlineStr">
        <is>
          <t>No</t>
        </is>
      </c>
      <c r="H4476" s="58" t="inlineStr">
        <is>
          <t>No phone service</t>
        </is>
      </c>
      <c r="I4476" s="58" t="inlineStr">
        <is>
          <t>DSL</t>
        </is>
      </c>
      <c r="J4476" s="58" t="inlineStr">
        <is>
          <t>No</t>
        </is>
      </c>
      <c r="K4476" s="58" t="inlineStr">
        <is>
          <t>No</t>
        </is>
      </c>
      <c r="L4476" s="58" t="inlineStr">
        <is>
          <t>Yes</t>
        </is>
      </c>
      <c r="M4476" s="58" t="inlineStr">
        <is>
          <t>Yes</t>
        </is>
      </c>
      <c r="N4476" s="58" t="inlineStr">
        <is>
          <t>Yes</t>
        </is>
      </c>
      <c r="O4476" s="58" t="inlineStr">
        <is>
          <t>Yes</t>
        </is>
      </c>
      <c r="P4476" s="58" t="inlineStr">
        <is>
          <t>Two year</t>
        </is>
      </c>
      <c r="Q4476" s="58" t="inlineStr">
        <is>
          <t>No</t>
        </is>
      </c>
      <c r="R4476" s="58" t="inlineStr">
        <is>
          <t>Credit card (automatic)</t>
        </is>
      </c>
      <c r="S4476" s="123" t="n">
        <v>53.35</v>
      </c>
      <c r="T4476" s="58" t="inlineStr">
        <is>
          <t>3090.05</t>
        </is>
      </c>
      <c r="U4476" s="58" t="inlineStr">
        <is>
          <t>No</t>
        </is>
      </c>
      <c r="V4476" s="123">
        <f>IFERROR(VALUE(TRIM(T4476)),S4476*F4476)</f>
        <v/>
      </c>
      <c r="W4476" s="58">
        <f>IF(F4476&lt;=12,"0-12 mo",IF(F4476&lt;=24,"13-24 mo",IF(F4476&lt;=48,"25-48 mo","49+ mo")))</f>
        <v/>
      </c>
      <c r="X4476" s="58">
        <f>IF(S4476&lt;=35.5,"Q1 Low",IF(S4476&lt;=70.35,"Q2 Mid-Low",IF(S4476&lt;=89.85,"Q3 Mid-High","Q4 High")))</f>
        <v/>
      </c>
      <c r="Y4476" s="58">
        <f>IF(U4476="Yes",1,0)</f>
        <v/>
      </c>
      <c r="Z4476" s="58">
        <f>IF(P4476="Month-to-month",1,0)+IF(M4476="No",1,0)+IF(J4476="No",1,0)+IF(I4476="Fiber optic",1,0)+IF(Q4476="Yes",1,0)</f>
        <v/>
      </c>
    </row>
    <row r="4477" ht="15" customHeight="1" s="59">
      <c r="A4477" s="58" t="inlineStr">
        <is>
          <t>4693-VWVBO</t>
        </is>
      </c>
      <c r="B4477" s="58" t="inlineStr">
        <is>
          <t>Female</t>
        </is>
      </c>
      <c r="C4477" s="58" t="n">
        <v>0</v>
      </c>
      <c r="D4477" s="58" t="inlineStr">
        <is>
          <t>No</t>
        </is>
      </c>
      <c r="E4477" s="58" t="inlineStr">
        <is>
          <t>No</t>
        </is>
      </c>
      <c r="F4477" s="58" t="n">
        <v>3</v>
      </c>
      <c r="G4477" s="58" t="inlineStr">
        <is>
          <t>Yes</t>
        </is>
      </c>
      <c r="H4477" s="58" t="inlineStr">
        <is>
          <t>No</t>
        </is>
      </c>
      <c r="I4477" s="58" t="inlineStr">
        <is>
          <t>No</t>
        </is>
      </c>
      <c r="J4477" s="58" t="inlineStr">
        <is>
          <t>No internet service</t>
        </is>
      </c>
      <c r="K4477" s="58" t="inlineStr">
        <is>
          <t>No internet service</t>
        </is>
      </c>
      <c r="L4477" s="58" t="inlineStr">
        <is>
          <t>No internet service</t>
        </is>
      </c>
      <c r="M4477" s="58" t="inlineStr">
        <is>
          <t>No internet service</t>
        </is>
      </c>
      <c r="N4477" s="58" t="inlineStr">
        <is>
          <t>No internet service</t>
        </is>
      </c>
      <c r="O4477" s="58" t="inlineStr">
        <is>
          <t>No internet service</t>
        </is>
      </c>
      <c r="P4477" s="58" t="inlineStr">
        <is>
          <t>Month-to-month</t>
        </is>
      </c>
      <c r="Q4477" s="58" t="inlineStr">
        <is>
          <t>No</t>
        </is>
      </c>
      <c r="R4477" s="58" t="inlineStr">
        <is>
          <t>Electronic check</t>
        </is>
      </c>
      <c r="S4477" s="123" t="n">
        <v>19.55</v>
      </c>
      <c r="T4477" s="58" t="inlineStr">
        <is>
          <t>61.05</t>
        </is>
      </c>
      <c r="U4477" s="58" t="inlineStr">
        <is>
          <t>No</t>
        </is>
      </c>
      <c r="V4477" s="123">
        <f>IFERROR(VALUE(TRIM(T4477)),S4477*F4477)</f>
        <v/>
      </c>
      <c r="W4477" s="58">
        <f>IF(F4477&lt;=12,"0-12 mo",IF(F4477&lt;=24,"13-24 mo",IF(F4477&lt;=48,"25-48 mo","49+ mo")))</f>
        <v/>
      </c>
      <c r="X4477" s="58">
        <f>IF(S4477&lt;=35.5,"Q1 Low",IF(S4477&lt;=70.35,"Q2 Mid-Low",IF(S4477&lt;=89.85,"Q3 Mid-High","Q4 High")))</f>
        <v/>
      </c>
      <c r="Y4477" s="58">
        <f>IF(U4477="Yes",1,0)</f>
        <v/>
      </c>
      <c r="Z4477" s="58">
        <f>IF(P4477="Month-to-month",1,0)+IF(M4477="No",1,0)+IF(J4477="No",1,0)+IF(I4477="Fiber optic",1,0)+IF(Q4477="Yes",1,0)</f>
        <v/>
      </c>
    </row>
    <row r="4478" ht="15" customHeight="1" s="59">
      <c r="A4478" s="58" t="inlineStr">
        <is>
          <t>7434-SHXLS</t>
        </is>
      </c>
      <c r="B4478" s="58" t="inlineStr">
        <is>
          <t>Female</t>
        </is>
      </c>
      <c r="C4478" s="58" t="n">
        <v>0</v>
      </c>
      <c r="D4478" s="58" t="inlineStr">
        <is>
          <t>No</t>
        </is>
      </c>
      <c r="E4478" s="58" t="inlineStr">
        <is>
          <t>No</t>
        </is>
      </c>
      <c r="F4478" s="58" t="n">
        <v>1</v>
      </c>
      <c r="G4478" s="58" t="inlineStr">
        <is>
          <t>Yes</t>
        </is>
      </c>
      <c r="H4478" s="58" t="inlineStr">
        <is>
          <t>No</t>
        </is>
      </c>
      <c r="I4478" s="58" t="inlineStr">
        <is>
          <t>No</t>
        </is>
      </c>
      <c r="J4478" s="58" t="inlineStr">
        <is>
          <t>No internet service</t>
        </is>
      </c>
      <c r="K4478" s="58" t="inlineStr">
        <is>
          <t>No internet service</t>
        </is>
      </c>
      <c r="L4478" s="58" t="inlineStr">
        <is>
          <t>No internet service</t>
        </is>
      </c>
      <c r="M4478" s="58" t="inlineStr">
        <is>
          <t>No internet service</t>
        </is>
      </c>
      <c r="N4478" s="58" t="inlineStr">
        <is>
          <t>No internet service</t>
        </is>
      </c>
      <c r="O4478" s="58" t="inlineStr">
        <is>
          <t>No internet service</t>
        </is>
      </c>
      <c r="P4478" s="58" t="inlineStr">
        <is>
          <t>Month-to-month</t>
        </is>
      </c>
      <c r="Q4478" s="58" t="inlineStr">
        <is>
          <t>No</t>
        </is>
      </c>
      <c r="R4478" s="58" t="inlineStr">
        <is>
          <t>Mailed check</t>
        </is>
      </c>
      <c r="S4478" s="123" t="n">
        <v>20.9</v>
      </c>
      <c r="T4478" s="58" t="inlineStr">
        <is>
          <t>20.9</t>
        </is>
      </c>
      <c r="U4478" s="58" t="inlineStr">
        <is>
          <t>Yes</t>
        </is>
      </c>
      <c r="V4478" s="123">
        <f>IFERROR(VALUE(TRIM(T4478)),S4478*F4478)</f>
        <v/>
      </c>
      <c r="W4478" s="58">
        <f>IF(F4478&lt;=12,"0-12 mo",IF(F4478&lt;=24,"13-24 mo",IF(F4478&lt;=48,"25-48 mo","49+ mo")))</f>
        <v/>
      </c>
      <c r="X4478" s="58">
        <f>IF(S4478&lt;=35.5,"Q1 Low",IF(S4478&lt;=70.35,"Q2 Mid-Low",IF(S4478&lt;=89.85,"Q3 Mid-High","Q4 High")))</f>
        <v/>
      </c>
      <c r="Y4478" s="58">
        <f>IF(U4478="Yes",1,0)</f>
        <v/>
      </c>
      <c r="Z4478" s="58">
        <f>IF(P4478="Month-to-month",1,0)+IF(M4478="No",1,0)+IF(J4478="No",1,0)+IF(I4478="Fiber optic",1,0)+IF(Q4478="Yes",1,0)</f>
        <v/>
      </c>
    </row>
    <row r="4479" ht="15" customHeight="1" s="59">
      <c r="A4479" s="58" t="inlineStr">
        <is>
          <t>6937-GCDGQ</t>
        </is>
      </c>
      <c r="B4479" s="58" t="inlineStr">
        <is>
          <t>Male</t>
        </is>
      </c>
      <c r="C4479" s="58" t="n">
        <v>0</v>
      </c>
      <c r="D4479" s="58" t="inlineStr">
        <is>
          <t>Yes</t>
        </is>
      </c>
      <c r="E4479" s="58" t="inlineStr">
        <is>
          <t>Yes</t>
        </is>
      </c>
      <c r="F4479" s="58" t="n">
        <v>19</v>
      </c>
      <c r="G4479" s="58" t="inlineStr">
        <is>
          <t>Yes</t>
        </is>
      </c>
      <c r="H4479" s="58" t="inlineStr">
        <is>
          <t>No</t>
        </is>
      </c>
      <c r="I4479" s="58" t="inlineStr">
        <is>
          <t>DSL</t>
        </is>
      </c>
      <c r="J4479" s="58" t="inlineStr">
        <is>
          <t>Yes</t>
        </is>
      </c>
      <c r="K4479" s="58" t="inlineStr">
        <is>
          <t>No</t>
        </is>
      </c>
      <c r="L4479" s="58" t="inlineStr">
        <is>
          <t>No</t>
        </is>
      </c>
      <c r="M4479" s="58" t="inlineStr">
        <is>
          <t>No</t>
        </is>
      </c>
      <c r="N4479" s="58" t="inlineStr">
        <is>
          <t>No</t>
        </is>
      </c>
      <c r="O4479" s="58" t="inlineStr">
        <is>
          <t>No</t>
        </is>
      </c>
      <c r="P4479" s="58" t="inlineStr">
        <is>
          <t>One year</t>
        </is>
      </c>
      <c r="Q4479" s="58" t="inlineStr">
        <is>
          <t>Yes</t>
        </is>
      </c>
      <c r="R4479" s="58" t="inlineStr">
        <is>
          <t>Bank transfer (automatic)</t>
        </is>
      </c>
      <c r="S4479" s="123" t="n">
        <v>48.95</v>
      </c>
      <c r="T4479" s="58" t="inlineStr">
        <is>
          <t>955.6</t>
        </is>
      </c>
      <c r="U4479" s="58" t="inlineStr">
        <is>
          <t>No</t>
        </is>
      </c>
      <c r="V4479" s="123">
        <f>IFERROR(VALUE(TRIM(T4479)),S4479*F4479)</f>
        <v/>
      </c>
      <c r="W4479" s="58">
        <f>IF(F4479&lt;=12,"0-12 mo",IF(F4479&lt;=24,"13-24 mo",IF(F4479&lt;=48,"25-48 mo","49+ mo")))</f>
        <v/>
      </c>
      <c r="X4479" s="58">
        <f>IF(S4479&lt;=35.5,"Q1 Low",IF(S4479&lt;=70.35,"Q2 Mid-Low",IF(S4479&lt;=89.85,"Q3 Mid-High","Q4 High")))</f>
        <v/>
      </c>
      <c r="Y4479" s="58">
        <f>IF(U4479="Yes",1,0)</f>
        <v/>
      </c>
      <c r="Z4479" s="58">
        <f>IF(P4479="Month-to-month",1,0)+IF(M4479="No",1,0)+IF(J4479="No",1,0)+IF(I4479="Fiber optic",1,0)+IF(Q4479="Yes",1,0)</f>
        <v/>
      </c>
    </row>
    <row r="4480" ht="15" customHeight="1" s="59">
      <c r="A4480" s="58" t="inlineStr">
        <is>
          <t>0988-JRWWP</t>
        </is>
      </c>
      <c r="B4480" s="58" t="inlineStr">
        <is>
          <t>Female</t>
        </is>
      </c>
      <c r="C4480" s="58" t="n">
        <v>0</v>
      </c>
      <c r="D4480" s="58" t="inlineStr">
        <is>
          <t>No</t>
        </is>
      </c>
      <c r="E4480" s="58" t="inlineStr">
        <is>
          <t>No</t>
        </is>
      </c>
      <c r="F4480" s="58" t="n">
        <v>3</v>
      </c>
      <c r="G4480" s="58" t="inlineStr">
        <is>
          <t>Yes</t>
        </is>
      </c>
      <c r="H4480" s="58" t="inlineStr">
        <is>
          <t>No</t>
        </is>
      </c>
      <c r="I4480" s="58" t="inlineStr">
        <is>
          <t>DSL</t>
        </is>
      </c>
      <c r="J4480" s="58" t="inlineStr">
        <is>
          <t>No</t>
        </is>
      </c>
      <c r="K4480" s="58" t="inlineStr">
        <is>
          <t>No</t>
        </is>
      </c>
      <c r="L4480" s="58" t="inlineStr">
        <is>
          <t>No</t>
        </is>
      </c>
      <c r="M4480" s="58" t="inlineStr">
        <is>
          <t>No</t>
        </is>
      </c>
      <c r="N4480" s="58" t="inlineStr">
        <is>
          <t>Yes</t>
        </is>
      </c>
      <c r="O4480" s="58" t="inlineStr">
        <is>
          <t>No</t>
        </is>
      </c>
      <c r="P4480" s="58" t="inlineStr">
        <is>
          <t>Month-to-month</t>
        </is>
      </c>
      <c r="Q4480" s="58" t="inlineStr">
        <is>
          <t>Yes</t>
        </is>
      </c>
      <c r="R4480" s="58" t="inlineStr">
        <is>
          <t>Electronic check</t>
        </is>
      </c>
      <c r="S4480" s="123" t="n">
        <v>54.2</v>
      </c>
      <c r="T4480" s="58" t="inlineStr">
        <is>
          <t>140.4</t>
        </is>
      </c>
      <c r="U4480" s="58" t="inlineStr">
        <is>
          <t>No</t>
        </is>
      </c>
      <c r="V4480" s="123">
        <f>IFERROR(VALUE(TRIM(T4480)),S4480*F4480)</f>
        <v/>
      </c>
      <c r="W4480" s="58">
        <f>IF(F4480&lt;=12,"0-12 mo",IF(F4480&lt;=24,"13-24 mo",IF(F4480&lt;=48,"25-48 mo","49+ mo")))</f>
        <v/>
      </c>
      <c r="X4480" s="58">
        <f>IF(S4480&lt;=35.5,"Q1 Low",IF(S4480&lt;=70.35,"Q2 Mid-Low",IF(S4480&lt;=89.85,"Q3 Mid-High","Q4 High")))</f>
        <v/>
      </c>
      <c r="Y4480" s="58">
        <f>IF(U4480="Yes",1,0)</f>
        <v/>
      </c>
      <c r="Z4480" s="58">
        <f>IF(P4480="Month-to-month",1,0)+IF(M4480="No",1,0)+IF(J4480="No",1,0)+IF(I4480="Fiber optic",1,0)+IF(Q4480="Yes",1,0)</f>
        <v/>
      </c>
    </row>
    <row r="4481" ht="15" customHeight="1" s="59">
      <c r="A4481" s="58" t="inlineStr">
        <is>
          <t>5075-JSDKI</t>
        </is>
      </c>
      <c r="B4481" s="58" t="inlineStr">
        <is>
          <t>Female</t>
        </is>
      </c>
      <c r="C4481" s="58" t="n">
        <v>0</v>
      </c>
      <c r="D4481" s="58" t="inlineStr">
        <is>
          <t>No</t>
        </is>
      </c>
      <c r="E4481" s="58" t="inlineStr">
        <is>
          <t>No</t>
        </is>
      </c>
      <c r="F4481" s="58" t="n">
        <v>59</v>
      </c>
      <c r="G4481" s="58" t="inlineStr">
        <is>
          <t>Yes</t>
        </is>
      </c>
      <c r="H4481" s="58" t="inlineStr">
        <is>
          <t>Yes</t>
        </is>
      </c>
      <c r="I4481" s="58" t="inlineStr">
        <is>
          <t>No</t>
        </is>
      </c>
      <c r="J4481" s="58" t="inlineStr">
        <is>
          <t>No internet service</t>
        </is>
      </c>
      <c r="K4481" s="58" t="inlineStr">
        <is>
          <t>No internet service</t>
        </is>
      </c>
      <c r="L4481" s="58" t="inlineStr">
        <is>
          <t>No internet service</t>
        </is>
      </c>
      <c r="M4481" s="58" t="inlineStr">
        <is>
          <t>No internet service</t>
        </is>
      </c>
      <c r="N4481" s="58" t="inlineStr">
        <is>
          <t>No internet service</t>
        </is>
      </c>
      <c r="O4481" s="58" t="inlineStr">
        <is>
          <t>No internet service</t>
        </is>
      </c>
      <c r="P4481" s="58" t="inlineStr">
        <is>
          <t>Two year</t>
        </is>
      </c>
      <c r="Q4481" s="58" t="inlineStr">
        <is>
          <t>No</t>
        </is>
      </c>
      <c r="R4481" s="58" t="inlineStr">
        <is>
          <t>Electronic check</t>
        </is>
      </c>
      <c r="S4481" s="123" t="n">
        <v>24.45</v>
      </c>
      <c r="T4481" s="58" t="inlineStr">
        <is>
          <t>1493.1</t>
        </is>
      </c>
      <c r="U4481" s="58" t="inlineStr">
        <is>
          <t>No</t>
        </is>
      </c>
      <c r="V4481" s="123">
        <f>IFERROR(VALUE(TRIM(T4481)),S4481*F4481)</f>
        <v/>
      </c>
      <c r="W4481" s="58">
        <f>IF(F4481&lt;=12,"0-12 mo",IF(F4481&lt;=24,"13-24 mo",IF(F4481&lt;=48,"25-48 mo","49+ mo")))</f>
        <v/>
      </c>
      <c r="X4481" s="58">
        <f>IF(S4481&lt;=35.5,"Q1 Low",IF(S4481&lt;=70.35,"Q2 Mid-Low",IF(S4481&lt;=89.85,"Q3 Mid-High","Q4 High")))</f>
        <v/>
      </c>
      <c r="Y4481" s="58">
        <f>IF(U4481="Yes",1,0)</f>
        <v/>
      </c>
      <c r="Z4481" s="58">
        <f>IF(P4481="Month-to-month",1,0)+IF(M4481="No",1,0)+IF(J4481="No",1,0)+IF(I4481="Fiber optic",1,0)+IF(Q4481="Yes",1,0)</f>
        <v/>
      </c>
    </row>
    <row r="4482" ht="15" customHeight="1" s="59">
      <c r="A4482" s="58" t="inlineStr">
        <is>
          <t>7908-QCBCA</t>
        </is>
      </c>
      <c r="B4482" s="58" t="inlineStr">
        <is>
          <t>Female</t>
        </is>
      </c>
      <c r="C4482" s="58" t="n">
        <v>0</v>
      </c>
      <c r="D4482" s="58" t="inlineStr">
        <is>
          <t>Yes</t>
        </is>
      </c>
      <c r="E4482" s="58" t="inlineStr">
        <is>
          <t>No</t>
        </is>
      </c>
      <c r="F4482" s="58" t="n">
        <v>1</v>
      </c>
      <c r="G4482" s="58" t="inlineStr">
        <is>
          <t>Yes</t>
        </is>
      </c>
      <c r="H4482" s="58" t="inlineStr">
        <is>
          <t>No</t>
        </is>
      </c>
      <c r="I4482" s="58" t="inlineStr">
        <is>
          <t>Fiber optic</t>
        </is>
      </c>
      <c r="J4482" s="58" t="inlineStr">
        <is>
          <t>No</t>
        </is>
      </c>
      <c r="K4482" s="58" t="inlineStr">
        <is>
          <t>No</t>
        </is>
      </c>
      <c r="L4482" s="58" t="inlineStr">
        <is>
          <t>No</t>
        </is>
      </c>
      <c r="M4482" s="58" t="inlineStr">
        <is>
          <t>No</t>
        </is>
      </c>
      <c r="N4482" s="58" t="inlineStr">
        <is>
          <t>No</t>
        </is>
      </c>
      <c r="O4482" s="58" t="inlineStr">
        <is>
          <t>No</t>
        </is>
      </c>
      <c r="P4482" s="58" t="inlineStr">
        <is>
          <t>Month-to-month</t>
        </is>
      </c>
      <c r="Q4482" s="58" t="inlineStr">
        <is>
          <t>Yes</t>
        </is>
      </c>
      <c r="R4482" s="58" t="inlineStr">
        <is>
          <t>Mailed check</t>
        </is>
      </c>
      <c r="S4482" s="123" t="n">
        <v>69.40000000000001</v>
      </c>
      <c r="T4482" s="58" t="inlineStr">
        <is>
          <t>69.4</t>
        </is>
      </c>
      <c r="U4482" s="58" t="inlineStr">
        <is>
          <t>Yes</t>
        </is>
      </c>
      <c r="V4482" s="123">
        <f>IFERROR(VALUE(TRIM(T4482)),S4482*F4482)</f>
        <v/>
      </c>
      <c r="W4482" s="58">
        <f>IF(F4482&lt;=12,"0-12 mo",IF(F4482&lt;=24,"13-24 mo",IF(F4482&lt;=48,"25-48 mo","49+ mo")))</f>
        <v/>
      </c>
      <c r="X4482" s="58">
        <f>IF(S4482&lt;=35.5,"Q1 Low",IF(S4482&lt;=70.35,"Q2 Mid-Low",IF(S4482&lt;=89.85,"Q3 Mid-High","Q4 High")))</f>
        <v/>
      </c>
      <c r="Y4482" s="58">
        <f>IF(U4482="Yes",1,0)</f>
        <v/>
      </c>
      <c r="Z4482" s="58">
        <f>IF(P4482="Month-to-month",1,0)+IF(M4482="No",1,0)+IF(J4482="No",1,0)+IF(I4482="Fiber optic",1,0)+IF(Q4482="Yes",1,0)</f>
        <v/>
      </c>
    </row>
    <row r="4483" ht="15" customHeight="1" s="59">
      <c r="A4483" s="58" t="inlineStr">
        <is>
          <t>8644-XYTSV</t>
        </is>
      </c>
      <c r="B4483" s="58" t="inlineStr">
        <is>
          <t>Male</t>
        </is>
      </c>
      <c r="C4483" s="58" t="n">
        <v>0</v>
      </c>
      <c r="D4483" s="58" t="inlineStr">
        <is>
          <t>Yes</t>
        </is>
      </c>
      <c r="E4483" s="58" t="inlineStr">
        <is>
          <t>No</t>
        </is>
      </c>
      <c r="F4483" s="58" t="n">
        <v>42</v>
      </c>
      <c r="G4483" s="58" t="inlineStr">
        <is>
          <t>No</t>
        </is>
      </c>
      <c r="H4483" s="58" t="inlineStr">
        <is>
          <t>No phone service</t>
        </is>
      </c>
      <c r="I4483" s="58" t="inlineStr">
        <is>
          <t>DSL</t>
        </is>
      </c>
      <c r="J4483" s="58" t="inlineStr">
        <is>
          <t>Yes</t>
        </is>
      </c>
      <c r="K4483" s="58" t="inlineStr">
        <is>
          <t>No</t>
        </is>
      </c>
      <c r="L4483" s="58" t="inlineStr">
        <is>
          <t>No</t>
        </is>
      </c>
      <c r="M4483" s="58" t="inlineStr">
        <is>
          <t>No</t>
        </is>
      </c>
      <c r="N4483" s="58" t="inlineStr">
        <is>
          <t>Yes</t>
        </is>
      </c>
      <c r="O4483" s="58" t="inlineStr">
        <is>
          <t>No</t>
        </is>
      </c>
      <c r="P4483" s="58" t="inlineStr">
        <is>
          <t>Month-to-month</t>
        </is>
      </c>
      <c r="Q4483" s="58" t="inlineStr">
        <is>
          <t>Yes</t>
        </is>
      </c>
      <c r="R4483" s="58" t="inlineStr">
        <is>
          <t>Bank transfer (automatic)</t>
        </is>
      </c>
      <c r="S4483" s="123" t="n">
        <v>40.15</v>
      </c>
      <c r="T4483" s="58" t="inlineStr">
        <is>
          <t>1626.05</t>
        </is>
      </c>
      <c r="U4483" s="58" t="inlineStr">
        <is>
          <t>No</t>
        </is>
      </c>
      <c r="V4483" s="123">
        <f>IFERROR(VALUE(TRIM(T4483)),S4483*F4483)</f>
        <v/>
      </c>
      <c r="W4483" s="58">
        <f>IF(F4483&lt;=12,"0-12 mo",IF(F4483&lt;=24,"13-24 mo",IF(F4483&lt;=48,"25-48 mo","49+ mo")))</f>
        <v/>
      </c>
      <c r="X4483" s="58">
        <f>IF(S4483&lt;=35.5,"Q1 Low",IF(S4483&lt;=70.35,"Q2 Mid-Low",IF(S4483&lt;=89.85,"Q3 Mid-High","Q4 High")))</f>
        <v/>
      </c>
      <c r="Y4483" s="58">
        <f>IF(U4483="Yes",1,0)</f>
        <v/>
      </c>
      <c r="Z4483" s="58">
        <f>IF(P4483="Month-to-month",1,0)+IF(M4483="No",1,0)+IF(J4483="No",1,0)+IF(I4483="Fiber optic",1,0)+IF(Q4483="Yes",1,0)</f>
        <v/>
      </c>
    </row>
    <row r="4484" ht="15" customHeight="1" s="59">
      <c r="A4484" s="58" t="inlineStr">
        <is>
          <t>6711-FLDFB</t>
        </is>
      </c>
      <c r="B4484" s="58" t="inlineStr">
        <is>
          <t>Female</t>
        </is>
      </c>
      <c r="C4484" s="58" t="n">
        <v>0</v>
      </c>
      <c r="D4484" s="58" t="inlineStr">
        <is>
          <t>No</t>
        </is>
      </c>
      <c r="E4484" s="58" t="inlineStr">
        <is>
          <t>No</t>
        </is>
      </c>
      <c r="F4484" s="58" t="n">
        <v>7</v>
      </c>
      <c r="G4484" s="58" t="inlineStr">
        <is>
          <t>Yes</t>
        </is>
      </c>
      <c r="H4484" s="58" t="inlineStr">
        <is>
          <t>Yes</t>
        </is>
      </c>
      <c r="I4484" s="58" t="inlineStr">
        <is>
          <t>Fiber optic</t>
        </is>
      </c>
      <c r="J4484" s="58" t="inlineStr">
        <is>
          <t>No</t>
        </is>
      </c>
      <c r="K4484" s="58" t="inlineStr">
        <is>
          <t>No</t>
        </is>
      </c>
      <c r="L4484" s="58" t="inlineStr">
        <is>
          <t>No</t>
        </is>
      </c>
      <c r="M4484" s="58" t="inlineStr">
        <is>
          <t>No</t>
        </is>
      </c>
      <c r="N4484" s="58" t="inlineStr">
        <is>
          <t>No</t>
        </is>
      </c>
      <c r="O4484" s="58" t="inlineStr">
        <is>
          <t>No</t>
        </is>
      </c>
      <c r="P4484" s="58" t="inlineStr">
        <is>
          <t>Month-to-month</t>
        </is>
      </c>
      <c r="Q4484" s="58" t="inlineStr">
        <is>
          <t>Yes</t>
        </is>
      </c>
      <c r="R4484" s="58" t="inlineStr">
        <is>
          <t>Electronic check</t>
        </is>
      </c>
      <c r="S4484" s="123" t="n">
        <v>74.90000000000001</v>
      </c>
      <c r="T4484" s="58" t="inlineStr">
        <is>
          <t>541.15</t>
        </is>
      </c>
      <c r="U4484" s="58" t="inlineStr">
        <is>
          <t>Yes</t>
        </is>
      </c>
      <c r="V4484" s="123">
        <f>IFERROR(VALUE(TRIM(T4484)),S4484*F4484)</f>
        <v/>
      </c>
      <c r="W4484" s="58">
        <f>IF(F4484&lt;=12,"0-12 mo",IF(F4484&lt;=24,"13-24 mo",IF(F4484&lt;=48,"25-48 mo","49+ mo")))</f>
        <v/>
      </c>
      <c r="X4484" s="58">
        <f>IF(S4484&lt;=35.5,"Q1 Low",IF(S4484&lt;=70.35,"Q2 Mid-Low",IF(S4484&lt;=89.85,"Q3 Mid-High","Q4 High")))</f>
        <v/>
      </c>
      <c r="Y4484" s="58">
        <f>IF(U4484="Yes",1,0)</f>
        <v/>
      </c>
      <c r="Z4484" s="58">
        <f>IF(P4484="Month-to-month",1,0)+IF(M4484="No",1,0)+IF(J4484="No",1,0)+IF(I4484="Fiber optic",1,0)+IF(Q4484="Yes",1,0)</f>
        <v/>
      </c>
    </row>
    <row r="4485" ht="15" customHeight="1" s="59">
      <c r="A4485" s="58" t="inlineStr">
        <is>
          <t>3873-WOSBC</t>
        </is>
      </c>
      <c r="B4485" s="58" t="inlineStr">
        <is>
          <t>Male</t>
        </is>
      </c>
      <c r="C4485" s="58" t="n">
        <v>0</v>
      </c>
      <c r="D4485" s="58" t="inlineStr">
        <is>
          <t>Yes</t>
        </is>
      </c>
      <c r="E4485" s="58" t="inlineStr">
        <is>
          <t>No</t>
        </is>
      </c>
      <c r="F4485" s="58" t="n">
        <v>67</v>
      </c>
      <c r="G4485" s="58" t="inlineStr">
        <is>
          <t>Yes</t>
        </is>
      </c>
      <c r="H4485" s="58" t="inlineStr">
        <is>
          <t>Yes</t>
        </is>
      </c>
      <c r="I4485" s="58" t="inlineStr">
        <is>
          <t>No</t>
        </is>
      </c>
      <c r="J4485" s="58" t="inlineStr">
        <is>
          <t>No internet service</t>
        </is>
      </c>
      <c r="K4485" s="58" t="inlineStr">
        <is>
          <t>No internet service</t>
        </is>
      </c>
      <c r="L4485" s="58" t="inlineStr">
        <is>
          <t>No internet service</t>
        </is>
      </c>
      <c r="M4485" s="58" t="inlineStr">
        <is>
          <t>No internet service</t>
        </is>
      </c>
      <c r="N4485" s="58" t="inlineStr">
        <is>
          <t>No internet service</t>
        </is>
      </c>
      <c r="O4485" s="58" t="inlineStr">
        <is>
          <t>No internet service</t>
        </is>
      </c>
      <c r="P4485" s="58" t="inlineStr">
        <is>
          <t>Two year</t>
        </is>
      </c>
      <c r="Q4485" s="58" t="inlineStr">
        <is>
          <t>No</t>
        </is>
      </c>
      <c r="R4485" s="58" t="inlineStr">
        <is>
          <t>Credit card (automatic)</t>
        </is>
      </c>
      <c r="S4485" s="123" t="n">
        <v>25.6</v>
      </c>
      <c r="T4485" s="58" t="inlineStr">
        <is>
          <t>1784.9</t>
        </is>
      </c>
      <c r="U4485" s="58" t="inlineStr">
        <is>
          <t>No</t>
        </is>
      </c>
      <c r="V4485" s="123">
        <f>IFERROR(VALUE(TRIM(T4485)),S4485*F4485)</f>
        <v/>
      </c>
      <c r="W4485" s="58">
        <f>IF(F4485&lt;=12,"0-12 mo",IF(F4485&lt;=24,"13-24 mo",IF(F4485&lt;=48,"25-48 mo","49+ mo")))</f>
        <v/>
      </c>
      <c r="X4485" s="58">
        <f>IF(S4485&lt;=35.5,"Q1 Low",IF(S4485&lt;=70.35,"Q2 Mid-Low",IF(S4485&lt;=89.85,"Q3 Mid-High","Q4 High")))</f>
        <v/>
      </c>
      <c r="Y4485" s="58">
        <f>IF(U4485="Yes",1,0)</f>
        <v/>
      </c>
      <c r="Z4485" s="58">
        <f>IF(P4485="Month-to-month",1,0)+IF(M4485="No",1,0)+IF(J4485="No",1,0)+IF(I4485="Fiber optic",1,0)+IF(Q4485="Yes",1,0)</f>
        <v/>
      </c>
    </row>
    <row r="4486" ht="15" customHeight="1" s="59">
      <c r="A4486" s="58" t="inlineStr">
        <is>
          <t>7465-ZZRVX</t>
        </is>
      </c>
      <c r="B4486" s="58" t="inlineStr">
        <is>
          <t>Male</t>
        </is>
      </c>
      <c r="C4486" s="58" t="n">
        <v>0</v>
      </c>
      <c r="D4486" s="58" t="inlineStr">
        <is>
          <t>No</t>
        </is>
      </c>
      <c r="E4486" s="58" t="inlineStr">
        <is>
          <t>No</t>
        </is>
      </c>
      <c r="F4486" s="58" t="n">
        <v>1</v>
      </c>
      <c r="G4486" s="58" t="inlineStr">
        <is>
          <t>Yes</t>
        </is>
      </c>
      <c r="H4486" s="58" t="inlineStr">
        <is>
          <t>No</t>
        </is>
      </c>
      <c r="I4486" s="58" t="inlineStr">
        <is>
          <t>Fiber optic</t>
        </is>
      </c>
      <c r="J4486" s="58" t="inlineStr">
        <is>
          <t>No</t>
        </is>
      </c>
      <c r="K4486" s="58" t="inlineStr">
        <is>
          <t>No</t>
        </is>
      </c>
      <c r="L4486" s="58" t="inlineStr">
        <is>
          <t>No</t>
        </is>
      </c>
      <c r="M4486" s="58" t="inlineStr">
        <is>
          <t>No</t>
        </is>
      </c>
      <c r="N4486" s="58" t="inlineStr">
        <is>
          <t>No</t>
        </is>
      </c>
      <c r="O4486" s="58" t="inlineStr">
        <is>
          <t>No</t>
        </is>
      </c>
      <c r="P4486" s="58" t="inlineStr">
        <is>
          <t>Month-to-month</t>
        </is>
      </c>
      <c r="Q4486" s="58" t="inlineStr">
        <is>
          <t>Yes</t>
        </is>
      </c>
      <c r="R4486" s="58" t="inlineStr">
        <is>
          <t>Electronic check</t>
        </is>
      </c>
      <c r="S4486" s="123" t="n">
        <v>70.34999999999999</v>
      </c>
      <c r="T4486" s="58" t="inlineStr">
        <is>
          <t>70.35</t>
        </is>
      </c>
      <c r="U4486" s="58" t="inlineStr">
        <is>
          <t>No</t>
        </is>
      </c>
      <c r="V4486" s="123">
        <f>IFERROR(VALUE(TRIM(T4486)),S4486*F4486)</f>
        <v/>
      </c>
      <c r="W4486" s="58">
        <f>IF(F4486&lt;=12,"0-12 mo",IF(F4486&lt;=24,"13-24 mo",IF(F4486&lt;=48,"25-48 mo","49+ mo")))</f>
        <v/>
      </c>
      <c r="X4486" s="58">
        <f>IF(S4486&lt;=35.5,"Q1 Low",IF(S4486&lt;=70.35,"Q2 Mid-Low",IF(S4486&lt;=89.85,"Q3 Mid-High","Q4 High")))</f>
        <v/>
      </c>
      <c r="Y4486" s="58">
        <f>IF(U4486="Yes",1,0)</f>
        <v/>
      </c>
      <c r="Z4486" s="58">
        <f>IF(P4486="Month-to-month",1,0)+IF(M4486="No",1,0)+IF(J4486="No",1,0)+IF(I4486="Fiber optic",1,0)+IF(Q4486="Yes",1,0)</f>
        <v/>
      </c>
    </row>
    <row r="4487" ht="15" customHeight="1" s="59">
      <c r="A4487" s="58" t="inlineStr">
        <is>
          <t>7975-JMZNT</t>
        </is>
      </c>
      <c r="B4487" s="58" t="inlineStr">
        <is>
          <t>Male</t>
        </is>
      </c>
      <c r="C4487" s="58" t="n">
        <v>0</v>
      </c>
      <c r="D4487" s="58" t="inlineStr">
        <is>
          <t>Yes</t>
        </is>
      </c>
      <c r="E4487" s="58" t="inlineStr">
        <is>
          <t>No</t>
        </is>
      </c>
      <c r="F4487" s="58" t="n">
        <v>66</v>
      </c>
      <c r="G4487" s="58" t="inlineStr">
        <is>
          <t>Yes</t>
        </is>
      </c>
      <c r="H4487" s="58" t="inlineStr">
        <is>
          <t>Yes</t>
        </is>
      </c>
      <c r="I4487" s="58" t="inlineStr">
        <is>
          <t>DSL</t>
        </is>
      </c>
      <c r="J4487" s="58" t="inlineStr">
        <is>
          <t>Yes</t>
        </is>
      </c>
      <c r="K4487" s="58" t="inlineStr">
        <is>
          <t>Yes</t>
        </is>
      </c>
      <c r="L4487" s="58" t="inlineStr">
        <is>
          <t>Yes</t>
        </is>
      </c>
      <c r="M4487" s="58" t="inlineStr">
        <is>
          <t>Yes</t>
        </is>
      </c>
      <c r="N4487" s="58" t="inlineStr">
        <is>
          <t>Yes</t>
        </is>
      </c>
      <c r="O4487" s="58" t="inlineStr">
        <is>
          <t>Yes</t>
        </is>
      </c>
      <c r="P4487" s="58" t="inlineStr">
        <is>
          <t>Two year</t>
        </is>
      </c>
      <c r="Q4487" s="58" t="inlineStr">
        <is>
          <t>No</t>
        </is>
      </c>
      <c r="R4487" s="58" t="inlineStr">
        <is>
          <t>Bank transfer (automatic)</t>
        </is>
      </c>
      <c r="S4487" s="123" t="n">
        <v>91.7</v>
      </c>
      <c r="T4487" s="58" t="inlineStr">
        <is>
          <t>6075.9</t>
        </is>
      </c>
      <c r="U4487" s="58" t="inlineStr">
        <is>
          <t>No</t>
        </is>
      </c>
      <c r="V4487" s="123">
        <f>IFERROR(VALUE(TRIM(T4487)),S4487*F4487)</f>
        <v/>
      </c>
      <c r="W4487" s="58">
        <f>IF(F4487&lt;=12,"0-12 mo",IF(F4487&lt;=24,"13-24 mo",IF(F4487&lt;=48,"25-48 mo","49+ mo")))</f>
        <v/>
      </c>
      <c r="X4487" s="58">
        <f>IF(S4487&lt;=35.5,"Q1 Low",IF(S4487&lt;=70.35,"Q2 Mid-Low",IF(S4487&lt;=89.85,"Q3 Mid-High","Q4 High")))</f>
        <v/>
      </c>
      <c r="Y4487" s="58">
        <f>IF(U4487="Yes",1,0)</f>
        <v/>
      </c>
      <c r="Z4487" s="58">
        <f>IF(P4487="Month-to-month",1,0)+IF(M4487="No",1,0)+IF(J4487="No",1,0)+IF(I4487="Fiber optic",1,0)+IF(Q4487="Yes",1,0)</f>
        <v/>
      </c>
    </row>
    <row r="4488" ht="15" customHeight="1" s="59">
      <c r="A4488" s="58" t="inlineStr">
        <is>
          <t>7251-XFOIL</t>
        </is>
      </c>
      <c r="B4488" s="58" t="inlineStr">
        <is>
          <t>Female</t>
        </is>
      </c>
      <c r="C4488" s="58" t="n">
        <v>0</v>
      </c>
      <c r="D4488" s="58" t="inlineStr">
        <is>
          <t>No</t>
        </is>
      </c>
      <c r="E4488" s="58" t="inlineStr">
        <is>
          <t>No</t>
        </is>
      </c>
      <c r="F4488" s="58" t="n">
        <v>61</v>
      </c>
      <c r="G4488" s="58" t="inlineStr">
        <is>
          <t>Yes</t>
        </is>
      </c>
      <c r="H4488" s="58" t="inlineStr">
        <is>
          <t>Yes</t>
        </is>
      </c>
      <c r="I4488" s="58" t="inlineStr">
        <is>
          <t>Fiber optic</t>
        </is>
      </c>
      <c r="J4488" s="58" t="inlineStr">
        <is>
          <t>No</t>
        </is>
      </c>
      <c r="K4488" s="58" t="inlineStr">
        <is>
          <t>No</t>
        </is>
      </c>
      <c r="L4488" s="58" t="inlineStr">
        <is>
          <t>Yes</t>
        </is>
      </c>
      <c r="M4488" s="58" t="inlineStr">
        <is>
          <t>No</t>
        </is>
      </c>
      <c r="N4488" s="58" t="inlineStr">
        <is>
          <t>No</t>
        </is>
      </c>
      <c r="O4488" s="58" t="inlineStr">
        <is>
          <t>Yes</t>
        </is>
      </c>
      <c r="P4488" s="58" t="inlineStr">
        <is>
          <t>Month-to-month</t>
        </is>
      </c>
      <c r="Q4488" s="58" t="inlineStr">
        <is>
          <t>No</t>
        </is>
      </c>
      <c r="R4488" s="58" t="inlineStr">
        <is>
          <t>Mailed check</t>
        </is>
      </c>
      <c r="S4488" s="123" t="n">
        <v>89.2</v>
      </c>
      <c r="T4488" s="58" t="inlineStr">
        <is>
          <t>5500.6</t>
        </is>
      </c>
      <c r="U4488" s="58" t="inlineStr">
        <is>
          <t>No</t>
        </is>
      </c>
      <c r="V4488" s="123">
        <f>IFERROR(VALUE(TRIM(T4488)),S4488*F4488)</f>
        <v/>
      </c>
      <c r="W4488" s="58">
        <f>IF(F4488&lt;=12,"0-12 mo",IF(F4488&lt;=24,"13-24 mo",IF(F4488&lt;=48,"25-48 mo","49+ mo")))</f>
        <v/>
      </c>
      <c r="X4488" s="58">
        <f>IF(S4488&lt;=35.5,"Q1 Low",IF(S4488&lt;=70.35,"Q2 Mid-Low",IF(S4488&lt;=89.85,"Q3 Mid-High","Q4 High")))</f>
        <v/>
      </c>
      <c r="Y4488" s="58">
        <f>IF(U4488="Yes",1,0)</f>
        <v/>
      </c>
      <c r="Z4488" s="58">
        <f>IF(P4488="Month-to-month",1,0)+IF(M4488="No",1,0)+IF(J4488="No",1,0)+IF(I4488="Fiber optic",1,0)+IF(Q4488="Yes",1,0)</f>
        <v/>
      </c>
    </row>
    <row r="4489" ht="15" customHeight="1" s="59">
      <c r="A4489" s="58" t="inlineStr">
        <is>
          <t>4116-IQRFR</t>
        </is>
      </c>
      <c r="B4489" s="58" t="inlineStr">
        <is>
          <t>Male</t>
        </is>
      </c>
      <c r="C4489" s="58" t="n">
        <v>0</v>
      </c>
      <c r="D4489" s="58" t="inlineStr">
        <is>
          <t>Yes</t>
        </is>
      </c>
      <c r="E4489" s="58" t="inlineStr">
        <is>
          <t>Yes</t>
        </is>
      </c>
      <c r="F4489" s="58" t="n">
        <v>4</v>
      </c>
      <c r="G4489" s="58" t="inlineStr">
        <is>
          <t>Yes</t>
        </is>
      </c>
      <c r="H4489" s="58" t="inlineStr">
        <is>
          <t>Yes</t>
        </is>
      </c>
      <c r="I4489" s="58" t="inlineStr">
        <is>
          <t>No</t>
        </is>
      </c>
      <c r="J4489" s="58" t="inlineStr">
        <is>
          <t>No internet service</t>
        </is>
      </c>
      <c r="K4489" s="58" t="inlineStr">
        <is>
          <t>No internet service</t>
        </is>
      </c>
      <c r="L4489" s="58" t="inlineStr">
        <is>
          <t>No internet service</t>
        </is>
      </c>
      <c r="M4489" s="58" t="inlineStr">
        <is>
          <t>No internet service</t>
        </is>
      </c>
      <c r="N4489" s="58" t="inlineStr">
        <is>
          <t>No internet service</t>
        </is>
      </c>
      <c r="O4489" s="58" t="inlineStr">
        <is>
          <t>No internet service</t>
        </is>
      </c>
      <c r="P4489" s="58" t="inlineStr">
        <is>
          <t>One year</t>
        </is>
      </c>
      <c r="Q4489" s="58" t="inlineStr">
        <is>
          <t>No</t>
        </is>
      </c>
      <c r="R4489" s="58" t="inlineStr">
        <is>
          <t>Credit card (automatic)</t>
        </is>
      </c>
      <c r="S4489" s="123" t="n">
        <v>24.1</v>
      </c>
      <c r="T4489" s="58" t="inlineStr">
        <is>
          <t>73.1</t>
        </is>
      </c>
      <c r="U4489" s="58" t="inlineStr">
        <is>
          <t>No</t>
        </is>
      </c>
      <c r="V4489" s="123">
        <f>IFERROR(VALUE(TRIM(T4489)),S4489*F4489)</f>
        <v/>
      </c>
      <c r="W4489" s="58">
        <f>IF(F4489&lt;=12,"0-12 mo",IF(F4489&lt;=24,"13-24 mo",IF(F4489&lt;=48,"25-48 mo","49+ mo")))</f>
        <v/>
      </c>
      <c r="X4489" s="58">
        <f>IF(S4489&lt;=35.5,"Q1 Low",IF(S4489&lt;=70.35,"Q2 Mid-Low",IF(S4489&lt;=89.85,"Q3 Mid-High","Q4 High")))</f>
        <v/>
      </c>
      <c r="Y4489" s="58">
        <f>IF(U4489="Yes",1,0)</f>
        <v/>
      </c>
      <c r="Z4489" s="58">
        <f>IF(P4489="Month-to-month",1,0)+IF(M4489="No",1,0)+IF(J4489="No",1,0)+IF(I4489="Fiber optic",1,0)+IF(Q4489="Yes",1,0)</f>
        <v/>
      </c>
    </row>
    <row r="4490" ht="15" customHeight="1" s="59">
      <c r="A4490" s="58" t="inlineStr">
        <is>
          <t>3714-JTVOV</t>
        </is>
      </c>
      <c r="B4490" s="58" t="inlineStr">
        <is>
          <t>Female</t>
        </is>
      </c>
      <c r="C4490" s="58" t="n">
        <v>1</v>
      </c>
      <c r="D4490" s="58" t="inlineStr">
        <is>
          <t>Yes</t>
        </is>
      </c>
      <c r="E4490" s="58" t="inlineStr">
        <is>
          <t>No</t>
        </is>
      </c>
      <c r="F4490" s="58" t="n">
        <v>42</v>
      </c>
      <c r="G4490" s="58" t="inlineStr">
        <is>
          <t>Yes</t>
        </is>
      </c>
      <c r="H4490" s="58" t="inlineStr">
        <is>
          <t>No</t>
        </is>
      </c>
      <c r="I4490" s="58" t="inlineStr">
        <is>
          <t>Fiber optic</t>
        </is>
      </c>
      <c r="J4490" s="58" t="inlineStr">
        <is>
          <t>Yes</t>
        </is>
      </c>
      <c r="K4490" s="58" t="inlineStr">
        <is>
          <t>No</t>
        </is>
      </c>
      <c r="L4490" s="58" t="inlineStr">
        <is>
          <t>No</t>
        </is>
      </c>
      <c r="M4490" s="58" t="inlineStr">
        <is>
          <t>No</t>
        </is>
      </c>
      <c r="N4490" s="58" t="inlineStr">
        <is>
          <t>No</t>
        </is>
      </c>
      <c r="O4490" s="58" t="inlineStr">
        <is>
          <t>No</t>
        </is>
      </c>
      <c r="P4490" s="58" t="inlineStr">
        <is>
          <t>Month-to-month</t>
        </is>
      </c>
      <c r="Q4490" s="58" t="inlineStr">
        <is>
          <t>Yes</t>
        </is>
      </c>
      <c r="R4490" s="58" t="inlineStr">
        <is>
          <t>Credit card (automatic)</t>
        </is>
      </c>
      <c r="S4490" s="123" t="n">
        <v>74.15000000000001</v>
      </c>
      <c r="T4490" s="58" t="inlineStr">
        <is>
          <t>3229.4</t>
        </is>
      </c>
      <c r="U4490" s="58" t="inlineStr">
        <is>
          <t>Yes</t>
        </is>
      </c>
      <c r="V4490" s="123">
        <f>IFERROR(VALUE(TRIM(T4490)),S4490*F4490)</f>
        <v/>
      </c>
      <c r="W4490" s="58">
        <f>IF(F4490&lt;=12,"0-12 mo",IF(F4490&lt;=24,"13-24 mo",IF(F4490&lt;=48,"25-48 mo","49+ mo")))</f>
        <v/>
      </c>
      <c r="X4490" s="58">
        <f>IF(S4490&lt;=35.5,"Q1 Low",IF(S4490&lt;=70.35,"Q2 Mid-Low",IF(S4490&lt;=89.85,"Q3 Mid-High","Q4 High")))</f>
        <v/>
      </c>
      <c r="Y4490" s="58">
        <f>IF(U4490="Yes",1,0)</f>
        <v/>
      </c>
      <c r="Z4490" s="58">
        <f>IF(P4490="Month-to-month",1,0)+IF(M4490="No",1,0)+IF(J4490="No",1,0)+IF(I4490="Fiber optic",1,0)+IF(Q4490="Yes",1,0)</f>
        <v/>
      </c>
    </row>
    <row r="4491" ht="15" customHeight="1" s="59">
      <c r="A4491" s="58" t="inlineStr">
        <is>
          <t>8259-DZLIZ</t>
        </is>
      </c>
      <c r="B4491" s="58" t="inlineStr">
        <is>
          <t>Female</t>
        </is>
      </c>
      <c r="C4491" s="58" t="n">
        <v>0</v>
      </c>
      <c r="D4491" s="58" t="inlineStr">
        <is>
          <t>Yes</t>
        </is>
      </c>
      <c r="E4491" s="58" t="inlineStr">
        <is>
          <t>Yes</t>
        </is>
      </c>
      <c r="F4491" s="58" t="n">
        <v>64</v>
      </c>
      <c r="G4491" s="58" t="inlineStr">
        <is>
          <t>Yes</t>
        </is>
      </c>
      <c r="H4491" s="58" t="inlineStr">
        <is>
          <t>Yes</t>
        </is>
      </c>
      <c r="I4491" s="58" t="inlineStr">
        <is>
          <t>DSL</t>
        </is>
      </c>
      <c r="J4491" s="58" t="inlineStr">
        <is>
          <t>No</t>
        </is>
      </c>
      <c r="K4491" s="58" t="inlineStr">
        <is>
          <t>Yes</t>
        </is>
      </c>
      <c r="L4491" s="58" t="inlineStr">
        <is>
          <t>No</t>
        </is>
      </c>
      <c r="M4491" s="58" t="inlineStr">
        <is>
          <t>No</t>
        </is>
      </c>
      <c r="N4491" s="58" t="inlineStr">
        <is>
          <t>No</t>
        </is>
      </c>
      <c r="O4491" s="58" t="inlineStr">
        <is>
          <t>No</t>
        </is>
      </c>
      <c r="P4491" s="58" t="inlineStr">
        <is>
          <t>One year</t>
        </is>
      </c>
      <c r="Q4491" s="58" t="inlineStr">
        <is>
          <t>Yes</t>
        </is>
      </c>
      <c r="R4491" s="58" t="inlineStr">
        <is>
          <t>Bank transfer (automatic)</t>
        </is>
      </c>
      <c r="S4491" s="123" t="n">
        <v>53.85</v>
      </c>
      <c r="T4491" s="58" t="inlineStr">
        <is>
          <t>3399.85</t>
        </is>
      </c>
      <c r="U4491" s="58" t="inlineStr">
        <is>
          <t>No</t>
        </is>
      </c>
      <c r="V4491" s="123">
        <f>IFERROR(VALUE(TRIM(T4491)),S4491*F4491)</f>
        <v/>
      </c>
      <c r="W4491" s="58">
        <f>IF(F4491&lt;=12,"0-12 mo",IF(F4491&lt;=24,"13-24 mo",IF(F4491&lt;=48,"25-48 mo","49+ mo")))</f>
        <v/>
      </c>
      <c r="X4491" s="58">
        <f>IF(S4491&lt;=35.5,"Q1 Low",IF(S4491&lt;=70.35,"Q2 Mid-Low",IF(S4491&lt;=89.85,"Q3 Mid-High","Q4 High")))</f>
        <v/>
      </c>
      <c r="Y4491" s="58">
        <f>IF(U4491="Yes",1,0)</f>
        <v/>
      </c>
      <c r="Z4491" s="58">
        <f>IF(P4491="Month-to-month",1,0)+IF(M4491="No",1,0)+IF(J4491="No",1,0)+IF(I4491="Fiber optic",1,0)+IF(Q4491="Yes",1,0)</f>
        <v/>
      </c>
    </row>
    <row r="4492" ht="15" customHeight="1" s="59">
      <c r="A4492" s="58" t="inlineStr">
        <is>
          <t>0442-ZXKVS</t>
        </is>
      </c>
      <c r="B4492" s="58" t="inlineStr">
        <is>
          <t>Female</t>
        </is>
      </c>
      <c r="C4492" s="58" t="n">
        <v>1</v>
      </c>
      <c r="D4492" s="58" t="inlineStr">
        <is>
          <t>Yes</t>
        </is>
      </c>
      <c r="E4492" s="58" t="inlineStr">
        <is>
          <t>No</t>
        </is>
      </c>
      <c r="F4492" s="58" t="n">
        <v>54</v>
      </c>
      <c r="G4492" s="58" t="inlineStr">
        <is>
          <t>Yes</t>
        </is>
      </c>
      <c r="H4492" s="58" t="inlineStr">
        <is>
          <t>Yes</t>
        </is>
      </c>
      <c r="I4492" s="58" t="inlineStr">
        <is>
          <t>Fiber optic</t>
        </is>
      </c>
      <c r="J4492" s="58" t="inlineStr">
        <is>
          <t>Yes</t>
        </is>
      </c>
      <c r="K4492" s="58" t="inlineStr">
        <is>
          <t>Yes</t>
        </is>
      </c>
      <c r="L4492" s="58" t="inlineStr">
        <is>
          <t>Yes</t>
        </is>
      </c>
      <c r="M4492" s="58" t="inlineStr">
        <is>
          <t>Yes</t>
        </is>
      </c>
      <c r="N4492" s="58" t="inlineStr">
        <is>
          <t>Yes</t>
        </is>
      </c>
      <c r="O4492" s="58" t="inlineStr">
        <is>
          <t>Yes</t>
        </is>
      </c>
      <c r="P4492" s="58" t="inlineStr">
        <is>
          <t>One year</t>
        </is>
      </c>
      <c r="Q4492" s="58" t="inlineStr">
        <is>
          <t>Yes</t>
        </is>
      </c>
      <c r="R4492" s="58" t="inlineStr">
        <is>
          <t>Bank transfer (automatic)</t>
        </is>
      </c>
      <c r="S4492" s="123" t="n">
        <v>115.6</v>
      </c>
      <c r="T4492" s="58" t="inlineStr">
        <is>
          <t>6431.05</t>
        </is>
      </c>
      <c r="U4492" s="58" t="inlineStr">
        <is>
          <t>No</t>
        </is>
      </c>
      <c r="V4492" s="123">
        <f>IFERROR(VALUE(TRIM(T4492)),S4492*F4492)</f>
        <v/>
      </c>
      <c r="W4492" s="58">
        <f>IF(F4492&lt;=12,"0-12 mo",IF(F4492&lt;=24,"13-24 mo",IF(F4492&lt;=48,"25-48 mo","49+ mo")))</f>
        <v/>
      </c>
      <c r="X4492" s="58">
        <f>IF(S4492&lt;=35.5,"Q1 Low",IF(S4492&lt;=70.35,"Q2 Mid-Low",IF(S4492&lt;=89.85,"Q3 Mid-High","Q4 High")))</f>
        <v/>
      </c>
      <c r="Y4492" s="58">
        <f>IF(U4492="Yes",1,0)</f>
        <v/>
      </c>
      <c r="Z4492" s="58">
        <f>IF(P4492="Month-to-month",1,0)+IF(M4492="No",1,0)+IF(J4492="No",1,0)+IF(I4492="Fiber optic",1,0)+IF(Q4492="Yes",1,0)</f>
        <v/>
      </c>
    </row>
    <row r="4493" ht="15" customHeight="1" s="59">
      <c r="A4493" s="58" t="inlineStr">
        <is>
          <t>7853-WNZSY</t>
        </is>
      </c>
      <c r="B4493" s="58" t="inlineStr">
        <is>
          <t>Male</t>
        </is>
      </c>
      <c r="C4493" s="58" t="n">
        <v>0</v>
      </c>
      <c r="D4493" s="58" t="inlineStr">
        <is>
          <t>No</t>
        </is>
      </c>
      <c r="E4493" s="58" t="inlineStr">
        <is>
          <t>No</t>
        </is>
      </c>
      <c r="F4493" s="58" t="n">
        <v>1</v>
      </c>
      <c r="G4493" s="58" t="inlineStr">
        <is>
          <t>Yes</t>
        </is>
      </c>
      <c r="H4493" s="58" t="inlineStr">
        <is>
          <t>No</t>
        </is>
      </c>
      <c r="I4493" s="58" t="inlineStr">
        <is>
          <t>No</t>
        </is>
      </c>
      <c r="J4493" s="58" t="inlineStr">
        <is>
          <t>No internet service</t>
        </is>
      </c>
      <c r="K4493" s="58" t="inlineStr">
        <is>
          <t>No internet service</t>
        </is>
      </c>
      <c r="L4493" s="58" t="inlineStr">
        <is>
          <t>No internet service</t>
        </is>
      </c>
      <c r="M4493" s="58" t="inlineStr">
        <is>
          <t>No internet service</t>
        </is>
      </c>
      <c r="N4493" s="58" t="inlineStr">
        <is>
          <t>No internet service</t>
        </is>
      </c>
      <c r="O4493" s="58" t="inlineStr">
        <is>
          <t>No internet service</t>
        </is>
      </c>
      <c r="P4493" s="58" t="inlineStr">
        <is>
          <t>Month-to-month</t>
        </is>
      </c>
      <c r="Q4493" s="58" t="inlineStr">
        <is>
          <t>Yes</t>
        </is>
      </c>
      <c r="R4493" s="58" t="inlineStr">
        <is>
          <t>Credit card (automatic)</t>
        </is>
      </c>
      <c r="S4493" s="123" t="n">
        <v>19.75</v>
      </c>
      <c r="T4493" s="58" t="inlineStr">
        <is>
          <t>19.75</t>
        </is>
      </c>
      <c r="U4493" s="58" t="inlineStr">
        <is>
          <t>No</t>
        </is>
      </c>
      <c r="V4493" s="123">
        <f>IFERROR(VALUE(TRIM(T4493)),S4493*F4493)</f>
        <v/>
      </c>
      <c r="W4493" s="58">
        <f>IF(F4493&lt;=12,"0-12 mo",IF(F4493&lt;=24,"13-24 mo",IF(F4493&lt;=48,"25-48 mo","49+ mo")))</f>
        <v/>
      </c>
      <c r="X4493" s="58">
        <f>IF(S4493&lt;=35.5,"Q1 Low",IF(S4493&lt;=70.35,"Q2 Mid-Low",IF(S4493&lt;=89.85,"Q3 Mid-High","Q4 High")))</f>
        <v/>
      </c>
      <c r="Y4493" s="58">
        <f>IF(U4493="Yes",1,0)</f>
        <v/>
      </c>
      <c r="Z4493" s="58">
        <f>IF(P4493="Month-to-month",1,0)+IF(M4493="No",1,0)+IF(J4493="No",1,0)+IF(I4493="Fiber optic",1,0)+IF(Q4493="Yes",1,0)</f>
        <v/>
      </c>
    </row>
    <row r="4494" ht="15" customHeight="1" s="59">
      <c r="A4494" s="58" t="inlineStr">
        <is>
          <t>3120-FAZKD</t>
        </is>
      </c>
      <c r="B4494" s="58" t="inlineStr">
        <is>
          <t>Male</t>
        </is>
      </c>
      <c r="C4494" s="58" t="n">
        <v>0</v>
      </c>
      <c r="D4494" s="58" t="inlineStr">
        <is>
          <t>Yes</t>
        </is>
      </c>
      <c r="E4494" s="58" t="inlineStr">
        <is>
          <t>Yes</t>
        </is>
      </c>
      <c r="F4494" s="58" t="n">
        <v>54</v>
      </c>
      <c r="G4494" s="58" t="inlineStr">
        <is>
          <t>Yes</t>
        </is>
      </c>
      <c r="H4494" s="58" t="inlineStr">
        <is>
          <t>Yes</t>
        </is>
      </c>
      <c r="I4494" s="58" t="inlineStr">
        <is>
          <t>No</t>
        </is>
      </c>
      <c r="J4494" s="58" t="inlineStr">
        <is>
          <t>No internet service</t>
        </is>
      </c>
      <c r="K4494" s="58" t="inlineStr">
        <is>
          <t>No internet service</t>
        </is>
      </c>
      <c r="L4494" s="58" t="inlineStr">
        <is>
          <t>No internet service</t>
        </is>
      </c>
      <c r="M4494" s="58" t="inlineStr">
        <is>
          <t>No internet service</t>
        </is>
      </c>
      <c r="N4494" s="58" t="inlineStr">
        <is>
          <t>No internet service</t>
        </is>
      </c>
      <c r="O4494" s="58" t="inlineStr">
        <is>
          <t>No internet service</t>
        </is>
      </c>
      <c r="P4494" s="58" t="inlineStr">
        <is>
          <t>Two year</t>
        </is>
      </c>
      <c r="Q4494" s="58" t="inlineStr">
        <is>
          <t>Yes</t>
        </is>
      </c>
      <c r="R4494" s="58" t="inlineStr">
        <is>
          <t>Bank transfer (automatic)</t>
        </is>
      </c>
      <c r="S4494" s="123" t="n">
        <v>24.05</v>
      </c>
      <c r="T4494" s="58" t="inlineStr">
        <is>
          <t>1230.9</t>
        </is>
      </c>
      <c r="U4494" s="58" t="inlineStr">
        <is>
          <t>No</t>
        </is>
      </c>
      <c r="V4494" s="123">
        <f>IFERROR(VALUE(TRIM(T4494)),S4494*F4494)</f>
        <v/>
      </c>
      <c r="W4494" s="58">
        <f>IF(F4494&lt;=12,"0-12 mo",IF(F4494&lt;=24,"13-24 mo",IF(F4494&lt;=48,"25-48 mo","49+ mo")))</f>
        <v/>
      </c>
      <c r="X4494" s="58">
        <f>IF(S4494&lt;=35.5,"Q1 Low",IF(S4494&lt;=70.35,"Q2 Mid-Low",IF(S4494&lt;=89.85,"Q3 Mid-High","Q4 High")))</f>
        <v/>
      </c>
      <c r="Y4494" s="58">
        <f>IF(U4494="Yes",1,0)</f>
        <v/>
      </c>
      <c r="Z4494" s="58">
        <f>IF(P4494="Month-to-month",1,0)+IF(M4494="No",1,0)+IF(J4494="No",1,0)+IF(I4494="Fiber optic",1,0)+IF(Q4494="Yes",1,0)</f>
        <v/>
      </c>
    </row>
    <row r="4495" ht="15" customHeight="1" s="59">
      <c r="A4495" s="58" t="inlineStr">
        <is>
          <t>8606-OEGQZ</t>
        </is>
      </c>
      <c r="B4495" s="58" t="inlineStr">
        <is>
          <t>Female</t>
        </is>
      </c>
      <c r="C4495" s="58" t="n">
        <v>0</v>
      </c>
      <c r="D4495" s="58" t="inlineStr">
        <is>
          <t>No</t>
        </is>
      </c>
      <c r="E4495" s="58" t="inlineStr">
        <is>
          <t>Yes</t>
        </is>
      </c>
      <c r="F4495" s="58" t="n">
        <v>18</v>
      </c>
      <c r="G4495" s="58" t="inlineStr">
        <is>
          <t>Yes</t>
        </is>
      </c>
      <c r="H4495" s="58" t="inlineStr">
        <is>
          <t>Yes</t>
        </is>
      </c>
      <c r="I4495" s="58" t="inlineStr">
        <is>
          <t>No</t>
        </is>
      </c>
      <c r="J4495" s="58" t="inlineStr">
        <is>
          <t>No internet service</t>
        </is>
      </c>
      <c r="K4495" s="58" t="inlineStr">
        <is>
          <t>No internet service</t>
        </is>
      </c>
      <c r="L4495" s="58" t="inlineStr">
        <is>
          <t>No internet service</t>
        </is>
      </c>
      <c r="M4495" s="58" t="inlineStr">
        <is>
          <t>No internet service</t>
        </is>
      </c>
      <c r="N4495" s="58" t="inlineStr">
        <is>
          <t>No internet service</t>
        </is>
      </c>
      <c r="O4495" s="58" t="inlineStr">
        <is>
          <t>No internet service</t>
        </is>
      </c>
      <c r="P4495" s="58" t="inlineStr">
        <is>
          <t>Two year</t>
        </is>
      </c>
      <c r="Q4495" s="58" t="inlineStr">
        <is>
          <t>No</t>
        </is>
      </c>
      <c r="R4495" s="58" t="inlineStr">
        <is>
          <t>Credit card (automatic)</t>
        </is>
      </c>
      <c r="S4495" s="123" t="n">
        <v>25.3</v>
      </c>
      <c r="T4495" s="58" t="inlineStr">
        <is>
          <t>454.65</t>
        </is>
      </c>
      <c r="U4495" s="58" t="inlineStr">
        <is>
          <t>No</t>
        </is>
      </c>
      <c r="V4495" s="123">
        <f>IFERROR(VALUE(TRIM(T4495)),S4495*F4495)</f>
        <v/>
      </c>
      <c r="W4495" s="58">
        <f>IF(F4495&lt;=12,"0-12 mo",IF(F4495&lt;=24,"13-24 mo",IF(F4495&lt;=48,"25-48 mo","49+ mo")))</f>
        <v/>
      </c>
      <c r="X4495" s="58">
        <f>IF(S4495&lt;=35.5,"Q1 Low",IF(S4495&lt;=70.35,"Q2 Mid-Low",IF(S4495&lt;=89.85,"Q3 Mid-High","Q4 High")))</f>
        <v/>
      </c>
      <c r="Y4495" s="58">
        <f>IF(U4495="Yes",1,0)</f>
        <v/>
      </c>
      <c r="Z4495" s="58">
        <f>IF(P4495="Month-to-month",1,0)+IF(M4495="No",1,0)+IF(J4495="No",1,0)+IF(I4495="Fiber optic",1,0)+IF(Q4495="Yes",1,0)</f>
        <v/>
      </c>
    </row>
    <row r="4496" ht="15" customHeight="1" s="59">
      <c r="A4496" s="58" t="inlineStr">
        <is>
          <t>0225-ZORZP</t>
        </is>
      </c>
      <c r="B4496" s="58" t="inlineStr">
        <is>
          <t>Male</t>
        </is>
      </c>
      <c r="C4496" s="58" t="n">
        <v>0</v>
      </c>
      <c r="D4496" s="58" t="inlineStr">
        <is>
          <t>No</t>
        </is>
      </c>
      <c r="E4496" s="58" t="inlineStr">
        <is>
          <t>No</t>
        </is>
      </c>
      <c r="F4496" s="58" t="n">
        <v>3</v>
      </c>
      <c r="G4496" s="58" t="inlineStr">
        <is>
          <t>Yes</t>
        </is>
      </c>
      <c r="H4496" s="58" t="inlineStr">
        <is>
          <t>No</t>
        </is>
      </c>
      <c r="I4496" s="58" t="inlineStr">
        <is>
          <t>Fiber optic</t>
        </is>
      </c>
      <c r="J4496" s="58" t="inlineStr">
        <is>
          <t>No</t>
        </is>
      </c>
      <c r="K4496" s="58" t="inlineStr">
        <is>
          <t>Yes</t>
        </is>
      </c>
      <c r="L4496" s="58" t="inlineStr">
        <is>
          <t>No</t>
        </is>
      </c>
      <c r="M4496" s="58" t="inlineStr">
        <is>
          <t>No</t>
        </is>
      </c>
      <c r="N4496" s="58" t="inlineStr">
        <is>
          <t>No</t>
        </is>
      </c>
      <c r="O4496" s="58" t="inlineStr">
        <is>
          <t>Yes</t>
        </is>
      </c>
      <c r="P4496" s="58" t="inlineStr">
        <is>
          <t>Month-to-month</t>
        </is>
      </c>
      <c r="Q4496" s="58" t="inlineStr">
        <is>
          <t>No</t>
        </is>
      </c>
      <c r="R4496" s="58" t="inlineStr">
        <is>
          <t>Electronic check</t>
        </is>
      </c>
      <c r="S4496" s="123" t="n">
        <v>84.3</v>
      </c>
      <c r="T4496" s="58" t="inlineStr">
        <is>
          <t>235.05</t>
        </is>
      </c>
      <c r="U4496" s="58" t="inlineStr">
        <is>
          <t>No</t>
        </is>
      </c>
      <c r="V4496" s="123">
        <f>IFERROR(VALUE(TRIM(T4496)),S4496*F4496)</f>
        <v/>
      </c>
      <c r="W4496" s="58">
        <f>IF(F4496&lt;=12,"0-12 mo",IF(F4496&lt;=24,"13-24 mo",IF(F4496&lt;=48,"25-48 mo","49+ mo")))</f>
        <v/>
      </c>
      <c r="X4496" s="58">
        <f>IF(S4496&lt;=35.5,"Q1 Low",IF(S4496&lt;=70.35,"Q2 Mid-Low",IF(S4496&lt;=89.85,"Q3 Mid-High","Q4 High")))</f>
        <v/>
      </c>
      <c r="Y4496" s="58">
        <f>IF(U4496="Yes",1,0)</f>
        <v/>
      </c>
      <c r="Z4496" s="58">
        <f>IF(P4496="Month-to-month",1,0)+IF(M4496="No",1,0)+IF(J4496="No",1,0)+IF(I4496="Fiber optic",1,0)+IF(Q4496="Yes",1,0)</f>
        <v/>
      </c>
    </row>
    <row r="4497" ht="15" customHeight="1" s="59">
      <c r="A4497" s="58" t="inlineStr">
        <is>
          <t>4702-IOQDC</t>
        </is>
      </c>
      <c r="B4497" s="58" t="inlineStr">
        <is>
          <t>Female</t>
        </is>
      </c>
      <c r="C4497" s="58" t="n">
        <v>0</v>
      </c>
      <c r="D4497" s="58" t="inlineStr">
        <is>
          <t>No</t>
        </is>
      </c>
      <c r="E4497" s="58" t="inlineStr">
        <is>
          <t>No</t>
        </is>
      </c>
      <c r="F4497" s="58" t="n">
        <v>1</v>
      </c>
      <c r="G4497" s="58" t="inlineStr">
        <is>
          <t>Yes</t>
        </is>
      </c>
      <c r="H4497" s="58" t="inlineStr">
        <is>
          <t>No</t>
        </is>
      </c>
      <c r="I4497" s="58" t="inlineStr">
        <is>
          <t>Fiber optic</t>
        </is>
      </c>
      <c r="J4497" s="58" t="inlineStr">
        <is>
          <t>No</t>
        </is>
      </c>
      <c r="K4497" s="58" t="inlineStr">
        <is>
          <t>No</t>
        </is>
      </c>
      <c r="L4497" s="58" t="inlineStr">
        <is>
          <t>No</t>
        </is>
      </c>
      <c r="M4497" s="58" t="inlineStr">
        <is>
          <t>No</t>
        </is>
      </c>
      <c r="N4497" s="58" t="inlineStr">
        <is>
          <t>No</t>
        </is>
      </c>
      <c r="O4497" s="58" t="inlineStr">
        <is>
          <t>No</t>
        </is>
      </c>
      <c r="P4497" s="58" t="inlineStr">
        <is>
          <t>Month-to-month</t>
        </is>
      </c>
      <c r="Q4497" s="58" t="inlineStr">
        <is>
          <t>Yes</t>
        </is>
      </c>
      <c r="R4497" s="58" t="inlineStr">
        <is>
          <t>Electronic check</t>
        </is>
      </c>
      <c r="S4497" s="123" t="n">
        <v>70.09999999999999</v>
      </c>
      <c r="T4497" s="58" t="inlineStr">
        <is>
          <t>70.1</t>
        </is>
      </c>
      <c r="U4497" s="58" t="inlineStr">
        <is>
          <t>Yes</t>
        </is>
      </c>
      <c r="V4497" s="123">
        <f>IFERROR(VALUE(TRIM(T4497)),S4497*F4497)</f>
        <v/>
      </c>
      <c r="W4497" s="58">
        <f>IF(F4497&lt;=12,"0-12 mo",IF(F4497&lt;=24,"13-24 mo",IF(F4497&lt;=48,"25-48 mo","49+ mo")))</f>
        <v/>
      </c>
      <c r="X4497" s="58">
        <f>IF(S4497&lt;=35.5,"Q1 Low",IF(S4497&lt;=70.35,"Q2 Mid-Low",IF(S4497&lt;=89.85,"Q3 Mid-High","Q4 High")))</f>
        <v/>
      </c>
      <c r="Y4497" s="58">
        <f>IF(U4497="Yes",1,0)</f>
        <v/>
      </c>
      <c r="Z4497" s="58">
        <f>IF(P4497="Month-to-month",1,0)+IF(M4497="No",1,0)+IF(J4497="No",1,0)+IF(I4497="Fiber optic",1,0)+IF(Q4497="Yes",1,0)</f>
        <v/>
      </c>
    </row>
    <row r="4498" ht="15" customHeight="1" s="59">
      <c r="A4498" s="58" t="inlineStr">
        <is>
          <t>9489-JMTTN</t>
        </is>
      </c>
      <c r="B4498" s="58" t="inlineStr">
        <is>
          <t>Female</t>
        </is>
      </c>
      <c r="C4498" s="58" t="n">
        <v>0</v>
      </c>
      <c r="D4498" s="58" t="inlineStr">
        <is>
          <t>Yes</t>
        </is>
      </c>
      <c r="E4498" s="58" t="inlineStr">
        <is>
          <t>Yes</t>
        </is>
      </c>
      <c r="F4498" s="58" t="n">
        <v>72</v>
      </c>
      <c r="G4498" s="58" t="inlineStr">
        <is>
          <t>Yes</t>
        </is>
      </c>
      <c r="H4498" s="58" t="inlineStr">
        <is>
          <t>Yes</t>
        </is>
      </c>
      <c r="I4498" s="58" t="inlineStr">
        <is>
          <t>DSL</t>
        </is>
      </c>
      <c r="J4498" s="58" t="inlineStr">
        <is>
          <t>Yes</t>
        </is>
      </c>
      <c r="K4498" s="58" t="inlineStr">
        <is>
          <t>Yes</t>
        </is>
      </c>
      <c r="L4498" s="58" t="inlineStr">
        <is>
          <t>Yes</t>
        </is>
      </c>
      <c r="M4498" s="58" t="inlineStr">
        <is>
          <t>Yes</t>
        </is>
      </c>
      <c r="N4498" s="58" t="inlineStr">
        <is>
          <t>Yes</t>
        </is>
      </c>
      <c r="O4498" s="58" t="inlineStr">
        <is>
          <t>Yes</t>
        </is>
      </c>
      <c r="P4498" s="58" t="inlineStr">
        <is>
          <t>Two year</t>
        </is>
      </c>
      <c r="Q4498" s="58" t="inlineStr">
        <is>
          <t>No</t>
        </is>
      </c>
      <c r="R4498" s="58" t="inlineStr">
        <is>
          <t>Credit card (automatic)</t>
        </is>
      </c>
      <c r="S4498" s="123" t="n">
        <v>89.75</v>
      </c>
      <c r="T4498" s="58" t="inlineStr">
        <is>
          <t>6595.9</t>
        </is>
      </c>
      <c r="U4498" s="58" t="inlineStr">
        <is>
          <t>No</t>
        </is>
      </c>
      <c r="V4498" s="123">
        <f>IFERROR(VALUE(TRIM(T4498)),S4498*F4498)</f>
        <v/>
      </c>
      <c r="W4498" s="58">
        <f>IF(F4498&lt;=12,"0-12 mo",IF(F4498&lt;=24,"13-24 mo",IF(F4498&lt;=48,"25-48 mo","49+ mo")))</f>
        <v/>
      </c>
      <c r="X4498" s="58">
        <f>IF(S4498&lt;=35.5,"Q1 Low",IF(S4498&lt;=70.35,"Q2 Mid-Low",IF(S4498&lt;=89.85,"Q3 Mid-High","Q4 High")))</f>
        <v/>
      </c>
      <c r="Y4498" s="58">
        <f>IF(U4498="Yes",1,0)</f>
        <v/>
      </c>
      <c r="Z4498" s="58">
        <f>IF(P4498="Month-to-month",1,0)+IF(M4498="No",1,0)+IF(J4498="No",1,0)+IF(I4498="Fiber optic",1,0)+IF(Q4498="Yes",1,0)</f>
        <v/>
      </c>
    </row>
    <row r="4499" ht="15" customHeight="1" s="59">
      <c r="A4499" s="58" t="inlineStr">
        <is>
          <t>0575-CUQOV</t>
        </is>
      </c>
      <c r="B4499" s="58" t="inlineStr">
        <is>
          <t>Male</t>
        </is>
      </c>
      <c r="C4499" s="58" t="n">
        <v>1</v>
      </c>
      <c r="D4499" s="58" t="inlineStr">
        <is>
          <t>Yes</t>
        </is>
      </c>
      <c r="E4499" s="58" t="inlineStr">
        <is>
          <t>No</t>
        </is>
      </c>
      <c r="F4499" s="58" t="n">
        <v>60</v>
      </c>
      <c r="G4499" s="58" t="inlineStr">
        <is>
          <t>Yes</t>
        </is>
      </c>
      <c r="H4499" s="58" t="inlineStr">
        <is>
          <t>No</t>
        </is>
      </c>
      <c r="I4499" s="58" t="inlineStr">
        <is>
          <t>Fiber optic</t>
        </is>
      </c>
      <c r="J4499" s="58" t="inlineStr">
        <is>
          <t>No</t>
        </is>
      </c>
      <c r="K4499" s="58" t="inlineStr">
        <is>
          <t>Yes</t>
        </is>
      </c>
      <c r="L4499" s="58" t="inlineStr">
        <is>
          <t>Yes</t>
        </is>
      </c>
      <c r="M4499" s="58" t="inlineStr">
        <is>
          <t>No</t>
        </is>
      </c>
      <c r="N4499" s="58" t="inlineStr">
        <is>
          <t>Yes</t>
        </is>
      </c>
      <c r="O4499" s="58" t="inlineStr">
        <is>
          <t>Yes</t>
        </is>
      </c>
      <c r="P4499" s="58" t="inlineStr">
        <is>
          <t>One year</t>
        </is>
      </c>
      <c r="Q4499" s="58" t="inlineStr">
        <is>
          <t>Yes</t>
        </is>
      </c>
      <c r="R4499" s="58" t="inlineStr">
        <is>
          <t>Electronic check</t>
        </is>
      </c>
      <c r="S4499" s="123" t="n">
        <v>97.95</v>
      </c>
      <c r="T4499" s="58" t="inlineStr">
        <is>
          <t>5867</t>
        </is>
      </c>
      <c r="U4499" s="58" t="inlineStr">
        <is>
          <t>No</t>
        </is>
      </c>
      <c r="V4499" s="123">
        <f>IFERROR(VALUE(TRIM(T4499)),S4499*F4499)</f>
        <v/>
      </c>
      <c r="W4499" s="58">
        <f>IF(F4499&lt;=12,"0-12 mo",IF(F4499&lt;=24,"13-24 mo",IF(F4499&lt;=48,"25-48 mo","49+ mo")))</f>
        <v/>
      </c>
      <c r="X4499" s="58">
        <f>IF(S4499&lt;=35.5,"Q1 Low",IF(S4499&lt;=70.35,"Q2 Mid-Low",IF(S4499&lt;=89.85,"Q3 Mid-High","Q4 High")))</f>
        <v/>
      </c>
      <c r="Y4499" s="58">
        <f>IF(U4499="Yes",1,0)</f>
        <v/>
      </c>
      <c r="Z4499" s="58">
        <f>IF(P4499="Month-to-month",1,0)+IF(M4499="No",1,0)+IF(J4499="No",1,0)+IF(I4499="Fiber optic",1,0)+IF(Q4499="Yes",1,0)</f>
        <v/>
      </c>
    </row>
    <row r="4500" ht="15" customHeight="1" s="59">
      <c r="A4500" s="58" t="inlineStr">
        <is>
          <t>0967-BMLBD</t>
        </is>
      </c>
      <c r="B4500" s="58" t="inlineStr">
        <is>
          <t>Female</t>
        </is>
      </c>
      <c r="C4500" s="58" t="n">
        <v>0</v>
      </c>
      <c r="D4500" s="58" t="inlineStr">
        <is>
          <t>Yes</t>
        </is>
      </c>
      <c r="E4500" s="58" t="inlineStr">
        <is>
          <t>Yes</t>
        </is>
      </c>
      <c r="F4500" s="58" t="n">
        <v>11</v>
      </c>
      <c r="G4500" s="58" t="inlineStr">
        <is>
          <t>Yes</t>
        </is>
      </c>
      <c r="H4500" s="58" t="inlineStr">
        <is>
          <t>No</t>
        </is>
      </c>
      <c r="I4500" s="58" t="inlineStr">
        <is>
          <t>No</t>
        </is>
      </c>
      <c r="J4500" s="58" t="inlineStr">
        <is>
          <t>No internet service</t>
        </is>
      </c>
      <c r="K4500" s="58" t="inlineStr">
        <is>
          <t>No internet service</t>
        </is>
      </c>
      <c r="L4500" s="58" t="inlineStr">
        <is>
          <t>No internet service</t>
        </is>
      </c>
      <c r="M4500" s="58" t="inlineStr">
        <is>
          <t>No internet service</t>
        </is>
      </c>
      <c r="N4500" s="58" t="inlineStr">
        <is>
          <t>No internet service</t>
        </is>
      </c>
      <c r="O4500" s="58" t="inlineStr">
        <is>
          <t>No internet service</t>
        </is>
      </c>
      <c r="P4500" s="58" t="inlineStr">
        <is>
          <t>One year</t>
        </is>
      </c>
      <c r="Q4500" s="58" t="inlineStr">
        <is>
          <t>Yes</t>
        </is>
      </c>
      <c r="R4500" s="58" t="inlineStr">
        <is>
          <t>Mailed check</t>
        </is>
      </c>
      <c r="S4500" s="123" t="n">
        <v>20</v>
      </c>
      <c r="T4500" s="58" t="inlineStr">
        <is>
          <t>196.35</t>
        </is>
      </c>
      <c r="U4500" s="58" t="inlineStr">
        <is>
          <t>No</t>
        </is>
      </c>
      <c r="V4500" s="123">
        <f>IFERROR(VALUE(TRIM(T4500)),S4500*F4500)</f>
        <v/>
      </c>
      <c r="W4500" s="58">
        <f>IF(F4500&lt;=12,"0-12 mo",IF(F4500&lt;=24,"13-24 mo",IF(F4500&lt;=48,"25-48 mo","49+ mo")))</f>
        <v/>
      </c>
      <c r="X4500" s="58">
        <f>IF(S4500&lt;=35.5,"Q1 Low",IF(S4500&lt;=70.35,"Q2 Mid-Low",IF(S4500&lt;=89.85,"Q3 Mid-High","Q4 High")))</f>
        <v/>
      </c>
      <c r="Y4500" s="58">
        <f>IF(U4500="Yes",1,0)</f>
        <v/>
      </c>
      <c r="Z4500" s="58">
        <f>IF(P4500="Month-to-month",1,0)+IF(M4500="No",1,0)+IF(J4500="No",1,0)+IF(I4500="Fiber optic",1,0)+IF(Q4500="Yes",1,0)</f>
        <v/>
      </c>
    </row>
    <row r="4501" ht="15" customHeight="1" s="59">
      <c r="A4501" s="58" t="inlineStr">
        <is>
          <t>6178-KFNHS</t>
        </is>
      </c>
      <c r="B4501" s="58" t="inlineStr">
        <is>
          <t>Female</t>
        </is>
      </c>
      <c r="C4501" s="58" t="n">
        <v>0</v>
      </c>
      <c r="D4501" s="58" t="inlineStr">
        <is>
          <t>No</t>
        </is>
      </c>
      <c r="E4501" s="58" t="inlineStr">
        <is>
          <t>Yes</t>
        </is>
      </c>
      <c r="F4501" s="58" t="n">
        <v>12</v>
      </c>
      <c r="G4501" s="58" t="inlineStr">
        <is>
          <t>Yes</t>
        </is>
      </c>
      <c r="H4501" s="58" t="inlineStr">
        <is>
          <t>Yes</t>
        </is>
      </c>
      <c r="I4501" s="58" t="inlineStr">
        <is>
          <t>Fiber optic</t>
        </is>
      </c>
      <c r="J4501" s="58" t="inlineStr">
        <is>
          <t>Yes</t>
        </is>
      </c>
      <c r="K4501" s="58" t="inlineStr">
        <is>
          <t>No</t>
        </is>
      </c>
      <c r="L4501" s="58" t="inlineStr">
        <is>
          <t>No</t>
        </is>
      </c>
      <c r="M4501" s="58" t="inlineStr">
        <is>
          <t>No</t>
        </is>
      </c>
      <c r="N4501" s="58" t="inlineStr">
        <is>
          <t>No</t>
        </is>
      </c>
      <c r="O4501" s="58" t="inlineStr">
        <is>
          <t>No</t>
        </is>
      </c>
      <c r="P4501" s="58" t="inlineStr">
        <is>
          <t>Month-to-month</t>
        </is>
      </c>
      <c r="Q4501" s="58" t="inlineStr">
        <is>
          <t>Yes</t>
        </is>
      </c>
      <c r="R4501" s="58" t="inlineStr">
        <is>
          <t>Electronic check</t>
        </is>
      </c>
      <c r="S4501" s="123" t="n">
        <v>78.3</v>
      </c>
      <c r="T4501" s="58" t="inlineStr">
        <is>
          <t>909.25</t>
        </is>
      </c>
      <c r="U4501" s="58" t="inlineStr">
        <is>
          <t>Yes</t>
        </is>
      </c>
      <c r="V4501" s="123">
        <f>IFERROR(VALUE(TRIM(T4501)),S4501*F4501)</f>
        <v/>
      </c>
      <c r="W4501" s="58">
        <f>IF(F4501&lt;=12,"0-12 mo",IF(F4501&lt;=24,"13-24 mo",IF(F4501&lt;=48,"25-48 mo","49+ mo")))</f>
        <v/>
      </c>
      <c r="X4501" s="58">
        <f>IF(S4501&lt;=35.5,"Q1 Low",IF(S4501&lt;=70.35,"Q2 Mid-Low",IF(S4501&lt;=89.85,"Q3 Mid-High","Q4 High")))</f>
        <v/>
      </c>
      <c r="Y4501" s="58">
        <f>IF(U4501="Yes",1,0)</f>
        <v/>
      </c>
      <c r="Z4501" s="58">
        <f>IF(P4501="Month-to-month",1,0)+IF(M4501="No",1,0)+IF(J4501="No",1,0)+IF(I4501="Fiber optic",1,0)+IF(Q4501="Yes",1,0)</f>
        <v/>
      </c>
    </row>
    <row r="4502" ht="15" customHeight="1" s="59">
      <c r="A4502" s="58" t="inlineStr">
        <is>
          <t>2830-LEWOA</t>
        </is>
      </c>
      <c r="B4502" s="58" t="inlineStr">
        <is>
          <t>Male</t>
        </is>
      </c>
      <c r="C4502" s="58" t="n">
        <v>0</v>
      </c>
      <c r="D4502" s="58" t="inlineStr">
        <is>
          <t>Yes</t>
        </is>
      </c>
      <c r="E4502" s="58" t="inlineStr">
        <is>
          <t>Yes</t>
        </is>
      </c>
      <c r="F4502" s="58" t="n">
        <v>61</v>
      </c>
      <c r="G4502" s="58" t="inlineStr">
        <is>
          <t>Yes</t>
        </is>
      </c>
      <c r="H4502" s="58" t="inlineStr">
        <is>
          <t>No</t>
        </is>
      </c>
      <c r="I4502" s="58" t="inlineStr">
        <is>
          <t>Fiber optic</t>
        </is>
      </c>
      <c r="J4502" s="58" t="inlineStr">
        <is>
          <t>No</t>
        </is>
      </c>
      <c r="K4502" s="58" t="inlineStr">
        <is>
          <t>Yes</t>
        </is>
      </c>
      <c r="L4502" s="58" t="inlineStr">
        <is>
          <t>Yes</t>
        </is>
      </c>
      <c r="M4502" s="58" t="inlineStr">
        <is>
          <t>Yes</t>
        </is>
      </c>
      <c r="N4502" s="58" t="inlineStr">
        <is>
          <t>Yes</t>
        </is>
      </c>
      <c r="O4502" s="58" t="inlineStr">
        <is>
          <t>Yes</t>
        </is>
      </c>
      <c r="P4502" s="58" t="inlineStr">
        <is>
          <t>One year</t>
        </is>
      </c>
      <c r="Q4502" s="58" t="inlineStr">
        <is>
          <t>No</t>
        </is>
      </c>
      <c r="R4502" s="58" t="inlineStr">
        <is>
          <t>Credit card (automatic)</t>
        </is>
      </c>
      <c r="S4502" s="123" t="n">
        <v>103.9</v>
      </c>
      <c r="T4502" s="58" t="inlineStr">
        <is>
          <t>6449.15</t>
        </is>
      </c>
      <c r="U4502" s="58" t="inlineStr">
        <is>
          <t>No</t>
        </is>
      </c>
      <c r="V4502" s="123">
        <f>IFERROR(VALUE(TRIM(T4502)),S4502*F4502)</f>
        <v/>
      </c>
      <c r="W4502" s="58">
        <f>IF(F4502&lt;=12,"0-12 mo",IF(F4502&lt;=24,"13-24 mo",IF(F4502&lt;=48,"25-48 mo","49+ mo")))</f>
        <v/>
      </c>
      <c r="X4502" s="58">
        <f>IF(S4502&lt;=35.5,"Q1 Low",IF(S4502&lt;=70.35,"Q2 Mid-Low",IF(S4502&lt;=89.85,"Q3 Mid-High","Q4 High")))</f>
        <v/>
      </c>
      <c r="Y4502" s="58">
        <f>IF(U4502="Yes",1,0)</f>
        <v/>
      </c>
      <c r="Z4502" s="58">
        <f>IF(P4502="Month-to-month",1,0)+IF(M4502="No",1,0)+IF(J4502="No",1,0)+IF(I4502="Fiber optic",1,0)+IF(Q4502="Yes",1,0)</f>
        <v/>
      </c>
    </row>
    <row r="4503" ht="15" customHeight="1" s="59">
      <c r="A4503" s="58" t="inlineStr">
        <is>
          <t>5006-MXVRN</t>
        </is>
      </c>
      <c r="B4503" s="58" t="inlineStr">
        <is>
          <t>Female</t>
        </is>
      </c>
      <c r="C4503" s="58" t="n">
        <v>0</v>
      </c>
      <c r="D4503" s="58" t="inlineStr">
        <is>
          <t>No</t>
        </is>
      </c>
      <c r="E4503" s="58" t="inlineStr">
        <is>
          <t>No</t>
        </is>
      </c>
      <c r="F4503" s="58" t="n">
        <v>39</v>
      </c>
      <c r="G4503" s="58" t="inlineStr">
        <is>
          <t>Yes</t>
        </is>
      </c>
      <c r="H4503" s="58" t="inlineStr">
        <is>
          <t>No</t>
        </is>
      </c>
      <c r="I4503" s="58" t="inlineStr">
        <is>
          <t>No</t>
        </is>
      </c>
      <c r="J4503" s="58" t="inlineStr">
        <is>
          <t>No internet service</t>
        </is>
      </c>
      <c r="K4503" s="58" t="inlineStr">
        <is>
          <t>No internet service</t>
        </is>
      </c>
      <c r="L4503" s="58" t="inlineStr">
        <is>
          <t>No internet service</t>
        </is>
      </c>
      <c r="M4503" s="58" t="inlineStr">
        <is>
          <t>No internet service</t>
        </is>
      </c>
      <c r="N4503" s="58" t="inlineStr">
        <is>
          <t>No internet service</t>
        </is>
      </c>
      <c r="O4503" s="58" t="inlineStr">
        <is>
          <t>No internet service</t>
        </is>
      </c>
      <c r="P4503" s="58" t="inlineStr">
        <is>
          <t>Two year</t>
        </is>
      </c>
      <c r="Q4503" s="58" t="inlineStr">
        <is>
          <t>No</t>
        </is>
      </c>
      <c r="R4503" s="58" t="inlineStr">
        <is>
          <t>Credit card (automatic)</t>
        </is>
      </c>
      <c r="S4503" s="123" t="n">
        <v>20.7</v>
      </c>
      <c r="T4503" s="58" t="inlineStr">
        <is>
          <t>762.45</t>
        </is>
      </c>
      <c r="U4503" s="58" t="inlineStr">
        <is>
          <t>No</t>
        </is>
      </c>
      <c r="V4503" s="123">
        <f>IFERROR(VALUE(TRIM(T4503)),S4503*F4503)</f>
        <v/>
      </c>
      <c r="W4503" s="58">
        <f>IF(F4503&lt;=12,"0-12 mo",IF(F4503&lt;=24,"13-24 mo",IF(F4503&lt;=48,"25-48 mo","49+ mo")))</f>
        <v/>
      </c>
      <c r="X4503" s="58">
        <f>IF(S4503&lt;=35.5,"Q1 Low",IF(S4503&lt;=70.35,"Q2 Mid-Low",IF(S4503&lt;=89.85,"Q3 Mid-High","Q4 High")))</f>
        <v/>
      </c>
      <c r="Y4503" s="58">
        <f>IF(U4503="Yes",1,0)</f>
        <v/>
      </c>
      <c r="Z4503" s="58">
        <f>IF(P4503="Month-to-month",1,0)+IF(M4503="No",1,0)+IF(J4503="No",1,0)+IF(I4503="Fiber optic",1,0)+IF(Q4503="Yes",1,0)</f>
        <v/>
      </c>
    </row>
    <row r="4504" ht="15" customHeight="1" s="59">
      <c r="A4504" s="58" t="inlineStr">
        <is>
          <t>1264-BYWMS</t>
        </is>
      </c>
      <c r="B4504" s="58" t="inlineStr">
        <is>
          <t>Male</t>
        </is>
      </c>
      <c r="C4504" s="58" t="n">
        <v>0</v>
      </c>
      <c r="D4504" s="58" t="inlineStr">
        <is>
          <t>No</t>
        </is>
      </c>
      <c r="E4504" s="58" t="inlineStr">
        <is>
          <t>No</t>
        </is>
      </c>
      <c r="F4504" s="58" t="n">
        <v>55</v>
      </c>
      <c r="G4504" s="58" t="inlineStr">
        <is>
          <t>Yes</t>
        </is>
      </c>
      <c r="H4504" s="58" t="inlineStr">
        <is>
          <t>Yes</t>
        </is>
      </c>
      <c r="I4504" s="58" t="inlineStr">
        <is>
          <t>Fiber optic</t>
        </is>
      </c>
      <c r="J4504" s="58" t="inlineStr">
        <is>
          <t>No</t>
        </is>
      </c>
      <c r="K4504" s="58" t="inlineStr">
        <is>
          <t>No</t>
        </is>
      </c>
      <c r="L4504" s="58" t="inlineStr">
        <is>
          <t>No</t>
        </is>
      </c>
      <c r="M4504" s="58" t="inlineStr">
        <is>
          <t>No</t>
        </is>
      </c>
      <c r="N4504" s="58" t="inlineStr">
        <is>
          <t>Yes</t>
        </is>
      </c>
      <c r="O4504" s="58" t="inlineStr">
        <is>
          <t>Yes</t>
        </is>
      </c>
      <c r="P4504" s="58" t="inlineStr">
        <is>
          <t>Month-to-month</t>
        </is>
      </c>
      <c r="Q4504" s="58" t="inlineStr">
        <is>
          <t>Yes</t>
        </is>
      </c>
      <c r="R4504" s="58" t="inlineStr">
        <is>
          <t>Electronic check</t>
        </is>
      </c>
      <c r="S4504" s="123" t="n">
        <v>96.8</v>
      </c>
      <c r="T4504" s="58" t="inlineStr">
        <is>
          <t>5283.95</t>
        </is>
      </c>
      <c r="U4504" s="58" t="inlineStr">
        <is>
          <t>Yes</t>
        </is>
      </c>
      <c r="V4504" s="123">
        <f>IFERROR(VALUE(TRIM(T4504)),S4504*F4504)</f>
        <v/>
      </c>
      <c r="W4504" s="58">
        <f>IF(F4504&lt;=12,"0-12 mo",IF(F4504&lt;=24,"13-24 mo",IF(F4504&lt;=48,"25-48 mo","49+ mo")))</f>
        <v/>
      </c>
      <c r="X4504" s="58">
        <f>IF(S4504&lt;=35.5,"Q1 Low",IF(S4504&lt;=70.35,"Q2 Mid-Low",IF(S4504&lt;=89.85,"Q3 Mid-High","Q4 High")))</f>
        <v/>
      </c>
      <c r="Y4504" s="58">
        <f>IF(U4504="Yes",1,0)</f>
        <v/>
      </c>
      <c r="Z4504" s="58">
        <f>IF(P4504="Month-to-month",1,0)+IF(M4504="No",1,0)+IF(J4504="No",1,0)+IF(I4504="Fiber optic",1,0)+IF(Q4504="Yes",1,0)</f>
        <v/>
      </c>
    </row>
    <row r="4505" ht="15" customHeight="1" s="59">
      <c r="A4505" s="58" t="inlineStr">
        <is>
          <t>9658-WYUFB</t>
        </is>
      </c>
      <c r="B4505" s="58" t="inlineStr">
        <is>
          <t>Female</t>
        </is>
      </c>
      <c r="C4505" s="58" t="n">
        <v>0</v>
      </c>
      <c r="D4505" s="58" t="inlineStr">
        <is>
          <t>No</t>
        </is>
      </c>
      <c r="E4505" s="58" t="inlineStr">
        <is>
          <t>No</t>
        </is>
      </c>
      <c r="F4505" s="58" t="n">
        <v>17</v>
      </c>
      <c r="G4505" s="58" t="inlineStr">
        <is>
          <t>Yes</t>
        </is>
      </c>
      <c r="H4505" s="58" t="inlineStr">
        <is>
          <t>Yes</t>
        </is>
      </c>
      <c r="I4505" s="58" t="inlineStr">
        <is>
          <t>Fiber optic</t>
        </is>
      </c>
      <c r="J4505" s="58" t="inlineStr">
        <is>
          <t>Yes</t>
        </is>
      </c>
      <c r="K4505" s="58" t="inlineStr">
        <is>
          <t>Yes</t>
        </is>
      </c>
      <c r="L4505" s="58" t="inlineStr">
        <is>
          <t>No</t>
        </is>
      </c>
      <c r="M4505" s="58" t="inlineStr">
        <is>
          <t>No</t>
        </is>
      </c>
      <c r="N4505" s="58" t="inlineStr">
        <is>
          <t>Yes</t>
        </is>
      </c>
      <c r="O4505" s="58" t="inlineStr">
        <is>
          <t>No</t>
        </is>
      </c>
      <c r="P4505" s="58" t="inlineStr">
        <is>
          <t>Month-to-month</t>
        </is>
      </c>
      <c r="Q4505" s="58" t="inlineStr">
        <is>
          <t>Yes</t>
        </is>
      </c>
      <c r="R4505" s="58" t="inlineStr">
        <is>
          <t>Electronic check</t>
        </is>
      </c>
      <c r="S4505" s="123" t="n">
        <v>94.40000000000001</v>
      </c>
      <c r="T4505" s="58" t="inlineStr">
        <is>
          <t>1617.5</t>
        </is>
      </c>
      <c r="U4505" s="58" t="inlineStr">
        <is>
          <t>Yes</t>
        </is>
      </c>
      <c r="V4505" s="123">
        <f>IFERROR(VALUE(TRIM(T4505)),S4505*F4505)</f>
        <v/>
      </c>
      <c r="W4505" s="58">
        <f>IF(F4505&lt;=12,"0-12 mo",IF(F4505&lt;=24,"13-24 mo",IF(F4505&lt;=48,"25-48 mo","49+ mo")))</f>
        <v/>
      </c>
      <c r="X4505" s="58">
        <f>IF(S4505&lt;=35.5,"Q1 Low",IF(S4505&lt;=70.35,"Q2 Mid-Low",IF(S4505&lt;=89.85,"Q3 Mid-High","Q4 High")))</f>
        <v/>
      </c>
      <c r="Y4505" s="58">
        <f>IF(U4505="Yes",1,0)</f>
        <v/>
      </c>
      <c r="Z4505" s="58">
        <f>IF(P4505="Month-to-month",1,0)+IF(M4505="No",1,0)+IF(J4505="No",1,0)+IF(I4505="Fiber optic",1,0)+IF(Q4505="Yes",1,0)</f>
        <v/>
      </c>
    </row>
    <row r="4506" ht="15" customHeight="1" s="59">
      <c r="A4506" s="58" t="inlineStr">
        <is>
          <t>8327-WKMIE</t>
        </is>
      </c>
      <c r="B4506" s="58" t="inlineStr">
        <is>
          <t>Male</t>
        </is>
      </c>
      <c r="C4506" s="58" t="n">
        <v>0</v>
      </c>
      <c r="D4506" s="58" t="inlineStr">
        <is>
          <t>No</t>
        </is>
      </c>
      <c r="E4506" s="58" t="inlineStr">
        <is>
          <t>No</t>
        </is>
      </c>
      <c r="F4506" s="58" t="n">
        <v>37</v>
      </c>
      <c r="G4506" s="58" t="inlineStr">
        <is>
          <t>Yes</t>
        </is>
      </c>
      <c r="H4506" s="58" t="inlineStr">
        <is>
          <t>No</t>
        </is>
      </c>
      <c r="I4506" s="58" t="inlineStr">
        <is>
          <t>No</t>
        </is>
      </c>
      <c r="J4506" s="58" t="inlineStr">
        <is>
          <t>No internet service</t>
        </is>
      </c>
      <c r="K4506" s="58" t="inlineStr">
        <is>
          <t>No internet service</t>
        </is>
      </c>
      <c r="L4506" s="58" t="inlineStr">
        <is>
          <t>No internet service</t>
        </is>
      </c>
      <c r="M4506" s="58" t="inlineStr">
        <is>
          <t>No internet service</t>
        </is>
      </c>
      <c r="N4506" s="58" t="inlineStr">
        <is>
          <t>No internet service</t>
        </is>
      </c>
      <c r="O4506" s="58" t="inlineStr">
        <is>
          <t>No internet service</t>
        </is>
      </c>
      <c r="P4506" s="58" t="inlineStr">
        <is>
          <t>One year</t>
        </is>
      </c>
      <c r="Q4506" s="58" t="inlineStr">
        <is>
          <t>No</t>
        </is>
      </c>
      <c r="R4506" s="58" t="inlineStr">
        <is>
          <t>Credit card (automatic)</t>
        </is>
      </c>
      <c r="S4506" s="123" t="n">
        <v>20.15</v>
      </c>
      <c r="T4506" s="58" t="inlineStr">
        <is>
          <t>785.75</t>
        </is>
      </c>
      <c r="U4506" s="58" t="inlineStr">
        <is>
          <t>No</t>
        </is>
      </c>
      <c r="V4506" s="123">
        <f>IFERROR(VALUE(TRIM(T4506)),S4506*F4506)</f>
        <v/>
      </c>
      <c r="W4506" s="58">
        <f>IF(F4506&lt;=12,"0-12 mo",IF(F4506&lt;=24,"13-24 mo",IF(F4506&lt;=48,"25-48 mo","49+ mo")))</f>
        <v/>
      </c>
      <c r="X4506" s="58">
        <f>IF(S4506&lt;=35.5,"Q1 Low",IF(S4506&lt;=70.35,"Q2 Mid-Low",IF(S4506&lt;=89.85,"Q3 Mid-High","Q4 High")))</f>
        <v/>
      </c>
      <c r="Y4506" s="58">
        <f>IF(U4506="Yes",1,0)</f>
        <v/>
      </c>
      <c r="Z4506" s="58">
        <f>IF(P4506="Month-to-month",1,0)+IF(M4506="No",1,0)+IF(J4506="No",1,0)+IF(I4506="Fiber optic",1,0)+IF(Q4506="Yes",1,0)</f>
        <v/>
      </c>
    </row>
    <row r="4507" ht="15" customHeight="1" s="59">
      <c r="A4507" s="58" t="inlineStr">
        <is>
          <t>6917-FIJHC</t>
        </is>
      </c>
      <c r="B4507" s="58" t="inlineStr">
        <is>
          <t>Female</t>
        </is>
      </c>
      <c r="C4507" s="58" t="n">
        <v>0</v>
      </c>
      <c r="D4507" s="58" t="inlineStr">
        <is>
          <t>Yes</t>
        </is>
      </c>
      <c r="E4507" s="58" t="inlineStr">
        <is>
          <t>No</t>
        </is>
      </c>
      <c r="F4507" s="58" t="n">
        <v>72</v>
      </c>
      <c r="G4507" s="58" t="inlineStr">
        <is>
          <t>Yes</t>
        </is>
      </c>
      <c r="H4507" s="58" t="inlineStr">
        <is>
          <t>Yes</t>
        </is>
      </c>
      <c r="I4507" s="58" t="inlineStr">
        <is>
          <t>No</t>
        </is>
      </c>
      <c r="J4507" s="58" t="inlineStr">
        <is>
          <t>No internet service</t>
        </is>
      </c>
      <c r="K4507" s="58" t="inlineStr">
        <is>
          <t>No internet service</t>
        </is>
      </c>
      <c r="L4507" s="58" t="inlineStr">
        <is>
          <t>No internet service</t>
        </is>
      </c>
      <c r="M4507" s="58" t="inlineStr">
        <is>
          <t>No internet service</t>
        </is>
      </c>
      <c r="N4507" s="58" t="inlineStr">
        <is>
          <t>No internet service</t>
        </is>
      </c>
      <c r="O4507" s="58" t="inlineStr">
        <is>
          <t>No internet service</t>
        </is>
      </c>
      <c r="P4507" s="58" t="inlineStr">
        <is>
          <t>Two year</t>
        </is>
      </c>
      <c r="Q4507" s="58" t="inlineStr">
        <is>
          <t>Yes</t>
        </is>
      </c>
      <c r="R4507" s="58" t="inlineStr">
        <is>
          <t>Mailed check</t>
        </is>
      </c>
      <c r="S4507" s="123" t="n">
        <v>26</v>
      </c>
      <c r="T4507" s="58" t="inlineStr">
        <is>
          <t>1776</t>
        </is>
      </c>
      <c r="U4507" s="58" t="inlineStr">
        <is>
          <t>No</t>
        </is>
      </c>
      <c r="V4507" s="123">
        <f>IFERROR(VALUE(TRIM(T4507)),S4507*F4507)</f>
        <v/>
      </c>
      <c r="W4507" s="58">
        <f>IF(F4507&lt;=12,"0-12 mo",IF(F4507&lt;=24,"13-24 mo",IF(F4507&lt;=48,"25-48 mo","49+ mo")))</f>
        <v/>
      </c>
      <c r="X4507" s="58">
        <f>IF(S4507&lt;=35.5,"Q1 Low",IF(S4507&lt;=70.35,"Q2 Mid-Low",IF(S4507&lt;=89.85,"Q3 Mid-High","Q4 High")))</f>
        <v/>
      </c>
      <c r="Y4507" s="58">
        <f>IF(U4507="Yes",1,0)</f>
        <v/>
      </c>
      <c r="Z4507" s="58">
        <f>IF(P4507="Month-to-month",1,0)+IF(M4507="No",1,0)+IF(J4507="No",1,0)+IF(I4507="Fiber optic",1,0)+IF(Q4507="Yes",1,0)</f>
        <v/>
      </c>
    </row>
    <row r="4508" ht="15" customHeight="1" s="59">
      <c r="A4508" s="58" t="inlineStr">
        <is>
          <t>5329-KRDTM</t>
        </is>
      </c>
      <c r="B4508" s="58" t="inlineStr">
        <is>
          <t>Male</t>
        </is>
      </c>
      <c r="C4508" s="58" t="n">
        <v>1</v>
      </c>
      <c r="D4508" s="58" t="inlineStr">
        <is>
          <t>Yes</t>
        </is>
      </c>
      <c r="E4508" s="58" t="inlineStr">
        <is>
          <t>No</t>
        </is>
      </c>
      <c r="F4508" s="58" t="n">
        <v>72</v>
      </c>
      <c r="G4508" s="58" t="inlineStr">
        <is>
          <t>Yes</t>
        </is>
      </c>
      <c r="H4508" s="58" t="inlineStr">
        <is>
          <t>Yes</t>
        </is>
      </c>
      <c r="I4508" s="58" t="inlineStr">
        <is>
          <t>DSL</t>
        </is>
      </c>
      <c r="J4508" s="58" t="inlineStr">
        <is>
          <t>No</t>
        </is>
      </c>
      <c r="K4508" s="58" t="inlineStr">
        <is>
          <t>Yes</t>
        </is>
      </c>
      <c r="L4508" s="58" t="inlineStr">
        <is>
          <t>Yes</t>
        </is>
      </c>
      <c r="M4508" s="58" t="inlineStr">
        <is>
          <t>Yes</t>
        </is>
      </c>
      <c r="N4508" s="58" t="inlineStr">
        <is>
          <t>Yes</t>
        </is>
      </c>
      <c r="O4508" s="58" t="inlineStr">
        <is>
          <t>No</t>
        </is>
      </c>
      <c r="P4508" s="58" t="inlineStr">
        <is>
          <t>Two year</t>
        </is>
      </c>
      <c r="Q4508" s="58" t="inlineStr">
        <is>
          <t>No</t>
        </is>
      </c>
      <c r="R4508" s="58" t="inlineStr">
        <is>
          <t>Credit card (automatic)</t>
        </is>
      </c>
      <c r="S4508" s="123" t="n">
        <v>77.34999999999999</v>
      </c>
      <c r="T4508" s="58" t="inlineStr">
        <is>
          <t>5396.25</t>
        </is>
      </c>
      <c r="U4508" s="58" t="inlineStr">
        <is>
          <t>No</t>
        </is>
      </c>
      <c r="V4508" s="123">
        <f>IFERROR(VALUE(TRIM(T4508)),S4508*F4508)</f>
        <v/>
      </c>
      <c r="W4508" s="58">
        <f>IF(F4508&lt;=12,"0-12 mo",IF(F4508&lt;=24,"13-24 mo",IF(F4508&lt;=48,"25-48 mo","49+ mo")))</f>
        <v/>
      </c>
      <c r="X4508" s="58">
        <f>IF(S4508&lt;=35.5,"Q1 Low",IF(S4508&lt;=70.35,"Q2 Mid-Low",IF(S4508&lt;=89.85,"Q3 Mid-High","Q4 High")))</f>
        <v/>
      </c>
      <c r="Y4508" s="58">
        <f>IF(U4508="Yes",1,0)</f>
        <v/>
      </c>
      <c r="Z4508" s="58">
        <f>IF(P4508="Month-to-month",1,0)+IF(M4508="No",1,0)+IF(J4508="No",1,0)+IF(I4508="Fiber optic",1,0)+IF(Q4508="Yes",1,0)</f>
        <v/>
      </c>
    </row>
    <row r="4509" ht="15" customHeight="1" s="59">
      <c r="A4509" s="58" t="inlineStr">
        <is>
          <t>7797-EJMDP</t>
        </is>
      </c>
      <c r="B4509" s="58" t="inlineStr">
        <is>
          <t>Female</t>
        </is>
      </c>
      <c r="C4509" s="58" t="n">
        <v>0</v>
      </c>
      <c r="D4509" s="58" t="inlineStr">
        <is>
          <t>No</t>
        </is>
      </c>
      <c r="E4509" s="58" t="inlineStr">
        <is>
          <t>No</t>
        </is>
      </c>
      <c r="F4509" s="58" t="n">
        <v>8</v>
      </c>
      <c r="G4509" s="58" t="inlineStr">
        <is>
          <t>Yes</t>
        </is>
      </c>
      <c r="H4509" s="58" t="inlineStr">
        <is>
          <t>No</t>
        </is>
      </c>
      <c r="I4509" s="58" t="inlineStr">
        <is>
          <t>DSL</t>
        </is>
      </c>
      <c r="J4509" s="58" t="inlineStr">
        <is>
          <t>Yes</t>
        </is>
      </c>
      <c r="K4509" s="58" t="inlineStr">
        <is>
          <t>No</t>
        </is>
      </c>
      <c r="L4509" s="58" t="inlineStr">
        <is>
          <t>No</t>
        </is>
      </c>
      <c r="M4509" s="58" t="inlineStr">
        <is>
          <t>Yes</t>
        </is>
      </c>
      <c r="N4509" s="58" t="inlineStr">
        <is>
          <t>No</t>
        </is>
      </c>
      <c r="O4509" s="58" t="inlineStr">
        <is>
          <t>Yes</t>
        </is>
      </c>
      <c r="P4509" s="58" t="inlineStr">
        <is>
          <t>Month-to-month</t>
        </is>
      </c>
      <c r="Q4509" s="58" t="inlineStr">
        <is>
          <t>No</t>
        </is>
      </c>
      <c r="R4509" s="58" t="inlineStr">
        <is>
          <t>Bank transfer (automatic)</t>
        </is>
      </c>
      <c r="S4509" s="123" t="n">
        <v>66.05</v>
      </c>
      <c r="T4509" s="58" t="inlineStr">
        <is>
          <t>574.5</t>
        </is>
      </c>
      <c r="U4509" s="58" t="inlineStr">
        <is>
          <t>No</t>
        </is>
      </c>
      <c r="V4509" s="123">
        <f>IFERROR(VALUE(TRIM(T4509)),S4509*F4509)</f>
        <v/>
      </c>
      <c r="W4509" s="58">
        <f>IF(F4509&lt;=12,"0-12 mo",IF(F4509&lt;=24,"13-24 mo",IF(F4509&lt;=48,"25-48 mo","49+ mo")))</f>
        <v/>
      </c>
      <c r="X4509" s="58">
        <f>IF(S4509&lt;=35.5,"Q1 Low",IF(S4509&lt;=70.35,"Q2 Mid-Low",IF(S4509&lt;=89.85,"Q3 Mid-High","Q4 High")))</f>
        <v/>
      </c>
      <c r="Y4509" s="58">
        <f>IF(U4509="Yes",1,0)</f>
        <v/>
      </c>
      <c r="Z4509" s="58">
        <f>IF(P4509="Month-to-month",1,0)+IF(M4509="No",1,0)+IF(J4509="No",1,0)+IF(I4509="Fiber optic",1,0)+IF(Q4509="Yes",1,0)</f>
        <v/>
      </c>
    </row>
    <row r="4510" ht="15" customHeight="1" s="59">
      <c r="A4510" s="58" t="inlineStr">
        <is>
          <t>3530-VWVGU</t>
        </is>
      </c>
      <c r="B4510" s="58" t="inlineStr">
        <is>
          <t>Female</t>
        </is>
      </c>
      <c r="C4510" s="58" t="n">
        <v>0</v>
      </c>
      <c r="D4510" s="58" t="inlineStr">
        <is>
          <t>Yes</t>
        </is>
      </c>
      <c r="E4510" s="58" t="inlineStr">
        <is>
          <t>Yes</t>
        </is>
      </c>
      <c r="F4510" s="58" t="n">
        <v>22</v>
      </c>
      <c r="G4510" s="58" t="inlineStr">
        <is>
          <t>Yes</t>
        </is>
      </c>
      <c r="H4510" s="58" t="inlineStr">
        <is>
          <t>No</t>
        </is>
      </c>
      <c r="I4510" s="58" t="inlineStr">
        <is>
          <t>No</t>
        </is>
      </c>
      <c r="J4510" s="58" t="inlineStr">
        <is>
          <t>No internet service</t>
        </is>
      </c>
      <c r="K4510" s="58" t="inlineStr">
        <is>
          <t>No internet service</t>
        </is>
      </c>
      <c r="L4510" s="58" t="inlineStr">
        <is>
          <t>No internet service</t>
        </is>
      </c>
      <c r="M4510" s="58" t="inlineStr">
        <is>
          <t>No internet service</t>
        </is>
      </c>
      <c r="N4510" s="58" t="inlineStr">
        <is>
          <t>No internet service</t>
        </is>
      </c>
      <c r="O4510" s="58" t="inlineStr">
        <is>
          <t>No internet service</t>
        </is>
      </c>
      <c r="P4510" s="58" t="inlineStr">
        <is>
          <t>Month-to-month</t>
        </is>
      </c>
      <c r="Q4510" s="58" t="inlineStr">
        <is>
          <t>No</t>
        </is>
      </c>
      <c r="R4510" s="58" t="inlineStr">
        <is>
          <t>Mailed check</t>
        </is>
      </c>
      <c r="S4510" s="123" t="n">
        <v>19.9</v>
      </c>
      <c r="T4510" s="58" t="inlineStr">
        <is>
          <t>400.3</t>
        </is>
      </c>
      <c r="U4510" s="58" t="inlineStr">
        <is>
          <t>No</t>
        </is>
      </c>
      <c r="V4510" s="123">
        <f>IFERROR(VALUE(TRIM(T4510)),S4510*F4510)</f>
        <v/>
      </c>
      <c r="W4510" s="58">
        <f>IF(F4510&lt;=12,"0-12 mo",IF(F4510&lt;=24,"13-24 mo",IF(F4510&lt;=48,"25-48 mo","49+ mo")))</f>
        <v/>
      </c>
      <c r="X4510" s="58">
        <f>IF(S4510&lt;=35.5,"Q1 Low",IF(S4510&lt;=70.35,"Q2 Mid-Low",IF(S4510&lt;=89.85,"Q3 Mid-High","Q4 High")))</f>
        <v/>
      </c>
      <c r="Y4510" s="58">
        <f>IF(U4510="Yes",1,0)</f>
        <v/>
      </c>
      <c r="Z4510" s="58">
        <f>IF(P4510="Month-to-month",1,0)+IF(M4510="No",1,0)+IF(J4510="No",1,0)+IF(I4510="Fiber optic",1,0)+IF(Q4510="Yes",1,0)</f>
        <v/>
      </c>
    </row>
    <row r="4511" ht="15" customHeight="1" s="59">
      <c r="A4511" s="58" t="inlineStr">
        <is>
          <t>2013-SGDXK</t>
        </is>
      </c>
      <c r="B4511" s="58" t="inlineStr">
        <is>
          <t>Female</t>
        </is>
      </c>
      <c r="C4511" s="58" t="n">
        <v>0</v>
      </c>
      <c r="D4511" s="58" t="inlineStr">
        <is>
          <t>No</t>
        </is>
      </c>
      <c r="E4511" s="58" t="inlineStr">
        <is>
          <t>No</t>
        </is>
      </c>
      <c r="F4511" s="58" t="n">
        <v>1</v>
      </c>
      <c r="G4511" s="58" t="inlineStr">
        <is>
          <t>Yes</t>
        </is>
      </c>
      <c r="H4511" s="58" t="inlineStr">
        <is>
          <t>No</t>
        </is>
      </c>
      <c r="I4511" s="58" t="inlineStr">
        <is>
          <t>Fiber optic</t>
        </is>
      </c>
      <c r="J4511" s="58" t="inlineStr">
        <is>
          <t>No</t>
        </is>
      </c>
      <c r="K4511" s="58" t="inlineStr">
        <is>
          <t>Yes</t>
        </is>
      </c>
      <c r="L4511" s="58" t="inlineStr">
        <is>
          <t>No</t>
        </is>
      </c>
      <c r="M4511" s="58" t="inlineStr">
        <is>
          <t>No</t>
        </is>
      </c>
      <c r="N4511" s="58" t="inlineStr">
        <is>
          <t>Yes</t>
        </is>
      </c>
      <c r="O4511" s="58" t="inlineStr">
        <is>
          <t>No</t>
        </is>
      </c>
      <c r="P4511" s="58" t="inlineStr">
        <is>
          <t>Month-to-month</t>
        </is>
      </c>
      <c r="Q4511" s="58" t="inlineStr">
        <is>
          <t>No</t>
        </is>
      </c>
      <c r="R4511" s="58" t="inlineStr">
        <is>
          <t>Electronic check</t>
        </is>
      </c>
      <c r="S4511" s="123" t="n">
        <v>84.3</v>
      </c>
      <c r="T4511" s="58" t="inlineStr">
        <is>
          <t>84.3</t>
        </is>
      </c>
      <c r="U4511" s="58" t="inlineStr">
        <is>
          <t>Yes</t>
        </is>
      </c>
      <c r="V4511" s="123">
        <f>IFERROR(VALUE(TRIM(T4511)),S4511*F4511)</f>
        <v/>
      </c>
      <c r="W4511" s="58">
        <f>IF(F4511&lt;=12,"0-12 mo",IF(F4511&lt;=24,"13-24 mo",IF(F4511&lt;=48,"25-48 mo","49+ mo")))</f>
        <v/>
      </c>
      <c r="X4511" s="58">
        <f>IF(S4511&lt;=35.5,"Q1 Low",IF(S4511&lt;=70.35,"Q2 Mid-Low",IF(S4511&lt;=89.85,"Q3 Mid-High","Q4 High")))</f>
        <v/>
      </c>
      <c r="Y4511" s="58">
        <f>IF(U4511="Yes",1,0)</f>
        <v/>
      </c>
      <c r="Z4511" s="58">
        <f>IF(P4511="Month-to-month",1,0)+IF(M4511="No",1,0)+IF(J4511="No",1,0)+IF(I4511="Fiber optic",1,0)+IF(Q4511="Yes",1,0)</f>
        <v/>
      </c>
    </row>
    <row r="4512" ht="15" customHeight="1" s="59">
      <c r="A4512" s="58" t="inlineStr">
        <is>
          <t>6368-NWMCE</t>
        </is>
      </c>
      <c r="B4512" s="58" t="inlineStr">
        <is>
          <t>Female</t>
        </is>
      </c>
      <c r="C4512" s="58" t="n">
        <v>0</v>
      </c>
      <c r="D4512" s="58" t="inlineStr">
        <is>
          <t>No</t>
        </is>
      </c>
      <c r="E4512" s="58" t="inlineStr">
        <is>
          <t>No</t>
        </is>
      </c>
      <c r="F4512" s="58" t="n">
        <v>38</v>
      </c>
      <c r="G4512" s="58" t="inlineStr">
        <is>
          <t>Yes</t>
        </is>
      </c>
      <c r="H4512" s="58" t="inlineStr">
        <is>
          <t>Yes</t>
        </is>
      </c>
      <c r="I4512" s="58" t="inlineStr">
        <is>
          <t>DSL</t>
        </is>
      </c>
      <c r="J4512" s="58" t="inlineStr">
        <is>
          <t>No</t>
        </is>
      </c>
      <c r="K4512" s="58" t="inlineStr">
        <is>
          <t>Yes</t>
        </is>
      </c>
      <c r="L4512" s="58" t="inlineStr">
        <is>
          <t>No</t>
        </is>
      </c>
      <c r="M4512" s="58" t="inlineStr">
        <is>
          <t>Yes</t>
        </is>
      </c>
      <c r="N4512" s="58" t="inlineStr">
        <is>
          <t>No</t>
        </is>
      </c>
      <c r="O4512" s="58" t="inlineStr">
        <is>
          <t>Yes</t>
        </is>
      </c>
      <c r="P4512" s="58" t="inlineStr">
        <is>
          <t>Month-to-month</t>
        </is>
      </c>
      <c r="Q4512" s="58" t="inlineStr">
        <is>
          <t>No</t>
        </is>
      </c>
      <c r="R4512" s="58" t="inlineStr">
        <is>
          <t>Credit card (automatic)</t>
        </is>
      </c>
      <c r="S4512" s="123" t="n">
        <v>68.15000000000001</v>
      </c>
      <c r="T4512" s="58" t="inlineStr">
        <is>
          <t>2656.3</t>
        </is>
      </c>
      <c r="U4512" s="58" t="inlineStr">
        <is>
          <t>No</t>
        </is>
      </c>
      <c r="V4512" s="123">
        <f>IFERROR(VALUE(TRIM(T4512)),S4512*F4512)</f>
        <v/>
      </c>
      <c r="W4512" s="58">
        <f>IF(F4512&lt;=12,"0-12 mo",IF(F4512&lt;=24,"13-24 mo",IF(F4512&lt;=48,"25-48 mo","49+ mo")))</f>
        <v/>
      </c>
      <c r="X4512" s="58">
        <f>IF(S4512&lt;=35.5,"Q1 Low",IF(S4512&lt;=70.35,"Q2 Mid-Low",IF(S4512&lt;=89.85,"Q3 Mid-High","Q4 High")))</f>
        <v/>
      </c>
      <c r="Y4512" s="58">
        <f>IF(U4512="Yes",1,0)</f>
        <v/>
      </c>
      <c r="Z4512" s="58">
        <f>IF(P4512="Month-to-month",1,0)+IF(M4512="No",1,0)+IF(J4512="No",1,0)+IF(I4512="Fiber optic",1,0)+IF(Q4512="Yes",1,0)</f>
        <v/>
      </c>
    </row>
    <row r="4513" ht="15" customHeight="1" s="59">
      <c r="A4513" s="58" t="inlineStr">
        <is>
          <t>3633-CDBUW</t>
        </is>
      </c>
      <c r="B4513" s="58" t="inlineStr">
        <is>
          <t>Male</t>
        </is>
      </c>
      <c r="C4513" s="58" t="n">
        <v>0</v>
      </c>
      <c r="D4513" s="58" t="inlineStr">
        <is>
          <t>No</t>
        </is>
      </c>
      <c r="E4513" s="58" t="inlineStr">
        <is>
          <t>Yes</t>
        </is>
      </c>
      <c r="F4513" s="58" t="n">
        <v>17</v>
      </c>
      <c r="G4513" s="58" t="inlineStr">
        <is>
          <t>Yes</t>
        </is>
      </c>
      <c r="H4513" s="58" t="inlineStr">
        <is>
          <t>No</t>
        </is>
      </c>
      <c r="I4513" s="58" t="inlineStr">
        <is>
          <t>DSL</t>
        </is>
      </c>
      <c r="J4513" s="58" t="inlineStr">
        <is>
          <t>No</t>
        </is>
      </c>
      <c r="K4513" s="58" t="inlineStr">
        <is>
          <t>Yes</t>
        </is>
      </c>
      <c r="L4513" s="58" t="inlineStr">
        <is>
          <t>Yes</t>
        </is>
      </c>
      <c r="M4513" s="58" t="inlineStr">
        <is>
          <t>Yes</t>
        </is>
      </c>
      <c r="N4513" s="58" t="inlineStr">
        <is>
          <t>Yes</t>
        </is>
      </c>
      <c r="O4513" s="58" t="inlineStr">
        <is>
          <t>Yes</t>
        </is>
      </c>
      <c r="P4513" s="58" t="inlineStr">
        <is>
          <t>One year</t>
        </is>
      </c>
      <c r="Q4513" s="58" t="inlineStr">
        <is>
          <t>No</t>
        </is>
      </c>
      <c r="R4513" s="58" t="inlineStr">
        <is>
          <t>Electronic check</t>
        </is>
      </c>
      <c r="S4513" s="123" t="n">
        <v>80.84999999999999</v>
      </c>
      <c r="T4513" s="58" t="inlineStr">
        <is>
          <t>1445.95</t>
        </is>
      </c>
      <c r="U4513" s="58" t="inlineStr">
        <is>
          <t>No</t>
        </is>
      </c>
      <c r="V4513" s="123">
        <f>IFERROR(VALUE(TRIM(T4513)),S4513*F4513)</f>
        <v/>
      </c>
      <c r="W4513" s="58">
        <f>IF(F4513&lt;=12,"0-12 mo",IF(F4513&lt;=24,"13-24 mo",IF(F4513&lt;=48,"25-48 mo","49+ mo")))</f>
        <v/>
      </c>
      <c r="X4513" s="58">
        <f>IF(S4513&lt;=35.5,"Q1 Low",IF(S4513&lt;=70.35,"Q2 Mid-Low",IF(S4513&lt;=89.85,"Q3 Mid-High","Q4 High")))</f>
        <v/>
      </c>
      <c r="Y4513" s="58">
        <f>IF(U4513="Yes",1,0)</f>
        <v/>
      </c>
      <c r="Z4513" s="58">
        <f>IF(P4513="Month-to-month",1,0)+IF(M4513="No",1,0)+IF(J4513="No",1,0)+IF(I4513="Fiber optic",1,0)+IF(Q4513="Yes",1,0)</f>
        <v/>
      </c>
    </row>
    <row r="4514" ht="15" customHeight="1" s="59">
      <c r="A4514" s="58" t="inlineStr">
        <is>
          <t>0707-HOVVN</t>
        </is>
      </c>
      <c r="B4514" s="58" t="inlineStr">
        <is>
          <t>Female</t>
        </is>
      </c>
      <c r="C4514" s="58" t="n">
        <v>1</v>
      </c>
      <c r="D4514" s="58" t="inlineStr">
        <is>
          <t>No</t>
        </is>
      </c>
      <c r="E4514" s="58" t="inlineStr">
        <is>
          <t>No</t>
        </is>
      </c>
      <c r="F4514" s="58" t="n">
        <v>70</v>
      </c>
      <c r="G4514" s="58" t="inlineStr">
        <is>
          <t>Yes</t>
        </is>
      </c>
      <c r="H4514" s="58" t="inlineStr">
        <is>
          <t>Yes</t>
        </is>
      </c>
      <c r="I4514" s="58" t="inlineStr">
        <is>
          <t>DSL</t>
        </is>
      </c>
      <c r="J4514" s="58" t="inlineStr">
        <is>
          <t>No</t>
        </is>
      </c>
      <c r="K4514" s="58" t="inlineStr">
        <is>
          <t>Yes</t>
        </is>
      </c>
      <c r="L4514" s="58" t="inlineStr">
        <is>
          <t>Yes</t>
        </is>
      </c>
      <c r="M4514" s="58" t="inlineStr">
        <is>
          <t>Yes</t>
        </is>
      </c>
      <c r="N4514" s="58" t="inlineStr">
        <is>
          <t>Yes</t>
        </is>
      </c>
      <c r="O4514" s="58" t="inlineStr">
        <is>
          <t>No</t>
        </is>
      </c>
      <c r="P4514" s="58" t="inlineStr">
        <is>
          <t>Two year</t>
        </is>
      </c>
      <c r="Q4514" s="58" t="inlineStr">
        <is>
          <t>Yes</t>
        </is>
      </c>
      <c r="R4514" s="58" t="inlineStr">
        <is>
          <t>Bank transfer (automatic)</t>
        </is>
      </c>
      <c r="S4514" s="123" t="n">
        <v>75.5</v>
      </c>
      <c r="T4514" s="58" t="inlineStr">
        <is>
          <t>5212.65</t>
        </is>
      </c>
      <c r="U4514" s="58" t="inlineStr">
        <is>
          <t>No</t>
        </is>
      </c>
      <c r="V4514" s="123">
        <f>IFERROR(VALUE(TRIM(T4514)),S4514*F4514)</f>
        <v/>
      </c>
      <c r="W4514" s="58">
        <f>IF(F4514&lt;=12,"0-12 mo",IF(F4514&lt;=24,"13-24 mo",IF(F4514&lt;=48,"25-48 mo","49+ mo")))</f>
        <v/>
      </c>
      <c r="X4514" s="58">
        <f>IF(S4514&lt;=35.5,"Q1 Low",IF(S4514&lt;=70.35,"Q2 Mid-Low",IF(S4514&lt;=89.85,"Q3 Mid-High","Q4 High")))</f>
        <v/>
      </c>
      <c r="Y4514" s="58">
        <f>IF(U4514="Yes",1,0)</f>
        <v/>
      </c>
      <c r="Z4514" s="58">
        <f>IF(P4514="Month-to-month",1,0)+IF(M4514="No",1,0)+IF(J4514="No",1,0)+IF(I4514="Fiber optic",1,0)+IF(Q4514="Yes",1,0)</f>
        <v/>
      </c>
    </row>
    <row r="4515" ht="15" customHeight="1" s="59">
      <c r="A4515" s="58" t="inlineStr">
        <is>
          <t>8580-QVLOC</t>
        </is>
      </c>
      <c r="B4515" s="58" t="inlineStr">
        <is>
          <t>Female</t>
        </is>
      </c>
      <c r="C4515" s="58" t="n">
        <v>1</v>
      </c>
      <c r="D4515" s="58" t="inlineStr">
        <is>
          <t>Yes</t>
        </is>
      </c>
      <c r="E4515" s="58" t="inlineStr">
        <is>
          <t>Yes</t>
        </is>
      </c>
      <c r="F4515" s="58" t="n">
        <v>72</v>
      </c>
      <c r="G4515" s="58" t="inlineStr">
        <is>
          <t>Yes</t>
        </is>
      </c>
      <c r="H4515" s="58" t="inlineStr">
        <is>
          <t>Yes</t>
        </is>
      </c>
      <c r="I4515" s="58" t="inlineStr">
        <is>
          <t>DSL</t>
        </is>
      </c>
      <c r="J4515" s="58" t="inlineStr">
        <is>
          <t>Yes</t>
        </is>
      </c>
      <c r="K4515" s="58" t="inlineStr">
        <is>
          <t>Yes</t>
        </is>
      </c>
      <c r="L4515" s="58" t="inlineStr">
        <is>
          <t>Yes</t>
        </is>
      </c>
      <c r="M4515" s="58" t="inlineStr">
        <is>
          <t>Yes</t>
        </is>
      </c>
      <c r="N4515" s="58" t="inlineStr">
        <is>
          <t>Yes</t>
        </is>
      </c>
      <c r="O4515" s="58" t="inlineStr">
        <is>
          <t>Yes</t>
        </is>
      </c>
      <c r="P4515" s="58" t="inlineStr">
        <is>
          <t>Two year</t>
        </is>
      </c>
      <c r="Q4515" s="58" t="inlineStr">
        <is>
          <t>No</t>
        </is>
      </c>
      <c r="R4515" s="58" t="inlineStr">
        <is>
          <t>Credit card (automatic)</t>
        </is>
      </c>
      <c r="S4515" s="123" t="n">
        <v>92.45</v>
      </c>
      <c r="T4515" s="58" t="inlineStr">
        <is>
          <t>6440.25</t>
        </is>
      </c>
      <c r="U4515" s="58" t="inlineStr">
        <is>
          <t>Yes</t>
        </is>
      </c>
      <c r="V4515" s="123">
        <f>IFERROR(VALUE(TRIM(T4515)),S4515*F4515)</f>
        <v/>
      </c>
      <c r="W4515" s="58">
        <f>IF(F4515&lt;=12,"0-12 mo",IF(F4515&lt;=24,"13-24 mo",IF(F4515&lt;=48,"25-48 mo","49+ mo")))</f>
        <v/>
      </c>
      <c r="X4515" s="58">
        <f>IF(S4515&lt;=35.5,"Q1 Low",IF(S4515&lt;=70.35,"Q2 Mid-Low",IF(S4515&lt;=89.85,"Q3 Mid-High","Q4 High")))</f>
        <v/>
      </c>
      <c r="Y4515" s="58">
        <f>IF(U4515="Yes",1,0)</f>
        <v/>
      </c>
      <c r="Z4515" s="58">
        <f>IF(P4515="Month-to-month",1,0)+IF(M4515="No",1,0)+IF(J4515="No",1,0)+IF(I4515="Fiber optic",1,0)+IF(Q4515="Yes",1,0)</f>
        <v/>
      </c>
    </row>
    <row r="4516" ht="15" customHeight="1" s="59">
      <c r="A4516" s="58" t="inlineStr">
        <is>
          <t>3956-MGXOG</t>
        </is>
      </c>
      <c r="B4516" s="58" t="inlineStr">
        <is>
          <t>Female</t>
        </is>
      </c>
      <c r="C4516" s="58" t="n">
        <v>0</v>
      </c>
      <c r="D4516" s="58" t="inlineStr">
        <is>
          <t>No</t>
        </is>
      </c>
      <c r="E4516" s="58" t="inlineStr">
        <is>
          <t>No</t>
        </is>
      </c>
      <c r="F4516" s="58" t="n">
        <v>28</v>
      </c>
      <c r="G4516" s="58" t="inlineStr">
        <is>
          <t>Yes</t>
        </is>
      </c>
      <c r="H4516" s="58" t="inlineStr">
        <is>
          <t>No</t>
        </is>
      </c>
      <c r="I4516" s="58" t="inlineStr">
        <is>
          <t>Fiber optic</t>
        </is>
      </c>
      <c r="J4516" s="58" t="inlineStr">
        <is>
          <t>No</t>
        </is>
      </c>
      <c r="K4516" s="58" t="inlineStr">
        <is>
          <t>No</t>
        </is>
      </c>
      <c r="L4516" s="58" t="inlineStr">
        <is>
          <t>No</t>
        </is>
      </c>
      <c r="M4516" s="58" t="inlineStr">
        <is>
          <t>No</t>
        </is>
      </c>
      <c r="N4516" s="58" t="inlineStr">
        <is>
          <t>No</t>
        </is>
      </c>
      <c r="O4516" s="58" t="inlineStr">
        <is>
          <t>Yes</t>
        </is>
      </c>
      <c r="P4516" s="58" t="inlineStr">
        <is>
          <t>Month-to-month</t>
        </is>
      </c>
      <c r="Q4516" s="58" t="inlineStr">
        <is>
          <t>Yes</t>
        </is>
      </c>
      <c r="R4516" s="58" t="inlineStr">
        <is>
          <t>Electronic check</t>
        </is>
      </c>
      <c r="S4516" s="123" t="n">
        <v>80.59999999999999</v>
      </c>
      <c r="T4516" s="58" t="inlineStr">
        <is>
          <t>2244.95</t>
        </is>
      </c>
      <c r="U4516" s="58" t="inlineStr">
        <is>
          <t>No</t>
        </is>
      </c>
      <c r="V4516" s="123">
        <f>IFERROR(VALUE(TRIM(T4516)),S4516*F4516)</f>
        <v/>
      </c>
      <c r="W4516" s="58">
        <f>IF(F4516&lt;=12,"0-12 mo",IF(F4516&lt;=24,"13-24 mo",IF(F4516&lt;=48,"25-48 mo","49+ mo")))</f>
        <v/>
      </c>
      <c r="X4516" s="58">
        <f>IF(S4516&lt;=35.5,"Q1 Low",IF(S4516&lt;=70.35,"Q2 Mid-Low",IF(S4516&lt;=89.85,"Q3 Mid-High","Q4 High")))</f>
        <v/>
      </c>
      <c r="Y4516" s="58">
        <f>IF(U4516="Yes",1,0)</f>
        <v/>
      </c>
      <c r="Z4516" s="58">
        <f>IF(P4516="Month-to-month",1,0)+IF(M4516="No",1,0)+IF(J4516="No",1,0)+IF(I4516="Fiber optic",1,0)+IF(Q4516="Yes",1,0)</f>
        <v/>
      </c>
    </row>
    <row r="4517" ht="15" customHeight="1" s="59">
      <c r="A4517" s="58" t="inlineStr">
        <is>
          <t>9274-UARKJ</t>
        </is>
      </c>
      <c r="B4517" s="58" t="inlineStr">
        <is>
          <t>Female</t>
        </is>
      </c>
      <c r="C4517" s="58" t="n">
        <v>0</v>
      </c>
      <c r="D4517" s="58" t="inlineStr">
        <is>
          <t>No</t>
        </is>
      </c>
      <c r="E4517" s="58" t="inlineStr">
        <is>
          <t>No</t>
        </is>
      </c>
      <c r="F4517" s="58" t="n">
        <v>15</v>
      </c>
      <c r="G4517" s="58" t="inlineStr">
        <is>
          <t>Yes</t>
        </is>
      </c>
      <c r="H4517" s="58" t="inlineStr">
        <is>
          <t>No</t>
        </is>
      </c>
      <c r="I4517" s="58" t="inlineStr">
        <is>
          <t>Fiber optic</t>
        </is>
      </c>
      <c r="J4517" s="58" t="inlineStr">
        <is>
          <t>No</t>
        </is>
      </c>
      <c r="K4517" s="58" t="inlineStr">
        <is>
          <t>Yes</t>
        </is>
      </c>
      <c r="L4517" s="58" t="inlineStr">
        <is>
          <t>No</t>
        </is>
      </c>
      <c r="M4517" s="58" t="inlineStr">
        <is>
          <t>No</t>
        </is>
      </c>
      <c r="N4517" s="58" t="inlineStr">
        <is>
          <t>Yes</t>
        </is>
      </c>
      <c r="O4517" s="58" t="inlineStr">
        <is>
          <t>No</t>
        </is>
      </c>
      <c r="P4517" s="58" t="inlineStr">
        <is>
          <t>Month-to-month</t>
        </is>
      </c>
      <c r="Q4517" s="58" t="inlineStr">
        <is>
          <t>Yes</t>
        </is>
      </c>
      <c r="R4517" s="58" t="inlineStr">
        <is>
          <t>Bank transfer (automatic)</t>
        </is>
      </c>
      <c r="S4517" s="123" t="n">
        <v>83.2</v>
      </c>
      <c r="T4517" s="58" t="inlineStr">
        <is>
          <t>1130</t>
        </is>
      </c>
      <c r="U4517" s="58" t="inlineStr">
        <is>
          <t>No</t>
        </is>
      </c>
      <c r="V4517" s="123">
        <f>IFERROR(VALUE(TRIM(T4517)),S4517*F4517)</f>
        <v/>
      </c>
      <c r="W4517" s="58">
        <f>IF(F4517&lt;=12,"0-12 mo",IF(F4517&lt;=24,"13-24 mo",IF(F4517&lt;=48,"25-48 mo","49+ mo")))</f>
        <v/>
      </c>
      <c r="X4517" s="58">
        <f>IF(S4517&lt;=35.5,"Q1 Low",IF(S4517&lt;=70.35,"Q2 Mid-Low",IF(S4517&lt;=89.85,"Q3 Mid-High","Q4 High")))</f>
        <v/>
      </c>
      <c r="Y4517" s="58">
        <f>IF(U4517="Yes",1,0)</f>
        <v/>
      </c>
      <c r="Z4517" s="58">
        <f>IF(P4517="Month-to-month",1,0)+IF(M4517="No",1,0)+IF(J4517="No",1,0)+IF(I4517="Fiber optic",1,0)+IF(Q4517="Yes",1,0)</f>
        <v/>
      </c>
    </row>
    <row r="4518" ht="15" customHeight="1" s="59">
      <c r="A4518" s="58" t="inlineStr">
        <is>
          <t>4077-HWUYD</t>
        </is>
      </c>
      <c r="B4518" s="58" t="inlineStr">
        <is>
          <t>Male</t>
        </is>
      </c>
      <c r="C4518" s="58" t="n">
        <v>0</v>
      </c>
      <c r="D4518" s="58" t="inlineStr">
        <is>
          <t>Yes</t>
        </is>
      </c>
      <c r="E4518" s="58" t="inlineStr">
        <is>
          <t>Yes</t>
        </is>
      </c>
      <c r="F4518" s="58" t="n">
        <v>72</v>
      </c>
      <c r="G4518" s="58" t="inlineStr">
        <is>
          <t>Yes</t>
        </is>
      </c>
      <c r="H4518" s="58" t="inlineStr">
        <is>
          <t>Yes</t>
        </is>
      </c>
      <c r="I4518" s="58" t="inlineStr">
        <is>
          <t>DSL</t>
        </is>
      </c>
      <c r="J4518" s="58" t="inlineStr">
        <is>
          <t>Yes</t>
        </is>
      </c>
      <c r="K4518" s="58" t="inlineStr">
        <is>
          <t>Yes</t>
        </is>
      </c>
      <c r="L4518" s="58" t="inlineStr">
        <is>
          <t>Yes</t>
        </is>
      </c>
      <c r="M4518" s="58" t="inlineStr">
        <is>
          <t>Yes</t>
        </is>
      </c>
      <c r="N4518" s="58" t="inlineStr">
        <is>
          <t>Yes</t>
        </is>
      </c>
      <c r="O4518" s="58" t="inlineStr">
        <is>
          <t>Yes</t>
        </is>
      </c>
      <c r="P4518" s="58" t="inlineStr">
        <is>
          <t>Two year</t>
        </is>
      </c>
      <c r="Q4518" s="58" t="inlineStr">
        <is>
          <t>Yes</t>
        </is>
      </c>
      <c r="R4518" s="58" t="inlineStr">
        <is>
          <t>Bank transfer (automatic)</t>
        </is>
      </c>
      <c r="S4518" s="123" t="n">
        <v>87.55</v>
      </c>
      <c r="T4518" s="58" t="inlineStr">
        <is>
          <t>6463.15</t>
        </is>
      </c>
      <c r="U4518" s="58" t="inlineStr">
        <is>
          <t>No</t>
        </is>
      </c>
      <c r="V4518" s="123">
        <f>IFERROR(VALUE(TRIM(T4518)),S4518*F4518)</f>
        <v/>
      </c>
      <c r="W4518" s="58">
        <f>IF(F4518&lt;=12,"0-12 mo",IF(F4518&lt;=24,"13-24 mo",IF(F4518&lt;=48,"25-48 mo","49+ mo")))</f>
        <v/>
      </c>
      <c r="X4518" s="58">
        <f>IF(S4518&lt;=35.5,"Q1 Low",IF(S4518&lt;=70.35,"Q2 Mid-Low",IF(S4518&lt;=89.85,"Q3 Mid-High","Q4 High")))</f>
        <v/>
      </c>
      <c r="Y4518" s="58">
        <f>IF(U4518="Yes",1,0)</f>
        <v/>
      </c>
      <c r="Z4518" s="58">
        <f>IF(P4518="Month-to-month",1,0)+IF(M4518="No",1,0)+IF(J4518="No",1,0)+IF(I4518="Fiber optic",1,0)+IF(Q4518="Yes",1,0)</f>
        <v/>
      </c>
    </row>
    <row r="4519" ht="15" customHeight="1" s="59">
      <c r="A4519" s="58" t="inlineStr">
        <is>
          <t>2012-NWRPA</t>
        </is>
      </c>
      <c r="B4519" s="58" t="inlineStr">
        <is>
          <t>Female</t>
        </is>
      </c>
      <c r="C4519" s="58" t="n">
        <v>1</v>
      </c>
      <c r="D4519" s="58" t="inlineStr">
        <is>
          <t>Yes</t>
        </is>
      </c>
      <c r="E4519" s="58" t="inlineStr">
        <is>
          <t>No</t>
        </is>
      </c>
      <c r="F4519" s="58" t="n">
        <v>11</v>
      </c>
      <c r="G4519" s="58" t="inlineStr">
        <is>
          <t>Yes</t>
        </is>
      </c>
      <c r="H4519" s="58" t="inlineStr">
        <is>
          <t>Yes</t>
        </is>
      </c>
      <c r="I4519" s="58" t="inlineStr">
        <is>
          <t>Fiber optic</t>
        </is>
      </c>
      <c r="J4519" s="58" t="inlineStr">
        <is>
          <t>No</t>
        </is>
      </c>
      <c r="K4519" s="58" t="inlineStr">
        <is>
          <t>No</t>
        </is>
      </c>
      <c r="L4519" s="58" t="inlineStr">
        <is>
          <t>Yes</t>
        </is>
      </c>
      <c r="M4519" s="58" t="inlineStr">
        <is>
          <t>No</t>
        </is>
      </c>
      <c r="N4519" s="58" t="inlineStr">
        <is>
          <t>Yes</t>
        </is>
      </c>
      <c r="O4519" s="58" t="inlineStr">
        <is>
          <t>Yes</t>
        </is>
      </c>
      <c r="P4519" s="58" t="inlineStr">
        <is>
          <t>Month-to-month</t>
        </is>
      </c>
      <c r="Q4519" s="58" t="inlineStr">
        <is>
          <t>Yes</t>
        </is>
      </c>
      <c r="R4519" s="58" t="inlineStr">
        <is>
          <t>Electronic check</t>
        </is>
      </c>
      <c r="S4519" s="123" t="n">
        <v>99.55</v>
      </c>
      <c r="T4519" s="58" t="inlineStr">
        <is>
          <t>1131.2</t>
        </is>
      </c>
      <c r="U4519" s="58" t="inlineStr">
        <is>
          <t>Yes</t>
        </is>
      </c>
      <c r="V4519" s="123">
        <f>IFERROR(VALUE(TRIM(T4519)),S4519*F4519)</f>
        <v/>
      </c>
      <c r="W4519" s="58">
        <f>IF(F4519&lt;=12,"0-12 mo",IF(F4519&lt;=24,"13-24 mo",IF(F4519&lt;=48,"25-48 mo","49+ mo")))</f>
        <v/>
      </c>
      <c r="X4519" s="58">
        <f>IF(S4519&lt;=35.5,"Q1 Low",IF(S4519&lt;=70.35,"Q2 Mid-Low",IF(S4519&lt;=89.85,"Q3 Mid-High","Q4 High")))</f>
        <v/>
      </c>
      <c r="Y4519" s="58">
        <f>IF(U4519="Yes",1,0)</f>
        <v/>
      </c>
      <c r="Z4519" s="58">
        <f>IF(P4519="Month-to-month",1,0)+IF(M4519="No",1,0)+IF(J4519="No",1,0)+IF(I4519="Fiber optic",1,0)+IF(Q4519="Yes",1,0)</f>
        <v/>
      </c>
    </row>
    <row r="4520" ht="15" customHeight="1" s="59">
      <c r="A4520" s="58" t="inlineStr">
        <is>
          <t>8808-ELEHO</t>
        </is>
      </c>
      <c r="B4520" s="58" t="inlineStr">
        <is>
          <t>Male</t>
        </is>
      </c>
      <c r="C4520" s="58" t="n">
        <v>1</v>
      </c>
      <c r="D4520" s="58" t="inlineStr">
        <is>
          <t>No</t>
        </is>
      </c>
      <c r="E4520" s="58" t="inlineStr">
        <is>
          <t>No</t>
        </is>
      </c>
      <c r="F4520" s="58" t="n">
        <v>8</v>
      </c>
      <c r="G4520" s="58" t="inlineStr">
        <is>
          <t>Yes</t>
        </is>
      </c>
      <c r="H4520" s="58" t="inlineStr">
        <is>
          <t>Yes</t>
        </is>
      </c>
      <c r="I4520" s="58" t="inlineStr">
        <is>
          <t>Fiber optic</t>
        </is>
      </c>
      <c r="J4520" s="58" t="inlineStr">
        <is>
          <t>No</t>
        </is>
      </c>
      <c r="K4520" s="58" t="inlineStr">
        <is>
          <t>No</t>
        </is>
      </c>
      <c r="L4520" s="58" t="inlineStr">
        <is>
          <t>Yes</t>
        </is>
      </c>
      <c r="M4520" s="58" t="inlineStr">
        <is>
          <t>No</t>
        </is>
      </c>
      <c r="N4520" s="58" t="inlineStr">
        <is>
          <t>No</t>
        </is>
      </c>
      <c r="O4520" s="58" t="inlineStr">
        <is>
          <t>No</t>
        </is>
      </c>
      <c r="P4520" s="58" t="inlineStr">
        <is>
          <t>Month-to-month</t>
        </is>
      </c>
      <c r="Q4520" s="58" t="inlineStr">
        <is>
          <t>Yes</t>
        </is>
      </c>
      <c r="R4520" s="58" t="inlineStr">
        <is>
          <t>Electronic check</t>
        </is>
      </c>
      <c r="S4520" s="123" t="n">
        <v>81.25</v>
      </c>
      <c r="T4520" s="58" t="inlineStr">
        <is>
          <t>585.95</t>
        </is>
      </c>
      <c r="U4520" s="58" t="inlineStr">
        <is>
          <t>Yes</t>
        </is>
      </c>
      <c r="V4520" s="123">
        <f>IFERROR(VALUE(TRIM(T4520)),S4520*F4520)</f>
        <v/>
      </c>
      <c r="W4520" s="58">
        <f>IF(F4520&lt;=12,"0-12 mo",IF(F4520&lt;=24,"13-24 mo",IF(F4520&lt;=48,"25-48 mo","49+ mo")))</f>
        <v/>
      </c>
      <c r="X4520" s="58">
        <f>IF(S4520&lt;=35.5,"Q1 Low",IF(S4520&lt;=70.35,"Q2 Mid-Low",IF(S4520&lt;=89.85,"Q3 Mid-High","Q4 High")))</f>
        <v/>
      </c>
      <c r="Y4520" s="58">
        <f>IF(U4520="Yes",1,0)</f>
        <v/>
      </c>
      <c r="Z4520" s="58">
        <f>IF(P4520="Month-to-month",1,0)+IF(M4520="No",1,0)+IF(J4520="No",1,0)+IF(I4520="Fiber optic",1,0)+IF(Q4520="Yes",1,0)</f>
        <v/>
      </c>
    </row>
    <row r="4521" ht="15" customHeight="1" s="59">
      <c r="A4521" s="58" t="inlineStr">
        <is>
          <t>0103-CSITQ</t>
        </is>
      </c>
      <c r="B4521" s="58" t="inlineStr">
        <is>
          <t>Female</t>
        </is>
      </c>
      <c r="C4521" s="58" t="n">
        <v>0</v>
      </c>
      <c r="D4521" s="58" t="inlineStr">
        <is>
          <t>Yes</t>
        </is>
      </c>
      <c r="E4521" s="58" t="inlineStr">
        <is>
          <t>No</t>
        </is>
      </c>
      <c r="F4521" s="58" t="n">
        <v>57</v>
      </c>
      <c r="G4521" s="58" t="inlineStr">
        <is>
          <t>Yes</t>
        </is>
      </c>
      <c r="H4521" s="58" t="inlineStr">
        <is>
          <t>Yes</t>
        </is>
      </c>
      <c r="I4521" s="58" t="inlineStr">
        <is>
          <t>Fiber optic</t>
        </is>
      </c>
      <c r="J4521" s="58" t="inlineStr">
        <is>
          <t>No</t>
        </is>
      </c>
      <c r="K4521" s="58" t="inlineStr">
        <is>
          <t>Yes</t>
        </is>
      </c>
      <c r="L4521" s="58" t="inlineStr">
        <is>
          <t>Yes</t>
        </is>
      </c>
      <c r="M4521" s="58" t="inlineStr">
        <is>
          <t>Yes</t>
        </is>
      </c>
      <c r="N4521" s="58" t="inlineStr">
        <is>
          <t>Yes</t>
        </is>
      </c>
      <c r="O4521" s="58" t="inlineStr">
        <is>
          <t>Yes</t>
        </is>
      </c>
      <c r="P4521" s="58" t="inlineStr">
        <is>
          <t>One year</t>
        </is>
      </c>
      <c r="Q4521" s="58" t="inlineStr">
        <is>
          <t>Yes</t>
        </is>
      </c>
      <c r="R4521" s="58" t="inlineStr">
        <is>
          <t>Bank transfer (automatic)</t>
        </is>
      </c>
      <c r="S4521" s="123" t="n">
        <v>109.4</v>
      </c>
      <c r="T4521" s="58" t="inlineStr">
        <is>
          <t>6252.7</t>
        </is>
      </c>
      <c r="U4521" s="58" t="inlineStr">
        <is>
          <t>No</t>
        </is>
      </c>
      <c r="V4521" s="123">
        <f>IFERROR(VALUE(TRIM(T4521)),S4521*F4521)</f>
        <v/>
      </c>
      <c r="W4521" s="58">
        <f>IF(F4521&lt;=12,"0-12 mo",IF(F4521&lt;=24,"13-24 mo",IF(F4521&lt;=48,"25-48 mo","49+ mo")))</f>
        <v/>
      </c>
      <c r="X4521" s="58">
        <f>IF(S4521&lt;=35.5,"Q1 Low",IF(S4521&lt;=70.35,"Q2 Mid-Low",IF(S4521&lt;=89.85,"Q3 Mid-High","Q4 High")))</f>
        <v/>
      </c>
      <c r="Y4521" s="58">
        <f>IF(U4521="Yes",1,0)</f>
        <v/>
      </c>
      <c r="Z4521" s="58">
        <f>IF(P4521="Month-to-month",1,0)+IF(M4521="No",1,0)+IF(J4521="No",1,0)+IF(I4521="Fiber optic",1,0)+IF(Q4521="Yes",1,0)</f>
        <v/>
      </c>
    </row>
    <row r="4522" ht="15" customHeight="1" s="59">
      <c r="A4522" s="58" t="inlineStr">
        <is>
          <t>3506-LCJDC</t>
        </is>
      </c>
      <c r="B4522" s="58" t="inlineStr">
        <is>
          <t>Male</t>
        </is>
      </c>
      <c r="C4522" s="58" t="n">
        <v>0</v>
      </c>
      <c r="D4522" s="58" t="inlineStr">
        <is>
          <t>Yes</t>
        </is>
      </c>
      <c r="E4522" s="58" t="inlineStr">
        <is>
          <t>Yes</t>
        </is>
      </c>
      <c r="F4522" s="58" t="n">
        <v>1</v>
      </c>
      <c r="G4522" s="58" t="inlineStr">
        <is>
          <t>Yes</t>
        </is>
      </c>
      <c r="H4522" s="58" t="inlineStr">
        <is>
          <t>No</t>
        </is>
      </c>
      <c r="I4522" s="58" t="inlineStr">
        <is>
          <t>No</t>
        </is>
      </c>
      <c r="J4522" s="58" t="inlineStr">
        <is>
          <t>No internet service</t>
        </is>
      </c>
      <c r="K4522" s="58" t="inlineStr">
        <is>
          <t>No internet service</t>
        </is>
      </c>
      <c r="L4522" s="58" t="inlineStr">
        <is>
          <t>No internet service</t>
        </is>
      </c>
      <c r="M4522" s="58" t="inlineStr">
        <is>
          <t>No internet service</t>
        </is>
      </c>
      <c r="N4522" s="58" t="inlineStr">
        <is>
          <t>No internet service</t>
        </is>
      </c>
      <c r="O4522" s="58" t="inlineStr">
        <is>
          <t>No internet service</t>
        </is>
      </c>
      <c r="P4522" s="58" t="inlineStr">
        <is>
          <t>Month-to-month</t>
        </is>
      </c>
      <c r="Q4522" s="58" t="inlineStr">
        <is>
          <t>No</t>
        </is>
      </c>
      <c r="R4522" s="58" t="inlineStr">
        <is>
          <t>Bank transfer (automatic)</t>
        </is>
      </c>
      <c r="S4522" s="123" t="n">
        <v>19.95</v>
      </c>
      <c r="T4522" s="58" t="inlineStr">
        <is>
          <t>19.95</t>
        </is>
      </c>
      <c r="U4522" s="58" t="inlineStr">
        <is>
          <t>Yes</t>
        </is>
      </c>
      <c r="V4522" s="123">
        <f>IFERROR(VALUE(TRIM(T4522)),S4522*F4522)</f>
        <v/>
      </c>
      <c r="W4522" s="58">
        <f>IF(F4522&lt;=12,"0-12 mo",IF(F4522&lt;=24,"13-24 mo",IF(F4522&lt;=48,"25-48 mo","49+ mo")))</f>
        <v/>
      </c>
      <c r="X4522" s="58">
        <f>IF(S4522&lt;=35.5,"Q1 Low",IF(S4522&lt;=70.35,"Q2 Mid-Low",IF(S4522&lt;=89.85,"Q3 Mid-High","Q4 High")))</f>
        <v/>
      </c>
      <c r="Y4522" s="58">
        <f>IF(U4522="Yes",1,0)</f>
        <v/>
      </c>
      <c r="Z4522" s="58">
        <f>IF(P4522="Month-to-month",1,0)+IF(M4522="No",1,0)+IF(J4522="No",1,0)+IF(I4522="Fiber optic",1,0)+IF(Q4522="Yes",1,0)</f>
        <v/>
      </c>
    </row>
    <row r="4523" ht="15" customHeight="1" s="59">
      <c r="A4523" s="58" t="inlineStr">
        <is>
          <t>8671-KKKOS</t>
        </is>
      </c>
      <c r="B4523" s="58" t="inlineStr">
        <is>
          <t>Female</t>
        </is>
      </c>
      <c r="C4523" s="58" t="n">
        <v>0</v>
      </c>
      <c r="D4523" s="58" t="inlineStr">
        <is>
          <t>Yes</t>
        </is>
      </c>
      <c r="E4523" s="58" t="inlineStr">
        <is>
          <t>No</t>
        </is>
      </c>
      <c r="F4523" s="58" t="n">
        <v>46</v>
      </c>
      <c r="G4523" s="58" t="inlineStr">
        <is>
          <t>No</t>
        </is>
      </c>
      <c r="H4523" s="58" t="inlineStr">
        <is>
          <t>No phone service</t>
        </is>
      </c>
      <c r="I4523" s="58" t="inlineStr">
        <is>
          <t>DSL</t>
        </is>
      </c>
      <c r="J4523" s="58" t="inlineStr">
        <is>
          <t>Yes</t>
        </is>
      </c>
      <c r="K4523" s="58" t="inlineStr">
        <is>
          <t>Yes</t>
        </is>
      </c>
      <c r="L4523" s="58" t="inlineStr">
        <is>
          <t>No</t>
        </is>
      </c>
      <c r="M4523" s="58" t="inlineStr">
        <is>
          <t>No</t>
        </is>
      </c>
      <c r="N4523" s="58" t="inlineStr">
        <is>
          <t>Yes</t>
        </is>
      </c>
      <c r="O4523" s="58" t="inlineStr">
        <is>
          <t>No</t>
        </is>
      </c>
      <c r="P4523" s="58" t="inlineStr">
        <is>
          <t>Month-to-month</t>
        </is>
      </c>
      <c r="Q4523" s="58" t="inlineStr">
        <is>
          <t>No</t>
        </is>
      </c>
      <c r="R4523" s="58" t="inlineStr">
        <is>
          <t>Electronic check</t>
        </is>
      </c>
      <c r="S4523" s="123" t="n">
        <v>45.55</v>
      </c>
      <c r="T4523" s="58" t="inlineStr">
        <is>
          <t>2062.15</t>
        </is>
      </c>
      <c r="U4523" s="58" t="inlineStr">
        <is>
          <t>No</t>
        </is>
      </c>
      <c r="V4523" s="123">
        <f>IFERROR(VALUE(TRIM(T4523)),S4523*F4523)</f>
        <v/>
      </c>
      <c r="W4523" s="58">
        <f>IF(F4523&lt;=12,"0-12 mo",IF(F4523&lt;=24,"13-24 mo",IF(F4523&lt;=48,"25-48 mo","49+ mo")))</f>
        <v/>
      </c>
      <c r="X4523" s="58">
        <f>IF(S4523&lt;=35.5,"Q1 Low",IF(S4523&lt;=70.35,"Q2 Mid-Low",IF(S4523&lt;=89.85,"Q3 Mid-High","Q4 High")))</f>
        <v/>
      </c>
      <c r="Y4523" s="58">
        <f>IF(U4523="Yes",1,0)</f>
        <v/>
      </c>
      <c r="Z4523" s="58">
        <f>IF(P4523="Month-to-month",1,0)+IF(M4523="No",1,0)+IF(J4523="No",1,0)+IF(I4523="Fiber optic",1,0)+IF(Q4523="Yes",1,0)</f>
        <v/>
      </c>
    </row>
    <row r="4524" ht="15" customHeight="1" s="59">
      <c r="A4524" s="58" t="inlineStr">
        <is>
          <t>7305-ZWMAJ</t>
        </is>
      </c>
      <c r="B4524" s="58" t="inlineStr">
        <is>
          <t>Male</t>
        </is>
      </c>
      <c r="C4524" s="58" t="n">
        <v>0</v>
      </c>
      <c r="D4524" s="58" t="inlineStr">
        <is>
          <t>Yes</t>
        </is>
      </c>
      <c r="E4524" s="58" t="inlineStr">
        <is>
          <t>No</t>
        </is>
      </c>
      <c r="F4524" s="58" t="n">
        <v>30</v>
      </c>
      <c r="G4524" s="58" t="inlineStr">
        <is>
          <t>Yes</t>
        </is>
      </c>
      <c r="H4524" s="58" t="inlineStr">
        <is>
          <t>No</t>
        </is>
      </c>
      <c r="I4524" s="58" t="inlineStr">
        <is>
          <t>No</t>
        </is>
      </c>
      <c r="J4524" s="58" t="inlineStr">
        <is>
          <t>No internet service</t>
        </is>
      </c>
      <c r="K4524" s="58" t="inlineStr">
        <is>
          <t>No internet service</t>
        </is>
      </c>
      <c r="L4524" s="58" t="inlineStr">
        <is>
          <t>No internet service</t>
        </is>
      </c>
      <c r="M4524" s="58" t="inlineStr">
        <is>
          <t>No internet service</t>
        </is>
      </c>
      <c r="N4524" s="58" t="inlineStr">
        <is>
          <t>No internet service</t>
        </is>
      </c>
      <c r="O4524" s="58" t="inlineStr">
        <is>
          <t>No internet service</t>
        </is>
      </c>
      <c r="P4524" s="58" t="inlineStr">
        <is>
          <t>One year</t>
        </is>
      </c>
      <c r="Q4524" s="58" t="inlineStr">
        <is>
          <t>No</t>
        </is>
      </c>
      <c r="R4524" s="58" t="inlineStr">
        <is>
          <t>Credit card (automatic)</t>
        </is>
      </c>
      <c r="S4524" s="123" t="n">
        <v>20.7</v>
      </c>
      <c r="T4524" s="58" t="inlineStr">
        <is>
          <t>587.1</t>
        </is>
      </c>
      <c r="U4524" s="58" t="inlineStr">
        <is>
          <t>No</t>
        </is>
      </c>
      <c r="V4524" s="123">
        <f>IFERROR(VALUE(TRIM(T4524)),S4524*F4524)</f>
        <v/>
      </c>
      <c r="W4524" s="58">
        <f>IF(F4524&lt;=12,"0-12 mo",IF(F4524&lt;=24,"13-24 mo",IF(F4524&lt;=48,"25-48 mo","49+ mo")))</f>
        <v/>
      </c>
      <c r="X4524" s="58">
        <f>IF(S4524&lt;=35.5,"Q1 Low",IF(S4524&lt;=70.35,"Q2 Mid-Low",IF(S4524&lt;=89.85,"Q3 Mid-High","Q4 High")))</f>
        <v/>
      </c>
      <c r="Y4524" s="58">
        <f>IF(U4524="Yes",1,0)</f>
        <v/>
      </c>
      <c r="Z4524" s="58">
        <f>IF(P4524="Month-to-month",1,0)+IF(M4524="No",1,0)+IF(J4524="No",1,0)+IF(I4524="Fiber optic",1,0)+IF(Q4524="Yes",1,0)</f>
        <v/>
      </c>
    </row>
    <row r="4525" ht="15" customHeight="1" s="59">
      <c r="A4525" s="58" t="inlineStr">
        <is>
          <t>9518-XXBXE</t>
        </is>
      </c>
      <c r="B4525" s="58" t="inlineStr">
        <is>
          <t>Male</t>
        </is>
      </c>
      <c r="C4525" s="58" t="n">
        <v>1</v>
      </c>
      <c r="D4525" s="58" t="inlineStr">
        <is>
          <t>Yes</t>
        </is>
      </c>
      <c r="E4525" s="58" t="inlineStr">
        <is>
          <t>No</t>
        </is>
      </c>
      <c r="F4525" s="58" t="n">
        <v>10</v>
      </c>
      <c r="G4525" s="58" t="inlineStr">
        <is>
          <t>Yes</t>
        </is>
      </c>
      <c r="H4525" s="58" t="inlineStr">
        <is>
          <t>No</t>
        </is>
      </c>
      <c r="I4525" s="58" t="inlineStr">
        <is>
          <t>Fiber optic</t>
        </is>
      </c>
      <c r="J4525" s="58" t="inlineStr">
        <is>
          <t>Yes</t>
        </is>
      </c>
      <c r="K4525" s="58" t="inlineStr">
        <is>
          <t>No</t>
        </is>
      </c>
      <c r="L4525" s="58" t="inlineStr">
        <is>
          <t>No</t>
        </is>
      </c>
      <c r="M4525" s="58" t="inlineStr">
        <is>
          <t>No</t>
        </is>
      </c>
      <c r="N4525" s="58" t="inlineStr">
        <is>
          <t>No</t>
        </is>
      </c>
      <c r="O4525" s="58" t="inlineStr">
        <is>
          <t>No</t>
        </is>
      </c>
      <c r="P4525" s="58" t="inlineStr">
        <is>
          <t>Month-to-month</t>
        </is>
      </c>
      <c r="Q4525" s="58" t="inlineStr">
        <is>
          <t>No</t>
        </is>
      </c>
      <c r="R4525" s="58" t="inlineStr">
        <is>
          <t>Electronic check</t>
        </is>
      </c>
      <c r="S4525" s="123" t="n">
        <v>75.3</v>
      </c>
      <c r="T4525" s="58" t="inlineStr">
        <is>
          <t>720.45</t>
        </is>
      </c>
      <c r="U4525" s="58" t="inlineStr">
        <is>
          <t>No</t>
        </is>
      </c>
      <c r="V4525" s="123">
        <f>IFERROR(VALUE(TRIM(T4525)),S4525*F4525)</f>
        <v/>
      </c>
      <c r="W4525" s="58">
        <f>IF(F4525&lt;=12,"0-12 mo",IF(F4525&lt;=24,"13-24 mo",IF(F4525&lt;=48,"25-48 mo","49+ mo")))</f>
        <v/>
      </c>
      <c r="X4525" s="58">
        <f>IF(S4525&lt;=35.5,"Q1 Low",IF(S4525&lt;=70.35,"Q2 Mid-Low",IF(S4525&lt;=89.85,"Q3 Mid-High","Q4 High")))</f>
        <v/>
      </c>
      <c r="Y4525" s="58">
        <f>IF(U4525="Yes",1,0)</f>
        <v/>
      </c>
      <c r="Z4525" s="58">
        <f>IF(P4525="Month-to-month",1,0)+IF(M4525="No",1,0)+IF(J4525="No",1,0)+IF(I4525="Fiber optic",1,0)+IF(Q4525="Yes",1,0)</f>
        <v/>
      </c>
    </row>
    <row r="4526" ht="15" customHeight="1" s="59">
      <c r="A4526" s="58" t="inlineStr">
        <is>
          <t>3934-HXCFZ</t>
        </is>
      </c>
      <c r="B4526" s="58" t="inlineStr">
        <is>
          <t>Male</t>
        </is>
      </c>
      <c r="C4526" s="58" t="n">
        <v>0</v>
      </c>
      <c r="D4526" s="58" t="inlineStr">
        <is>
          <t>Yes</t>
        </is>
      </c>
      <c r="E4526" s="58" t="inlineStr">
        <is>
          <t>No</t>
        </is>
      </c>
      <c r="F4526" s="58" t="n">
        <v>23</v>
      </c>
      <c r="G4526" s="58" t="inlineStr">
        <is>
          <t>Yes</t>
        </is>
      </c>
      <c r="H4526" s="58" t="inlineStr">
        <is>
          <t>Yes</t>
        </is>
      </c>
      <c r="I4526" s="58" t="inlineStr">
        <is>
          <t>Fiber optic</t>
        </is>
      </c>
      <c r="J4526" s="58" t="inlineStr">
        <is>
          <t>Yes</t>
        </is>
      </c>
      <c r="K4526" s="58" t="inlineStr">
        <is>
          <t>Yes</t>
        </is>
      </c>
      <c r="L4526" s="58" t="inlineStr">
        <is>
          <t>Yes</t>
        </is>
      </c>
      <c r="M4526" s="58" t="inlineStr">
        <is>
          <t>No</t>
        </is>
      </c>
      <c r="N4526" s="58" t="inlineStr">
        <is>
          <t>Yes</t>
        </is>
      </c>
      <c r="O4526" s="58" t="inlineStr">
        <is>
          <t>No</t>
        </is>
      </c>
      <c r="P4526" s="58" t="inlineStr">
        <is>
          <t>Month-to-month</t>
        </is>
      </c>
      <c r="Q4526" s="58" t="inlineStr">
        <is>
          <t>Yes</t>
        </is>
      </c>
      <c r="R4526" s="58" t="inlineStr">
        <is>
          <t>Electronic check</t>
        </is>
      </c>
      <c r="S4526" s="123" t="n">
        <v>99.25</v>
      </c>
      <c r="T4526" s="58" t="inlineStr">
        <is>
          <t>2186.4</t>
        </is>
      </c>
      <c r="U4526" s="58" t="inlineStr">
        <is>
          <t>Yes</t>
        </is>
      </c>
      <c r="V4526" s="123">
        <f>IFERROR(VALUE(TRIM(T4526)),S4526*F4526)</f>
        <v/>
      </c>
      <c r="W4526" s="58">
        <f>IF(F4526&lt;=12,"0-12 mo",IF(F4526&lt;=24,"13-24 mo",IF(F4526&lt;=48,"25-48 mo","49+ mo")))</f>
        <v/>
      </c>
      <c r="X4526" s="58">
        <f>IF(S4526&lt;=35.5,"Q1 Low",IF(S4526&lt;=70.35,"Q2 Mid-Low",IF(S4526&lt;=89.85,"Q3 Mid-High","Q4 High")))</f>
        <v/>
      </c>
      <c r="Y4526" s="58">
        <f>IF(U4526="Yes",1,0)</f>
        <v/>
      </c>
      <c r="Z4526" s="58">
        <f>IF(P4526="Month-to-month",1,0)+IF(M4526="No",1,0)+IF(J4526="No",1,0)+IF(I4526="Fiber optic",1,0)+IF(Q4526="Yes",1,0)</f>
        <v/>
      </c>
    </row>
    <row r="4527" ht="15" customHeight="1" s="59">
      <c r="A4527" s="58" t="inlineStr">
        <is>
          <t>6578-KRMAW</t>
        </is>
      </c>
      <c r="B4527" s="58" t="inlineStr">
        <is>
          <t>Male</t>
        </is>
      </c>
      <c r="C4527" s="58" t="n">
        <v>0</v>
      </c>
      <c r="D4527" s="58" t="inlineStr">
        <is>
          <t>No</t>
        </is>
      </c>
      <c r="E4527" s="58" t="inlineStr">
        <is>
          <t>No</t>
        </is>
      </c>
      <c r="F4527" s="58" t="n">
        <v>32</v>
      </c>
      <c r="G4527" s="58" t="inlineStr">
        <is>
          <t>Yes</t>
        </is>
      </c>
      <c r="H4527" s="58" t="inlineStr">
        <is>
          <t>No</t>
        </is>
      </c>
      <c r="I4527" s="58" t="inlineStr">
        <is>
          <t>Fiber optic</t>
        </is>
      </c>
      <c r="J4527" s="58" t="inlineStr">
        <is>
          <t>Yes</t>
        </is>
      </c>
      <c r="K4527" s="58" t="inlineStr">
        <is>
          <t>Yes</t>
        </is>
      </c>
      <c r="L4527" s="58" t="inlineStr">
        <is>
          <t>Yes</t>
        </is>
      </c>
      <c r="M4527" s="58" t="inlineStr">
        <is>
          <t>No</t>
        </is>
      </c>
      <c r="N4527" s="58" t="inlineStr">
        <is>
          <t>No</t>
        </is>
      </c>
      <c r="O4527" s="58" t="inlineStr">
        <is>
          <t>Yes</t>
        </is>
      </c>
      <c r="P4527" s="58" t="inlineStr">
        <is>
          <t>Month-to-month</t>
        </is>
      </c>
      <c r="Q4527" s="58" t="inlineStr">
        <is>
          <t>Yes</t>
        </is>
      </c>
      <c r="R4527" s="58" t="inlineStr">
        <is>
          <t>Credit card (automatic)</t>
        </is>
      </c>
      <c r="S4527" s="123" t="n">
        <v>93.40000000000001</v>
      </c>
      <c r="T4527" s="58" t="inlineStr">
        <is>
          <t>2979.3</t>
        </is>
      </c>
      <c r="U4527" s="58" t="inlineStr">
        <is>
          <t>No</t>
        </is>
      </c>
      <c r="V4527" s="123">
        <f>IFERROR(VALUE(TRIM(T4527)),S4527*F4527)</f>
        <v/>
      </c>
      <c r="W4527" s="58">
        <f>IF(F4527&lt;=12,"0-12 mo",IF(F4527&lt;=24,"13-24 mo",IF(F4527&lt;=48,"25-48 mo","49+ mo")))</f>
        <v/>
      </c>
      <c r="X4527" s="58">
        <f>IF(S4527&lt;=35.5,"Q1 Low",IF(S4527&lt;=70.35,"Q2 Mid-Low",IF(S4527&lt;=89.85,"Q3 Mid-High","Q4 High")))</f>
        <v/>
      </c>
      <c r="Y4527" s="58">
        <f>IF(U4527="Yes",1,0)</f>
        <v/>
      </c>
      <c r="Z4527" s="58">
        <f>IF(P4527="Month-to-month",1,0)+IF(M4527="No",1,0)+IF(J4527="No",1,0)+IF(I4527="Fiber optic",1,0)+IF(Q4527="Yes",1,0)</f>
        <v/>
      </c>
    </row>
    <row r="4528" ht="15" customHeight="1" s="59">
      <c r="A4528" s="58" t="inlineStr">
        <is>
          <t>4860-IJUDE</t>
        </is>
      </c>
      <c r="B4528" s="58" t="inlineStr">
        <is>
          <t>Male</t>
        </is>
      </c>
      <c r="C4528" s="58" t="n">
        <v>0</v>
      </c>
      <c r="D4528" s="58" t="inlineStr">
        <is>
          <t>No</t>
        </is>
      </c>
      <c r="E4528" s="58" t="inlineStr">
        <is>
          <t>No</t>
        </is>
      </c>
      <c r="F4528" s="58" t="n">
        <v>13</v>
      </c>
      <c r="G4528" s="58" t="inlineStr">
        <is>
          <t>Yes</t>
        </is>
      </c>
      <c r="H4528" s="58" t="inlineStr">
        <is>
          <t>No</t>
        </is>
      </c>
      <c r="I4528" s="58" t="inlineStr">
        <is>
          <t>Fiber optic</t>
        </is>
      </c>
      <c r="J4528" s="58" t="inlineStr">
        <is>
          <t>Yes</t>
        </is>
      </c>
      <c r="K4528" s="58" t="inlineStr">
        <is>
          <t>No</t>
        </is>
      </c>
      <c r="L4528" s="58" t="inlineStr">
        <is>
          <t>No</t>
        </is>
      </c>
      <c r="M4528" s="58" t="inlineStr">
        <is>
          <t>No</t>
        </is>
      </c>
      <c r="N4528" s="58" t="inlineStr">
        <is>
          <t>No</t>
        </is>
      </c>
      <c r="O4528" s="58" t="inlineStr">
        <is>
          <t>No</t>
        </is>
      </c>
      <c r="P4528" s="58" t="inlineStr">
        <is>
          <t>Month-to-month</t>
        </is>
      </c>
      <c r="Q4528" s="58" t="inlineStr">
        <is>
          <t>Yes</t>
        </is>
      </c>
      <c r="R4528" s="58" t="inlineStr">
        <is>
          <t>Credit card (automatic)</t>
        </is>
      </c>
      <c r="S4528" s="123" t="n">
        <v>73.75</v>
      </c>
      <c r="T4528" s="58" t="inlineStr">
        <is>
          <t>956.65</t>
        </is>
      </c>
      <c r="U4528" s="58" t="inlineStr">
        <is>
          <t>No</t>
        </is>
      </c>
      <c r="V4528" s="123">
        <f>IFERROR(VALUE(TRIM(T4528)),S4528*F4528)</f>
        <v/>
      </c>
      <c r="W4528" s="58">
        <f>IF(F4528&lt;=12,"0-12 mo",IF(F4528&lt;=24,"13-24 mo",IF(F4528&lt;=48,"25-48 mo","49+ mo")))</f>
        <v/>
      </c>
      <c r="X4528" s="58">
        <f>IF(S4528&lt;=35.5,"Q1 Low",IF(S4528&lt;=70.35,"Q2 Mid-Low",IF(S4528&lt;=89.85,"Q3 Mid-High","Q4 High")))</f>
        <v/>
      </c>
      <c r="Y4528" s="58">
        <f>IF(U4528="Yes",1,0)</f>
        <v/>
      </c>
      <c r="Z4528" s="58">
        <f>IF(P4528="Month-to-month",1,0)+IF(M4528="No",1,0)+IF(J4528="No",1,0)+IF(I4528="Fiber optic",1,0)+IF(Q4528="Yes",1,0)</f>
        <v/>
      </c>
    </row>
    <row r="4529" ht="15" customHeight="1" s="59">
      <c r="A4529" s="58" t="inlineStr">
        <is>
          <t>7666-WKRON</t>
        </is>
      </c>
      <c r="B4529" s="58" t="inlineStr">
        <is>
          <t>Female</t>
        </is>
      </c>
      <c r="C4529" s="58" t="n">
        <v>0</v>
      </c>
      <c r="D4529" s="58" t="inlineStr">
        <is>
          <t>No</t>
        </is>
      </c>
      <c r="E4529" s="58" t="inlineStr">
        <is>
          <t>No</t>
        </is>
      </c>
      <c r="F4529" s="58" t="n">
        <v>39</v>
      </c>
      <c r="G4529" s="58" t="inlineStr">
        <is>
          <t>Yes</t>
        </is>
      </c>
      <c r="H4529" s="58" t="inlineStr">
        <is>
          <t>No</t>
        </is>
      </c>
      <c r="I4529" s="58" t="inlineStr">
        <is>
          <t>Fiber optic</t>
        </is>
      </c>
      <c r="J4529" s="58" t="inlineStr">
        <is>
          <t>No</t>
        </is>
      </c>
      <c r="K4529" s="58" t="inlineStr">
        <is>
          <t>No</t>
        </is>
      </c>
      <c r="L4529" s="58" t="inlineStr">
        <is>
          <t>Yes</t>
        </is>
      </c>
      <c r="M4529" s="58" t="inlineStr">
        <is>
          <t>Yes</t>
        </is>
      </c>
      <c r="N4529" s="58" t="inlineStr">
        <is>
          <t>No</t>
        </is>
      </c>
      <c r="O4529" s="58" t="inlineStr">
        <is>
          <t>No</t>
        </is>
      </c>
      <c r="P4529" s="58" t="inlineStr">
        <is>
          <t>Two year</t>
        </is>
      </c>
      <c r="Q4529" s="58" t="inlineStr">
        <is>
          <t>Yes</t>
        </is>
      </c>
      <c r="R4529" s="58" t="inlineStr">
        <is>
          <t>Electronic check</t>
        </is>
      </c>
      <c r="S4529" s="123" t="n">
        <v>80.45</v>
      </c>
      <c r="T4529" s="58" t="inlineStr">
        <is>
          <t>3201.55</t>
        </is>
      </c>
      <c r="U4529" s="58" t="inlineStr">
        <is>
          <t>Yes</t>
        </is>
      </c>
      <c r="V4529" s="123">
        <f>IFERROR(VALUE(TRIM(T4529)),S4529*F4529)</f>
        <v/>
      </c>
      <c r="W4529" s="58">
        <f>IF(F4529&lt;=12,"0-12 mo",IF(F4529&lt;=24,"13-24 mo",IF(F4529&lt;=48,"25-48 mo","49+ mo")))</f>
        <v/>
      </c>
      <c r="X4529" s="58">
        <f>IF(S4529&lt;=35.5,"Q1 Low",IF(S4529&lt;=70.35,"Q2 Mid-Low",IF(S4529&lt;=89.85,"Q3 Mid-High","Q4 High")))</f>
        <v/>
      </c>
      <c r="Y4529" s="58">
        <f>IF(U4529="Yes",1,0)</f>
        <v/>
      </c>
      <c r="Z4529" s="58">
        <f>IF(P4529="Month-to-month",1,0)+IF(M4529="No",1,0)+IF(J4529="No",1,0)+IF(I4529="Fiber optic",1,0)+IF(Q4529="Yes",1,0)</f>
        <v/>
      </c>
    </row>
    <row r="4530" ht="15" customHeight="1" s="59">
      <c r="A4530" s="58" t="inlineStr">
        <is>
          <t>9688-YGXVR</t>
        </is>
      </c>
      <c r="B4530" s="58" t="inlineStr">
        <is>
          <t>Female</t>
        </is>
      </c>
      <c r="C4530" s="58" t="n">
        <v>0</v>
      </c>
      <c r="D4530" s="58" t="inlineStr">
        <is>
          <t>No</t>
        </is>
      </c>
      <c r="E4530" s="58" t="inlineStr">
        <is>
          <t>No</t>
        </is>
      </c>
      <c r="F4530" s="58" t="n">
        <v>44</v>
      </c>
      <c r="G4530" s="58" t="inlineStr">
        <is>
          <t>Yes</t>
        </is>
      </c>
      <c r="H4530" s="58" t="inlineStr">
        <is>
          <t>No</t>
        </is>
      </c>
      <c r="I4530" s="58" t="inlineStr">
        <is>
          <t>Fiber optic</t>
        </is>
      </c>
      <c r="J4530" s="58" t="inlineStr">
        <is>
          <t>No</t>
        </is>
      </c>
      <c r="K4530" s="58" t="inlineStr">
        <is>
          <t>Yes</t>
        </is>
      </c>
      <c r="L4530" s="58" t="inlineStr">
        <is>
          <t>Yes</t>
        </is>
      </c>
      <c r="M4530" s="58" t="inlineStr">
        <is>
          <t>No</t>
        </is>
      </c>
      <c r="N4530" s="58" t="inlineStr">
        <is>
          <t>Yes</t>
        </is>
      </c>
      <c r="O4530" s="58" t="inlineStr">
        <is>
          <t>No</t>
        </is>
      </c>
      <c r="P4530" s="58" t="inlineStr">
        <is>
          <t>Month-to-month</t>
        </is>
      </c>
      <c r="Q4530" s="58" t="inlineStr">
        <is>
          <t>Yes</t>
        </is>
      </c>
      <c r="R4530" s="58" t="inlineStr">
        <is>
          <t>Credit card (automatic)</t>
        </is>
      </c>
      <c r="S4530" s="123" t="n">
        <v>88.15000000000001</v>
      </c>
      <c r="T4530" s="58" t="inlineStr">
        <is>
          <t>3973.2</t>
        </is>
      </c>
      <c r="U4530" s="58" t="inlineStr">
        <is>
          <t>No</t>
        </is>
      </c>
      <c r="V4530" s="123">
        <f>IFERROR(VALUE(TRIM(T4530)),S4530*F4530)</f>
        <v/>
      </c>
      <c r="W4530" s="58">
        <f>IF(F4530&lt;=12,"0-12 mo",IF(F4530&lt;=24,"13-24 mo",IF(F4530&lt;=48,"25-48 mo","49+ mo")))</f>
        <v/>
      </c>
      <c r="X4530" s="58">
        <f>IF(S4530&lt;=35.5,"Q1 Low",IF(S4530&lt;=70.35,"Q2 Mid-Low",IF(S4530&lt;=89.85,"Q3 Mid-High","Q4 High")))</f>
        <v/>
      </c>
      <c r="Y4530" s="58">
        <f>IF(U4530="Yes",1,0)</f>
        <v/>
      </c>
      <c r="Z4530" s="58">
        <f>IF(P4530="Month-to-month",1,0)+IF(M4530="No",1,0)+IF(J4530="No",1,0)+IF(I4530="Fiber optic",1,0)+IF(Q4530="Yes",1,0)</f>
        <v/>
      </c>
    </row>
    <row r="4531" ht="15" customHeight="1" s="59">
      <c r="A4531" s="58" t="inlineStr">
        <is>
          <t>0423-UDIJQ</t>
        </is>
      </c>
      <c r="B4531" s="58" t="inlineStr">
        <is>
          <t>Male</t>
        </is>
      </c>
      <c r="C4531" s="58" t="n">
        <v>1</v>
      </c>
      <c r="D4531" s="58" t="inlineStr">
        <is>
          <t>No</t>
        </is>
      </c>
      <c r="E4531" s="58" t="inlineStr">
        <is>
          <t>No</t>
        </is>
      </c>
      <c r="F4531" s="58" t="n">
        <v>9</v>
      </c>
      <c r="G4531" s="58" t="inlineStr">
        <is>
          <t>Yes</t>
        </is>
      </c>
      <c r="H4531" s="58" t="inlineStr">
        <is>
          <t>No</t>
        </is>
      </c>
      <c r="I4531" s="58" t="inlineStr">
        <is>
          <t>DSL</t>
        </is>
      </c>
      <c r="J4531" s="58" t="inlineStr">
        <is>
          <t>No</t>
        </is>
      </c>
      <c r="K4531" s="58" t="inlineStr">
        <is>
          <t>No</t>
        </is>
      </c>
      <c r="L4531" s="58" t="inlineStr">
        <is>
          <t>No</t>
        </is>
      </c>
      <c r="M4531" s="58" t="inlineStr">
        <is>
          <t>Yes</t>
        </is>
      </c>
      <c r="N4531" s="58" t="inlineStr">
        <is>
          <t>No</t>
        </is>
      </c>
      <c r="O4531" s="58" t="inlineStr">
        <is>
          <t>No</t>
        </is>
      </c>
      <c r="P4531" s="58" t="inlineStr">
        <is>
          <t>Month-to-month</t>
        </is>
      </c>
      <c r="Q4531" s="58" t="inlineStr">
        <is>
          <t>No</t>
        </is>
      </c>
      <c r="R4531" s="58" t="inlineStr">
        <is>
          <t>Mailed check</t>
        </is>
      </c>
      <c r="S4531" s="123" t="n">
        <v>49.2</v>
      </c>
      <c r="T4531" s="58" t="inlineStr">
        <is>
          <t>447.9</t>
        </is>
      </c>
      <c r="U4531" s="58" t="inlineStr">
        <is>
          <t>No</t>
        </is>
      </c>
      <c r="V4531" s="123">
        <f>IFERROR(VALUE(TRIM(T4531)),S4531*F4531)</f>
        <v/>
      </c>
      <c r="W4531" s="58">
        <f>IF(F4531&lt;=12,"0-12 mo",IF(F4531&lt;=24,"13-24 mo",IF(F4531&lt;=48,"25-48 mo","49+ mo")))</f>
        <v/>
      </c>
      <c r="X4531" s="58">
        <f>IF(S4531&lt;=35.5,"Q1 Low",IF(S4531&lt;=70.35,"Q2 Mid-Low",IF(S4531&lt;=89.85,"Q3 Mid-High","Q4 High")))</f>
        <v/>
      </c>
      <c r="Y4531" s="58">
        <f>IF(U4531="Yes",1,0)</f>
        <v/>
      </c>
      <c r="Z4531" s="58">
        <f>IF(P4531="Month-to-month",1,0)+IF(M4531="No",1,0)+IF(J4531="No",1,0)+IF(I4531="Fiber optic",1,0)+IF(Q4531="Yes",1,0)</f>
        <v/>
      </c>
    </row>
    <row r="4532" ht="15" customHeight="1" s="59">
      <c r="A4532" s="58" t="inlineStr">
        <is>
          <t>1945-XISKS</t>
        </is>
      </c>
      <c r="B4532" s="58" t="inlineStr">
        <is>
          <t>Female</t>
        </is>
      </c>
      <c r="C4532" s="58" t="n">
        <v>0</v>
      </c>
      <c r="D4532" s="58" t="inlineStr">
        <is>
          <t>Yes</t>
        </is>
      </c>
      <c r="E4532" s="58" t="inlineStr">
        <is>
          <t>No</t>
        </is>
      </c>
      <c r="F4532" s="58" t="n">
        <v>67</v>
      </c>
      <c r="G4532" s="58" t="inlineStr">
        <is>
          <t>Yes</t>
        </is>
      </c>
      <c r="H4532" s="58" t="inlineStr">
        <is>
          <t>No</t>
        </is>
      </c>
      <c r="I4532" s="58" t="inlineStr">
        <is>
          <t>No</t>
        </is>
      </c>
      <c r="J4532" s="58" t="inlineStr">
        <is>
          <t>No internet service</t>
        </is>
      </c>
      <c r="K4532" s="58" t="inlineStr">
        <is>
          <t>No internet service</t>
        </is>
      </c>
      <c r="L4532" s="58" t="inlineStr">
        <is>
          <t>No internet service</t>
        </is>
      </c>
      <c r="M4532" s="58" t="inlineStr">
        <is>
          <t>No internet service</t>
        </is>
      </c>
      <c r="N4532" s="58" t="inlineStr">
        <is>
          <t>No internet service</t>
        </is>
      </c>
      <c r="O4532" s="58" t="inlineStr">
        <is>
          <t>No internet service</t>
        </is>
      </c>
      <c r="P4532" s="58" t="inlineStr">
        <is>
          <t>Two year</t>
        </is>
      </c>
      <c r="Q4532" s="58" t="inlineStr">
        <is>
          <t>No</t>
        </is>
      </c>
      <c r="R4532" s="58" t="inlineStr">
        <is>
          <t>Mailed check</t>
        </is>
      </c>
      <c r="S4532" s="123" t="n">
        <v>19.65</v>
      </c>
      <c r="T4532" s="58" t="inlineStr">
        <is>
          <t>1335.2</t>
        </is>
      </c>
      <c r="U4532" s="58" t="inlineStr">
        <is>
          <t>No</t>
        </is>
      </c>
      <c r="V4532" s="123">
        <f>IFERROR(VALUE(TRIM(T4532)),S4532*F4532)</f>
        <v/>
      </c>
      <c r="W4532" s="58">
        <f>IF(F4532&lt;=12,"0-12 mo",IF(F4532&lt;=24,"13-24 mo",IF(F4532&lt;=48,"25-48 mo","49+ mo")))</f>
        <v/>
      </c>
      <c r="X4532" s="58">
        <f>IF(S4532&lt;=35.5,"Q1 Low",IF(S4532&lt;=70.35,"Q2 Mid-Low",IF(S4532&lt;=89.85,"Q3 Mid-High","Q4 High")))</f>
        <v/>
      </c>
      <c r="Y4532" s="58">
        <f>IF(U4532="Yes",1,0)</f>
        <v/>
      </c>
      <c r="Z4532" s="58">
        <f>IF(P4532="Month-to-month",1,0)+IF(M4532="No",1,0)+IF(J4532="No",1,0)+IF(I4532="Fiber optic",1,0)+IF(Q4532="Yes",1,0)</f>
        <v/>
      </c>
    </row>
    <row r="4533" ht="15" customHeight="1" s="59">
      <c r="A4533" s="58" t="inlineStr">
        <is>
          <t>4910-AQFFX</t>
        </is>
      </c>
      <c r="B4533" s="58" t="inlineStr">
        <is>
          <t>Male</t>
        </is>
      </c>
      <c r="C4533" s="58" t="n">
        <v>0</v>
      </c>
      <c r="D4533" s="58" t="inlineStr">
        <is>
          <t>Yes</t>
        </is>
      </c>
      <c r="E4533" s="58" t="inlineStr">
        <is>
          <t>Yes</t>
        </is>
      </c>
      <c r="F4533" s="58" t="n">
        <v>9</v>
      </c>
      <c r="G4533" s="58" t="inlineStr">
        <is>
          <t>Yes</t>
        </is>
      </c>
      <c r="H4533" s="58" t="inlineStr">
        <is>
          <t>Yes</t>
        </is>
      </c>
      <c r="I4533" s="58" t="inlineStr">
        <is>
          <t>Fiber optic</t>
        </is>
      </c>
      <c r="J4533" s="58" t="inlineStr">
        <is>
          <t>No</t>
        </is>
      </c>
      <c r="K4533" s="58" t="inlineStr">
        <is>
          <t>No</t>
        </is>
      </c>
      <c r="L4533" s="58" t="inlineStr">
        <is>
          <t>Yes</t>
        </is>
      </c>
      <c r="M4533" s="58" t="inlineStr">
        <is>
          <t>No</t>
        </is>
      </c>
      <c r="N4533" s="58" t="inlineStr">
        <is>
          <t>No</t>
        </is>
      </c>
      <c r="O4533" s="58" t="inlineStr">
        <is>
          <t>No</t>
        </is>
      </c>
      <c r="P4533" s="58" t="inlineStr">
        <is>
          <t>Month-to-month</t>
        </is>
      </c>
      <c r="Q4533" s="58" t="inlineStr">
        <is>
          <t>Yes</t>
        </is>
      </c>
      <c r="R4533" s="58" t="inlineStr">
        <is>
          <t>Bank transfer (automatic)</t>
        </is>
      </c>
      <c r="S4533" s="123" t="n">
        <v>79.34999999999999</v>
      </c>
      <c r="T4533" s="58" t="inlineStr">
        <is>
          <t>661.25</t>
        </is>
      </c>
      <c r="U4533" s="58" t="inlineStr">
        <is>
          <t>Yes</t>
        </is>
      </c>
      <c r="V4533" s="123">
        <f>IFERROR(VALUE(TRIM(T4533)),S4533*F4533)</f>
        <v/>
      </c>
      <c r="W4533" s="58">
        <f>IF(F4533&lt;=12,"0-12 mo",IF(F4533&lt;=24,"13-24 mo",IF(F4533&lt;=48,"25-48 mo","49+ mo")))</f>
        <v/>
      </c>
      <c r="X4533" s="58">
        <f>IF(S4533&lt;=35.5,"Q1 Low",IF(S4533&lt;=70.35,"Q2 Mid-Low",IF(S4533&lt;=89.85,"Q3 Mid-High","Q4 High")))</f>
        <v/>
      </c>
      <c r="Y4533" s="58">
        <f>IF(U4533="Yes",1,0)</f>
        <v/>
      </c>
      <c r="Z4533" s="58">
        <f>IF(P4533="Month-to-month",1,0)+IF(M4533="No",1,0)+IF(J4533="No",1,0)+IF(I4533="Fiber optic",1,0)+IF(Q4533="Yes",1,0)</f>
        <v/>
      </c>
    </row>
    <row r="4534" ht="15" customHeight="1" s="59">
      <c r="A4534" s="58" t="inlineStr">
        <is>
          <t>2154-KVJFF</t>
        </is>
      </c>
      <c r="B4534" s="58" t="inlineStr">
        <is>
          <t>Female</t>
        </is>
      </c>
      <c r="C4534" s="58" t="n">
        <v>0</v>
      </c>
      <c r="D4534" s="58" t="inlineStr">
        <is>
          <t>No</t>
        </is>
      </c>
      <c r="E4534" s="58" t="inlineStr">
        <is>
          <t>No</t>
        </is>
      </c>
      <c r="F4534" s="58" t="n">
        <v>15</v>
      </c>
      <c r="G4534" s="58" t="inlineStr">
        <is>
          <t>Yes</t>
        </is>
      </c>
      <c r="H4534" s="58" t="inlineStr">
        <is>
          <t>Yes</t>
        </is>
      </c>
      <c r="I4534" s="58" t="inlineStr">
        <is>
          <t>Fiber optic</t>
        </is>
      </c>
      <c r="J4534" s="58" t="inlineStr">
        <is>
          <t>No</t>
        </is>
      </c>
      <c r="K4534" s="58" t="inlineStr">
        <is>
          <t>Yes</t>
        </is>
      </c>
      <c r="L4534" s="58" t="inlineStr">
        <is>
          <t>No</t>
        </is>
      </c>
      <c r="M4534" s="58" t="inlineStr">
        <is>
          <t>No</t>
        </is>
      </c>
      <c r="N4534" s="58" t="inlineStr">
        <is>
          <t>No</t>
        </is>
      </c>
      <c r="O4534" s="58" t="inlineStr">
        <is>
          <t>No</t>
        </is>
      </c>
      <c r="P4534" s="58" t="inlineStr">
        <is>
          <t>Month-to-month</t>
        </is>
      </c>
      <c r="Q4534" s="58" t="inlineStr">
        <is>
          <t>Yes</t>
        </is>
      </c>
      <c r="R4534" s="58" t="inlineStr">
        <is>
          <t>Electronic check</t>
        </is>
      </c>
      <c r="S4534" s="123" t="n">
        <v>79.75</v>
      </c>
      <c r="T4534" s="58" t="inlineStr">
        <is>
          <t>1111.85</t>
        </is>
      </c>
      <c r="U4534" s="58" t="inlineStr">
        <is>
          <t>Yes</t>
        </is>
      </c>
      <c r="V4534" s="123">
        <f>IFERROR(VALUE(TRIM(T4534)),S4534*F4534)</f>
        <v/>
      </c>
      <c r="W4534" s="58">
        <f>IF(F4534&lt;=12,"0-12 mo",IF(F4534&lt;=24,"13-24 mo",IF(F4534&lt;=48,"25-48 mo","49+ mo")))</f>
        <v/>
      </c>
      <c r="X4534" s="58">
        <f>IF(S4534&lt;=35.5,"Q1 Low",IF(S4534&lt;=70.35,"Q2 Mid-Low",IF(S4534&lt;=89.85,"Q3 Mid-High","Q4 High")))</f>
        <v/>
      </c>
      <c r="Y4534" s="58">
        <f>IF(U4534="Yes",1,0)</f>
        <v/>
      </c>
      <c r="Z4534" s="58">
        <f>IF(P4534="Month-to-month",1,0)+IF(M4534="No",1,0)+IF(J4534="No",1,0)+IF(I4534="Fiber optic",1,0)+IF(Q4534="Yes",1,0)</f>
        <v/>
      </c>
    </row>
    <row r="4535" ht="15" customHeight="1" s="59">
      <c r="A4535" s="58" t="inlineStr">
        <is>
          <t>5360-LJCNJ</t>
        </is>
      </c>
      <c r="B4535" s="58" t="inlineStr">
        <is>
          <t>Female</t>
        </is>
      </c>
      <c r="C4535" s="58" t="n">
        <v>0</v>
      </c>
      <c r="D4535" s="58" t="inlineStr">
        <is>
          <t>Yes</t>
        </is>
      </c>
      <c r="E4535" s="58" t="inlineStr">
        <is>
          <t>No</t>
        </is>
      </c>
      <c r="F4535" s="58" t="n">
        <v>71</v>
      </c>
      <c r="G4535" s="58" t="inlineStr">
        <is>
          <t>Yes</t>
        </is>
      </c>
      <c r="H4535" s="58" t="inlineStr">
        <is>
          <t>Yes</t>
        </is>
      </c>
      <c r="I4535" s="58" t="inlineStr">
        <is>
          <t>Fiber optic</t>
        </is>
      </c>
      <c r="J4535" s="58" t="inlineStr">
        <is>
          <t>No</t>
        </is>
      </c>
      <c r="K4535" s="58" t="inlineStr">
        <is>
          <t>Yes</t>
        </is>
      </c>
      <c r="L4535" s="58" t="inlineStr">
        <is>
          <t>Yes</t>
        </is>
      </c>
      <c r="M4535" s="58" t="inlineStr">
        <is>
          <t>No</t>
        </is>
      </c>
      <c r="N4535" s="58" t="inlineStr">
        <is>
          <t>Yes</t>
        </is>
      </c>
      <c r="O4535" s="58" t="inlineStr">
        <is>
          <t>Yes</t>
        </is>
      </c>
      <c r="P4535" s="58" t="inlineStr">
        <is>
          <t>Two year</t>
        </is>
      </c>
      <c r="Q4535" s="58" t="inlineStr">
        <is>
          <t>Yes</t>
        </is>
      </c>
      <c r="R4535" s="58" t="inlineStr">
        <is>
          <t>Bank transfer (automatic)</t>
        </is>
      </c>
      <c r="S4535" s="123" t="n">
        <v>105.15</v>
      </c>
      <c r="T4535" s="58" t="inlineStr">
        <is>
          <t>7555</t>
        </is>
      </c>
      <c r="U4535" s="58" t="inlineStr">
        <is>
          <t>No</t>
        </is>
      </c>
      <c r="V4535" s="123">
        <f>IFERROR(VALUE(TRIM(T4535)),S4535*F4535)</f>
        <v/>
      </c>
      <c r="W4535" s="58">
        <f>IF(F4535&lt;=12,"0-12 mo",IF(F4535&lt;=24,"13-24 mo",IF(F4535&lt;=48,"25-48 mo","49+ mo")))</f>
        <v/>
      </c>
      <c r="X4535" s="58">
        <f>IF(S4535&lt;=35.5,"Q1 Low",IF(S4535&lt;=70.35,"Q2 Mid-Low",IF(S4535&lt;=89.85,"Q3 Mid-High","Q4 High")))</f>
        <v/>
      </c>
      <c r="Y4535" s="58">
        <f>IF(U4535="Yes",1,0)</f>
        <v/>
      </c>
      <c r="Z4535" s="58">
        <f>IF(P4535="Month-to-month",1,0)+IF(M4535="No",1,0)+IF(J4535="No",1,0)+IF(I4535="Fiber optic",1,0)+IF(Q4535="Yes",1,0)</f>
        <v/>
      </c>
    </row>
    <row r="4536" ht="15" customHeight="1" s="59">
      <c r="A4536" s="58" t="inlineStr">
        <is>
          <t>2607-FBDFF</t>
        </is>
      </c>
      <c r="B4536" s="58" t="inlineStr">
        <is>
          <t>Male</t>
        </is>
      </c>
      <c r="C4536" s="58" t="n">
        <v>0</v>
      </c>
      <c r="D4536" s="58" t="inlineStr">
        <is>
          <t>No</t>
        </is>
      </c>
      <c r="E4536" s="58" t="inlineStr">
        <is>
          <t>No</t>
        </is>
      </c>
      <c r="F4536" s="58" t="n">
        <v>1</v>
      </c>
      <c r="G4536" s="58" t="inlineStr">
        <is>
          <t>Yes</t>
        </is>
      </c>
      <c r="H4536" s="58" t="inlineStr">
        <is>
          <t>No</t>
        </is>
      </c>
      <c r="I4536" s="58" t="inlineStr">
        <is>
          <t>DSL</t>
        </is>
      </c>
      <c r="J4536" s="58" t="inlineStr">
        <is>
          <t>No</t>
        </is>
      </c>
      <c r="K4536" s="58" t="inlineStr">
        <is>
          <t>No</t>
        </is>
      </c>
      <c r="L4536" s="58" t="inlineStr">
        <is>
          <t>No</t>
        </is>
      </c>
      <c r="M4536" s="58" t="inlineStr">
        <is>
          <t>Yes</t>
        </is>
      </c>
      <c r="N4536" s="58" t="inlineStr">
        <is>
          <t>No</t>
        </is>
      </c>
      <c r="O4536" s="58" t="inlineStr">
        <is>
          <t>No</t>
        </is>
      </c>
      <c r="P4536" s="58" t="inlineStr">
        <is>
          <t>Month-to-month</t>
        </is>
      </c>
      <c r="Q4536" s="58" t="inlineStr">
        <is>
          <t>No</t>
        </is>
      </c>
      <c r="R4536" s="58" t="inlineStr">
        <is>
          <t>Credit card (automatic)</t>
        </is>
      </c>
      <c r="S4536" s="123" t="n">
        <v>49</v>
      </c>
      <c r="T4536" s="58" t="inlineStr">
        <is>
          <t>49</t>
        </is>
      </c>
      <c r="U4536" s="58" t="inlineStr">
        <is>
          <t>No</t>
        </is>
      </c>
      <c r="V4536" s="123">
        <f>IFERROR(VALUE(TRIM(T4536)),S4536*F4536)</f>
        <v/>
      </c>
      <c r="W4536" s="58">
        <f>IF(F4536&lt;=12,"0-12 mo",IF(F4536&lt;=24,"13-24 mo",IF(F4536&lt;=48,"25-48 mo","49+ mo")))</f>
        <v/>
      </c>
      <c r="X4536" s="58">
        <f>IF(S4536&lt;=35.5,"Q1 Low",IF(S4536&lt;=70.35,"Q2 Mid-Low",IF(S4536&lt;=89.85,"Q3 Mid-High","Q4 High")))</f>
        <v/>
      </c>
      <c r="Y4536" s="58">
        <f>IF(U4536="Yes",1,0)</f>
        <v/>
      </c>
      <c r="Z4536" s="58">
        <f>IF(P4536="Month-to-month",1,0)+IF(M4536="No",1,0)+IF(J4536="No",1,0)+IF(I4536="Fiber optic",1,0)+IF(Q4536="Yes",1,0)</f>
        <v/>
      </c>
    </row>
    <row r="4537" ht="15" customHeight="1" s="59">
      <c r="A4537" s="58" t="inlineStr">
        <is>
          <t>9647-ERGBE</t>
        </is>
      </c>
      <c r="B4537" s="58" t="inlineStr">
        <is>
          <t>Female</t>
        </is>
      </c>
      <c r="C4537" s="58" t="n">
        <v>0</v>
      </c>
      <c r="D4537" s="58" t="inlineStr">
        <is>
          <t>Yes</t>
        </is>
      </c>
      <c r="E4537" s="58" t="inlineStr">
        <is>
          <t>Yes</t>
        </is>
      </c>
      <c r="F4537" s="58" t="n">
        <v>30</v>
      </c>
      <c r="G4537" s="58" t="inlineStr">
        <is>
          <t>Yes</t>
        </is>
      </c>
      <c r="H4537" s="58" t="inlineStr">
        <is>
          <t>Yes</t>
        </is>
      </c>
      <c r="I4537" s="58" t="inlineStr">
        <is>
          <t>Fiber optic</t>
        </is>
      </c>
      <c r="J4537" s="58" t="inlineStr">
        <is>
          <t>No</t>
        </is>
      </c>
      <c r="K4537" s="58" t="inlineStr">
        <is>
          <t>No</t>
        </is>
      </c>
      <c r="L4537" s="58" t="inlineStr">
        <is>
          <t>Yes</t>
        </is>
      </c>
      <c r="M4537" s="58" t="inlineStr">
        <is>
          <t>No</t>
        </is>
      </c>
      <c r="N4537" s="58" t="inlineStr">
        <is>
          <t>Yes</t>
        </is>
      </c>
      <c r="O4537" s="58" t="inlineStr">
        <is>
          <t>Yes</t>
        </is>
      </c>
      <c r="P4537" s="58" t="inlineStr">
        <is>
          <t>Month-to-month</t>
        </is>
      </c>
      <c r="Q4537" s="58" t="inlineStr">
        <is>
          <t>Yes</t>
        </is>
      </c>
      <c r="R4537" s="58" t="inlineStr">
        <is>
          <t>Electronic check</t>
        </is>
      </c>
      <c r="S4537" s="123" t="n">
        <v>100.05</v>
      </c>
      <c r="T4537" s="58" t="inlineStr">
        <is>
          <t>3046.15</t>
        </is>
      </c>
      <c r="U4537" s="58" t="inlineStr">
        <is>
          <t>Yes</t>
        </is>
      </c>
      <c r="V4537" s="123">
        <f>IFERROR(VALUE(TRIM(T4537)),S4537*F4537)</f>
        <v/>
      </c>
      <c r="W4537" s="58">
        <f>IF(F4537&lt;=12,"0-12 mo",IF(F4537&lt;=24,"13-24 mo",IF(F4537&lt;=48,"25-48 mo","49+ mo")))</f>
        <v/>
      </c>
      <c r="X4537" s="58">
        <f>IF(S4537&lt;=35.5,"Q1 Low",IF(S4537&lt;=70.35,"Q2 Mid-Low",IF(S4537&lt;=89.85,"Q3 Mid-High","Q4 High")))</f>
        <v/>
      </c>
      <c r="Y4537" s="58">
        <f>IF(U4537="Yes",1,0)</f>
        <v/>
      </c>
      <c r="Z4537" s="58">
        <f>IF(P4537="Month-to-month",1,0)+IF(M4537="No",1,0)+IF(J4537="No",1,0)+IF(I4537="Fiber optic",1,0)+IF(Q4537="Yes",1,0)</f>
        <v/>
      </c>
    </row>
    <row r="4538" ht="15" customHeight="1" s="59">
      <c r="A4538" s="58" t="inlineStr">
        <is>
          <t>3428-XZMAZ</t>
        </is>
      </c>
      <c r="B4538" s="58" t="inlineStr">
        <is>
          <t>Male</t>
        </is>
      </c>
      <c r="C4538" s="58" t="n">
        <v>0</v>
      </c>
      <c r="D4538" s="58" t="inlineStr">
        <is>
          <t>No</t>
        </is>
      </c>
      <c r="E4538" s="58" t="inlineStr">
        <is>
          <t>No</t>
        </is>
      </c>
      <c r="F4538" s="58" t="n">
        <v>1</v>
      </c>
      <c r="G4538" s="58" t="inlineStr">
        <is>
          <t>Yes</t>
        </is>
      </c>
      <c r="H4538" s="58" t="inlineStr">
        <is>
          <t>No</t>
        </is>
      </c>
      <c r="I4538" s="58" t="inlineStr">
        <is>
          <t>Fiber optic</t>
        </is>
      </c>
      <c r="J4538" s="58" t="inlineStr">
        <is>
          <t>No</t>
        </is>
      </c>
      <c r="K4538" s="58" t="inlineStr">
        <is>
          <t>No</t>
        </is>
      </c>
      <c r="L4538" s="58" t="inlineStr">
        <is>
          <t>No</t>
        </is>
      </c>
      <c r="M4538" s="58" t="inlineStr">
        <is>
          <t>No</t>
        </is>
      </c>
      <c r="N4538" s="58" t="inlineStr">
        <is>
          <t>No</t>
        </is>
      </c>
      <c r="O4538" s="58" t="inlineStr">
        <is>
          <t>No</t>
        </is>
      </c>
      <c r="P4538" s="58" t="inlineStr">
        <is>
          <t>Month-to-month</t>
        </is>
      </c>
      <c r="Q4538" s="58" t="inlineStr">
        <is>
          <t>Yes</t>
        </is>
      </c>
      <c r="R4538" s="58" t="inlineStr">
        <is>
          <t>Electronic check</t>
        </is>
      </c>
      <c r="S4538" s="123" t="n">
        <v>69.34999999999999</v>
      </c>
      <c r="T4538" s="58" t="inlineStr">
        <is>
          <t>69.35</t>
        </is>
      </c>
      <c r="U4538" s="58" t="inlineStr">
        <is>
          <t>Yes</t>
        </is>
      </c>
      <c r="V4538" s="123">
        <f>IFERROR(VALUE(TRIM(T4538)),S4538*F4538)</f>
        <v/>
      </c>
      <c r="W4538" s="58">
        <f>IF(F4538&lt;=12,"0-12 mo",IF(F4538&lt;=24,"13-24 mo",IF(F4538&lt;=48,"25-48 mo","49+ mo")))</f>
        <v/>
      </c>
      <c r="X4538" s="58">
        <f>IF(S4538&lt;=35.5,"Q1 Low",IF(S4538&lt;=70.35,"Q2 Mid-Low",IF(S4538&lt;=89.85,"Q3 Mid-High","Q4 High")))</f>
        <v/>
      </c>
      <c r="Y4538" s="58">
        <f>IF(U4538="Yes",1,0)</f>
        <v/>
      </c>
      <c r="Z4538" s="58">
        <f>IF(P4538="Month-to-month",1,0)+IF(M4538="No",1,0)+IF(J4538="No",1,0)+IF(I4538="Fiber optic",1,0)+IF(Q4538="Yes",1,0)</f>
        <v/>
      </c>
    </row>
    <row r="4539" ht="15" customHeight="1" s="59">
      <c r="A4539" s="58" t="inlineStr">
        <is>
          <t>1100-DDVRV</t>
        </is>
      </c>
      <c r="B4539" s="58" t="inlineStr">
        <is>
          <t>Male</t>
        </is>
      </c>
      <c r="C4539" s="58" t="n">
        <v>0</v>
      </c>
      <c r="D4539" s="58" t="inlineStr">
        <is>
          <t>Yes</t>
        </is>
      </c>
      <c r="E4539" s="58" t="inlineStr">
        <is>
          <t>No</t>
        </is>
      </c>
      <c r="F4539" s="58" t="n">
        <v>17</v>
      </c>
      <c r="G4539" s="58" t="inlineStr">
        <is>
          <t>No</t>
        </is>
      </c>
      <c r="H4539" s="58" t="inlineStr">
        <is>
          <t>No phone service</t>
        </is>
      </c>
      <c r="I4539" s="58" t="inlineStr">
        <is>
          <t>DSL</t>
        </is>
      </c>
      <c r="J4539" s="58" t="inlineStr">
        <is>
          <t>No</t>
        </is>
      </c>
      <c r="K4539" s="58" t="inlineStr">
        <is>
          <t>Yes</t>
        </is>
      </c>
      <c r="L4539" s="58" t="inlineStr">
        <is>
          <t>No</t>
        </is>
      </c>
      <c r="M4539" s="58" t="inlineStr">
        <is>
          <t>No</t>
        </is>
      </c>
      <c r="N4539" s="58" t="inlineStr">
        <is>
          <t>Yes</t>
        </is>
      </c>
      <c r="O4539" s="58" t="inlineStr">
        <is>
          <t>Yes</t>
        </is>
      </c>
      <c r="P4539" s="58" t="inlineStr">
        <is>
          <t>Month-to-month</t>
        </is>
      </c>
      <c r="Q4539" s="58" t="inlineStr">
        <is>
          <t>Yes</t>
        </is>
      </c>
      <c r="R4539" s="58" t="inlineStr">
        <is>
          <t>Mailed check</t>
        </is>
      </c>
      <c r="S4539" s="123" t="n">
        <v>49.8</v>
      </c>
      <c r="T4539" s="58" t="inlineStr">
        <is>
          <t>836.35</t>
        </is>
      </c>
      <c r="U4539" s="58" t="inlineStr">
        <is>
          <t>No</t>
        </is>
      </c>
      <c r="V4539" s="123">
        <f>IFERROR(VALUE(TRIM(T4539)),S4539*F4539)</f>
        <v/>
      </c>
      <c r="W4539" s="58">
        <f>IF(F4539&lt;=12,"0-12 mo",IF(F4539&lt;=24,"13-24 mo",IF(F4539&lt;=48,"25-48 mo","49+ mo")))</f>
        <v/>
      </c>
      <c r="X4539" s="58">
        <f>IF(S4539&lt;=35.5,"Q1 Low",IF(S4539&lt;=70.35,"Q2 Mid-Low",IF(S4539&lt;=89.85,"Q3 Mid-High","Q4 High")))</f>
        <v/>
      </c>
      <c r="Y4539" s="58">
        <f>IF(U4539="Yes",1,0)</f>
        <v/>
      </c>
      <c r="Z4539" s="58">
        <f>IF(P4539="Month-to-month",1,0)+IF(M4539="No",1,0)+IF(J4539="No",1,0)+IF(I4539="Fiber optic",1,0)+IF(Q4539="Yes",1,0)</f>
        <v/>
      </c>
    </row>
    <row r="4540" ht="15" customHeight="1" s="59">
      <c r="A4540" s="58" t="inlineStr">
        <is>
          <t>0378-TOVMS</t>
        </is>
      </c>
      <c r="B4540" s="58" t="inlineStr">
        <is>
          <t>Female</t>
        </is>
      </c>
      <c r="C4540" s="58" t="n">
        <v>0</v>
      </c>
      <c r="D4540" s="58" t="inlineStr">
        <is>
          <t>No</t>
        </is>
      </c>
      <c r="E4540" s="58" t="inlineStr">
        <is>
          <t>No</t>
        </is>
      </c>
      <c r="F4540" s="58" t="n">
        <v>3</v>
      </c>
      <c r="G4540" s="58" t="inlineStr">
        <is>
          <t>Yes</t>
        </is>
      </c>
      <c r="H4540" s="58" t="inlineStr">
        <is>
          <t>No</t>
        </is>
      </c>
      <c r="I4540" s="58" t="inlineStr">
        <is>
          <t>Fiber optic</t>
        </is>
      </c>
      <c r="J4540" s="58" t="inlineStr">
        <is>
          <t>No</t>
        </is>
      </c>
      <c r="K4540" s="58" t="inlineStr">
        <is>
          <t>No</t>
        </is>
      </c>
      <c r="L4540" s="58" t="inlineStr">
        <is>
          <t>No</t>
        </is>
      </c>
      <c r="M4540" s="58" t="inlineStr">
        <is>
          <t>Yes</t>
        </is>
      </c>
      <c r="N4540" s="58" t="inlineStr">
        <is>
          <t>No</t>
        </is>
      </c>
      <c r="O4540" s="58" t="inlineStr">
        <is>
          <t>Yes</t>
        </is>
      </c>
      <c r="P4540" s="58" t="inlineStr">
        <is>
          <t>Month-to-month</t>
        </is>
      </c>
      <c r="Q4540" s="58" t="inlineStr">
        <is>
          <t>No</t>
        </is>
      </c>
      <c r="R4540" s="58" t="inlineStr">
        <is>
          <t>Electronic check</t>
        </is>
      </c>
      <c r="S4540" s="123" t="n">
        <v>85.8</v>
      </c>
      <c r="T4540" s="58" t="inlineStr">
        <is>
          <t>272.2</t>
        </is>
      </c>
      <c r="U4540" s="58" t="inlineStr">
        <is>
          <t>Yes</t>
        </is>
      </c>
      <c r="V4540" s="123">
        <f>IFERROR(VALUE(TRIM(T4540)),S4540*F4540)</f>
        <v/>
      </c>
      <c r="W4540" s="58">
        <f>IF(F4540&lt;=12,"0-12 mo",IF(F4540&lt;=24,"13-24 mo",IF(F4540&lt;=48,"25-48 mo","49+ mo")))</f>
        <v/>
      </c>
      <c r="X4540" s="58">
        <f>IF(S4540&lt;=35.5,"Q1 Low",IF(S4540&lt;=70.35,"Q2 Mid-Low",IF(S4540&lt;=89.85,"Q3 Mid-High","Q4 High")))</f>
        <v/>
      </c>
      <c r="Y4540" s="58">
        <f>IF(U4540="Yes",1,0)</f>
        <v/>
      </c>
      <c r="Z4540" s="58">
        <f>IF(P4540="Month-to-month",1,0)+IF(M4540="No",1,0)+IF(J4540="No",1,0)+IF(I4540="Fiber optic",1,0)+IF(Q4540="Yes",1,0)</f>
        <v/>
      </c>
    </row>
    <row r="4541" ht="15" customHeight="1" s="59">
      <c r="A4541" s="58" t="inlineStr">
        <is>
          <t>4355-HBJHH</t>
        </is>
      </c>
      <c r="B4541" s="58" t="inlineStr">
        <is>
          <t>Male</t>
        </is>
      </c>
      <c r="C4541" s="58" t="n">
        <v>0</v>
      </c>
      <c r="D4541" s="58" t="inlineStr">
        <is>
          <t>Yes</t>
        </is>
      </c>
      <c r="E4541" s="58" t="inlineStr">
        <is>
          <t>Yes</t>
        </is>
      </c>
      <c r="F4541" s="58" t="n">
        <v>67</v>
      </c>
      <c r="G4541" s="58" t="inlineStr">
        <is>
          <t>Yes</t>
        </is>
      </c>
      <c r="H4541" s="58" t="inlineStr">
        <is>
          <t>Yes</t>
        </is>
      </c>
      <c r="I4541" s="58" t="inlineStr">
        <is>
          <t>DSL</t>
        </is>
      </c>
      <c r="J4541" s="58" t="inlineStr">
        <is>
          <t>Yes</t>
        </is>
      </c>
      <c r="K4541" s="58" t="inlineStr">
        <is>
          <t>No</t>
        </is>
      </c>
      <c r="L4541" s="58" t="inlineStr">
        <is>
          <t>Yes</t>
        </is>
      </c>
      <c r="M4541" s="58" t="inlineStr">
        <is>
          <t>No</t>
        </is>
      </c>
      <c r="N4541" s="58" t="inlineStr">
        <is>
          <t>Yes</t>
        </is>
      </c>
      <c r="O4541" s="58" t="inlineStr">
        <is>
          <t>Yes</t>
        </is>
      </c>
      <c r="P4541" s="58" t="inlineStr">
        <is>
          <t>Two year</t>
        </is>
      </c>
      <c r="Q4541" s="58" t="inlineStr">
        <is>
          <t>Yes</t>
        </is>
      </c>
      <c r="R4541" s="58" t="inlineStr">
        <is>
          <t>Electronic check</t>
        </is>
      </c>
      <c r="S4541" s="123" t="n">
        <v>79.7</v>
      </c>
      <c r="T4541" s="58" t="inlineStr">
        <is>
          <t>5293.4</t>
        </is>
      </c>
      <c r="U4541" s="58" t="inlineStr">
        <is>
          <t>Yes</t>
        </is>
      </c>
      <c r="V4541" s="123">
        <f>IFERROR(VALUE(TRIM(T4541)),S4541*F4541)</f>
        <v/>
      </c>
      <c r="W4541" s="58">
        <f>IF(F4541&lt;=12,"0-12 mo",IF(F4541&lt;=24,"13-24 mo",IF(F4541&lt;=48,"25-48 mo","49+ mo")))</f>
        <v/>
      </c>
      <c r="X4541" s="58">
        <f>IF(S4541&lt;=35.5,"Q1 Low",IF(S4541&lt;=70.35,"Q2 Mid-Low",IF(S4541&lt;=89.85,"Q3 Mid-High","Q4 High")))</f>
        <v/>
      </c>
      <c r="Y4541" s="58">
        <f>IF(U4541="Yes",1,0)</f>
        <v/>
      </c>
      <c r="Z4541" s="58">
        <f>IF(P4541="Month-to-month",1,0)+IF(M4541="No",1,0)+IF(J4541="No",1,0)+IF(I4541="Fiber optic",1,0)+IF(Q4541="Yes",1,0)</f>
        <v/>
      </c>
    </row>
    <row r="4542" ht="15" customHeight="1" s="59">
      <c r="A4542" s="58" t="inlineStr">
        <is>
          <t>6728-WYQBC</t>
        </is>
      </c>
      <c r="B4542" s="58" t="inlineStr">
        <is>
          <t>Male</t>
        </is>
      </c>
      <c r="C4542" s="58" t="n">
        <v>0</v>
      </c>
      <c r="D4542" s="58" t="inlineStr">
        <is>
          <t>No</t>
        </is>
      </c>
      <c r="E4542" s="58" t="inlineStr">
        <is>
          <t>No</t>
        </is>
      </c>
      <c r="F4542" s="58" t="n">
        <v>1</v>
      </c>
      <c r="G4542" s="58" t="inlineStr">
        <is>
          <t>Yes</t>
        </is>
      </c>
      <c r="H4542" s="58" t="inlineStr">
        <is>
          <t>No</t>
        </is>
      </c>
      <c r="I4542" s="58" t="inlineStr">
        <is>
          <t>No</t>
        </is>
      </c>
      <c r="J4542" s="58" t="inlineStr">
        <is>
          <t>No internet service</t>
        </is>
      </c>
      <c r="K4542" s="58" t="inlineStr">
        <is>
          <t>No internet service</t>
        </is>
      </c>
      <c r="L4542" s="58" t="inlineStr">
        <is>
          <t>No internet service</t>
        </is>
      </c>
      <c r="M4542" s="58" t="inlineStr">
        <is>
          <t>No internet service</t>
        </is>
      </c>
      <c r="N4542" s="58" t="inlineStr">
        <is>
          <t>No internet service</t>
        </is>
      </c>
      <c r="O4542" s="58" t="inlineStr">
        <is>
          <t>No internet service</t>
        </is>
      </c>
      <c r="P4542" s="58" t="inlineStr">
        <is>
          <t>Month-to-month</t>
        </is>
      </c>
      <c r="Q4542" s="58" t="inlineStr">
        <is>
          <t>No</t>
        </is>
      </c>
      <c r="R4542" s="58" t="inlineStr">
        <is>
          <t>Bank transfer (automatic)</t>
        </is>
      </c>
      <c r="S4542" s="123" t="n">
        <v>20.95</v>
      </c>
      <c r="T4542" s="58" t="inlineStr">
        <is>
          <t>20.95</t>
        </is>
      </c>
      <c r="U4542" s="58" t="inlineStr">
        <is>
          <t>No</t>
        </is>
      </c>
      <c r="V4542" s="123">
        <f>IFERROR(VALUE(TRIM(T4542)),S4542*F4542)</f>
        <v/>
      </c>
      <c r="W4542" s="58">
        <f>IF(F4542&lt;=12,"0-12 mo",IF(F4542&lt;=24,"13-24 mo",IF(F4542&lt;=48,"25-48 mo","49+ mo")))</f>
        <v/>
      </c>
      <c r="X4542" s="58">
        <f>IF(S4542&lt;=35.5,"Q1 Low",IF(S4542&lt;=70.35,"Q2 Mid-Low",IF(S4542&lt;=89.85,"Q3 Mid-High","Q4 High")))</f>
        <v/>
      </c>
      <c r="Y4542" s="58">
        <f>IF(U4542="Yes",1,0)</f>
        <v/>
      </c>
      <c r="Z4542" s="58">
        <f>IF(P4542="Month-to-month",1,0)+IF(M4542="No",1,0)+IF(J4542="No",1,0)+IF(I4542="Fiber optic",1,0)+IF(Q4542="Yes",1,0)</f>
        <v/>
      </c>
    </row>
    <row r="4543" ht="15" customHeight="1" s="59">
      <c r="A4543" s="58" t="inlineStr">
        <is>
          <t>9058-CBREO</t>
        </is>
      </c>
      <c r="B4543" s="58" t="inlineStr">
        <is>
          <t>Female</t>
        </is>
      </c>
      <c r="C4543" s="58" t="n">
        <v>1</v>
      </c>
      <c r="D4543" s="58" t="inlineStr">
        <is>
          <t>No</t>
        </is>
      </c>
      <c r="E4543" s="58" t="inlineStr">
        <is>
          <t>No</t>
        </is>
      </c>
      <c r="F4543" s="58" t="n">
        <v>1</v>
      </c>
      <c r="G4543" s="58" t="inlineStr">
        <is>
          <t>Yes</t>
        </is>
      </c>
      <c r="H4543" s="58" t="inlineStr">
        <is>
          <t>Yes</t>
        </is>
      </c>
      <c r="I4543" s="58" t="inlineStr">
        <is>
          <t>DSL</t>
        </is>
      </c>
      <c r="J4543" s="58" t="inlineStr">
        <is>
          <t>No</t>
        </is>
      </c>
      <c r="K4543" s="58" t="inlineStr">
        <is>
          <t>No</t>
        </is>
      </c>
      <c r="L4543" s="58" t="inlineStr">
        <is>
          <t>No</t>
        </is>
      </c>
      <c r="M4543" s="58" t="inlineStr">
        <is>
          <t>No</t>
        </is>
      </c>
      <c r="N4543" s="58" t="inlineStr">
        <is>
          <t>No</t>
        </is>
      </c>
      <c r="O4543" s="58" t="inlineStr">
        <is>
          <t>No</t>
        </is>
      </c>
      <c r="P4543" s="58" t="inlineStr">
        <is>
          <t>Month-to-month</t>
        </is>
      </c>
      <c r="Q4543" s="58" t="inlineStr">
        <is>
          <t>No</t>
        </is>
      </c>
      <c r="R4543" s="58" t="inlineStr">
        <is>
          <t>Mailed check</t>
        </is>
      </c>
      <c r="S4543" s="123" t="n">
        <v>50.55</v>
      </c>
      <c r="T4543" s="58" t="inlineStr">
        <is>
          <t>50.55</t>
        </is>
      </c>
      <c r="U4543" s="58" t="inlineStr">
        <is>
          <t>Yes</t>
        </is>
      </c>
      <c r="V4543" s="123">
        <f>IFERROR(VALUE(TRIM(T4543)),S4543*F4543)</f>
        <v/>
      </c>
      <c r="W4543" s="58">
        <f>IF(F4543&lt;=12,"0-12 mo",IF(F4543&lt;=24,"13-24 mo",IF(F4543&lt;=48,"25-48 mo","49+ mo")))</f>
        <v/>
      </c>
      <c r="X4543" s="58">
        <f>IF(S4543&lt;=35.5,"Q1 Low",IF(S4543&lt;=70.35,"Q2 Mid-Low",IF(S4543&lt;=89.85,"Q3 Mid-High","Q4 High")))</f>
        <v/>
      </c>
      <c r="Y4543" s="58">
        <f>IF(U4543="Yes",1,0)</f>
        <v/>
      </c>
      <c r="Z4543" s="58">
        <f>IF(P4543="Month-to-month",1,0)+IF(M4543="No",1,0)+IF(J4543="No",1,0)+IF(I4543="Fiber optic",1,0)+IF(Q4543="Yes",1,0)</f>
        <v/>
      </c>
    </row>
    <row r="4544" ht="15" customHeight="1" s="59">
      <c r="A4544" s="58" t="inlineStr">
        <is>
          <t>9029-FEGVJ</t>
        </is>
      </c>
      <c r="B4544" s="58" t="inlineStr">
        <is>
          <t>Female</t>
        </is>
      </c>
      <c r="C4544" s="58" t="n">
        <v>1</v>
      </c>
      <c r="D4544" s="58" t="inlineStr">
        <is>
          <t>Yes</t>
        </is>
      </c>
      <c r="E4544" s="58" t="inlineStr">
        <is>
          <t>No</t>
        </is>
      </c>
      <c r="F4544" s="58" t="n">
        <v>32</v>
      </c>
      <c r="G4544" s="58" t="inlineStr">
        <is>
          <t>Yes</t>
        </is>
      </c>
      <c r="H4544" s="58" t="inlineStr">
        <is>
          <t>Yes</t>
        </is>
      </c>
      <c r="I4544" s="58" t="inlineStr">
        <is>
          <t>Fiber optic</t>
        </is>
      </c>
      <c r="J4544" s="58" t="inlineStr">
        <is>
          <t>No</t>
        </is>
      </c>
      <c r="K4544" s="58" t="inlineStr">
        <is>
          <t>No</t>
        </is>
      </c>
      <c r="L4544" s="58" t="inlineStr">
        <is>
          <t>Yes</t>
        </is>
      </c>
      <c r="M4544" s="58" t="inlineStr">
        <is>
          <t>No</t>
        </is>
      </c>
      <c r="N4544" s="58" t="inlineStr">
        <is>
          <t>No</t>
        </is>
      </c>
      <c r="O4544" s="58" t="inlineStr">
        <is>
          <t>No</t>
        </is>
      </c>
      <c r="P4544" s="58" t="inlineStr">
        <is>
          <t>Month-to-month</t>
        </is>
      </c>
      <c r="Q4544" s="58" t="inlineStr">
        <is>
          <t>No</t>
        </is>
      </c>
      <c r="R4544" s="58" t="inlineStr">
        <is>
          <t>Mailed check</t>
        </is>
      </c>
      <c r="S4544" s="123" t="n">
        <v>79.3</v>
      </c>
      <c r="T4544" s="58" t="inlineStr">
        <is>
          <t>2570</t>
        </is>
      </c>
      <c r="U4544" s="58" t="inlineStr">
        <is>
          <t>No</t>
        </is>
      </c>
      <c r="V4544" s="123">
        <f>IFERROR(VALUE(TRIM(T4544)),S4544*F4544)</f>
        <v/>
      </c>
      <c r="W4544" s="58">
        <f>IF(F4544&lt;=12,"0-12 mo",IF(F4544&lt;=24,"13-24 mo",IF(F4544&lt;=48,"25-48 mo","49+ mo")))</f>
        <v/>
      </c>
      <c r="X4544" s="58">
        <f>IF(S4544&lt;=35.5,"Q1 Low",IF(S4544&lt;=70.35,"Q2 Mid-Low",IF(S4544&lt;=89.85,"Q3 Mid-High","Q4 High")))</f>
        <v/>
      </c>
      <c r="Y4544" s="58">
        <f>IF(U4544="Yes",1,0)</f>
        <v/>
      </c>
      <c r="Z4544" s="58">
        <f>IF(P4544="Month-to-month",1,0)+IF(M4544="No",1,0)+IF(J4544="No",1,0)+IF(I4544="Fiber optic",1,0)+IF(Q4544="Yes",1,0)</f>
        <v/>
      </c>
    </row>
    <row r="4545" ht="15" customHeight="1" s="59">
      <c r="A4545" s="58" t="inlineStr">
        <is>
          <t>7216-KAOID</t>
        </is>
      </c>
      <c r="B4545" s="58" t="inlineStr">
        <is>
          <t>Male</t>
        </is>
      </c>
      <c r="C4545" s="58" t="n">
        <v>0</v>
      </c>
      <c r="D4545" s="58" t="inlineStr">
        <is>
          <t>Yes</t>
        </is>
      </c>
      <c r="E4545" s="58" t="inlineStr">
        <is>
          <t>Yes</t>
        </is>
      </c>
      <c r="F4545" s="58" t="n">
        <v>41</v>
      </c>
      <c r="G4545" s="58" t="inlineStr">
        <is>
          <t>Yes</t>
        </is>
      </c>
      <c r="H4545" s="58" t="inlineStr">
        <is>
          <t>No</t>
        </is>
      </c>
      <c r="I4545" s="58" t="inlineStr">
        <is>
          <t>No</t>
        </is>
      </c>
      <c r="J4545" s="58" t="inlineStr">
        <is>
          <t>No internet service</t>
        </is>
      </c>
      <c r="K4545" s="58" t="inlineStr">
        <is>
          <t>No internet service</t>
        </is>
      </c>
      <c r="L4545" s="58" t="inlineStr">
        <is>
          <t>No internet service</t>
        </is>
      </c>
      <c r="M4545" s="58" t="inlineStr">
        <is>
          <t>No internet service</t>
        </is>
      </c>
      <c r="N4545" s="58" t="inlineStr">
        <is>
          <t>No internet service</t>
        </is>
      </c>
      <c r="O4545" s="58" t="inlineStr">
        <is>
          <t>No internet service</t>
        </is>
      </c>
      <c r="P4545" s="58" t="inlineStr">
        <is>
          <t>One year</t>
        </is>
      </c>
      <c r="Q4545" s="58" t="inlineStr">
        <is>
          <t>No</t>
        </is>
      </c>
      <c r="R4545" s="58" t="inlineStr">
        <is>
          <t>Bank transfer (automatic)</t>
        </is>
      </c>
      <c r="S4545" s="123" t="n">
        <v>19.5</v>
      </c>
      <c r="T4545" s="58" t="inlineStr">
        <is>
          <t>798.2</t>
        </is>
      </c>
      <c r="U4545" s="58" t="inlineStr">
        <is>
          <t>No</t>
        </is>
      </c>
      <c r="V4545" s="123">
        <f>IFERROR(VALUE(TRIM(T4545)),S4545*F4545)</f>
        <v/>
      </c>
      <c r="W4545" s="58">
        <f>IF(F4545&lt;=12,"0-12 mo",IF(F4545&lt;=24,"13-24 mo",IF(F4545&lt;=48,"25-48 mo","49+ mo")))</f>
        <v/>
      </c>
      <c r="X4545" s="58">
        <f>IF(S4545&lt;=35.5,"Q1 Low",IF(S4545&lt;=70.35,"Q2 Mid-Low",IF(S4545&lt;=89.85,"Q3 Mid-High","Q4 High")))</f>
        <v/>
      </c>
      <c r="Y4545" s="58">
        <f>IF(U4545="Yes",1,0)</f>
        <v/>
      </c>
      <c r="Z4545" s="58">
        <f>IF(P4545="Month-to-month",1,0)+IF(M4545="No",1,0)+IF(J4545="No",1,0)+IF(I4545="Fiber optic",1,0)+IF(Q4545="Yes",1,0)</f>
        <v/>
      </c>
    </row>
    <row r="4546" ht="15" customHeight="1" s="59">
      <c r="A4546" s="58" t="inlineStr">
        <is>
          <t>0318-QUUOB</t>
        </is>
      </c>
      <c r="B4546" s="58" t="inlineStr">
        <is>
          <t>Male</t>
        </is>
      </c>
      <c r="C4546" s="58" t="n">
        <v>0</v>
      </c>
      <c r="D4546" s="58" t="inlineStr">
        <is>
          <t>Yes</t>
        </is>
      </c>
      <c r="E4546" s="58" t="inlineStr">
        <is>
          <t>No</t>
        </is>
      </c>
      <c r="F4546" s="58" t="n">
        <v>1</v>
      </c>
      <c r="G4546" s="58" t="inlineStr">
        <is>
          <t>Yes</t>
        </is>
      </c>
      <c r="H4546" s="58" t="inlineStr">
        <is>
          <t>No</t>
        </is>
      </c>
      <c r="I4546" s="58" t="inlineStr">
        <is>
          <t>Fiber optic</t>
        </is>
      </c>
      <c r="J4546" s="58" t="inlineStr">
        <is>
          <t>No</t>
        </is>
      </c>
      <c r="K4546" s="58" t="inlineStr">
        <is>
          <t>No</t>
        </is>
      </c>
      <c r="L4546" s="58" t="inlineStr">
        <is>
          <t>No</t>
        </is>
      </c>
      <c r="M4546" s="58" t="inlineStr">
        <is>
          <t>No</t>
        </is>
      </c>
      <c r="N4546" s="58" t="inlineStr">
        <is>
          <t>Yes</t>
        </is>
      </c>
      <c r="O4546" s="58" t="inlineStr">
        <is>
          <t>No</t>
        </is>
      </c>
      <c r="P4546" s="58" t="inlineStr">
        <is>
          <t>Month-to-month</t>
        </is>
      </c>
      <c r="Q4546" s="58" t="inlineStr">
        <is>
          <t>Yes</t>
        </is>
      </c>
      <c r="R4546" s="58" t="inlineStr">
        <is>
          <t>Electronic check</t>
        </is>
      </c>
      <c r="S4546" s="123" t="n">
        <v>80.55</v>
      </c>
      <c r="T4546" s="58" t="inlineStr">
        <is>
          <t>80.55</t>
        </is>
      </c>
      <c r="U4546" s="58" t="inlineStr">
        <is>
          <t>Yes</t>
        </is>
      </c>
      <c r="V4546" s="123">
        <f>IFERROR(VALUE(TRIM(T4546)),S4546*F4546)</f>
        <v/>
      </c>
      <c r="W4546" s="58">
        <f>IF(F4546&lt;=12,"0-12 mo",IF(F4546&lt;=24,"13-24 mo",IF(F4546&lt;=48,"25-48 mo","49+ mo")))</f>
        <v/>
      </c>
      <c r="X4546" s="58">
        <f>IF(S4546&lt;=35.5,"Q1 Low",IF(S4546&lt;=70.35,"Q2 Mid-Low",IF(S4546&lt;=89.85,"Q3 Mid-High","Q4 High")))</f>
        <v/>
      </c>
      <c r="Y4546" s="58">
        <f>IF(U4546="Yes",1,0)</f>
        <v/>
      </c>
      <c r="Z4546" s="58">
        <f>IF(P4546="Month-to-month",1,0)+IF(M4546="No",1,0)+IF(J4546="No",1,0)+IF(I4546="Fiber optic",1,0)+IF(Q4546="Yes",1,0)</f>
        <v/>
      </c>
    </row>
    <row r="4547" ht="15" customHeight="1" s="59">
      <c r="A4547" s="58" t="inlineStr">
        <is>
          <t>6145-NNPNO</t>
        </is>
      </c>
      <c r="B4547" s="58" t="inlineStr">
        <is>
          <t>Female</t>
        </is>
      </c>
      <c r="C4547" s="58" t="n">
        <v>0</v>
      </c>
      <c r="D4547" s="58" t="inlineStr">
        <is>
          <t>No</t>
        </is>
      </c>
      <c r="E4547" s="58" t="inlineStr">
        <is>
          <t>No</t>
        </is>
      </c>
      <c r="F4547" s="58" t="n">
        <v>1</v>
      </c>
      <c r="G4547" s="58" t="inlineStr">
        <is>
          <t>Yes</t>
        </is>
      </c>
      <c r="H4547" s="58" t="inlineStr">
        <is>
          <t>No</t>
        </is>
      </c>
      <c r="I4547" s="58" t="inlineStr">
        <is>
          <t>DSL</t>
        </is>
      </c>
      <c r="J4547" s="58" t="inlineStr">
        <is>
          <t>No</t>
        </is>
      </c>
      <c r="K4547" s="58" t="inlineStr">
        <is>
          <t>No</t>
        </is>
      </c>
      <c r="L4547" s="58" t="inlineStr">
        <is>
          <t>No</t>
        </is>
      </c>
      <c r="M4547" s="58" t="inlineStr">
        <is>
          <t>No</t>
        </is>
      </c>
      <c r="N4547" s="58" t="inlineStr">
        <is>
          <t>No</t>
        </is>
      </c>
      <c r="O4547" s="58" t="inlineStr">
        <is>
          <t>No</t>
        </is>
      </c>
      <c r="P4547" s="58" t="inlineStr">
        <is>
          <t>Month-to-month</t>
        </is>
      </c>
      <c r="Q4547" s="58" t="inlineStr">
        <is>
          <t>No</t>
        </is>
      </c>
      <c r="R4547" s="58" t="inlineStr">
        <is>
          <t>Bank transfer (automatic)</t>
        </is>
      </c>
      <c r="S4547" s="123" t="n">
        <v>44.15</v>
      </c>
      <c r="T4547" s="58" t="inlineStr">
        <is>
          <t>44.15</t>
        </is>
      </c>
      <c r="U4547" s="58" t="inlineStr">
        <is>
          <t>No</t>
        </is>
      </c>
      <c r="V4547" s="123">
        <f>IFERROR(VALUE(TRIM(T4547)),S4547*F4547)</f>
        <v/>
      </c>
      <c r="W4547" s="58">
        <f>IF(F4547&lt;=12,"0-12 mo",IF(F4547&lt;=24,"13-24 mo",IF(F4547&lt;=48,"25-48 mo","49+ mo")))</f>
        <v/>
      </c>
      <c r="X4547" s="58">
        <f>IF(S4547&lt;=35.5,"Q1 Low",IF(S4547&lt;=70.35,"Q2 Mid-Low",IF(S4547&lt;=89.85,"Q3 Mid-High","Q4 High")))</f>
        <v/>
      </c>
      <c r="Y4547" s="58">
        <f>IF(U4547="Yes",1,0)</f>
        <v/>
      </c>
      <c r="Z4547" s="58">
        <f>IF(P4547="Month-to-month",1,0)+IF(M4547="No",1,0)+IF(J4547="No",1,0)+IF(I4547="Fiber optic",1,0)+IF(Q4547="Yes",1,0)</f>
        <v/>
      </c>
    </row>
    <row r="4548" ht="15" customHeight="1" s="59">
      <c r="A4548" s="58" t="inlineStr">
        <is>
          <t>5520-FVEWJ</t>
        </is>
      </c>
      <c r="B4548" s="58" t="inlineStr">
        <is>
          <t>Female</t>
        </is>
      </c>
      <c r="C4548" s="58" t="n">
        <v>0</v>
      </c>
      <c r="D4548" s="58" t="inlineStr">
        <is>
          <t>Yes</t>
        </is>
      </c>
      <c r="E4548" s="58" t="inlineStr">
        <is>
          <t>Yes</t>
        </is>
      </c>
      <c r="F4548" s="58" t="n">
        <v>12</v>
      </c>
      <c r="G4548" s="58" t="inlineStr">
        <is>
          <t>Yes</t>
        </is>
      </c>
      <c r="H4548" s="58" t="inlineStr">
        <is>
          <t>Yes</t>
        </is>
      </c>
      <c r="I4548" s="58" t="inlineStr">
        <is>
          <t>Fiber optic</t>
        </is>
      </c>
      <c r="J4548" s="58" t="inlineStr">
        <is>
          <t>No</t>
        </is>
      </c>
      <c r="K4548" s="58" t="inlineStr">
        <is>
          <t>Yes</t>
        </is>
      </c>
      <c r="L4548" s="58" t="inlineStr">
        <is>
          <t>Yes</t>
        </is>
      </c>
      <c r="M4548" s="58" t="inlineStr">
        <is>
          <t>No</t>
        </is>
      </c>
      <c r="N4548" s="58" t="inlineStr">
        <is>
          <t>No</t>
        </is>
      </c>
      <c r="O4548" s="58" t="inlineStr">
        <is>
          <t>No</t>
        </is>
      </c>
      <c r="P4548" s="58" t="inlineStr">
        <is>
          <t>Month-to-month</t>
        </is>
      </c>
      <c r="Q4548" s="58" t="inlineStr">
        <is>
          <t>Yes</t>
        </is>
      </c>
      <c r="R4548" s="58" t="inlineStr">
        <is>
          <t>Electronic check</t>
        </is>
      </c>
      <c r="S4548" s="123" t="n">
        <v>84.5</v>
      </c>
      <c r="T4548" s="58" t="inlineStr">
        <is>
          <t>916.9</t>
        </is>
      </c>
      <c r="U4548" s="58" t="inlineStr">
        <is>
          <t>Yes</t>
        </is>
      </c>
      <c r="V4548" s="123">
        <f>IFERROR(VALUE(TRIM(T4548)),S4548*F4548)</f>
        <v/>
      </c>
      <c r="W4548" s="58">
        <f>IF(F4548&lt;=12,"0-12 mo",IF(F4548&lt;=24,"13-24 mo",IF(F4548&lt;=48,"25-48 mo","49+ mo")))</f>
        <v/>
      </c>
      <c r="X4548" s="58">
        <f>IF(S4548&lt;=35.5,"Q1 Low",IF(S4548&lt;=70.35,"Q2 Mid-Low",IF(S4548&lt;=89.85,"Q3 Mid-High","Q4 High")))</f>
        <v/>
      </c>
      <c r="Y4548" s="58">
        <f>IF(U4548="Yes",1,0)</f>
        <v/>
      </c>
      <c r="Z4548" s="58">
        <f>IF(P4548="Month-to-month",1,0)+IF(M4548="No",1,0)+IF(J4548="No",1,0)+IF(I4548="Fiber optic",1,0)+IF(Q4548="Yes",1,0)</f>
        <v/>
      </c>
    </row>
    <row r="4549" ht="15" customHeight="1" s="59">
      <c r="A4549" s="58" t="inlineStr">
        <is>
          <t>5339-TJFEK</t>
        </is>
      </c>
      <c r="B4549" s="58" t="inlineStr">
        <is>
          <t>Male</t>
        </is>
      </c>
      <c r="C4549" s="58" t="n">
        <v>0</v>
      </c>
      <c r="D4549" s="58" t="inlineStr">
        <is>
          <t>Yes</t>
        </is>
      </c>
      <c r="E4549" s="58" t="inlineStr">
        <is>
          <t>Yes</t>
        </is>
      </c>
      <c r="F4549" s="58" t="n">
        <v>62</v>
      </c>
      <c r="G4549" s="58" t="inlineStr">
        <is>
          <t>Yes</t>
        </is>
      </c>
      <c r="H4549" s="58" t="inlineStr">
        <is>
          <t>Yes</t>
        </is>
      </c>
      <c r="I4549" s="58" t="inlineStr">
        <is>
          <t>Fiber optic</t>
        </is>
      </c>
      <c r="J4549" s="58" t="inlineStr">
        <is>
          <t>Yes</t>
        </is>
      </c>
      <c r="K4549" s="58" t="inlineStr">
        <is>
          <t>Yes</t>
        </is>
      </c>
      <c r="L4549" s="58" t="inlineStr">
        <is>
          <t>No</t>
        </is>
      </c>
      <c r="M4549" s="58" t="inlineStr">
        <is>
          <t>No</t>
        </is>
      </c>
      <c r="N4549" s="58" t="inlineStr">
        <is>
          <t>Yes</t>
        </is>
      </c>
      <c r="O4549" s="58" t="inlineStr">
        <is>
          <t>Yes</t>
        </is>
      </c>
      <c r="P4549" s="58" t="inlineStr">
        <is>
          <t>Month-to-month</t>
        </is>
      </c>
      <c r="Q4549" s="58" t="inlineStr">
        <is>
          <t>Yes</t>
        </is>
      </c>
      <c r="R4549" s="58" t="inlineStr">
        <is>
          <t>Electronic check</t>
        </is>
      </c>
      <c r="S4549" s="123" t="n">
        <v>105.5</v>
      </c>
      <c r="T4549" s="58" t="inlineStr">
        <is>
          <t>6487.2</t>
        </is>
      </c>
      <c r="U4549" s="58" t="inlineStr">
        <is>
          <t>No</t>
        </is>
      </c>
      <c r="V4549" s="123">
        <f>IFERROR(VALUE(TRIM(T4549)),S4549*F4549)</f>
        <v/>
      </c>
      <c r="W4549" s="58">
        <f>IF(F4549&lt;=12,"0-12 mo",IF(F4549&lt;=24,"13-24 mo",IF(F4549&lt;=48,"25-48 mo","49+ mo")))</f>
        <v/>
      </c>
      <c r="X4549" s="58">
        <f>IF(S4549&lt;=35.5,"Q1 Low",IF(S4549&lt;=70.35,"Q2 Mid-Low",IF(S4549&lt;=89.85,"Q3 Mid-High","Q4 High")))</f>
        <v/>
      </c>
      <c r="Y4549" s="58">
        <f>IF(U4549="Yes",1,0)</f>
        <v/>
      </c>
      <c r="Z4549" s="58">
        <f>IF(P4549="Month-to-month",1,0)+IF(M4549="No",1,0)+IF(J4549="No",1,0)+IF(I4549="Fiber optic",1,0)+IF(Q4549="Yes",1,0)</f>
        <v/>
      </c>
    </row>
    <row r="4550" ht="15" customHeight="1" s="59">
      <c r="A4550" s="58" t="inlineStr">
        <is>
          <t>5572-ZDXHY</t>
        </is>
      </c>
      <c r="B4550" s="58" t="inlineStr">
        <is>
          <t>Female</t>
        </is>
      </c>
      <c r="C4550" s="58" t="n">
        <v>0</v>
      </c>
      <c r="D4550" s="58" t="inlineStr">
        <is>
          <t>No</t>
        </is>
      </c>
      <c r="E4550" s="58" t="inlineStr">
        <is>
          <t>No</t>
        </is>
      </c>
      <c r="F4550" s="58" t="n">
        <v>22</v>
      </c>
      <c r="G4550" s="58" t="inlineStr">
        <is>
          <t>Yes</t>
        </is>
      </c>
      <c r="H4550" s="58" t="inlineStr">
        <is>
          <t>No</t>
        </is>
      </c>
      <c r="I4550" s="58" t="inlineStr">
        <is>
          <t>Fiber optic</t>
        </is>
      </c>
      <c r="J4550" s="58" t="inlineStr">
        <is>
          <t>No</t>
        </is>
      </c>
      <c r="K4550" s="58" t="inlineStr">
        <is>
          <t>Yes</t>
        </is>
      </c>
      <c r="L4550" s="58" t="inlineStr">
        <is>
          <t>No</t>
        </is>
      </c>
      <c r="M4550" s="58" t="inlineStr">
        <is>
          <t>No</t>
        </is>
      </c>
      <c r="N4550" s="58" t="inlineStr">
        <is>
          <t>No</t>
        </is>
      </c>
      <c r="O4550" s="58" t="inlineStr">
        <is>
          <t>Yes</t>
        </is>
      </c>
      <c r="P4550" s="58" t="inlineStr">
        <is>
          <t>Month-to-month</t>
        </is>
      </c>
      <c r="Q4550" s="58" t="inlineStr">
        <is>
          <t>Yes</t>
        </is>
      </c>
      <c r="R4550" s="58" t="inlineStr">
        <is>
          <t>Mailed check</t>
        </is>
      </c>
      <c r="S4550" s="123" t="n">
        <v>84.3</v>
      </c>
      <c r="T4550" s="58" t="inlineStr">
        <is>
          <t>1855.65</t>
        </is>
      </c>
      <c r="U4550" s="58" t="inlineStr">
        <is>
          <t>Yes</t>
        </is>
      </c>
      <c r="V4550" s="123">
        <f>IFERROR(VALUE(TRIM(T4550)),S4550*F4550)</f>
        <v/>
      </c>
      <c r="W4550" s="58">
        <f>IF(F4550&lt;=12,"0-12 mo",IF(F4550&lt;=24,"13-24 mo",IF(F4550&lt;=48,"25-48 mo","49+ mo")))</f>
        <v/>
      </c>
      <c r="X4550" s="58">
        <f>IF(S4550&lt;=35.5,"Q1 Low",IF(S4550&lt;=70.35,"Q2 Mid-Low",IF(S4550&lt;=89.85,"Q3 Mid-High","Q4 High")))</f>
        <v/>
      </c>
      <c r="Y4550" s="58">
        <f>IF(U4550="Yes",1,0)</f>
        <v/>
      </c>
      <c r="Z4550" s="58">
        <f>IF(P4550="Month-to-month",1,0)+IF(M4550="No",1,0)+IF(J4550="No",1,0)+IF(I4550="Fiber optic",1,0)+IF(Q4550="Yes",1,0)</f>
        <v/>
      </c>
    </row>
    <row r="4551" ht="15" customHeight="1" s="59">
      <c r="A4551" s="58" t="inlineStr">
        <is>
          <t>2074-GUHPQ</t>
        </is>
      </c>
      <c r="B4551" s="58" t="inlineStr">
        <is>
          <t>Female</t>
        </is>
      </c>
      <c r="C4551" s="58" t="n">
        <v>0</v>
      </c>
      <c r="D4551" s="58" t="inlineStr">
        <is>
          <t>No</t>
        </is>
      </c>
      <c r="E4551" s="58" t="inlineStr">
        <is>
          <t>Yes</t>
        </is>
      </c>
      <c r="F4551" s="58" t="n">
        <v>17</v>
      </c>
      <c r="G4551" s="58" t="inlineStr">
        <is>
          <t>Yes</t>
        </is>
      </c>
      <c r="H4551" s="58" t="inlineStr">
        <is>
          <t>Yes</t>
        </is>
      </c>
      <c r="I4551" s="58" t="inlineStr">
        <is>
          <t>Fiber optic</t>
        </is>
      </c>
      <c r="J4551" s="58" t="inlineStr">
        <is>
          <t>No</t>
        </is>
      </c>
      <c r="K4551" s="58" t="inlineStr">
        <is>
          <t>Yes</t>
        </is>
      </c>
      <c r="L4551" s="58" t="inlineStr">
        <is>
          <t>Yes</t>
        </is>
      </c>
      <c r="M4551" s="58" t="inlineStr">
        <is>
          <t>Yes</t>
        </is>
      </c>
      <c r="N4551" s="58" t="inlineStr">
        <is>
          <t>No</t>
        </is>
      </c>
      <c r="O4551" s="58" t="inlineStr">
        <is>
          <t>No</t>
        </is>
      </c>
      <c r="P4551" s="58" t="inlineStr">
        <is>
          <t>Month-to-month</t>
        </is>
      </c>
      <c r="Q4551" s="58" t="inlineStr">
        <is>
          <t>Yes</t>
        </is>
      </c>
      <c r="R4551" s="58" t="inlineStr">
        <is>
          <t>Credit card (automatic)</t>
        </is>
      </c>
      <c r="S4551" s="123" t="n">
        <v>92.7</v>
      </c>
      <c r="T4551" s="58" t="inlineStr">
        <is>
          <t>1556.85</t>
        </is>
      </c>
      <c r="U4551" s="58" t="inlineStr">
        <is>
          <t>No</t>
        </is>
      </c>
      <c r="V4551" s="123">
        <f>IFERROR(VALUE(TRIM(T4551)),S4551*F4551)</f>
        <v/>
      </c>
      <c r="W4551" s="58">
        <f>IF(F4551&lt;=12,"0-12 mo",IF(F4551&lt;=24,"13-24 mo",IF(F4551&lt;=48,"25-48 mo","49+ mo")))</f>
        <v/>
      </c>
      <c r="X4551" s="58">
        <f>IF(S4551&lt;=35.5,"Q1 Low",IF(S4551&lt;=70.35,"Q2 Mid-Low",IF(S4551&lt;=89.85,"Q3 Mid-High","Q4 High")))</f>
        <v/>
      </c>
      <c r="Y4551" s="58">
        <f>IF(U4551="Yes",1,0)</f>
        <v/>
      </c>
      <c r="Z4551" s="58">
        <f>IF(P4551="Month-to-month",1,0)+IF(M4551="No",1,0)+IF(J4551="No",1,0)+IF(I4551="Fiber optic",1,0)+IF(Q4551="Yes",1,0)</f>
        <v/>
      </c>
    </row>
    <row r="4552" ht="15" customHeight="1" s="59">
      <c r="A4552" s="58" t="inlineStr">
        <is>
          <t>4625-XMOYM</t>
        </is>
      </c>
      <c r="B4552" s="58" t="inlineStr">
        <is>
          <t>Female</t>
        </is>
      </c>
      <c r="C4552" s="58" t="n">
        <v>0</v>
      </c>
      <c r="D4552" s="58" t="inlineStr">
        <is>
          <t>Yes</t>
        </is>
      </c>
      <c r="E4552" s="58" t="inlineStr">
        <is>
          <t>Yes</t>
        </is>
      </c>
      <c r="F4552" s="58" t="n">
        <v>72</v>
      </c>
      <c r="G4552" s="58" t="inlineStr">
        <is>
          <t>Yes</t>
        </is>
      </c>
      <c r="H4552" s="58" t="inlineStr">
        <is>
          <t>Yes</t>
        </is>
      </c>
      <c r="I4552" s="58" t="inlineStr">
        <is>
          <t>No</t>
        </is>
      </c>
      <c r="J4552" s="58" t="inlineStr">
        <is>
          <t>No internet service</t>
        </is>
      </c>
      <c r="K4552" s="58" t="inlineStr">
        <is>
          <t>No internet service</t>
        </is>
      </c>
      <c r="L4552" s="58" t="inlineStr">
        <is>
          <t>No internet service</t>
        </is>
      </c>
      <c r="M4552" s="58" t="inlineStr">
        <is>
          <t>No internet service</t>
        </is>
      </c>
      <c r="N4552" s="58" t="inlineStr">
        <is>
          <t>No internet service</t>
        </is>
      </c>
      <c r="O4552" s="58" t="inlineStr">
        <is>
          <t>No internet service</t>
        </is>
      </c>
      <c r="P4552" s="58" t="inlineStr">
        <is>
          <t>Two year</t>
        </is>
      </c>
      <c r="Q4552" s="58" t="inlineStr">
        <is>
          <t>Yes</t>
        </is>
      </c>
      <c r="R4552" s="58" t="inlineStr">
        <is>
          <t>Bank transfer (automatic)</t>
        </is>
      </c>
      <c r="S4552" s="123" t="n">
        <v>26.25</v>
      </c>
      <c r="T4552" s="58" t="inlineStr">
        <is>
          <t>1988.05</t>
        </is>
      </c>
      <c r="U4552" s="58" t="inlineStr">
        <is>
          <t>No</t>
        </is>
      </c>
      <c r="V4552" s="123">
        <f>IFERROR(VALUE(TRIM(T4552)),S4552*F4552)</f>
        <v/>
      </c>
      <c r="W4552" s="58">
        <f>IF(F4552&lt;=12,"0-12 mo",IF(F4552&lt;=24,"13-24 mo",IF(F4552&lt;=48,"25-48 mo","49+ mo")))</f>
        <v/>
      </c>
      <c r="X4552" s="58">
        <f>IF(S4552&lt;=35.5,"Q1 Low",IF(S4552&lt;=70.35,"Q2 Mid-Low",IF(S4552&lt;=89.85,"Q3 Mid-High","Q4 High")))</f>
        <v/>
      </c>
      <c r="Y4552" s="58">
        <f>IF(U4552="Yes",1,0)</f>
        <v/>
      </c>
      <c r="Z4552" s="58">
        <f>IF(P4552="Month-to-month",1,0)+IF(M4552="No",1,0)+IF(J4552="No",1,0)+IF(I4552="Fiber optic",1,0)+IF(Q4552="Yes",1,0)</f>
        <v/>
      </c>
    </row>
    <row r="4553" ht="15" customHeight="1" s="59">
      <c r="A4553" s="58" t="inlineStr">
        <is>
          <t>5827-MWCZK</t>
        </is>
      </c>
      <c r="B4553" s="58" t="inlineStr">
        <is>
          <t>Male</t>
        </is>
      </c>
      <c r="C4553" s="58" t="n">
        <v>0</v>
      </c>
      <c r="D4553" s="58" t="inlineStr">
        <is>
          <t>Yes</t>
        </is>
      </c>
      <c r="E4553" s="58" t="inlineStr">
        <is>
          <t>Yes</t>
        </is>
      </c>
      <c r="F4553" s="58" t="n">
        <v>56</v>
      </c>
      <c r="G4553" s="58" t="inlineStr">
        <is>
          <t>Yes</t>
        </is>
      </c>
      <c r="H4553" s="58" t="inlineStr">
        <is>
          <t>Yes</t>
        </is>
      </c>
      <c r="I4553" s="58" t="inlineStr">
        <is>
          <t>Fiber optic</t>
        </is>
      </c>
      <c r="J4553" s="58" t="inlineStr">
        <is>
          <t>No</t>
        </is>
      </c>
      <c r="K4553" s="58" t="inlineStr">
        <is>
          <t>Yes</t>
        </is>
      </c>
      <c r="L4553" s="58" t="inlineStr">
        <is>
          <t>No</t>
        </is>
      </c>
      <c r="M4553" s="58" t="inlineStr">
        <is>
          <t>Yes</t>
        </is>
      </c>
      <c r="N4553" s="58" t="inlineStr">
        <is>
          <t>Yes</t>
        </is>
      </c>
      <c r="O4553" s="58" t="inlineStr">
        <is>
          <t>No</t>
        </is>
      </c>
      <c r="P4553" s="58" t="inlineStr">
        <is>
          <t>Month-to-month</t>
        </is>
      </c>
      <c r="Q4553" s="58" t="inlineStr">
        <is>
          <t>Yes</t>
        </is>
      </c>
      <c r="R4553" s="58" t="inlineStr">
        <is>
          <t>Credit card (automatic)</t>
        </is>
      </c>
      <c r="S4553" s="123" t="n">
        <v>96.95</v>
      </c>
      <c r="T4553" s="58" t="inlineStr">
        <is>
          <t>5432.2</t>
        </is>
      </c>
      <c r="U4553" s="58" t="inlineStr">
        <is>
          <t>No</t>
        </is>
      </c>
      <c r="V4553" s="123">
        <f>IFERROR(VALUE(TRIM(T4553)),S4553*F4553)</f>
        <v/>
      </c>
      <c r="W4553" s="58">
        <f>IF(F4553&lt;=12,"0-12 mo",IF(F4553&lt;=24,"13-24 mo",IF(F4553&lt;=48,"25-48 mo","49+ mo")))</f>
        <v/>
      </c>
      <c r="X4553" s="58">
        <f>IF(S4553&lt;=35.5,"Q1 Low",IF(S4553&lt;=70.35,"Q2 Mid-Low",IF(S4553&lt;=89.85,"Q3 Mid-High","Q4 High")))</f>
        <v/>
      </c>
      <c r="Y4553" s="58">
        <f>IF(U4553="Yes",1,0)</f>
        <v/>
      </c>
      <c r="Z4553" s="58">
        <f>IF(P4553="Month-to-month",1,0)+IF(M4553="No",1,0)+IF(J4553="No",1,0)+IF(I4553="Fiber optic",1,0)+IF(Q4553="Yes",1,0)</f>
        <v/>
      </c>
    </row>
    <row r="4554" ht="15" customHeight="1" s="59">
      <c r="A4554" s="58" t="inlineStr">
        <is>
          <t>1385-TQOZW</t>
        </is>
      </c>
      <c r="B4554" s="58" t="inlineStr">
        <is>
          <t>Female</t>
        </is>
      </c>
      <c r="C4554" s="58" t="n">
        <v>0</v>
      </c>
      <c r="D4554" s="58" t="inlineStr">
        <is>
          <t>No</t>
        </is>
      </c>
      <c r="E4554" s="58" t="inlineStr">
        <is>
          <t>No</t>
        </is>
      </c>
      <c r="F4554" s="58" t="n">
        <v>9</v>
      </c>
      <c r="G4554" s="58" t="inlineStr">
        <is>
          <t>Yes</t>
        </is>
      </c>
      <c r="H4554" s="58" t="inlineStr">
        <is>
          <t>No</t>
        </is>
      </c>
      <c r="I4554" s="58" t="inlineStr">
        <is>
          <t>No</t>
        </is>
      </c>
      <c r="J4554" s="58" t="inlineStr">
        <is>
          <t>No internet service</t>
        </is>
      </c>
      <c r="K4554" s="58" t="inlineStr">
        <is>
          <t>No internet service</t>
        </is>
      </c>
      <c r="L4554" s="58" t="inlineStr">
        <is>
          <t>No internet service</t>
        </is>
      </c>
      <c r="M4554" s="58" t="inlineStr">
        <is>
          <t>No internet service</t>
        </is>
      </c>
      <c r="N4554" s="58" t="inlineStr">
        <is>
          <t>No internet service</t>
        </is>
      </c>
      <c r="O4554" s="58" t="inlineStr">
        <is>
          <t>No internet service</t>
        </is>
      </c>
      <c r="P4554" s="58" t="inlineStr">
        <is>
          <t>Month-to-month</t>
        </is>
      </c>
      <c r="Q4554" s="58" t="inlineStr">
        <is>
          <t>Yes</t>
        </is>
      </c>
      <c r="R4554" s="58" t="inlineStr">
        <is>
          <t>Credit card (automatic)</t>
        </is>
      </c>
      <c r="S4554" s="123" t="n">
        <v>20.45</v>
      </c>
      <c r="T4554" s="58" t="inlineStr">
        <is>
          <t>147.55</t>
        </is>
      </c>
      <c r="U4554" s="58" t="inlineStr">
        <is>
          <t>No</t>
        </is>
      </c>
      <c r="V4554" s="123">
        <f>IFERROR(VALUE(TRIM(T4554)),S4554*F4554)</f>
        <v/>
      </c>
      <c r="W4554" s="58">
        <f>IF(F4554&lt;=12,"0-12 mo",IF(F4554&lt;=24,"13-24 mo",IF(F4554&lt;=48,"25-48 mo","49+ mo")))</f>
        <v/>
      </c>
      <c r="X4554" s="58">
        <f>IF(S4554&lt;=35.5,"Q1 Low",IF(S4554&lt;=70.35,"Q2 Mid-Low",IF(S4554&lt;=89.85,"Q3 Mid-High","Q4 High")))</f>
        <v/>
      </c>
      <c r="Y4554" s="58">
        <f>IF(U4554="Yes",1,0)</f>
        <v/>
      </c>
      <c r="Z4554" s="58">
        <f>IF(P4554="Month-to-month",1,0)+IF(M4554="No",1,0)+IF(J4554="No",1,0)+IF(I4554="Fiber optic",1,0)+IF(Q4554="Yes",1,0)</f>
        <v/>
      </c>
    </row>
    <row r="4555" ht="15" customHeight="1" s="59">
      <c r="A4555" s="58" t="inlineStr">
        <is>
          <t>5914-XRFQB</t>
        </is>
      </c>
      <c r="B4555" s="58" t="inlineStr">
        <is>
          <t>Male</t>
        </is>
      </c>
      <c r="C4555" s="58" t="n">
        <v>0</v>
      </c>
      <c r="D4555" s="58" t="inlineStr">
        <is>
          <t>Yes</t>
        </is>
      </c>
      <c r="E4555" s="58" t="inlineStr">
        <is>
          <t>No</t>
        </is>
      </c>
      <c r="F4555" s="58" t="n">
        <v>72</v>
      </c>
      <c r="G4555" s="58" t="inlineStr">
        <is>
          <t>Yes</t>
        </is>
      </c>
      <c r="H4555" s="58" t="inlineStr">
        <is>
          <t>Yes</t>
        </is>
      </c>
      <c r="I4555" s="58" t="inlineStr">
        <is>
          <t>Fiber optic</t>
        </is>
      </c>
      <c r="J4555" s="58" t="inlineStr">
        <is>
          <t>Yes</t>
        </is>
      </c>
      <c r="K4555" s="58" t="inlineStr">
        <is>
          <t>Yes</t>
        </is>
      </c>
      <c r="L4555" s="58" t="inlineStr">
        <is>
          <t>Yes</t>
        </is>
      </c>
      <c r="M4555" s="58" t="inlineStr">
        <is>
          <t>Yes</t>
        </is>
      </c>
      <c r="N4555" s="58" t="inlineStr">
        <is>
          <t>Yes</t>
        </is>
      </c>
      <c r="O4555" s="58" t="inlineStr">
        <is>
          <t>Yes</t>
        </is>
      </c>
      <c r="P4555" s="58" t="inlineStr">
        <is>
          <t>Two year</t>
        </is>
      </c>
      <c r="Q4555" s="58" t="inlineStr">
        <is>
          <t>Yes</t>
        </is>
      </c>
      <c r="R4555" s="58" t="inlineStr">
        <is>
          <t>Bank transfer (automatic)</t>
        </is>
      </c>
      <c r="S4555" s="123" t="n">
        <v>115.8</v>
      </c>
      <c r="T4555" s="58" t="inlineStr">
        <is>
          <t>8424.9</t>
        </is>
      </c>
      <c r="U4555" s="58" t="inlineStr">
        <is>
          <t>No</t>
        </is>
      </c>
      <c r="V4555" s="123">
        <f>IFERROR(VALUE(TRIM(T4555)),S4555*F4555)</f>
        <v/>
      </c>
      <c r="W4555" s="58">
        <f>IF(F4555&lt;=12,"0-12 mo",IF(F4555&lt;=24,"13-24 mo",IF(F4555&lt;=48,"25-48 mo","49+ mo")))</f>
        <v/>
      </c>
      <c r="X4555" s="58">
        <f>IF(S4555&lt;=35.5,"Q1 Low",IF(S4555&lt;=70.35,"Q2 Mid-Low",IF(S4555&lt;=89.85,"Q3 Mid-High","Q4 High")))</f>
        <v/>
      </c>
      <c r="Y4555" s="58">
        <f>IF(U4555="Yes",1,0)</f>
        <v/>
      </c>
      <c r="Z4555" s="58">
        <f>IF(P4555="Month-to-month",1,0)+IF(M4555="No",1,0)+IF(J4555="No",1,0)+IF(I4555="Fiber optic",1,0)+IF(Q4555="Yes",1,0)</f>
        <v/>
      </c>
    </row>
    <row r="4556" ht="15" customHeight="1" s="59">
      <c r="A4556" s="58" t="inlineStr">
        <is>
          <t>4329-YPDDQ</t>
        </is>
      </c>
      <c r="B4556" s="58" t="inlineStr">
        <is>
          <t>Male</t>
        </is>
      </c>
      <c r="C4556" s="58" t="n">
        <v>0</v>
      </c>
      <c r="D4556" s="58" t="inlineStr">
        <is>
          <t>No</t>
        </is>
      </c>
      <c r="E4556" s="58" t="inlineStr">
        <is>
          <t>No</t>
        </is>
      </c>
      <c r="F4556" s="58" t="n">
        <v>20</v>
      </c>
      <c r="G4556" s="58" t="inlineStr">
        <is>
          <t>Yes</t>
        </is>
      </c>
      <c r="H4556" s="58" t="inlineStr">
        <is>
          <t>No</t>
        </is>
      </c>
      <c r="I4556" s="58" t="inlineStr">
        <is>
          <t>Fiber optic</t>
        </is>
      </c>
      <c r="J4556" s="58" t="inlineStr">
        <is>
          <t>Yes</t>
        </is>
      </c>
      <c r="K4556" s="58" t="inlineStr">
        <is>
          <t>Yes</t>
        </is>
      </c>
      <c r="L4556" s="58" t="inlineStr">
        <is>
          <t>Yes</t>
        </is>
      </c>
      <c r="M4556" s="58" t="inlineStr">
        <is>
          <t>Yes</t>
        </is>
      </c>
      <c r="N4556" s="58" t="inlineStr">
        <is>
          <t>Yes</t>
        </is>
      </c>
      <c r="O4556" s="58" t="inlineStr">
        <is>
          <t>Yes</t>
        </is>
      </c>
      <c r="P4556" s="58" t="inlineStr">
        <is>
          <t>Month-to-month</t>
        </is>
      </c>
      <c r="Q4556" s="58" t="inlineStr">
        <is>
          <t>Yes</t>
        </is>
      </c>
      <c r="R4556" s="58" t="inlineStr">
        <is>
          <t>Bank transfer (automatic)</t>
        </is>
      </c>
      <c r="S4556" s="123" t="n">
        <v>108.2</v>
      </c>
      <c r="T4556" s="58" t="inlineStr">
        <is>
          <t>2203.7</t>
        </is>
      </c>
      <c r="U4556" s="58" t="inlineStr">
        <is>
          <t>No</t>
        </is>
      </c>
      <c r="V4556" s="123">
        <f>IFERROR(VALUE(TRIM(T4556)),S4556*F4556)</f>
        <v/>
      </c>
      <c r="W4556" s="58">
        <f>IF(F4556&lt;=12,"0-12 mo",IF(F4556&lt;=24,"13-24 mo",IF(F4556&lt;=48,"25-48 mo","49+ mo")))</f>
        <v/>
      </c>
      <c r="X4556" s="58">
        <f>IF(S4556&lt;=35.5,"Q1 Low",IF(S4556&lt;=70.35,"Q2 Mid-Low",IF(S4556&lt;=89.85,"Q3 Mid-High","Q4 High")))</f>
        <v/>
      </c>
      <c r="Y4556" s="58">
        <f>IF(U4556="Yes",1,0)</f>
        <v/>
      </c>
      <c r="Z4556" s="58">
        <f>IF(P4556="Month-to-month",1,0)+IF(M4556="No",1,0)+IF(J4556="No",1,0)+IF(I4556="Fiber optic",1,0)+IF(Q4556="Yes",1,0)</f>
        <v/>
      </c>
    </row>
    <row r="4557" ht="15" customHeight="1" s="59">
      <c r="A4557" s="58" t="inlineStr">
        <is>
          <t>4804-NCPET</t>
        </is>
      </c>
      <c r="B4557" s="58" t="inlineStr">
        <is>
          <t>Male</t>
        </is>
      </c>
      <c r="C4557" s="58" t="n">
        <v>0</v>
      </c>
      <c r="D4557" s="58" t="inlineStr">
        <is>
          <t>Yes</t>
        </is>
      </c>
      <c r="E4557" s="58" t="inlineStr">
        <is>
          <t>Yes</t>
        </is>
      </c>
      <c r="F4557" s="58" t="n">
        <v>19</v>
      </c>
      <c r="G4557" s="58" t="inlineStr">
        <is>
          <t>Yes</t>
        </is>
      </c>
      <c r="H4557" s="58" t="inlineStr">
        <is>
          <t>No</t>
        </is>
      </c>
      <c r="I4557" s="58" t="inlineStr">
        <is>
          <t>No</t>
        </is>
      </c>
      <c r="J4557" s="58" t="inlineStr">
        <is>
          <t>No internet service</t>
        </is>
      </c>
      <c r="K4557" s="58" t="inlineStr">
        <is>
          <t>No internet service</t>
        </is>
      </c>
      <c r="L4557" s="58" t="inlineStr">
        <is>
          <t>No internet service</t>
        </is>
      </c>
      <c r="M4557" s="58" t="inlineStr">
        <is>
          <t>No internet service</t>
        </is>
      </c>
      <c r="N4557" s="58" t="inlineStr">
        <is>
          <t>No internet service</t>
        </is>
      </c>
      <c r="O4557" s="58" t="inlineStr">
        <is>
          <t>No internet service</t>
        </is>
      </c>
      <c r="P4557" s="58" t="inlineStr">
        <is>
          <t>Two year</t>
        </is>
      </c>
      <c r="Q4557" s="58" t="inlineStr">
        <is>
          <t>No</t>
        </is>
      </c>
      <c r="R4557" s="58" t="inlineStr">
        <is>
          <t>Mailed check</t>
        </is>
      </c>
      <c r="S4557" s="123" t="n">
        <v>20.2</v>
      </c>
      <c r="T4557" s="58" t="inlineStr">
        <is>
          <t>387.4</t>
        </is>
      </c>
      <c r="U4557" s="58" t="inlineStr">
        <is>
          <t>No</t>
        </is>
      </c>
      <c r="V4557" s="123">
        <f>IFERROR(VALUE(TRIM(T4557)),S4557*F4557)</f>
        <v/>
      </c>
      <c r="W4557" s="58">
        <f>IF(F4557&lt;=12,"0-12 mo",IF(F4557&lt;=24,"13-24 mo",IF(F4557&lt;=48,"25-48 mo","49+ mo")))</f>
        <v/>
      </c>
      <c r="X4557" s="58">
        <f>IF(S4557&lt;=35.5,"Q1 Low",IF(S4557&lt;=70.35,"Q2 Mid-Low",IF(S4557&lt;=89.85,"Q3 Mid-High","Q4 High")))</f>
        <v/>
      </c>
      <c r="Y4557" s="58">
        <f>IF(U4557="Yes",1,0)</f>
        <v/>
      </c>
      <c r="Z4557" s="58">
        <f>IF(P4557="Month-to-month",1,0)+IF(M4557="No",1,0)+IF(J4557="No",1,0)+IF(I4557="Fiber optic",1,0)+IF(Q4557="Yes",1,0)</f>
        <v/>
      </c>
    </row>
    <row r="4558" ht="15" customHeight="1" s="59">
      <c r="A4558" s="58" t="inlineStr">
        <is>
          <t>3750-CKVKH</t>
        </is>
      </c>
      <c r="B4558" s="58" t="inlineStr">
        <is>
          <t>Male</t>
        </is>
      </c>
      <c r="C4558" s="58" t="n">
        <v>0</v>
      </c>
      <c r="D4558" s="58" t="inlineStr">
        <is>
          <t>No</t>
        </is>
      </c>
      <c r="E4558" s="58" t="inlineStr">
        <is>
          <t>No</t>
        </is>
      </c>
      <c r="F4558" s="58" t="n">
        <v>2</v>
      </c>
      <c r="G4558" s="58" t="inlineStr">
        <is>
          <t>Yes</t>
        </is>
      </c>
      <c r="H4558" s="58" t="inlineStr">
        <is>
          <t>No</t>
        </is>
      </c>
      <c r="I4558" s="58" t="inlineStr">
        <is>
          <t>Fiber optic</t>
        </is>
      </c>
      <c r="J4558" s="58" t="inlineStr">
        <is>
          <t>No</t>
        </is>
      </c>
      <c r="K4558" s="58" t="inlineStr">
        <is>
          <t>No</t>
        </is>
      </c>
      <c r="L4558" s="58" t="inlineStr">
        <is>
          <t>No</t>
        </is>
      </c>
      <c r="M4558" s="58" t="inlineStr">
        <is>
          <t>No</t>
        </is>
      </c>
      <c r="N4558" s="58" t="inlineStr">
        <is>
          <t>No</t>
        </is>
      </c>
      <c r="O4558" s="58" t="inlineStr">
        <is>
          <t>No</t>
        </is>
      </c>
      <c r="P4558" s="58" t="inlineStr">
        <is>
          <t>Month-to-month</t>
        </is>
      </c>
      <c r="Q4558" s="58" t="inlineStr">
        <is>
          <t>Yes</t>
        </is>
      </c>
      <c r="R4558" s="58" t="inlineStr">
        <is>
          <t>Electronic check</t>
        </is>
      </c>
      <c r="S4558" s="123" t="n">
        <v>67.75</v>
      </c>
      <c r="T4558" s="58" t="inlineStr">
        <is>
          <t>116.65</t>
        </is>
      </c>
      <c r="U4558" s="58" t="inlineStr">
        <is>
          <t>Yes</t>
        </is>
      </c>
      <c r="V4558" s="123">
        <f>IFERROR(VALUE(TRIM(T4558)),S4558*F4558)</f>
        <v/>
      </c>
      <c r="W4558" s="58">
        <f>IF(F4558&lt;=12,"0-12 mo",IF(F4558&lt;=24,"13-24 mo",IF(F4558&lt;=48,"25-48 mo","49+ mo")))</f>
        <v/>
      </c>
      <c r="X4558" s="58">
        <f>IF(S4558&lt;=35.5,"Q1 Low",IF(S4558&lt;=70.35,"Q2 Mid-Low",IF(S4558&lt;=89.85,"Q3 Mid-High","Q4 High")))</f>
        <v/>
      </c>
      <c r="Y4558" s="58">
        <f>IF(U4558="Yes",1,0)</f>
        <v/>
      </c>
      <c r="Z4558" s="58">
        <f>IF(P4558="Month-to-month",1,0)+IF(M4558="No",1,0)+IF(J4558="No",1,0)+IF(I4558="Fiber optic",1,0)+IF(Q4558="Yes",1,0)</f>
        <v/>
      </c>
    </row>
    <row r="4559" ht="15" customHeight="1" s="59">
      <c r="A4559" s="58" t="inlineStr">
        <is>
          <t>5944-UGLLK</t>
        </is>
      </c>
      <c r="B4559" s="58" t="inlineStr">
        <is>
          <t>Male</t>
        </is>
      </c>
      <c r="C4559" s="58" t="n">
        <v>0</v>
      </c>
      <c r="D4559" s="58" t="inlineStr">
        <is>
          <t>No</t>
        </is>
      </c>
      <c r="E4559" s="58" t="inlineStr">
        <is>
          <t>No</t>
        </is>
      </c>
      <c r="F4559" s="58" t="n">
        <v>53</v>
      </c>
      <c r="G4559" s="58" t="inlineStr">
        <is>
          <t>No</t>
        </is>
      </c>
      <c r="H4559" s="58" t="inlineStr">
        <is>
          <t>No phone service</t>
        </is>
      </c>
      <c r="I4559" s="58" t="inlineStr">
        <is>
          <t>DSL</t>
        </is>
      </c>
      <c r="J4559" s="58" t="inlineStr">
        <is>
          <t>No</t>
        </is>
      </c>
      <c r="K4559" s="58" t="inlineStr">
        <is>
          <t>No</t>
        </is>
      </c>
      <c r="L4559" s="58" t="inlineStr">
        <is>
          <t>Yes</t>
        </is>
      </c>
      <c r="M4559" s="58" t="inlineStr">
        <is>
          <t>Yes</t>
        </is>
      </c>
      <c r="N4559" s="58" t="inlineStr">
        <is>
          <t>Yes</t>
        </is>
      </c>
      <c r="O4559" s="58" t="inlineStr">
        <is>
          <t>Yes</t>
        </is>
      </c>
      <c r="P4559" s="58" t="inlineStr">
        <is>
          <t>One year</t>
        </is>
      </c>
      <c r="Q4559" s="58" t="inlineStr">
        <is>
          <t>No</t>
        </is>
      </c>
      <c r="R4559" s="58" t="inlineStr">
        <is>
          <t>Credit card (automatic)</t>
        </is>
      </c>
      <c r="S4559" s="123" t="n">
        <v>54.9</v>
      </c>
      <c r="T4559" s="58" t="inlineStr">
        <is>
          <t>3045.75</t>
        </is>
      </c>
      <c r="U4559" s="58" t="inlineStr">
        <is>
          <t>No</t>
        </is>
      </c>
      <c r="V4559" s="123">
        <f>IFERROR(VALUE(TRIM(T4559)),S4559*F4559)</f>
        <v/>
      </c>
      <c r="W4559" s="58">
        <f>IF(F4559&lt;=12,"0-12 mo",IF(F4559&lt;=24,"13-24 mo",IF(F4559&lt;=48,"25-48 mo","49+ mo")))</f>
        <v/>
      </c>
      <c r="X4559" s="58">
        <f>IF(S4559&lt;=35.5,"Q1 Low",IF(S4559&lt;=70.35,"Q2 Mid-Low",IF(S4559&lt;=89.85,"Q3 Mid-High","Q4 High")))</f>
        <v/>
      </c>
      <c r="Y4559" s="58">
        <f>IF(U4559="Yes",1,0)</f>
        <v/>
      </c>
      <c r="Z4559" s="58">
        <f>IF(P4559="Month-to-month",1,0)+IF(M4559="No",1,0)+IF(J4559="No",1,0)+IF(I4559="Fiber optic",1,0)+IF(Q4559="Yes",1,0)</f>
        <v/>
      </c>
    </row>
    <row r="4560" ht="15" customHeight="1" s="59">
      <c r="A4560" s="58" t="inlineStr">
        <is>
          <t>8063-GBATB</t>
        </is>
      </c>
      <c r="B4560" s="58" t="inlineStr">
        <is>
          <t>Female</t>
        </is>
      </c>
      <c r="C4560" s="58" t="n">
        <v>1</v>
      </c>
      <c r="D4560" s="58" t="inlineStr">
        <is>
          <t>No</t>
        </is>
      </c>
      <c r="E4560" s="58" t="inlineStr">
        <is>
          <t>No</t>
        </is>
      </c>
      <c r="F4560" s="58" t="n">
        <v>27</v>
      </c>
      <c r="G4560" s="58" t="inlineStr">
        <is>
          <t>Yes</t>
        </is>
      </c>
      <c r="H4560" s="58" t="inlineStr">
        <is>
          <t>Yes</t>
        </is>
      </c>
      <c r="I4560" s="58" t="inlineStr">
        <is>
          <t>Fiber optic</t>
        </is>
      </c>
      <c r="J4560" s="58" t="inlineStr">
        <is>
          <t>No</t>
        </is>
      </c>
      <c r="K4560" s="58" t="inlineStr">
        <is>
          <t>No</t>
        </is>
      </c>
      <c r="L4560" s="58" t="inlineStr">
        <is>
          <t>No</t>
        </is>
      </c>
      <c r="M4560" s="58" t="inlineStr">
        <is>
          <t>No</t>
        </is>
      </c>
      <c r="N4560" s="58" t="inlineStr">
        <is>
          <t>No</t>
        </is>
      </c>
      <c r="O4560" s="58" t="inlineStr">
        <is>
          <t>Yes</t>
        </is>
      </c>
      <c r="P4560" s="58" t="inlineStr">
        <is>
          <t>Month-to-month</t>
        </is>
      </c>
      <c r="Q4560" s="58" t="inlineStr">
        <is>
          <t>Yes</t>
        </is>
      </c>
      <c r="R4560" s="58" t="inlineStr">
        <is>
          <t>Electronic check</t>
        </is>
      </c>
      <c r="S4560" s="123" t="n">
        <v>85.25</v>
      </c>
      <c r="T4560" s="58" t="inlineStr">
        <is>
          <t>2287.25</t>
        </is>
      </c>
      <c r="U4560" s="58" t="inlineStr">
        <is>
          <t>Yes</t>
        </is>
      </c>
      <c r="V4560" s="123">
        <f>IFERROR(VALUE(TRIM(T4560)),S4560*F4560)</f>
        <v/>
      </c>
      <c r="W4560" s="58">
        <f>IF(F4560&lt;=12,"0-12 mo",IF(F4560&lt;=24,"13-24 mo",IF(F4560&lt;=48,"25-48 mo","49+ mo")))</f>
        <v/>
      </c>
      <c r="X4560" s="58">
        <f>IF(S4560&lt;=35.5,"Q1 Low",IF(S4560&lt;=70.35,"Q2 Mid-Low",IF(S4560&lt;=89.85,"Q3 Mid-High","Q4 High")))</f>
        <v/>
      </c>
      <c r="Y4560" s="58">
        <f>IF(U4560="Yes",1,0)</f>
        <v/>
      </c>
      <c r="Z4560" s="58">
        <f>IF(P4560="Month-to-month",1,0)+IF(M4560="No",1,0)+IF(J4560="No",1,0)+IF(I4560="Fiber optic",1,0)+IF(Q4560="Yes",1,0)</f>
        <v/>
      </c>
    </row>
    <row r="4561" ht="15" customHeight="1" s="59">
      <c r="A4561" s="58" t="inlineStr">
        <is>
          <t>7787-BNTZM</t>
        </is>
      </c>
      <c r="B4561" s="58" t="inlineStr">
        <is>
          <t>Male</t>
        </is>
      </c>
      <c r="C4561" s="58" t="n">
        <v>0</v>
      </c>
      <c r="D4561" s="58" t="inlineStr">
        <is>
          <t>No</t>
        </is>
      </c>
      <c r="E4561" s="58" t="inlineStr">
        <is>
          <t>No</t>
        </is>
      </c>
      <c r="F4561" s="58" t="n">
        <v>6</v>
      </c>
      <c r="G4561" s="58" t="inlineStr">
        <is>
          <t>Yes</t>
        </is>
      </c>
      <c r="H4561" s="58" t="inlineStr">
        <is>
          <t>No</t>
        </is>
      </c>
      <c r="I4561" s="58" t="inlineStr">
        <is>
          <t>No</t>
        </is>
      </c>
      <c r="J4561" s="58" t="inlineStr">
        <is>
          <t>No internet service</t>
        </is>
      </c>
      <c r="K4561" s="58" t="inlineStr">
        <is>
          <t>No internet service</t>
        </is>
      </c>
      <c r="L4561" s="58" t="inlineStr">
        <is>
          <t>No internet service</t>
        </is>
      </c>
      <c r="M4561" s="58" t="inlineStr">
        <is>
          <t>No internet service</t>
        </is>
      </c>
      <c r="N4561" s="58" t="inlineStr">
        <is>
          <t>No internet service</t>
        </is>
      </c>
      <c r="O4561" s="58" t="inlineStr">
        <is>
          <t>No internet service</t>
        </is>
      </c>
      <c r="P4561" s="58" t="inlineStr">
        <is>
          <t>Month-to-month</t>
        </is>
      </c>
      <c r="Q4561" s="58" t="inlineStr">
        <is>
          <t>No</t>
        </is>
      </c>
      <c r="R4561" s="58" t="inlineStr">
        <is>
          <t>Bank transfer (automatic)</t>
        </is>
      </c>
      <c r="S4561" s="123" t="n">
        <v>20.15</v>
      </c>
      <c r="T4561" s="58" t="inlineStr">
        <is>
          <t>130.5</t>
        </is>
      </c>
      <c r="U4561" s="58" t="inlineStr">
        <is>
          <t>No</t>
        </is>
      </c>
      <c r="V4561" s="123">
        <f>IFERROR(VALUE(TRIM(T4561)),S4561*F4561)</f>
        <v/>
      </c>
      <c r="W4561" s="58">
        <f>IF(F4561&lt;=12,"0-12 mo",IF(F4561&lt;=24,"13-24 mo",IF(F4561&lt;=48,"25-48 mo","49+ mo")))</f>
        <v/>
      </c>
      <c r="X4561" s="58">
        <f>IF(S4561&lt;=35.5,"Q1 Low",IF(S4561&lt;=70.35,"Q2 Mid-Low",IF(S4561&lt;=89.85,"Q3 Mid-High","Q4 High")))</f>
        <v/>
      </c>
      <c r="Y4561" s="58">
        <f>IF(U4561="Yes",1,0)</f>
        <v/>
      </c>
      <c r="Z4561" s="58">
        <f>IF(P4561="Month-to-month",1,0)+IF(M4561="No",1,0)+IF(J4561="No",1,0)+IF(I4561="Fiber optic",1,0)+IF(Q4561="Yes",1,0)</f>
        <v/>
      </c>
    </row>
    <row r="4562" ht="15" customHeight="1" s="59">
      <c r="A4562" s="58" t="inlineStr">
        <is>
          <t>2252-ISRNH</t>
        </is>
      </c>
      <c r="B4562" s="58" t="inlineStr">
        <is>
          <t>Male</t>
        </is>
      </c>
      <c r="C4562" s="58" t="n">
        <v>0</v>
      </c>
      <c r="D4562" s="58" t="inlineStr">
        <is>
          <t>Yes</t>
        </is>
      </c>
      <c r="E4562" s="58" t="inlineStr">
        <is>
          <t>Yes</t>
        </is>
      </c>
      <c r="F4562" s="58" t="n">
        <v>9</v>
      </c>
      <c r="G4562" s="58" t="inlineStr">
        <is>
          <t>Yes</t>
        </is>
      </c>
      <c r="H4562" s="58" t="inlineStr">
        <is>
          <t>Yes</t>
        </is>
      </c>
      <c r="I4562" s="58" t="inlineStr">
        <is>
          <t>Fiber optic</t>
        </is>
      </c>
      <c r="J4562" s="58" t="inlineStr">
        <is>
          <t>No</t>
        </is>
      </c>
      <c r="K4562" s="58" t="inlineStr">
        <is>
          <t>No</t>
        </is>
      </c>
      <c r="L4562" s="58" t="inlineStr">
        <is>
          <t>Yes</t>
        </is>
      </c>
      <c r="M4562" s="58" t="inlineStr">
        <is>
          <t>No</t>
        </is>
      </c>
      <c r="N4562" s="58" t="inlineStr">
        <is>
          <t>Yes</t>
        </is>
      </c>
      <c r="O4562" s="58" t="inlineStr">
        <is>
          <t>No</t>
        </is>
      </c>
      <c r="P4562" s="58" t="inlineStr">
        <is>
          <t>One year</t>
        </is>
      </c>
      <c r="Q4562" s="58" t="inlineStr">
        <is>
          <t>Yes</t>
        </is>
      </c>
      <c r="R4562" s="58" t="inlineStr">
        <is>
          <t>Electronic check</t>
        </is>
      </c>
      <c r="S4562" s="123" t="n">
        <v>90.34999999999999</v>
      </c>
      <c r="T4562" s="58" t="inlineStr">
        <is>
          <t>767.9</t>
        </is>
      </c>
      <c r="U4562" s="58" t="inlineStr">
        <is>
          <t>No</t>
        </is>
      </c>
      <c r="V4562" s="123">
        <f>IFERROR(VALUE(TRIM(T4562)),S4562*F4562)</f>
        <v/>
      </c>
      <c r="W4562" s="58">
        <f>IF(F4562&lt;=12,"0-12 mo",IF(F4562&lt;=24,"13-24 mo",IF(F4562&lt;=48,"25-48 mo","49+ mo")))</f>
        <v/>
      </c>
      <c r="X4562" s="58">
        <f>IF(S4562&lt;=35.5,"Q1 Low",IF(S4562&lt;=70.35,"Q2 Mid-Low",IF(S4562&lt;=89.85,"Q3 Mid-High","Q4 High")))</f>
        <v/>
      </c>
      <c r="Y4562" s="58">
        <f>IF(U4562="Yes",1,0)</f>
        <v/>
      </c>
      <c r="Z4562" s="58">
        <f>IF(P4562="Month-to-month",1,0)+IF(M4562="No",1,0)+IF(J4562="No",1,0)+IF(I4562="Fiber optic",1,0)+IF(Q4562="Yes",1,0)</f>
        <v/>
      </c>
    </row>
    <row r="4563" ht="15" customHeight="1" s="59">
      <c r="A4563" s="58" t="inlineStr">
        <is>
          <t>9415-TPKRV</t>
        </is>
      </c>
      <c r="B4563" s="58" t="inlineStr">
        <is>
          <t>Female</t>
        </is>
      </c>
      <c r="C4563" s="58" t="n">
        <v>0</v>
      </c>
      <c r="D4563" s="58" t="inlineStr">
        <is>
          <t>Yes</t>
        </is>
      </c>
      <c r="E4563" s="58" t="inlineStr">
        <is>
          <t>Yes</t>
        </is>
      </c>
      <c r="F4563" s="58" t="n">
        <v>8</v>
      </c>
      <c r="G4563" s="58" t="inlineStr">
        <is>
          <t>Yes</t>
        </is>
      </c>
      <c r="H4563" s="58" t="inlineStr">
        <is>
          <t>Yes</t>
        </is>
      </c>
      <c r="I4563" s="58" t="inlineStr">
        <is>
          <t>DSL</t>
        </is>
      </c>
      <c r="J4563" s="58" t="inlineStr">
        <is>
          <t>No</t>
        </is>
      </c>
      <c r="K4563" s="58" t="inlineStr">
        <is>
          <t>Yes</t>
        </is>
      </c>
      <c r="L4563" s="58" t="inlineStr">
        <is>
          <t>No</t>
        </is>
      </c>
      <c r="M4563" s="58" t="inlineStr">
        <is>
          <t>No</t>
        </is>
      </c>
      <c r="N4563" s="58" t="inlineStr">
        <is>
          <t>No</t>
        </is>
      </c>
      <c r="O4563" s="58" t="inlineStr">
        <is>
          <t>No</t>
        </is>
      </c>
      <c r="P4563" s="58" t="inlineStr">
        <is>
          <t>Month-to-month</t>
        </is>
      </c>
      <c r="Q4563" s="58" t="inlineStr">
        <is>
          <t>No</t>
        </is>
      </c>
      <c r="R4563" s="58" t="inlineStr">
        <is>
          <t>Electronic check</t>
        </is>
      </c>
      <c r="S4563" s="123" t="n">
        <v>55.75</v>
      </c>
      <c r="T4563" s="58" t="inlineStr">
        <is>
          <t>446.8</t>
        </is>
      </c>
      <c r="U4563" s="58" t="inlineStr">
        <is>
          <t>No</t>
        </is>
      </c>
      <c r="V4563" s="123">
        <f>IFERROR(VALUE(TRIM(T4563)),S4563*F4563)</f>
        <v/>
      </c>
      <c r="W4563" s="58">
        <f>IF(F4563&lt;=12,"0-12 mo",IF(F4563&lt;=24,"13-24 mo",IF(F4563&lt;=48,"25-48 mo","49+ mo")))</f>
        <v/>
      </c>
      <c r="X4563" s="58">
        <f>IF(S4563&lt;=35.5,"Q1 Low",IF(S4563&lt;=70.35,"Q2 Mid-Low",IF(S4563&lt;=89.85,"Q3 Mid-High","Q4 High")))</f>
        <v/>
      </c>
      <c r="Y4563" s="58">
        <f>IF(U4563="Yes",1,0)</f>
        <v/>
      </c>
      <c r="Z4563" s="58">
        <f>IF(P4563="Month-to-month",1,0)+IF(M4563="No",1,0)+IF(J4563="No",1,0)+IF(I4563="Fiber optic",1,0)+IF(Q4563="Yes",1,0)</f>
        <v/>
      </c>
    </row>
    <row r="4564" ht="15" customHeight="1" s="59">
      <c r="A4564" s="58" t="inlineStr">
        <is>
          <t>5322-TEUJK</t>
        </is>
      </c>
      <c r="B4564" s="58" t="inlineStr">
        <is>
          <t>Female</t>
        </is>
      </c>
      <c r="C4564" s="58" t="n">
        <v>0</v>
      </c>
      <c r="D4564" s="58" t="inlineStr">
        <is>
          <t>Yes</t>
        </is>
      </c>
      <c r="E4564" s="58" t="inlineStr">
        <is>
          <t>Yes</t>
        </is>
      </c>
      <c r="F4564" s="58" t="n">
        <v>71</v>
      </c>
      <c r="G4564" s="58" t="inlineStr">
        <is>
          <t>Yes</t>
        </is>
      </c>
      <c r="H4564" s="58" t="inlineStr">
        <is>
          <t>Yes</t>
        </is>
      </c>
      <c r="I4564" s="58" t="inlineStr">
        <is>
          <t>Fiber optic</t>
        </is>
      </c>
      <c r="J4564" s="58" t="inlineStr">
        <is>
          <t>Yes</t>
        </is>
      </c>
      <c r="K4564" s="58" t="inlineStr">
        <is>
          <t>Yes</t>
        </is>
      </c>
      <c r="L4564" s="58" t="inlineStr">
        <is>
          <t>Yes</t>
        </is>
      </c>
      <c r="M4564" s="58" t="inlineStr">
        <is>
          <t>Yes</t>
        </is>
      </c>
      <c r="N4564" s="58" t="inlineStr">
        <is>
          <t>Yes</t>
        </is>
      </c>
      <c r="O4564" s="58" t="inlineStr">
        <is>
          <t>Yes</t>
        </is>
      </c>
      <c r="P4564" s="58" t="inlineStr">
        <is>
          <t>Two year</t>
        </is>
      </c>
      <c r="Q4564" s="58" t="inlineStr">
        <is>
          <t>No</t>
        </is>
      </c>
      <c r="R4564" s="58" t="inlineStr">
        <is>
          <t>Bank transfer (automatic)</t>
        </is>
      </c>
      <c r="S4564" s="123" t="n">
        <v>114.6</v>
      </c>
      <c r="T4564" s="58" t="inlineStr">
        <is>
          <t>8100.25</t>
        </is>
      </c>
      <c r="U4564" s="58" t="inlineStr">
        <is>
          <t>No</t>
        </is>
      </c>
      <c r="V4564" s="123">
        <f>IFERROR(VALUE(TRIM(T4564)),S4564*F4564)</f>
        <v/>
      </c>
      <c r="W4564" s="58">
        <f>IF(F4564&lt;=12,"0-12 mo",IF(F4564&lt;=24,"13-24 mo",IF(F4564&lt;=48,"25-48 mo","49+ mo")))</f>
        <v/>
      </c>
      <c r="X4564" s="58">
        <f>IF(S4564&lt;=35.5,"Q1 Low",IF(S4564&lt;=70.35,"Q2 Mid-Low",IF(S4564&lt;=89.85,"Q3 Mid-High","Q4 High")))</f>
        <v/>
      </c>
      <c r="Y4564" s="58">
        <f>IF(U4564="Yes",1,0)</f>
        <v/>
      </c>
      <c r="Z4564" s="58">
        <f>IF(P4564="Month-to-month",1,0)+IF(M4564="No",1,0)+IF(J4564="No",1,0)+IF(I4564="Fiber optic",1,0)+IF(Q4564="Yes",1,0)</f>
        <v/>
      </c>
    </row>
    <row r="4565" ht="15" customHeight="1" s="59">
      <c r="A4565" s="58" t="inlineStr">
        <is>
          <t>4547-KQRTM</t>
        </is>
      </c>
      <c r="B4565" s="58" t="inlineStr">
        <is>
          <t>Female</t>
        </is>
      </c>
      <c r="C4565" s="58" t="n">
        <v>0</v>
      </c>
      <c r="D4565" s="58" t="inlineStr">
        <is>
          <t>No</t>
        </is>
      </c>
      <c r="E4565" s="58" t="inlineStr">
        <is>
          <t>No</t>
        </is>
      </c>
      <c r="F4565" s="58" t="n">
        <v>10</v>
      </c>
      <c r="G4565" s="58" t="inlineStr">
        <is>
          <t>Yes</t>
        </is>
      </c>
      <c r="H4565" s="58" t="inlineStr">
        <is>
          <t>Yes</t>
        </is>
      </c>
      <c r="I4565" s="58" t="inlineStr">
        <is>
          <t>Fiber optic</t>
        </is>
      </c>
      <c r="J4565" s="58" t="inlineStr">
        <is>
          <t>No</t>
        </is>
      </c>
      <c r="K4565" s="58" t="inlineStr">
        <is>
          <t>Yes</t>
        </is>
      </c>
      <c r="L4565" s="58" t="inlineStr">
        <is>
          <t>No</t>
        </is>
      </c>
      <c r="M4565" s="58" t="inlineStr">
        <is>
          <t>No</t>
        </is>
      </c>
      <c r="N4565" s="58" t="inlineStr">
        <is>
          <t>No</t>
        </is>
      </c>
      <c r="O4565" s="58" t="inlineStr">
        <is>
          <t>No</t>
        </is>
      </c>
      <c r="P4565" s="58" t="inlineStr">
        <is>
          <t>Month-to-month</t>
        </is>
      </c>
      <c r="Q4565" s="58" t="inlineStr">
        <is>
          <t>Yes</t>
        </is>
      </c>
      <c r="R4565" s="58" t="inlineStr">
        <is>
          <t>Bank transfer (automatic)</t>
        </is>
      </c>
      <c r="S4565" s="123" t="n">
        <v>80.05</v>
      </c>
      <c r="T4565" s="58" t="inlineStr">
        <is>
          <t>830.7</t>
        </is>
      </c>
      <c r="U4565" s="58" t="inlineStr">
        <is>
          <t>Yes</t>
        </is>
      </c>
      <c r="V4565" s="123">
        <f>IFERROR(VALUE(TRIM(T4565)),S4565*F4565)</f>
        <v/>
      </c>
      <c r="W4565" s="58">
        <f>IF(F4565&lt;=12,"0-12 mo",IF(F4565&lt;=24,"13-24 mo",IF(F4565&lt;=48,"25-48 mo","49+ mo")))</f>
        <v/>
      </c>
      <c r="X4565" s="58">
        <f>IF(S4565&lt;=35.5,"Q1 Low",IF(S4565&lt;=70.35,"Q2 Mid-Low",IF(S4565&lt;=89.85,"Q3 Mid-High","Q4 High")))</f>
        <v/>
      </c>
      <c r="Y4565" s="58">
        <f>IF(U4565="Yes",1,0)</f>
        <v/>
      </c>
      <c r="Z4565" s="58">
        <f>IF(P4565="Month-to-month",1,0)+IF(M4565="No",1,0)+IF(J4565="No",1,0)+IF(I4565="Fiber optic",1,0)+IF(Q4565="Yes",1,0)</f>
        <v/>
      </c>
    </row>
    <row r="4566" ht="15" customHeight="1" s="59">
      <c r="A4566" s="58" t="inlineStr">
        <is>
          <t>4877-EVATK</t>
        </is>
      </c>
      <c r="B4566" s="58" t="inlineStr">
        <is>
          <t>Male</t>
        </is>
      </c>
      <c r="C4566" s="58" t="n">
        <v>0</v>
      </c>
      <c r="D4566" s="58" t="inlineStr">
        <is>
          <t>No</t>
        </is>
      </c>
      <c r="E4566" s="58" t="inlineStr">
        <is>
          <t>No</t>
        </is>
      </c>
      <c r="F4566" s="58" t="n">
        <v>1</v>
      </c>
      <c r="G4566" s="58" t="inlineStr">
        <is>
          <t>Yes</t>
        </is>
      </c>
      <c r="H4566" s="58" t="inlineStr">
        <is>
          <t>No</t>
        </is>
      </c>
      <c r="I4566" s="58" t="inlineStr">
        <is>
          <t>No</t>
        </is>
      </c>
      <c r="J4566" s="58" t="inlineStr">
        <is>
          <t>No internet service</t>
        </is>
      </c>
      <c r="K4566" s="58" t="inlineStr">
        <is>
          <t>No internet service</t>
        </is>
      </c>
      <c r="L4566" s="58" t="inlineStr">
        <is>
          <t>No internet service</t>
        </is>
      </c>
      <c r="M4566" s="58" t="inlineStr">
        <is>
          <t>No internet service</t>
        </is>
      </c>
      <c r="N4566" s="58" t="inlineStr">
        <is>
          <t>No internet service</t>
        </is>
      </c>
      <c r="O4566" s="58" t="inlineStr">
        <is>
          <t>No internet service</t>
        </is>
      </c>
      <c r="P4566" s="58" t="inlineStr">
        <is>
          <t>Month-to-month</t>
        </is>
      </c>
      <c r="Q4566" s="58" t="inlineStr">
        <is>
          <t>No</t>
        </is>
      </c>
      <c r="R4566" s="58" t="inlineStr">
        <is>
          <t>Mailed check</t>
        </is>
      </c>
      <c r="S4566" s="123" t="n">
        <v>20</v>
      </c>
      <c r="T4566" s="58" t="inlineStr">
        <is>
          <t>20</t>
        </is>
      </c>
      <c r="U4566" s="58" t="inlineStr">
        <is>
          <t>Yes</t>
        </is>
      </c>
      <c r="V4566" s="123">
        <f>IFERROR(VALUE(TRIM(T4566)),S4566*F4566)</f>
        <v/>
      </c>
      <c r="W4566" s="58">
        <f>IF(F4566&lt;=12,"0-12 mo",IF(F4566&lt;=24,"13-24 mo",IF(F4566&lt;=48,"25-48 mo","49+ mo")))</f>
        <v/>
      </c>
      <c r="X4566" s="58">
        <f>IF(S4566&lt;=35.5,"Q1 Low",IF(S4566&lt;=70.35,"Q2 Mid-Low",IF(S4566&lt;=89.85,"Q3 Mid-High","Q4 High")))</f>
        <v/>
      </c>
      <c r="Y4566" s="58">
        <f>IF(U4566="Yes",1,0)</f>
        <v/>
      </c>
      <c r="Z4566" s="58">
        <f>IF(P4566="Month-to-month",1,0)+IF(M4566="No",1,0)+IF(J4566="No",1,0)+IF(I4566="Fiber optic",1,0)+IF(Q4566="Yes",1,0)</f>
        <v/>
      </c>
    </row>
    <row r="4567" ht="15" customHeight="1" s="59">
      <c r="A4567" s="58" t="inlineStr">
        <is>
          <t>1866-DIOQZ</t>
        </is>
      </c>
      <c r="B4567" s="58" t="inlineStr">
        <is>
          <t>Female</t>
        </is>
      </c>
      <c r="C4567" s="58" t="n">
        <v>0</v>
      </c>
      <c r="D4567" s="58" t="inlineStr">
        <is>
          <t>Yes</t>
        </is>
      </c>
      <c r="E4567" s="58" t="inlineStr">
        <is>
          <t>No</t>
        </is>
      </c>
      <c r="F4567" s="58" t="n">
        <v>71</v>
      </c>
      <c r="G4567" s="58" t="inlineStr">
        <is>
          <t>No</t>
        </is>
      </c>
      <c r="H4567" s="58" t="inlineStr">
        <is>
          <t>No phone service</t>
        </is>
      </c>
      <c r="I4567" s="58" t="inlineStr">
        <is>
          <t>DSL</t>
        </is>
      </c>
      <c r="J4567" s="58" t="inlineStr">
        <is>
          <t>Yes</t>
        </is>
      </c>
      <c r="K4567" s="58" t="inlineStr">
        <is>
          <t>Yes</t>
        </is>
      </c>
      <c r="L4567" s="58" t="inlineStr">
        <is>
          <t>Yes</t>
        </is>
      </c>
      <c r="M4567" s="58" t="inlineStr">
        <is>
          <t>Yes</t>
        </is>
      </c>
      <c r="N4567" s="58" t="inlineStr">
        <is>
          <t>Yes</t>
        </is>
      </c>
      <c r="O4567" s="58" t="inlineStr">
        <is>
          <t>Yes</t>
        </is>
      </c>
      <c r="P4567" s="58" t="inlineStr">
        <is>
          <t>One year</t>
        </is>
      </c>
      <c r="Q4567" s="58" t="inlineStr">
        <is>
          <t>No</t>
        </is>
      </c>
      <c r="R4567" s="58" t="inlineStr">
        <is>
          <t>Bank transfer (automatic)</t>
        </is>
      </c>
      <c r="S4567" s="123" t="n">
        <v>66.8</v>
      </c>
      <c r="T4567" s="58" t="inlineStr">
        <is>
          <t>4689.15</t>
        </is>
      </c>
      <c r="U4567" s="58" t="inlineStr">
        <is>
          <t>No</t>
        </is>
      </c>
      <c r="V4567" s="123">
        <f>IFERROR(VALUE(TRIM(T4567)),S4567*F4567)</f>
        <v/>
      </c>
      <c r="W4567" s="58">
        <f>IF(F4567&lt;=12,"0-12 mo",IF(F4567&lt;=24,"13-24 mo",IF(F4567&lt;=48,"25-48 mo","49+ mo")))</f>
        <v/>
      </c>
      <c r="X4567" s="58">
        <f>IF(S4567&lt;=35.5,"Q1 Low",IF(S4567&lt;=70.35,"Q2 Mid-Low",IF(S4567&lt;=89.85,"Q3 Mid-High","Q4 High")))</f>
        <v/>
      </c>
      <c r="Y4567" s="58">
        <f>IF(U4567="Yes",1,0)</f>
        <v/>
      </c>
      <c r="Z4567" s="58">
        <f>IF(P4567="Month-to-month",1,0)+IF(M4567="No",1,0)+IF(J4567="No",1,0)+IF(I4567="Fiber optic",1,0)+IF(Q4567="Yes",1,0)</f>
        <v/>
      </c>
    </row>
    <row r="4568" ht="15" customHeight="1" s="59">
      <c r="A4568" s="58" t="inlineStr">
        <is>
          <t>8375-KVTHK</t>
        </is>
      </c>
      <c r="B4568" s="58" t="inlineStr">
        <is>
          <t>Male</t>
        </is>
      </c>
      <c r="C4568" s="58" t="n">
        <v>0</v>
      </c>
      <c r="D4568" s="58" t="inlineStr">
        <is>
          <t>Yes</t>
        </is>
      </c>
      <c r="E4568" s="58" t="inlineStr">
        <is>
          <t>No</t>
        </is>
      </c>
      <c r="F4568" s="58" t="n">
        <v>68</v>
      </c>
      <c r="G4568" s="58" t="inlineStr">
        <is>
          <t>Yes</t>
        </is>
      </c>
      <c r="H4568" s="58" t="inlineStr">
        <is>
          <t>No</t>
        </is>
      </c>
      <c r="I4568" s="58" t="inlineStr">
        <is>
          <t>Fiber optic</t>
        </is>
      </c>
      <c r="J4568" s="58" t="inlineStr">
        <is>
          <t>No</t>
        </is>
      </c>
      <c r="K4568" s="58" t="inlineStr">
        <is>
          <t>Yes</t>
        </is>
      </c>
      <c r="L4568" s="58" t="inlineStr">
        <is>
          <t>No</t>
        </is>
      </c>
      <c r="M4568" s="58" t="inlineStr">
        <is>
          <t>Yes</t>
        </is>
      </c>
      <c r="N4568" s="58" t="inlineStr">
        <is>
          <t>Yes</t>
        </is>
      </c>
      <c r="O4568" s="58" t="inlineStr">
        <is>
          <t>Yes</t>
        </is>
      </c>
      <c r="P4568" s="58" t="inlineStr">
        <is>
          <t>One year</t>
        </is>
      </c>
      <c r="Q4568" s="58" t="inlineStr">
        <is>
          <t>Yes</t>
        </is>
      </c>
      <c r="R4568" s="58" t="inlineStr">
        <is>
          <t>Electronic check</t>
        </is>
      </c>
      <c r="S4568" s="123" t="n">
        <v>100.3</v>
      </c>
      <c r="T4568" s="58" t="inlineStr">
        <is>
          <t>6754.35</t>
        </is>
      </c>
      <c r="U4568" s="58" t="inlineStr">
        <is>
          <t>No</t>
        </is>
      </c>
      <c r="V4568" s="123">
        <f>IFERROR(VALUE(TRIM(T4568)),S4568*F4568)</f>
        <v/>
      </c>
      <c r="W4568" s="58">
        <f>IF(F4568&lt;=12,"0-12 mo",IF(F4568&lt;=24,"13-24 mo",IF(F4568&lt;=48,"25-48 mo","49+ mo")))</f>
        <v/>
      </c>
      <c r="X4568" s="58">
        <f>IF(S4568&lt;=35.5,"Q1 Low",IF(S4568&lt;=70.35,"Q2 Mid-Low",IF(S4568&lt;=89.85,"Q3 Mid-High","Q4 High")))</f>
        <v/>
      </c>
      <c r="Y4568" s="58">
        <f>IF(U4568="Yes",1,0)</f>
        <v/>
      </c>
      <c r="Z4568" s="58">
        <f>IF(P4568="Month-to-month",1,0)+IF(M4568="No",1,0)+IF(J4568="No",1,0)+IF(I4568="Fiber optic",1,0)+IF(Q4568="Yes",1,0)</f>
        <v/>
      </c>
    </row>
    <row r="4569" ht="15" customHeight="1" s="59">
      <c r="A4569" s="58" t="inlineStr">
        <is>
          <t>2697-NQBPF</t>
        </is>
      </c>
      <c r="B4569" s="58" t="inlineStr">
        <is>
          <t>Male</t>
        </is>
      </c>
      <c r="C4569" s="58" t="n">
        <v>0</v>
      </c>
      <c r="D4569" s="58" t="inlineStr">
        <is>
          <t>No</t>
        </is>
      </c>
      <c r="E4569" s="58" t="inlineStr">
        <is>
          <t>No</t>
        </is>
      </c>
      <c r="F4569" s="58" t="n">
        <v>34</v>
      </c>
      <c r="G4569" s="58" t="inlineStr">
        <is>
          <t>Yes</t>
        </is>
      </c>
      <c r="H4569" s="58" t="inlineStr">
        <is>
          <t>Yes</t>
        </is>
      </c>
      <c r="I4569" s="58" t="inlineStr">
        <is>
          <t>Fiber optic</t>
        </is>
      </c>
      <c r="J4569" s="58" t="inlineStr">
        <is>
          <t>No</t>
        </is>
      </c>
      <c r="K4569" s="58" t="inlineStr">
        <is>
          <t>Yes</t>
        </is>
      </c>
      <c r="L4569" s="58" t="inlineStr">
        <is>
          <t>No</t>
        </is>
      </c>
      <c r="M4569" s="58" t="inlineStr">
        <is>
          <t>Yes</t>
        </is>
      </c>
      <c r="N4569" s="58" t="inlineStr">
        <is>
          <t>Yes</t>
        </is>
      </c>
      <c r="O4569" s="58" t="inlineStr">
        <is>
          <t>Yes</t>
        </is>
      </c>
      <c r="P4569" s="58" t="inlineStr">
        <is>
          <t>Month-to-month</t>
        </is>
      </c>
      <c r="Q4569" s="58" t="inlineStr">
        <is>
          <t>Yes</t>
        </is>
      </c>
      <c r="R4569" s="58" t="inlineStr">
        <is>
          <t>Electronic check</t>
        </is>
      </c>
      <c r="S4569" s="123" t="n">
        <v>105.35</v>
      </c>
      <c r="T4569" s="58" t="inlineStr">
        <is>
          <t>3540.65</t>
        </is>
      </c>
      <c r="U4569" s="58" t="inlineStr">
        <is>
          <t>No</t>
        </is>
      </c>
      <c r="V4569" s="123">
        <f>IFERROR(VALUE(TRIM(T4569)),S4569*F4569)</f>
        <v/>
      </c>
      <c r="W4569" s="58">
        <f>IF(F4569&lt;=12,"0-12 mo",IF(F4569&lt;=24,"13-24 mo",IF(F4569&lt;=48,"25-48 mo","49+ mo")))</f>
        <v/>
      </c>
      <c r="X4569" s="58">
        <f>IF(S4569&lt;=35.5,"Q1 Low",IF(S4569&lt;=70.35,"Q2 Mid-Low",IF(S4569&lt;=89.85,"Q3 Mid-High","Q4 High")))</f>
        <v/>
      </c>
      <c r="Y4569" s="58">
        <f>IF(U4569="Yes",1,0)</f>
        <v/>
      </c>
      <c r="Z4569" s="58">
        <f>IF(P4569="Month-to-month",1,0)+IF(M4569="No",1,0)+IF(J4569="No",1,0)+IF(I4569="Fiber optic",1,0)+IF(Q4569="Yes",1,0)</f>
        <v/>
      </c>
    </row>
    <row r="4570" ht="15" customHeight="1" s="59">
      <c r="A4570" s="58" t="inlineStr">
        <is>
          <t>3709-OIJEA</t>
        </is>
      </c>
      <c r="B4570" s="58" t="inlineStr">
        <is>
          <t>Male</t>
        </is>
      </c>
      <c r="C4570" s="58" t="n">
        <v>0</v>
      </c>
      <c r="D4570" s="58" t="inlineStr">
        <is>
          <t>No</t>
        </is>
      </c>
      <c r="E4570" s="58" t="inlineStr">
        <is>
          <t>No</t>
        </is>
      </c>
      <c r="F4570" s="58" t="n">
        <v>26</v>
      </c>
      <c r="G4570" s="58" t="inlineStr">
        <is>
          <t>Yes</t>
        </is>
      </c>
      <c r="H4570" s="58" t="inlineStr">
        <is>
          <t>No</t>
        </is>
      </c>
      <c r="I4570" s="58" t="inlineStr">
        <is>
          <t>Fiber optic</t>
        </is>
      </c>
      <c r="J4570" s="58" t="inlineStr">
        <is>
          <t>No</t>
        </is>
      </c>
      <c r="K4570" s="58" t="inlineStr">
        <is>
          <t>Yes</t>
        </is>
      </c>
      <c r="L4570" s="58" t="inlineStr">
        <is>
          <t>Yes</t>
        </is>
      </c>
      <c r="M4570" s="58" t="inlineStr">
        <is>
          <t>Yes</t>
        </is>
      </c>
      <c r="N4570" s="58" t="inlineStr">
        <is>
          <t>No</t>
        </is>
      </c>
      <c r="O4570" s="58" t="inlineStr">
        <is>
          <t>No</t>
        </is>
      </c>
      <c r="P4570" s="58" t="inlineStr">
        <is>
          <t>One year</t>
        </is>
      </c>
      <c r="Q4570" s="58" t="inlineStr">
        <is>
          <t>Yes</t>
        </is>
      </c>
      <c r="R4570" s="58" t="inlineStr">
        <is>
          <t>Electronic check</t>
        </is>
      </c>
      <c r="S4570" s="123" t="n">
        <v>85.2</v>
      </c>
      <c r="T4570" s="58" t="inlineStr">
        <is>
          <t>2184.6</t>
        </is>
      </c>
      <c r="U4570" s="58" t="inlineStr">
        <is>
          <t>No</t>
        </is>
      </c>
      <c r="V4570" s="123">
        <f>IFERROR(VALUE(TRIM(T4570)),S4570*F4570)</f>
        <v/>
      </c>
      <c r="W4570" s="58">
        <f>IF(F4570&lt;=12,"0-12 mo",IF(F4570&lt;=24,"13-24 mo",IF(F4570&lt;=48,"25-48 mo","49+ mo")))</f>
        <v/>
      </c>
      <c r="X4570" s="58">
        <f>IF(S4570&lt;=35.5,"Q1 Low",IF(S4570&lt;=70.35,"Q2 Mid-Low",IF(S4570&lt;=89.85,"Q3 Mid-High","Q4 High")))</f>
        <v/>
      </c>
      <c r="Y4570" s="58">
        <f>IF(U4570="Yes",1,0)</f>
        <v/>
      </c>
      <c r="Z4570" s="58">
        <f>IF(P4570="Month-to-month",1,0)+IF(M4570="No",1,0)+IF(J4570="No",1,0)+IF(I4570="Fiber optic",1,0)+IF(Q4570="Yes",1,0)</f>
        <v/>
      </c>
    </row>
    <row r="4571" ht="15" customHeight="1" s="59">
      <c r="A4571" s="58" t="inlineStr">
        <is>
          <t>7639-SUPCW</t>
        </is>
      </c>
      <c r="B4571" s="58" t="inlineStr">
        <is>
          <t>Female</t>
        </is>
      </c>
      <c r="C4571" s="58" t="n">
        <v>0</v>
      </c>
      <c r="D4571" s="58" t="inlineStr">
        <is>
          <t>No</t>
        </is>
      </c>
      <c r="E4571" s="58" t="inlineStr">
        <is>
          <t>No</t>
        </is>
      </c>
      <c r="F4571" s="58" t="n">
        <v>22</v>
      </c>
      <c r="G4571" s="58" t="inlineStr">
        <is>
          <t>Yes</t>
        </is>
      </c>
      <c r="H4571" s="58" t="inlineStr">
        <is>
          <t>No</t>
        </is>
      </c>
      <c r="I4571" s="58" t="inlineStr">
        <is>
          <t>DSL</t>
        </is>
      </c>
      <c r="J4571" s="58" t="inlineStr">
        <is>
          <t>Yes</t>
        </is>
      </c>
      <c r="K4571" s="58" t="inlineStr">
        <is>
          <t>No</t>
        </is>
      </c>
      <c r="L4571" s="58" t="inlineStr">
        <is>
          <t>No</t>
        </is>
      </c>
      <c r="M4571" s="58" t="inlineStr">
        <is>
          <t>No</t>
        </is>
      </c>
      <c r="N4571" s="58" t="inlineStr">
        <is>
          <t>No</t>
        </is>
      </c>
      <c r="O4571" s="58" t="inlineStr">
        <is>
          <t>No</t>
        </is>
      </c>
      <c r="P4571" s="58" t="inlineStr">
        <is>
          <t>Month-to-month</t>
        </is>
      </c>
      <c r="Q4571" s="58" t="inlineStr">
        <is>
          <t>Yes</t>
        </is>
      </c>
      <c r="R4571" s="58" t="inlineStr">
        <is>
          <t>Credit card (automatic)</t>
        </is>
      </c>
      <c r="S4571" s="123" t="n">
        <v>48.8</v>
      </c>
      <c r="T4571" s="58" t="inlineStr">
        <is>
          <t>1054.6</t>
        </is>
      </c>
      <c r="U4571" s="58" t="inlineStr">
        <is>
          <t>Yes</t>
        </is>
      </c>
      <c r="V4571" s="123">
        <f>IFERROR(VALUE(TRIM(T4571)),S4571*F4571)</f>
        <v/>
      </c>
      <c r="W4571" s="58">
        <f>IF(F4571&lt;=12,"0-12 mo",IF(F4571&lt;=24,"13-24 mo",IF(F4571&lt;=48,"25-48 mo","49+ mo")))</f>
        <v/>
      </c>
      <c r="X4571" s="58">
        <f>IF(S4571&lt;=35.5,"Q1 Low",IF(S4571&lt;=70.35,"Q2 Mid-Low",IF(S4571&lt;=89.85,"Q3 Mid-High","Q4 High")))</f>
        <v/>
      </c>
      <c r="Y4571" s="58">
        <f>IF(U4571="Yes",1,0)</f>
        <v/>
      </c>
      <c r="Z4571" s="58">
        <f>IF(P4571="Month-to-month",1,0)+IF(M4571="No",1,0)+IF(J4571="No",1,0)+IF(I4571="Fiber optic",1,0)+IF(Q4571="Yes",1,0)</f>
        <v/>
      </c>
    </row>
    <row r="4572" ht="15" customHeight="1" s="59">
      <c r="A4572" s="58" t="inlineStr">
        <is>
          <t>1386-ZIKUV</t>
        </is>
      </c>
      <c r="B4572" s="58" t="inlineStr">
        <is>
          <t>Male</t>
        </is>
      </c>
      <c r="C4572" s="58" t="n">
        <v>0</v>
      </c>
      <c r="D4572" s="58" t="inlineStr">
        <is>
          <t>No</t>
        </is>
      </c>
      <c r="E4572" s="58" t="inlineStr">
        <is>
          <t>No</t>
        </is>
      </c>
      <c r="F4572" s="58" t="n">
        <v>7</v>
      </c>
      <c r="G4572" s="58" t="inlineStr">
        <is>
          <t>Yes</t>
        </is>
      </c>
      <c r="H4572" s="58" t="inlineStr">
        <is>
          <t>No</t>
        </is>
      </c>
      <c r="I4572" s="58" t="inlineStr">
        <is>
          <t>No</t>
        </is>
      </c>
      <c r="J4572" s="58" t="inlineStr">
        <is>
          <t>No internet service</t>
        </is>
      </c>
      <c r="K4572" s="58" t="inlineStr">
        <is>
          <t>No internet service</t>
        </is>
      </c>
      <c r="L4572" s="58" t="inlineStr">
        <is>
          <t>No internet service</t>
        </is>
      </c>
      <c r="M4572" s="58" t="inlineStr">
        <is>
          <t>No internet service</t>
        </is>
      </c>
      <c r="N4572" s="58" t="inlineStr">
        <is>
          <t>No internet service</t>
        </is>
      </c>
      <c r="O4572" s="58" t="inlineStr">
        <is>
          <t>No internet service</t>
        </is>
      </c>
      <c r="P4572" s="58" t="inlineStr">
        <is>
          <t>Month-to-month</t>
        </is>
      </c>
      <c r="Q4572" s="58" t="inlineStr">
        <is>
          <t>Yes</t>
        </is>
      </c>
      <c r="R4572" s="58" t="inlineStr">
        <is>
          <t>Mailed check</t>
        </is>
      </c>
      <c r="S4572" s="123" t="n">
        <v>18.95</v>
      </c>
      <c r="T4572" s="58" t="inlineStr">
        <is>
          <t>130.55</t>
        </is>
      </c>
      <c r="U4572" s="58" t="inlineStr">
        <is>
          <t>No</t>
        </is>
      </c>
      <c r="V4572" s="123">
        <f>IFERROR(VALUE(TRIM(T4572)),S4572*F4572)</f>
        <v/>
      </c>
      <c r="W4572" s="58">
        <f>IF(F4572&lt;=12,"0-12 mo",IF(F4572&lt;=24,"13-24 mo",IF(F4572&lt;=48,"25-48 mo","49+ mo")))</f>
        <v/>
      </c>
      <c r="X4572" s="58">
        <f>IF(S4572&lt;=35.5,"Q1 Low",IF(S4572&lt;=70.35,"Q2 Mid-Low",IF(S4572&lt;=89.85,"Q3 Mid-High","Q4 High")))</f>
        <v/>
      </c>
      <c r="Y4572" s="58">
        <f>IF(U4572="Yes",1,0)</f>
        <v/>
      </c>
      <c r="Z4572" s="58">
        <f>IF(P4572="Month-to-month",1,0)+IF(M4572="No",1,0)+IF(J4572="No",1,0)+IF(I4572="Fiber optic",1,0)+IF(Q4572="Yes",1,0)</f>
        <v/>
      </c>
    </row>
    <row r="4573" ht="15" customHeight="1" s="59">
      <c r="A4573" s="58" t="inlineStr">
        <is>
          <t>0599-XNYDO</t>
        </is>
      </c>
      <c r="B4573" s="58" t="inlineStr">
        <is>
          <t>Female</t>
        </is>
      </c>
      <c r="C4573" s="58" t="n">
        <v>0</v>
      </c>
      <c r="D4573" s="58" t="inlineStr">
        <is>
          <t>Yes</t>
        </is>
      </c>
      <c r="E4573" s="58" t="inlineStr">
        <is>
          <t>No</t>
        </is>
      </c>
      <c r="F4573" s="58" t="n">
        <v>20</v>
      </c>
      <c r="G4573" s="58" t="inlineStr">
        <is>
          <t>Yes</t>
        </is>
      </c>
      <c r="H4573" s="58" t="inlineStr">
        <is>
          <t>No</t>
        </is>
      </c>
      <c r="I4573" s="58" t="inlineStr">
        <is>
          <t>Fiber optic</t>
        </is>
      </c>
      <c r="J4573" s="58" t="inlineStr">
        <is>
          <t>No</t>
        </is>
      </c>
      <c r="K4573" s="58" t="inlineStr">
        <is>
          <t>No</t>
        </is>
      </c>
      <c r="L4573" s="58" t="inlineStr">
        <is>
          <t>No</t>
        </is>
      </c>
      <c r="M4573" s="58" t="inlineStr">
        <is>
          <t>No</t>
        </is>
      </c>
      <c r="N4573" s="58" t="inlineStr">
        <is>
          <t>No</t>
        </is>
      </c>
      <c r="O4573" s="58" t="inlineStr">
        <is>
          <t>No</t>
        </is>
      </c>
      <c r="P4573" s="58" t="inlineStr">
        <is>
          <t>Month-to-month</t>
        </is>
      </c>
      <c r="Q4573" s="58" t="inlineStr">
        <is>
          <t>Yes</t>
        </is>
      </c>
      <c r="R4573" s="58" t="inlineStr">
        <is>
          <t>Bank transfer (automatic)</t>
        </is>
      </c>
      <c r="S4573" s="123" t="n">
        <v>69.8</v>
      </c>
      <c r="T4573" s="58" t="inlineStr">
        <is>
          <t>1540.35</t>
        </is>
      </c>
      <c r="U4573" s="58" t="inlineStr">
        <is>
          <t>No</t>
        </is>
      </c>
      <c r="V4573" s="123">
        <f>IFERROR(VALUE(TRIM(T4573)),S4573*F4573)</f>
        <v/>
      </c>
      <c r="W4573" s="58">
        <f>IF(F4573&lt;=12,"0-12 mo",IF(F4573&lt;=24,"13-24 mo",IF(F4573&lt;=48,"25-48 mo","49+ mo")))</f>
        <v/>
      </c>
      <c r="X4573" s="58">
        <f>IF(S4573&lt;=35.5,"Q1 Low",IF(S4573&lt;=70.35,"Q2 Mid-Low",IF(S4573&lt;=89.85,"Q3 Mid-High","Q4 High")))</f>
        <v/>
      </c>
      <c r="Y4573" s="58">
        <f>IF(U4573="Yes",1,0)</f>
        <v/>
      </c>
      <c r="Z4573" s="58">
        <f>IF(P4573="Month-to-month",1,0)+IF(M4573="No",1,0)+IF(J4573="No",1,0)+IF(I4573="Fiber optic",1,0)+IF(Q4573="Yes",1,0)</f>
        <v/>
      </c>
    </row>
    <row r="4574" ht="15" customHeight="1" s="59">
      <c r="A4574" s="58" t="inlineStr">
        <is>
          <t>6377-WHAOX</t>
        </is>
      </c>
      <c r="B4574" s="58" t="inlineStr">
        <is>
          <t>Female</t>
        </is>
      </c>
      <c r="C4574" s="58" t="n">
        <v>0</v>
      </c>
      <c r="D4574" s="58" t="inlineStr">
        <is>
          <t>Yes</t>
        </is>
      </c>
      <c r="E4574" s="58" t="inlineStr">
        <is>
          <t>No</t>
        </is>
      </c>
      <c r="F4574" s="58" t="n">
        <v>60</v>
      </c>
      <c r="G4574" s="58" t="inlineStr">
        <is>
          <t>Yes</t>
        </is>
      </c>
      <c r="H4574" s="58" t="inlineStr">
        <is>
          <t>Yes</t>
        </is>
      </c>
      <c r="I4574" s="58" t="inlineStr">
        <is>
          <t>Fiber optic</t>
        </is>
      </c>
      <c r="J4574" s="58" t="inlineStr">
        <is>
          <t>No</t>
        </is>
      </c>
      <c r="K4574" s="58" t="inlineStr">
        <is>
          <t>Yes</t>
        </is>
      </c>
      <c r="L4574" s="58" t="inlineStr">
        <is>
          <t>Yes</t>
        </is>
      </c>
      <c r="M4574" s="58" t="inlineStr">
        <is>
          <t>No</t>
        </is>
      </c>
      <c r="N4574" s="58" t="inlineStr">
        <is>
          <t>Yes</t>
        </is>
      </c>
      <c r="O4574" s="58" t="inlineStr">
        <is>
          <t>Yes</t>
        </is>
      </c>
      <c r="P4574" s="58" t="inlineStr">
        <is>
          <t>Month-to-month</t>
        </is>
      </c>
      <c r="Q4574" s="58" t="inlineStr">
        <is>
          <t>Yes</t>
        </is>
      </c>
      <c r="R4574" s="58" t="inlineStr">
        <is>
          <t>Electronic check</t>
        </is>
      </c>
      <c r="S4574" s="123" t="n">
        <v>106.15</v>
      </c>
      <c r="T4574" s="58" t="inlineStr">
        <is>
          <t>6411.25</t>
        </is>
      </c>
      <c r="U4574" s="58" t="inlineStr">
        <is>
          <t>No</t>
        </is>
      </c>
      <c r="V4574" s="123">
        <f>IFERROR(VALUE(TRIM(T4574)),S4574*F4574)</f>
        <v/>
      </c>
      <c r="W4574" s="58">
        <f>IF(F4574&lt;=12,"0-12 mo",IF(F4574&lt;=24,"13-24 mo",IF(F4574&lt;=48,"25-48 mo","49+ mo")))</f>
        <v/>
      </c>
      <c r="X4574" s="58">
        <f>IF(S4574&lt;=35.5,"Q1 Low",IF(S4574&lt;=70.35,"Q2 Mid-Low",IF(S4574&lt;=89.85,"Q3 Mid-High","Q4 High")))</f>
        <v/>
      </c>
      <c r="Y4574" s="58">
        <f>IF(U4574="Yes",1,0)</f>
        <v/>
      </c>
      <c r="Z4574" s="58">
        <f>IF(P4574="Month-to-month",1,0)+IF(M4574="No",1,0)+IF(J4574="No",1,0)+IF(I4574="Fiber optic",1,0)+IF(Q4574="Yes",1,0)</f>
        <v/>
      </c>
    </row>
    <row r="4575" ht="15" customHeight="1" s="59">
      <c r="A4575" s="58" t="inlineStr">
        <is>
          <t>6855-VLGOS</t>
        </is>
      </c>
      <c r="B4575" s="58" t="inlineStr">
        <is>
          <t>Male</t>
        </is>
      </c>
      <c r="C4575" s="58" t="n">
        <v>0</v>
      </c>
      <c r="D4575" s="58" t="inlineStr">
        <is>
          <t>Yes</t>
        </is>
      </c>
      <c r="E4575" s="58" t="inlineStr">
        <is>
          <t>Yes</t>
        </is>
      </c>
      <c r="F4575" s="58" t="n">
        <v>72</v>
      </c>
      <c r="G4575" s="58" t="inlineStr">
        <is>
          <t>Yes</t>
        </is>
      </c>
      <c r="H4575" s="58" t="inlineStr">
        <is>
          <t>No</t>
        </is>
      </c>
      <c r="I4575" s="58" t="inlineStr">
        <is>
          <t>No</t>
        </is>
      </c>
      <c r="J4575" s="58" t="inlineStr">
        <is>
          <t>No internet service</t>
        </is>
      </c>
      <c r="K4575" s="58" t="inlineStr">
        <is>
          <t>No internet service</t>
        </is>
      </c>
      <c r="L4575" s="58" t="inlineStr">
        <is>
          <t>No internet service</t>
        </is>
      </c>
      <c r="M4575" s="58" t="inlineStr">
        <is>
          <t>No internet service</t>
        </is>
      </c>
      <c r="N4575" s="58" t="inlineStr">
        <is>
          <t>No internet service</t>
        </is>
      </c>
      <c r="O4575" s="58" t="inlineStr">
        <is>
          <t>No internet service</t>
        </is>
      </c>
      <c r="P4575" s="58" t="inlineStr">
        <is>
          <t>Two year</t>
        </is>
      </c>
      <c r="Q4575" s="58" t="inlineStr">
        <is>
          <t>No</t>
        </is>
      </c>
      <c r="R4575" s="58" t="inlineStr">
        <is>
          <t>Electronic check</t>
        </is>
      </c>
      <c r="S4575" s="123" t="n">
        <v>20.55</v>
      </c>
      <c r="T4575" s="58" t="inlineStr">
        <is>
          <t>1432.55</t>
        </is>
      </c>
      <c r="U4575" s="58" t="inlineStr">
        <is>
          <t>No</t>
        </is>
      </c>
      <c r="V4575" s="123">
        <f>IFERROR(VALUE(TRIM(T4575)),S4575*F4575)</f>
        <v/>
      </c>
      <c r="W4575" s="58">
        <f>IF(F4575&lt;=12,"0-12 mo",IF(F4575&lt;=24,"13-24 mo",IF(F4575&lt;=48,"25-48 mo","49+ mo")))</f>
        <v/>
      </c>
      <c r="X4575" s="58">
        <f>IF(S4575&lt;=35.5,"Q1 Low",IF(S4575&lt;=70.35,"Q2 Mid-Low",IF(S4575&lt;=89.85,"Q3 Mid-High","Q4 High")))</f>
        <v/>
      </c>
      <c r="Y4575" s="58">
        <f>IF(U4575="Yes",1,0)</f>
        <v/>
      </c>
      <c r="Z4575" s="58">
        <f>IF(P4575="Month-to-month",1,0)+IF(M4575="No",1,0)+IF(J4575="No",1,0)+IF(I4575="Fiber optic",1,0)+IF(Q4575="Yes",1,0)</f>
        <v/>
      </c>
    </row>
    <row r="4576" ht="15" customHeight="1" s="59">
      <c r="A4576" s="58" t="inlineStr">
        <is>
          <t>8999-XXGNS</t>
        </is>
      </c>
      <c r="B4576" s="58" t="inlineStr">
        <is>
          <t>Female</t>
        </is>
      </c>
      <c r="C4576" s="58" t="n">
        <v>1</v>
      </c>
      <c r="D4576" s="58" t="inlineStr">
        <is>
          <t>Yes</t>
        </is>
      </c>
      <c r="E4576" s="58" t="inlineStr">
        <is>
          <t>No</t>
        </is>
      </c>
      <c r="F4576" s="58" t="n">
        <v>72</v>
      </c>
      <c r="G4576" s="58" t="inlineStr">
        <is>
          <t>Yes</t>
        </is>
      </c>
      <c r="H4576" s="58" t="inlineStr">
        <is>
          <t>Yes</t>
        </is>
      </c>
      <c r="I4576" s="58" t="inlineStr">
        <is>
          <t>Fiber optic</t>
        </is>
      </c>
      <c r="J4576" s="58" t="inlineStr">
        <is>
          <t>No</t>
        </is>
      </c>
      <c r="K4576" s="58" t="inlineStr">
        <is>
          <t>Yes</t>
        </is>
      </c>
      <c r="L4576" s="58" t="inlineStr">
        <is>
          <t>Yes</t>
        </is>
      </c>
      <c r="M4576" s="58" t="inlineStr">
        <is>
          <t>No</t>
        </is>
      </c>
      <c r="N4576" s="58" t="inlineStr">
        <is>
          <t>Yes</t>
        </is>
      </c>
      <c r="O4576" s="58" t="inlineStr">
        <is>
          <t>Yes</t>
        </is>
      </c>
      <c r="P4576" s="58" t="inlineStr">
        <is>
          <t>One year</t>
        </is>
      </c>
      <c r="Q4576" s="58" t="inlineStr">
        <is>
          <t>Yes</t>
        </is>
      </c>
      <c r="R4576" s="58" t="inlineStr">
        <is>
          <t>Credit card (automatic)</t>
        </is>
      </c>
      <c r="S4576" s="123" t="n">
        <v>105.75</v>
      </c>
      <c r="T4576" s="58" t="inlineStr">
        <is>
          <t>7629.85</t>
        </is>
      </c>
      <c r="U4576" s="58" t="inlineStr">
        <is>
          <t>No</t>
        </is>
      </c>
      <c r="V4576" s="123">
        <f>IFERROR(VALUE(TRIM(T4576)),S4576*F4576)</f>
        <v/>
      </c>
      <c r="W4576" s="58">
        <f>IF(F4576&lt;=12,"0-12 mo",IF(F4576&lt;=24,"13-24 mo",IF(F4576&lt;=48,"25-48 mo","49+ mo")))</f>
        <v/>
      </c>
      <c r="X4576" s="58">
        <f>IF(S4576&lt;=35.5,"Q1 Low",IF(S4576&lt;=70.35,"Q2 Mid-Low",IF(S4576&lt;=89.85,"Q3 Mid-High","Q4 High")))</f>
        <v/>
      </c>
      <c r="Y4576" s="58">
        <f>IF(U4576="Yes",1,0)</f>
        <v/>
      </c>
      <c r="Z4576" s="58">
        <f>IF(P4576="Month-to-month",1,0)+IF(M4576="No",1,0)+IF(J4576="No",1,0)+IF(I4576="Fiber optic",1,0)+IF(Q4576="Yes",1,0)</f>
        <v/>
      </c>
    </row>
    <row r="4577" ht="15" customHeight="1" s="59">
      <c r="A4577" s="58" t="inlineStr">
        <is>
          <t>8746-OQQRW</t>
        </is>
      </c>
      <c r="B4577" s="58" t="inlineStr">
        <is>
          <t>Male</t>
        </is>
      </c>
      <c r="C4577" s="58" t="n">
        <v>0</v>
      </c>
      <c r="D4577" s="58" t="inlineStr">
        <is>
          <t>No</t>
        </is>
      </c>
      <c r="E4577" s="58" t="inlineStr">
        <is>
          <t>No</t>
        </is>
      </c>
      <c r="F4577" s="58" t="n">
        <v>4</v>
      </c>
      <c r="G4577" s="58" t="inlineStr">
        <is>
          <t>Yes</t>
        </is>
      </c>
      <c r="H4577" s="58" t="inlineStr">
        <is>
          <t>Yes</t>
        </is>
      </c>
      <c r="I4577" s="58" t="inlineStr">
        <is>
          <t>No</t>
        </is>
      </c>
      <c r="J4577" s="58" t="inlineStr">
        <is>
          <t>No internet service</t>
        </is>
      </c>
      <c r="K4577" s="58" t="inlineStr">
        <is>
          <t>No internet service</t>
        </is>
      </c>
      <c r="L4577" s="58" t="inlineStr">
        <is>
          <t>No internet service</t>
        </is>
      </c>
      <c r="M4577" s="58" t="inlineStr">
        <is>
          <t>No internet service</t>
        </is>
      </c>
      <c r="N4577" s="58" t="inlineStr">
        <is>
          <t>No internet service</t>
        </is>
      </c>
      <c r="O4577" s="58" t="inlineStr">
        <is>
          <t>No internet service</t>
        </is>
      </c>
      <c r="P4577" s="58" t="inlineStr">
        <is>
          <t>Month-to-month</t>
        </is>
      </c>
      <c r="Q4577" s="58" t="inlineStr">
        <is>
          <t>No</t>
        </is>
      </c>
      <c r="R4577" s="58" t="inlineStr">
        <is>
          <t>Mailed check</t>
        </is>
      </c>
      <c r="S4577" s="123" t="n">
        <v>25.25</v>
      </c>
      <c r="T4577" s="58" t="inlineStr">
        <is>
          <t>101.9</t>
        </is>
      </c>
      <c r="U4577" s="58" t="inlineStr">
        <is>
          <t>No</t>
        </is>
      </c>
      <c r="V4577" s="123">
        <f>IFERROR(VALUE(TRIM(T4577)),S4577*F4577)</f>
        <v/>
      </c>
      <c r="W4577" s="58">
        <f>IF(F4577&lt;=12,"0-12 mo",IF(F4577&lt;=24,"13-24 mo",IF(F4577&lt;=48,"25-48 mo","49+ mo")))</f>
        <v/>
      </c>
      <c r="X4577" s="58">
        <f>IF(S4577&lt;=35.5,"Q1 Low",IF(S4577&lt;=70.35,"Q2 Mid-Low",IF(S4577&lt;=89.85,"Q3 Mid-High","Q4 High")))</f>
        <v/>
      </c>
      <c r="Y4577" s="58">
        <f>IF(U4577="Yes",1,0)</f>
        <v/>
      </c>
      <c r="Z4577" s="58">
        <f>IF(P4577="Month-to-month",1,0)+IF(M4577="No",1,0)+IF(J4577="No",1,0)+IF(I4577="Fiber optic",1,0)+IF(Q4577="Yes",1,0)</f>
        <v/>
      </c>
    </row>
    <row r="4578" ht="15" customHeight="1" s="59">
      <c r="A4578" s="58" t="inlineStr">
        <is>
          <t>3181-MIZBN</t>
        </is>
      </c>
      <c r="B4578" s="58" t="inlineStr">
        <is>
          <t>Male</t>
        </is>
      </c>
      <c r="C4578" s="58" t="n">
        <v>0</v>
      </c>
      <c r="D4578" s="58" t="inlineStr">
        <is>
          <t>Yes</t>
        </is>
      </c>
      <c r="E4578" s="58" t="inlineStr">
        <is>
          <t>Yes</t>
        </is>
      </c>
      <c r="F4578" s="58" t="n">
        <v>16</v>
      </c>
      <c r="G4578" s="58" t="inlineStr">
        <is>
          <t>Yes</t>
        </is>
      </c>
      <c r="H4578" s="58" t="inlineStr">
        <is>
          <t>No</t>
        </is>
      </c>
      <c r="I4578" s="58" t="inlineStr">
        <is>
          <t>No</t>
        </is>
      </c>
      <c r="J4578" s="58" t="inlineStr">
        <is>
          <t>No internet service</t>
        </is>
      </c>
      <c r="K4578" s="58" t="inlineStr">
        <is>
          <t>No internet service</t>
        </is>
      </c>
      <c r="L4578" s="58" t="inlineStr">
        <is>
          <t>No internet service</t>
        </is>
      </c>
      <c r="M4578" s="58" t="inlineStr">
        <is>
          <t>No internet service</t>
        </is>
      </c>
      <c r="N4578" s="58" t="inlineStr">
        <is>
          <t>No internet service</t>
        </is>
      </c>
      <c r="O4578" s="58" t="inlineStr">
        <is>
          <t>No internet service</t>
        </is>
      </c>
      <c r="P4578" s="58" t="inlineStr">
        <is>
          <t>Month-to-month</t>
        </is>
      </c>
      <c r="Q4578" s="58" t="inlineStr">
        <is>
          <t>No</t>
        </is>
      </c>
      <c r="R4578" s="58" t="inlineStr">
        <is>
          <t>Electronic check</t>
        </is>
      </c>
      <c r="S4578" s="123" t="n">
        <v>19.75</v>
      </c>
      <c r="T4578" s="58" t="inlineStr">
        <is>
          <t>313.4</t>
        </is>
      </c>
      <c r="U4578" s="58" t="inlineStr">
        <is>
          <t>No</t>
        </is>
      </c>
      <c r="V4578" s="123">
        <f>IFERROR(VALUE(TRIM(T4578)),S4578*F4578)</f>
        <v/>
      </c>
      <c r="W4578" s="58">
        <f>IF(F4578&lt;=12,"0-12 mo",IF(F4578&lt;=24,"13-24 mo",IF(F4578&lt;=48,"25-48 mo","49+ mo")))</f>
        <v/>
      </c>
      <c r="X4578" s="58">
        <f>IF(S4578&lt;=35.5,"Q1 Low",IF(S4578&lt;=70.35,"Q2 Mid-Low",IF(S4578&lt;=89.85,"Q3 Mid-High","Q4 High")))</f>
        <v/>
      </c>
      <c r="Y4578" s="58">
        <f>IF(U4578="Yes",1,0)</f>
        <v/>
      </c>
      <c r="Z4578" s="58">
        <f>IF(P4578="Month-to-month",1,0)+IF(M4578="No",1,0)+IF(J4578="No",1,0)+IF(I4578="Fiber optic",1,0)+IF(Q4578="Yes",1,0)</f>
        <v/>
      </c>
    </row>
    <row r="4579" ht="15" customHeight="1" s="59">
      <c r="A4579" s="58" t="inlineStr">
        <is>
          <t>0471-ARVMX</t>
        </is>
      </c>
      <c r="B4579" s="58" t="inlineStr">
        <is>
          <t>Female</t>
        </is>
      </c>
      <c r="C4579" s="58" t="n">
        <v>1</v>
      </c>
      <c r="D4579" s="58" t="inlineStr">
        <is>
          <t>Yes</t>
        </is>
      </c>
      <c r="E4579" s="58" t="inlineStr">
        <is>
          <t>No</t>
        </is>
      </c>
      <c r="F4579" s="58" t="n">
        <v>62</v>
      </c>
      <c r="G4579" s="58" t="inlineStr">
        <is>
          <t>Yes</t>
        </is>
      </c>
      <c r="H4579" s="58" t="inlineStr">
        <is>
          <t>Yes</t>
        </is>
      </c>
      <c r="I4579" s="58" t="inlineStr">
        <is>
          <t>Fiber optic</t>
        </is>
      </c>
      <c r="J4579" s="58" t="inlineStr">
        <is>
          <t>Yes</t>
        </is>
      </c>
      <c r="K4579" s="58" t="inlineStr">
        <is>
          <t>No</t>
        </is>
      </c>
      <c r="L4579" s="58" t="inlineStr">
        <is>
          <t>Yes</t>
        </is>
      </c>
      <c r="M4579" s="58" t="inlineStr">
        <is>
          <t>No</t>
        </is>
      </c>
      <c r="N4579" s="58" t="inlineStr">
        <is>
          <t>Yes</t>
        </is>
      </c>
      <c r="O4579" s="58" t="inlineStr">
        <is>
          <t>Yes</t>
        </is>
      </c>
      <c r="P4579" s="58" t="inlineStr">
        <is>
          <t>One year</t>
        </is>
      </c>
      <c r="Q4579" s="58" t="inlineStr">
        <is>
          <t>Yes</t>
        </is>
      </c>
      <c r="R4579" s="58" t="inlineStr">
        <is>
          <t>Electronic check</t>
        </is>
      </c>
      <c r="S4579" s="123" t="n">
        <v>104.85</v>
      </c>
      <c r="T4579" s="58" t="inlineStr">
        <is>
          <t>6312.9</t>
        </is>
      </c>
      <c r="U4579" s="58" t="inlineStr">
        <is>
          <t>No</t>
        </is>
      </c>
      <c r="V4579" s="123">
        <f>IFERROR(VALUE(TRIM(T4579)),S4579*F4579)</f>
        <v/>
      </c>
      <c r="W4579" s="58">
        <f>IF(F4579&lt;=12,"0-12 mo",IF(F4579&lt;=24,"13-24 mo",IF(F4579&lt;=48,"25-48 mo","49+ mo")))</f>
        <v/>
      </c>
      <c r="X4579" s="58">
        <f>IF(S4579&lt;=35.5,"Q1 Low",IF(S4579&lt;=70.35,"Q2 Mid-Low",IF(S4579&lt;=89.85,"Q3 Mid-High","Q4 High")))</f>
        <v/>
      </c>
      <c r="Y4579" s="58">
        <f>IF(U4579="Yes",1,0)</f>
        <v/>
      </c>
      <c r="Z4579" s="58">
        <f>IF(P4579="Month-to-month",1,0)+IF(M4579="No",1,0)+IF(J4579="No",1,0)+IF(I4579="Fiber optic",1,0)+IF(Q4579="Yes",1,0)</f>
        <v/>
      </c>
    </row>
    <row r="4580" ht="15" customHeight="1" s="59">
      <c r="A4580" s="58" t="inlineStr">
        <is>
          <t>7766-CLTIC</t>
        </is>
      </c>
      <c r="B4580" s="58" t="inlineStr">
        <is>
          <t>Female</t>
        </is>
      </c>
      <c r="C4580" s="58" t="n">
        <v>0</v>
      </c>
      <c r="D4580" s="58" t="inlineStr">
        <is>
          <t>No</t>
        </is>
      </c>
      <c r="E4580" s="58" t="inlineStr">
        <is>
          <t>No</t>
        </is>
      </c>
      <c r="F4580" s="58" t="n">
        <v>10</v>
      </c>
      <c r="G4580" s="58" t="inlineStr">
        <is>
          <t>Yes</t>
        </is>
      </c>
      <c r="H4580" s="58" t="inlineStr">
        <is>
          <t>No</t>
        </is>
      </c>
      <c r="I4580" s="58" t="inlineStr">
        <is>
          <t>DSL</t>
        </is>
      </c>
      <c r="J4580" s="58" t="inlineStr">
        <is>
          <t>No</t>
        </is>
      </c>
      <c r="K4580" s="58" t="inlineStr">
        <is>
          <t>No</t>
        </is>
      </c>
      <c r="L4580" s="58" t="inlineStr">
        <is>
          <t>No</t>
        </is>
      </c>
      <c r="M4580" s="58" t="inlineStr">
        <is>
          <t>Yes</t>
        </is>
      </c>
      <c r="N4580" s="58" t="inlineStr">
        <is>
          <t>No</t>
        </is>
      </c>
      <c r="O4580" s="58" t="inlineStr">
        <is>
          <t>Yes</t>
        </is>
      </c>
      <c r="P4580" s="58" t="inlineStr">
        <is>
          <t>Month-to-month</t>
        </is>
      </c>
      <c r="Q4580" s="58" t="inlineStr">
        <is>
          <t>Yes</t>
        </is>
      </c>
      <c r="R4580" s="58" t="inlineStr">
        <is>
          <t>Mailed check</t>
        </is>
      </c>
      <c r="S4580" s="123" t="n">
        <v>60.95</v>
      </c>
      <c r="T4580" s="58" t="inlineStr">
        <is>
          <t>629.55</t>
        </is>
      </c>
      <c r="U4580" s="58" t="inlineStr">
        <is>
          <t>No</t>
        </is>
      </c>
      <c r="V4580" s="123">
        <f>IFERROR(VALUE(TRIM(T4580)),S4580*F4580)</f>
        <v/>
      </c>
      <c r="W4580" s="58">
        <f>IF(F4580&lt;=12,"0-12 mo",IF(F4580&lt;=24,"13-24 mo",IF(F4580&lt;=48,"25-48 mo","49+ mo")))</f>
        <v/>
      </c>
      <c r="X4580" s="58">
        <f>IF(S4580&lt;=35.5,"Q1 Low",IF(S4580&lt;=70.35,"Q2 Mid-Low",IF(S4580&lt;=89.85,"Q3 Mid-High","Q4 High")))</f>
        <v/>
      </c>
      <c r="Y4580" s="58">
        <f>IF(U4580="Yes",1,0)</f>
        <v/>
      </c>
      <c r="Z4580" s="58">
        <f>IF(P4580="Month-to-month",1,0)+IF(M4580="No",1,0)+IF(J4580="No",1,0)+IF(I4580="Fiber optic",1,0)+IF(Q4580="Yes",1,0)</f>
        <v/>
      </c>
    </row>
    <row r="4581" ht="15" customHeight="1" s="59">
      <c r="A4581" s="58" t="inlineStr">
        <is>
          <t>5650-YLIBA</t>
        </is>
      </c>
      <c r="B4581" s="58" t="inlineStr">
        <is>
          <t>Male</t>
        </is>
      </c>
      <c r="C4581" s="58" t="n">
        <v>0</v>
      </c>
      <c r="D4581" s="58" t="inlineStr">
        <is>
          <t>No</t>
        </is>
      </c>
      <c r="E4581" s="58" t="inlineStr">
        <is>
          <t>No</t>
        </is>
      </c>
      <c r="F4581" s="58" t="n">
        <v>31</v>
      </c>
      <c r="G4581" s="58" t="inlineStr">
        <is>
          <t>Yes</t>
        </is>
      </c>
      <c r="H4581" s="58" t="inlineStr">
        <is>
          <t>Yes</t>
        </is>
      </c>
      <c r="I4581" s="58" t="inlineStr">
        <is>
          <t>Fiber optic</t>
        </is>
      </c>
      <c r="J4581" s="58" t="inlineStr">
        <is>
          <t>No</t>
        </is>
      </c>
      <c r="K4581" s="58" t="inlineStr">
        <is>
          <t>Yes</t>
        </is>
      </c>
      <c r="L4581" s="58" t="inlineStr">
        <is>
          <t>No</t>
        </is>
      </c>
      <c r="M4581" s="58" t="inlineStr">
        <is>
          <t>No</t>
        </is>
      </c>
      <c r="N4581" s="58" t="inlineStr">
        <is>
          <t>No</t>
        </is>
      </c>
      <c r="O4581" s="58" t="inlineStr">
        <is>
          <t>No</t>
        </is>
      </c>
      <c r="P4581" s="58" t="inlineStr">
        <is>
          <t>Month-to-month</t>
        </is>
      </c>
      <c r="Q4581" s="58" t="inlineStr">
        <is>
          <t>Yes</t>
        </is>
      </c>
      <c r="R4581" s="58" t="inlineStr">
        <is>
          <t>Electronic check</t>
        </is>
      </c>
      <c r="S4581" s="123" t="n">
        <v>81.15000000000001</v>
      </c>
      <c r="T4581" s="58" t="inlineStr">
        <is>
          <t>2640.55</t>
        </is>
      </c>
      <c r="U4581" s="58" t="inlineStr">
        <is>
          <t>No</t>
        </is>
      </c>
      <c r="V4581" s="123">
        <f>IFERROR(VALUE(TRIM(T4581)),S4581*F4581)</f>
        <v/>
      </c>
      <c r="W4581" s="58">
        <f>IF(F4581&lt;=12,"0-12 mo",IF(F4581&lt;=24,"13-24 mo",IF(F4581&lt;=48,"25-48 mo","49+ mo")))</f>
        <v/>
      </c>
      <c r="X4581" s="58">
        <f>IF(S4581&lt;=35.5,"Q1 Low",IF(S4581&lt;=70.35,"Q2 Mid-Low",IF(S4581&lt;=89.85,"Q3 Mid-High","Q4 High")))</f>
        <v/>
      </c>
      <c r="Y4581" s="58">
        <f>IF(U4581="Yes",1,0)</f>
        <v/>
      </c>
      <c r="Z4581" s="58">
        <f>IF(P4581="Month-to-month",1,0)+IF(M4581="No",1,0)+IF(J4581="No",1,0)+IF(I4581="Fiber optic",1,0)+IF(Q4581="Yes",1,0)</f>
        <v/>
      </c>
    </row>
    <row r="4582" ht="15" customHeight="1" s="59">
      <c r="A4582" s="58" t="inlineStr">
        <is>
          <t>0825-CPPQH</t>
        </is>
      </c>
      <c r="B4582" s="58" t="inlineStr">
        <is>
          <t>Female</t>
        </is>
      </c>
      <c r="C4582" s="58" t="n">
        <v>0</v>
      </c>
      <c r="D4582" s="58" t="inlineStr">
        <is>
          <t>Yes</t>
        </is>
      </c>
      <c r="E4582" s="58" t="inlineStr">
        <is>
          <t>No</t>
        </is>
      </c>
      <c r="F4582" s="58" t="n">
        <v>71</v>
      </c>
      <c r="G4582" s="58" t="inlineStr">
        <is>
          <t>Yes</t>
        </is>
      </c>
      <c r="H4582" s="58" t="inlineStr">
        <is>
          <t>No</t>
        </is>
      </c>
      <c r="I4582" s="58" t="inlineStr">
        <is>
          <t>No</t>
        </is>
      </c>
      <c r="J4582" s="58" t="inlineStr">
        <is>
          <t>No internet service</t>
        </is>
      </c>
      <c r="K4582" s="58" t="inlineStr">
        <is>
          <t>No internet service</t>
        </is>
      </c>
      <c r="L4582" s="58" t="inlineStr">
        <is>
          <t>No internet service</t>
        </is>
      </c>
      <c r="M4582" s="58" t="inlineStr">
        <is>
          <t>No internet service</t>
        </is>
      </c>
      <c r="N4582" s="58" t="inlineStr">
        <is>
          <t>No internet service</t>
        </is>
      </c>
      <c r="O4582" s="58" t="inlineStr">
        <is>
          <t>No internet service</t>
        </is>
      </c>
      <c r="P4582" s="58" t="inlineStr">
        <is>
          <t>Two year</t>
        </is>
      </c>
      <c r="Q4582" s="58" t="inlineStr">
        <is>
          <t>No</t>
        </is>
      </c>
      <c r="R4582" s="58" t="inlineStr">
        <is>
          <t>Credit card (automatic)</t>
        </is>
      </c>
      <c r="S4582" s="123" t="n">
        <v>19.1</v>
      </c>
      <c r="T4582" s="58" t="inlineStr">
        <is>
          <t>1372.45</t>
        </is>
      </c>
      <c r="U4582" s="58" t="inlineStr">
        <is>
          <t>No</t>
        </is>
      </c>
      <c r="V4582" s="123">
        <f>IFERROR(VALUE(TRIM(T4582)),S4582*F4582)</f>
        <v/>
      </c>
      <c r="W4582" s="58">
        <f>IF(F4582&lt;=12,"0-12 mo",IF(F4582&lt;=24,"13-24 mo",IF(F4582&lt;=48,"25-48 mo","49+ mo")))</f>
        <v/>
      </c>
      <c r="X4582" s="58">
        <f>IF(S4582&lt;=35.5,"Q1 Low",IF(S4582&lt;=70.35,"Q2 Mid-Low",IF(S4582&lt;=89.85,"Q3 Mid-High","Q4 High")))</f>
        <v/>
      </c>
      <c r="Y4582" s="58">
        <f>IF(U4582="Yes",1,0)</f>
        <v/>
      </c>
      <c r="Z4582" s="58">
        <f>IF(P4582="Month-to-month",1,0)+IF(M4582="No",1,0)+IF(J4582="No",1,0)+IF(I4582="Fiber optic",1,0)+IF(Q4582="Yes",1,0)</f>
        <v/>
      </c>
    </row>
    <row r="4583" ht="15" customHeight="1" s="59">
      <c r="A4583" s="58" t="inlineStr">
        <is>
          <t>9084-OAYKL</t>
        </is>
      </c>
      <c r="B4583" s="58" t="inlineStr">
        <is>
          <t>Male</t>
        </is>
      </c>
      <c r="C4583" s="58" t="n">
        <v>0</v>
      </c>
      <c r="D4583" s="58" t="inlineStr">
        <is>
          <t>No</t>
        </is>
      </c>
      <c r="E4583" s="58" t="inlineStr">
        <is>
          <t>No</t>
        </is>
      </c>
      <c r="F4583" s="58" t="n">
        <v>58</v>
      </c>
      <c r="G4583" s="58" t="inlineStr">
        <is>
          <t>Yes</t>
        </is>
      </c>
      <c r="H4583" s="58" t="inlineStr">
        <is>
          <t>No</t>
        </is>
      </c>
      <c r="I4583" s="58" t="inlineStr">
        <is>
          <t>No</t>
        </is>
      </c>
      <c r="J4583" s="58" t="inlineStr">
        <is>
          <t>No internet service</t>
        </is>
      </c>
      <c r="K4583" s="58" t="inlineStr">
        <is>
          <t>No internet service</t>
        </is>
      </c>
      <c r="L4583" s="58" t="inlineStr">
        <is>
          <t>No internet service</t>
        </is>
      </c>
      <c r="M4583" s="58" t="inlineStr">
        <is>
          <t>No internet service</t>
        </is>
      </c>
      <c r="N4583" s="58" t="inlineStr">
        <is>
          <t>No internet service</t>
        </is>
      </c>
      <c r="O4583" s="58" t="inlineStr">
        <is>
          <t>No internet service</t>
        </is>
      </c>
      <c r="P4583" s="58" t="inlineStr">
        <is>
          <t>Two year</t>
        </is>
      </c>
      <c r="Q4583" s="58" t="inlineStr">
        <is>
          <t>No</t>
        </is>
      </c>
      <c r="R4583" s="58" t="inlineStr">
        <is>
          <t>Mailed check</t>
        </is>
      </c>
      <c r="S4583" s="123" t="n">
        <v>20.8</v>
      </c>
      <c r="T4583" s="58" t="inlineStr">
        <is>
          <t>1212.25</t>
        </is>
      </c>
      <c r="U4583" s="58" t="inlineStr">
        <is>
          <t>No</t>
        </is>
      </c>
      <c r="V4583" s="123">
        <f>IFERROR(VALUE(TRIM(T4583)),S4583*F4583)</f>
        <v/>
      </c>
      <c r="W4583" s="58">
        <f>IF(F4583&lt;=12,"0-12 mo",IF(F4583&lt;=24,"13-24 mo",IF(F4583&lt;=48,"25-48 mo","49+ mo")))</f>
        <v/>
      </c>
      <c r="X4583" s="58">
        <f>IF(S4583&lt;=35.5,"Q1 Low",IF(S4583&lt;=70.35,"Q2 Mid-Low",IF(S4583&lt;=89.85,"Q3 Mid-High","Q4 High")))</f>
        <v/>
      </c>
      <c r="Y4583" s="58">
        <f>IF(U4583="Yes",1,0)</f>
        <v/>
      </c>
      <c r="Z4583" s="58">
        <f>IF(P4583="Month-to-month",1,0)+IF(M4583="No",1,0)+IF(J4583="No",1,0)+IF(I4583="Fiber optic",1,0)+IF(Q4583="Yes",1,0)</f>
        <v/>
      </c>
    </row>
    <row r="4584" ht="15" customHeight="1" s="59">
      <c r="A4584" s="58" t="inlineStr">
        <is>
          <t>6122-LJADA</t>
        </is>
      </c>
      <c r="B4584" s="58" t="inlineStr">
        <is>
          <t>Male</t>
        </is>
      </c>
      <c r="C4584" s="58" t="n">
        <v>0</v>
      </c>
      <c r="D4584" s="58" t="inlineStr">
        <is>
          <t>Yes</t>
        </is>
      </c>
      <c r="E4584" s="58" t="inlineStr">
        <is>
          <t>Yes</t>
        </is>
      </c>
      <c r="F4584" s="58" t="n">
        <v>70</v>
      </c>
      <c r="G4584" s="58" t="inlineStr">
        <is>
          <t>Yes</t>
        </is>
      </c>
      <c r="H4584" s="58" t="inlineStr">
        <is>
          <t>Yes</t>
        </is>
      </c>
      <c r="I4584" s="58" t="inlineStr">
        <is>
          <t>DSL</t>
        </is>
      </c>
      <c r="J4584" s="58" t="inlineStr">
        <is>
          <t>Yes</t>
        </is>
      </c>
      <c r="K4584" s="58" t="inlineStr">
        <is>
          <t>Yes</t>
        </is>
      </c>
      <c r="L4584" s="58" t="inlineStr">
        <is>
          <t>Yes</t>
        </is>
      </c>
      <c r="M4584" s="58" t="inlineStr">
        <is>
          <t>Yes</t>
        </is>
      </c>
      <c r="N4584" s="58" t="inlineStr">
        <is>
          <t>Yes</t>
        </is>
      </c>
      <c r="O4584" s="58" t="inlineStr">
        <is>
          <t>Yes</t>
        </is>
      </c>
      <c r="P4584" s="58" t="inlineStr">
        <is>
          <t>Two year</t>
        </is>
      </c>
      <c r="Q4584" s="58" t="inlineStr">
        <is>
          <t>Yes</t>
        </is>
      </c>
      <c r="R4584" s="58" t="inlineStr">
        <is>
          <t>Credit card (automatic)</t>
        </is>
      </c>
      <c r="S4584" s="123" t="n">
        <v>90.15000000000001</v>
      </c>
      <c r="T4584" s="58" t="inlineStr">
        <is>
          <t>6237.05</t>
        </is>
      </c>
      <c r="U4584" s="58" t="inlineStr">
        <is>
          <t>No</t>
        </is>
      </c>
      <c r="V4584" s="123">
        <f>IFERROR(VALUE(TRIM(T4584)),S4584*F4584)</f>
        <v/>
      </c>
      <c r="W4584" s="58">
        <f>IF(F4584&lt;=12,"0-12 mo",IF(F4584&lt;=24,"13-24 mo",IF(F4584&lt;=48,"25-48 mo","49+ mo")))</f>
        <v/>
      </c>
      <c r="X4584" s="58">
        <f>IF(S4584&lt;=35.5,"Q1 Low",IF(S4584&lt;=70.35,"Q2 Mid-Low",IF(S4584&lt;=89.85,"Q3 Mid-High","Q4 High")))</f>
        <v/>
      </c>
      <c r="Y4584" s="58">
        <f>IF(U4584="Yes",1,0)</f>
        <v/>
      </c>
      <c r="Z4584" s="58">
        <f>IF(P4584="Month-to-month",1,0)+IF(M4584="No",1,0)+IF(J4584="No",1,0)+IF(I4584="Fiber optic",1,0)+IF(Q4584="Yes",1,0)</f>
        <v/>
      </c>
    </row>
    <row r="4585" ht="15" customHeight="1" s="59">
      <c r="A4585" s="58" t="inlineStr">
        <is>
          <t>2400-XIWIO</t>
        </is>
      </c>
      <c r="B4585" s="58" t="inlineStr">
        <is>
          <t>Female</t>
        </is>
      </c>
      <c r="C4585" s="58" t="n">
        <v>0</v>
      </c>
      <c r="D4585" s="58" t="inlineStr">
        <is>
          <t>Yes</t>
        </is>
      </c>
      <c r="E4585" s="58" t="inlineStr">
        <is>
          <t>No</t>
        </is>
      </c>
      <c r="F4585" s="58" t="n">
        <v>71</v>
      </c>
      <c r="G4585" s="58" t="inlineStr">
        <is>
          <t>Yes</t>
        </is>
      </c>
      <c r="H4585" s="58" t="inlineStr">
        <is>
          <t>Yes</t>
        </is>
      </c>
      <c r="I4585" s="58" t="inlineStr">
        <is>
          <t>DSL</t>
        </is>
      </c>
      <c r="J4585" s="58" t="inlineStr">
        <is>
          <t>Yes</t>
        </is>
      </c>
      <c r="K4585" s="58" t="inlineStr">
        <is>
          <t>Yes</t>
        </is>
      </c>
      <c r="L4585" s="58" t="inlineStr">
        <is>
          <t>Yes</t>
        </is>
      </c>
      <c r="M4585" s="58" t="inlineStr">
        <is>
          <t>Yes</t>
        </is>
      </c>
      <c r="N4585" s="58" t="inlineStr">
        <is>
          <t>Yes</t>
        </is>
      </c>
      <c r="O4585" s="58" t="inlineStr">
        <is>
          <t>Yes</t>
        </is>
      </c>
      <c r="P4585" s="58" t="inlineStr">
        <is>
          <t>Two year</t>
        </is>
      </c>
      <c r="Q4585" s="58" t="inlineStr">
        <is>
          <t>No</t>
        </is>
      </c>
      <c r="R4585" s="58" t="inlineStr">
        <is>
          <t>Electronic check</t>
        </is>
      </c>
      <c r="S4585" s="123" t="n">
        <v>90.09999999999999</v>
      </c>
      <c r="T4585" s="58" t="inlineStr">
        <is>
          <t>6310.9</t>
        </is>
      </c>
      <c r="U4585" s="58" t="inlineStr">
        <is>
          <t>No</t>
        </is>
      </c>
      <c r="V4585" s="123">
        <f>IFERROR(VALUE(TRIM(T4585)),S4585*F4585)</f>
        <v/>
      </c>
      <c r="W4585" s="58">
        <f>IF(F4585&lt;=12,"0-12 mo",IF(F4585&lt;=24,"13-24 mo",IF(F4585&lt;=48,"25-48 mo","49+ mo")))</f>
        <v/>
      </c>
      <c r="X4585" s="58">
        <f>IF(S4585&lt;=35.5,"Q1 Low",IF(S4585&lt;=70.35,"Q2 Mid-Low",IF(S4585&lt;=89.85,"Q3 Mid-High","Q4 High")))</f>
        <v/>
      </c>
      <c r="Y4585" s="58">
        <f>IF(U4585="Yes",1,0)</f>
        <v/>
      </c>
      <c r="Z4585" s="58">
        <f>IF(P4585="Month-to-month",1,0)+IF(M4585="No",1,0)+IF(J4585="No",1,0)+IF(I4585="Fiber optic",1,0)+IF(Q4585="Yes",1,0)</f>
        <v/>
      </c>
    </row>
    <row r="4586" ht="15" customHeight="1" s="59">
      <c r="A4586" s="58" t="inlineStr">
        <is>
          <t>7524-VRLPL</t>
        </is>
      </c>
      <c r="B4586" s="58" t="inlineStr">
        <is>
          <t>Male</t>
        </is>
      </c>
      <c r="C4586" s="58" t="n">
        <v>1</v>
      </c>
      <c r="D4586" s="58" t="inlineStr">
        <is>
          <t>No</t>
        </is>
      </c>
      <c r="E4586" s="58" t="inlineStr">
        <is>
          <t>No</t>
        </is>
      </c>
      <c r="F4586" s="58" t="n">
        <v>69</v>
      </c>
      <c r="G4586" s="58" t="inlineStr">
        <is>
          <t>Yes</t>
        </is>
      </c>
      <c r="H4586" s="58" t="inlineStr">
        <is>
          <t>Yes</t>
        </is>
      </c>
      <c r="I4586" s="58" t="inlineStr">
        <is>
          <t>DSL</t>
        </is>
      </c>
      <c r="J4586" s="58" t="inlineStr">
        <is>
          <t>Yes</t>
        </is>
      </c>
      <c r="K4586" s="58" t="inlineStr">
        <is>
          <t>No</t>
        </is>
      </c>
      <c r="L4586" s="58" t="inlineStr">
        <is>
          <t>Yes</t>
        </is>
      </c>
      <c r="M4586" s="58" t="inlineStr">
        <is>
          <t>Yes</t>
        </is>
      </c>
      <c r="N4586" s="58" t="inlineStr">
        <is>
          <t>No</t>
        </is>
      </c>
      <c r="O4586" s="58" t="inlineStr">
        <is>
          <t>Yes</t>
        </is>
      </c>
      <c r="P4586" s="58" t="inlineStr">
        <is>
          <t>Two year</t>
        </is>
      </c>
      <c r="Q4586" s="58" t="inlineStr">
        <is>
          <t>No</t>
        </is>
      </c>
      <c r="R4586" s="58" t="inlineStr">
        <is>
          <t>Credit card (automatic)</t>
        </is>
      </c>
      <c r="S4586" s="123" t="n">
        <v>74.09999999999999</v>
      </c>
      <c r="T4586" s="58" t="inlineStr">
        <is>
          <t>5031</t>
        </is>
      </c>
      <c r="U4586" s="58" t="inlineStr">
        <is>
          <t>No</t>
        </is>
      </c>
      <c r="V4586" s="123">
        <f>IFERROR(VALUE(TRIM(T4586)),S4586*F4586)</f>
        <v/>
      </c>
      <c r="W4586" s="58">
        <f>IF(F4586&lt;=12,"0-12 mo",IF(F4586&lt;=24,"13-24 mo",IF(F4586&lt;=48,"25-48 mo","49+ mo")))</f>
        <v/>
      </c>
      <c r="X4586" s="58">
        <f>IF(S4586&lt;=35.5,"Q1 Low",IF(S4586&lt;=70.35,"Q2 Mid-Low",IF(S4586&lt;=89.85,"Q3 Mid-High","Q4 High")))</f>
        <v/>
      </c>
      <c r="Y4586" s="58">
        <f>IF(U4586="Yes",1,0)</f>
        <v/>
      </c>
      <c r="Z4586" s="58">
        <f>IF(P4586="Month-to-month",1,0)+IF(M4586="No",1,0)+IF(J4586="No",1,0)+IF(I4586="Fiber optic",1,0)+IF(Q4586="Yes",1,0)</f>
        <v/>
      </c>
    </row>
    <row r="4587" ht="15" customHeight="1" s="59">
      <c r="A4587" s="58" t="inlineStr">
        <is>
          <t>1069-XAIEM</t>
        </is>
      </c>
      <c r="B4587" s="58" t="inlineStr">
        <is>
          <t>Female</t>
        </is>
      </c>
      <c r="C4587" s="58" t="n">
        <v>1</v>
      </c>
      <c r="D4587" s="58" t="inlineStr">
        <is>
          <t>No</t>
        </is>
      </c>
      <c r="E4587" s="58" t="inlineStr">
        <is>
          <t>No</t>
        </is>
      </c>
      <c r="F4587" s="58" t="n">
        <v>1</v>
      </c>
      <c r="G4587" s="58" t="inlineStr">
        <is>
          <t>Yes</t>
        </is>
      </c>
      <c r="H4587" s="58" t="inlineStr">
        <is>
          <t>Yes</t>
        </is>
      </c>
      <c r="I4587" s="58" t="inlineStr">
        <is>
          <t>Fiber optic</t>
        </is>
      </c>
      <c r="J4587" s="58" t="inlineStr">
        <is>
          <t>No</t>
        </is>
      </c>
      <c r="K4587" s="58" t="inlineStr">
        <is>
          <t>No</t>
        </is>
      </c>
      <c r="L4587" s="58" t="inlineStr">
        <is>
          <t>No</t>
        </is>
      </c>
      <c r="M4587" s="58" t="inlineStr">
        <is>
          <t>No</t>
        </is>
      </c>
      <c r="N4587" s="58" t="inlineStr">
        <is>
          <t>No</t>
        </is>
      </c>
      <c r="O4587" s="58" t="inlineStr">
        <is>
          <t>Yes</t>
        </is>
      </c>
      <c r="P4587" s="58" t="inlineStr">
        <is>
          <t>Month-to-month</t>
        </is>
      </c>
      <c r="Q4587" s="58" t="inlineStr">
        <is>
          <t>Yes</t>
        </is>
      </c>
      <c r="R4587" s="58" t="inlineStr">
        <is>
          <t>Electronic check</t>
        </is>
      </c>
      <c r="S4587" s="123" t="n">
        <v>85.05</v>
      </c>
      <c r="T4587" s="58" t="inlineStr">
        <is>
          <t>85.05</t>
        </is>
      </c>
      <c r="U4587" s="58" t="inlineStr">
        <is>
          <t>Yes</t>
        </is>
      </c>
      <c r="V4587" s="123">
        <f>IFERROR(VALUE(TRIM(T4587)),S4587*F4587)</f>
        <v/>
      </c>
      <c r="W4587" s="58">
        <f>IF(F4587&lt;=12,"0-12 mo",IF(F4587&lt;=24,"13-24 mo",IF(F4587&lt;=48,"25-48 mo","49+ mo")))</f>
        <v/>
      </c>
      <c r="X4587" s="58">
        <f>IF(S4587&lt;=35.5,"Q1 Low",IF(S4587&lt;=70.35,"Q2 Mid-Low",IF(S4587&lt;=89.85,"Q3 Mid-High","Q4 High")))</f>
        <v/>
      </c>
      <c r="Y4587" s="58">
        <f>IF(U4587="Yes",1,0)</f>
        <v/>
      </c>
      <c r="Z4587" s="58">
        <f>IF(P4587="Month-to-month",1,0)+IF(M4587="No",1,0)+IF(J4587="No",1,0)+IF(I4587="Fiber optic",1,0)+IF(Q4587="Yes",1,0)</f>
        <v/>
      </c>
    </row>
    <row r="4588" ht="15" customHeight="1" s="59">
      <c r="A4588" s="58" t="inlineStr">
        <is>
          <t>7569-NMZYQ</t>
        </is>
      </c>
      <c r="B4588" s="58" t="inlineStr">
        <is>
          <t>Female</t>
        </is>
      </c>
      <c r="C4588" s="58" t="n">
        <v>0</v>
      </c>
      <c r="D4588" s="58" t="inlineStr">
        <is>
          <t>Yes</t>
        </is>
      </c>
      <c r="E4588" s="58" t="inlineStr">
        <is>
          <t>Yes</t>
        </is>
      </c>
      <c r="F4588" s="58" t="n">
        <v>72</v>
      </c>
      <c r="G4588" s="58" t="inlineStr">
        <is>
          <t>Yes</t>
        </is>
      </c>
      <c r="H4588" s="58" t="inlineStr">
        <is>
          <t>Yes</t>
        </is>
      </c>
      <c r="I4588" s="58" t="inlineStr">
        <is>
          <t>Fiber optic</t>
        </is>
      </c>
      <c r="J4588" s="58" t="inlineStr">
        <is>
          <t>Yes</t>
        </is>
      </c>
      <c r="K4588" s="58" t="inlineStr">
        <is>
          <t>Yes</t>
        </is>
      </c>
      <c r="L4588" s="58" t="inlineStr">
        <is>
          <t>Yes</t>
        </is>
      </c>
      <c r="M4588" s="58" t="inlineStr">
        <is>
          <t>Yes</t>
        </is>
      </c>
      <c r="N4588" s="58" t="inlineStr">
        <is>
          <t>Yes</t>
        </is>
      </c>
      <c r="O4588" s="58" t="inlineStr">
        <is>
          <t>Yes</t>
        </is>
      </c>
      <c r="P4588" s="58" t="inlineStr">
        <is>
          <t>Two year</t>
        </is>
      </c>
      <c r="Q4588" s="58" t="inlineStr">
        <is>
          <t>Yes</t>
        </is>
      </c>
      <c r="R4588" s="58" t="inlineStr">
        <is>
          <t>Bank transfer (automatic)</t>
        </is>
      </c>
      <c r="S4588" s="123" t="n">
        <v>118.75</v>
      </c>
      <c r="T4588" s="58" t="inlineStr">
        <is>
          <t>8672.45</t>
        </is>
      </c>
      <c r="U4588" s="58" t="inlineStr">
        <is>
          <t>No</t>
        </is>
      </c>
      <c r="V4588" s="123">
        <f>IFERROR(VALUE(TRIM(T4588)),S4588*F4588)</f>
        <v/>
      </c>
      <c r="W4588" s="58">
        <f>IF(F4588&lt;=12,"0-12 mo",IF(F4588&lt;=24,"13-24 mo",IF(F4588&lt;=48,"25-48 mo","49+ mo")))</f>
        <v/>
      </c>
      <c r="X4588" s="58">
        <f>IF(S4588&lt;=35.5,"Q1 Low",IF(S4588&lt;=70.35,"Q2 Mid-Low",IF(S4588&lt;=89.85,"Q3 Mid-High","Q4 High")))</f>
        <v/>
      </c>
      <c r="Y4588" s="58">
        <f>IF(U4588="Yes",1,0)</f>
        <v/>
      </c>
      <c r="Z4588" s="58">
        <f>IF(P4588="Month-to-month",1,0)+IF(M4588="No",1,0)+IF(J4588="No",1,0)+IF(I4588="Fiber optic",1,0)+IF(Q4588="Yes",1,0)</f>
        <v/>
      </c>
    </row>
    <row r="4589" ht="15" customHeight="1" s="59">
      <c r="A4589" s="58" t="inlineStr">
        <is>
          <t>5201-USSQZ</t>
        </is>
      </c>
      <c r="B4589" s="58" t="inlineStr">
        <is>
          <t>Female</t>
        </is>
      </c>
      <c r="C4589" s="58" t="n">
        <v>0</v>
      </c>
      <c r="D4589" s="58" t="inlineStr">
        <is>
          <t>Yes</t>
        </is>
      </c>
      <c r="E4589" s="58" t="inlineStr">
        <is>
          <t>No</t>
        </is>
      </c>
      <c r="F4589" s="58" t="n">
        <v>26</v>
      </c>
      <c r="G4589" s="58" t="inlineStr">
        <is>
          <t>Yes</t>
        </is>
      </c>
      <c r="H4589" s="58" t="inlineStr">
        <is>
          <t>No</t>
        </is>
      </c>
      <c r="I4589" s="58" t="inlineStr">
        <is>
          <t>Fiber optic</t>
        </is>
      </c>
      <c r="J4589" s="58" t="inlineStr">
        <is>
          <t>No</t>
        </is>
      </c>
      <c r="K4589" s="58" t="inlineStr">
        <is>
          <t>No</t>
        </is>
      </c>
      <c r="L4589" s="58" t="inlineStr">
        <is>
          <t>No</t>
        </is>
      </c>
      <c r="M4589" s="58" t="inlineStr">
        <is>
          <t>Yes</t>
        </is>
      </c>
      <c r="N4589" s="58" t="inlineStr">
        <is>
          <t>No</t>
        </is>
      </c>
      <c r="O4589" s="58" t="inlineStr">
        <is>
          <t>Yes</t>
        </is>
      </c>
      <c r="P4589" s="58" t="inlineStr">
        <is>
          <t>Month-to-month</t>
        </is>
      </c>
      <c r="Q4589" s="58" t="inlineStr">
        <is>
          <t>No</t>
        </is>
      </c>
      <c r="R4589" s="58" t="inlineStr">
        <is>
          <t>Credit card (automatic)</t>
        </is>
      </c>
      <c r="S4589" s="123" t="n">
        <v>85.90000000000001</v>
      </c>
      <c r="T4589" s="58" t="inlineStr">
        <is>
          <t>2196.45</t>
        </is>
      </c>
      <c r="U4589" s="58" t="inlineStr">
        <is>
          <t>No</t>
        </is>
      </c>
      <c r="V4589" s="123">
        <f>IFERROR(VALUE(TRIM(T4589)),S4589*F4589)</f>
        <v/>
      </c>
      <c r="W4589" s="58">
        <f>IF(F4589&lt;=12,"0-12 mo",IF(F4589&lt;=24,"13-24 mo",IF(F4589&lt;=48,"25-48 mo","49+ mo")))</f>
        <v/>
      </c>
      <c r="X4589" s="58">
        <f>IF(S4589&lt;=35.5,"Q1 Low",IF(S4589&lt;=70.35,"Q2 Mid-Low",IF(S4589&lt;=89.85,"Q3 Mid-High","Q4 High")))</f>
        <v/>
      </c>
      <c r="Y4589" s="58">
        <f>IF(U4589="Yes",1,0)</f>
        <v/>
      </c>
      <c r="Z4589" s="58">
        <f>IF(P4589="Month-to-month",1,0)+IF(M4589="No",1,0)+IF(J4589="No",1,0)+IF(I4589="Fiber optic",1,0)+IF(Q4589="Yes",1,0)</f>
        <v/>
      </c>
    </row>
    <row r="4590" ht="15" customHeight="1" s="59">
      <c r="A4590" s="58" t="inlineStr">
        <is>
          <t>2105-PHWON</t>
        </is>
      </c>
      <c r="B4590" s="58" t="inlineStr">
        <is>
          <t>Female</t>
        </is>
      </c>
      <c r="C4590" s="58" t="n">
        <v>0</v>
      </c>
      <c r="D4590" s="58" t="inlineStr">
        <is>
          <t>Yes</t>
        </is>
      </c>
      <c r="E4590" s="58" t="inlineStr">
        <is>
          <t>No</t>
        </is>
      </c>
      <c r="F4590" s="58" t="n">
        <v>33</v>
      </c>
      <c r="G4590" s="58" t="inlineStr">
        <is>
          <t>Yes</t>
        </is>
      </c>
      <c r="H4590" s="58" t="inlineStr">
        <is>
          <t>Yes</t>
        </is>
      </c>
      <c r="I4590" s="58" t="inlineStr">
        <is>
          <t>Fiber optic</t>
        </is>
      </c>
      <c r="J4590" s="58" t="inlineStr">
        <is>
          <t>No</t>
        </is>
      </c>
      <c r="K4590" s="58" t="inlineStr">
        <is>
          <t>No</t>
        </is>
      </c>
      <c r="L4590" s="58" t="inlineStr">
        <is>
          <t>Yes</t>
        </is>
      </c>
      <c r="M4590" s="58" t="inlineStr">
        <is>
          <t>Yes</t>
        </is>
      </c>
      <c r="N4590" s="58" t="inlineStr">
        <is>
          <t>No</t>
        </is>
      </c>
      <c r="O4590" s="58" t="inlineStr">
        <is>
          <t>Yes</t>
        </is>
      </c>
      <c r="P4590" s="58" t="inlineStr">
        <is>
          <t>Month-to-month</t>
        </is>
      </c>
      <c r="Q4590" s="58" t="inlineStr">
        <is>
          <t>Yes</t>
        </is>
      </c>
      <c r="R4590" s="58" t="inlineStr">
        <is>
          <t>Credit card (automatic)</t>
        </is>
      </c>
      <c r="S4590" s="123" t="n">
        <v>95</v>
      </c>
      <c r="T4590" s="58" t="inlineStr">
        <is>
          <t>3008.15</t>
        </is>
      </c>
      <c r="U4590" s="58" t="inlineStr">
        <is>
          <t>No</t>
        </is>
      </c>
      <c r="V4590" s="123">
        <f>IFERROR(VALUE(TRIM(T4590)),S4590*F4590)</f>
        <v/>
      </c>
      <c r="W4590" s="58">
        <f>IF(F4590&lt;=12,"0-12 mo",IF(F4590&lt;=24,"13-24 mo",IF(F4590&lt;=48,"25-48 mo","49+ mo")))</f>
        <v/>
      </c>
      <c r="X4590" s="58">
        <f>IF(S4590&lt;=35.5,"Q1 Low",IF(S4590&lt;=70.35,"Q2 Mid-Low",IF(S4590&lt;=89.85,"Q3 Mid-High","Q4 High")))</f>
        <v/>
      </c>
      <c r="Y4590" s="58">
        <f>IF(U4590="Yes",1,0)</f>
        <v/>
      </c>
      <c r="Z4590" s="58">
        <f>IF(P4590="Month-to-month",1,0)+IF(M4590="No",1,0)+IF(J4590="No",1,0)+IF(I4590="Fiber optic",1,0)+IF(Q4590="Yes",1,0)</f>
        <v/>
      </c>
    </row>
    <row r="4591" ht="15" customHeight="1" s="59">
      <c r="A4591" s="58" t="inlineStr">
        <is>
          <t>1494-EJZDW</t>
        </is>
      </c>
      <c r="B4591" s="58" t="inlineStr">
        <is>
          <t>Female</t>
        </is>
      </c>
      <c r="C4591" s="58" t="n">
        <v>0</v>
      </c>
      <c r="D4591" s="58" t="inlineStr">
        <is>
          <t>Yes</t>
        </is>
      </c>
      <c r="E4591" s="58" t="inlineStr">
        <is>
          <t>Yes</t>
        </is>
      </c>
      <c r="F4591" s="58" t="n">
        <v>10</v>
      </c>
      <c r="G4591" s="58" t="inlineStr">
        <is>
          <t>Yes</t>
        </is>
      </c>
      <c r="H4591" s="58" t="inlineStr">
        <is>
          <t>No</t>
        </is>
      </c>
      <c r="I4591" s="58" t="inlineStr">
        <is>
          <t>No</t>
        </is>
      </c>
      <c r="J4591" s="58" t="inlineStr">
        <is>
          <t>No internet service</t>
        </is>
      </c>
      <c r="K4591" s="58" t="inlineStr">
        <is>
          <t>No internet service</t>
        </is>
      </c>
      <c r="L4591" s="58" t="inlineStr">
        <is>
          <t>No internet service</t>
        </is>
      </c>
      <c r="M4591" s="58" t="inlineStr">
        <is>
          <t>No internet service</t>
        </is>
      </c>
      <c r="N4591" s="58" t="inlineStr">
        <is>
          <t>No internet service</t>
        </is>
      </c>
      <c r="O4591" s="58" t="inlineStr">
        <is>
          <t>No internet service</t>
        </is>
      </c>
      <c r="P4591" s="58" t="inlineStr">
        <is>
          <t>Two year</t>
        </is>
      </c>
      <c r="Q4591" s="58" t="inlineStr">
        <is>
          <t>No</t>
        </is>
      </c>
      <c r="R4591" s="58" t="inlineStr">
        <is>
          <t>Mailed check</t>
        </is>
      </c>
      <c r="S4591" s="123" t="n">
        <v>20.15</v>
      </c>
      <c r="T4591" s="58" t="inlineStr">
        <is>
          <t>220.8</t>
        </is>
      </c>
      <c r="U4591" s="58" t="inlineStr">
        <is>
          <t>No</t>
        </is>
      </c>
      <c r="V4591" s="123">
        <f>IFERROR(VALUE(TRIM(T4591)),S4591*F4591)</f>
        <v/>
      </c>
      <c r="W4591" s="58">
        <f>IF(F4591&lt;=12,"0-12 mo",IF(F4591&lt;=24,"13-24 mo",IF(F4591&lt;=48,"25-48 mo","49+ mo")))</f>
        <v/>
      </c>
      <c r="X4591" s="58">
        <f>IF(S4591&lt;=35.5,"Q1 Low",IF(S4591&lt;=70.35,"Q2 Mid-Low",IF(S4591&lt;=89.85,"Q3 Mid-High","Q4 High")))</f>
        <v/>
      </c>
      <c r="Y4591" s="58">
        <f>IF(U4591="Yes",1,0)</f>
        <v/>
      </c>
      <c r="Z4591" s="58">
        <f>IF(P4591="Month-to-month",1,0)+IF(M4591="No",1,0)+IF(J4591="No",1,0)+IF(I4591="Fiber optic",1,0)+IF(Q4591="Yes",1,0)</f>
        <v/>
      </c>
    </row>
    <row r="4592" ht="15" customHeight="1" s="59">
      <c r="A4592" s="58" t="inlineStr">
        <is>
          <t>4884-TVUQF</t>
        </is>
      </c>
      <c r="B4592" s="58" t="inlineStr">
        <is>
          <t>Female</t>
        </is>
      </c>
      <c r="C4592" s="58" t="n">
        <v>1</v>
      </c>
      <c r="D4592" s="58" t="inlineStr">
        <is>
          <t>No</t>
        </is>
      </c>
      <c r="E4592" s="58" t="inlineStr">
        <is>
          <t>No</t>
        </is>
      </c>
      <c r="F4592" s="58" t="n">
        <v>57</v>
      </c>
      <c r="G4592" s="58" t="inlineStr">
        <is>
          <t>Yes</t>
        </is>
      </c>
      <c r="H4592" s="58" t="inlineStr">
        <is>
          <t>Yes</t>
        </is>
      </c>
      <c r="I4592" s="58" t="inlineStr">
        <is>
          <t>Fiber optic</t>
        </is>
      </c>
      <c r="J4592" s="58" t="inlineStr">
        <is>
          <t>Yes</t>
        </is>
      </c>
      <c r="K4592" s="58" t="inlineStr">
        <is>
          <t>No</t>
        </is>
      </c>
      <c r="L4592" s="58" t="inlineStr">
        <is>
          <t>Yes</t>
        </is>
      </c>
      <c r="M4592" s="58" t="inlineStr">
        <is>
          <t>Yes</t>
        </is>
      </c>
      <c r="N4592" s="58" t="inlineStr">
        <is>
          <t>No</t>
        </is>
      </c>
      <c r="O4592" s="58" t="inlineStr">
        <is>
          <t>Yes</t>
        </is>
      </c>
      <c r="P4592" s="58" t="inlineStr">
        <is>
          <t>Two year</t>
        </is>
      </c>
      <c r="Q4592" s="58" t="inlineStr">
        <is>
          <t>No</t>
        </is>
      </c>
      <c r="R4592" s="58" t="inlineStr">
        <is>
          <t>Credit card (automatic)</t>
        </is>
      </c>
      <c r="S4592" s="123" t="n">
        <v>101.3</v>
      </c>
      <c r="T4592" s="58" t="inlineStr">
        <is>
          <t>5779.6</t>
        </is>
      </c>
      <c r="U4592" s="58" t="inlineStr">
        <is>
          <t>No</t>
        </is>
      </c>
      <c r="V4592" s="123">
        <f>IFERROR(VALUE(TRIM(T4592)),S4592*F4592)</f>
        <v/>
      </c>
      <c r="W4592" s="58">
        <f>IF(F4592&lt;=12,"0-12 mo",IF(F4592&lt;=24,"13-24 mo",IF(F4592&lt;=48,"25-48 mo","49+ mo")))</f>
        <v/>
      </c>
      <c r="X4592" s="58">
        <f>IF(S4592&lt;=35.5,"Q1 Low",IF(S4592&lt;=70.35,"Q2 Mid-Low",IF(S4592&lt;=89.85,"Q3 Mid-High","Q4 High")))</f>
        <v/>
      </c>
      <c r="Y4592" s="58">
        <f>IF(U4592="Yes",1,0)</f>
        <v/>
      </c>
      <c r="Z4592" s="58">
        <f>IF(P4592="Month-to-month",1,0)+IF(M4592="No",1,0)+IF(J4592="No",1,0)+IF(I4592="Fiber optic",1,0)+IF(Q4592="Yes",1,0)</f>
        <v/>
      </c>
    </row>
    <row r="4593" ht="15" customHeight="1" s="59">
      <c r="A4593" s="58" t="inlineStr">
        <is>
          <t>8003-EWNDZ</t>
        </is>
      </c>
      <c r="B4593" s="58" t="inlineStr">
        <is>
          <t>Female</t>
        </is>
      </c>
      <c r="C4593" s="58" t="n">
        <v>0</v>
      </c>
      <c r="D4593" s="58" t="inlineStr">
        <is>
          <t>No</t>
        </is>
      </c>
      <c r="E4593" s="58" t="inlineStr">
        <is>
          <t>No</t>
        </is>
      </c>
      <c r="F4593" s="58" t="n">
        <v>10</v>
      </c>
      <c r="G4593" s="58" t="inlineStr">
        <is>
          <t>Yes</t>
        </is>
      </c>
      <c r="H4593" s="58" t="inlineStr">
        <is>
          <t>No</t>
        </is>
      </c>
      <c r="I4593" s="58" t="inlineStr">
        <is>
          <t>No</t>
        </is>
      </c>
      <c r="J4593" s="58" t="inlineStr">
        <is>
          <t>No internet service</t>
        </is>
      </c>
      <c r="K4593" s="58" t="inlineStr">
        <is>
          <t>No internet service</t>
        </is>
      </c>
      <c r="L4593" s="58" t="inlineStr">
        <is>
          <t>No internet service</t>
        </is>
      </c>
      <c r="M4593" s="58" t="inlineStr">
        <is>
          <t>No internet service</t>
        </is>
      </c>
      <c r="N4593" s="58" t="inlineStr">
        <is>
          <t>No internet service</t>
        </is>
      </c>
      <c r="O4593" s="58" t="inlineStr">
        <is>
          <t>No internet service</t>
        </is>
      </c>
      <c r="P4593" s="58" t="inlineStr">
        <is>
          <t>Month-to-month</t>
        </is>
      </c>
      <c r="Q4593" s="58" t="inlineStr">
        <is>
          <t>Yes</t>
        </is>
      </c>
      <c r="R4593" s="58" t="inlineStr">
        <is>
          <t>Electronic check</t>
        </is>
      </c>
      <c r="S4593" s="123" t="n">
        <v>21.2</v>
      </c>
      <c r="T4593" s="58" t="inlineStr">
        <is>
          <t>222.65</t>
        </is>
      </c>
      <c r="U4593" s="58" t="inlineStr">
        <is>
          <t>No</t>
        </is>
      </c>
      <c r="V4593" s="123">
        <f>IFERROR(VALUE(TRIM(T4593)),S4593*F4593)</f>
        <v/>
      </c>
      <c r="W4593" s="58">
        <f>IF(F4593&lt;=12,"0-12 mo",IF(F4593&lt;=24,"13-24 mo",IF(F4593&lt;=48,"25-48 mo","49+ mo")))</f>
        <v/>
      </c>
      <c r="X4593" s="58">
        <f>IF(S4593&lt;=35.5,"Q1 Low",IF(S4593&lt;=70.35,"Q2 Mid-Low",IF(S4593&lt;=89.85,"Q3 Mid-High","Q4 High")))</f>
        <v/>
      </c>
      <c r="Y4593" s="58">
        <f>IF(U4593="Yes",1,0)</f>
        <v/>
      </c>
      <c r="Z4593" s="58">
        <f>IF(P4593="Month-to-month",1,0)+IF(M4593="No",1,0)+IF(J4593="No",1,0)+IF(I4593="Fiber optic",1,0)+IF(Q4593="Yes",1,0)</f>
        <v/>
      </c>
    </row>
    <row r="4594" ht="15" customHeight="1" s="59">
      <c r="A4594" s="58" t="inlineStr">
        <is>
          <t>1897-RCFUM</t>
        </is>
      </c>
      <c r="B4594" s="58" t="inlineStr">
        <is>
          <t>Female</t>
        </is>
      </c>
      <c r="C4594" s="58" t="n">
        <v>0</v>
      </c>
      <c r="D4594" s="58" t="inlineStr">
        <is>
          <t>Yes</t>
        </is>
      </c>
      <c r="E4594" s="58" t="inlineStr">
        <is>
          <t>Yes</t>
        </is>
      </c>
      <c r="F4594" s="58" t="n">
        <v>39</v>
      </c>
      <c r="G4594" s="58" t="inlineStr">
        <is>
          <t>Yes</t>
        </is>
      </c>
      <c r="H4594" s="58" t="inlineStr">
        <is>
          <t>Yes</t>
        </is>
      </c>
      <c r="I4594" s="58" t="inlineStr">
        <is>
          <t>No</t>
        </is>
      </c>
      <c r="J4594" s="58" t="inlineStr">
        <is>
          <t>No internet service</t>
        </is>
      </c>
      <c r="K4594" s="58" t="inlineStr">
        <is>
          <t>No internet service</t>
        </is>
      </c>
      <c r="L4594" s="58" t="inlineStr">
        <is>
          <t>No internet service</t>
        </is>
      </c>
      <c r="M4594" s="58" t="inlineStr">
        <is>
          <t>No internet service</t>
        </is>
      </c>
      <c r="N4594" s="58" t="inlineStr">
        <is>
          <t>No internet service</t>
        </is>
      </c>
      <c r="O4594" s="58" t="inlineStr">
        <is>
          <t>No internet service</t>
        </is>
      </c>
      <c r="P4594" s="58" t="inlineStr">
        <is>
          <t>One year</t>
        </is>
      </c>
      <c r="Q4594" s="58" t="inlineStr">
        <is>
          <t>Yes</t>
        </is>
      </c>
      <c r="R4594" s="58" t="inlineStr">
        <is>
          <t>Mailed check</t>
        </is>
      </c>
      <c r="S4594" s="123" t="n">
        <v>24.2</v>
      </c>
      <c r="T4594" s="58" t="inlineStr">
        <is>
          <t>914.6</t>
        </is>
      </c>
      <c r="U4594" s="58" t="inlineStr">
        <is>
          <t>No</t>
        </is>
      </c>
      <c r="V4594" s="123">
        <f>IFERROR(VALUE(TRIM(T4594)),S4594*F4594)</f>
        <v/>
      </c>
      <c r="W4594" s="58">
        <f>IF(F4594&lt;=12,"0-12 mo",IF(F4594&lt;=24,"13-24 mo",IF(F4594&lt;=48,"25-48 mo","49+ mo")))</f>
        <v/>
      </c>
      <c r="X4594" s="58">
        <f>IF(S4594&lt;=35.5,"Q1 Low",IF(S4594&lt;=70.35,"Q2 Mid-Low",IF(S4594&lt;=89.85,"Q3 Mid-High","Q4 High")))</f>
        <v/>
      </c>
      <c r="Y4594" s="58">
        <f>IF(U4594="Yes",1,0)</f>
        <v/>
      </c>
      <c r="Z4594" s="58">
        <f>IF(P4594="Month-to-month",1,0)+IF(M4594="No",1,0)+IF(J4594="No",1,0)+IF(I4594="Fiber optic",1,0)+IF(Q4594="Yes",1,0)</f>
        <v/>
      </c>
    </row>
    <row r="4595" ht="15" customHeight="1" s="59">
      <c r="A4595" s="58" t="inlineStr">
        <is>
          <t>9256-JTBNZ</t>
        </is>
      </c>
      <c r="B4595" s="58" t="inlineStr">
        <is>
          <t>Female</t>
        </is>
      </c>
      <c r="C4595" s="58" t="n">
        <v>0</v>
      </c>
      <c r="D4595" s="58" t="inlineStr">
        <is>
          <t>No</t>
        </is>
      </c>
      <c r="E4595" s="58" t="inlineStr">
        <is>
          <t>No</t>
        </is>
      </c>
      <c r="F4595" s="58" t="n">
        <v>11</v>
      </c>
      <c r="G4595" s="58" t="inlineStr">
        <is>
          <t>Yes</t>
        </is>
      </c>
      <c r="H4595" s="58" t="inlineStr">
        <is>
          <t>No</t>
        </is>
      </c>
      <c r="I4595" s="58" t="inlineStr">
        <is>
          <t>No</t>
        </is>
      </c>
      <c r="J4595" s="58" t="inlineStr">
        <is>
          <t>No internet service</t>
        </is>
      </c>
      <c r="K4595" s="58" t="inlineStr">
        <is>
          <t>No internet service</t>
        </is>
      </c>
      <c r="L4595" s="58" t="inlineStr">
        <is>
          <t>No internet service</t>
        </is>
      </c>
      <c r="M4595" s="58" t="inlineStr">
        <is>
          <t>No internet service</t>
        </is>
      </c>
      <c r="N4595" s="58" t="inlineStr">
        <is>
          <t>No internet service</t>
        </is>
      </c>
      <c r="O4595" s="58" t="inlineStr">
        <is>
          <t>No internet service</t>
        </is>
      </c>
      <c r="P4595" s="58" t="inlineStr">
        <is>
          <t>Month-to-month</t>
        </is>
      </c>
      <c r="Q4595" s="58" t="inlineStr">
        <is>
          <t>No</t>
        </is>
      </c>
      <c r="R4595" s="58" t="inlineStr">
        <is>
          <t>Bank transfer (automatic)</t>
        </is>
      </c>
      <c r="S4595" s="123" t="n">
        <v>20.3</v>
      </c>
      <c r="T4595" s="58" t="inlineStr">
        <is>
          <t>246.3</t>
        </is>
      </c>
      <c r="U4595" s="58" t="inlineStr">
        <is>
          <t>No</t>
        </is>
      </c>
      <c r="V4595" s="123">
        <f>IFERROR(VALUE(TRIM(T4595)),S4595*F4595)</f>
        <v/>
      </c>
      <c r="W4595" s="58">
        <f>IF(F4595&lt;=12,"0-12 mo",IF(F4595&lt;=24,"13-24 mo",IF(F4595&lt;=48,"25-48 mo","49+ mo")))</f>
        <v/>
      </c>
      <c r="X4595" s="58">
        <f>IF(S4595&lt;=35.5,"Q1 Low",IF(S4595&lt;=70.35,"Q2 Mid-Low",IF(S4595&lt;=89.85,"Q3 Mid-High","Q4 High")))</f>
        <v/>
      </c>
      <c r="Y4595" s="58">
        <f>IF(U4595="Yes",1,0)</f>
        <v/>
      </c>
      <c r="Z4595" s="58">
        <f>IF(P4595="Month-to-month",1,0)+IF(M4595="No",1,0)+IF(J4595="No",1,0)+IF(I4595="Fiber optic",1,0)+IF(Q4595="Yes",1,0)</f>
        <v/>
      </c>
    </row>
    <row r="4596" ht="15" customHeight="1" s="59">
      <c r="A4596" s="58" t="inlineStr">
        <is>
          <t>4658-HCOHW</t>
        </is>
      </c>
      <c r="B4596" s="58" t="inlineStr">
        <is>
          <t>Female</t>
        </is>
      </c>
      <c r="C4596" s="58" t="n">
        <v>0</v>
      </c>
      <c r="D4596" s="58" t="inlineStr">
        <is>
          <t>Yes</t>
        </is>
      </c>
      <c r="E4596" s="58" t="inlineStr">
        <is>
          <t>Yes</t>
        </is>
      </c>
      <c r="F4596" s="58" t="n">
        <v>21</v>
      </c>
      <c r="G4596" s="58" t="inlineStr">
        <is>
          <t>Yes</t>
        </is>
      </c>
      <c r="H4596" s="58" t="inlineStr">
        <is>
          <t>No</t>
        </is>
      </c>
      <c r="I4596" s="58" t="inlineStr">
        <is>
          <t>Fiber optic</t>
        </is>
      </c>
      <c r="J4596" s="58" t="inlineStr">
        <is>
          <t>No</t>
        </is>
      </c>
      <c r="K4596" s="58" t="inlineStr">
        <is>
          <t>Yes</t>
        </is>
      </c>
      <c r="L4596" s="58" t="inlineStr">
        <is>
          <t>Yes</t>
        </is>
      </c>
      <c r="M4596" s="58" t="inlineStr">
        <is>
          <t>Yes</t>
        </is>
      </c>
      <c r="N4596" s="58" t="inlineStr">
        <is>
          <t>Yes</t>
        </is>
      </c>
      <c r="O4596" s="58" t="inlineStr">
        <is>
          <t>Yes</t>
        </is>
      </c>
      <c r="P4596" s="58" t="inlineStr">
        <is>
          <t>Month-to-month</t>
        </is>
      </c>
      <c r="Q4596" s="58" t="inlineStr">
        <is>
          <t>Yes</t>
        </is>
      </c>
      <c r="R4596" s="58" t="inlineStr">
        <is>
          <t>Electronic check</t>
        </is>
      </c>
      <c r="S4596" s="123" t="n">
        <v>102.8</v>
      </c>
      <c r="T4596" s="58" t="inlineStr">
        <is>
          <t>2110.15</t>
        </is>
      </c>
      <c r="U4596" s="58" t="inlineStr">
        <is>
          <t>Yes</t>
        </is>
      </c>
      <c r="V4596" s="123">
        <f>IFERROR(VALUE(TRIM(T4596)),S4596*F4596)</f>
        <v/>
      </c>
      <c r="W4596" s="58">
        <f>IF(F4596&lt;=12,"0-12 mo",IF(F4596&lt;=24,"13-24 mo",IF(F4596&lt;=48,"25-48 mo","49+ mo")))</f>
        <v/>
      </c>
      <c r="X4596" s="58">
        <f>IF(S4596&lt;=35.5,"Q1 Low",IF(S4596&lt;=70.35,"Q2 Mid-Low",IF(S4596&lt;=89.85,"Q3 Mid-High","Q4 High")))</f>
        <v/>
      </c>
      <c r="Y4596" s="58">
        <f>IF(U4596="Yes",1,0)</f>
        <v/>
      </c>
      <c r="Z4596" s="58">
        <f>IF(P4596="Month-to-month",1,0)+IF(M4596="No",1,0)+IF(J4596="No",1,0)+IF(I4596="Fiber optic",1,0)+IF(Q4596="Yes",1,0)</f>
        <v/>
      </c>
    </row>
    <row r="4597" ht="15" customHeight="1" s="59">
      <c r="A4597" s="58" t="inlineStr">
        <is>
          <t>2211-RMNHO</t>
        </is>
      </c>
      <c r="B4597" s="58" t="inlineStr">
        <is>
          <t>Female</t>
        </is>
      </c>
      <c r="C4597" s="58" t="n">
        <v>0</v>
      </c>
      <c r="D4597" s="58" t="inlineStr">
        <is>
          <t>Yes</t>
        </is>
      </c>
      <c r="E4597" s="58" t="inlineStr">
        <is>
          <t>Yes</t>
        </is>
      </c>
      <c r="F4597" s="58" t="n">
        <v>68</v>
      </c>
      <c r="G4597" s="58" t="inlineStr">
        <is>
          <t>Yes</t>
        </is>
      </c>
      <c r="H4597" s="58" t="inlineStr">
        <is>
          <t>Yes</t>
        </is>
      </c>
      <c r="I4597" s="58" t="inlineStr">
        <is>
          <t>DSL</t>
        </is>
      </c>
      <c r="J4597" s="58" t="inlineStr">
        <is>
          <t>No</t>
        </is>
      </c>
      <c r="K4597" s="58" t="inlineStr">
        <is>
          <t>Yes</t>
        </is>
      </c>
      <c r="L4597" s="58" t="inlineStr">
        <is>
          <t>Yes</t>
        </is>
      </c>
      <c r="M4597" s="58" t="inlineStr">
        <is>
          <t>Yes</t>
        </is>
      </c>
      <c r="N4597" s="58" t="inlineStr">
        <is>
          <t>Yes</t>
        </is>
      </c>
      <c r="O4597" s="58" t="inlineStr">
        <is>
          <t>Yes</t>
        </is>
      </c>
      <c r="P4597" s="58" t="inlineStr">
        <is>
          <t>Two year</t>
        </is>
      </c>
      <c r="Q4597" s="58" t="inlineStr">
        <is>
          <t>No</t>
        </is>
      </c>
      <c r="R4597" s="58" t="inlineStr">
        <is>
          <t>Bank transfer (automatic)</t>
        </is>
      </c>
      <c r="S4597" s="123" t="n">
        <v>85.3</v>
      </c>
      <c r="T4597" s="58" t="inlineStr">
        <is>
          <t>5560</t>
        </is>
      </c>
      <c r="U4597" s="58" t="inlineStr">
        <is>
          <t>No</t>
        </is>
      </c>
      <c r="V4597" s="123">
        <f>IFERROR(VALUE(TRIM(T4597)),S4597*F4597)</f>
        <v/>
      </c>
      <c r="W4597" s="58">
        <f>IF(F4597&lt;=12,"0-12 mo",IF(F4597&lt;=24,"13-24 mo",IF(F4597&lt;=48,"25-48 mo","49+ mo")))</f>
        <v/>
      </c>
      <c r="X4597" s="58">
        <f>IF(S4597&lt;=35.5,"Q1 Low",IF(S4597&lt;=70.35,"Q2 Mid-Low",IF(S4597&lt;=89.85,"Q3 Mid-High","Q4 High")))</f>
        <v/>
      </c>
      <c r="Y4597" s="58">
        <f>IF(U4597="Yes",1,0)</f>
        <v/>
      </c>
      <c r="Z4597" s="58">
        <f>IF(P4597="Month-to-month",1,0)+IF(M4597="No",1,0)+IF(J4597="No",1,0)+IF(I4597="Fiber optic",1,0)+IF(Q4597="Yes",1,0)</f>
        <v/>
      </c>
    </row>
    <row r="4598" ht="15" customHeight="1" s="59">
      <c r="A4598" s="58" t="inlineStr">
        <is>
          <t>2432-TFSMK</t>
        </is>
      </c>
      <c r="B4598" s="58" t="inlineStr">
        <is>
          <t>Male</t>
        </is>
      </c>
      <c r="C4598" s="58" t="n">
        <v>0</v>
      </c>
      <c r="D4598" s="58" t="inlineStr">
        <is>
          <t>No</t>
        </is>
      </c>
      <c r="E4598" s="58" t="inlineStr">
        <is>
          <t>No</t>
        </is>
      </c>
      <c r="F4598" s="58" t="n">
        <v>18</v>
      </c>
      <c r="G4598" s="58" t="inlineStr">
        <is>
          <t>Yes</t>
        </is>
      </c>
      <c r="H4598" s="58" t="inlineStr">
        <is>
          <t>Yes</t>
        </is>
      </c>
      <c r="I4598" s="58" t="inlineStr">
        <is>
          <t>Fiber optic</t>
        </is>
      </c>
      <c r="J4598" s="58" t="inlineStr">
        <is>
          <t>No</t>
        </is>
      </c>
      <c r="K4598" s="58" t="inlineStr">
        <is>
          <t>No</t>
        </is>
      </c>
      <c r="L4598" s="58" t="inlineStr">
        <is>
          <t>Yes</t>
        </is>
      </c>
      <c r="M4598" s="58" t="inlineStr">
        <is>
          <t>No</t>
        </is>
      </c>
      <c r="N4598" s="58" t="inlineStr">
        <is>
          <t>Yes</t>
        </is>
      </c>
      <c r="O4598" s="58" t="inlineStr">
        <is>
          <t>No</t>
        </is>
      </c>
      <c r="P4598" s="58" t="inlineStr">
        <is>
          <t>One year</t>
        </is>
      </c>
      <c r="Q4598" s="58" t="inlineStr">
        <is>
          <t>Yes</t>
        </is>
      </c>
      <c r="R4598" s="58" t="inlineStr">
        <is>
          <t>Credit card (automatic)</t>
        </is>
      </c>
      <c r="S4598" s="123" t="n">
        <v>89.59999999999999</v>
      </c>
      <c r="T4598" s="58" t="inlineStr">
        <is>
          <t>1633</t>
        </is>
      </c>
      <c r="U4598" s="58" t="inlineStr">
        <is>
          <t>No</t>
        </is>
      </c>
      <c r="V4598" s="123">
        <f>IFERROR(VALUE(TRIM(T4598)),S4598*F4598)</f>
        <v/>
      </c>
      <c r="W4598" s="58">
        <f>IF(F4598&lt;=12,"0-12 mo",IF(F4598&lt;=24,"13-24 mo",IF(F4598&lt;=48,"25-48 mo","49+ mo")))</f>
        <v/>
      </c>
      <c r="X4598" s="58">
        <f>IF(S4598&lt;=35.5,"Q1 Low",IF(S4598&lt;=70.35,"Q2 Mid-Low",IF(S4598&lt;=89.85,"Q3 Mid-High","Q4 High")))</f>
        <v/>
      </c>
      <c r="Y4598" s="58">
        <f>IF(U4598="Yes",1,0)</f>
        <v/>
      </c>
      <c r="Z4598" s="58">
        <f>IF(P4598="Month-to-month",1,0)+IF(M4598="No",1,0)+IF(J4598="No",1,0)+IF(I4598="Fiber optic",1,0)+IF(Q4598="Yes",1,0)</f>
        <v/>
      </c>
    </row>
    <row r="4599" ht="15" customHeight="1" s="59">
      <c r="A4599" s="58" t="inlineStr">
        <is>
          <t>3440-JPSCL</t>
        </is>
      </c>
      <c r="B4599" s="58" t="inlineStr">
        <is>
          <t>Female</t>
        </is>
      </c>
      <c r="C4599" s="58" t="n">
        <v>0</v>
      </c>
      <c r="D4599" s="58" t="inlineStr">
        <is>
          <t>No</t>
        </is>
      </c>
      <c r="E4599" s="58" t="inlineStr">
        <is>
          <t>No</t>
        </is>
      </c>
      <c r="F4599" s="58" t="n">
        <v>6</v>
      </c>
      <c r="G4599" s="58" t="inlineStr">
        <is>
          <t>Yes</t>
        </is>
      </c>
      <c r="H4599" s="58" t="inlineStr">
        <is>
          <t>No</t>
        </is>
      </c>
      <c r="I4599" s="58" t="inlineStr">
        <is>
          <t>Fiber optic</t>
        </is>
      </c>
      <c r="J4599" s="58" t="inlineStr">
        <is>
          <t>No</t>
        </is>
      </c>
      <c r="K4599" s="58" t="inlineStr">
        <is>
          <t>No</t>
        </is>
      </c>
      <c r="L4599" s="58" t="inlineStr">
        <is>
          <t>Yes</t>
        </is>
      </c>
      <c r="M4599" s="58" t="inlineStr">
        <is>
          <t>Yes</t>
        </is>
      </c>
      <c r="N4599" s="58" t="inlineStr">
        <is>
          <t>Yes</t>
        </is>
      </c>
      <c r="O4599" s="58" t="inlineStr">
        <is>
          <t>Yes</t>
        </is>
      </c>
      <c r="P4599" s="58" t="inlineStr">
        <is>
          <t>Month-to-month</t>
        </is>
      </c>
      <c r="Q4599" s="58" t="inlineStr">
        <is>
          <t>Yes</t>
        </is>
      </c>
      <c r="R4599" s="58" t="inlineStr">
        <is>
          <t>Mailed check</t>
        </is>
      </c>
      <c r="S4599" s="123" t="n">
        <v>99.95</v>
      </c>
      <c r="T4599" s="58" t="inlineStr">
        <is>
          <t>547.65</t>
        </is>
      </c>
      <c r="U4599" s="58" t="inlineStr">
        <is>
          <t>Yes</t>
        </is>
      </c>
      <c r="V4599" s="123">
        <f>IFERROR(VALUE(TRIM(T4599)),S4599*F4599)</f>
        <v/>
      </c>
      <c r="W4599" s="58">
        <f>IF(F4599&lt;=12,"0-12 mo",IF(F4599&lt;=24,"13-24 mo",IF(F4599&lt;=48,"25-48 mo","49+ mo")))</f>
        <v/>
      </c>
      <c r="X4599" s="58">
        <f>IF(S4599&lt;=35.5,"Q1 Low",IF(S4599&lt;=70.35,"Q2 Mid-Low",IF(S4599&lt;=89.85,"Q3 Mid-High","Q4 High")))</f>
        <v/>
      </c>
      <c r="Y4599" s="58">
        <f>IF(U4599="Yes",1,0)</f>
        <v/>
      </c>
      <c r="Z4599" s="58">
        <f>IF(P4599="Month-to-month",1,0)+IF(M4599="No",1,0)+IF(J4599="No",1,0)+IF(I4599="Fiber optic",1,0)+IF(Q4599="Yes",1,0)</f>
        <v/>
      </c>
    </row>
    <row r="4600" ht="15" customHeight="1" s="59">
      <c r="A4600" s="58" t="inlineStr">
        <is>
          <t>4929-ROART</t>
        </is>
      </c>
      <c r="B4600" s="58" t="inlineStr">
        <is>
          <t>Male</t>
        </is>
      </c>
      <c r="C4600" s="58" t="n">
        <v>0</v>
      </c>
      <c r="D4600" s="58" t="inlineStr">
        <is>
          <t>No</t>
        </is>
      </c>
      <c r="E4600" s="58" t="inlineStr">
        <is>
          <t>No</t>
        </is>
      </c>
      <c r="F4600" s="58" t="n">
        <v>18</v>
      </c>
      <c r="G4600" s="58" t="inlineStr">
        <is>
          <t>Yes</t>
        </is>
      </c>
      <c r="H4600" s="58" t="inlineStr">
        <is>
          <t>Yes</t>
        </is>
      </c>
      <c r="I4600" s="58" t="inlineStr">
        <is>
          <t>DSL</t>
        </is>
      </c>
      <c r="J4600" s="58" t="inlineStr">
        <is>
          <t>Yes</t>
        </is>
      </c>
      <c r="K4600" s="58" t="inlineStr">
        <is>
          <t>No</t>
        </is>
      </c>
      <c r="L4600" s="58" t="inlineStr">
        <is>
          <t>No</t>
        </is>
      </c>
      <c r="M4600" s="58" t="inlineStr">
        <is>
          <t>No</t>
        </is>
      </c>
      <c r="N4600" s="58" t="inlineStr">
        <is>
          <t>No</t>
        </is>
      </c>
      <c r="O4600" s="58" t="inlineStr">
        <is>
          <t>No</t>
        </is>
      </c>
      <c r="P4600" s="58" t="inlineStr">
        <is>
          <t>Month-to-month</t>
        </is>
      </c>
      <c r="Q4600" s="58" t="inlineStr">
        <is>
          <t>No</t>
        </is>
      </c>
      <c r="R4600" s="58" t="inlineStr">
        <is>
          <t>Mailed check</t>
        </is>
      </c>
      <c r="S4600" s="123" t="n">
        <v>56.25</v>
      </c>
      <c r="T4600" s="58" t="inlineStr">
        <is>
          <t>969.85</t>
        </is>
      </c>
      <c r="U4600" s="58" t="inlineStr">
        <is>
          <t>No</t>
        </is>
      </c>
      <c r="V4600" s="123">
        <f>IFERROR(VALUE(TRIM(T4600)),S4600*F4600)</f>
        <v/>
      </c>
      <c r="W4600" s="58">
        <f>IF(F4600&lt;=12,"0-12 mo",IF(F4600&lt;=24,"13-24 mo",IF(F4600&lt;=48,"25-48 mo","49+ mo")))</f>
        <v/>
      </c>
      <c r="X4600" s="58">
        <f>IF(S4600&lt;=35.5,"Q1 Low",IF(S4600&lt;=70.35,"Q2 Mid-Low",IF(S4600&lt;=89.85,"Q3 Mid-High","Q4 High")))</f>
        <v/>
      </c>
      <c r="Y4600" s="58">
        <f>IF(U4600="Yes",1,0)</f>
        <v/>
      </c>
      <c r="Z4600" s="58">
        <f>IF(P4600="Month-to-month",1,0)+IF(M4600="No",1,0)+IF(J4600="No",1,0)+IF(I4600="Fiber optic",1,0)+IF(Q4600="Yes",1,0)</f>
        <v/>
      </c>
    </row>
    <row r="4601" ht="15" customHeight="1" s="59">
      <c r="A4601" s="58" t="inlineStr">
        <is>
          <t>1834-ABKHQ</t>
        </is>
      </c>
      <c r="B4601" s="58" t="inlineStr">
        <is>
          <t>Female</t>
        </is>
      </c>
      <c r="C4601" s="58" t="n">
        <v>0</v>
      </c>
      <c r="D4601" s="58" t="inlineStr">
        <is>
          <t>Yes</t>
        </is>
      </c>
      <c r="E4601" s="58" t="inlineStr">
        <is>
          <t>Yes</t>
        </is>
      </c>
      <c r="F4601" s="58" t="n">
        <v>52</v>
      </c>
      <c r="G4601" s="58" t="inlineStr">
        <is>
          <t>Yes</t>
        </is>
      </c>
      <c r="H4601" s="58" t="inlineStr">
        <is>
          <t>No</t>
        </is>
      </c>
      <c r="I4601" s="58" t="inlineStr">
        <is>
          <t>DSL</t>
        </is>
      </c>
      <c r="J4601" s="58" t="inlineStr">
        <is>
          <t>No</t>
        </is>
      </c>
      <c r="K4601" s="58" t="inlineStr">
        <is>
          <t>No</t>
        </is>
      </c>
      <c r="L4601" s="58" t="inlineStr">
        <is>
          <t>Yes</t>
        </is>
      </c>
      <c r="M4601" s="58" t="inlineStr">
        <is>
          <t>No</t>
        </is>
      </c>
      <c r="N4601" s="58" t="inlineStr">
        <is>
          <t>No</t>
        </is>
      </c>
      <c r="O4601" s="58" t="inlineStr">
        <is>
          <t>No</t>
        </is>
      </c>
      <c r="P4601" s="58" t="inlineStr">
        <is>
          <t>One year</t>
        </is>
      </c>
      <c r="Q4601" s="58" t="inlineStr">
        <is>
          <t>Yes</t>
        </is>
      </c>
      <c r="R4601" s="58" t="inlineStr">
        <is>
          <t>Bank transfer (automatic)</t>
        </is>
      </c>
      <c r="S4601" s="123" t="n">
        <v>50.95</v>
      </c>
      <c r="T4601" s="58" t="inlineStr">
        <is>
          <t>2610.65</t>
        </is>
      </c>
      <c r="U4601" s="58" t="inlineStr">
        <is>
          <t>No</t>
        </is>
      </c>
      <c r="V4601" s="123">
        <f>IFERROR(VALUE(TRIM(T4601)),S4601*F4601)</f>
        <v/>
      </c>
      <c r="W4601" s="58">
        <f>IF(F4601&lt;=12,"0-12 mo",IF(F4601&lt;=24,"13-24 mo",IF(F4601&lt;=48,"25-48 mo","49+ mo")))</f>
        <v/>
      </c>
      <c r="X4601" s="58">
        <f>IF(S4601&lt;=35.5,"Q1 Low",IF(S4601&lt;=70.35,"Q2 Mid-Low",IF(S4601&lt;=89.85,"Q3 Mid-High","Q4 High")))</f>
        <v/>
      </c>
      <c r="Y4601" s="58">
        <f>IF(U4601="Yes",1,0)</f>
        <v/>
      </c>
      <c r="Z4601" s="58">
        <f>IF(P4601="Month-to-month",1,0)+IF(M4601="No",1,0)+IF(J4601="No",1,0)+IF(I4601="Fiber optic",1,0)+IF(Q4601="Yes",1,0)</f>
        <v/>
      </c>
    </row>
    <row r="4602" ht="15" customHeight="1" s="59">
      <c r="A4602" s="58" t="inlineStr">
        <is>
          <t>1741-WTPON</t>
        </is>
      </c>
      <c r="B4602" s="58" t="inlineStr">
        <is>
          <t>Male</t>
        </is>
      </c>
      <c r="C4602" s="58" t="n">
        <v>0</v>
      </c>
      <c r="D4602" s="58" t="inlineStr">
        <is>
          <t>Yes</t>
        </is>
      </c>
      <c r="E4602" s="58" t="inlineStr">
        <is>
          <t>Yes</t>
        </is>
      </c>
      <c r="F4602" s="58" t="n">
        <v>56</v>
      </c>
      <c r="G4602" s="58" t="inlineStr">
        <is>
          <t>Yes</t>
        </is>
      </c>
      <c r="H4602" s="58" t="inlineStr">
        <is>
          <t>Yes</t>
        </is>
      </c>
      <c r="I4602" s="58" t="inlineStr">
        <is>
          <t>Fiber optic</t>
        </is>
      </c>
      <c r="J4602" s="58" t="inlineStr">
        <is>
          <t>Yes</t>
        </is>
      </c>
      <c r="K4602" s="58" t="inlineStr">
        <is>
          <t>Yes</t>
        </is>
      </c>
      <c r="L4602" s="58" t="inlineStr">
        <is>
          <t>Yes</t>
        </is>
      </c>
      <c r="M4602" s="58" t="inlineStr">
        <is>
          <t>Yes</t>
        </is>
      </c>
      <c r="N4602" s="58" t="inlineStr">
        <is>
          <t>Yes</t>
        </is>
      </c>
      <c r="O4602" s="58" t="inlineStr">
        <is>
          <t>Yes</t>
        </is>
      </c>
      <c r="P4602" s="58" t="inlineStr">
        <is>
          <t>Two year</t>
        </is>
      </c>
      <c r="Q4602" s="58" t="inlineStr">
        <is>
          <t>No</t>
        </is>
      </c>
      <c r="R4602" s="58" t="inlineStr">
        <is>
          <t>Mailed check</t>
        </is>
      </c>
      <c r="S4602" s="123" t="n">
        <v>115.85</v>
      </c>
      <c r="T4602" s="58" t="inlineStr">
        <is>
          <t>6567.9</t>
        </is>
      </c>
      <c r="U4602" s="58" t="inlineStr">
        <is>
          <t>No</t>
        </is>
      </c>
      <c r="V4602" s="123">
        <f>IFERROR(VALUE(TRIM(T4602)),S4602*F4602)</f>
        <v/>
      </c>
      <c r="W4602" s="58">
        <f>IF(F4602&lt;=12,"0-12 mo",IF(F4602&lt;=24,"13-24 mo",IF(F4602&lt;=48,"25-48 mo","49+ mo")))</f>
        <v/>
      </c>
      <c r="X4602" s="58">
        <f>IF(S4602&lt;=35.5,"Q1 Low",IF(S4602&lt;=70.35,"Q2 Mid-Low",IF(S4602&lt;=89.85,"Q3 Mid-High","Q4 High")))</f>
        <v/>
      </c>
      <c r="Y4602" s="58">
        <f>IF(U4602="Yes",1,0)</f>
        <v/>
      </c>
      <c r="Z4602" s="58">
        <f>IF(P4602="Month-to-month",1,0)+IF(M4602="No",1,0)+IF(J4602="No",1,0)+IF(I4602="Fiber optic",1,0)+IF(Q4602="Yes",1,0)</f>
        <v/>
      </c>
    </row>
    <row r="4603" ht="15" customHeight="1" s="59">
      <c r="A4603" s="58" t="inlineStr">
        <is>
          <t>3932-IJWDZ</t>
        </is>
      </c>
      <c r="B4603" s="58" t="inlineStr">
        <is>
          <t>Male</t>
        </is>
      </c>
      <c r="C4603" s="58" t="n">
        <v>0</v>
      </c>
      <c r="D4603" s="58" t="inlineStr">
        <is>
          <t>No</t>
        </is>
      </c>
      <c r="E4603" s="58" t="inlineStr">
        <is>
          <t>No</t>
        </is>
      </c>
      <c r="F4603" s="58" t="n">
        <v>45</v>
      </c>
      <c r="G4603" s="58" t="inlineStr">
        <is>
          <t>Yes</t>
        </is>
      </c>
      <c r="H4603" s="58" t="inlineStr">
        <is>
          <t>Yes</t>
        </is>
      </c>
      <c r="I4603" s="58" t="inlineStr">
        <is>
          <t>Fiber optic</t>
        </is>
      </c>
      <c r="J4603" s="58" t="inlineStr">
        <is>
          <t>No</t>
        </is>
      </c>
      <c r="K4603" s="58" t="inlineStr">
        <is>
          <t>No</t>
        </is>
      </c>
      <c r="L4603" s="58" t="inlineStr">
        <is>
          <t>Yes</t>
        </is>
      </c>
      <c r="M4603" s="58" t="inlineStr">
        <is>
          <t>Yes</t>
        </is>
      </c>
      <c r="N4603" s="58" t="inlineStr">
        <is>
          <t>Yes</t>
        </is>
      </c>
      <c r="O4603" s="58" t="inlineStr">
        <is>
          <t>Yes</t>
        </is>
      </c>
      <c r="P4603" s="58" t="inlineStr">
        <is>
          <t>Month-to-month</t>
        </is>
      </c>
      <c r="Q4603" s="58" t="inlineStr">
        <is>
          <t>Yes</t>
        </is>
      </c>
      <c r="R4603" s="58" t="inlineStr">
        <is>
          <t>Bank transfer (automatic)</t>
        </is>
      </c>
      <c r="S4603" s="123" t="n">
        <v>103.65</v>
      </c>
      <c r="T4603" s="58" t="inlineStr">
        <is>
          <t>4747.85</t>
        </is>
      </c>
      <c r="U4603" s="58" t="inlineStr">
        <is>
          <t>No</t>
        </is>
      </c>
      <c r="V4603" s="123">
        <f>IFERROR(VALUE(TRIM(T4603)),S4603*F4603)</f>
        <v/>
      </c>
      <c r="W4603" s="58">
        <f>IF(F4603&lt;=12,"0-12 mo",IF(F4603&lt;=24,"13-24 mo",IF(F4603&lt;=48,"25-48 mo","49+ mo")))</f>
        <v/>
      </c>
      <c r="X4603" s="58">
        <f>IF(S4603&lt;=35.5,"Q1 Low",IF(S4603&lt;=70.35,"Q2 Mid-Low",IF(S4603&lt;=89.85,"Q3 Mid-High","Q4 High")))</f>
        <v/>
      </c>
      <c r="Y4603" s="58">
        <f>IF(U4603="Yes",1,0)</f>
        <v/>
      </c>
      <c r="Z4603" s="58">
        <f>IF(P4603="Month-to-month",1,0)+IF(M4603="No",1,0)+IF(J4603="No",1,0)+IF(I4603="Fiber optic",1,0)+IF(Q4603="Yes",1,0)</f>
        <v/>
      </c>
    </row>
    <row r="4604" ht="15" customHeight="1" s="59">
      <c r="A4604" s="58" t="inlineStr">
        <is>
          <t>1240-HCBOH</t>
        </is>
      </c>
      <c r="B4604" s="58" t="inlineStr">
        <is>
          <t>Female</t>
        </is>
      </c>
      <c r="C4604" s="58" t="n">
        <v>0</v>
      </c>
      <c r="D4604" s="58" t="inlineStr">
        <is>
          <t>No</t>
        </is>
      </c>
      <c r="E4604" s="58" t="inlineStr">
        <is>
          <t>No</t>
        </is>
      </c>
      <c r="F4604" s="58" t="n">
        <v>67</v>
      </c>
      <c r="G4604" s="58" t="inlineStr">
        <is>
          <t>Yes</t>
        </is>
      </c>
      <c r="H4604" s="58" t="inlineStr">
        <is>
          <t>Yes</t>
        </is>
      </c>
      <c r="I4604" s="58" t="inlineStr">
        <is>
          <t>No</t>
        </is>
      </c>
      <c r="J4604" s="58" t="inlineStr">
        <is>
          <t>No internet service</t>
        </is>
      </c>
      <c r="K4604" s="58" t="inlineStr">
        <is>
          <t>No internet service</t>
        </is>
      </c>
      <c r="L4604" s="58" t="inlineStr">
        <is>
          <t>No internet service</t>
        </is>
      </c>
      <c r="M4604" s="58" t="inlineStr">
        <is>
          <t>No internet service</t>
        </is>
      </c>
      <c r="N4604" s="58" t="inlineStr">
        <is>
          <t>No internet service</t>
        </is>
      </c>
      <c r="O4604" s="58" t="inlineStr">
        <is>
          <t>No internet service</t>
        </is>
      </c>
      <c r="P4604" s="58" t="inlineStr">
        <is>
          <t>Two year</t>
        </is>
      </c>
      <c r="Q4604" s="58" t="inlineStr">
        <is>
          <t>Yes</t>
        </is>
      </c>
      <c r="R4604" s="58" t="inlineStr">
        <is>
          <t>Mailed check</t>
        </is>
      </c>
      <c r="S4604" s="123" t="n">
        <v>26.1</v>
      </c>
      <c r="T4604" s="58" t="inlineStr">
        <is>
          <t>1759.55</t>
        </is>
      </c>
      <c r="U4604" s="58" t="inlineStr">
        <is>
          <t>No</t>
        </is>
      </c>
      <c r="V4604" s="123">
        <f>IFERROR(VALUE(TRIM(T4604)),S4604*F4604)</f>
        <v/>
      </c>
      <c r="W4604" s="58">
        <f>IF(F4604&lt;=12,"0-12 mo",IF(F4604&lt;=24,"13-24 mo",IF(F4604&lt;=48,"25-48 mo","49+ mo")))</f>
        <v/>
      </c>
      <c r="X4604" s="58">
        <f>IF(S4604&lt;=35.5,"Q1 Low",IF(S4604&lt;=70.35,"Q2 Mid-Low",IF(S4604&lt;=89.85,"Q3 Mid-High","Q4 High")))</f>
        <v/>
      </c>
      <c r="Y4604" s="58">
        <f>IF(U4604="Yes",1,0)</f>
        <v/>
      </c>
      <c r="Z4604" s="58">
        <f>IF(P4604="Month-to-month",1,0)+IF(M4604="No",1,0)+IF(J4604="No",1,0)+IF(I4604="Fiber optic",1,0)+IF(Q4604="Yes",1,0)</f>
        <v/>
      </c>
    </row>
    <row r="4605" ht="15" customHeight="1" s="59">
      <c r="A4605" s="58" t="inlineStr">
        <is>
          <t>3594-KADLU</t>
        </is>
      </c>
      <c r="B4605" s="58" t="inlineStr">
        <is>
          <t>Male</t>
        </is>
      </c>
      <c r="C4605" s="58" t="n">
        <v>0</v>
      </c>
      <c r="D4605" s="58" t="inlineStr">
        <is>
          <t>Yes</t>
        </is>
      </c>
      <c r="E4605" s="58" t="inlineStr">
        <is>
          <t>No</t>
        </is>
      </c>
      <c r="F4605" s="58" t="n">
        <v>3</v>
      </c>
      <c r="G4605" s="58" t="inlineStr">
        <is>
          <t>No</t>
        </is>
      </c>
      <c r="H4605" s="58" t="inlineStr">
        <is>
          <t>No phone service</t>
        </is>
      </c>
      <c r="I4605" s="58" t="inlineStr">
        <is>
          <t>DSL</t>
        </is>
      </c>
      <c r="J4605" s="58" t="inlineStr">
        <is>
          <t>Yes</t>
        </is>
      </c>
      <c r="K4605" s="58" t="inlineStr">
        <is>
          <t>No</t>
        </is>
      </c>
      <c r="L4605" s="58" t="inlineStr">
        <is>
          <t>No</t>
        </is>
      </c>
      <c r="M4605" s="58" t="inlineStr">
        <is>
          <t>Yes</t>
        </is>
      </c>
      <c r="N4605" s="58" t="inlineStr">
        <is>
          <t>No</t>
        </is>
      </c>
      <c r="O4605" s="58" t="inlineStr">
        <is>
          <t>No</t>
        </is>
      </c>
      <c r="P4605" s="58" t="inlineStr">
        <is>
          <t>Month-to-month</t>
        </is>
      </c>
      <c r="Q4605" s="58" t="inlineStr">
        <is>
          <t>No</t>
        </is>
      </c>
      <c r="R4605" s="58" t="inlineStr">
        <is>
          <t>Mailed check</t>
        </is>
      </c>
      <c r="S4605" s="123" t="n">
        <v>35.1</v>
      </c>
      <c r="T4605" s="58" t="inlineStr">
        <is>
          <t>101.1</t>
        </is>
      </c>
      <c r="U4605" s="58" t="inlineStr">
        <is>
          <t>No</t>
        </is>
      </c>
      <c r="V4605" s="123">
        <f>IFERROR(VALUE(TRIM(T4605)),S4605*F4605)</f>
        <v/>
      </c>
      <c r="W4605" s="58">
        <f>IF(F4605&lt;=12,"0-12 mo",IF(F4605&lt;=24,"13-24 mo",IF(F4605&lt;=48,"25-48 mo","49+ mo")))</f>
        <v/>
      </c>
      <c r="X4605" s="58">
        <f>IF(S4605&lt;=35.5,"Q1 Low",IF(S4605&lt;=70.35,"Q2 Mid-Low",IF(S4605&lt;=89.85,"Q3 Mid-High","Q4 High")))</f>
        <v/>
      </c>
      <c r="Y4605" s="58">
        <f>IF(U4605="Yes",1,0)</f>
        <v/>
      </c>
      <c r="Z4605" s="58">
        <f>IF(P4605="Month-to-month",1,0)+IF(M4605="No",1,0)+IF(J4605="No",1,0)+IF(I4605="Fiber optic",1,0)+IF(Q4605="Yes",1,0)</f>
        <v/>
      </c>
    </row>
    <row r="4606" ht="15" customHeight="1" s="59">
      <c r="A4606" s="58" t="inlineStr">
        <is>
          <t>8065-BVEPF</t>
        </is>
      </c>
      <c r="B4606" s="58" t="inlineStr">
        <is>
          <t>Male</t>
        </is>
      </c>
      <c r="C4606" s="58" t="n">
        <v>1</v>
      </c>
      <c r="D4606" s="58" t="inlineStr">
        <is>
          <t>No</t>
        </is>
      </c>
      <c r="E4606" s="58" t="inlineStr">
        <is>
          <t>No</t>
        </is>
      </c>
      <c r="F4606" s="58" t="n">
        <v>65</v>
      </c>
      <c r="G4606" s="58" t="inlineStr">
        <is>
          <t>Yes</t>
        </is>
      </c>
      <c r="H4606" s="58" t="inlineStr">
        <is>
          <t>No</t>
        </is>
      </c>
      <c r="I4606" s="58" t="inlineStr">
        <is>
          <t>Fiber optic</t>
        </is>
      </c>
      <c r="J4606" s="58" t="inlineStr">
        <is>
          <t>No</t>
        </is>
      </c>
      <c r="K4606" s="58" t="inlineStr">
        <is>
          <t>Yes</t>
        </is>
      </c>
      <c r="L4606" s="58" t="inlineStr">
        <is>
          <t>Yes</t>
        </is>
      </c>
      <c r="M4606" s="58" t="inlineStr">
        <is>
          <t>No</t>
        </is>
      </c>
      <c r="N4606" s="58" t="inlineStr">
        <is>
          <t>Yes</t>
        </is>
      </c>
      <c r="O4606" s="58" t="inlineStr">
        <is>
          <t>Yes</t>
        </is>
      </c>
      <c r="P4606" s="58" t="inlineStr">
        <is>
          <t>Month-to-month</t>
        </is>
      </c>
      <c r="Q4606" s="58" t="inlineStr">
        <is>
          <t>Yes</t>
        </is>
      </c>
      <c r="R4606" s="58" t="inlineStr">
        <is>
          <t>Bank transfer (automatic)</t>
        </is>
      </c>
      <c r="S4606" s="123" t="n">
        <v>99.09999999999999</v>
      </c>
      <c r="T4606" s="58" t="inlineStr">
        <is>
          <t>6496.15</t>
        </is>
      </c>
      <c r="U4606" s="58" t="inlineStr">
        <is>
          <t>No</t>
        </is>
      </c>
      <c r="V4606" s="123">
        <f>IFERROR(VALUE(TRIM(T4606)),S4606*F4606)</f>
        <v/>
      </c>
      <c r="W4606" s="58">
        <f>IF(F4606&lt;=12,"0-12 mo",IF(F4606&lt;=24,"13-24 mo",IF(F4606&lt;=48,"25-48 mo","49+ mo")))</f>
        <v/>
      </c>
      <c r="X4606" s="58">
        <f>IF(S4606&lt;=35.5,"Q1 Low",IF(S4606&lt;=70.35,"Q2 Mid-Low",IF(S4606&lt;=89.85,"Q3 Mid-High","Q4 High")))</f>
        <v/>
      </c>
      <c r="Y4606" s="58">
        <f>IF(U4606="Yes",1,0)</f>
        <v/>
      </c>
      <c r="Z4606" s="58">
        <f>IF(P4606="Month-to-month",1,0)+IF(M4606="No",1,0)+IF(J4606="No",1,0)+IF(I4606="Fiber optic",1,0)+IF(Q4606="Yes",1,0)</f>
        <v/>
      </c>
    </row>
    <row r="4607" ht="15" customHeight="1" s="59">
      <c r="A4607" s="58" t="inlineStr">
        <is>
          <t>3796-ENZGF</t>
        </is>
      </c>
      <c r="B4607" s="58" t="inlineStr">
        <is>
          <t>Male</t>
        </is>
      </c>
      <c r="C4607" s="58" t="n">
        <v>0</v>
      </c>
      <c r="D4607" s="58" t="inlineStr">
        <is>
          <t>Yes</t>
        </is>
      </c>
      <c r="E4607" s="58" t="inlineStr">
        <is>
          <t>No</t>
        </is>
      </c>
      <c r="F4607" s="58" t="n">
        <v>63</v>
      </c>
      <c r="G4607" s="58" t="inlineStr">
        <is>
          <t>Yes</t>
        </is>
      </c>
      <c r="H4607" s="58" t="inlineStr">
        <is>
          <t>Yes</t>
        </is>
      </c>
      <c r="I4607" s="58" t="inlineStr">
        <is>
          <t>DSL</t>
        </is>
      </c>
      <c r="J4607" s="58" t="inlineStr">
        <is>
          <t>No</t>
        </is>
      </c>
      <c r="K4607" s="58" t="inlineStr">
        <is>
          <t>Yes</t>
        </is>
      </c>
      <c r="L4607" s="58" t="inlineStr">
        <is>
          <t>No</t>
        </is>
      </c>
      <c r="M4607" s="58" t="inlineStr">
        <is>
          <t>Yes</t>
        </is>
      </c>
      <c r="N4607" s="58" t="inlineStr">
        <is>
          <t>No</t>
        </is>
      </c>
      <c r="O4607" s="58" t="inlineStr">
        <is>
          <t>Yes</t>
        </is>
      </c>
      <c r="P4607" s="58" t="inlineStr">
        <is>
          <t>Two year</t>
        </is>
      </c>
      <c r="Q4607" s="58" t="inlineStr">
        <is>
          <t>No</t>
        </is>
      </c>
      <c r="R4607" s="58" t="inlineStr">
        <is>
          <t>Mailed check</t>
        </is>
      </c>
      <c r="S4607" s="123" t="n">
        <v>67.25</v>
      </c>
      <c r="T4607" s="58" t="inlineStr">
        <is>
          <t>4234.15</t>
        </is>
      </c>
      <c r="U4607" s="58" t="inlineStr">
        <is>
          <t>No</t>
        </is>
      </c>
      <c r="V4607" s="123">
        <f>IFERROR(VALUE(TRIM(T4607)),S4607*F4607)</f>
        <v/>
      </c>
      <c r="W4607" s="58">
        <f>IF(F4607&lt;=12,"0-12 mo",IF(F4607&lt;=24,"13-24 mo",IF(F4607&lt;=48,"25-48 mo","49+ mo")))</f>
        <v/>
      </c>
      <c r="X4607" s="58">
        <f>IF(S4607&lt;=35.5,"Q1 Low",IF(S4607&lt;=70.35,"Q2 Mid-Low",IF(S4607&lt;=89.85,"Q3 Mid-High","Q4 High")))</f>
        <v/>
      </c>
      <c r="Y4607" s="58">
        <f>IF(U4607="Yes",1,0)</f>
        <v/>
      </c>
      <c r="Z4607" s="58">
        <f>IF(P4607="Month-to-month",1,0)+IF(M4607="No",1,0)+IF(J4607="No",1,0)+IF(I4607="Fiber optic",1,0)+IF(Q4607="Yes",1,0)</f>
        <v/>
      </c>
    </row>
    <row r="4608" ht="15" customHeight="1" s="59">
      <c r="A4608" s="58" t="inlineStr">
        <is>
          <t>1734-ZMNTZ</t>
        </is>
      </c>
      <c r="B4608" s="58" t="inlineStr">
        <is>
          <t>Female</t>
        </is>
      </c>
      <c r="C4608" s="58" t="n">
        <v>0</v>
      </c>
      <c r="D4608" s="58" t="inlineStr">
        <is>
          <t>Yes</t>
        </is>
      </c>
      <c r="E4608" s="58" t="inlineStr">
        <is>
          <t>Yes</t>
        </is>
      </c>
      <c r="F4608" s="58" t="n">
        <v>11</v>
      </c>
      <c r="G4608" s="58" t="inlineStr">
        <is>
          <t>Yes</t>
        </is>
      </c>
      <c r="H4608" s="58" t="inlineStr">
        <is>
          <t>Yes</t>
        </is>
      </c>
      <c r="I4608" s="58" t="inlineStr">
        <is>
          <t>No</t>
        </is>
      </c>
      <c r="J4608" s="58" t="inlineStr">
        <is>
          <t>No internet service</t>
        </is>
      </c>
      <c r="K4608" s="58" t="inlineStr">
        <is>
          <t>No internet service</t>
        </is>
      </c>
      <c r="L4608" s="58" t="inlineStr">
        <is>
          <t>No internet service</t>
        </is>
      </c>
      <c r="M4608" s="58" t="inlineStr">
        <is>
          <t>No internet service</t>
        </is>
      </c>
      <c r="N4608" s="58" t="inlineStr">
        <is>
          <t>No internet service</t>
        </is>
      </c>
      <c r="O4608" s="58" t="inlineStr">
        <is>
          <t>No internet service</t>
        </is>
      </c>
      <c r="P4608" s="58" t="inlineStr">
        <is>
          <t>Two year</t>
        </is>
      </c>
      <c r="Q4608" s="58" t="inlineStr">
        <is>
          <t>No</t>
        </is>
      </c>
      <c r="R4608" s="58" t="inlineStr">
        <is>
          <t>Mailed check</t>
        </is>
      </c>
      <c r="S4608" s="123" t="n">
        <v>25</v>
      </c>
      <c r="T4608" s="58" t="inlineStr">
        <is>
          <t>300.7</t>
        </is>
      </c>
      <c r="U4608" s="58" t="inlineStr">
        <is>
          <t>No</t>
        </is>
      </c>
      <c r="V4608" s="123">
        <f>IFERROR(VALUE(TRIM(T4608)),S4608*F4608)</f>
        <v/>
      </c>
      <c r="W4608" s="58">
        <f>IF(F4608&lt;=12,"0-12 mo",IF(F4608&lt;=24,"13-24 mo",IF(F4608&lt;=48,"25-48 mo","49+ mo")))</f>
        <v/>
      </c>
      <c r="X4608" s="58">
        <f>IF(S4608&lt;=35.5,"Q1 Low",IF(S4608&lt;=70.35,"Q2 Mid-Low",IF(S4608&lt;=89.85,"Q3 Mid-High","Q4 High")))</f>
        <v/>
      </c>
      <c r="Y4608" s="58">
        <f>IF(U4608="Yes",1,0)</f>
        <v/>
      </c>
      <c r="Z4608" s="58">
        <f>IF(P4608="Month-to-month",1,0)+IF(M4608="No",1,0)+IF(J4608="No",1,0)+IF(I4608="Fiber optic",1,0)+IF(Q4608="Yes",1,0)</f>
        <v/>
      </c>
    </row>
    <row r="4609" ht="15" customHeight="1" s="59">
      <c r="A4609" s="58" t="inlineStr">
        <is>
          <t>2853-CWQFQ</t>
        </is>
      </c>
      <c r="B4609" s="58" t="inlineStr">
        <is>
          <t>Male</t>
        </is>
      </c>
      <c r="C4609" s="58" t="n">
        <v>0</v>
      </c>
      <c r="D4609" s="58" t="inlineStr">
        <is>
          <t>No</t>
        </is>
      </c>
      <c r="E4609" s="58" t="inlineStr">
        <is>
          <t>Yes</t>
        </is>
      </c>
      <c r="F4609" s="58" t="n">
        <v>1</v>
      </c>
      <c r="G4609" s="58" t="inlineStr">
        <is>
          <t>Yes</t>
        </is>
      </c>
      <c r="H4609" s="58" t="inlineStr">
        <is>
          <t>No</t>
        </is>
      </c>
      <c r="I4609" s="58" t="inlineStr">
        <is>
          <t>DSL</t>
        </is>
      </c>
      <c r="J4609" s="58" t="inlineStr">
        <is>
          <t>No</t>
        </is>
      </c>
      <c r="K4609" s="58" t="inlineStr">
        <is>
          <t>No</t>
        </is>
      </c>
      <c r="L4609" s="58" t="inlineStr">
        <is>
          <t>No</t>
        </is>
      </c>
      <c r="M4609" s="58" t="inlineStr">
        <is>
          <t>Yes</t>
        </is>
      </c>
      <c r="N4609" s="58" t="inlineStr">
        <is>
          <t>No</t>
        </is>
      </c>
      <c r="O4609" s="58" t="inlineStr">
        <is>
          <t>Yes</t>
        </is>
      </c>
      <c r="P4609" s="58" t="inlineStr">
        <is>
          <t>Month-to-month</t>
        </is>
      </c>
      <c r="Q4609" s="58" t="inlineStr">
        <is>
          <t>Yes</t>
        </is>
      </c>
      <c r="R4609" s="58" t="inlineStr">
        <is>
          <t>Mailed check</t>
        </is>
      </c>
      <c r="S4609" s="123" t="n">
        <v>59.55</v>
      </c>
      <c r="T4609" s="58" t="inlineStr">
        <is>
          <t>59.55</t>
        </is>
      </c>
      <c r="U4609" s="58" t="inlineStr">
        <is>
          <t>No</t>
        </is>
      </c>
      <c r="V4609" s="123">
        <f>IFERROR(VALUE(TRIM(T4609)),S4609*F4609)</f>
        <v/>
      </c>
      <c r="W4609" s="58">
        <f>IF(F4609&lt;=12,"0-12 mo",IF(F4609&lt;=24,"13-24 mo",IF(F4609&lt;=48,"25-48 mo","49+ mo")))</f>
        <v/>
      </c>
      <c r="X4609" s="58">
        <f>IF(S4609&lt;=35.5,"Q1 Low",IF(S4609&lt;=70.35,"Q2 Mid-Low",IF(S4609&lt;=89.85,"Q3 Mid-High","Q4 High")))</f>
        <v/>
      </c>
      <c r="Y4609" s="58">
        <f>IF(U4609="Yes",1,0)</f>
        <v/>
      </c>
      <c r="Z4609" s="58">
        <f>IF(P4609="Month-to-month",1,0)+IF(M4609="No",1,0)+IF(J4609="No",1,0)+IF(I4609="Fiber optic",1,0)+IF(Q4609="Yes",1,0)</f>
        <v/>
      </c>
    </row>
    <row r="4610" ht="15" customHeight="1" s="59">
      <c r="A4610" s="58" t="inlineStr">
        <is>
          <t>0813-TAXXS</t>
        </is>
      </c>
      <c r="B4610" s="58" t="inlineStr">
        <is>
          <t>Male</t>
        </is>
      </c>
      <c r="C4610" s="58" t="n">
        <v>0</v>
      </c>
      <c r="D4610" s="58" t="inlineStr">
        <is>
          <t>No</t>
        </is>
      </c>
      <c r="E4610" s="58" t="inlineStr">
        <is>
          <t>No</t>
        </is>
      </c>
      <c r="F4610" s="58" t="n">
        <v>55</v>
      </c>
      <c r="G4610" s="58" t="inlineStr">
        <is>
          <t>Yes</t>
        </is>
      </c>
      <c r="H4610" s="58" t="inlineStr">
        <is>
          <t>Yes</t>
        </is>
      </c>
      <c r="I4610" s="58" t="inlineStr">
        <is>
          <t>DSL</t>
        </is>
      </c>
      <c r="J4610" s="58" t="inlineStr">
        <is>
          <t>No</t>
        </is>
      </c>
      <c r="K4610" s="58" t="inlineStr">
        <is>
          <t>No</t>
        </is>
      </c>
      <c r="L4610" s="58" t="inlineStr">
        <is>
          <t>Yes</t>
        </is>
      </c>
      <c r="M4610" s="58" t="inlineStr">
        <is>
          <t>No</t>
        </is>
      </c>
      <c r="N4610" s="58" t="inlineStr">
        <is>
          <t>Yes</t>
        </is>
      </c>
      <c r="O4610" s="58" t="inlineStr">
        <is>
          <t>Yes</t>
        </is>
      </c>
      <c r="P4610" s="58" t="inlineStr">
        <is>
          <t>Two year</t>
        </is>
      </c>
      <c r="Q4610" s="58" t="inlineStr">
        <is>
          <t>Yes</t>
        </is>
      </c>
      <c r="R4610" s="58" t="inlineStr">
        <is>
          <t>Bank transfer (automatic)</t>
        </is>
      </c>
      <c r="S4610" s="123" t="n">
        <v>77.8</v>
      </c>
      <c r="T4610" s="58" t="inlineStr">
        <is>
          <t>4323.35</t>
        </is>
      </c>
      <c r="U4610" s="58" t="inlineStr">
        <is>
          <t>No</t>
        </is>
      </c>
      <c r="V4610" s="123">
        <f>IFERROR(VALUE(TRIM(T4610)),S4610*F4610)</f>
        <v/>
      </c>
      <c r="W4610" s="58">
        <f>IF(F4610&lt;=12,"0-12 mo",IF(F4610&lt;=24,"13-24 mo",IF(F4610&lt;=48,"25-48 mo","49+ mo")))</f>
        <v/>
      </c>
      <c r="X4610" s="58">
        <f>IF(S4610&lt;=35.5,"Q1 Low",IF(S4610&lt;=70.35,"Q2 Mid-Low",IF(S4610&lt;=89.85,"Q3 Mid-High","Q4 High")))</f>
        <v/>
      </c>
      <c r="Y4610" s="58">
        <f>IF(U4610="Yes",1,0)</f>
        <v/>
      </c>
      <c r="Z4610" s="58">
        <f>IF(P4610="Month-to-month",1,0)+IF(M4610="No",1,0)+IF(J4610="No",1,0)+IF(I4610="Fiber optic",1,0)+IF(Q4610="Yes",1,0)</f>
        <v/>
      </c>
    </row>
    <row r="4611" ht="15" customHeight="1" s="59">
      <c r="A4611" s="58" t="inlineStr">
        <is>
          <t>2519-TWKFS</t>
        </is>
      </c>
      <c r="B4611" s="58" t="inlineStr">
        <is>
          <t>Male</t>
        </is>
      </c>
      <c r="C4611" s="58" t="n">
        <v>0</v>
      </c>
      <c r="D4611" s="58" t="inlineStr">
        <is>
          <t>Yes</t>
        </is>
      </c>
      <c r="E4611" s="58" t="inlineStr">
        <is>
          <t>Yes</t>
        </is>
      </c>
      <c r="F4611" s="58" t="n">
        <v>25</v>
      </c>
      <c r="G4611" s="58" t="inlineStr">
        <is>
          <t>Yes</t>
        </is>
      </c>
      <c r="H4611" s="58" t="inlineStr">
        <is>
          <t>Yes</t>
        </is>
      </c>
      <c r="I4611" s="58" t="inlineStr">
        <is>
          <t>DSL</t>
        </is>
      </c>
      <c r="J4611" s="58" t="inlineStr">
        <is>
          <t>No</t>
        </is>
      </c>
      <c r="K4611" s="58" t="inlineStr">
        <is>
          <t>No</t>
        </is>
      </c>
      <c r="L4611" s="58" t="inlineStr">
        <is>
          <t>No</t>
        </is>
      </c>
      <c r="M4611" s="58" t="inlineStr">
        <is>
          <t>Yes</t>
        </is>
      </c>
      <c r="N4611" s="58" t="inlineStr">
        <is>
          <t>No</t>
        </is>
      </c>
      <c r="O4611" s="58" t="inlineStr">
        <is>
          <t>No</t>
        </is>
      </c>
      <c r="P4611" s="58" t="inlineStr">
        <is>
          <t>One year</t>
        </is>
      </c>
      <c r="Q4611" s="58" t="inlineStr">
        <is>
          <t>Yes</t>
        </is>
      </c>
      <c r="R4611" s="58" t="inlineStr">
        <is>
          <t>Mailed check</t>
        </is>
      </c>
      <c r="S4611" s="123" t="n">
        <v>55.1</v>
      </c>
      <c r="T4611" s="58" t="inlineStr">
        <is>
          <t>1466.1</t>
        </is>
      </c>
      <c r="U4611" s="58" t="inlineStr">
        <is>
          <t>No</t>
        </is>
      </c>
      <c r="V4611" s="123">
        <f>IFERROR(VALUE(TRIM(T4611)),S4611*F4611)</f>
        <v/>
      </c>
      <c r="W4611" s="58">
        <f>IF(F4611&lt;=12,"0-12 mo",IF(F4611&lt;=24,"13-24 mo",IF(F4611&lt;=48,"25-48 mo","49+ mo")))</f>
        <v/>
      </c>
      <c r="X4611" s="58">
        <f>IF(S4611&lt;=35.5,"Q1 Low",IF(S4611&lt;=70.35,"Q2 Mid-Low",IF(S4611&lt;=89.85,"Q3 Mid-High","Q4 High")))</f>
        <v/>
      </c>
      <c r="Y4611" s="58">
        <f>IF(U4611="Yes",1,0)</f>
        <v/>
      </c>
      <c r="Z4611" s="58">
        <f>IF(P4611="Month-to-month",1,0)+IF(M4611="No",1,0)+IF(J4611="No",1,0)+IF(I4611="Fiber optic",1,0)+IF(Q4611="Yes",1,0)</f>
        <v/>
      </c>
    </row>
    <row r="4612" ht="15" customHeight="1" s="59">
      <c r="A4612" s="58" t="inlineStr">
        <is>
          <t>2889-FPWRM</t>
        </is>
      </c>
      <c r="B4612" s="58" t="inlineStr">
        <is>
          <t>Male</t>
        </is>
      </c>
      <c r="C4612" s="58" t="n">
        <v>0</v>
      </c>
      <c r="D4612" s="58" t="inlineStr">
        <is>
          <t>Yes</t>
        </is>
      </c>
      <c r="E4612" s="58" t="inlineStr">
        <is>
          <t>No</t>
        </is>
      </c>
      <c r="F4612" s="58" t="n">
        <v>72</v>
      </c>
      <c r="G4612" s="58" t="inlineStr">
        <is>
          <t>Yes</t>
        </is>
      </c>
      <c r="H4612" s="58" t="inlineStr">
        <is>
          <t>Yes</t>
        </is>
      </c>
      <c r="I4612" s="58" t="inlineStr">
        <is>
          <t>Fiber optic</t>
        </is>
      </c>
      <c r="J4612" s="58" t="inlineStr">
        <is>
          <t>Yes</t>
        </is>
      </c>
      <c r="K4612" s="58" t="inlineStr">
        <is>
          <t>Yes</t>
        </is>
      </c>
      <c r="L4612" s="58" t="inlineStr">
        <is>
          <t>Yes</t>
        </is>
      </c>
      <c r="M4612" s="58" t="inlineStr">
        <is>
          <t>Yes</t>
        </is>
      </c>
      <c r="N4612" s="58" t="inlineStr">
        <is>
          <t>Yes</t>
        </is>
      </c>
      <c r="O4612" s="58" t="inlineStr">
        <is>
          <t>Yes</t>
        </is>
      </c>
      <c r="P4612" s="58" t="inlineStr">
        <is>
          <t>One year</t>
        </is>
      </c>
      <c r="Q4612" s="58" t="inlineStr">
        <is>
          <t>Yes</t>
        </is>
      </c>
      <c r="R4612" s="58" t="inlineStr">
        <is>
          <t>Bank transfer (automatic)</t>
        </is>
      </c>
      <c r="S4612" s="123" t="n">
        <v>117.8</v>
      </c>
      <c r="T4612" s="58" t="inlineStr">
        <is>
          <t>8684.8</t>
        </is>
      </c>
      <c r="U4612" s="58" t="inlineStr">
        <is>
          <t>Yes</t>
        </is>
      </c>
      <c r="V4612" s="123">
        <f>IFERROR(VALUE(TRIM(T4612)),S4612*F4612)</f>
        <v/>
      </c>
      <c r="W4612" s="58">
        <f>IF(F4612&lt;=12,"0-12 mo",IF(F4612&lt;=24,"13-24 mo",IF(F4612&lt;=48,"25-48 mo","49+ mo")))</f>
        <v/>
      </c>
      <c r="X4612" s="58">
        <f>IF(S4612&lt;=35.5,"Q1 Low",IF(S4612&lt;=70.35,"Q2 Mid-Low",IF(S4612&lt;=89.85,"Q3 Mid-High","Q4 High")))</f>
        <v/>
      </c>
      <c r="Y4612" s="58">
        <f>IF(U4612="Yes",1,0)</f>
        <v/>
      </c>
      <c r="Z4612" s="58">
        <f>IF(P4612="Month-to-month",1,0)+IF(M4612="No",1,0)+IF(J4612="No",1,0)+IF(I4612="Fiber optic",1,0)+IF(Q4612="Yes",1,0)</f>
        <v/>
      </c>
    </row>
    <row r="4613" ht="15" customHeight="1" s="59">
      <c r="A4613" s="58" t="inlineStr">
        <is>
          <t>0626-QXNGV</t>
        </is>
      </c>
      <c r="B4613" s="58" t="inlineStr">
        <is>
          <t>Female</t>
        </is>
      </c>
      <c r="C4613" s="58" t="n">
        <v>0</v>
      </c>
      <c r="D4613" s="58" t="inlineStr">
        <is>
          <t>Yes</t>
        </is>
      </c>
      <c r="E4613" s="58" t="inlineStr">
        <is>
          <t>No</t>
        </is>
      </c>
      <c r="F4613" s="58" t="n">
        <v>72</v>
      </c>
      <c r="G4613" s="58" t="inlineStr">
        <is>
          <t>Yes</t>
        </is>
      </c>
      <c r="H4613" s="58" t="inlineStr">
        <is>
          <t>Yes</t>
        </is>
      </c>
      <c r="I4613" s="58" t="inlineStr">
        <is>
          <t>No</t>
        </is>
      </c>
      <c r="J4613" s="58" t="inlineStr">
        <is>
          <t>No internet service</t>
        </is>
      </c>
      <c r="K4613" s="58" t="inlineStr">
        <is>
          <t>No internet service</t>
        </is>
      </c>
      <c r="L4613" s="58" t="inlineStr">
        <is>
          <t>No internet service</t>
        </is>
      </c>
      <c r="M4613" s="58" t="inlineStr">
        <is>
          <t>No internet service</t>
        </is>
      </c>
      <c r="N4613" s="58" t="inlineStr">
        <is>
          <t>No internet service</t>
        </is>
      </c>
      <c r="O4613" s="58" t="inlineStr">
        <is>
          <t>No internet service</t>
        </is>
      </c>
      <c r="P4613" s="58" t="inlineStr">
        <is>
          <t>Two year</t>
        </is>
      </c>
      <c r="Q4613" s="58" t="inlineStr">
        <is>
          <t>Yes</t>
        </is>
      </c>
      <c r="R4613" s="58" t="inlineStr">
        <is>
          <t>Credit card (automatic)</t>
        </is>
      </c>
      <c r="S4613" s="123" t="n">
        <v>24.15</v>
      </c>
      <c r="T4613" s="58" t="inlineStr">
        <is>
          <t>1776.45</t>
        </is>
      </c>
      <c r="U4613" s="58" t="inlineStr">
        <is>
          <t>No</t>
        </is>
      </c>
      <c r="V4613" s="123">
        <f>IFERROR(VALUE(TRIM(T4613)),S4613*F4613)</f>
        <v/>
      </c>
      <c r="W4613" s="58">
        <f>IF(F4613&lt;=12,"0-12 mo",IF(F4613&lt;=24,"13-24 mo",IF(F4613&lt;=48,"25-48 mo","49+ mo")))</f>
        <v/>
      </c>
      <c r="X4613" s="58">
        <f>IF(S4613&lt;=35.5,"Q1 Low",IF(S4613&lt;=70.35,"Q2 Mid-Low",IF(S4613&lt;=89.85,"Q3 Mid-High","Q4 High")))</f>
        <v/>
      </c>
      <c r="Y4613" s="58">
        <f>IF(U4613="Yes",1,0)</f>
        <v/>
      </c>
      <c r="Z4613" s="58">
        <f>IF(P4613="Month-to-month",1,0)+IF(M4613="No",1,0)+IF(J4613="No",1,0)+IF(I4613="Fiber optic",1,0)+IF(Q4613="Yes",1,0)</f>
        <v/>
      </c>
    </row>
    <row r="4614" ht="15" customHeight="1" s="59">
      <c r="A4614" s="58" t="inlineStr">
        <is>
          <t>6723-CEGQI</t>
        </is>
      </c>
      <c r="B4614" s="58" t="inlineStr">
        <is>
          <t>Female</t>
        </is>
      </c>
      <c r="C4614" s="58" t="n">
        <v>0</v>
      </c>
      <c r="D4614" s="58" t="inlineStr">
        <is>
          <t>No</t>
        </is>
      </c>
      <c r="E4614" s="58" t="inlineStr">
        <is>
          <t>Yes</t>
        </is>
      </c>
      <c r="F4614" s="58" t="n">
        <v>65</v>
      </c>
      <c r="G4614" s="58" t="inlineStr">
        <is>
          <t>No</t>
        </is>
      </c>
      <c r="H4614" s="58" t="inlineStr">
        <is>
          <t>No phone service</t>
        </is>
      </c>
      <c r="I4614" s="58" t="inlineStr">
        <is>
          <t>DSL</t>
        </is>
      </c>
      <c r="J4614" s="58" t="inlineStr">
        <is>
          <t>No</t>
        </is>
      </c>
      <c r="K4614" s="58" t="inlineStr">
        <is>
          <t>Yes</t>
        </is>
      </c>
      <c r="L4614" s="58" t="inlineStr">
        <is>
          <t>No</t>
        </is>
      </c>
      <c r="M4614" s="58" t="inlineStr">
        <is>
          <t>Yes</t>
        </is>
      </c>
      <c r="N4614" s="58" t="inlineStr">
        <is>
          <t>Yes</t>
        </is>
      </c>
      <c r="O4614" s="58" t="inlineStr">
        <is>
          <t>No</t>
        </is>
      </c>
      <c r="P4614" s="58" t="inlineStr">
        <is>
          <t>Two year</t>
        </is>
      </c>
      <c r="Q4614" s="58" t="inlineStr">
        <is>
          <t>No</t>
        </is>
      </c>
      <c r="R4614" s="58" t="inlineStr">
        <is>
          <t>Mailed check</t>
        </is>
      </c>
      <c r="S4614" s="123" t="n">
        <v>45.25</v>
      </c>
      <c r="T4614" s="58" t="inlineStr">
        <is>
          <t>2933.95</t>
        </is>
      </c>
      <c r="U4614" s="58" t="inlineStr">
        <is>
          <t>No</t>
        </is>
      </c>
      <c r="V4614" s="123">
        <f>IFERROR(VALUE(TRIM(T4614)),S4614*F4614)</f>
        <v/>
      </c>
      <c r="W4614" s="58">
        <f>IF(F4614&lt;=12,"0-12 mo",IF(F4614&lt;=24,"13-24 mo",IF(F4614&lt;=48,"25-48 mo","49+ mo")))</f>
        <v/>
      </c>
      <c r="X4614" s="58">
        <f>IF(S4614&lt;=35.5,"Q1 Low",IF(S4614&lt;=70.35,"Q2 Mid-Low",IF(S4614&lt;=89.85,"Q3 Mid-High","Q4 High")))</f>
        <v/>
      </c>
      <c r="Y4614" s="58">
        <f>IF(U4614="Yes",1,0)</f>
        <v/>
      </c>
      <c r="Z4614" s="58">
        <f>IF(P4614="Month-to-month",1,0)+IF(M4614="No",1,0)+IF(J4614="No",1,0)+IF(I4614="Fiber optic",1,0)+IF(Q4614="Yes",1,0)</f>
        <v/>
      </c>
    </row>
    <row r="4615" ht="15" customHeight="1" s="59">
      <c r="A4615" s="58" t="inlineStr">
        <is>
          <t>6987-XQSJT</t>
        </is>
      </c>
      <c r="B4615" s="58" t="inlineStr">
        <is>
          <t>Female</t>
        </is>
      </c>
      <c r="C4615" s="58" t="n">
        <v>1</v>
      </c>
      <c r="D4615" s="58" t="inlineStr">
        <is>
          <t>No</t>
        </is>
      </c>
      <c r="E4615" s="58" t="inlineStr">
        <is>
          <t>No</t>
        </is>
      </c>
      <c r="F4615" s="58" t="n">
        <v>54</v>
      </c>
      <c r="G4615" s="58" t="inlineStr">
        <is>
          <t>Yes</t>
        </is>
      </c>
      <c r="H4615" s="58" t="inlineStr">
        <is>
          <t>Yes</t>
        </is>
      </c>
      <c r="I4615" s="58" t="inlineStr">
        <is>
          <t>Fiber optic</t>
        </is>
      </c>
      <c r="J4615" s="58" t="inlineStr">
        <is>
          <t>No</t>
        </is>
      </c>
      <c r="K4615" s="58" t="inlineStr">
        <is>
          <t>Yes</t>
        </is>
      </c>
      <c r="L4615" s="58" t="inlineStr">
        <is>
          <t>No</t>
        </is>
      </c>
      <c r="M4615" s="58" t="inlineStr">
        <is>
          <t>No</t>
        </is>
      </c>
      <c r="N4615" s="58" t="inlineStr">
        <is>
          <t>No</t>
        </is>
      </c>
      <c r="O4615" s="58" t="inlineStr">
        <is>
          <t>No</t>
        </is>
      </c>
      <c r="P4615" s="58" t="inlineStr">
        <is>
          <t>Month-to-month</t>
        </is>
      </c>
      <c r="Q4615" s="58" t="inlineStr">
        <is>
          <t>Yes</t>
        </is>
      </c>
      <c r="R4615" s="58" t="inlineStr">
        <is>
          <t>Electronic check</t>
        </is>
      </c>
      <c r="S4615" s="123" t="n">
        <v>79.5</v>
      </c>
      <c r="T4615" s="58" t="inlineStr">
        <is>
          <t>4370.25</t>
        </is>
      </c>
      <c r="U4615" s="58" t="inlineStr">
        <is>
          <t>Yes</t>
        </is>
      </c>
      <c r="V4615" s="123">
        <f>IFERROR(VALUE(TRIM(T4615)),S4615*F4615)</f>
        <v/>
      </c>
      <c r="W4615" s="58">
        <f>IF(F4615&lt;=12,"0-12 mo",IF(F4615&lt;=24,"13-24 mo",IF(F4615&lt;=48,"25-48 mo","49+ mo")))</f>
        <v/>
      </c>
      <c r="X4615" s="58">
        <f>IF(S4615&lt;=35.5,"Q1 Low",IF(S4615&lt;=70.35,"Q2 Mid-Low",IF(S4615&lt;=89.85,"Q3 Mid-High","Q4 High")))</f>
        <v/>
      </c>
      <c r="Y4615" s="58">
        <f>IF(U4615="Yes",1,0)</f>
        <v/>
      </c>
      <c r="Z4615" s="58">
        <f>IF(P4615="Month-to-month",1,0)+IF(M4615="No",1,0)+IF(J4615="No",1,0)+IF(I4615="Fiber optic",1,0)+IF(Q4615="Yes",1,0)</f>
        <v/>
      </c>
    </row>
    <row r="4616" ht="15" customHeight="1" s="59">
      <c r="A4616" s="58" t="inlineStr">
        <is>
          <t>4732-RRJZC</t>
        </is>
      </c>
      <c r="B4616" s="58" t="inlineStr">
        <is>
          <t>Male</t>
        </is>
      </c>
      <c r="C4616" s="58" t="n">
        <v>0</v>
      </c>
      <c r="D4616" s="58" t="inlineStr">
        <is>
          <t>Yes</t>
        </is>
      </c>
      <c r="E4616" s="58" t="inlineStr">
        <is>
          <t>Yes</t>
        </is>
      </c>
      <c r="F4616" s="58" t="n">
        <v>7</v>
      </c>
      <c r="G4616" s="58" t="inlineStr">
        <is>
          <t>Yes</t>
        </is>
      </c>
      <c r="H4616" s="58" t="inlineStr">
        <is>
          <t>No</t>
        </is>
      </c>
      <c r="I4616" s="58" t="inlineStr">
        <is>
          <t>No</t>
        </is>
      </c>
      <c r="J4616" s="58" t="inlineStr">
        <is>
          <t>No internet service</t>
        </is>
      </c>
      <c r="K4616" s="58" t="inlineStr">
        <is>
          <t>No internet service</t>
        </is>
      </c>
      <c r="L4616" s="58" t="inlineStr">
        <is>
          <t>No internet service</t>
        </is>
      </c>
      <c r="M4616" s="58" t="inlineStr">
        <is>
          <t>No internet service</t>
        </is>
      </c>
      <c r="N4616" s="58" t="inlineStr">
        <is>
          <t>No internet service</t>
        </is>
      </c>
      <c r="O4616" s="58" t="inlineStr">
        <is>
          <t>No internet service</t>
        </is>
      </c>
      <c r="P4616" s="58" t="inlineStr">
        <is>
          <t>Month-to-month</t>
        </is>
      </c>
      <c r="Q4616" s="58" t="inlineStr">
        <is>
          <t>No</t>
        </is>
      </c>
      <c r="R4616" s="58" t="inlineStr">
        <is>
          <t>Mailed check</t>
        </is>
      </c>
      <c r="S4616" s="123" t="n">
        <v>20.25</v>
      </c>
      <c r="T4616" s="58" t="inlineStr">
        <is>
          <t>144.35</t>
        </is>
      </c>
      <c r="U4616" s="58" t="inlineStr">
        <is>
          <t>No</t>
        </is>
      </c>
      <c r="V4616" s="123">
        <f>IFERROR(VALUE(TRIM(T4616)),S4616*F4616)</f>
        <v/>
      </c>
      <c r="W4616" s="58">
        <f>IF(F4616&lt;=12,"0-12 mo",IF(F4616&lt;=24,"13-24 mo",IF(F4616&lt;=48,"25-48 mo","49+ mo")))</f>
        <v/>
      </c>
      <c r="X4616" s="58">
        <f>IF(S4616&lt;=35.5,"Q1 Low",IF(S4616&lt;=70.35,"Q2 Mid-Low",IF(S4616&lt;=89.85,"Q3 Mid-High","Q4 High")))</f>
        <v/>
      </c>
      <c r="Y4616" s="58">
        <f>IF(U4616="Yes",1,0)</f>
        <v/>
      </c>
      <c r="Z4616" s="58">
        <f>IF(P4616="Month-to-month",1,0)+IF(M4616="No",1,0)+IF(J4616="No",1,0)+IF(I4616="Fiber optic",1,0)+IF(Q4616="Yes",1,0)</f>
        <v/>
      </c>
    </row>
    <row r="4617" ht="15" customHeight="1" s="59">
      <c r="A4617" s="58" t="inlineStr">
        <is>
          <t>9499-XPZXM</t>
        </is>
      </c>
      <c r="B4617" s="58" t="inlineStr">
        <is>
          <t>Female</t>
        </is>
      </c>
      <c r="C4617" s="58" t="n">
        <v>0</v>
      </c>
      <c r="D4617" s="58" t="inlineStr">
        <is>
          <t>Yes</t>
        </is>
      </c>
      <c r="E4617" s="58" t="inlineStr">
        <is>
          <t>No</t>
        </is>
      </c>
      <c r="F4617" s="58" t="n">
        <v>72</v>
      </c>
      <c r="G4617" s="58" t="inlineStr">
        <is>
          <t>Yes</t>
        </is>
      </c>
      <c r="H4617" s="58" t="inlineStr">
        <is>
          <t>Yes</t>
        </is>
      </c>
      <c r="I4617" s="58" t="inlineStr">
        <is>
          <t>DSL</t>
        </is>
      </c>
      <c r="J4617" s="58" t="inlineStr">
        <is>
          <t>Yes</t>
        </is>
      </c>
      <c r="K4617" s="58" t="inlineStr">
        <is>
          <t>Yes</t>
        </is>
      </c>
      <c r="L4617" s="58" t="inlineStr">
        <is>
          <t>No</t>
        </is>
      </c>
      <c r="M4617" s="58" t="inlineStr">
        <is>
          <t>Yes</t>
        </is>
      </c>
      <c r="N4617" s="58" t="inlineStr">
        <is>
          <t>No</t>
        </is>
      </c>
      <c r="O4617" s="58" t="inlineStr">
        <is>
          <t>No</t>
        </is>
      </c>
      <c r="P4617" s="58" t="inlineStr">
        <is>
          <t>Two year</t>
        </is>
      </c>
      <c r="Q4617" s="58" t="inlineStr">
        <is>
          <t>No</t>
        </is>
      </c>
      <c r="R4617" s="58" t="inlineStr">
        <is>
          <t>Bank transfer (automatic)</t>
        </is>
      </c>
      <c r="S4617" s="123" t="n">
        <v>64.75</v>
      </c>
      <c r="T4617" s="58" t="inlineStr">
        <is>
          <t>4804.75</t>
        </is>
      </c>
      <c r="U4617" s="58" t="inlineStr">
        <is>
          <t>No</t>
        </is>
      </c>
      <c r="V4617" s="123">
        <f>IFERROR(VALUE(TRIM(T4617)),S4617*F4617)</f>
        <v/>
      </c>
      <c r="W4617" s="58">
        <f>IF(F4617&lt;=12,"0-12 mo",IF(F4617&lt;=24,"13-24 mo",IF(F4617&lt;=48,"25-48 mo","49+ mo")))</f>
        <v/>
      </c>
      <c r="X4617" s="58">
        <f>IF(S4617&lt;=35.5,"Q1 Low",IF(S4617&lt;=70.35,"Q2 Mid-Low",IF(S4617&lt;=89.85,"Q3 Mid-High","Q4 High")))</f>
        <v/>
      </c>
      <c r="Y4617" s="58">
        <f>IF(U4617="Yes",1,0)</f>
        <v/>
      </c>
      <c r="Z4617" s="58">
        <f>IF(P4617="Month-to-month",1,0)+IF(M4617="No",1,0)+IF(J4617="No",1,0)+IF(I4617="Fiber optic",1,0)+IF(Q4617="Yes",1,0)</f>
        <v/>
      </c>
    </row>
    <row r="4618" ht="15" customHeight="1" s="59">
      <c r="A4618" s="58" t="inlineStr">
        <is>
          <t>4338-EYCER</t>
        </is>
      </c>
      <c r="B4618" s="58" t="inlineStr">
        <is>
          <t>Male</t>
        </is>
      </c>
      <c r="C4618" s="58" t="n">
        <v>0</v>
      </c>
      <c r="D4618" s="58" t="inlineStr">
        <is>
          <t>Yes</t>
        </is>
      </c>
      <c r="E4618" s="58" t="inlineStr">
        <is>
          <t>No</t>
        </is>
      </c>
      <c r="F4618" s="58" t="n">
        <v>21</v>
      </c>
      <c r="G4618" s="58" t="inlineStr">
        <is>
          <t>Yes</t>
        </is>
      </c>
      <c r="H4618" s="58" t="inlineStr">
        <is>
          <t>No</t>
        </is>
      </c>
      <c r="I4618" s="58" t="inlineStr">
        <is>
          <t>DSL</t>
        </is>
      </c>
      <c r="J4618" s="58" t="inlineStr">
        <is>
          <t>No</t>
        </is>
      </c>
      <c r="K4618" s="58" t="inlineStr">
        <is>
          <t>No</t>
        </is>
      </c>
      <c r="L4618" s="58" t="inlineStr">
        <is>
          <t>No</t>
        </is>
      </c>
      <c r="M4618" s="58" t="inlineStr">
        <is>
          <t>No</t>
        </is>
      </c>
      <c r="N4618" s="58" t="inlineStr">
        <is>
          <t>Yes</t>
        </is>
      </c>
      <c r="O4618" s="58" t="inlineStr">
        <is>
          <t>No</t>
        </is>
      </c>
      <c r="P4618" s="58" t="inlineStr">
        <is>
          <t>Month-to-month</t>
        </is>
      </c>
      <c r="Q4618" s="58" t="inlineStr">
        <is>
          <t>No</t>
        </is>
      </c>
      <c r="R4618" s="58" t="inlineStr">
        <is>
          <t>Bank transfer (automatic)</t>
        </is>
      </c>
      <c r="S4618" s="123" t="n">
        <v>54.6</v>
      </c>
      <c r="T4618" s="58" t="inlineStr">
        <is>
          <t>1125.2</t>
        </is>
      </c>
      <c r="U4618" s="58" t="inlineStr">
        <is>
          <t>No</t>
        </is>
      </c>
      <c r="V4618" s="123">
        <f>IFERROR(VALUE(TRIM(T4618)),S4618*F4618)</f>
        <v/>
      </c>
      <c r="W4618" s="58">
        <f>IF(F4618&lt;=12,"0-12 mo",IF(F4618&lt;=24,"13-24 mo",IF(F4618&lt;=48,"25-48 mo","49+ mo")))</f>
        <v/>
      </c>
      <c r="X4618" s="58">
        <f>IF(S4618&lt;=35.5,"Q1 Low",IF(S4618&lt;=70.35,"Q2 Mid-Low",IF(S4618&lt;=89.85,"Q3 Mid-High","Q4 High")))</f>
        <v/>
      </c>
      <c r="Y4618" s="58">
        <f>IF(U4618="Yes",1,0)</f>
        <v/>
      </c>
      <c r="Z4618" s="58">
        <f>IF(P4618="Month-to-month",1,0)+IF(M4618="No",1,0)+IF(J4618="No",1,0)+IF(I4618="Fiber optic",1,0)+IF(Q4618="Yes",1,0)</f>
        <v/>
      </c>
    </row>
    <row r="4619" ht="15" customHeight="1" s="59">
      <c r="A4619" s="58" t="inlineStr">
        <is>
          <t>3007-FDPEA</t>
        </is>
      </c>
      <c r="B4619" s="58" t="inlineStr">
        <is>
          <t>Female</t>
        </is>
      </c>
      <c r="C4619" s="58" t="n">
        <v>0</v>
      </c>
      <c r="D4619" s="58" t="inlineStr">
        <is>
          <t>No</t>
        </is>
      </c>
      <c r="E4619" s="58" t="inlineStr">
        <is>
          <t>No</t>
        </is>
      </c>
      <c r="F4619" s="58" t="n">
        <v>2</v>
      </c>
      <c r="G4619" s="58" t="inlineStr">
        <is>
          <t>Yes</t>
        </is>
      </c>
      <c r="H4619" s="58" t="inlineStr">
        <is>
          <t>No</t>
        </is>
      </c>
      <c r="I4619" s="58" t="inlineStr">
        <is>
          <t>No</t>
        </is>
      </c>
      <c r="J4619" s="58" t="inlineStr">
        <is>
          <t>No internet service</t>
        </is>
      </c>
      <c r="K4619" s="58" t="inlineStr">
        <is>
          <t>No internet service</t>
        </is>
      </c>
      <c r="L4619" s="58" t="inlineStr">
        <is>
          <t>No internet service</t>
        </is>
      </c>
      <c r="M4619" s="58" t="inlineStr">
        <is>
          <t>No internet service</t>
        </is>
      </c>
      <c r="N4619" s="58" t="inlineStr">
        <is>
          <t>No internet service</t>
        </is>
      </c>
      <c r="O4619" s="58" t="inlineStr">
        <is>
          <t>No internet service</t>
        </is>
      </c>
      <c r="P4619" s="58" t="inlineStr">
        <is>
          <t>Month-to-month</t>
        </is>
      </c>
      <c r="Q4619" s="58" t="inlineStr">
        <is>
          <t>Yes</t>
        </is>
      </c>
      <c r="R4619" s="58" t="inlineStr">
        <is>
          <t>Bank transfer (automatic)</t>
        </is>
      </c>
      <c r="S4619" s="123" t="n">
        <v>20.7</v>
      </c>
      <c r="T4619" s="58" t="inlineStr">
        <is>
          <t>39.85</t>
        </is>
      </c>
      <c r="U4619" s="58" t="inlineStr">
        <is>
          <t>No</t>
        </is>
      </c>
      <c r="V4619" s="123">
        <f>IFERROR(VALUE(TRIM(T4619)),S4619*F4619)</f>
        <v/>
      </c>
      <c r="W4619" s="58">
        <f>IF(F4619&lt;=12,"0-12 mo",IF(F4619&lt;=24,"13-24 mo",IF(F4619&lt;=48,"25-48 mo","49+ mo")))</f>
        <v/>
      </c>
      <c r="X4619" s="58">
        <f>IF(S4619&lt;=35.5,"Q1 Low",IF(S4619&lt;=70.35,"Q2 Mid-Low",IF(S4619&lt;=89.85,"Q3 Mid-High","Q4 High")))</f>
        <v/>
      </c>
      <c r="Y4619" s="58">
        <f>IF(U4619="Yes",1,0)</f>
        <v/>
      </c>
      <c r="Z4619" s="58">
        <f>IF(P4619="Month-to-month",1,0)+IF(M4619="No",1,0)+IF(J4619="No",1,0)+IF(I4619="Fiber optic",1,0)+IF(Q4619="Yes",1,0)</f>
        <v/>
      </c>
    </row>
    <row r="4620" ht="15" customHeight="1" s="59">
      <c r="A4620" s="58" t="inlineStr">
        <is>
          <t>6350-XFYGW</t>
        </is>
      </c>
      <c r="B4620" s="58" t="inlineStr">
        <is>
          <t>Male</t>
        </is>
      </c>
      <c r="C4620" s="58" t="n">
        <v>1</v>
      </c>
      <c r="D4620" s="58" t="inlineStr">
        <is>
          <t>No</t>
        </is>
      </c>
      <c r="E4620" s="58" t="inlineStr">
        <is>
          <t>No</t>
        </is>
      </c>
      <c r="F4620" s="58" t="n">
        <v>4</v>
      </c>
      <c r="G4620" s="58" t="inlineStr">
        <is>
          <t>Yes</t>
        </is>
      </c>
      <c r="H4620" s="58" t="inlineStr">
        <is>
          <t>No</t>
        </is>
      </c>
      <c r="I4620" s="58" t="inlineStr">
        <is>
          <t>Fiber optic</t>
        </is>
      </c>
      <c r="J4620" s="58" t="inlineStr">
        <is>
          <t>No</t>
        </is>
      </c>
      <c r="K4620" s="58" t="inlineStr">
        <is>
          <t>No</t>
        </is>
      </c>
      <c r="L4620" s="58" t="inlineStr">
        <is>
          <t>Yes</t>
        </is>
      </c>
      <c r="M4620" s="58" t="inlineStr">
        <is>
          <t>No</t>
        </is>
      </c>
      <c r="N4620" s="58" t="inlineStr">
        <is>
          <t>Yes</t>
        </is>
      </c>
      <c r="O4620" s="58" t="inlineStr">
        <is>
          <t>Yes</t>
        </is>
      </c>
      <c r="P4620" s="58" t="inlineStr">
        <is>
          <t>Month-to-month</t>
        </is>
      </c>
      <c r="Q4620" s="58" t="inlineStr">
        <is>
          <t>Yes</t>
        </is>
      </c>
      <c r="R4620" s="58" t="inlineStr">
        <is>
          <t>Electronic check</t>
        </is>
      </c>
      <c r="S4620" s="123" t="n">
        <v>94.75</v>
      </c>
      <c r="T4620" s="58" t="inlineStr">
        <is>
          <t>422.4</t>
        </is>
      </c>
      <c r="U4620" s="58" t="inlineStr">
        <is>
          <t>No</t>
        </is>
      </c>
      <c r="V4620" s="123">
        <f>IFERROR(VALUE(TRIM(T4620)),S4620*F4620)</f>
        <v/>
      </c>
      <c r="W4620" s="58">
        <f>IF(F4620&lt;=12,"0-12 mo",IF(F4620&lt;=24,"13-24 mo",IF(F4620&lt;=48,"25-48 mo","49+ mo")))</f>
        <v/>
      </c>
      <c r="X4620" s="58">
        <f>IF(S4620&lt;=35.5,"Q1 Low",IF(S4620&lt;=70.35,"Q2 Mid-Low",IF(S4620&lt;=89.85,"Q3 Mid-High","Q4 High")))</f>
        <v/>
      </c>
      <c r="Y4620" s="58">
        <f>IF(U4620="Yes",1,0)</f>
        <v/>
      </c>
      <c r="Z4620" s="58">
        <f>IF(P4620="Month-to-month",1,0)+IF(M4620="No",1,0)+IF(J4620="No",1,0)+IF(I4620="Fiber optic",1,0)+IF(Q4620="Yes",1,0)</f>
        <v/>
      </c>
    </row>
    <row r="4621" ht="15" customHeight="1" s="59">
      <c r="A4621" s="58" t="inlineStr">
        <is>
          <t>4290-BSXUX</t>
        </is>
      </c>
      <c r="B4621" s="58" t="inlineStr">
        <is>
          <t>Male</t>
        </is>
      </c>
      <c r="C4621" s="58" t="n">
        <v>0</v>
      </c>
      <c r="D4621" s="58" t="inlineStr">
        <is>
          <t>Yes</t>
        </is>
      </c>
      <c r="E4621" s="58" t="inlineStr">
        <is>
          <t>No</t>
        </is>
      </c>
      <c r="F4621" s="58" t="n">
        <v>3</v>
      </c>
      <c r="G4621" s="58" t="inlineStr">
        <is>
          <t>Yes</t>
        </is>
      </c>
      <c r="H4621" s="58" t="inlineStr">
        <is>
          <t>Yes</t>
        </is>
      </c>
      <c r="I4621" s="58" t="inlineStr">
        <is>
          <t>Fiber optic</t>
        </is>
      </c>
      <c r="J4621" s="58" t="inlineStr">
        <is>
          <t>No</t>
        </is>
      </c>
      <c r="K4621" s="58" t="inlineStr">
        <is>
          <t>No</t>
        </is>
      </c>
      <c r="L4621" s="58" t="inlineStr">
        <is>
          <t>No</t>
        </is>
      </c>
      <c r="M4621" s="58" t="inlineStr">
        <is>
          <t>Yes</t>
        </is>
      </c>
      <c r="N4621" s="58" t="inlineStr">
        <is>
          <t>No</t>
        </is>
      </c>
      <c r="O4621" s="58" t="inlineStr">
        <is>
          <t>No</t>
        </is>
      </c>
      <c r="P4621" s="58" t="inlineStr">
        <is>
          <t>Month-to-month</t>
        </is>
      </c>
      <c r="Q4621" s="58" t="inlineStr">
        <is>
          <t>Yes</t>
        </is>
      </c>
      <c r="R4621" s="58" t="inlineStr">
        <is>
          <t>Bank transfer (automatic)</t>
        </is>
      </c>
      <c r="S4621" s="123" t="n">
        <v>79.65000000000001</v>
      </c>
      <c r="T4621" s="58" t="inlineStr">
        <is>
          <t>251.75</t>
        </is>
      </c>
      <c r="U4621" s="58" t="inlineStr">
        <is>
          <t>Yes</t>
        </is>
      </c>
      <c r="V4621" s="123">
        <f>IFERROR(VALUE(TRIM(T4621)),S4621*F4621)</f>
        <v/>
      </c>
      <c r="W4621" s="58">
        <f>IF(F4621&lt;=12,"0-12 mo",IF(F4621&lt;=24,"13-24 mo",IF(F4621&lt;=48,"25-48 mo","49+ mo")))</f>
        <v/>
      </c>
      <c r="X4621" s="58">
        <f>IF(S4621&lt;=35.5,"Q1 Low",IF(S4621&lt;=70.35,"Q2 Mid-Low",IF(S4621&lt;=89.85,"Q3 Mid-High","Q4 High")))</f>
        <v/>
      </c>
      <c r="Y4621" s="58">
        <f>IF(U4621="Yes",1,0)</f>
        <v/>
      </c>
      <c r="Z4621" s="58">
        <f>IF(P4621="Month-to-month",1,0)+IF(M4621="No",1,0)+IF(J4621="No",1,0)+IF(I4621="Fiber optic",1,0)+IF(Q4621="Yes",1,0)</f>
        <v/>
      </c>
    </row>
    <row r="4622" ht="15" customHeight="1" s="59">
      <c r="A4622" s="58" t="inlineStr">
        <is>
          <t>8513-OLYGY</t>
        </is>
      </c>
      <c r="B4622" s="58" t="inlineStr">
        <is>
          <t>Male</t>
        </is>
      </c>
      <c r="C4622" s="58" t="n">
        <v>0</v>
      </c>
      <c r="D4622" s="58" t="inlineStr">
        <is>
          <t>Yes</t>
        </is>
      </c>
      <c r="E4622" s="58" t="inlineStr">
        <is>
          <t>No</t>
        </is>
      </c>
      <c r="F4622" s="58" t="n">
        <v>72</v>
      </c>
      <c r="G4622" s="58" t="inlineStr">
        <is>
          <t>Yes</t>
        </is>
      </c>
      <c r="H4622" s="58" t="inlineStr">
        <is>
          <t>Yes</t>
        </is>
      </c>
      <c r="I4622" s="58" t="inlineStr">
        <is>
          <t>Fiber optic</t>
        </is>
      </c>
      <c r="J4622" s="58" t="inlineStr">
        <is>
          <t>Yes</t>
        </is>
      </c>
      <c r="K4622" s="58" t="inlineStr">
        <is>
          <t>Yes</t>
        </is>
      </c>
      <c r="L4622" s="58" t="inlineStr">
        <is>
          <t>Yes</t>
        </is>
      </c>
      <c r="M4622" s="58" t="inlineStr">
        <is>
          <t>Yes</t>
        </is>
      </c>
      <c r="N4622" s="58" t="inlineStr">
        <is>
          <t>Yes</t>
        </is>
      </c>
      <c r="O4622" s="58" t="inlineStr">
        <is>
          <t>Yes</t>
        </is>
      </c>
      <c r="P4622" s="58" t="inlineStr">
        <is>
          <t>Two year</t>
        </is>
      </c>
      <c r="Q4622" s="58" t="inlineStr">
        <is>
          <t>No</t>
        </is>
      </c>
      <c r="R4622" s="58" t="inlineStr">
        <is>
          <t>Credit card (automatic)</t>
        </is>
      </c>
      <c r="S4622" s="123" t="n">
        <v>115.8</v>
      </c>
      <c r="T4622" s="58" t="inlineStr">
        <is>
          <t>8332.15</t>
        </is>
      </c>
      <c r="U4622" s="58" t="inlineStr">
        <is>
          <t>No</t>
        </is>
      </c>
      <c r="V4622" s="123">
        <f>IFERROR(VALUE(TRIM(T4622)),S4622*F4622)</f>
        <v/>
      </c>
      <c r="W4622" s="58">
        <f>IF(F4622&lt;=12,"0-12 mo",IF(F4622&lt;=24,"13-24 mo",IF(F4622&lt;=48,"25-48 mo","49+ mo")))</f>
        <v/>
      </c>
      <c r="X4622" s="58">
        <f>IF(S4622&lt;=35.5,"Q1 Low",IF(S4622&lt;=70.35,"Q2 Mid-Low",IF(S4622&lt;=89.85,"Q3 Mid-High","Q4 High")))</f>
        <v/>
      </c>
      <c r="Y4622" s="58">
        <f>IF(U4622="Yes",1,0)</f>
        <v/>
      </c>
      <c r="Z4622" s="58">
        <f>IF(P4622="Month-to-month",1,0)+IF(M4622="No",1,0)+IF(J4622="No",1,0)+IF(I4622="Fiber optic",1,0)+IF(Q4622="Yes",1,0)</f>
        <v/>
      </c>
    </row>
    <row r="4623" ht="15" customHeight="1" s="59">
      <c r="A4623" s="58" t="inlineStr">
        <is>
          <t>0311-QYWSS</t>
        </is>
      </c>
      <c r="B4623" s="58" t="inlineStr">
        <is>
          <t>Female</t>
        </is>
      </c>
      <c r="C4623" s="58" t="n">
        <v>0</v>
      </c>
      <c r="D4623" s="58" t="inlineStr">
        <is>
          <t>No</t>
        </is>
      </c>
      <c r="E4623" s="58" t="inlineStr">
        <is>
          <t>No</t>
        </is>
      </c>
      <c r="F4623" s="58" t="n">
        <v>6</v>
      </c>
      <c r="G4623" s="58" t="inlineStr">
        <is>
          <t>Yes</t>
        </is>
      </c>
      <c r="H4623" s="58" t="inlineStr">
        <is>
          <t>No</t>
        </is>
      </c>
      <c r="I4623" s="58" t="inlineStr">
        <is>
          <t>DSL</t>
        </is>
      </c>
      <c r="J4623" s="58" t="inlineStr">
        <is>
          <t>Yes</t>
        </is>
      </c>
      <c r="K4623" s="58" t="inlineStr">
        <is>
          <t>No</t>
        </is>
      </c>
      <c r="L4623" s="58" t="inlineStr">
        <is>
          <t>No</t>
        </is>
      </c>
      <c r="M4623" s="58" t="inlineStr">
        <is>
          <t>No</t>
        </is>
      </c>
      <c r="N4623" s="58" t="inlineStr">
        <is>
          <t>No</t>
        </is>
      </c>
      <c r="O4623" s="58" t="inlineStr">
        <is>
          <t>No</t>
        </is>
      </c>
      <c r="P4623" s="58" t="inlineStr">
        <is>
          <t>Month-to-month</t>
        </is>
      </c>
      <c r="Q4623" s="58" t="inlineStr">
        <is>
          <t>Yes</t>
        </is>
      </c>
      <c r="R4623" s="58" t="inlineStr">
        <is>
          <t>Electronic check</t>
        </is>
      </c>
      <c r="S4623" s="123" t="n">
        <v>49.45</v>
      </c>
      <c r="T4623" s="58" t="inlineStr">
        <is>
          <t>314.6</t>
        </is>
      </c>
      <c r="U4623" s="58" t="inlineStr">
        <is>
          <t>No</t>
        </is>
      </c>
      <c r="V4623" s="123">
        <f>IFERROR(VALUE(TRIM(T4623)),S4623*F4623)</f>
        <v/>
      </c>
      <c r="W4623" s="58">
        <f>IF(F4623&lt;=12,"0-12 mo",IF(F4623&lt;=24,"13-24 mo",IF(F4623&lt;=48,"25-48 mo","49+ mo")))</f>
        <v/>
      </c>
      <c r="X4623" s="58">
        <f>IF(S4623&lt;=35.5,"Q1 Low",IF(S4623&lt;=70.35,"Q2 Mid-Low",IF(S4623&lt;=89.85,"Q3 Mid-High","Q4 High")))</f>
        <v/>
      </c>
      <c r="Y4623" s="58">
        <f>IF(U4623="Yes",1,0)</f>
        <v/>
      </c>
      <c r="Z4623" s="58">
        <f>IF(P4623="Month-to-month",1,0)+IF(M4623="No",1,0)+IF(J4623="No",1,0)+IF(I4623="Fiber optic",1,0)+IF(Q4623="Yes",1,0)</f>
        <v/>
      </c>
    </row>
    <row r="4624" ht="15" customHeight="1" s="59">
      <c r="A4624" s="58" t="inlineStr">
        <is>
          <t>8705-DWKTI</t>
        </is>
      </c>
      <c r="B4624" s="58" t="inlineStr">
        <is>
          <t>Male</t>
        </is>
      </c>
      <c r="C4624" s="58" t="n">
        <v>0</v>
      </c>
      <c r="D4624" s="58" t="inlineStr">
        <is>
          <t>No</t>
        </is>
      </c>
      <c r="E4624" s="58" t="inlineStr">
        <is>
          <t>No</t>
        </is>
      </c>
      <c r="F4624" s="58" t="n">
        <v>52</v>
      </c>
      <c r="G4624" s="58" t="inlineStr">
        <is>
          <t>Yes</t>
        </is>
      </c>
      <c r="H4624" s="58" t="inlineStr">
        <is>
          <t>No</t>
        </is>
      </c>
      <c r="I4624" s="58" t="inlineStr">
        <is>
          <t>Fiber optic</t>
        </is>
      </c>
      <c r="J4624" s="58" t="inlineStr">
        <is>
          <t>No</t>
        </is>
      </c>
      <c r="K4624" s="58" t="inlineStr">
        <is>
          <t>No</t>
        </is>
      </c>
      <c r="L4624" s="58" t="inlineStr">
        <is>
          <t>Yes</t>
        </is>
      </c>
      <c r="M4624" s="58" t="inlineStr">
        <is>
          <t>No</t>
        </is>
      </c>
      <c r="N4624" s="58" t="inlineStr">
        <is>
          <t>No</t>
        </is>
      </c>
      <c r="O4624" s="58" t="inlineStr">
        <is>
          <t>Yes</t>
        </is>
      </c>
      <c r="P4624" s="58" t="inlineStr">
        <is>
          <t>Month-to-month</t>
        </is>
      </c>
      <c r="Q4624" s="58" t="inlineStr">
        <is>
          <t>Yes</t>
        </is>
      </c>
      <c r="R4624" s="58" t="inlineStr">
        <is>
          <t>Credit card (automatic)</t>
        </is>
      </c>
      <c r="S4624" s="123" t="n">
        <v>83.8</v>
      </c>
      <c r="T4624" s="58" t="inlineStr">
        <is>
          <t>4331.4</t>
        </is>
      </c>
      <c r="U4624" s="58" t="inlineStr">
        <is>
          <t>No</t>
        </is>
      </c>
      <c r="V4624" s="123">
        <f>IFERROR(VALUE(TRIM(T4624)),S4624*F4624)</f>
        <v/>
      </c>
      <c r="W4624" s="58">
        <f>IF(F4624&lt;=12,"0-12 mo",IF(F4624&lt;=24,"13-24 mo",IF(F4624&lt;=48,"25-48 mo","49+ mo")))</f>
        <v/>
      </c>
      <c r="X4624" s="58">
        <f>IF(S4624&lt;=35.5,"Q1 Low",IF(S4624&lt;=70.35,"Q2 Mid-Low",IF(S4624&lt;=89.85,"Q3 Mid-High","Q4 High")))</f>
        <v/>
      </c>
      <c r="Y4624" s="58">
        <f>IF(U4624="Yes",1,0)</f>
        <v/>
      </c>
      <c r="Z4624" s="58">
        <f>IF(P4624="Month-to-month",1,0)+IF(M4624="No",1,0)+IF(J4624="No",1,0)+IF(I4624="Fiber optic",1,0)+IF(Q4624="Yes",1,0)</f>
        <v/>
      </c>
    </row>
    <row r="4625" ht="15" customHeight="1" s="59">
      <c r="A4625" s="58" t="inlineStr">
        <is>
          <t>8755-IWJHN</t>
        </is>
      </c>
      <c r="B4625" s="58" t="inlineStr">
        <is>
          <t>Male</t>
        </is>
      </c>
      <c r="C4625" s="58" t="n">
        <v>1</v>
      </c>
      <c r="D4625" s="58" t="inlineStr">
        <is>
          <t>Yes</t>
        </is>
      </c>
      <c r="E4625" s="58" t="inlineStr">
        <is>
          <t>No</t>
        </is>
      </c>
      <c r="F4625" s="58" t="n">
        <v>69</v>
      </c>
      <c r="G4625" s="58" t="inlineStr">
        <is>
          <t>Yes</t>
        </is>
      </c>
      <c r="H4625" s="58" t="inlineStr">
        <is>
          <t>Yes</t>
        </is>
      </c>
      <c r="I4625" s="58" t="inlineStr">
        <is>
          <t>Fiber optic</t>
        </is>
      </c>
      <c r="J4625" s="58" t="inlineStr">
        <is>
          <t>No</t>
        </is>
      </c>
      <c r="K4625" s="58" t="inlineStr">
        <is>
          <t>Yes</t>
        </is>
      </c>
      <c r="L4625" s="58" t="inlineStr">
        <is>
          <t>Yes</t>
        </is>
      </c>
      <c r="M4625" s="58" t="inlineStr">
        <is>
          <t>No</t>
        </is>
      </c>
      <c r="N4625" s="58" t="inlineStr">
        <is>
          <t>No</t>
        </is>
      </c>
      <c r="O4625" s="58" t="inlineStr">
        <is>
          <t>Yes</t>
        </is>
      </c>
      <c r="P4625" s="58" t="inlineStr">
        <is>
          <t>Month-to-month</t>
        </is>
      </c>
      <c r="Q4625" s="58" t="inlineStr">
        <is>
          <t>Yes</t>
        </is>
      </c>
      <c r="R4625" s="58" t="inlineStr">
        <is>
          <t>Bank transfer (automatic)</t>
        </is>
      </c>
      <c r="S4625" s="123" t="n">
        <v>95.34999999999999</v>
      </c>
      <c r="T4625" s="58" t="inlineStr">
        <is>
          <t>6382</t>
        </is>
      </c>
      <c r="U4625" s="58" t="inlineStr">
        <is>
          <t>No</t>
        </is>
      </c>
      <c r="V4625" s="123">
        <f>IFERROR(VALUE(TRIM(T4625)),S4625*F4625)</f>
        <v/>
      </c>
      <c r="W4625" s="58">
        <f>IF(F4625&lt;=12,"0-12 mo",IF(F4625&lt;=24,"13-24 mo",IF(F4625&lt;=48,"25-48 mo","49+ mo")))</f>
        <v/>
      </c>
      <c r="X4625" s="58">
        <f>IF(S4625&lt;=35.5,"Q1 Low",IF(S4625&lt;=70.35,"Q2 Mid-Low",IF(S4625&lt;=89.85,"Q3 Mid-High","Q4 High")))</f>
        <v/>
      </c>
      <c r="Y4625" s="58">
        <f>IF(U4625="Yes",1,0)</f>
        <v/>
      </c>
      <c r="Z4625" s="58">
        <f>IF(P4625="Month-to-month",1,0)+IF(M4625="No",1,0)+IF(J4625="No",1,0)+IF(I4625="Fiber optic",1,0)+IF(Q4625="Yes",1,0)</f>
        <v/>
      </c>
    </row>
    <row r="4626" ht="15" customHeight="1" s="59">
      <c r="A4626" s="58" t="inlineStr">
        <is>
          <t>0325-XBFAC</t>
        </is>
      </c>
      <c r="B4626" s="58" t="inlineStr">
        <is>
          <t>Male</t>
        </is>
      </c>
      <c r="C4626" s="58" t="n">
        <v>0</v>
      </c>
      <c r="D4626" s="58" t="inlineStr">
        <is>
          <t>No</t>
        </is>
      </c>
      <c r="E4626" s="58" t="inlineStr">
        <is>
          <t>No</t>
        </is>
      </c>
      <c r="F4626" s="58" t="n">
        <v>8</v>
      </c>
      <c r="G4626" s="58" t="inlineStr">
        <is>
          <t>Yes</t>
        </is>
      </c>
      <c r="H4626" s="58" t="inlineStr">
        <is>
          <t>No</t>
        </is>
      </c>
      <c r="I4626" s="58" t="inlineStr">
        <is>
          <t>Fiber optic</t>
        </is>
      </c>
      <c r="J4626" s="58" t="inlineStr">
        <is>
          <t>No</t>
        </is>
      </c>
      <c r="K4626" s="58" t="inlineStr">
        <is>
          <t>No</t>
        </is>
      </c>
      <c r="L4626" s="58" t="inlineStr">
        <is>
          <t>Yes</t>
        </is>
      </c>
      <c r="M4626" s="58" t="inlineStr">
        <is>
          <t>No</t>
        </is>
      </c>
      <c r="N4626" s="58" t="inlineStr">
        <is>
          <t>Yes</t>
        </is>
      </c>
      <c r="O4626" s="58" t="inlineStr">
        <is>
          <t>Yes</t>
        </is>
      </c>
      <c r="P4626" s="58" t="inlineStr">
        <is>
          <t>Month-to-month</t>
        </is>
      </c>
      <c r="Q4626" s="58" t="inlineStr">
        <is>
          <t>Yes</t>
        </is>
      </c>
      <c r="R4626" s="58" t="inlineStr">
        <is>
          <t>Electronic check</t>
        </is>
      </c>
      <c r="S4626" s="123" t="n">
        <v>94.7</v>
      </c>
      <c r="T4626" s="58" t="inlineStr">
        <is>
          <t>740.3</t>
        </is>
      </c>
      <c r="U4626" s="58" t="inlineStr">
        <is>
          <t>Yes</t>
        </is>
      </c>
      <c r="V4626" s="123">
        <f>IFERROR(VALUE(TRIM(T4626)),S4626*F4626)</f>
        <v/>
      </c>
      <c r="W4626" s="58">
        <f>IF(F4626&lt;=12,"0-12 mo",IF(F4626&lt;=24,"13-24 mo",IF(F4626&lt;=48,"25-48 mo","49+ mo")))</f>
        <v/>
      </c>
      <c r="X4626" s="58">
        <f>IF(S4626&lt;=35.5,"Q1 Low",IF(S4626&lt;=70.35,"Q2 Mid-Low",IF(S4626&lt;=89.85,"Q3 Mid-High","Q4 High")))</f>
        <v/>
      </c>
      <c r="Y4626" s="58">
        <f>IF(U4626="Yes",1,0)</f>
        <v/>
      </c>
      <c r="Z4626" s="58">
        <f>IF(P4626="Month-to-month",1,0)+IF(M4626="No",1,0)+IF(J4626="No",1,0)+IF(I4626="Fiber optic",1,0)+IF(Q4626="Yes",1,0)</f>
        <v/>
      </c>
    </row>
    <row r="4627" ht="15" customHeight="1" s="59">
      <c r="A4627" s="58" t="inlineStr">
        <is>
          <t>4480-QQRHC</t>
        </is>
      </c>
      <c r="B4627" s="58" t="inlineStr">
        <is>
          <t>Female</t>
        </is>
      </c>
      <c r="C4627" s="58" t="n">
        <v>1</v>
      </c>
      <c r="D4627" s="58" t="inlineStr">
        <is>
          <t>No</t>
        </is>
      </c>
      <c r="E4627" s="58" t="inlineStr">
        <is>
          <t>No</t>
        </is>
      </c>
      <c r="F4627" s="58" t="n">
        <v>8</v>
      </c>
      <c r="G4627" s="58" t="inlineStr">
        <is>
          <t>Yes</t>
        </is>
      </c>
      <c r="H4627" s="58" t="inlineStr">
        <is>
          <t>No</t>
        </is>
      </c>
      <c r="I4627" s="58" t="inlineStr">
        <is>
          <t>Fiber optic</t>
        </is>
      </c>
      <c r="J4627" s="58" t="inlineStr">
        <is>
          <t>No</t>
        </is>
      </c>
      <c r="K4627" s="58" t="inlineStr">
        <is>
          <t>No</t>
        </is>
      </c>
      <c r="L4627" s="58" t="inlineStr">
        <is>
          <t>Yes</t>
        </is>
      </c>
      <c r="M4627" s="58" t="inlineStr">
        <is>
          <t>No</t>
        </is>
      </c>
      <c r="N4627" s="58" t="inlineStr">
        <is>
          <t>No</t>
        </is>
      </c>
      <c r="O4627" s="58" t="inlineStr">
        <is>
          <t>No</t>
        </is>
      </c>
      <c r="P4627" s="58" t="inlineStr">
        <is>
          <t>Month-to-month</t>
        </is>
      </c>
      <c r="Q4627" s="58" t="inlineStr">
        <is>
          <t>Yes</t>
        </is>
      </c>
      <c r="R4627" s="58" t="inlineStr">
        <is>
          <t>Bank transfer (automatic)</t>
        </is>
      </c>
      <c r="S4627" s="123" t="n">
        <v>74.05</v>
      </c>
      <c r="T4627" s="58" t="inlineStr">
        <is>
          <t>600.15</t>
        </is>
      </c>
      <c r="U4627" s="58" t="inlineStr">
        <is>
          <t>No</t>
        </is>
      </c>
      <c r="V4627" s="123">
        <f>IFERROR(VALUE(TRIM(T4627)),S4627*F4627)</f>
        <v/>
      </c>
      <c r="W4627" s="58">
        <f>IF(F4627&lt;=12,"0-12 mo",IF(F4627&lt;=24,"13-24 mo",IF(F4627&lt;=48,"25-48 mo","49+ mo")))</f>
        <v/>
      </c>
      <c r="X4627" s="58">
        <f>IF(S4627&lt;=35.5,"Q1 Low",IF(S4627&lt;=70.35,"Q2 Mid-Low",IF(S4627&lt;=89.85,"Q3 Mid-High","Q4 High")))</f>
        <v/>
      </c>
      <c r="Y4627" s="58">
        <f>IF(U4627="Yes",1,0)</f>
        <v/>
      </c>
      <c r="Z4627" s="58">
        <f>IF(P4627="Month-to-month",1,0)+IF(M4627="No",1,0)+IF(J4627="No",1,0)+IF(I4627="Fiber optic",1,0)+IF(Q4627="Yes",1,0)</f>
        <v/>
      </c>
    </row>
    <row r="4628" ht="15" customHeight="1" s="59">
      <c r="A4628" s="58" t="inlineStr">
        <is>
          <t>0929-PECLO</t>
        </is>
      </c>
      <c r="B4628" s="58" t="inlineStr">
        <is>
          <t>Female</t>
        </is>
      </c>
      <c r="C4628" s="58" t="n">
        <v>1</v>
      </c>
      <c r="D4628" s="58" t="inlineStr">
        <is>
          <t>No</t>
        </is>
      </c>
      <c r="E4628" s="58" t="inlineStr">
        <is>
          <t>No</t>
        </is>
      </c>
      <c r="F4628" s="58" t="n">
        <v>63</v>
      </c>
      <c r="G4628" s="58" t="inlineStr">
        <is>
          <t>Yes</t>
        </is>
      </c>
      <c r="H4628" s="58" t="inlineStr">
        <is>
          <t>Yes</t>
        </is>
      </c>
      <c r="I4628" s="58" t="inlineStr">
        <is>
          <t>Fiber optic</t>
        </is>
      </c>
      <c r="J4628" s="58" t="inlineStr">
        <is>
          <t>No</t>
        </is>
      </c>
      <c r="K4628" s="58" t="inlineStr">
        <is>
          <t>No</t>
        </is>
      </c>
      <c r="L4628" s="58" t="inlineStr">
        <is>
          <t>Yes</t>
        </is>
      </c>
      <c r="M4628" s="58" t="inlineStr">
        <is>
          <t>No</t>
        </is>
      </c>
      <c r="N4628" s="58" t="inlineStr">
        <is>
          <t>No</t>
        </is>
      </c>
      <c r="O4628" s="58" t="inlineStr">
        <is>
          <t>Yes</t>
        </is>
      </c>
      <c r="P4628" s="58" t="inlineStr">
        <is>
          <t>Month-to-month</t>
        </is>
      </c>
      <c r="Q4628" s="58" t="inlineStr">
        <is>
          <t>Yes</t>
        </is>
      </c>
      <c r="R4628" s="58" t="inlineStr">
        <is>
          <t>Bank transfer (automatic)</t>
        </is>
      </c>
      <c r="S4628" s="123" t="n">
        <v>89.59999999999999</v>
      </c>
      <c r="T4628" s="58" t="inlineStr">
        <is>
          <t>5538.8</t>
        </is>
      </c>
      <c r="U4628" s="58" t="inlineStr">
        <is>
          <t>No</t>
        </is>
      </c>
      <c r="V4628" s="123">
        <f>IFERROR(VALUE(TRIM(T4628)),S4628*F4628)</f>
        <v/>
      </c>
      <c r="W4628" s="58">
        <f>IF(F4628&lt;=12,"0-12 mo",IF(F4628&lt;=24,"13-24 mo",IF(F4628&lt;=48,"25-48 mo","49+ mo")))</f>
        <v/>
      </c>
      <c r="X4628" s="58">
        <f>IF(S4628&lt;=35.5,"Q1 Low",IF(S4628&lt;=70.35,"Q2 Mid-Low",IF(S4628&lt;=89.85,"Q3 Mid-High","Q4 High")))</f>
        <v/>
      </c>
      <c r="Y4628" s="58">
        <f>IF(U4628="Yes",1,0)</f>
        <v/>
      </c>
      <c r="Z4628" s="58">
        <f>IF(P4628="Month-to-month",1,0)+IF(M4628="No",1,0)+IF(J4628="No",1,0)+IF(I4628="Fiber optic",1,0)+IF(Q4628="Yes",1,0)</f>
        <v/>
      </c>
    </row>
    <row r="4629" ht="15" customHeight="1" s="59">
      <c r="A4629" s="58" t="inlineStr">
        <is>
          <t>3680-CTHUH</t>
        </is>
      </c>
      <c r="B4629" s="58" t="inlineStr">
        <is>
          <t>Male</t>
        </is>
      </c>
      <c r="C4629" s="58" t="n">
        <v>0</v>
      </c>
      <c r="D4629" s="58" t="inlineStr">
        <is>
          <t>No</t>
        </is>
      </c>
      <c r="E4629" s="58" t="inlineStr">
        <is>
          <t>No</t>
        </is>
      </c>
      <c r="F4629" s="58" t="n">
        <v>60</v>
      </c>
      <c r="G4629" s="58" t="inlineStr">
        <is>
          <t>Yes</t>
        </is>
      </c>
      <c r="H4629" s="58" t="inlineStr">
        <is>
          <t>Yes</t>
        </is>
      </c>
      <c r="I4629" s="58" t="inlineStr">
        <is>
          <t>Fiber optic</t>
        </is>
      </c>
      <c r="J4629" s="58" t="inlineStr">
        <is>
          <t>Yes</t>
        </is>
      </c>
      <c r="K4629" s="58" t="inlineStr">
        <is>
          <t>Yes</t>
        </is>
      </c>
      <c r="L4629" s="58" t="inlineStr">
        <is>
          <t>Yes</t>
        </is>
      </c>
      <c r="M4629" s="58" t="inlineStr">
        <is>
          <t>Yes</t>
        </is>
      </c>
      <c r="N4629" s="58" t="inlineStr">
        <is>
          <t>Yes</t>
        </is>
      </c>
      <c r="O4629" s="58" t="inlineStr">
        <is>
          <t>Yes</t>
        </is>
      </c>
      <c r="P4629" s="58" t="inlineStr">
        <is>
          <t>One year</t>
        </is>
      </c>
      <c r="Q4629" s="58" t="inlineStr">
        <is>
          <t>Yes</t>
        </is>
      </c>
      <c r="R4629" s="58" t="inlineStr">
        <is>
          <t>Credit card (automatic)</t>
        </is>
      </c>
      <c r="S4629" s="123" t="n">
        <v>116.6</v>
      </c>
      <c r="T4629" s="58" t="inlineStr">
        <is>
          <t>7049.5</t>
        </is>
      </c>
      <c r="U4629" s="58" t="inlineStr">
        <is>
          <t>No</t>
        </is>
      </c>
      <c r="V4629" s="123">
        <f>IFERROR(VALUE(TRIM(T4629)),S4629*F4629)</f>
        <v/>
      </c>
      <c r="W4629" s="58">
        <f>IF(F4629&lt;=12,"0-12 mo",IF(F4629&lt;=24,"13-24 mo",IF(F4629&lt;=48,"25-48 mo","49+ mo")))</f>
        <v/>
      </c>
      <c r="X4629" s="58">
        <f>IF(S4629&lt;=35.5,"Q1 Low",IF(S4629&lt;=70.35,"Q2 Mid-Low",IF(S4629&lt;=89.85,"Q3 Mid-High","Q4 High")))</f>
        <v/>
      </c>
      <c r="Y4629" s="58">
        <f>IF(U4629="Yes",1,0)</f>
        <v/>
      </c>
      <c r="Z4629" s="58">
        <f>IF(P4629="Month-to-month",1,0)+IF(M4629="No",1,0)+IF(J4629="No",1,0)+IF(I4629="Fiber optic",1,0)+IF(Q4629="Yes",1,0)</f>
        <v/>
      </c>
    </row>
    <row r="4630" ht="15" customHeight="1" s="59">
      <c r="A4630" s="58" t="inlineStr">
        <is>
          <t>1202-KKGFU</t>
        </is>
      </c>
      <c r="B4630" s="58" t="inlineStr">
        <is>
          <t>Female</t>
        </is>
      </c>
      <c r="C4630" s="58" t="n">
        <v>0</v>
      </c>
      <c r="D4630" s="58" t="inlineStr">
        <is>
          <t>Yes</t>
        </is>
      </c>
      <c r="E4630" s="58" t="inlineStr">
        <is>
          <t>No</t>
        </is>
      </c>
      <c r="F4630" s="58" t="n">
        <v>12</v>
      </c>
      <c r="G4630" s="58" t="inlineStr">
        <is>
          <t>Yes</t>
        </is>
      </c>
      <c r="H4630" s="58" t="inlineStr">
        <is>
          <t>No</t>
        </is>
      </c>
      <c r="I4630" s="58" t="inlineStr">
        <is>
          <t>DSL</t>
        </is>
      </c>
      <c r="J4630" s="58" t="inlineStr">
        <is>
          <t>Yes</t>
        </is>
      </c>
      <c r="K4630" s="58" t="inlineStr">
        <is>
          <t>No</t>
        </is>
      </c>
      <c r="L4630" s="58" t="inlineStr">
        <is>
          <t>No</t>
        </is>
      </c>
      <c r="M4630" s="58" t="inlineStr">
        <is>
          <t>Yes</t>
        </is>
      </c>
      <c r="N4630" s="58" t="inlineStr">
        <is>
          <t>No</t>
        </is>
      </c>
      <c r="O4630" s="58" t="inlineStr">
        <is>
          <t>No</t>
        </is>
      </c>
      <c r="P4630" s="58" t="inlineStr">
        <is>
          <t>Month-to-month</t>
        </is>
      </c>
      <c r="Q4630" s="58" t="inlineStr">
        <is>
          <t>No</t>
        </is>
      </c>
      <c r="R4630" s="58" t="inlineStr">
        <is>
          <t>Bank transfer (automatic)</t>
        </is>
      </c>
      <c r="S4630" s="123" t="n">
        <v>54.2</v>
      </c>
      <c r="T4630" s="58" t="inlineStr">
        <is>
          <t>690.5</t>
        </is>
      </c>
      <c r="U4630" s="58" t="inlineStr">
        <is>
          <t>No</t>
        </is>
      </c>
      <c r="V4630" s="123">
        <f>IFERROR(VALUE(TRIM(T4630)),S4630*F4630)</f>
        <v/>
      </c>
      <c r="W4630" s="58">
        <f>IF(F4630&lt;=12,"0-12 mo",IF(F4630&lt;=24,"13-24 mo",IF(F4630&lt;=48,"25-48 mo","49+ mo")))</f>
        <v/>
      </c>
      <c r="X4630" s="58">
        <f>IF(S4630&lt;=35.5,"Q1 Low",IF(S4630&lt;=70.35,"Q2 Mid-Low",IF(S4630&lt;=89.85,"Q3 Mid-High","Q4 High")))</f>
        <v/>
      </c>
      <c r="Y4630" s="58">
        <f>IF(U4630="Yes",1,0)</f>
        <v/>
      </c>
      <c r="Z4630" s="58">
        <f>IF(P4630="Month-to-month",1,0)+IF(M4630="No",1,0)+IF(J4630="No",1,0)+IF(I4630="Fiber optic",1,0)+IF(Q4630="Yes",1,0)</f>
        <v/>
      </c>
    </row>
    <row r="4631" ht="15" customHeight="1" s="59">
      <c r="A4631" s="58" t="inlineStr">
        <is>
          <t>6112-KTHFQ</t>
        </is>
      </c>
      <c r="B4631" s="58" t="inlineStr">
        <is>
          <t>Female</t>
        </is>
      </c>
      <c r="C4631" s="58" t="n">
        <v>0</v>
      </c>
      <c r="D4631" s="58" t="inlineStr">
        <is>
          <t>No</t>
        </is>
      </c>
      <c r="E4631" s="58" t="inlineStr">
        <is>
          <t>No</t>
        </is>
      </c>
      <c r="F4631" s="58" t="n">
        <v>13</v>
      </c>
      <c r="G4631" s="58" t="inlineStr">
        <is>
          <t>Yes</t>
        </is>
      </c>
      <c r="H4631" s="58" t="inlineStr">
        <is>
          <t>No</t>
        </is>
      </c>
      <c r="I4631" s="58" t="inlineStr">
        <is>
          <t>No</t>
        </is>
      </c>
      <c r="J4631" s="58" t="inlineStr">
        <is>
          <t>No internet service</t>
        </is>
      </c>
      <c r="K4631" s="58" t="inlineStr">
        <is>
          <t>No internet service</t>
        </is>
      </c>
      <c r="L4631" s="58" t="inlineStr">
        <is>
          <t>No internet service</t>
        </is>
      </c>
      <c r="M4631" s="58" t="inlineStr">
        <is>
          <t>No internet service</t>
        </is>
      </c>
      <c r="N4631" s="58" t="inlineStr">
        <is>
          <t>No internet service</t>
        </is>
      </c>
      <c r="O4631" s="58" t="inlineStr">
        <is>
          <t>No internet service</t>
        </is>
      </c>
      <c r="P4631" s="58" t="inlineStr">
        <is>
          <t>Month-to-month</t>
        </is>
      </c>
      <c r="Q4631" s="58" t="inlineStr">
        <is>
          <t>Yes</t>
        </is>
      </c>
      <c r="R4631" s="58" t="inlineStr">
        <is>
          <t>Mailed check</t>
        </is>
      </c>
      <c r="S4631" s="123" t="n">
        <v>19.3</v>
      </c>
      <c r="T4631" s="58" t="inlineStr">
        <is>
          <t>279.3</t>
        </is>
      </c>
      <c r="U4631" s="58" t="inlineStr">
        <is>
          <t>No</t>
        </is>
      </c>
      <c r="V4631" s="123">
        <f>IFERROR(VALUE(TRIM(T4631)),S4631*F4631)</f>
        <v/>
      </c>
      <c r="W4631" s="58">
        <f>IF(F4631&lt;=12,"0-12 mo",IF(F4631&lt;=24,"13-24 mo",IF(F4631&lt;=48,"25-48 mo","49+ mo")))</f>
        <v/>
      </c>
      <c r="X4631" s="58">
        <f>IF(S4631&lt;=35.5,"Q1 Low",IF(S4631&lt;=70.35,"Q2 Mid-Low",IF(S4631&lt;=89.85,"Q3 Mid-High","Q4 High")))</f>
        <v/>
      </c>
      <c r="Y4631" s="58">
        <f>IF(U4631="Yes",1,0)</f>
        <v/>
      </c>
      <c r="Z4631" s="58">
        <f>IF(P4631="Month-to-month",1,0)+IF(M4631="No",1,0)+IF(J4631="No",1,0)+IF(I4631="Fiber optic",1,0)+IF(Q4631="Yes",1,0)</f>
        <v/>
      </c>
    </row>
    <row r="4632" ht="15" customHeight="1" s="59">
      <c r="A4632" s="58" t="inlineStr">
        <is>
          <t>1852-XEMDW</t>
        </is>
      </c>
      <c r="B4632" s="58" t="inlineStr">
        <is>
          <t>Male</t>
        </is>
      </c>
      <c r="C4632" s="58" t="n">
        <v>0</v>
      </c>
      <c r="D4632" s="58" t="inlineStr">
        <is>
          <t>No</t>
        </is>
      </c>
      <c r="E4632" s="58" t="inlineStr">
        <is>
          <t>No</t>
        </is>
      </c>
      <c r="F4632" s="58" t="n">
        <v>22</v>
      </c>
      <c r="G4632" s="58" t="inlineStr">
        <is>
          <t>Yes</t>
        </is>
      </c>
      <c r="H4632" s="58" t="inlineStr">
        <is>
          <t>Yes</t>
        </is>
      </c>
      <c r="I4632" s="58" t="inlineStr">
        <is>
          <t>DSL</t>
        </is>
      </c>
      <c r="J4632" s="58" t="inlineStr">
        <is>
          <t>Yes</t>
        </is>
      </c>
      <c r="K4632" s="58" t="inlineStr">
        <is>
          <t>Yes</t>
        </is>
      </c>
      <c r="L4632" s="58" t="inlineStr">
        <is>
          <t>Yes</t>
        </is>
      </c>
      <c r="M4632" s="58" t="inlineStr">
        <is>
          <t>No</t>
        </is>
      </c>
      <c r="N4632" s="58" t="inlineStr">
        <is>
          <t>No</t>
        </is>
      </c>
      <c r="O4632" s="58" t="inlineStr">
        <is>
          <t>No</t>
        </is>
      </c>
      <c r="P4632" s="58" t="inlineStr">
        <is>
          <t>Month-to-month</t>
        </is>
      </c>
      <c r="Q4632" s="58" t="inlineStr">
        <is>
          <t>No</t>
        </is>
      </c>
      <c r="R4632" s="58" t="inlineStr">
        <is>
          <t>Mailed check</t>
        </is>
      </c>
      <c r="S4632" s="123" t="n">
        <v>65.05</v>
      </c>
      <c r="T4632" s="58" t="inlineStr">
        <is>
          <t>1427.55</t>
        </is>
      </c>
      <c r="U4632" s="58" t="inlineStr">
        <is>
          <t>No</t>
        </is>
      </c>
      <c r="V4632" s="123">
        <f>IFERROR(VALUE(TRIM(T4632)),S4632*F4632)</f>
        <v/>
      </c>
      <c r="W4632" s="58">
        <f>IF(F4632&lt;=12,"0-12 mo",IF(F4632&lt;=24,"13-24 mo",IF(F4632&lt;=48,"25-48 mo","49+ mo")))</f>
        <v/>
      </c>
      <c r="X4632" s="58">
        <f>IF(S4632&lt;=35.5,"Q1 Low",IF(S4632&lt;=70.35,"Q2 Mid-Low",IF(S4632&lt;=89.85,"Q3 Mid-High","Q4 High")))</f>
        <v/>
      </c>
      <c r="Y4632" s="58">
        <f>IF(U4632="Yes",1,0)</f>
        <v/>
      </c>
      <c r="Z4632" s="58">
        <f>IF(P4632="Month-to-month",1,0)+IF(M4632="No",1,0)+IF(J4632="No",1,0)+IF(I4632="Fiber optic",1,0)+IF(Q4632="Yes",1,0)</f>
        <v/>
      </c>
    </row>
    <row r="4633" ht="15" customHeight="1" s="59">
      <c r="A4633" s="58" t="inlineStr">
        <is>
          <t>2462-XIIJB</t>
        </is>
      </c>
      <c r="B4633" s="58" t="inlineStr">
        <is>
          <t>Male</t>
        </is>
      </c>
      <c r="C4633" s="58" t="n">
        <v>0</v>
      </c>
      <c r="D4633" s="58" t="inlineStr">
        <is>
          <t>No</t>
        </is>
      </c>
      <c r="E4633" s="58" t="inlineStr">
        <is>
          <t>No</t>
        </is>
      </c>
      <c r="F4633" s="58" t="n">
        <v>5</v>
      </c>
      <c r="G4633" s="58" t="inlineStr">
        <is>
          <t>Yes</t>
        </is>
      </c>
      <c r="H4633" s="58" t="inlineStr">
        <is>
          <t>Yes</t>
        </is>
      </c>
      <c r="I4633" s="58" t="inlineStr">
        <is>
          <t>Fiber optic</t>
        </is>
      </c>
      <c r="J4633" s="58" t="inlineStr">
        <is>
          <t>No</t>
        </is>
      </c>
      <c r="K4633" s="58" t="inlineStr">
        <is>
          <t>No</t>
        </is>
      </c>
      <c r="L4633" s="58" t="inlineStr">
        <is>
          <t>Yes</t>
        </is>
      </c>
      <c r="M4633" s="58" t="inlineStr">
        <is>
          <t>No</t>
        </is>
      </c>
      <c r="N4633" s="58" t="inlineStr">
        <is>
          <t>Yes</t>
        </is>
      </c>
      <c r="O4633" s="58" t="inlineStr">
        <is>
          <t>No</t>
        </is>
      </c>
      <c r="P4633" s="58" t="inlineStr">
        <is>
          <t>Month-to-month</t>
        </is>
      </c>
      <c r="Q4633" s="58" t="inlineStr">
        <is>
          <t>Yes</t>
        </is>
      </c>
      <c r="R4633" s="58" t="inlineStr">
        <is>
          <t>Electronic check</t>
        </is>
      </c>
      <c r="S4633" s="123" t="n">
        <v>92.5</v>
      </c>
      <c r="T4633" s="58" t="inlineStr">
        <is>
          <t>452.7</t>
        </is>
      </c>
      <c r="U4633" s="58" t="inlineStr">
        <is>
          <t>Yes</t>
        </is>
      </c>
      <c r="V4633" s="123">
        <f>IFERROR(VALUE(TRIM(T4633)),S4633*F4633)</f>
        <v/>
      </c>
      <c r="W4633" s="58">
        <f>IF(F4633&lt;=12,"0-12 mo",IF(F4633&lt;=24,"13-24 mo",IF(F4633&lt;=48,"25-48 mo","49+ mo")))</f>
        <v/>
      </c>
      <c r="X4633" s="58">
        <f>IF(S4633&lt;=35.5,"Q1 Low",IF(S4633&lt;=70.35,"Q2 Mid-Low",IF(S4633&lt;=89.85,"Q3 Mid-High","Q4 High")))</f>
        <v/>
      </c>
      <c r="Y4633" s="58">
        <f>IF(U4633="Yes",1,0)</f>
        <v/>
      </c>
      <c r="Z4633" s="58">
        <f>IF(P4633="Month-to-month",1,0)+IF(M4633="No",1,0)+IF(J4633="No",1,0)+IF(I4633="Fiber optic",1,0)+IF(Q4633="Yes",1,0)</f>
        <v/>
      </c>
    </row>
    <row r="4634" ht="15" customHeight="1" s="59">
      <c r="A4634" s="58" t="inlineStr">
        <is>
          <t>4760-XOHVN</t>
        </is>
      </c>
      <c r="B4634" s="58" t="inlineStr">
        <is>
          <t>Female</t>
        </is>
      </c>
      <c r="C4634" s="58" t="n">
        <v>0</v>
      </c>
      <c r="D4634" s="58" t="inlineStr">
        <is>
          <t>Yes</t>
        </is>
      </c>
      <c r="E4634" s="58" t="inlineStr">
        <is>
          <t>Yes</t>
        </is>
      </c>
      <c r="F4634" s="58" t="n">
        <v>1</v>
      </c>
      <c r="G4634" s="58" t="inlineStr">
        <is>
          <t>Yes</t>
        </is>
      </c>
      <c r="H4634" s="58" t="inlineStr">
        <is>
          <t>No</t>
        </is>
      </c>
      <c r="I4634" s="58" t="inlineStr">
        <is>
          <t>No</t>
        </is>
      </c>
      <c r="J4634" s="58" t="inlineStr">
        <is>
          <t>No internet service</t>
        </is>
      </c>
      <c r="K4634" s="58" t="inlineStr">
        <is>
          <t>No internet service</t>
        </is>
      </c>
      <c r="L4634" s="58" t="inlineStr">
        <is>
          <t>No internet service</t>
        </is>
      </c>
      <c r="M4634" s="58" t="inlineStr">
        <is>
          <t>No internet service</t>
        </is>
      </c>
      <c r="N4634" s="58" t="inlineStr">
        <is>
          <t>No internet service</t>
        </is>
      </c>
      <c r="O4634" s="58" t="inlineStr">
        <is>
          <t>No internet service</t>
        </is>
      </c>
      <c r="P4634" s="58" t="inlineStr">
        <is>
          <t>Month-to-month</t>
        </is>
      </c>
      <c r="Q4634" s="58" t="inlineStr">
        <is>
          <t>No</t>
        </is>
      </c>
      <c r="R4634" s="58" t="inlineStr">
        <is>
          <t>Mailed check</t>
        </is>
      </c>
      <c r="S4634" s="123" t="n">
        <v>19.45</v>
      </c>
      <c r="T4634" s="58" t="inlineStr">
        <is>
          <t>19.45</t>
        </is>
      </c>
      <c r="U4634" s="58" t="inlineStr">
        <is>
          <t>Yes</t>
        </is>
      </c>
      <c r="V4634" s="123">
        <f>IFERROR(VALUE(TRIM(T4634)),S4634*F4634)</f>
        <v/>
      </c>
      <c r="W4634" s="58">
        <f>IF(F4634&lt;=12,"0-12 mo",IF(F4634&lt;=24,"13-24 mo",IF(F4634&lt;=48,"25-48 mo","49+ mo")))</f>
        <v/>
      </c>
      <c r="X4634" s="58">
        <f>IF(S4634&lt;=35.5,"Q1 Low",IF(S4634&lt;=70.35,"Q2 Mid-Low",IF(S4634&lt;=89.85,"Q3 Mid-High","Q4 High")))</f>
        <v/>
      </c>
      <c r="Y4634" s="58">
        <f>IF(U4634="Yes",1,0)</f>
        <v/>
      </c>
      <c r="Z4634" s="58">
        <f>IF(P4634="Month-to-month",1,0)+IF(M4634="No",1,0)+IF(J4634="No",1,0)+IF(I4634="Fiber optic",1,0)+IF(Q4634="Yes",1,0)</f>
        <v/>
      </c>
    </row>
    <row r="4635" ht="15" customHeight="1" s="59">
      <c r="A4635" s="58" t="inlineStr">
        <is>
          <t>1820-DJFPH</t>
        </is>
      </c>
      <c r="B4635" s="58" t="inlineStr">
        <is>
          <t>Female</t>
        </is>
      </c>
      <c r="C4635" s="58" t="n">
        <v>0</v>
      </c>
      <c r="D4635" s="58" t="inlineStr">
        <is>
          <t>Yes</t>
        </is>
      </c>
      <c r="E4635" s="58" t="inlineStr">
        <is>
          <t>Yes</t>
        </is>
      </c>
      <c r="F4635" s="58" t="n">
        <v>72</v>
      </c>
      <c r="G4635" s="58" t="inlineStr">
        <is>
          <t>Yes</t>
        </is>
      </c>
      <c r="H4635" s="58" t="inlineStr">
        <is>
          <t>Yes</t>
        </is>
      </c>
      <c r="I4635" s="58" t="inlineStr">
        <is>
          <t>No</t>
        </is>
      </c>
      <c r="J4635" s="58" t="inlineStr">
        <is>
          <t>No internet service</t>
        </is>
      </c>
      <c r="K4635" s="58" t="inlineStr">
        <is>
          <t>No internet service</t>
        </is>
      </c>
      <c r="L4635" s="58" t="inlineStr">
        <is>
          <t>No internet service</t>
        </is>
      </c>
      <c r="M4635" s="58" t="inlineStr">
        <is>
          <t>No internet service</t>
        </is>
      </c>
      <c r="N4635" s="58" t="inlineStr">
        <is>
          <t>No internet service</t>
        </is>
      </c>
      <c r="O4635" s="58" t="inlineStr">
        <is>
          <t>No internet service</t>
        </is>
      </c>
      <c r="P4635" s="58" t="inlineStr">
        <is>
          <t>Two year</t>
        </is>
      </c>
      <c r="Q4635" s="58" t="inlineStr">
        <is>
          <t>Yes</t>
        </is>
      </c>
      <c r="R4635" s="58" t="inlineStr">
        <is>
          <t>Bank transfer (automatic)</t>
        </is>
      </c>
      <c r="S4635" s="123" t="n">
        <v>24.05</v>
      </c>
      <c r="T4635" s="58" t="inlineStr">
        <is>
          <t>1709.15</t>
        </is>
      </c>
      <c r="U4635" s="58" t="inlineStr">
        <is>
          <t>No</t>
        </is>
      </c>
      <c r="V4635" s="123">
        <f>IFERROR(VALUE(TRIM(T4635)),S4635*F4635)</f>
        <v/>
      </c>
      <c r="W4635" s="58">
        <f>IF(F4635&lt;=12,"0-12 mo",IF(F4635&lt;=24,"13-24 mo",IF(F4635&lt;=48,"25-48 mo","49+ mo")))</f>
        <v/>
      </c>
      <c r="X4635" s="58">
        <f>IF(S4635&lt;=35.5,"Q1 Low",IF(S4635&lt;=70.35,"Q2 Mid-Low",IF(S4635&lt;=89.85,"Q3 Mid-High","Q4 High")))</f>
        <v/>
      </c>
      <c r="Y4635" s="58">
        <f>IF(U4635="Yes",1,0)</f>
        <v/>
      </c>
      <c r="Z4635" s="58">
        <f>IF(P4635="Month-to-month",1,0)+IF(M4635="No",1,0)+IF(J4635="No",1,0)+IF(I4635="Fiber optic",1,0)+IF(Q4635="Yes",1,0)</f>
        <v/>
      </c>
    </row>
    <row r="4636" ht="15" customHeight="1" s="59">
      <c r="A4636" s="58" t="inlineStr">
        <is>
          <t>9426-SXNHE</t>
        </is>
      </c>
      <c r="B4636" s="58" t="inlineStr">
        <is>
          <t>Female</t>
        </is>
      </c>
      <c r="C4636" s="58" t="n">
        <v>0</v>
      </c>
      <c r="D4636" s="58" t="inlineStr">
        <is>
          <t>No</t>
        </is>
      </c>
      <c r="E4636" s="58" t="inlineStr">
        <is>
          <t>No</t>
        </is>
      </c>
      <c r="F4636" s="58" t="n">
        <v>2</v>
      </c>
      <c r="G4636" s="58" t="inlineStr">
        <is>
          <t>Yes</t>
        </is>
      </c>
      <c r="H4636" s="58" t="inlineStr">
        <is>
          <t>No</t>
        </is>
      </c>
      <c r="I4636" s="58" t="inlineStr">
        <is>
          <t>No</t>
        </is>
      </c>
      <c r="J4636" s="58" t="inlineStr">
        <is>
          <t>No internet service</t>
        </is>
      </c>
      <c r="K4636" s="58" t="inlineStr">
        <is>
          <t>No internet service</t>
        </is>
      </c>
      <c r="L4636" s="58" t="inlineStr">
        <is>
          <t>No internet service</t>
        </is>
      </c>
      <c r="M4636" s="58" t="inlineStr">
        <is>
          <t>No internet service</t>
        </is>
      </c>
      <c r="N4636" s="58" t="inlineStr">
        <is>
          <t>No internet service</t>
        </is>
      </c>
      <c r="O4636" s="58" t="inlineStr">
        <is>
          <t>No internet service</t>
        </is>
      </c>
      <c r="P4636" s="58" t="inlineStr">
        <is>
          <t>Month-to-month</t>
        </is>
      </c>
      <c r="Q4636" s="58" t="inlineStr">
        <is>
          <t>No</t>
        </is>
      </c>
      <c r="R4636" s="58" t="inlineStr">
        <is>
          <t>Bank transfer (automatic)</t>
        </is>
      </c>
      <c r="S4636" s="123" t="n">
        <v>18.75</v>
      </c>
      <c r="T4636" s="58" t="inlineStr">
        <is>
          <t>53.15</t>
        </is>
      </c>
      <c r="U4636" s="58" t="inlineStr">
        <is>
          <t>No</t>
        </is>
      </c>
      <c r="V4636" s="123">
        <f>IFERROR(VALUE(TRIM(T4636)),S4636*F4636)</f>
        <v/>
      </c>
      <c r="W4636" s="58">
        <f>IF(F4636&lt;=12,"0-12 mo",IF(F4636&lt;=24,"13-24 mo",IF(F4636&lt;=48,"25-48 mo","49+ mo")))</f>
        <v/>
      </c>
      <c r="X4636" s="58">
        <f>IF(S4636&lt;=35.5,"Q1 Low",IF(S4636&lt;=70.35,"Q2 Mid-Low",IF(S4636&lt;=89.85,"Q3 Mid-High","Q4 High")))</f>
        <v/>
      </c>
      <c r="Y4636" s="58">
        <f>IF(U4636="Yes",1,0)</f>
        <v/>
      </c>
      <c r="Z4636" s="58">
        <f>IF(P4636="Month-to-month",1,0)+IF(M4636="No",1,0)+IF(J4636="No",1,0)+IF(I4636="Fiber optic",1,0)+IF(Q4636="Yes",1,0)</f>
        <v/>
      </c>
    </row>
    <row r="4637" ht="15" customHeight="1" s="59">
      <c r="A4637" s="58" t="inlineStr">
        <is>
          <t>9068-FHQHD</t>
        </is>
      </c>
      <c r="B4637" s="58" t="inlineStr">
        <is>
          <t>Female</t>
        </is>
      </c>
      <c r="C4637" s="58" t="n">
        <v>0</v>
      </c>
      <c r="D4637" s="58" t="inlineStr">
        <is>
          <t>Yes</t>
        </is>
      </c>
      <c r="E4637" s="58" t="inlineStr">
        <is>
          <t>Yes</t>
        </is>
      </c>
      <c r="F4637" s="58" t="n">
        <v>40</v>
      </c>
      <c r="G4637" s="58" t="inlineStr">
        <is>
          <t>Yes</t>
        </is>
      </c>
      <c r="H4637" s="58" t="inlineStr">
        <is>
          <t>No</t>
        </is>
      </c>
      <c r="I4637" s="58" t="inlineStr">
        <is>
          <t>No</t>
        </is>
      </c>
      <c r="J4637" s="58" t="inlineStr">
        <is>
          <t>No internet service</t>
        </is>
      </c>
      <c r="K4637" s="58" t="inlineStr">
        <is>
          <t>No internet service</t>
        </is>
      </c>
      <c r="L4637" s="58" t="inlineStr">
        <is>
          <t>No internet service</t>
        </is>
      </c>
      <c r="M4637" s="58" t="inlineStr">
        <is>
          <t>No internet service</t>
        </is>
      </c>
      <c r="N4637" s="58" t="inlineStr">
        <is>
          <t>No internet service</t>
        </is>
      </c>
      <c r="O4637" s="58" t="inlineStr">
        <is>
          <t>No internet service</t>
        </is>
      </c>
      <c r="P4637" s="58" t="inlineStr">
        <is>
          <t>Two year</t>
        </is>
      </c>
      <c r="Q4637" s="58" t="inlineStr">
        <is>
          <t>No</t>
        </is>
      </c>
      <c r="R4637" s="58" t="inlineStr">
        <is>
          <t>Bank transfer (automatic)</t>
        </is>
      </c>
      <c r="S4637" s="123" t="n">
        <v>20.15</v>
      </c>
      <c r="T4637" s="58" t="inlineStr">
        <is>
          <t>777.35</t>
        </is>
      </c>
      <c r="U4637" s="58" t="inlineStr">
        <is>
          <t>No</t>
        </is>
      </c>
      <c r="V4637" s="123">
        <f>IFERROR(VALUE(TRIM(T4637)),S4637*F4637)</f>
        <v/>
      </c>
      <c r="W4637" s="58">
        <f>IF(F4637&lt;=12,"0-12 mo",IF(F4637&lt;=24,"13-24 mo",IF(F4637&lt;=48,"25-48 mo","49+ mo")))</f>
        <v/>
      </c>
      <c r="X4637" s="58">
        <f>IF(S4637&lt;=35.5,"Q1 Low",IF(S4637&lt;=70.35,"Q2 Mid-Low",IF(S4637&lt;=89.85,"Q3 Mid-High","Q4 High")))</f>
        <v/>
      </c>
      <c r="Y4637" s="58">
        <f>IF(U4637="Yes",1,0)</f>
        <v/>
      </c>
      <c r="Z4637" s="58">
        <f>IF(P4637="Month-to-month",1,0)+IF(M4637="No",1,0)+IF(J4637="No",1,0)+IF(I4637="Fiber optic",1,0)+IF(Q4637="Yes",1,0)</f>
        <v/>
      </c>
    </row>
    <row r="4638" ht="15" customHeight="1" s="59">
      <c r="A4638" s="58" t="inlineStr">
        <is>
          <t>1269-FOYWN</t>
        </is>
      </c>
      <c r="B4638" s="58" t="inlineStr">
        <is>
          <t>Male</t>
        </is>
      </c>
      <c r="C4638" s="58" t="n">
        <v>0</v>
      </c>
      <c r="D4638" s="58" t="inlineStr">
        <is>
          <t>Yes</t>
        </is>
      </c>
      <c r="E4638" s="58" t="inlineStr">
        <is>
          <t>Yes</t>
        </is>
      </c>
      <c r="F4638" s="58" t="n">
        <v>44</v>
      </c>
      <c r="G4638" s="58" t="inlineStr">
        <is>
          <t>Yes</t>
        </is>
      </c>
      <c r="H4638" s="58" t="inlineStr">
        <is>
          <t>No</t>
        </is>
      </c>
      <c r="I4638" s="58" t="inlineStr">
        <is>
          <t>No</t>
        </is>
      </c>
      <c r="J4638" s="58" t="inlineStr">
        <is>
          <t>No internet service</t>
        </is>
      </c>
      <c r="K4638" s="58" t="inlineStr">
        <is>
          <t>No internet service</t>
        </is>
      </c>
      <c r="L4638" s="58" t="inlineStr">
        <is>
          <t>No internet service</t>
        </is>
      </c>
      <c r="M4638" s="58" t="inlineStr">
        <is>
          <t>No internet service</t>
        </is>
      </c>
      <c r="N4638" s="58" t="inlineStr">
        <is>
          <t>No internet service</t>
        </is>
      </c>
      <c r="O4638" s="58" t="inlineStr">
        <is>
          <t>No internet service</t>
        </is>
      </c>
      <c r="P4638" s="58" t="inlineStr">
        <is>
          <t>One year</t>
        </is>
      </c>
      <c r="Q4638" s="58" t="inlineStr">
        <is>
          <t>No</t>
        </is>
      </c>
      <c r="R4638" s="58" t="inlineStr">
        <is>
          <t>Bank transfer (automatic)</t>
        </is>
      </c>
      <c r="S4638" s="123" t="n">
        <v>20</v>
      </c>
      <c r="T4638" s="58" t="inlineStr">
        <is>
          <t>860.85</t>
        </is>
      </c>
      <c r="U4638" s="58" t="inlineStr">
        <is>
          <t>No</t>
        </is>
      </c>
      <c r="V4638" s="123">
        <f>IFERROR(VALUE(TRIM(T4638)),S4638*F4638)</f>
        <v/>
      </c>
      <c r="W4638" s="58">
        <f>IF(F4638&lt;=12,"0-12 mo",IF(F4638&lt;=24,"13-24 mo",IF(F4638&lt;=48,"25-48 mo","49+ mo")))</f>
        <v/>
      </c>
      <c r="X4638" s="58">
        <f>IF(S4638&lt;=35.5,"Q1 Low",IF(S4638&lt;=70.35,"Q2 Mid-Low",IF(S4638&lt;=89.85,"Q3 Mid-High","Q4 High")))</f>
        <v/>
      </c>
      <c r="Y4638" s="58">
        <f>IF(U4638="Yes",1,0)</f>
        <v/>
      </c>
      <c r="Z4638" s="58">
        <f>IF(P4638="Month-to-month",1,0)+IF(M4638="No",1,0)+IF(J4638="No",1,0)+IF(I4638="Fiber optic",1,0)+IF(Q4638="Yes",1,0)</f>
        <v/>
      </c>
    </row>
    <row r="4639" ht="15" customHeight="1" s="59">
      <c r="A4639" s="58" t="inlineStr">
        <is>
          <t>9470-YFUYI</t>
        </is>
      </c>
      <c r="B4639" s="58" t="inlineStr">
        <is>
          <t>Male</t>
        </is>
      </c>
      <c r="C4639" s="58" t="n">
        <v>1</v>
      </c>
      <c r="D4639" s="58" t="inlineStr">
        <is>
          <t>Yes</t>
        </is>
      </c>
      <c r="E4639" s="58" t="inlineStr">
        <is>
          <t>No</t>
        </is>
      </c>
      <c r="F4639" s="58" t="n">
        <v>71</v>
      </c>
      <c r="G4639" s="58" t="inlineStr">
        <is>
          <t>Yes</t>
        </is>
      </c>
      <c r="H4639" s="58" t="inlineStr">
        <is>
          <t>No</t>
        </is>
      </c>
      <c r="I4639" s="58" t="inlineStr">
        <is>
          <t>DSL</t>
        </is>
      </c>
      <c r="J4639" s="58" t="inlineStr">
        <is>
          <t>Yes</t>
        </is>
      </c>
      <c r="K4639" s="58" t="inlineStr">
        <is>
          <t>Yes</t>
        </is>
      </c>
      <c r="L4639" s="58" t="inlineStr">
        <is>
          <t>No</t>
        </is>
      </c>
      <c r="M4639" s="58" t="inlineStr">
        <is>
          <t>Yes</t>
        </is>
      </c>
      <c r="N4639" s="58" t="inlineStr">
        <is>
          <t>Yes</t>
        </is>
      </c>
      <c r="O4639" s="58" t="inlineStr">
        <is>
          <t>No</t>
        </is>
      </c>
      <c r="P4639" s="58" t="inlineStr">
        <is>
          <t>One year</t>
        </is>
      </c>
      <c r="Q4639" s="58" t="inlineStr">
        <is>
          <t>Yes</t>
        </is>
      </c>
      <c r="R4639" s="58" t="inlineStr">
        <is>
          <t>Bank transfer (automatic)</t>
        </is>
      </c>
      <c r="S4639" s="123" t="n">
        <v>71</v>
      </c>
      <c r="T4639" s="58" t="inlineStr">
        <is>
          <t>5012.1</t>
        </is>
      </c>
      <c r="U4639" s="58" t="inlineStr">
        <is>
          <t>No</t>
        </is>
      </c>
      <c r="V4639" s="123">
        <f>IFERROR(VALUE(TRIM(T4639)),S4639*F4639)</f>
        <v/>
      </c>
      <c r="W4639" s="58">
        <f>IF(F4639&lt;=12,"0-12 mo",IF(F4639&lt;=24,"13-24 mo",IF(F4639&lt;=48,"25-48 mo","49+ mo")))</f>
        <v/>
      </c>
      <c r="X4639" s="58">
        <f>IF(S4639&lt;=35.5,"Q1 Low",IF(S4639&lt;=70.35,"Q2 Mid-Low",IF(S4639&lt;=89.85,"Q3 Mid-High","Q4 High")))</f>
        <v/>
      </c>
      <c r="Y4639" s="58">
        <f>IF(U4639="Yes",1,0)</f>
        <v/>
      </c>
      <c r="Z4639" s="58">
        <f>IF(P4639="Month-to-month",1,0)+IF(M4639="No",1,0)+IF(J4639="No",1,0)+IF(I4639="Fiber optic",1,0)+IF(Q4639="Yes",1,0)</f>
        <v/>
      </c>
    </row>
    <row r="4640" ht="15" customHeight="1" s="59">
      <c r="A4640" s="58" t="inlineStr">
        <is>
          <t>7817-BOQPW</t>
        </is>
      </c>
      <c r="B4640" s="58" t="inlineStr">
        <is>
          <t>Female</t>
        </is>
      </c>
      <c r="C4640" s="58" t="n">
        <v>0</v>
      </c>
      <c r="D4640" s="58" t="inlineStr">
        <is>
          <t>No</t>
        </is>
      </c>
      <c r="E4640" s="58" t="inlineStr">
        <is>
          <t>No</t>
        </is>
      </c>
      <c r="F4640" s="58" t="n">
        <v>2</v>
      </c>
      <c r="G4640" s="58" t="inlineStr">
        <is>
          <t>Yes</t>
        </is>
      </c>
      <c r="H4640" s="58" t="inlineStr">
        <is>
          <t>Yes</t>
        </is>
      </c>
      <c r="I4640" s="58" t="inlineStr">
        <is>
          <t>Fiber optic</t>
        </is>
      </c>
      <c r="J4640" s="58" t="inlineStr">
        <is>
          <t>No</t>
        </is>
      </c>
      <c r="K4640" s="58" t="inlineStr">
        <is>
          <t>No</t>
        </is>
      </c>
      <c r="L4640" s="58" t="inlineStr">
        <is>
          <t>No</t>
        </is>
      </c>
      <c r="M4640" s="58" t="inlineStr">
        <is>
          <t>No</t>
        </is>
      </c>
      <c r="N4640" s="58" t="inlineStr">
        <is>
          <t>No</t>
        </is>
      </c>
      <c r="O4640" s="58" t="inlineStr">
        <is>
          <t>No</t>
        </is>
      </c>
      <c r="P4640" s="58" t="inlineStr">
        <is>
          <t>Month-to-month</t>
        </is>
      </c>
      <c r="Q4640" s="58" t="inlineStr">
        <is>
          <t>Yes</t>
        </is>
      </c>
      <c r="R4640" s="58" t="inlineStr">
        <is>
          <t>Electronic check</t>
        </is>
      </c>
      <c r="S4640" s="123" t="n">
        <v>75.55</v>
      </c>
      <c r="T4640" s="58" t="inlineStr">
        <is>
          <t>166.3</t>
        </is>
      </c>
      <c r="U4640" s="58" t="inlineStr">
        <is>
          <t>Yes</t>
        </is>
      </c>
      <c r="V4640" s="123">
        <f>IFERROR(VALUE(TRIM(T4640)),S4640*F4640)</f>
        <v/>
      </c>
      <c r="W4640" s="58">
        <f>IF(F4640&lt;=12,"0-12 mo",IF(F4640&lt;=24,"13-24 mo",IF(F4640&lt;=48,"25-48 mo","49+ mo")))</f>
        <v/>
      </c>
      <c r="X4640" s="58">
        <f>IF(S4640&lt;=35.5,"Q1 Low",IF(S4640&lt;=70.35,"Q2 Mid-Low",IF(S4640&lt;=89.85,"Q3 Mid-High","Q4 High")))</f>
        <v/>
      </c>
      <c r="Y4640" s="58">
        <f>IF(U4640="Yes",1,0)</f>
        <v/>
      </c>
      <c r="Z4640" s="58">
        <f>IF(P4640="Month-to-month",1,0)+IF(M4640="No",1,0)+IF(J4640="No",1,0)+IF(I4640="Fiber optic",1,0)+IF(Q4640="Yes",1,0)</f>
        <v/>
      </c>
    </row>
    <row r="4641" ht="15" customHeight="1" s="59">
      <c r="A4641" s="58" t="inlineStr">
        <is>
          <t>7402-EYFXX</t>
        </is>
      </c>
      <c r="B4641" s="58" t="inlineStr">
        <is>
          <t>Male</t>
        </is>
      </c>
      <c r="C4641" s="58" t="n">
        <v>1</v>
      </c>
      <c r="D4641" s="58" t="inlineStr">
        <is>
          <t>No</t>
        </is>
      </c>
      <c r="E4641" s="58" t="inlineStr">
        <is>
          <t>No</t>
        </is>
      </c>
      <c r="F4641" s="58" t="n">
        <v>26</v>
      </c>
      <c r="G4641" s="58" t="inlineStr">
        <is>
          <t>Yes</t>
        </is>
      </c>
      <c r="H4641" s="58" t="inlineStr">
        <is>
          <t>Yes</t>
        </is>
      </c>
      <c r="I4641" s="58" t="inlineStr">
        <is>
          <t>Fiber optic</t>
        </is>
      </c>
      <c r="J4641" s="58" t="inlineStr">
        <is>
          <t>No</t>
        </is>
      </c>
      <c r="K4641" s="58" t="inlineStr">
        <is>
          <t>No</t>
        </is>
      </c>
      <c r="L4641" s="58" t="inlineStr">
        <is>
          <t>No</t>
        </is>
      </c>
      <c r="M4641" s="58" t="inlineStr">
        <is>
          <t>No</t>
        </is>
      </c>
      <c r="N4641" s="58" t="inlineStr">
        <is>
          <t>Yes</t>
        </is>
      </c>
      <c r="O4641" s="58" t="inlineStr">
        <is>
          <t>Yes</t>
        </is>
      </c>
      <c r="P4641" s="58" t="inlineStr">
        <is>
          <t>Month-to-month</t>
        </is>
      </c>
      <c r="Q4641" s="58" t="inlineStr">
        <is>
          <t>Yes</t>
        </is>
      </c>
      <c r="R4641" s="58" t="inlineStr">
        <is>
          <t>Electronic check</t>
        </is>
      </c>
      <c r="S4641" s="123" t="n">
        <v>93.59999999999999</v>
      </c>
      <c r="T4641" s="58" t="inlineStr">
        <is>
          <t>2404.1</t>
        </is>
      </c>
      <c r="U4641" s="58" t="inlineStr">
        <is>
          <t>No</t>
        </is>
      </c>
      <c r="V4641" s="123">
        <f>IFERROR(VALUE(TRIM(T4641)),S4641*F4641)</f>
        <v/>
      </c>
      <c r="W4641" s="58">
        <f>IF(F4641&lt;=12,"0-12 mo",IF(F4641&lt;=24,"13-24 mo",IF(F4641&lt;=48,"25-48 mo","49+ mo")))</f>
        <v/>
      </c>
      <c r="X4641" s="58">
        <f>IF(S4641&lt;=35.5,"Q1 Low",IF(S4641&lt;=70.35,"Q2 Mid-Low",IF(S4641&lt;=89.85,"Q3 Mid-High","Q4 High")))</f>
        <v/>
      </c>
      <c r="Y4641" s="58">
        <f>IF(U4641="Yes",1,0)</f>
        <v/>
      </c>
      <c r="Z4641" s="58">
        <f>IF(P4641="Month-to-month",1,0)+IF(M4641="No",1,0)+IF(J4641="No",1,0)+IF(I4641="Fiber optic",1,0)+IF(Q4641="Yes",1,0)</f>
        <v/>
      </c>
    </row>
    <row r="4642" ht="15" customHeight="1" s="59">
      <c r="A4642" s="58" t="inlineStr">
        <is>
          <t>1853-UDXBW</t>
        </is>
      </c>
      <c r="B4642" s="58" t="inlineStr">
        <is>
          <t>Male</t>
        </is>
      </c>
      <c r="C4642" s="58" t="n">
        <v>0</v>
      </c>
      <c r="D4642" s="58" t="inlineStr">
        <is>
          <t>Yes</t>
        </is>
      </c>
      <c r="E4642" s="58" t="inlineStr">
        <is>
          <t>Yes</t>
        </is>
      </c>
      <c r="F4642" s="58" t="n">
        <v>1</v>
      </c>
      <c r="G4642" s="58" t="inlineStr">
        <is>
          <t>Yes</t>
        </is>
      </c>
      <c r="H4642" s="58" t="inlineStr">
        <is>
          <t>No</t>
        </is>
      </c>
      <c r="I4642" s="58" t="inlineStr">
        <is>
          <t>Fiber optic</t>
        </is>
      </c>
      <c r="J4642" s="58" t="inlineStr">
        <is>
          <t>No</t>
        </is>
      </c>
      <c r="K4642" s="58" t="inlineStr">
        <is>
          <t>No</t>
        </is>
      </c>
      <c r="L4642" s="58" t="inlineStr">
        <is>
          <t>No</t>
        </is>
      </c>
      <c r="M4642" s="58" t="inlineStr">
        <is>
          <t>No</t>
        </is>
      </c>
      <c r="N4642" s="58" t="inlineStr">
        <is>
          <t>No</t>
        </is>
      </c>
      <c r="O4642" s="58" t="inlineStr">
        <is>
          <t>No</t>
        </is>
      </c>
      <c r="P4642" s="58" t="inlineStr">
        <is>
          <t>Month-to-month</t>
        </is>
      </c>
      <c r="Q4642" s="58" t="inlineStr">
        <is>
          <t>Yes</t>
        </is>
      </c>
      <c r="R4642" s="58" t="inlineStr">
        <is>
          <t>Electronic check</t>
        </is>
      </c>
      <c r="S4642" s="123" t="n">
        <v>70</v>
      </c>
      <c r="T4642" s="58" t="inlineStr">
        <is>
          <t>70</t>
        </is>
      </c>
      <c r="U4642" s="58" t="inlineStr">
        <is>
          <t>Yes</t>
        </is>
      </c>
      <c r="V4642" s="123">
        <f>IFERROR(VALUE(TRIM(T4642)),S4642*F4642)</f>
        <v/>
      </c>
      <c r="W4642" s="58">
        <f>IF(F4642&lt;=12,"0-12 mo",IF(F4642&lt;=24,"13-24 mo",IF(F4642&lt;=48,"25-48 mo","49+ mo")))</f>
        <v/>
      </c>
      <c r="X4642" s="58">
        <f>IF(S4642&lt;=35.5,"Q1 Low",IF(S4642&lt;=70.35,"Q2 Mid-Low",IF(S4642&lt;=89.85,"Q3 Mid-High","Q4 High")))</f>
        <v/>
      </c>
      <c r="Y4642" s="58">
        <f>IF(U4642="Yes",1,0)</f>
        <v/>
      </c>
      <c r="Z4642" s="58">
        <f>IF(P4642="Month-to-month",1,0)+IF(M4642="No",1,0)+IF(J4642="No",1,0)+IF(I4642="Fiber optic",1,0)+IF(Q4642="Yes",1,0)</f>
        <v/>
      </c>
    </row>
    <row r="4643" ht="15" customHeight="1" s="59">
      <c r="A4643" s="58" t="inlineStr">
        <is>
          <t>9895-VFOXH</t>
        </is>
      </c>
      <c r="B4643" s="58" t="inlineStr">
        <is>
          <t>Female</t>
        </is>
      </c>
      <c r="C4643" s="58" t="n">
        <v>0</v>
      </c>
      <c r="D4643" s="58" t="inlineStr">
        <is>
          <t>No</t>
        </is>
      </c>
      <c r="E4643" s="58" t="inlineStr">
        <is>
          <t>No</t>
        </is>
      </c>
      <c r="F4643" s="58" t="n">
        <v>1</v>
      </c>
      <c r="G4643" s="58" t="inlineStr">
        <is>
          <t>No</t>
        </is>
      </c>
      <c r="H4643" s="58" t="inlineStr">
        <is>
          <t>No phone service</t>
        </is>
      </c>
      <c r="I4643" s="58" t="inlineStr">
        <is>
          <t>DSL</t>
        </is>
      </c>
      <c r="J4643" s="58" t="inlineStr">
        <is>
          <t>No</t>
        </is>
      </c>
      <c r="K4643" s="58" t="inlineStr">
        <is>
          <t>No</t>
        </is>
      </c>
      <c r="L4643" s="58" t="inlineStr">
        <is>
          <t>No</t>
        </is>
      </c>
      <c r="M4643" s="58" t="inlineStr">
        <is>
          <t>No</t>
        </is>
      </c>
      <c r="N4643" s="58" t="inlineStr">
        <is>
          <t>No</t>
        </is>
      </c>
      <c r="O4643" s="58" t="inlineStr">
        <is>
          <t>No</t>
        </is>
      </c>
      <c r="P4643" s="58" t="inlineStr">
        <is>
          <t>Month-to-month</t>
        </is>
      </c>
      <c r="Q4643" s="58" t="inlineStr">
        <is>
          <t>No</t>
        </is>
      </c>
      <c r="R4643" s="58" t="inlineStr">
        <is>
          <t>Mailed check</t>
        </is>
      </c>
      <c r="S4643" s="123" t="n">
        <v>24.4</v>
      </c>
      <c r="T4643" s="58" t="inlineStr">
        <is>
          <t>24.4</t>
        </is>
      </c>
      <c r="U4643" s="58" t="inlineStr">
        <is>
          <t>No</t>
        </is>
      </c>
      <c r="V4643" s="123">
        <f>IFERROR(VALUE(TRIM(T4643)),S4643*F4643)</f>
        <v/>
      </c>
      <c r="W4643" s="58">
        <f>IF(F4643&lt;=12,"0-12 mo",IF(F4643&lt;=24,"13-24 mo",IF(F4643&lt;=48,"25-48 mo","49+ mo")))</f>
        <v/>
      </c>
      <c r="X4643" s="58">
        <f>IF(S4643&lt;=35.5,"Q1 Low",IF(S4643&lt;=70.35,"Q2 Mid-Low",IF(S4643&lt;=89.85,"Q3 Mid-High","Q4 High")))</f>
        <v/>
      </c>
      <c r="Y4643" s="58">
        <f>IF(U4643="Yes",1,0)</f>
        <v/>
      </c>
      <c r="Z4643" s="58">
        <f>IF(P4643="Month-to-month",1,0)+IF(M4643="No",1,0)+IF(J4643="No",1,0)+IF(I4643="Fiber optic",1,0)+IF(Q4643="Yes",1,0)</f>
        <v/>
      </c>
    </row>
    <row r="4644" ht="15" customHeight="1" s="59">
      <c r="A4644" s="58" t="inlineStr">
        <is>
          <t>5458-CQJTA</t>
        </is>
      </c>
      <c r="B4644" s="58" t="inlineStr">
        <is>
          <t>Male</t>
        </is>
      </c>
      <c r="C4644" s="58" t="n">
        <v>0</v>
      </c>
      <c r="D4644" s="58" t="inlineStr">
        <is>
          <t>Yes</t>
        </is>
      </c>
      <c r="E4644" s="58" t="inlineStr">
        <is>
          <t>Yes</t>
        </is>
      </c>
      <c r="F4644" s="58" t="n">
        <v>65</v>
      </c>
      <c r="G4644" s="58" t="inlineStr">
        <is>
          <t>Yes</t>
        </is>
      </c>
      <c r="H4644" s="58" t="inlineStr">
        <is>
          <t>No</t>
        </is>
      </c>
      <c r="I4644" s="58" t="inlineStr">
        <is>
          <t>DSL</t>
        </is>
      </c>
      <c r="J4644" s="58" t="inlineStr">
        <is>
          <t>Yes</t>
        </is>
      </c>
      <c r="K4644" s="58" t="inlineStr">
        <is>
          <t>No</t>
        </is>
      </c>
      <c r="L4644" s="58" t="inlineStr">
        <is>
          <t>No</t>
        </is>
      </c>
      <c r="M4644" s="58" t="inlineStr">
        <is>
          <t>Yes</t>
        </is>
      </c>
      <c r="N4644" s="58" t="inlineStr">
        <is>
          <t>Yes</t>
        </is>
      </c>
      <c r="O4644" s="58" t="inlineStr">
        <is>
          <t>Yes</t>
        </is>
      </c>
      <c r="P4644" s="58" t="inlineStr">
        <is>
          <t>Two year</t>
        </is>
      </c>
      <c r="Q4644" s="58" t="inlineStr">
        <is>
          <t>Yes</t>
        </is>
      </c>
      <c r="R4644" s="58" t="inlineStr">
        <is>
          <t>Bank transfer (automatic)</t>
        </is>
      </c>
      <c r="S4644" s="123" t="n">
        <v>74.8</v>
      </c>
      <c r="T4644" s="58" t="inlineStr">
        <is>
          <t>4820.15</t>
        </is>
      </c>
      <c r="U4644" s="58" t="inlineStr">
        <is>
          <t>Yes</t>
        </is>
      </c>
      <c r="V4644" s="123">
        <f>IFERROR(VALUE(TRIM(T4644)),S4644*F4644)</f>
        <v/>
      </c>
      <c r="W4644" s="58">
        <f>IF(F4644&lt;=12,"0-12 mo",IF(F4644&lt;=24,"13-24 mo",IF(F4644&lt;=48,"25-48 mo","49+ mo")))</f>
        <v/>
      </c>
      <c r="X4644" s="58">
        <f>IF(S4644&lt;=35.5,"Q1 Low",IF(S4644&lt;=70.35,"Q2 Mid-Low",IF(S4644&lt;=89.85,"Q3 Mid-High","Q4 High")))</f>
        <v/>
      </c>
      <c r="Y4644" s="58">
        <f>IF(U4644="Yes",1,0)</f>
        <v/>
      </c>
      <c r="Z4644" s="58">
        <f>IF(P4644="Month-to-month",1,0)+IF(M4644="No",1,0)+IF(J4644="No",1,0)+IF(I4644="Fiber optic",1,0)+IF(Q4644="Yes",1,0)</f>
        <v/>
      </c>
    </row>
    <row r="4645" ht="15" customHeight="1" s="59">
      <c r="A4645" s="58" t="inlineStr">
        <is>
          <t>1230-QAJDW</t>
        </is>
      </c>
      <c r="B4645" s="58" t="inlineStr">
        <is>
          <t>Male</t>
        </is>
      </c>
      <c r="C4645" s="58" t="n">
        <v>0</v>
      </c>
      <c r="D4645" s="58" t="inlineStr">
        <is>
          <t>No</t>
        </is>
      </c>
      <c r="E4645" s="58" t="inlineStr">
        <is>
          <t>No</t>
        </is>
      </c>
      <c r="F4645" s="58" t="n">
        <v>3</v>
      </c>
      <c r="G4645" s="58" t="inlineStr">
        <is>
          <t>Yes</t>
        </is>
      </c>
      <c r="H4645" s="58" t="inlineStr">
        <is>
          <t>Yes</t>
        </is>
      </c>
      <c r="I4645" s="58" t="inlineStr">
        <is>
          <t>DSL</t>
        </is>
      </c>
      <c r="J4645" s="58" t="inlineStr">
        <is>
          <t>No</t>
        </is>
      </c>
      <c r="K4645" s="58" t="inlineStr">
        <is>
          <t>No</t>
        </is>
      </c>
      <c r="L4645" s="58" t="inlineStr">
        <is>
          <t>No</t>
        </is>
      </c>
      <c r="M4645" s="58" t="inlineStr">
        <is>
          <t>Yes</t>
        </is>
      </c>
      <c r="N4645" s="58" t="inlineStr">
        <is>
          <t>Yes</t>
        </is>
      </c>
      <c r="O4645" s="58" t="inlineStr">
        <is>
          <t>No</t>
        </is>
      </c>
      <c r="P4645" s="58" t="inlineStr">
        <is>
          <t>Month-to-month</t>
        </is>
      </c>
      <c r="Q4645" s="58" t="inlineStr">
        <is>
          <t>Yes</t>
        </is>
      </c>
      <c r="R4645" s="58" t="inlineStr">
        <is>
          <t>Mailed check</t>
        </is>
      </c>
      <c r="S4645" s="123" t="n">
        <v>65.25</v>
      </c>
      <c r="T4645" s="58" t="inlineStr">
        <is>
          <t>209.9</t>
        </is>
      </c>
      <c r="U4645" s="58" t="inlineStr">
        <is>
          <t>No</t>
        </is>
      </c>
      <c r="V4645" s="123">
        <f>IFERROR(VALUE(TRIM(T4645)),S4645*F4645)</f>
        <v/>
      </c>
      <c r="W4645" s="58">
        <f>IF(F4645&lt;=12,"0-12 mo",IF(F4645&lt;=24,"13-24 mo",IF(F4645&lt;=48,"25-48 mo","49+ mo")))</f>
        <v/>
      </c>
      <c r="X4645" s="58">
        <f>IF(S4645&lt;=35.5,"Q1 Low",IF(S4645&lt;=70.35,"Q2 Mid-Low",IF(S4645&lt;=89.85,"Q3 Mid-High","Q4 High")))</f>
        <v/>
      </c>
      <c r="Y4645" s="58">
        <f>IF(U4645="Yes",1,0)</f>
        <v/>
      </c>
      <c r="Z4645" s="58">
        <f>IF(P4645="Month-to-month",1,0)+IF(M4645="No",1,0)+IF(J4645="No",1,0)+IF(I4645="Fiber optic",1,0)+IF(Q4645="Yes",1,0)</f>
        <v/>
      </c>
    </row>
    <row r="4646" ht="15" customHeight="1" s="59">
      <c r="A4646" s="58" t="inlineStr">
        <is>
          <t>5701-ZIKJE</t>
        </is>
      </c>
      <c r="B4646" s="58" t="inlineStr">
        <is>
          <t>Male</t>
        </is>
      </c>
      <c r="C4646" s="58" t="n">
        <v>0</v>
      </c>
      <c r="D4646" s="58" t="inlineStr">
        <is>
          <t>No</t>
        </is>
      </c>
      <c r="E4646" s="58" t="inlineStr">
        <is>
          <t>No</t>
        </is>
      </c>
      <c r="F4646" s="58" t="n">
        <v>13</v>
      </c>
      <c r="G4646" s="58" t="inlineStr">
        <is>
          <t>Yes</t>
        </is>
      </c>
      <c r="H4646" s="58" t="inlineStr">
        <is>
          <t>No</t>
        </is>
      </c>
      <c r="I4646" s="58" t="inlineStr">
        <is>
          <t>DSL</t>
        </is>
      </c>
      <c r="J4646" s="58" t="inlineStr">
        <is>
          <t>No</t>
        </is>
      </c>
      <c r="K4646" s="58" t="inlineStr">
        <is>
          <t>No</t>
        </is>
      </c>
      <c r="L4646" s="58" t="inlineStr">
        <is>
          <t>No</t>
        </is>
      </c>
      <c r="M4646" s="58" t="inlineStr">
        <is>
          <t>Yes</t>
        </is>
      </c>
      <c r="N4646" s="58" t="inlineStr">
        <is>
          <t>No</t>
        </is>
      </c>
      <c r="O4646" s="58" t="inlineStr">
        <is>
          <t>No</t>
        </is>
      </c>
      <c r="P4646" s="58" t="inlineStr">
        <is>
          <t>Month-to-month</t>
        </is>
      </c>
      <c r="Q4646" s="58" t="inlineStr">
        <is>
          <t>Yes</t>
        </is>
      </c>
      <c r="R4646" s="58" t="inlineStr">
        <is>
          <t>Mailed check</t>
        </is>
      </c>
      <c r="S4646" s="123" t="n">
        <v>50.55</v>
      </c>
      <c r="T4646" s="58" t="inlineStr">
        <is>
          <t>610.75</t>
        </is>
      </c>
      <c r="U4646" s="58" t="inlineStr">
        <is>
          <t>No</t>
        </is>
      </c>
      <c r="V4646" s="123">
        <f>IFERROR(VALUE(TRIM(T4646)),S4646*F4646)</f>
        <v/>
      </c>
      <c r="W4646" s="58">
        <f>IF(F4646&lt;=12,"0-12 mo",IF(F4646&lt;=24,"13-24 mo",IF(F4646&lt;=48,"25-48 mo","49+ mo")))</f>
        <v/>
      </c>
      <c r="X4646" s="58">
        <f>IF(S4646&lt;=35.5,"Q1 Low",IF(S4646&lt;=70.35,"Q2 Mid-Low",IF(S4646&lt;=89.85,"Q3 Mid-High","Q4 High")))</f>
        <v/>
      </c>
      <c r="Y4646" s="58">
        <f>IF(U4646="Yes",1,0)</f>
        <v/>
      </c>
      <c r="Z4646" s="58">
        <f>IF(P4646="Month-to-month",1,0)+IF(M4646="No",1,0)+IF(J4646="No",1,0)+IF(I4646="Fiber optic",1,0)+IF(Q4646="Yes",1,0)</f>
        <v/>
      </c>
    </row>
    <row r="4647" ht="15" customHeight="1" s="59">
      <c r="A4647" s="58" t="inlineStr">
        <is>
          <t>5219-YIPTK</t>
        </is>
      </c>
      <c r="B4647" s="58" t="inlineStr">
        <is>
          <t>Female</t>
        </is>
      </c>
      <c r="C4647" s="58" t="n">
        <v>0</v>
      </c>
      <c r="D4647" s="58" t="inlineStr">
        <is>
          <t>Yes</t>
        </is>
      </c>
      <c r="E4647" s="58" t="inlineStr">
        <is>
          <t>No</t>
        </is>
      </c>
      <c r="F4647" s="58" t="n">
        <v>33</v>
      </c>
      <c r="G4647" s="58" t="inlineStr">
        <is>
          <t>Yes</t>
        </is>
      </c>
      <c r="H4647" s="58" t="inlineStr">
        <is>
          <t>Yes</t>
        </is>
      </c>
      <c r="I4647" s="58" t="inlineStr">
        <is>
          <t>Fiber optic</t>
        </is>
      </c>
      <c r="J4647" s="58" t="inlineStr">
        <is>
          <t>No</t>
        </is>
      </c>
      <c r="K4647" s="58" t="inlineStr">
        <is>
          <t>Yes</t>
        </is>
      </c>
      <c r="L4647" s="58" t="inlineStr">
        <is>
          <t>Yes</t>
        </is>
      </c>
      <c r="M4647" s="58" t="inlineStr">
        <is>
          <t>No</t>
        </is>
      </c>
      <c r="N4647" s="58" t="inlineStr">
        <is>
          <t>Yes</t>
        </is>
      </c>
      <c r="O4647" s="58" t="inlineStr">
        <is>
          <t>Yes</t>
        </is>
      </c>
      <c r="P4647" s="58" t="inlineStr">
        <is>
          <t>Month-to-month</t>
        </is>
      </c>
      <c r="Q4647" s="58" t="inlineStr">
        <is>
          <t>Yes</t>
        </is>
      </c>
      <c r="R4647" s="58" t="inlineStr">
        <is>
          <t>Electronic check</t>
        </is>
      </c>
      <c r="S4647" s="123" t="n">
        <v>104.4</v>
      </c>
      <c r="T4647" s="58" t="inlineStr">
        <is>
          <t>3409.6</t>
        </is>
      </c>
      <c r="U4647" s="58" t="inlineStr">
        <is>
          <t>Yes</t>
        </is>
      </c>
      <c r="V4647" s="123">
        <f>IFERROR(VALUE(TRIM(T4647)),S4647*F4647)</f>
        <v/>
      </c>
      <c r="W4647" s="58">
        <f>IF(F4647&lt;=12,"0-12 mo",IF(F4647&lt;=24,"13-24 mo",IF(F4647&lt;=48,"25-48 mo","49+ mo")))</f>
        <v/>
      </c>
      <c r="X4647" s="58">
        <f>IF(S4647&lt;=35.5,"Q1 Low",IF(S4647&lt;=70.35,"Q2 Mid-Low",IF(S4647&lt;=89.85,"Q3 Mid-High","Q4 High")))</f>
        <v/>
      </c>
      <c r="Y4647" s="58">
        <f>IF(U4647="Yes",1,0)</f>
        <v/>
      </c>
      <c r="Z4647" s="58">
        <f>IF(P4647="Month-to-month",1,0)+IF(M4647="No",1,0)+IF(J4647="No",1,0)+IF(I4647="Fiber optic",1,0)+IF(Q4647="Yes",1,0)</f>
        <v/>
      </c>
    </row>
    <row r="4648" ht="15" customHeight="1" s="59">
      <c r="A4648" s="58" t="inlineStr">
        <is>
          <t>5032-MIYKT</t>
        </is>
      </c>
      <c r="B4648" s="58" t="inlineStr">
        <is>
          <t>Female</t>
        </is>
      </c>
      <c r="C4648" s="58" t="n">
        <v>0</v>
      </c>
      <c r="D4648" s="58" t="inlineStr">
        <is>
          <t>No</t>
        </is>
      </c>
      <c r="E4648" s="58" t="inlineStr">
        <is>
          <t>No</t>
        </is>
      </c>
      <c r="F4648" s="58" t="n">
        <v>1</v>
      </c>
      <c r="G4648" s="58" t="inlineStr">
        <is>
          <t>Yes</t>
        </is>
      </c>
      <c r="H4648" s="58" t="inlineStr">
        <is>
          <t>No</t>
        </is>
      </c>
      <c r="I4648" s="58" t="inlineStr">
        <is>
          <t>Fiber optic</t>
        </is>
      </c>
      <c r="J4648" s="58" t="inlineStr">
        <is>
          <t>No</t>
        </is>
      </c>
      <c r="K4648" s="58" t="inlineStr">
        <is>
          <t>No</t>
        </is>
      </c>
      <c r="L4648" s="58" t="inlineStr">
        <is>
          <t>No</t>
        </is>
      </c>
      <c r="M4648" s="58" t="inlineStr">
        <is>
          <t>No</t>
        </is>
      </c>
      <c r="N4648" s="58" t="inlineStr">
        <is>
          <t>No</t>
        </is>
      </c>
      <c r="O4648" s="58" t="inlineStr">
        <is>
          <t>No</t>
        </is>
      </c>
      <c r="P4648" s="58" t="inlineStr">
        <is>
          <t>Month-to-month</t>
        </is>
      </c>
      <c r="Q4648" s="58" t="inlineStr">
        <is>
          <t>Yes</t>
        </is>
      </c>
      <c r="R4648" s="58" t="inlineStr">
        <is>
          <t>Mailed check</t>
        </is>
      </c>
      <c r="S4648" s="123" t="n">
        <v>70.7</v>
      </c>
      <c r="T4648" s="58" t="inlineStr">
        <is>
          <t>70.7</t>
        </is>
      </c>
      <c r="U4648" s="58" t="inlineStr">
        <is>
          <t>No</t>
        </is>
      </c>
      <c r="V4648" s="123">
        <f>IFERROR(VALUE(TRIM(T4648)),S4648*F4648)</f>
        <v/>
      </c>
      <c r="W4648" s="58">
        <f>IF(F4648&lt;=12,"0-12 mo",IF(F4648&lt;=24,"13-24 mo",IF(F4648&lt;=48,"25-48 mo","49+ mo")))</f>
        <v/>
      </c>
      <c r="X4648" s="58">
        <f>IF(S4648&lt;=35.5,"Q1 Low",IF(S4648&lt;=70.35,"Q2 Mid-Low",IF(S4648&lt;=89.85,"Q3 Mid-High","Q4 High")))</f>
        <v/>
      </c>
      <c r="Y4648" s="58">
        <f>IF(U4648="Yes",1,0)</f>
        <v/>
      </c>
      <c r="Z4648" s="58">
        <f>IF(P4648="Month-to-month",1,0)+IF(M4648="No",1,0)+IF(J4648="No",1,0)+IF(I4648="Fiber optic",1,0)+IF(Q4648="Yes",1,0)</f>
        <v/>
      </c>
    </row>
    <row r="4649" ht="15" customHeight="1" s="59">
      <c r="A4649" s="58" t="inlineStr">
        <is>
          <t>7396-VJUZB</t>
        </is>
      </c>
      <c r="B4649" s="58" t="inlineStr">
        <is>
          <t>Male</t>
        </is>
      </c>
      <c r="C4649" s="58" t="n">
        <v>0</v>
      </c>
      <c r="D4649" s="58" t="inlineStr">
        <is>
          <t>Yes</t>
        </is>
      </c>
      <c r="E4649" s="58" t="inlineStr">
        <is>
          <t>Yes</t>
        </is>
      </c>
      <c r="F4649" s="58" t="n">
        <v>4</v>
      </c>
      <c r="G4649" s="58" t="inlineStr">
        <is>
          <t>Yes</t>
        </is>
      </c>
      <c r="H4649" s="58" t="inlineStr">
        <is>
          <t>No</t>
        </is>
      </c>
      <c r="I4649" s="58" t="inlineStr">
        <is>
          <t>DSL</t>
        </is>
      </c>
      <c r="J4649" s="58" t="inlineStr">
        <is>
          <t>No</t>
        </is>
      </c>
      <c r="K4649" s="58" t="inlineStr">
        <is>
          <t>No</t>
        </is>
      </c>
      <c r="L4649" s="58" t="inlineStr">
        <is>
          <t>No</t>
        </is>
      </c>
      <c r="M4649" s="58" t="inlineStr">
        <is>
          <t>No</t>
        </is>
      </c>
      <c r="N4649" s="58" t="inlineStr">
        <is>
          <t>No</t>
        </is>
      </c>
      <c r="O4649" s="58" t="inlineStr">
        <is>
          <t>No</t>
        </is>
      </c>
      <c r="P4649" s="58" t="inlineStr">
        <is>
          <t>Month-to-month</t>
        </is>
      </c>
      <c r="Q4649" s="58" t="inlineStr">
        <is>
          <t>No</t>
        </is>
      </c>
      <c r="R4649" s="58" t="inlineStr">
        <is>
          <t>Mailed check</t>
        </is>
      </c>
      <c r="S4649" s="123" t="n">
        <v>45.25</v>
      </c>
      <c r="T4649" s="58" t="inlineStr">
        <is>
          <t>155.35</t>
        </is>
      </c>
      <c r="U4649" s="58" t="inlineStr">
        <is>
          <t>No</t>
        </is>
      </c>
      <c r="V4649" s="123">
        <f>IFERROR(VALUE(TRIM(T4649)),S4649*F4649)</f>
        <v/>
      </c>
      <c r="W4649" s="58">
        <f>IF(F4649&lt;=12,"0-12 mo",IF(F4649&lt;=24,"13-24 mo",IF(F4649&lt;=48,"25-48 mo","49+ mo")))</f>
        <v/>
      </c>
      <c r="X4649" s="58">
        <f>IF(S4649&lt;=35.5,"Q1 Low",IF(S4649&lt;=70.35,"Q2 Mid-Low",IF(S4649&lt;=89.85,"Q3 Mid-High","Q4 High")))</f>
        <v/>
      </c>
      <c r="Y4649" s="58">
        <f>IF(U4649="Yes",1,0)</f>
        <v/>
      </c>
      <c r="Z4649" s="58">
        <f>IF(P4649="Month-to-month",1,0)+IF(M4649="No",1,0)+IF(J4649="No",1,0)+IF(I4649="Fiber optic",1,0)+IF(Q4649="Yes",1,0)</f>
        <v/>
      </c>
    </row>
    <row r="4650" ht="15" customHeight="1" s="59">
      <c r="A4650" s="58" t="inlineStr">
        <is>
          <t>9717-QEBGU</t>
        </is>
      </c>
      <c r="B4650" s="58" t="inlineStr">
        <is>
          <t>Male</t>
        </is>
      </c>
      <c r="C4650" s="58" t="n">
        <v>0</v>
      </c>
      <c r="D4650" s="58" t="inlineStr">
        <is>
          <t>No</t>
        </is>
      </c>
      <c r="E4650" s="58" t="inlineStr">
        <is>
          <t>No</t>
        </is>
      </c>
      <c r="F4650" s="58" t="n">
        <v>2</v>
      </c>
      <c r="G4650" s="58" t="inlineStr">
        <is>
          <t>Yes</t>
        </is>
      </c>
      <c r="H4650" s="58" t="inlineStr">
        <is>
          <t>No</t>
        </is>
      </c>
      <c r="I4650" s="58" t="inlineStr">
        <is>
          <t>Fiber optic</t>
        </is>
      </c>
      <c r="J4650" s="58" t="inlineStr">
        <is>
          <t>No</t>
        </is>
      </c>
      <c r="K4650" s="58" t="inlineStr">
        <is>
          <t>No</t>
        </is>
      </c>
      <c r="L4650" s="58" t="inlineStr">
        <is>
          <t>No</t>
        </is>
      </c>
      <c r="M4650" s="58" t="inlineStr">
        <is>
          <t>No</t>
        </is>
      </c>
      <c r="N4650" s="58" t="inlineStr">
        <is>
          <t>No</t>
        </is>
      </c>
      <c r="O4650" s="58" t="inlineStr">
        <is>
          <t>No</t>
        </is>
      </c>
      <c r="P4650" s="58" t="inlineStr">
        <is>
          <t>Month-to-month</t>
        </is>
      </c>
      <c r="Q4650" s="58" t="inlineStr">
        <is>
          <t>Yes</t>
        </is>
      </c>
      <c r="R4650" s="58" t="inlineStr">
        <is>
          <t>Electronic check</t>
        </is>
      </c>
      <c r="S4650" s="123" t="n">
        <v>70.3</v>
      </c>
      <c r="T4650" s="58" t="inlineStr">
        <is>
          <t>144</t>
        </is>
      </c>
      <c r="U4650" s="58" t="inlineStr">
        <is>
          <t>No</t>
        </is>
      </c>
      <c r="V4650" s="123">
        <f>IFERROR(VALUE(TRIM(T4650)),S4650*F4650)</f>
        <v/>
      </c>
      <c r="W4650" s="58">
        <f>IF(F4650&lt;=12,"0-12 mo",IF(F4650&lt;=24,"13-24 mo",IF(F4650&lt;=48,"25-48 mo","49+ mo")))</f>
        <v/>
      </c>
      <c r="X4650" s="58">
        <f>IF(S4650&lt;=35.5,"Q1 Low",IF(S4650&lt;=70.35,"Q2 Mid-Low",IF(S4650&lt;=89.85,"Q3 Mid-High","Q4 High")))</f>
        <v/>
      </c>
      <c r="Y4650" s="58">
        <f>IF(U4650="Yes",1,0)</f>
        <v/>
      </c>
      <c r="Z4650" s="58">
        <f>IF(P4650="Month-to-month",1,0)+IF(M4650="No",1,0)+IF(J4650="No",1,0)+IF(I4650="Fiber optic",1,0)+IF(Q4650="Yes",1,0)</f>
        <v/>
      </c>
    </row>
    <row r="4651" ht="15" customHeight="1" s="59">
      <c r="A4651" s="58" t="inlineStr">
        <is>
          <t>5172-RKOCB</t>
        </is>
      </c>
      <c r="B4651" s="58" t="inlineStr">
        <is>
          <t>Male</t>
        </is>
      </c>
      <c r="C4651" s="58" t="n">
        <v>0</v>
      </c>
      <c r="D4651" s="58" t="inlineStr">
        <is>
          <t>Yes</t>
        </is>
      </c>
      <c r="E4651" s="58" t="inlineStr">
        <is>
          <t>No</t>
        </is>
      </c>
      <c r="F4651" s="58" t="n">
        <v>72</v>
      </c>
      <c r="G4651" s="58" t="inlineStr">
        <is>
          <t>Yes</t>
        </is>
      </c>
      <c r="H4651" s="58" t="inlineStr">
        <is>
          <t>Yes</t>
        </is>
      </c>
      <c r="I4651" s="58" t="inlineStr">
        <is>
          <t>Fiber optic</t>
        </is>
      </c>
      <c r="J4651" s="58" t="inlineStr">
        <is>
          <t>Yes</t>
        </is>
      </c>
      <c r="K4651" s="58" t="inlineStr">
        <is>
          <t>Yes</t>
        </is>
      </c>
      <c r="L4651" s="58" t="inlineStr">
        <is>
          <t>No</t>
        </is>
      </c>
      <c r="M4651" s="58" t="inlineStr">
        <is>
          <t>Yes</t>
        </is>
      </c>
      <c r="N4651" s="58" t="inlineStr">
        <is>
          <t>Yes</t>
        </is>
      </c>
      <c r="O4651" s="58" t="inlineStr">
        <is>
          <t>Yes</t>
        </is>
      </c>
      <c r="P4651" s="58" t="inlineStr">
        <is>
          <t>Two year</t>
        </is>
      </c>
      <c r="Q4651" s="58" t="inlineStr">
        <is>
          <t>Yes</t>
        </is>
      </c>
      <c r="R4651" s="58" t="inlineStr">
        <is>
          <t>Credit card (automatic)</t>
        </is>
      </c>
      <c r="S4651" s="123" t="n">
        <v>108.95</v>
      </c>
      <c r="T4651" s="58" t="inlineStr">
        <is>
          <t>7875</t>
        </is>
      </c>
      <c r="U4651" s="58" t="inlineStr">
        <is>
          <t>No</t>
        </is>
      </c>
      <c r="V4651" s="123">
        <f>IFERROR(VALUE(TRIM(T4651)),S4651*F4651)</f>
        <v/>
      </c>
      <c r="W4651" s="58">
        <f>IF(F4651&lt;=12,"0-12 mo",IF(F4651&lt;=24,"13-24 mo",IF(F4651&lt;=48,"25-48 mo","49+ mo")))</f>
        <v/>
      </c>
      <c r="X4651" s="58">
        <f>IF(S4651&lt;=35.5,"Q1 Low",IF(S4651&lt;=70.35,"Q2 Mid-Low",IF(S4651&lt;=89.85,"Q3 Mid-High","Q4 High")))</f>
        <v/>
      </c>
      <c r="Y4651" s="58">
        <f>IF(U4651="Yes",1,0)</f>
        <v/>
      </c>
      <c r="Z4651" s="58">
        <f>IF(P4651="Month-to-month",1,0)+IF(M4651="No",1,0)+IF(J4651="No",1,0)+IF(I4651="Fiber optic",1,0)+IF(Q4651="Yes",1,0)</f>
        <v/>
      </c>
    </row>
    <row r="4652" ht="15" customHeight="1" s="59">
      <c r="A4652" s="58" t="inlineStr">
        <is>
          <t>6509-TSGWN</t>
        </is>
      </c>
      <c r="B4652" s="58" t="inlineStr">
        <is>
          <t>Female</t>
        </is>
      </c>
      <c r="C4652" s="58" t="n">
        <v>0</v>
      </c>
      <c r="D4652" s="58" t="inlineStr">
        <is>
          <t>Yes</t>
        </is>
      </c>
      <c r="E4652" s="58" t="inlineStr">
        <is>
          <t>Yes</t>
        </is>
      </c>
      <c r="F4652" s="58" t="n">
        <v>37</v>
      </c>
      <c r="G4652" s="58" t="inlineStr">
        <is>
          <t>Yes</t>
        </is>
      </c>
      <c r="H4652" s="58" t="inlineStr">
        <is>
          <t>Yes</t>
        </is>
      </c>
      <c r="I4652" s="58" t="inlineStr">
        <is>
          <t>No</t>
        </is>
      </c>
      <c r="J4652" s="58" t="inlineStr">
        <is>
          <t>No internet service</t>
        </is>
      </c>
      <c r="K4652" s="58" t="inlineStr">
        <is>
          <t>No internet service</t>
        </is>
      </c>
      <c r="L4652" s="58" t="inlineStr">
        <is>
          <t>No internet service</t>
        </is>
      </c>
      <c r="M4652" s="58" t="inlineStr">
        <is>
          <t>No internet service</t>
        </is>
      </c>
      <c r="N4652" s="58" t="inlineStr">
        <is>
          <t>No internet service</t>
        </is>
      </c>
      <c r="O4652" s="58" t="inlineStr">
        <is>
          <t>No internet service</t>
        </is>
      </c>
      <c r="P4652" s="58" t="inlineStr">
        <is>
          <t>Month-to-month</t>
        </is>
      </c>
      <c r="Q4652" s="58" t="inlineStr">
        <is>
          <t>No</t>
        </is>
      </c>
      <c r="R4652" s="58" t="inlineStr">
        <is>
          <t>Mailed check</t>
        </is>
      </c>
      <c r="S4652" s="123" t="n">
        <v>26.45</v>
      </c>
      <c r="T4652" s="58" t="inlineStr">
        <is>
          <t>911.6</t>
        </is>
      </c>
      <c r="U4652" s="58" t="inlineStr">
        <is>
          <t>No</t>
        </is>
      </c>
      <c r="V4652" s="123">
        <f>IFERROR(VALUE(TRIM(T4652)),S4652*F4652)</f>
        <v/>
      </c>
      <c r="W4652" s="58">
        <f>IF(F4652&lt;=12,"0-12 mo",IF(F4652&lt;=24,"13-24 mo",IF(F4652&lt;=48,"25-48 mo","49+ mo")))</f>
        <v/>
      </c>
      <c r="X4652" s="58">
        <f>IF(S4652&lt;=35.5,"Q1 Low",IF(S4652&lt;=70.35,"Q2 Mid-Low",IF(S4652&lt;=89.85,"Q3 Mid-High","Q4 High")))</f>
        <v/>
      </c>
      <c r="Y4652" s="58">
        <f>IF(U4652="Yes",1,0)</f>
        <v/>
      </c>
      <c r="Z4652" s="58">
        <f>IF(P4652="Month-to-month",1,0)+IF(M4652="No",1,0)+IF(J4652="No",1,0)+IF(I4652="Fiber optic",1,0)+IF(Q4652="Yes",1,0)</f>
        <v/>
      </c>
    </row>
    <row r="4653" ht="15" customHeight="1" s="59">
      <c r="A4653" s="58" t="inlineStr">
        <is>
          <t>3540-RZJYU</t>
        </is>
      </c>
      <c r="B4653" s="58" t="inlineStr">
        <is>
          <t>Female</t>
        </is>
      </c>
      <c r="C4653" s="58" t="n">
        <v>0</v>
      </c>
      <c r="D4653" s="58" t="inlineStr">
        <is>
          <t>No</t>
        </is>
      </c>
      <c r="E4653" s="58" t="inlineStr">
        <is>
          <t>No</t>
        </is>
      </c>
      <c r="F4653" s="58" t="n">
        <v>15</v>
      </c>
      <c r="G4653" s="58" t="inlineStr">
        <is>
          <t>Yes</t>
        </is>
      </c>
      <c r="H4653" s="58" t="inlineStr">
        <is>
          <t>No</t>
        </is>
      </c>
      <c r="I4653" s="58" t="inlineStr">
        <is>
          <t>Fiber optic</t>
        </is>
      </c>
      <c r="J4653" s="58" t="inlineStr">
        <is>
          <t>Yes</t>
        </is>
      </c>
      <c r="K4653" s="58" t="inlineStr">
        <is>
          <t>No</t>
        </is>
      </c>
      <c r="L4653" s="58" t="inlineStr">
        <is>
          <t>No</t>
        </is>
      </c>
      <c r="M4653" s="58" t="inlineStr">
        <is>
          <t>No</t>
        </is>
      </c>
      <c r="N4653" s="58" t="inlineStr">
        <is>
          <t>Yes</t>
        </is>
      </c>
      <c r="O4653" s="58" t="inlineStr">
        <is>
          <t>No</t>
        </is>
      </c>
      <c r="P4653" s="58" t="inlineStr">
        <is>
          <t>Month-to-month</t>
        </is>
      </c>
      <c r="Q4653" s="58" t="inlineStr">
        <is>
          <t>No</t>
        </is>
      </c>
      <c r="R4653" s="58" t="inlineStr">
        <is>
          <t>Electronic check</t>
        </is>
      </c>
      <c r="S4653" s="123" t="n">
        <v>86.2</v>
      </c>
      <c r="T4653" s="58" t="inlineStr">
        <is>
          <t>1270.2</t>
        </is>
      </c>
      <c r="U4653" s="58" t="inlineStr">
        <is>
          <t>Yes</t>
        </is>
      </c>
      <c r="V4653" s="123">
        <f>IFERROR(VALUE(TRIM(T4653)),S4653*F4653)</f>
        <v/>
      </c>
      <c r="W4653" s="58">
        <f>IF(F4653&lt;=12,"0-12 mo",IF(F4653&lt;=24,"13-24 mo",IF(F4653&lt;=48,"25-48 mo","49+ mo")))</f>
        <v/>
      </c>
      <c r="X4653" s="58">
        <f>IF(S4653&lt;=35.5,"Q1 Low",IF(S4653&lt;=70.35,"Q2 Mid-Low",IF(S4653&lt;=89.85,"Q3 Mid-High","Q4 High")))</f>
        <v/>
      </c>
      <c r="Y4653" s="58">
        <f>IF(U4653="Yes",1,0)</f>
        <v/>
      </c>
      <c r="Z4653" s="58">
        <f>IF(P4653="Month-to-month",1,0)+IF(M4653="No",1,0)+IF(J4653="No",1,0)+IF(I4653="Fiber optic",1,0)+IF(Q4653="Yes",1,0)</f>
        <v/>
      </c>
    </row>
    <row r="4654" ht="15" customHeight="1" s="59">
      <c r="A4654" s="58" t="inlineStr">
        <is>
          <t>3178-CIFOT</t>
        </is>
      </c>
      <c r="B4654" s="58" t="inlineStr">
        <is>
          <t>Female</t>
        </is>
      </c>
      <c r="C4654" s="58" t="n">
        <v>0</v>
      </c>
      <c r="D4654" s="58" t="inlineStr">
        <is>
          <t>No</t>
        </is>
      </c>
      <c r="E4654" s="58" t="inlineStr">
        <is>
          <t>No</t>
        </is>
      </c>
      <c r="F4654" s="58" t="n">
        <v>23</v>
      </c>
      <c r="G4654" s="58" t="inlineStr">
        <is>
          <t>Yes</t>
        </is>
      </c>
      <c r="H4654" s="58" t="inlineStr">
        <is>
          <t>No</t>
        </is>
      </c>
      <c r="I4654" s="58" t="inlineStr">
        <is>
          <t>No</t>
        </is>
      </c>
      <c r="J4654" s="58" t="inlineStr">
        <is>
          <t>No internet service</t>
        </is>
      </c>
      <c r="K4654" s="58" t="inlineStr">
        <is>
          <t>No internet service</t>
        </is>
      </c>
      <c r="L4654" s="58" t="inlineStr">
        <is>
          <t>No internet service</t>
        </is>
      </c>
      <c r="M4654" s="58" t="inlineStr">
        <is>
          <t>No internet service</t>
        </is>
      </c>
      <c r="N4654" s="58" t="inlineStr">
        <is>
          <t>No internet service</t>
        </is>
      </c>
      <c r="O4654" s="58" t="inlineStr">
        <is>
          <t>No internet service</t>
        </is>
      </c>
      <c r="P4654" s="58" t="inlineStr">
        <is>
          <t>One year</t>
        </is>
      </c>
      <c r="Q4654" s="58" t="inlineStr">
        <is>
          <t>Yes</t>
        </is>
      </c>
      <c r="R4654" s="58" t="inlineStr">
        <is>
          <t>Credit card (automatic)</t>
        </is>
      </c>
      <c r="S4654" s="123" t="n">
        <v>19.65</v>
      </c>
      <c r="T4654" s="58" t="inlineStr">
        <is>
          <t>478.1</t>
        </is>
      </c>
      <c r="U4654" s="58" t="inlineStr">
        <is>
          <t>No</t>
        </is>
      </c>
      <c r="V4654" s="123">
        <f>IFERROR(VALUE(TRIM(T4654)),S4654*F4654)</f>
        <v/>
      </c>
      <c r="W4654" s="58">
        <f>IF(F4654&lt;=12,"0-12 mo",IF(F4654&lt;=24,"13-24 mo",IF(F4654&lt;=48,"25-48 mo","49+ mo")))</f>
        <v/>
      </c>
      <c r="X4654" s="58">
        <f>IF(S4654&lt;=35.5,"Q1 Low",IF(S4654&lt;=70.35,"Q2 Mid-Low",IF(S4654&lt;=89.85,"Q3 Mid-High","Q4 High")))</f>
        <v/>
      </c>
      <c r="Y4654" s="58">
        <f>IF(U4654="Yes",1,0)</f>
        <v/>
      </c>
      <c r="Z4654" s="58">
        <f>IF(P4654="Month-to-month",1,0)+IF(M4654="No",1,0)+IF(J4654="No",1,0)+IF(I4654="Fiber optic",1,0)+IF(Q4654="Yes",1,0)</f>
        <v/>
      </c>
    </row>
    <row r="4655" ht="15" customHeight="1" s="59">
      <c r="A4655" s="58" t="inlineStr">
        <is>
          <t>2091-MJTFX</t>
        </is>
      </c>
      <c r="B4655" s="58" t="inlineStr">
        <is>
          <t>Female</t>
        </is>
      </c>
      <c r="C4655" s="58" t="n">
        <v>0</v>
      </c>
      <c r="D4655" s="58" t="inlineStr">
        <is>
          <t>Yes</t>
        </is>
      </c>
      <c r="E4655" s="58" t="inlineStr">
        <is>
          <t>Yes</t>
        </is>
      </c>
      <c r="F4655" s="58" t="n">
        <v>30</v>
      </c>
      <c r="G4655" s="58" t="inlineStr">
        <is>
          <t>No</t>
        </is>
      </c>
      <c r="H4655" s="58" t="inlineStr">
        <is>
          <t>No phone service</t>
        </is>
      </c>
      <c r="I4655" s="58" t="inlineStr">
        <is>
          <t>DSL</t>
        </is>
      </c>
      <c r="J4655" s="58" t="inlineStr">
        <is>
          <t>No</t>
        </is>
      </c>
      <c r="K4655" s="58" t="inlineStr">
        <is>
          <t>No</t>
        </is>
      </c>
      <c r="L4655" s="58" t="inlineStr">
        <is>
          <t>No</t>
        </is>
      </c>
      <c r="M4655" s="58" t="inlineStr">
        <is>
          <t>Yes</t>
        </is>
      </c>
      <c r="N4655" s="58" t="inlineStr">
        <is>
          <t>Yes</t>
        </is>
      </c>
      <c r="O4655" s="58" t="inlineStr">
        <is>
          <t>Yes</t>
        </is>
      </c>
      <c r="P4655" s="58" t="inlineStr">
        <is>
          <t>Month-to-month</t>
        </is>
      </c>
      <c r="Q4655" s="58" t="inlineStr">
        <is>
          <t>No</t>
        </is>
      </c>
      <c r="R4655" s="58" t="inlineStr">
        <is>
          <t>Credit card (automatic)</t>
        </is>
      </c>
      <c r="S4655" s="123" t="n">
        <v>51.2</v>
      </c>
      <c r="T4655" s="58" t="inlineStr">
        <is>
          <t>1561.5</t>
        </is>
      </c>
      <c r="U4655" s="58" t="inlineStr">
        <is>
          <t>Yes</t>
        </is>
      </c>
      <c r="V4655" s="123">
        <f>IFERROR(VALUE(TRIM(T4655)),S4655*F4655)</f>
        <v/>
      </c>
      <c r="W4655" s="58">
        <f>IF(F4655&lt;=12,"0-12 mo",IF(F4655&lt;=24,"13-24 mo",IF(F4655&lt;=48,"25-48 mo","49+ mo")))</f>
        <v/>
      </c>
      <c r="X4655" s="58">
        <f>IF(S4655&lt;=35.5,"Q1 Low",IF(S4655&lt;=70.35,"Q2 Mid-Low",IF(S4655&lt;=89.85,"Q3 Mid-High","Q4 High")))</f>
        <v/>
      </c>
      <c r="Y4655" s="58">
        <f>IF(U4655="Yes",1,0)</f>
        <v/>
      </c>
      <c r="Z4655" s="58">
        <f>IF(P4655="Month-to-month",1,0)+IF(M4655="No",1,0)+IF(J4655="No",1,0)+IF(I4655="Fiber optic",1,0)+IF(Q4655="Yes",1,0)</f>
        <v/>
      </c>
    </row>
    <row r="4656" ht="15" customHeight="1" s="59">
      <c r="A4656" s="58" t="inlineStr">
        <is>
          <t>4530-NDRKU</t>
        </is>
      </c>
      <c r="B4656" s="58" t="inlineStr">
        <is>
          <t>Female</t>
        </is>
      </c>
      <c r="C4656" s="58" t="n">
        <v>0</v>
      </c>
      <c r="D4656" s="58" t="inlineStr">
        <is>
          <t>Yes</t>
        </is>
      </c>
      <c r="E4656" s="58" t="inlineStr">
        <is>
          <t>Yes</t>
        </is>
      </c>
      <c r="F4656" s="58" t="n">
        <v>42</v>
      </c>
      <c r="G4656" s="58" t="inlineStr">
        <is>
          <t>Yes</t>
        </is>
      </c>
      <c r="H4656" s="58" t="inlineStr">
        <is>
          <t>No</t>
        </is>
      </c>
      <c r="I4656" s="58" t="inlineStr">
        <is>
          <t>No</t>
        </is>
      </c>
      <c r="J4656" s="58" t="inlineStr">
        <is>
          <t>No internet service</t>
        </is>
      </c>
      <c r="K4656" s="58" t="inlineStr">
        <is>
          <t>No internet service</t>
        </is>
      </c>
      <c r="L4656" s="58" t="inlineStr">
        <is>
          <t>No internet service</t>
        </is>
      </c>
      <c r="M4656" s="58" t="inlineStr">
        <is>
          <t>No internet service</t>
        </is>
      </c>
      <c r="N4656" s="58" t="inlineStr">
        <is>
          <t>No internet service</t>
        </is>
      </c>
      <c r="O4656" s="58" t="inlineStr">
        <is>
          <t>No internet service</t>
        </is>
      </c>
      <c r="P4656" s="58" t="inlineStr">
        <is>
          <t>One year</t>
        </is>
      </c>
      <c r="Q4656" s="58" t="inlineStr">
        <is>
          <t>Yes</t>
        </is>
      </c>
      <c r="R4656" s="58" t="inlineStr">
        <is>
          <t>Electronic check</t>
        </is>
      </c>
      <c r="S4656" s="123" t="n">
        <v>19.05</v>
      </c>
      <c r="T4656" s="58" t="inlineStr">
        <is>
          <t>761.85</t>
        </is>
      </c>
      <c r="U4656" s="58" t="inlineStr">
        <is>
          <t>No</t>
        </is>
      </c>
      <c r="V4656" s="123">
        <f>IFERROR(VALUE(TRIM(T4656)),S4656*F4656)</f>
        <v/>
      </c>
      <c r="W4656" s="58">
        <f>IF(F4656&lt;=12,"0-12 mo",IF(F4656&lt;=24,"13-24 mo",IF(F4656&lt;=48,"25-48 mo","49+ mo")))</f>
        <v/>
      </c>
      <c r="X4656" s="58">
        <f>IF(S4656&lt;=35.5,"Q1 Low",IF(S4656&lt;=70.35,"Q2 Mid-Low",IF(S4656&lt;=89.85,"Q3 Mid-High","Q4 High")))</f>
        <v/>
      </c>
      <c r="Y4656" s="58">
        <f>IF(U4656="Yes",1,0)</f>
        <v/>
      </c>
      <c r="Z4656" s="58">
        <f>IF(P4656="Month-to-month",1,0)+IF(M4656="No",1,0)+IF(J4656="No",1,0)+IF(I4656="Fiber optic",1,0)+IF(Q4656="Yes",1,0)</f>
        <v/>
      </c>
    </row>
    <row r="4657" ht="15" customHeight="1" s="59">
      <c r="A4657" s="58" t="inlineStr">
        <is>
          <t>5985-TBABQ</t>
        </is>
      </c>
      <c r="B4657" s="58" t="inlineStr">
        <is>
          <t>Female</t>
        </is>
      </c>
      <c r="C4657" s="58" t="n">
        <v>0</v>
      </c>
      <c r="D4657" s="58" t="inlineStr">
        <is>
          <t>No</t>
        </is>
      </c>
      <c r="E4657" s="58" t="inlineStr">
        <is>
          <t>No</t>
        </is>
      </c>
      <c r="F4657" s="58" t="n">
        <v>32</v>
      </c>
      <c r="G4657" s="58" t="inlineStr">
        <is>
          <t>Yes</t>
        </is>
      </c>
      <c r="H4657" s="58" t="inlineStr">
        <is>
          <t>Yes</t>
        </is>
      </c>
      <c r="I4657" s="58" t="inlineStr">
        <is>
          <t>DSL</t>
        </is>
      </c>
      <c r="J4657" s="58" t="inlineStr">
        <is>
          <t>Yes</t>
        </is>
      </c>
      <c r="K4657" s="58" t="inlineStr">
        <is>
          <t>No</t>
        </is>
      </c>
      <c r="L4657" s="58" t="inlineStr">
        <is>
          <t>No</t>
        </is>
      </c>
      <c r="M4657" s="58" t="inlineStr">
        <is>
          <t>No</t>
        </is>
      </c>
      <c r="N4657" s="58" t="inlineStr">
        <is>
          <t>Yes</t>
        </is>
      </c>
      <c r="O4657" s="58" t="inlineStr">
        <is>
          <t>Yes</t>
        </is>
      </c>
      <c r="P4657" s="58" t="inlineStr">
        <is>
          <t>One year</t>
        </is>
      </c>
      <c r="Q4657" s="58" t="inlineStr">
        <is>
          <t>No</t>
        </is>
      </c>
      <c r="R4657" s="58" t="inlineStr">
        <is>
          <t>Mailed check</t>
        </is>
      </c>
      <c r="S4657" s="123" t="n">
        <v>74.75</v>
      </c>
      <c r="T4657" s="58" t="inlineStr">
        <is>
          <t>2282.95</t>
        </is>
      </c>
      <c r="U4657" s="58" t="inlineStr">
        <is>
          <t>No</t>
        </is>
      </c>
      <c r="V4657" s="123">
        <f>IFERROR(VALUE(TRIM(T4657)),S4657*F4657)</f>
        <v/>
      </c>
      <c r="W4657" s="58">
        <f>IF(F4657&lt;=12,"0-12 mo",IF(F4657&lt;=24,"13-24 mo",IF(F4657&lt;=48,"25-48 mo","49+ mo")))</f>
        <v/>
      </c>
      <c r="X4657" s="58">
        <f>IF(S4657&lt;=35.5,"Q1 Low",IF(S4657&lt;=70.35,"Q2 Mid-Low",IF(S4657&lt;=89.85,"Q3 Mid-High","Q4 High")))</f>
        <v/>
      </c>
      <c r="Y4657" s="58">
        <f>IF(U4657="Yes",1,0)</f>
        <v/>
      </c>
      <c r="Z4657" s="58">
        <f>IF(P4657="Month-to-month",1,0)+IF(M4657="No",1,0)+IF(J4657="No",1,0)+IF(I4657="Fiber optic",1,0)+IF(Q4657="Yes",1,0)</f>
        <v/>
      </c>
    </row>
    <row r="4658" ht="15" customHeight="1" s="59">
      <c r="A4658" s="58" t="inlineStr">
        <is>
          <t>9800-ONTFE</t>
        </is>
      </c>
      <c r="B4658" s="58" t="inlineStr">
        <is>
          <t>Female</t>
        </is>
      </c>
      <c r="C4658" s="58" t="n">
        <v>0</v>
      </c>
      <c r="D4658" s="58" t="inlineStr">
        <is>
          <t>Yes</t>
        </is>
      </c>
      <c r="E4658" s="58" t="inlineStr">
        <is>
          <t>Yes</t>
        </is>
      </c>
      <c r="F4658" s="58" t="n">
        <v>22</v>
      </c>
      <c r="G4658" s="58" t="inlineStr">
        <is>
          <t>Yes</t>
        </is>
      </c>
      <c r="H4658" s="58" t="inlineStr">
        <is>
          <t>Yes</t>
        </is>
      </c>
      <c r="I4658" s="58" t="inlineStr">
        <is>
          <t>Fiber optic</t>
        </is>
      </c>
      <c r="J4658" s="58" t="inlineStr">
        <is>
          <t>No</t>
        </is>
      </c>
      <c r="K4658" s="58" t="inlineStr">
        <is>
          <t>No</t>
        </is>
      </c>
      <c r="L4658" s="58" t="inlineStr">
        <is>
          <t>No</t>
        </is>
      </c>
      <c r="M4658" s="58" t="inlineStr">
        <is>
          <t>No</t>
        </is>
      </c>
      <c r="N4658" s="58" t="inlineStr">
        <is>
          <t>No</t>
        </is>
      </c>
      <c r="O4658" s="58" t="inlineStr">
        <is>
          <t>No</t>
        </is>
      </c>
      <c r="P4658" s="58" t="inlineStr">
        <is>
          <t>Month-to-month</t>
        </is>
      </c>
      <c r="Q4658" s="58" t="inlineStr">
        <is>
          <t>Yes</t>
        </is>
      </c>
      <c r="R4658" s="58" t="inlineStr">
        <is>
          <t>Bank transfer (automatic)</t>
        </is>
      </c>
      <c r="S4658" s="123" t="n">
        <v>75.8</v>
      </c>
      <c r="T4658" s="58" t="inlineStr">
        <is>
          <t>1615.1</t>
        </is>
      </c>
      <c r="U4658" s="58" t="inlineStr">
        <is>
          <t>No</t>
        </is>
      </c>
      <c r="V4658" s="123">
        <f>IFERROR(VALUE(TRIM(T4658)),S4658*F4658)</f>
        <v/>
      </c>
      <c r="W4658" s="58">
        <f>IF(F4658&lt;=12,"0-12 mo",IF(F4658&lt;=24,"13-24 mo",IF(F4658&lt;=48,"25-48 mo","49+ mo")))</f>
        <v/>
      </c>
      <c r="X4658" s="58">
        <f>IF(S4658&lt;=35.5,"Q1 Low",IF(S4658&lt;=70.35,"Q2 Mid-Low",IF(S4658&lt;=89.85,"Q3 Mid-High","Q4 High")))</f>
        <v/>
      </c>
      <c r="Y4658" s="58">
        <f>IF(U4658="Yes",1,0)</f>
        <v/>
      </c>
      <c r="Z4658" s="58">
        <f>IF(P4658="Month-to-month",1,0)+IF(M4658="No",1,0)+IF(J4658="No",1,0)+IF(I4658="Fiber optic",1,0)+IF(Q4658="Yes",1,0)</f>
        <v/>
      </c>
    </row>
    <row r="4659" ht="15" customHeight="1" s="59">
      <c r="A4659" s="58" t="inlineStr">
        <is>
          <t>6743-HHQPF</t>
        </is>
      </c>
      <c r="B4659" s="58" t="inlineStr">
        <is>
          <t>Male</t>
        </is>
      </c>
      <c r="C4659" s="58" t="n">
        <v>0</v>
      </c>
      <c r="D4659" s="58" t="inlineStr">
        <is>
          <t>Yes</t>
        </is>
      </c>
      <c r="E4659" s="58" t="inlineStr">
        <is>
          <t>No</t>
        </is>
      </c>
      <c r="F4659" s="58" t="n">
        <v>42</v>
      </c>
      <c r="G4659" s="58" t="inlineStr">
        <is>
          <t>No</t>
        </is>
      </c>
      <c r="H4659" s="58" t="inlineStr">
        <is>
          <t>No phone service</t>
        </is>
      </c>
      <c r="I4659" s="58" t="inlineStr">
        <is>
          <t>DSL</t>
        </is>
      </c>
      <c r="J4659" s="58" t="inlineStr">
        <is>
          <t>No</t>
        </is>
      </c>
      <c r="K4659" s="58" t="inlineStr">
        <is>
          <t>No</t>
        </is>
      </c>
      <c r="L4659" s="58" t="inlineStr">
        <is>
          <t>No</t>
        </is>
      </c>
      <c r="M4659" s="58" t="inlineStr">
        <is>
          <t>No</t>
        </is>
      </c>
      <c r="N4659" s="58" t="inlineStr">
        <is>
          <t>No</t>
        </is>
      </c>
      <c r="O4659" s="58" t="inlineStr">
        <is>
          <t>No</t>
        </is>
      </c>
      <c r="P4659" s="58" t="inlineStr">
        <is>
          <t>Month-to-month</t>
        </is>
      </c>
      <c r="Q4659" s="58" t="inlineStr">
        <is>
          <t>Yes</t>
        </is>
      </c>
      <c r="R4659" s="58" t="inlineStr">
        <is>
          <t>Credit card (automatic)</t>
        </is>
      </c>
      <c r="S4659" s="123" t="n">
        <v>25.1</v>
      </c>
      <c r="T4659" s="58" t="inlineStr">
        <is>
          <t>1097.15</t>
        </is>
      </c>
      <c r="U4659" s="58" t="inlineStr">
        <is>
          <t>No</t>
        </is>
      </c>
      <c r="V4659" s="123">
        <f>IFERROR(VALUE(TRIM(T4659)),S4659*F4659)</f>
        <v/>
      </c>
      <c r="W4659" s="58">
        <f>IF(F4659&lt;=12,"0-12 mo",IF(F4659&lt;=24,"13-24 mo",IF(F4659&lt;=48,"25-48 mo","49+ mo")))</f>
        <v/>
      </c>
      <c r="X4659" s="58">
        <f>IF(S4659&lt;=35.5,"Q1 Low",IF(S4659&lt;=70.35,"Q2 Mid-Low",IF(S4659&lt;=89.85,"Q3 Mid-High","Q4 High")))</f>
        <v/>
      </c>
      <c r="Y4659" s="58">
        <f>IF(U4659="Yes",1,0)</f>
        <v/>
      </c>
      <c r="Z4659" s="58">
        <f>IF(P4659="Month-to-month",1,0)+IF(M4659="No",1,0)+IF(J4659="No",1,0)+IF(I4659="Fiber optic",1,0)+IF(Q4659="Yes",1,0)</f>
        <v/>
      </c>
    </row>
    <row r="4660" ht="15" customHeight="1" s="59">
      <c r="A4660" s="58" t="inlineStr">
        <is>
          <t>8455-HIRAQ</t>
        </is>
      </c>
      <c r="B4660" s="58" t="inlineStr">
        <is>
          <t>Female</t>
        </is>
      </c>
      <c r="C4660" s="58" t="n">
        <v>0</v>
      </c>
      <c r="D4660" s="58" t="inlineStr">
        <is>
          <t>No</t>
        </is>
      </c>
      <c r="E4660" s="58" t="inlineStr">
        <is>
          <t>No</t>
        </is>
      </c>
      <c r="F4660" s="58" t="n">
        <v>8</v>
      </c>
      <c r="G4660" s="58" t="inlineStr">
        <is>
          <t>Yes</t>
        </is>
      </c>
      <c r="H4660" s="58" t="inlineStr">
        <is>
          <t>No</t>
        </is>
      </c>
      <c r="I4660" s="58" t="inlineStr">
        <is>
          <t>DSL</t>
        </is>
      </c>
      <c r="J4660" s="58" t="inlineStr">
        <is>
          <t>No</t>
        </is>
      </c>
      <c r="K4660" s="58" t="inlineStr">
        <is>
          <t>No</t>
        </is>
      </c>
      <c r="L4660" s="58" t="inlineStr">
        <is>
          <t>No</t>
        </is>
      </c>
      <c r="M4660" s="58" t="inlineStr">
        <is>
          <t>No</t>
        </is>
      </c>
      <c r="N4660" s="58" t="inlineStr">
        <is>
          <t>No</t>
        </is>
      </c>
      <c r="O4660" s="58" t="inlineStr">
        <is>
          <t>No</t>
        </is>
      </c>
      <c r="P4660" s="58" t="inlineStr">
        <is>
          <t>Month-to-month</t>
        </is>
      </c>
      <c r="Q4660" s="58" t="inlineStr">
        <is>
          <t>No</t>
        </is>
      </c>
      <c r="R4660" s="58" t="inlineStr">
        <is>
          <t>Mailed check</t>
        </is>
      </c>
      <c r="S4660" s="123" t="n">
        <v>44.45</v>
      </c>
      <c r="T4660" s="58" t="inlineStr">
        <is>
          <t>369.3</t>
        </is>
      </c>
      <c r="U4660" s="58" t="inlineStr">
        <is>
          <t>No</t>
        </is>
      </c>
      <c r="V4660" s="123">
        <f>IFERROR(VALUE(TRIM(T4660)),S4660*F4660)</f>
        <v/>
      </c>
      <c r="W4660" s="58">
        <f>IF(F4660&lt;=12,"0-12 mo",IF(F4660&lt;=24,"13-24 mo",IF(F4660&lt;=48,"25-48 mo","49+ mo")))</f>
        <v/>
      </c>
      <c r="X4660" s="58">
        <f>IF(S4660&lt;=35.5,"Q1 Low",IF(S4660&lt;=70.35,"Q2 Mid-Low",IF(S4660&lt;=89.85,"Q3 Mid-High","Q4 High")))</f>
        <v/>
      </c>
      <c r="Y4660" s="58">
        <f>IF(U4660="Yes",1,0)</f>
        <v/>
      </c>
      <c r="Z4660" s="58">
        <f>IF(P4660="Month-to-month",1,0)+IF(M4660="No",1,0)+IF(J4660="No",1,0)+IF(I4660="Fiber optic",1,0)+IF(Q4660="Yes",1,0)</f>
        <v/>
      </c>
    </row>
    <row r="4661" ht="15" customHeight="1" s="59">
      <c r="A4661" s="58" t="inlineStr">
        <is>
          <t>6616-AALSR</t>
        </is>
      </c>
      <c r="B4661" s="58" t="inlineStr">
        <is>
          <t>Female</t>
        </is>
      </c>
      <c r="C4661" s="58" t="n">
        <v>0</v>
      </c>
      <c r="D4661" s="58" t="inlineStr">
        <is>
          <t>Yes</t>
        </is>
      </c>
      <c r="E4661" s="58" t="inlineStr">
        <is>
          <t>Yes</t>
        </is>
      </c>
      <c r="F4661" s="58" t="n">
        <v>65</v>
      </c>
      <c r="G4661" s="58" t="inlineStr">
        <is>
          <t>Yes</t>
        </is>
      </c>
      <c r="H4661" s="58" t="inlineStr">
        <is>
          <t>Yes</t>
        </is>
      </c>
      <c r="I4661" s="58" t="inlineStr">
        <is>
          <t>Fiber optic</t>
        </is>
      </c>
      <c r="J4661" s="58" t="inlineStr">
        <is>
          <t>Yes</t>
        </is>
      </c>
      <c r="K4661" s="58" t="inlineStr">
        <is>
          <t>No</t>
        </is>
      </c>
      <c r="L4661" s="58" t="inlineStr">
        <is>
          <t>Yes</t>
        </is>
      </c>
      <c r="M4661" s="58" t="inlineStr">
        <is>
          <t>No</t>
        </is>
      </c>
      <c r="N4661" s="58" t="inlineStr">
        <is>
          <t>Yes</t>
        </is>
      </c>
      <c r="O4661" s="58" t="inlineStr">
        <is>
          <t>Yes</t>
        </is>
      </c>
      <c r="P4661" s="58" t="inlineStr">
        <is>
          <t>Two year</t>
        </is>
      </c>
      <c r="Q4661" s="58" t="inlineStr">
        <is>
          <t>Yes</t>
        </is>
      </c>
      <c r="R4661" s="58" t="inlineStr">
        <is>
          <t>Credit card (automatic)</t>
        </is>
      </c>
      <c r="S4661" s="123" t="n">
        <v>104.3</v>
      </c>
      <c r="T4661" s="58" t="inlineStr">
        <is>
          <t>6725.3</t>
        </is>
      </c>
      <c r="U4661" s="58" t="inlineStr">
        <is>
          <t>No</t>
        </is>
      </c>
      <c r="V4661" s="123">
        <f>IFERROR(VALUE(TRIM(T4661)),S4661*F4661)</f>
        <v/>
      </c>
      <c r="W4661" s="58">
        <f>IF(F4661&lt;=12,"0-12 mo",IF(F4661&lt;=24,"13-24 mo",IF(F4661&lt;=48,"25-48 mo","49+ mo")))</f>
        <v/>
      </c>
      <c r="X4661" s="58">
        <f>IF(S4661&lt;=35.5,"Q1 Low",IF(S4661&lt;=70.35,"Q2 Mid-Low",IF(S4661&lt;=89.85,"Q3 Mid-High","Q4 High")))</f>
        <v/>
      </c>
      <c r="Y4661" s="58">
        <f>IF(U4661="Yes",1,0)</f>
        <v/>
      </c>
      <c r="Z4661" s="58">
        <f>IF(P4661="Month-to-month",1,0)+IF(M4661="No",1,0)+IF(J4661="No",1,0)+IF(I4661="Fiber optic",1,0)+IF(Q4661="Yes",1,0)</f>
        <v/>
      </c>
    </row>
    <row r="4662" ht="15" customHeight="1" s="59">
      <c r="A4662" s="58" t="inlineStr">
        <is>
          <t>0883-EIBTI</t>
        </is>
      </c>
      <c r="B4662" s="58" t="inlineStr">
        <is>
          <t>Female</t>
        </is>
      </c>
      <c r="C4662" s="58" t="n">
        <v>0</v>
      </c>
      <c r="D4662" s="58" t="inlineStr">
        <is>
          <t>No</t>
        </is>
      </c>
      <c r="E4662" s="58" t="inlineStr">
        <is>
          <t>No</t>
        </is>
      </c>
      <c r="F4662" s="58" t="n">
        <v>2</v>
      </c>
      <c r="G4662" s="58" t="inlineStr">
        <is>
          <t>Yes</t>
        </is>
      </c>
      <c r="H4662" s="58" t="inlineStr">
        <is>
          <t>No</t>
        </is>
      </c>
      <c r="I4662" s="58" t="inlineStr">
        <is>
          <t>No</t>
        </is>
      </c>
      <c r="J4662" s="58" t="inlineStr">
        <is>
          <t>No internet service</t>
        </is>
      </c>
      <c r="K4662" s="58" t="inlineStr">
        <is>
          <t>No internet service</t>
        </is>
      </c>
      <c r="L4662" s="58" t="inlineStr">
        <is>
          <t>No internet service</t>
        </is>
      </c>
      <c r="M4662" s="58" t="inlineStr">
        <is>
          <t>No internet service</t>
        </is>
      </c>
      <c r="N4662" s="58" t="inlineStr">
        <is>
          <t>No internet service</t>
        </is>
      </c>
      <c r="O4662" s="58" t="inlineStr">
        <is>
          <t>No internet service</t>
        </is>
      </c>
      <c r="P4662" s="58" t="inlineStr">
        <is>
          <t>Month-to-month</t>
        </is>
      </c>
      <c r="Q4662" s="58" t="inlineStr">
        <is>
          <t>No</t>
        </is>
      </c>
      <c r="R4662" s="58" t="inlineStr">
        <is>
          <t>Mailed check</t>
        </is>
      </c>
      <c r="S4662" s="123" t="n">
        <v>19.5</v>
      </c>
      <c r="T4662" s="58" t="inlineStr">
        <is>
          <t>31.55</t>
        </is>
      </c>
      <c r="U4662" s="58" t="inlineStr">
        <is>
          <t>Yes</t>
        </is>
      </c>
      <c r="V4662" s="123">
        <f>IFERROR(VALUE(TRIM(T4662)),S4662*F4662)</f>
        <v/>
      </c>
      <c r="W4662" s="58">
        <f>IF(F4662&lt;=12,"0-12 mo",IF(F4662&lt;=24,"13-24 mo",IF(F4662&lt;=48,"25-48 mo","49+ mo")))</f>
        <v/>
      </c>
      <c r="X4662" s="58">
        <f>IF(S4662&lt;=35.5,"Q1 Low",IF(S4662&lt;=70.35,"Q2 Mid-Low",IF(S4662&lt;=89.85,"Q3 Mid-High","Q4 High")))</f>
        <v/>
      </c>
      <c r="Y4662" s="58">
        <f>IF(U4662="Yes",1,0)</f>
        <v/>
      </c>
      <c r="Z4662" s="58">
        <f>IF(P4662="Month-to-month",1,0)+IF(M4662="No",1,0)+IF(J4662="No",1,0)+IF(I4662="Fiber optic",1,0)+IF(Q4662="Yes",1,0)</f>
        <v/>
      </c>
    </row>
    <row r="4663" ht="15" customHeight="1" s="59">
      <c r="A4663" s="58" t="inlineStr">
        <is>
          <t>9415-ZNBSX</t>
        </is>
      </c>
      <c r="B4663" s="58" t="inlineStr">
        <is>
          <t>Female</t>
        </is>
      </c>
      <c r="C4663" s="58" t="n">
        <v>0</v>
      </c>
      <c r="D4663" s="58" t="inlineStr">
        <is>
          <t>Yes</t>
        </is>
      </c>
      <c r="E4663" s="58" t="inlineStr">
        <is>
          <t>Yes</t>
        </is>
      </c>
      <c r="F4663" s="58" t="n">
        <v>70</v>
      </c>
      <c r="G4663" s="58" t="inlineStr">
        <is>
          <t>Yes</t>
        </is>
      </c>
      <c r="H4663" s="58" t="inlineStr">
        <is>
          <t>Yes</t>
        </is>
      </c>
      <c r="I4663" s="58" t="inlineStr">
        <is>
          <t>DSL</t>
        </is>
      </c>
      <c r="J4663" s="58" t="inlineStr">
        <is>
          <t>Yes</t>
        </is>
      </c>
      <c r="K4663" s="58" t="inlineStr">
        <is>
          <t>Yes</t>
        </is>
      </c>
      <c r="L4663" s="58" t="inlineStr">
        <is>
          <t>Yes</t>
        </is>
      </c>
      <c r="M4663" s="58" t="inlineStr">
        <is>
          <t>Yes</t>
        </is>
      </c>
      <c r="N4663" s="58" t="inlineStr">
        <is>
          <t>Yes</t>
        </is>
      </c>
      <c r="O4663" s="58" t="inlineStr">
        <is>
          <t>Yes</t>
        </is>
      </c>
      <c r="P4663" s="58" t="inlineStr">
        <is>
          <t>Two year</t>
        </is>
      </c>
      <c r="Q4663" s="58" t="inlineStr">
        <is>
          <t>Yes</t>
        </is>
      </c>
      <c r="R4663" s="58" t="inlineStr">
        <is>
          <t>Bank transfer (automatic)</t>
        </is>
      </c>
      <c r="S4663" s="123" t="n">
        <v>89</v>
      </c>
      <c r="T4663" s="58" t="inlineStr">
        <is>
          <t>6293.2</t>
        </is>
      </c>
      <c r="U4663" s="58" t="inlineStr">
        <is>
          <t>No</t>
        </is>
      </c>
      <c r="V4663" s="123">
        <f>IFERROR(VALUE(TRIM(T4663)),S4663*F4663)</f>
        <v/>
      </c>
      <c r="W4663" s="58">
        <f>IF(F4663&lt;=12,"0-12 mo",IF(F4663&lt;=24,"13-24 mo",IF(F4663&lt;=48,"25-48 mo","49+ mo")))</f>
        <v/>
      </c>
      <c r="X4663" s="58">
        <f>IF(S4663&lt;=35.5,"Q1 Low",IF(S4663&lt;=70.35,"Q2 Mid-Low",IF(S4663&lt;=89.85,"Q3 Mid-High","Q4 High")))</f>
        <v/>
      </c>
      <c r="Y4663" s="58">
        <f>IF(U4663="Yes",1,0)</f>
        <v/>
      </c>
      <c r="Z4663" s="58">
        <f>IF(P4663="Month-to-month",1,0)+IF(M4663="No",1,0)+IF(J4663="No",1,0)+IF(I4663="Fiber optic",1,0)+IF(Q4663="Yes",1,0)</f>
        <v/>
      </c>
    </row>
    <row r="4664" ht="15" customHeight="1" s="59">
      <c r="A4664" s="58" t="inlineStr">
        <is>
          <t>4018-KJYUY</t>
        </is>
      </c>
      <c r="B4664" s="58" t="inlineStr">
        <is>
          <t>Male</t>
        </is>
      </c>
      <c r="C4664" s="58" t="n">
        <v>0</v>
      </c>
      <c r="D4664" s="58" t="inlineStr">
        <is>
          <t>No</t>
        </is>
      </c>
      <c r="E4664" s="58" t="inlineStr">
        <is>
          <t>Yes</t>
        </is>
      </c>
      <c r="F4664" s="58" t="n">
        <v>22</v>
      </c>
      <c r="G4664" s="58" t="inlineStr">
        <is>
          <t>Yes</t>
        </is>
      </c>
      <c r="H4664" s="58" t="inlineStr">
        <is>
          <t>No</t>
        </is>
      </c>
      <c r="I4664" s="58" t="inlineStr">
        <is>
          <t>No</t>
        </is>
      </c>
      <c r="J4664" s="58" t="inlineStr">
        <is>
          <t>No internet service</t>
        </is>
      </c>
      <c r="K4664" s="58" t="inlineStr">
        <is>
          <t>No internet service</t>
        </is>
      </c>
      <c r="L4664" s="58" t="inlineStr">
        <is>
          <t>No internet service</t>
        </is>
      </c>
      <c r="M4664" s="58" t="inlineStr">
        <is>
          <t>No internet service</t>
        </is>
      </c>
      <c r="N4664" s="58" t="inlineStr">
        <is>
          <t>No internet service</t>
        </is>
      </c>
      <c r="O4664" s="58" t="inlineStr">
        <is>
          <t>No internet service</t>
        </is>
      </c>
      <c r="P4664" s="58" t="inlineStr">
        <is>
          <t>Month-to-month</t>
        </is>
      </c>
      <c r="Q4664" s="58" t="inlineStr">
        <is>
          <t>No</t>
        </is>
      </c>
      <c r="R4664" s="58" t="inlineStr">
        <is>
          <t>Credit card (automatic)</t>
        </is>
      </c>
      <c r="S4664" s="123" t="n">
        <v>20.15</v>
      </c>
      <c r="T4664" s="58" t="inlineStr">
        <is>
          <t>432.5</t>
        </is>
      </c>
      <c r="U4664" s="58" t="inlineStr">
        <is>
          <t>No</t>
        </is>
      </c>
      <c r="V4664" s="123">
        <f>IFERROR(VALUE(TRIM(T4664)),S4664*F4664)</f>
        <v/>
      </c>
      <c r="W4664" s="58">
        <f>IF(F4664&lt;=12,"0-12 mo",IF(F4664&lt;=24,"13-24 mo",IF(F4664&lt;=48,"25-48 mo","49+ mo")))</f>
        <v/>
      </c>
      <c r="X4664" s="58">
        <f>IF(S4664&lt;=35.5,"Q1 Low",IF(S4664&lt;=70.35,"Q2 Mid-Low",IF(S4664&lt;=89.85,"Q3 Mid-High","Q4 High")))</f>
        <v/>
      </c>
      <c r="Y4664" s="58">
        <f>IF(U4664="Yes",1,0)</f>
        <v/>
      </c>
      <c r="Z4664" s="58">
        <f>IF(P4664="Month-to-month",1,0)+IF(M4664="No",1,0)+IF(J4664="No",1,0)+IF(I4664="Fiber optic",1,0)+IF(Q4664="Yes",1,0)</f>
        <v/>
      </c>
    </row>
    <row r="4665" ht="15" customHeight="1" s="59">
      <c r="A4665" s="58" t="inlineStr">
        <is>
          <t>0722-TROQR</t>
        </is>
      </c>
      <c r="B4665" s="58" t="inlineStr">
        <is>
          <t>Female</t>
        </is>
      </c>
      <c r="C4665" s="58" t="n">
        <v>1</v>
      </c>
      <c r="D4665" s="58" t="inlineStr">
        <is>
          <t>No</t>
        </is>
      </c>
      <c r="E4665" s="58" t="inlineStr">
        <is>
          <t>No</t>
        </is>
      </c>
      <c r="F4665" s="58" t="n">
        <v>4</v>
      </c>
      <c r="G4665" s="58" t="inlineStr">
        <is>
          <t>Yes</t>
        </is>
      </c>
      <c r="H4665" s="58" t="inlineStr">
        <is>
          <t>Yes</t>
        </is>
      </c>
      <c r="I4665" s="58" t="inlineStr">
        <is>
          <t>Fiber optic</t>
        </is>
      </c>
      <c r="J4665" s="58" t="inlineStr">
        <is>
          <t>No</t>
        </is>
      </c>
      <c r="K4665" s="58" t="inlineStr">
        <is>
          <t>No</t>
        </is>
      </c>
      <c r="L4665" s="58" t="inlineStr">
        <is>
          <t>No</t>
        </is>
      </c>
      <c r="M4665" s="58" t="inlineStr">
        <is>
          <t>No</t>
        </is>
      </c>
      <c r="N4665" s="58" t="inlineStr">
        <is>
          <t>No</t>
        </is>
      </c>
      <c r="O4665" s="58" t="inlineStr">
        <is>
          <t>No</t>
        </is>
      </c>
      <c r="P4665" s="58" t="inlineStr">
        <is>
          <t>Month-to-month</t>
        </is>
      </c>
      <c r="Q4665" s="58" t="inlineStr">
        <is>
          <t>Yes</t>
        </is>
      </c>
      <c r="R4665" s="58" t="inlineStr">
        <is>
          <t>Electronic check</t>
        </is>
      </c>
      <c r="S4665" s="123" t="n">
        <v>74.90000000000001</v>
      </c>
      <c r="T4665" s="58" t="inlineStr">
        <is>
          <t>321.75</t>
        </is>
      </c>
      <c r="U4665" s="58" t="inlineStr">
        <is>
          <t>Yes</t>
        </is>
      </c>
      <c r="V4665" s="123">
        <f>IFERROR(VALUE(TRIM(T4665)),S4665*F4665)</f>
        <v/>
      </c>
      <c r="W4665" s="58">
        <f>IF(F4665&lt;=12,"0-12 mo",IF(F4665&lt;=24,"13-24 mo",IF(F4665&lt;=48,"25-48 mo","49+ mo")))</f>
        <v/>
      </c>
      <c r="X4665" s="58">
        <f>IF(S4665&lt;=35.5,"Q1 Low",IF(S4665&lt;=70.35,"Q2 Mid-Low",IF(S4665&lt;=89.85,"Q3 Mid-High","Q4 High")))</f>
        <v/>
      </c>
      <c r="Y4665" s="58">
        <f>IF(U4665="Yes",1,0)</f>
        <v/>
      </c>
      <c r="Z4665" s="58">
        <f>IF(P4665="Month-to-month",1,0)+IF(M4665="No",1,0)+IF(J4665="No",1,0)+IF(I4665="Fiber optic",1,0)+IF(Q4665="Yes",1,0)</f>
        <v/>
      </c>
    </row>
    <row r="4666" ht="15" customHeight="1" s="59">
      <c r="A4666" s="58" t="inlineStr">
        <is>
          <t>7571-YXDAD</t>
        </is>
      </c>
      <c r="B4666" s="58" t="inlineStr">
        <is>
          <t>Female</t>
        </is>
      </c>
      <c r="C4666" s="58" t="n">
        <v>0</v>
      </c>
      <c r="D4666" s="58" t="inlineStr">
        <is>
          <t>No</t>
        </is>
      </c>
      <c r="E4666" s="58" t="inlineStr">
        <is>
          <t>No</t>
        </is>
      </c>
      <c r="F4666" s="58" t="n">
        <v>2</v>
      </c>
      <c r="G4666" s="58" t="inlineStr">
        <is>
          <t>Yes</t>
        </is>
      </c>
      <c r="H4666" s="58" t="inlineStr">
        <is>
          <t>Yes</t>
        </is>
      </c>
      <c r="I4666" s="58" t="inlineStr">
        <is>
          <t>Fiber optic</t>
        </is>
      </c>
      <c r="J4666" s="58" t="inlineStr">
        <is>
          <t>No</t>
        </is>
      </c>
      <c r="K4666" s="58" t="inlineStr">
        <is>
          <t>No</t>
        </is>
      </c>
      <c r="L4666" s="58" t="inlineStr">
        <is>
          <t>No</t>
        </is>
      </c>
      <c r="M4666" s="58" t="inlineStr">
        <is>
          <t>No</t>
        </is>
      </c>
      <c r="N4666" s="58" t="inlineStr">
        <is>
          <t>No</t>
        </is>
      </c>
      <c r="O4666" s="58" t="inlineStr">
        <is>
          <t>No</t>
        </is>
      </c>
      <c r="P4666" s="58" t="inlineStr">
        <is>
          <t>Month-to-month</t>
        </is>
      </c>
      <c r="Q4666" s="58" t="inlineStr">
        <is>
          <t>No</t>
        </is>
      </c>
      <c r="R4666" s="58" t="inlineStr">
        <is>
          <t>Credit card (automatic)</t>
        </is>
      </c>
      <c r="S4666" s="123" t="n">
        <v>74.90000000000001</v>
      </c>
      <c r="T4666" s="58" t="inlineStr">
        <is>
          <t>147.15</t>
        </is>
      </c>
      <c r="U4666" s="58" t="inlineStr">
        <is>
          <t>Yes</t>
        </is>
      </c>
      <c r="V4666" s="123">
        <f>IFERROR(VALUE(TRIM(T4666)),S4666*F4666)</f>
        <v/>
      </c>
      <c r="W4666" s="58">
        <f>IF(F4666&lt;=12,"0-12 mo",IF(F4666&lt;=24,"13-24 mo",IF(F4666&lt;=48,"25-48 mo","49+ mo")))</f>
        <v/>
      </c>
      <c r="X4666" s="58">
        <f>IF(S4666&lt;=35.5,"Q1 Low",IF(S4666&lt;=70.35,"Q2 Mid-Low",IF(S4666&lt;=89.85,"Q3 Mid-High","Q4 High")))</f>
        <v/>
      </c>
      <c r="Y4666" s="58">
        <f>IF(U4666="Yes",1,0)</f>
        <v/>
      </c>
      <c r="Z4666" s="58">
        <f>IF(P4666="Month-to-month",1,0)+IF(M4666="No",1,0)+IF(J4666="No",1,0)+IF(I4666="Fiber optic",1,0)+IF(Q4666="Yes",1,0)</f>
        <v/>
      </c>
    </row>
    <row r="4667" ht="15" customHeight="1" s="59">
      <c r="A4667" s="58" t="inlineStr">
        <is>
          <t>3884-UEBXB</t>
        </is>
      </c>
      <c r="B4667" s="58" t="inlineStr">
        <is>
          <t>Female</t>
        </is>
      </c>
      <c r="C4667" s="58" t="n">
        <v>0</v>
      </c>
      <c r="D4667" s="58" t="inlineStr">
        <is>
          <t>Yes</t>
        </is>
      </c>
      <c r="E4667" s="58" t="inlineStr">
        <is>
          <t>Yes</t>
        </is>
      </c>
      <c r="F4667" s="58" t="n">
        <v>67</v>
      </c>
      <c r="G4667" s="58" t="inlineStr">
        <is>
          <t>No</t>
        </is>
      </c>
      <c r="H4667" s="58" t="inlineStr">
        <is>
          <t>No phone service</t>
        </is>
      </c>
      <c r="I4667" s="58" t="inlineStr">
        <is>
          <t>DSL</t>
        </is>
      </c>
      <c r="J4667" s="58" t="inlineStr">
        <is>
          <t>Yes</t>
        </is>
      </c>
      <c r="K4667" s="58" t="inlineStr">
        <is>
          <t>Yes</t>
        </is>
      </c>
      <c r="L4667" s="58" t="inlineStr">
        <is>
          <t>No</t>
        </is>
      </c>
      <c r="M4667" s="58" t="inlineStr">
        <is>
          <t>No</t>
        </is>
      </c>
      <c r="N4667" s="58" t="inlineStr">
        <is>
          <t>No</t>
        </is>
      </c>
      <c r="O4667" s="58" t="inlineStr">
        <is>
          <t>No</t>
        </is>
      </c>
      <c r="P4667" s="58" t="inlineStr">
        <is>
          <t>Two year</t>
        </is>
      </c>
      <c r="Q4667" s="58" t="inlineStr">
        <is>
          <t>No</t>
        </is>
      </c>
      <c r="R4667" s="58" t="inlineStr">
        <is>
          <t>Bank transfer (automatic)</t>
        </is>
      </c>
      <c r="S4667" s="123" t="n">
        <v>36.15</v>
      </c>
      <c r="T4667" s="58" t="inlineStr">
        <is>
          <t>2434.45</t>
        </is>
      </c>
      <c r="U4667" s="58" t="inlineStr">
        <is>
          <t>No</t>
        </is>
      </c>
      <c r="V4667" s="123">
        <f>IFERROR(VALUE(TRIM(T4667)),S4667*F4667)</f>
        <v/>
      </c>
      <c r="W4667" s="58">
        <f>IF(F4667&lt;=12,"0-12 mo",IF(F4667&lt;=24,"13-24 mo",IF(F4667&lt;=48,"25-48 mo","49+ mo")))</f>
        <v/>
      </c>
      <c r="X4667" s="58">
        <f>IF(S4667&lt;=35.5,"Q1 Low",IF(S4667&lt;=70.35,"Q2 Mid-Low",IF(S4667&lt;=89.85,"Q3 Mid-High","Q4 High")))</f>
        <v/>
      </c>
      <c r="Y4667" s="58">
        <f>IF(U4667="Yes",1,0)</f>
        <v/>
      </c>
      <c r="Z4667" s="58">
        <f>IF(P4667="Month-to-month",1,0)+IF(M4667="No",1,0)+IF(J4667="No",1,0)+IF(I4667="Fiber optic",1,0)+IF(Q4667="Yes",1,0)</f>
        <v/>
      </c>
    </row>
    <row r="4668" ht="15" customHeight="1" s="59">
      <c r="A4668" s="58" t="inlineStr">
        <is>
          <t>8780-RSYYU</t>
        </is>
      </c>
      <c r="B4668" s="58" t="inlineStr">
        <is>
          <t>Female</t>
        </is>
      </c>
      <c r="C4668" s="58" t="n">
        <v>0</v>
      </c>
      <c r="D4668" s="58" t="inlineStr">
        <is>
          <t>No</t>
        </is>
      </c>
      <c r="E4668" s="58" t="inlineStr">
        <is>
          <t>No</t>
        </is>
      </c>
      <c r="F4668" s="58" t="n">
        <v>25</v>
      </c>
      <c r="G4668" s="58" t="inlineStr">
        <is>
          <t>Yes</t>
        </is>
      </c>
      <c r="H4668" s="58" t="inlineStr">
        <is>
          <t>No</t>
        </is>
      </c>
      <c r="I4668" s="58" t="inlineStr">
        <is>
          <t>No</t>
        </is>
      </c>
      <c r="J4668" s="58" t="inlineStr">
        <is>
          <t>No internet service</t>
        </is>
      </c>
      <c r="K4668" s="58" t="inlineStr">
        <is>
          <t>No internet service</t>
        </is>
      </c>
      <c r="L4668" s="58" t="inlineStr">
        <is>
          <t>No internet service</t>
        </is>
      </c>
      <c r="M4668" s="58" t="inlineStr">
        <is>
          <t>No internet service</t>
        </is>
      </c>
      <c r="N4668" s="58" t="inlineStr">
        <is>
          <t>No internet service</t>
        </is>
      </c>
      <c r="O4668" s="58" t="inlineStr">
        <is>
          <t>No internet service</t>
        </is>
      </c>
      <c r="P4668" s="58" t="inlineStr">
        <is>
          <t>Month-to-month</t>
        </is>
      </c>
      <c r="Q4668" s="58" t="inlineStr">
        <is>
          <t>Yes</t>
        </is>
      </c>
      <c r="R4668" s="58" t="inlineStr">
        <is>
          <t>Credit card (automatic)</t>
        </is>
      </c>
      <c r="S4668" s="123" t="n">
        <v>19.2</v>
      </c>
      <c r="T4668" s="58" t="inlineStr">
        <is>
          <t>532.1</t>
        </is>
      </c>
      <c r="U4668" s="58" t="inlineStr">
        <is>
          <t>No</t>
        </is>
      </c>
      <c r="V4668" s="123">
        <f>IFERROR(VALUE(TRIM(T4668)),S4668*F4668)</f>
        <v/>
      </c>
      <c r="W4668" s="58">
        <f>IF(F4668&lt;=12,"0-12 mo",IF(F4668&lt;=24,"13-24 mo",IF(F4668&lt;=48,"25-48 mo","49+ mo")))</f>
        <v/>
      </c>
      <c r="X4668" s="58">
        <f>IF(S4668&lt;=35.5,"Q1 Low",IF(S4668&lt;=70.35,"Q2 Mid-Low",IF(S4668&lt;=89.85,"Q3 Mid-High","Q4 High")))</f>
        <v/>
      </c>
      <c r="Y4668" s="58">
        <f>IF(U4668="Yes",1,0)</f>
        <v/>
      </c>
      <c r="Z4668" s="58">
        <f>IF(P4668="Month-to-month",1,0)+IF(M4668="No",1,0)+IF(J4668="No",1,0)+IF(I4668="Fiber optic",1,0)+IF(Q4668="Yes",1,0)</f>
        <v/>
      </c>
    </row>
    <row r="4669" ht="15" customHeight="1" s="59">
      <c r="A4669" s="58" t="inlineStr">
        <is>
          <t>5537-UXXVS</t>
        </is>
      </c>
      <c r="B4669" s="58" t="inlineStr">
        <is>
          <t>Female</t>
        </is>
      </c>
      <c r="C4669" s="58" t="n">
        <v>0</v>
      </c>
      <c r="D4669" s="58" t="inlineStr">
        <is>
          <t>Yes</t>
        </is>
      </c>
      <c r="E4669" s="58" t="inlineStr">
        <is>
          <t>No</t>
        </is>
      </c>
      <c r="F4669" s="58" t="n">
        <v>20</v>
      </c>
      <c r="G4669" s="58" t="inlineStr">
        <is>
          <t>Yes</t>
        </is>
      </c>
      <c r="H4669" s="58" t="inlineStr">
        <is>
          <t>No</t>
        </is>
      </c>
      <c r="I4669" s="58" t="inlineStr">
        <is>
          <t>No</t>
        </is>
      </c>
      <c r="J4669" s="58" t="inlineStr">
        <is>
          <t>No internet service</t>
        </is>
      </c>
      <c r="K4669" s="58" t="inlineStr">
        <is>
          <t>No internet service</t>
        </is>
      </c>
      <c r="L4669" s="58" t="inlineStr">
        <is>
          <t>No internet service</t>
        </is>
      </c>
      <c r="M4669" s="58" t="inlineStr">
        <is>
          <t>No internet service</t>
        </is>
      </c>
      <c r="N4669" s="58" t="inlineStr">
        <is>
          <t>No internet service</t>
        </is>
      </c>
      <c r="O4669" s="58" t="inlineStr">
        <is>
          <t>No internet service</t>
        </is>
      </c>
      <c r="P4669" s="58" t="inlineStr">
        <is>
          <t>Month-to-month</t>
        </is>
      </c>
      <c r="Q4669" s="58" t="inlineStr">
        <is>
          <t>No</t>
        </is>
      </c>
      <c r="R4669" s="58" t="inlineStr">
        <is>
          <t>Bank transfer (automatic)</t>
        </is>
      </c>
      <c r="S4669" s="123" t="n">
        <v>19.25</v>
      </c>
      <c r="T4669" s="58" t="inlineStr">
        <is>
          <t>375.25</t>
        </is>
      </c>
      <c r="U4669" s="58" t="inlineStr">
        <is>
          <t>No</t>
        </is>
      </c>
      <c r="V4669" s="123">
        <f>IFERROR(VALUE(TRIM(T4669)),S4669*F4669)</f>
        <v/>
      </c>
      <c r="W4669" s="58">
        <f>IF(F4669&lt;=12,"0-12 mo",IF(F4669&lt;=24,"13-24 mo",IF(F4669&lt;=48,"25-48 mo","49+ mo")))</f>
        <v/>
      </c>
      <c r="X4669" s="58">
        <f>IF(S4669&lt;=35.5,"Q1 Low",IF(S4669&lt;=70.35,"Q2 Mid-Low",IF(S4669&lt;=89.85,"Q3 Mid-High","Q4 High")))</f>
        <v/>
      </c>
      <c r="Y4669" s="58">
        <f>IF(U4669="Yes",1,0)</f>
        <v/>
      </c>
      <c r="Z4669" s="58">
        <f>IF(P4669="Month-to-month",1,0)+IF(M4669="No",1,0)+IF(J4669="No",1,0)+IF(I4669="Fiber optic",1,0)+IF(Q4669="Yes",1,0)</f>
        <v/>
      </c>
    </row>
    <row r="4670" ht="15" customHeight="1" s="59">
      <c r="A4670" s="58" t="inlineStr">
        <is>
          <t>1791-PQHBB</t>
        </is>
      </c>
      <c r="B4670" s="58" t="inlineStr">
        <is>
          <t>Female</t>
        </is>
      </c>
      <c r="C4670" s="58" t="n">
        <v>0</v>
      </c>
      <c r="D4670" s="58" t="inlineStr">
        <is>
          <t>No</t>
        </is>
      </c>
      <c r="E4670" s="58" t="inlineStr">
        <is>
          <t>Yes</t>
        </is>
      </c>
      <c r="F4670" s="58" t="n">
        <v>2</v>
      </c>
      <c r="G4670" s="58" t="inlineStr">
        <is>
          <t>Yes</t>
        </is>
      </c>
      <c r="H4670" s="58" t="inlineStr">
        <is>
          <t>No</t>
        </is>
      </c>
      <c r="I4670" s="58" t="inlineStr">
        <is>
          <t>DSL</t>
        </is>
      </c>
      <c r="J4670" s="58" t="inlineStr">
        <is>
          <t>Yes</t>
        </is>
      </c>
      <c r="K4670" s="58" t="inlineStr">
        <is>
          <t>No</t>
        </is>
      </c>
      <c r="L4670" s="58" t="inlineStr">
        <is>
          <t>No</t>
        </is>
      </c>
      <c r="M4670" s="58" t="inlineStr">
        <is>
          <t>No</t>
        </is>
      </c>
      <c r="N4670" s="58" t="inlineStr">
        <is>
          <t>No</t>
        </is>
      </c>
      <c r="O4670" s="58" t="inlineStr">
        <is>
          <t>Yes</t>
        </is>
      </c>
      <c r="P4670" s="58" t="inlineStr">
        <is>
          <t>Month-to-month</t>
        </is>
      </c>
      <c r="Q4670" s="58" t="inlineStr">
        <is>
          <t>Yes</t>
        </is>
      </c>
      <c r="R4670" s="58" t="inlineStr">
        <is>
          <t>Credit card (automatic)</t>
        </is>
      </c>
      <c r="S4670" s="123" t="n">
        <v>61.2</v>
      </c>
      <c r="T4670" s="58" t="inlineStr">
        <is>
          <t>125.95</t>
        </is>
      </c>
      <c r="U4670" s="58" t="inlineStr">
        <is>
          <t>No</t>
        </is>
      </c>
      <c r="V4670" s="123">
        <f>IFERROR(VALUE(TRIM(T4670)),S4670*F4670)</f>
        <v/>
      </c>
      <c r="W4670" s="58">
        <f>IF(F4670&lt;=12,"0-12 mo",IF(F4670&lt;=24,"13-24 mo",IF(F4670&lt;=48,"25-48 mo","49+ mo")))</f>
        <v/>
      </c>
      <c r="X4670" s="58">
        <f>IF(S4670&lt;=35.5,"Q1 Low",IF(S4670&lt;=70.35,"Q2 Mid-Low",IF(S4670&lt;=89.85,"Q3 Mid-High","Q4 High")))</f>
        <v/>
      </c>
      <c r="Y4670" s="58">
        <f>IF(U4670="Yes",1,0)</f>
        <v/>
      </c>
      <c r="Z4670" s="58">
        <f>IF(P4670="Month-to-month",1,0)+IF(M4670="No",1,0)+IF(J4670="No",1,0)+IF(I4670="Fiber optic",1,0)+IF(Q4670="Yes",1,0)</f>
        <v/>
      </c>
    </row>
    <row r="4671" ht="15" customHeight="1" s="59">
      <c r="A4671" s="58" t="inlineStr">
        <is>
          <t>8701-DGLVH</t>
        </is>
      </c>
      <c r="B4671" s="58" t="inlineStr">
        <is>
          <t>Male</t>
        </is>
      </c>
      <c r="C4671" s="58" t="n">
        <v>0</v>
      </c>
      <c r="D4671" s="58" t="inlineStr">
        <is>
          <t>No</t>
        </is>
      </c>
      <c r="E4671" s="58" t="inlineStr">
        <is>
          <t>No</t>
        </is>
      </c>
      <c r="F4671" s="58" t="n">
        <v>51</v>
      </c>
      <c r="G4671" s="58" t="inlineStr">
        <is>
          <t>Yes</t>
        </is>
      </c>
      <c r="H4671" s="58" t="inlineStr">
        <is>
          <t>No</t>
        </is>
      </c>
      <c r="I4671" s="58" t="inlineStr">
        <is>
          <t>No</t>
        </is>
      </c>
      <c r="J4671" s="58" t="inlineStr">
        <is>
          <t>No internet service</t>
        </is>
      </c>
      <c r="K4671" s="58" t="inlineStr">
        <is>
          <t>No internet service</t>
        </is>
      </c>
      <c r="L4671" s="58" t="inlineStr">
        <is>
          <t>No internet service</t>
        </is>
      </c>
      <c r="M4671" s="58" t="inlineStr">
        <is>
          <t>No internet service</t>
        </is>
      </c>
      <c r="N4671" s="58" t="inlineStr">
        <is>
          <t>No internet service</t>
        </is>
      </c>
      <c r="O4671" s="58" t="inlineStr">
        <is>
          <t>No internet service</t>
        </is>
      </c>
      <c r="P4671" s="58" t="inlineStr">
        <is>
          <t>Two year</t>
        </is>
      </c>
      <c r="Q4671" s="58" t="inlineStr">
        <is>
          <t>No</t>
        </is>
      </c>
      <c r="R4671" s="58" t="inlineStr">
        <is>
          <t>Mailed check</t>
        </is>
      </c>
      <c r="S4671" s="123" t="n">
        <v>20.45</v>
      </c>
      <c r="T4671" s="58" t="inlineStr">
        <is>
          <t>1042.65</t>
        </is>
      </c>
      <c r="U4671" s="58" t="inlineStr">
        <is>
          <t>No</t>
        </is>
      </c>
      <c r="V4671" s="123">
        <f>IFERROR(VALUE(TRIM(T4671)),S4671*F4671)</f>
        <v/>
      </c>
      <c r="W4671" s="58">
        <f>IF(F4671&lt;=12,"0-12 mo",IF(F4671&lt;=24,"13-24 mo",IF(F4671&lt;=48,"25-48 mo","49+ mo")))</f>
        <v/>
      </c>
      <c r="X4671" s="58">
        <f>IF(S4671&lt;=35.5,"Q1 Low",IF(S4671&lt;=70.35,"Q2 Mid-Low",IF(S4671&lt;=89.85,"Q3 Mid-High","Q4 High")))</f>
        <v/>
      </c>
      <c r="Y4671" s="58">
        <f>IF(U4671="Yes",1,0)</f>
        <v/>
      </c>
      <c r="Z4671" s="58">
        <f>IF(P4671="Month-to-month",1,0)+IF(M4671="No",1,0)+IF(J4671="No",1,0)+IF(I4671="Fiber optic",1,0)+IF(Q4671="Yes",1,0)</f>
        <v/>
      </c>
    </row>
    <row r="4672" ht="15" customHeight="1" s="59">
      <c r="A4672" s="58" t="inlineStr">
        <is>
          <t>8741-LQOBK</t>
        </is>
      </c>
      <c r="B4672" s="58" t="inlineStr">
        <is>
          <t>Female</t>
        </is>
      </c>
      <c r="C4672" s="58" t="n">
        <v>0</v>
      </c>
      <c r="D4672" s="58" t="inlineStr">
        <is>
          <t>Yes</t>
        </is>
      </c>
      <c r="E4672" s="58" t="inlineStr">
        <is>
          <t>Yes</t>
        </is>
      </c>
      <c r="F4672" s="58" t="n">
        <v>46</v>
      </c>
      <c r="G4672" s="58" t="inlineStr">
        <is>
          <t>No</t>
        </is>
      </c>
      <c r="H4672" s="58" t="inlineStr">
        <is>
          <t>No phone service</t>
        </is>
      </c>
      <c r="I4672" s="58" t="inlineStr">
        <is>
          <t>DSL</t>
        </is>
      </c>
      <c r="J4672" s="58" t="inlineStr">
        <is>
          <t>Yes</t>
        </is>
      </c>
      <c r="K4672" s="58" t="inlineStr">
        <is>
          <t>Yes</t>
        </is>
      </c>
      <c r="L4672" s="58" t="inlineStr">
        <is>
          <t>No</t>
        </is>
      </c>
      <c r="M4672" s="58" t="inlineStr">
        <is>
          <t>No</t>
        </is>
      </c>
      <c r="N4672" s="58" t="inlineStr">
        <is>
          <t>No</t>
        </is>
      </c>
      <c r="O4672" s="58" t="inlineStr">
        <is>
          <t>No</t>
        </is>
      </c>
      <c r="P4672" s="58" t="inlineStr">
        <is>
          <t>Month-to-month</t>
        </is>
      </c>
      <c r="Q4672" s="58" t="inlineStr">
        <is>
          <t>No</t>
        </is>
      </c>
      <c r="R4672" s="58" t="inlineStr">
        <is>
          <t>Bank transfer (automatic)</t>
        </is>
      </c>
      <c r="S4672" s="123" t="n">
        <v>35.05</v>
      </c>
      <c r="T4672" s="58" t="inlineStr">
        <is>
          <t>1620.25</t>
        </is>
      </c>
      <c r="U4672" s="58" t="inlineStr">
        <is>
          <t>No</t>
        </is>
      </c>
      <c r="V4672" s="123">
        <f>IFERROR(VALUE(TRIM(T4672)),S4672*F4672)</f>
        <v/>
      </c>
      <c r="W4672" s="58">
        <f>IF(F4672&lt;=12,"0-12 mo",IF(F4672&lt;=24,"13-24 mo",IF(F4672&lt;=48,"25-48 mo","49+ mo")))</f>
        <v/>
      </c>
      <c r="X4672" s="58">
        <f>IF(S4672&lt;=35.5,"Q1 Low",IF(S4672&lt;=70.35,"Q2 Mid-Low",IF(S4672&lt;=89.85,"Q3 Mid-High","Q4 High")))</f>
        <v/>
      </c>
      <c r="Y4672" s="58">
        <f>IF(U4672="Yes",1,0)</f>
        <v/>
      </c>
      <c r="Z4672" s="58">
        <f>IF(P4672="Month-to-month",1,0)+IF(M4672="No",1,0)+IF(J4672="No",1,0)+IF(I4672="Fiber optic",1,0)+IF(Q4672="Yes",1,0)</f>
        <v/>
      </c>
    </row>
    <row r="4673" ht="15" customHeight="1" s="59">
      <c r="A4673" s="58" t="inlineStr">
        <is>
          <t>3393-FMZPV</t>
        </is>
      </c>
      <c r="B4673" s="58" t="inlineStr">
        <is>
          <t>Female</t>
        </is>
      </c>
      <c r="C4673" s="58" t="n">
        <v>0</v>
      </c>
      <c r="D4673" s="58" t="inlineStr">
        <is>
          <t>No</t>
        </is>
      </c>
      <c r="E4673" s="58" t="inlineStr">
        <is>
          <t>No</t>
        </is>
      </c>
      <c r="F4673" s="58" t="n">
        <v>25</v>
      </c>
      <c r="G4673" s="58" t="inlineStr">
        <is>
          <t>Yes</t>
        </is>
      </c>
      <c r="H4673" s="58" t="inlineStr">
        <is>
          <t>Yes</t>
        </is>
      </c>
      <c r="I4673" s="58" t="inlineStr">
        <is>
          <t>Fiber optic</t>
        </is>
      </c>
      <c r="J4673" s="58" t="inlineStr">
        <is>
          <t>No</t>
        </is>
      </c>
      <c r="K4673" s="58" t="inlineStr">
        <is>
          <t>Yes</t>
        </is>
      </c>
      <c r="L4673" s="58" t="inlineStr">
        <is>
          <t>No</t>
        </is>
      </c>
      <c r="M4673" s="58" t="inlineStr">
        <is>
          <t>No</t>
        </is>
      </c>
      <c r="N4673" s="58" t="inlineStr">
        <is>
          <t>Yes</t>
        </is>
      </c>
      <c r="O4673" s="58" t="inlineStr">
        <is>
          <t>Yes</t>
        </is>
      </c>
      <c r="P4673" s="58" t="inlineStr">
        <is>
          <t>Month-to-month</t>
        </is>
      </c>
      <c r="Q4673" s="58" t="inlineStr">
        <is>
          <t>Yes</t>
        </is>
      </c>
      <c r="R4673" s="58" t="inlineStr">
        <is>
          <t>Electronic check</t>
        </is>
      </c>
      <c r="S4673" s="123" t="n">
        <v>100.25</v>
      </c>
      <c r="T4673" s="58" t="inlineStr">
        <is>
          <t>2387.75</t>
        </is>
      </c>
      <c r="U4673" s="58" t="inlineStr">
        <is>
          <t>Yes</t>
        </is>
      </c>
      <c r="V4673" s="123">
        <f>IFERROR(VALUE(TRIM(T4673)),S4673*F4673)</f>
        <v/>
      </c>
      <c r="W4673" s="58">
        <f>IF(F4673&lt;=12,"0-12 mo",IF(F4673&lt;=24,"13-24 mo",IF(F4673&lt;=48,"25-48 mo","49+ mo")))</f>
        <v/>
      </c>
      <c r="X4673" s="58">
        <f>IF(S4673&lt;=35.5,"Q1 Low",IF(S4673&lt;=70.35,"Q2 Mid-Low",IF(S4673&lt;=89.85,"Q3 Mid-High","Q4 High")))</f>
        <v/>
      </c>
      <c r="Y4673" s="58">
        <f>IF(U4673="Yes",1,0)</f>
        <v/>
      </c>
      <c r="Z4673" s="58">
        <f>IF(P4673="Month-to-month",1,0)+IF(M4673="No",1,0)+IF(J4673="No",1,0)+IF(I4673="Fiber optic",1,0)+IF(Q4673="Yes",1,0)</f>
        <v/>
      </c>
    </row>
    <row r="4674" ht="15" customHeight="1" s="59">
      <c r="A4674" s="58" t="inlineStr">
        <is>
          <t>8082-GHXOP</t>
        </is>
      </c>
      <c r="B4674" s="58" t="inlineStr">
        <is>
          <t>Male</t>
        </is>
      </c>
      <c r="C4674" s="58" t="n">
        <v>0</v>
      </c>
      <c r="D4674" s="58" t="inlineStr">
        <is>
          <t>No</t>
        </is>
      </c>
      <c r="E4674" s="58" t="inlineStr">
        <is>
          <t>Yes</t>
        </is>
      </c>
      <c r="F4674" s="58" t="n">
        <v>13</v>
      </c>
      <c r="G4674" s="58" t="inlineStr">
        <is>
          <t>Yes</t>
        </is>
      </c>
      <c r="H4674" s="58" t="inlineStr">
        <is>
          <t>No</t>
        </is>
      </c>
      <c r="I4674" s="58" t="inlineStr">
        <is>
          <t>DSL</t>
        </is>
      </c>
      <c r="J4674" s="58" t="inlineStr">
        <is>
          <t>No</t>
        </is>
      </c>
      <c r="K4674" s="58" t="inlineStr">
        <is>
          <t>No</t>
        </is>
      </c>
      <c r="L4674" s="58" t="inlineStr">
        <is>
          <t>No</t>
        </is>
      </c>
      <c r="M4674" s="58" t="inlineStr">
        <is>
          <t>No</t>
        </is>
      </c>
      <c r="N4674" s="58" t="inlineStr">
        <is>
          <t>No</t>
        </is>
      </c>
      <c r="O4674" s="58" t="inlineStr">
        <is>
          <t>No</t>
        </is>
      </c>
      <c r="P4674" s="58" t="inlineStr">
        <is>
          <t>Month-to-month</t>
        </is>
      </c>
      <c r="Q4674" s="58" t="inlineStr">
        <is>
          <t>No</t>
        </is>
      </c>
      <c r="R4674" s="58" t="inlineStr">
        <is>
          <t>Mailed check</t>
        </is>
      </c>
      <c r="S4674" s="123" t="n">
        <v>44</v>
      </c>
      <c r="T4674" s="58" t="inlineStr">
        <is>
          <t>659.35</t>
        </is>
      </c>
      <c r="U4674" s="58" t="inlineStr">
        <is>
          <t>No</t>
        </is>
      </c>
      <c r="V4674" s="123">
        <f>IFERROR(VALUE(TRIM(T4674)),S4674*F4674)</f>
        <v/>
      </c>
      <c r="W4674" s="58">
        <f>IF(F4674&lt;=12,"0-12 mo",IF(F4674&lt;=24,"13-24 mo",IF(F4674&lt;=48,"25-48 mo","49+ mo")))</f>
        <v/>
      </c>
      <c r="X4674" s="58">
        <f>IF(S4674&lt;=35.5,"Q1 Low",IF(S4674&lt;=70.35,"Q2 Mid-Low",IF(S4674&lt;=89.85,"Q3 Mid-High","Q4 High")))</f>
        <v/>
      </c>
      <c r="Y4674" s="58">
        <f>IF(U4674="Yes",1,0)</f>
        <v/>
      </c>
      <c r="Z4674" s="58">
        <f>IF(P4674="Month-to-month",1,0)+IF(M4674="No",1,0)+IF(J4674="No",1,0)+IF(I4674="Fiber optic",1,0)+IF(Q4674="Yes",1,0)</f>
        <v/>
      </c>
    </row>
    <row r="4675" ht="15" customHeight="1" s="59">
      <c r="A4675" s="58" t="inlineStr">
        <is>
          <t>6402-ZFPPI</t>
        </is>
      </c>
      <c r="B4675" s="58" t="inlineStr">
        <is>
          <t>Female</t>
        </is>
      </c>
      <c r="C4675" s="58" t="n">
        <v>1</v>
      </c>
      <c r="D4675" s="58" t="inlineStr">
        <is>
          <t>No</t>
        </is>
      </c>
      <c r="E4675" s="58" t="inlineStr">
        <is>
          <t>No</t>
        </is>
      </c>
      <c r="F4675" s="58" t="n">
        <v>25</v>
      </c>
      <c r="G4675" s="58" t="inlineStr">
        <is>
          <t>Yes</t>
        </is>
      </c>
      <c r="H4675" s="58" t="inlineStr">
        <is>
          <t>Yes</t>
        </is>
      </c>
      <c r="I4675" s="58" t="inlineStr">
        <is>
          <t>Fiber optic</t>
        </is>
      </c>
      <c r="J4675" s="58" t="inlineStr">
        <is>
          <t>Yes</t>
        </is>
      </c>
      <c r="K4675" s="58" t="inlineStr">
        <is>
          <t>Yes</t>
        </is>
      </c>
      <c r="L4675" s="58" t="inlineStr">
        <is>
          <t>No</t>
        </is>
      </c>
      <c r="M4675" s="58" t="inlineStr">
        <is>
          <t>No</t>
        </is>
      </c>
      <c r="N4675" s="58" t="inlineStr">
        <is>
          <t>Yes</t>
        </is>
      </c>
      <c r="O4675" s="58" t="inlineStr">
        <is>
          <t>Yes</t>
        </is>
      </c>
      <c r="P4675" s="58" t="inlineStr">
        <is>
          <t>Month-to-month</t>
        </is>
      </c>
      <c r="Q4675" s="58" t="inlineStr">
        <is>
          <t>Yes</t>
        </is>
      </c>
      <c r="R4675" s="58" t="inlineStr">
        <is>
          <t>Mailed check</t>
        </is>
      </c>
      <c r="S4675" s="123" t="n">
        <v>102.8</v>
      </c>
      <c r="T4675" s="58" t="inlineStr">
        <is>
          <t>2660.2</t>
        </is>
      </c>
      <c r="U4675" s="58" t="inlineStr">
        <is>
          <t>Yes</t>
        </is>
      </c>
      <c r="V4675" s="123">
        <f>IFERROR(VALUE(TRIM(T4675)),S4675*F4675)</f>
        <v/>
      </c>
      <c r="W4675" s="58">
        <f>IF(F4675&lt;=12,"0-12 mo",IF(F4675&lt;=24,"13-24 mo",IF(F4675&lt;=48,"25-48 mo","49+ mo")))</f>
        <v/>
      </c>
      <c r="X4675" s="58">
        <f>IF(S4675&lt;=35.5,"Q1 Low",IF(S4675&lt;=70.35,"Q2 Mid-Low",IF(S4675&lt;=89.85,"Q3 Mid-High","Q4 High")))</f>
        <v/>
      </c>
      <c r="Y4675" s="58">
        <f>IF(U4675="Yes",1,0)</f>
        <v/>
      </c>
      <c r="Z4675" s="58">
        <f>IF(P4675="Month-to-month",1,0)+IF(M4675="No",1,0)+IF(J4675="No",1,0)+IF(I4675="Fiber optic",1,0)+IF(Q4675="Yes",1,0)</f>
        <v/>
      </c>
    </row>
    <row r="4676" ht="15" customHeight="1" s="59">
      <c r="A4676" s="58" t="inlineStr">
        <is>
          <t>0980-FEXWF</t>
        </is>
      </c>
      <c r="B4676" s="58" t="inlineStr">
        <is>
          <t>Male</t>
        </is>
      </c>
      <c r="C4676" s="58" t="n">
        <v>0</v>
      </c>
      <c r="D4676" s="58" t="inlineStr">
        <is>
          <t>Yes</t>
        </is>
      </c>
      <c r="E4676" s="58" t="inlineStr">
        <is>
          <t>Yes</t>
        </is>
      </c>
      <c r="F4676" s="58" t="n">
        <v>26</v>
      </c>
      <c r="G4676" s="58" t="inlineStr">
        <is>
          <t>Yes</t>
        </is>
      </c>
      <c r="H4676" s="58" t="inlineStr">
        <is>
          <t>No</t>
        </is>
      </c>
      <c r="I4676" s="58" t="inlineStr">
        <is>
          <t>DSL</t>
        </is>
      </c>
      <c r="J4676" s="58" t="inlineStr">
        <is>
          <t>No</t>
        </is>
      </c>
      <c r="K4676" s="58" t="inlineStr">
        <is>
          <t>No</t>
        </is>
      </c>
      <c r="L4676" s="58" t="inlineStr">
        <is>
          <t>Yes</t>
        </is>
      </c>
      <c r="M4676" s="58" t="inlineStr">
        <is>
          <t>No</t>
        </is>
      </c>
      <c r="N4676" s="58" t="inlineStr">
        <is>
          <t>No</t>
        </is>
      </c>
      <c r="O4676" s="58" t="inlineStr">
        <is>
          <t>No</t>
        </is>
      </c>
      <c r="P4676" s="58" t="inlineStr">
        <is>
          <t>One year</t>
        </is>
      </c>
      <c r="Q4676" s="58" t="inlineStr">
        <is>
          <t>No</t>
        </is>
      </c>
      <c r="R4676" s="58" t="inlineStr">
        <is>
          <t>Mailed check</t>
        </is>
      </c>
      <c r="S4676" s="123" t="n">
        <v>50.35</v>
      </c>
      <c r="T4676" s="58" t="inlineStr">
        <is>
          <t>1285.8</t>
        </is>
      </c>
      <c r="U4676" s="58" t="inlineStr">
        <is>
          <t>No</t>
        </is>
      </c>
      <c r="V4676" s="123">
        <f>IFERROR(VALUE(TRIM(T4676)),S4676*F4676)</f>
        <v/>
      </c>
      <c r="W4676" s="58">
        <f>IF(F4676&lt;=12,"0-12 mo",IF(F4676&lt;=24,"13-24 mo",IF(F4676&lt;=48,"25-48 mo","49+ mo")))</f>
        <v/>
      </c>
      <c r="X4676" s="58">
        <f>IF(S4676&lt;=35.5,"Q1 Low",IF(S4676&lt;=70.35,"Q2 Mid-Low",IF(S4676&lt;=89.85,"Q3 Mid-High","Q4 High")))</f>
        <v/>
      </c>
      <c r="Y4676" s="58">
        <f>IF(U4676="Yes",1,0)</f>
        <v/>
      </c>
      <c r="Z4676" s="58">
        <f>IF(P4676="Month-to-month",1,0)+IF(M4676="No",1,0)+IF(J4676="No",1,0)+IF(I4676="Fiber optic",1,0)+IF(Q4676="Yes",1,0)</f>
        <v/>
      </c>
    </row>
    <row r="4677" ht="15" customHeight="1" s="59">
      <c r="A4677" s="58" t="inlineStr">
        <is>
          <t>7486-KSRVI</t>
        </is>
      </c>
      <c r="B4677" s="58" t="inlineStr">
        <is>
          <t>Male</t>
        </is>
      </c>
      <c r="C4677" s="58" t="n">
        <v>0</v>
      </c>
      <c r="D4677" s="58" t="inlineStr">
        <is>
          <t>No</t>
        </is>
      </c>
      <c r="E4677" s="58" t="inlineStr">
        <is>
          <t>No</t>
        </is>
      </c>
      <c r="F4677" s="58" t="n">
        <v>43</v>
      </c>
      <c r="G4677" s="58" t="inlineStr">
        <is>
          <t>Yes</t>
        </is>
      </c>
      <c r="H4677" s="58" t="inlineStr">
        <is>
          <t>Yes</t>
        </is>
      </c>
      <c r="I4677" s="58" t="inlineStr">
        <is>
          <t>Fiber optic</t>
        </is>
      </c>
      <c r="J4677" s="58" t="inlineStr">
        <is>
          <t>No</t>
        </is>
      </c>
      <c r="K4677" s="58" t="inlineStr">
        <is>
          <t>No</t>
        </is>
      </c>
      <c r="L4677" s="58" t="inlineStr">
        <is>
          <t>No</t>
        </is>
      </c>
      <c r="M4677" s="58" t="inlineStr">
        <is>
          <t>Yes</t>
        </is>
      </c>
      <c r="N4677" s="58" t="inlineStr">
        <is>
          <t>Yes</t>
        </is>
      </c>
      <c r="O4677" s="58" t="inlineStr">
        <is>
          <t>Yes</t>
        </is>
      </c>
      <c r="P4677" s="58" t="inlineStr">
        <is>
          <t>One year</t>
        </is>
      </c>
      <c r="Q4677" s="58" t="inlineStr">
        <is>
          <t>Yes</t>
        </is>
      </c>
      <c r="R4677" s="58" t="inlineStr">
        <is>
          <t>Electronic check</t>
        </is>
      </c>
      <c r="S4677" s="123" t="n">
        <v>100</v>
      </c>
      <c r="T4677" s="58" t="inlineStr">
        <is>
          <t>4211.55</t>
        </is>
      </c>
      <c r="U4677" s="58" t="inlineStr">
        <is>
          <t>Yes</t>
        </is>
      </c>
      <c r="V4677" s="123">
        <f>IFERROR(VALUE(TRIM(T4677)),S4677*F4677)</f>
        <v/>
      </c>
      <c r="W4677" s="58">
        <f>IF(F4677&lt;=12,"0-12 mo",IF(F4677&lt;=24,"13-24 mo",IF(F4677&lt;=48,"25-48 mo","49+ mo")))</f>
        <v/>
      </c>
      <c r="X4677" s="58">
        <f>IF(S4677&lt;=35.5,"Q1 Low",IF(S4677&lt;=70.35,"Q2 Mid-Low",IF(S4677&lt;=89.85,"Q3 Mid-High","Q4 High")))</f>
        <v/>
      </c>
      <c r="Y4677" s="58">
        <f>IF(U4677="Yes",1,0)</f>
        <v/>
      </c>
      <c r="Z4677" s="58">
        <f>IF(P4677="Month-to-month",1,0)+IF(M4677="No",1,0)+IF(J4677="No",1,0)+IF(I4677="Fiber optic",1,0)+IF(Q4677="Yes",1,0)</f>
        <v/>
      </c>
    </row>
    <row r="4678" ht="15" customHeight="1" s="59">
      <c r="A4678" s="58" t="inlineStr">
        <is>
          <t>3011-WQKSZ</t>
        </is>
      </c>
      <c r="B4678" s="58" t="inlineStr">
        <is>
          <t>Male</t>
        </is>
      </c>
      <c r="C4678" s="58" t="n">
        <v>0</v>
      </c>
      <c r="D4678" s="58" t="inlineStr">
        <is>
          <t>No</t>
        </is>
      </c>
      <c r="E4678" s="58" t="inlineStr">
        <is>
          <t>Yes</t>
        </is>
      </c>
      <c r="F4678" s="58" t="n">
        <v>19</v>
      </c>
      <c r="G4678" s="58" t="inlineStr">
        <is>
          <t>Yes</t>
        </is>
      </c>
      <c r="H4678" s="58" t="inlineStr">
        <is>
          <t>No</t>
        </is>
      </c>
      <c r="I4678" s="58" t="inlineStr">
        <is>
          <t>No</t>
        </is>
      </c>
      <c r="J4678" s="58" t="inlineStr">
        <is>
          <t>No internet service</t>
        </is>
      </c>
      <c r="K4678" s="58" t="inlineStr">
        <is>
          <t>No internet service</t>
        </is>
      </c>
      <c r="L4678" s="58" t="inlineStr">
        <is>
          <t>No internet service</t>
        </is>
      </c>
      <c r="M4678" s="58" t="inlineStr">
        <is>
          <t>No internet service</t>
        </is>
      </c>
      <c r="N4678" s="58" t="inlineStr">
        <is>
          <t>No internet service</t>
        </is>
      </c>
      <c r="O4678" s="58" t="inlineStr">
        <is>
          <t>No internet service</t>
        </is>
      </c>
      <c r="P4678" s="58" t="inlineStr">
        <is>
          <t>Month-to-month</t>
        </is>
      </c>
      <c r="Q4678" s="58" t="inlineStr">
        <is>
          <t>Yes</t>
        </is>
      </c>
      <c r="R4678" s="58" t="inlineStr">
        <is>
          <t>Electronic check</t>
        </is>
      </c>
      <c r="S4678" s="123" t="n">
        <v>20</v>
      </c>
      <c r="T4678" s="58" t="inlineStr">
        <is>
          <t>377.55</t>
        </is>
      </c>
      <c r="U4678" s="58" t="inlineStr">
        <is>
          <t>No</t>
        </is>
      </c>
      <c r="V4678" s="123">
        <f>IFERROR(VALUE(TRIM(T4678)),S4678*F4678)</f>
        <v/>
      </c>
      <c r="W4678" s="58">
        <f>IF(F4678&lt;=12,"0-12 mo",IF(F4678&lt;=24,"13-24 mo",IF(F4678&lt;=48,"25-48 mo","49+ mo")))</f>
        <v/>
      </c>
      <c r="X4678" s="58">
        <f>IF(S4678&lt;=35.5,"Q1 Low",IF(S4678&lt;=70.35,"Q2 Mid-Low",IF(S4678&lt;=89.85,"Q3 Mid-High","Q4 High")))</f>
        <v/>
      </c>
      <c r="Y4678" s="58">
        <f>IF(U4678="Yes",1,0)</f>
        <v/>
      </c>
      <c r="Z4678" s="58">
        <f>IF(P4678="Month-to-month",1,0)+IF(M4678="No",1,0)+IF(J4678="No",1,0)+IF(I4678="Fiber optic",1,0)+IF(Q4678="Yes",1,0)</f>
        <v/>
      </c>
    </row>
    <row r="4679" ht="15" customHeight="1" s="59">
      <c r="A4679" s="58" t="inlineStr">
        <is>
          <t>8443-WVPSS</t>
        </is>
      </c>
      <c r="B4679" s="58" t="inlineStr">
        <is>
          <t>Male</t>
        </is>
      </c>
      <c r="C4679" s="58" t="n">
        <v>0</v>
      </c>
      <c r="D4679" s="58" t="inlineStr">
        <is>
          <t>Yes</t>
        </is>
      </c>
      <c r="E4679" s="58" t="inlineStr">
        <is>
          <t>No</t>
        </is>
      </c>
      <c r="F4679" s="58" t="n">
        <v>10</v>
      </c>
      <c r="G4679" s="58" t="inlineStr">
        <is>
          <t>Yes</t>
        </is>
      </c>
      <c r="H4679" s="58" t="inlineStr">
        <is>
          <t>No</t>
        </is>
      </c>
      <c r="I4679" s="58" t="inlineStr">
        <is>
          <t>Fiber optic</t>
        </is>
      </c>
      <c r="J4679" s="58" t="inlineStr">
        <is>
          <t>No</t>
        </is>
      </c>
      <c r="K4679" s="58" t="inlineStr">
        <is>
          <t>Yes</t>
        </is>
      </c>
      <c r="L4679" s="58" t="inlineStr">
        <is>
          <t>No</t>
        </is>
      </c>
      <c r="M4679" s="58" t="inlineStr">
        <is>
          <t>Yes</t>
        </is>
      </c>
      <c r="N4679" s="58" t="inlineStr">
        <is>
          <t>Yes</t>
        </is>
      </c>
      <c r="O4679" s="58" t="inlineStr">
        <is>
          <t>Yes</t>
        </is>
      </c>
      <c r="P4679" s="58" t="inlineStr">
        <is>
          <t>Month-to-month</t>
        </is>
      </c>
      <c r="Q4679" s="58" t="inlineStr">
        <is>
          <t>Yes</t>
        </is>
      </c>
      <c r="R4679" s="58" t="inlineStr">
        <is>
          <t>Electronic check</t>
        </is>
      </c>
      <c r="S4679" s="123" t="n">
        <v>99.84999999999999</v>
      </c>
      <c r="T4679" s="58" t="inlineStr">
        <is>
          <t>990.9</t>
        </is>
      </c>
      <c r="U4679" s="58" t="inlineStr">
        <is>
          <t>Yes</t>
        </is>
      </c>
      <c r="V4679" s="123">
        <f>IFERROR(VALUE(TRIM(T4679)),S4679*F4679)</f>
        <v/>
      </c>
      <c r="W4679" s="58">
        <f>IF(F4679&lt;=12,"0-12 mo",IF(F4679&lt;=24,"13-24 mo",IF(F4679&lt;=48,"25-48 mo","49+ mo")))</f>
        <v/>
      </c>
      <c r="X4679" s="58">
        <f>IF(S4679&lt;=35.5,"Q1 Low",IF(S4679&lt;=70.35,"Q2 Mid-Low",IF(S4679&lt;=89.85,"Q3 Mid-High","Q4 High")))</f>
        <v/>
      </c>
      <c r="Y4679" s="58">
        <f>IF(U4679="Yes",1,0)</f>
        <v/>
      </c>
      <c r="Z4679" s="58">
        <f>IF(P4679="Month-to-month",1,0)+IF(M4679="No",1,0)+IF(J4679="No",1,0)+IF(I4679="Fiber optic",1,0)+IF(Q4679="Yes",1,0)</f>
        <v/>
      </c>
    </row>
    <row r="4680" ht="15" customHeight="1" s="59">
      <c r="A4680" s="58" t="inlineStr">
        <is>
          <t>3006-XIMLN</t>
        </is>
      </c>
      <c r="B4680" s="58" t="inlineStr">
        <is>
          <t>Female</t>
        </is>
      </c>
      <c r="C4680" s="58" t="n">
        <v>0</v>
      </c>
      <c r="D4680" s="58" t="inlineStr">
        <is>
          <t>No</t>
        </is>
      </c>
      <c r="E4680" s="58" t="inlineStr">
        <is>
          <t>Yes</t>
        </is>
      </c>
      <c r="F4680" s="58" t="n">
        <v>2</v>
      </c>
      <c r="G4680" s="58" t="inlineStr">
        <is>
          <t>Yes</t>
        </is>
      </c>
      <c r="H4680" s="58" t="inlineStr">
        <is>
          <t>Yes</t>
        </is>
      </c>
      <c r="I4680" s="58" t="inlineStr">
        <is>
          <t>Fiber optic</t>
        </is>
      </c>
      <c r="J4680" s="58" t="inlineStr">
        <is>
          <t>No</t>
        </is>
      </c>
      <c r="K4680" s="58" t="inlineStr">
        <is>
          <t>No</t>
        </is>
      </c>
      <c r="L4680" s="58" t="inlineStr">
        <is>
          <t>No</t>
        </is>
      </c>
      <c r="M4680" s="58" t="inlineStr">
        <is>
          <t>No</t>
        </is>
      </c>
      <c r="N4680" s="58" t="inlineStr">
        <is>
          <t>Yes</t>
        </is>
      </c>
      <c r="O4680" s="58" t="inlineStr">
        <is>
          <t>Yes</t>
        </is>
      </c>
      <c r="P4680" s="58" t="inlineStr">
        <is>
          <t>Month-to-month</t>
        </is>
      </c>
      <c r="Q4680" s="58" t="inlineStr">
        <is>
          <t>Yes</t>
        </is>
      </c>
      <c r="R4680" s="58" t="inlineStr">
        <is>
          <t>Bank transfer (automatic)</t>
        </is>
      </c>
      <c r="S4680" s="123" t="n">
        <v>94.2</v>
      </c>
      <c r="T4680" s="58" t="inlineStr">
        <is>
          <t>193.8</t>
        </is>
      </c>
      <c r="U4680" s="58" t="inlineStr">
        <is>
          <t>Yes</t>
        </is>
      </c>
      <c r="V4680" s="123">
        <f>IFERROR(VALUE(TRIM(T4680)),S4680*F4680)</f>
        <v/>
      </c>
      <c r="W4680" s="58">
        <f>IF(F4680&lt;=12,"0-12 mo",IF(F4680&lt;=24,"13-24 mo",IF(F4680&lt;=48,"25-48 mo","49+ mo")))</f>
        <v/>
      </c>
      <c r="X4680" s="58">
        <f>IF(S4680&lt;=35.5,"Q1 Low",IF(S4680&lt;=70.35,"Q2 Mid-Low",IF(S4680&lt;=89.85,"Q3 Mid-High","Q4 High")))</f>
        <v/>
      </c>
      <c r="Y4680" s="58">
        <f>IF(U4680="Yes",1,0)</f>
        <v/>
      </c>
      <c r="Z4680" s="58">
        <f>IF(P4680="Month-to-month",1,0)+IF(M4680="No",1,0)+IF(J4680="No",1,0)+IF(I4680="Fiber optic",1,0)+IF(Q4680="Yes",1,0)</f>
        <v/>
      </c>
    </row>
    <row r="4681" ht="15" customHeight="1" s="59">
      <c r="A4681" s="58" t="inlineStr">
        <is>
          <t>8218-FFJDS</t>
        </is>
      </c>
      <c r="B4681" s="58" t="inlineStr">
        <is>
          <t>Female</t>
        </is>
      </c>
      <c r="C4681" s="58" t="n">
        <v>0</v>
      </c>
      <c r="D4681" s="58" t="inlineStr">
        <is>
          <t>Yes</t>
        </is>
      </c>
      <c r="E4681" s="58" t="inlineStr">
        <is>
          <t>No</t>
        </is>
      </c>
      <c r="F4681" s="58" t="n">
        <v>72</v>
      </c>
      <c r="G4681" s="58" t="inlineStr">
        <is>
          <t>Yes</t>
        </is>
      </c>
      <c r="H4681" s="58" t="inlineStr">
        <is>
          <t>Yes</t>
        </is>
      </c>
      <c r="I4681" s="58" t="inlineStr">
        <is>
          <t>DSL</t>
        </is>
      </c>
      <c r="J4681" s="58" t="inlineStr">
        <is>
          <t>Yes</t>
        </is>
      </c>
      <c r="K4681" s="58" t="inlineStr">
        <is>
          <t>Yes</t>
        </is>
      </c>
      <c r="L4681" s="58" t="inlineStr">
        <is>
          <t>No</t>
        </is>
      </c>
      <c r="M4681" s="58" t="inlineStr">
        <is>
          <t>Yes</t>
        </is>
      </c>
      <c r="N4681" s="58" t="inlineStr">
        <is>
          <t>Yes</t>
        </is>
      </c>
      <c r="O4681" s="58" t="inlineStr">
        <is>
          <t>Yes</t>
        </is>
      </c>
      <c r="P4681" s="58" t="inlineStr">
        <is>
          <t>Two year</t>
        </is>
      </c>
      <c r="Q4681" s="58" t="inlineStr">
        <is>
          <t>Yes</t>
        </is>
      </c>
      <c r="R4681" s="58" t="inlineStr">
        <is>
          <t>Bank transfer (automatic)</t>
        </is>
      </c>
      <c r="S4681" s="123" t="n">
        <v>86.40000000000001</v>
      </c>
      <c r="T4681" s="58" t="inlineStr">
        <is>
          <t>6058.95</t>
        </is>
      </c>
      <c r="U4681" s="58" t="inlineStr">
        <is>
          <t>No</t>
        </is>
      </c>
      <c r="V4681" s="123">
        <f>IFERROR(VALUE(TRIM(T4681)),S4681*F4681)</f>
        <v/>
      </c>
      <c r="W4681" s="58">
        <f>IF(F4681&lt;=12,"0-12 mo",IF(F4681&lt;=24,"13-24 mo",IF(F4681&lt;=48,"25-48 mo","49+ mo")))</f>
        <v/>
      </c>
      <c r="X4681" s="58">
        <f>IF(S4681&lt;=35.5,"Q1 Low",IF(S4681&lt;=70.35,"Q2 Mid-Low",IF(S4681&lt;=89.85,"Q3 Mid-High","Q4 High")))</f>
        <v/>
      </c>
      <c r="Y4681" s="58">
        <f>IF(U4681="Yes",1,0)</f>
        <v/>
      </c>
      <c r="Z4681" s="58">
        <f>IF(P4681="Month-to-month",1,0)+IF(M4681="No",1,0)+IF(J4681="No",1,0)+IF(I4681="Fiber optic",1,0)+IF(Q4681="Yes",1,0)</f>
        <v/>
      </c>
    </row>
    <row r="4682" ht="15" customHeight="1" s="59">
      <c r="A4682" s="58" t="inlineStr">
        <is>
          <t>1986-PHGZF</t>
        </is>
      </c>
      <c r="B4682" s="58" t="inlineStr">
        <is>
          <t>Male</t>
        </is>
      </c>
      <c r="C4682" s="58" t="n">
        <v>1</v>
      </c>
      <c r="D4682" s="58" t="inlineStr">
        <is>
          <t>No</t>
        </is>
      </c>
      <c r="E4682" s="58" t="inlineStr">
        <is>
          <t>No</t>
        </is>
      </c>
      <c r="F4682" s="58" t="n">
        <v>18</v>
      </c>
      <c r="G4682" s="58" t="inlineStr">
        <is>
          <t>Yes</t>
        </is>
      </c>
      <c r="H4682" s="58" t="inlineStr">
        <is>
          <t>Yes</t>
        </is>
      </c>
      <c r="I4682" s="58" t="inlineStr">
        <is>
          <t>DSL</t>
        </is>
      </c>
      <c r="J4682" s="58" t="inlineStr">
        <is>
          <t>Yes</t>
        </is>
      </c>
      <c r="K4682" s="58" t="inlineStr">
        <is>
          <t>Yes</t>
        </is>
      </c>
      <c r="L4682" s="58" t="inlineStr">
        <is>
          <t>No</t>
        </is>
      </c>
      <c r="M4682" s="58" t="inlineStr">
        <is>
          <t>No</t>
        </is>
      </c>
      <c r="N4682" s="58" t="inlineStr">
        <is>
          <t>No</t>
        </is>
      </c>
      <c r="O4682" s="58" t="inlineStr">
        <is>
          <t>No</t>
        </is>
      </c>
      <c r="P4682" s="58" t="inlineStr">
        <is>
          <t>Month-to-month</t>
        </is>
      </c>
      <c r="Q4682" s="58" t="inlineStr">
        <is>
          <t>Yes</t>
        </is>
      </c>
      <c r="R4682" s="58" t="inlineStr">
        <is>
          <t>Credit card (automatic)</t>
        </is>
      </c>
      <c r="S4682" s="123" t="n">
        <v>58.4</v>
      </c>
      <c r="T4682" s="58" t="inlineStr">
        <is>
          <t>964.9</t>
        </is>
      </c>
      <c r="U4682" s="58" t="inlineStr">
        <is>
          <t>No</t>
        </is>
      </c>
      <c r="V4682" s="123">
        <f>IFERROR(VALUE(TRIM(T4682)),S4682*F4682)</f>
        <v/>
      </c>
      <c r="W4682" s="58">
        <f>IF(F4682&lt;=12,"0-12 mo",IF(F4682&lt;=24,"13-24 mo",IF(F4682&lt;=48,"25-48 mo","49+ mo")))</f>
        <v/>
      </c>
      <c r="X4682" s="58">
        <f>IF(S4682&lt;=35.5,"Q1 Low",IF(S4682&lt;=70.35,"Q2 Mid-Low",IF(S4682&lt;=89.85,"Q3 Mid-High","Q4 High")))</f>
        <v/>
      </c>
      <c r="Y4682" s="58">
        <f>IF(U4682="Yes",1,0)</f>
        <v/>
      </c>
      <c r="Z4682" s="58">
        <f>IF(P4682="Month-to-month",1,0)+IF(M4682="No",1,0)+IF(J4682="No",1,0)+IF(I4682="Fiber optic",1,0)+IF(Q4682="Yes",1,0)</f>
        <v/>
      </c>
    </row>
    <row r="4683" ht="15" customHeight="1" s="59">
      <c r="A4683" s="58" t="inlineStr">
        <is>
          <t>9965-YOKZB</t>
        </is>
      </c>
      <c r="B4683" s="58" t="inlineStr">
        <is>
          <t>Male</t>
        </is>
      </c>
      <c r="C4683" s="58" t="n">
        <v>1</v>
      </c>
      <c r="D4683" s="58" t="inlineStr">
        <is>
          <t>No</t>
        </is>
      </c>
      <c r="E4683" s="58" t="inlineStr">
        <is>
          <t>No</t>
        </is>
      </c>
      <c r="F4683" s="58" t="n">
        <v>9</v>
      </c>
      <c r="G4683" s="58" t="inlineStr">
        <is>
          <t>Yes</t>
        </is>
      </c>
      <c r="H4683" s="58" t="inlineStr">
        <is>
          <t>Yes</t>
        </is>
      </c>
      <c r="I4683" s="58" t="inlineStr">
        <is>
          <t>Fiber optic</t>
        </is>
      </c>
      <c r="J4683" s="58" t="inlineStr">
        <is>
          <t>No</t>
        </is>
      </c>
      <c r="K4683" s="58" t="inlineStr">
        <is>
          <t>No</t>
        </is>
      </c>
      <c r="L4683" s="58" t="inlineStr">
        <is>
          <t>No</t>
        </is>
      </c>
      <c r="M4683" s="58" t="inlineStr">
        <is>
          <t>No</t>
        </is>
      </c>
      <c r="N4683" s="58" t="inlineStr">
        <is>
          <t>No</t>
        </is>
      </c>
      <c r="O4683" s="58" t="inlineStr">
        <is>
          <t>Yes</t>
        </is>
      </c>
      <c r="P4683" s="58" t="inlineStr">
        <is>
          <t>Month-to-month</t>
        </is>
      </c>
      <c r="Q4683" s="58" t="inlineStr">
        <is>
          <t>Yes</t>
        </is>
      </c>
      <c r="R4683" s="58" t="inlineStr">
        <is>
          <t>Electronic check</t>
        </is>
      </c>
      <c r="S4683" s="123" t="n">
        <v>83.84999999999999</v>
      </c>
      <c r="T4683" s="58" t="inlineStr">
        <is>
          <t>790.15</t>
        </is>
      </c>
      <c r="U4683" s="58" t="inlineStr">
        <is>
          <t>Yes</t>
        </is>
      </c>
      <c r="V4683" s="123">
        <f>IFERROR(VALUE(TRIM(T4683)),S4683*F4683)</f>
        <v/>
      </c>
      <c r="W4683" s="58">
        <f>IF(F4683&lt;=12,"0-12 mo",IF(F4683&lt;=24,"13-24 mo",IF(F4683&lt;=48,"25-48 mo","49+ mo")))</f>
        <v/>
      </c>
      <c r="X4683" s="58">
        <f>IF(S4683&lt;=35.5,"Q1 Low",IF(S4683&lt;=70.35,"Q2 Mid-Low",IF(S4683&lt;=89.85,"Q3 Mid-High","Q4 High")))</f>
        <v/>
      </c>
      <c r="Y4683" s="58">
        <f>IF(U4683="Yes",1,0)</f>
        <v/>
      </c>
      <c r="Z4683" s="58">
        <f>IF(P4683="Month-to-month",1,0)+IF(M4683="No",1,0)+IF(J4683="No",1,0)+IF(I4683="Fiber optic",1,0)+IF(Q4683="Yes",1,0)</f>
        <v/>
      </c>
    </row>
    <row r="4684" ht="15" customHeight="1" s="59">
      <c r="A4684" s="58" t="inlineStr">
        <is>
          <t>0504-HHAPI</t>
        </is>
      </c>
      <c r="B4684" s="58" t="inlineStr">
        <is>
          <t>Female</t>
        </is>
      </c>
      <c r="C4684" s="58" t="n">
        <v>1</v>
      </c>
      <c r="D4684" s="58" t="inlineStr">
        <is>
          <t>No</t>
        </is>
      </c>
      <c r="E4684" s="58" t="inlineStr">
        <is>
          <t>No</t>
        </is>
      </c>
      <c r="F4684" s="58" t="n">
        <v>27</v>
      </c>
      <c r="G4684" s="58" t="inlineStr">
        <is>
          <t>Yes</t>
        </is>
      </c>
      <c r="H4684" s="58" t="inlineStr">
        <is>
          <t>Yes</t>
        </is>
      </c>
      <c r="I4684" s="58" t="inlineStr">
        <is>
          <t>Fiber optic</t>
        </is>
      </c>
      <c r="J4684" s="58" t="inlineStr">
        <is>
          <t>No</t>
        </is>
      </c>
      <c r="K4684" s="58" t="inlineStr">
        <is>
          <t>No</t>
        </is>
      </c>
      <c r="L4684" s="58" t="inlineStr">
        <is>
          <t>Yes</t>
        </is>
      </c>
      <c r="M4684" s="58" t="inlineStr">
        <is>
          <t>No</t>
        </is>
      </c>
      <c r="N4684" s="58" t="inlineStr">
        <is>
          <t>No</t>
        </is>
      </c>
      <c r="O4684" s="58" t="inlineStr">
        <is>
          <t>Yes</t>
        </is>
      </c>
      <c r="P4684" s="58" t="inlineStr">
        <is>
          <t>Month-to-month</t>
        </is>
      </c>
      <c r="Q4684" s="58" t="inlineStr">
        <is>
          <t>No</t>
        </is>
      </c>
      <c r="R4684" s="58" t="inlineStr">
        <is>
          <t>Credit card (automatic)</t>
        </is>
      </c>
      <c r="S4684" s="123" t="n">
        <v>88.3</v>
      </c>
      <c r="T4684" s="58" t="inlineStr">
        <is>
          <t>2467.75</t>
        </is>
      </c>
      <c r="U4684" s="58" t="inlineStr">
        <is>
          <t>Yes</t>
        </is>
      </c>
      <c r="V4684" s="123">
        <f>IFERROR(VALUE(TRIM(T4684)),S4684*F4684)</f>
        <v/>
      </c>
      <c r="W4684" s="58">
        <f>IF(F4684&lt;=12,"0-12 mo",IF(F4684&lt;=24,"13-24 mo",IF(F4684&lt;=48,"25-48 mo","49+ mo")))</f>
        <v/>
      </c>
      <c r="X4684" s="58">
        <f>IF(S4684&lt;=35.5,"Q1 Low",IF(S4684&lt;=70.35,"Q2 Mid-Low",IF(S4684&lt;=89.85,"Q3 Mid-High","Q4 High")))</f>
        <v/>
      </c>
      <c r="Y4684" s="58">
        <f>IF(U4684="Yes",1,0)</f>
        <v/>
      </c>
      <c r="Z4684" s="58">
        <f>IF(P4684="Month-to-month",1,0)+IF(M4684="No",1,0)+IF(J4684="No",1,0)+IF(I4684="Fiber optic",1,0)+IF(Q4684="Yes",1,0)</f>
        <v/>
      </c>
    </row>
    <row r="4685" ht="15" customHeight="1" s="59">
      <c r="A4685" s="58" t="inlineStr">
        <is>
          <t>9360-OMDZZ</t>
        </is>
      </c>
      <c r="B4685" s="58" t="inlineStr">
        <is>
          <t>Male</t>
        </is>
      </c>
      <c r="C4685" s="58" t="n">
        <v>0</v>
      </c>
      <c r="D4685" s="58" t="inlineStr">
        <is>
          <t>No</t>
        </is>
      </c>
      <c r="E4685" s="58" t="inlineStr">
        <is>
          <t>No</t>
        </is>
      </c>
      <c r="F4685" s="58" t="n">
        <v>24</v>
      </c>
      <c r="G4685" s="58" t="inlineStr">
        <is>
          <t>Yes</t>
        </is>
      </c>
      <c r="H4685" s="58" t="inlineStr">
        <is>
          <t>Yes</t>
        </is>
      </c>
      <c r="I4685" s="58" t="inlineStr">
        <is>
          <t>Fiber optic</t>
        </is>
      </c>
      <c r="J4685" s="58" t="inlineStr">
        <is>
          <t>No</t>
        </is>
      </c>
      <c r="K4685" s="58" t="inlineStr">
        <is>
          <t>No</t>
        </is>
      </c>
      <c r="L4685" s="58" t="inlineStr">
        <is>
          <t>No</t>
        </is>
      </c>
      <c r="M4685" s="58" t="inlineStr">
        <is>
          <t>No</t>
        </is>
      </c>
      <c r="N4685" s="58" t="inlineStr">
        <is>
          <t>Yes</t>
        </is>
      </c>
      <c r="O4685" s="58" t="inlineStr">
        <is>
          <t>Yes</t>
        </is>
      </c>
      <c r="P4685" s="58" t="inlineStr">
        <is>
          <t>Month-to-month</t>
        </is>
      </c>
      <c r="Q4685" s="58" t="inlineStr">
        <is>
          <t>Yes</t>
        </is>
      </c>
      <c r="R4685" s="58" t="inlineStr">
        <is>
          <t>Electronic check</t>
        </is>
      </c>
      <c r="S4685" s="123" t="n">
        <v>94.09999999999999</v>
      </c>
      <c r="T4685" s="58" t="inlineStr">
        <is>
          <t>2322.85</t>
        </is>
      </c>
      <c r="U4685" s="58" t="inlineStr">
        <is>
          <t>No</t>
        </is>
      </c>
      <c r="V4685" s="123">
        <f>IFERROR(VALUE(TRIM(T4685)),S4685*F4685)</f>
        <v/>
      </c>
      <c r="W4685" s="58">
        <f>IF(F4685&lt;=12,"0-12 mo",IF(F4685&lt;=24,"13-24 mo",IF(F4685&lt;=48,"25-48 mo","49+ mo")))</f>
        <v/>
      </c>
      <c r="X4685" s="58">
        <f>IF(S4685&lt;=35.5,"Q1 Low",IF(S4685&lt;=70.35,"Q2 Mid-Low",IF(S4685&lt;=89.85,"Q3 Mid-High","Q4 High")))</f>
        <v/>
      </c>
      <c r="Y4685" s="58">
        <f>IF(U4685="Yes",1,0)</f>
        <v/>
      </c>
      <c r="Z4685" s="58">
        <f>IF(P4685="Month-to-month",1,0)+IF(M4685="No",1,0)+IF(J4685="No",1,0)+IF(I4685="Fiber optic",1,0)+IF(Q4685="Yes",1,0)</f>
        <v/>
      </c>
    </row>
    <row r="4686" ht="15" customHeight="1" s="59">
      <c r="A4686" s="58" t="inlineStr">
        <is>
          <t>6305-YLBMM</t>
        </is>
      </c>
      <c r="B4686" s="58" t="inlineStr">
        <is>
          <t>Male</t>
        </is>
      </c>
      <c r="C4686" s="58" t="n">
        <v>0</v>
      </c>
      <c r="D4686" s="58" t="inlineStr">
        <is>
          <t>No</t>
        </is>
      </c>
      <c r="E4686" s="58" t="inlineStr">
        <is>
          <t>No</t>
        </is>
      </c>
      <c r="F4686" s="58" t="n">
        <v>69</v>
      </c>
      <c r="G4686" s="58" t="inlineStr">
        <is>
          <t>Yes</t>
        </is>
      </c>
      <c r="H4686" s="58" t="inlineStr">
        <is>
          <t>No</t>
        </is>
      </c>
      <c r="I4686" s="58" t="inlineStr">
        <is>
          <t>Fiber optic</t>
        </is>
      </c>
      <c r="J4686" s="58" t="inlineStr">
        <is>
          <t>No</t>
        </is>
      </c>
      <c r="K4686" s="58" t="inlineStr">
        <is>
          <t>Yes</t>
        </is>
      </c>
      <c r="L4686" s="58" t="inlineStr">
        <is>
          <t>Yes</t>
        </is>
      </c>
      <c r="M4686" s="58" t="inlineStr">
        <is>
          <t>Yes</t>
        </is>
      </c>
      <c r="N4686" s="58" t="inlineStr">
        <is>
          <t>Yes</t>
        </is>
      </c>
      <c r="O4686" s="58" t="inlineStr">
        <is>
          <t>Yes</t>
        </is>
      </c>
      <c r="P4686" s="58" t="inlineStr">
        <is>
          <t>One year</t>
        </is>
      </c>
      <c r="Q4686" s="58" t="inlineStr">
        <is>
          <t>Yes</t>
        </is>
      </c>
      <c r="R4686" s="58" t="inlineStr">
        <is>
          <t>Bank transfer (automatic)</t>
        </is>
      </c>
      <c r="S4686" s="123" t="n">
        <v>104.05</v>
      </c>
      <c r="T4686" s="58" t="inlineStr">
        <is>
          <t>7262</t>
        </is>
      </c>
      <c r="U4686" s="58" t="inlineStr">
        <is>
          <t>Yes</t>
        </is>
      </c>
      <c r="V4686" s="123">
        <f>IFERROR(VALUE(TRIM(T4686)),S4686*F4686)</f>
        <v/>
      </c>
      <c r="W4686" s="58">
        <f>IF(F4686&lt;=12,"0-12 mo",IF(F4686&lt;=24,"13-24 mo",IF(F4686&lt;=48,"25-48 mo","49+ mo")))</f>
        <v/>
      </c>
      <c r="X4686" s="58">
        <f>IF(S4686&lt;=35.5,"Q1 Low",IF(S4686&lt;=70.35,"Q2 Mid-Low",IF(S4686&lt;=89.85,"Q3 Mid-High","Q4 High")))</f>
        <v/>
      </c>
      <c r="Y4686" s="58">
        <f>IF(U4686="Yes",1,0)</f>
        <v/>
      </c>
      <c r="Z4686" s="58">
        <f>IF(P4686="Month-to-month",1,0)+IF(M4686="No",1,0)+IF(J4686="No",1,0)+IF(I4686="Fiber optic",1,0)+IF(Q4686="Yes",1,0)</f>
        <v/>
      </c>
    </row>
    <row r="4687" ht="15" customHeight="1" s="59">
      <c r="A4687" s="58" t="inlineStr">
        <is>
          <t>0345-XMMUG</t>
        </is>
      </c>
      <c r="B4687" s="58" t="inlineStr">
        <is>
          <t>Female</t>
        </is>
      </c>
      <c r="C4687" s="58" t="n">
        <v>0</v>
      </c>
      <c r="D4687" s="58" t="inlineStr">
        <is>
          <t>Yes</t>
        </is>
      </c>
      <c r="E4687" s="58" t="inlineStr">
        <is>
          <t>No</t>
        </is>
      </c>
      <c r="F4687" s="58" t="n">
        <v>46</v>
      </c>
      <c r="G4687" s="58" t="inlineStr">
        <is>
          <t>Yes</t>
        </is>
      </c>
      <c r="H4687" s="58" t="inlineStr">
        <is>
          <t>Yes</t>
        </is>
      </c>
      <c r="I4687" s="58" t="inlineStr">
        <is>
          <t>Fiber optic</t>
        </is>
      </c>
      <c r="J4687" s="58" t="inlineStr">
        <is>
          <t>No</t>
        </is>
      </c>
      <c r="K4687" s="58" t="inlineStr">
        <is>
          <t>Yes</t>
        </is>
      </c>
      <c r="L4687" s="58" t="inlineStr">
        <is>
          <t>Yes</t>
        </is>
      </c>
      <c r="M4687" s="58" t="inlineStr">
        <is>
          <t>Yes</t>
        </is>
      </c>
      <c r="N4687" s="58" t="inlineStr">
        <is>
          <t>Yes</t>
        </is>
      </c>
      <c r="O4687" s="58" t="inlineStr">
        <is>
          <t>Yes</t>
        </is>
      </c>
      <c r="P4687" s="58" t="inlineStr">
        <is>
          <t>Two year</t>
        </is>
      </c>
      <c r="Q4687" s="58" t="inlineStr">
        <is>
          <t>Yes</t>
        </is>
      </c>
      <c r="R4687" s="58" t="inlineStr">
        <is>
          <t>Credit card (automatic)</t>
        </is>
      </c>
      <c r="S4687" s="123" t="n">
        <v>108.9</v>
      </c>
      <c r="T4687" s="58" t="inlineStr">
        <is>
          <t>4854.3</t>
        </is>
      </c>
      <c r="U4687" s="58" t="inlineStr">
        <is>
          <t>No</t>
        </is>
      </c>
      <c r="V4687" s="123">
        <f>IFERROR(VALUE(TRIM(T4687)),S4687*F4687)</f>
        <v/>
      </c>
      <c r="W4687" s="58">
        <f>IF(F4687&lt;=12,"0-12 mo",IF(F4687&lt;=24,"13-24 mo",IF(F4687&lt;=48,"25-48 mo","49+ mo")))</f>
        <v/>
      </c>
      <c r="X4687" s="58">
        <f>IF(S4687&lt;=35.5,"Q1 Low",IF(S4687&lt;=70.35,"Q2 Mid-Low",IF(S4687&lt;=89.85,"Q3 Mid-High","Q4 High")))</f>
        <v/>
      </c>
      <c r="Y4687" s="58">
        <f>IF(U4687="Yes",1,0)</f>
        <v/>
      </c>
      <c r="Z4687" s="58">
        <f>IF(P4687="Month-to-month",1,0)+IF(M4687="No",1,0)+IF(J4687="No",1,0)+IF(I4687="Fiber optic",1,0)+IF(Q4687="Yes",1,0)</f>
        <v/>
      </c>
    </row>
    <row r="4688" ht="15" customHeight="1" s="59">
      <c r="A4688" s="58" t="inlineStr">
        <is>
          <t>8024-XNAFQ</t>
        </is>
      </c>
      <c r="B4688" s="58" t="inlineStr">
        <is>
          <t>Female</t>
        </is>
      </c>
      <c r="C4688" s="58" t="n">
        <v>1</v>
      </c>
      <c r="D4688" s="58" t="inlineStr">
        <is>
          <t>No</t>
        </is>
      </c>
      <c r="E4688" s="58" t="inlineStr">
        <is>
          <t>No</t>
        </is>
      </c>
      <c r="F4688" s="58" t="n">
        <v>72</v>
      </c>
      <c r="G4688" s="58" t="inlineStr">
        <is>
          <t>Yes</t>
        </is>
      </c>
      <c r="H4688" s="58" t="inlineStr">
        <is>
          <t>Yes</t>
        </is>
      </c>
      <c r="I4688" s="58" t="inlineStr">
        <is>
          <t>Fiber optic</t>
        </is>
      </c>
      <c r="J4688" s="58" t="inlineStr">
        <is>
          <t>Yes</t>
        </is>
      </c>
      <c r="K4688" s="58" t="inlineStr">
        <is>
          <t>Yes</t>
        </is>
      </c>
      <c r="L4688" s="58" t="inlineStr">
        <is>
          <t>Yes</t>
        </is>
      </c>
      <c r="M4688" s="58" t="inlineStr">
        <is>
          <t>Yes</t>
        </is>
      </c>
      <c r="N4688" s="58" t="inlineStr">
        <is>
          <t>No</t>
        </is>
      </c>
      <c r="O4688" s="58" t="inlineStr">
        <is>
          <t>Yes</t>
        </is>
      </c>
      <c r="P4688" s="58" t="inlineStr">
        <is>
          <t>Two year</t>
        </is>
      </c>
      <c r="Q4688" s="58" t="inlineStr">
        <is>
          <t>Yes</t>
        </is>
      </c>
      <c r="R4688" s="58" t="inlineStr">
        <is>
          <t>Bank transfer (automatic)</t>
        </is>
      </c>
      <c r="S4688" s="123" t="n">
        <v>107.4</v>
      </c>
      <c r="T4688" s="58" t="inlineStr">
        <is>
          <t>7748.75</t>
        </is>
      </c>
      <c r="U4688" s="58" t="inlineStr">
        <is>
          <t>No</t>
        </is>
      </c>
      <c r="V4688" s="123">
        <f>IFERROR(VALUE(TRIM(T4688)),S4688*F4688)</f>
        <v/>
      </c>
      <c r="W4688" s="58">
        <f>IF(F4688&lt;=12,"0-12 mo",IF(F4688&lt;=24,"13-24 mo",IF(F4688&lt;=48,"25-48 mo","49+ mo")))</f>
        <v/>
      </c>
      <c r="X4688" s="58">
        <f>IF(S4688&lt;=35.5,"Q1 Low",IF(S4688&lt;=70.35,"Q2 Mid-Low",IF(S4688&lt;=89.85,"Q3 Mid-High","Q4 High")))</f>
        <v/>
      </c>
      <c r="Y4688" s="58">
        <f>IF(U4688="Yes",1,0)</f>
        <v/>
      </c>
      <c r="Z4688" s="58">
        <f>IF(P4688="Month-to-month",1,0)+IF(M4688="No",1,0)+IF(J4688="No",1,0)+IF(I4688="Fiber optic",1,0)+IF(Q4688="Yes",1,0)</f>
        <v/>
      </c>
    </row>
    <row r="4689" ht="15" customHeight="1" s="59">
      <c r="A4689" s="58" t="inlineStr">
        <is>
          <t>3647-GMGDH</t>
        </is>
      </c>
      <c r="B4689" s="58" t="inlineStr">
        <is>
          <t>Male</t>
        </is>
      </c>
      <c r="C4689" s="58" t="n">
        <v>0</v>
      </c>
      <c r="D4689" s="58" t="inlineStr">
        <is>
          <t>Yes</t>
        </is>
      </c>
      <c r="E4689" s="58" t="inlineStr">
        <is>
          <t>No</t>
        </is>
      </c>
      <c r="F4689" s="58" t="n">
        <v>22</v>
      </c>
      <c r="G4689" s="58" t="inlineStr">
        <is>
          <t>Yes</t>
        </is>
      </c>
      <c r="H4689" s="58" t="inlineStr">
        <is>
          <t>No</t>
        </is>
      </c>
      <c r="I4689" s="58" t="inlineStr">
        <is>
          <t>Fiber optic</t>
        </is>
      </c>
      <c r="J4689" s="58" t="inlineStr">
        <is>
          <t>No</t>
        </is>
      </c>
      <c r="K4689" s="58" t="inlineStr">
        <is>
          <t>No</t>
        </is>
      </c>
      <c r="L4689" s="58" t="inlineStr">
        <is>
          <t>Yes</t>
        </is>
      </c>
      <c r="M4689" s="58" t="inlineStr">
        <is>
          <t>No</t>
        </is>
      </c>
      <c r="N4689" s="58" t="inlineStr">
        <is>
          <t>Yes</t>
        </is>
      </c>
      <c r="O4689" s="58" t="inlineStr">
        <is>
          <t>Yes</t>
        </is>
      </c>
      <c r="P4689" s="58" t="inlineStr">
        <is>
          <t>Month-to-month</t>
        </is>
      </c>
      <c r="Q4689" s="58" t="inlineStr">
        <is>
          <t>Yes</t>
        </is>
      </c>
      <c r="R4689" s="58" t="inlineStr">
        <is>
          <t>Credit card (automatic)</t>
        </is>
      </c>
      <c r="S4689" s="123" t="n">
        <v>94.7</v>
      </c>
      <c r="T4689" s="58" t="inlineStr">
        <is>
          <t>1914.9</t>
        </is>
      </c>
      <c r="U4689" s="58" t="inlineStr">
        <is>
          <t>Yes</t>
        </is>
      </c>
      <c r="V4689" s="123">
        <f>IFERROR(VALUE(TRIM(T4689)),S4689*F4689)</f>
        <v/>
      </c>
      <c r="W4689" s="58">
        <f>IF(F4689&lt;=12,"0-12 mo",IF(F4689&lt;=24,"13-24 mo",IF(F4689&lt;=48,"25-48 mo","49+ mo")))</f>
        <v/>
      </c>
      <c r="X4689" s="58">
        <f>IF(S4689&lt;=35.5,"Q1 Low",IF(S4689&lt;=70.35,"Q2 Mid-Low",IF(S4689&lt;=89.85,"Q3 Mid-High","Q4 High")))</f>
        <v/>
      </c>
      <c r="Y4689" s="58">
        <f>IF(U4689="Yes",1,0)</f>
        <v/>
      </c>
      <c r="Z4689" s="58">
        <f>IF(P4689="Month-to-month",1,0)+IF(M4689="No",1,0)+IF(J4689="No",1,0)+IF(I4689="Fiber optic",1,0)+IF(Q4689="Yes",1,0)</f>
        <v/>
      </c>
    </row>
    <row r="4690" ht="15" customHeight="1" s="59">
      <c r="A4690" s="58" t="inlineStr">
        <is>
          <t>2988-GBIVW</t>
        </is>
      </c>
      <c r="B4690" s="58" t="inlineStr">
        <is>
          <t>Female</t>
        </is>
      </c>
      <c r="C4690" s="58" t="n">
        <v>1</v>
      </c>
      <c r="D4690" s="58" t="inlineStr">
        <is>
          <t>Yes</t>
        </is>
      </c>
      <c r="E4690" s="58" t="inlineStr">
        <is>
          <t>No</t>
        </is>
      </c>
      <c r="F4690" s="58" t="n">
        <v>70</v>
      </c>
      <c r="G4690" s="58" t="inlineStr">
        <is>
          <t>Yes</t>
        </is>
      </c>
      <c r="H4690" s="58" t="inlineStr">
        <is>
          <t>Yes</t>
        </is>
      </c>
      <c r="I4690" s="58" t="inlineStr">
        <is>
          <t>Fiber optic</t>
        </is>
      </c>
      <c r="J4690" s="58" t="inlineStr">
        <is>
          <t>Yes</t>
        </is>
      </c>
      <c r="K4690" s="58" t="inlineStr">
        <is>
          <t>No</t>
        </is>
      </c>
      <c r="L4690" s="58" t="inlineStr">
        <is>
          <t>No</t>
        </is>
      </c>
      <c r="M4690" s="58" t="inlineStr">
        <is>
          <t>No</t>
        </is>
      </c>
      <c r="N4690" s="58" t="inlineStr">
        <is>
          <t>No</t>
        </is>
      </c>
      <c r="O4690" s="58" t="inlineStr">
        <is>
          <t>Yes</t>
        </is>
      </c>
      <c r="P4690" s="58" t="inlineStr">
        <is>
          <t>Month-to-month</t>
        </is>
      </c>
      <c r="Q4690" s="58" t="inlineStr">
        <is>
          <t>Yes</t>
        </is>
      </c>
      <c r="R4690" s="58" t="inlineStr">
        <is>
          <t>Electronic check</t>
        </is>
      </c>
      <c r="S4690" s="123" t="n">
        <v>90.84999999999999</v>
      </c>
      <c r="T4690" s="58" t="inlineStr">
        <is>
          <t>6470.1</t>
        </is>
      </c>
      <c r="U4690" s="58" t="inlineStr">
        <is>
          <t>No</t>
        </is>
      </c>
      <c r="V4690" s="123">
        <f>IFERROR(VALUE(TRIM(T4690)),S4690*F4690)</f>
        <v/>
      </c>
      <c r="W4690" s="58">
        <f>IF(F4690&lt;=12,"0-12 mo",IF(F4690&lt;=24,"13-24 mo",IF(F4690&lt;=48,"25-48 mo","49+ mo")))</f>
        <v/>
      </c>
      <c r="X4690" s="58">
        <f>IF(S4690&lt;=35.5,"Q1 Low",IF(S4690&lt;=70.35,"Q2 Mid-Low",IF(S4690&lt;=89.85,"Q3 Mid-High","Q4 High")))</f>
        <v/>
      </c>
      <c r="Y4690" s="58">
        <f>IF(U4690="Yes",1,0)</f>
        <v/>
      </c>
      <c r="Z4690" s="58">
        <f>IF(P4690="Month-to-month",1,0)+IF(M4690="No",1,0)+IF(J4690="No",1,0)+IF(I4690="Fiber optic",1,0)+IF(Q4690="Yes",1,0)</f>
        <v/>
      </c>
    </row>
    <row r="4691" ht="15" customHeight="1" s="59">
      <c r="A4691" s="58" t="inlineStr">
        <is>
          <t>2832-SCUCO</t>
        </is>
      </c>
      <c r="B4691" s="58" t="inlineStr">
        <is>
          <t>Female</t>
        </is>
      </c>
      <c r="C4691" s="58" t="n">
        <v>0</v>
      </c>
      <c r="D4691" s="58" t="inlineStr">
        <is>
          <t>No</t>
        </is>
      </c>
      <c r="E4691" s="58" t="inlineStr">
        <is>
          <t>No</t>
        </is>
      </c>
      <c r="F4691" s="58" t="n">
        <v>2</v>
      </c>
      <c r="G4691" s="58" t="inlineStr">
        <is>
          <t>Yes</t>
        </is>
      </c>
      <c r="H4691" s="58" t="inlineStr">
        <is>
          <t>No</t>
        </is>
      </c>
      <c r="I4691" s="58" t="inlineStr">
        <is>
          <t>No</t>
        </is>
      </c>
      <c r="J4691" s="58" t="inlineStr">
        <is>
          <t>No internet service</t>
        </is>
      </c>
      <c r="K4691" s="58" t="inlineStr">
        <is>
          <t>No internet service</t>
        </is>
      </c>
      <c r="L4691" s="58" t="inlineStr">
        <is>
          <t>No internet service</t>
        </is>
      </c>
      <c r="M4691" s="58" t="inlineStr">
        <is>
          <t>No internet service</t>
        </is>
      </c>
      <c r="N4691" s="58" t="inlineStr">
        <is>
          <t>No internet service</t>
        </is>
      </c>
      <c r="O4691" s="58" t="inlineStr">
        <is>
          <t>No internet service</t>
        </is>
      </c>
      <c r="P4691" s="58" t="inlineStr">
        <is>
          <t>Month-to-month</t>
        </is>
      </c>
      <c r="Q4691" s="58" t="inlineStr">
        <is>
          <t>No</t>
        </is>
      </c>
      <c r="R4691" s="58" t="inlineStr">
        <is>
          <t>Electronic check</t>
        </is>
      </c>
      <c r="S4691" s="123" t="n">
        <v>19.9</v>
      </c>
      <c r="T4691" s="58" t="inlineStr">
        <is>
          <t>57.4</t>
        </is>
      </c>
      <c r="U4691" s="58" t="inlineStr">
        <is>
          <t>No</t>
        </is>
      </c>
      <c r="V4691" s="123">
        <f>IFERROR(VALUE(TRIM(T4691)),S4691*F4691)</f>
        <v/>
      </c>
      <c r="W4691" s="58">
        <f>IF(F4691&lt;=12,"0-12 mo",IF(F4691&lt;=24,"13-24 mo",IF(F4691&lt;=48,"25-48 mo","49+ mo")))</f>
        <v/>
      </c>
      <c r="X4691" s="58">
        <f>IF(S4691&lt;=35.5,"Q1 Low",IF(S4691&lt;=70.35,"Q2 Mid-Low",IF(S4691&lt;=89.85,"Q3 Mid-High","Q4 High")))</f>
        <v/>
      </c>
      <c r="Y4691" s="58">
        <f>IF(U4691="Yes",1,0)</f>
        <v/>
      </c>
      <c r="Z4691" s="58">
        <f>IF(P4691="Month-to-month",1,0)+IF(M4691="No",1,0)+IF(J4691="No",1,0)+IF(I4691="Fiber optic",1,0)+IF(Q4691="Yes",1,0)</f>
        <v/>
      </c>
    </row>
    <row r="4692" ht="15" customHeight="1" s="59">
      <c r="A4692" s="58" t="inlineStr">
        <is>
          <t>7036-ZZKBD</t>
        </is>
      </c>
      <c r="B4692" s="58" t="inlineStr">
        <is>
          <t>Male</t>
        </is>
      </c>
      <c r="C4692" s="58" t="n">
        <v>0</v>
      </c>
      <c r="D4692" s="58" t="inlineStr">
        <is>
          <t>Yes</t>
        </is>
      </c>
      <c r="E4692" s="58" t="inlineStr">
        <is>
          <t>No</t>
        </is>
      </c>
      <c r="F4692" s="58" t="n">
        <v>31</v>
      </c>
      <c r="G4692" s="58" t="inlineStr">
        <is>
          <t>Yes</t>
        </is>
      </c>
      <c r="H4692" s="58" t="inlineStr">
        <is>
          <t>No</t>
        </is>
      </c>
      <c r="I4692" s="58" t="inlineStr">
        <is>
          <t>DSL</t>
        </is>
      </c>
      <c r="J4692" s="58" t="inlineStr">
        <is>
          <t>No</t>
        </is>
      </c>
      <c r="K4692" s="58" t="inlineStr">
        <is>
          <t>No</t>
        </is>
      </c>
      <c r="L4692" s="58" t="inlineStr">
        <is>
          <t>Yes</t>
        </is>
      </c>
      <c r="M4692" s="58" t="inlineStr">
        <is>
          <t>Yes</t>
        </is>
      </c>
      <c r="N4692" s="58" t="inlineStr">
        <is>
          <t>No</t>
        </is>
      </c>
      <c r="O4692" s="58" t="inlineStr">
        <is>
          <t>Yes</t>
        </is>
      </c>
      <c r="P4692" s="58" t="inlineStr">
        <is>
          <t>Month-to-month</t>
        </is>
      </c>
      <c r="Q4692" s="58" t="inlineStr">
        <is>
          <t>Yes</t>
        </is>
      </c>
      <c r="R4692" s="58" t="inlineStr">
        <is>
          <t>Credit card (automatic)</t>
        </is>
      </c>
      <c r="S4692" s="123" t="n">
        <v>66.40000000000001</v>
      </c>
      <c r="T4692" s="58" t="inlineStr">
        <is>
          <t>2019.8</t>
        </is>
      </c>
      <c r="U4692" s="58" t="inlineStr">
        <is>
          <t>No</t>
        </is>
      </c>
      <c r="V4692" s="123">
        <f>IFERROR(VALUE(TRIM(T4692)),S4692*F4692)</f>
        <v/>
      </c>
      <c r="W4692" s="58">
        <f>IF(F4692&lt;=12,"0-12 mo",IF(F4692&lt;=24,"13-24 mo",IF(F4692&lt;=48,"25-48 mo","49+ mo")))</f>
        <v/>
      </c>
      <c r="X4692" s="58">
        <f>IF(S4692&lt;=35.5,"Q1 Low",IF(S4692&lt;=70.35,"Q2 Mid-Low",IF(S4692&lt;=89.85,"Q3 Mid-High","Q4 High")))</f>
        <v/>
      </c>
      <c r="Y4692" s="58">
        <f>IF(U4692="Yes",1,0)</f>
        <v/>
      </c>
      <c r="Z4692" s="58">
        <f>IF(P4692="Month-to-month",1,0)+IF(M4692="No",1,0)+IF(J4692="No",1,0)+IF(I4692="Fiber optic",1,0)+IF(Q4692="Yes",1,0)</f>
        <v/>
      </c>
    </row>
    <row r="4693" ht="15" customHeight="1" s="59">
      <c r="A4693" s="58" t="inlineStr">
        <is>
          <t>3791-LGQCY</t>
        </is>
      </c>
      <c r="B4693" s="58" t="inlineStr">
        <is>
          <t>Female</t>
        </is>
      </c>
      <c r="C4693" s="58" t="n">
        <v>1</v>
      </c>
      <c r="D4693" s="58" t="inlineStr">
        <is>
          <t>Yes</t>
        </is>
      </c>
      <c r="E4693" s="58" t="inlineStr">
        <is>
          <t>No</t>
        </is>
      </c>
      <c r="F4693" s="58" t="n">
        <v>56</v>
      </c>
      <c r="G4693" s="58" t="inlineStr">
        <is>
          <t>Yes</t>
        </is>
      </c>
      <c r="H4693" s="58" t="inlineStr">
        <is>
          <t>Yes</t>
        </is>
      </c>
      <c r="I4693" s="58" t="inlineStr">
        <is>
          <t>Fiber optic</t>
        </is>
      </c>
      <c r="J4693" s="58" t="inlineStr">
        <is>
          <t>No</t>
        </is>
      </c>
      <c r="K4693" s="58" t="inlineStr">
        <is>
          <t>No</t>
        </is>
      </c>
      <c r="L4693" s="58" t="inlineStr">
        <is>
          <t>Yes</t>
        </is>
      </c>
      <c r="M4693" s="58" t="inlineStr">
        <is>
          <t>No</t>
        </is>
      </c>
      <c r="N4693" s="58" t="inlineStr">
        <is>
          <t>Yes</t>
        </is>
      </c>
      <c r="O4693" s="58" t="inlineStr">
        <is>
          <t>Yes</t>
        </is>
      </c>
      <c r="P4693" s="58" t="inlineStr">
        <is>
          <t>Month-to-month</t>
        </is>
      </c>
      <c r="Q4693" s="58" t="inlineStr">
        <is>
          <t>Yes</t>
        </is>
      </c>
      <c r="R4693" s="58" t="inlineStr">
        <is>
          <t>Bank transfer (automatic)</t>
        </is>
      </c>
      <c r="S4693" s="123" t="n">
        <v>100.65</v>
      </c>
      <c r="T4693" s="58" t="inlineStr">
        <is>
          <t>5688.05</t>
        </is>
      </c>
      <c r="U4693" s="58" t="inlineStr">
        <is>
          <t>Yes</t>
        </is>
      </c>
      <c r="V4693" s="123">
        <f>IFERROR(VALUE(TRIM(T4693)),S4693*F4693)</f>
        <v/>
      </c>
      <c r="W4693" s="58">
        <f>IF(F4693&lt;=12,"0-12 mo",IF(F4693&lt;=24,"13-24 mo",IF(F4693&lt;=48,"25-48 mo","49+ mo")))</f>
        <v/>
      </c>
      <c r="X4693" s="58">
        <f>IF(S4693&lt;=35.5,"Q1 Low",IF(S4693&lt;=70.35,"Q2 Mid-Low",IF(S4693&lt;=89.85,"Q3 Mid-High","Q4 High")))</f>
        <v/>
      </c>
      <c r="Y4693" s="58">
        <f>IF(U4693="Yes",1,0)</f>
        <v/>
      </c>
      <c r="Z4693" s="58">
        <f>IF(P4693="Month-to-month",1,0)+IF(M4693="No",1,0)+IF(J4693="No",1,0)+IF(I4693="Fiber optic",1,0)+IF(Q4693="Yes",1,0)</f>
        <v/>
      </c>
    </row>
    <row r="4694" ht="15" customHeight="1" s="59">
      <c r="A4694" s="58" t="inlineStr">
        <is>
          <t>0265-PSUAE</t>
        </is>
      </c>
      <c r="B4694" s="58" t="inlineStr">
        <is>
          <t>Female</t>
        </is>
      </c>
      <c r="C4694" s="58" t="n">
        <v>0</v>
      </c>
      <c r="D4694" s="58" t="inlineStr">
        <is>
          <t>Yes</t>
        </is>
      </c>
      <c r="E4694" s="58" t="inlineStr">
        <is>
          <t>Yes</t>
        </is>
      </c>
      <c r="F4694" s="58" t="n">
        <v>16</v>
      </c>
      <c r="G4694" s="58" t="inlineStr">
        <is>
          <t>Yes</t>
        </is>
      </c>
      <c r="H4694" s="58" t="inlineStr">
        <is>
          <t>No</t>
        </is>
      </c>
      <c r="I4694" s="58" t="inlineStr">
        <is>
          <t>Fiber optic</t>
        </is>
      </c>
      <c r="J4694" s="58" t="inlineStr">
        <is>
          <t>Yes</t>
        </is>
      </c>
      <c r="K4694" s="58" t="inlineStr">
        <is>
          <t>No</t>
        </is>
      </c>
      <c r="L4694" s="58" t="inlineStr">
        <is>
          <t>Yes</t>
        </is>
      </c>
      <c r="M4694" s="58" t="inlineStr">
        <is>
          <t>No</t>
        </is>
      </c>
      <c r="N4694" s="58" t="inlineStr">
        <is>
          <t>Yes</t>
        </is>
      </c>
      <c r="O4694" s="58" t="inlineStr">
        <is>
          <t>Yes</t>
        </is>
      </c>
      <c r="P4694" s="58" t="inlineStr">
        <is>
          <t>Month-to-month</t>
        </is>
      </c>
      <c r="Q4694" s="58" t="inlineStr">
        <is>
          <t>No</t>
        </is>
      </c>
      <c r="R4694" s="58" t="inlineStr">
        <is>
          <t>Bank transfer (automatic)</t>
        </is>
      </c>
      <c r="S4694" s="123" t="n">
        <v>100.7</v>
      </c>
      <c r="T4694" s="58" t="inlineStr">
        <is>
          <t>1522.7</t>
        </is>
      </c>
      <c r="U4694" s="58" t="inlineStr">
        <is>
          <t>No</t>
        </is>
      </c>
      <c r="V4694" s="123">
        <f>IFERROR(VALUE(TRIM(T4694)),S4694*F4694)</f>
        <v/>
      </c>
      <c r="W4694" s="58">
        <f>IF(F4694&lt;=12,"0-12 mo",IF(F4694&lt;=24,"13-24 mo",IF(F4694&lt;=48,"25-48 mo","49+ mo")))</f>
        <v/>
      </c>
      <c r="X4694" s="58">
        <f>IF(S4694&lt;=35.5,"Q1 Low",IF(S4694&lt;=70.35,"Q2 Mid-Low",IF(S4694&lt;=89.85,"Q3 Mid-High","Q4 High")))</f>
        <v/>
      </c>
      <c r="Y4694" s="58">
        <f>IF(U4694="Yes",1,0)</f>
        <v/>
      </c>
      <c r="Z4694" s="58">
        <f>IF(P4694="Month-to-month",1,0)+IF(M4694="No",1,0)+IF(J4694="No",1,0)+IF(I4694="Fiber optic",1,0)+IF(Q4694="Yes",1,0)</f>
        <v/>
      </c>
    </row>
    <row r="4695" ht="15" customHeight="1" s="59">
      <c r="A4695" s="58" t="inlineStr">
        <is>
          <t>0463-TXOAK</t>
        </is>
      </c>
      <c r="B4695" s="58" t="inlineStr">
        <is>
          <t>Male</t>
        </is>
      </c>
      <c r="C4695" s="58" t="n">
        <v>0</v>
      </c>
      <c r="D4695" s="58" t="inlineStr">
        <is>
          <t>No</t>
        </is>
      </c>
      <c r="E4695" s="58" t="inlineStr">
        <is>
          <t>Yes</t>
        </is>
      </c>
      <c r="F4695" s="58" t="n">
        <v>52</v>
      </c>
      <c r="G4695" s="58" t="inlineStr">
        <is>
          <t>Yes</t>
        </is>
      </c>
      <c r="H4695" s="58" t="inlineStr">
        <is>
          <t>Yes</t>
        </is>
      </c>
      <c r="I4695" s="58" t="inlineStr">
        <is>
          <t>No</t>
        </is>
      </c>
      <c r="J4695" s="58" t="inlineStr">
        <is>
          <t>No internet service</t>
        </is>
      </c>
      <c r="K4695" s="58" t="inlineStr">
        <is>
          <t>No internet service</t>
        </is>
      </c>
      <c r="L4695" s="58" t="inlineStr">
        <is>
          <t>No internet service</t>
        </is>
      </c>
      <c r="M4695" s="58" t="inlineStr">
        <is>
          <t>No internet service</t>
        </is>
      </c>
      <c r="N4695" s="58" t="inlineStr">
        <is>
          <t>No internet service</t>
        </is>
      </c>
      <c r="O4695" s="58" t="inlineStr">
        <is>
          <t>No internet service</t>
        </is>
      </c>
      <c r="P4695" s="58" t="inlineStr">
        <is>
          <t>Two year</t>
        </is>
      </c>
      <c r="Q4695" s="58" t="inlineStr">
        <is>
          <t>No</t>
        </is>
      </c>
      <c r="R4695" s="58" t="inlineStr">
        <is>
          <t>Credit card (automatic)</t>
        </is>
      </c>
      <c r="S4695" s="123" t="n">
        <v>25.6</v>
      </c>
      <c r="T4695" s="58" t="inlineStr">
        <is>
          <t>1334.5</t>
        </is>
      </c>
      <c r="U4695" s="58" t="inlineStr">
        <is>
          <t>No</t>
        </is>
      </c>
      <c r="V4695" s="123">
        <f>IFERROR(VALUE(TRIM(T4695)),S4695*F4695)</f>
        <v/>
      </c>
      <c r="W4695" s="58">
        <f>IF(F4695&lt;=12,"0-12 mo",IF(F4695&lt;=24,"13-24 mo",IF(F4695&lt;=48,"25-48 mo","49+ mo")))</f>
        <v/>
      </c>
      <c r="X4695" s="58">
        <f>IF(S4695&lt;=35.5,"Q1 Low",IF(S4695&lt;=70.35,"Q2 Mid-Low",IF(S4695&lt;=89.85,"Q3 Mid-High","Q4 High")))</f>
        <v/>
      </c>
      <c r="Y4695" s="58">
        <f>IF(U4695="Yes",1,0)</f>
        <v/>
      </c>
      <c r="Z4695" s="58">
        <f>IF(P4695="Month-to-month",1,0)+IF(M4695="No",1,0)+IF(J4695="No",1,0)+IF(I4695="Fiber optic",1,0)+IF(Q4695="Yes",1,0)</f>
        <v/>
      </c>
    </row>
    <row r="4696" ht="15" customHeight="1" s="59">
      <c r="A4696" s="58" t="inlineStr">
        <is>
          <t>0594-UFTUL</t>
        </is>
      </c>
      <c r="B4696" s="58" t="inlineStr">
        <is>
          <t>Male</t>
        </is>
      </c>
      <c r="C4696" s="58" t="n">
        <v>0</v>
      </c>
      <c r="D4696" s="58" t="inlineStr">
        <is>
          <t>Yes</t>
        </is>
      </c>
      <c r="E4696" s="58" t="inlineStr">
        <is>
          <t>Yes</t>
        </is>
      </c>
      <c r="F4696" s="58" t="n">
        <v>13</v>
      </c>
      <c r="G4696" s="58" t="inlineStr">
        <is>
          <t>Yes</t>
        </is>
      </c>
      <c r="H4696" s="58" t="inlineStr">
        <is>
          <t>No</t>
        </is>
      </c>
      <c r="I4696" s="58" t="inlineStr">
        <is>
          <t>No</t>
        </is>
      </c>
      <c r="J4696" s="58" t="inlineStr">
        <is>
          <t>No internet service</t>
        </is>
      </c>
      <c r="K4696" s="58" t="inlineStr">
        <is>
          <t>No internet service</t>
        </is>
      </c>
      <c r="L4696" s="58" t="inlineStr">
        <is>
          <t>No internet service</t>
        </is>
      </c>
      <c r="M4696" s="58" t="inlineStr">
        <is>
          <t>No internet service</t>
        </is>
      </c>
      <c r="N4696" s="58" t="inlineStr">
        <is>
          <t>No internet service</t>
        </is>
      </c>
      <c r="O4696" s="58" t="inlineStr">
        <is>
          <t>No internet service</t>
        </is>
      </c>
      <c r="P4696" s="58" t="inlineStr">
        <is>
          <t>Month-to-month</t>
        </is>
      </c>
      <c r="Q4696" s="58" t="inlineStr">
        <is>
          <t>Yes</t>
        </is>
      </c>
      <c r="R4696" s="58" t="inlineStr">
        <is>
          <t>Mailed check</t>
        </is>
      </c>
      <c r="S4696" s="123" t="n">
        <v>19.85</v>
      </c>
      <c r="T4696" s="58" t="inlineStr">
        <is>
          <t>252</t>
        </is>
      </c>
      <c r="U4696" s="58" t="inlineStr">
        <is>
          <t>No</t>
        </is>
      </c>
      <c r="V4696" s="123">
        <f>IFERROR(VALUE(TRIM(T4696)),S4696*F4696)</f>
        <v/>
      </c>
      <c r="W4696" s="58">
        <f>IF(F4696&lt;=12,"0-12 mo",IF(F4696&lt;=24,"13-24 mo",IF(F4696&lt;=48,"25-48 mo","49+ mo")))</f>
        <v/>
      </c>
      <c r="X4696" s="58">
        <f>IF(S4696&lt;=35.5,"Q1 Low",IF(S4696&lt;=70.35,"Q2 Mid-Low",IF(S4696&lt;=89.85,"Q3 Mid-High","Q4 High")))</f>
        <v/>
      </c>
      <c r="Y4696" s="58">
        <f>IF(U4696="Yes",1,0)</f>
        <v/>
      </c>
      <c r="Z4696" s="58">
        <f>IF(P4696="Month-to-month",1,0)+IF(M4696="No",1,0)+IF(J4696="No",1,0)+IF(I4696="Fiber optic",1,0)+IF(Q4696="Yes",1,0)</f>
        <v/>
      </c>
    </row>
    <row r="4697" ht="15" customHeight="1" s="59">
      <c r="A4697" s="58" t="inlineStr">
        <is>
          <t>9509-MPYOD</t>
        </is>
      </c>
      <c r="B4697" s="58" t="inlineStr">
        <is>
          <t>Female</t>
        </is>
      </c>
      <c r="C4697" s="58" t="n">
        <v>0</v>
      </c>
      <c r="D4697" s="58" t="inlineStr">
        <is>
          <t>No</t>
        </is>
      </c>
      <c r="E4697" s="58" t="inlineStr">
        <is>
          <t>No</t>
        </is>
      </c>
      <c r="F4697" s="58" t="n">
        <v>35</v>
      </c>
      <c r="G4697" s="58" t="inlineStr">
        <is>
          <t>Yes</t>
        </is>
      </c>
      <c r="H4697" s="58" t="inlineStr">
        <is>
          <t>No</t>
        </is>
      </c>
      <c r="I4697" s="58" t="inlineStr">
        <is>
          <t>No</t>
        </is>
      </c>
      <c r="J4697" s="58" t="inlineStr">
        <is>
          <t>No internet service</t>
        </is>
      </c>
      <c r="K4697" s="58" t="inlineStr">
        <is>
          <t>No internet service</t>
        </is>
      </c>
      <c r="L4697" s="58" t="inlineStr">
        <is>
          <t>No internet service</t>
        </is>
      </c>
      <c r="M4697" s="58" t="inlineStr">
        <is>
          <t>No internet service</t>
        </is>
      </c>
      <c r="N4697" s="58" t="inlineStr">
        <is>
          <t>No internet service</t>
        </is>
      </c>
      <c r="O4697" s="58" t="inlineStr">
        <is>
          <t>No internet service</t>
        </is>
      </c>
      <c r="P4697" s="58" t="inlineStr">
        <is>
          <t>One year</t>
        </is>
      </c>
      <c r="Q4697" s="58" t="inlineStr">
        <is>
          <t>No</t>
        </is>
      </c>
      <c r="R4697" s="58" t="inlineStr">
        <is>
          <t>Mailed check</t>
        </is>
      </c>
      <c r="S4697" s="123" t="n">
        <v>20.75</v>
      </c>
      <c r="T4697" s="58" t="inlineStr">
        <is>
          <t>700.45</t>
        </is>
      </c>
      <c r="U4697" s="58" t="inlineStr">
        <is>
          <t>No</t>
        </is>
      </c>
      <c r="V4697" s="123">
        <f>IFERROR(VALUE(TRIM(T4697)),S4697*F4697)</f>
        <v/>
      </c>
      <c r="W4697" s="58">
        <f>IF(F4697&lt;=12,"0-12 mo",IF(F4697&lt;=24,"13-24 mo",IF(F4697&lt;=48,"25-48 mo","49+ mo")))</f>
        <v/>
      </c>
      <c r="X4697" s="58">
        <f>IF(S4697&lt;=35.5,"Q1 Low",IF(S4697&lt;=70.35,"Q2 Mid-Low",IF(S4697&lt;=89.85,"Q3 Mid-High","Q4 High")))</f>
        <v/>
      </c>
      <c r="Y4697" s="58">
        <f>IF(U4697="Yes",1,0)</f>
        <v/>
      </c>
      <c r="Z4697" s="58">
        <f>IF(P4697="Month-to-month",1,0)+IF(M4697="No",1,0)+IF(J4697="No",1,0)+IF(I4697="Fiber optic",1,0)+IF(Q4697="Yes",1,0)</f>
        <v/>
      </c>
    </row>
    <row r="4698" ht="15" customHeight="1" s="59">
      <c r="A4698" s="58" t="inlineStr">
        <is>
          <t>9128-CPXKI</t>
        </is>
      </c>
      <c r="B4698" s="58" t="inlineStr">
        <is>
          <t>Female</t>
        </is>
      </c>
      <c r="C4698" s="58" t="n">
        <v>0</v>
      </c>
      <c r="D4698" s="58" t="inlineStr">
        <is>
          <t>No</t>
        </is>
      </c>
      <c r="E4698" s="58" t="inlineStr">
        <is>
          <t>No</t>
        </is>
      </c>
      <c r="F4698" s="58" t="n">
        <v>59</v>
      </c>
      <c r="G4698" s="58" t="inlineStr">
        <is>
          <t>Yes</t>
        </is>
      </c>
      <c r="H4698" s="58" t="inlineStr">
        <is>
          <t>No</t>
        </is>
      </c>
      <c r="I4698" s="58" t="inlineStr">
        <is>
          <t>Fiber optic</t>
        </is>
      </c>
      <c r="J4698" s="58" t="inlineStr">
        <is>
          <t>No</t>
        </is>
      </c>
      <c r="K4698" s="58" t="inlineStr">
        <is>
          <t>No</t>
        </is>
      </c>
      <c r="L4698" s="58" t="inlineStr">
        <is>
          <t>Yes</t>
        </is>
      </c>
      <c r="M4698" s="58" t="inlineStr">
        <is>
          <t>No</t>
        </is>
      </c>
      <c r="N4698" s="58" t="inlineStr">
        <is>
          <t>Yes</t>
        </is>
      </c>
      <c r="O4698" s="58" t="inlineStr">
        <is>
          <t>Yes</t>
        </is>
      </c>
      <c r="P4698" s="58" t="inlineStr">
        <is>
          <t>Two year</t>
        </is>
      </c>
      <c r="Q4698" s="58" t="inlineStr">
        <is>
          <t>No</t>
        </is>
      </c>
      <c r="R4698" s="58" t="inlineStr">
        <is>
          <t>Electronic check</t>
        </is>
      </c>
      <c r="S4698" s="123" t="n">
        <v>95.8</v>
      </c>
      <c r="T4698" s="58" t="inlineStr">
        <is>
          <t>5655.45</t>
        </is>
      </c>
      <c r="U4698" s="58" t="inlineStr">
        <is>
          <t>No</t>
        </is>
      </c>
      <c r="V4698" s="123">
        <f>IFERROR(VALUE(TRIM(T4698)),S4698*F4698)</f>
        <v/>
      </c>
      <c r="W4698" s="58">
        <f>IF(F4698&lt;=12,"0-12 mo",IF(F4698&lt;=24,"13-24 mo",IF(F4698&lt;=48,"25-48 mo","49+ mo")))</f>
        <v/>
      </c>
      <c r="X4698" s="58">
        <f>IF(S4698&lt;=35.5,"Q1 Low",IF(S4698&lt;=70.35,"Q2 Mid-Low",IF(S4698&lt;=89.85,"Q3 Mid-High","Q4 High")))</f>
        <v/>
      </c>
      <c r="Y4698" s="58">
        <f>IF(U4698="Yes",1,0)</f>
        <v/>
      </c>
      <c r="Z4698" s="58">
        <f>IF(P4698="Month-to-month",1,0)+IF(M4698="No",1,0)+IF(J4698="No",1,0)+IF(I4698="Fiber optic",1,0)+IF(Q4698="Yes",1,0)</f>
        <v/>
      </c>
    </row>
    <row r="4699" ht="15" customHeight="1" s="59">
      <c r="A4699" s="58" t="inlineStr">
        <is>
          <t>0129-KPTWJ</t>
        </is>
      </c>
      <c r="B4699" s="58" t="inlineStr">
        <is>
          <t>Male</t>
        </is>
      </c>
      <c r="C4699" s="58" t="n">
        <v>0</v>
      </c>
      <c r="D4699" s="58" t="inlineStr">
        <is>
          <t>Yes</t>
        </is>
      </c>
      <c r="E4699" s="58" t="inlineStr">
        <is>
          <t>No</t>
        </is>
      </c>
      <c r="F4699" s="58" t="n">
        <v>72</v>
      </c>
      <c r="G4699" s="58" t="inlineStr">
        <is>
          <t>Yes</t>
        </is>
      </c>
      <c r="H4699" s="58" t="inlineStr">
        <is>
          <t>No</t>
        </is>
      </c>
      <c r="I4699" s="58" t="inlineStr">
        <is>
          <t>Fiber optic</t>
        </is>
      </c>
      <c r="J4699" s="58" t="inlineStr">
        <is>
          <t>No</t>
        </is>
      </c>
      <c r="K4699" s="58" t="inlineStr">
        <is>
          <t>No</t>
        </is>
      </c>
      <c r="L4699" s="58" t="inlineStr">
        <is>
          <t>Yes</t>
        </is>
      </c>
      <c r="M4699" s="58" t="inlineStr">
        <is>
          <t>No</t>
        </is>
      </c>
      <c r="N4699" s="58" t="inlineStr">
        <is>
          <t>Yes</t>
        </is>
      </c>
      <c r="O4699" s="58" t="inlineStr">
        <is>
          <t>Yes</t>
        </is>
      </c>
      <c r="P4699" s="58" t="inlineStr">
        <is>
          <t>Month-to-month</t>
        </is>
      </c>
      <c r="Q4699" s="58" t="inlineStr">
        <is>
          <t>Yes</t>
        </is>
      </c>
      <c r="R4699" s="58" t="inlineStr">
        <is>
          <t>Electronic check</t>
        </is>
      </c>
      <c r="S4699" s="123" t="n">
        <v>94.65000000000001</v>
      </c>
      <c r="T4699" s="58" t="inlineStr">
        <is>
          <t>6747.35</t>
        </is>
      </c>
      <c r="U4699" s="58" t="inlineStr">
        <is>
          <t>No</t>
        </is>
      </c>
      <c r="V4699" s="123">
        <f>IFERROR(VALUE(TRIM(T4699)),S4699*F4699)</f>
        <v/>
      </c>
      <c r="W4699" s="58">
        <f>IF(F4699&lt;=12,"0-12 mo",IF(F4699&lt;=24,"13-24 mo",IF(F4699&lt;=48,"25-48 mo","49+ mo")))</f>
        <v/>
      </c>
      <c r="X4699" s="58">
        <f>IF(S4699&lt;=35.5,"Q1 Low",IF(S4699&lt;=70.35,"Q2 Mid-Low",IF(S4699&lt;=89.85,"Q3 Mid-High","Q4 High")))</f>
        <v/>
      </c>
      <c r="Y4699" s="58">
        <f>IF(U4699="Yes",1,0)</f>
        <v/>
      </c>
      <c r="Z4699" s="58">
        <f>IF(P4699="Month-to-month",1,0)+IF(M4699="No",1,0)+IF(J4699="No",1,0)+IF(I4699="Fiber optic",1,0)+IF(Q4699="Yes",1,0)</f>
        <v/>
      </c>
    </row>
    <row r="4700" ht="15" customHeight="1" s="59">
      <c r="A4700" s="58" t="inlineStr">
        <is>
          <t>8166-ZZTFS</t>
        </is>
      </c>
      <c r="B4700" s="58" t="inlineStr">
        <is>
          <t>Female</t>
        </is>
      </c>
      <c r="C4700" s="58" t="n">
        <v>1</v>
      </c>
      <c r="D4700" s="58" t="inlineStr">
        <is>
          <t>Yes</t>
        </is>
      </c>
      <c r="E4700" s="58" t="inlineStr">
        <is>
          <t>No</t>
        </is>
      </c>
      <c r="F4700" s="58" t="n">
        <v>66</v>
      </c>
      <c r="G4700" s="58" t="inlineStr">
        <is>
          <t>Yes</t>
        </is>
      </c>
      <c r="H4700" s="58" t="inlineStr">
        <is>
          <t>Yes</t>
        </is>
      </c>
      <c r="I4700" s="58" t="inlineStr">
        <is>
          <t>DSL</t>
        </is>
      </c>
      <c r="J4700" s="58" t="inlineStr">
        <is>
          <t>No</t>
        </is>
      </c>
      <c r="K4700" s="58" t="inlineStr">
        <is>
          <t>Yes</t>
        </is>
      </c>
      <c r="L4700" s="58" t="inlineStr">
        <is>
          <t>Yes</t>
        </is>
      </c>
      <c r="M4700" s="58" t="inlineStr">
        <is>
          <t>No</t>
        </is>
      </c>
      <c r="N4700" s="58" t="inlineStr">
        <is>
          <t>Yes</t>
        </is>
      </c>
      <c r="O4700" s="58" t="inlineStr">
        <is>
          <t>Yes</t>
        </is>
      </c>
      <c r="P4700" s="58" t="inlineStr">
        <is>
          <t>Two year</t>
        </is>
      </c>
      <c r="Q4700" s="58" t="inlineStr">
        <is>
          <t>Yes</t>
        </is>
      </c>
      <c r="R4700" s="58" t="inlineStr">
        <is>
          <t>Bank transfer (automatic)</t>
        </is>
      </c>
      <c r="S4700" s="123" t="n">
        <v>80.55</v>
      </c>
      <c r="T4700" s="58" t="inlineStr">
        <is>
          <t>5265.1</t>
        </is>
      </c>
      <c r="U4700" s="58" t="inlineStr">
        <is>
          <t>Yes</t>
        </is>
      </c>
      <c r="V4700" s="123">
        <f>IFERROR(VALUE(TRIM(T4700)),S4700*F4700)</f>
        <v/>
      </c>
      <c r="W4700" s="58">
        <f>IF(F4700&lt;=12,"0-12 mo",IF(F4700&lt;=24,"13-24 mo",IF(F4700&lt;=48,"25-48 mo","49+ mo")))</f>
        <v/>
      </c>
      <c r="X4700" s="58">
        <f>IF(S4700&lt;=35.5,"Q1 Low",IF(S4700&lt;=70.35,"Q2 Mid-Low",IF(S4700&lt;=89.85,"Q3 Mid-High","Q4 High")))</f>
        <v/>
      </c>
      <c r="Y4700" s="58">
        <f>IF(U4700="Yes",1,0)</f>
        <v/>
      </c>
      <c r="Z4700" s="58">
        <f>IF(P4700="Month-to-month",1,0)+IF(M4700="No",1,0)+IF(J4700="No",1,0)+IF(I4700="Fiber optic",1,0)+IF(Q4700="Yes",1,0)</f>
        <v/>
      </c>
    </row>
    <row r="4701" ht="15" customHeight="1" s="59">
      <c r="A4701" s="58" t="inlineStr">
        <is>
          <t>5855-EIBDE</t>
        </is>
      </c>
      <c r="B4701" s="58" t="inlineStr">
        <is>
          <t>Female</t>
        </is>
      </c>
      <c r="C4701" s="58" t="n">
        <v>0</v>
      </c>
      <c r="D4701" s="58" t="inlineStr">
        <is>
          <t>Yes</t>
        </is>
      </c>
      <c r="E4701" s="58" t="inlineStr">
        <is>
          <t>No</t>
        </is>
      </c>
      <c r="F4701" s="58" t="n">
        <v>49</v>
      </c>
      <c r="G4701" s="58" t="inlineStr">
        <is>
          <t>Yes</t>
        </is>
      </c>
      <c r="H4701" s="58" t="inlineStr">
        <is>
          <t>Yes</t>
        </is>
      </c>
      <c r="I4701" s="58" t="inlineStr">
        <is>
          <t>Fiber optic</t>
        </is>
      </c>
      <c r="J4701" s="58" t="inlineStr">
        <is>
          <t>Yes</t>
        </is>
      </c>
      <c r="K4701" s="58" t="inlineStr">
        <is>
          <t>Yes</t>
        </is>
      </c>
      <c r="L4701" s="58" t="inlineStr">
        <is>
          <t>Yes</t>
        </is>
      </c>
      <c r="M4701" s="58" t="inlineStr">
        <is>
          <t>Yes</t>
        </is>
      </c>
      <c r="N4701" s="58" t="inlineStr">
        <is>
          <t>No</t>
        </is>
      </c>
      <c r="O4701" s="58" t="inlineStr">
        <is>
          <t>Yes</t>
        </is>
      </c>
      <c r="P4701" s="58" t="inlineStr">
        <is>
          <t>Two year</t>
        </is>
      </c>
      <c r="Q4701" s="58" t="inlineStr">
        <is>
          <t>No</t>
        </is>
      </c>
      <c r="R4701" s="58" t="inlineStr">
        <is>
          <t>Credit card (automatic)</t>
        </is>
      </c>
      <c r="S4701" s="123" t="n">
        <v>106.65</v>
      </c>
      <c r="T4701" s="58" t="inlineStr">
        <is>
          <t>5174.35</t>
        </is>
      </c>
      <c r="U4701" s="58" t="inlineStr">
        <is>
          <t>No</t>
        </is>
      </c>
      <c r="V4701" s="123">
        <f>IFERROR(VALUE(TRIM(T4701)),S4701*F4701)</f>
        <v/>
      </c>
      <c r="W4701" s="58">
        <f>IF(F4701&lt;=12,"0-12 mo",IF(F4701&lt;=24,"13-24 mo",IF(F4701&lt;=48,"25-48 mo","49+ mo")))</f>
        <v/>
      </c>
      <c r="X4701" s="58">
        <f>IF(S4701&lt;=35.5,"Q1 Low",IF(S4701&lt;=70.35,"Q2 Mid-Low",IF(S4701&lt;=89.85,"Q3 Mid-High","Q4 High")))</f>
        <v/>
      </c>
      <c r="Y4701" s="58">
        <f>IF(U4701="Yes",1,0)</f>
        <v/>
      </c>
      <c r="Z4701" s="58">
        <f>IF(P4701="Month-to-month",1,0)+IF(M4701="No",1,0)+IF(J4701="No",1,0)+IF(I4701="Fiber optic",1,0)+IF(Q4701="Yes",1,0)</f>
        <v/>
      </c>
    </row>
    <row r="4702" ht="15" customHeight="1" s="59">
      <c r="A4702" s="58" t="inlineStr">
        <is>
          <t>5365-LLFYV</t>
        </is>
      </c>
      <c r="B4702" s="58" t="inlineStr">
        <is>
          <t>Female</t>
        </is>
      </c>
      <c r="C4702" s="58" t="n">
        <v>0</v>
      </c>
      <c r="D4702" s="58" t="inlineStr">
        <is>
          <t>No</t>
        </is>
      </c>
      <c r="E4702" s="58" t="inlineStr">
        <is>
          <t>No</t>
        </is>
      </c>
      <c r="F4702" s="58" t="n">
        <v>2</v>
      </c>
      <c r="G4702" s="58" t="inlineStr">
        <is>
          <t>Yes</t>
        </is>
      </c>
      <c r="H4702" s="58" t="inlineStr">
        <is>
          <t>No</t>
        </is>
      </c>
      <c r="I4702" s="58" t="inlineStr">
        <is>
          <t>DSL</t>
        </is>
      </c>
      <c r="J4702" s="58" t="inlineStr">
        <is>
          <t>No</t>
        </is>
      </c>
      <c r="K4702" s="58" t="inlineStr">
        <is>
          <t>No</t>
        </is>
      </c>
      <c r="L4702" s="58" t="inlineStr">
        <is>
          <t>No</t>
        </is>
      </c>
      <c r="M4702" s="58" t="inlineStr">
        <is>
          <t>No</t>
        </is>
      </c>
      <c r="N4702" s="58" t="inlineStr">
        <is>
          <t>No</t>
        </is>
      </c>
      <c r="O4702" s="58" t="inlineStr">
        <is>
          <t>No</t>
        </is>
      </c>
      <c r="P4702" s="58" t="inlineStr">
        <is>
          <t>Month-to-month</t>
        </is>
      </c>
      <c r="Q4702" s="58" t="inlineStr">
        <is>
          <t>Yes</t>
        </is>
      </c>
      <c r="R4702" s="58" t="inlineStr">
        <is>
          <t>Mailed check</t>
        </is>
      </c>
      <c r="S4702" s="123" t="n">
        <v>45.85</v>
      </c>
      <c r="T4702" s="58" t="inlineStr">
        <is>
          <t>105.6</t>
        </is>
      </c>
      <c r="U4702" s="58" t="inlineStr">
        <is>
          <t>No</t>
        </is>
      </c>
      <c r="V4702" s="123">
        <f>IFERROR(VALUE(TRIM(T4702)),S4702*F4702)</f>
        <v/>
      </c>
      <c r="W4702" s="58">
        <f>IF(F4702&lt;=12,"0-12 mo",IF(F4702&lt;=24,"13-24 mo",IF(F4702&lt;=48,"25-48 mo","49+ mo")))</f>
        <v/>
      </c>
      <c r="X4702" s="58">
        <f>IF(S4702&lt;=35.5,"Q1 Low",IF(S4702&lt;=70.35,"Q2 Mid-Low",IF(S4702&lt;=89.85,"Q3 Mid-High","Q4 High")))</f>
        <v/>
      </c>
      <c r="Y4702" s="58">
        <f>IF(U4702="Yes",1,0)</f>
        <v/>
      </c>
      <c r="Z4702" s="58">
        <f>IF(P4702="Month-to-month",1,0)+IF(M4702="No",1,0)+IF(J4702="No",1,0)+IF(I4702="Fiber optic",1,0)+IF(Q4702="Yes",1,0)</f>
        <v/>
      </c>
    </row>
    <row r="4703" ht="15" customHeight="1" s="59">
      <c r="A4703" s="58" t="inlineStr">
        <is>
          <t>5956-YHHRX</t>
        </is>
      </c>
      <c r="B4703" s="58" t="inlineStr">
        <is>
          <t>Male</t>
        </is>
      </c>
      <c r="C4703" s="58" t="n">
        <v>1</v>
      </c>
      <c r="D4703" s="58" t="inlineStr">
        <is>
          <t>No</t>
        </is>
      </c>
      <c r="E4703" s="58" t="inlineStr">
        <is>
          <t>No</t>
        </is>
      </c>
      <c r="F4703" s="58" t="n">
        <v>21</v>
      </c>
      <c r="G4703" s="58" t="inlineStr">
        <is>
          <t>Yes</t>
        </is>
      </c>
      <c r="H4703" s="58" t="inlineStr">
        <is>
          <t>Yes</t>
        </is>
      </c>
      <c r="I4703" s="58" t="inlineStr">
        <is>
          <t>Fiber optic</t>
        </is>
      </c>
      <c r="J4703" s="58" t="inlineStr">
        <is>
          <t>No</t>
        </is>
      </c>
      <c r="K4703" s="58" t="inlineStr">
        <is>
          <t>Yes</t>
        </is>
      </c>
      <c r="L4703" s="58" t="inlineStr">
        <is>
          <t>Yes</t>
        </is>
      </c>
      <c r="M4703" s="58" t="inlineStr">
        <is>
          <t>No</t>
        </is>
      </c>
      <c r="N4703" s="58" t="inlineStr">
        <is>
          <t>Yes</t>
        </is>
      </c>
      <c r="O4703" s="58" t="inlineStr">
        <is>
          <t>Yes</t>
        </is>
      </c>
      <c r="P4703" s="58" t="inlineStr">
        <is>
          <t>Month-to-month</t>
        </is>
      </c>
      <c r="Q4703" s="58" t="inlineStr">
        <is>
          <t>Yes</t>
        </is>
      </c>
      <c r="R4703" s="58" t="inlineStr">
        <is>
          <t>Electronic check</t>
        </is>
      </c>
      <c r="S4703" s="123" t="n">
        <v>104.35</v>
      </c>
      <c r="T4703" s="58" t="inlineStr">
        <is>
          <t>2271.85</t>
        </is>
      </c>
      <c r="U4703" s="58" t="inlineStr">
        <is>
          <t>No</t>
        </is>
      </c>
      <c r="V4703" s="123">
        <f>IFERROR(VALUE(TRIM(T4703)),S4703*F4703)</f>
        <v/>
      </c>
      <c r="W4703" s="58">
        <f>IF(F4703&lt;=12,"0-12 mo",IF(F4703&lt;=24,"13-24 mo",IF(F4703&lt;=48,"25-48 mo","49+ mo")))</f>
        <v/>
      </c>
      <c r="X4703" s="58">
        <f>IF(S4703&lt;=35.5,"Q1 Low",IF(S4703&lt;=70.35,"Q2 Mid-Low",IF(S4703&lt;=89.85,"Q3 Mid-High","Q4 High")))</f>
        <v/>
      </c>
      <c r="Y4703" s="58">
        <f>IF(U4703="Yes",1,0)</f>
        <v/>
      </c>
      <c r="Z4703" s="58">
        <f>IF(P4703="Month-to-month",1,0)+IF(M4703="No",1,0)+IF(J4703="No",1,0)+IF(I4703="Fiber optic",1,0)+IF(Q4703="Yes",1,0)</f>
        <v/>
      </c>
    </row>
    <row r="4704" ht="15" customHeight="1" s="59">
      <c r="A4704" s="58" t="inlineStr">
        <is>
          <t>6008-NAIXK</t>
        </is>
      </c>
      <c r="B4704" s="58" t="inlineStr">
        <is>
          <t>Male</t>
        </is>
      </c>
      <c r="C4704" s="58" t="n">
        <v>1</v>
      </c>
      <c r="D4704" s="58" t="inlineStr">
        <is>
          <t>No</t>
        </is>
      </c>
      <c r="E4704" s="58" t="inlineStr">
        <is>
          <t>No</t>
        </is>
      </c>
      <c r="F4704" s="58" t="n">
        <v>54</v>
      </c>
      <c r="G4704" s="58" t="inlineStr">
        <is>
          <t>No</t>
        </is>
      </c>
      <c r="H4704" s="58" t="inlineStr">
        <is>
          <t>No phone service</t>
        </is>
      </c>
      <c r="I4704" s="58" t="inlineStr">
        <is>
          <t>DSL</t>
        </is>
      </c>
      <c r="J4704" s="58" t="inlineStr">
        <is>
          <t>No</t>
        </is>
      </c>
      <c r="K4704" s="58" t="inlineStr">
        <is>
          <t>Yes</t>
        </is>
      </c>
      <c r="L4704" s="58" t="inlineStr">
        <is>
          <t>Yes</t>
        </is>
      </c>
      <c r="M4704" s="58" t="inlineStr">
        <is>
          <t>No</t>
        </is>
      </c>
      <c r="N4704" s="58" t="inlineStr">
        <is>
          <t>Yes</t>
        </is>
      </c>
      <c r="O4704" s="58" t="inlineStr">
        <is>
          <t>Yes</t>
        </is>
      </c>
      <c r="P4704" s="58" t="inlineStr">
        <is>
          <t>One year</t>
        </is>
      </c>
      <c r="Q4704" s="58" t="inlineStr">
        <is>
          <t>Yes</t>
        </is>
      </c>
      <c r="R4704" s="58" t="inlineStr">
        <is>
          <t>Electronic check</t>
        </is>
      </c>
      <c r="S4704" s="123" t="n">
        <v>55.45</v>
      </c>
      <c r="T4704" s="58" t="inlineStr">
        <is>
          <t>2966.95</t>
        </is>
      </c>
      <c r="U4704" s="58" t="inlineStr">
        <is>
          <t>No</t>
        </is>
      </c>
      <c r="V4704" s="123">
        <f>IFERROR(VALUE(TRIM(T4704)),S4704*F4704)</f>
        <v/>
      </c>
      <c r="W4704" s="58">
        <f>IF(F4704&lt;=12,"0-12 mo",IF(F4704&lt;=24,"13-24 mo",IF(F4704&lt;=48,"25-48 mo","49+ mo")))</f>
        <v/>
      </c>
      <c r="X4704" s="58">
        <f>IF(S4704&lt;=35.5,"Q1 Low",IF(S4704&lt;=70.35,"Q2 Mid-Low",IF(S4704&lt;=89.85,"Q3 Mid-High","Q4 High")))</f>
        <v/>
      </c>
      <c r="Y4704" s="58">
        <f>IF(U4704="Yes",1,0)</f>
        <v/>
      </c>
      <c r="Z4704" s="58">
        <f>IF(P4704="Month-to-month",1,0)+IF(M4704="No",1,0)+IF(J4704="No",1,0)+IF(I4704="Fiber optic",1,0)+IF(Q4704="Yes",1,0)</f>
        <v/>
      </c>
    </row>
    <row r="4705" ht="15" customHeight="1" s="59">
      <c r="A4705" s="58" t="inlineStr">
        <is>
          <t>2956-GGUCQ</t>
        </is>
      </c>
      <c r="B4705" s="58" t="inlineStr">
        <is>
          <t>Male</t>
        </is>
      </c>
      <c r="C4705" s="58" t="n">
        <v>1</v>
      </c>
      <c r="D4705" s="58" t="inlineStr">
        <is>
          <t>Yes</t>
        </is>
      </c>
      <c r="E4705" s="58" t="inlineStr">
        <is>
          <t>No</t>
        </is>
      </c>
      <c r="F4705" s="58" t="n">
        <v>24</v>
      </c>
      <c r="G4705" s="58" t="inlineStr">
        <is>
          <t>Yes</t>
        </is>
      </c>
      <c r="H4705" s="58" t="inlineStr">
        <is>
          <t>Yes</t>
        </is>
      </c>
      <c r="I4705" s="58" t="inlineStr">
        <is>
          <t>Fiber optic</t>
        </is>
      </c>
      <c r="J4705" s="58" t="inlineStr">
        <is>
          <t>Yes</t>
        </is>
      </c>
      <c r="K4705" s="58" t="inlineStr">
        <is>
          <t>No</t>
        </is>
      </c>
      <c r="L4705" s="58" t="inlineStr">
        <is>
          <t>No</t>
        </is>
      </c>
      <c r="M4705" s="58" t="inlineStr">
        <is>
          <t>No</t>
        </is>
      </c>
      <c r="N4705" s="58" t="inlineStr">
        <is>
          <t>No</t>
        </is>
      </c>
      <c r="O4705" s="58" t="inlineStr">
        <is>
          <t>No</t>
        </is>
      </c>
      <c r="P4705" s="58" t="inlineStr">
        <is>
          <t>Month-to-month</t>
        </is>
      </c>
      <c r="Q4705" s="58" t="inlineStr">
        <is>
          <t>Yes</t>
        </is>
      </c>
      <c r="R4705" s="58" t="inlineStr">
        <is>
          <t>Electronic check</t>
        </is>
      </c>
      <c r="S4705" s="123" t="n">
        <v>78.84999999999999</v>
      </c>
      <c r="T4705" s="58" t="inlineStr">
        <is>
          <t>1772.25</t>
        </is>
      </c>
      <c r="U4705" s="58" t="inlineStr">
        <is>
          <t>Yes</t>
        </is>
      </c>
      <c r="V4705" s="123">
        <f>IFERROR(VALUE(TRIM(T4705)),S4705*F4705)</f>
        <v/>
      </c>
      <c r="W4705" s="58">
        <f>IF(F4705&lt;=12,"0-12 mo",IF(F4705&lt;=24,"13-24 mo",IF(F4705&lt;=48,"25-48 mo","49+ mo")))</f>
        <v/>
      </c>
      <c r="X4705" s="58">
        <f>IF(S4705&lt;=35.5,"Q1 Low",IF(S4705&lt;=70.35,"Q2 Mid-Low",IF(S4705&lt;=89.85,"Q3 Mid-High","Q4 High")))</f>
        <v/>
      </c>
      <c r="Y4705" s="58">
        <f>IF(U4705="Yes",1,0)</f>
        <v/>
      </c>
      <c r="Z4705" s="58">
        <f>IF(P4705="Month-to-month",1,0)+IF(M4705="No",1,0)+IF(J4705="No",1,0)+IF(I4705="Fiber optic",1,0)+IF(Q4705="Yes",1,0)</f>
        <v/>
      </c>
    </row>
    <row r="4706" ht="15" customHeight="1" s="59">
      <c r="A4706" s="58" t="inlineStr">
        <is>
          <t>1928-BXYIV</t>
        </is>
      </c>
      <c r="B4706" s="58" t="inlineStr">
        <is>
          <t>Male</t>
        </is>
      </c>
      <c r="C4706" s="58" t="n">
        <v>0</v>
      </c>
      <c r="D4706" s="58" t="inlineStr">
        <is>
          <t>No</t>
        </is>
      </c>
      <c r="E4706" s="58" t="inlineStr">
        <is>
          <t>No</t>
        </is>
      </c>
      <c r="F4706" s="58" t="n">
        <v>1</v>
      </c>
      <c r="G4706" s="58" t="inlineStr">
        <is>
          <t>Yes</t>
        </is>
      </c>
      <c r="H4706" s="58" t="inlineStr">
        <is>
          <t>Yes</t>
        </is>
      </c>
      <c r="I4706" s="58" t="inlineStr">
        <is>
          <t>DSL</t>
        </is>
      </c>
      <c r="J4706" s="58" t="inlineStr">
        <is>
          <t>Yes</t>
        </is>
      </c>
      <c r="K4706" s="58" t="inlineStr">
        <is>
          <t>Yes</t>
        </is>
      </c>
      <c r="L4706" s="58" t="inlineStr">
        <is>
          <t>No</t>
        </is>
      </c>
      <c r="M4706" s="58" t="inlineStr">
        <is>
          <t>No</t>
        </is>
      </c>
      <c r="N4706" s="58" t="inlineStr">
        <is>
          <t>No</t>
        </is>
      </c>
      <c r="O4706" s="58" t="inlineStr">
        <is>
          <t>No</t>
        </is>
      </c>
      <c r="P4706" s="58" t="inlineStr">
        <is>
          <t>Month-to-month</t>
        </is>
      </c>
      <c r="Q4706" s="58" t="inlineStr">
        <is>
          <t>No</t>
        </is>
      </c>
      <c r="R4706" s="58" t="inlineStr">
        <is>
          <t>Electronic check</t>
        </is>
      </c>
      <c r="S4706" s="123" t="n">
        <v>61.15</v>
      </c>
      <c r="T4706" s="58" t="inlineStr">
        <is>
          <t>61.15</t>
        </is>
      </c>
      <c r="U4706" s="58" t="inlineStr">
        <is>
          <t>No</t>
        </is>
      </c>
      <c r="V4706" s="123">
        <f>IFERROR(VALUE(TRIM(T4706)),S4706*F4706)</f>
        <v/>
      </c>
      <c r="W4706" s="58">
        <f>IF(F4706&lt;=12,"0-12 mo",IF(F4706&lt;=24,"13-24 mo",IF(F4706&lt;=48,"25-48 mo","49+ mo")))</f>
        <v/>
      </c>
      <c r="X4706" s="58">
        <f>IF(S4706&lt;=35.5,"Q1 Low",IF(S4706&lt;=70.35,"Q2 Mid-Low",IF(S4706&lt;=89.85,"Q3 Mid-High","Q4 High")))</f>
        <v/>
      </c>
      <c r="Y4706" s="58">
        <f>IF(U4706="Yes",1,0)</f>
        <v/>
      </c>
      <c r="Z4706" s="58">
        <f>IF(P4706="Month-to-month",1,0)+IF(M4706="No",1,0)+IF(J4706="No",1,0)+IF(I4706="Fiber optic",1,0)+IF(Q4706="Yes",1,0)</f>
        <v/>
      </c>
    </row>
    <row r="4707" ht="15" customHeight="1" s="59">
      <c r="A4707" s="58" t="inlineStr">
        <is>
          <t>5760-FXFVO</t>
        </is>
      </c>
      <c r="B4707" s="58" t="inlineStr">
        <is>
          <t>Male</t>
        </is>
      </c>
      <c r="C4707" s="58" t="n">
        <v>0</v>
      </c>
      <c r="D4707" s="58" t="inlineStr">
        <is>
          <t>No</t>
        </is>
      </c>
      <c r="E4707" s="58" t="inlineStr">
        <is>
          <t>No</t>
        </is>
      </c>
      <c r="F4707" s="58" t="n">
        <v>6</v>
      </c>
      <c r="G4707" s="58" t="inlineStr">
        <is>
          <t>Yes</t>
        </is>
      </c>
      <c r="H4707" s="58" t="inlineStr">
        <is>
          <t>No</t>
        </is>
      </c>
      <c r="I4707" s="58" t="inlineStr">
        <is>
          <t>Fiber optic</t>
        </is>
      </c>
      <c r="J4707" s="58" t="inlineStr">
        <is>
          <t>Yes</t>
        </is>
      </c>
      <c r="K4707" s="58" t="inlineStr">
        <is>
          <t>Yes</t>
        </is>
      </c>
      <c r="L4707" s="58" t="inlineStr">
        <is>
          <t>No</t>
        </is>
      </c>
      <c r="M4707" s="58" t="inlineStr">
        <is>
          <t>No</t>
        </is>
      </c>
      <c r="N4707" s="58" t="inlineStr">
        <is>
          <t>No</t>
        </is>
      </c>
      <c r="O4707" s="58" t="inlineStr">
        <is>
          <t>No</t>
        </is>
      </c>
      <c r="P4707" s="58" t="inlineStr">
        <is>
          <t>Month-to-month</t>
        </is>
      </c>
      <c r="Q4707" s="58" t="inlineStr">
        <is>
          <t>Yes</t>
        </is>
      </c>
      <c r="R4707" s="58" t="inlineStr">
        <is>
          <t>Electronic check</t>
        </is>
      </c>
      <c r="S4707" s="123" t="n">
        <v>78.95</v>
      </c>
      <c r="T4707" s="58" t="inlineStr">
        <is>
          <t>494.95</t>
        </is>
      </c>
      <c r="U4707" s="58" t="inlineStr">
        <is>
          <t>No</t>
        </is>
      </c>
      <c r="V4707" s="123">
        <f>IFERROR(VALUE(TRIM(T4707)),S4707*F4707)</f>
        <v/>
      </c>
      <c r="W4707" s="58">
        <f>IF(F4707&lt;=12,"0-12 mo",IF(F4707&lt;=24,"13-24 mo",IF(F4707&lt;=48,"25-48 mo","49+ mo")))</f>
        <v/>
      </c>
      <c r="X4707" s="58">
        <f>IF(S4707&lt;=35.5,"Q1 Low",IF(S4707&lt;=70.35,"Q2 Mid-Low",IF(S4707&lt;=89.85,"Q3 Mid-High","Q4 High")))</f>
        <v/>
      </c>
      <c r="Y4707" s="58">
        <f>IF(U4707="Yes",1,0)</f>
        <v/>
      </c>
      <c r="Z4707" s="58">
        <f>IF(P4707="Month-to-month",1,0)+IF(M4707="No",1,0)+IF(J4707="No",1,0)+IF(I4707="Fiber optic",1,0)+IF(Q4707="Yes",1,0)</f>
        <v/>
      </c>
    </row>
    <row r="4708" ht="15" customHeight="1" s="59">
      <c r="A4708" s="58" t="inlineStr">
        <is>
          <t>6595-COKXZ</t>
        </is>
      </c>
      <c r="B4708" s="58" t="inlineStr">
        <is>
          <t>Female</t>
        </is>
      </c>
      <c r="C4708" s="58" t="n">
        <v>0</v>
      </c>
      <c r="D4708" s="58" t="inlineStr">
        <is>
          <t>No</t>
        </is>
      </c>
      <c r="E4708" s="58" t="inlineStr">
        <is>
          <t>No</t>
        </is>
      </c>
      <c r="F4708" s="58" t="n">
        <v>1</v>
      </c>
      <c r="G4708" s="58" t="inlineStr">
        <is>
          <t>Yes</t>
        </is>
      </c>
      <c r="H4708" s="58" t="inlineStr">
        <is>
          <t>No</t>
        </is>
      </c>
      <c r="I4708" s="58" t="inlineStr">
        <is>
          <t>DSL</t>
        </is>
      </c>
      <c r="J4708" s="58" t="inlineStr">
        <is>
          <t>No</t>
        </is>
      </c>
      <c r="K4708" s="58" t="inlineStr">
        <is>
          <t>No</t>
        </is>
      </c>
      <c r="L4708" s="58" t="inlineStr">
        <is>
          <t>No</t>
        </is>
      </c>
      <c r="M4708" s="58" t="inlineStr">
        <is>
          <t>No</t>
        </is>
      </c>
      <c r="N4708" s="58" t="inlineStr">
        <is>
          <t>No</t>
        </is>
      </c>
      <c r="O4708" s="58" t="inlineStr">
        <is>
          <t>No</t>
        </is>
      </c>
      <c r="P4708" s="58" t="inlineStr">
        <is>
          <t>Month-to-month</t>
        </is>
      </c>
      <c r="Q4708" s="58" t="inlineStr">
        <is>
          <t>Yes</t>
        </is>
      </c>
      <c r="R4708" s="58" t="inlineStr">
        <is>
          <t>Mailed check</t>
        </is>
      </c>
      <c r="S4708" s="123" t="n">
        <v>44.45</v>
      </c>
      <c r="T4708" s="58" t="inlineStr">
        <is>
          <t>44.45</t>
        </is>
      </c>
      <c r="U4708" s="58" t="inlineStr">
        <is>
          <t>Yes</t>
        </is>
      </c>
      <c r="V4708" s="123">
        <f>IFERROR(VALUE(TRIM(T4708)),S4708*F4708)</f>
        <v/>
      </c>
      <c r="W4708" s="58">
        <f>IF(F4708&lt;=12,"0-12 mo",IF(F4708&lt;=24,"13-24 mo",IF(F4708&lt;=48,"25-48 mo","49+ mo")))</f>
        <v/>
      </c>
      <c r="X4708" s="58">
        <f>IF(S4708&lt;=35.5,"Q1 Low",IF(S4708&lt;=70.35,"Q2 Mid-Low",IF(S4708&lt;=89.85,"Q3 Mid-High","Q4 High")))</f>
        <v/>
      </c>
      <c r="Y4708" s="58">
        <f>IF(U4708="Yes",1,0)</f>
        <v/>
      </c>
      <c r="Z4708" s="58">
        <f>IF(P4708="Month-to-month",1,0)+IF(M4708="No",1,0)+IF(J4708="No",1,0)+IF(I4708="Fiber optic",1,0)+IF(Q4708="Yes",1,0)</f>
        <v/>
      </c>
    </row>
    <row r="4709" ht="15" customHeight="1" s="59">
      <c r="A4709" s="58" t="inlineStr">
        <is>
          <t>0961-ZWLVI</t>
        </is>
      </c>
      <c r="B4709" s="58" t="inlineStr">
        <is>
          <t>Male</t>
        </is>
      </c>
      <c r="C4709" s="58" t="n">
        <v>0</v>
      </c>
      <c r="D4709" s="58" t="inlineStr">
        <is>
          <t>No</t>
        </is>
      </c>
      <c r="E4709" s="58" t="inlineStr">
        <is>
          <t>Yes</t>
        </is>
      </c>
      <c r="F4709" s="58" t="n">
        <v>49</v>
      </c>
      <c r="G4709" s="58" t="inlineStr">
        <is>
          <t>Yes</t>
        </is>
      </c>
      <c r="H4709" s="58" t="inlineStr">
        <is>
          <t>Yes</t>
        </is>
      </c>
      <c r="I4709" s="58" t="inlineStr">
        <is>
          <t>Fiber optic</t>
        </is>
      </c>
      <c r="J4709" s="58" t="inlineStr">
        <is>
          <t>Yes</t>
        </is>
      </c>
      <c r="K4709" s="58" t="inlineStr">
        <is>
          <t>Yes</t>
        </is>
      </c>
      <c r="L4709" s="58" t="inlineStr">
        <is>
          <t>Yes</t>
        </is>
      </c>
      <c r="M4709" s="58" t="inlineStr">
        <is>
          <t>No</t>
        </is>
      </c>
      <c r="N4709" s="58" t="inlineStr">
        <is>
          <t>Yes</t>
        </is>
      </c>
      <c r="O4709" s="58" t="inlineStr">
        <is>
          <t>Yes</t>
        </is>
      </c>
      <c r="P4709" s="58" t="inlineStr">
        <is>
          <t>One year</t>
        </is>
      </c>
      <c r="Q4709" s="58" t="inlineStr">
        <is>
          <t>Yes</t>
        </is>
      </c>
      <c r="R4709" s="58" t="inlineStr">
        <is>
          <t>Credit card (automatic)</t>
        </is>
      </c>
      <c r="S4709" s="123" t="n">
        <v>109.2</v>
      </c>
      <c r="T4709" s="58" t="inlineStr">
        <is>
          <t>5290.45</t>
        </is>
      </c>
      <c r="U4709" s="58" t="inlineStr">
        <is>
          <t>No</t>
        </is>
      </c>
      <c r="V4709" s="123">
        <f>IFERROR(VALUE(TRIM(T4709)),S4709*F4709)</f>
        <v/>
      </c>
      <c r="W4709" s="58">
        <f>IF(F4709&lt;=12,"0-12 mo",IF(F4709&lt;=24,"13-24 mo",IF(F4709&lt;=48,"25-48 mo","49+ mo")))</f>
        <v/>
      </c>
      <c r="X4709" s="58">
        <f>IF(S4709&lt;=35.5,"Q1 Low",IF(S4709&lt;=70.35,"Q2 Mid-Low",IF(S4709&lt;=89.85,"Q3 Mid-High","Q4 High")))</f>
        <v/>
      </c>
      <c r="Y4709" s="58">
        <f>IF(U4709="Yes",1,0)</f>
        <v/>
      </c>
      <c r="Z4709" s="58">
        <f>IF(P4709="Month-to-month",1,0)+IF(M4709="No",1,0)+IF(J4709="No",1,0)+IF(I4709="Fiber optic",1,0)+IF(Q4709="Yes",1,0)</f>
        <v/>
      </c>
    </row>
    <row r="4710" ht="15" customHeight="1" s="59">
      <c r="A4710" s="58" t="inlineStr">
        <is>
          <t>5181-OABFK</t>
        </is>
      </c>
      <c r="B4710" s="58" t="inlineStr">
        <is>
          <t>Female</t>
        </is>
      </c>
      <c r="C4710" s="58" t="n">
        <v>0</v>
      </c>
      <c r="D4710" s="58" t="inlineStr">
        <is>
          <t>Yes</t>
        </is>
      </c>
      <c r="E4710" s="58" t="inlineStr">
        <is>
          <t>Yes</t>
        </is>
      </c>
      <c r="F4710" s="58" t="n">
        <v>56</v>
      </c>
      <c r="G4710" s="58" t="inlineStr">
        <is>
          <t>Yes</t>
        </is>
      </c>
      <c r="H4710" s="58" t="inlineStr">
        <is>
          <t>No</t>
        </is>
      </c>
      <c r="I4710" s="58" t="inlineStr">
        <is>
          <t>DSL</t>
        </is>
      </c>
      <c r="J4710" s="58" t="inlineStr">
        <is>
          <t>Yes</t>
        </is>
      </c>
      <c r="K4710" s="58" t="inlineStr">
        <is>
          <t>Yes</t>
        </is>
      </c>
      <c r="L4710" s="58" t="inlineStr">
        <is>
          <t>Yes</t>
        </is>
      </c>
      <c r="M4710" s="58" t="inlineStr">
        <is>
          <t>No</t>
        </is>
      </c>
      <c r="N4710" s="58" t="inlineStr">
        <is>
          <t>No</t>
        </is>
      </c>
      <c r="O4710" s="58" t="inlineStr">
        <is>
          <t>No</t>
        </is>
      </c>
      <c r="P4710" s="58" t="inlineStr">
        <is>
          <t>Two year</t>
        </is>
      </c>
      <c r="Q4710" s="58" t="inlineStr">
        <is>
          <t>Yes</t>
        </is>
      </c>
      <c r="R4710" s="58" t="inlineStr">
        <is>
          <t>Credit card (automatic)</t>
        </is>
      </c>
      <c r="S4710" s="123" t="n">
        <v>61.3</v>
      </c>
      <c r="T4710" s="58" t="inlineStr">
        <is>
          <t>3346.8</t>
        </is>
      </c>
      <c r="U4710" s="58" t="inlineStr">
        <is>
          <t>No</t>
        </is>
      </c>
      <c r="V4710" s="123">
        <f>IFERROR(VALUE(TRIM(T4710)),S4710*F4710)</f>
        <v/>
      </c>
      <c r="W4710" s="58">
        <f>IF(F4710&lt;=12,"0-12 mo",IF(F4710&lt;=24,"13-24 mo",IF(F4710&lt;=48,"25-48 mo","49+ mo")))</f>
        <v/>
      </c>
      <c r="X4710" s="58">
        <f>IF(S4710&lt;=35.5,"Q1 Low",IF(S4710&lt;=70.35,"Q2 Mid-Low",IF(S4710&lt;=89.85,"Q3 Mid-High","Q4 High")))</f>
        <v/>
      </c>
      <c r="Y4710" s="58">
        <f>IF(U4710="Yes",1,0)</f>
        <v/>
      </c>
      <c r="Z4710" s="58">
        <f>IF(P4710="Month-to-month",1,0)+IF(M4710="No",1,0)+IF(J4710="No",1,0)+IF(I4710="Fiber optic",1,0)+IF(Q4710="Yes",1,0)</f>
        <v/>
      </c>
    </row>
    <row r="4711" ht="15" customHeight="1" s="59">
      <c r="A4711" s="58" t="inlineStr">
        <is>
          <t>4007-NHVHI</t>
        </is>
      </c>
      <c r="B4711" s="58" t="inlineStr">
        <is>
          <t>Female</t>
        </is>
      </c>
      <c r="C4711" s="58" t="n">
        <v>1</v>
      </c>
      <c r="D4711" s="58" t="inlineStr">
        <is>
          <t>No</t>
        </is>
      </c>
      <c r="E4711" s="58" t="inlineStr">
        <is>
          <t>No</t>
        </is>
      </c>
      <c r="F4711" s="58" t="n">
        <v>56</v>
      </c>
      <c r="G4711" s="58" t="inlineStr">
        <is>
          <t>Yes</t>
        </is>
      </c>
      <c r="H4711" s="58" t="inlineStr">
        <is>
          <t>Yes</t>
        </is>
      </c>
      <c r="I4711" s="58" t="inlineStr">
        <is>
          <t>Fiber optic</t>
        </is>
      </c>
      <c r="J4711" s="58" t="inlineStr">
        <is>
          <t>Yes</t>
        </is>
      </c>
      <c r="K4711" s="58" t="inlineStr">
        <is>
          <t>Yes</t>
        </is>
      </c>
      <c r="L4711" s="58" t="inlineStr">
        <is>
          <t>No</t>
        </is>
      </c>
      <c r="M4711" s="58" t="inlineStr">
        <is>
          <t>No</t>
        </is>
      </c>
      <c r="N4711" s="58" t="inlineStr">
        <is>
          <t>No</t>
        </is>
      </c>
      <c r="O4711" s="58" t="inlineStr">
        <is>
          <t>Yes</t>
        </is>
      </c>
      <c r="P4711" s="58" t="inlineStr">
        <is>
          <t>Month-to-month</t>
        </is>
      </c>
      <c r="Q4711" s="58" t="inlineStr">
        <is>
          <t>Yes</t>
        </is>
      </c>
      <c r="R4711" s="58" t="inlineStr">
        <is>
          <t>Electronic check</t>
        </is>
      </c>
      <c r="S4711" s="123" t="n">
        <v>96.84999999999999</v>
      </c>
      <c r="T4711" s="58" t="inlineStr">
        <is>
          <t>5219.65</t>
        </is>
      </c>
      <c r="U4711" s="58" t="inlineStr">
        <is>
          <t>No</t>
        </is>
      </c>
      <c r="V4711" s="123">
        <f>IFERROR(VALUE(TRIM(T4711)),S4711*F4711)</f>
        <v/>
      </c>
      <c r="W4711" s="58">
        <f>IF(F4711&lt;=12,"0-12 mo",IF(F4711&lt;=24,"13-24 mo",IF(F4711&lt;=48,"25-48 mo","49+ mo")))</f>
        <v/>
      </c>
      <c r="X4711" s="58">
        <f>IF(S4711&lt;=35.5,"Q1 Low",IF(S4711&lt;=70.35,"Q2 Mid-Low",IF(S4711&lt;=89.85,"Q3 Mid-High","Q4 High")))</f>
        <v/>
      </c>
      <c r="Y4711" s="58">
        <f>IF(U4711="Yes",1,0)</f>
        <v/>
      </c>
      <c r="Z4711" s="58">
        <f>IF(P4711="Month-to-month",1,0)+IF(M4711="No",1,0)+IF(J4711="No",1,0)+IF(I4711="Fiber optic",1,0)+IF(Q4711="Yes",1,0)</f>
        <v/>
      </c>
    </row>
    <row r="4712" ht="15" customHeight="1" s="59">
      <c r="A4712" s="58" t="inlineStr">
        <is>
          <t>7816-VGHTO</t>
        </is>
      </c>
      <c r="B4712" s="58" t="inlineStr">
        <is>
          <t>Female</t>
        </is>
      </c>
      <c r="C4712" s="58" t="n">
        <v>0</v>
      </c>
      <c r="D4712" s="58" t="inlineStr">
        <is>
          <t>Yes</t>
        </is>
      </c>
      <c r="E4712" s="58" t="inlineStr">
        <is>
          <t>Yes</t>
        </is>
      </c>
      <c r="F4712" s="58" t="n">
        <v>6</v>
      </c>
      <c r="G4712" s="58" t="inlineStr">
        <is>
          <t>No</t>
        </is>
      </c>
      <c r="H4712" s="58" t="inlineStr">
        <is>
          <t>No phone service</t>
        </is>
      </c>
      <c r="I4712" s="58" t="inlineStr">
        <is>
          <t>DSL</t>
        </is>
      </c>
      <c r="J4712" s="58" t="inlineStr">
        <is>
          <t>No</t>
        </is>
      </c>
      <c r="K4712" s="58" t="inlineStr">
        <is>
          <t>Yes</t>
        </is>
      </c>
      <c r="L4712" s="58" t="inlineStr">
        <is>
          <t>Yes</t>
        </is>
      </c>
      <c r="M4712" s="58" t="inlineStr">
        <is>
          <t>Yes</t>
        </is>
      </c>
      <c r="N4712" s="58" t="inlineStr">
        <is>
          <t>No</t>
        </is>
      </c>
      <c r="O4712" s="58" t="inlineStr">
        <is>
          <t>No</t>
        </is>
      </c>
      <c r="P4712" s="58" t="inlineStr">
        <is>
          <t>Two year</t>
        </is>
      </c>
      <c r="Q4712" s="58" t="inlineStr">
        <is>
          <t>No</t>
        </is>
      </c>
      <c r="R4712" s="58" t="inlineStr">
        <is>
          <t>Mailed check</t>
        </is>
      </c>
      <c r="S4712" s="123" t="n">
        <v>40.55</v>
      </c>
      <c r="T4712" s="58" t="inlineStr">
        <is>
          <t>217.5</t>
        </is>
      </c>
      <c r="U4712" s="58" t="inlineStr">
        <is>
          <t>No</t>
        </is>
      </c>
      <c r="V4712" s="123">
        <f>IFERROR(VALUE(TRIM(T4712)),S4712*F4712)</f>
        <v/>
      </c>
      <c r="W4712" s="58">
        <f>IF(F4712&lt;=12,"0-12 mo",IF(F4712&lt;=24,"13-24 mo",IF(F4712&lt;=48,"25-48 mo","49+ mo")))</f>
        <v/>
      </c>
      <c r="X4712" s="58">
        <f>IF(S4712&lt;=35.5,"Q1 Low",IF(S4712&lt;=70.35,"Q2 Mid-Low",IF(S4712&lt;=89.85,"Q3 Mid-High","Q4 High")))</f>
        <v/>
      </c>
      <c r="Y4712" s="58">
        <f>IF(U4712="Yes",1,0)</f>
        <v/>
      </c>
      <c r="Z4712" s="58">
        <f>IF(P4712="Month-to-month",1,0)+IF(M4712="No",1,0)+IF(J4712="No",1,0)+IF(I4712="Fiber optic",1,0)+IF(Q4712="Yes",1,0)</f>
        <v/>
      </c>
    </row>
    <row r="4713" ht="15" customHeight="1" s="59">
      <c r="A4713" s="58" t="inlineStr">
        <is>
          <t>5871-DGTXZ</t>
        </is>
      </c>
      <c r="B4713" s="58" t="inlineStr">
        <is>
          <t>Male</t>
        </is>
      </c>
      <c r="C4713" s="58" t="n">
        <v>0</v>
      </c>
      <c r="D4713" s="58" t="inlineStr">
        <is>
          <t>No</t>
        </is>
      </c>
      <c r="E4713" s="58" t="inlineStr">
        <is>
          <t>No</t>
        </is>
      </c>
      <c r="F4713" s="58" t="n">
        <v>32</v>
      </c>
      <c r="G4713" s="58" t="inlineStr">
        <is>
          <t>Yes</t>
        </is>
      </c>
      <c r="H4713" s="58" t="inlineStr">
        <is>
          <t>No</t>
        </is>
      </c>
      <c r="I4713" s="58" t="inlineStr">
        <is>
          <t>No</t>
        </is>
      </c>
      <c r="J4713" s="58" t="inlineStr">
        <is>
          <t>No internet service</t>
        </is>
      </c>
      <c r="K4713" s="58" t="inlineStr">
        <is>
          <t>No internet service</t>
        </is>
      </c>
      <c r="L4713" s="58" t="inlineStr">
        <is>
          <t>No internet service</t>
        </is>
      </c>
      <c r="M4713" s="58" t="inlineStr">
        <is>
          <t>No internet service</t>
        </is>
      </c>
      <c r="N4713" s="58" t="inlineStr">
        <is>
          <t>No internet service</t>
        </is>
      </c>
      <c r="O4713" s="58" t="inlineStr">
        <is>
          <t>No internet service</t>
        </is>
      </c>
      <c r="P4713" s="58" t="inlineStr">
        <is>
          <t>One year</t>
        </is>
      </c>
      <c r="Q4713" s="58" t="inlineStr">
        <is>
          <t>No</t>
        </is>
      </c>
      <c r="R4713" s="58" t="inlineStr">
        <is>
          <t>Mailed check</t>
        </is>
      </c>
      <c r="S4713" s="123" t="n">
        <v>19.8</v>
      </c>
      <c r="T4713" s="58" t="inlineStr">
        <is>
          <t>607.7</t>
        </is>
      </c>
      <c r="U4713" s="58" t="inlineStr">
        <is>
          <t>No</t>
        </is>
      </c>
      <c r="V4713" s="123">
        <f>IFERROR(VALUE(TRIM(T4713)),S4713*F4713)</f>
        <v/>
      </c>
      <c r="W4713" s="58">
        <f>IF(F4713&lt;=12,"0-12 mo",IF(F4713&lt;=24,"13-24 mo",IF(F4713&lt;=48,"25-48 mo","49+ mo")))</f>
        <v/>
      </c>
      <c r="X4713" s="58">
        <f>IF(S4713&lt;=35.5,"Q1 Low",IF(S4713&lt;=70.35,"Q2 Mid-Low",IF(S4713&lt;=89.85,"Q3 Mid-High","Q4 High")))</f>
        <v/>
      </c>
      <c r="Y4713" s="58">
        <f>IF(U4713="Yes",1,0)</f>
        <v/>
      </c>
      <c r="Z4713" s="58">
        <f>IF(P4713="Month-to-month",1,0)+IF(M4713="No",1,0)+IF(J4713="No",1,0)+IF(I4713="Fiber optic",1,0)+IF(Q4713="Yes",1,0)</f>
        <v/>
      </c>
    </row>
    <row r="4714" ht="15" customHeight="1" s="59">
      <c r="A4714" s="58" t="inlineStr">
        <is>
          <t>7550-WIQVA</t>
        </is>
      </c>
      <c r="B4714" s="58" t="inlineStr">
        <is>
          <t>Male</t>
        </is>
      </c>
      <c r="C4714" s="58" t="n">
        <v>0</v>
      </c>
      <c r="D4714" s="58" t="inlineStr">
        <is>
          <t>Yes</t>
        </is>
      </c>
      <c r="E4714" s="58" t="inlineStr">
        <is>
          <t>Yes</t>
        </is>
      </c>
      <c r="F4714" s="58" t="n">
        <v>50</v>
      </c>
      <c r="G4714" s="58" t="inlineStr">
        <is>
          <t>Yes</t>
        </is>
      </c>
      <c r="H4714" s="58" t="inlineStr">
        <is>
          <t>Yes</t>
        </is>
      </c>
      <c r="I4714" s="58" t="inlineStr">
        <is>
          <t>Fiber optic</t>
        </is>
      </c>
      <c r="J4714" s="58" t="inlineStr">
        <is>
          <t>Yes</t>
        </is>
      </c>
      <c r="K4714" s="58" t="inlineStr">
        <is>
          <t>Yes</t>
        </is>
      </c>
      <c r="L4714" s="58" t="inlineStr">
        <is>
          <t>Yes</t>
        </is>
      </c>
      <c r="M4714" s="58" t="inlineStr">
        <is>
          <t>No</t>
        </is>
      </c>
      <c r="N4714" s="58" t="inlineStr">
        <is>
          <t>Yes</t>
        </is>
      </c>
      <c r="O4714" s="58" t="inlineStr">
        <is>
          <t>Yes</t>
        </is>
      </c>
      <c r="P4714" s="58" t="inlineStr">
        <is>
          <t>One year</t>
        </is>
      </c>
      <c r="Q4714" s="58" t="inlineStr">
        <is>
          <t>Yes</t>
        </is>
      </c>
      <c r="R4714" s="58" t="inlineStr">
        <is>
          <t>Electronic check</t>
        </is>
      </c>
      <c r="S4714" s="123" t="n">
        <v>108.25</v>
      </c>
      <c r="T4714" s="58" t="inlineStr">
        <is>
          <t>5431.4</t>
        </is>
      </c>
      <c r="U4714" s="58" t="inlineStr">
        <is>
          <t>No</t>
        </is>
      </c>
      <c r="V4714" s="123">
        <f>IFERROR(VALUE(TRIM(T4714)),S4714*F4714)</f>
        <v/>
      </c>
      <c r="W4714" s="58">
        <f>IF(F4714&lt;=12,"0-12 mo",IF(F4714&lt;=24,"13-24 mo",IF(F4714&lt;=48,"25-48 mo","49+ mo")))</f>
        <v/>
      </c>
      <c r="X4714" s="58">
        <f>IF(S4714&lt;=35.5,"Q1 Low",IF(S4714&lt;=70.35,"Q2 Mid-Low",IF(S4714&lt;=89.85,"Q3 Mid-High","Q4 High")))</f>
        <v/>
      </c>
      <c r="Y4714" s="58">
        <f>IF(U4714="Yes",1,0)</f>
        <v/>
      </c>
      <c r="Z4714" s="58">
        <f>IF(P4714="Month-to-month",1,0)+IF(M4714="No",1,0)+IF(J4714="No",1,0)+IF(I4714="Fiber optic",1,0)+IF(Q4714="Yes",1,0)</f>
        <v/>
      </c>
    </row>
    <row r="4715" ht="15" customHeight="1" s="59">
      <c r="A4715" s="58" t="inlineStr">
        <is>
          <t>7544-ZVIKX</t>
        </is>
      </c>
      <c r="B4715" s="58" t="inlineStr">
        <is>
          <t>Male</t>
        </is>
      </c>
      <c r="C4715" s="58" t="n">
        <v>0</v>
      </c>
      <c r="D4715" s="58" t="inlineStr">
        <is>
          <t>Yes</t>
        </is>
      </c>
      <c r="E4715" s="58" t="inlineStr">
        <is>
          <t>Yes</t>
        </is>
      </c>
      <c r="F4715" s="58" t="n">
        <v>58</v>
      </c>
      <c r="G4715" s="58" t="inlineStr">
        <is>
          <t>Yes</t>
        </is>
      </c>
      <c r="H4715" s="58" t="inlineStr">
        <is>
          <t>Yes</t>
        </is>
      </c>
      <c r="I4715" s="58" t="inlineStr">
        <is>
          <t>Fiber optic</t>
        </is>
      </c>
      <c r="J4715" s="58" t="inlineStr">
        <is>
          <t>No</t>
        </is>
      </c>
      <c r="K4715" s="58" t="inlineStr">
        <is>
          <t>No</t>
        </is>
      </c>
      <c r="L4715" s="58" t="inlineStr">
        <is>
          <t>Yes</t>
        </is>
      </c>
      <c r="M4715" s="58" t="inlineStr">
        <is>
          <t>Yes</t>
        </is>
      </c>
      <c r="N4715" s="58" t="inlineStr">
        <is>
          <t>Yes</t>
        </is>
      </c>
      <c r="O4715" s="58" t="inlineStr">
        <is>
          <t>Yes</t>
        </is>
      </c>
      <c r="P4715" s="58" t="inlineStr">
        <is>
          <t>One year</t>
        </is>
      </c>
      <c r="Q4715" s="58" t="inlineStr">
        <is>
          <t>Yes</t>
        </is>
      </c>
      <c r="R4715" s="58" t="inlineStr">
        <is>
          <t>Bank transfer (automatic)</t>
        </is>
      </c>
      <c r="S4715" s="123" t="n">
        <v>105.05</v>
      </c>
      <c r="T4715" s="58" t="inlineStr">
        <is>
          <t>6004.85</t>
        </is>
      </c>
      <c r="U4715" s="58" t="inlineStr">
        <is>
          <t>No</t>
        </is>
      </c>
      <c r="V4715" s="123">
        <f>IFERROR(VALUE(TRIM(T4715)),S4715*F4715)</f>
        <v/>
      </c>
      <c r="W4715" s="58">
        <f>IF(F4715&lt;=12,"0-12 mo",IF(F4715&lt;=24,"13-24 mo",IF(F4715&lt;=48,"25-48 mo","49+ mo")))</f>
        <v/>
      </c>
      <c r="X4715" s="58">
        <f>IF(S4715&lt;=35.5,"Q1 Low",IF(S4715&lt;=70.35,"Q2 Mid-Low",IF(S4715&lt;=89.85,"Q3 Mid-High","Q4 High")))</f>
        <v/>
      </c>
      <c r="Y4715" s="58">
        <f>IF(U4715="Yes",1,0)</f>
        <v/>
      </c>
      <c r="Z4715" s="58">
        <f>IF(P4715="Month-to-month",1,0)+IF(M4715="No",1,0)+IF(J4715="No",1,0)+IF(I4715="Fiber optic",1,0)+IF(Q4715="Yes",1,0)</f>
        <v/>
      </c>
    </row>
    <row r="4716" ht="15" customHeight="1" s="59">
      <c r="A4716" s="58" t="inlineStr">
        <is>
          <t>0016-QLJIS</t>
        </is>
      </c>
      <c r="B4716" s="58" t="inlineStr">
        <is>
          <t>Female</t>
        </is>
      </c>
      <c r="C4716" s="58" t="n">
        <v>0</v>
      </c>
      <c r="D4716" s="58" t="inlineStr">
        <is>
          <t>Yes</t>
        </is>
      </c>
      <c r="E4716" s="58" t="inlineStr">
        <is>
          <t>Yes</t>
        </is>
      </c>
      <c r="F4716" s="58" t="n">
        <v>65</v>
      </c>
      <c r="G4716" s="58" t="inlineStr">
        <is>
          <t>Yes</t>
        </is>
      </c>
      <c r="H4716" s="58" t="inlineStr">
        <is>
          <t>Yes</t>
        </is>
      </c>
      <c r="I4716" s="58" t="inlineStr">
        <is>
          <t>DSL</t>
        </is>
      </c>
      <c r="J4716" s="58" t="inlineStr">
        <is>
          <t>Yes</t>
        </is>
      </c>
      <c r="K4716" s="58" t="inlineStr">
        <is>
          <t>Yes</t>
        </is>
      </c>
      <c r="L4716" s="58" t="inlineStr">
        <is>
          <t>Yes</t>
        </is>
      </c>
      <c r="M4716" s="58" t="inlineStr">
        <is>
          <t>Yes</t>
        </is>
      </c>
      <c r="N4716" s="58" t="inlineStr">
        <is>
          <t>Yes</t>
        </is>
      </c>
      <c r="O4716" s="58" t="inlineStr">
        <is>
          <t>Yes</t>
        </is>
      </c>
      <c r="P4716" s="58" t="inlineStr">
        <is>
          <t>Two year</t>
        </is>
      </c>
      <c r="Q4716" s="58" t="inlineStr">
        <is>
          <t>Yes</t>
        </is>
      </c>
      <c r="R4716" s="58" t="inlineStr">
        <is>
          <t>Mailed check</t>
        </is>
      </c>
      <c r="S4716" s="123" t="n">
        <v>90.45</v>
      </c>
      <c r="T4716" s="58" t="inlineStr">
        <is>
          <t>5957.9</t>
        </is>
      </c>
      <c r="U4716" s="58" t="inlineStr">
        <is>
          <t>No</t>
        </is>
      </c>
      <c r="V4716" s="123">
        <f>IFERROR(VALUE(TRIM(T4716)),S4716*F4716)</f>
        <v/>
      </c>
      <c r="W4716" s="58">
        <f>IF(F4716&lt;=12,"0-12 mo",IF(F4716&lt;=24,"13-24 mo",IF(F4716&lt;=48,"25-48 mo","49+ mo")))</f>
        <v/>
      </c>
      <c r="X4716" s="58">
        <f>IF(S4716&lt;=35.5,"Q1 Low",IF(S4716&lt;=70.35,"Q2 Mid-Low",IF(S4716&lt;=89.85,"Q3 Mid-High","Q4 High")))</f>
        <v/>
      </c>
      <c r="Y4716" s="58">
        <f>IF(U4716="Yes",1,0)</f>
        <v/>
      </c>
      <c r="Z4716" s="58">
        <f>IF(P4716="Month-to-month",1,0)+IF(M4716="No",1,0)+IF(J4716="No",1,0)+IF(I4716="Fiber optic",1,0)+IF(Q4716="Yes",1,0)</f>
        <v/>
      </c>
    </row>
    <row r="4717" ht="15" customHeight="1" s="59">
      <c r="A4717" s="58" t="inlineStr">
        <is>
          <t>7508-DQAKK</t>
        </is>
      </c>
      <c r="B4717" s="58" t="inlineStr">
        <is>
          <t>Female</t>
        </is>
      </c>
      <c r="C4717" s="58" t="n">
        <v>0</v>
      </c>
      <c r="D4717" s="58" t="inlineStr">
        <is>
          <t>No</t>
        </is>
      </c>
      <c r="E4717" s="58" t="inlineStr">
        <is>
          <t>No</t>
        </is>
      </c>
      <c r="F4717" s="58" t="n">
        <v>64</v>
      </c>
      <c r="G4717" s="58" t="inlineStr">
        <is>
          <t>Yes</t>
        </is>
      </c>
      <c r="H4717" s="58" t="inlineStr">
        <is>
          <t>Yes</t>
        </is>
      </c>
      <c r="I4717" s="58" t="inlineStr">
        <is>
          <t>DSL</t>
        </is>
      </c>
      <c r="J4717" s="58" t="inlineStr">
        <is>
          <t>Yes</t>
        </is>
      </c>
      <c r="K4717" s="58" t="inlineStr">
        <is>
          <t>Yes</t>
        </is>
      </c>
      <c r="L4717" s="58" t="inlineStr">
        <is>
          <t>Yes</t>
        </is>
      </c>
      <c r="M4717" s="58" t="inlineStr">
        <is>
          <t>Yes</t>
        </is>
      </c>
      <c r="N4717" s="58" t="inlineStr">
        <is>
          <t>Yes</t>
        </is>
      </c>
      <c r="O4717" s="58" t="inlineStr">
        <is>
          <t>Yes</t>
        </is>
      </c>
      <c r="P4717" s="58" t="inlineStr">
        <is>
          <t>Two year</t>
        </is>
      </c>
      <c r="Q4717" s="58" t="inlineStr">
        <is>
          <t>Yes</t>
        </is>
      </c>
      <c r="R4717" s="58" t="inlineStr">
        <is>
          <t>Credit card (automatic)</t>
        </is>
      </c>
      <c r="S4717" s="123" t="n">
        <v>86.40000000000001</v>
      </c>
      <c r="T4717" s="58" t="inlineStr">
        <is>
          <t>5442.05</t>
        </is>
      </c>
      <c r="U4717" s="58" t="inlineStr">
        <is>
          <t>No</t>
        </is>
      </c>
      <c r="V4717" s="123">
        <f>IFERROR(VALUE(TRIM(T4717)),S4717*F4717)</f>
        <v/>
      </c>
      <c r="W4717" s="58">
        <f>IF(F4717&lt;=12,"0-12 mo",IF(F4717&lt;=24,"13-24 mo",IF(F4717&lt;=48,"25-48 mo","49+ mo")))</f>
        <v/>
      </c>
      <c r="X4717" s="58">
        <f>IF(S4717&lt;=35.5,"Q1 Low",IF(S4717&lt;=70.35,"Q2 Mid-Low",IF(S4717&lt;=89.85,"Q3 Mid-High","Q4 High")))</f>
        <v/>
      </c>
      <c r="Y4717" s="58">
        <f>IF(U4717="Yes",1,0)</f>
        <v/>
      </c>
      <c r="Z4717" s="58">
        <f>IF(P4717="Month-to-month",1,0)+IF(M4717="No",1,0)+IF(J4717="No",1,0)+IF(I4717="Fiber optic",1,0)+IF(Q4717="Yes",1,0)</f>
        <v/>
      </c>
    </row>
    <row r="4718" ht="15" customHeight="1" s="59">
      <c r="A4718" s="58" t="inlineStr">
        <is>
          <t>5176-OLSKT</t>
        </is>
      </c>
      <c r="B4718" s="58" t="inlineStr">
        <is>
          <t>Female</t>
        </is>
      </c>
      <c r="C4718" s="58" t="n">
        <v>0</v>
      </c>
      <c r="D4718" s="58" t="inlineStr">
        <is>
          <t>Yes</t>
        </is>
      </c>
      <c r="E4718" s="58" t="inlineStr">
        <is>
          <t>No</t>
        </is>
      </c>
      <c r="F4718" s="58" t="n">
        <v>66</v>
      </c>
      <c r="G4718" s="58" t="inlineStr">
        <is>
          <t>Yes</t>
        </is>
      </c>
      <c r="H4718" s="58" t="inlineStr">
        <is>
          <t>Yes</t>
        </is>
      </c>
      <c r="I4718" s="58" t="inlineStr">
        <is>
          <t>DSL</t>
        </is>
      </c>
      <c r="J4718" s="58" t="inlineStr">
        <is>
          <t>Yes</t>
        </is>
      </c>
      <c r="K4718" s="58" t="inlineStr">
        <is>
          <t>Yes</t>
        </is>
      </c>
      <c r="L4718" s="58" t="inlineStr">
        <is>
          <t>Yes</t>
        </is>
      </c>
      <c r="M4718" s="58" t="inlineStr">
        <is>
          <t>No</t>
        </is>
      </c>
      <c r="N4718" s="58" t="inlineStr">
        <is>
          <t>No</t>
        </is>
      </c>
      <c r="O4718" s="58" t="inlineStr">
        <is>
          <t>No</t>
        </is>
      </c>
      <c r="P4718" s="58" t="inlineStr">
        <is>
          <t>Two year</t>
        </is>
      </c>
      <c r="Q4718" s="58" t="inlineStr">
        <is>
          <t>No</t>
        </is>
      </c>
      <c r="R4718" s="58" t="inlineStr">
        <is>
          <t>Bank transfer (automatic)</t>
        </is>
      </c>
      <c r="S4718" s="123" t="n">
        <v>66.90000000000001</v>
      </c>
      <c r="T4718" s="58" t="inlineStr">
        <is>
          <t>4370.25</t>
        </is>
      </c>
      <c r="U4718" s="58" t="inlineStr">
        <is>
          <t>No</t>
        </is>
      </c>
      <c r="V4718" s="123">
        <f>IFERROR(VALUE(TRIM(T4718)),S4718*F4718)</f>
        <v/>
      </c>
      <c r="W4718" s="58">
        <f>IF(F4718&lt;=12,"0-12 mo",IF(F4718&lt;=24,"13-24 mo",IF(F4718&lt;=48,"25-48 mo","49+ mo")))</f>
        <v/>
      </c>
      <c r="X4718" s="58">
        <f>IF(S4718&lt;=35.5,"Q1 Low",IF(S4718&lt;=70.35,"Q2 Mid-Low",IF(S4718&lt;=89.85,"Q3 Mid-High","Q4 High")))</f>
        <v/>
      </c>
      <c r="Y4718" s="58">
        <f>IF(U4718="Yes",1,0)</f>
        <v/>
      </c>
      <c r="Z4718" s="58">
        <f>IF(P4718="Month-to-month",1,0)+IF(M4718="No",1,0)+IF(J4718="No",1,0)+IF(I4718="Fiber optic",1,0)+IF(Q4718="Yes",1,0)</f>
        <v/>
      </c>
    </row>
    <row r="4719" ht="15" customHeight="1" s="59">
      <c r="A4719" s="58" t="inlineStr">
        <is>
          <t>9356-AXGMP</t>
        </is>
      </c>
      <c r="B4719" s="58" t="inlineStr">
        <is>
          <t>Male</t>
        </is>
      </c>
      <c r="C4719" s="58" t="n">
        <v>0</v>
      </c>
      <c r="D4719" s="58" t="inlineStr">
        <is>
          <t>Yes</t>
        </is>
      </c>
      <c r="E4719" s="58" t="inlineStr">
        <is>
          <t>No</t>
        </is>
      </c>
      <c r="F4719" s="58" t="n">
        <v>38</v>
      </c>
      <c r="G4719" s="58" t="inlineStr">
        <is>
          <t>Yes</t>
        </is>
      </c>
      <c r="H4719" s="58" t="inlineStr">
        <is>
          <t>Yes</t>
        </is>
      </c>
      <c r="I4719" s="58" t="inlineStr">
        <is>
          <t>Fiber optic</t>
        </is>
      </c>
      <c r="J4719" s="58" t="inlineStr">
        <is>
          <t>Yes</t>
        </is>
      </c>
      <c r="K4719" s="58" t="inlineStr">
        <is>
          <t>No</t>
        </is>
      </c>
      <c r="L4719" s="58" t="inlineStr">
        <is>
          <t>Yes</t>
        </is>
      </c>
      <c r="M4719" s="58" t="inlineStr">
        <is>
          <t>Yes</t>
        </is>
      </c>
      <c r="N4719" s="58" t="inlineStr">
        <is>
          <t>Yes</t>
        </is>
      </c>
      <c r="O4719" s="58" t="inlineStr">
        <is>
          <t>Yes</t>
        </is>
      </c>
      <c r="P4719" s="58" t="inlineStr">
        <is>
          <t>One year</t>
        </is>
      </c>
      <c r="Q4719" s="58" t="inlineStr">
        <is>
          <t>Yes</t>
        </is>
      </c>
      <c r="R4719" s="58" t="inlineStr">
        <is>
          <t>Electronic check</t>
        </is>
      </c>
      <c r="S4719" s="123" t="n">
        <v>110.7</v>
      </c>
      <c r="T4719" s="58" t="inlineStr">
        <is>
          <t>4428.6</t>
        </is>
      </c>
      <c r="U4719" s="58" t="inlineStr">
        <is>
          <t>No</t>
        </is>
      </c>
      <c r="V4719" s="123">
        <f>IFERROR(VALUE(TRIM(T4719)),S4719*F4719)</f>
        <v/>
      </c>
      <c r="W4719" s="58">
        <f>IF(F4719&lt;=12,"0-12 mo",IF(F4719&lt;=24,"13-24 mo",IF(F4719&lt;=48,"25-48 mo","49+ mo")))</f>
        <v/>
      </c>
      <c r="X4719" s="58">
        <f>IF(S4719&lt;=35.5,"Q1 Low",IF(S4719&lt;=70.35,"Q2 Mid-Low",IF(S4719&lt;=89.85,"Q3 Mid-High","Q4 High")))</f>
        <v/>
      </c>
      <c r="Y4719" s="58">
        <f>IF(U4719="Yes",1,0)</f>
        <v/>
      </c>
      <c r="Z4719" s="58">
        <f>IF(P4719="Month-to-month",1,0)+IF(M4719="No",1,0)+IF(J4719="No",1,0)+IF(I4719="Fiber optic",1,0)+IF(Q4719="Yes",1,0)</f>
        <v/>
      </c>
    </row>
    <row r="4720" ht="15" customHeight="1" s="59">
      <c r="A4720" s="58" t="inlineStr">
        <is>
          <t>3556-BVQGL</t>
        </is>
      </c>
      <c r="B4720" s="58" t="inlineStr">
        <is>
          <t>Female</t>
        </is>
      </c>
      <c r="C4720" s="58" t="n">
        <v>0</v>
      </c>
      <c r="D4720" s="58" t="inlineStr">
        <is>
          <t>Yes</t>
        </is>
      </c>
      <c r="E4720" s="58" t="inlineStr">
        <is>
          <t>No</t>
        </is>
      </c>
      <c r="F4720" s="58" t="n">
        <v>20</v>
      </c>
      <c r="G4720" s="58" t="inlineStr">
        <is>
          <t>Yes</t>
        </is>
      </c>
      <c r="H4720" s="58" t="inlineStr">
        <is>
          <t>No</t>
        </is>
      </c>
      <c r="I4720" s="58" t="inlineStr">
        <is>
          <t>No</t>
        </is>
      </c>
      <c r="J4720" s="58" t="inlineStr">
        <is>
          <t>No internet service</t>
        </is>
      </c>
      <c r="K4720" s="58" t="inlineStr">
        <is>
          <t>No internet service</t>
        </is>
      </c>
      <c r="L4720" s="58" t="inlineStr">
        <is>
          <t>No internet service</t>
        </is>
      </c>
      <c r="M4720" s="58" t="inlineStr">
        <is>
          <t>No internet service</t>
        </is>
      </c>
      <c r="N4720" s="58" t="inlineStr">
        <is>
          <t>No internet service</t>
        </is>
      </c>
      <c r="O4720" s="58" t="inlineStr">
        <is>
          <t>No internet service</t>
        </is>
      </c>
      <c r="P4720" s="58" t="inlineStr">
        <is>
          <t>One year</t>
        </is>
      </c>
      <c r="Q4720" s="58" t="inlineStr">
        <is>
          <t>Yes</t>
        </is>
      </c>
      <c r="R4720" s="58" t="inlineStr">
        <is>
          <t>Mailed check</t>
        </is>
      </c>
      <c r="S4720" s="123" t="n">
        <v>20</v>
      </c>
      <c r="T4720" s="58" t="inlineStr">
        <is>
          <t>416.45</t>
        </is>
      </c>
      <c r="U4720" s="58" t="inlineStr">
        <is>
          <t>No</t>
        </is>
      </c>
      <c r="V4720" s="123">
        <f>IFERROR(VALUE(TRIM(T4720)),S4720*F4720)</f>
        <v/>
      </c>
      <c r="W4720" s="58">
        <f>IF(F4720&lt;=12,"0-12 mo",IF(F4720&lt;=24,"13-24 mo",IF(F4720&lt;=48,"25-48 mo","49+ mo")))</f>
        <v/>
      </c>
      <c r="X4720" s="58">
        <f>IF(S4720&lt;=35.5,"Q1 Low",IF(S4720&lt;=70.35,"Q2 Mid-Low",IF(S4720&lt;=89.85,"Q3 Mid-High","Q4 High")))</f>
        <v/>
      </c>
      <c r="Y4720" s="58">
        <f>IF(U4720="Yes",1,0)</f>
        <v/>
      </c>
      <c r="Z4720" s="58">
        <f>IF(P4720="Month-to-month",1,0)+IF(M4720="No",1,0)+IF(J4720="No",1,0)+IF(I4720="Fiber optic",1,0)+IF(Q4720="Yes",1,0)</f>
        <v/>
      </c>
    </row>
    <row r="4721" ht="15" customHeight="1" s="59">
      <c r="A4721" s="58" t="inlineStr">
        <is>
          <t>0362-ZBZWJ</t>
        </is>
      </c>
      <c r="B4721" s="58" t="inlineStr">
        <is>
          <t>Male</t>
        </is>
      </c>
      <c r="C4721" s="58" t="n">
        <v>0</v>
      </c>
      <c r="D4721" s="58" t="inlineStr">
        <is>
          <t>No</t>
        </is>
      </c>
      <c r="E4721" s="58" t="inlineStr">
        <is>
          <t>No</t>
        </is>
      </c>
      <c r="F4721" s="58" t="n">
        <v>36</v>
      </c>
      <c r="G4721" s="58" t="inlineStr">
        <is>
          <t>Yes</t>
        </is>
      </c>
      <c r="H4721" s="58" t="inlineStr">
        <is>
          <t>Yes</t>
        </is>
      </c>
      <c r="I4721" s="58" t="inlineStr">
        <is>
          <t>Fiber optic</t>
        </is>
      </c>
      <c r="J4721" s="58" t="inlineStr">
        <is>
          <t>No</t>
        </is>
      </c>
      <c r="K4721" s="58" t="inlineStr">
        <is>
          <t>No</t>
        </is>
      </c>
      <c r="L4721" s="58" t="inlineStr">
        <is>
          <t>No</t>
        </is>
      </c>
      <c r="M4721" s="58" t="inlineStr">
        <is>
          <t>No</t>
        </is>
      </c>
      <c r="N4721" s="58" t="inlineStr">
        <is>
          <t>No</t>
        </is>
      </c>
      <c r="O4721" s="58" t="inlineStr">
        <is>
          <t>Yes</t>
        </is>
      </c>
      <c r="P4721" s="58" t="inlineStr">
        <is>
          <t>Month-to-month</t>
        </is>
      </c>
      <c r="Q4721" s="58" t="inlineStr">
        <is>
          <t>Yes</t>
        </is>
      </c>
      <c r="R4721" s="58" t="inlineStr">
        <is>
          <t>Electronic check</t>
        </is>
      </c>
      <c r="S4721" s="123" t="n">
        <v>84.90000000000001</v>
      </c>
      <c r="T4721" s="58" t="inlineStr">
        <is>
          <t>3067.2</t>
        </is>
      </c>
      <c r="U4721" s="58" t="inlineStr">
        <is>
          <t>Yes</t>
        </is>
      </c>
      <c r="V4721" s="123">
        <f>IFERROR(VALUE(TRIM(T4721)),S4721*F4721)</f>
        <v/>
      </c>
      <c r="W4721" s="58">
        <f>IF(F4721&lt;=12,"0-12 mo",IF(F4721&lt;=24,"13-24 mo",IF(F4721&lt;=48,"25-48 mo","49+ mo")))</f>
        <v/>
      </c>
      <c r="X4721" s="58">
        <f>IF(S4721&lt;=35.5,"Q1 Low",IF(S4721&lt;=70.35,"Q2 Mid-Low",IF(S4721&lt;=89.85,"Q3 Mid-High","Q4 High")))</f>
        <v/>
      </c>
      <c r="Y4721" s="58">
        <f>IF(U4721="Yes",1,0)</f>
        <v/>
      </c>
      <c r="Z4721" s="58">
        <f>IF(P4721="Month-to-month",1,0)+IF(M4721="No",1,0)+IF(J4721="No",1,0)+IF(I4721="Fiber optic",1,0)+IF(Q4721="Yes",1,0)</f>
        <v/>
      </c>
    </row>
    <row r="4722" ht="15" customHeight="1" s="59">
      <c r="A4722" s="58" t="inlineStr">
        <is>
          <t>8979-CAMGB</t>
        </is>
      </c>
      <c r="B4722" s="58" t="inlineStr">
        <is>
          <t>Male</t>
        </is>
      </c>
      <c r="C4722" s="58" t="n">
        <v>1</v>
      </c>
      <c r="D4722" s="58" t="inlineStr">
        <is>
          <t>No</t>
        </is>
      </c>
      <c r="E4722" s="58" t="inlineStr">
        <is>
          <t>No</t>
        </is>
      </c>
      <c r="F4722" s="58" t="n">
        <v>64</v>
      </c>
      <c r="G4722" s="58" t="inlineStr">
        <is>
          <t>Yes</t>
        </is>
      </c>
      <c r="H4722" s="58" t="inlineStr">
        <is>
          <t>Yes</t>
        </is>
      </c>
      <c r="I4722" s="58" t="inlineStr">
        <is>
          <t>Fiber optic</t>
        </is>
      </c>
      <c r="J4722" s="58" t="inlineStr">
        <is>
          <t>No</t>
        </is>
      </c>
      <c r="K4722" s="58" t="inlineStr">
        <is>
          <t>No</t>
        </is>
      </c>
      <c r="L4722" s="58" t="inlineStr">
        <is>
          <t>Yes</t>
        </is>
      </c>
      <c r="M4722" s="58" t="inlineStr">
        <is>
          <t>Yes</t>
        </is>
      </c>
      <c r="N4722" s="58" t="inlineStr">
        <is>
          <t>Yes</t>
        </is>
      </c>
      <c r="O4722" s="58" t="inlineStr">
        <is>
          <t>Yes</t>
        </is>
      </c>
      <c r="P4722" s="58" t="inlineStr">
        <is>
          <t>One year</t>
        </is>
      </c>
      <c r="Q4722" s="58" t="inlineStr">
        <is>
          <t>No</t>
        </is>
      </c>
      <c r="R4722" s="58" t="inlineStr">
        <is>
          <t>Electronic check</t>
        </is>
      </c>
      <c r="S4722" s="123" t="n">
        <v>102.1</v>
      </c>
      <c r="T4722" s="58" t="inlineStr">
        <is>
          <t>6688.1</t>
        </is>
      </c>
      <c r="U4722" s="58" t="inlineStr">
        <is>
          <t>No</t>
        </is>
      </c>
      <c r="V4722" s="123">
        <f>IFERROR(VALUE(TRIM(T4722)),S4722*F4722)</f>
        <v/>
      </c>
      <c r="W4722" s="58">
        <f>IF(F4722&lt;=12,"0-12 mo",IF(F4722&lt;=24,"13-24 mo",IF(F4722&lt;=48,"25-48 mo","49+ mo")))</f>
        <v/>
      </c>
      <c r="X4722" s="58">
        <f>IF(S4722&lt;=35.5,"Q1 Low",IF(S4722&lt;=70.35,"Q2 Mid-Low",IF(S4722&lt;=89.85,"Q3 Mid-High","Q4 High")))</f>
        <v/>
      </c>
      <c r="Y4722" s="58">
        <f>IF(U4722="Yes",1,0)</f>
        <v/>
      </c>
      <c r="Z4722" s="58">
        <f>IF(P4722="Month-to-month",1,0)+IF(M4722="No",1,0)+IF(J4722="No",1,0)+IF(I4722="Fiber optic",1,0)+IF(Q4722="Yes",1,0)</f>
        <v/>
      </c>
    </row>
    <row r="4723" ht="15" customHeight="1" s="59">
      <c r="A4723" s="58" t="inlineStr">
        <is>
          <t>4211-MMAZN</t>
        </is>
      </c>
      <c r="B4723" s="58" t="inlineStr">
        <is>
          <t>Male</t>
        </is>
      </c>
      <c r="C4723" s="58" t="n">
        <v>0</v>
      </c>
      <c r="D4723" s="58" t="inlineStr">
        <is>
          <t>No</t>
        </is>
      </c>
      <c r="E4723" s="58" t="inlineStr">
        <is>
          <t>No</t>
        </is>
      </c>
      <c r="F4723" s="58" t="n">
        <v>1</v>
      </c>
      <c r="G4723" s="58" t="inlineStr">
        <is>
          <t>Yes</t>
        </is>
      </c>
      <c r="H4723" s="58" t="inlineStr">
        <is>
          <t>No</t>
        </is>
      </c>
      <c r="I4723" s="58" t="inlineStr">
        <is>
          <t>No</t>
        </is>
      </c>
      <c r="J4723" s="58" t="inlineStr">
        <is>
          <t>No internet service</t>
        </is>
      </c>
      <c r="K4723" s="58" t="inlineStr">
        <is>
          <t>No internet service</t>
        </is>
      </c>
      <c r="L4723" s="58" t="inlineStr">
        <is>
          <t>No internet service</t>
        </is>
      </c>
      <c r="M4723" s="58" t="inlineStr">
        <is>
          <t>No internet service</t>
        </is>
      </c>
      <c r="N4723" s="58" t="inlineStr">
        <is>
          <t>No internet service</t>
        </is>
      </c>
      <c r="O4723" s="58" t="inlineStr">
        <is>
          <t>No internet service</t>
        </is>
      </c>
      <c r="P4723" s="58" t="inlineStr">
        <is>
          <t>Month-to-month</t>
        </is>
      </c>
      <c r="Q4723" s="58" t="inlineStr">
        <is>
          <t>No</t>
        </is>
      </c>
      <c r="R4723" s="58" t="inlineStr">
        <is>
          <t>Mailed check</t>
        </is>
      </c>
      <c r="S4723" s="123" t="n">
        <v>20.25</v>
      </c>
      <c r="T4723" s="58" t="inlineStr">
        <is>
          <t>20.25</t>
        </is>
      </c>
      <c r="U4723" s="58" t="inlineStr">
        <is>
          <t>Yes</t>
        </is>
      </c>
      <c r="V4723" s="123">
        <f>IFERROR(VALUE(TRIM(T4723)),S4723*F4723)</f>
        <v/>
      </c>
      <c r="W4723" s="58">
        <f>IF(F4723&lt;=12,"0-12 mo",IF(F4723&lt;=24,"13-24 mo",IF(F4723&lt;=48,"25-48 mo","49+ mo")))</f>
        <v/>
      </c>
      <c r="X4723" s="58">
        <f>IF(S4723&lt;=35.5,"Q1 Low",IF(S4723&lt;=70.35,"Q2 Mid-Low",IF(S4723&lt;=89.85,"Q3 Mid-High","Q4 High")))</f>
        <v/>
      </c>
      <c r="Y4723" s="58">
        <f>IF(U4723="Yes",1,0)</f>
        <v/>
      </c>
      <c r="Z4723" s="58">
        <f>IF(P4723="Month-to-month",1,0)+IF(M4723="No",1,0)+IF(J4723="No",1,0)+IF(I4723="Fiber optic",1,0)+IF(Q4723="Yes",1,0)</f>
        <v/>
      </c>
    </row>
    <row r="4724" ht="15" customHeight="1" s="59">
      <c r="A4724" s="58" t="inlineStr">
        <is>
          <t>7581-EBBOU</t>
        </is>
      </c>
      <c r="B4724" s="58" t="inlineStr">
        <is>
          <t>Female</t>
        </is>
      </c>
      <c r="C4724" s="58" t="n">
        <v>0</v>
      </c>
      <c r="D4724" s="58" t="inlineStr">
        <is>
          <t>No</t>
        </is>
      </c>
      <c r="E4724" s="58" t="inlineStr">
        <is>
          <t>No</t>
        </is>
      </c>
      <c r="F4724" s="58" t="n">
        <v>60</v>
      </c>
      <c r="G4724" s="58" t="inlineStr">
        <is>
          <t>Yes</t>
        </is>
      </c>
      <c r="H4724" s="58" t="inlineStr">
        <is>
          <t>No</t>
        </is>
      </c>
      <c r="I4724" s="58" t="inlineStr">
        <is>
          <t>DSL</t>
        </is>
      </c>
      <c r="J4724" s="58" t="inlineStr">
        <is>
          <t>No</t>
        </is>
      </c>
      <c r="K4724" s="58" t="inlineStr">
        <is>
          <t>Yes</t>
        </is>
      </c>
      <c r="L4724" s="58" t="inlineStr">
        <is>
          <t>Yes</t>
        </is>
      </c>
      <c r="M4724" s="58" t="inlineStr">
        <is>
          <t>Yes</t>
        </is>
      </c>
      <c r="N4724" s="58" t="inlineStr">
        <is>
          <t>Yes</t>
        </is>
      </c>
      <c r="O4724" s="58" t="inlineStr">
        <is>
          <t>No</t>
        </is>
      </c>
      <c r="P4724" s="58" t="inlineStr">
        <is>
          <t>One year</t>
        </is>
      </c>
      <c r="Q4724" s="58" t="inlineStr">
        <is>
          <t>Yes</t>
        </is>
      </c>
      <c r="R4724" s="58" t="inlineStr">
        <is>
          <t>Credit card (automatic)</t>
        </is>
      </c>
      <c r="S4724" s="123" t="n">
        <v>70.15000000000001</v>
      </c>
      <c r="T4724" s="58" t="inlineStr">
        <is>
          <t>4224.7</t>
        </is>
      </c>
      <c r="U4724" s="58" t="inlineStr">
        <is>
          <t>No</t>
        </is>
      </c>
      <c r="V4724" s="123">
        <f>IFERROR(VALUE(TRIM(T4724)),S4724*F4724)</f>
        <v/>
      </c>
      <c r="W4724" s="58">
        <f>IF(F4724&lt;=12,"0-12 mo",IF(F4724&lt;=24,"13-24 mo",IF(F4724&lt;=48,"25-48 mo","49+ mo")))</f>
        <v/>
      </c>
      <c r="X4724" s="58">
        <f>IF(S4724&lt;=35.5,"Q1 Low",IF(S4724&lt;=70.35,"Q2 Mid-Low",IF(S4724&lt;=89.85,"Q3 Mid-High","Q4 High")))</f>
        <v/>
      </c>
      <c r="Y4724" s="58">
        <f>IF(U4724="Yes",1,0)</f>
        <v/>
      </c>
      <c r="Z4724" s="58">
        <f>IF(P4724="Month-to-month",1,0)+IF(M4724="No",1,0)+IF(J4724="No",1,0)+IF(I4724="Fiber optic",1,0)+IF(Q4724="Yes",1,0)</f>
        <v/>
      </c>
    </row>
    <row r="4725" ht="15" customHeight="1" s="59">
      <c r="A4725" s="58" t="inlineStr">
        <is>
          <t>4274-OWWYO</t>
        </is>
      </c>
      <c r="B4725" s="58" t="inlineStr">
        <is>
          <t>Male</t>
        </is>
      </c>
      <c r="C4725" s="58" t="n">
        <v>0</v>
      </c>
      <c r="D4725" s="58" t="inlineStr">
        <is>
          <t>No</t>
        </is>
      </c>
      <c r="E4725" s="58" t="inlineStr">
        <is>
          <t>No</t>
        </is>
      </c>
      <c r="F4725" s="58" t="n">
        <v>1</v>
      </c>
      <c r="G4725" s="58" t="inlineStr">
        <is>
          <t>Yes</t>
        </is>
      </c>
      <c r="H4725" s="58" t="inlineStr">
        <is>
          <t>No</t>
        </is>
      </c>
      <c r="I4725" s="58" t="inlineStr">
        <is>
          <t>Fiber optic</t>
        </is>
      </c>
      <c r="J4725" s="58" t="inlineStr">
        <is>
          <t>No</t>
        </is>
      </c>
      <c r="K4725" s="58" t="inlineStr">
        <is>
          <t>Yes</t>
        </is>
      </c>
      <c r="L4725" s="58" t="inlineStr">
        <is>
          <t>No</t>
        </is>
      </c>
      <c r="M4725" s="58" t="inlineStr">
        <is>
          <t>No</t>
        </is>
      </c>
      <c r="N4725" s="58" t="inlineStr">
        <is>
          <t>No</t>
        </is>
      </c>
      <c r="O4725" s="58" t="inlineStr">
        <is>
          <t>No</t>
        </is>
      </c>
      <c r="P4725" s="58" t="inlineStr">
        <is>
          <t>Month-to-month</t>
        </is>
      </c>
      <c r="Q4725" s="58" t="inlineStr">
        <is>
          <t>Yes</t>
        </is>
      </c>
      <c r="R4725" s="58" t="inlineStr">
        <is>
          <t>Electronic check</t>
        </is>
      </c>
      <c r="S4725" s="123" t="n">
        <v>74.34999999999999</v>
      </c>
      <c r="T4725" s="58" t="inlineStr">
        <is>
          <t>74.35</t>
        </is>
      </c>
      <c r="U4725" s="58" t="inlineStr">
        <is>
          <t>Yes</t>
        </is>
      </c>
      <c r="V4725" s="123">
        <f>IFERROR(VALUE(TRIM(T4725)),S4725*F4725)</f>
        <v/>
      </c>
      <c r="W4725" s="58">
        <f>IF(F4725&lt;=12,"0-12 mo",IF(F4725&lt;=24,"13-24 mo",IF(F4725&lt;=48,"25-48 mo","49+ mo")))</f>
        <v/>
      </c>
      <c r="X4725" s="58">
        <f>IF(S4725&lt;=35.5,"Q1 Low",IF(S4725&lt;=70.35,"Q2 Mid-Low",IF(S4725&lt;=89.85,"Q3 Mid-High","Q4 High")))</f>
        <v/>
      </c>
      <c r="Y4725" s="58">
        <f>IF(U4725="Yes",1,0)</f>
        <v/>
      </c>
      <c r="Z4725" s="58">
        <f>IF(P4725="Month-to-month",1,0)+IF(M4725="No",1,0)+IF(J4725="No",1,0)+IF(I4725="Fiber optic",1,0)+IF(Q4725="Yes",1,0)</f>
        <v/>
      </c>
    </row>
    <row r="4726" ht="15" customHeight="1" s="59">
      <c r="A4726" s="58" t="inlineStr">
        <is>
          <t>5073-RZGBK</t>
        </is>
      </c>
      <c r="B4726" s="58" t="inlineStr">
        <is>
          <t>Female</t>
        </is>
      </c>
      <c r="C4726" s="58" t="n">
        <v>0</v>
      </c>
      <c r="D4726" s="58" t="inlineStr">
        <is>
          <t>Yes</t>
        </is>
      </c>
      <c r="E4726" s="58" t="inlineStr">
        <is>
          <t>Yes</t>
        </is>
      </c>
      <c r="F4726" s="58" t="n">
        <v>50</v>
      </c>
      <c r="G4726" s="58" t="inlineStr">
        <is>
          <t>Yes</t>
        </is>
      </c>
      <c r="H4726" s="58" t="inlineStr">
        <is>
          <t>Yes</t>
        </is>
      </c>
      <c r="I4726" s="58" t="inlineStr">
        <is>
          <t>DSL</t>
        </is>
      </c>
      <c r="J4726" s="58" t="inlineStr">
        <is>
          <t>Yes</t>
        </is>
      </c>
      <c r="K4726" s="58" t="inlineStr">
        <is>
          <t>Yes</t>
        </is>
      </c>
      <c r="L4726" s="58" t="inlineStr">
        <is>
          <t>Yes</t>
        </is>
      </c>
      <c r="M4726" s="58" t="inlineStr">
        <is>
          <t>Yes</t>
        </is>
      </c>
      <c r="N4726" s="58" t="inlineStr">
        <is>
          <t>No</t>
        </is>
      </c>
      <c r="O4726" s="58" t="inlineStr">
        <is>
          <t>Yes</t>
        </is>
      </c>
      <c r="P4726" s="58" t="inlineStr">
        <is>
          <t>One year</t>
        </is>
      </c>
      <c r="Q4726" s="58" t="inlineStr">
        <is>
          <t>Yes</t>
        </is>
      </c>
      <c r="R4726" s="58" t="inlineStr">
        <is>
          <t>Bank transfer (automatic)</t>
        </is>
      </c>
      <c r="S4726" s="123" t="n">
        <v>80.05</v>
      </c>
      <c r="T4726" s="58" t="inlineStr">
        <is>
          <t>4042.2</t>
        </is>
      </c>
      <c r="U4726" s="58" t="inlineStr">
        <is>
          <t>No</t>
        </is>
      </c>
      <c r="V4726" s="123">
        <f>IFERROR(VALUE(TRIM(T4726)),S4726*F4726)</f>
        <v/>
      </c>
      <c r="W4726" s="58">
        <f>IF(F4726&lt;=12,"0-12 mo",IF(F4726&lt;=24,"13-24 mo",IF(F4726&lt;=48,"25-48 mo","49+ mo")))</f>
        <v/>
      </c>
      <c r="X4726" s="58">
        <f>IF(S4726&lt;=35.5,"Q1 Low",IF(S4726&lt;=70.35,"Q2 Mid-Low",IF(S4726&lt;=89.85,"Q3 Mid-High","Q4 High")))</f>
        <v/>
      </c>
      <c r="Y4726" s="58">
        <f>IF(U4726="Yes",1,0)</f>
        <v/>
      </c>
      <c r="Z4726" s="58">
        <f>IF(P4726="Month-to-month",1,0)+IF(M4726="No",1,0)+IF(J4726="No",1,0)+IF(I4726="Fiber optic",1,0)+IF(Q4726="Yes",1,0)</f>
        <v/>
      </c>
    </row>
    <row r="4727" ht="15" customHeight="1" s="59">
      <c r="A4727" s="58" t="inlineStr">
        <is>
          <t>1541-ETJZO</t>
        </is>
      </c>
      <c r="B4727" s="58" t="inlineStr">
        <is>
          <t>Male</t>
        </is>
      </c>
      <c r="C4727" s="58" t="n">
        <v>0</v>
      </c>
      <c r="D4727" s="58" t="inlineStr">
        <is>
          <t>No</t>
        </is>
      </c>
      <c r="E4727" s="58" t="inlineStr">
        <is>
          <t>No</t>
        </is>
      </c>
      <c r="F4727" s="58" t="n">
        <v>1</v>
      </c>
      <c r="G4727" s="58" t="inlineStr">
        <is>
          <t>Yes</t>
        </is>
      </c>
      <c r="H4727" s="58" t="inlineStr">
        <is>
          <t>Yes</t>
        </is>
      </c>
      <c r="I4727" s="58" t="inlineStr">
        <is>
          <t>DSL</t>
        </is>
      </c>
      <c r="J4727" s="58" t="inlineStr">
        <is>
          <t>No</t>
        </is>
      </c>
      <c r="K4727" s="58" t="inlineStr">
        <is>
          <t>No</t>
        </is>
      </c>
      <c r="L4727" s="58" t="inlineStr">
        <is>
          <t>Yes</t>
        </is>
      </c>
      <c r="M4727" s="58" t="inlineStr">
        <is>
          <t>Yes</t>
        </is>
      </c>
      <c r="N4727" s="58" t="inlineStr">
        <is>
          <t>No</t>
        </is>
      </c>
      <c r="O4727" s="58" t="inlineStr">
        <is>
          <t>No</t>
        </is>
      </c>
      <c r="P4727" s="58" t="inlineStr">
        <is>
          <t>Month-to-month</t>
        </is>
      </c>
      <c r="Q4727" s="58" t="inlineStr">
        <is>
          <t>No</t>
        </is>
      </c>
      <c r="R4727" s="58" t="inlineStr">
        <is>
          <t>Mailed check</t>
        </is>
      </c>
      <c r="S4727" s="123" t="n">
        <v>62.05</v>
      </c>
      <c r="T4727" s="58" t="inlineStr">
        <is>
          <t>62.05</t>
        </is>
      </c>
      <c r="U4727" s="58" t="inlineStr">
        <is>
          <t>Yes</t>
        </is>
      </c>
      <c r="V4727" s="123">
        <f>IFERROR(VALUE(TRIM(T4727)),S4727*F4727)</f>
        <v/>
      </c>
      <c r="W4727" s="58">
        <f>IF(F4727&lt;=12,"0-12 mo",IF(F4727&lt;=24,"13-24 mo",IF(F4727&lt;=48,"25-48 mo","49+ mo")))</f>
        <v/>
      </c>
      <c r="X4727" s="58">
        <f>IF(S4727&lt;=35.5,"Q1 Low",IF(S4727&lt;=70.35,"Q2 Mid-Low",IF(S4727&lt;=89.85,"Q3 Mid-High","Q4 High")))</f>
        <v/>
      </c>
      <c r="Y4727" s="58">
        <f>IF(U4727="Yes",1,0)</f>
        <v/>
      </c>
      <c r="Z4727" s="58">
        <f>IF(P4727="Month-to-month",1,0)+IF(M4727="No",1,0)+IF(J4727="No",1,0)+IF(I4727="Fiber optic",1,0)+IF(Q4727="Yes",1,0)</f>
        <v/>
      </c>
    </row>
    <row r="4728" ht="15" customHeight="1" s="59">
      <c r="A4728" s="58" t="inlineStr">
        <is>
          <t>2192-CKRLV</t>
        </is>
      </c>
      <c r="B4728" s="58" t="inlineStr">
        <is>
          <t>Female</t>
        </is>
      </c>
      <c r="C4728" s="58" t="n">
        <v>0</v>
      </c>
      <c r="D4728" s="58" t="inlineStr">
        <is>
          <t>Yes</t>
        </is>
      </c>
      <c r="E4728" s="58" t="inlineStr">
        <is>
          <t>No</t>
        </is>
      </c>
      <c r="F4728" s="58" t="n">
        <v>72</v>
      </c>
      <c r="G4728" s="58" t="inlineStr">
        <is>
          <t>No</t>
        </is>
      </c>
      <c r="H4728" s="58" t="inlineStr">
        <is>
          <t>No phone service</t>
        </is>
      </c>
      <c r="I4728" s="58" t="inlineStr">
        <is>
          <t>DSL</t>
        </is>
      </c>
      <c r="J4728" s="58" t="inlineStr">
        <is>
          <t>Yes</t>
        </is>
      </c>
      <c r="K4728" s="58" t="inlineStr">
        <is>
          <t>Yes</t>
        </is>
      </c>
      <c r="L4728" s="58" t="inlineStr">
        <is>
          <t>Yes</t>
        </is>
      </c>
      <c r="M4728" s="58" t="inlineStr">
        <is>
          <t>No</t>
        </is>
      </c>
      <c r="N4728" s="58" t="inlineStr">
        <is>
          <t>No</t>
        </is>
      </c>
      <c r="O4728" s="58" t="inlineStr">
        <is>
          <t>Yes</t>
        </is>
      </c>
      <c r="P4728" s="58" t="inlineStr">
        <is>
          <t>Two year</t>
        </is>
      </c>
      <c r="Q4728" s="58" t="inlineStr">
        <is>
          <t>Yes</t>
        </is>
      </c>
      <c r="R4728" s="58" t="inlineStr">
        <is>
          <t>Electronic check</t>
        </is>
      </c>
      <c r="S4728" s="123" t="n">
        <v>49.2</v>
      </c>
      <c r="T4728" s="58" t="inlineStr">
        <is>
          <t>3580.95</t>
        </is>
      </c>
      <c r="U4728" s="58" t="inlineStr">
        <is>
          <t>No</t>
        </is>
      </c>
      <c r="V4728" s="123">
        <f>IFERROR(VALUE(TRIM(T4728)),S4728*F4728)</f>
        <v/>
      </c>
      <c r="W4728" s="58">
        <f>IF(F4728&lt;=12,"0-12 mo",IF(F4728&lt;=24,"13-24 mo",IF(F4728&lt;=48,"25-48 mo","49+ mo")))</f>
        <v/>
      </c>
      <c r="X4728" s="58">
        <f>IF(S4728&lt;=35.5,"Q1 Low",IF(S4728&lt;=70.35,"Q2 Mid-Low",IF(S4728&lt;=89.85,"Q3 Mid-High","Q4 High")))</f>
        <v/>
      </c>
      <c r="Y4728" s="58">
        <f>IF(U4728="Yes",1,0)</f>
        <v/>
      </c>
      <c r="Z4728" s="58">
        <f>IF(P4728="Month-to-month",1,0)+IF(M4728="No",1,0)+IF(J4728="No",1,0)+IF(I4728="Fiber optic",1,0)+IF(Q4728="Yes",1,0)</f>
        <v/>
      </c>
    </row>
    <row r="4729" ht="15" customHeight="1" s="59">
      <c r="A4729" s="58" t="inlineStr">
        <is>
          <t>3154-HMWUU</t>
        </is>
      </c>
      <c r="B4729" s="58" t="inlineStr">
        <is>
          <t>Male</t>
        </is>
      </c>
      <c r="C4729" s="58" t="n">
        <v>0</v>
      </c>
      <c r="D4729" s="58" t="inlineStr">
        <is>
          <t>Yes</t>
        </is>
      </c>
      <c r="E4729" s="58" t="inlineStr">
        <is>
          <t>No</t>
        </is>
      </c>
      <c r="F4729" s="58" t="n">
        <v>60</v>
      </c>
      <c r="G4729" s="58" t="inlineStr">
        <is>
          <t>Yes</t>
        </is>
      </c>
      <c r="H4729" s="58" t="inlineStr">
        <is>
          <t>No</t>
        </is>
      </c>
      <c r="I4729" s="58" t="inlineStr">
        <is>
          <t>No</t>
        </is>
      </c>
      <c r="J4729" s="58" t="inlineStr">
        <is>
          <t>No internet service</t>
        </is>
      </c>
      <c r="K4729" s="58" t="inlineStr">
        <is>
          <t>No internet service</t>
        </is>
      </c>
      <c r="L4729" s="58" t="inlineStr">
        <is>
          <t>No internet service</t>
        </is>
      </c>
      <c r="M4729" s="58" t="inlineStr">
        <is>
          <t>No internet service</t>
        </is>
      </c>
      <c r="N4729" s="58" t="inlineStr">
        <is>
          <t>No internet service</t>
        </is>
      </c>
      <c r="O4729" s="58" t="inlineStr">
        <is>
          <t>No internet service</t>
        </is>
      </c>
      <c r="P4729" s="58" t="inlineStr">
        <is>
          <t>Two year</t>
        </is>
      </c>
      <c r="Q4729" s="58" t="inlineStr">
        <is>
          <t>Yes</t>
        </is>
      </c>
      <c r="R4729" s="58" t="inlineStr">
        <is>
          <t>Bank transfer (automatic)</t>
        </is>
      </c>
      <c r="S4729" s="123" t="n">
        <v>20.5</v>
      </c>
      <c r="T4729" s="58" t="inlineStr">
        <is>
          <t>1198.8</t>
        </is>
      </c>
      <c r="U4729" s="58" t="inlineStr">
        <is>
          <t>No</t>
        </is>
      </c>
      <c r="V4729" s="123">
        <f>IFERROR(VALUE(TRIM(T4729)),S4729*F4729)</f>
        <v/>
      </c>
      <c r="W4729" s="58">
        <f>IF(F4729&lt;=12,"0-12 mo",IF(F4729&lt;=24,"13-24 mo",IF(F4729&lt;=48,"25-48 mo","49+ mo")))</f>
        <v/>
      </c>
      <c r="X4729" s="58">
        <f>IF(S4729&lt;=35.5,"Q1 Low",IF(S4729&lt;=70.35,"Q2 Mid-Low",IF(S4729&lt;=89.85,"Q3 Mid-High","Q4 High")))</f>
        <v/>
      </c>
      <c r="Y4729" s="58">
        <f>IF(U4729="Yes",1,0)</f>
        <v/>
      </c>
      <c r="Z4729" s="58">
        <f>IF(P4729="Month-to-month",1,0)+IF(M4729="No",1,0)+IF(J4729="No",1,0)+IF(I4729="Fiber optic",1,0)+IF(Q4729="Yes",1,0)</f>
        <v/>
      </c>
    </row>
    <row r="4730" ht="15" customHeight="1" s="59">
      <c r="A4730" s="58" t="inlineStr">
        <is>
          <t>6119-SPUDB</t>
        </is>
      </c>
      <c r="B4730" s="58" t="inlineStr">
        <is>
          <t>Male</t>
        </is>
      </c>
      <c r="C4730" s="58" t="n">
        <v>0</v>
      </c>
      <c r="D4730" s="58" t="inlineStr">
        <is>
          <t>No</t>
        </is>
      </c>
      <c r="E4730" s="58" t="inlineStr">
        <is>
          <t>No</t>
        </is>
      </c>
      <c r="F4730" s="58" t="n">
        <v>46</v>
      </c>
      <c r="G4730" s="58" t="inlineStr">
        <is>
          <t>No</t>
        </is>
      </c>
      <c r="H4730" s="58" t="inlineStr">
        <is>
          <t>No phone service</t>
        </is>
      </c>
      <c r="I4730" s="58" t="inlineStr">
        <is>
          <t>DSL</t>
        </is>
      </c>
      <c r="J4730" s="58" t="inlineStr">
        <is>
          <t>Yes</t>
        </is>
      </c>
      <c r="K4730" s="58" t="inlineStr">
        <is>
          <t>No</t>
        </is>
      </c>
      <c r="L4730" s="58" t="inlineStr">
        <is>
          <t>Yes</t>
        </is>
      </c>
      <c r="M4730" s="58" t="inlineStr">
        <is>
          <t>Yes</t>
        </is>
      </c>
      <c r="N4730" s="58" t="inlineStr">
        <is>
          <t>No</t>
        </is>
      </c>
      <c r="O4730" s="58" t="inlineStr">
        <is>
          <t>No</t>
        </is>
      </c>
      <c r="P4730" s="58" t="inlineStr">
        <is>
          <t>Two year</t>
        </is>
      </c>
      <c r="Q4730" s="58" t="inlineStr">
        <is>
          <t>No</t>
        </is>
      </c>
      <c r="R4730" s="58" t="inlineStr">
        <is>
          <t>Mailed check</t>
        </is>
      </c>
      <c r="S4730" s="123" t="n">
        <v>38.25</v>
      </c>
      <c r="T4730" s="58" t="inlineStr">
        <is>
          <t>1755.35</t>
        </is>
      </c>
      <c r="U4730" s="58" t="inlineStr">
        <is>
          <t>No</t>
        </is>
      </c>
      <c r="V4730" s="123">
        <f>IFERROR(VALUE(TRIM(T4730)),S4730*F4730)</f>
        <v/>
      </c>
      <c r="W4730" s="58">
        <f>IF(F4730&lt;=12,"0-12 mo",IF(F4730&lt;=24,"13-24 mo",IF(F4730&lt;=48,"25-48 mo","49+ mo")))</f>
        <v/>
      </c>
      <c r="X4730" s="58">
        <f>IF(S4730&lt;=35.5,"Q1 Low",IF(S4730&lt;=70.35,"Q2 Mid-Low",IF(S4730&lt;=89.85,"Q3 Mid-High","Q4 High")))</f>
        <v/>
      </c>
      <c r="Y4730" s="58">
        <f>IF(U4730="Yes",1,0)</f>
        <v/>
      </c>
      <c r="Z4730" s="58">
        <f>IF(P4730="Month-to-month",1,0)+IF(M4730="No",1,0)+IF(J4730="No",1,0)+IF(I4730="Fiber optic",1,0)+IF(Q4730="Yes",1,0)</f>
        <v/>
      </c>
    </row>
    <row r="4731" ht="15" customHeight="1" s="59">
      <c r="A4731" s="58" t="inlineStr">
        <is>
          <t>6522-OIQSX</t>
        </is>
      </c>
      <c r="B4731" s="58" t="inlineStr">
        <is>
          <t>Female</t>
        </is>
      </c>
      <c r="C4731" s="58" t="n">
        <v>0</v>
      </c>
      <c r="D4731" s="58" t="inlineStr">
        <is>
          <t>Yes</t>
        </is>
      </c>
      <c r="E4731" s="58" t="inlineStr">
        <is>
          <t>Yes</t>
        </is>
      </c>
      <c r="F4731" s="58" t="n">
        <v>69</v>
      </c>
      <c r="G4731" s="58" t="inlineStr">
        <is>
          <t>No</t>
        </is>
      </c>
      <c r="H4731" s="58" t="inlineStr">
        <is>
          <t>No phone service</t>
        </is>
      </c>
      <c r="I4731" s="58" t="inlineStr">
        <is>
          <t>DSL</t>
        </is>
      </c>
      <c r="J4731" s="58" t="inlineStr">
        <is>
          <t>No</t>
        </is>
      </c>
      <c r="K4731" s="58" t="inlineStr">
        <is>
          <t>Yes</t>
        </is>
      </c>
      <c r="L4731" s="58" t="inlineStr">
        <is>
          <t>Yes</t>
        </is>
      </c>
      <c r="M4731" s="58" t="inlineStr">
        <is>
          <t>No</t>
        </is>
      </c>
      <c r="N4731" s="58" t="inlineStr">
        <is>
          <t>Yes</t>
        </is>
      </c>
      <c r="O4731" s="58" t="inlineStr">
        <is>
          <t>Yes</t>
        </is>
      </c>
      <c r="P4731" s="58" t="inlineStr">
        <is>
          <t>Two year</t>
        </is>
      </c>
      <c r="Q4731" s="58" t="inlineStr">
        <is>
          <t>Yes</t>
        </is>
      </c>
      <c r="R4731" s="58" t="inlineStr">
        <is>
          <t>Credit card (automatic)</t>
        </is>
      </c>
      <c r="S4731" s="123" t="n">
        <v>54.95</v>
      </c>
      <c r="T4731" s="58" t="inlineStr">
        <is>
          <t>3772.5</t>
        </is>
      </c>
      <c r="U4731" s="58" t="inlineStr">
        <is>
          <t>No</t>
        </is>
      </c>
      <c r="V4731" s="123">
        <f>IFERROR(VALUE(TRIM(T4731)),S4731*F4731)</f>
        <v/>
      </c>
      <c r="W4731" s="58">
        <f>IF(F4731&lt;=12,"0-12 mo",IF(F4731&lt;=24,"13-24 mo",IF(F4731&lt;=48,"25-48 mo","49+ mo")))</f>
        <v/>
      </c>
      <c r="X4731" s="58">
        <f>IF(S4731&lt;=35.5,"Q1 Low",IF(S4731&lt;=70.35,"Q2 Mid-Low",IF(S4731&lt;=89.85,"Q3 Mid-High","Q4 High")))</f>
        <v/>
      </c>
      <c r="Y4731" s="58">
        <f>IF(U4731="Yes",1,0)</f>
        <v/>
      </c>
      <c r="Z4731" s="58">
        <f>IF(P4731="Month-to-month",1,0)+IF(M4731="No",1,0)+IF(J4731="No",1,0)+IF(I4731="Fiber optic",1,0)+IF(Q4731="Yes",1,0)</f>
        <v/>
      </c>
    </row>
    <row r="4732" ht="15" customHeight="1" s="59">
      <c r="A4732" s="58" t="inlineStr">
        <is>
          <t>7813-ZGGAW</t>
        </is>
      </c>
      <c r="B4732" s="58" t="inlineStr">
        <is>
          <t>Male</t>
        </is>
      </c>
      <c r="C4732" s="58" t="n">
        <v>1</v>
      </c>
      <c r="D4732" s="58" t="inlineStr">
        <is>
          <t>No</t>
        </is>
      </c>
      <c r="E4732" s="58" t="inlineStr">
        <is>
          <t>No</t>
        </is>
      </c>
      <c r="F4732" s="58" t="n">
        <v>31</v>
      </c>
      <c r="G4732" s="58" t="inlineStr">
        <is>
          <t>Yes</t>
        </is>
      </c>
      <c r="H4732" s="58" t="inlineStr">
        <is>
          <t>Yes</t>
        </is>
      </c>
      <c r="I4732" s="58" t="inlineStr">
        <is>
          <t>Fiber optic</t>
        </is>
      </c>
      <c r="J4732" s="58" t="inlineStr">
        <is>
          <t>No</t>
        </is>
      </c>
      <c r="K4732" s="58" t="inlineStr">
        <is>
          <t>No</t>
        </is>
      </c>
      <c r="L4732" s="58" t="inlineStr">
        <is>
          <t>Yes</t>
        </is>
      </c>
      <c r="M4732" s="58" t="inlineStr">
        <is>
          <t>Yes</t>
        </is>
      </c>
      <c r="N4732" s="58" t="inlineStr">
        <is>
          <t>Yes</t>
        </is>
      </c>
      <c r="O4732" s="58" t="inlineStr">
        <is>
          <t>No</t>
        </is>
      </c>
      <c r="P4732" s="58" t="inlineStr">
        <is>
          <t>Month-to-month</t>
        </is>
      </c>
      <c r="Q4732" s="58" t="inlineStr">
        <is>
          <t>Yes</t>
        </is>
      </c>
      <c r="R4732" s="58" t="inlineStr">
        <is>
          <t>Bank transfer (automatic)</t>
        </is>
      </c>
      <c r="S4732" s="123" t="n">
        <v>96.59999999999999</v>
      </c>
      <c r="T4732" s="58" t="inlineStr">
        <is>
          <t>2877.95</t>
        </is>
      </c>
      <c r="U4732" s="58" t="inlineStr">
        <is>
          <t>No</t>
        </is>
      </c>
      <c r="V4732" s="123">
        <f>IFERROR(VALUE(TRIM(T4732)),S4732*F4732)</f>
        <v/>
      </c>
      <c r="W4732" s="58">
        <f>IF(F4732&lt;=12,"0-12 mo",IF(F4732&lt;=24,"13-24 mo",IF(F4732&lt;=48,"25-48 mo","49+ mo")))</f>
        <v/>
      </c>
      <c r="X4732" s="58">
        <f>IF(S4732&lt;=35.5,"Q1 Low",IF(S4732&lt;=70.35,"Q2 Mid-Low",IF(S4732&lt;=89.85,"Q3 Mid-High","Q4 High")))</f>
        <v/>
      </c>
      <c r="Y4732" s="58">
        <f>IF(U4732="Yes",1,0)</f>
        <v/>
      </c>
      <c r="Z4732" s="58">
        <f>IF(P4732="Month-to-month",1,0)+IF(M4732="No",1,0)+IF(J4732="No",1,0)+IF(I4732="Fiber optic",1,0)+IF(Q4732="Yes",1,0)</f>
        <v/>
      </c>
    </row>
    <row r="4733" ht="15" customHeight="1" s="59">
      <c r="A4733" s="58" t="inlineStr">
        <is>
          <t>8748-HFWBO</t>
        </is>
      </c>
      <c r="B4733" s="58" t="inlineStr">
        <is>
          <t>Male</t>
        </is>
      </c>
      <c r="C4733" s="58" t="n">
        <v>0</v>
      </c>
      <c r="D4733" s="58" t="inlineStr">
        <is>
          <t>Yes</t>
        </is>
      </c>
      <c r="E4733" s="58" t="inlineStr">
        <is>
          <t>Yes</t>
        </is>
      </c>
      <c r="F4733" s="58" t="n">
        <v>19</v>
      </c>
      <c r="G4733" s="58" t="inlineStr">
        <is>
          <t>Yes</t>
        </is>
      </c>
      <c r="H4733" s="58" t="inlineStr">
        <is>
          <t>No</t>
        </is>
      </c>
      <c r="I4733" s="58" t="inlineStr">
        <is>
          <t>No</t>
        </is>
      </c>
      <c r="J4733" s="58" t="inlineStr">
        <is>
          <t>No internet service</t>
        </is>
      </c>
      <c r="K4733" s="58" t="inlineStr">
        <is>
          <t>No internet service</t>
        </is>
      </c>
      <c r="L4733" s="58" t="inlineStr">
        <is>
          <t>No internet service</t>
        </is>
      </c>
      <c r="M4733" s="58" t="inlineStr">
        <is>
          <t>No internet service</t>
        </is>
      </c>
      <c r="N4733" s="58" t="inlineStr">
        <is>
          <t>No internet service</t>
        </is>
      </c>
      <c r="O4733" s="58" t="inlineStr">
        <is>
          <t>No internet service</t>
        </is>
      </c>
      <c r="P4733" s="58" t="inlineStr">
        <is>
          <t>One year</t>
        </is>
      </c>
      <c r="Q4733" s="58" t="inlineStr">
        <is>
          <t>No</t>
        </is>
      </c>
      <c r="R4733" s="58" t="inlineStr">
        <is>
          <t>Mailed check</t>
        </is>
      </c>
      <c r="S4733" s="123" t="n">
        <v>19.9</v>
      </c>
      <c r="T4733" s="58" t="inlineStr">
        <is>
          <t>357.7</t>
        </is>
      </c>
      <c r="U4733" s="58" t="inlineStr">
        <is>
          <t>No</t>
        </is>
      </c>
      <c r="V4733" s="123">
        <f>IFERROR(VALUE(TRIM(T4733)),S4733*F4733)</f>
        <v/>
      </c>
      <c r="W4733" s="58">
        <f>IF(F4733&lt;=12,"0-12 mo",IF(F4733&lt;=24,"13-24 mo",IF(F4733&lt;=48,"25-48 mo","49+ mo")))</f>
        <v/>
      </c>
      <c r="X4733" s="58">
        <f>IF(S4733&lt;=35.5,"Q1 Low",IF(S4733&lt;=70.35,"Q2 Mid-Low",IF(S4733&lt;=89.85,"Q3 Mid-High","Q4 High")))</f>
        <v/>
      </c>
      <c r="Y4733" s="58">
        <f>IF(U4733="Yes",1,0)</f>
        <v/>
      </c>
      <c r="Z4733" s="58">
        <f>IF(P4733="Month-to-month",1,0)+IF(M4733="No",1,0)+IF(J4733="No",1,0)+IF(I4733="Fiber optic",1,0)+IF(Q4733="Yes",1,0)</f>
        <v/>
      </c>
    </row>
    <row r="4734" ht="15" customHeight="1" s="59">
      <c r="A4734" s="58" t="inlineStr">
        <is>
          <t>1052-QJIBV</t>
        </is>
      </c>
      <c r="B4734" s="58" t="inlineStr">
        <is>
          <t>Female</t>
        </is>
      </c>
      <c r="C4734" s="58" t="n">
        <v>0</v>
      </c>
      <c r="D4734" s="58" t="inlineStr">
        <is>
          <t>Yes</t>
        </is>
      </c>
      <c r="E4734" s="58" t="inlineStr">
        <is>
          <t>Yes</t>
        </is>
      </c>
      <c r="F4734" s="58" t="n">
        <v>71</v>
      </c>
      <c r="G4734" s="58" t="inlineStr">
        <is>
          <t>Yes</t>
        </is>
      </c>
      <c r="H4734" s="58" t="inlineStr">
        <is>
          <t>No</t>
        </is>
      </c>
      <c r="I4734" s="58" t="inlineStr">
        <is>
          <t>No</t>
        </is>
      </c>
      <c r="J4734" s="58" t="inlineStr">
        <is>
          <t>No internet service</t>
        </is>
      </c>
      <c r="K4734" s="58" t="inlineStr">
        <is>
          <t>No internet service</t>
        </is>
      </c>
      <c r="L4734" s="58" t="inlineStr">
        <is>
          <t>No internet service</t>
        </is>
      </c>
      <c r="M4734" s="58" t="inlineStr">
        <is>
          <t>No internet service</t>
        </is>
      </c>
      <c r="N4734" s="58" t="inlineStr">
        <is>
          <t>No internet service</t>
        </is>
      </c>
      <c r="O4734" s="58" t="inlineStr">
        <is>
          <t>No internet service</t>
        </is>
      </c>
      <c r="P4734" s="58" t="inlineStr">
        <is>
          <t>Two year</t>
        </is>
      </c>
      <c r="Q4734" s="58" t="inlineStr">
        <is>
          <t>No</t>
        </is>
      </c>
      <c r="R4734" s="58" t="inlineStr">
        <is>
          <t>Credit card (automatic)</t>
        </is>
      </c>
      <c r="S4734" s="123" t="n">
        <v>19.9</v>
      </c>
      <c r="T4734" s="58" t="inlineStr">
        <is>
          <t>1397.3</t>
        </is>
      </c>
      <c r="U4734" s="58" t="inlineStr">
        <is>
          <t>No</t>
        </is>
      </c>
      <c r="V4734" s="123">
        <f>IFERROR(VALUE(TRIM(T4734)),S4734*F4734)</f>
        <v/>
      </c>
      <c r="W4734" s="58">
        <f>IF(F4734&lt;=12,"0-12 mo",IF(F4734&lt;=24,"13-24 mo",IF(F4734&lt;=48,"25-48 mo","49+ mo")))</f>
        <v/>
      </c>
      <c r="X4734" s="58">
        <f>IF(S4734&lt;=35.5,"Q1 Low",IF(S4734&lt;=70.35,"Q2 Mid-Low",IF(S4734&lt;=89.85,"Q3 Mid-High","Q4 High")))</f>
        <v/>
      </c>
      <c r="Y4734" s="58">
        <f>IF(U4734="Yes",1,0)</f>
        <v/>
      </c>
      <c r="Z4734" s="58">
        <f>IF(P4734="Month-to-month",1,0)+IF(M4734="No",1,0)+IF(J4734="No",1,0)+IF(I4734="Fiber optic",1,0)+IF(Q4734="Yes",1,0)</f>
        <v/>
      </c>
    </row>
    <row r="4735" ht="15" customHeight="1" s="59">
      <c r="A4735" s="58" t="inlineStr">
        <is>
          <t>1319-YLZJG</t>
        </is>
      </c>
      <c r="B4735" s="58" t="inlineStr">
        <is>
          <t>Male</t>
        </is>
      </c>
      <c r="C4735" s="58" t="n">
        <v>0</v>
      </c>
      <c r="D4735" s="58" t="inlineStr">
        <is>
          <t>Yes</t>
        </is>
      </c>
      <c r="E4735" s="58" t="inlineStr">
        <is>
          <t>No</t>
        </is>
      </c>
      <c r="F4735" s="58" t="n">
        <v>12</v>
      </c>
      <c r="G4735" s="58" t="inlineStr">
        <is>
          <t>Yes</t>
        </is>
      </c>
      <c r="H4735" s="58" t="inlineStr">
        <is>
          <t>No</t>
        </is>
      </c>
      <c r="I4735" s="58" t="inlineStr">
        <is>
          <t>Fiber optic</t>
        </is>
      </c>
      <c r="J4735" s="58" t="inlineStr">
        <is>
          <t>Yes</t>
        </is>
      </c>
      <c r="K4735" s="58" t="inlineStr">
        <is>
          <t>Yes</t>
        </is>
      </c>
      <c r="L4735" s="58" t="inlineStr">
        <is>
          <t>Yes</t>
        </is>
      </c>
      <c r="M4735" s="58" t="inlineStr">
        <is>
          <t>No</t>
        </is>
      </c>
      <c r="N4735" s="58" t="inlineStr">
        <is>
          <t>No</t>
        </is>
      </c>
      <c r="O4735" s="58" t="inlineStr">
        <is>
          <t>No</t>
        </is>
      </c>
      <c r="P4735" s="58" t="inlineStr">
        <is>
          <t>Month-to-month</t>
        </is>
      </c>
      <c r="Q4735" s="58" t="inlineStr">
        <is>
          <t>Yes</t>
        </is>
      </c>
      <c r="R4735" s="58" t="inlineStr">
        <is>
          <t>Electronic check</t>
        </is>
      </c>
      <c r="S4735" s="123" t="n">
        <v>84.59999999999999</v>
      </c>
      <c r="T4735" s="58" t="inlineStr">
        <is>
          <t>959.9</t>
        </is>
      </c>
      <c r="U4735" s="58" t="inlineStr">
        <is>
          <t>No</t>
        </is>
      </c>
      <c r="V4735" s="123">
        <f>IFERROR(VALUE(TRIM(T4735)),S4735*F4735)</f>
        <v/>
      </c>
      <c r="W4735" s="58">
        <f>IF(F4735&lt;=12,"0-12 mo",IF(F4735&lt;=24,"13-24 mo",IF(F4735&lt;=48,"25-48 mo","49+ mo")))</f>
        <v/>
      </c>
      <c r="X4735" s="58">
        <f>IF(S4735&lt;=35.5,"Q1 Low",IF(S4735&lt;=70.35,"Q2 Mid-Low",IF(S4735&lt;=89.85,"Q3 Mid-High","Q4 High")))</f>
        <v/>
      </c>
      <c r="Y4735" s="58">
        <f>IF(U4735="Yes",1,0)</f>
        <v/>
      </c>
      <c r="Z4735" s="58">
        <f>IF(P4735="Month-to-month",1,0)+IF(M4735="No",1,0)+IF(J4735="No",1,0)+IF(I4735="Fiber optic",1,0)+IF(Q4735="Yes",1,0)</f>
        <v/>
      </c>
    </row>
    <row r="4736" ht="15" customHeight="1" s="59">
      <c r="A4736" s="58" t="inlineStr">
        <is>
          <t>4106-HADHQ</t>
        </is>
      </c>
      <c r="B4736" s="58" t="inlineStr">
        <is>
          <t>Male</t>
        </is>
      </c>
      <c r="C4736" s="58" t="n">
        <v>0</v>
      </c>
      <c r="D4736" s="58" t="inlineStr">
        <is>
          <t>Yes</t>
        </is>
      </c>
      <c r="E4736" s="58" t="inlineStr">
        <is>
          <t>Yes</t>
        </is>
      </c>
      <c r="F4736" s="58" t="n">
        <v>39</v>
      </c>
      <c r="G4736" s="58" t="inlineStr">
        <is>
          <t>Yes</t>
        </is>
      </c>
      <c r="H4736" s="58" t="inlineStr">
        <is>
          <t>No</t>
        </is>
      </c>
      <c r="I4736" s="58" t="inlineStr">
        <is>
          <t>DSL</t>
        </is>
      </c>
      <c r="J4736" s="58" t="inlineStr">
        <is>
          <t>Yes</t>
        </is>
      </c>
      <c r="K4736" s="58" t="inlineStr">
        <is>
          <t>No</t>
        </is>
      </c>
      <c r="L4736" s="58" t="inlineStr">
        <is>
          <t>Yes</t>
        </is>
      </c>
      <c r="M4736" s="58" t="inlineStr">
        <is>
          <t>Yes</t>
        </is>
      </c>
      <c r="N4736" s="58" t="inlineStr">
        <is>
          <t>Yes</t>
        </is>
      </c>
      <c r="O4736" s="58" t="inlineStr">
        <is>
          <t>Yes</t>
        </is>
      </c>
      <c r="P4736" s="58" t="inlineStr">
        <is>
          <t>One year</t>
        </is>
      </c>
      <c r="Q4736" s="58" t="inlineStr">
        <is>
          <t>No</t>
        </is>
      </c>
      <c r="R4736" s="58" t="inlineStr">
        <is>
          <t>Credit card (automatic)</t>
        </is>
      </c>
      <c r="S4736" s="123" t="n">
        <v>80</v>
      </c>
      <c r="T4736" s="58" t="inlineStr">
        <is>
          <t>3182.95</t>
        </is>
      </c>
      <c r="U4736" s="58" t="inlineStr">
        <is>
          <t>Yes</t>
        </is>
      </c>
      <c r="V4736" s="123">
        <f>IFERROR(VALUE(TRIM(T4736)),S4736*F4736)</f>
        <v/>
      </c>
      <c r="W4736" s="58">
        <f>IF(F4736&lt;=12,"0-12 mo",IF(F4736&lt;=24,"13-24 mo",IF(F4736&lt;=48,"25-48 mo","49+ mo")))</f>
        <v/>
      </c>
      <c r="X4736" s="58">
        <f>IF(S4736&lt;=35.5,"Q1 Low",IF(S4736&lt;=70.35,"Q2 Mid-Low",IF(S4736&lt;=89.85,"Q3 Mid-High","Q4 High")))</f>
        <v/>
      </c>
      <c r="Y4736" s="58">
        <f>IF(U4736="Yes",1,0)</f>
        <v/>
      </c>
      <c r="Z4736" s="58">
        <f>IF(P4736="Month-to-month",1,0)+IF(M4736="No",1,0)+IF(J4736="No",1,0)+IF(I4736="Fiber optic",1,0)+IF(Q4736="Yes",1,0)</f>
        <v/>
      </c>
    </row>
    <row r="4737" ht="15" customHeight="1" s="59">
      <c r="A4737" s="58" t="inlineStr">
        <is>
          <t>0723-FDLAY</t>
        </is>
      </c>
      <c r="B4737" s="58" t="inlineStr">
        <is>
          <t>Male</t>
        </is>
      </c>
      <c r="C4737" s="58" t="n">
        <v>0</v>
      </c>
      <c r="D4737" s="58" t="inlineStr">
        <is>
          <t>No</t>
        </is>
      </c>
      <c r="E4737" s="58" t="inlineStr">
        <is>
          <t>No</t>
        </is>
      </c>
      <c r="F4737" s="58" t="n">
        <v>44</v>
      </c>
      <c r="G4737" s="58" t="inlineStr">
        <is>
          <t>Yes</t>
        </is>
      </c>
      <c r="H4737" s="58" t="inlineStr">
        <is>
          <t>Yes</t>
        </is>
      </c>
      <c r="I4737" s="58" t="inlineStr">
        <is>
          <t>DSL</t>
        </is>
      </c>
      <c r="J4737" s="58" t="inlineStr">
        <is>
          <t>No</t>
        </is>
      </c>
      <c r="K4737" s="58" t="inlineStr">
        <is>
          <t>Yes</t>
        </is>
      </c>
      <c r="L4737" s="58" t="inlineStr">
        <is>
          <t>Yes</t>
        </is>
      </c>
      <c r="M4737" s="58" t="inlineStr">
        <is>
          <t>Yes</t>
        </is>
      </c>
      <c r="N4737" s="58" t="inlineStr">
        <is>
          <t>Yes</t>
        </is>
      </c>
      <c r="O4737" s="58" t="inlineStr">
        <is>
          <t>Yes</t>
        </is>
      </c>
      <c r="P4737" s="58" t="inlineStr">
        <is>
          <t>One year</t>
        </is>
      </c>
      <c r="Q4737" s="58" t="inlineStr">
        <is>
          <t>Yes</t>
        </is>
      </c>
      <c r="R4737" s="58" t="inlineStr">
        <is>
          <t>Bank transfer (automatic)</t>
        </is>
      </c>
      <c r="S4737" s="123" t="n">
        <v>85.25</v>
      </c>
      <c r="T4737" s="58" t="inlineStr">
        <is>
          <t>3704.15</t>
        </is>
      </c>
      <c r="U4737" s="58" t="inlineStr">
        <is>
          <t>No</t>
        </is>
      </c>
      <c r="V4737" s="123">
        <f>IFERROR(VALUE(TRIM(T4737)),S4737*F4737)</f>
        <v/>
      </c>
      <c r="W4737" s="58">
        <f>IF(F4737&lt;=12,"0-12 mo",IF(F4737&lt;=24,"13-24 mo",IF(F4737&lt;=48,"25-48 mo","49+ mo")))</f>
        <v/>
      </c>
      <c r="X4737" s="58">
        <f>IF(S4737&lt;=35.5,"Q1 Low",IF(S4737&lt;=70.35,"Q2 Mid-Low",IF(S4737&lt;=89.85,"Q3 Mid-High","Q4 High")))</f>
        <v/>
      </c>
      <c r="Y4737" s="58">
        <f>IF(U4737="Yes",1,0)</f>
        <v/>
      </c>
      <c r="Z4737" s="58">
        <f>IF(P4737="Month-to-month",1,0)+IF(M4737="No",1,0)+IF(J4737="No",1,0)+IF(I4737="Fiber optic",1,0)+IF(Q4737="Yes",1,0)</f>
        <v/>
      </c>
    </row>
    <row r="4738" ht="15" customHeight="1" s="59">
      <c r="A4738" s="58" t="inlineStr">
        <is>
          <t>3050-RLLXC</t>
        </is>
      </c>
      <c r="B4738" s="58" t="inlineStr">
        <is>
          <t>Female</t>
        </is>
      </c>
      <c r="C4738" s="58" t="n">
        <v>0</v>
      </c>
      <c r="D4738" s="58" t="inlineStr">
        <is>
          <t>Yes</t>
        </is>
      </c>
      <c r="E4738" s="58" t="inlineStr">
        <is>
          <t>Yes</t>
        </is>
      </c>
      <c r="F4738" s="58" t="n">
        <v>56</v>
      </c>
      <c r="G4738" s="58" t="inlineStr">
        <is>
          <t>Yes</t>
        </is>
      </c>
      <c r="H4738" s="58" t="inlineStr">
        <is>
          <t>Yes</t>
        </is>
      </c>
      <c r="I4738" s="58" t="inlineStr">
        <is>
          <t>DSL</t>
        </is>
      </c>
      <c r="J4738" s="58" t="inlineStr">
        <is>
          <t>Yes</t>
        </is>
      </c>
      <c r="K4738" s="58" t="inlineStr">
        <is>
          <t>Yes</t>
        </is>
      </c>
      <c r="L4738" s="58" t="inlineStr">
        <is>
          <t>Yes</t>
        </is>
      </c>
      <c r="M4738" s="58" t="inlineStr">
        <is>
          <t>Yes</t>
        </is>
      </c>
      <c r="N4738" s="58" t="inlineStr">
        <is>
          <t>Yes</t>
        </is>
      </c>
      <c r="O4738" s="58" t="inlineStr">
        <is>
          <t>No</t>
        </is>
      </c>
      <c r="P4738" s="58" t="inlineStr">
        <is>
          <t>Two year</t>
        </is>
      </c>
      <c r="Q4738" s="58" t="inlineStr">
        <is>
          <t>No</t>
        </is>
      </c>
      <c r="R4738" s="58" t="inlineStr">
        <is>
          <t>Credit card (automatic)</t>
        </is>
      </c>
      <c r="S4738" s="123" t="n">
        <v>81.25</v>
      </c>
      <c r="T4738" s="58" t="inlineStr">
        <is>
          <t>4620.4</t>
        </is>
      </c>
      <c r="U4738" s="58" t="inlineStr">
        <is>
          <t>No</t>
        </is>
      </c>
      <c r="V4738" s="123">
        <f>IFERROR(VALUE(TRIM(T4738)),S4738*F4738)</f>
        <v/>
      </c>
      <c r="W4738" s="58">
        <f>IF(F4738&lt;=12,"0-12 mo",IF(F4738&lt;=24,"13-24 mo",IF(F4738&lt;=48,"25-48 mo","49+ mo")))</f>
        <v/>
      </c>
      <c r="X4738" s="58">
        <f>IF(S4738&lt;=35.5,"Q1 Low",IF(S4738&lt;=70.35,"Q2 Mid-Low",IF(S4738&lt;=89.85,"Q3 Mid-High","Q4 High")))</f>
        <v/>
      </c>
      <c r="Y4738" s="58">
        <f>IF(U4738="Yes",1,0)</f>
        <v/>
      </c>
      <c r="Z4738" s="58">
        <f>IF(P4738="Month-to-month",1,0)+IF(M4738="No",1,0)+IF(J4738="No",1,0)+IF(I4738="Fiber optic",1,0)+IF(Q4738="Yes",1,0)</f>
        <v/>
      </c>
    </row>
    <row r="4739" ht="15" customHeight="1" s="59">
      <c r="A4739" s="58" t="inlineStr">
        <is>
          <t>9298-WGMRW</t>
        </is>
      </c>
      <c r="B4739" s="58" t="inlineStr">
        <is>
          <t>Female</t>
        </is>
      </c>
      <c r="C4739" s="58" t="n">
        <v>0</v>
      </c>
      <c r="D4739" s="58" t="inlineStr">
        <is>
          <t>Yes</t>
        </is>
      </c>
      <c r="E4739" s="58" t="inlineStr">
        <is>
          <t>No</t>
        </is>
      </c>
      <c r="F4739" s="58" t="n">
        <v>72</v>
      </c>
      <c r="G4739" s="58" t="inlineStr">
        <is>
          <t>Yes</t>
        </is>
      </c>
      <c r="H4739" s="58" t="inlineStr">
        <is>
          <t>Yes</t>
        </is>
      </c>
      <c r="I4739" s="58" t="inlineStr">
        <is>
          <t>Fiber optic</t>
        </is>
      </c>
      <c r="J4739" s="58" t="inlineStr">
        <is>
          <t>Yes</t>
        </is>
      </c>
      <c r="K4739" s="58" t="inlineStr">
        <is>
          <t>Yes</t>
        </is>
      </c>
      <c r="L4739" s="58" t="inlineStr">
        <is>
          <t>Yes</t>
        </is>
      </c>
      <c r="M4739" s="58" t="inlineStr">
        <is>
          <t>Yes</t>
        </is>
      </c>
      <c r="N4739" s="58" t="inlineStr">
        <is>
          <t>Yes</t>
        </is>
      </c>
      <c r="O4739" s="58" t="inlineStr">
        <is>
          <t>Yes</t>
        </is>
      </c>
      <c r="P4739" s="58" t="inlineStr">
        <is>
          <t>Two year</t>
        </is>
      </c>
      <c r="Q4739" s="58" t="inlineStr">
        <is>
          <t>Yes</t>
        </is>
      </c>
      <c r="R4739" s="58" t="inlineStr">
        <is>
          <t>Bank transfer (automatic)</t>
        </is>
      </c>
      <c r="S4739" s="123" t="n">
        <v>115.5</v>
      </c>
      <c r="T4739" s="58" t="inlineStr">
        <is>
          <t>8312.75</t>
        </is>
      </c>
      <c r="U4739" s="58" t="inlineStr">
        <is>
          <t>No</t>
        </is>
      </c>
      <c r="V4739" s="123">
        <f>IFERROR(VALUE(TRIM(T4739)),S4739*F4739)</f>
        <v/>
      </c>
      <c r="W4739" s="58">
        <f>IF(F4739&lt;=12,"0-12 mo",IF(F4739&lt;=24,"13-24 mo",IF(F4739&lt;=48,"25-48 mo","49+ mo")))</f>
        <v/>
      </c>
      <c r="X4739" s="58">
        <f>IF(S4739&lt;=35.5,"Q1 Low",IF(S4739&lt;=70.35,"Q2 Mid-Low",IF(S4739&lt;=89.85,"Q3 Mid-High","Q4 High")))</f>
        <v/>
      </c>
      <c r="Y4739" s="58">
        <f>IF(U4739="Yes",1,0)</f>
        <v/>
      </c>
      <c r="Z4739" s="58">
        <f>IF(P4739="Month-to-month",1,0)+IF(M4739="No",1,0)+IF(J4739="No",1,0)+IF(I4739="Fiber optic",1,0)+IF(Q4739="Yes",1,0)</f>
        <v/>
      </c>
    </row>
    <row r="4740" ht="15" customHeight="1" s="59">
      <c r="A4740" s="58" t="inlineStr">
        <is>
          <t>2369-UAPKZ</t>
        </is>
      </c>
      <c r="B4740" s="58" t="inlineStr">
        <is>
          <t>Male</t>
        </is>
      </c>
      <c r="C4740" s="58" t="n">
        <v>0</v>
      </c>
      <c r="D4740" s="58" t="inlineStr">
        <is>
          <t>No</t>
        </is>
      </c>
      <c r="E4740" s="58" t="inlineStr">
        <is>
          <t>No</t>
        </is>
      </c>
      <c r="F4740" s="58" t="n">
        <v>5</v>
      </c>
      <c r="G4740" s="58" t="inlineStr">
        <is>
          <t>Yes</t>
        </is>
      </c>
      <c r="H4740" s="58" t="inlineStr">
        <is>
          <t>Yes</t>
        </is>
      </c>
      <c r="I4740" s="58" t="inlineStr">
        <is>
          <t>Fiber optic</t>
        </is>
      </c>
      <c r="J4740" s="58" t="inlineStr">
        <is>
          <t>No</t>
        </is>
      </c>
      <c r="K4740" s="58" t="inlineStr">
        <is>
          <t>Yes</t>
        </is>
      </c>
      <c r="L4740" s="58" t="inlineStr">
        <is>
          <t>Yes</t>
        </is>
      </c>
      <c r="M4740" s="58" t="inlineStr">
        <is>
          <t>No</t>
        </is>
      </c>
      <c r="N4740" s="58" t="inlineStr">
        <is>
          <t>Yes</t>
        </is>
      </c>
      <c r="O4740" s="58" t="inlineStr">
        <is>
          <t>Yes</t>
        </is>
      </c>
      <c r="P4740" s="58" t="inlineStr">
        <is>
          <t>Month-to-month</t>
        </is>
      </c>
      <c r="Q4740" s="58" t="inlineStr">
        <is>
          <t>No</t>
        </is>
      </c>
      <c r="R4740" s="58" t="inlineStr">
        <is>
          <t>Mailed check</t>
        </is>
      </c>
      <c r="S4740" s="123" t="n">
        <v>104.1</v>
      </c>
      <c r="T4740" s="58" t="inlineStr">
        <is>
          <t>541.9</t>
        </is>
      </c>
      <c r="U4740" s="58" t="inlineStr">
        <is>
          <t>Yes</t>
        </is>
      </c>
      <c r="V4740" s="123">
        <f>IFERROR(VALUE(TRIM(T4740)),S4740*F4740)</f>
        <v/>
      </c>
      <c r="W4740" s="58">
        <f>IF(F4740&lt;=12,"0-12 mo",IF(F4740&lt;=24,"13-24 mo",IF(F4740&lt;=48,"25-48 mo","49+ mo")))</f>
        <v/>
      </c>
      <c r="X4740" s="58">
        <f>IF(S4740&lt;=35.5,"Q1 Low",IF(S4740&lt;=70.35,"Q2 Mid-Low",IF(S4740&lt;=89.85,"Q3 Mid-High","Q4 High")))</f>
        <v/>
      </c>
      <c r="Y4740" s="58">
        <f>IF(U4740="Yes",1,0)</f>
        <v/>
      </c>
      <c r="Z4740" s="58">
        <f>IF(P4740="Month-to-month",1,0)+IF(M4740="No",1,0)+IF(J4740="No",1,0)+IF(I4740="Fiber optic",1,0)+IF(Q4740="Yes",1,0)</f>
        <v/>
      </c>
    </row>
    <row r="4741" ht="15" customHeight="1" s="59">
      <c r="A4741" s="58" t="inlineStr">
        <is>
          <t>3088-LHEFH</t>
        </is>
      </c>
      <c r="B4741" s="58" t="inlineStr">
        <is>
          <t>Female</t>
        </is>
      </c>
      <c r="C4741" s="58" t="n">
        <v>0</v>
      </c>
      <c r="D4741" s="58" t="inlineStr">
        <is>
          <t>No</t>
        </is>
      </c>
      <c r="E4741" s="58" t="inlineStr">
        <is>
          <t>No</t>
        </is>
      </c>
      <c r="F4741" s="58" t="n">
        <v>11</v>
      </c>
      <c r="G4741" s="58" t="inlineStr">
        <is>
          <t>Yes</t>
        </is>
      </c>
      <c r="H4741" s="58" t="inlineStr">
        <is>
          <t>Yes</t>
        </is>
      </c>
      <c r="I4741" s="58" t="inlineStr">
        <is>
          <t>Fiber optic</t>
        </is>
      </c>
      <c r="J4741" s="58" t="inlineStr">
        <is>
          <t>Yes</t>
        </is>
      </c>
      <c r="K4741" s="58" t="inlineStr">
        <is>
          <t>No</t>
        </is>
      </c>
      <c r="L4741" s="58" t="inlineStr">
        <is>
          <t>No</t>
        </is>
      </c>
      <c r="M4741" s="58" t="inlineStr">
        <is>
          <t>No</t>
        </is>
      </c>
      <c r="N4741" s="58" t="inlineStr">
        <is>
          <t>No</t>
        </is>
      </c>
      <c r="O4741" s="58" t="inlineStr">
        <is>
          <t>No</t>
        </is>
      </c>
      <c r="P4741" s="58" t="inlineStr">
        <is>
          <t>Month-to-month</t>
        </is>
      </c>
      <c r="Q4741" s="58" t="inlineStr">
        <is>
          <t>Yes</t>
        </is>
      </c>
      <c r="R4741" s="58" t="inlineStr">
        <is>
          <t>Bank transfer (automatic)</t>
        </is>
      </c>
      <c r="S4741" s="123" t="n">
        <v>79</v>
      </c>
      <c r="T4741" s="58" t="inlineStr">
        <is>
          <t>929.3</t>
        </is>
      </c>
      <c r="U4741" s="58" t="inlineStr">
        <is>
          <t>No</t>
        </is>
      </c>
      <c r="V4741" s="123">
        <f>IFERROR(VALUE(TRIM(T4741)),S4741*F4741)</f>
        <v/>
      </c>
      <c r="W4741" s="58">
        <f>IF(F4741&lt;=12,"0-12 mo",IF(F4741&lt;=24,"13-24 mo",IF(F4741&lt;=48,"25-48 mo","49+ mo")))</f>
        <v/>
      </c>
      <c r="X4741" s="58">
        <f>IF(S4741&lt;=35.5,"Q1 Low",IF(S4741&lt;=70.35,"Q2 Mid-Low",IF(S4741&lt;=89.85,"Q3 Mid-High","Q4 High")))</f>
        <v/>
      </c>
      <c r="Y4741" s="58">
        <f>IF(U4741="Yes",1,0)</f>
        <v/>
      </c>
      <c r="Z4741" s="58">
        <f>IF(P4741="Month-to-month",1,0)+IF(M4741="No",1,0)+IF(J4741="No",1,0)+IF(I4741="Fiber optic",1,0)+IF(Q4741="Yes",1,0)</f>
        <v/>
      </c>
    </row>
    <row r="4742" ht="15" customHeight="1" s="59">
      <c r="A4742" s="58" t="inlineStr">
        <is>
          <t>2778-OCLGR</t>
        </is>
      </c>
      <c r="B4742" s="58" t="inlineStr">
        <is>
          <t>Male</t>
        </is>
      </c>
      <c r="C4742" s="58" t="n">
        <v>1</v>
      </c>
      <c r="D4742" s="58" t="inlineStr">
        <is>
          <t>Yes</t>
        </is>
      </c>
      <c r="E4742" s="58" t="inlineStr">
        <is>
          <t>No</t>
        </is>
      </c>
      <c r="F4742" s="58" t="n">
        <v>24</v>
      </c>
      <c r="G4742" s="58" t="inlineStr">
        <is>
          <t>No</t>
        </is>
      </c>
      <c r="H4742" s="58" t="inlineStr">
        <is>
          <t>No phone service</t>
        </is>
      </c>
      <c r="I4742" s="58" t="inlineStr">
        <is>
          <t>DSL</t>
        </is>
      </c>
      <c r="J4742" s="58" t="inlineStr">
        <is>
          <t>Yes</t>
        </is>
      </c>
      <c r="K4742" s="58" t="inlineStr">
        <is>
          <t>No</t>
        </is>
      </c>
      <c r="L4742" s="58" t="inlineStr">
        <is>
          <t>No</t>
        </is>
      </c>
      <c r="M4742" s="58" t="inlineStr">
        <is>
          <t>No</t>
        </is>
      </c>
      <c r="N4742" s="58" t="inlineStr">
        <is>
          <t>No</t>
        </is>
      </c>
      <c r="O4742" s="58" t="inlineStr">
        <is>
          <t>Yes</t>
        </is>
      </c>
      <c r="P4742" s="58" t="inlineStr">
        <is>
          <t>Month-to-month</t>
        </is>
      </c>
      <c r="Q4742" s="58" t="inlineStr">
        <is>
          <t>No</t>
        </is>
      </c>
      <c r="R4742" s="58" t="inlineStr">
        <is>
          <t>Bank transfer (automatic)</t>
        </is>
      </c>
      <c r="S4742" s="123" t="n">
        <v>39.1</v>
      </c>
      <c r="T4742" s="58" t="inlineStr">
        <is>
          <t>971.3</t>
        </is>
      </c>
      <c r="U4742" s="58" t="inlineStr">
        <is>
          <t>Yes</t>
        </is>
      </c>
      <c r="V4742" s="123">
        <f>IFERROR(VALUE(TRIM(T4742)),S4742*F4742)</f>
        <v/>
      </c>
      <c r="W4742" s="58">
        <f>IF(F4742&lt;=12,"0-12 mo",IF(F4742&lt;=24,"13-24 mo",IF(F4742&lt;=48,"25-48 mo","49+ mo")))</f>
        <v/>
      </c>
      <c r="X4742" s="58">
        <f>IF(S4742&lt;=35.5,"Q1 Low",IF(S4742&lt;=70.35,"Q2 Mid-Low",IF(S4742&lt;=89.85,"Q3 Mid-High","Q4 High")))</f>
        <v/>
      </c>
      <c r="Y4742" s="58">
        <f>IF(U4742="Yes",1,0)</f>
        <v/>
      </c>
      <c r="Z4742" s="58">
        <f>IF(P4742="Month-to-month",1,0)+IF(M4742="No",1,0)+IF(J4742="No",1,0)+IF(I4742="Fiber optic",1,0)+IF(Q4742="Yes",1,0)</f>
        <v/>
      </c>
    </row>
    <row r="4743" ht="15" customHeight="1" s="59">
      <c r="A4743" s="58" t="inlineStr">
        <is>
          <t>6583-KQJLK</t>
        </is>
      </c>
      <c r="B4743" s="58" t="inlineStr">
        <is>
          <t>Female</t>
        </is>
      </c>
      <c r="C4743" s="58" t="n">
        <v>1</v>
      </c>
      <c r="D4743" s="58" t="inlineStr">
        <is>
          <t>Yes</t>
        </is>
      </c>
      <c r="E4743" s="58" t="inlineStr">
        <is>
          <t>No</t>
        </is>
      </c>
      <c r="F4743" s="58" t="n">
        <v>15</v>
      </c>
      <c r="G4743" s="58" t="inlineStr">
        <is>
          <t>Yes</t>
        </is>
      </c>
      <c r="H4743" s="58" t="inlineStr">
        <is>
          <t>No</t>
        </is>
      </c>
      <c r="I4743" s="58" t="inlineStr">
        <is>
          <t>Fiber optic</t>
        </is>
      </c>
      <c r="J4743" s="58" t="inlineStr">
        <is>
          <t>No</t>
        </is>
      </c>
      <c r="K4743" s="58" t="inlineStr">
        <is>
          <t>Yes</t>
        </is>
      </c>
      <c r="L4743" s="58" t="inlineStr">
        <is>
          <t>No</t>
        </is>
      </c>
      <c r="M4743" s="58" t="inlineStr">
        <is>
          <t>No</t>
        </is>
      </c>
      <c r="N4743" s="58" t="inlineStr">
        <is>
          <t>Yes</t>
        </is>
      </c>
      <c r="O4743" s="58" t="inlineStr">
        <is>
          <t>Yes</t>
        </is>
      </c>
      <c r="P4743" s="58" t="inlineStr">
        <is>
          <t>Month-to-month</t>
        </is>
      </c>
      <c r="Q4743" s="58" t="inlineStr">
        <is>
          <t>Yes</t>
        </is>
      </c>
      <c r="R4743" s="58" t="inlineStr">
        <is>
          <t>Electronic check</t>
        </is>
      </c>
      <c r="S4743" s="123" t="n">
        <v>94.65000000000001</v>
      </c>
      <c r="T4743" s="58" t="inlineStr">
        <is>
          <t>1285.05</t>
        </is>
      </c>
      <c r="U4743" s="58" t="inlineStr">
        <is>
          <t>No</t>
        </is>
      </c>
      <c r="V4743" s="123">
        <f>IFERROR(VALUE(TRIM(T4743)),S4743*F4743)</f>
        <v/>
      </c>
      <c r="W4743" s="58">
        <f>IF(F4743&lt;=12,"0-12 mo",IF(F4743&lt;=24,"13-24 mo",IF(F4743&lt;=48,"25-48 mo","49+ mo")))</f>
        <v/>
      </c>
      <c r="X4743" s="58">
        <f>IF(S4743&lt;=35.5,"Q1 Low",IF(S4743&lt;=70.35,"Q2 Mid-Low",IF(S4743&lt;=89.85,"Q3 Mid-High","Q4 High")))</f>
        <v/>
      </c>
      <c r="Y4743" s="58">
        <f>IF(U4743="Yes",1,0)</f>
        <v/>
      </c>
      <c r="Z4743" s="58">
        <f>IF(P4743="Month-to-month",1,0)+IF(M4743="No",1,0)+IF(J4743="No",1,0)+IF(I4743="Fiber optic",1,0)+IF(Q4743="Yes",1,0)</f>
        <v/>
      </c>
    </row>
    <row r="4744" ht="15" customHeight="1" s="59">
      <c r="A4744" s="58" t="inlineStr">
        <is>
          <t>8544-JNBOX</t>
        </is>
      </c>
      <c r="B4744" s="58" t="inlineStr">
        <is>
          <t>Male</t>
        </is>
      </c>
      <c r="C4744" s="58" t="n">
        <v>0</v>
      </c>
      <c r="D4744" s="58" t="inlineStr">
        <is>
          <t>No</t>
        </is>
      </c>
      <c r="E4744" s="58" t="inlineStr">
        <is>
          <t>No</t>
        </is>
      </c>
      <c r="F4744" s="58" t="n">
        <v>72</v>
      </c>
      <c r="G4744" s="58" t="inlineStr">
        <is>
          <t>Yes</t>
        </is>
      </c>
      <c r="H4744" s="58" t="inlineStr">
        <is>
          <t>No</t>
        </is>
      </c>
      <c r="I4744" s="58" t="inlineStr">
        <is>
          <t>No</t>
        </is>
      </c>
      <c r="J4744" s="58" t="inlineStr">
        <is>
          <t>No internet service</t>
        </is>
      </c>
      <c r="K4744" s="58" t="inlineStr">
        <is>
          <t>No internet service</t>
        </is>
      </c>
      <c r="L4744" s="58" t="inlineStr">
        <is>
          <t>No internet service</t>
        </is>
      </c>
      <c r="M4744" s="58" t="inlineStr">
        <is>
          <t>No internet service</t>
        </is>
      </c>
      <c r="N4744" s="58" t="inlineStr">
        <is>
          <t>No internet service</t>
        </is>
      </c>
      <c r="O4744" s="58" t="inlineStr">
        <is>
          <t>No internet service</t>
        </is>
      </c>
      <c r="P4744" s="58" t="inlineStr">
        <is>
          <t>Two year</t>
        </is>
      </c>
      <c r="Q4744" s="58" t="inlineStr">
        <is>
          <t>Yes</t>
        </is>
      </c>
      <c r="R4744" s="58" t="inlineStr">
        <is>
          <t>Mailed check</t>
        </is>
      </c>
      <c r="S4744" s="123" t="n">
        <v>20.8</v>
      </c>
      <c r="T4744" s="58" t="inlineStr">
        <is>
          <t>1521.2</t>
        </is>
      </c>
      <c r="U4744" s="58" t="inlineStr">
        <is>
          <t>No</t>
        </is>
      </c>
      <c r="V4744" s="123">
        <f>IFERROR(VALUE(TRIM(T4744)),S4744*F4744)</f>
        <v/>
      </c>
      <c r="W4744" s="58">
        <f>IF(F4744&lt;=12,"0-12 mo",IF(F4744&lt;=24,"13-24 mo",IF(F4744&lt;=48,"25-48 mo","49+ mo")))</f>
        <v/>
      </c>
      <c r="X4744" s="58">
        <f>IF(S4744&lt;=35.5,"Q1 Low",IF(S4744&lt;=70.35,"Q2 Mid-Low",IF(S4744&lt;=89.85,"Q3 Mid-High","Q4 High")))</f>
        <v/>
      </c>
      <c r="Y4744" s="58">
        <f>IF(U4744="Yes",1,0)</f>
        <v/>
      </c>
      <c r="Z4744" s="58">
        <f>IF(P4744="Month-to-month",1,0)+IF(M4744="No",1,0)+IF(J4744="No",1,0)+IF(I4744="Fiber optic",1,0)+IF(Q4744="Yes",1,0)</f>
        <v/>
      </c>
    </row>
    <row r="4745" ht="15" customHeight="1" s="59">
      <c r="A4745" s="58" t="inlineStr">
        <is>
          <t>6681-ZSEXG</t>
        </is>
      </c>
      <c r="B4745" s="58" t="inlineStr">
        <is>
          <t>Male</t>
        </is>
      </c>
      <c r="C4745" s="58" t="n">
        <v>0</v>
      </c>
      <c r="D4745" s="58" t="inlineStr">
        <is>
          <t>Yes</t>
        </is>
      </c>
      <c r="E4745" s="58" t="inlineStr">
        <is>
          <t>No</t>
        </is>
      </c>
      <c r="F4745" s="58" t="n">
        <v>56</v>
      </c>
      <c r="G4745" s="58" t="inlineStr">
        <is>
          <t>Yes</t>
        </is>
      </c>
      <c r="H4745" s="58" t="inlineStr">
        <is>
          <t>Yes</t>
        </is>
      </c>
      <c r="I4745" s="58" t="inlineStr">
        <is>
          <t>DSL</t>
        </is>
      </c>
      <c r="J4745" s="58" t="inlineStr">
        <is>
          <t>No</t>
        </is>
      </c>
      <c r="K4745" s="58" t="inlineStr">
        <is>
          <t>Yes</t>
        </is>
      </c>
      <c r="L4745" s="58" t="inlineStr">
        <is>
          <t>Yes</t>
        </is>
      </c>
      <c r="M4745" s="58" t="inlineStr">
        <is>
          <t>No</t>
        </is>
      </c>
      <c r="N4745" s="58" t="inlineStr">
        <is>
          <t>No</t>
        </is>
      </c>
      <c r="O4745" s="58" t="inlineStr">
        <is>
          <t>No</t>
        </is>
      </c>
      <c r="P4745" s="58" t="inlineStr">
        <is>
          <t>Two year</t>
        </is>
      </c>
      <c r="Q4745" s="58" t="inlineStr">
        <is>
          <t>No</t>
        </is>
      </c>
      <c r="R4745" s="58" t="inlineStr">
        <is>
          <t>Credit card (automatic)</t>
        </is>
      </c>
      <c r="S4745" s="123" t="n">
        <v>59.5</v>
      </c>
      <c r="T4745" s="58" t="inlineStr">
        <is>
          <t>3389.25</t>
        </is>
      </c>
      <c r="U4745" s="58" t="inlineStr">
        <is>
          <t>No</t>
        </is>
      </c>
      <c r="V4745" s="123">
        <f>IFERROR(VALUE(TRIM(T4745)),S4745*F4745)</f>
        <v/>
      </c>
      <c r="W4745" s="58">
        <f>IF(F4745&lt;=12,"0-12 mo",IF(F4745&lt;=24,"13-24 mo",IF(F4745&lt;=48,"25-48 mo","49+ mo")))</f>
        <v/>
      </c>
      <c r="X4745" s="58">
        <f>IF(S4745&lt;=35.5,"Q1 Low",IF(S4745&lt;=70.35,"Q2 Mid-Low",IF(S4745&lt;=89.85,"Q3 Mid-High","Q4 High")))</f>
        <v/>
      </c>
      <c r="Y4745" s="58">
        <f>IF(U4745="Yes",1,0)</f>
        <v/>
      </c>
      <c r="Z4745" s="58">
        <f>IF(P4745="Month-to-month",1,0)+IF(M4745="No",1,0)+IF(J4745="No",1,0)+IF(I4745="Fiber optic",1,0)+IF(Q4745="Yes",1,0)</f>
        <v/>
      </c>
    </row>
    <row r="4746" ht="15" customHeight="1" s="59">
      <c r="A4746" s="58" t="inlineStr">
        <is>
          <t>6139-ZZRBQ</t>
        </is>
      </c>
      <c r="B4746" s="58" t="inlineStr">
        <is>
          <t>Male</t>
        </is>
      </c>
      <c r="C4746" s="58" t="n">
        <v>1</v>
      </c>
      <c r="D4746" s="58" t="inlineStr">
        <is>
          <t>No</t>
        </is>
      </c>
      <c r="E4746" s="58" t="inlineStr">
        <is>
          <t>No</t>
        </is>
      </c>
      <c r="F4746" s="58" t="n">
        <v>64</v>
      </c>
      <c r="G4746" s="58" t="inlineStr">
        <is>
          <t>Yes</t>
        </is>
      </c>
      <c r="H4746" s="58" t="inlineStr">
        <is>
          <t>No</t>
        </is>
      </c>
      <c r="I4746" s="58" t="inlineStr">
        <is>
          <t>No</t>
        </is>
      </c>
      <c r="J4746" s="58" t="inlineStr">
        <is>
          <t>No internet service</t>
        </is>
      </c>
      <c r="K4746" s="58" t="inlineStr">
        <is>
          <t>No internet service</t>
        </is>
      </c>
      <c r="L4746" s="58" t="inlineStr">
        <is>
          <t>No internet service</t>
        </is>
      </c>
      <c r="M4746" s="58" t="inlineStr">
        <is>
          <t>No internet service</t>
        </is>
      </c>
      <c r="N4746" s="58" t="inlineStr">
        <is>
          <t>No internet service</t>
        </is>
      </c>
      <c r="O4746" s="58" t="inlineStr">
        <is>
          <t>No internet service</t>
        </is>
      </c>
      <c r="P4746" s="58" t="inlineStr">
        <is>
          <t>Two year</t>
        </is>
      </c>
      <c r="Q4746" s="58" t="inlineStr">
        <is>
          <t>Yes</t>
        </is>
      </c>
      <c r="R4746" s="58" t="inlineStr">
        <is>
          <t>Bank transfer (automatic)</t>
        </is>
      </c>
      <c r="S4746" s="123" t="n">
        <v>20.05</v>
      </c>
      <c r="T4746" s="58" t="inlineStr">
        <is>
          <t>1198.05</t>
        </is>
      </c>
      <c r="U4746" s="58" t="inlineStr">
        <is>
          <t>No</t>
        </is>
      </c>
      <c r="V4746" s="123">
        <f>IFERROR(VALUE(TRIM(T4746)),S4746*F4746)</f>
        <v/>
      </c>
      <c r="W4746" s="58">
        <f>IF(F4746&lt;=12,"0-12 mo",IF(F4746&lt;=24,"13-24 mo",IF(F4746&lt;=48,"25-48 mo","49+ mo")))</f>
        <v/>
      </c>
      <c r="X4746" s="58">
        <f>IF(S4746&lt;=35.5,"Q1 Low",IF(S4746&lt;=70.35,"Q2 Mid-Low",IF(S4746&lt;=89.85,"Q3 Mid-High","Q4 High")))</f>
        <v/>
      </c>
      <c r="Y4746" s="58">
        <f>IF(U4746="Yes",1,0)</f>
        <v/>
      </c>
      <c r="Z4746" s="58">
        <f>IF(P4746="Month-to-month",1,0)+IF(M4746="No",1,0)+IF(J4746="No",1,0)+IF(I4746="Fiber optic",1,0)+IF(Q4746="Yes",1,0)</f>
        <v/>
      </c>
    </row>
    <row r="4747" ht="15" customHeight="1" s="59">
      <c r="A4747" s="58" t="inlineStr">
        <is>
          <t>6116-RFVHN</t>
        </is>
      </c>
      <c r="B4747" s="58" t="inlineStr">
        <is>
          <t>Female</t>
        </is>
      </c>
      <c r="C4747" s="58" t="n">
        <v>0</v>
      </c>
      <c r="D4747" s="58" t="inlineStr">
        <is>
          <t>Yes</t>
        </is>
      </c>
      <c r="E4747" s="58" t="inlineStr">
        <is>
          <t>No</t>
        </is>
      </c>
      <c r="F4747" s="58" t="n">
        <v>34</v>
      </c>
      <c r="G4747" s="58" t="inlineStr">
        <is>
          <t>Yes</t>
        </is>
      </c>
      <c r="H4747" s="58" t="inlineStr">
        <is>
          <t>Yes</t>
        </is>
      </c>
      <c r="I4747" s="58" t="inlineStr">
        <is>
          <t>Fiber optic</t>
        </is>
      </c>
      <c r="J4747" s="58" t="inlineStr">
        <is>
          <t>No</t>
        </is>
      </c>
      <c r="K4747" s="58" t="inlineStr">
        <is>
          <t>No</t>
        </is>
      </c>
      <c r="L4747" s="58" t="inlineStr">
        <is>
          <t>Yes</t>
        </is>
      </c>
      <c r="M4747" s="58" t="inlineStr">
        <is>
          <t>No</t>
        </is>
      </c>
      <c r="N4747" s="58" t="inlineStr">
        <is>
          <t>Yes</t>
        </is>
      </c>
      <c r="O4747" s="58" t="inlineStr">
        <is>
          <t>Yes</t>
        </is>
      </c>
      <c r="P4747" s="58" t="inlineStr">
        <is>
          <t>Month-to-month</t>
        </is>
      </c>
      <c r="Q4747" s="58" t="inlineStr">
        <is>
          <t>Yes</t>
        </is>
      </c>
      <c r="R4747" s="58" t="inlineStr">
        <is>
          <t>Electronic check</t>
        </is>
      </c>
      <c r="S4747" s="123" t="n">
        <v>100.45</v>
      </c>
      <c r="T4747" s="58" t="inlineStr">
        <is>
          <t>3414.65</t>
        </is>
      </c>
      <c r="U4747" s="58" t="inlineStr">
        <is>
          <t>No</t>
        </is>
      </c>
      <c r="V4747" s="123">
        <f>IFERROR(VALUE(TRIM(T4747)),S4747*F4747)</f>
        <v/>
      </c>
      <c r="W4747" s="58">
        <f>IF(F4747&lt;=12,"0-12 mo",IF(F4747&lt;=24,"13-24 mo",IF(F4747&lt;=48,"25-48 mo","49+ mo")))</f>
        <v/>
      </c>
      <c r="X4747" s="58">
        <f>IF(S4747&lt;=35.5,"Q1 Low",IF(S4747&lt;=70.35,"Q2 Mid-Low",IF(S4747&lt;=89.85,"Q3 Mid-High","Q4 High")))</f>
        <v/>
      </c>
      <c r="Y4747" s="58">
        <f>IF(U4747="Yes",1,0)</f>
        <v/>
      </c>
      <c r="Z4747" s="58">
        <f>IF(P4747="Month-to-month",1,0)+IF(M4747="No",1,0)+IF(J4747="No",1,0)+IF(I4747="Fiber optic",1,0)+IF(Q4747="Yes",1,0)</f>
        <v/>
      </c>
    </row>
    <row r="4748" ht="15" customHeight="1" s="59">
      <c r="A4748" s="58" t="inlineStr">
        <is>
          <t>0637-KVDLV</t>
        </is>
      </c>
      <c r="B4748" s="58" t="inlineStr">
        <is>
          <t>Male</t>
        </is>
      </c>
      <c r="C4748" s="58" t="n">
        <v>0</v>
      </c>
      <c r="D4748" s="58" t="inlineStr">
        <is>
          <t>No</t>
        </is>
      </c>
      <c r="E4748" s="58" t="inlineStr">
        <is>
          <t>No</t>
        </is>
      </c>
      <c r="F4748" s="58" t="n">
        <v>2</v>
      </c>
      <c r="G4748" s="58" t="inlineStr">
        <is>
          <t>Yes</t>
        </is>
      </c>
      <c r="H4748" s="58" t="inlineStr">
        <is>
          <t>Yes</t>
        </is>
      </c>
      <c r="I4748" s="58" t="inlineStr">
        <is>
          <t>Fiber optic</t>
        </is>
      </c>
      <c r="J4748" s="58" t="inlineStr">
        <is>
          <t>No</t>
        </is>
      </c>
      <c r="K4748" s="58" t="inlineStr">
        <is>
          <t>No</t>
        </is>
      </c>
      <c r="L4748" s="58" t="inlineStr">
        <is>
          <t>No</t>
        </is>
      </c>
      <c r="M4748" s="58" t="inlineStr">
        <is>
          <t>No</t>
        </is>
      </c>
      <c r="N4748" s="58" t="inlineStr">
        <is>
          <t>No</t>
        </is>
      </c>
      <c r="O4748" s="58" t="inlineStr">
        <is>
          <t>No</t>
        </is>
      </c>
      <c r="P4748" s="58" t="inlineStr">
        <is>
          <t>Month-to-month</t>
        </is>
      </c>
      <c r="Q4748" s="58" t="inlineStr">
        <is>
          <t>Yes</t>
        </is>
      </c>
      <c r="R4748" s="58" t="inlineStr">
        <is>
          <t>Electronic check</t>
        </is>
      </c>
      <c r="S4748" s="123" t="n">
        <v>76.5</v>
      </c>
      <c r="T4748" s="58" t="inlineStr">
        <is>
          <t>162.45</t>
        </is>
      </c>
      <c r="U4748" s="58" t="inlineStr">
        <is>
          <t>Yes</t>
        </is>
      </c>
      <c r="V4748" s="123">
        <f>IFERROR(VALUE(TRIM(T4748)),S4748*F4748)</f>
        <v/>
      </c>
      <c r="W4748" s="58">
        <f>IF(F4748&lt;=12,"0-12 mo",IF(F4748&lt;=24,"13-24 mo",IF(F4748&lt;=48,"25-48 mo","49+ mo")))</f>
        <v/>
      </c>
      <c r="X4748" s="58">
        <f>IF(S4748&lt;=35.5,"Q1 Low",IF(S4748&lt;=70.35,"Q2 Mid-Low",IF(S4748&lt;=89.85,"Q3 Mid-High","Q4 High")))</f>
        <v/>
      </c>
      <c r="Y4748" s="58">
        <f>IF(U4748="Yes",1,0)</f>
        <v/>
      </c>
      <c r="Z4748" s="58">
        <f>IF(P4748="Month-to-month",1,0)+IF(M4748="No",1,0)+IF(J4748="No",1,0)+IF(I4748="Fiber optic",1,0)+IF(Q4748="Yes",1,0)</f>
        <v/>
      </c>
    </row>
    <row r="4749" ht="15" customHeight="1" s="59">
      <c r="A4749" s="58" t="inlineStr">
        <is>
          <t>8884-FEEWR</t>
        </is>
      </c>
      <c r="B4749" s="58" t="inlineStr">
        <is>
          <t>Male</t>
        </is>
      </c>
      <c r="C4749" s="58" t="n">
        <v>0</v>
      </c>
      <c r="D4749" s="58" t="inlineStr">
        <is>
          <t>No</t>
        </is>
      </c>
      <c r="E4749" s="58" t="inlineStr">
        <is>
          <t>No</t>
        </is>
      </c>
      <c r="F4749" s="58" t="n">
        <v>35</v>
      </c>
      <c r="G4749" s="58" t="inlineStr">
        <is>
          <t>Yes</t>
        </is>
      </c>
      <c r="H4749" s="58" t="inlineStr">
        <is>
          <t>No</t>
        </is>
      </c>
      <c r="I4749" s="58" t="inlineStr">
        <is>
          <t>No</t>
        </is>
      </c>
      <c r="J4749" s="58" t="inlineStr">
        <is>
          <t>No internet service</t>
        </is>
      </c>
      <c r="K4749" s="58" t="inlineStr">
        <is>
          <t>No internet service</t>
        </is>
      </c>
      <c r="L4749" s="58" t="inlineStr">
        <is>
          <t>No internet service</t>
        </is>
      </c>
      <c r="M4749" s="58" t="inlineStr">
        <is>
          <t>No internet service</t>
        </is>
      </c>
      <c r="N4749" s="58" t="inlineStr">
        <is>
          <t>No internet service</t>
        </is>
      </c>
      <c r="O4749" s="58" t="inlineStr">
        <is>
          <t>No internet service</t>
        </is>
      </c>
      <c r="P4749" s="58" t="inlineStr">
        <is>
          <t>One year</t>
        </is>
      </c>
      <c r="Q4749" s="58" t="inlineStr">
        <is>
          <t>No</t>
        </is>
      </c>
      <c r="R4749" s="58" t="inlineStr">
        <is>
          <t>Bank transfer (automatic)</t>
        </is>
      </c>
      <c r="S4749" s="123" t="n">
        <v>20.6</v>
      </c>
      <c r="T4749" s="58" t="inlineStr">
        <is>
          <t>754</t>
        </is>
      </c>
      <c r="U4749" s="58" t="inlineStr">
        <is>
          <t>No</t>
        </is>
      </c>
      <c r="V4749" s="123">
        <f>IFERROR(VALUE(TRIM(T4749)),S4749*F4749)</f>
        <v/>
      </c>
      <c r="W4749" s="58">
        <f>IF(F4749&lt;=12,"0-12 mo",IF(F4749&lt;=24,"13-24 mo",IF(F4749&lt;=48,"25-48 mo","49+ mo")))</f>
        <v/>
      </c>
      <c r="X4749" s="58">
        <f>IF(S4749&lt;=35.5,"Q1 Low",IF(S4749&lt;=70.35,"Q2 Mid-Low",IF(S4749&lt;=89.85,"Q3 Mid-High","Q4 High")))</f>
        <v/>
      </c>
      <c r="Y4749" s="58">
        <f>IF(U4749="Yes",1,0)</f>
        <v/>
      </c>
      <c r="Z4749" s="58">
        <f>IF(P4749="Month-to-month",1,0)+IF(M4749="No",1,0)+IF(J4749="No",1,0)+IF(I4749="Fiber optic",1,0)+IF(Q4749="Yes",1,0)</f>
        <v/>
      </c>
    </row>
    <row r="4750" ht="15" customHeight="1" s="59">
      <c r="A4750" s="58" t="inlineStr">
        <is>
          <t>3125-RAHBV</t>
        </is>
      </c>
      <c r="B4750" s="58" t="inlineStr">
        <is>
          <t>Male</t>
        </is>
      </c>
      <c r="C4750" s="58" t="n">
        <v>0</v>
      </c>
      <c r="D4750" s="58" t="inlineStr">
        <is>
          <t>No</t>
        </is>
      </c>
      <c r="E4750" s="58" t="inlineStr">
        <is>
          <t>No</t>
        </is>
      </c>
      <c r="F4750" s="58" t="n">
        <v>22</v>
      </c>
      <c r="G4750" s="58" t="inlineStr">
        <is>
          <t>Yes</t>
        </is>
      </c>
      <c r="H4750" s="58" t="inlineStr">
        <is>
          <t>No</t>
        </is>
      </c>
      <c r="I4750" s="58" t="inlineStr">
        <is>
          <t>No</t>
        </is>
      </c>
      <c r="J4750" s="58" t="inlineStr">
        <is>
          <t>No internet service</t>
        </is>
      </c>
      <c r="K4750" s="58" t="inlineStr">
        <is>
          <t>No internet service</t>
        </is>
      </c>
      <c r="L4750" s="58" t="inlineStr">
        <is>
          <t>No internet service</t>
        </is>
      </c>
      <c r="M4750" s="58" t="inlineStr">
        <is>
          <t>No internet service</t>
        </is>
      </c>
      <c r="N4750" s="58" t="inlineStr">
        <is>
          <t>No internet service</t>
        </is>
      </c>
      <c r="O4750" s="58" t="inlineStr">
        <is>
          <t>No internet service</t>
        </is>
      </c>
      <c r="P4750" s="58" t="inlineStr">
        <is>
          <t>One year</t>
        </is>
      </c>
      <c r="Q4750" s="58" t="inlineStr">
        <is>
          <t>No</t>
        </is>
      </c>
      <c r="R4750" s="58" t="inlineStr">
        <is>
          <t>Credit card (automatic)</t>
        </is>
      </c>
      <c r="S4750" s="123" t="n">
        <v>20.3</v>
      </c>
      <c r="T4750" s="58" t="inlineStr">
        <is>
          <t>467.15</t>
        </is>
      </c>
      <c r="U4750" s="58" t="inlineStr">
        <is>
          <t>No</t>
        </is>
      </c>
      <c r="V4750" s="123">
        <f>IFERROR(VALUE(TRIM(T4750)),S4750*F4750)</f>
        <v/>
      </c>
      <c r="W4750" s="58">
        <f>IF(F4750&lt;=12,"0-12 mo",IF(F4750&lt;=24,"13-24 mo",IF(F4750&lt;=48,"25-48 mo","49+ mo")))</f>
        <v/>
      </c>
      <c r="X4750" s="58">
        <f>IF(S4750&lt;=35.5,"Q1 Low",IF(S4750&lt;=70.35,"Q2 Mid-Low",IF(S4750&lt;=89.85,"Q3 Mid-High","Q4 High")))</f>
        <v/>
      </c>
      <c r="Y4750" s="58">
        <f>IF(U4750="Yes",1,0)</f>
        <v/>
      </c>
      <c r="Z4750" s="58">
        <f>IF(P4750="Month-to-month",1,0)+IF(M4750="No",1,0)+IF(J4750="No",1,0)+IF(I4750="Fiber optic",1,0)+IF(Q4750="Yes",1,0)</f>
        <v/>
      </c>
    </row>
    <row r="4751" ht="15" customHeight="1" s="59">
      <c r="A4751" s="58" t="inlineStr">
        <is>
          <t>6633-MPWBS</t>
        </is>
      </c>
      <c r="B4751" s="58" t="inlineStr">
        <is>
          <t>Male</t>
        </is>
      </c>
      <c r="C4751" s="58" t="n">
        <v>0</v>
      </c>
      <c r="D4751" s="58" t="inlineStr">
        <is>
          <t>No</t>
        </is>
      </c>
      <c r="E4751" s="58" t="inlineStr">
        <is>
          <t>No</t>
        </is>
      </c>
      <c r="F4751" s="58" t="n">
        <v>5</v>
      </c>
      <c r="G4751" s="58" t="inlineStr">
        <is>
          <t>Yes</t>
        </is>
      </c>
      <c r="H4751" s="58" t="inlineStr">
        <is>
          <t>No</t>
        </is>
      </c>
      <c r="I4751" s="58" t="inlineStr">
        <is>
          <t>DSL</t>
        </is>
      </c>
      <c r="J4751" s="58" t="inlineStr">
        <is>
          <t>No</t>
        </is>
      </c>
      <c r="K4751" s="58" t="inlineStr">
        <is>
          <t>No</t>
        </is>
      </c>
      <c r="L4751" s="58" t="inlineStr">
        <is>
          <t>No</t>
        </is>
      </c>
      <c r="M4751" s="58" t="inlineStr">
        <is>
          <t>Yes</t>
        </is>
      </c>
      <c r="N4751" s="58" t="inlineStr">
        <is>
          <t>No</t>
        </is>
      </c>
      <c r="O4751" s="58" t="inlineStr">
        <is>
          <t>No</t>
        </is>
      </c>
      <c r="P4751" s="58" t="inlineStr">
        <is>
          <t>Month-to-month</t>
        </is>
      </c>
      <c r="Q4751" s="58" t="inlineStr">
        <is>
          <t>Yes</t>
        </is>
      </c>
      <c r="R4751" s="58" t="inlineStr">
        <is>
          <t>Electronic check</t>
        </is>
      </c>
      <c r="S4751" s="123" t="n">
        <v>49.2</v>
      </c>
      <c r="T4751" s="58" t="inlineStr">
        <is>
          <t>216.9</t>
        </is>
      </c>
      <c r="U4751" s="58" t="inlineStr">
        <is>
          <t>Yes</t>
        </is>
      </c>
      <c r="V4751" s="123">
        <f>IFERROR(VALUE(TRIM(T4751)),S4751*F4751)</f>
        <v/>
      </c>
      <c r="W4751" s="58">
        <f>IF(F4751&lt;=12,"0-12 mo",IF(F4751&lt;=24,"13-24 mo",IF(F4751&lt;=48,"25-48 mo","49+ mo")))</f>
        <v/>
      </c>
      <c r="X4751" s="58">
        <f>IF(S4751&lt;=35.5,"Q1 Low",IF(S4751&lt;=70.35,"Q2 Mid-Low",IF(S4751&lt;=89.85,"Q3 Mid-High","Q4 High")))</f>
        <v/>
      </c>
      <c r="Y4751" s="58">
        <f>IF(U4751="Yes",1,0)</f>
        <v/>
      </c>
      <c r="Z4751" s="58">
        <f>IF(P4751="Month-to-month",1,0)+IF(M4751="No",1,0)+IF(J4751="No",1,0)+IF(I4751="Fiber optic",1,0)+IF(Q4751="Yes",1,0)</f>
        <v/>
      </c>
    </row>
    <row r="4752" ht="15" customHeight="1" s="59">
      <c r="A4752" s="58" t="inlineStr">
        <is>
          <t>0373-AIVNJ</t>
        </is>
      </c>
      <c r="B4752" s="58" t="inlineStr">
        <is>
          <t>Male</t>
        </is>
      </c>
      <c r="C4752" s="58" t="n">
        <v>0</v>
      </c>
      <c r="D4752" s="58" t="inlineStr">
        <is>
          <t>No</t>
        </is>
      </c>
      <c r="E4752" s="58" t="inlineStr">
        <is>
          <t>No</t>
        </is>
      </c>
      <c r="F4752" s="58" t="n">
        <v>9</v>
      </c>
      <c r="G4752" s="58" t="inlineStr">
        <is>
          <t>No</t>
        </is>
      </c>
      <c r="H4752" s="58" t="inlineStr">
        <is>
          <t>No phone service</t>
        </is>
      </c>
      <c r="I4752" s="58" t="inlineStr">
        <is>
          <t>DSL</t>
        </is>
      </c>
      <c r="J4752" s="58" t="inlineStr">
        <is>
          <t>Yes</t>
        </is>
      </c>
      <c r="K4752" s="58" t="inlineStr">
        <is>
          <t>Yes</t>
        </is>
      </c>
      <c r="L4752" s="58" t="inlineStr">
        <is>
          <t>Yes</t>
        </is>
      </c>
      <c r="M4752" s="58" t="inlineStr">
        <is>
          <t>No</t>
        </is>
      </c>
      <c r="N4752" s="58" t="inlineStr">
        <is>
          <t>No</t>
        </is>
      </c>
      <c r="O4752" s="58" t="inlineStr">
        <is>
          <t>No</t>
        </is>
      </c>
      <c r="P4752" s="58" t="inlineStr">
        <is>
          <t>One year</t>
        </is>
      </c>
      <c r="Q4752" s="58" t="inlineStr">
        <is>
          <t>No</t>
        </is>
      </c>
      <c r="R4752" s="58" t="inlineStr">
        <is>
          <t>Mailed check</t>
        </is>
      </c>
      <c r="S4752" s="123" t="n">
        <v>39.55</v>
      </c>
      <c r="T4752" s="58" t="inlineStr">
        <is>
          <t>373</t>
        </is>
      </c>
      <c r="U4752" s="58" t="inlineStr">
        <is>
          <t>No</t>
        </is>
      </c>
      <c r="V4752" s="123">
        <f>IFERROR(VALUE(TRIM(T4752)),S4752*F4752)</f>
        <v/>
      </c>
      <c r="W4752" s="58">
        <f>IF(F4752&lt;=12,"0-12 mo",IF(F4752&lt;=24,"13-24 mo",IF(F4752&lt;=48,"25-48 mo","49+ mo")))</f>
        <v/>
      </c>
      <c r="X4752" s="58">
        <f>IF(S4752&lt;=35.5,"Q1 Low",IF(S4752&lt;=70.35,"Q2 Mid-Low",IF(S4752&lt;=89.85,"Q3 Mid-High","Q4 High")))</f>
        <v/>
      </c>
      <c r="Y4752" s="58">
        <f>IF(U4752="Yes",1,0)</f>
        <v/>
      </c>
      <c r="Z4752" s="58">
        <f>IF(P4752="Month-to-month",1,0)+IF(M4752="No",1,0)+IF(J4752="No",1,0)+IF(I4752="Fiber optic",1,0)+IF(Q4752="Yes",1,0)</f>
        <v/>
      </c>
    </row>
    <row r="4753" ht="15" customHeight="1" s="59">
      <c r="A4753" s="58" t="inlineStr">
        <is>
          <t>8785-EPNCG</t>
        </is>
      </c>
      <c r="B4753" s="58" t="inlineStr">
        <is>
          <t>Male</t>
        </is>
      </c>
      <c r="C4753" s="58" t="n">
        <v>0</v>
      </c>
      <c r="D4753" s="58" t="inlineStr">
        <is>
          <t>No</t>
        </is>
      </c>
      <c r="E4753" s="58" t="inlineStr">
        <is>
          <t>No</t>
        </is>
      </c>
      <c r="F4753" s="58" t="n">
        <v>11</v>
      </c>
      <c r="G4753" s="58" t="inlineStr">
        <is>
          <t>Yes</t>
        </is>
      </c>
      <c r="H4753" s="58" t="inlineStr">
        <is>
          <t>Yes</t>
        </is>
      </c>
      <c r="I4753" s="58" t="inlineStr">
        <is>
          <t>No</t>
        </is>
      </c>
      <c r="J4753" s="58" t="inlineStr">
        <is>
          <t>No internet service</t>
        </is>
      </c>
      <c r="K4753" s="58" t="inlineStr">
        <is>
          <t>No internet service</t>
        </is>
      </c>
      <c r="L4753" s="58" t="inlineStr">
        <is>
          <t>No internet service</t>
        </is>
      </c>
      <c r="M4753" s="58" t="inlineStr">
        <is>
          <t>No internet service</t>
        </is>
      </c>
      <c r="N4753" s="58" t="inlineStr">
        <is>
          <t>No internet service</t>
        </is>
      </c>
      <c r="O4753" s="58" t="inlineStr">
        <is>
          <t>No internet service</t>
        </is>
      </c>
      <c r="P4753" s="58" t="inlineStr">
        <is>
          <t>Month-to-month</t>
        </is>
      </c>
      <c r="Q4753" s="58" t="inlineStr">
        <is>
          <t>No</t>
        </is>
      </c>
      <c r="R4753" s="58" t="inlineStr">
        <is>
          <t>Credit card (automatic)</t>
        </is>
      </c>
      <c r="S4753" s="123" t="n">
        <v>23.15</v>
      </c>
      <c r="T4753" s="58" t="inlineStr">
        <is>
          <t>245.2</t>
        </is>
      </c>
      <c r="U4753" s="58" t="inlineStr">
        <is>
          <t>Yes</t>
        </is>
      </c>
      <c r="V4753" s="123">
        <f>IFERROR(VALUE(TRIM(T4753)),S4753*F4753)</f>
        <v/>
      </c>
      <c r="W4753" s="58">
        <f>IF(F4753&lt;=12,"0-12 mo",IF(F4753&lt;=24,"13-24 mo",IF(F4753&lt;=48,"25-48 mo","49+ mo")))</f>
        <v/>
      </c>
      <c r="X4753" s="58">
        <f>IF(S4753&lt;=35.5,"Q1 Low",IF(S4753&lt;=70.35,"Q2 Mid-Low",IF(S4753&lt;=89.85,"Q3 Mid-High","Q4 High")))</f>
        <v/>
      </c>
      <c r="Y4753" s="58">
        <f>IF(U4753="Yes",1,0)</f>
        <v/>
      </c>
      <c r="Z4753" s="58">
        <f>IF(P4753="Month-to-month",1,0)+IF(M4753="No",1,0)+IF(J4753="No",1,0)+IF(I4753="Fiber optic",1,0)+IF(Q4753="Yes",1,0)</f>
        <v/>
      </c>
    </row>
    <row r="4754" ht="15" customHeight="1" s="59">
      <c r="A4754" s="58" t="inlineStr">
        <is>
          <t>1682-VCOIO</t>
        </is>
      </c>
      <c r="B4754" s="58" t="inlineStr">
        <is>
          <t>Male</t>
        </is>
      </c>
      <c r="C4754" s="58" t="n">
        <v>0</v>
      </c>
      <c r="D4754" s="58" t="inlineStr">
        <is>
          <t>No</t>
        </is>
      </c>
      <c r="E4754" s="58" t="inlineStr">
        <is>
          <t>No</t>
        </is>
      </c>
      <c r="F4754" s="58" t="n">
        <v>23</v>
      </c>
      <c r="G4754" s="58" t="inlineStr">
        <is>
          <t>Yes</t>
        </is>
      </c>
      <c r="H4754" s="58" t="inlineStr">
        <is>
          <t>No</t>
        </is>
      </c>
      <c r="I4754" s="58" t="inlineStr">
        <is>
          <t>No</t>
        </is>
      </c>
      <c r="J4754" s="58" t="inlineStr">
        <is>
          <t>No internet service</t>
        </is>
      </c>
      <c r="K4754" s="58" t="inlineStr">
        <is>
          <t>No internet service</t>
        </is>
      </c>
      <c r="L4754" s="58" t="inlineStr">
        <is>
          <t>No internet service</t>
        </is>
      </c>
      <c r="M4754" s="58" t="inlineStr">
        <is>
          <t>No internet service</t>
        </is>
      </c>
      <c r="N4754" s="58" t="inlineStr">
        <is>
          <t>No internet service</t>
        </is>
      </c>
      <c r="O4754" s="58" t="inlineStr">
        <is>
          <t>No internet service</t>
        </is>
      </c>
      <c r="P4754" s="58" t="inlineStr">
        <is>
          <t>One year</t>
        </is>
      </c>
      <c r="Q4754" s="58" t="inlineStr">
        <is>
          <t>No</t>
        </is>
      </c>
      <c r="R4754" s="58" t="inlineStr">
        <is>
          <t>Mailed check</t>
        </is>
      </c>
      <c r="S4754" s="123" t="n">
        <v>20.45</v>
      </c>
      <c r="T4754" s="58" t="inlineStr">
        <is>
          <t>481.1</t>
        </is>
      </c>
      <c r="U4754" s="58" t="inlineStr">
        <is>
          <t>No</t>
        </is>
      </c>
      <c r="V4754" s="123">
        <f>IFERROR(VALUE(TRIM(T4754)),S4754*F4754)</f>
        <v/>
      </c>
      <c r="W4754" s="58">
        <f>IF(F4754&lt;=12,"0-12 mo",IF(F4754&lt;=24,"13-24 mo",IF(F4754&lt;=48,"25-48 mo","49+ mo")))</f>
        <v/>
      </c>
      <c r="X4754" s="58">
        <f>IF(S4754&lt;=35.5,"Q1 Low",IF(S4754&lt;=70.35,"Q2 Mid-Low",IF(S4754&lt;=89.85,"Q3 Mid-High","Q4 High")))</f>
        <v/>
      </c>
      <c r="Y4754" s="58">
        <f>IF(U4754="Yes",1,0)</f>
        <v/>
      </c>
      <c r="Z4754" s="58">
        <f>IF(P4754="Month-to-month",1,0)+IF(M4754="No",1,0)+IF(J4754="No",1,0)+IF(I4754="Fiber optic",1,0)+IF(Q4754="Yes",1,0)</f>
        <v/>
      </c>
    </row>
    <row r="4755" ht="15" customHeight="1" s="59">
      <c r="A4755" s="58" t="inlineStr">
        <is>
          <t>5729-KLZAR</t>
        </is>
      </c>
      <c r="B4755" s="58" t="inlineStr">
        <is>
          <t>Female</t>
        </is>
      </c>
      <c r="C4755" s="58" t="n">
        <v>0</v>
      </c>
      <c r="D4755" s="58" t="inlineStr">
        <is>
          <t>Yes</t>
        </is>
      </c>
      <c r="E4755" s="58" t="inlineStr">
        <is>
          <t>Yes</t>
        </is>
      </c>
      <c r="F4755" s="58" t="n">
        <v>4</v>
      </c>
      <c r="G4755" s="58" t="inlineStr">
        <is>
          <t>Yes</t>
        </is>
      </c>
      <c r="H4755" s="58" t="inlineStr">
        <is>
          <t>No</t>
        </is>
      </c>
      <c r="I4755" s="58" t="inlineStr">
        <is>
          <t>Fiber optic</t>
        </is>
      </c>
      <c r="J4755" s="58" t="inlineStr">
        <is>
          <t>No</t>
        </is>
      </c>
      <c r="K4755" s="58" t="inlineStr">
        <is>
          <t>No</t>
        </is>
      </c>
      <c r="L4755" s="58" t="inlineStr">
        <is>
          <t>No</t>
        </is>
      </c>
      <c r="M4755" s="58" t="inlineStr">
        <is>
          <t>No</t>
        </is>
      </c>
      <c r="N4755" s="58" t="inlineStr">
        <is>
          <t>No</t>
        </is>
      </c>
      <c r="O4755" s="58" t="inlineStr">
        <is>
          <t>Yes</t>
        </is>
      </c>
      <c r="P4755" s="58" t="inlineStr">
        <is>
          <t>Month-to-month</t>
        </is>
      </c>
      <c r="Q4755" s="58" t="inlineStr">
        <is>
          <t>No</t>
        </is>
      </c>
      <c r="R4755" s="58" t="inlineStr">
        <is>
          <t>Electronic check</t>
        </is>
      </c>
      <c r="S4755" s="123" t="n">
        <v>80.84999999999999</v>
      </c>
      <c r="T4755" s="58" t="inlineStr">
        <is>
          <t>302.75</t>
        </is>
      </c>
      <c r="U4755" s="58" t="inlineStr">
        <is>
          <t>Yes</t>
        </is>
      </c>
      <c r="V4755" s="123">
        <f>IFERROR(VALUE(TRIM(T4755)),S4755*F4755)</f>
        <v/>
      </c>
      <c r="W4755" s="58">
        <f>IF(F4755&lt;=12,"0-12 mo",IF(F4755&lt;=24,"13-24 mo",IF(F4755&lt;=48,"25-48 mo","49+ mo")))</f>
        <v/>
      </c>
      <c r="X4755" s="58">
        <f>IF(S4755&lt;=35.5,"Q1 Low",IF(S4755&lt;=70.35,"Q2 Mid-Low",IF(S4755&lt;=89.85,"Q3 Mid-High","Q4 High")))</f>
        <v/>
      </c>
      <c r="Y4755" s="58">
        <f>IF(U4755="Yes",1,0)</f>
        <v/>
      </c>
      <c r="Z4755" s="58">
        <f>IF(P4755="Month-to-month",1,0)+IF(M4755="No",1,0)+IF(J4755="No",1,0)+IF(I4755="Fiber optic",1,0)+IF(Q4755="Yes",1,0)</f>
        <v/>
      </c>
    </row>
    <row r="4756" ht="15" customHeight="1" s="59">
      <c r="A4756" s="58" t="inlineStr">
        <is>
          <t>2072-ZVJJX</t>
        </is>
      </c>
      <c r="B4756" s="58" t="inlineStr">
        <is>
          <t>Male</t>
        </is>
      </c>
      <c r="C4756" s="58" t="n">
        <v>0</v>
      </c>
      <c r="D4756" s="58" t="inlineStr">
        <is>
          <t>Yes</t>
        </is>
      </c>
      <c r="E4756" s="58" t="inlineStr">
        <is>
          <t>No</t>
        </is>
      </c>
      <c r="F4756" s="58" t="n">
        <v>68</v>
      </c>
      <c r="G4756" s="58" t="inlineStr">
        <is>
          <t>Yes</t>
        </is>
      </c>
      <c r="H4756" s="58" t="inlineStr">
        <is>
          <t>Yes</t>
        </is>
      </c>
      <c r="I4756" s="58" t="inlineStr">
        <is>
          <t>No</t>
        </is>
      </c>
      <c r="J4756" s="58" t="inlineStr">
        <is>
          <t>No internet service</t>
        </is>
      </c>
      <c r="K4756" s="58" t="inlineStr">
        <is>
          <t>No internet service</t>
        </is>
      </c>
      <c r="L4756" s="58" t="inlineStr">
        <is>
          <t>No internet service</t>
        </is>
      </c>
      <c r="M4756" s="58" t="inlineStr">
        <is>
          <t>No internet service</t>
        </is>
      </c>
      <c r="N4756" s="58" t="inlineStr">
        <is>
          <t>No internet service</t>
        </is>
      </c>
      <c r="O4756" s="58" t="inlineStr">
        <is>
          <t>No internet service</t>
        </is>
      </c>
      <c r="P4756" s="58" t="inlineStr">
        <is>
          <t>Two year</t>
        </is>
      </c>
      <c r="Q4756" s="58" t="inlineStr">
        <is>
          <t>No</t>
        </is>
      </c>
      <c r="R4756" s="58" t="inlineStr">
        <is>
          <t>Bank transfer (automatic)</t>
        </is>
      </c>
      <c r="S4756" s="123" t="n">
        <v>25.25</v>
      </c>
      <c r="T4756" s="58" t="inlineStr">
        <is>
          <t>1728.2</t>
        </is>
      </c>
      <c r="U4756" s="58" t="inlineStr">
        <is>
          <t>No</t>
        </is>
      </c>
      <c r="V4756" s="123">
        <f>IFERROR(VALUE(TRIM(T4756)),S4756*F4756)</f>
        <v/>
      </c>
      <c r="W4756" s="58">
        <f>IF(F4756&lt;=12,"0-12 mo",IF(F4756&lt;=24,"13-24 mo",IF(F4756&lt;=48,"25-48 mo","49+ mo")))</f>
        <v/>
      </c>
      <c r="X4756" s="58">
        <f>IF(S4756&lt;=35.5,"Q1 Low",IF(S4756&lt;=70.35,"Q2 Mid-Low",IF(S4756&lt;=89.85,"Q3 Mid-High","Q4 High")))</f>
        <v/>
      </c>
      <c r="Y4756" s="58">
        <f>IF(U4756="Yes",1,0)</f>
        <v/>
      </c>
      <c r="Z4756" s="58">
        <f>IF(P4756="Month-to-month",1,0)+IF(M4756="No",1,0)+IF(J4756="No",1,0)+IF(I4756="Fiber optic",1,0)+IF(Q4756="Yes",1,0)</f>
        <v/>
      </c>
    </row>
    <row r="4757" ht="15" customHeight="1" s="59">
      <c r="A4757" s="58" t="inlineStr">
        <is>
          <t>8849-AYPTR</t>
        </is>
      </c>
      <c r="B4757" s="58" t="inlineStr">
        <is>
          <t>Male</t>
        </is>
      </c>
      <c r="C4757" s="58" t="n">
        <v>0</v>
      </c>
      <c r="D4757" s="58" t="inlineStr">
        <is>
          <t>Yes</t>
        </is>
      </c>
      <c r="E4757" s="58" t="inlineStr">
        <is>
          <t>No</t>
        </is>
      </c>
      <c r="F4757" s="58" t="n">
        <v>33</v>
      </c>
      <c r="G4757" s="58" t="inlineStr">
        <is>
          <t>Yes</t>
        </is>
      </c>
      <c r="H4757" s="58" t="inlineStr">
        <is>
          <t>No</t>
        </is>
      </c>
      <c r="I4757" s="58" t="inlineStr">
        <is>
          <t>Fiber optic</t>
        </is>
      </c>
      <c r="J4757" s="58" t="inlineStr">
        <is>
          <t>No</t>
        </is>
      </c>
      <c r="K4757" s="58" t="inlineStr">
        <is>
          <t>No</t>
        </is>
      </c>
      <c r="L4757" s="58" t="inlineStr">
        <is>
          <t>No</t>
        </is>
      </c>
      <c r="M4757" s="58" t="inlineStr">
        <is>
          <t>No</t>
        </is>
      </c>
      <c r="N4757" s="58" t="inlineStr">
        <is>
          <t>Yes</t>
        </is>
      </c>
      <c r="O4757" s="58" t="inlineStr">
        <is>
          <t>Yes</t>
        </is>
      </c>
      <c r="P4757" s="58" t="inlineStr">
        <is>
          <t>Month-to-month</t>
        </is>
      </c>
      <c r="Q4757" s="58" t="inlineStr">
        <is>
          <t>No</t>
        </is>
      </c>
      <c r="R4757" s="58" t="inlineStr">
        <is>
          <t>Electronic check</t>
        </is>
      </c>
      <c r="S4757" s="123" t="n">
        <v>91.25</v>
      </c>
      <c r="T4757" s="58" t="inlineStr">
        <is>
          <t>2964.05</t>
        </is>
      </c>
      <c r="U4757" s="58" t="inlineStr">
        <is>
          <t>No</t>
        </is>
      </c>
      <c r="V4757" s="123">
        <f>IFERROR(VALUE(TRIM(T4757)),S4757*F4757)</f>
        <v/>
      </c>
      <c r="W4757" s="58">
        <f>IF(F4757&lt;=12,"0-12 mo",IF(F4757&lt;=24,"13-24 mo",IF(F4757&lt;=48,"25-48 mo","49+ mo")))</f>
        <v/>
      </c>
      <c r="X4757" s="58">
        <f>IF(S4757&lt;=35.5,"Q1 Low",IF(S4757&lt;=70.35,"Q2 Mid-Low",IF(S4757&lt;=89.85,"Q3 Mid-High","Q4 High")))</f>
        <v/>
      </c>
      <c r="Y4757" s="58">
        <f>IF(U4757="Yes",1,0)</f>
        <v/>
      </c>
      <c r="Z4757" s="58">
        <f>IF(P4757="Month-to-month",1,0)+IF(M4757="No",1,0)+IF(J4757="No",1,0)+IF(I4757="Fiber optic",1,0)+IF(Q4757="Yes",1,0)</f>
        <v/>
      </c>
    </row>
    <row r="4758" ht="15" customHeight="1" s="59">
      <c r="A4758" s="58" t="inlineStr">
        <is>
          <t>9518-IMLHK</t>
        </is>
      </c>
      <c r="B4758" s="58" t="inlineStr">
        <is>
          <t>Male</t>
        </is>
      </c>
      <c r="C4758" s="58" t="n">
        <v>0</v>
      </c>
      <c r="D4758" s="58" t="inlineStr">
        <is>
          <t>No</t>
        </is>
      </c>
      <c r="E4758" s="58" t="inlineStr">
        <is>
          <t>No</t>
        </is>
      </c>
      <c r="F4758" s="58" t="n">
        <v>31</v>
      </c>
      <c r="G4758" s="58" t="inlineStr">
        <is>
          <t>Yes</t>
        </is>
      </c>
      <c r="H4758" s="58" t="inlineStr">
        <is>
          <t>No</t>
        </is>
      </c>
      <c r="I4758" s="58" t="inlineStr">
        <is>
          <t>DSL</t>
        </is>
      </c>
      <c r="J4758" s="58" t="inlineStr">
        <is>
          <t>Yes</t>
        </is>
      </c>
      <c r="K4758" s="58" t="inlineStr">
        <is>
          <t>Yes</t>
        </is>
      </c>
      <c r="L4758" s="58" t="inlineStr">
        <is>
          <t>Yes</t>
        </is>
      </c>
      <c r="M4758" s="58" t="inlineStr">
        <is>
          <t>Yes</t>
        </is>
      </c>
      <c r="N4758" s="58" t="inlineStr">
        <is>
          <t>Yes</t>
        </is>
      </c>
      <c r="O4758" s="58" t="inlineStr">
        <is>
          <t>No</t>
        </is>
      </c>
      <c r="P4758" s="58" t="inlineStr">
        <is>
          <t>Month-to-month</t>
        </is>
      </c>
      <c r="Q4758" s="58" t="inlineStr">
        <is>
          <t>Yes</t>
        </is>
      </c>
      <c r="R4758" s="58" t="inlineStr">
        <is>
          <t>Bank transfer (automatic)</t>
        </is>
      </c>
      <c r="S4758" s="123" t="n">
        <v>72.45</v>
      </c>
      <c r="T4758" s="58" t="inlineStr">
        <is>
          <t>2156.25</t>
        </is>
      </c>
      <c r="U4758" s="58" t="inlineStr">
        <is>
          <t>No</t>
        </is>
      </c>
      <c r="V4758" s="123">
        <f>IFERROR(VALUE(TRIM(T4758)),S4758*F4758)</f>
        <v/>
      </c>
      <c r="W4758" s="58">
        <f>IF(F4758&lt;=12,"0-12 mo",IF(F4758&lt;=24,"13-24 mo",IF(F4758&lt;=48,"25-48 mo","49+ mo")))</f>
        <v/>
      </c>
      <c r="X4758" s="58">
        <f>IF(S4758&lt;=35.5,"Q1 Low",IF(S4758&lt;=70.35,"Q2 Mid-Low",IF(S4758&lt;=89.85,"Q3 Mid-High","Q4 High")))</f>
        <v/>
      </c>
      <c r="Y4758" s="58">
        <f>IF(U4758="Yes",1,0)</f>
        <v/>
      </c>
      <c r="Z4758" s="58">
        <f>IF(P4758="Month-to-month",1,0)+IF(M4758="No",1,0)+IF(J4758="No",1,0)+IF(I4758="Fiber optic",1,0)+IF(Q4758="Yes",1,0)</f>
        <v/>
      </c>
    </row>
    <row r="4759" ht="15" customHeight="1" s="59">
      <c r="A4759" s="58" t="inlineStr">
        <is>
          <t>1582-RAFML</t>
        </is>
      </c>
      <c r="B4759" s="58" t="inlineStr">
        <is>
          <t>Male</t>
        </is>
      </c>
      <c r="C4759" s="58" t="n">
        <v>0</v>
      </c>
      <c r="D4759" s="58" t="inlineStr">
        <is>
          <t>No</t>
        </is>
      </c>
      <c r="E4759" s="58" t="inlineStr">
        <is>
          <t>No</t>
        </is>
      </c>
      <c r="F4759" s="58" t="n">
        <v>1</v>
      </c>
      <c r="G4759" s="58" t="inlineStr">
        <is>
          <t>Yes</t>
        </is>
      </c>
      <c r="H4759" s="58" t="inlineStr">
        <is>
          <t>Yes</t>
        </is>
      </c>
      <c r="I4759" s="58" t="inlineStr">
        <is>
          <t>DSL</t>
        </is>
      </c>
      <c r="J4759" s="58" t="inlineStr">
        <is>
          <t>No</t>
        </is>
      </c>
      <c r="K4759" s="58" t="inlineStr">
        <is>
          <t>Yes</t>
        </is>
      </c>
      <c r="L4759" s="58" t="inlineStr">
        <is>
          <t>No</t>
        </is>
      </c>
      <c r="M4759" s="58" t="inlineStr">
        <is>
          <t>Yes</t>
        </is>
      </c>
      <c r="N4759" s="58" t="inlineStr">
        <is>
          <t>No</t>
        </is>
      </c>
      <c r="O4759" s="58" t="inlineStr">
        <is>
          <t>No</t>
        </is>
      </c>
      <c r="P4759" s="58" t="inlineStr">
        <is>
          <t>Month-to-month</t>
        </is>
      </c>
      <c r="Q4759" s="58" t="inlineStr">
        <is>
          <t>No</t>
        </is>
      </c>
      <c r="R4759" s="58" t="inlineStr">
        <is>
          <t>Mailed check</t>
        </is>
      </c>
      <c r="S4759" s="123" t="n">
        <v>60.1</v>
      </c>
      <c r="T4759" s="58" t="inlineStr">
        <is>
          <t>60.1</t>
        </is>
      </c>
      <c r="U4759" s="58" t="inlineStr">
        <is>
          <t>Yes</t>
        </is>
      </c>
      <c r="V4759" s="123">
        <f>IFERROR(VALUE(TRIM(T4759)),S4759*F4759)</f>
        <v/>
      </c>
      <c r="W4759" s="58">
        <f>IF(F4759&lt;=12,"0-12 mo",IF(F4759&lt;=24,"13-24 mo",IF(F4759&lt;=48,"25-48 mo","49+ mo")))</f>
        <v/>
      </c>
      <c r="X4759" s="58">
        <f>IF(S4759&lt;=35.5,"Q1 Low",IF(S4759&lt;=70.35,"Q2 Mid-Low",IF(S4759&lt;=89.85,"Q3 Mid-High","Q4 High")))</f>
        <v/>
      </c>
      <c r="Y4759" s="58">
        <f>IF(U4759="Yes",1,0)</f>
        <v/>
      </c>
      <c r="Z4759" s="58">
        <f>IF(P4759="Month-to-month",1,0)+IF(M4759="No",1,0)+IF(J4759="No",1,0)+IF(I4759="Fiber optic",1,0)+IF(Q4759="Yes",1,0)</f>
        <v/>
      </c>
    </row>
    <row r="4760" ht="15" customHeight="1" s="59">
      <c r="A4760" s="58" t="inlineStr">
        <is>
          <t>3646-ITDGM</t>
        </is>
      </c>
      <c r="B4760" s="58" t="inlineStr">
        <is>
          <t>Female</t>
        </is>
      </c>
      <c r="C4760" s="58" t="n">
        <v>0</v>
      </c>
      <c r="D4760" s="58" t="inlineStr">
        <is>
          <t>No</t>
        </is>
      </c>
      <c r="E4760" s="58" t="inlineStr">
        <is>
          <t>No</t>
        </is>
      </c>
      <c r="F4760" s="58" t="n">
        <v>56</v>
      </c>
      <c r="G4760" s="58" t="inlineStr">
        <is>
          <t>Yes</t>
        </is>
      </c>
      <c r="H4760" s="58" t="inlineStr">
        <is>
          <t>No</t>
        </is>
      </c>
      <c r="I4760" s="58" t="inlineStr">
        <is>
          <t>No</t>
        </is>
      </c>
      <c r="J4760" s="58" t="inlineStr">
        <is>
          <t>No internet service</t>
        </is>
      </c>
      <c r="K4760" s="58" t="inlineStr">
        <is>
          <t>No internet service</t>
        </is>
      </c>
      <c r="L4760" s="58" t="inlineStr">
        <is>
          <t>No internet service</t>
        </is>
      </c>
      <c r="M4760" s="58" t="inlineStr">
        <is>
          <t>No internet service</t>
        </is>
      </c>
      <c r="N4760" s="58" t="inlineStr">
        <is>
          <t>No internet service</t>
        </is>
      </c>
      <c r="O4760" s="58" t="inlineStr">
        <is>
          <t>No internet service</t>
        </is>
      </c>
      <c r="P4760" s="58" t="inlineStr">
        <is>
          <t>Two year</t>
        </is>
      </c>
      <c r="Q4760" s="58" t="inlineStr">
        <is>
          <t>No</t>
        </is>
      </c>
      <c r="R4760" s="58" t="inlineStr">
        <is>
          <t>Bank transfer (automatic)</t>
        </is>
      </c>
      <c r="S4760" s="123" t="n">
        <v>19.7</v>
      </c>
      <c r="T4760" s="58" t="inlineStr">
        <is>
          <t>1051.9</t>
        </is>
      </c>
      <c r="U4760" s="58" t="inlineStr">
        <is>
          <t>No</t>
        </is>
      </c>
      <c r="V4760" s="123">
        <f>IFERROR(VALUE(TRIM(T4760)),S4760*F4760)</f>
        <v/>
      </c>
      <c r="W4760" s="58">
        <f>IF(F4760&lt;=12,"0-12 mo",IF(F4760&lt;=24,"13-24 mo",IF(F4760&lt;=48,"25-48 mo","49+ mo")))</f>
        <v/>
      </c>
      <c r="X4760" s="58">
        <f>IF(S4760&lt;=35.5,"Q1 Low",IF(S4760&lt;=70.35,"Q2 Mid-Low",IF(S4760&lt;=89.85,"Q3 Mid-High","Q4 High")))</f>
        <v/>
      </c>
      <c r="Y4760" s="58">
        <f>IF(U4760="Yes",1,0)</f>
        <v/>
      </c>
      <c r="Z4760" s="58">
        <f>IF(P4760="Month-to-month",1,0)+IF(M4760="No",1,0)+IF(J4760="No",1,0)+IF(I4760="Fiber optic",1,0)+IF(Q4760="Yes",1,0)</f>
        <v/>
      </c>
    </row>
    <row r="4761" ht="15" customHeight="1" s="59">
      <c r="A4761" s="58" t="inlineStr">
        <is>
          <t>8740-CRYFY</t>
        </is>
      </c>
      <c r="B4761" s="58" t="inlineStr">
        <is>
          <t>Male</t>
        </is>
      </c>
      <c r="C4761" s="58" t="n">
        <v>0</v>
      </c>
      <c r="D4761" s="58" t="inlineStr">
        <is>
          <t>No</t>
        </is>
      </c>
      <c r="E4761" s="58" t="inlineStr">
        <is>
          <t>No</t>
        </is>
      </c>
      <c r="F4761" s="58" t="n">
        <v>1</v>
      </c>
      <c r="G4761" s="58" t="inlineStr">
        <is>
          <t>Yes</t>
        </is>
      </c>
      <c r="H4761" s="58" t="inlineStr">
        <is>
          <t>No</t>
        </is>
      </c>
      <c r="I4761" s="58" t="inlineStr">
        <is>
          <t>Fiber optic</t>
        </is>
      </c>
      <c r="J4761" s="58" t="inlineStr">
        <is>
          <t>No</t>
        </is>
      </c>
      <c r="K4761" s="58" t="inlineStr">
        <is>
          <t>No</t>
        </is>
      </c>
      <c r="L4761" s="58" t="inlineStr">
        <is>
          <t>No</t>
        </is>
      </c>
      <c r="M4761" s="58" t="inlineStr">
        <is>
          <t>No</t>
        </is>
      </c>
      <c r="N4761" s="58" t="inlineStr">
        <is>
          <t>Yes</t>
        </is>
      </c>
      <c r="O4761" s="58" t="inlineStr">
        <is>
          <t>No</t>
        </is>
      </c>
      <c r="P4761" s="58" t="inlineStr">
        <is>
          <t>Month-to-month</t>
        </is>
      </c>
      <c r="Q4761" s="58" t="inlineStr">
        <is>
          <t>Yes</t>
        </is>
      </c>
      <c r="R4761" s="58" t="inlineStr">
        <is>
          <t>Electronic check</t>
        </is>
      </c>
      <c r="S4761" s="123" t="n">
        <v>78.95</v>
      </c>
      <c r="T4761" s="58" t="inlineStr">
        <is>
          <t>78.95</t>
        </is>
      </c>
      <c r="U4761" s="58" t="inlineStr">
        <is>
          <t>Yes</t>
        </is>
      </c>
      <c r="V4761" s="123">
        <f>IFERROR(VALUE(TRIM(T4761)),S4761*F4761)</f>
        <v/>
      </c>
      <c r="W4761" s="58">
        <f>IF(F4761&lt;=12,"0-12 mo",IF(F4761&lt;=24,"13-24 mo",IF(F4761&lt;=48,"25-48 mo","49+ mo")))</f>
        <v/>
      </c>
      <c r="X4761" s="58">
        <f>IF(S4761&lt;=35.5,"Q1 Low",IF(S4761&lt;=70.35,"Q2 Mid-Low",IF(S4761&lt;=89.85,"Q3 Mid-High","Q4 High")))</f>
        <v/>
      </c>
      <c r="Y4761" s="58">
        <f>IF(U4761="Yes",1,0)</f>
        <v/>
      </c>
      <c r="Z4761" s="58">
        <f>IF(P4761="Month-to-month",1,0)+IF(M4761="No",1,0)+IF(J4761="No",1,0)+IF(I4761="Fiber optic",1,0)+IF(Q4761="Yes",1,0)</f>
        <v/>
      </c>
    </row>
    <row r="4762" ht="15" customHeight="1" s="59">
      <c r="A4762" s="58" t="inlineStr">
        <is>
          <t>3569-VLDHH</t>
        </is>
      </c>
      <c r="B4762" s="58" t="inlineStr">
        <is>
          <t>Male</t>
        </is>
      </c>
      <c r="C4762" s="58" t="n">
        <v>0</v>
      </c>
      <c r="D4762" s="58" t="inlineStr">
        <is>
          <t>Yes</t>
        </is>
      </c>
      <c r="E4762" s="58" t="inlineStr">
        <is>
          <t>Yes</t>
        </is>
      </c>
      <c r="F4762" s="58" t="n">
        <v>66</v>
      </c>
      <c r="G4762" s="58" t="inlineStr">
        <is>
          <t>Yes</t>
        </is>
      </c>
      <c r="H4762" s="58" t="inlineStr">
        <is>
          <t>No</t>
        </is>
      </c>
      <c r="I4762" s="58" t="inlineStr">
        <is>
          <t>DSL</t>
        </is>
      </c>
      <c r="J4762" s="58" t="inlineStr">
        <is>
          <t>Yes</t>
        </is>
      </c>
      <c r="K4762" s="58" t="inlineStr">
        <is>
          <t>Yes</t>
        </is>
      </c>
      <c r="L4762" s="58" t="inlineStr">
        <is>
          <t>Yes</t>
        </is>
      </c>
      <c r="M4762" s="58" t="inlineStr">
        <is>
          <t>Yes</t>
        </is>
      </c>
      <c r="N4762" s="58" t="inlineStr">
        <is>
          <t>Yes</t>
        </is>
      </c>
      <c r="O4762" s="58" t="inlineStr">
        <is>
          <t>No</t>
        </is>
      </c>
      <c r="P4762" s="58" t="inlineStr">
        <is>
          <t>One year</t>
        </is>
      </c>
      <c r="Q4762" s="58" t="inlineStr">
        <is>
          <t>Yes</t>
        </is>
      </c>
      <c r="R4762" s="58" t="inlineStr">
        <is>
          <t>Electronic check</t>
        </is>
      </c>
      <c r="S4762" s="123" t="n">
        <v>75.09999999999999</v>
      </c>
      <c r="T4762" s="58" t="inlineStr">
        <is>
          <t>5013</t>
        </is>
      </c>
      <c r="U4762" s="58" t="inlineStr">
        <is>
          <t>No</t>
        </is>
      </c>
      <c r="V4762" s="123">
        <f>IFERROR(VALUE(TRIM(T4762)),S4762*F4762)</f>
        <v/>
      </c>
      <c r="W4762" s="58">
        <f>IF(F4762&lt;=12,"0-12 mo",IF(F4762&lt;=24,"13-24 mo",IF(F4762&lt;=48,"25-48 mo","49+ mo")))</f>
        <v/>
      </c>
      <c r="X4762" s="58">
        <f>IF(S4762&lt;=35.5,"Q1 Low",IF(S4762&lt;=70.35,"Q2 Mid-Low",IF(S4762&lt;=89.85,"Q3 Mid-High","Q4 High")))</f>
        <v/>
      </c>
      <c r="Y4762" s="58">
        <f>IF(U4762="Yes",1,0)</f>
        <v/>
      </c>
      <c r="Z4762" s="58">
        <f>IF(P4762="Month-to-month",1,0)+IF(M4762="No",1,0)+IF(J4762="No",1,0)+IF(I4762="Fiber optic",1,0)+IF(Q4762="Yes",1,0)</f>
        <v/>
      </c>
    </row>
    <row r="4763" ht="15" customHeight="1" s="59">
      <c r="A4763" s="58" t="inlineStr">
        <is>
          <t>8224-KDLKN</t>
        </is>
      </c>
      <c r="B4763" s="58" t="inlineStr">
        <is>
          <t>Male</t>
        </is>
      </c>
      <c r="C4763" s="58" t="n">
        <v>0</v>
      </c>
      <c r="D4763" s="58" t="inlineStr">
        <is>
          <t>Yes</t>
        </is>
      </c>
      <c r="E4763" s="58" t="inlineStr">
        <is>
          <t>Yes</t>
        </is>
      </c>
      <c r="F4763" s="58" t="n">
        <v>72</v>
      </c>
      <c r="G4763" s="58" t="inlineStr">
        <is>
          <t>Yes</t>
        </is>
      </c>
      <c r="H4763" s="58" t="inlineStr">
        <is>
          <t>Yes</t>
        </is>
      </c>
      <c r="I4763" s="58" t="inlineStr">
        <is>
          <t>No</t>
        </is>
      </c>
      <c r="J4763" s="58" t="inlineStr">
        <is>
          <t>No internet service</t>
        </is>
      </c>
      <c r="K4763" s="58" t="inlineStr">
        <is>
          <t>No internet service</t>
        </is>
      </c>
      <c r="L4763" s="58" t="inlineStr">
        <is>
          <t>No internet service</t>
        </is>
      </c>
      <c r="M4763" s="58" t="inlineStr">
        <is>
          <t>No internet service</t>
        </is>
      </c>
      <c r="N4763" s="58" t="inlineStr">
        <is>
          <t>No internet service</t>
        </is>
      </c>
      <c r="O4763" s="58" t="inlineStr">
        <is>
          <t>No internet service</t>
        </is>
      </c>
      <c r="P4763" s="58" t="inlineStr">
        <is>
          <t>Two year</t>
        </is>
      </c>
      <c r="Q4763" s="58" t="inlineStr">
        <is>
          <t>No</t>
        </is>
      </c>
      <c r="R4763" s="58" t="inlineStr">
        <is>
          <t>Bank transfer (automatic)</t>
        </is>
      </c>
      <c r="S4763" s="123" t="n">
        <v>25</v>
      </c>
      <c r="T4763" s="58" t="inlineStr">
        <is>
          <t>1738.9</t>
        </is>
      </c>
      <c r="U4763" s="58" t="inlineStr">
        <is>
          <t>No</t>
        </is>
      </c>
      <c r="V4763" s="123">
        <f>IFERROR(VALUE(TRIM(T4763)),S4763*F4763)</f>
        <v/>
      </c>
      <c r="W4763" s="58">
        <f>IF(F4763&lt;=12,"0-12 mo",IF(F4763&lt;=24,"13-24 mo",IF(F4763&lt;=48,"25-48 mo","49+ mo")))</f>
        <v/>
      </c>
      <c r="X4763" s="58">
        <f>IF(S4763&lt;=35.5,"Q1 Low",IF(S4763&lt;=70.35,"Q2 Mid-Low",IF(S4763&lt;=89.85,"Q3 Mid-High","Q4 High")))</f>
        <v/>
      </c>
      <c r="Y4763" s="58">
        <f>IF(U4763="Yes",1,0)</f>
        <v/>
      </c>
      <c r="Z4763" s="58">
        <f>IF(P4763="Month-to-month",1,0)+IF(M4763="No",1,0)+IF(J4763="No",1,0)+IF(I4763="Fiber optic",1,0)+IF(Q4763="Yes",1,0)</f>
        <v/>
      </c>
    </row>
    <row r="4764" ht="15" customHeight="1" s="59">
      <c r="A4764" s="58" t="inlineStr">
        <is>
          <t>7594-LZNWR</t>
        </is>
      </c>
      <c r="B4764" s="58" t="inlineStr">
        <is>
          <t>Male</t>
        </is>
      </c>
      <c r="C4764" s="58" t="n">
        <v>1</v>
      </c>
      <c r="D4764" s="58" t="inlineStr">
        <is>
          <t>No</t>
        </is>
      </c>
      <c r="E4764" s="58" t="inlineStr">
        <is>
          <t>No</t>
        </is>
      </c>
      <c r="F4764" s="58" t="n">
        <v>34</v>
      </c>
      <c r="G4764" s="58" t="inlineStr">
        <is>
          <t>Yes</t>
        </is>
      </c>
      <c r="H4764" s="58" t="inlineStr">
        <is>
          <t>No</t>
        </is>
      </c>
      <c r="I4764" s="58" t="inlineStr">
        <is>
          <t>Fiber optic</t>
        </is>
      </c>
      <c r="J4764" s="58" t="inlineStr">
        <is>
          <t>No</t>
        </is>
      </c>
      <c r="K4764" s="58" t="inlineStr">
        <is>
          <t>No</t>
        </is>
      </c>
      <c r="L4764" s="58" t="inlineStr">
        <is>
          <t>No</t>
        </is>
      </c>
      <c r="M4764" s="58" t="inlineStr">
        <is>
          <t>No</t>
        </is>
      </c>
      <c r="N4764" s="58" t="inlineStr">
        <is>
          <t>No</t>
        </is>
      </c>
      <c r="O4764" s="58" t="inlineStr">
        <is>
          <t>No</t>
        </is>
      </c>
      <c r="P4764" s="58" t="inlineStr">
        <is>
          <t>Month-to-month</t>
        </is>
      </c>
      <c r="Q4764" s="58" t="inlineStr">
        <is>
          <t>No</t>
        </is>
      </c>
      <c r="R4764" s="58" t="inlineStr">
        <is>
          <t>Credit card (automatic)</t>
        </is>
      </c>
      <c r="S4764" s="123" t="n">
        <v>69.15000000000001</v>
      </c>
      <c r="T4764" s="58" t="inlineStr">
        <is>
          <t>2275.1</t>
        </is>
      </c>
      <c r="U4764" s="58" t="inlineStr">
        <is>
          <t>No</t>
        </is>
      </c>
      <c r="V4764" s="123">
        <f>IFERROR(VALUE(TRIM(T4764)),S4764*F4764)</f>
        <v/>
      </c>
      <c r="W4764" s="58">
        <f>IF(F4764&lt;=12,"0-12 mo",IF(F4764&lt;=24,"13-24 mo",IF(F4764&lt;=48,"25-48 mo","49+ mo")))</f>
        <v/>
      </c>
      <c r="X4764" s="58">
        <f>IF(S4764&lt;=35.5,"Q1 Low",IF(S4764&lt;=70.35,"Q2 Mid-Low",IF(S4764&lt;=89.85,"Q3 Mid-High","Q4 High")))</f>
        <v/>
      </c>
      <c r="Y4764" s="58">
        <f>IF(U4764="Yes",1,0)</f>
        <v/>
      </c>
      <c r="Z4764" s="58">
        <f>IF(P4764="Month-to-month",1,0)+IF(M4764="No",1,0)+IF(J4764="No",1,0)+IF(I4764="Fiber optic",1,0)+IF(Q4764="Yes",1,0)</f>
        <v/>
      </c>
    </row>
    <row r="4765" ht="15" customHeight="1" s="59">
      <c r="A4765" s="58" t="inlineStr">
        <is>
          <t>4001-TSBTV</t>
        </is>
      </c>
      <c r="B4765" s="58" t="inlineStr">
        <is>
          <t>Female</t>
        </is>
      </c>
      <c r="C4765" s="58" t="n">
        <v>0</v>
      </c>
      <c r="D4765" s="58" t="inlineStr">
        <is>
          <t>Yes</t>
        </is>
      </c>
      <c r="E4765" s="58" t="inlineStr">
        <is>
          <t>Yes</t>
        </is>
      </c>
      <c r="F4765" s="58" t="n">
        <v>58</v>
      </c>
      <c r="G4765" s="58" t="inlineStr">
        <is>
          <t>Yes</t>
        </is>
      </c>
      <c r="H4765" s="58" t="inlineStr">
        <is>
          <t>No</t>
        </is>
      </c>
      <c r="I4765" s="58" t="inlineStr">
        <is>
          <t>Fiber optic</t>
        </is>
      </c>
      <c r="J4765" s="58" t="inlineStr">
        <is>
          <t>No</t>
        </is>
      </c>
      <c r="K4765" s="58" t="inlineStr">
        <is>
          <t>Yes</t>
        </is>
      </c>
      <c r="L4765" s="58" t="inlineStr">
        <is>
          <t>Yes</t>
        </is>
      </c>
      <c r="M4765" s="58" t="inlineStr">
        <is>
          <t>No</t>
        </is>
      </c>
      <c r="N4765" s="58" t="inlineStr">
        <is>
          <t>Yes</t>
        </is>
      </c>
      <c r="O4765" s="58" t="inlineStr">
        <is>
          <t>No</t>
        </is>
      </c>
      <c r="P4765" s="58" t="inlineStr">
        <is>
          <t>Month-to-month</t>
        </is>
      </c>
      <c r="Q4765" s="58" t="inlineStr">
        <is>
          <t>Yes</t>
        </is>
      </c>
      <c r="R4765" s="58" t="inlineStr">
        <is>
          <t>Electronic check</t>
        </is>
      </c>
      <c r="S4765" s="123" t="n">
        <v>91.55</v>
      </c>
      <c r="T4765" s="58" t="inlineStr">
        <is>
          <t>5511.65</t>
        </is>
      </c>
      <c r="U4765" s="58" t="inlineStr">
        <is>
          <t>No</t>
        </is>
      </c>
      <c r="V4765" s="123">
        <f>IFERROR(VALUE(TRIM(T4765)),S4765*F4765)</f>
        <v/>
      </c>
      <c r="W4765" s="58">
        <f>IF(F4765&lt;=12,"0-12 mo",IF(F4765&lt;=24,"13-24 mo",IF(F4765&lt;=48,"25-48 mo","49+ mo")))</f>
        <v/>
      </c>
      <c r="X4765" s="58">
        <f>IF(S4765&lt;=35.5,"Q1 Low",IF(S4765&lt;=70.35,"Q2 Mid-Low",IF(S4765&lt;=89.85,"Q3 Mid-High","Q4 High")))</f>
        <v/>
      </c>
      <c r="Y4765" s="58">
        <f>IF(U4765="Yes",1,0)</f>
        <v/>
      </c>
      <c r="Z4765" s="58">
        <f>IF(P4765="Month-to-month",1,0)+IF(M4765="No",1,0)+IF(J4765="No",1,0)+IF(I4765="Fiber optic",1,0)+IF(Q4765="Yes",1,0)</f>
        <v/>
      </c>
    </row>
    <row r="4766" ht="15" customHeight="1" s="59">
      <c r="A4766" s="58" t="inlineStr">
        <is>
          <t>2962-XPMCQ</t>
        </is>
      </c>
      <c r="B4766" s="58" t="inlineStr">
        <is>
          <t>Male</t>
        </is>
      </c>
      <c r="C4766" s="58" t="n">
        <v>0</v>
      </c>
      <c r="D4766" s="58" t="inlineStr">
        <is>
          <t>No</t>
        </is>
      </c>
      <c r="E4766" s="58" t="inlineStr">
        <is>
          <t>No</t>
        </is>
      </c>
      <c r="F4766" s="58" t="n">
        <v>2</v>
      </c>
      <c r="G4766" s="58" t="inlineStr">
        <is>
          <t>Yes</t>
        </is>
      </c>
      <c r="H4766" s="58" t="inlineStr">
        <is>
          <t>No</t>
        </is>
      </c>
      <c r="I4766" s="58" t="inlineStr">
        <is>
          <t>DSL</t>
        </is>
      </c>
      <c r="J4766" s="58" t="inlineStr">
        <is>
          <t>No</t>
        </is>
      </c>
      <c r="K4766" s="58" t="inlineStr">
        <is>
          <t>No</t>
        </is>
      </c>
      <c r="L4766" s="58" t="inlineStr">
        <is>
          <t>No</t>
        </is>
      </c>
      <c r="M4766" s="58" t="inlineStr">
        <is>
          <t>No</t>
        </is>
      </c>
      <c r="N4766" s="58" t="inlineStr">
        <is>
          <t>No</t>
        </is>
      </c>
      <c r="O4766" s="58" t="inlineStr">
        <is>
          <t>No</t>
        </is>
      </c>
      <c r="P4766" s="58" t="inlineStr">
        <is>
          <t>Month-to-month</t>
        </is>
      </c>
      <c r="Q4766" s="58" t="inlineStr">
        <is>
          <t>Yes</t>
        </is>
      </c>
      <c r="R4766" s="58" t="inlineStr">
        <is>
          <t>Electronic check</t>
        </is>
      </c>
      <c r="S4766" s="123" t="n">
        <v>45.15</v>
      </c>
      <c r="T4766" s="58" t="inlineStr">
        <is>
          <t>98.5</t>
        </is>
      </c>
      <c r="U4766" s="58" t="inlineStr">
        <is>
          <t>Yes</t>
        </is>
      </c>
      <c r="V4766" s="123">
        <f>IFERROR(VALUE(TRIM(T4766)),S4766*F4766)</f>
        <v/>
      </c>
      <c r="W4766" s="58">
        <f>IF(F4766&lt;=12,"0-12 mo",IF(F4766&lt;=24,"13-24 mo",IF(F4766&lt;=48,"25-48 mo","49+ mo")))</f>
        <v/>
      </c>
      <c r="X4766" s="58">
        <f>IF(S4766&lt;=35.5,"Q1 Low",IF(S4766&lt;=70.35,"Q2 Mid-Low",IF(S4766&lt;=89.85,"Q3 Mid-High","Q4 High")))</f>
        <v/>
      </c>
      <c r="Y4766" s="58">
        <f>IF(U4766="Yes",1,0)</f>
        <v/>
      </c>
      <c r="Z4766" s="58">
        <f>IF(P4766="Month-to-month",1,0)+IF(M4766="No",1,0)+IF(J4766="No",1,0)+IF(I4766="Fiber optic",1,0)+IF(Q4766="Yes",1,0)</f>
        <v/>
      </c>
    </row>
    <row r="4767" ht="15" customHeight="1" s="59">
      <c r="A4767" s="58" t="inlineStr">
        <is>
          <t>8727-XDPUD</t>
        </is>
      </c>
      <c r="B4767" s="58" t="inlineStr">
        <is>
          <t>Male</t>
        </is>
      </c>
      <c r="C4767" s="58" t="n">
        <v>0</v>
      </c>
      <c r="D4767" s="58" t="inlineStr">
        <is>
          <t>No</t>
        </is>
      </c>
      <c r="E4767" s="58" t="inlineStr">
        <is>
          <t>No</t>
        </is>
      </c>
      <c r="F4767" s="58" t="n">
        <v>37</v>
      </c>
      <c r="G4767" s="58" t="inlineStr">
        <is>
          <t>No</t>
        </is>
      </c>
      <c r="H4767" s="58" t="inlineStr">
        <is>
          <t>No phone service</t>
        </is>
      </c>
      <c r="I4767" s="58" t="inlineStr">
        <is>
          <t>DSL</t>
        </is>
      </c>
      <c r="J4767" s="58" t="inlineStr">
        <is>
          <t>No</t>
        </is>
      </c>
      <c r="K4767" s="58" t="inlineStr">
        <is>
          <t>No</t>
        </is>
      </c>
      <c r="L4767" s="58" t="inlineStr">
        <is>
          <t>No</t>
        </is>
      </c>
      <c r="M4767" s="58" t="inlineStr">
        <is>
          <t>No</t>
        </is>
      </c>
      <c r="N4767" s="58" t="inlineStr">
        <is>
          <t>Yes</t>
        </is>
      </c>
      <c r="O4767" s="58" t="inlineStr">
        <is>
          <t>No</t>
        </is>
      </c>
      <c r="P4767" s="58" t="inlineStr">
        <is>
          <t>Two year</t>
        </is>
      </c>
      <c r="Q4767" s="58" t="inlineStr">
        <is>
          <t>No</t>
        </is>
      </c>
      <c r="R4767" s="58" t="inlineStr">
        <is>
          <t>Credit card (automatic)</t>
        </is>
      </c>
      <c r="S4767" s="123" t="n">
        <v>35.8</v>
      </c>
      <c r="T4767" s="58" t="inlineStr">
        <is>
          <t>1316.9</t>
        </is>
      </c>
      <c r="U4767" s="58" t="inlineStr">
        <is>
          <t>No</t>
        </is>
      </c>
      <c r="V4767" s="123">
        <f>IFERROR(VALUE(TRIM(T4767)),S4767*F4767)</f>
        <v/>
      </c>
      <c r="W4767" s="58">
        <f>IF(F4767&lt;=12,"0-12 mo",IF(F4767&lt;=24,"13-24 mo",IF(F4767&lt;=48,"25-48 mo","49+ mo")))</f>
        <v/>
      </c>
      <c r="X4767" s="58">
        <f>IF(S4767&lt;=35.5,"Q1 Low",IF(S4767&lt;=70.35,"Q2 Mid-Low",IF(S4767&lt;=89.85,"Q3 Mid-High","Q4 High")))</f>
        <v/>
      </c>
      <c r="Y4767" s="58">
        <f>IF(U4767="Yes",1,0)</f>
        <v/>
      </c>
      <c r="Z4767" s="58">
        <f>IF(P4767="Month-to-month",1,0)+IF(M4767="No",1,0)+IF(J4767="No",1,0)+IF(I4767="Fiber optic",1,0)+IF(Q4767="Yes",1,0)</f>
        <v/>
      </c>
    </row>
    <row r="4768" ht="15" customHeight="1" s="59">
      <c r="A4768" s="58" t="inlineStr">
        <is>
          <t>1043-UXOVO</t>
        </is>
      </c>
      <c r="B4768" s="58" t="inlineStr">
        <is>
          <t>Female</t>
        </is>
      </c>
      <c r="C4768" s="58" t="n">
        <v>0</v>
      </c>
      <c r="D4768" s="58" t="inlineStr">
        <is>
          <t>No</t>
        </is>
      </c>
      <c r="E4768" s="58" t="inlineStr">
        <is>
          <t>No</t>
        </is>
      </c>
      <c r="F4768" s="58" t="n">
        <v>71</v>
      </c>
      <c r="G4768" s="58" t="inlineStr">
        <is>
          <t>Yes</t>
        </is>
      </c>
      <c r="H4768" s="58" t="inlineStr">
        <is>
          <t>Yes</t>
        </is>
      </c>
      <c r="I4768" s="58" t="inlineStr">
        <is>
          <t>Fiber optic</t>
        </is>
      </c>
      <c r="J4768" s="58" t="inlineStr">
        <is>
          <t>Yes</t>
        </is>
      </c>
      <c r="K4768" s="58" t="inlineStr">
        <is>
          <t>Yes</t>
        </is>
      </c>
      <c r="L4768" s="58" t="inlineStr">
        <is>
          <t>Yes</t>
        </is>
      </c>
      <c r="M4768" s="58" t="inlineStr">
        <is>
          <t>Yes</t>
        </is>
      </c>
      <c r="N4768" s="58" t="inlineStr">
        <is>
          <t>Yes</t>
        </is>
      </c>
      <c r="O4768" s="58" t="inlineStr">
        <is>
          <t>Yes</t>
        </is>
      </c>
      <c r="P4768" s="58" t="inlineStr">
        <is>
          <t>Two year</t>
        </is>
      </c>
      <c r="Q4768" s="58" t="inlineStr">
        <is>
          <t>Yes</t>
        </is>
      </c>
      <c r="R4768" s="58" t="inlineStr">
        <is>
          <t>Credit card (automatic)</t>
        </is>
      </c>
      <c r="S4768" s="123" t="n">
        <v>113.15</v>
      </c>
      <c r="T4768" s="58" t="inlineStr">
        <is>
          <t>7993.3</t>
        </is>
      </c>
      <c r="U4768" s="58" t="inlineStr">
        <is>
          <t>No</t>
        </is>
      </c>
      <c r="V4768" s="123">
        <f>IFERROR(VALUE(TRIM(T4768)),S4768*F4768)</f>
        <v/>
      </c>
      <c r="W4768" s="58">
        <f>IF(F4768&lt;=12,"0-12 mo",IF(F4768&lt;=24,"13-24 mo",IF(F4768&lt;=48,"25-48 mo","49+ mo")))</f>
        <v/>
      </c>
      <c r="X4768" s="58">
        <f>IF(S4768&lt;=35.5,"Q1 Low",IF(S4768&lt;=70.35,"Q2 Mid-Low",IF(S4768&lt;=89.85,"Q3 Mid-High","Q4 High")))</f>
        <v/>
      </c>
      <c r="Y4768" s="58">
        <f>IF(U4768="Yes",1,0)</f>
        <v/>
      </c>
      <c r="Z4768" s="58">
        <f>IF(P4768="Month-to-month",1,0)+IF(M4768="No",1,0)+IF(J4768="No",1,0)+IF(I4768="Fiber optic",1,0)+IF(Q4768="Yes",1,0)</f>
        <v/>
      </c>
    </row>
    <row r="4769" ht="15" customHeight="1" s="59">
      <c r="A4769" s="58" t="inlineStr">
        <is>
          <t>1064-FBXNK</t>
        </is>
      </c>
      <c r="B4769" s="58" t="inlineStr">
        <is>
          <t>Male</t>
        </is>
      </c>
      <c r="C4769" s="58" t="n">
        <v>0</v>
      </c>
      <c r="D4769" s="58" t="inlineStr">
        <is>
          <t>Yes</t>
        </is>
      </c>
      <c r="E4769" s="58" t="inlineStr">
        <is>
          <t>Yes</t>
        </is>
      </c>
      <c r="F4769" s="58" t="n">
        <v>1</v>
      </c>
      <c r="G4769" s="58" t="inlineStr">
        <is>
          <t>Yes</t>
        </is>
      </c>
      <c r="H4769" s="58" t="inlineStr">
        <is>
          <t>No</t>
        </is>
      </c>
      <c r="I4769" s="58" t="inlineStr">
        <is>
          <t>No</t>
        </is>
      </c>
      <c r="J4769" s="58" t="inlineStr">
        <is>
          <t>No internet service</t>
        </is>
      </c>
      <c r="K4769" s="58" t="inlineStr">
        <is>
          <t>No internet service</t>
        </is>
      </c>
      <c r="L4769" s="58" t="inlineStr">
        <is>
          <t>No internet service</t>
        </is>
      </c>
      <c r="M4769" s="58" t="inlineStr">
        <is>
          <t>No internet service</t>
        </is>
      </c>
      <c r="N4769" s="58" t="inlineStr">
        <is>
          <t>No internet service</t>
        </is>
      </c>
      <c r="O4769" s="58" t="inlineStr">
        <is>
          <t>No internet service</t>
        </is>
      </c>
      <c r="P4769" s="58" t="inlineStr">
        <is>
          <t>One year</t>
        </is>
      </c>
      <c r="Q4769" s="58" t="inlineStr">
        <is>
          <t>No</t>
        </is>
      </c>
      <c r="R4769" s="58" t="inlineStr">
        <is>
          <t>Credit card (automatic)</t>
        </is>
      </c>
      <c r="S4769" s="123" t="n">
        <v>19.85</v>
      </c>
      <c r="T4769" s="58" t="inlineStr">
        <is>
          <t>19.85</t>
        </is>
      </c>
      <c r="U4769" s="58" t="inlineStr">
        <is>
          <t>No</t>
        </is>
      </c>
      <c r="V4769" s="123">
        <f>IFERROR(VALUE(TRIM(T4769)),S4769*F4769)</f>
        <v/>
      </c>
      <c r="W4769" s="58">
        <f>IF(F4769&lt;=12,"0-12 mo",IF(F4769&lt;=24,"13-24 mo",IF(F4769&lt;=48,"25-48 mo","49+ mo")))</f>
        <v/>
      </c>
      <c r="X4769" s="58">
        <f>IF(S4769&lt;=35.5,"Q1 Low",IF(S4769&lt;=70.35,"Q2 Mid-Low",IF(S4769&lt;=89.85,"Q3 Mid-High","Q4 High")))</f>
        <v/>
      </c>
      <c r="Y4769" s="58">
        <f>IF(U4769="Yes",1,0)</f>
        <v/>
      </c>
      <c r="Z4769" s="58">
        <f>IF(P4769="Month-to-month",1,0)+IF(M4769="No",1,0)+IF(J4769="No",1,0)+IF(I4769="Fiber optic",1,0)+IF(Q4769="Yes",1,0)</f>
        <v/>
      </c>
    </row>
    <row r="4770" ht="15" customHeight="1" s="59">
      <c r="A4770" s="58" t="inlineStr">
        <is>
          <t>3996-ZNWYK</t>
        </is>
      </c>
      <c r="B4770" s="58" t="inlineStr">
        <is>
          <t>Male</t>
        </is>
      </c>
      <c r="C4770" s="58" t="n">
        <v>1</v>
      </c>
      <c r="D4770" s="58" t="inlineStr">
        <is>
          <t>Yes</t>
        </is>
      </c>
      <c r="E4770" s="58" t="inlineStr">
        <is>
          <t>Yes</t>
        </is>
      </c>
      <c r="F4770" s="58" t="n">
        <v>71</v>
      </c>
      <c r="G4770" s="58" t="inlineStr">
        <is>
          <t>Yes</t>
        </is>
      </c>
      <c r="H4770" s="58" t="inlineStr">
        <is>
          <t>No</t>
        </is>
      </c>
      <c r="I4770" s="58" t="inlineStr">
        <is>
          <t>No</t>
        </is>
      </c>
      <c r="J4770" s="58" t="inlineStr">
        <is>
          <t>No internet service</t>
        </is>
      </c>
      <c r="K4770" s="58" t="inlineStr">
        <is>
          <t>No internet service</t>
        </is>
      </c>
      <c r="L4770" s="58" t="inlineStr">
        <is>
          <t>No internet service</t>
        </is>
      </c>
      <c r="M4770" s="58" t="inlineStr">
        <is>
          <t>No internet service</t>
        </is>
      </c>
      <c r="N4770" s="58" t="inlineStr">
        <is>
          <t>No internet service</t>
        </is>
      </c>
      <c r="O4770" s="58" t="inlineStr">
        <is>
          <t>No internet service</t>
        </is>
      </c>
      <c r="P4770" s="58" t="inlineStr">
        <is>
          <t>Two year</t>
        </is>
      </c>
      <c r="Q4770" s="58" t="inlineStr">
        <is>
          <t>No</t>
        </is>
      </c>
      <c r="R4770" s="58" t="inlineStr">
        <is>
          <t>Credit card (automatic)</t>
        </is>
      </c>
      <c r="S4770" s="123" t="n">
        <v>19.8</v>
      </c>
      <c r="T4770" s="58" t="inlineStr">
        <is>
          <t>1388.45</t>
        </is>
      </c>
      <c r="U4770" s="58" t="inlineStr">
        <is>
          <t>No</t>
        </is>
      </c>
      <c r="V4770" s="123">
        <f>IFERROR(VALUE(TRIM(T4770)),S4770*F4770)</f>
        <v/>
      </c>
      <c r="W4770" s="58">
        <f>IF(F4770&lt;=12,"0-12 mo",IF(F4770&lt;=24,"13-24 mo",IF(F4770&lt;=48,"25-48 mo","49+ mo")))</f>
        <v/>
      </c>
      <c r="X4770" s="58">
        <f>IF(S4770&lt;=35.5,"Q1 Low",IF(S4770&lt;=70.35,"Q2 Mid-Low",IF(S4770&lt;=89.85,"Q3 Mid-High","Q4 High")))</f>
        <v/>
      </c>
      <c r="Y4770" s="58">
        <f>IF(U4770="Yes",1,0)</f>
        <v/>
      </c>
      <c r="Z4770" s="58">
        <f>IF(P4770="Month-to-month",1,0)+IF(M4770="No",1,0)+IF(J4770="No",1,0)+IF(I4770="Fiber optic",1,0)+IF(Q4770="Yes",1,0)</f>
        <v/>
      </c>
    </row>
    <row r="4771" ht="15" customHeight="1" s="59">
      <c r="A4771" s="58" t="inlineStr">
        <is>
          <t>2878-DHMIN</t>
        </is>
      </c>
      <c r="B4771" s="58" t="inlineStr">
        <is>
          <t>Male</t>
        </is>
      </c>
      <c r="C4771" s="58" t="n">
        <v>0</v>
      </c>
      <c r="D4771" s="58" t="inlineStr">
        <is>
          <t>Yes</t>
        </is>
      </c>
      <c r="E4771" s="58" t="inlineStr">
        <is>
          <t>Yes</t>
        </is>
      </c>
      <c r="F4771" s="58" t="n">
        <v>35</v>
      </c>
      <c r="G4771" s="58" t="inlineStr">
        <is>
          <t>Yes</t>
        </is>
      </c>
      <c r="H4771" s="58" t="inlineStr">
        <is>
          <t>No</t>
        </is>
      </c>
      <c r="I4771" s="58" t="inlineStr">
        <is>
          <t>No</t>
        </is>
      </c>
      <c r="J4771" s="58" t="inlineStr">
        <is>
          <t>No internet service</t>
        </is>
      </c>
      <c r="K4771" s="58" t="inlineStr">
        <is>
          <t>No internet service</t>
        </is>
      </c>
      <c r="L4771" s="58" t="inlineStr">
        <is>
          <t>No internet service</t>
        </is>
      </c>
      <c r="M4771" s="58" t="inlineStr">
        <is>
          <t>No internet service</t>
        </is>
      </c>
      <c r="N4771" s="58" t="inlineStr">
        <is>
          <t>No internet service</t>
        </is>
      </c>
      <c r="O4771" s="58" t="inlineStr">
        <is>
          <t>No internet service</t>
        </is>
      </c>
      <c r="P4771" s="58" t="inlineStr">
        <is>
          <t>One year</t>
        </is>
      </c>
      <c r="Q4771" s="58" t="inlineStr">
        <is>
          <t>No</t>
        </is>
      </c>
      <c r="R4771" s="58" t="inlineStr">
        <is>
          <t>Electronic check</t>
        </is>
      </c>
      <c r="S4771" s="123" t="n">
        <v>19.9</v>
      </c>
      <c r="T4771" s="58" t="inlineStr">
        <is>
          <t>666</t>
        </is>
      </c>
      <c r="U4771" s="58" t="inlineStr">
        <is>
          <t>No</t>
        </is>
      </c>
      <c r="V4771" s="123">
        <f>IFERROR(VALUE(TRIM(T4771)),S4771*F4771)</f>
        <v/>
      </c>
      <c r="W4771" s="58">
        <f>IF(F4771&lt;=12,"0-12 mo",IF(F4771&lt;=24,"13-24 mo",IF(F4771&lt;=48,"25-48 mo","49+ mo")))</f>
        <v/>
      </c>
      <c r="X4771" s="58">
        <f>IF(S4771&lt;=35.5,"Q1 Low",IF(S4771&lt;=70.35,"Q2 Mid-Low",IF(S4771&lt;=89.85,"Q3 Mid-High","Q4 High")))</f>
        <v/>
      </c>
      <c r="Y4771" s="58">
        <f>IF(U4771="Yes",1,0)</f>
        <v/>
      </c>
      <c r="Z4771" s="58">
        <f>IF(P4771="Month-to-month",1,0)+IF(M4771="No",1,0)+IF(J4771="No",1,0)+IF(I4771="Fiber optic",1,0)+IF(Q4771="Yes",1,0)</f>
        <v/>
      </c>
    </row>
    <row r="4772" ht="15" customHeight="1" s="59">
      <c r="A4772" s="58" t="inlineStr">
        <is>
          <t>7762-ONLJY</t>
        </is>
      </c>
      <c r="B4772" s="58" t="inlineStr">
        <is>
          <t>Female</t>
        </is>
      </c>
      <c r="C4772" s="58" t="n">
        <v>0</v>
      </c>
      <c r="D4772" s="58" t="inlineStr">
        <is>
          <t>Yes</t>
        </is>
      </c>
      <c r="E4772" s="58" t="inlineStr">
        <is>
          <t>Yes</t>
        </is>
      </c>
      <c r="F4772" s="58" t="n">
        <v>6</v>
      </c>
      <c r="G4772" s="58" t="inlineStr">
        <is>
          <t>Yes</t>
        </is>
      </c>
      <c r="H4772" s="58" t="inlineStr">
        <is>
          <t>No</t>
        </is>
      </c>
      <c r="I4772" s="58" t="inlineStr">
        <is>
          <t>No</t>
        </is>
      </c>
      <c r="J4772" s="58" t="inlineStr">
        <is>
          <t>No internet service</t>
        </is>
      </c>
      <c r="K4772" s="58" t="inlineStr">
        <is>
          <t>No internet service</t>
        </is>
      </c>
      <c r="L4772" s="58" t="inlineStr">
        <is>
          <t>No internet service</t>
        </is>
      </c>
      <c r="M4772" s="58" t="inlineStr">
        <is>
          <t>No internet service</t>
        </is>
      </c>
      <c r="N4772" s="58" t="inlineStr">
        <is>
          <t>No internet service</t>
        </is>
      </c>
      <c r="O4772" s="58" t="inlineStr">
        <is>
          <t>No internet service</t>
        </is>
      </c>
      <c r="P4772" s="58" t="inlineStr">
        <is>
          <t>One year</t>
        </is>
      </c>
      <c r="Q4772" s="58" t="inlineStr">
        <is>
          <t>No</t>
        </is>
      </c>
      <c r="R4772" s="58" t="inlineStr">
        <is>
          <t>Mailed check</t>
        </is>
      </c>
      <c r="S4772" s="123" t="n">
        <v>19.7</v>
      </c>
      <c r="T4772" s="58" t="inlineStr">
        <is>
          <t>94.45</t>
        </is>
      </c>
      <c r="U4772" s="58" t="inlineStr">
        <is>
          <t>No</t>
        </is>
      </c>
      <c r="V4772" s="123">
        <f>IFERROR(VALUE(TRIM(T4772)),S4772*F4772)</f>
        <v/>
      </c>
      <c r="W4772" s="58">
        <f>IF(F4772&lt;=12,"0-12 mo",IF(F4772&lt;=24,"13-24 mo",IF(F4772&lt;=48,"25-48 mo","49+ mo")))</f>
        <v/>
      </c>
      <c r="X4772" s="58">
        <f>IF(S4772&lt;=35.5,"Q1 Low",IF(S4772&lt;=70.35,"Q2 Mid-Low",IF(S4772&lt;=89.85,"Q3 Mid-High","Q4 High")))</f>
        <v/>
      </c>
      <c r="Y4772" s="58">
        <f>IF(U4772="Yes",1,0)</f>
        <v/>
      </c>
      <c r="Z4772" s="58">
        <f>IF(P4772="Month-to-month",1,0)+IF(M4772="No",1,0)+IF(J4772="No",1,0)+IF(I4772="Fiber optic",1,0)+IF(Q4772="Yes",1,0)</f>
        <v/>
      </c>
    </row>
    <row r="4773" ht="15" customHeight="1" s="59">
      <c r="A4773" s="58" t="inlineStr">
        <is>
          <t>1678-FYZOW</t>
        </is>
      </c>
      <c r="B4773" s="58" t="inlineStr">
        <is>
          <t>Female</t>
        </is>
      </c>
      <c r="C4773" s="58" t="n">
        <v>0</v>
      </c>
      <c r="D4773" s="58" t="inlineStr">
        <is>
          <t>No</t>
        </is>
      </c>
      <c r="E4773" s="58" t="inlineStr">
        <is>
          <t>No</t>
        </is>
      </c>
      <c r="F4773" s="58" t="n">
        <v>3</v>
      </c>
      <c r="G4773" s="58" t="inlineStr">
        <is>
          <t>Yes</t>
        </is>
      </c>
      <c r="H4773" s="58" t="inlineStr">
        <is>
          <t>No</t>
        </is>
      </c>
      <c r="I4773" s="58" t="inlineStr">
        <is>
          <t>Fiber optic</t>
        </is>
      </c>
      <c r="J4773" s="58" t="inlineStr">
        <is>
          <t>No</t>
        </is>
      </c>
      <c r="K4773" s="58" t="inlineStr">
        <is>
          <t>No</t>
        </is>
      </c>
      <c r="L4773" s="58" t="inlineStr">
        <is>
          <t>No</t>
        </is>
      </c>
      <c r="M4773" s="58" t="inlineStr">
        <is>
          <t>No</t>
        </is>
      </c>
      <c r="N4773" s="58" t="inlineStr">
        <is>
          <t>Yes</t>
        </is>
      </c>
      <c r="O4773" s="58" t="inlineStr">
        <is>
          <t>No</t>
        </is>
      </c>
      <c r="P4773" s="58" t="inlineStr">
        <is>
          <t>Month-to-month</t>
        </is>
      </c>
      <c r="Q4773" s="58" t="inlineStr">
        <is>
          <t>Yes</t>
        </is>
      </c>
      <c r="R4773" s="58" t="inlineStr">
        <is>
          <t>Electronic check</t>
        </is>
      </c>
      <c r="S4773" s="123" t="n">
        <v>79.40000000000001</v>
      </c>
      <c r="T4773" s="58" t="inlineStr">
        <is>
          <t>244.65</t>
        </is>
      </c>
      <c r="U4773" s="58" t="inlineStr">
        <is>
          <t>Yes</t>
        </is>
      </c>
      <c r="V4773" s="123">
        <f>IFERROR(VALUE(TRIM(T4773)),S4773*F4773)</f>
        <v/>
      </c>
      <c r="W4773" s="58">
        <f>IF(F4773&lt;=12,"0-12 mo",IF(F4773&lt;=24,"13-24 mo",IF(F4773&lt;=48,"25-48 mo","49+ mo")))</f>
        <v/>
      </c>
      <c r="X4773" s="58">
        <f>IF(S4773&lt;=35.5,"Q1 Low",IF(S4773&lt;=70.35,"Q2 Mid-Low",IF(S4773&lt;=89.85,"Q3 Mid-High","Q4 High")))</f>
        <v/>
      </c>
      <c r="Y4773" s="58">
        <f>IF(U4773="Yes",1,0)</f>
        <v/>
      </c>
      <c r="Z4773" s="58">
        <f>IF(P4773="Month-to-month",1,0)+IF(M4773="No",1,0)+IF(J4773="No",1,0)+IF(I4773="Fiber optic",1,0)+IF(Q4773="Yes",1,0)</f>
        <v/>
      </c>
    </row>
    <row r="4774" ht="15" customHeight="1" s="59">
      <c r="A4774" s="58" t="inlineStr">
        <is>
          <t>5795-BKOYE</t>
        </is>
      </c>
      <c r="B4774" s="58" t="inlineStr">
        <is>
          <t>Female</t>
        </is>
      </c>
      <c r="C4774" s="58" t="n">
        <v>0</v>
      </c>
      <c r="D4774" s="58" t="inlineStr">
        <is>
          <t>Yes</t>
        </is>
      </c>
      <c r="E4774" s="58" t="inlineStr">
        <is>
          <t>Yes</t>
        </is>
      </c>
      <c r="F4774" s="58" t="n">
        <v>69</v>
      </c>
      <c r="G4774" s="58" t="inlineStr">
        <is>
          <t>Yes</t>
        </is>
      </c>
      <c r="H4774" s="58" t="inlineStr">
        <is>
          <t>No</t>
        </is>
      </c>
      <c r="I4774" s="58" t="inlineStr">
        <is>
          <t>DSL</t>
        </is>
      </c>
      <c r="J4774" s="58" t="inlineStr">
        <is>
          <t>No</t>
        </is>
      </c>
      <c r="K4774" s="58" t="inlineStr">
        <is>
          <t>Yes</t>
        </is>
      </c>
      <c r="L4774" s="58" t="inlineStr">
        <is>
          <t>Yes</t>
        </is>
      </c>
      <c r="M4774" s="58" t="inlineStr">
        <is>
          <t>Yes</t>
        </is>
      </c>
      <c r="N4774" s="58" t="inlineStr">
        <is>
          <t>No</t>
        </is>
      </c>
      <c r="O4774" s="58" t="inlineStr">
        <is>
          <t>No</t>
        </is>
      </c>
      <c r="P4774" s="58" t="inlineStr">
        <is>
          <t>One year</t>
        </is>
      </c>
      <c r="Q4774" s="58" t="inlineStr">
        <is>
          <t>No</t>
        </is>
      </c>
      <c r="R4774" s="58" t="inlineStr">
        <is>
          <t>Bank transfer (automatic)</t>
        </is>
      </c>
      <c r="S4774" s="123" t="n">
        <v>59.1</v>
      </c>
      <c r="T4774" s="58" t="inlineStr">
        <is>
          <t>4134.7</t>
        </is>
      </c>
      <c r="U4774" s="58" t="inlineStr">
        <is>
          <t>No</t>
        </is>
      </c>
      <c r="V4774" s="123">
        <f>IFERROR(VALUE(TRIM(T4774)),S4774*F4774)</f>
        <v/>
      </c>
      <c r="W4774" s="58">
        <f>IF(F4774&lt;=12,"0-12 mo",IF(F4774&lt;=24,"13-24 mo",IF(F4774&lt;=48,"25-48 mo","49+ mo")))</f>
        <v/>
      </c>
      <c r="X4774" s="58">
        <f>IF(S4774&lt;=35.5,"Q1 Low",IF(S4774&lt;=70.35,"Q2 Mid-Low",IF(S4774&lt;=89.85,"Q3 Mid-High","Q4 High")))</f>
        <v/>
      </c>
      <c r="Y4774" s="58">
        <f>IF(U4774="Yes",1,0)</f>
        <v/>
      </c>
      <c r="Z4774" s="58">
        <f>IF(P4774="Month-to-month",1,0)+IF(M4774="No",1,0)+IF(J4774="No",1,0)+IF(I4774="Fiber optic",1,0)+IF(Q4774="Yes",1,0)</f>
        <v/>
      </c>
    </row>
    <row r="4775" ht="15" customHeight="1" s="59">
      <c r="A4775" s="58" t="inlineStr">
        <is>
          <t>8627-EHGIP</t>
        </is>
      </c>
      <c r="B4775" s="58" t="inlineStr">
        <is>
          <t>Male</t>
        </is>
      </c>
      <c r="C4775" s="58" t="n">
        <v>0</v>
      </c>
      <c r="D4775" s="58" t="inlineStr">
        <is>
          <t>No</t>
        </is>
      </c>
      <c r="E4775" s="58" t="inlineStr">
        <is>
          <t>No</t>
        </is>
      </c>
      <c r="F4775" s="58" t="n">
        <v>44</v>
      </c>
      <c r="G4775" s="58" t="inlineStr">
        <is>
          <t>No</t>
        </is>
      </c>
      <c r="H4775" s="58" t="inlineStr">
        <is>
          <t>No phone service</t>
        </is>
      </c>
      <c r="I4775" s="58" t="inlineStr">
        <is>
          <t>DSL</t>
        </is>
      </c>
      <c r="J4775" s="58" t="inlineStr">
        <is>
          <t>No</t>
        </is>
      </c>
      <c r="K4775" s="58" t="inlineStr">
        <is>
          <t>Yes</t>
        </is>
      </c>
      <c r="L4775" s="58" t="inlineStr">
        <is>
          <t>Yes</t>
        </is>
      </c>
      <c r="M4775" s="58" t="inlineStr">
        <is>
          <t>No</t>
        </is>
      </c>
      <c r="N4775" s="58" t="inlineStr">
        <is>
          <t>Yes</t>
        </is>
      </c>
      <c r="O4775" s="58" t="inlineStr">
        <is>
          <t>Yes</t>
        </is>
      </c>
      <c r="P4775" s="58" t="inlineStr">
        <is>
          <t>One year</t>
        </is>
      </c>
      <c r="Q4775" s="58" t="inlineStr">
        <is>
          <t>Yes</t>
        </is>
      </c>
      <c r="R4775" s="58" t="inlineStr">
        <is>
          <t>Mailed check</t>
        </is>
      </c>
      <c r="S4775" s="123" t="n">
        <v>53.95</v>
      </c>
      <c r="T4775" s="58" t="inlineStr">
        <is>
          <t>2375.4</t>
        </is>
      </c>
      <c r="U4775" s="58" t="inlineStr">
        <is>
          <t>Yes</t>
        </is>
      </c>
      <c r="V4775" s="123">
        <f>IFERROR(VALUE(TRIM(T4775)),S4775*F4775)</f>
        <v/>
      </c>
      <c r="W4775" s="58">
        <f>IF(F4775&lt;=12,"0-12 mo",IF(F4775&lt;=24,"13-24 mo",IF(F4775&lt;=48,"25-48 mo","49+ mo")))</f>
        <v/>
      </c>
      <c r="X4775" s="58">
        <f>IF(S4775&lt;=35.5,"Q1 Low",IF(S4775&lt;=70.35,"Q2 Mid-Low",IF(S4775&lt;=89.85,"Q3 Mid-High","Q4 High")))</f>
        <v/>
      </c>
      <c r="Y4775" s="58">
        <f>IF(U4775="Yes",1,0)</f>
        <v/>
      </c>
      <c r="Z4775" s="58">
        <f>IF(P4775="Month-to-month",1,0)+IF(M4775="No",1,0)+IF(J4775="No",1,0)+IF(I4775="Fiber optic",1,0)+IF(Q4775="Yes",1,0)</f>
        <v/>
      </c>
    </row>
    <row r="4776" ht="15" customHeight="1" s="59">
      <c r="A4776" s="58" t="inlineStr">
        <is>
          <t>7402-PWYJJ</t>
        </is>
      </c>
      <c r="B4776" s="58" t="inlineStr">
        <is>
          <t>Female</t>
        </is>
      </c>
      <c r="C4776" s="58" t="n">
        <v>0</v>
      </c>
      <c r="D4776" s="58" t="inlineStr">
        <is>
          <t>Yes</t>
        </is>
      </c>
      <c r="E4776" s="58" t="inlineStr">
        <is>
          <t>No</t>
        </is>
      </c>
      <c r="F4776" s="58" t="n">
        <v>53</v>
      </c>
      <c r="G4776" s="58" t="inlineStr">
        <is>
          <t>Yes</t>
        </is>
      </c>
      <c r="H4776" s="58" t="inlineStr">
        <is>
          <t>Yes</t>
        </is>
      </c>
      <c r="I4776" s="58" t="inlineStr">
        <is>
          <t>Fiber optic</t>
        </is>
      </c>
      <c r="J4776" s="58" t="inlineStr">
        <is>
          <t>No</t>
        </is>
      </c>
      <c r="K4776" s="58" t="inlineStr">
        <is>
          <t>No</t>
        </is>
      </c>
      <c r="L4776" s="58" t="inlineStr">
        <is>
          <t>No</t>
        </is>
      </c>
      <c r="M4776" s="58" t="inlineStr">
        <is>
          <t>Yes</t>
        </is>
      </c>
      <c r="N4776" s="58" t="inlineStr">
        <is>
          <t>No</t>
        </is>
      </c>
      <c r="O4776" s="58" t="inlineStr">
        <is>
          <t>Yes</t>
        </is>
      </c>
      <c r="P4776" s="58" t="inlineStr">
        <is>
          <t>One year</t>
        </is>
      </c>
      <c r="Q4776" s="58" t="inlineStr">
        <is>
          <t>Yes</t>
        </is>
      </c>
      <c r="R4776" s="58" t="inlineStr">
        <is>
          <t>Electronic check</t>
        </is>
      </c>
      <c r="S4776" s="123" t="n">
        <v>91.15000000000001</v>
      </c>
      <c r="T4776" s="58" t="inlineStr">
        <is>
          <t>4862.5</t>
        </is>
      </c>
      <c r="U4776" s="58" t="inlineStr">
        <is>
          <t>No</t>
        </is>
      </c>
      <c r="V4776" s="123">
        <f>IFERROR(VALUE(TRIM(T4776)),S4776*F4776)</f>
        <v/>
      </c>
      <c r="W4776" s="58">
        <f>IF(F4776&lt;=12,"0-12 mo",IF(F4776&lt;=24,"13-24 mo",IF(F4776&lt;=48,"25-48 mo","49+ mo")))</f>
        <v/>
      </c>
      <c r="X4776" s="58">
        <f>IF(S4776&lt;=35.5,"Q1 Low",IF(S4776&lt;=70.35,"Q2 Mid-Low",IF(S4776&lt;=89.85,"Q3 Mid-High","Q4 High")))</f>
        <v/>
      </c>
      <c r="Y4776" s="58">
        <f>IF(U4776="Yes",1,0)</f>
        <v/>
      </c>
      <c r="Z4776" s="58">
        <f>IF(P4776="Month-to-month",1,0)+IF(M4776="No",1,0)+IF(J4776="No",1,0)+IF(I4776="Fiber optic",1,0)+IF(Q4776="Yes",1,0)</f>
        <v/>
      </c>
    </row>
    <row r="4777" ht="15" customHeight="1" s="59">
      <c r="A4777" s="58" t="inlineStr">
        <is>
          <t>5480-TBGPH</t>
        </is>
      </c>
      <c r="B4777" s="58" t="inlineStr">
        <is>
          <t>Female</t>
        </is>
      </c>
      <c r="C4777" s="58" t="n">
        <v>0</v>
      </c>
      <c r="D4777" s="58" t="inlineStr">
        <is>
          <t>Yes</t>
        </is>
      </c>
      <c r="E4777" s="58" t="inlineStr">
        <is>
          <t>No</t>
        </is>
      </c>
      <c r="F4777" s="58" t="n">
        <v>24</v>
      </c>
      <c r="G4777" s="58" t="inlineStr">
        <is>
          <t>Yes</t>
        </is>
      </c>
      <c r="H4777" s="58" t="inlineStr">
        <is>
          <t>No</t>
        </is>
      </c>
      <c r="I4777" s="58" t="inlineStr">
        <is>
          <t>Fiber optic</t>
        </is>
      </c>
      <c r="J4777" s="58" t="inlineStr">
        <is>
          <t>No</t>
        </is>
      </c>
      <c r="K4777" s="58" t="inlineStr">
        <is>
          <t>Yes</t>
        </is>
      </c>
      <c r="L4777" s="58" t="inlineStr">
        <is>
          <t>Yes</t>
        </is>
      </c>
      <c r="M4777" s="58" t="inlineStr">
        <is>
          <t>No</t>
        </is>
      </c>
      <c r="N4777" s="58" t="inlineStr">
        <is>
          <t>Yes</t>
        </is>
      </c>
      <c r="O4777" s="58" t="inlineStr">
        <is>
          <t>Yes</t>
        </is>
      </c>
      <c r="P4777" s="58" t="inlineStr">
        <is>
          <t>Month-to-month</t>
        </is>
      </c>
      <c r="Q4777" s="58" t="inlineStr">
        <is>
          <t>Yes</t>
        </is>
      </c>
      <c r="R4777" s="58" t="inlineStr">
        <is>
          <t>Credit card (automatic)</t>
        </is>
      </c>
      <c r="S4777" s="123" t="n">
        <v>99.3</v>
      </c>
      <c r="T4777" s="58" t="inlineStr">
        <is>
          <t>2431.35</t>
        </is>
      </c>
      <c r="U4777" s="58" t="inlineStr">
        <is>
          <t>Yes</t>
        </is>
      </c>
      <c r="V4777" s="123">
        <f>IFERROR(VALUE(TRIM(T4777)),S4777*F4777)</f>
        <v/>
      </c>
      <c r="W4777" s="58">
        <f>IF(F4777&lt;=12,"0-12 mo",IF(F4777&lt;=24,"13-24 mo",IF(F4777&lt;=48,"25-48 mo","49+ mo")))</f>
        <v/>
      </c>
      <c r="X4777" s="58">
        <f>IF(S4777&lt;=35.5,"Q1 Low",IF(S4777&lt;=70.35,"Q2 Mid-Low",IF(S4777&lt;=89.85,"Q3 Mid-High","Q4 High")))</f>
        <v/>
      </c>
      <c r="Y4777" s="58">
        <f>IF(U4777="Yes",1,0)</f>
        <v/>
      </c>
      <c r="Z4777" s="58">
        <f>IF(P4777="Month-to-month",1,0)+IF(M4777="No",1,0)+IF(J4777="No",1,0)+IF(I4777="Fiber optic",1,0)+IF(Q4777="Yes",1,0)</f>
        <v/>
      </c>
    </row>
    <row r="4778" ht="15" customHeight="1" s="59">
      <c r="A4778" s="58" t="inlineStr">
        <is>
          <t>0018-NYROU</t>
        </is>
      </c>
      <c r="B4778" s="58" t="inlineStr">
        <is>
          <t>Female</t>
        </is>
      </c>
      <c r="C4778" s="58" t="n">
        <v>0</v>
      </c>
      <c r="D4778" s="58" t="inlineStr">
        <is>
          <t>Yes</t>
        </is>
      </c>
      <c r="E4778" s="58" t="inlineStr">
        <is>
          <t>No</t>
        </is>
      </c>
      <c r="F4778" s="58" t="n">
        <v>5</v>
      </c>
      <c r="G4778" s="58" t="inlineStr">
        <is>
          <t>Yes</t>
        </is>
      </c>
      <c r="H4778" s="58" t="inlineStr">
        <is>
          <t>No</t>
        </is>
      </c>
      <c r="I4778" s="58" t="inlineStr">
        <is>
          <t>Fiber optic</t>
        </is>
      </c>
      <c r="J4778" s="58" t="inlineStr">
        <is>
          <t>No</t>
        </is>
      </c>
      <c r="K4778" s="58" t="inlineStr">
        <is>
          <t>No</t>
        </is>
      </c>
      <c r="L4778" s="58" t="inlineStr">
        <is>
          <t>No</t>
        </is>
      </c>
      <c r="M4778" s="58" t="inlineStr">
        <is>
          <t>No</t>
        </is>
      </c>
      <c r="N4778" s="58" t="inlineStr">
        <is>
          <t>No</t>
        </is>
      </c>
      <c r="O4778" s="58" t="inlineStr">
        <is>
          <t>No</t>
        </is>
      </c>
      <c r="P4778" s="58" t="inlineStr">
        <is>
          <t>Month-to-month</t>
        </is>
      </c>
      <c r="Q4778" s="58" t="inlineStr">
        <is>
          <t>Yes</t>
        </is>
      </c>
      <c r="R4778" s="58" t="inlineStr">
        <is>
          <t>Electronic check</t>
        </is>
      </c>
      <c r="S4778" s="123" t="n">
        <v>68.95</v>
      </c>
      <c r="T4778" s="58" t="inlineStr">
        <is>
          <t>351.5</t>
        </is>
      </c>
      <c r="U4778" s="58" t="inlineStr">
        <is>
          <t>No</t>
        </is>
      </c>
      <c r="V4778" s="123">
        <f>IFERROR(VALUE(TRIM(T4778)),S4778*F4778)</f>
        <v/>
      </c>
      <c r="W4778" s="58">
        <f>IF(F4778&lt;=12,"0-12 mo",IF(F4778&lt;=24,"13-24 mo",IF(F4778&lt;=48,"25-48 mo","49+ mo")))</f>
        <v/>
      </c>
      <c r="X4778" s="58">
        <f>IF(S4778&lt;=35.5,"Q1 Low",IF(S4778&lt;=70.35,"Q2 Mid-Low",IF(S4778&lt;=89.85,"Q3 Mid-High","Q4 High")))</f>
        <v/>
      </c>
      <c r="Y4778" s="58">
        <f>IF(U4778="Yes",1,0)</f>
        <v/>
      </c>
      <c r="Z4778" s="58">
        <f>IF(P4778="Month-to-month",1,0)+IF(M4778="No",1,0)+IF(J4778="No",1,0)+IF(I4778="Fiber optic",1,0)+IF(Q4778="Yes",1,0)</f>
        <v/>
      </c>
    </row>
    <row r="4779" ht="15" customHeight="1" s="59">
      <c r="A4779" s="58" t="inlineStr">
        <is>
          <t>7501-VTYLJ</t>
        </is>
      </c>
      <c r="B4779" s="58" t="inlineStr">
        <is>
          <t>Female</t>
        </is>
      </c>
      <c r="C4779" s="58" t="n">
        <v>0</v>
      </c>
      <c r="D4779" s="58" t="inlineStr">
        <is>
          <t>No</t>
        </is>
      </c>
      <c r="E4779" s="58" t="inlineStr">
        <is>
          <t>Yes</t>
        </is>
      </c>
      <c r="F4779" s="58" t="n">
        <v>2</v>
      </c>
      <c r="G4779" s="58" t="inlineStr">
        <is>
          <t>Yes</t>
        </is>
      </c>
      <c r="H4779" s="58" t="inlineStr">
        <is>
          <t>No</t>
        </is>
      </c>
      <c r="I4779" s="58" t="inlineStr">
        <is>
          <t>DSL</t>
        </is>
      </c>
      <c r="J4779" s="58" t="inlineStr">
        <is>
          <t>No</t>
        </is>
      </c>
      <c r="K4779" s="58" t="inlineStr">
        <is>
          <t>Yes</t>
        </is>
      </c>
      <c r="L4779" s="58" t="inlineStr">
        <is>
          <t>No</t>
        </is>
      </c>
      <c r="M4779" s="58" t="inlineStr">
        <is>
          <t>No</t>
        </is>
      </c>
      <c r="N4779" s="58" t="inlineStr">
        <is>
          <t>No</t>
        </is>
      </c>
      <c r="O4779" s="58" t="inlineStr">
        <is>
          <t>No</t>
        </is>
      </c>
      <c r="P4779" s="58" t="inlineStr">
        <is>
          <t>Month-to-month</t>
        </is>
      </c>
      <c r="Q4779" s="58" t="inlineStr">
        <is>
          <t>No</t>
        </is>
      </c>
      <c r="R4779" s="58" t="inlineStr">
        <is>
          <t>Mailed check</t>
        </is>
      </c>
      <c r="S4779" s="123" t="n">
        <v>51.55</v>
      </c>
      <c r="T4779" s="58" t="inlineStr">
        <is>
          <t>106.2</t>
        </is>
      </c>
      <c r="U4779" s="58" t="inlineStr">
        <is>
          <t>No</t>
        </is>
      </c>
      <c r="V4779" s="123">
        <f>IFERROR(VALUE(TRIM(T4779)),S4779*F4779)</f>
        <v/>
      </c>
      <c r="W4779" s="58">
        <f>IF(F4779&lt;=12,"0-12 mo",IF(F4779&lt;=24,"13-24 mo",IF(F4779&lt;=48,"25-48 mo","49+ mo")))</f>
        <v/>
      </c>
      <c r="X4779" s="58">
        <f>IF(S4779&lt;=35.5,"Q1 Low",IF(S4779&lt;=70.35,"Q2 Mid-Low",IF(S4779&lt;=89.85,"Q3 Mid-High","Q4 High")))</f>
        <v/>
      </c>
      <c r="Y4779" s="58">
        <f>IF(U4779="Yes",1,0)</f>
        <v/>
      </c>
      <c r="Z4779" s="58">
        <f>IF(P4779="Month-to-month",1,0)+IF(M4779="No",1,0)+IF(J4779="No",1,0)+IF(I4779="Fiber optic",1,0)+IF(Q4779="Yes",1,0)</f>
        <v/>
      </c>
    </row>
    <row r="4780" ht="15" customHeight="1" s="59">
      <c r="A4780" s="58" t="inlineStr">
        <is>
          <t>7608-RGIRO</t>
        </is>
      </c>
      <c r="B4780" s="58" t="inlineStr">
        <is>
          <t>Male</t>
        </is>
      </c>
      <c r="C4780" s="58" t="n">
        <v>0</v>
      </c>
      <c r="D4780" s="58" t="inlineStr">
        <is>
          <t>No</t>
        </is>
      </c>
      <c r="E4780" s="58" t="inlineStr">
        <is>
          <t>Yes</t>
        </is>
      </c>
      <c r="F4780" s="58" t="n">
        <v>62</v>
      </c>
      <c r="G4780" s="58" t="inlineStr">
        <is>
          <t>Yes</t>
        </is>
      </c>
      <c r="H4780" s="58" t="inlineStr">
        <is>
          <t>Yes</t>
        </is>
      </c>
      <c r="I4780" s="58" t="inlineStr">
        <is>
          <t>No</t>
        </is>
      </c>
      <c r="J4780" s="58" t="inlineStr">
        <is>
          <t>No internet service</t>
        </is>
      </c>
      <c r="K4780" s="58" t="inlineStr">
        <is>
          <t>No internet service</t>
        </is>
      </c>
      <c r="L4780" s="58" t="inlineStr">
        <is>
          <t>No internet service</t>
        </is>
      </c>
      <c r="M4780" s="58" t="inlineStr">
        <is>
          <t>No internet service</t>
        </is>
      </c>
      <c r="N4780" s="58" t="inlineStr">
        <is>
          <t>No internet service</t>
        </is>
      </c>
      <c r="O4780" s="58" t="inlineStr">
        <is>
          <t>No internet service</t>
        </is>
      </c>
      <c r="P4780" s="58" t="inlineStr">
        <is>
          <t>Two year</t>
        </is>
      </c>
      <c r="Q4780" s="58" t="inlineStr">
        <is>
          <t>Yes</t>
        </is>
      </c>
      <c r="R4780" s="58" t="inlineStr">
        <is>
          <t>Mailed check</t>
        </is>
      </c>
      <c r="S4780" s="123" t="n">
        <v>24.4</v>
      </c>
      <c r="T4780" s="58" t="inlineStr">
        <is>
          <t>1413</t>
        </is>
      </c>
      <c r="U4780" s="58" t="inlineStr">
        <is>
          <t>No</t>
        </is>
      </c>
      <c r="V4780" s="123">
        <f>IFERROR(VALUE(TRIM(T4780)),S4780*F4780)</f>
        <v/>
      </c>
      <c r="W4780" s="58">
        <f>IF(F4780&lt;=12,"0-12 mo",IF(F4780&lt;=24,"13-24 mo",IF(F4780&lt;=48,"25-48 mo","49+ mo")))</f>
        <v/>
      </c>
      <c r="X4780" s="58">
        <f>IF(S4780&lt;=35.5,"Q1 Low",IF(S4780&lt;=70.35,"Q2 Mid-Low",IF(S4780&lt;=89.85,"Q3 Mid-High","Q4 High")))</f>
        <v/>
      </c>
      <c r="Y4780" s="58">
        <f>IF(U4780="Yes",1,0)</f>
        <v/>
      </c>
      <c r="Z4780" s="58">
        <f>IF(P4780="Month-to-month",1,0)+IF(M4780="No",1,0)+IF(J4780="No",1,0)+IF(I4780="Fiber optic",1,0)+IF(Q4780="Yes",1,0)</f>
        <v/>
      </c>
    </row>
    <row r="4781" ht="15" customHeight="1" s="59">
      <c r="A4781" s="58" t="inlineStr">
        <is>
          <t>0480-BIXDE</t>
        </is>
      </c>
      <c r="B4781" s="58" t="inlineStr">
        <is>
          <t>Female</t>
        </is>
      </c>
      <c r="C4781" s="58" t="n">
        <v>0</v>
      </c>
      <c r="D4781" s="58" t="inlineStr">
        <is>
          <t>Yes</t>
        </is>
      </c>
      <c r="E4781" s="58" t="inlineStr">
        <is>
          <t>No</t>
        </is>
      </c>
      <c r="F4781" s="58" t="n">
        <v>19</v>
      </c>
      <c r="G4781" s="58" t="inlineStr">
        <is>
          <t>Yes</t>
        </is>
      </c>
      <c r="H4781" s="58" t="inlineStr">
        <is>
          <t>No</t>
        </is>
      </c>
      <c r="I4781" s="58" t="inlineStr">
        <is>
          <t>Fiber optic</t>
        </is>
      </c>
      <c r="J4781" s="58" t="inlineStr">
        <is>
          <t>No</t>
        </is>
      </c>
      <c r="K4781" s="58" t="inlineStr">
        <is>
          <t>No</t>
        </is>
      </c>
      <c r="L4781" s="58" t="inlineStr">
        <is>
          <t>Yes</t>
        </is>
      </c>
      <c r="M4781" s="58" t="inlineStr">
        <is>
          <t>No</t>
        </is>
      </c>
      <c r="N4781" s="58" t="inlineStr">
        <is>
          <t>Yes</t>
        </is>
      </c>
      <c r="O4781" s="58" t="inlineStr">
        <is>
          <t>Yes</t>
        </is>
      </c>
      <c r="P4781" s="58" t="inlineStr">
        <is>
          <t>Month-to-month</t>
        </is>
      </c>
      <c r="Q4781" s="58" t="inlineStr">
        <is>
          <t>Yes</t>
        </is>
      </c>
      <c r="R4781" s="58" t="inlineStr">
        <is>
          <t>Electronic check</t>
        </is>
      </c>
      <c r="S4781" s="123" t="n">
        <v>96.8</v>
      </c>
      <c r="T4781" s="58" t="inlineStr">
        <is>
          <t>1743.05</t>
        </is>
      </c>
      <c r="U4781" s="58" t="inlineStr">
        <is>
          <t>No</t>
        </is>
      </c>
      <c r="V4781" s="123">
        <f>IFERROR(VALUE(TRIM(T4781)),S4781*F4781)</f>
        <v/>
      </c>
      <c r="W4781" s="58">
        <f>IF(F4781&lt;=12,"0-12 mo",IF(F4781&lt;=24,"13-24 mo",IF(F4781&lt;=48,"25-48 mo","49+ mo")))</f>
        <v/>
      </c>
      <c r="X4781" s="58">
        <f>IF(S4781&lt;=35.5,"Q1 Low",IF(S4781&lt;=70.35,"Q2 Mid-Low",IF(S4781&lt;=89.85,"Q3 Mid-High","Q4 High")))</f>
        <v/>
      </c>
      <c r="Y4781" s="58">
        <f>IF(U4781="Yes",1,0)</f>
        <v/>
      </c>
      <c r="Z4781" s="58">
        <f>IF(P4781="Month-to-month",1,0)+IF(M4781="No",1,0)+IF(J4781="No",1,0)+IF(I4781="Fiber optic",1,0)+IF(Q4781="Yes",1,0)</f>
        <v/>
      </c>
    </row>
    <row r="4782" ht="15" customHeight="1" s="59">
      <c r="A4782" s="58" t="inlineStr">
        <is>
          <t>5895-QSXOD</t>
        </is>
      </c>
      <c r="B4782" s="58" t="inlineStr">
        <is>
          <t>Male</t>
        </is>
      </c>
      <c r="C4782" s="58" t="n">
        <v>0</v>
      </c>
      <c r="D4782" s="58" t="inlineStr">
        <is>
          <t>No</t>
        </is>
      </c>
      <c r="E4782" s="58" t="inlineStr">
        <is>
          <t>No</t>
        </is>
      </c>
      <c r="F4782" s="58" t="n">
        <v>9</v>
      </c>
      <c r="G4782" s="58" t="inlineStr">
        <is>
          <t>Yes</t>
        </is>
      </c>
      <c r="H4782" s="58" t="inlineStr">
        <is>
          <t>No</t>
        </is>
      </c>
      <c r="I4782" s="58" t="inlineStr">
        <is>
          <t>Fiber optic</t>
        </is>
      </c>
      <c r="J4782" s="58" t="inlineStr">
        <is>
          <t>No</t>
        </is>
      </c>
      <c r="K4782" s="58" t="inlineStr">
        <is>
          <t>No</t>
        </is>
      </c>
      <c r="L4782" s="58" t="inlineStr">
        <is>
          <t>No</t>
        </is>
      </c>
      <c r="M4782" s="58" t="inlineStr">
        <is>
          <t>No</t>
        </is>
      </c>
      <c r="N4782" s="58" t="inlineStr">
        <is>
          <t>No</t>
        </is>
      </c>
      <c r="O4782" s="58" t="inlineStr">
        <is>
          <t>No</t>
        </is>
      </c>
      <c r="P4782" s="58" t="inlineStr">
        <is>
          <t>Month-to-month</t>
        </is>
      </c>
      <c r="Q4782" s="58" t="inlineStr">
        <is>
          <t>No</t>
        </is>
      </c>
      <c r="R4782" s="58" t="inlineStr">
        <is>
          <t>Mailed check</t>
        </is>
      </c>
      <c r="S4782" s="123" t="n">
        <v>70.05</v>
      </c>
      <c r="T4782" s="58" t="inlineStr">
        <is>
          <t>657.5</t>
        </is>
      </c>
      <c r="U4782" s="58" t="inlineStr">
        <is>
          <t>No</t>
        </is>
      </c>
      <c r="V4782" s="123">
        <f>IFERROR(VALUE(TRIM(T4782)),S4782*F4782)</f>
        <v/>
      </c>
      <c r="W4782" s="58">
        <f>IF(F4782&lt;=12,"0-12 mo",IF(F4782&lt;=24,"13-24 mo",IF(F4782&lt;=48,"25-48 mo","49+ mo")))</f>
        <v/>
      </c>
      <c r="X4782" s="58">
        <f>IF(S4782&lt;=35.5,"Q1 Low",IF(S4782&lt;=70.35,"Q2 Mid-Low",IF(S4782&lt;=89.85,"Q3 Mid-High","Q4 High")))</f>
        <v/>
      </c>
      <c r="Y4782" s="58">
        <f>IF(U4782="Yes",1,0)</f>
        <v/>
      </c>
      <c r="Z4782" s="58">
        <f>IF(P4782="Month-to-month",1,0)+IF(M4782="No",1,0)+IF(J4782="No",1,0)+IF(I4782="Fiber optic",1,0)+IF(Q4782="Yes",1,0)</f>
        <v/>
      </c>
    </row>
    <row r="4783" ht="15" customHeight="1" s="59">
      <c r="A4783" s="58" t="inlineStr">
        <is>
          <t>9814-AOUDH</t>
        </is>
      </c>
      <c r="B4783" s="58" t="inlineStr">
        <is>
          <t>Male</t>
        </is>
      </c>
      <c r="C4783" s="58" t="n">
        <v>0</v>
      </c>
      <c r="D4783" s="58" t="inlineStr">
        <is>
          <t>No</t>
        </is>
      </c>
      <c r="E4783" s="58" t="inlineStr">
        <is>
          <t>No</t>
        </is>
      </c>
      <c r="F4783" s="58" t="n">
        <v>53</v>
      </c>
      <c r="G4783" s="58" t="inlineStr">
        <is>
          <t>Yes</t>
        </is>
      </c>
      <c r="H4783" s="58" t="inlineStr">
        <is>
          <t>No</t>
        </is>
      </c>
      <c r="I4783" s="58" t="inlineStr">
        <is>
          <t>No</t>
        </is>
      </c>
      <c r="J4783" s="58" t="inlineStr">
        <is>
          <t>No internet service</t>
        </is>
      </c>
      <c r="K4783" s="58" t="inlineStr">
        <is>
          <t>No internet service</t>
        </is>
      </c>
      <c r="L4783" s="58" t="inlineStr">
        <is>
          <t>No internet service</t>
        </is>
      </c>
      <c r="M4783" s="58" t="inlineStr">
        <is>
          <t>No internet service</t>
        </is>
      </c>
      <c r="N4783" s="58" t="inlineStr">
        <is>
          <t>No internet service</t>
        </is>
      </c>
      <c r="O4783" s="58" t="inlineStr">
        <is>
          <t>No internet service</t>
        </is>
      </c>
      <c r="P4783" s="58" t="inlineStr">
        <is>
          <t>Two year</t>
        </is>
      </c>
      <c r="Q4783" s="58" t="inlineStr">
        <is>
          <t>No</t>
        </is>
      </c>
      <c r="R4783" s="58" t="inlineStr">
        <is>
          <t>Credit card (automatic)</t>
        </is>
      </c>
      <c r="S4783" s="123" t="n">
        <v>19.5</v>
      </c>
      <c r="T4783" s="58" t="inlineStr">
        <is>
          <t>1050.5</t>
        </is>
      </c>
      <c r="U4783" s="58" t="inlineStr">
        <is>
          <t>No</t>
        </is>
      </c>
      <c r="V4783" s="123">
        <f>IFERROR(VALUE(TRIM(T4783)),S4783*F4783)</f>
        <v/>
      </c>
      <c r="W4783" s="58">
        <f>IF(F4783&lt;=12,"0-12 mo",IF(F4783&lt;=24,"13-24 mo",IF(F4783&lt;=48,"25-48 mo","49+ mo")))</f>
        <v/>
      </c>
      <c r="X4783" s="58">
        <f>IF(S4783&lt;=35.5,"Q1 Low",IF(S4783&lt;=70.35,"Q2 Mid-Low",IF(S4783&lt;=89.85,"Q3 Mid-High","Q4 High")))</f>
        <v/>
      </c>
      <c r="Y4783" s="58">
        <f>IF(U4783="Yes",1,0)</f>
        <v/>
      </c>
      <c r="Z4783" s="58">
        <f>IF(P4783="Month-to-month",1,0)+IF(M4783="No",1,0)+IF(J4783="No",1,0)+IF(I4783="Fiber optic",1,0)+IF(Q4783="Yes",1,0)</f>
        <v/>
      </c>
    </row>
    <row r="4784" ht="15" customHeight="1" s="59">
      <c r="A4784" s="58" t="inlineStr">
        <is>
          <t>6175-IRFIT</t>
        </is>
      </c>
      <c r="B4784" s="58" t="inlineStr">
        <is>
          <t>Male</t>
        </is>
      </c>
      <c r="C4784" s="58" t="n">
        <v>0</v>
      </c>
      <c r="D4784" s="58" t="inlineStr">
        <is>
          <t>No</t>
        </is>
      </c>
      <c r="E4784" s="58" t="inlineStr">
        <is>
          <t>No</t>
        </is>
      </c>
      <c r="F4784" s="58" t="n">
        <v>5</v>
      </c>
      <c r="G4784" s="58" t="inlineStr">
        <is>
          <t>Yes</t>
        </is>
      </c>
      <c r="H4784" s="58" t="inlineStr">
        <is>
          <t>No</t>
        </is>
      </c>
      <c r="I4784" s="58" t="inlineStr">
        <is>
          <t>Fiber optic</t>
        </is>
      </c>
      <c r="J4784" s="58" t="inlineStr">
        <is>
          <t>No</t>
        </is>
      </c>
      <c r="K4784" s="58" t="inlineStr">
        <is>
          <t>No</t>
        </is>
      </c>
      <c r="L4784" s="58" t="inlineStr">
        <is>
          <t>No</t>
        </is>
      </c>
      <c r="M4784" s="58" t="inlineStr">
        <is>
          <t>No</t>
        </is>
      </c>
      <c r="N4784" s="58" t="inlineStr">
        <is>
          <t>No</t>
        </is>
      </c>
      <c r="O4784" s="58" t="inlineStr">
        <is>
          <t>Yes</t>
        </is>
      </c>
      <c r="P4784" s="58" t="inlineStr">
        <is>
          <t>Month-to-month</t>
        </is>
      </c>
      <c r="Q4784" s="58" t="inlineStr">
        <is>
          <t>No</t>
        </is>
      </c>
      <c r="R4784" s="58" t="inlineStr">
        <is>
          <t>Mailed check</t>
        </is>
      </c>
      <c r="S4784" s="123" t="n">
        <v>78.75</v>
      </c>
      <c r="T4784" s="58" t="inlineStr">
        <is>
          <t>426.35</t>
        </is>
      </c>
      <c r="U4784" s="58" t="inlineStr">
        <is>
          <t>No</t>
        </is>
      </c>
      <c r="V4784" s="123">
        <f>IFERROR(VALUE(TRIM(T4784)),S4784*F4784)</f>
        <v/>
      </c>
      <c r="W4784" s="58">
        <f>IF(F4784&lt;=12,"0-12 mo",IF(F4784&lt;=24,"13-24 mo",IF(F4784&lt;=48,"25-48 mo","49+ mo")))</f>
        <v/>
      </c>
      <c r="X4784" s="58">
        <f>IF(S4784&lt;=35.5,"Q1 Low",IF(S4784&lt;=70.35,"Q2 Mid-Low",IF(S4784&lt;=89.85,"Q3 Mid-High","Q4 High")))</f>
        <v/>
      </c>
      <c r="Y4784" s="58">
        <f>IF(U4784="Yes",1,0)</f>
        <v/>
      </c>
      <c r="Z4784" s="58">
        <f>IF(P4784="Month-to-month",1,0)+IF(M4784="No",1,0)+IF(J4784="No",1,0)+IF(I4784="Fiber optic",1,0)+IF(Q4784="Yes",1,0)</f>
        <v/>
      </c>
    </row>
    <row r="4785" ht="15" customHeight="1" s="59">
      <c r="A4785" s="58" t="inlineStr">
        <is>
          <t>8760-ZRHKE</t>
        </is>
      </c>
      <c r="B4785" s="58" t="inlineStr">
        <is>
          <t>Female</t>
        </is>
      </c>
      <c r="C4785" s="58" t="n">
        <v>1</v>
      </c>
      <c r="D4785" s="58" t="inlineStr">
        <is>
          <t>Yes</t>
        </is>
      </c>
      <c r="E4785" s="58" t="inlineStr">
        <is>
          <t>Yes</t>
        </is>
      </c>
      <c r="F4785" s="58" t="n">
        <v>71</v>
      </c>
      <c r="G4785" s="58" t="inlineStr">
        <is>
          <t>Yes</t>
        </is>
      </c>
      <c r="H4785" s="58" t="inlineStr">
        <is>
          <t>Yes</t>
        </is>
      </c>
      <c r="I4785" s="58" t="inlineStr">
        <is>
          <t>DSL</t>
        </is>
      </c>
      <c r="J4785" s="58" t="inlineStr">
        <is>
          <t>Yes</t>
        </is>
      </c>
      <c r="K4785" s="58" t="inlineStr">
        <is>
          <t>Yes</t>
        </is>
      </c>
      <c r="L4785" s="58" t="inlineStr">
        <is>
          <t>No</t>
        </is>
      </c>
      <c r="M4785" s="58" t="inlineStr">
        <is>
          <t>No</t>
        </is>
      </c>
      <c r="N4785" s="58" t="inlineStr">
        <is>
          <t>Yes</t>
        </is>
      </c>
      <c r="O4785" s="58" t="inlineStr">
        <is>
          <t>No</t>
        </is>
      </c>
      <c r="P4785" s="58" t="inlineStr">
        <is>
          <t>One year</t>
        </is>
      </c>
      <c r="Q4785" s="58" t="inlineStr">
        <is>
          <t>No</t>
        </is>
      </c>
      <c r="R4785" s="58" t="inlineStr">
        <is>
          <t>Electronic check</t>
        </is>
      </c>
      <c r="S4785" s="123" t="n">
        <v>69.2</v>
      </c>
      <c r="T4785" s="58" t="inlineStr">
        <is>
          <t>4982.5</t>
        </is>
      </c>
      <c r="U4785" s="58" t="inlineStr">
        <is>
          <t>No</t>
        </is>
      </c>
      <c r="V4785" s="123">
        <f>IFERROR(VALUE(TRIM(T4785)),S4785*F4785)</f>
        <v/>
      </c>
      <c r="W4785" s="58">
        <f>IF(F4785&lt;=12,"0-12 mo",IF(F4785&lt;=24,"13-24 mo",IF(F4785&lt;=48,"25-48 mo","49+ mo")))</f>
        <v/>
      </c>
      <c r="X4785" s="58">
        <f>IF(S4785&lt;=35.5,"Q1 Low",IF(S4785&lt;=70.35,"Q2 Mid-Low",IF(S4785&lt;=89.85,"Q3 Mid-High","Q4 High")))</f>
        <v/>
      </c>
      <c r="Y4785" s="58">
        <f>IF(U4785="Yes",1,0)</f>
        <v/>
      </c>
      <c r="Z4785" s="58">
        <f>IF(P4785="Month-to-month",1,0)+IF(M4785="No",1,0)+IF(J4785="No",1,0)+IF(I4785="Fiber optic",1,0)+IF(Q4785="Yes",1,0)</f>
        <v/>
      </c>
    </row>
    <row r="4786" ht="15" customHeight="1" s="59">
      <c r="A4786" s="58" t="inlineStr">
        <is>
          <t>1622-HSHSF</t>
        </is>
      </c>
      <c r="B4786" s="58" t="inlineStr">
        <is>
          <t>Female</t>
        </is>
      </c>
      <c r="C4786" s="58" t="n">
        <v>0</v>
      </c>
      <c r="D4786" s="58" t="inlineStr">
        <is>
          <t>No</t>
        </is>
      </c>
      <c r="E4786" s="58" t="inlineStr">
        <is>
          <t>No</t>
        </is>
      </c>
      <c r="F4786" s="58" t="n">
        <v>1</v>
      </c>
      <c r="G4786" s="58" t="inlineStr">
        <is>
          <t>Yes</t>
        </is>
      </c>
      <c r="H4786" s="58" t="inlineStr">
        <is>
          <t>No</t>
        </is>
      </c>
      <c r="I4786" s="58" t="inlineStr">
        <is>
          <t>No</t>
        </is>
      </c>
      <c r="J4786" s="58" t="inlineStr">
        <is>
          <t>No internet service</t>
        </is>
      </c>
      <c r="K4786" s="58" t="inlineStr">
        <is>
          <t>No internet service</t>
        </is>
      </c>
      <c r="L4786" s="58" t="inlineStr">
        <is>
          <t>No internet service</t>
        </is>
      </c>
      <c r="M4786" s="58" t="inlineStr">
        <is>
          <t>No internet service</t>
        </is>
      </c>
      <c r="N4786" s="58" t="inlineStr">
        <is>
          <t>No internet service</t>
        </is>
      </c>
      <c r="O4786" s="58" t="inlineStr">
        <is>
          <t>No internet service</t>
        </is>
      </c>
      <c r="P4786" s="58" t="inlineStr">
        <is>
          <t>Month-to-month</t>
        </is>
      </c>
      <c r="Q4786" s="58" t="inlineStr">
        <is>
          <t>Yes</t>
        </is>
      </c>
      <c r="R4786" s="58" t="inlineStr">
        <is>
          <t>Mailed check</t>
        </is>
      </c>
      <c r="S4786" s="123" t="n">
        <v>19.55</v>
      </c>
      <c r="T4786" s="58" t="inlineStr">
        <is>
          <t>19.55</t>
        </is>
      </c>
      <c r="U4786" s="58" t="inlineStr">
        <is>
          <t>No</t>
        </is>
      </c>
      <c r="V4786" s="123">
        <f>IFERROR(VALUE(TRIM(T4786)),S4786*F4786)</f>
        <v/>
      </c>
      <c r="W4786" s="58">
        <f>IF(F4786&lt;=12,"0-12 mo",IF(F4786&lt;=24,"13-24 mo",IF(F4786&lt;=48,"25-48 mo","49+ mo")))</f>
        <v/>
      </c>
      <c r="X4786" s="58">
        <f>IF(S4786&lt;=35.5,"Q1 Low",IF(S4786&lt;=70.35,"Q2 Mid-Low",IF(S4786&lt;=89.85,"Q3 Mid-High","Q4 High")))</f>
        <v/>
      </c>
      <c r="Y4786" s="58">
        <f>IF(U4786="Yes",1,0)</f>
        <v/>
      </c>
      <c r="Z4786" s="58">
        <f>IF(P4786="Month-to-month",1,0)+IF(M4786="No",1,0)+IF(J4786="No",1,0)+IF(I4786="Fiber optic",1,0)+IF(Q4786="Yes",1,0)</f>
        <v/>
      </c>
    </row>
    <row r="4787" ht="15" customHeight="1" s="59">
      <c r="A4787" s="58" t="inlineStr">
        <is>
          <t>8854-CCVSQ</t>
        </is>
      </c>
      <c r="B4787" s="58" t="inlineStr">
        <is>
          <t>Male</t>
        </is>
      </c>
      <c r="C4787" s="58" t="n">
        <v>0</v>
      </c>
      <c r="D4787" s="58" t="inlineStr">
        <is>
          <t>No</t>
        </is>
      </c>
      <c r="E4787" s="58" t="inlineStr">
        <is>
          <t>No</t>
        </is>
      </c>
      <c r="F4787" s="58" t="n">
        <v>18</v>
      </c>
      <c r="G4787" s="58" t="inlineStr">
        <is>
          <t>Yes</t>
        </is>
      </c>
      <c r="H4787" s="58" t="inlineStr">
        <is>
          <t>Yes</t>
        </is>
      </c>
      <c r="I4787" s="58" t="inlineStr">
        <is>
          <t>Fiber optic</t>
        </is>
      </c>
      <c r="J4787" s="58" t="inlineStr">
        <is>
          <t>No</t>
        </is>
      </c>
      <c r="K4787" s="58" t="inlineStr">
        <is>
          <t>Yes</t>
        </is>
      </c>
      <c r="L4787" s="58" t="inlineStr">
        <is>
          <t>No</t>
        </is>
      </c>
      <c r="M4787" s="58" t="inlineStr">
        <is>
          <t>No</t>
        </is>
      </c>
      <c r="N4787" s="58" t="inlineStr">
        <is>
          <t>No</t>
        </is>
      </c>
      <c r="O4787" s="58" t="inlineStr">
        <is>
          <t>No</t>
        </is>
      </c>
      <c r="P4787" s="58" t="inlineStr">
        <is>
          <t>Month-to-month</t>
        </is>
      </c>
      <c r="Q4787" s="58" t="inlineStr">
        <is>
          <t>Yes</t>
        </is>
      </c>
      <c r="R4787" s="58" t="inlineStr">
        <is>
          <t>Electronic check</t>
        </is>
      </c>
      <c r="S4787" s="123" t="n">
        <v>80.65000000000001</v>
      </c>
      <c r="T4787" s="58" t="inlineStr">
        <is>
          <t>1451.9</t>
        </is>
      </c>
      <c r="U4787" s="58" t="inlineStr">
        <is>
          <t>Yes</t>
        </is>
      </c>
      <c r="V4787" s="123">
        <f>IFERROR(VALUE(TRIM(T4787)),S4787*F4787)</f>
        <v/>
      </c>
      <c r="W4787" s="58">
        <f>IF(F4787&lt;=12,"0-12 mo",IF(F4787&lt;=24,"13-24 mo",IF(F4787&lt;=48,"25-48 mo","49+ mo")))</f>
        <v/>
      </c>
      <c r="X4787" s="58">
        <f>IF(S4787&lt;=35.5,"Q1 Low",IF(S4787&lt;=70.35,"Q2 Mid-Low",IF(S4787&lt;=89.85,"Q3 Mid-High","Q4 High")))</f>
        <v/>
      </c>
      <c r="Y4787" s="58">
        <f>IF(U4787="Yes",1,0)</f>
        <v/>
      </c>
      <c r="Z4787" s="58">
        <f>IF(P4787="Month-to-month",1,0)+IF(M4787="No",1,0)+IF(J4787="No",1,0)+IF(I4787="Fiber optic",1,0)+IF(Q4787="Yes",1,0)</f>
        <v/>
      </c>
    </row>
    <row r="4788" ht="15" customHeight="1" s="59">
      <c r="A4788" s="58" t="inlineStr">
        <is>
          <t>6749-UTDVX</t>
        </is>
      </c>
      <c r="B4788" s="58" t="inlineStr">
        <is>
          <t>Male</t>
        </is>
      </c>
      <c r="C4788" s="58" t="n">
        <v>0</v>
      </c>
      <c r="D4788" s="58" t="inlineStr">
        <is>
          <t>No</t>
        </is>
      </c>
      <c r="E4788" s="58" t="inlineStr">
        <is>
          <t>No</t>
        </is>
      </c>
      <c r="F4788" s="58" t="n">
        <v>72</v>
      </c>
      <c r="G4788" s="58" t="inlineStr">
        <is>
          <t>Yes</t>
        </is>
      </c>
      <c r="H4788" s="58" t="inlineStr">
        <is>
          <t>Yes</t>
        </is>
      </c>
      <c r="I4788" s="58" t="inlineStr">
        <is>
          <t>Fiber optic</t>
        </is>
      </c>
      <c r="J4788" s="58" t="inlineStr">
        <is>
          <t>No</t>
        </is>
      </c>
      <c r="K4788" s="58" t="inlineStr">
        <is>
          <t>Yes</t>
        </is>
      </c>
      <c r="L4788" s="58" t="inlineStr">
        <is>
          <t>Yes</t>
        </is>
      </c>
      <c r="M4788" s="58" t="inlineStr">
        <is>
          <t>No</t>
        </is>
      </c>
      <c r="N4788" s="58" t="inlineStr">
        <is>
          <t>Yes</t>
        </is>
      </c>
      <c r="O4788" s="58" t="inlineStr">
        <is>
          <t>Yes</t>
        </is>
      </c>
      <c r="P4788" s="58" t="inlineStr">
        <is>
          <t>Two year</t>
        </is>
      </c>
      <c r="Q4788" s="58" t="inlineStr">
        <is>
          <t>Yes</t>
        </is>
      </c>
      <c r="R4788" s="58" t="inlineStr">
        <is>
          <t>Electronic check</t>
        </is>
      </c>
      <c r="S4788" s="123" t="n">
        <v>103.65</v>
      </c>
      <c r="T4788" s="58" t="inlineStr">
        <is>
          <t>7634.8</t>
        </is>
      </c>
      <c r="U4788" s="58" t="inlineStr">
        <is>
          <t>No</t>
        </is>
      </c>
      <c r="V4788" s="123">
        <f>IFERROR(VALUE(TRIM(T4788)),S4788*F4788)</f>
        <v/>
      </c>
      <c r="W4788" s="58">
        <f>IF(F4788&lt;=12,"0-12 mo",IF(F4788&lt;=24,"13-24 mo",IF(F4788&lt;=48,"25-48 mo","49+ mo")))</f>
        <v/>
      </c>
      <c r="X4788" s="58">
        <f>IF(S4788&lt;=35.5,"Q1 Low",IF(S4788&lt;=70.35,"Q2 Mid-Low",IF(S4788&lt;=89.85,"Q3 Mid-High","Q4 High")))</f>
        <v/>
      </c>
      <c r="Y4788" s="58">
        <f>IF(U4788="Yes",1,0)</f>
        <v/>
      </c>
      <c r="Z4788" s="58">
        <f>IF(P4788="Month-to-month",1,0)+IF(M4788="No",1,0)+IF(J4788="No",1,0)+IF(I4788="Fiber optic",1,0)+IF(Q4788="Yes",1,0)</f>
        <v/>
      </c>
    </row>
    <row r="4789" ht="15" customHeight="1" s="59">
      <c r="A4789" s="58" t="inlineStr">
        <is>
          <t>5542-DHSXL</t>
        </is>
      </c>
      <c r="B4789" s="58" t="inlineStr">
        <is>
          <t>Female</t>
        </is>
      </c>
      <c r="C4789" s="58" t="n">
        <v>0</v>
      </c>
      <c r="D4789" s="58" t="inlineStr">
        <is>
          <t>Yes</t>
        </is>
      </c>
      <c r="E4789" s="58" t="inlineStr">
        <is>
          <t>No</t>
        </is>
      </c>
      <c r="F4789" s="58" t="n">
        <v>4</v>
      </c>
      <c r="G4789" s="58" t="inlineStr">
        <is>
          <t>Yes</t>
        </is>
      </c>
      <c r="H4789" s="58" t="inlineStr">
        <is>
          <t>No</t>
        </is>
      </c>
      <c r="I4789" s="58" t="inlineStr">
        <is>
          <t>DSL</t>
        </is>
      </c>
      <c r="J4789" s="58" t="inlineStr">
        <is>
          <t>Yes</t>
        </is>
      </c>
      <c r="K4789" s="58" t="inlineStr">
        <is>
          <t>Yes</t>
        </is>
      </c>
      <c r="L4789" s="58" t="inlineStr">
        <is>
          <t>No</t>
        </is>
      </c>
      <c r="M4789" s="58" t="inlineStr">
        <is>
          <t>No</t>
        </is>
      </c>
      <c r="N4789" s="58" t="inlineStr">
        <is>
          <t>No</t>
        </is>
      </c>
      <c r="O4789" s="58" t="inlineStr">
        <is>
          <t>No</t>
        </is>
      </c>
      <c r="P4789" s="58" t="inlineStr">
        <is>
          <t>Month-to-month</t>
        </is>
      </c>
      <c r="Q4789" s="58" t="inlineStr">
        <is>
          <t>No</t>
        </is>
      </c>
      <c r="R4789" s="58" t="inlineStr">
        <is>
          <t>Mailed check</t>
        </is>
      </c>
      <c r="S4789" s="123" t="n">
        <v>54.7</v>
      </c>
      <c r="T4789" s="58" t="inlineStr">
        <is>
          <t>235.05</t>
        </is>
      </c>
      <c r="U4789" s="58" t="inlineStr">
        <is>
          <t>No</t>
        </is>
      </c>
      <c r="V4789" s="123">
        <f>IFERROR(VALUE(TRIM(T4789)),S4789*F4789)</f>
        <v/>
      </c>
      <c r="W4789" s="58">
        <f>IF(F4789&lt;=12,"0-12 mo",IF(F4789&lt;=24,"13-24 mo",IF(F4789&lt;=48,"25-48 mo","49+ mo")))</f>
        <v/>
      </c>
      <c r="X4789" s="58">
        <f>IF(S4789&lt;=35.5,"Q1 Low",IF(S4789&lt;=70.35,"Q2 Mid-Low",IF(S4789&lt;=89.85,"Q3 Mid-High","Q4 High")))</f>
        <v/>
      </c>
      <c r="Y4789" s="58">
        <f>IF(U4789="Yes",1,0)</f>
        <v/>
      </c>
      <c r="Z4789" s="58">
        <f>IF(P4789="Month-to-month",1,0)+IF(M4789="No",1,0)+IF(J4789="No",1,0)+IF(I4789="Fiber optic",1,0)+IF(Q4789="Yes",1,0)</f>
        <v/>
      </c>
    </row>
    <row r="4790" ht="15" customHeight="1" s="59">
      <c r="A4790" s="58" t="inlineStr">
        <is>
          <t>9102-OXKFY</t>
        </is>
      </c>
      <c r="B4790" s="58" t="inlineStr">
        <is>
          <t>Male</t>
        </is>
      </c>
      <c r="C4790" s="58" t="n">
        <v>0</v>
      </c>
      <c r="D4790" s="58" t="inlineStr">
        <is>
          <t>No</t>
        </is>
      </c>
      <c r="E4790" s="58" t="inlineStr">
        <is>
          <t>No</t>
        </is>
      </c>
      <c r="F4790" s="58" t="n">
        <v>59</v>
      </c>
      <c r="G4790" s="58" t="inlineStr">
        <is>
          <t>Yes</t>
        </is>
      </c>
      <c r="H4790" s="58" t="inlineStr">
        <is>
          <t>Yes</t>
        </is>
      </c>
      <c r="I4790" s="58" t="inlineStr">
        <is>
          <t>DSL</t>
        </is>
      </c>
      <c r="J4790" s="58" t="inlineStr">
        <is>
          <t>No</t>
        </is>
      </c>
      <c r="K4790" s="58" t="inlineStr">
        <is>
          <t>No</t>
        </is>
      </c>
      <c r="L4790" s="58" t="inlineStr">
        <is>
          <t>Yes</t>
        </is>
      </c>
      <c r="M4790" s="58" t="inlineStr">
        <is>
          <t>No</t>
        </is>
      </c>
      <c r="N4790" s="58" t="inlineStr">
        <is>
          <t>No</t>
        </is>
      </c>
      <c r="O4790" s="58" t="inlineStr">
        <is>
          <t>No</t>
        </is>
      </c>
      <c r="P4790" s="58" t="inlineStr">
        <is>
          <t>Two year</t>
        </is>
      </c>
      <c r="Q4790" s="58" t="inlineStr">
        <is>
          <t>No</t>
        </is>
      </c>
      <c r="R4790" s="58" t="inlineStr">
        <is>
          <t>Credit card (automatic)</t>
        </is>
      </c>
      <c r="S4790" s="123" t="n">
        <v>54.15</v>
      </c>
      <c r="T4790" s="58" t="inlineStr">
        <is>
          <t>3116.15</t>
        </is>
      </c>
      <c r="U4790" s="58" t="inlineStr">
        <is>
          <t>No</t>
        </is>
      </c>
      <c r="V4790" s="123">
        <f>IFERROR(VALUE(TRIM(T4790)),S4790*F4790)</f>
        <v/>
      </c>
      <c r="W4790" s="58">
        <f>IF(F4790&lt;=12,"0-12 mo",IF(F4790&lt;=24,"13-24 mo",IF(F4790&lt;=48,"25-48 mo","49+ mo")))</f>
        <v/>
      </c>
      <c r="X4790" s="58">
        <f>IF(S4790&lt;=35.5,"Q1 Low",IF(S4790&lt;=70.35,"Q2 Mid-Low",IF(S4790&lt;=89.85,"Q3 Mid-High","Q4 High")))</f>
        <v/>
      </c>
      <c r="Y4790" s="58">
        <f>IF(U4790="Yes",1,0)</f>
        <v/>
      </c>
      <c r="Z4790" s="58">
        <f>IF(P4790="Month-to-month",1,0)+IF(M4790="No",1,0)+IF(J4790="No",1,0)+IF(I4790="Fiber optic",1,0)+IF(Q4790="Yes",1,0)</f>
        <v/>
      </c>
    </row>
    <row r="4791" ht="15" customHeight="1" s="59">
      <c r="A4791" s="58" t="inlineStr">
        <is>
          <t>0511-JTEOY</t>
        </is>
      </c>
      <c r="B4791" s="58" t="inlineStr">
        <is>
          <t>Female</t>
        </is>
      </c>
      <c r="C4791" s="58" t="n">
        <v>0</v>
      </c>
      <c r="D4791" s="58" t="inlineStr">
        <is>
          <t>No</t>
        </is>
      </c>
      <c r="E4791" s="58" t="inlineStr">
        <is>
          <t>No</t>
        </is>
      </c>
      <c r="F4791" s="58" t="n">
        <v>1</v>
      </c>
      <c r="G4791" s="58" t="inlineStr">
        <is>
          <t>Yes</t>
        </is>
      </c>
      <c r="H4791" s="58" t="inlineStr">
        <is>
          <t>No</t>
        </is>
      </c>
      <c r="I4791" s="58" t="inlineStr">
        <is>
          <t>Fiber optic</t>
        </is>
      </c>
      <c r="J4791" s="58" t="inlineStr">
        <is>
          <t>No</t>
        </is>
      </c>
      <c r="K4791" s="58" t="inlineStr">
        <is>
          <t>No</t>
        </is>
      </c>
      <c r="L4791" s="58" t="inlineStr">
        <is>
          <t>No</t>
        </is>
      </c>
      <c r="M4791" s="58" t="inlineStr">
        <is>
          <t>No</t>
        </is>
      </c>
      <c r="N4791" s="58" t="inlineStr">
        <is>
          <t>No</t>
        </is>
      </c>
      <c r="O4791" s="58" t="inlineStr">
        <is>
          <t>No</t>
        </is>
      </c>
      <c r="P4791" s="58" t="inlineStr">
        <is>
          <t>Month-to-month</t>
        </is>
      </c>
      <c r="Q4791" s="58" t="inlineStr">
        <is>
          <t>No</t>
        </is>
      </c>
      <c r="R4791" s="58" t="inlineStr">
        <is>
          <t>Mailed check</t>
        </is>
      </c>
      <c r="S4791" s="123" t="n">
        <v>71.09999999999999</v>
      </c>
      <c r="T4791" s="58" t="inlineStr">
        <is>
          <t>71.1</t>
        </is>
      </c>
      <c r="U4791" s="58" t="inlineStr">
        <is>
          <t>Yes</t>
        </is>
      </c>
      <c r="V4791" s="123">
        <f>IFERROR(VALUE(TRIM(T4791)),S4791*F4791)</f>
        <v/>
      </c>
      <c r="W4791" s="58">
        <f>IF(F4791&lt;=12,"0-12 mo",IF(F4791&lt;=24,"13-24 mo",IF(F4791&lt;=48,"25-48 mo","49+ mo")))</f>
        <v/>
      </c>
      <c r="X4791" s="58">
        <f>IF(S4791&lt;=35.5,"Q1 Low",IF(S4791&lt;=70.35,"Q2 Mid-Low",IF(S4791&lt;=89.85,"Q3 Mid-High","Q4 High")))</f>
        <v/>
      </c>
      <c r="Y4791" s="58">
        <f>IF(U4791="Yes",1,0)</f>
        <v/>
      </c>
      <c r="Z4791" s="58">
        <f>IF(P4791="Month-to-month",1,0)+IF(M4791="No",1,0)+IF(J4791="No",1,0)+IF(I4791="Fiber optic",1,0)+IF(Q4791="Yes",1,0)</f>
        <v/>
      </c>
    </row>
    <row r="4792" ht="15" customHeight="1" s="59">
      <c r="A4792" s="58" t="inlineStr">
        <is>
          <t>5216-WASFJ</t>
        </is>
      </c>
      <c r="B4792" s="58" t="inlineStr">
        <is>
          <t>Female</t>
        </is>
      </c>
      <c r="C4792" s="58" t="n">
        <v>1</v>
      </c>
      <c r="D4792" s="58" t="inlineStr">
        <is>
          <t>Yes</t>
        </is>
      </c>
      <c r="E4792" s="58" t="inlineStr">
        <is>
          <t>No</t>
        </is>
      </c>
      <c r="F4792" s="58" t="n">
        <v>31</v>
      </c>
      <c r="G4792" s="58" t="inlineStr">
        <is>
          <t>Yes</t>
        </is>
      </c>
      <c r="H4792" s="58" t="inlineStr">
        <is>
          <t>Yes</t>
        </is>
      </c>
      <c r="I4792" s="58" t="inlineStr">
        <is>
          <t>Fiber optic</t>
        </is>
      </c>
      <c r="J4792" s="58" t="inlineStr">
        <is>
          <t>No</t>
        </is>
      </c>
      <c r="K4792" s="58" t="inlineStr">
        <is>
          <t>No</t>
        </is>
      </c>
      <c r="L4792" s="58" t="inlineStr">
        <is>
          <t>No</t>
        </is>
      </c>
      <c r="M4792" s="58" t="inlineStr">
        <is>
          <t>No</t>
        </is>
      </c>
      <c r="N4792" s="58" t="inlineStr">
        <is>
          <t>No</t>
        </is>
      </c>
      <c r="O4792" s="58" t="inlineStr">
        <is>
          <t>Yes</t>
        </is>
      </c>
      <c r="P4792" s="58" t="inlineStr">
        <is>
          <t>Month-to-month</t>
        </is>
      </c>
      <c r="Q4792" s="58" t="inlineStr">
        <is>
          <t>Yes</t>
        </is>
      </c>
      <c r="R4792" s="58" t="inlineStr">
        <is>
          <t>Electronic check</t>
        </is>
      </c>
      <c r="S4792" s="123" t="n">
        <v>84.84999999999999</v>
      </c>
      <c r="T4792" s="58" t="inlineStr">
        <is>
          <t>2633.4</t>
        </is>
      </c>
      <c r="U4792" s="58" t="inlineStr">
        <is>
          <t>No</t>
        </is>
      </c>
      <c r="V4792" s="123">
        <f>IFERROR(VALUE(TRIM(T4792)),S4792*F4792)</f>
        <v/>
      </c>
      <c r="W4792" s="58">
        <f>IF(F4792&lt;=12,"0-12 mo",IF(F4792&lt;=24,"13-24 mo",IF(F4792&lt;=48,"25-48 mo","49+ mo")))</f>
        <v/>
      </c>
      <c r="X4792" s="58">
        <f>IF(S4792&lt;=35.5,"Q1 Low",IF(S4792&lt;=70.35,"Q2 Mid-Low",IF(S4792&lt;=89.85,"Q3 Mid-High","Q4 High")))</f>
        <v/>
      </c>
      <c r="Y4792" s="58">
        <f>IF(U4792="Yes",1,0)</f>
        <v/>
      </c>
      <c r="Z4792" s="58">
        <f>IF(P4792="Month-to-month",1,0)+IF(M4792="No",1,0)+IF(J4792="No",1,0)+IF(I4792="Fiber optic",1,0)+IF(Q4792="Yes",1,0)</f>
        <v/>
      </c>
    </row>
    <row r="4793" ht="15" customHeight="1" s="59">
      <c r="A4793" s="58" t="inlineStr">
        <is>
          <t>7808-DVWEP</t>
        </is>
      </c>
      <c r="B4793" s="58" t="inlineStr">
        <is>
          <t>Male</t>
        </is>
      </c>
      <c r="C4793" s="58" t="n">
        <v>0</v>
      </c>
      <c r="D4793" s="58" t="inlineStr">
        <is>
          <t>Yes</t>
        </is>
      </c>
      <c r="E4793" s="58" t="inlineStr">
        <is>
          <t>No</t>
        </is>
      </c>
      <c r="F4793" s="58" t="n">
        <v>3</v>
      </c>
      <c r="G4793" s="58" t="inlineStr">
        <is>
          <t>Yes</t>
        </is>
      </c>
      <c r="H4793" s="58" t="inlineStr">
        <is>
          <t>No</t>
        </is>
      </c>
      <c r="I4793" s="58" t="inlineStr">
        <is>
          <t>No</t>
        </is>
      </c>
      <c r="J4793" s="58" t="inlineStr">
        <is>
          <t>No internet service</t>
        </is>
      </c>
      <c r="K4793" s="58" t="inlineStr">
        <is>
          <t>No internet service</t>
        </is>
      </c>
      <c r="L4793" s="58" t="inlineStr">
        <is>
          <t>No internet service</t>
        </is>
      </c>
      <c r="M4793" s="58" t="inlineStr">
        <is>
          <t>No internet service</t>
        </is>
      </c>
      <c r="N4793" s="58" t="inlineStr">
        <is>
          <t>No internet service</t>
        </is>
      </c>
      <c r="O4793" s="58" t="inlineStr">
        <is>
          <t>No internet service</t>
        </is>
      </c>
      <c r="P4793" s="58" t="inlineStr">
        <is>
          <t>Month-to-month</t>
        </is>
      </c>
      <c r="Q4793" s="58" t="inlineStr">
        <is>
          <t>No</t>
        </is>
      </c>
      <c r="R4793" s="58" t="inlineStr">
        <is>
          <t>Bank transfer (automatic)</t>
        </is>
      </c>
      <c r="S4793" s="123" t="n">
        <v>20</v>
      </c>
      <c r="T4793" s="58" t="inlineStr">
        <is>
          <t>49.65</t>
        </is>
      </c>
      <c r="U4793" s="58" t="inlineStr">
        <is>
          <t>No</t>
        </is>
      </c>
      <c r="V4793" s="123">
        <f>IFERROR(VALUE(TRIM(T4793)),S4793*F4793)</f>
        <v/>
      </c>
      <c r="W4793" s="58">
        <f>IF(F4793&lt;=12,"0-12 mo",IF(F4793&lt;=24,"13-24 mo",IF(F4793&lt;=48,"25-48 mo","49+ mo")))</f>
        <v/>
      </c>
      <c r="X4793" s="58">
        <f>IF(S4793&lt;=35.5,"Q1 Low",IF(S4793&lt;=70.35,"Q2 Mid-Low",IF(S4793&lt;=89.85,"Q3 Mid-High","Q4 High")))</f>
        <v/>
      </c>
      <c r="Y4793" s="58">
        <f>IF(U4793="Yes",1,0)</f>
        <v/>
      </c>
      <c r="Z4793" s="58">
        <f>IF(P4793="Month-to-month",1,0)+IF(M4793="No",1,0)+IF(J4793="No",1,0)+IF(I4793="Fiber optic",1,0)+IF(Q4793="Yes",1,0)</f>
        <v/>
      </c>
    </row>
    <row r="4794" ht="15" customHeight="1" s="59">
      <c r="A4794" s="58" t="inlineStr">
        <is>
          <t>7067-KSAZT</t>
        </is>
      </c>
      <c r="B4794" s="58" t="inlineStr">
        <is>
          <t>Female</t>
        </is>
      </c>
      <c r="C4794" s="58" t="n">
        <v>1</v>
      </c>
      <c r="D4794" s="58" t="inlineStr">
        <is>
          <t>Yes</t>
        </is>
      </c>
      <c r="E4794" s="58" t="inlineStr">
        <is>
          <t>No</t>
        </is>
      </c>
      <c r="F4794" s="58" t="n">
        <v>65</v>
      </c>
      <c r="G4794" s="58" t="inlineStr">
        <is>
          <t>Yes</t>
        </is>
      </c>
      <c r="H4794" s="58" t="inlineStr">
        <is>
          <t>Yes</t>
        </is>
      </c>
      <c r="I4794" s="58" t="inlineStr">
        <is>
          <t>Fiber optic</t>
        </is>
      </c>
      <c r="J4794" s="58" t="inlineStr">
        <is>
          <t>No</t>
        </is>
      </c>
      <c r="K4794" s="58" t="inlineStr">
        <is>
          <t>Yes</t>
        </is>
      </c>
      <c r="L4794" s="58" t="inlineStr">
        <is>
          <t>Yes</t>
        </is>
      </c>
      <c r="M4794" s="58" t="inlineStr">
        <is>
          <t>No</t>
        </is>
      </c>
      <c r="N4794" s="58" t="inlineStr">
        <is>
          <t>Yes</t>
        </is>
      </c>
      <c r="O4794" s="58" t="inlineStr">
        <is>
          <t>Yes</t>
        </is>
      </c>
      <c r="P4794" s="58" t="inlineStr">
        <is>
          <t>One year</t>
        </is>
      </c>
      <c r="Q4794" s="58" t="inlineStr">
        <is>
          <t>Yes</t>
        </is>
      </c>
      <c r="R4794" s="58" t="inlineStr">
        <is>
          <t>Electronic check</t>
        </is>
      </c>
      <c r="S4794" s="123" t="n">
        <v>106.25</v>
      </c>
      <c r="T4794" s="58" t="inlineStr">
        <is>
          <t>6979.8</t>
        </is>
      </c>
      <c r="U4794" s="58" t="inlineStr">
        <is>
          <t>Yes</t>
        </is>
      </c>
      <c r="V4794" s="123">
        <f>IFERROR(VALUE(TRIM(T4794)),S4794*F4794)</f>
        <v/>
      </c>
      <c r="W4794" s="58">
        <f>IF(F4794&lt;=12,"0-12 mo",IF(F4794&lt;=24,"13-24 mo",IF(F4794&lt;=48,"25-48 mo","49+ mo")))</f>
        <v/>
      </c>
      <c r="X4794" s="58">
        <f>IF(S4794&lt;=35.5,"Q1 Low",IF(S4794&lt;=70.35,"Q2 Mid-Low",IF(S4794&lt;=89.85,"Q3 Mid-High","Q4 High")))</f>
        <v/>
      </c>
      <c r="Y4794" s="58">
        <f>IF(U4794="Yes",1,0)</f>
        <v/>
      </c>
      <c r="Z4794" s="58">
        <f>IF(P4794="Month-to-month",1,0)+IF(M4794="No",1,0)+IF(J4794="No",1,0)+IF(I4794="Fiber optic",1,0)+IF(Q4794="Yes",1,0)</f>
        <v/>
      </c>
    </row>
    <row r="4795" ht="15" customHeight="1" s="59">
      <c r="A4795" s="58" t="inlineStr">
        <is>
          <t>2284-VFLKH</t>
        </is>
      </c>
      <c r="B4795" s="58" t="inlineStr">
        <is>
          <t>Male</t>
        </is>
      </c>
      <c r="C4795" s="58" t="n">
        <v>0</v>
      </c>
      <c r="D4795" s="58" t="inlineStr">
        <is>
          <t>Yes</t>
        </is>
      </c>
      <c r="E4795" s="58" t="inlineStr">
        <is>
          <t>No</t>
        </is>
      </c>
      <c r="F4795" s="58" t="n">
        <v>49</v>
      </c>
      <c r="G4795" s="58" t="inlineStr">
        <is>
          <t>Yes</t>
        </is>
      </c>
      <c r="H4795" s="58" t="inlineStr">
        <is>
          <t>No</t>
        </is>
      </c>
      <c r="I4795" s="58" t="inlineStr">
        <is>
          <t>Fiber optic</t>
        </is>
      </c>
      <c r="J4795" s="58" t="inlineStr">
        <is>
          <t>No</t>
        </is>
      </c>
      <c r="K4795" s="58" t="inlineStr">
        <is>
          <t>No</t>
        </is>
      </c>
      <c r="L4795" s="58" t="inlineStr">
        <is>
          <t>Yes</t>
        </is>
      </c>
      <c r="M4795" s="58" t="inlineStr">
        <is>
          <t>Yes</t>
        </is>
      </c>
      <c r="N4795" s="58" t="inlineStr">
        <is>
          <t>Yes</t>
        </is>
      </c>
      <c r="O4795" s="58" t="inlineStr">
        <is>
          <t>Yes</t>
        </is>
      </c>
      <c r="P4795" s="58" t="inlineStr">
        <is>
          <t>One year</t>
        </is>
      </c>
      <c r="Q4795" s="58" t="inlineStr">
        <is>
          <t>Yes</t>
        </is>
      </c>
      <c r="R4795" s="58" t="inlineStr">
        <is>
          <t>Credit card (automatic)</t>
        </is>
      </c>
      <c r="S4795" s="123" t="n">
        <v>99.25</v>
      </c>
      <c r="T4795" s="58" t="inlineStr">
        <is>
          <t>4920.8</t>
        </is>
      </c>
      <c r="U4795" s="58" t="inlineStr">
        <is>
          <t>No</t>
        </is>
      </c>
      <c r="V4795" s="123">
        <f>IFERROR(VALUE(TRIM(T4795)),S4795*F4795)</f>
        <v/>
      </c>
      <c r="W4795" s="58">
        <f>IF(F4795&lt;=12,"0-12 mo",IF(F4795&lt;=24,"13-24 mo",IF(F4795&lt;=48,"25-48 mo","49+ mo")))</f>
        <v/>
      </c>
      <c r="X4795" s="58">
        <f>IF(S4795&lt;=35.5,"Q1 Low",IF(S4795&lt;=70.35,"Q2 Mid-Low",IF(S4795&lt;=89.85,"Q3 Mid-High","Q4 High")))</f>
        <v/>
      </c>
      <c r="Y4795" s="58">
        <f>IF(U4795="Yes",1,0)</f>
        <v/>
      </c>
      <c r="Z4795" s="58">
        <f>IF(P4795="Month-to-month",1,0)+IF(M4795="No",1,0)+IF(J4795="No",1,0)+IF(I4795="Fiber optic",1,0)+IF(Q4795="Yes",1,0)</f>
        <v/>
      </c>
    </row>
    <row r="4796" ht="15" customHeight="1" s="59">
      <c r="A4796" s="58" t="inlineStr">
        <is>
          <t>0366-NQSHS</t>
        </is>
      </c>
      <c r="B4796" s="58" t="inlineStr">
        <is>
          <t>Male</t>
        </is>
      </c>
      <c r="C4796" s="58" t="n">
        <v>0</v>
      </c>
      <c r="D4796" s="58" t="inlineStr">
        <is>
          <t>No</t>
        </is>
      </c>
      <c r="E4796" s="58" t="inlineStr">
        <is>
          <t>No</t>
        </is>
      </c>
      <c r="F4796" s="58" t="n">
        <v>2</v>
      </c>
      <c r="G4796" s="58" t="inlineStr">
        <is>
          <t>Yes</t>
        </is>
      </c>
      <c r="H4796" s="58" t="inlineStr">
        <is>
          <t>No</t>
        </is>
      </c>
      <c r="I4796" s="58" t="inlineStr">
        <is>
          <t>No</t>
        </is>
      </c>
      <c r="J4796" s="58" t="inlineStr">
        <is>
          <t>No internet service</t>
        </is>
      </c>
      <c r="K4796" s="58" t="inlineStr">
        <is>
          <t>No internet service</t>
        </is>
      </c>
      <c r="L4796" s="58" t="inlineStr">
        <is>
          <t>No internet service</t>
        </is>
      </c>
      <c r="M4796" s="58" t="inlineStr">
        <is>
          <t>No internet service</t>
        </is>
      </c>
      <c r="N4796" s="58" t="inlineStr">
        <is>
          <t>No internet service</t>
        </is>
      </c>
      <c r="O4796" s="58" t="inlineStr">
        <is>
          <t>No internet service</t>
        </is>
      </c>
      <c r="P4796" s="58" t="inlineStr">
        <is>
          <t>Month-to-month</t>
        </is>
      </c>
      <c r="Q4796" s="58" t="inlineStr">
        <is>
          <t>No</t>
        </is>
      </c>
      <c r="R4796" s="58" t="inlineStr">
        <is>
          <t>Mailed check</t>
        </is>
      </c>
      <c r="S4796" s="123" t="n">
        <v>19.35</v>
      </c>
      <c r="T4796" s="58" t="inlineStr">
        <is>
          <t>46.35</t>
        </is>
      </c>
      <c r="U4796" s="58" t="inlineStr">
        <is>
          <t>No</t>
        </is>
      </c>
      <c r="V4796" s="123">
        <f>IFERROR(VALUE(TRIM(T4796)),S4796*F4796)</f>
        <v/>
      </c>
      <c r="W4796" s="58">
        <f>IF(F4796&lt;=12,"0-12 mo",IF(F4796&lt;=24,"13-24 mo",IF(F4796&lt;=48,"25-48 mo","49+ mo")))</f>
        <v/>
      </c>
      <c r="X4796" s="58">
        <f>IF(S4796&lt;=35.5,"Q1 Low",IF(S4796&lt;=70.35,"Q2 Mid-Low",IF(S4796&lt;=89.85,"Q3 Mid-High","Q4 High")))</f>
        <v/>
      </c>
      <c r="Y4796" s="58">
        <f>IF(U4796="Yes",1,0)</f>
        <v/>
      </c>
      <c r="Z4796" s="58">
        <f>IF(P4796="Month-to-month",1,0)+IF(M4796="No",1,0)+IF(J4796="No",1,0)+IF(I4796="Fiber optic",1,0)+IF(Q4796="Yes",1,0)</f>
        <v/>
      </c>
    </row>
    <row r="4797" ht="15" customHeight="1" s="59">
      <c r="A4797" s="58" t="inlineStr">
        <is>
          <t>6532-YLWSI</t>
        </is>
      </c>
      <c r="B4797" s="58" t="inlineStr">
        <is>
          <t>Female</t>
        </is>
      </c>
      <c r="C4797" s="58" t="n">
        <v>0</v>
      </c>
      <c r="D4797" s="58" t="inlineStr">
        <is>
          <t>Yes</t>
        </is>
      </c>
      <c r="E4797" s="58" t="inlineStr">
        <is>
          <t>No</t>
        </is>
      </c>
      <c r="F4797" s="58" t="n">
        <v>53</v>
      </c>
      <c r="G4797" s="58" t="inlineStr">
        <is>
          <t>Yes</t>
        </is>
      </c>
      <c r="H4797" s="58" t="inlineStr">
        <is>
          <t>No</t>
        </is>
      </c>
      <c r="I4797" s="58" t="inlineStr">
        <is>
          <t>No</t>
        </is>
      </c>
      <c r="J4797" s="58" t="inlineStr">
        <is>
          <t>No internet service</t>
        </is>
      </c>
      <c r="K4797" s="58" t="inlineStr">
        <is>
          <t>No internet service</t>
        </is>
      </c>
      <c r="L4797" s="58" t="inlineStr">
        <is>
          <t>No internet service</t>
        </is>
      </c>
      <c r="M4797" s="58" t="inlineStr">
        <is>
          <t>No internet service</t>
        </is>
      </c>
      <c r="N4797" s="58" t="inlineStr">
        <is>
          <t>No internet service</t>
        </is>
      </c>
      <c r="O4797" s="58" t="inlineStr">
        <is>
          <t>No internet service</t>
        </is>
      </c>
      <c r="P4797" s="58" t="inlineStr">
        <is>
          <t>One year</t>
        </is>
      </c>
      <c r="Q4797" s="58" t="inlineStr">
        <is>
          <t>No</t>
        </is>
      </c>
      <c r="R4797" s="58" t="inlineStr">
        <is>
          <t>Bank transfer (automatic)</t>
        </is>
      </c>
      <c r="S4797" s="123" t="n">
        <v>20.8</v>
      </c>
      <c r="T4797" s="58" t="inlineStr">
        <is>
          <t>1021.8</t>
        </is>
      </c>
      <c r="U4797" s="58" t="inlineStr">
        <is>
          <t>Yes</t>
        </is>
      </c>
      <c r="V4797" s="123">
        <f>IFERROR(VALUE(TRIM(T4797)),S4797*F4797)</f>
        <v/>
      </c>
      <c r="W4797" s="58">
        <f>IF(F4797&lt;=12,"0-12 mo",IF(F4797&lt;=24,"13-24 mo",IF(F4797&lt;=48,"25-48 mo","49+ mo")))</f>
        <v/>
      </c>
      <c r="X4797" s="58">
        <f>IF(S4797&lt;=35.5,"Q1 Low",IF(S4797&lt;=70.35,"Q2 Mid-Low",IF(S4797&lt;=89.85,"Q3 Mid-High","Q4 High")))</f>
        <v/>
      </c>
      <c r="Y4797" s="58">
        <f>IF(U4797="Yes",1,0)</f>
        <v/>
      </c>
      <c r="Z4797" s="58">
        <f>IF(P4797="Month-to-month",1,0)+IF(M4797="No",1,0)+IF(J4797="No",1,0)+IF(I4797="Fiber optic",1,0)+IF(Q4797="Yes",1,0)</f>
        <v/>
      </c>
    </row>
    <row r="4798" ht="15" customHeight="1" s="59">
      <c r="A4798" s="58" t="inlineStr">
        <is>
          <t>3807-BPOMJ</t>
        </is>
      </c>
      <c r="B4798" s="58" t="inlineStr">
        <is>
          <t>Female</t>
        </is>
      </c>
      <c r="C4798" s="58" t="n">
        <v>0</v>
      </c>
      <c r="D4798" s="58" t="inlineStr">
        <is>
          <t>Yes</t>
        </is>
      </c>
      <c r="E4798" s="58" t="inlineStr">
        <is>
          <t>No</t>
        </is>
      </c>
      <c r="F4798" s="58" t="n">
        <v>55</v>
      </c>
      <c r="G4798" s="58" t="inlineStr">
        <is>
          <t>Yes</t>
        </is>
      </c>
      <c r="H4798" s="58" t="inlineStr">
        <is>
          <t>No</t>
        </is>
      </c>
      <c r="I4798" s="58" t="inlineStr">
        <is>
          <t>Fiber optic</t>
        </is>
      </c>
      <c r="J4798" s="58" t="inlineStr">
        <is>
          <t>Yes</t>
        </is>
      </c>
      <c r="K4798" s="58" t="inlineStr">
        <is>
          <t>No</t>
        </is>
      </c>
      <c r="L4798" s="58" t="inlineStr">
        <is>
          <t>No</t>
        </is>
      </c>
      <c r="M4798" s="58" t="inlineStr">
        <is>
          <t>No</t>
        </is>
      </c>
      <c r="N4798" s="58" t="inlineStr">
        <is>
          <t>Yes</t>
        </is>
      </c>
      <c r="O4798" s="58" t="inlineStr">
        <is>
          <t>Yes</t>
        </is>
      </c>
      <c r="P4798" s="58" t="inlineStr">
        <is>
          <t>One year</t>
        </is>
      </c>
      <c r="Q4798" s="58" t="inlineStr">
        <is>
          <t>Yes</t>
        </is>
      </c>
      <c r="R4798" s="58" t="inlineStr">
        <is>
          <t>Electronic check</t>
        </is>
      </c>
      <c r="S4798" s="123" t="n">
        <v>94.75</v>
      </c>
      <c r="T4798" s="58" t="inlineStr">
        <is>
          <t>5276.1</t>
        </is>
      </c>
      <c r="U4798" s="58" t="inlineStr">
        <is>
          <t>No</t>
        </is>
      </c>
      <c r="V4798" s="123">
        <f>IFERROR(VALUE(TRIM(T4798)),S4798*F4798)</f>
        <v/>
      </c>
      <c r="W4798" s="58">
        <f>IF(F4798&lt;=12,"0-12 mo",IF(F4798&lt;=24,"13-24 mo",IF(F4798&lt;=48,"25-48 mo","49+ mo")))</f>
        <v/>
      </c>
      <c r="X4798" s="58">
        <f>IF(S4798&lt;=35.5,"Q1 Low",IF(S4798&lt;=70.35,"Q2 Mid-Low",IF(S4798&lt;=89.85,"Q3 Mid-High","Q4 High")))</f>
        <v/>
      </c>
      <c r="Y4798" s="58">
        <f>IF(U4798="Yes",1,0)</f>
        <v/>
      </c>
      <c r="Z4798" s="58">
        <f>IF(P4798="Month-to-month",1,0)+IF(M4798="No",1,0)+IF(J4798="No",1,0)+IF(I4798="Fiber optic",1,0)+IF(Q4798="Yes",1,0)</f>
        <v/>
      </c>
    </row>
    <row r="4799" ht="15" customHeight="1" s="59">
      <c r="A4799" s="58" t="inlineStr">
        <is>
          <t>3892-NXAZG</t>
        </is>
      </c>
      <c r="B4799" s="58" t="inlineStr">
        <is>
          <t>Male</t>
        </is>
      </c>
      <c r="C4799" s="58" t="n">
        <v>0</v>
      </c>
      <c r="D4799" s="58" t="inlineStr">
        <is>
          <t>Yes</t>
        </is>
      </c>
      <c r="E4799" s="58" t="inlineStr">
        <is>
          <t>Yes</t>
        </is>
      </c>
      <c r="F4799" s="58" t="n">
        <v>72</v>
      </c>
      <c r="G4799" s="58" t="inlineStr">
        <is>
          <t>Yes</t>
        </is>
      </c>
      <c r="H4799" s="58" t="inlineStr">
        <is>
          <t>Yes</t>
        </is>
      </c>
      <c r="I4799" s="58" t="inlineStr">
        <is>
          <t>Fiber optic</t>
        </is>
      </c>
      <c r="J4799" s="58" t="inlineStr">
        <is>
          <t>Yes</t>
        </is>
      </c>
      <c r="K4799" s="58" t="inlineStr">
        <is>
          <t>Yes</t>
        </is>
      </c>
      <c r="L4799" s="58" t="inlineStr">
        <is>
          <t>Yes</t>
        </is>
      </c>
      <c r="M4799" s="58" t="inlineStr">
        <is>
          <t>Yes</t>
        </is>
      </c>
      <c r="N4799" s="58" t="inlineStr">
        <is>
          <t>Yes</t>
        </is>
      </c>
      <c r="O4799" s="58" t="inlineStr">
        <is>
          <t>Yes</t>
        </is>
      </c>
      <c r="P4799" s="58" t="inlineStr">
        <is>
          <t>Two year</t>
        </is>
      </c>
      <c r="Q4799" s="58" t="inlineStr">
        <is>
          <t>Yes</t>
        </is>
      </c>
      <c r="R4799" s="58" t="inlineStr">
        <is>
          <t>Credit card (automatic)</t>
        </is>
      </c>
      <c r="S4799" s="123" t="n">
        <v>114.05</v>
      </c>
      <c r="T4799" s="58" t="inlineStr">
        <is>
          <t>8289.2</t>
        </is>
      </c>
      <c r="U4799" s="58" t="inlineStr">
        <is>
          <t>No</t>
        </is>
      </c>
      <c r="V4799" s="123">
        <f>IFERROR(VALUE(TRIM(T4799)),S4799*F4799)</f>
        <v/>
      </c>
      <c r="W4799" s="58">
        <f>IF(F4799&lt;=12,"0-12 mo",IF(F4799&lt;=24,"13-24 mo",IF(F4799&lt;=48,"25-48 mo","49+ mo")))</f>
        <v/>
      </c>
      <c r="X4799" s="58">
        <f>IF(S4799&lt;=35.5,"Q1 Low",IF(S4799&lt;=70.35,"Q2 Mid-Low",IF(S4799&lt;=89.85,"Q3 Mid-High","Q4 High")))</f>
        <v/>
      </c>
      <c r="Y4799" s="58">
        <f>IF(U4799="Yes",1,0)</f>
        <v/>
      </c>
      <c r="Z4799" s="58">
        <f>IF(P4799="Month-to-month",1,0)+IF(M4799="No",1,0)+IF(J4799="No",1,0)+IF(I4799="Fiber optic",1,0)+IF(Q4799="Yes",1,0)</f>
        <v/>
      </c>
    </row>
    <row r="4800" ht="15" customHeight="1" s="59">
      <c r="A4800" s="58" t="inlineStr">
        <is>
          <t>4948-WBBKL</t>
        </is>
      </c>
      <c r="B4800" s="58" t="inlineStr">
        <is>
          <t>Female</t>
        </is>
      </c>
      <c r="C4800" s="58" t="n">
        <v>1</v>
      </c>
      <c r="D4800" s="58" t="inlineStr">
        <is>
          <t>No</t>
        </is>
      </c>
      <c r="E4800" s="58" t="inlineStr">
        <is>
          <t>No</t>
        </is>
      </c>
      <c r="F4800" s="58" t="n">
        <v>36</v>
      </c>
      <c r="G4800" s="58" t="inlineStr">
        <is>
          <t>Yes</t>
        </is>
      </c>
      <c r="H4800" s="58" t="inlineStr">
        <is>
          <t>Yes</t>
        </is>
      </c>
      <c r="I4800" s="58" t="inlineStr">
        <is>
          <t>Fiber optic</t>
        </is>
      </c>
      <c r="J4800" s="58" t="inlineStr">
        <is>
          <t>No</t>
        </is>
      </c>
      <c r="K4800" s="58" t="inlineStr">
        <is>
          <t>No</t>
        </is>
      </c>
      <c r="L4800" s="58" t="inlineStr">
        <is>
          <t>No</t>
        </is>
      </c>
      <c r="M4800" s="58" t="inlineStr">
        <is>
          <t>No</t>
        </is>
      </c>
      <c r="N4800" s="58" t="inlineStr">
        <is>
          <t>No</t>
        </is>
      </c>
      <c r="O4800" s="58" t="inlineStr">
        <is>
          <t>No</t>
        </is>
      </c>
      <c r="P4800" s="58" t="inlineStr">
        <is>
          <t>Month-to-month</t>
        </is>
      </c>
      <c r="Q4800" s="58" t="inlineStr">
        <is>
          <t>Yes</t>
        </is>
      </c>
      <c r="R4800" s="58" t="inlineStr">
        <is>
          <t>Bank transfer (automatic)</t>
        </is>
      </c>
      <c r="S4800" s="123" t="n">
        <v>74.90000000000001</v>
      </c>
      <c r="T4800" s="58" t="inlineStr">
        <is>
          <t>2659.45</t>
        </is>
      </c>
      <c r="U4800" s="58" t="inlineStr">
        <is>
          <t>No</t>
        </is>
      </c>
      <c r="V4800" s="123">
        <f>IFERROR(VALUE(TRIM(T4800)),S4800*F4800)</f>
        <v/>
      </c>
      <c r="W4800" s="58">
        <f>IF(F4800&lt;=12,"0-12 mo",IF(F4800&lt;=24,"13-24 mo",IF(F4800&lt;=48,"25-48 mo","49+ mo")))</f>
        <v/>
      </c>
      <c r="X4800" s="58">
        <f>IF(S4800&lt;=35.5,"Q1 Low",IF(S4800&lt;=70.35,"Q2 Mid-Low",IF(S4800&lt;=89.85,"Q3 Mid-High","Q4 High")))</f>
        <v/>
      </c>
      <c r="Y4800" s="58">
        <f>IF(U4800="Yes",1,0)</f>
        <v/>
      </c>
      <c r="Z4800" s="58">
        <f>IF(P4800="Month-to-month",1,0)+IF(M4800="No",1,0)+IF(J4800="No",1,0)+IF(I4800="Fiber optic",1,0)+IF(Q4800="Yes",1,0)</f>
        <v/>
      </c>
    </row>
    <row r="4801" ht="15" customHeight="1" s="59">
      <c r="A4801" s="58" t="inlineStr">
        <is>
          <t>4182-BGSIQ</t>
        </is>
      </c>
      <c r="B4801" s="58" t="inlineStr">
        <is>
          <t>Female</t>
        </is>
      </c>
      <c r="C4801" s="58" t="n">
        <v>0</v>
      </c>
      <c r="D4801" s="58" t="inlineStr">
        <is>
          <t>Yes</t>
        </is>
      </c>
      <c r="E4801" s="58" t="inlineStr">
        <is>
          <t>Yes</t>
        </is>
      </c>
      <c r="F4801" s="58" t="n">
        <v>10</v>
      </c>
      <c r="G4801" s="58" t="inlineStr">
        <is>
          <t>Yes</t>
        </is>
      </c>
      <c r="H4801" s="58" t="inlineStr">
        <is>
          <t>No</t>
        </is>
      </c>
      <c r="I4801" s="58" t="inlineStr">
        <is>
          <t>No</t>
        </is>
      </c>
      <c r="J4801" s="58" t="inlineStr">
        <is>
          <t>No internet service</t>
        </is>
      </c>
      <c r="K4801" s="58" t="inlineStr">
        <is>
          <t>No internet service</t>
        </is>
      </c>
      <c r="L4801" s="58" t="inlineStr">
        <is>
          <t>No internet service</t>
        </is>
      </c>
      <c r="M4801" s="58" t="inlineStr">
        <is>
          <t>No internet service</t>
        </is>
      </c>
      <c r="N4801" s="58" t="inlineStr">
        <is>
          <t>No internet service</t>
        </is>
      </c>
      <c r="O4801" s="58" t="inlineStr">
        <is>
          <t>No internet service</t>
        </is>
      </c>
      <c r="P4801" s="58" t="inlineStr">
        <is>
          <t>Month-to-month</t>
        </is>
      </c>
      <c r="Q4801" s="58" t="inlineStr">
        <is>
          <t>Yes</t>
        </is>
      </c>
      <c r="R4801" s="58" t="inlineStr">
        <is>
          <t>Bank transfer (automatic)</t>
        </is>
      </c>
      <c r="S4801" s="123" t="n">
        <v>19.8</v>
      </c>
      <c r="T4801" s="58" t="inlineStr">
        <is>
          <t>196.75</t>
        </is>
      </c>
      <c r="U4801" s="58" t="inlineStr">
        <is>
          <t>No</t>
        </is>
      </c>
      <c r="V4801" s="123">
        <f>IFERROR(VALUE(TRIM(T4801)),S4801*F4801)</f>
        <v/>
      </c>
      <c r="W4801" s="58">
        <f>IF(F4801&lt;=12,"0-12 mo",IF(F4801&lt;=24,"13-24 mo",IF(F4801&lt;=48,"25-48 mo","49+ mo")))</f>
        <v/>
      </c>
      <c r="X4801" s="58">
        <f>IF(S4801&lt;=35.5,"Q1 Low",IF(S4801&lt;=70.35,"Q2 Mid-Low",IF(S4801&lt;=89.85,"Q3 Mid-High","Q4 High")))</f>
        <v/>
      </c>
      <c r="Y4801" s="58">
        <f>IF(U4801="Yes",1,0)</f>
        <v/>
      </c>
      <c r="Z4801" s="58">
        <f>IF(P4801="Month-to-month",1,0)+IF(M4801="No",1,0)+IF(J4801="No",1,0)+IF(I4801="Fiber optic",1,0)+IF(Q4801="Yes",1,0)</f>
        <v/>
      </c>
    </row>
    <row r="4802" ht="15" customHeight="1" s="59">
      <c r="A4802" s="58" t="inlineStr">
        <is>
          <t>9300-AGZNL</t>
        </is>
      </c>
      <c r="B4802" s="58" t="inlineStr">
        <is>
          <t>Male</t>
        </is>
      </c>
      <c r="C4802" s="58" t="n">
        <v>1</v>
      </c>
      <c r="D4802" s="58" t="inlineStr">
        <is>
          <t>No</t>
        </is>
      </c>
      <c r="E4802" s="58" t="inlineStr">
        <is>
          <t>No</t>
        </is>
      </c>
      <c r="F4802" s="58" t="n">
        <v>1</v>
      </c>
      <c r="G4802" s="58" t="inlineStr">
        <is>
          <t>Yes</t>
        </is>
      </c>
      <c r="H4802" s="58" t="inlineStr">
        <is>
          <t>Yes</t>
        </is>
      </c>
      <c r="I4802" s="58" t="inlineStr">
        <is>
          <t>Fiber optic</t>
        </is>
      </c>
      <c r="J4802" s="58" t="inlineStr">
        <is>
          <t>No</t>
        </is>
      </c>
      <c r="K4802" s="58" t="inlineStr">
        <is>
          <t>No</t>
        </is>
      </c>
      <c r="L4802" s="58" t="inlineStr">
        <is>
          <t>No</t>
        </is>
      </c>
      <c r="M4802" s="58" t="inlineStr">
        <is>
          <t>No</t>
        </is>
      </c>
      <c r="N4802" s="58" t="inlineStr">
        <is>
          <t>Yes</t>
        </is>
      </c>
      <c r="O4802" s="58" t="inlineStr">
        <is>
          <t>Yes</t>
        </is>
      </c>
      <c r="P4802" s="58" t="inlineStr">
        <is>
          <t>Month-to-month</t>
        </is>
      </c>
      <c r="Q4802" s="58" t="inlineStr">
        <is>
          <t>Yes</t>
        </is>
      </c>
      <c r="R4802" s="58" t="inlineStr">
        <is>
          <t>Electronic check</t>
        </is>
      </c>
      <c r="S4802" s="123" t="n">
        <v>94</v>
      </c>
      <c r="T4802" s="58" t="inlineStr">
        <is>
          <t>94</t>
        </is>
      </c>
      <c r="U4802" s="58" t="inlineStr">
        <is>
          <t>Yes</t>
        </is>
      </c>
      <c r="V4802" s="123">
        <f>IFERROR(VALUE(TRIM(T4802)),S4802*F4802)</f>
        <v/>
      </c>
      <c r="W4802" s="58">
        <f>IF(F4802&lt;=12,"0-12 mo",IF(F4802&lt;=24,"13-24 mo",IF(F4802&lt;=48,"25-48 mo","49+ mo")))</f>
        <v/>
      </c>
      <c r="X4802" s="58">
        <f>IF(S4802&lt;=35.5,"Q1 Low",IF(S4802&lt;=70.35,"Q2 Mid-Low",IF(S4802&lt;=89.85,"Q3 Mid-High","Q4 High")))</f>
        <v/>
      </c>
      <c r="Y4802" s="58">
        <f>IF(U4802="Yes",1,0)</f>
        <v/>
      </c>
      <c r="Z4802" s="58">
        <f>IF(P4802="Month-to-month",1,0)+IF(M4802="No",1,0)+IF(J4802="No",1,0)+IF(I4802="Fiber optic",1,0)+IF(Q4802="Yes",1,0)</f>
        <v/>
      </c>
    </row>
    <row r="4803" ht="15" customHeight="1" s="59">
      <c r="A4803" s="58" t="inlineStr">
        <is>
          <t>0988-AADSA</t>
        </is>
      </c>
      <c r="B4803" s="58" t="inlineStr">
        <is>
          <t>Female</t>
        </is>
      </c>
      <c r="C4803" s="58" t="n">
        <v>0</v>
      </c>
      <c r="D4803" s="58" t="inlineStr">
        <is>
          <t>Yes</t>
        </is>
      </c>
      <c r="E4803" s="58" t="inlineStr">
        <is>
          <t>Yes</t>
        </is>
      </c>
      <c r="F4803" s="58" t="n">
        <v>72</v>
      </c>
      <c r="G4803" s="58" t="inlineStr">
        <is>
          <t>Yes</t>
        </is>
      </c>
      <c r="H4803" s="58" t="inlineStr">
        <is>
          <t>Yes</t>
        </is>
      </c>
      <c r="I4803" s="58" t="inlineStr">
        <is>
          <t>DSL</t>
        </is>
      </c>
      <c r="J4803" s="58" t="inlineStr">
        <is>
          <t>Yes</t>
        </is>
      </c>
      <c r="K4803" s="58" t="inlineStr">
        <is>
          <t>Yes</t>
        </is>
      </c>
      <c r="L4803" s="58" t="inlineStr">
        <is>
          <t>Yes</t>
        </is>
      </c>
      <c r="M4803" s="58" t="inlineStr">
        <is>
          <t>Yes</t>
        </is>
      </c>
      <c r="N4803" s="58" t="inlineStr">
        <is>
          <t>No</t>
        </is>
      </c>
      <c r="O4803" s="58" t="inlineStr">
        <is>
          <t>Yes</t>
        </is>
      </c>
      <c r="P4803" s="58" t="inlineStr">
        <is>
          <t>Two year</t>
        </is>
      </c>
      <c r="Q4803" s="58" t="inlineStr">
        <is>
          <t>No</t>
        </is>
      </c>
      <c r="R4803" s="58" t="inlineStr">
        <is>
          <t>Bank transfer (automatic)</t>
        </is>
      </c>
      <c r="S4803" s="123" t="n">
        <v>80.84999999999999</v>
      </c>
      <c r="T4803" s="58" t="inlineStr">
        <is>
          <t>5824.75</t>
        </is>
      </c>
      <c r="U4803" s="58" t="inlineStr">
        <is>
          <t>No</t>
        </is>
      </c>
      <c r="V4803" s="123">
        <f>IFERROR(VALUE(TRIM(T4803)),S4803*F4803)</f>
        <v/>
      </c>
      <c r="W4803" s="58">
        <f>IF(F4803&lt;=12,"0-12 mo",IF(F4803&lt;=24,"13-24 mo",IF(F4803&lt;=48,"25-48 mo","49+ mo")))</f>
        <v/>
      </c>
      <c r="X4803" s="58">
        <f>IF(S4803&lt;=35.5,"Q1 Low",IF(S4803&lt;=70.35,"Q2 Mid-Low",IF(S4803&lt;=89.85,"Q3 Mid-High","Q4 High")))</f>
        <v/>
      </c>
      <c r="Y4803" s="58">
        <f>IF(U4803="Yes",1,0)</f>
        <v/>
      </c>
      <c r="Z4803" s="58">
        <f>IF(P4803="Month-to-month",1,0)+IF(M4803="No",1,0)+IF(J4803="No",1,0)+IF(I4803="Fiber optic",1,0)+IF(Q4803="Yes",1,0)</f>
        <v/>
      </c>
    </row>
    <row r="4804" ht="15" customHeight="1" s="59">
      <c r="A4804" s="58" t="inlineStr">
        <is>
          <t>9972-NKTFD</t>
        </is>
      </c>
      <c r="B4804" s="58" t="inlineStr">
        <is>
          <t>Female</t>
        </is>
      </c>
      <c r="C4804" s="58" t="n">
        <v>0</v>
      </c>
      <c r="D4804" s="58" t="inlineStr">
        <is>
          <t>No</t>
        </is>
      </c>
      <c r="E4804" s="58" t="inlineStr">
        <is>
          <t>No</t>
        </is>
      </c>
      <c r="F4804" s="58" t="n">
        <v>28</v>
      </c>
      <c r="G4804" s="58" t="inlineStr">
        <is>
          <t>Yes</t>
        </is>
      </c>
      <c r="H4804" s="58" t="inlineStr">
        <is>
          <t>No</t>
        </is>
      </c>
      <c r="I4804" s="58" t="inlineStr">
        <is>
          <t>DSL</t>
        </is>
      </c>
      <c r="J4804" s="58" t="inlineStr">
        <is>
          <t>No</t>
        </is>
      </c>
      <c r="K4804" s="58" t="inlineStr">
        <is>
          <t>Yes</t>
        </is>
      </c>
      <c r="L4804" s="58" t="inlineStr">
        <is>
          <t>No</t>
        </is>
      </c>
      <c r="M4804" s="58" t="inlineStr">
        <is>
          <t>Yes</t>
        </is>
      </c>
      <c r="N4804" s="58" t="inlineStr">
        <is>
          <t>No</t>
        </is>
      </c>
      <c r="O4804" s="58" t="inlineStr">
        <is>
          <t>No</t>
        </is>
      </c>
      <c r="P4804" s="58" t="inlineStr">
        <is>
          <t>Month-to-month</t>
        </is>
      </c>
      <c r="Q4804" s="58" t="inlineStr">
        <is>
          <t>No</t>
        </is>
      </c>
      <c r="R4804" s="58" t="inlineStr">
        <is>
          <t>Bank transfer (automatic)</t>
        </is>
      </c>
      <c r="S4804" s="123" t="n">
        <v>54.65</v>
      </c>
      <c r="T4804" s="58" t="inlineStr">
        <is>
          <t>1517.5</t>
        </is>
      </c>
      <c r="U4804" s="58" t="inlineStr">
        <is>
          <t>No</t>
        </is>
      </c>
      <c r="V4804" s="123">
        <f>IFERROR(VALUE(TRIM(T4804)),S4804*F4804)</f>
        <v/>
      </c>
      <c r="W4804" s="58">
        <f>IF(F4804&lt;=12,"0-12 mo",IF(F4804&lt;=24,"13-24 mo",IF(F4804&lt;=48,"25-48 mo","49+ mo")))</f>
        <v/>
      </c>
      <c r="X4804" s="58">
        <f>IF(S4804&lt;=35.5,"Q1 Low",IF(S4804&lt;=70.35,"Q2 Mid-Low",IF(S4804&lt;=89.85,"Q3 Mid-High","Q4 High")))</f>
        <v/>
      </c>
      <c r="Y4804" s="58">
        <f>IF(U4804="Yes",1,0)</f>
        <v/>
      </c>
      <c r="Z4804" s="58">
        <f>IF(P4804="Month-to-month",1,0)+IF(M4804="No",1,0)+IF(J4804="No",1,0)+IF(I4804="Fiber optic",1,0)+IF(Q4804="Yes",1,0)</f>
        <v/>
      </c>
    </row>
    <row r="4805" ht="15" customHeight="1" s="59">
      <c r="A4805" s="58" t="inlineStr">
        <is>
          <t>3717-LNXKW</t>
        </is>
      </c>
      <c r="B4805" s="58" t="inlineStr">
        <is>
          <t>Male</t>
        </is>
      </c>
      <c r="C4805" s="58" t="n">
        <v>0</v>
      </c>
      <c r="D4805" s="58" t="inlineStr">
        <is>
          <t>Yes</t>
        </is>
      </c>
      <c r="E4805" s="58" t="inlineStr">
        <is>
          <t>No</t>
        </is>
      </c>
      <c r="F4805" s="58" t="n">
        <v>38</v>
      </c>
      <c r="G4805" s="58" t="inlineStr">
        <is>
          <t>Yes</t>
        </is>
      </c>
      <c r="H4805" s="58" t="inlineStr">
        <is>
          <t>Yes</t>
        </is>
      </c>
      <c r="I4805" s="58" t="inlineStr">
        <is>
          <t>Fiber optic</t>
        </is>
      </c>
      <c r="J4805" s="58" t="inlineStr">
        <is>
          <t>Yes</t>
        </is>
      </c>
      <c r="K4805" s="58" t="inlineStr">
        <is>
          <t>No</t>
        </is>
      </c>
      <c r="L4805" s="58" t="inlineStr">
        <is>
          <t>No</t>
        </is>
      </c>
      <c r="M4805" s="58" t="inlineStr">
        <is>
          <t>No</t>
        </is>
      </c>
      <c r="N4805" s="58" t="inlineStr">
        <is>
          <t>Yes</t>
        </is>
      </c>
      <c r="O4805" s="58" t="inlineStr">
        <is>
          <t>No</t>
        </is>
      </c>
      <c r="P4805" s="58" t="inlineStr">
        <is>
          <t>Month-to-month</t>
        </is>
      </c>
      <c r="Q4805" s="58" t="inlineStr">
        <is>
          <t>No</t>
        </is>
      </c>
      <c r="R4805" s="58" t="inlineStr">
        <is>
          <t>Bank transfer (automatic)</t>
        </is>
      </c>
      <c r="S4805" s="123" t="n">
        <v>91.7</v>
      </c>
      <c r="T4805" s="58" t="inlineStr">
        <is>
          <t>3479.05</t>
        </is>
      </c>
      <c r="U4805" s="58" t="inlineStr">
        <is>
          <t>No</t>
        </is>
      </c>
      <c r="V4805" s="123">
        <f>IFERROR(VALUE(TRIM(T4805)),S4805*F4805)</f>
        <v/>
      </c>
      <c r="W4805" s="58">
        <f>IF(F4805&lt;=12,"0-12 mo",IF(F4805&lt;=24,"13-24 mo",IF(F4805&lt;=48,"25-48 mo","49+ mo")))</f>
        <v/>
      </c>
      <c r="X4805" s="58">
        <f>IF(S4805&lt;=35.5,"Q1 Low",IF(S4805&lt;=70.35,"Q2 Mid-Low",IF(S4805&lt;=89.85,"Q3 Mid-High","Q4 High")))</f>
        <v/>
      </c>
      <c r="Y4805" s="58">
        <f>IF(U4805="Yes",1,0)</f>
        <v/>
      </c>
      <c r="Z4805" s="58">
        <f>IF(P4805="Month-to-month",1,0)+IF(M4805="No",1,0)+IF(J4805="No",1,0)+IF(I4805="Fiber optic",1,0)+IF(Q4805="Yes",1,0)</f>
        <v/>
      </c>
    </row>
    <row r="4806" ht="15" customHeight="1" s="59">
      <c r="A4806" s="58" t="inlineStr">
        <is>
          <t>5734-EJKXG</t>
        </is>
      </c>
      <c r="B4806" s="58" t="inlineStr">
        <is>
          <t>Female</t>
        </is>
      </c>
      <c r="C4806" s="58" t="n">
        <v>0</v>
      </c>
      <c r="D4806" s="58" t="inlineStr">
        <is>
          <t>No</t>
        </is>
      </c>
      <c r="E4806" s="58" t="inlineStr">
        <is>
          <t>No</t>
        </is>
      </c>
      <c r="F4806" s="58" t="n">
        <v>61</v>
      </c>
      <c r="G4806" s="58" t="inlineStr">
        <is>
          <t>Yes</t>
        </is>
      </c>
      <c r="H4806" s="58" t="inlineStr">
        <is>
          <t>Yes</t>
        </is>
      </c>
      <c r="I4806" s="58" t="inlineStr">
        <is>
          <t>Fiber optic</t>
        </is>
      </c>
      <c r="J4806" s="58" t="inlineStr">
        <is>
          <t>Yes</t>
        </is>
      </c>
      <c r="K4806" s="58" t="inlineStr">
        <is>
          <t>Yes</t>
        </is>
      </c>
      <c r="L4806" s="58" t="inlineStr">
        <is>
          <t>Yes</t>
        </is>
      </c>
      <c r="M4806" s="58" t="inlineStr">
        <is>
          <t>Yes</t>
        </is>
      </c>
      <c r="N4806" s="58" t="inlineStr">
        <is>
          <t>Yes</t>
        </is>
      </c>
      <c r="O4806" s="58" t="inlineStr">
        <is>
          <t>Yes</t>
        </is>
      </c>
      <c r="P4806" s="58" t="inlineStr">
        <is>
          <t>One year</t>
        </is>
      </c>
      <c r="Q4806" s="58" t="inlineStr">
        <is>
          <t>Yes</t>
        </is>
      </c>
      <c r="R4806" s="58" t="inlineStr">
        <is>
          <t>Electronic check</t>
        </is>
      </c>
      <c r="S4806" s="123" t="n">
        <v>118.6</v>
      </c>
      <c r="T4806" s="58" t="inlineStr">
        <is>
          <t>7365.7</t>
        </is>
      </c>
      <c r="U4806" s="58" t="inlineStr">
        <is>
          <t>No</t>
        </is>
      </c>
      <c r="V4806" s="123">
        <f>IFERROR(VALUE(TRIM(T4806)),S4806*F4806)</f>
        <v/>
      </c>
      <c r="W4806" s="58">
        <f>IF(F4806&lt;=12,"0-12 mo",IF(F4806&lt;=24,"13-24 mo",IF(F4806&lt;=48,"25-48 mo","49+ mo")))</f>
        <v/>
      </c>
      <c r="X4806" s="58">
        <f>IF(S4806&lt;=35.5,"Q1 Low",IF(S4806&lt;=70.35,"Q2 Mid-Low",IF(S4806&lt;=89.85,"Q3 Mid-High","Q4 High")))</f>
        <v/>
      </c>
      <c r="Y4806" s="58">
        <f>IF(U4806="Yes",1,0)</f>
        <v/>
      </c>
      <c r="Z4806" s="58">
        <f>IF(P4806="Month-to-month",1,0)+IF(M4806="No",1,0)+IF(J4806="No",1,0)+IF(I4806="Fiber optic",1,0)+IF(Q4806="Yes",1,0)</f>
        <v/>
      </c>
    </row>
    <row r="4807" ht="15" customHeight="1" s="59">
      <c r="A4807" s="58" t="inlineStr">
        <is>
          <t>2207-RYYRL</t>
        </is>
      </c>
      <c r="B4807" s="58" t="inlineStr">
        <is>
          <t>Male</t>
        </is>
      </c>
      <c r="C4807" s="58" t="n">
        <v>0</v>
      </c>
      <c r="D4807" s="58" t="inlineStr">
        <is>
          <t>Yes</t>
        </is>
      </c>
      <c r="E4807" s="58" t="inlineStr">
        <is>
          <t>Yes</t>
        </is>
      </c>
      <c r="F4807" s="58" t="n">
        <v>52</v>
      </c>
      <c r="G4807" s="58" t="inlineStr">
        <is>
          <t>Yes</t>
        </is>
      </c>
      <c r="H4807" s="58" t="inlineStr">
        <is>
          <t>Yes</t>
        </is>
      </c>
      <c r="I4807" s="58" t="inlineStr">
        <is>
          <t>No</t>
        </is>
      </c>
      <c r="J4807" s="58" t="inlineStr">
        <is>
          <t>No internet service</t>
        </is>
      </c>
      <c r="K4807" s="58" t="inlineStr">
        <is>
          <t>No internet service</t>
        </is>
      </c>
      <c r="L4807" s="58" t="inlineStr">
        <is>
          <t>No internet service</t>
        </is>
      </c>
      <c r="M4807" s="58" t="inlineStr">
        <is>
          <t>No internet service</t>
        </is>
      </c>
      <c r="N4807" s="58" t="inlineStr">
        <is>
          <t>No internet service</t>
        </is>
      </c>
      <c r="O4807" s="58" t="inlineStr">
        <is>
          <t>No internet service</t>
        </is>
      </c>
      <c r="P4807" s="58" t="inlineStr">
        <is>
          <t>Two year</t>
        </is>
      </c>
      <c r="Q4807" s="58" t="inlineStr">
        <is>
          <t>No</t>
        </is>
      </c>
      <c r="R4807" s="58" t="inlineStr">
        <is>
          <t>Mailed check</t>
        </is>
      </c>
      <c r="S4807" s="123" t="n">
        <v>24.55</v>
      </c>
      <c r="T4807" s="58" t="inlineStr">
        <is>
          <t>1331.05</t>
        </is>
      </c>
      <c r="U4807" s="58" t="inlineStr">
        <is>
          <t>No</t>
        </is>
      </c>
      <c r="V4807" s="123">
        <f>IFERROR(VALUE(TRIM(T4807)),S4807*F4807)</f>
        <v/>
      </c>
      <c r="W4807" s="58">
        <f>IF(F4807&lt;=12,"0-12 mo",IF(F4807&lt;=24,"13-24 mo",IF(F4807&lt;=48,"25-48 mo","49+ mo")))</f>
        <v/>
      </c>
      <c r="X4807" s="58">
        <f>IF(S4807&lt;=35.5,"Q1 Low",IF(S4807&lt;=70.35,"Q2 Mid-Low",IF(S4807&lt;=89.85,"Q3 Mid-High","Q4 High")))</f>
        <v/>
      </c>
      <c r="Y4807" s="58">
        <f>IF(U4807="Yes",1,0)</f>
        <v/>
      </c>
      <c r="Z4807" s="58">
        <f>IF(P4807="Month-to-month",1,0)+IF(M4807="No",1,0)+IF(J4807="No",1,0)+IF(I4807="Fiber optic",1,0)+IF(Q4807="Yes",1,0)</f>
        <v/>
      </c>
    </row>
    <row r="4808" ht="15" customHeight="1" s="59">
      <c r="A4808" s="58" t="inlineStr">
        <is>
          <t>6729-FZWSY</t>
        </is>
      </c>
      <c r="B4808" s="58" t="inlineStr">
        <is>
          <t>Male</t>
        </is>
      </c>
      <c r="C4808" s="58" t="n">
        <v>0</v>
      </c>
      <c r="D4808" s="58" t="inlineStr">
        <is>
          <t>No</t>
        </is>
      </c>
      <c r="E4808" s="58" t="inlineStr">
        <is>
          <t>No</t>
        </is>
      </c>
      <c r="F4808" s="58" t="n">
        <v>67</v>
      </c>
      <c r="G4808" s="58" t="inlineStr">
        <is>
          <t>Yes</t>
        </is>
      </c>
      <c r="H4808" s="58" t="inlineStr">
        <is>
          <t>No</t>
        </is>
      </c>
      <c r="I4808" s="58" t="inlineStr">
        <is>
          <t>No</t>
        </is>
      </c>
      <c r="J4808" s="58" t="inlineStr">
        <is>
          <t>No internet service</t>
        </is>
      </c>
      <c r="K4808" s="58" t="inlineStr">
        <is>
          <t>No internet service</t>
        </is>
      </c>
      <c r="L4808" s="58" t="inlineStr">
        <is>
          <t>No internet service</t>
        </is>
      </c>
      <c r="M4808" s="58" t="inlineStr">
        <is>
          <t>No internet service</t>
        </is>
      </c>
      <c r="N4808" s="58" t="inlineStr">
        <is>
          <t>No internet service</t>
        </is>
      </c>
      <c r="O4808" s="58" t="inlineStr">
        <is>
          <t>No internet service</t>
        </is>
      </c>
      <c r="P4808" s="58" t="inlineStr">
        <is>
          <t>One year</t>
        </is>
      </c>
      <c r="Q4808" s="58" t="inlineStr">
        <is>
          <t>Yes</t>
        </is>
      </c>
      <c r="R4808" s="58" t="inlineStr">
        <is>
          <t>Mailed check</t>
        </is>
      </c>
      <c r="S4808" s="123" t="n">
        <v>19.45</v>
      </c>
      <c r="T4808" s="58" t="inlineStr">
        <is>
          <t>1195.95</t>
        </is>
      </c>
      <c r="U4808" s="58" t="inlineStr">
        <is>
          <t>No</t>
        </is>
      </c>
      <c r="V4808" s="123">
        <f>IFERROR(VALUE(TRIM(T4808)),S4808*F4808)</f>
        <v/>
      </c>
      <c r="W4808" s="58">
        <f>IF(F4808&lt;=12,"0-12 mo",IF(F4808&lt;=24,"13-24 mo",IF(F4808&lt;=48,"25-48 mo","49+ mo")))</f>
        <v/>
      </c>
      <c r="X4808" s="58">
        <f>IF(S4808&lt;=35.5,"Q1 Low",IF(S4808&lt;=70.35,"Q2 Mid-Low",IF(S4808&lt;=89.85,"Q3 Mid-High","Q4 High")))</f>
        <v/>
      </c>
      <c r="Y4808" s="58">
        <f>IF(U4808="Yes",1,0)</f>
        <v/>
      </c>
      <c r="Z4808" s="58">
        <f>IF(P4808="Month-to-month",1,0)+IF(M4808="No",1,0)+IF(J4808="No",1,0)+IF(I4808="Fiber optic",1,0)+IF(Q4808="Yes",1,0)</f>
        <v/>
      </c>
    </row>
    <row r="4809" ht="15" customHeight="1" s="59">
      <c r="A4809" s="58" t="inlineStr">
        <is>
          <t>9695-IDRZR</t>
        </is>
      </c>
      <c r="B4809" s="58" t="inlineStr">
        <is>
          <t>Female</t>
        </is>
      </c>
      <c r="C4809" s="58" t="n">
        <v>0</v>
      </c>
      <c r="D4809" s="58" t="inlineStr">
        <is>
          <t>No</t>
        </is>
      </c>
      <c r="E4809" s="58" t="inlineStr">
        <is>
          <t>Yes</t>
        </is>
      </c>
      <c r="F4809" s="58" t="n">
        <v>34</v>
      </c>
      <c r="G4809" s="58" t="inlineStr">
        <is>
          <t>Yes</t>
        </is>
      </c>
      <c r="H4809" s="58" t="inlineStr">
        <is>
          <t>Yes</t>
        </is>
      </c>
      <c r="I4809" s="58" t="inlineStr">
        <is>
          <t>Fiber optic</t>
        </is>
      </c>
      <c r="J4809" s="58" t="inlineStr">
        <is>
          <t>Yes</t>
        </is>
      </c>
      <c r="K4809" s="58" t="inlineStr">
        <is>
          <t>Yes</t>
        </is>
      </c>
      <c r="L4809" s="58" t="inlineStr">
        <is>
          <t>Yes</t>
        </is>
      </c>
      <c r="M4809" s="58" t="inlineStr">
        <is>
          <t>Yes</t>
        </is>
      </c>
      <c r="N4809" s="58" t="inlineStr">
        <is>
          <t>Yes</t>
        </is>
      </c>
      <c r="O4809" s="58" t="inlineStr">
        <is>
          <t>Yes</t>
        </is>
      </c>
      <c r="P4809" s="58" t="inlineStr">
        <is>
          <t>Two year</t>
        </is>
      </c>
      <c r="Q4809" s="58" t="inlineStr">
        <is>
          <t>Yes</t>
        </is>
      </c>
      <c r="R4809" s="58" t="inlineStr">
        <is>
          <t>Credit card (automatic)</t>
        </is>
      </c>
      <c r="S4809" s="123" t="n">
        <v>116.15</v>
      </c>
      <c r="T4809" s="58" t="inlineStr">
        <is>
          <t>3946.9</t>
        </is>
      </c>
      <c r="U4809" s="58" t="inlineStr">
        <is>
          <t>No</t>
        </is>
      </c>
      <c r="V4809" s="123">
        <f>IFERROR(VALUE(TRIM(T4809)),S4809*F4809)</f>
        <v/>
      </c>
      <c r="W4809" s="58">
        <f>IF(F4809&lt;=12,"0-12 mo",IF(F4809&lt;=24,"13-24 mo",IF(F4809&lt;=48,"25-48 mo","49+ mo")))</f>
        <v/>
      </c>
      <c r="X4809" s="58">
        <f>IF(S4809&lt;=35.5,"Q1 Low",IF(S4809&lt;=70.35,"Q2 Mid-Low",IF(S4809&lt;=89.85,"Q3 Mid-High","Q4 High")))</f>
        <v/>
      </c>
      <c r="Y4809" s="58">
        <f>IF(U4809="Yes",1,0)</f>
        <v/>
      </c>
      <c r="Z4809" s="58">
        <f>IF(P4809="Month-to-month",1,0)+IF(M4809="No",1,0)+IF(J4809="No",1,0)+IF(I4809="Fiber optic",1,0)+IF(Q4809="Yes",1,0)</f>
        <v/>
      </c>
    </row>
    <row r="4810" ht="15" customHeight="1" s="59">
      <c r="A4810" s="58" t="inlineStr">
        <is>
          <t>8144-DGHXP</t>
        </is>
      </c>
      <c r="B4810" s="58" t="inlineStr">
        <is>
          <t>Female</t>
        </is>
      </c>
      <c r="C4810" s="58" t="n">
        <v>0</v>
      </c>
      <c r="D4810" s="58" t="inlineStr">
        <is>
          <t>No</t>
        </is>
      </c>
      <c r="E4810" s="58" t="inlineStr">
        <is>
          <t>No</t>
        </is>
      </c>
      <c r="F4810" s="58" t="n">
        <v>54</v>
      </c>
      <c r="G4810" s="58" t="inlineStr">
        <is>
          <t>Yes</t>
        </is>
      </c>
      <c r="H4810" s="58" t="inlineStr">
        <is>
          <t>No</t>
        </is>
      </c>
      <c r="I4810" s="58" t="inlineStr">
        <is>
          <t>DSL</t>
        </is>
      </c>
      <c r="J4810" s="58" t="inlineStr">
        <is>
          <t>Yes</t>
        </is>
      </c>
      <c r="K4810" s="58" t="inlineStr">
        <is>
          <t>No</t>
        </is>
      </c>
      <c r="L4810" s="58" t="inlineStr">
        <is>
          <t>Yes</t>
        </is>
      </c>
      <c r="M4810" s="58" t="inlineStr">
        <is>
          <t>Yes</t>
        </is>
      </c>
      <c r="N4810" s="58" t="inlineStr">
        <is>
          <t>Yes</t>
        </is>
      </c>
      <c r="O4810" s="58" t="inlineStr">
        <is>
          <t>Yes</t>
        </is>
      </c>
      <c r="P4810" s="58" t="inlineStr">
        <is>
          <t>Two year</t>
        </is>
      </c>
      <c r="Q4810" s="58" t="inlineStr">
        <is>
          <t>No</t>
        </is>
      </c>
      <c r="R4810" s="58" t="inlineStr">
        <is>
          <t>Electronic check</t>
        </is>
      </c>
      <c r="S4810" s="123" t="n">
        <v>80.59999999999999</v>
      </c>
      <c r="T4810" s="58" t="inlineStr">
        <is>
          <t>4299.95</t>
        </is>
      </c>
      <c r="U4810" s="58" t="inlineStr">
        <is>
          <t>No</t>
        </is>
      </c>
      <c r="V4810" s="123">
        <f>IFERROR(VALUE(TRIM(T4810)),S4810*F4810)</f>
        <v/>
      </c>
      <c r="W4810" s="58">
        <f>IF(F4810&lt;=12,"0-12 mo",IF(F4810&lt;=24,"13-24 mo",IF(F4810&lt;=48,"25-48 mo","49+ mo")))</f>
        <v/>
      </c>
      <c r="X4810" s="58">
        <f>IF(S4810&lt;=35.5,"Q1 Low",IF(S4810&lt;=70.35,"Q2 Mid-Low",IF(S4810&lt;=89.85,"Q3 Mid-High","Q4 High")))</f>
        <v/>
      </c>
      <c r="Y4810" s="58">
        <f>IF(U4810="Yes",1,0)</f>
        <v/>
      </c>
      <c r="Z4810" s="58">
        <f>IF(P4810="Month-to-month",1,0)+IF(M4810="No",1,0)+IF(J4810="No",1,0)+IF(I4810="Fiber optic",1,0)+IF(Q4810="Yes",1,0)</f>
        <v/>
      </c>
    </row>
    <row r="4811" ht="15" customHeight="1" s="59">
      <c r="A4811" s="58" t="inlineStr">
        <is>
          <t>7814-LEEVE</t>
        </is>
      </c>
      <c r="B4811" s="58" t="inlineStr">
        <is>
          <t>Female</t>
        </is>
      </c>
      <c r="C4811" s="58" t="n">
        <v>0</v>
      </c>
      <c r="D4811" s="58" t="inlineStr">
        <is>
          <t>Yes</t>
        </is>
      </c>
      <c r="E4811" s="58" t="inlineStr">
        <is>
          <t>No</t>
        </is>
      </c>
      <c r="F4811" s="58" t="n">
        <v>1</v>
      </c>
      <c r="G4811" s="58" t="inlineStr">
        <is>
          <t>Yes</t>
        </is>
      </c>
      <c r="H4811" s="58" t="inlineStr">
        <is>
          <t>No</t>
        </is>
      </c>
      <c r="I4811" s="58" t="inlineStr">
        <is>
          <t>No</t>
        </is>
      </c>
      <c r="J4811" s="58" t="inlineStr">
        <is>
          <t>No internet service</t>
        </is>
      </c>
      <c r="K4811" s="58" t="inlineStr">
        <is>
          <t>No internet service</t>
        </is>
      </c>
      <c r="L4811" s="58" t="inlineStr">
        <is>
          <t>No internet service</t>
        </is>
      </c>
      <c r="M4811" s="58" t="inlineStr">
        <is>
          <t>No internet service</t>
        </is>
      </c>
      <c r="N4811" s="58" t="inlineStr">
        <is>
          <t>No internet service</t>
        </is>
      </c>
      <c r="O4811" s="58" t="inlineStr">
        <is>
          <t>No internet service</t>
        </is>
      </c>
      <c r="P4811" s="58" t="inlineStr">
        <is>
          <t>Month-to-month</t>
        </is>
      </c>
      <c r="Q4811" s="58" t="inlineStr">
        <is>
          <t>Yes</t>
        </is>
      </c>
      <c r="R4811" s="58" t="inlineStr">
        <is>
          <t>Bank transfer (automatic)</t>
        </is>
      </c>
      <c r="S4811" s="123" t="n">
        <v>20.3</v>
      </c>
      <c r="T4811" s="58" t="inlineStr">
        <is>
          <t>20.3</t>
        </is>
      </c>
      <c r="U4811" s="58" t="inlineStr">
        <is>
          <t>No</t>
        </is>
      </c>
      <c r="V4811" s="123">
        <f>IFERROR(VALUE(TRIM(T4811)),S4811*F4811)</f>
        <v/>
      </c>
      <c r="W4811" s="58">
        <f>IF(F4811&lt;=12,"0-12 mo",IF(F4811&lt;=24,"13-24 mo",IF(F4811&lt;=48,"25-48 mo","49+ mo")))</f>
        <v/>
      </c>
      <c r="X4811" s="58">
        <f>IF(S4811&lt;=35.5,"Q1 Low",IF(S4811&lt;=70.35,"Q2 Mid-Low",IF(S4811&lt;=89.85,"Q3 Mid-High","Q4 High")))</f>
        <v/>
      </c>
      <c r="Y4811" s="58">
        <f>IF(U4811="Yes",1,0)</f>
        <v/>
      </c>
      <c r="Z4811" s="58">
        <f>IF(P4811="Month-to-month",1,0)+IF(M4811="No",1,0)+IF(J4811="No",1,0)+IF(I4811="Fiber optic",1,0)+IF(Q4811="Yes",1,0)</f>
        <v/>
      </c>
    </row>
    <row r="4812" ht="15" customHeight="1" s="59">
      <c r="A4812" s="58" t="inlineStr">
        <is>
          <t>1112-CUNAO</t>
        </is>
      </c>
      <c r="B4812" s="58" t="inlineStr">
        <is>
          <t>Female</t>
        </is>
      </c>
      <c r="C4812" s="58" t="n">
        <v>1</v>
      </c>
      <c r="D4812" s="58" t="inlineStr">
        <is>
          <t>No</t>
        </is>
      </c>
      <c r="E4812" s="58" t="inlineStr">
        <is>
          <t>No</t>
        </is>
      </c>
      <c r="F4812" s="58" t="n">
        <v>15</v>
      </c>
      <c r="G4812" s="58" t="inlineStr">
        <is>
          <t>Yes</t>
        </is>
      </c>
      <c r="H4812" s="58" t="inlineStr">
        <is>
          <t>Yes</t>
        </is>
      </c>
      <c r="I4812" s="58" t="inlineStr">
        <is>
          <t>Fiber optic</t>
        </is>
      </c>
      <c r="J4812" s="58" t="inlineStr">
        <is>
          <t>No</t>
        </is>
      </c>
      <c r="K4812" s="58" t="inlineStr">
        <is>
          <t>Yes</t>
        </is>
      </c>
      <c r="L4812" s="58" t="inlineStr">
        <is>
          <t>No</t>
        </is>
      </c>
      <c r="M4812" s="58" t="inlineStr">
        <is>
          <t>No</t>
        </is>
      </c>
      <c r="N4812" s="58" t="inlineStr">
        <is>
          <t>No</t>
        </is>
      </c>
      <c r="O4812" s="58" t="inlineStr">
        <is>
          <t>Yes</t>
        </is>
      </c>
      <c r="P4812" s="58" t="inlineStr">
        <is>
          <t>Month-to-month</t>
        </is>
      </c>
      <c r="Q4812" s="58" t="inlineStr">
        <is>
          <t>No</t>
        </is>
      </c>
      <c r="R4812" s="58" t="inlineStr">
        <is>
          <t>Electronic check</t>
        </is>
      </c>
      <c r="S4812" s="123" t="n">
        <v>89.84999999999999</v>
      </c>
      <c r="T4812" s="58" t="inlineStr">
        <is>
          <t>1424.95</t>
        </is>
      </c>
      <c r="U4812" s="58" t="inlineStr">
        <is>
          <t>Yes</t>
        </is>
      </c>
      <c r="V4812" s="123">
        <f>IFERROR(VALUE(TRIM(T4812)),S4812*F4812)</f>
        <v/>
      </c>
      <c r="W4812" s="58">
        <f>IF(F4812&lt;=12,"0-12 mo",IF(F4812&lt;=24,"13-24 mo",IF(F4812&lt;=48,"25-48 mo","49+ mo")))</f>
        <v/>
      </c>
      <c r="X4812" s="58">
        <f>IF(S4812&lt;=35.5,"Q1 Low",IF(S4812&lt;=70.35,"Q2 Mid-Low",IF(S4812&lt;=89.85,"Q3 Mid-High","Q4 High")))</f>
        <v/>
      </c>
      <c r="Y4812" s="58">
        <f>IF(U4812="Yes",1,0)</f>
        <v/>
      </c>
      <c r="Z4812" s="58">
        <f>IF(P4812="Month-to-month",1,0)+IF(M4812="No",1,0)+IF(J4812="No",1,0)+IF(I4812="Fiber optic",1,0)+IF(Q4812="Yes",1,0)</f>
        <v/>
      </c>
    </row>
    <row r="4813" ht="15" customHeight="1" s="59">
      <c r="A4813" s="58" t="inlineStr">
        <is>
          <t>5175-AOBHI</t>
        </is>
      </c>
      <c r="B4813" s="58" t="inlineStr">
        <is>
          <t>Female</t>
        </is>
      </c>
      <c r="C4813" s="58" t="n">
        <v>0</v>
      </c>
      <c r="D4813" s="58" t="inlineStr">
        <is>
          <t>No</t>
        </is>
      </c>
      <c r="E4813" s="58" t="inlineStr">
        <is>
          <t>No</t>
        </is>
      </c>
      <c r="F4813" s="58" t="n">
        <v>4</v>
      </c>
      <c r="G4813" s="58" t="inlineStr">
        <is>
          <t>Yes</t>
        </is>
      </c>
      <c r="H4813" s="58" t="inlineStr">
        <is>
          <t>No</t>
        </is>
      </c>
      <c r="I4813" s="58" t="inlineStr">
        <is>
          <t>DSL</t>
        </is>
      </c>
      <c r="J4813" s="58" t="inlineStr">
        <is>
          <t>No</t>
        </is>
      </c>
      <c r="K4813" s="58" t="inlineStr">
        <is>
          <t>No</t>
        </is>
      </c>
      <c r="L4813" s="58" t="inlineStr">
        <is>
          <t>No</t>
        </is>
      </c>
      <c r="M4813" s="58" t="inlineStr">
        <is>
          <t>No</t>
        </is>
      </c>
      <c r="N4813" s="58" t="inlineStr">
        <is>
          <t>No</t>
        </is>
      </c>
      <c r="O4813" s="58" t="inlineStr">
        <is>
          <t>No</t>
        </is>
      </c>
      <c r="P4813" s="58" t="inlineStr">
        <is>
          <t>Month-to-month</t>
        </is>
      </c>
      <c r="Q4813" s="58" t="inlineStr">
        <is>
          <t>Yes</t>
        </is>
      </c>
      <c r="R4813" s="58" t="inlineStr">
        <is>
          <t>Mailed check</t>
        </is>
      </c>
      <c r="S4813" s="123" t="n">
        <v>46</v>
      </c>
      <c r="T4813" s="58" t="inlineStr">
        <is>
          <t>193.6</t>
        </is>
      </c>
      <c r="U4813" s="58" t="inlineStr">
        <is>
          <t>Yes</t>
        </is>
      </c>
      <c r="V4813" s="123">
        <f>IFERROR(VALUE(TRIM(T4813)),S4813*F4813)</f>
        <v/>
      </c>
      <c r="W4813" s="58">
        <f>IF(F4813&lt;=12,"0-12 mo",IF(F4813&lt;=24,"13-24 mo",IF(F4813&lt;=48,"25-48 mo","49+ mo")))</f>
        <v/>
      </c>
      <c r="X4813" s="58">
        <f>IF(S4813&lt;=35.5,"Q1 Low",IF(S4813&lt;=70.35,"Q2 Mid-Low",IF(S4813&lt;=89.85,"Q3 Mid-High","Q4 High")))</f>
        <v/>
      </c>
      <c r="Y4813" s="58">
        <f>IF(U4813="Yes",1,0)</f>
        <v/>
      </c>
      <c r="Z4813" s="58">
        <f>IF(P4813="Month-to-month",1,0)+IF(M4813="No",1,0)+IF(J4813="No",1,0)+IF(I4813="Fiber optic",1,0)+IF(Q4813="Yes",1,0)</f>
        <v/>
      </c>
    </row>
    <row r="4814" ht="15" customHeight="1" s="59">
      <c r="A4814" s="58" t="inlineStr">
        <is>
          <t>5174-RNGBH</t>
        </is>
      </c>
      <c r="B4814" s="58" t="inlineStr">
        <is>
          <t>Female</t>
        </is>
      </c>
      <c r="C4814" s="58" t="n">
        <v>0</v>
      </c>
      <c r="D4814" s="58" t="inlineStr">
        <is>
          <t>No</t>
        </is>
      </c>
      <c r="E4814" s="58" t="inlineStr">
        <is>
          <t>No</t>
        </is>
      </c>
      <c r="F4814" s="58" t="n">
        <v>9</v>
      </c>
      <c r="G4814" s="58" t="inlineStr">
        <is>
          <t>Yes</t>
        </is>
      </c>
      <c r="H4814" s="58" t="inlineStr">
        <is>
          <t>No</t>
        </is>
      </c>
      <c r="I4814" s="58" t="inlineStr">
        <is>
          <t>DSL</t>
        </is>
      </c>
      <c r="J4814" s="58" t="inlineStr">
        <is>
          <t>No</t>
        </is>
      </c>
      <c r="K4814" s="58" t="inlineStr">
        <is>
          <t>Yes</t>
        </is>
      </c>
      <c r="L4814" s="58" t="inlineStr">
        <is>
          <t>No</t>
        </is>
      </c>
      <c r="M4814" s="58" t="inlineStr">
        <is>
          <t>Yes</t>
        </is>
      </c>
      <c r="N4814" s="58" t="inlineStr">
        <is>
          <t>Yes</t>
        </is>
      </c>
      <c r="O4814" s="58" t="inlineStr">
        <is>
          <t>No</t>
        </is>
      </c>
      <c r="P4814" s="58" t="inlineStr">
        <is>
          <t>Month-to-month</t>
        </is>
      </c>
      <c r="Q4814" s="58" t="inlineStr">
        <is>
          <t>No</t>
        </is>
      </c>
      <c r="R4814" s="58" t="inlineStr">
        <is>
          <t>Mailed check</t>
        </is>
      </c>
      <c r="S4814" s="123" t="n">
        <v>66.25</v>
      </c>
      <c r="T4814" s="58" t="inlineStr">
        <is>
          <t>620.55</t>
        </is>
      </c>
      <c r="U4814" s="58" t="inlineStr">
        <is>
          <t>Yes</t>
        </is>
      </c>
      <c r="V4814" s="123">
        <f>IFERROR(VALUE(TRIM(T4814)),S4814*F4814)</f>
        <v/>
      </c>
      <c r="W4814" s="58">
        <f>IF(F4814&lt;=12,"0-12 mo",IF(F4814&lt;=24,"13-24 mo",IF(F4814&lt;=48,"25-48 mo","49+ mo")))</f>
        <v/>
      </c>
      <c r="X4814" s="58">
        <f>IF(S4814&lt;=35.5,"Q1 Low",IF(S4814&lt;=70.35,"Q2 Mid-Low",IF(S4814&lt;=89.85,"Q3 Mid-High","Q4 High")))</f>
        <v/>
      </c>
      <c r="Y4814" s="58">
        <f>IF(U4814="Yes",1,0)</f>
        <v/>
      </c>
      <c r="Z4814" s="58">
        <f>IF(P4814="Month-to-month",1,0)+IF(M4814="No",1,0)+IF(J4814="No",1,0)+IF(I4814="Fiber optic",1,0)+IF(Q4814="Yes",1,0)</f>
        <v/>
      </c>
    </row>
    <row r="4815" ht="15" customHeight="1" s="59">
      <c r="A4815" s="58" t="inlineStr">
        <is>
          <t>8631-WUXGY</t>
        </is>
      </c>
      <c r="B4815" s="58" t="inlineStr">
        <is>
          <t>Female</t>
        </is>
      </c>
      <c r="C4815" s="58" t="n">
        <v>0</v>
      </c>
      <c r="D4815" s="58" t="inlineStr">
        <is>
          <t>No</t>
        </is>
      </c>
      <c r="E4815" s="58" t="inlineStr">
        <is>
          <t>Yes</t>
        </is>
      </c>
      <c r="F4815" s="58" t="n">
        <v>46</v>
      </c>
      <c r="G4815" s="58" t="inlineStr">
        <is>
          <t>Yes</t>
        </is>
      </c>
      <c r="H4815" s="58" t="inlineStr">
        <is>
          <t>No</t>
        </is>
      </c>
      <c r="I4815" s="58" t="inlineStr">
        <is>
          <t>Fiber optic</t>
        </is>
      </c>
      <c r="J4815" s="58" t="inlineStr">
        <is>
          <t>No</t>
        </is>
      </c>
      <c r="K4815" s="58" t="inlineStr">
        <is>
          <t>Yes</t>
        </is>
      </c>
      <c r="L4815" s="58" t="inlineStr">
        <is>
          <t>Yes</t>
        </is>
      </c>
      <c r="M4815" s="58" t="inlineStr">
        <is>
          <t>No</t>
        </is>
      </c>
      <c r="N4815" s="58" t="inlineStr">
        <is>
          <t>Yes</t>
        </is>
      </c>
      <c r="O4815" s="58" t="inlineStr">
        <is>
          <t>Yes</t>
        </is>
      </c>
      <c r="P4815" s="58" t="inlineStr">
        <is>
          <t>Month-to-month</t>
        </is>
      </c>
      <c r="Q4815" s="58" t="inlineStr">
        <is>
          <t>Yes</t>
        </is>
      </c>
      <c r="R4815" s="58" t="inlineStr">
        <is>
          <t>Electronic check</t>
        </is>
      </c>
      <c r="S4815" s="123" t="n">
        <v>99.8</v>
      </c>
      <c r="T4815" s="58" t="inlineStr">
        <is>
          <t>4391.25</t>
        </is>
      </c>
      <c r="U4815" s="58" t="inlineStr">
        <is>
          <t>No</t>
        </is>
      </c>
      <c r="V4815" s="123">
        <f>IFERROR(VALUE(TRIM(T4815)),S4815*F4815)</f>
        <v/>
      </c>
      <c r="W4815" s="58">
        <f>IF(F4815&lt;=12,"0-12 mo",IF(F4815&lt;=24,"13-24 mo",IF(F4815&lt;=48,"25-48 mo","49+ mo")))</f>
        <v/>
      </c>
      <c r="X4815" s="58">
        <f>IF(S4815&lt;=35.5,"Q1 Low",IF(S4815&lt;=70.35,"Q2 Mid-Low",IF(S4815&lt;=89.85,"Q3 Mid-High","Q4 High")))</f>
        <v/>
      </c>
      <c r="Y4815" s="58">
        <f>IF(U4815="Yes",1,0)</f>
        <v/>
      </c>
      <c r="Z4815" s="58">
        <f>IF(P4815="Month-to-month",1,0)+IF(M4815="No",1,0)+IF(J4815="No",1,0)+IF(I4815="Fiber optic",1,0)+IF(Q4815="Yes",1,0)</f>
        <v/>
      </c>
    </row>
    <row r="4816" ht="15" customHeight="1" s="59">
      <c r="A4816" s="58" t="inlineStr">
        <is>
          <t>7270-BDIOA</t>
        </is>
      </c>
      <c r="B4816" s="58" t="inlineStr">
        <is>
          <t>Female</t>
        </is>
      </c>
      <c r="C4816" s="58" t="n">
        <v>0</v>
      </c>
      <c r="D4816" s="58" t="inlineStr">
        <is>
          <t>No</t>
        </is>
      </c>
      <c r="E4816" s="58" t="inlineStr">
        <is>
          <t>No</t>
        </is>
      </c>
      <c r="F4816" s="58" t="n">
        <v>22</v>
      </c>
      <c r="G4816" s="58" t="inlineStr">
        <is>
          <t>Yes</t>
        </is>
      </c>
      <c r="H4816" s="58" t="inlineStr">
        <is>
          <t>Yes</t>
        </is>
      </c>
      <c r="I4816" s="58" t="inlineStr">
        <is>
          <t>Fiber optic</t>
        </is>
      </c>
      <c r="J4816" s="58" t="inlineStr">
        <is>
          <t>No</t>
        </is>
      </c>
      <c r="K4816" s="58" t="inlineStr">
        <is>
          <t>No</t>
        </is>
      </c>
      <c r="L4816" s="58" t="inlineStr">
        <is>
          <t>No</t>
        </is>
      </c>
      <c r="M4816" s="58" t="inlineStr">
        <is>
          <t>Yes</t>
        </is>
      </c>
      <c r="N4816" s="58" t="inlineStr">
        <is>
          <t>Yes</t>
        </is>
      </c>
      <c r="O4816" s="58" t="inlineStr">
        <is>
          <t>No</t>
        </is>
      </c>
      <c r="P4816" s="58" t="inlineStr">
        <is>
          <t>Month-to-month</t>
        </is>
      </c>
      <c r="Q4816" s="58" t="inlineStr">
        <is>
          <t>Yes</t>
        </is>
      </c>
      <c r="R4816" s="58" t="inlineStr">
        <is>
          <t>Electronic check</t>
        </is>
      </c>
      <c r="S4816" s="123" t="n">
        <v>90</v>
      </c>
      <c r="T4816" s="58" t="inlineStr">
        <is>
          <t>1993.8</t>
        </is>
      </c>
      <c r="U4816" s="58" t="inlineStr">
        <is>
          <t>Yes</t>
        </is>
      </c>
      <c r="V4816" s="123">
        <f>IFERROR(VALUE(TRIM(T4816)),S4816*F4816)</f>
        <v/>
      </c>
      <c r="W4816" s="58">
        <f>IF(F4816&lt;=12,"0-12 mo",IF(F4816&lt;=24,"13-24 mo",IF(F4816&lt;=48,"25-48 mo","49+ mo")))</f>
        <v/>
      </c>
      <c r="X4816" s="58">
        <f>IF(S4816&lt;=35.5,"Q1 Low",IF(S4816&lt;=70.35,"Q2 Mid-Low",IF(S4816&lt;=89.85,"Q3 Mid-High","Q4 High")))</f>
        <v/>
      </c>
      <c r="Y4816" s="58">
        <f>IF(U4816="Yes",1,0)</f>
        <v/>
      </c>
      <c r="Z4816" s="58">
        <f>IF(P4816="Month-to-month",1,0)+IF(M4816="No",1,0)+IF(J4816="No",1,0)+IF(I4816="Fiber optic",1,0)+IF(Q4816="Yes",1,0)</f>
        <v/>
      </c>
    </row>
    <row r="4817" ht="15" customHeight="1" s="59">
      <c r="A4817" s="58" t="inlineStr">
        <is>
          <t>9565-JSNFM</t>
        </is>
      </c>
      <c r="B4817" s="58" t="inlineStr">
        <is>
          <t>Male</t>
        </is>
      </c>
      <c r="C4817" s="58" t="n">
        <v>0</v>
      </c>
      <c r="D4817" s="58" t="inlineStr">
        <is>
          <t>No</t>
        </is>
      </c>
      <c r="E4817" s="58" t="inlineStr">
        <is>
          <t>No</t>
        </is>
      </c>
      <c r="F4817" s="58" t="n">
        <v>38</v>
      </c>
      <c r="G4817" s="58" t="inlineStr">
        <is>
          <t>Yes</t>
        </is>
      </c>
      <c r="H4817" s="58" t="inlineStr">
        <is>
          <t>No</t>
        </is>
      </c>
      <c r="I4817" s="58" t="inlineStr">
        <is>
          <t>Fiber optic</t>
        </is>
      </c>
      <c r="J4817" s="58" t="inlineStr">
        <is>
          <t>No</t>
        </is>
      </c>
      <c r="K4817" s="58" t="inlineStr">
        <is>
          <t>No</t>
        </is>
      </c>
      <c r="L4817" s="58" t="inlineStr">
        <is>
          <t>No</t>
        </is>
      </c>
      <c r="M4817" s="58" t="inlineStr">
        <is>
          <t>No</t>
        </is>
      </c>
      <c r="N4817" s="58" t="inlineStr">
        <is>
          <t>No</t>
        </is>
      </c>
      <c r="O4817" s="58" t="inlineStr">
        <is>
          <t>No</t>
        </is>
      </c>
      <c r="P4817" s="58" t="inlineStr">
        <is>
          <t>One year</t>
        </is>
      </c>
      <c r="Q4817" s="58" t="inlineStr">
        <is>
          <t>Yes</t>
        </is>
      </c>
      <c r="R4817" s="58" t="inlineStr">
        <is>
          <t>Bank transfer (automatic)</t>
        </is>
      </c>
      <c r="S4817" s="123" t="n">
        <v>70.45</v>
      </c>
      <c r="T4817" s="58" t="inlineStr">
        <is>
          <t>2597.6</t>
        </is>
      </c>
      <c r="U4817" s="58" t="inlineStr">
        <is>
          <t>Yes</t>
        </is>
      </c>
      <c r="V4817" s="123">
        <f>IFERROR(VALUE(TRIM(T4817)),S4817*F4817)</f>
        <v/>
      </c>
      <c r="W4817" s="58">
        <f>IF(F4817&lt;=12,"0-12 mo",IF(F4817&lt;=24,"13-24 mo",IF(F4817&lt;=48,"25-48 mo","49+ mo")))</f>
        <v/>
      </c>
      <c r="X4817" s="58">
        <f>IF(S4817&lt;=35.5,"Q1 Low",IF(S4817&lt;=70.35,"Q2 Mid-Low",IF(S4817&lt;=89.85,"Q3 Mid-High","Q4 High")))</f>
        <v/>
      </c>
      <c r="Y4817" s="58">
        <f>IF(U4817="Yes",1,0)</f>
        <v/>
      </c>
      <c r="Z4817" s="58">
        <f>IF(P4817="Month-to-month",1,0)+IF(M4817="No",1,0)+IF(J4817="No",1,0)+IF(I4817="Fiber optic",1,0)+IF(Q4817="Yes",1,0)</f>
        <v/>
      </c>
    </row>
    <row r="4818" ht="15" customHeight="1" s="59">
      <c r="A4818" s="58" t="inlineStr">
        <is>
          <t>5906-DVAPM</t>
        </is>
      </c>
      <c r="B4818" s="58" t="inlineStr">
        <is>
          <t>Female</t>
        </is>
      </c>
      <c r="C4818" s="58" t="n">
        <v>0</v>
      </c>
      <c r="D4818" s="58" t="inlineStr">
        <is>
          <t>Yes</t>
        </is>
      </c>
      <c r="E4818" s="58" t="inlineStr">
        <is>
          <t>Yes</t>
        </is>
      </c>
      <c r="F4818" s="58" t="n">
        <v>55</v>
      </c>
      <c r="G4818" s="58" t="inlineStr">
        <is>
          <t>Yes</t>
        </is>
      </c>
      <c r="H4818" s="58" t="inlineStr">
        <is>
          <t>Yes</t>
        </is>
      </c>
      <c r="I4818" s="58" t="inlineStr">
        <is>
          <t>DSL</t>
        </is>
      </c>
      <c r="J4818" s="58" t="inlineStr">
        <is>
          <t>Yes</t>
        </is>
      </c>
      <c r="K4818" s="58" t="inlineStr">
        <is>
          <t>Yes</t>
        </is>
      </c>
      <c r="L4818" s="58" t="inlineStr">
        <is>
          <t>No</t>
        </is>
      </c>
      <c r="M4818" s="58" t="inlineStr">
        <is>
          <t>Yes</t>
        </is>
      </c>
      <c r="N4818" s="58" t="inlineStr">
        <is>
          <t>Yes</t>
        </is>
      </c>
      <c r="O4818" s="58" t="inlineStr">
        <is>
          <t>No</t>
        </is>
      </c>
      <c r="P4818" s="58" t="inlineStr">
        <is>
          <t>One year</t>
        </is>
      </c>
      <c r="Q4818" s="58" t="inlineStr">
        <is>
          <t>Yes</t>
        </is>
      </c>
      <c r="R4818" s="58" t="inlineStr">
        <is>
          <t>Credit card (automatic)</t>
        </is>
      </c>
      <c r="S4818" s="123" t="n">
        <v>75</v>
      </c>
      <c r="T4818" s="58" t="inlineStr">
        <is>
          <t>4213.9</t>
        </is>
      </c>
      <c r="U4818" s="58" t="inlineStr">
        <is>
          <t>No</t>
        </is>
      </c>
      <c r="V4818" s="123">
        <f>IFERROR(VALUE(TRIM(T4818)),S4818*F4818)</f>
        <v/>
      </c>
      <c r="W4818" s="58">
        <f>IF(F4818&lt;=12,"0-12 mo",IF(F4818&lt;=24,"13-24 mo",IF(F4818&lt;=48,"25-48 mo","49+ mo")))</f>
        <v/>
      </c>
      <c r="X4818" s="58">
        <f>IF(S4818&lt;=35.5,"Q1 Low",IF(S4818&lt;=70.35,"Q2 Mid-Low",IF(S4818&lt;=89.85,"Q3 Mid-High","Q4 High")))</f>
        <v/>
      </c>
      <c r="Y4818" s="58">
        <f>IF(U4818="Yes",1,0)</f>
        <v/>
      </c>
      <c r="Z4818" s="58">
        <f>IF(P4818="Month-to-month",1,0)+IF(M4818="No",1,0)+IF(J4818="No",1,0)+IF(I4818="Fiber optic",1,0)+IF(Q4818="Yes",1,0)</f>
        <v/>
      </c>
    </row>
    <row r="4819" ht="15" customHeight="1" s="59">
      <c r="A4819" s="58" t="inlineStr">
        <is>
          <t>6654-QGBZZ</t>
        </is>
      </c>
      <c r="B4819" s="58" t="inlineStr">
        <is>
          <t>Female</t>
        </is>
      </c>
      <c r="C4819" s="58" t="n">
        <v>0</v>
      </c>
      <c r="D4819" s="58" t="inlineStr">
        <is>
          <t>No</t>
        </is>
      </c>
      <c r="E4819" s="58" t="inlineStr">
        <is>
          <t>No</t>
        </is>
      </c>
      <c r="F4819" s="58" t="n">
        <v>1</v>
      </c>
      <c r="G4819" s="58" t="inlineStr">
        <is>
          <t>Yes</t>
        </is>
      </c>
      <c r="H4819" s="58" t="inlineStr">
        <is>
          <t>No</t>
        </is>
      </c>
      <c r="I4819" s="58" t="inlineStr">
        <is>
          <t>No</t>
        </is>
      </c>
      <c r="J4819" s="58" t="inlineStr">
        <is>
          <t>No internet service</t>
        </is>
      </c>
      <c r="K4819" s="58" t="inlineStr">
        <is>
          <t>No internet service</t>
        </is>
      </c>
      <c r="L4819" s="58" t="inlineStr">
        <is>
          <t>No internet service</t>
        </is>
      </c>
      <c r="M4819" s="58" t="inlineStr">
        <is>
          <t>No internet service</t>
        </is>
      </c>
      <c r="N4819" s="58" t="inlineStr">
        <is>
          <t>No internet service</t>
        </is>
      </c>
      <c r="O4819" s="58" t="inlineStr">
        <is>
          <t>No internet service</t>
        </is>
      </c>
      <c r="P4819" s="58" t="inlineStr">
        <is>
          <t>Month-to-month</t>
        </is>
      </c>
      <c r="Q4819" s="58" t="inlineStr">
        <is>
          <t>No</t>
        </is>
      </c>
      <c r="R4819" s="58" t="inlineStr">
        <is>
          <t>Mailed check</t>
        </is>
      </c>
      <c r="S4819" s="123" t="n">
        <v>19.9</v>
      </c>
      <c r="T4819" s="58" t="inlineStr">
        <is>
          <t>19.9</t>
        </is>
      </c>
      <c r="U4819" s="58" t="inlineStr">
        <is>
          <t>No</t>
        </is>
      </c>
      <c r="V4819" s="123">
        <f>IFERROR(VALUE(TRIM(T4819)),S4819*F4819)</f>
        <v/>
      </c>
      <c r="W4819" s="58">
        <f>IF(F4819&lt;=12,"0-12 mo",IF(F4819&lt;=24,"13-24 mo",IF(F4819&lt;=48,"25-48 mo","49+ mo")))</f>
        <v/>
      </c>
      <c r="X4819" s="58">
        <f>IF(S4819&lt;=35.5,"Q1 Low",IF(S4819&lt;=70.35,"Q2 Mid-Low",IF(S4819&lt;=89.85,"Q3 Mid-High","Q4 High")))</f>
        <v/>
      </c>
      <c r="Y4819" s="58">
        <f>IF(U4819="Yes",1,0)</f>
        <v/>
      </c>
      <c r="Z4819" s="58">
        <f>IF(P4819="Month-to-month",1,0)+IF(M4819="No",1,0)+IF(J4819="No",1,0)+IF(I4819="Fiber optic",1,0)+IF(Q4819="Yes",1,0)</f>
        <v/>
      </c>
    </row>
    <row r="4820" ht="15" customHeight="1" s="59">
      <c r="A4820" s="58" t="inlineStr">
        <is>
          <t>8348-JLBUG</t>
        </is>
      </c>
      <c r="B4820" s="58" t="inlineStr">
        <is>
          <t>Male</t>
        </is>
      </c>
      <c r="C4820" s="58" t="n">
        <v>1</v>
      </c>
      <c r="D4820" s="58" t="inlineStr">
        <is>
          <t>Yes</t>
        </is>
      </c>
      <c r="E4820" s="58" t="inlineStr">
        <is>
          <t>No</t>
        </is>
      </c>
      <c r="F4820" s="58" t="n">
        <v>64</v>
      </c>
      <c r="G4820" s="58" t="inlineStr">
        <is>
          <t>Yes</t>
        </is>
      </c>
      <c r="H4820" s="58" t="inlineStr">
        <is>
          <t>No</t>
        </is>
      </c>
      <c r="I4820" s="58" t="inlineStr">
        <is>
          <t>Fiber optic</t>
        </is>
      </c>
      <c r="J4820" s="58" t="inlineStr">
        <is>
          <t>Yes</t>
        </is>
      </c>
      <c r="K4820" s="58" t="inlineStr">
        <is>
          <t>No</t>
        </is>
      </c>
      <c r="L4820" s="58" t="inlineStr">
        <is>
          <t>Yes</t>
        </is>
      </c>
      <c r="M4820" s="58" t="inlineStr">
        <is>
          <t>No</t>
        </is>
      </c>
      <c r="N4820" s="58" t="inlineStr">
        <is>
          <t>No</t>
        </is>
      </c>
      <c r="O4820" s="58" t="inlineStr">
        <is>
          <t>No</t>
        </is>
      </c>
      <c r="P4820" s="58" t="inlineStr">
        <is>
          <t>One year</t>
        </is>
      </c>
      <c r="Q4820" s="58" t="inlineStr">
        <is>
          <t>No</t>
        </is>
      </c>
      <c r="R4820" s="58" t="inlineStr">
        <is>
          <t>Credit card (automatic)</t>
        </is>
      </c>
      <c r="S4820" s="123" t="n">
        <v>80.3</v>
      </c>
      <c r="T4820" s="58" t="inlineStr">
        <is>
          <t>5017.7</t>
        </is>
      </c>
      <c r="U4820" s="58" t="inlineStr">
        <is>
          <t>No</t>
        </is>
      </c>
      <c r="V4820" s="123">
        <f>IFERROR(VALUE(TRIM(T4820)),S4820*F4820)</f>
        <v/>
      </c>
      <c r="W4820" s="58">
        <f>IF(F4820&lt;=12,"0-12 mo",IF(F4820&lt;=24,"13-24 mo",IF(F4820&lt;=48,"25-48 mo","49+ mo")))</f>
        <v/>
      </c>
      <c r="X4820" s="58">
        <f>IF(S4820&lt;=35.5,"Q1 Low",IF(S4820&lt;=70.35,"Q2 Mid-Low",IF(S4820&lt;=89.85,"Q3 Mid-High","Q4 High")))</f>
        <v/>
      </c>
      <c r="Y4820" s="58">
        <f>IF(U4820="Yes",1,0)</f>
        <v/>
      </c>
      <c r="Z4820" s="58">
        <f>IF(P4820="Month-to-month",1,0)+IF(M4820="No",1,0)+IF(J4820="No",1,0)+IF(I4820="Fiber optic",1,0)+IF(Q4820="Yes",1,0)</f>
        <v/>
      </c>
    </row>
    <row r="4821" ht="15" customHeight="1" s="59">
      <c r="A4821" s="58" t="inlineStr">
        <is>
          <t>0607-DAAHE</t>
        </is>
      </c>
      <c r="B4821" s="58" t="inlineStr">
        <is>
          <t>Male</t>
        </is>
      </c>
      <c r="C4821" s="58" t="n">
        <v>0</v>
      </c>
      <c r="D4821" s="58" t="inlineStr">
        <is>
          <t>No</t>
        </is>
      </c>
      <c r="E4821" s="58" t="inlineStr">
        <is>
          <t>Yes</t>
        </is>
      </c>
      <c r="F4821" s="58" t="n">
        <v>53</v>
      </c>
      <c r="G4821" s="58" t="inlineStr">
        <is>
          <t>Yes</t>
        </is>
      </c>
      <c r="H4821" s="58" t="inlineStr">
        <is>
          <t>No</t>
        </is>
      </c>
      <c r="I4821" s="58" t="inlineStr">
        <is>
          <t>No</t>
        </is>
      </c>
      <c r="J4821" s="58" t="inlineStr">
        <is>
          <t>No internet service</t>
        </is>
      </c>
      <c r="K4821" s="58" t="inlineStr">
        <is>
          <t>No internet service</t>
        </is>
      </c>
      <c r="L4821" s="58" t="inlineStr">
        <is>
          <t>No internet service</t>
        </is>
      </c>
      <c r="M4821" s="58" t="inlineStr">
        <is>
          <t>No internet service</t>
        </is>
      </c>
      <c r="N4821" s="58" t="inlineStr">
        <is>
          <t>No internet service</t>
        </is>
      </c>
      <c r="O4821" s="58" t="inlineStr">
        <is>
          <t>No internet service</t>
        </is>
      </c>
      <c r="P4821" s="58" t="inlineStr">
        <is>
          <t>Two year</t>
        </is>
      </c>
      <c r="Q4821" s="58" t="inlineStr">
        <is>
          <t>No</t>
        </is>
      </c>
      <c r="R4821" s="58" t="inlineStr">
        <is>
          <t>Bank transfer (automatic)</t>
        </is>
      </c>
      <c r="S4821" s="123" t="n">
        <v>19.75</v>
      </c>
      <c r="T4821" s="58" t="inlineStr">
        <is>
          <t>1052.35</t>
        </is>
      </c>
      <c r="U4821" s="58" t="inlineStr">
        <is>
          <t>Yes</t>
        </is>
      </c>
      <c r="V4821" s="123">
        <f>IFERROR(VALUE(TRIM(T4821)),S4821*F4821)</f>
        <v/>
      </c>
      <c r="W4821" s="58">
        <f>IF(F4821&lt;=12,"0-12 mo",IF(F4821&lt;=24,"13-24 mo",IF(F4821&lt;=48,"25-48 mo","49+ mo")))</f>
        <v/>
      </c>
      <c r="X4821" s="58">
        <f>IF(S4821&lt;=35.5,"Q1 Low",IF(S4821&lt;=70.35,"Q2 Mid-Low",IF(S4821&lt;=89.85,"Q3 Mid-High","Q4 High")))</f>
        <v/>
      </c>
      <c r="Y4821" s="58">
        <f>IF(U4821="Yes",1,0)</f>
        <v/>
      </c>
      <c r="Z4821" s="58">
        <f>IF(P4821="Month-to-month",1,0)+IF(M4821="No",1,0)+IF(J4821="No",1,0)+IF(I4821="Fiber optic",1,0)+IF(Q4821="Yes",1,0)</f>
        <v/>
      </c>
    </row>
    <row r="4822" ht="15" customHeight="1" s="59">
      <c r="A4822" s="58" t="inlineStr">
        <is>
          <t>5641-DMBFJ</t>
        </is>
      </c>
      <c r="B4822" s="58" t="inlineStr">
        <is>
          <t>Female</t>
        </is>
      </c>
      <c r="C4822" s="58" t="n">
        <v>0</v>
      </c>
      <c r="D4822" s="58" t="inlineStr">
        <is>
          <t>Yes</t>
        </is>
      </c>
      <c r="E4822" s="58" t="inlineStr">
        <is>
          <t>No</t>
        </is>
      </c>
      <c r="F4822" s="58" t="n">
        <v>58</v>
      </c>
      <c r="G4822" s="58" t="inlineStr">
        <is>
          <t>Yes</t>
        </is>
      </c>
      <c r="H4822" s="58" t="inlineStr">
        <is>
          <t>Yes</t>
        </is>
      </c>
      <c r="I4822" s="58" t="inlineStr">
        <is>
          <t>DSL</t>
        </is>
      </c>
      <c r="J4822" s="58" t="inlineStr">
        <is>
          <t>Yes</t>
        </is>
      </c>
      <c r="K4822" s="58" t="inlineStr">
        <is>
          <t>No</t>
        </is>
      </c>
      <c r="L4822" s="58" t="inlineStr">
        <is>
          <t>Yes</t>
        </is>
      </c>
      <c r="M4822" s="58" t="inlineStr">
        <is>
          <t>Yes</t>
        </is>
      </c>
      <c r="N4822" s="58" t="inlineStr">
        <is>
          <t>Yes</t>
        </is>
      </c>
      <c r="O4822" s="58" t="inlineStr">
        <is>
          <t>Yes</t>
        </is>
      </c>
      <c r="P4822" s="58" t="inlineStr">
        <is>
          <t>Two year</t>
        </is>
      </c>
      <c r="Q4822" s="58" t="inlineStr">
        <is>
          <t>Yes</t>
        </is>
      </c>
      <c r="R4822" s="58" t="inlineStr">
        <is>
          <t>Electronic check</t>
        </is>
      </c>
      <c r="S4822" s="123" t="n">
        <v>84.3</v>
      </c>
      <c r="T4822" s="58" t="inlineStr">
        <is>
          <t>4916.4</t>
        </is>
      </c>
      <c r="U4822" s="58" t="inlineStr">
        <is>
          <t>No</t>
        </is>
      </c>
      <c r="V4822" s="123">
        <f>IFERROR(VALUE(TRIM(T4822)),S4822*F4822)</f>
        <v/>
      </c>
      <c r="W4822" s="58">
        <f>IF(F4822&lt;=12,"0-12 mo",IF(F4822&lt;=24,"13-24 mo",IF(F4822&lt;=48,"25-48 mo","49+ mo")))</f>
        <v/>
      </c>
      <c r="X4822" s="58">
        <f>IF(S4822&lt;=35.5,"Q1 Low",IF(S4822&lt;=70.35,"Q2 Mid-Low",IF(S4822&lt;=89.85,"Q3 Mid-High","Q4 High")))</f>
        <v/>
      </c>
      <c r="Y4822" s="58">
        <f>IF(U4822="Yes",1,0)</f>
        <v/>
      </c>
      <c r="Z4822" s="58">
        <f>IF(P4822="Month-to-month",1,0)+IF(M4822="No",1,0)+IF(J4822="No",1,0)+IF(I4822="Fiber optic",1,0)+IF(Q4822="Yes",1,0)</f>
        <v/>
      </c>
    </row>
    <row r="4823" ht="15" customHeight="1" s="59">
      <c r="A4823" s="58" t="inlineStr">
        <is>
          <t>9200-NLNPD</t>
        </is>
      </c>
      <c r="B4823" s="58" t="inlineStr">
        <is>
          <t>Male</t>
        </is>
      </c>
      <c r="C4823" s="58" t="n">
        <v>0</v>
      </c>
      <c r="D4823" s="58" t="inlineStr">
        <is>
          <t>Yes</t>
        </is>
      </c>
      <c r="E4823" s="58" t="inlineStr">
        <is>
          <t>No</t>
        </is>
      </c>
      <c r="F4823" s="58" t="n">
        <v>56</v>
      </c>
      <c r="G4823" s="58" t="inlineStr">
        <is>
          <t>No</t>
        </is>
      </c>
      <c r="H4823" s="58" t="inlineStr">
        <is>
          <t>No phone service</t>
        </is>
      </c>
      <c r="I4823" s="58" t="inlineStr">
        <is>
          <t>DSL</t>
        </is>
      </c>
      <c r="J4823" s="58" t="inlineStr">
        <is>
          <t>No</t>
        </is>
      </c>
      <c r="K4823" s="58" t="inlineStr">
        <is>
          <t>No</t>
        </is>
      </c>
      <c r="L4823" s="58" t="inlineStr">
        <is>
          <t>Yes</t>
        </is>
      </c>
      <c r="M4823" s="58" t="inlineStr">
        <is>
          <t>Yes</t>
        </is>
      </c>
      <c r="N4823" s="58" t="inlineStr">
        <is>
          <t>Yes</t>
        </is>
      </c>
      <c r="O4823" s="58" t="inlineStr">
        <is>
          <t>Yes</t>
        </is>
      </c>
      <c r="P4823" s="58" t="inlineStr">
        <is>
          <t>One year</t>
        </is>
      </c>
      <c r="Q4823" s="58" t="inlineStr">
        <is>
          <t>Yes</t>
        </is>
      </c>
      <c r="R4823" s="58" t="inlineStr">
        <is>
          <t>Bank transfer (automatic)</t>
        </is>
      </c>
      <c r="S4823" s="123" t="n">
        <v>54.05</v>
      </c>
      <c r="T4823" s="58" t="inlineStr">
        <is>
          <t>2959.8</t>
        </is>
      </c>
      <c r="U4823" s="58" t="inlineStr">
        <is>
          <t>No</t>
        </is>
      </c>
      <c r="V4823" s="123">
        <f>IFERROR(VALUE(TRIM(T4823)),S4823*F4823)</f>
        <v/>
      </c>
      <c r="W4823" s="58">
        <f>IF(F4823&lt;=12,"0-12 mo",IF(F4823&lt;=24,"13-24 mo",IF(F4823&lt;=48,"25-48 mo","49+ mo")))</f>
        <v/>
      </c>
      <c r="X4823" s="58">
        <f>IF(S4823&lt;=35.5,"Q1 Low",IF(S4823&lt;=70.35,"Q2 Mid-Low",IF(S4823&lt;=89.85,"Q3 Mid-High","Q4 High")))</f>
        <v/>
      </c>
      <c r="Y4823" s="58">
        <f>IF(U4823="Yes",1,0)</f>
        <v/>
      </c>
      <c r="Z4823" s="58">
        <f>IF(P4823="Month-to-month",1,0)+IF(M4823="No",1,0)+IF(J4823="No",1,0)+IF(I4823="Fiber optic",1,0)+IF(Q4823="Yes",1,0)</f>
        <v/>
      </c>
    </row>
    <row r="4824" ht="15" customHeight="1" s="59">
      <c r="A4824" s="58" t="inlineStr">
        <is>
          <t>2664-XJZNO</t>
        </is>
      </c>
      <c r="B4824" s="58" t="inlineStr">
        <is>
          <t>Male</t>
        </is>
      </c>
      <c r="C4824" s="58" t="n">
        <v>0</v>
      </c>
      <c r="D4824" s="58" t="inlineStr">
        <is>
          <t>Yes</t>
        </is>
      </c>
      <c r="E4824" s="58" t="inlineStr">
        <is>
          <t>Yes</t>
        </is>
      </c>
      <c r="F4824" s="58" t="n">
        <v>72</v>
      </c>
      <c r="G4824" s="58" t="inlineStr">
        <is>
          <t>Yes</t>
        </is>
      </c>
      <c r="H4824" s="58" t="inlineStr">
        <is>
          <t>No</t>
        </is>
      </c>
      <c r="I4824" s="58" t="inlineStr">
        <is>
          <t>Fiber optic</t>
        </is>
      </c>
      <c r="J4824" s="58" t="inlineStr">
        <is>
          <t>Yes</t>
        </is>
      </c>
      <c r="K4824" s="58" t="inlineStr">
        <is>
          <t>No</t>
        </is>
      </c>
      <c r="L4824" s="58" t="inlineStr">
        <is>
          <t>Yes</t>
        </is>
      </c>
      <c r="M4824" s="58" t="inlineStr">
        <is>
          <t>Yes</t>
        </is>
      </c>
      <c r="N4824" s="58" t="inlineStr">
        <is>
          <t>Yes</t>
        </is>
      </c>
      <c r="O4824" s="58" t="inlineStr">
        <is>
          <t>Yes</t>
        </is>
      </c>
      <c r="P4824" s="58" t="inlineStr">
        <is>
          <t>Two year</t>
        </is>
      </c>
      <c r="Q4824" s="58" t="inlineStr">
        <is>
          <t>Yes</t>
        </is>
      </c>
      <c r="R4824" s="58" t="inlineStr">
        <is>
          <t>Credit card (automatic)</t>
        </is>
      </c>
      <c r="S4824" s="123" t="n">
        <v>104.9</v>
      </c>
      <c r="T4824" s="58" t="inlineStr">
        <is>
          <t>7559.55</t>
        </is>
      </c>
      <c r="U4824" s="58" t="inlineStr">
        <is>
          <t>No</t>
        </is>
      </c>
      <c r="V4824" s="123">
        <f>IFERROR(VALUE(TRIM(T4824)),S4824*F4824)</f>
        <v/>
      </c>
      <c r="W4824" s="58">
        <f>IF(F4824&lt;=12,"0-12 mo",IF(F4824&lt;=24,"13-24 mo",IF(F4824&lt;=48,"25-48 mo","49+ mo")))</f>
        <v/>
      </c>
      <c r="X4824" s="58">
        <f>IF(S4824&lt;=35.5,"Q1 Low",IF(S4824&lt;=70.35,"Q2 Mid-Low",IF(S4824&lt;=89.85,"Q3 Mid-High","Q4 High")))</f>
        <v/>
      </c>
      <c r="Y4824" s="58">
        <f>IF(U4824="Yes",1,0)</f>
        <v/>
      </c>
      <c r="Z4824" s="58">
        <f>IF(P4824="Month-to-month",1,0)+IF(M4824="No",1,0)+IF(J4824="No",1,0)+IF(I4824="Fiber optic",1,0)+IF(Q4824="Yes",1,0)</f>
        <v/>
      </c>
    </row>
    <row r="4825" ht="15" customHeight="1" s="59">
      <c r="A4825" s="58" t="inlineStr">
        <is>
          <t>9732-KPKBW</t>
        </is>
      </c>
      <c r="B4825" s="58" t="inlineStr">
        <is>
          <t>Male</t>
        </is>
      </c>
      <c r="C4825" s="58" t="n">
        <v>0</v>
      </c>
      <c r="D4825" s="58" t="inlineStr">
        <is>
          <t>No</t>
        </is>
      </c>
      <c r="E4825" s="58" t="inlineStr">
        <is>
          <t>No</t>
        </is>
      </c>
      <c r="F4825" s="58" t="n">
        <v>1</v>
      </c>
      <c r="G4825" s="58" t="inlineStr">
        <is>
          <t>Yes</t>
        </is>
      </c>
      <c r="H4825" s="58" t="inlineStr">
        <is>
          <t>No</t>
        </is>
      </c>
      <c r="I4825" s="58" t="inlineStr">
        <is>
          <t>DSL</t>
        </is>
      </c>
      <c r="J4825" s="58" t="inlineStr">
        <is>
          <t>Yes</t>
        </is>
      </c>
      <c r="K4825" s="58" t="inlineStr">
        <is>
          <t>No</t>
        </is>
      </c>
      <c r="L4825" s="58" t="inlineStr">
        <is>
          <t>No</t>
        </is>
      </c>
      <c r="M4825" s="58" t="inlineStr">
        <is>
          <t>Yes</t>
        </is>
      </c>
      <c r="N4825" s="58" t="inlineStr">
        <is>
          <t>No</t>
        </is>
      </c>
      <c r="O4825" s="58" t="inlineStr">
        <is>
          <t>No</t>
        </is>
      </c>
      <c r="P4825" s="58" t="inlineStr">
        <is>
          <t>Month-to-month</t>
        </is>
      </c>
      <c r="Q4825" s="58" t="inlineStr">
        <is>
          <t>Yes</t>
        </is>
      </c>
      <c r="R4825" s="58" t="inlineStr">
        <is>
          <t>Electronic check</t>
        </is>
      </c>
      <c r="S4825" s="123" t="n">
        <v>53.95</v>
      </c>
      <c r="T4825" s="58" t="inlineStr">
        <is>
          <t>53.95</t>
        </is>
      </c>
      <c r="U4825" s="58" t="inlineStr">
        <is>
          <t>Yes</t>
        </is>
      </c>
      <c r="V4825" s="123">
        <f>IFERROR(VALUE(TRIM(T4825)),S4825*F4825)</f>
        <v/>
      </c>
      <c r="W4825" s="58">
        <f>IF(F4825&lt;=12,"0-12 mo",IF(F4825&lt;=24,"13-24 mo",IF(F4825&lt;=48,"25-48 mo","49+ mo")))</f>
        <v/>
      </c>
      <c r="X4825" s="58">
        <f>IF(S4825&lt;=35.5,"Q1 Low",IF(S4825&lt;=70.35,"Q2 Mid-Low",IF(S4825&lt;=89.85,"Q3 Mid-High","Q4 High")))</f>
        <v/>
      </c>
      <c r="Y4825" s="58">
        <f>IF(U4825="Yes",1,0)</f>
        <v/>
      </c>
      <c r="Z4825" s="58">
        <f>IF(P4825="Month-to-month",1,0)+IF(M4825="No",1,0)+IF(J4825="No",1,0)+IF(I4825="Fiber optic",1,0)+IF(Q4825="Yes",1,0)</f>
        <v/>
      </c>
    </row>
    <row r="4826" ht="15" customHeight="1" s="59">
      <c r="A4826" s="58" t="inlineStr">
        <is>
          <t>3339-EAQNV</t>
        </is>
      </c>
      <c r="B4826" s="58" t="inlineStr">
        <is>
          <t>Male</t>
        </is>
      </c>
      <c r="C4826" s="58" t="n">
        <v>1</v>
      </c>
      <c r="D4826" s="58" t="inlineStr">
        <is>
          <t>Yes</t>
        </is>
      </c>
      <c r="E4826" s="58" t="inlineStr">
        <is>
          <t>No</t>
        </is>
      </c>
      <c r="F4826" s="58" t="n">
        <v>72</v>
      </c>
      <c r="G4826" s="58" t="inlineStr">
        <is>
          <t>Yes</t>
        </is>
      </c>
      <c r="H4826" s="58" t="inlineStr">
        <is>
          <t>Yes</t>
        </is>
      </c>
      <c r="I4826" s="58" t="inlineStr">
        <is>
          <t>Fiber optic</t>
        </is>
      </c>
      <c r="J4826" s="58" t="inlineStr">
        <is>
          <t>No</t>
        </is>
      </c>
      <c r="K4826" s="58" t="inlineStr">
        <is>
          <t>Yes</t>
        </is>
      </c>
      <c r="L4826" s="58" t="inlineStr">
        <is>
          <t>No</t>
        </is>
      </c>
      <c r="M4826" s="58" t="inlineStr">
        <is>
          <t>No</t>
        </is>
      </c>
      <c r="N4826" s="58" t="inlineStr">
        <is>
          <t>Yes</t>
        </is>
      </c>
      <c r="O4826" s="58" t="inlineStr">
        <is>
          <t>Yes</t>
        </is>
      </c>
      <c r="P4826" s="58" t="inlineStr">
        <is>
          <t>One year</t>
        </is>
      </c>
      <c r="Q4826" s="58" t="inlineStr">
        <is>
          <t>Yes</t>
        </is>
      </c>
      <c r="R4826" s="58" t="inlineStr">
        <is>
          <t>Credit card (automatic)</t>
        </is>
      </c>
      <c r="S4826" s="123" t="n">
        <v>97.25</v>
      </c>
      <c r="T4826" s="58" t="inlineStr">
        <is>
          <t>7133.1</t>
        </is>
      </c>
      <c r="U4826" s="58" t="inlineStr">
        <is>
          <t>No</t>
        </is>
      </c>
      <c r="V4826" s="123">
        <f>IFERROR(VALUE(TRIM(T4826)),S4826*F4826)</f>
        <v/>
      </c>
      <c r="W4826" s="58">
        <f>IF(F4826&lt;=12,"0-12 mo",IF(F4826&lt;=24,"13-24 mo",IF(F4826&lt;=48,"25-48 mo","49+ mo")))</f>
        <v/>
      </c>
      <c r="X4826" s="58">
        <f>IF(S4826&lt;=35.5,"Q1 Low",IF(S4826&lt;=70.35,"Q2 Mid-Low",IF(S4826&lt;=89.85,"Q3 Mid-High","Q4 High")))</f>
        <v/>
      </c>
      <c r="Y4826" s="58">
        <f>IF(U4826="Yes",1,0)</f>
        <v/>
      </c>
      <c r="Z4826" s="58">
        <f>IF(P4826="Month-to-month",1,0)+IF(M4826="No",1,0)+IF(J4826="No",1,0)+IF(I4826="Fiber optic",1,0)+IF(Q4826="Yes",1,0)</f>
        <v/>
      </c>
    </row>
    <row r="4827" ht="15" customHeight="1" s="59">
      <c r="A4827" s="58" t="inlineStr">
        <is>
          <t>0921-OHLVP</t>
        </is>
      </c>
      <c r="B4827" s="58" t="inlineStr">
        <is>
          <t>Male</t>
        </is>
      </c>
      <c r="C4827" s="58" t="n">
        <v>0</v>
      </c>
      <c r="D4827" s="58" t="inlineStr">
        <is>
          <t>No</t>
        </is>
      </c>
      <c r="E4827" s="58" t="inlineStr">
        <is>
          <t>No</t>
        </is>
      </c>
      <c r="F4827" s="58" t="n">
        <v>22</v>
      </c>
      <c r="G4827" s="58" t="inlineStr">
        <is>
          <t>Yes</t>
        </is>
      </c>
      <c r="H4827" s="58" t="inlineStr">
        <is>
          <t>Yes</t>
        </is>
      </c>
      <c r="I4827" s="58" t="inlineStr">
        <is>
          <t>Fiber optic</t>
        </is>
      </c>
      <c r="J4827" s="58" t="inlineStr">
        <is>
          <t>No</t>
        </is>
      </c>
      <c r="K4827" s="58" t="inlineStr">
        <is>
          <t>No</t>
        </is>
      </c>
      <c r="L4827" s="58" t="inlineStr">
        <is>
          <t>No</t>
        </is>
      </c>
      <c r="M4827" s="58" t="inlineStr">
        <is>
          <t>No</t>
        </is>
      </c>
      <c r="N4827" s="58" t="inlineStr">
        <is>
          <t>No</t>
        </is>
      </c>
      <c r="O4827" s="58" t="inlineStr">
        <is>
          <t>Yes</t>
        </is>
      </c>
      <c r="P4827" s="58" t="inlineStr">
        <is>
          <t>Month-to-month</t>
        </is>
      </c>
      <c r="Q4827" s="58" t="inlineStr">
        <is>
          <t>No</t>
        </is>
      </c>
      <c r="R4827" s="58" t="inlineStr">
        <is>
          <t>Electronic check</t>
        </is>
      </c>
      <c r="S4827" s="123" t="n">
        <v>83.05</v>
      </c>
      <c r="T4827" s="58" t="inlineStr">
        <is>
          <t>1799.3</t>
        </is>
      </c>
      <c r="U4827" s="58" t="inlineStr">
        <is>
          <t>No</t>
        </is>
      </c>
      <c r="V4827" s="123">
        <f>IFERROR(VALUE(TRIM(T4827)),S4827*F4827)</f>
        <v/>
      </c>
      <c r="W4827" s="58">
        <f>IF(F4827&lt;=12,"0-12 mo",IF(F4827&lt;=24,"13-24 mo",IF(F4827&lt;=48,"25-48 mo","49+ mo")))</f>
        <v/>
      </c>
      <c r="X4827" s="58">
        <f>IF(S4827&lt;=35.5,"Q1 Low",IF(S4827&lt;=70.35,"Q2 Mid-Low",IF(S4827&lt;=89.85,"Q3 Mid-High","Q4 High")))</f>
        <v/>
      </c>
      <c r="Y4827" s="58">
        <f>IF(U4827="Yes",1,0)</f>
        <v/>
      </c>
      <c r="Z4827" s="58">
        <f>IF(P4827="Month-to-month",1,0)+IF(M4827="No",1,0)+IF(J4827="No",1,0)+IF(I4827="Fiber optic",1,0)+IF(Q4827="Yes",1,0)</f>
        <v/>
      </c>
    </row>
    <row r="4828" ht="15" customHeight="1" s="59">
      <c r="A4828" s="58" t="inlineStr">
        <is>
          <t>3389-YGYAI</t>
        </is>
      </c>
      <c r="B4828" s="58" t="inlineStr">
        <is>
          <t>Female</t>
        </is>
      </c>
      <c r="C4828" s="58" t="n">
        <v>1</v>
      </c>
      <c r="D4828" s="58" t="inlineStr">
        <is>
          <t>No</t>
        </is>
      </c>
      <c r="E4828" s="58" t="inlineStr">
        <is>
          <t>No</t>
        </is>
      </c>
      <c r="F4828" s="58" t="n">
        <v>8</v>
      </c>
      <c r="G4828" s="58" t="inlineStr">
        <is>
          <t>Yes</t>
        </is>
      </c>
      <c r="H4828" s="58" t="inlineStr">
        <is>
          <t>Yes</t>
        </is>
      </c>
      <c r="I4828" s="58" t="inlineStr">
        <is>
          <t>Fiber optic</t>
        </is>
      </c>
      <c r="J4828" s="58" t="inlineStr">
        <is>
          <t>No</t>
        </is>
      </c>
      <c r="K4828" s="58" t="inlineStr">
        <is>
          <t>Yes</t>
        </is>
      </c>
      <c r="L4828" s="58" t="inlineStr">
        <is>
          <t>Yes</t>
        </is>
      </c>
      <c r="M4828" s="58" t="inlineStr">
        <is>
          <t>No</t>
        </is>
      </c>
      <c r="N4828" s="58" t="inlineStr">
        <is>
          <t>Yes</t>
        </is>
      </c>
      <c r="O4828" s="58" t="inlineStr">
        <is>
          <t>Yes</t>
        </is>
      </c>
      <c r="P4828" s="58" t="inlineStr">
        <is>
          <t>Month-to-month</t>
        </is>
      </c>
      <c r="Q4828" s="58" t="inlineStr">
        <is>
          <t>Yes</t>
        </is>
      </c>
      <c r="R4828" s="58" t="inlineStr">
        <is>
          <t>Electronic check</t>
        </is>
      </c>
      <c r="S4828" s="123" t="n">
        <v>105.5</v>
      </c>
      <c r="T4828" s="58" t="inlineStr">
        <is>
          <t>829.55</t>
        </is>
      </c>
      <c r="U4828" s="58" t="inlineStr">
        <is>
          <t>Yes</t>
        </is>
      </c>
      <c r="V4828" s="123">
        <f>IFERROR(VALUE(TRIM(T4828)),S4828*F4828)</f>
        <v/>
      </c>
      <c r="W4828" s="58">
        <f>IF(F4828&lt;=12,"0-12 mo",IF(F4828&lt;=24,"13-24 mo",IF(F4828&lt;=48,"25-48 mo","49+ mo")))</f>
        <v/>
      </c>
      <c r="X4828" s="58">
        <f>IF(S4828&lt;=35.5,"Q1 Low",IF(S4828&lt;=70.35,"Q2 Mid-Low",IF(S4828&lt;=89.85,"Q3 Mid-High","Q4 High")))</f>
        <v/>
      </c>
      <c r="Y4828" s="58">
        <f>IF(U4828="Yes",1,0)</f>
        <v/>
      </c>
      <c r="Z4828" s="58">
        <f>IF(P4828="Month-to-month",1,0)+IF(M4828="No",1,0)+IF(J4828="No",1,0)+IF(I4828="Fiber optic",1,0)+IF(Q4828="Yes",1,0)</f>
        <v/>
      </c>
    </row>
    <row r="4829" ht="15" customHeight="1" s="59">
      <c r="A4829" s="58" t="inlineStr">
        <is>
          <t>9560-ARGQJ</t>
        </is>
      </c>
      <c r="B4829" s="58" t="inlineStr">
        <is>
          <t>Female</t>
        </is>
      </c>
      <c r="C4829" s="58" t="n">
        <v>0</v>
      </c>
      <c r="D4829" s="58" t="inlineStr">
        <is>
          <t>No</t>
        </is>
      </c>
      <c r="E4829" s="58" t="inlineStr">
        <is>
          <t>Yes</t>
        </is>
      </c>
      <c r="F4829" s="58" t="n">
        <v>16</v>
      </c>
      <c r="G4829" s="58" t="inlineStr">
        <is>
          <t>Yes</t>
        </is>
      </c>
      <c r="H4829" s="58" t="inlineStr">
        <is>
          <t>No</t>
        </is>
      </c>
      <c r="I4829" s="58" t="inlineStr">
        <is>
          <t>Fiber optic</t>
        </is>
      </c>
      <c r="J4829" s="58" t="inlineStr">
        <is>
          <t>No</t>
        </is>
      </c>
      <c r="K4829" s="58" t="inlineStr">
        <is>
          <t>No</t>
        </is>
      </c>
      <c r="L4829" s="58" t="inlineStr">
        <is>
          <t>No</t>
        </is>
      </c>
      <c r="M4829" s="58" t="inlineStr">
        <is>
          <t>No</t>
        </is>
      </c>
      <c r="N4829" s="58" t="inlineStr">
        <is>
          <t>Yes</t>
        </is>
      </c>
      <c r="O4829" s="58" t="inlineStr">
        <is>
          <t>No</t>
        </is>
      </c>
      <c r="P4829" s="58" t="inlineStr">
        <is>
          <t>Month-to-month</t>
        </is>
      </c>
      <c r="Q4829" s="58" t="inlineStr">
        <is>
          <t>Yes</t>
        </is>
      </c>
      <c r="R4829" s="58" t="inlineStr">
        <is>
          <t>Electronic check</t>
        </is>
      </c>
      <c r="S4829" s="123" t="n">
        <v>81</v>
      </c>
      <c r="T4829" s="58" t="inlineStr">
        <is>
          <t>1312.15</t>
        </is>
      </c>
      <c r="U4829" s="58" t="inlineStr">
        <is>
          <t>Yes</t>
        </is>
      </c>
      <c r="V4829" s="123">
        <f>IFERROR(VALUE(TRIM(T4829)),S4829*F4829)</f>
        <v/>
      </c>
      <c r="W4829" s="58">
        <f>IF(F4829&lt;=12,"0-12 mo",IF(F4829&lt;=24,"13-24 mo",IF(F4829&lt;=48,"25-48 mo","49+ mo")))</f>
        <v/>
      </c>
      <c r="X4829" s="58">
        <f>IF(S4829&lt;=35.5,"Q1 Low",IF(S4829&lt;=70.35,"Q2 Mid-Low",IF(S4829&lt;=89.85,"Q3 Mid-High","Q4 High")))</f>
        <v/>
      </c>
      <c r="Y4829" s="58">
        <f>IF(U4829="Yes",1,0)</f>
        <v/>
      </c>
      <c r="Z4829" s="58">
        <f>IF(P4829="Month-to-month",1,0)+IF(M4829="No",1,0)+IF(J4829="No",1,0)+IF(I4829="Fiber optic",1,0)+IF(Q4829="Yes",1,0)</f>
        <v/>
      </c>
    </row>
    <row r="4830" ht="15" customHeight="1" s="59">
      <c r="A4830" s="58" t="inlineStr">
        <is>
          <t>8350-NYMVI</t>
        </is>
      </c>
      <c r="B4830" s="58" t="inlineStr">
        <is>
          <t>Female</t>
        </is>
      </c>
      <c r="C4830" s="58" t="n">
        <v>0</v>
      </c>
      <c r="D4830" s="58" t="inlineStr">
        <is>
          <t>No</t>
        </is>
      </c>
      <c r="E4830" s="58" t="inlineStr">
        <is>
          <t>No</t>
        </is>
      </c>
      <c r="F4830" s="58" t="n">
        <v>39</v>
      </c>
      <c r="G4830" s="58" t="inlineStr">
        <is>
          <t>No</t>
        </is>
      </c>
      <c r="H4830" s="58" t="inlineStr">
        <is>
          <t>No phone service</t>
        </is>
      </c>
      <c r="I4830" s="58" t="inlineStr">
        <is>
          <t>DSL</t>
        </is>
      </c>
      <c r="J4830" s="58" t="inlineStr">
        <is>
          <t>No</t>
        </is>
      </c>
      <c r="K4830" s="58" t="inlineStr">
        <is>
          <t>Yes</t>
        </is>
      </c>
      <c r="L4830" s="58" t="inlineStr">
        <is>
          <t>Yes</t>
        </is>
      </c>
      <c r="M4830" s="58" t="inlineStr">
        <is>
          <t>Yes</t>
        </is>
      </c>
      <c r="N4830" s="58" t="inlineStr">
        <is>
          <t>No</t>
        </is>
      </c>
      <c r="O4830" s="58" t="inlineStr">
        <is>
          <t>No</t>
        </is>
      </c>
      <c r="P4830" s="58" t="inlineStr">
        <is>
          <t>Month-to-month</t>
        </is>
      </c>
      <c r="Q4830" s="58" t="inlineStr">
        <is>
          <t>No</t>
        </is>
      </c>
      <c r="R4830" s="58" t="inlineStr">
        <is>
          <t>Bank transfer (automatic)</t>
        </is>
      </c>
      <c r="S4830" s="123" t="n">
        <v>41.1</v>
      </c>
      <c r="T4830" s="58" t="inlineStr">
        <is>
          <t>1597.05</t>
        </is>
      </c>
      <c r="U4830" s="58" t="inlineStr">
        <is>
          <t>No</t>
        </is>
      </c>
      <c r="V4830" s="123">
        <f>IFERROR(VALUE(TRIM(T4830)),S4830*F4830)</f>
        <v/>
      </c>
      <c r="W4830" s="58">
        <f>IF(F4830&lt;=12,"0-12 mo",IF(F4830&lt;=24,"13-24 mo",IF(F4830&lt;=48,"25-48 mo","49+ mo")))</f>
        <v/>
      </c>
      <c r="X4830" s="58">
        <f>IF(S4830&lt;=35.5,"Q1 Low",IF(S4830&lt;=70.35,"Q2 Mid-Low",IF(S4830&lt;=89.85,"Q3 Mid-High","Q4 High")))</f>
        <v/>
      </c>
      <c r="Y4830" s="58">
        <f>IF(U4830="Yes",1,0)</f>
        <v/>
      </c>
      <c r="Z4830" s="58">
        <f>IF(P4830="Month-to-month",1,0)+IF(M4830="No",1,0)+IF(J4830="No",1,0)+IF(I4830="Fiber optic",1,0)+IF(Q4830="Yes",1,0)</f>
        <v/>
      </c>
    </row>
    <row r="4831" ht="15" customHeight="1" s="59">
      <c r="A4831" s="58" t="inlineStr">
        <is>
          <t>1600-DILPE</t>
        </is>
      </c>
      <c r="B4831" s="58" t="inlineStr">
        <is>
          <t>Female</t>
        </is>
      </c>
      <c r="C4831" s="58" t="n">
        <v>0</v>
      </c>
      <c r="D4831" s="58" t="inlineStr">
        <is>
          <t>No</t>
        </is>
      </c>
      <c r="E4831" s="58" t="inlineStr">
        <is>
          <t>No</t>
        </is>
      </c>
      <c r="F4831" s="58" t="n">
        <v>12</v>
      </c>
      <c r="G4831" s="58" t="inlineStr">
        <is>
          <t>Yes</t>
        </is>
      </c>
      <c r="H4831" s="58" t="inlineStr">
        <is>
          <t>No</t>
        </is>
      </c>
      <c r="I4831" s="58" t="inlineStr">
        <is>
          <t>DSL</t>
        </is>
      </c>
      <c r="J4831" s="58" t="inlineStr">
        <is>
          <t>No</t>
        </is>
      </c>
      <c r="K4831" s="58" t="inlineStr">
        <is>
          <t>No</t>
        </is>
      </c>
      <c r="L4831" s="58" t="inlineStr">
        <is>
          <t>No</t>
        </is>
      </c>
      <c r="M4831" s="58" t="inlineStr">
        <is>
          <t>No</t>
        </is>
      </c>
      <c r="N4831" s="58" t="inlineStr">
        <is>
          <t>No</t>
        </is>
      </c>
      <c r="O4831" s="58" t="inlineStr">
        <is>
          <t>No</t>
        </is>
      </c>
      <c r="P4831" s="58" t="inlineStr">
        <is>
          <t>Month-to-month</t>
        </is>
      </c>
      <c r="Q4831" s="58" t="inlineStr">
        <is>
          <t>Yes</t>
        </is>
      </c>
      <c r="R4831" s="58" t="inlineStr">
        <is>
          <t>Bank transfer (automatic)</t>
        </is>
      </c>
      <c r="S4831" s="123" t="n">
        <v>45</v>
      </c>
      <c r="T4831" s="58" t="inlineStr">
        <is>
          <t>524.35</t>
        </is>
      </c>
      <c r="U4831" s="58" t="inlineStr">
        <is>
          <t>No</t>
        </is>
      </c>
      <c r="V4831" s="123">
        <f>IFERROR(VALUE(TRIM(T4831)),S4831*F4831)</f>
        <v/>
      </c>
      <c r="W4831" s="58">
        <f>IF(F4831&lt;=12,"0-12 mo",IF(F4831&lt;=24,"13-24 mo",IF(F4831&lt;=48,"25-48 mo","49+ mo")))</f>
        <v/>
      </c>
      <c r="X4831" s="58">
        <f>IF(S4831&lt;=35.5,"Q1 Low",IF(S4831&lt;=70.35,"Q2 Mid-Low",IF(S4831&lt;=89.85,"Q3 Mid-High","Q4 High")))</f>
        <v/>
      </c>
      <c r="Y4831" s="58">
        <f>IF(U4831="Yes",1,0)</f>
        <v/>
      </c>
      <c r="Z4831" s="58">
        <f>IF(P4831="Month-to-month",1,0)+IF(M4831="No",1,0)+IF(J4831="No",1,0)+IF(I4831="Fiber optic",1,0)+IF(Q4831="Yes",1,0)</f>
        <v/>
      </c>
    </row>
    <row r="4832" ht="15" customHeight="1" s="59">
      <c r="A4832" s="58" t="inlineStr">
        <is>
          <t>0536-ESJEP</t>
        </is>
      </c>
      <c r="B4832" s="58" t="inlineStr">
        <is>
          <t>Male</t>
        </is>
      </c>
      <c r="C4832" s="58" t="n">
        <v>0</v>
      </c>
      <c r="D4832" s="58" t="inlineStr">
        <is>
          <t>Yes</t>
        </is>
      </c>
      <c r="E4832" s="58" t="inlineStr">
        <is>
          <t>No</t>
        </is>
      </c>
      <c r="F4832" s="58" t="n">
        <v>54</v>
      </c>
      <c r="G4832" s="58" t="inlineStr">
        <is>
          <t>Yes</t>
        </is>
      </c>
      <c r="H4832" s="58" t="inlineStr">
        <is>
          <t>No</t>
        </is>
      </c>
      <c r="I4832" s="58" t="inlineStr">
        <is>
          <t>DSL</t>
        </is>
      </c>
      <c r="J4832" s="58" t="inlineStr">
        <is>
          <t>Yes</t>
        </is>
      </c>
      <c r="K4832" s="58" t="inlineStr">
        <is>
          <t>Yes</t>
        </is>
      </c>
      <c r="L4832" s="58" t="inlineStr">
        <is>
          <t>No</t>
        </is>
      </c>
      <c r="M4832" s="58" t="inlineStr">
        <is>
          <t>No</t>
        </is>
      </c>
      <c r="N4832" s="58" t="inlineStr">
        <is>
          <t>Yes</t>
        </is>
      </c>
      <c r="O4832" s="58" t="inlineStr">
        <is>
          <t>Yes</t>
        </is>
      </c>
      <c r="P4832" s="58" t="inlineStr">
        <is>
          <t>Two year</t>
        </is>
      </c>
      <c r="Q4832" s="58" t="inlineStr">
        <is>
          <t>Yes</t>
        </is>
      </c>
      <c r="R4832" s="58" t="inlineStr">
        <is>
          <t>Bank transfer (automatic)</t>
        </is>
      </c>
      <c r="S4832" s="123" t="n">
        <v>74.55</v>
      </c>
      <c r="T4832" s="58" t="inlineStr">
        <is>
          <t>4191.45</t>
        </is>
      </c>
      <c r="U4832" s="58" t="inlineStr">
        <is>
          <t>No</t>
        </is>
      </c>
      <c r="V4832" s="123">
        <f>IFERROR(VALUE(TRIM(T4832)),S4832*F4832)</f>
        <v/>
      </c>
      <c r="W4832" s="58">
        <f>IF(F4832&lt;=12,"0-12 mo",IF(F4832&lt;=24,"13-24 mo",IF(F4832&lt;=48,"25-48 mo","49+ mo")))</f>
        <v/>
      </c>
      <c r="X4832" s="58">
        <f>IF(S4832&lt;=35.5,"Q1 Low",IF(S4832&lt;=70.35,"Q2 Mid-Low",IF(S4832&lt;=89.85,"Q3 Mid-High","Q4 High")))</f>
        <v/>
      </c>
      <c r="Y4832" s="58">
        <f>IF(U4832="Yes",1,0)</f>
        <v/>
      </c>
      <c r="Z4832" s="58">
        <f>IF(P4832="Month-to-month",1,0)+IF(M4832="No",1,0)+IF(J4832="No",1,0)+IF(I4832="Fiber optic",1,0)+IF(Q4832="Yes",1,0)</f>
        <v/>
      </c>
    </row>
    <row r="4833" ht="15" customHeight="1" s="59">
      <c r="A4833" s="58" t="inlineStr">
        <is>
          <t>4654-GGUII</t>
        </is>
      </c>
      <c r="B4833" s="58" t="inlineStr">
        <is>
          <t>Female</t>
        </is>
      </c>
      <c r="C4833" s="58" t="n">
        <v>0</v>
      </c>
      <c r="D4833" s="58" t="inlineStr">
        <is>
          <t>No</t>
        </is>
      </c>
      <c r="E4833" s="58" t="inlineStr">
        <is>
          <t>No</t>
        </is>
      </c>
      <c r="F4833" s="58" t="n">
        <v>18</v>
      </c>
      <c r="G4833" s="58" t="inlineStr">
        <is>
          <t>No</t>
        </is>
      </c>
      <c r="H4833" s="58" t="inlineStr">
        <is>
          <t>No phone service</t>
        </is>
      </c>
      <c r="I4833" s="58" t="inlineStr">
        <is>
          <t>DSL</t>
        </is>
      </c>
      <c r="J4833" s="58" t="inlineStr">
        <is>
          <t>Yes</t>
        </is>
      </c>
      <c r="K4833" s="58" t="inlineStr">
        <is>
          <t>Yes</t>
        </is>
      </c>
      <c r="L4833" s="58" t="inlineStr">
        <is>
          <t>No</t>
        </is>
      </c>
      <c r="M4833" s="58" t="inlineStr">
        <is>
          <t>Yes</t>
        </is>
      </c>
      <c r="N4833" s="58" t="inlineStr">
        <is>
          <t>No</t>
        </is>
      </c>
      <c r="O4833" s="58" t="inlineStr">
        <is>
          <t>No</t>
        </is>
      </c>
      <c r="P4833" s="58" t="inlineStr">
        <is>
          <t>One year</t>
        </is>
      </c>
      <c r="Q4833" s="58" t="inlineStr">
        <is>
          <t>Yes</t>
        </is>
      </c>
      <c r="R4833" s="58" t="inlineStr">
        <is>
          <t>Mailed check</t>
        </is>
      </c>
      <c r="S4833" s="123" t="n">
        <v>40.2</v>
      </c>
      <c r="T4833" s="58" t="inlineStr">
        <is>
          <t>711.95</t>
        </is>
      </c>
      <c r="U4833" s="58" t="inlineStr">
        <is>
          <t>No</t>
        </is>
      </c>
      <c r="V4833" s="123">
        <f>IFERROR(VALUE(TRIM(T4833)),S4833*F4833)</f>
        <v/>
      </c>
      <c r="W4833" s="58">
        <f>IF(F4833&lt;=12,"0-12 mo",IF(F4833&lt;=24,"13-24 mo",IF(F4833&lt;=48,"25-48 mo","49+ mo")))</f>
        <v/>
      </c>
      <c r="X4833" s="58">
        <f>IF(S4833&lt;=35.5,"Q1 Low",IF(S4833&lt;=70.35,"Q2 Mid-Low",IF(S4833&lt;=89.85,"Q3 Mid-High","Q4 High")))</f>
        <v/>
      </c>
      <c r="Y4833" s="58">
        <f>IF(U4833="Yes",1,0)</f>
        <v/>
      </c>
      <c r="Z4833" s="58">
        <f>IF(P4833="Month-to-month",1,0)+IF(M4833="No",1,0)+IF(J4833="No",1,0)+IF(I4833="Fiber optic",1,0)+IF(Q4833="Yes",1,0)</f>
        <v/>
      </c>
    </row>
    <row r="4834" ht="15" customHeight="1" s="59">
      <c r="A4834" s="58" t="inlineStr">
        <is>
          <t>6478-HRRCZ</t>
        </is>
      </c>
      <c r="B4834" s="58" t="inlineStr">
        <is>
          <t>Male</t>
        </is>
      </c>
      <c r="C4834" s="58" t="n">
        <v>0</v>
      </c>
      <c r="D4834" s="58" t="inlineStr">
        <is>
          <t>Yes</t>
        </is>
      </c>
      <c r="E4834" s="58" t="inlineStr">
        <is>
          <t>No</t>
        </is>
      </c>
      <c r="F4834" s="58" t="n">
        <v>32</v>
      </c>
      <c r="G4834" s="58" t="inlineStr">
        <is>
          <t>Yes</t>
        </is>
      </c>
      <c r="H4834" s="58" t="inlineStr">
        <is>
          <t>No</t>
        </is>
      </c>
      <c r="I4834" s="58" t="inlineStr">
        <is>
          <t>DSL</t>
        </is>
      </c>
      <c r="J4834" s="58" t="inlineStr">
        <is>
          <t>Yes</t>
        </is>
      </c>
      <c r="K4834" s="58" t="inlineStr">
        <is>
          <t>Yes</t>
        </is>
      </c>
      <c r="L4834" s="58" t="inlineStr">
        <is>
          <t>No</t>
        </is>
      </c>
      <c r="M4834" s="58" t="inlineStr">
        <is>
          <t>Yes</t>
        </is>
      </c>
      <c r="N4834" s="58" t="inlineStr">
        <is>
          <t>No</t>
        </is>
      </c>
      <c r="O4834" s="58" t="inlineStr">
        <is>
          <t>Yes</t>
        </is>
      </c>
      <c r="P4834" s="58" t="inlineStr">
        <is>
          <t>One year</t>
        </is>
      </c>
      <c r="Q4834" s="58" t="inlineStr">
        <is>
          <t>No</t>
        </is>
      </c>
      <c r="R4834" s="58" t="inlineStr">
        <is>
          <t>Mailed check</t>
        </is>
      </c>
      <c r="S4834" s="123" t="n">
        <v>70.5</v>
      </c>
      <c r="T4834" s="58" t="inlineStr">
        <is>
          <t>2201.75</t>
        </is>
      </c>
      <c r="U4834" s="58" t="inlineStr">
        <is>
          <t>No</t>
        </is>
      </c>
      <c r="V4834" s="123">
        <f>IFERROR(VALUE(TRIM(T4834)),S4834*F4834)</f>
        <v/>
      </c>
      <c r="W4834" s="58">
        <f>IF(F4834&lt;=12,"0-12 mo",IF(F4834&lt;=24,"13-24 mo",IF(F4834&lt;=48,"25-48 mo","49+ mo")))</f>
        <v/>
      </c>
      <c r="X4834" s="58">
        <f>IF(S4834&lt;=35.5,"Q1 Low",IF(S4834&lt;=70.35,"Q2 Mid-Low",IF(S4834&lt;=89.85,"Q3 Mid-High","Q4 High")))</f>
        <v/>
      </c>
      <c r="Y4834" s="58">
        <f>IF(U4834="Yes",1,0)</f>
        <v/>
      </c>
      <c r="Z4834" s="58">
        <f>IF(P4834="Month-to-month",1,0)+IF(M4834="No",1,0)+IF(J4834="No",1,0)+IF(I4834="Fiber optic",1,0)+IF(Q4834="Yes",1,0)</f>
        <v/>
      </c>
    </row>
    <row r="4835" ht="15" customHeight="1" s="59">
      <c r="A4835" s="58" t="inlineStr">
        <is>
          <t>8510-BBWMU</t>
        </is>
      </c>
      <c r="B4835" s="58" t="inlineStr">
        <is>
          <t>Female</t>
        </is>
      </c>
      <c r="C4835" s="58" t="n">
        <v>0</v>
      </c>
      <c r="D4835" s="58" t="inlineStr">
        <is>
          <t>No</t>
        </is>
      </c>
      <c r="E4835" s="58" t="inlineStr">
        <is>
          <t>No</t>
        </is>
      </c>
      <c r="F4835" s="58" t="n">
        <v>41</v>
      </c>
      <c r="G4835" s="58" t="inlineStr">
        <is>
          <t>Yes</t>
        </is>
      </c>
      <c r="H4835" s="58" t="inlineStr">
        <is>
          <t>No</t>
        </is>
      </c>
      <c r="I4835" s="58" t="inlineStr">
        <is>
          <t>No</t>
        </is>
      </c>
      <c r="J4835" s="58" t="inlineStr">
        <is>
          <t>No internet service</t>
        </is>
      </c>
      <c r="K4835" s="58" t="inlineStr">
        <is>
          <t>No internet service</t>
        </is>
      </c>
      <c r="L4835" s="58" t="inlineStr">
        <is>
          <t>No internet service</t>
        </is>
      </c>
      <c r="M4835" s="58" t="inlineStr">
        <is>
          <t>No internet service</t>
        </is>
      </c>
      <c r="N4835" s="58" t="inlineStr">
        <is>
          <t>No internet service</t>
        </is>
      </c>
      <c r="O4835" s="58" t="inlineStr">
        <is>
          <t>No internet service</t>
        </is>
      </c>
      <c r="P4835" s="58" t="inlineStr">
        <is>
          <t>One year</t>
        </is>
      </c>
      <c r="Q4835" s="58" t="inlineStr">
        <is>
          <t>Yes</t>
        </is>
      </c>
      <c r="R4835" s="58" t="inlineStr">
        <is>
          <t>Mailed check</t>
        </is>
      </c>
      <c r="S4835" s="123" t="n">
        <v>19.75</v>
      </c>
      <c r="T4835" s="58" t="inlineStr">
        <is>
          <t>806.95</t>
        </is>
      </c>
      <c r="U4835" s="58" t="inlineStr">
        <is>
          <t>No</t>
        </is>
      </c>
      <c r="V4835" s="123">
        <f>IFERROR(VALUE(TRIM(T4835)),S4835*F4835)</f>
        <v/>
      </c>
      <c r="W4835" s="58">
        <f>IF(F4835&lt;=12,"0-12 mo",IF(F4835&lt;=24,"13-24 mo",IF(F4835&lt;=48,"25-48 mo","49+ mo")))</f>
        <v/>
      </c>
      <c r="X4835" s="58">
        <f>IF(S4835&lt;=35.5,"Q1 Low",IF(S4835&lt;=70.35,"Q2 Mid-Low",IF(S4835&lt;=89.85,"Q3 Mid-High","Q4 High")))</f>
        <v/>
      </c>
      <c r="Y4835" s="58">
        <f>IF(U4835="Yes",1,0)</f>
        <v/>
      </c>
      <c r="Z4835" s="58">
        <f>IF(P4835="Month-to-month",1,0)+IF(M4835="No",1,0)+IF(J4835="No",1,0)+IF(I4835="Fiber optic",1,0)+IF(Q4835="Yes",1,0)</f>
        <v/>
      </c>
    </row>
    <row r="4836" ht="15" customHeight="1" s="59">
      <c r="A4836" s="58" t="inlineStr">
        <is>
          <t>6857-TKDJV</t>
        </is>
      </c>
      <c r="B4836" s="58" t="inlineStr">
        <is>
          <t>Male</t>
        </is>
      </c>
      <c r="C4836" s="58" t="n">
        <v>0</v>
      </c>
      <c r="D4836" s="58" t="inlineStr">
        <is>
          <t>Yes</t>
        </is>
      </c>
      <c r="E4836" s="58" t="inlineStr">
        <is>
          <t>Yes</t>
        </is>
      </c>
      <c r="F4836" s="58" t="n">
        <v>67</v>
      </c>
      <c r="G4836" s="58" t="inlineStr">
        <is>
          <t>Yes</t>
        </is>
      </c>
      <c r="H4836" s="58" t="inlineStr">
        <is>
          <t>Yes</t>
        </is>
      </c>
      <c r="I4836" s="58" t="inlineStr">
        <is>
          <t>No</t>
        </is>
      </c>
      <c r="J4836" s="58" t="inlineStr">
        <is>
          <t>No internet service</t>
        </is>
      </c>
      <c r="K4836" s="58" t="inlineStr">
        <is>
          <t>No internet service</t>
        </is>
      </c>
      <c r="L4836" s="58" t="inlineStr">
        <is>
          <t>No internet service</t>
        </is>
      </c>
      <c r="M4836" s="58" t="inlineStr">
        <is>
          <t>No internet service</t>
        </is>
      </c>
      <c r="N4836" s="58" t="inlineStr">
        <is>
          <t>No internet service</t>
        </is>
      </c>
      <c r="O4836" s="58" t="inlineStr">
        <is>
          <t>No internet service</t>
        </is>
      </c>
      <c r="P4836" s="58" t="inlineStr">
        <is>
          <t>Two year</t>
        </is>
      </c>
      <c r="Q4836" s="58" t="inlineStr">
        <is>
          <t>No</t>
        </is>
      </c>
      <c r="R4836" s="58" t="inlineStr">
        <is>
          <t>Bank transfer (automatic)</t>
        </is>
      </c>
      <c r="S4836" s="123" t="n">
        <v>24.65</v>
      </c>
      <c r="T4836" s="58" t="inlineStr">
        <is>
          <t>1620.45</t>
        </is>
      </c>
      <c r="U4836" s="58" t="inlineStr">
        <is>
          <t>No</t>
        </is>
      </c>
      <c r="V4836" s="123">
        <f>IFERROR(VALUE(TRIM(T4836)),S4836*F4836)</f>
        <v/>
      </c>
      <c r="W4836" s="58">
        <f>IF(F4836&lt;=12,"0-12 mo",IF(F4836&lt;=24,"13-24 mo",IF(F4836&lt;=48,"25-48 mo","49+ mo")))</f>
        <v/>
      </c>
      <c r="X4836" s="58">
        <f>IF(S4836&lt;=35.5,"Q1 Low",IF(S4836&lt;=70.35,"Q2 Mid-Low",IF(S4836&lt;=89.85,"Q3 Mid-High","Q4 High")))</f>
        <v/>
      </c>
      <c r="Y4836" s="58">
        <f>IF(U4836="Yes",1,0)</f>
        <v/>
      </c>
      <c r="Z4836" s="58">
        <f>IF(P4836="Month-to-month",1,0)+IF(M4836="No",1,0)+IF(J4836="No",1,0)+IF(I4836="Fiber optic",1,0)+IF(Q4836="Yes",1,0)</f>
        <v/>
      </c>
    </row>
    <row r="4837" ht="15" customHeight="1" s="59">
      <c r="A4837" s="58" t="inlineStr">
        <is>
          <t>2360-RDGRO</t>
        </is>
      </c>
      <c r="B4837" s="58" t="inlineStr">
        <is>
          <t>Male</t>
        </is>
      </c>
      <c r="C4837" s="58" t="n">
        <v>0</v>
      </c>
      <c r="D4837" s="58" t="inlineStr">
        <is>
          <t>Yes</t>
        </is>
      </c>
      <c r="E4837" s="58" t="inlineStr">
        <is>
          <t>No</t>
        </is>
      </c>
      <c r="F4837" s="58" t="n">
        <v>65</v>
      </c>
      <c r="G4837" s="58" t="inlineStr">
        <is>
          <t>Yes</t>
        </is>
      </c>
      <c r="H4837" s="58" t="inlineStr">
        <is>
          <t>Yes</t>
        </is>
      </c>
      <c r="I4837" s="58" t="inlineStr">
        <is>
          <t>Fiber optic</t>
        </is>
      </c>
      <c r="J4837" s="58" t="inlineStr">
        <is>
          <t>Yes</t>
        </is>
      </c>
      <c r="K4837" s="58" t="inlineStr">
        <is>
          <t>No</t>
        </is>
      </c>
      <c r="L4837" s="58" t="inlineStr">
        <is>
          <t>Yes</t>
        </is>
      </c>
      <c r="M4837" s="58" t="inlineStr">
        <is>
          <t>No</t>
        </is>
      </c>
      <c r="N4837" s="58" t="inlineStr">
        <is>
          <t>Yes</t>
        </is>
      </c>
      <c r="O4837" s="58" t="inlineStr">
        <is>
          <t>Yes</t>
        </is>
      </c>
      <c r="P4837" s="58" t="inlineStr">
        <is>
          <t>Month-to-month</t>
        </is>
      </c>
      <c r="Q4837" s="58" t="inlineStr">
        <is>
          <t>Yes</t>
        </is>
      </c>
      <c r="R4837" s="58" t="inlineStr">
        <is>
          <t>Electronic check</t>
        </is>
      </c>
      <c r="S4837" s="123" t="n">
        <v>104.25</v>
      </c>
      <c r="T4837" s="58" t="inlineStr">
        <is>
          <t>6812.95</t>
        </is>
      </c>
      <c r="U4837" s="58" t="inlineStr">
        <is>
          <t>No</t>
        </is>
      </c>
      <c r="V4837" s="123">
        <f>IFERROR(VALUE(TRIM(T4837)),S4837*F4837)</f>
        <v/>
      </c>
      <c r="W4837" s="58">
        <f>IF(F4837&lt;=12,"0-12 mo",IF(F4837&lt;=24,"13-24 mo",IF(F4837&lt;=48,"25-48 mo","49+ mo")))</f>
        <v/>
      </c>
      <c r="X4837" s="58">
        <f>IF(S4837&lt;=35.5,"Q1 Low",IF(S4837&lt;=70.35,"Q2 Mid-Low",IF(S4837&lt;=89.85,"Q3 Mid-High","Q4 High")))</f>
        <v/>
      </c>
      <c r="Y4837" s="58">
        <f>IF(U4837="Yes",1,0)</f>
        <v/>
      </c>
      <c r="Z4837" s="58">
        <f>IF(P4837="Month-to-month",1,0)+IF(M4837="No",1,0)+IF(J4837="No",1,0)+IF(I4837="Fiber optic",1,0)+IF(Q4837="Yes",1,0)</f>
        <v/>
      </c>
    </row>
    <row r="4838" ht="15" customHeight="1" s="59">
      <c r="A4838" s="58" t="inlineStr">
        <is>
          <t>0584-BJQGZ</t>
        </is>
      </c>
      <c r="B4838" s="58" t="inlineStr">
        <is>
          <t>Female</t>
        </is>
      </c>
      <c r="C4838" s="58" t="n">
        <v>0</v>
      </c>
      <c r="D4838" s="58" t="inlineStr">
        <is>
          <t>No</t>
        </is>
      </c>
      <c r="E4838" s="58" t="inlineStr">
        <is>
          <t>No</t>
        </is>
      </c>
      <c r="F4838" s="58" t="n">
        <v>25</v>
      </c>
      <c r="G4838" s="58" t="inlineStr">
        <is>
          <t>Yes</t>
        </is>
      </c>
      <c r="H4838" s="58" t="inlineStr">
        <is>
          <t>Yes</t>
        </is>
      </c>
      <c r="I4838" s="58" t="inlineStr">
        <is>
          <t>DSL</t>
        </is>
      </c>
      <c r="J4838" s="58" t="inlineStr">
        <is>
          <t>Yes</t>
        </is>
      </c>
      <c r="K4838" s="58" t="inlineStr">
        <is>
          <t>Yes</t>
        </is>
      </c>
      <c r="L4838" s="58" t="inlineStr">
        <is>
          <t>Yes</t>
        </is>
      </c>
      <c r="M4838" s="58" t="inlineStr">
        <is>
          <t>Yes</t>
        </is>
      </c>
      <c r="N4838" s="58" t="inlineStr">
        <is>
          <t>Yes</t>
        </is>
      </c>
      <c r="O4838" s="58" t="inlineStr">
        <is>
          <t>No</t>
        </is>
      </c>
      <c r="P4838" s="58" t="inlineStr">
        <is>
          <t>Month-to-month</t>
        </is>
      </c>
      <c r="Q4838" s="58" t="inlineStr">
        <is>
          <t>Yes</t>
        </is>
      </c>
      <c r="R4838" s="58" t="inlineStr">
        <is>
          <t>Bank transfer (automatic)</t>
        </is>
      </c>
      <c r="S4838" s="123" t="n">
        <v>78.34999999999999</v>
      </c>
      <c r="T4838" s="58" t="inlineStr">
        <is>
          <t>1837.9</t>
        </is>
      </c>
      <c r="U4838" s="58" t="inlineStr">
        <is>
          <t>No</t>
        </is>
      </c>
      <c r="V4838" s="123">
        <f>IFERROR(VALUE(TRIM(T4838)),S4838*F4838)</f>
        <v/>
      </c>
      <c r="W4838" s="58">
        <f>IF(F4838&lt;=12,"0-12 mo",IF(F4838&lt;=24,"13-24 mo",IF(F4838&lt;=48,"25-48 mo","49+ mo")))</f>
        <v/>
      </c>
      <c r="X4838" s="58">
        <f>IF(S4838&lt;=35.5,"Q1 Low",IF(S4838&lt;=70.35,"Q2 Mid-Low",IF(S4838&lt;=89.85,"Q3 Mid-High","Q4 High")))</f>
        <v/>
      </c>
      <c r="Y4838" s="58">
        <f>IF(U4838="Yes",1,0)</f>
        <v/>
      </c>
      <c r="Z4838" s="58">
        <f>IF(P4838="Month-to-month",1,0)+IF(M4838="No",1,0)+IF(J4838="No",1,0)+IF(I4838="Fiber optic",1,0)+IF(Q4838="Yes",1,0)</f>
        <v/>
      </c>
    </row>
    <row r="4839" ht="15" customHeight="1" s="59">
      <c r="A4839" s="58" t="inlineStr">
        <is>
          <t>5134-IKDAY</t>
        </is>
      </c>
      <c r="B4839" s="58" t="inlineStr">
        <is>
          <t>Female</t>
        </is>
      </c>
      <c r="C4839" s="58" t="n">
        <v>0</v>
      </c>
      <c r="D4839" s="58" t="inlineStr">
        <is>
          <t>Yes</t>
        </is>
      </c>
      <c r="E4839" s="58" t="inlineStr">
        <is>
          <t>Yes</t>
        </is>
      </c>
      <c r="F4839" s="58" t="n">
        <v>1</v>
      </c>
      <c r="G4839" s="58" t="inlineStr">
        <is>
          <t>Yes</t>
        </is>
      </c>
      <c r="H4839" s="58" t="inlineStr">
        <is>
          <t>No</t>
        </is>
      </c>
      <c r="I4839" s="58" t="inlineStr">
        <is>
          <t>Fiber optic</t>
        </is>
      </c>
      <c r="J4839" s="58" t="inlineStr">
        <is>
          <t>No</t>
        </is>
      </c>
      <c r="K4839" s="58" t="inlineStr">
        <is>
          <t>No</t>
        </is>
      </c>
      <c r="L4839" s="58" t="inlineStr">
        <is>
          <t>No</t>
        </is>
      </c>
      <c r="M4839" s="58" t="inlineStr">
        <is>
          <t>No</t>
        </is>
      </c>
      <c r="N4839" s="58" t="inlineStr">
        <is>
          <t>No</t>
        </is>
      </c>
      <c r="O4839" s="58" t="inlineStr">
        <is>
          <t>No</t>
        </is>
      </c>
      <c r="P4839" s="58" t="inlineStr">
        <is>
          <t>Month-to-month</t>
        </is>
      </c>
      <c r="Q4839" s="58" t="inlineStr">
        <is>
          <t>Yes</t>
        </is>
      </c>
      <c r="R4839" s="58" t="inlineStr">
        <is>
          <t>Electronic check</t>
        </is>
      </c>
      <c r="S4839" s="123" t="n">
        <v>69.8</v>
      </c>
      <c r="T4839" s="58" t="inlineStr">
        <is>
          <t>69.8</t>
        </is>
      </c>
      <c r="U4839" s="58" t="inlineStr">
        <is>
          <t>Yes</t>
        </is>
      </c>
      <c r="V4839" s="123">
        <f>IFERROR(VALUE(TRIM(T4839)),S4839*F4839)</f>
        <v/>
      </c>
      <c r="W4839" s="58">
        <f>IF(F4839&lt;=12,"0-12 mo",IF(F4839&lt;=24,"13-24 mo",IF(F4839&lt;=48,"25-48 mo","49+ mo")))</f>
        <v/>
      </c>
      <c r="X4839" s="58">
        <f>IF(S4839&lt;=35.5,"Q1 Low",IF(S4839&lt;=70.35,"Q2 Mid-Low",IF(S4839&lt;=89.85,"Q3 Mid-High","Q4 High")))</f>
        <v/>
      </c>
      <c r="Y4839" s="58">
        <f>IF(U4839="Yes",1,0)</f>
        <v/>
      </c>
      <c r="Z4839" s="58">
        <f>IF(P4839="Month-to-month",1,0)+IF(M4839="No",1,0)+IF(J4839="No",1,0)+IF(I4839="Fiber optic",1,0)+IF(Q4839="Yes",1,0)</f>
        <v/>
      </c>
    </row>
    <row r="4840" ht="15" customHeight="1" s="59">
      <c r="A4840" s="58" t="inlineStr">
        <is>
          <t>1360-XFJMR</t>
        </is>
      </c>
      <c r="B4840" s="58" t="inlineStr">
        <is>
          <t>Female</t>
        </is>
      </c>
      <c r="C4840" s="58" t="n">
        <v>0</v>
      </c>
      <c r="D4840" s="58" t="inlineStr">
        <is>
          <t>Yes</t>
        </is>
      </c>
      <c r="E4840" s="58" t="inlineStr">
        <is>
          <t>No</t>
        </is>
      </c>
      <c r="F4840" s="58" t="n">
        <v>67</v>
      </c>
      <c r="G4840" s="58" t="inlineStr">
        <is>
          <t>Yes</t>
        </is>
      </c>
      <c r="H4840" s="58" t="inlineStr">
        <is>
          <t>Yes</t>
        </is>
      </c>
      <c r="I4840" s="58" t="inlineStr">
        <is>
          <t>Fiber optic</t>
        </is>
      </c>
      <c r="J4840" s="58" t="inlineStr">
        <is>
          <t>No</t>
        </is>
      </c>
      <c r="K4840" s="58" t="inlineStr">
        <is>
          <t>Yes</t>
        </is>
      </c>
      <c r="L4840" s="58" t="inlineStr">
        <is>
          <t>Yes</t>
        </is>
      </c>
      <c r="M4840" s="58" t="inlineStr">
        <is>
          <t>Yes</t>
        </is>
      </c>
      <c r="N4840" s="58" t="inlineStr">
        <is>
          <t>Yes</t>
        </is>
      </c>
      <c r="O4840" s="58" t="inlineStr">
        <is>
          <t>Yes</t>
        </is>
      </c>
      <c r="P4840" s="58" t="inlineStr">
        <is>
          <t>One year</t>
        </is>
      </c>
      <c r="Q4840" s="58" t="inlineStr">
        <is>
          <t>Yes</t>
        </is>
      </c>
      <c r="R4840" s="58" t="inlineStr">
        <is>
          <t>Credit card (automatic)</t>
        </is>
      </c>
      <c r="S4840" s="123" t="n">
        <v>109.7</v>
      </c>
      <c r="T4840" s="58" t="inlineStr">
        <is>
          <t>7344.45</t>
        </is>
      </c>
      <c r="U4840" s="58" t="inlineStr">
        <is>
          <t>No</t>
        </is>
      </c>
      <c r="V4840" s="123">
        <f>IFERROR(VALUE(TRIM(T4840)),S4840*F4840)</f>
        <v/>
      </c>
      <c r="W4840" s="58">
        <f>IF(F4840&lt;=12,"0-12 mo",IF(F4840&lt;=24,"13-24 mo",IF(F4840&lt;=48,"25-48 mo","49+ mo")))</f>
        <v/>
      </c>
      <c r="X4840" s="58">
        <f>IF(S4840&lt;=35.5,"Q1 Low",IF(S4840&lt;=70.35,"Q2 Mid-Low",IF(S4840&lt;=89.85,"Q3 Mid-High","Q4 High")))</f>
        <v/>
      </c>
      <c r="Y4840" s="58">
        <f>IF(U4840="Yes",1,0)</f>
        <v/>
      </c>
      <c r="Z4840" s="58">
        <f>IF(P4840="Month-to-month",1,0)+IF(M4840="No",1,0)+IF(J4840="No",1,0)+IF(I4840="Fiber optic",1,0)+IF(Q4840="Yes",1,0)</f>
        <v/>
      </c>
    </row>
    <row r="4841" ht="15" customHeight="1" s="59">
      <c r="A4841" s="58" t="inlineStr">
        <is>
          <t>3070-DVEYC</t>
        </is>
      </c>
      <c r="B4841" s="58" t="inlineStr">
        <is>
          <t>Male</t>
        </is>
      </c>
      <c r="C4841" s="58" t="n">
        <v>1</v>
      </c>
      <c r="D4841" s="58" t="inlineStr">
        <is>
          <t>No</t>
        </is>
      </c>
      <c r="E4841" s="58" t="inlineStr">
        <is>
          <t>No</t>
        </is>
      </c>
      <c r="F4841" s="58" t="n">
        <v>7</v>
      </c>
      <c r="G4841" s="58" t="inlineStr">
        <is>
          <t>Yes</t>
        </is>
      </c>
      <c r="H4841" s="58" t="inlineStr">
        <is>
          <t>Yes</t>
        </is>
      </c>
      <c r="I4841" s="58" t="inlineStr">
        <is>
          <t>Fiber optic</t>
        </is>
      </c>
      <c r="J4841" s="58" t="inlineStr">
        <is>
          <t>No</t>
        </is>
      </c>
      <c r="K4841" s="58" t="inlineStr">
        <is>
          <t>No</t>
        </is>
      </c>
      <c r="L4841" s="58" t="inlineStr">
        <is>
          <t>No</t>
        </is>
      </c>
      <c r="M4841" s="58" t="inlineStr">
        <is>
          <t>No</t>
        </is>
      </c>
      <c r="N4841" s="58" t="inlineStr">
        <is>
          <t>No</t>
        </is>
      </c>
      <c r="O4841" s="58" t="inlineStr">
        <is>
          <t>No</t>
        </is>
      </c>
      <c r="P4841" s="58" t="inlineStr">
        <is>
          <t>Month-to-month</t>
        </is>
      </c>
      <c r="Q4841" s="58" t="inlineStr">
        <is>
          <t>No</t>
        </is>
      </c>
      <c r="R4841" s="58" t="inlineStr">
        <is>
          <t>Mailed check</t>
        </is>
      </c>
      <c r="S4841" s="123" t="n">
        <v>73.75</v>
      </c>
      <c r="T4841" s="58" t="inlineStr">
        <is>
          <t>545.15</t>
        </is>
      </c>
      <c r="U4841" s="58" t="inlineStr">
        <is>
          <t>Yes</t>
        </is>
      </c>
      <c r="V4841" s="123">
        <f>IFERROR(VALUE(TRIM(T4841)),S4841*F4841)</f>
        <v/>
      </c>
      <c r="W4841" s="58">
        <f>IF(F4841&lt;=12,"0-12 mo",IF(F4841&lt;=24,"13-24 mo",IF(F4841&lt;=48,"25-48 mo","49+ mo")))</f>
        <v/>
      </c>
      <c r="X4841" s="58">
        <f>IF(S4841&lt;=35.5,"Q1 Low",IF(S4841&lt;=70.35,"Q2 Mid-Low",IF(S4841&lt;=89.85,"Q3 Mid-High","Q4 High")))</f>
        <v/>
      </c>
      <c r="Y4841" s="58">
        <f>IF(U4841="Yes",1,0)</f>
        <v/>
      </c>
      <c r="Z4841" s="58">
        <f>IF(P4841="Month-to-month",1,0)+IF(M4841="No",1,0)+IF(J4841="No",1,0)+IF(I4841="Fiber optic",1,0)+IF(Q4841="Yes",1,0)</f>
        <v/>
      </c>
    </row>
    <row r="4842" ht="15" customHeight="1" s="59">
      <c r="A4842" s="58" t="inlineStr">
        <is>
          <t>5730-RIITO</t>
        </is>
      </c>
      <c r="B4842" s="58" t="inlineStr">
        <is>
          <t>Female</t>
        </is>
      </c>
      <c r="C4842" s="58" t="n">
        <v>1</v>
      </c>
      <c r="D4842" s="58" t="inlineStr">
        <is>
          <t>No</t>
        </is>
      </c>
      <c r="E4842" s="58" t="inlineStr">
        <is>
          <t>No</t>
        </is>
      </c>
      <c r="F4842" s="58" t="n">
        <v>43</v>
      </c>
      <c r="G4842" s="58" t="inlineStr">
        <is>
          <t>No</t>
        </is>
      </c>
      <c r="H4842" s="58" t="inlineStr">
        <is>
          <t>No phone service</t>
        </is>
      </c>
      <c r="I4842" s="58" t="inlineStr">
        <is>
          <t>DSL</t>
        </is>
      </c>
      <c r="J4842" s="58" t="inlineStr">
        <is>
          <t>Yes</t>
        </is>
      </c>
      <c r="K4842" s="58" t="inlineStr">
        <is>
          <t>Yes</t>
        </is>
      </c>
      <c r="L4842" s="58" t="inlineStr">
        <is>
          <t>No</t>
        </is>
      </c>
      <c r="M4842" s="58" t="inlineStr">
        <is>
          <t>No</t>
        </is>
      </c>
      <c r="N4842" s="58" t="inlineStr">
        <is>
          <t>No</t>
        </is>
      </c>
      <c r="O4842" s="58" t="inlineStr">
        <is>
          <t>No</t>
        </is>
      </c>
      <c r="P4842" s="58" t="inlineStr">
        <is>
          <t>Month-to-month</t>
        </is>
      </c>
      <c r="Q4842" s="58" t="inlineStr">
        <is>
          <t>Yes</t>
        </is>
      </c>
      <c r="R4842" s="58" t="inlineStr">
        <is>
          <t>Credit card (automatic)</t>
        </is>
      </c>
      <c r="S4842" s="123" t="n">
        <v>33.45</v>
      </c>
      <c r="T4842" s="58" t="inlineStr">
        <is>
          <t>1500.25</t>
        </is>
      </c>
      <c r="U4842" s="58" t="inlineStr">
        <is>
          <t>No</t>
        </is>
      </c>
      <c r="V4842" s="123">
        <f>IFERROR(VALUE(TRIM(T4842)),S4842*F4842)</f>
        <v/>
      </c>
      <c r="W4842" s="58">
        <f>IF(F4842&lt;=12,"0-12 mo",IF(F4842&lt;=24,"13-24 mo",IF(F4842&lt;=48,"25-48 mo","49+ mo")))</f>
        <v/>
      </c>
      <c r="X4842" s="58">
        <f>IF(S4842&lt;=35.5,"Q1 Low",IF(S4842&lt;=70.35,"Q2 Mid-Low",IF(S4842&lt;=89.85,"Q3 Mid-High","Q4 High")))</f>
        <v/>
      </c>
      <c r="Y4842" s="58">
        <f>IF(U4842="Yes",1,0)</f>
        <v/>
      </c>
      <c r="Z4842" s="58">
        <f>IF(P4842="Month-to-month",1,0)+IF(M4842="No",1,0)+IF(J4842="No",1,0)+IF(I4842="Fiber optic",1,0)+IF(Q4842="Yes",1,0)</f>
        <v/>
      </c>
    </row>
    <row r="4843" ht="15" customHeight="1" s="59">
      <c r="A4843" s="58" t="inlineStr">
        <is>
          <t>9058-MJLZC</t>
        </is>
      </c>
      <c r="B4843" s="58" t="inlineStr">
        <is>
          <t>Female</t>
        </is>
      </c>
      <c r="C4843" s="58" t="n">
        <v>0</v>
      </c>
      <c r="D4843" s="58" t="inlineStr">
        <is>
          <t>No</t>
        </is>
      </c>
      <c r="E4843" s="58" t="inlineStr">
        <is>
          <t>No</t>
        </is>
      </c>
      <c r="F4843" s="58" t="n">
        <v>24</v>
      </c>
      <c r="G4843" s="58" t="inlineStr">
        <is>
          <t>Yes</t>
        </is>
      </c>
      <c r="H4843" s="58" t="inlineStr">
        <is>
          <t>No</t>
        </is>
      </c>
      <c r="I4843" s="58" t="inlineStr">
        <is>
          <t>Fiber optic</t>
        </is>
      </c>
      <c r="J4843" s="58" t="inlineStr">
        <is>
          <t>Yes</t>
        </is>
      </c>
      <c r="K4843" s="58" t="inlineStr">
        <is>
          <t>No</t>
        </is>
      </c>
      <c r="L4843" s="58" t="inlineStr">
        <is>
          <t>No</t>
        </is>
      </c>
      <c r="M4843" s="58" t="inlineStr">
        <is>
          <t>No</t>
        </is>
      </c>
      <c r="N4843" s="58" t="inlineStr">
        <is>
          <t>Yes</t>
        </is>
      </c>
      <c r="O4843" s="58" t="inlineStr">
        <is>
          <t>Yes</t>
        </is>
      </c>
      <c r="P4843" s="58" t="inlineStr">
        <is>
          <t>Month-to-month</t>
        </is>
      </c>
      <c r="Q4843" s="58" t="inlineStr">
        <is>
          <t>Yes</t>
        </is>
      </c>
      <c r="R4843" s="58" t="inlineStr">
        <is>
          <t>Electronic check</t>
        </is>
      </c>
      <c r="S4843" s="123" t="n">
        <v>94.59999999999999</v>
      </c>
      <c r="T4843" s="58" t="inlineStr">
        <is>
          <t>2283.15</t>
        </is>
      </c>
      <c r="U4843" s="58" t="inlineStr">
        <is>
          <t>No</t>
        </is>
      </c>
      <c r="V4843" s="123">
        <f>IFERROR(VALUE(TRIM(T4843)),S4843*F4843)</f>
        <v/>
      </c>
      <c r="W4843" s="58">
        <f>IF(F4843&lt;=12,"0-12 mo",IF(F4843&lt;=24,"13-24 mo",IF(F4843&lt;=48,"25-48 mo","49+ mo")))</f>
        <v/>
      </c>
      <c r="X4843" s="58">
        <f>IF(S4843&lt;=35.5,"Q1 Low",IF(S4843&lt;=70.35,"Q2 Mid-Low",IF(S4843&lt;=89.85,"Q3 Mid-High","Q4 High")))</f>
        <v/>
      </c>
      <c r="Y4843" s="58">
        <f>IF(U4843="Yes",1,0)</f>
        <v/>
      </c>
      <c r="Z4843" s="58">
        <f>IF(P4843="Month-to-month",1,0)+IF(M4843="No",1,0)+IF(J4843="No",1,0)+IF(I4843="Fiber optic",1,0)+IF(Q4843="Yes",1,0)</f>
        <v/>
      </c>
    </row>
    <row r="4844" ht="15" customHeight="1" s="59">
      <c r="A4844" s="58" t="inlineStr">
        <is>
          <t>5707-ORNDZ</t>
        </is>
      </c>
      <c r="B4844" s="58" t="inlineStr">
        <is>
          <t>Male</t>
        </is>
      </c>
      <c r="C4844" s="58" t="n">
        <v>1</v>
      </c>
      <c r="D4844" s="58" t="inlineStr">
        <is>
          <t>No</t>
        </is>
      </c>
      <c r="E4844" s="58" t="inlineStr">
        <is>
          <t>No</t>
        </is>
      </c>
      <c r="F4844" s="58" t="n">
        <v>9</v>
      </c>
      <c r="G4844" s="58" t="inlineStr">
        <is>
          <t>Yes</t>
        </is>
      </c>
      <c r="H4844" s="58" t="inlineStr">
        <is>
          <t>Yes</t>
        </is>
      </c>
      <c r="I4844" s="58" t="inlineStr">
        <is>
          <t>DSL</t>
        </is>
      </c>
      <c r="J4844" s="58" t="inlineStr">
        <is>
          <t>Yes</t>
        </is>
      </c>
      <c r="K4844" s="58" t="inlineStr">
        <is>
          <t>No</t>
        </is>
      </c>
      <c r="L4844" s="58" t="inlineStr">
        <is>
          <t>No</t>
        </is>
      </c>
      <c r="M4844" s="58" t="inlineStr">
        <is>
          <t>No</t>
        </is>
      </c>
      <c r="N4844" s="58" t="inlineStr">
        <is>
          <t>No</t>
        </is>
      </c>
      <c r="O4844" s="58" t="inlineStr">
        <is>
          <t>No</t>
        </is>
      </c>
      <c r="P4844" s="58" t="inlineStr">
        <is>
          <t>Month-to-month</t>
        </is>
      </c>
      <c r="Q4844" s="58" t="inlineStr">
        <is>
          <t>No</t>
        </is>
      </c>
      <c r="R4844" s="58" t="inlineStr">
        <is>
          <t>Electronic check</t>
        </is>
      </c>
      <c r="S4844" s="123" t="n">
        <v>54.55</v>
      </c>
      <c r="T4844" s="58" t="inlineStr">
        <is>
          <t>494.05</t>
        </is>
      </c>
      <c r="U4844" s="58" t="inlineStr">
        <is>
          <t>Yes</t>
        </is>
      </c>
      <c r="V4844" s="123">
        <f>IFERROR(VALUE(TRIM(T4844)),S4844*F4844)</f>
        <v/>
      </c>
      <c r="W4844" s="58">
        <f>IF(F4844&lt;=12,"0-12 mo",IF(F4844&lt;=24,"13-24 mo",IF(F4844&lt;=48,"25-48 mo","49+ mo")))</f>
        <v/>
      </c>
      <c r="X4844" s="58">
        <f>IF(S4844&lt;=35.5,"Q1 Low",IF(S4844&lt;=70.35,"Q2 Mid-Low",IF(S4844&lt;=89.85,"Q3 Mid-High","Q4 High")))</f>
        <v/>
      </c>
      <c r="Y4844" s="58">
        <f>IF(U4844="Yes",1,0)</f>
        <v/>
      </c>
      <c r="Z4844" s="58">
        <f>IF(P4844="Month-to-month",1,0)+IF(M4844="No",1,0)+IF(J4844="No",1,0)+IF(I4844="Fiber optic",1,0)+IF(Q4844="Yes",1,0)</f>
        <v/>
      </c>
    </row>
    <row r="4845" ht="15" customHeight="1" s="59">
      <c r="A4845" s="58" t="inlineStr">
        <is>
          <t>0902-XKXPN</t>
        </is>
      </c>
      <c r="B4845" s="58" t="inlineStr">
        <is>
          <t>Male</t>
        </is>
      </c>
      <c r="C4845" s="58" t="n">
        <v>0</v>
      </c>
      <c r="D4845" s="58" t="inlineStr">
        <is>
          <t>Yes</t>
        </is>
      </c>
      <c r="E4845" s="58" t="inlineStr">
        <is>
          <t>Yes</t>
        </is>
      </c>
      <c r="F4845" s="58" t="n">
        <v>69</v>
      </c>
      <c r="G4845" s="58" t="inlineStr">
        <is>
          <t>Yes</t>
        </is>
      </c>
      <c r="H4845" s="58" t="inlineStr">
        <is>
          <t>No</t>
        </is>
      </c>
      <c r="I4845" s="58" t="inlineStr">
        <is>
          <t>No</t>
        </is>
      </c>
      <c r="J4845" s="58" t="inlineStr">
        <is>
          <t>No internet service</t>
        </is>
      </c>
      <c r="K4845" s="58" t="inlineStr">
        <is>
          <t>No internet service</t>
        </is>
      </c>
      <c r="L4845" s="58" t="inlineStr">
        <is>
          <t>No internet service</t>
        </is>
      </c>
      <c r="M4845" s="58" t="inlineStr">
        <is>
          <t>No internet service</t>
        </is>
      </c>
      <c r="N4845" s="58" t="inlineStr">
        <is>
          <t>No internet service</t>
        </is>
      </c>
      <c r="O4845" s="58" t="inlineStr">
        <is>
          <t>No internet service</t>
        </is>
      </c>
      <c r="P4845" s="58" t="inlineStr">
        <is>
          <t>Two year</t>
        </is>
      </c>
      <c r="Q4845" s="58" t="inlineStr">
        <is>
          <t>No</t>
        </is>
      </c>
      <c r="R4845" s="58" t="inlineStr">
        <is>
          <t>Bank transfer (automatic)</t>
        </is>
      </c>
      <c r="S4845" s="123" t="n">
        <v>20.2</v>
      </c>
      <c r="T4845" s="58" t="inlineStr">
        <is>
          <t>1376.5</t>
        </is>
      </c>
      <c r="U4845" s="58" t="inlineStr">
        <is>
          <t>No</t>
        </is>
      </c>
      <c r="V4845" s="123">
        <f>IFERROR(VALUE(TRIM(T4845)),S4845*F4845)</f>
        <v/>
      </c>
      <c r="W4845" s="58">
        <f>IF(F4845&lt;=12,"0-12 mo",IF(F4845&lt;=24,"13-24 mo",IF(F4845&lt;=48,"25-48 mo","49+ mo")))</f>
        <v/>
      </c>
      <c r="X4845" s="58">
        <f>IF(S4845&lt;=35.5,"Q1 Low",IF(S4845&lt;=70.35,"Q2 Mid-Low",IF(S4845&lt;=89.85,"Q3 Mid-High","Q4 High")))</f>
        <v/>
      </c>
      <c r="Y4845" s="58">
        <f>IF(U4845="Yes",1,0)</f>
        <v/>
      </c>
      <c r="Z4845" s="58">
        <f>IF(P4845="Month-to-month",1,0)+IF(M4845="No",1,0)+IF(J4845="No",1,0)+IF(I4845="Fiber optic",1,0)+IF(Q4845="Yes",1,0)</f>
        <v/>
      </c>
    </row>
    <row r="4846" ht="15" customHeight="1" s="59">
      <c r="A4846" s="58" t="inlineStr">
        <is>
          <t>5177-RVZNU</t>
        </is>
      </c>
      <c r="B4846" s="58" t="inlineStr">
        <is>
          <t>Female</t>
        </is>
      </c>
      <c r="C4846" s="58" t="n">
        <v>0</v>
      </c>
      <c r="D4846" s="58" t="inlineStr">
        <is>
          <t>No</t>
        </is>
      </c>
      <c r="E4846" s="58" t="inlineStr">
        <is>
          <t>Yes</t>
        </is>
      </c>
      <c r="F4846" s="58" t="n">
        <v>37</v>
      </c>
      <c r="G4846" s="58" t="inlineStr">
        <is>
          <t>Yes</t>
        </is>
      </c>
      <c r="H4846" s="58" t="inlineStr">
        <is>
          <t>No</t>
        </is>
      </c>
      <c r="I4846" s="58" t="inlineStr">
        <is>
          <t>No</t>
        </is>
      </c>
      <c r="J4846" s="58" t="inlineStr">
        <is>
          <t>No internet service</t>
        </is>
      </c>
      <c r="K4846" s="58" t="inlineStr">
        <is>
          <t>No internet service</t>
        </is>
      </c>
      <c r="L4846" s="58" t="inlineStr">
        <is>
          <t>No internet service</t>
        </is>
      </c>
      <c r="M4846" s="58" t="inlineStr">
        <is>
          <t>No internet service</t>
        </is>
      </c>
      <c r="N4846" s="58" t="inlineStr">
        <is>
          <t>No internet service</t>
        </is>
      </c>
      <c r="O4846" s="58" t="inlineStr">
        <is>
          <t>No internet service</t>
        </is>
      </c>
      <c r="P4846" s="58" t="inlineStr">
        <is>
          <t>One year</t>
        </is>
      </c>
      <c r="Q4846" s="58" t="inlineStr">
        <is>
          <t>No</t>
        </is>
      </c>
      <c r="R4846" s="58" t="inlineStr">
        <is>
          <t>Bank transfer (automatic)</t>
        </is>
      </c>
      <c r="S4846" s="123" t="n">
        <v>20.3</v>
      </c>
      <c r="T4846" s="58" t="inlineStr">
        <is>
          <t>755.4</t>
        </is>
      </c>
      <c r="U4846" s="58" t="inlineStr">
        <is>
          <t>No</t>
        </is>
      </c>
      <c r="V4846" s="123">
        <f>IFERROR(VALUE(TRIM(T4846)),S4846*F4846)</f>
        <v/>
      </c>
      <c r="W4846" s="58">
        <f>IF(F4846&lt;=12,"0-12 mo",IF(F4846&lt;=24,"13-24 mo",IF(F4846&lt;=48,"25-48 mo","49+ mo")))</f>
        <v/>
      </c>
      <c r="X4846" s="58">
        <f>IF(S4846&lt;=35.5,"Q1 Low",IF(S4846&lt;=70.35,"Q2 Mid-Low",IF(S4846&lt;=89.85,"Q3 Mid-High","Q4 High")))</f>
        <v/>
      </c>
      <c r="Y4846" s="58">
        <f>IF(U4846="Yes",1,0)</f>
        <v/>
      </c>
      <c r="Z4846" s="58">
        <f>IF(P4846="Month-to-month",1,0)+IF(M4846="No",1,0)+IF(J4846="No",1,0)+IF(I4846="Fiber optic",1,0)+IF(Q4846="Yes",1,0)</f>
        <v/>
      </c>
    </row>
    <row r="4847" ht="15" customHeight="1" s="59">
      <c r="A4847" s="58" t="inlineStr">
        <is>
          <t>0056-EPFBG</t>
        </is>
      </c>
      <c r="B4847" s="58" t="inlineStr">
        <is>
          <t>Male</t>
        </is>
      </c>
      <c r="C4847" s="58" t="n">
        <v>0</v>
      </c>
      <c r="D4847" s="58" t="inlineStr">
        <is>
          <t>Yes</t>
        </is>
      </c>
      <c r="E4847" s="58" t="inlineStr">
        <is>
          <t>Yes</t>
        </is>
      </c>
      <c r="F4847" s="58" t="n">
        <v>20</v>
      </c>
      <c r="G4847" s="58" t="inlineStr">
        <is>
          <t>No</t>
        </is>
      </c>
      <c r="H4847" s="58" t="inlineStr">
        <is>
          <t>No phone service</t>
        </is>
      </c>
      <c r="I4847" s="58" t="inlineStr">
        <is>
          <t>DSL</t>
        </is>
      </c>
      <c r="J4847" s="58" t="inlineStr">
        <is>
          <t>Yes</t>
        </is>
      </c>
      <c r="K4847" s="58" t="inlineStr">
        <is>
          <t>No</t>
        </is>
      </c>
      <c r="L4847" s="58" t="inlineStr">
        <is>
          <t>Yes</t>
        </is>
      </c>
      <c r="M4847" s="58" t="inlineStr">
        <is>
          <t>Yes</t>
        </is>
      </c>
      <c r="N4847" s="58" t="inlineStr">
        <is>
          <t>No</t>
        </is>
      </c>
      <c r="O4847" s="58" t="inlineStr">
        <is>
          <t>No</t>
        </is>
      </c>
      <c r="P4847" s="58" t="inlineStr">
        <is>
          <t>Two year</t>
        </is>
      </c>
      <c r="Q4847" s="58" t="inlineStr">
        <is>
          <t>Yes</t>
        </is>
      </c>
      <c r="R4847" s="58" t="inlineStr">
        <is>
          <t>Credit card (automatic)</t>
        </is>
      </c>
      <c r="S4847" s="123" t="n">
        <v>39.4</v>
      </c>
      <c r="T4847" s="58" t="inlineStr">
        <is>
          <t>825.4</t>
        </is>
      </c>
      <c r="U4847" s="58" t="inlineStr">
        <is>
          <t>No</t>
        </is>
      </c>
      <c r="V4847" s="123">
        <f>IFERROR(VALUE(TRIM(T4847)),S4847*F4847)</f>
        <v/>
      </c>
      <c r="W4847" s="58">
        <f>IF(F4847&lt;=12,"0-12 mo",IF(F4847&lt;=24,"13-24 mo",IF(F4847&lt;=48,"25-48 mo","49+ mo")))</f>
        <v/>
      </c>
      <c r="X4847" s="58">
        <f>IF(S4847&lt;=35.5,"Q1 Low",IF(S4847&lt;=70.35,"Q2 Mid-Low",IF(S4847&lt;=89.85,"Q3 Mid-High","Q4 High")))</f>
        <v/>
      </c>
      <c r="Y4847" s="58">
        <f>IF(U4847="Yes",1,0)</f>
        <v/>
      </c>
      <c r="Z4847" s="58">
        <f>IF(P4847="Month-to-month",1,0)+IF(M4847="No",1,0)+IF(J4847="No",1,0)+IF(I4847="Fiber optic",1,0)+IF(Q4847="Yes",1,0)</f>
        <v/>
      </c>
    </row>
    <row r="4848" ht="15" customHeight="1" s="59">
      <c r="A4848" s="58" t="inlineStr">
        <is>
          <t>8993-IZEUX</t>
        </is>
      </c>
      <c r="B4848" s="58" t="inlineStr">
        <is>
          <t>Male</t>
        </is>
      </c>
      <c r="C4848" s="58" t="n">
        <v>0</v>
      </c>
      <c r="D4848" s="58" t="inlineStr">
        <is>
          <t>No</t>
        </is>
      </c>
      <c r="E4848" s="58" t="inlineStr">
        <is>
          <t>No</t>
        </is>
      </c>
      <c r="F4848" s="58" t="n">
        <v>7</v>
      </c>
      <c r="G4848" s="58" t="inlineStr">
        <is>
          <t>Yes</t>
        </is>
      </c>
      <c r="H4848" s="58" t="inlineStr">
        <is>
          <t>No</t>
        </is>
      </c>
      <c r="I4848" s="58" t="inlineStr">
        <is>
          <t>Fiber optic</t>
        </is>
      </c>
      <c r="J4848" s="58" t="inlineStr">
        <is>
          <t>No</t>
        </is>
      </c>
      <c r="K4848" s="58" t="inlineStr">
        <is>
          <t>No</t>
        </is>
      </c>
      <c r="L4848" s="58" t="inlineStr">
        <is>
          <t>No</t>
        </is>
      </c>
      <c r="M4848" s="58" t="inlineStr">
        <is>
          <t>No</t>
        </is>
      </c>
      <c r="N4848" s="58" t="inlineStr">
        <is>
          <t>No</t>
        </is>
      </c>
      <c r="O4848" s="58" t="inlineStr">
        <is>
          <t>No</t>
        </is>
      </c>
      <c r="P4848" s="58" t="inlineStr">
        <is>
          <t>Month-to-month</t>
        </is>
      </c>
      <c r="Q4848" s="58" t="inlineStr">
        <is>
          <t>No</t>
        </is>
      </c>
      <c r="R4848" s="58" t="inlineStr">
        <is>
          <t>Bank transfer (automatic)</t>
        </is>
      </c>
      <c r="S4848" s="123" t="n">
        <v>69.15000000000001</v>
      </c>
      <c r="T4848" s="58" t="inlineStr">
        <is>
          <t>488.65</t>
        </is>
      </c>
      <c r="U4848" s="58" t="inlineStr">
        <is>
          <t>No</t>
        </is>
      </c>
      <c r="V4848" s="123">
        <f>IFERROR(VALUE(TRIM(T4848)),S4848*F4848)</f>
        <v/>
      </c>
      <c r="W4848" s="58">
        <f>IF(F4848&lt;=12,"0-12 mo",IF(F4848&lt;=24,"13-24 mo",IF(F4848&lt;=48,"25-48 mo","49+ mo")))</f>
        <v/>
      </c>
      <c r="X4848" s="58">
        <f>IF(S4848&lt;=35.5,"Q1 Low",IF(S4848&lt;=70.35,"Q2 Mid-Low",IF(S4848&lt;=89.85,"Q3 Mid-High","Q4 High")))</f>
        <v/>
      </c>
      <c r="Y4848" s="58">
        <f>IF(U4848="Yes",1,0)</f>
        <v/>
      </c>
      <c r="Z4848" s="58">
        <f>IF(P4848="Month-to-month",1,0)+IF(M4848="No",1,0)+IF(J4848="No",1,0)+IF(I4848="Fiber optic",1,0)+IF(Q4848="Yes",1,0)</f>
        <v/>
      </c>
    </row>
    <row r="4849" ht="15" customHeight="1" s="59">
      <c r="A4849" s="58" t="inlineStr">
        <is>
          <t>8696-JKZNU</t>
        </is>
      </c>
      <c r="B4849" s="58" t="inlineStr">
        <is>
          <t>Female</t>
        </is>
      </c>
      <c r="C4849" s="58" t="n">
        <v>1</v>
      </c>
      <c r="D4849" s="58" t="inlineStr">
        <is>
          <t>No</t>
        </is>
      </c>
      <c r="E4849" s="58" t="inlineStr">
        <is>
          <t>No</t>
        </is>
      </c>
      <c r="F4849" s="58" t="n">
        <v>37</v>
      </c>
      <c r="G4849" s="58" t="inlineStr">
        <is>
          <t>Yes</t>
        </is>
      </c>
      <c r="H4849" s="58" t="inlineStr">
        <is>
          <t>Yes</t>
        </is>
      </c>
      <c r="I4849" s="58" t="inlineStr">
        <is>
          <t>Fiber optic</t>
        </is>
      </c>
      <c r="J4849" s="58" t="inlineStr">
        <is>
          <t>No</t>
        </is>
      </c>
      <c r="K4849" s="58" t="inlineStr">
        <is>
          <t>No</t>
        </is>
      </c>
      <c r="L4849" s="58" t="inlineStr">
        <is>
          <t>No</t>
        </is>
      </c>
      <c r="M4849" s="58" t="inlineStr">
        <is>
          <t>No</t>
        </is>
      </c>
      <c r="N4849" s="58" t="inlineStr">
        <is>
          <t>No</t>
        </is>
      </c>
      <c r="O4849" s="58" t="inlineStr">
        <is>
          <t>No</t>
        </is>
      </c>
      <c r="P4849" s="58" t="inlineStr">
        <is>
          <t>Month-to-month</t>
        </is>
      </c>
      <c r="Q4849" s="58" t="inlineStr">
        <is>
          <t>Yes</t>
        </is>
      </c>
      <c r="R4849" s="58" t="inlineStr">
        <is>
          <t>Electronic check</t>
        </is>
      </c>
      <c r="S4849" s="123" t="n">
        <v>76.25</v>
      </c>
      <c r="T4849" s="58" t="inlineStr">
        <is>
          <t>2841.55</t>
        </is>
      </c>
      <c r="U4849" s="58" t="inlineStr">
        <is>
          <t>Yes</t>
        </is>
      </c>
      <c r="V4849" s="123">
        <f>IFERROR(VALUE(TRIM(T4849)),S4849*F4849)</f>
        <v/>
      </c>
      <c r="W4849" s="58">
        <f>IF(F4849&lt;=12,"0-12 mo",IF(F4849&lt;=24,"13-24 mo",IF(F4849&lt;=48,"25-48 mo","49+ mo")))</f>
        <v/>
      </c>
      <c r="X4849" s="58">
        <f>IF(S4849&lt;=35.5,"Q1 Low",IF(S4849&lt;=70.35,"Q2 Mid-Low",IF(S4849&lt;=89.85,"Q3 Mid-High","Q4 High")))</f>
        <v/>
      </c>
      <c r="Y4849" s="58">
        <f>IF(U4849="Yes",1,0)</f>
        <v/>
      </c>
      <c r="Z4849" s="58">
        <f>IF(P4849="Month-to-month",1,0)+IF(M4849="No",1,0)+IF(J4849="No",1,0)+IF(I4849="Fiber optic",1,0)+IF(Q4849="Yes",1,0)</f>
        <v/>
      </c>
    </row>
    <row r="4850" ht="15" customHeight="1" s="59">
      <c r="A4850" s="58" t="inlineStr">
        <is>
          <t>5380-AFSSK</t>
        </is>
      </c>
      <c r="B4850" s="58" t="inlineStr">
        <is>
          <t>Female</t>
        </is>
      </c>
      <c r="C4850" s="58" t="n">
        <v>0</v>
      </c>
      <c r="D4850" s="58" t="inlineStr">
        <is>
          <t>No</t>
        </is>
      </c>
      <c r="E4850" s="58" t="inlineStr">
        <is>
          <t>No</t>
        </is>
      </c>
      <c r="F4850" s="58" t="n">
        <v>5</v>
      </c>
      <c r="G4850" s="58" t="inlineStr">
        <is>
          <t>Yes</t>
        </is>
      </c>
      <c r="H4850" s="58" t="inlineStr">
        <is>
          <t>Yes</t>
        </is>
      </c>
      <c r="I4850" s="58" t="inlineStr">
        <is>
          <t>Fiber optic</t>
        </is>
      </c>
      <c r="J4850" s="58" t="inlineStr">
        <is>
          <t>No</t>
        </is>
      </c>
      <c r="K4850" s="58" t="inlineStr">
        <is>
          <t>No</t>
        </is>
      </c>
      <c r="L4850" s="58" t="inlineStr">
        <is>
          <t>No</t>
        </is>
      </c>
      <c r="M4850" s="58" t="inlineStr">
        <is>
          <t>No</t>
        </is>
      </c>
      <c r="N4850" s="58" t="inlineStr">
        <is>
          <t>Yes</t>
        </is>
      </c>
      <c r="O4850" s="58" t="inlineStr">
        <is>
          <t>Yes</t>
        </is>
      </c>
      <c r="P4850" s="58" t="inlineStr">
        <is>
          <t>Month-to-month</t>
        </is>
      </c>
      <c r="Q4850" s="58" t="inlineStr">
        <is>
          <t>Yes</t>
        </is>
      </c>
      <c r="R4850" s="58" t="inlineStr">
        <is>
          <t>Mailed check</t>
        </is>
      </c>
      <c r="S4850" s="123" t="n">
        <v>93.90000000000001</v>
      </c>
      <c r="T4850" s="58" t="inlineStr">
        <is>
          <t>486.85</t>
        </is>
      </c>
      <c r="U4850" s="58" t="inlineStr">
        <is>
          <t>Yes</t>
        </is>
      </c>
      <c r="V4850" s="123">
        <f>IFERROR(VALUE(TRIM(T4850)),S4850*F4850)</f>
        <v/>
      </c>
      <c r="W4850" s="58">
        <f>IF(F4850&lt;=12,"0-12 mo",IF(F4850&lt;=24,"13-24 mo",IF(F4850&lt;=48,"25-48 mo","49+ mo")))</f>
        <v/>
      </c>
      <c r="X4850" s="58">
        <f>IF(S4850&lt;=35.5,"Q1 Low",IF(S4850&lt;=70.35,"Q2 Mid-Low",IF(S4850&lt;=89.85,"Q3 Mid-High","Q4 High")))</f>
        <v/>
      </c>
      <c r="Y4850" s="58">
        <f>IF(U4850="Yes",1,0)</f>
        <v/>
      </c>
      <c r="Z4850" s="58">
        <f>IF(P4850="Month-to-month",1,0)+IF(M4850="No",1,0)+IF(J4850="No",1,0)+IF(I4850="Fiber optic",1,0)+IF(Q4850="Yes",1,0)</f>
        <v/>
      </c>
    </row>
    <row r="4851" ht="15" customHeight="1" s="59">
      <c r="A4851" s="58" t="inlineStr">
        <is>
          <t>8190-ZTQFB</t>
        </is>
      </c>
      <c r="B4851" s="58" t="inlineStr">
        <is>
          <t>Male</t>
        </is>
      </c>
      <c r="C4851" s="58" t="n">
        <v>0</v>
      </c>
      <c r="D4851" s="58" t="inlineStr">
        <is>
          <t>No</t>
        </is>
      </c>
      <c r="E4851" s="58" t="inlineStr">
        <is>
          <t>No</t>
        </is>
      </c>
      <c r="F4851" s="58" t="n">
        <v>41</v>
      </c>
      <c r="G4851" s="58" t="inlineStr">
        <is>
          <t>No</t>
        </is>
      </c>
      <c r="H4851" s="58" t="inlineStr">
        <is>
          <t>No phone service</t>
        </is>
      </c>
      <c r="I4851" s="58" t="inlineStr">
        <is>
          <t>DSL</t>
        </is>
      </c>
      <c r="J4851" s="58" t="inlineStr">
        <is>
          <t>No</t>
        </is>
      </c>
      <c r="K4851" s="58" t="inlineStr">
        <is>
          <t>No</t>
        </is>
      </c>
      <c r="L4851" s="58" t="inlineStr">
        <is>
          <t>Yes</t>
        </is>
      </c>
      <c r="M4851" s="58" t="inlineStr">
        <is>
          <t>No</t>
        </is>
      </c>
      <c r="N4851" s="58" t="inlineStr">
        <is>
          <t>Yes</t>
        </is>
      </c>
      <c r="O4851" s="58" t="inlineStr">
        <is>
          <t>Yes</t>
        </is>
      </c>
      <c r="P4851" s="58" t="inlineStr">
        <is>
          <t>One year</t>
        </is>
      </c>
      <c r="Q4851" s="58" t="inlineStr">
        <is>
          <t>Yes</t>
        </is>
      </c>
      <c r="R4851" s="58" t="inlineStr">
        <is>
          <t>Electronic check</t>
        </is>
      </c>
      <c r="S4851" s="123" t="n">
        <v>51.35</v>
      </c>
      <c r="T4851" s="58" t="inlineStr">
        <is>
          <t>2075.1</t>
        </is>
      </c>
      <c r="U4851" s="58" t="inlineStr">
        <is>
          <t>No</t>
        </is>
      </c>
      <c r="V4851" s="123">
        <f>IFERROR(VALUE(TRIM(T4851)),S4851*F4851)</f>
        <v/>
      </c>
      <c r="W4851" s="58">
        <f>IF(F4851&lt;=12,"0-12 mo",IF(F4851&lt;=24,"13-24 mo",IF(F4851&lt;=48,"25-48 mo","49+ mo")))</f>
        <v/>
      </c>
      <c r="X4851" s="58">
        <f>IF(S4851&lt;=35.5,"Q1 Low",IF(S4851&lt;=70.35,"Q2 Mid-Low",IF(S4851&lt;=89.85,"Q3 Mid-High","Q4 High")))</f>
        <v/>
      </c>
      <c r="Y4851" s="58">
        <f>IF(U4851="Yes",1,0)</f>
        <v/>
      </c>
      <c r="Z4851" s="58">
        <f>IF(P4851="Month-to-month",1,0)+IF(M4851="No",1,0)+IF(J4851="No",1,0)+IF(I4851="Fiber optic",1,0)+IF(Q4851="Yes",1,0)</f>
        <v/>
      </c>
    </row>
    <row r="4852" ht="15" customHeight="1" s="59">
      <c r="A4852" s="58" t="inlineStr">
        <is>
          <t>0931-MHTEM</t>
        </is>
      </c>
      <c r="B4852" s="58" t="inlineStr">
        <is>
          <t>Female</t>
        </is>
      </c>
      <c r="C4852" s="58" t="n">
        <v>0</v>
      </c>
      <c r="D4852" s="58" t="inlineStr">
        <is>
          <t>No</t>
        </is>
      </c>
      <c r="E4852" s="58" t="inlineStr">
        <is>
          <t>No</t>
        </is>
      </c>
      <c r="F4852" s="58" t="n">
        <v>54</v>
      </c>
      <c r="G4852" s="58" t="inlineStr">
        <is>
          <t>Yes</t>
        </is>
      </c>
      <c r="H4852" s="58" t="inlineStr">
        <is>
          <t>No</t>
        </is>
      </c>
      <c r="I4852" s="58" t="inlineStr">
        <is>
          <t>Fiber optic</t>
        </is>
      </c>
      <c r="J4852" s="58" t="inlineStr">
        <is>
          <t>Yes</t>
        </is>
      </c>
      <c r="K4852" s="58" t="inlineStr">
        <is>
          <t>Yes</t>
        </is>
      </c>
      <c r="L4852" s="58" t="inlineStr">
        <is>
          <t>No</t>
        </is>
      </c>
      <c r="M4852" s="58" t="inlineStr">
        <is>
          <t>No</t>
        </is>
      </c>
      <c r="N4852" s="58" t="inlineStr">
        <is>
          <t>Yes</t>
        </is>
      </c>
      <c r="O4852" s="58" t="inlineStr">
        <is>
          <t>Yes</t>
        </is>
      </c>
      <c r="P4852" s="58" t="inlineStr">
        <is>
          <t>One year</t>
        </is>
      </c>
      <c r="Q4852" s="58" t="inlineStr">
        <is>
          <t>Yes</t>
        </is>
      </c>
      <c r="R4852" s="58" t="inlineStr">
        <is>
          <t>Credit card (automatic)</t>
        </is>
      </c>
      <c r="S4852" s="123" t="n">
        <v>100.05</v>
      </c>
      <c r="T4852" s="58" t="inlineStr">
        <is>
          <t>5299.65</t>
        </is>
      </c>
      <c r="U4852" s="58" t="inlineStr">
        <is>
          <t>No</t>
        </is>
      </c>
      <c r="V4852" s="123">
        <f>IFERROR(VALUE(TRIM(T4852)),S4852*F4852)</f>
        <v/>
      </c>
      <c r="W4852" s="58">
        <f>IF(F4852&lt;=12,"0-12 mo",IF(F4852&lt;=24,"13-24 mo",IF(F4852&lt;=48,"25-48 mo","49+ mo")))</f>
        <v/>
      </c>
      <c r="X4852" s="58">
        <f>IF(S4852&lt;=35.5,"Q1 Low",IF(S4852&lt;=70.35,"Q2 Mid-Low",IF(S4852&lt;=89.85,"Q3 Mid-High","Q4 High")))</f>
        <v/>
      </c>
      <c r="Y4852" s="58">
        <f>IF(U4852="Yes",1,0)</f>
        <v/>
      </c>
      <c r="Z4852" s="58">
        <f>IF(P4852="Month-to-month",1,0)+IF(M4852="No",1,0)+IF(J4852="No",1,0)+IF(I4852="Fiber optic",1,0)+IF(Q4852="Yes",1,0)</f>
        <v/>
      </c>
    </row>
    <row r="4853" ht="15" customHeight="1" s="59">
      <c r="A4853" s="58" t="inlineStr">
        <is>
          <t>2055-PDADH</t>
        </is>
      </c>
      <c r="B4853" s="58" t="inlineStr">
        <is>
          <t>Female</t>
        </is>
      </c>
      <c r="C4853" s="58" t="n">
        <v>1</v>
      </c>
      <c r="D4853" s="58" t="inlineStr">
        <is>
          <t>No</t>
        </is>
      </c>
      <c r="E4853" s="58" t="inlineStr">
        <is>
          <t>No</t>
        </is>
      </c>
      <c r="F4853" s="58" t="n">
        <v>3</v>
      </c>
      <c r="G4853" s="58" t="inlineStr">
        <is>
          <t>Yes</t>
        </is>
      </c>
      <c r="H4853" s="58" t="inlineStr">
        <is>
          <t>No</t>
        </is>
      </c>
      <c r="I4853" s="58" t="inlineStr">
        <is>
          <t>Fiber optic</t>
        </is>
      </c>
      <c r="J4853" s="58" t="inlineStr">
        <is>
          <t>No</t>
        </is>
      </c>
      <c r="K4853" s="58" t="inlineStr">
        <is>
          <t>No</t>
        </is>
      </c>
      <c r="L4853" s="58" t="inlineStr">
        <is>
          <t>No</t>
        </is>
      </c>
      <c r="M4853" s="58" t="inlineStr">
        <is>
          <t>No</t>
        </is>
      </c>
      <c r="N4853" s="58" t="inlineStr">
        <is>
          <t>No</t>
        </is>
      </c>
      <c r="O4853" s="58" t="inlineStr">
        <is>
          <t>No</t>
        </is>
      </c>
      <c r="P4853" s="58" t="inlineStr">
        <is>
          <t>Month-to-month</t>
        </is>
      </c>
      <c r="Q4853" s="58" t="inlineStr">
        <is>
          <t>Yes</t>
        </is>
      </c>
      <c r="R4853" s="58" t="inlineStr">
        <is>
          <t>Electronic check</t>
        </is>
      </c>
      <c r="S4853" s="123" t="n">
        <v>70.40000000000001</v>
      </c>
      <c r="T4853" s="58" t="inlineStr">
        <is>
          <t>204.7</t>
        </is>
      </c>
      <c r="U4853" s="58" t="inlineStr">
        <is>
          <t>Yes</t>
        </is>
      </c>
      <c r="V4853" s="123">
        <f>IFERROR(VALUE(TRIM(T4853)),S4853*F4853)</f>
        <v/>
      </c>
      <c r="W4853" s="58">
        <f>IF(F4853&lt;=12,"0-12 mo",IF(F4853&lt;=24,"13-24 mo",IF(F4853&lt;=48,"25-48 mo","49+ mo")))</f>
        <v/>
      </c>
      <c r="X4853" s="58">
        <f>IF(S4853&lt;=35.5,"Q1 Low",IF(S4853&lt;=70.35,"Q2 Mid-Low",IF(S4853&lt;=89.85,"Q3 Mid-High","Q4 High")))</f>
        <v/>
      </c>
      <c r="Y4853" s="58">
        <f>IF(U4853="Yes",1,0)</f>
        <v/>
      </c>
      <c r="Z4853" s="58">
        <f>IF(P4853="Month-to-month",1,0)+IF(M4853="No",1,0)+IF(J4853="No",1,0)+IF(I4853="Fiber optic",1,0)+IF(Q4853="Yes",1,0)</f>
        <v/>
      </c>
    </row>
    <row r="4854" ht="15" customHeight="1" s="59">
      <c r="A4854" s="58" t="inlineStr">
        <is>
          <t>7515-LODFU</t>
        </is>
      </c>
      <c r="B4854" s="58" t="inlineStr">
        <is>
          <t>Male</t>
        </is>
      </c>
      <c r="C4854" s="58" t="n">
        <v>1</v>
      </c>
      <c r="D4854" s="58" t="inlineStr">
        <is>
          <t>No</t>
        </is>
      </c>
      <c r="E4854" s="58" t="inlineStr">
        <is>
          <t>No</t>
        </is>
      </c>
      <c r="F4854" s="58" t="n">
        <v>69</v>
      </c>
      <c r="G4854" s="58" t="inlineStr">
        <is>
          <t>Yes</t>
        </is>
      </c>
      <c r="H4854" s="58" t="inlineStr">
        <is>
          <t>No</t>
        </is>
      </c>
      <c r="I4854" s="58" t="inlineStr">
        <is>
          <t>No</t>
        </is>
      </c>
      <c r="J4854" s="58" t="inlineStr">
        <is>
          <t>No internet service</t>
        </is>
      </c>
      <c r="K4854" s="58" t="inlineStr">
        <is>
          <t>No internet service</t>
        </is>
      </c>
      <c r="L4854" s="58" t="inlineStr">
        <is>
          <t>No internet service</t>
        </is>
      </c>
      <c r="M4854" s="58" t="inlineStr">
        <is>
          <t>No internet service</t>
        </is>
      </c>
      <c r="N4854" s="58" t="inlineStr">
        <is>
          <t>No internet service</t>
        </is>
      </c>
      <c r="O4854" s="58" t="inlineStr">
        <is>
          <t>No internet service</t>
        </is>
      </c>
      <c r="P4854" s="58" t="inlineStr">
        <is>
          <t>Two year</t>
        </is>
      </c>
      <c r="Q4854" s="58" t="inlineStr">
        <is>
          <t>No</t>
        </is>
      </c>
      <c r="R4854" s="58" t="inlineStr">
        <is>
          <t>Credit card (automatic)</t>
        </is>
      </c>
      <c r="S4854" s="123" t="n">
        <v>20.3</v>
      </c>
      <c r="T4854" s="58" t="inlineStr">
        <is>
          <t>1356.3</t>
        </is>
      </c>
      <c r="U4854" s="58" t="inlineStr">
        <is>
          <t>No</t>
        </is>
      </c>
      <c r="V4854" s="123">
        <f>IFERROR(VALUE(TRIM(T4854)),S4854*F4854)</f>
        <v/>
      </c>
      <c r="W4854" s="58">
        <f>IF(F4854&lt;=12,"0-12 mo",IF(F4854&lt;=24,"13-24 mo",IF(F4854&lt;=48,"25-48 mo","49+ mo")))</f>
        <v/>
      </c>
      <c r="X4854" s="58">
        <f>IF(S4854&lt;=35.5,"Q1 Low",IF(S4854&lt;=70.35,"Q2 Mid-Low",IF(S4854&lt;=89.85,"Q3 Mid-High","Q4 High")))</f>
        <v/>
      </c>
      <c r="Y4854" s="58">
        <f>IF(U4854="Yes",1,0)</f>
        <v/>
      </c>
      <c r="Z4854" s="58">
        <f>IF(P4854="Month-to-month",1,0)+IF(M4854="No",1,0)+IF(J4854="No",1,0)+IF(I4854="Fiber optic",1,0)+IF(Q4854="Yes",1,0)</f>
        <v/>
      </c>
    </row>
    <row r="4855" ht="15" customHeight="1" s="59">
      <c r="A4855" s="58" t="inlineStr">
        <is>
          <t>0440-UEDAI</t>
        </is>
      </c>
      <c r="B4855" s="58" t="inlineStr">
        <is>
          <t>Female</t>
        </is>
      </c>
      <c r="C4855" s="58" t="n">
        <v>0</v>
      </c>
      <c r="D4855" s="58" t="inlineStr">
        <is>
          <t>No</t>
        </is>
      </c>
      <c r="E4855" s="58" t="inlineStr">
        <is>
          <t>No</t>
        </is>
      </c>
      <c r="F4855" s="58" t="n">
        <v>53</v>
      </c>
      <c r="G4855" s="58" t="inlineStr">
        <is>
          <t>Yes</t>
        </is>
      </c>
      <c r="H4855" s="58" t="inlineStr">
        <is>
          <t>No</t>
        </is>
      </c>
      <c r="I4855" s="58" t="inlineStr">
        <is>
          <t>Fiber optic</t>
        </is>
      </c>
      <c r="J4855" s="58" t="inlineStr">
        <is>
          <t>No</t>
        </is>
      </c>
      <c r="K4855" s="58" t="inlineStr">
        <is>
          <t>Yes</t>
        </is>
      </c>
      <c r="L4855" s="58" t="inlineStr">
        <is>
          <t>Yes</t>
        </is>
      </c>
      <c r="M4855" s="58" t="inlineStr">
        <is>
          <t>Yes</t>
        </is>
      </c>
      <c r="N4855" s="58" t="inlineStr">
        <is>
          <t>No</t>
        </is>
      </c>
      <c r="O4855" s="58" t="inlineStr">
        <is>
          <t>Yes</t>
        </is>
      </c>
      <c r="P4855" s="58" t="inlineStr">
        <is>
          <t>One year</t>
        </is>
      </c>
      <c r="Q4855" s="58" t="inlineStr">
        <is>
          <t>Yes</t>
        </is>
      </c>
      <c r="R4855" s="58" t="inlineStr">
        <is>
          <t>Credit card (automatic)</t>
        </is>
      </c>
      <c r="S4855" s="123" t="n">
        <v>94.45</v>
      </c>
      <c r="T4855" s="58" t="inlineStr">
        <is>
          <t>5042.75</t>
        </is>
      </c>
      <c r="U4855" s="58" t="inlineStr">
        <is>
          <t>No</t>
        </is>
      </c>
      <c r="V4855" s="123">
        <f>IFERROR(VALUE(TRIM(T4855)),S4855*F4855)</f>
        <v/>
      </c>
      <c r="W4855" s="58">
        <f>IF(F4855&lt;=12,"0-12 mo",IF(F4855&lt;=24,"13-24 mo",IF(F4855&lt;=48,"25-48 mo","49+ mo")))</f>
        <v/>
      </c>
      <c r="X4855" s="58">
        <f>IF(S4855&lt;=35.5,"Q1 Low",IF(S4855&lt;=70.35,"Q2 Mid-Low",IF(S4855&lt;=89.85,"Q3 Mid-High","Q4 High")))</f>
        <v/>
      </c>
      <c r="Y4855" s="58">
        <f>IF(U4855="Yes",1,0)</f>
        <v/>
      </c>
      <c r="Z4855" s="58">
        <f>IF(P4855="Month-to-month",1,0)+IF(M4855="No",1,0)+IF(J4855="No",1,0)+IF(I4855="Fiber optic",1,0)+IF(Q4855="Yes",1,0)</f>
        <v/>
      </c>
    </row>
    <row r="4856" ht="15" customHeight="1" s="59">
      <c r="A4856" s="58" t="inlineStr">
        <is>
          <t>1337-BOZWO</t>
        </is>
      </c>
      <c r="B4856" s="58" t="inlineStr">
        <is>
          <t>Male</t>
        </is>
      </c>
      <c r="C4856" s="58" t="n">
        <v>0</v>
      </c>
      <c r="D4856" s="58" t="inlineStr">
        <is>
          <t>Yes</t>
        </is>
      </c>
      <c r="E4856" s="58" t="inlineStr">
        <is>
          <t>Yes</t>
        </is>
      </c>
      <c r="F4856" s="58" t="n">
        <v>18</v>
      </c>
      <c r="G4856" s="58" t="inlineStr">
        <is>
          <t>No</t>
        </is>
      </c>
      <c r="H4856" s="58" t="inlineStr">
        <is>
          <t>No phone service</t>
        </is>
      </c>
      <c r="I4856" s="58" t="inlineStr">
        <is>
          <t>DSL</t>
        </is>
      </c>
      <c r="J4856" s="58" t="inlineStr">
        <is>
          <t>No</t>
        </is>
      </c>
      <c r="K4856" s="58" t="inlineStr">
        <is>
          <t>Yes</t>
        </is>
      </c>
      <c r="L4856" s="58" t="inlineStr">
        <is>
          <t>Yes</t>
        </is>
      </c>
      <c r="M4856" s="58" t="inlineStr">
        <is>
          <t>No</t>
        </is>
      </c>
      <c r="N4856" s="58" t="inlineStr">
        <is>
          <t>Yes</t>
        </is>
      </c>
      <c r="O4856" s="58" t="inlineStr">
        <is>
          <t>No</t>
        </is>
      </c>
      <c r="P4856" s="58" t="inlineStr">
        <is>
          <t>One year</t>
        </is>
      </c>
      <c r="Q4856" s="58" t="inlineStr">
        <is>
          <t>No</t>
        </is>
      </c>
      <c r="R4856" s="58" t="inlineStr">
        <is>
          <t>Credit card (automatic)</t>
        </is>
      </c>
      <c r="S4856" s="123" t="n">
        <v>46.4</v>
      </c>
      <c r="T4856" s="58" t="inlineStr">
        <is>
          <t>812.4</t>
        </is>
      </c>
      <c r="U4856" s="58" t="inlineStr">
        <is>
          <t>No</t>
        </is>
      </c>
      <c r="V4856" s="123">
        <f>IFERROR(VALUE(TRIM(T4856)),S4856*F4856)</f>
        <v/>
      </c>
      <c r="W4856" s="58">
        <f>IF(F4856&lt;=12,"0-12 mo",IF(F4856&lt;=24,"13-24 mo",IF(F4856&lt;=48,"25-48 mo","49+ mo")))</f>
        <v/>
      </c>
      <c r="X4856" s="58">
        <f>IF(S4856&lt;=35.5,"Q1 Low",IF(S4856&lt;=70.35,"Q2 Mid-Low",IF(S4856&lt;=89.85,"Q3 Mid-High","Q4 High")))</f>
        <v/>
      </c>
      <c r="Y4856" s="58">
        <f>IF(U4856="Yes",1,0)</f>
        <v/>
      </c>
      <c r="Z4856" s="58">
        <f>IF(P4856="Month-to-month",1,0)+IF(M4856="No",1,0)+IF(J4856="No",1,0)+IF(I4856="Fiber optic",1,0)+IF(Q4856="Yes",1,0)</f>
        <v/>
      </c>
    </row>
    <row r="4857" ht="15" customHeight="1" s="59">
      <c r="A4857" s="58" t="inlineStr">
        <is>
          <t>0868-VJRDR</t>
        </is>
      </c>
      <c r="B4857" s="58" t="inlineStr">
        <is>
          <t>Male</t>
        </is>
      </c>
      <c r="C4857" s="58" t="n">
        <v>0</v>
      </c>
      <c r="D4857" s="58" t="inlineStr">
        <is>
          <t>Yes</t>
        </is>
      </c>
      <c r="E4857" s="58" t="inlineStr">
        <is>
          <t>No</t>
        </is>
      </c>
      <c r="F4857" s="58" t="n">
        <v>64</v>
      </c>
      <c r="G4857" s="58" t="inlineStr">
        <is>
          <t>Yes</t>
        </is>
      </c>
      <c r="H4857" s="58" t="inlineStr">
        <is>
          <t>No</t>
        </is>
      </c>
      <c r="I4857" s="58" t="inlineStr">
        <is>
          <t>Fiber optic</t>
        </is>
      </c>
      <c r="J4857" s="58" t="inlineStr">
        <is>
          <t>Yes</t>
        </is>
      </c>
      <c r="K4857" s="58" t="inlineStr">
        <is>
          <t>Yes</t>
        </is>
      </c>
      <c r="L4857" s="58" t="inlineStr">
        <is>
          <t>No</t>
        </is>
      </c>
      <c r="M4857" s="58" t="inlineStr">
        <is>
          <t>Yes</t>
        </is>
      </c>
      <c r="N4857" s="58" t="inlineStr">
        <is>
          <t>Yes</t>
        </is>
      </c>
      <c r="O4857" s="58" t="inlineStr">
        <is>
          <t>Yes</t>
        </is>
      </c>
      <c r="P4857" s="58" t="inlineStr">
        <is>
          <t>Two year</t>
        </is>
      </c>
      <c r="Q4857" s="58" t="inlineStr">
        <is>
          <t>Yes</t>
        </is>
      </c>
      <c r="R4857" s="58" t="inlineStr">
        <is>
          <t>Credit card (automatic)</t>
        </is>
      </c>
      <c r="S4857" s="123" t="n">
        <v>104.05</v>
      </c>
      <c r="T4857" s="58" t="inlineStr">
        <is>
          <t>6605.55</t>
        </is>
      </c>
      <c r="U4857" s="58" t="inlineStr">
        <is>
          <t>No</t>
        </is>
      </c>
      <c r="V4857" s="123">
        <f>IFERROR(VALUE(TRIM(T4857)),S4857*F4857)</f>
        <v/>
      </c>
      <c r="W4857" s="58">
        <f>IF(F4857&lt;=12,"0-12 mo",IF(F4857&lt;=24,"13-24 mo",IF(F4857&lt;=48,"25-48 mo","49+ mo")))</f>
        <v/>
      </c>
      <c r="X4857" s="58">
        <f>IF(S4857&lt;=35.5,"Q1 Low",IF(S4857&lt;=70.35,"Q2 Mid-Low",IF(S4857&lt;=89.85,"Q3 Mid-High","Q4 High")))</f>
        <v/>
      </c>
      <c r="Y4857" s="58">
        <f>IF(U4857="Yes",1,0)</f>
        <v/>
      </c>
      <c r="Z4857" s="58">
        <f>IF(P4857="Month-to-month",1,0)+IF(M4857="No",1,0)+IF(J4857="No",1,0)+IF(I4857="Fiber optic",1,0)+IF(Q4857="Yes",1,0)</f>
        <v/>
      </c>
    </row>
    <row r="4858" ht="15" customHeight="1" s="59">
      <c r="A4858" s="58" t="inlineStr">
        <is>
          <t>8714-EUHJO</t>
        </is>
      </c>
      <c r="B4858" s="58" t="inlineStr">
        <is>
          <t>Female</t>
        </is>
      </c>
      <c r="C4858" s="58" t="n">
        <v>0</v>
      </c>
      <c r="D4858" s="58" t="inlineStr">
        <is>
          <t>Yes</t>
        </is>
      </c>
      <c r="E4858" s="58" t="inlineStr">
        <is>
          <t>Yes</t>
        </is>
      </c>
      <c r="F4858" s="58" t="n">
        <v>31</v>
      </c>
      <c r="G4858" s="58" t="inlineStr">
        <is>
          <t>Yes</t>
        </is>
      </c>
      <c r="H4858" s="58" t="inlineStr">
        <is>
          <t>Yes</t>
        </is>
      </c>
      <c r="I4858" s="58" t="inlineStr">
        <is>
          <t>Fiber optic</t>
        </is>
      </c>
      <c r="J4858" s="58" t="inlineStr">
        <is>
          <t>No</t>
        </is>
      </c>
      <c r="K4858" s="58" t="inlineStr">
        <is>
          <t>Yes</t>
        </is>
      </c>
      <c r="L4858" s="58" t="inlineStr">
        <is>
          <t>No</t>
        </is>
      </c>
      <c r="M4858" s="58" t="inlineStr">
        <is>
          <t>No</t>
        </is>
      </c>
      <c r="N4858" s="58" t="inlineStr">
        <is>
          <t>No</t>
        </is>
      </c>
      <c r="O4858" s="58" t="inlineStr">
        <is>
          <t>Yes</t>
        </is>
      </c>
      <c r="P4858" s="58" t="inlineStr">
        <is>
          <t>Month-to-month</t>
        </is>
      </c>
      <c r="Q4858" s="58" t="inlineStr">
        <is>
          <t>Yes</t>
        </is>
      </c>
      <c r="R4858" s="58" t="inlineStr">
        <is>
          <t>Electronic check</t>
        </is>
      </c>
      <c r="S4858" s="123" t="n">
        <v>91.15000000000001</v>
      </c>
      <c r="T4858" s="58" t="inlineStr">
        <is>
          <t>2995.45</t>
        </is>
      </c>
      <c r="U4858" s="58" t="inlineStr">
        <is>
          <t>Yes</t>
        </is>
      </c>
      <c r="V4858" s="123">
        <f>IFERROR(VALUE(TRIM(T4858)),S4858*F4858)</f>
        <v/>
      </c>
      <c r="W4858" s="58">
        <f>IF(F4858&lt;=12,"0-12 mo",IF(F4858&lt;=24,"13-24 mo",IF(F4858&lt;=48,"25-48 mo","49+ mo")))</f>
        <v/>
      </c>
      <c r="X4858" s="58">
        <f>IF(S4858&lt;=35.5,"Q1 Low",IF(S4858&lt;=70.35,"Q2 Mid-Low",IF(S4858&lt;=89.85,"Q3 Mid-High","Q4 High")))</f>
        <v/>
      </c>
      <c r="Y4858" s="58">
        <f>IF(U4858="Yes",1,0)</f>
        <v/>
      </c>
      <c r="Z4858" s="58">
        <f>IF(P4858="Month-to-month",1,0)+IF(M4858="No",1,0)+IF(J4858="No",1,0)+IF(I4858="Fiber optic",1,0)+IF(Q4858="Yes",1,0)</f>
        <v/>
      </c>
    </row>
    <row r="4859" ht="15" customHeight="1" s="59">
      <c r="A4859" s="58" t="inlineStr">
        <is>
          <t>6344-SFJVH</t>
        </is>
      </c>
      <c r="B4859" s="58" t="inlineStr">
        <is>
          <t>Female</t>
        </is>
      </c>
      <c r="C4859" s="58" t="n">
        <v>0</v>
      </c>
      <c r="D4859" s="58" t="inlineStr">
        <is>
          <t>No</t>
        </is>
      </c>
      <c r="E4859" s="58" t="inlineStr">
        <is>
          <t>No</t>
        </is>
      </c>
      <c r="F4859" s="58" t="n">
        <v>20</v>
      </c>
      <c r="G4859" s="58" t="inlineStr">
        <is>
          <t>No</t>
        </is>
      </c>
      <c r="H4859" s="58" t="inlineStr">
        <is>
          <t>No phone service</t>
        </is>
      </c>
      <c r="I4859" s="58" t="inlineStr">
        <is>
          <t>DSL</t>
        </is>
      </c>
      <c r="J4859" s="58" t="inlineStr">
        <is>
          <t>No</t>
        </is>
      </c>
      <c r="K4859" s="58" t="inlineStr">
        <is>
          <t>No</t>
        </is>
      </c>
      <c r="L4859" s="58" t="inlineStr">
        <is>
          <t>No</t>
        </is>
      </c>
      <c r="M4859" s="58" t="inlineStr">
        <is>
          <t>No</t>
        </is>
      </c>
      <c r="N4859" s="58" t="inlineStr">
        <is>
          <t>No</t>
        </is>
      </c>
      <c r="O4859" s="58" t="inlineStr">
        <is>
          <t>No</t>
        </is>
      </c>
      <c r="P4859" s="58" t="inlineStr">
        <is>
          <t>Month-to-month</t>
        </is>
      </c>
      <c r="Q4859" s="58" t="inlineStr">
        <is>
          <t>No</t>
        </is>
      </c>
      <c r="R4859" s="58" t="inlineStr">
        <is>
          <t>Credit card (automatic)</t>
        </is>
      </c>
      <c r="S4859" s="123" t="n">
        <v>24.9</v>
      </c>
      <c r="T4859" s="58" t="inlineStr">
        <is>
          <t>505.95</t>
        </is>
      </c>
      <c r="U4859" s="58" t="inlineStr">
        <is>
          <t>No</t>
        </is>
      </c>
      <c r="V4859" s="123">
        <f>IFERROR(VALUE(TRIM(T4859)),S4859*F4859)</f>
        <v/>
      </c>
      <c r="W4859" s="58">
        <f>IF(F4859&lt;=12,"0-12 mo",IF(F4859&lt;=24,"13-24 mo",IF(F4859&lt;=48,"25-48 mo","49+ mo")))</f>
        <v/>
      </c>
      <c r="X4859" s="58">
        <f>IF(S4859&lt;=35.5,"Q1 Low",IF(S4859&lt;=70.35,"Q2 Mid-Low",IF(S4859&lt;=89.85,"Q3 Mid-High","Q4 High")))</f>
        <v/>
      </c>
      <c r="Y4859" s="58">
        <f>IF(U4859="Yes",1,0)</f>
        <v/>
      </c>
      <c r="Z4859" s="58">
        <f>IF(P4859="Month-to-month",1,0)+IF(M4859="No",1,0)+IF(J4859="No",1,0)+IF(I4859="Fiber optic",1,0)+IF(Q4859="Yes",1,0)</f>
        <v/>
      </c>
    </row>
    <row r="4860" ht="15" customHeight="1" s="59">
      <c r="A4860" s="58" t="inlineStr">
        <is>
          <t>3950-VPYJB</t>
        </is>
      </c>
      <c r="B4860" s="58" t="inlineStr">
        <is>
          <t>Male</t>
        </is>
      </c>
      <c r="C4860" s="58" t="n">
        <v>0</v>
      </c>
      <c r="D4860" s="58" t="inlineStr">
        <is>
          <t>Yes</t>
        </is>
      </c>
      <c r="E4860" s="58" t="inlineStr">
        <is>
          <t>Yes</t>
        </is>
      </c>
      <c r="F4860" s="58" t="n">
        <v>57</v>
      </c>
      <c r="G4860" s="58" t="inlineStr">
        <is>
          <t>Yes</t>
        </is>
      </c>
      <c r="H4860" s="58" t="inlineStr">
        <is>
          <t>No</t>
        </is>
      </c>
      <c r="I4860" s="58" t="inlineStr">
        <is>
          <t>DSL</t>
        </is>
      </c>
      <c r="J4860" s="58" t="inlineStr">
        <is>
          <t>Yes</t>
        </is>
      </c>
      <c r="K4860" s="58" t="inlineStr">
        <is>
          <t>Yes</t>
        </is>
      </c>
      <c r="L4860" s="58" t="inlineStr">
        <is>
          <t>No</t>
        </is>
      </c>
      <c r="M4860" s="58" t="inlineStr">
        <is>
          <t>Yes</t>
        </is>
      </c>
      <c r="N4860" s="58" t="inlineStr">
        <is>
          <t>No</t>
        </is>
      </c>
      <c r="O4860" s="58" t="inlineStr">
        <is>
          <t>No</t>
        </is>
      </c>
      <c r="P4860" s="58" t="inlineStr">
        <is>
          <t>One year</t>
        </is>
      </c>
      <c r="Q4860" s="58" t="inlineStr">
        <is>
          <t>No</t>
        </is>
      </c>
      <c r="R4860" s="58" t="inlineStr">
        <is>
          <t>Mailed check</t>
        </is>
      </c>
      <c r="S4860" s="123" t="n">
        <v>59.6</v>
      </c>
      <c r="T4860" s="58" t="inlineStr">
        <is>
          <t>3509.4</t>
        </is>
      </c>
      <c r="U4860" s="58" t="inlineStr">
        <is>
          <t>No</t>
        </is>
      </c>
      <c r="V4860" s="123">
        <f>IFERROR(VALUE(TRIM(T4860)),S4860*F4860)</f>
        <v/>
      </c>
      <c r="W4860" s="58">
        <f>IF(F4860&lt;=12,"0-12 mo",IF(F4860&lt;=24,"13-24 mo",IF(F4860&lt;=48,"25-48 mo","49+ mo")))</f>
        <v/>
      </c>
      <c r="X4860" s="58">
        <f>IF(S4860&lt;=35.5,"Q1 Low",IF(S4860&lt;=70.35,"Q2 Mid-Low",IF(S4860&lt;=89.85,"Q3 Mid-High","Q4 High")))</f>
        <v/>
      </c>
      <c r="Y4860" s="58">
        <f>IF(U4860="Yes",1,0)</f>
        <v/>
      </c>
      <c r="Z4860" s="58">
        <f>IF(P4860="Month-to-month",1,0)+IF(M4860="No",1,0)+IF(J4860="No",1,0)+IF(I4860="Fiber optic",1,0)+IF(Q4860="Yes",1,0)</f>
        <v/>
      </c>
    </row>
    <row r="4861" ht="15" customHeight="1" s="59">
      <c r="A4861" s="58" t="inlineStr">
        <is>
          <t>8041-TMEID</t>
        </is>
      </c>
      <c r="B4861" s="58" t="inlineStr">
        <is>
          <t>Male</t>
        </is>
      </c>
      <c r="C4861" s="58" t="n">
        <v>1</v>
      </c>
      <c r="D4861" s="58" t="inlineStr">
        <is>
          <t>Yes</t>
        </is>
      </c>
      <c r="E4861" s="58" t="inlineStr">
        <is>
          <t>No</t>
        </is>
      </c>
      <c r="F4861" s="58" t="n">
        <v>63</v>
      </c>
      <c r="G4861" s="58" t="inlineStr">
        <is>
          <t>Yes</t>
        </is>
      </c>
      <c r="H4861" s="58" t="inlineStr">
        <is>
          <t>Yes</t>
        </is>
      </c>
      <c r="I4861" s="58" t="inlineStr">
        <is>
          <t>Fiber optic</t>
        </is>
      </c>
      <c r="J4861" s="58" t="inlineStr">
        <is>
          <t>Yes</t>
        </is>
      </c>
      <c r="K4861" s="58" t="inlineStr">
        <is>
          <t>Yes</t>
        </is>
      </c>
      <c r="L4861" s="58" t="inlineStr">
        <is>
          <t>Yes</t>
        </is>
      </c>
      <c r="M4861" s="58" t="inlineStr">
        <is>
          <t>No</t>
        </is>
      </c>
      <c r="N4861" s="58" t="inlineStr">
        <is>
          <t>Yes</t>
        </is>
      </c>
      <c r="O4861" s="58" t="inlineStr">
        <is>
          <t>Yes</t>
        </is>
      </c>
      <c r="P4861" s="58" t="inlineStr">
        <is>
          <t>Two year</t>
        </is>
      </c>
      <c r="Q4861" s="58" t="inlineStr">
        <is>
          <t>No</t>
        </is>
      </c>
      <c r="R4861" s="58" t="inlineStr">
        <is>
          <t>Credit card (automatic)</t>
        </is>
      </c>
      <c r="S4861" s="123" t="n">
        <v>108.5</v>
      </c>
      <c r="T4861" s="58" t="inlineStr">
        <is>
          <t>6991.9</t>
        </is>
      </c>
      <c r="U4861" s="58" t="inlineStr">
        <is>
          <t>No</t>
        </is>
      </c>
      <c r="V4861" s="123">
        <f>IFERROR(VALUE(TRIM(T4861)),S4861*F4861)</f>
        <v/>
      </c>
      <c r="W4861" s="58">
        <f>IF(F4861&lt;=12,"0-12 mo",IF(F4861&lt;=24,"13-24 mo",IF(F4861&lt;=48,"25-48 mo","49+ mo")))</f>
        <v/>
      </c>
      <c r="X4861" s="58">
        <f>IF(S4861&lt;=35.5,"Q1 Low",IF(S4861&lt;=70.35,"Q2 Mid-Low",IF(S4861&lt;=89.85,"Q3 Mid-High","Q4 High")))</f>
        <v/>
      </c>
      <c r="Y4861" s="58">
        <f>IF(U4861="Yes",1,0)</f>
        <v/>
      </c>
      <c r="Z4861" s="58">
        <f>IF(P4861="Month-to-month",1,0)+IF(M4861="No",1,0)+IF(J4861="No",1,0)+IF(I4861="Fiber optic",1,0)+IF(Q4861="Yes",1,0)</f>
        <v/>
      </c>
    </row>
    <row r="4862" ht="15" customHeight="1" s="59">
      <c r="A4862" s="58" t="inlineStr">
        <is>
          <t>7321-ZNSLA</t>
        </is>
      </c>
      <c r="B4862" s="58" t="inlineStr">
        <is>
          <t>Male</t>
        </is>
      </c>
      <c r="C4862" s="58" t="n">
        <v>0</v>
      </c>
      <c r="D4862" s="58" t="inlineStr">
        <is>
          <t>Yes</t>
        </is>
      </c>
      <c r="E4862" s="58" t="inlineStr">
        <is>
          <t>Yes</t>
        </is>
      </c>
      <c r="F4862" s="58" t="n">
        <v>13</v>
      </c>
      <c r="G4862" s="58" t="inlineStr">
        <is>
          <t>No</t>
        </is>
      </c>
      <c r="H4862" s="58" t="inlineStr">
        <is>
          <t>No phone service</t>
        </is>
      </c>
      <c r="I4862" s="58" t="inlineStr">
        <is>
          <t>DSL</t>
        </is>
      </c>
      <c r="J4862" s="58" t="inlineStr">
        <is>
          <t>Yes</t>
        </is>
      </c>
      <c r="K4862" s="58" t="inlineStr">
        <is>
          <t>Yes</t>
        </is>
      </c>
      <c r="L4862" s="58" t="inlineStr">
        <is>
          <t>No</t>
        </is>
      </c>
      <c r="M4862" s="58" t="inlineStr">
        <is>
          <t>Yes</t>
        </is>
      </c>
      <c r="N4862" s="58" t="inlineStr">
        <is>
          <t>No</t>
        </is>
      </c>
      <c r="O4862" s="58" t="inlineStr">
        <is>
          <t>No</t>
        </is>
      </c>
      <c r="P4862" s="58" t="inlineStr">
        <is>
          <t>Two year</t>
        </is>
      </c>
      <c r="Q4862" s="58" t="inlineStr">
        <is>
          <t>No</t>
        </is>
      </c>
      <c r="R4862" s="58" t="inlineStr">
        <is>
          <t>Mailed check</t>
        </is>
      </c>
      <c r="S4862" s="123" t="n">
        <v>40.55</v>
      </c>
      <c r="T4862" s="58" t="inlineStr">
        <is>
          <t>590.35</t>
        </is>
      </c>
      <c r="U4862" s="58" t="inlineStr">
        <is>
          <t>No</t>
        </is>
      </c>
      <c r="V4862" s="123">
        <f>IFERROR(VALUE(TRIM(T4862)),S4862*F4862)</f>
        <v/>
      </c>
      <c r="W4862" s="58">
        <f>IF(F4862&lt;=12,"0-12 mo",IF(F4862&lt;=24,"13-24 mo",IF(F4862&lt;=48,"25-48 mo","49+ mo")))</f>
        <v/>
      </c>
      <c r="X4862" s="58">
        <f>IF(S4862&lt;=35.5,"Q1 Low",IF(S4862&lt;=70.35,"Q2 Mid-Low",IF(S4862&lt;=89.85,"Q3 Mid-High","Q4 High")))</f>
        <v/>
      </c>
      <c r="Y4862" s="58">
        <f>IF(U4862="Yes",1,0)</f>
        <v/>
      </c>
      <c r="Z4862" s="58">
        <f>IF(P4862="Month-to-month",1,0)+IF(M4862="No",1,0)+IF(J4862="No",1,0)+IF(I4862="Fiber optic",1,0)+IF(Q4862="Yes",1,0)</f>
        <v/>
      </c>
    </row>
    <row r="4863" ht="15" customHeight="1" s="59">
      <c r="A4863" s="58" t="inlineStr">
        <is>
          <t>6941-KXRRV</t>
        </is>
      </c>
      <c r="B4863" s="58" t="inlineStr">
        <is>
          <t>Female</t>
        </is>
      </c>
      <c r="C4863" s="58" t="n">
        <v>1</v>
      </c>
      <c r="D4863" s="58" t="inlineStr">
        <is>
          <t>Yes</t>
        </is>
      </c>
      <c r="E4863" s="58" t="inlineStr">
        <is>
          <t>No</t>
        </is>
      </c>
      <c r="F4863" s="58" t="n">
        <v>48</v>
      </c>
      <c r="G4863" s="58" t="inlineStr">
        <is>
          <t>Yes</t>
        </is>
      </c>
      <c r="H4863" s="58" t="inlineStr">
        <is>
          <t>No</t>
        </is>
      </c>
      <c r="I4863" s="58" t="inlineStr">
        <is>
          <t>DSL</t>
        </is>
      </c>
      <c r="J4863" s="58" t="inlineStr">
        <is>
          <t>No</t>
        </is>
      </c>
      <c r="K4863" s="58" t="inlineStr">
        <is>
          <t>Yes</t>
        </is>
      </c>
      <c r="L4863" s="58" t="inlineStr">
        <is>
          <t>No</t>
        </is>
      </c>
      <c r="M4863" s="58" t="inlineStr">
        <is>
          <t>No</t>
        </is>
      </c>
      <c r="N4863" s="58" t="inlineStr">
        <is>
          <t>No</t>
        </is>
      </c>
      <c r="O4863" s="58" t="inlineStr">
        <is>
          <t>Yes</t>
        </is>
      </c>
      <c r="P4863" s="58" t="inlineStr">
        <is>
          <t>One year</t>
        </is>
      </c>
      <c r="Q4863" s="58" t="inlineStr">
        <is>
          <t>Yes</t>
        </is>
      </c>
      <c r="R4863" s="58" t="inlineStr">
        <is>
          <t>Bank transfer (automatic)</t>
        </is>
      </c>
      <c r="S4863" s="123" t="n">
        <v>58.95</v>
      </c>
      <c r="T4863" s="58" t="inlineStr">
        <is>
          <t>2789.7</t>
        </is>
      </c>
      <c r="U4863" s="58" t="inlineStr">
        <is>
          <t>No</t>
        </is>
      </c>
      <c r="V4863" s="123">
        <f>IFERROR(VALUE(TRIM(T4863)),S4863*F4863)</f>
        <v/>
      </c>
      <c r="W4863" s="58">
        <f>IF(F4863&lt;=12,"0-12 mo",IF(F4863&lt;=24,"13-24 mo",IF(F4863&lt;=48,"25-48 mo","49+ mo")))</f>
        <v/>
      </c>
      <c r="X4863" s="58">
        <f>IF(S4863&lt;=35.5,"Q1 Low",IF(S4863&lt;=70.35,"Q2 Mid-Low",IF(S4863&lt;=89.85,"Q3 Mid-High","Q4 High")))</f>
        <v/>
      </c>
      <c r="Y4863" s="58">
        <f>IF(U4863="Yes",1,0)</f>
        <v/>
      </c>
      <c r="Z4863" s="58">
        <f>IF(P4863="Month-to-month",1,0)+IF(M4863="No",1,0)+IF(J4863="No",1,0)+IF(I4863="Fiber optic",1,0)+IF(Q4863="Yes",1,0)</f>
        <v/>
      </c>
    </row>
    <row r="4864" ht="15" customHeight="1" s="59">
      <c r="A4864" s="58" t="inlineStr">
        <is>
          <t>3721-CNEYS</t>
        </is>
      </c>
      <c r="B4864" s="58" t="inlineStr">
        <is>
          <t>Female</t>
        </is>
      </c>
      <c r="C4864" s="58" t="n">
        <v>0</v>
      </c>
      <c r="D4864" s="58" t="inlineStr">
        <is>
          <t>No</t>
        </is>
      </c>
      <c r="E4864" s="58" t="inlineStr">
        <is>
          <t>No</t>
        </is>
      </c>
      <c r="F4864" s="58" t="n">
        <v>2</v>
      </c>
      <c r="G4864" s="58" t="inlineStr">
        <is>
          <t>Yes</t>
        </is>
      </c>
      <c r="H4864" s="58" t="inlineStr">
        <is>
          <t>No</t>
        </is>
      </c>
      <c r="I4864" s="58" t="inlineStr">
        <is>
          <t>Fiber optic</t>
        </is>
      </c>
      <c r="J4864" s="58" t="inlineStr">
        <is>
          <t>No</t>
        </is>
      </c>
      <c r="K4864" s="58" t="inlineStr">
        <is>
          <t>No</t>
        </is>
      </c>
      <c r="L4864" s="58" t="inlineStr">
        <is>
          <t>No</t>
        </is>
      </c>
      <c r="M4864" s="58" t="inlineStr">
        <is>
          <t>No</t>
        </is>
      </c>
      <c r="N4864" s="58" t="inlineStr">
        <is>
          <t>No</t>
        </is>
      </c>
      <c r="O4864" s="58" t="inlineStr">
        <is>
          <t>No</t>
        </is>
      </c>
      <c r="P4864" s="58" t="inlineStr">
        <is>
          <t>Month-to-month</t>
        </is>
      </c>
      <c r="Q4864" s="58" t="inlineStr">
        <is>
          <t>Yes</t>
        </is>
      </c>
      <c r="R4864" s="58" t="inlineStr">
        <is>
          <t>Electronic check</t>
        </is>
      </c>
      <c r="S4864" s="123" t="n">
        <v>70.95</v>
      </c>
      <c r="T4864" s="58" t="inlineStr">
        <is>
          <t>137.95</t>
        </is>
      </c>
      <c r="U4864" s="58" t="inlineStr">
        <is>
          <t>Yes</t>
        </is>
      </c>
      <c r="V4864" s="123">
        <f>IFERROR(VALUE(TRIM(T4864)),S4864*F4864)</f>
        <v/>
      </c>
      <c r="W4864" s="58">
        <f>IF(F4864&lt;=12,"0-12 mo",IF(F4864&lt;=24,"13-24 mo",IF(F4864&lt;=48,"25-48 mo","49+ mo")))</f>
        <v/>
      </c>
      <c r="X4864" s="58">
        <f>IF(S4864&lt;=35.5,"Q1 Low",IF(S4864&lt;=70.35,"Q2 Mid-Low",IF(S4864&lt;=89.85,"Q3 Mid-High","Q4 High")))</f>
        <v/>
      </c>
      <c r="Y4864" s="58">
        <f>IF(U4864="Yes",1,0)</f>
        <v/>
      </c>
      <c r="Z4864" s="58">
        <f>IF(P4864="Month-to-month",1,0)+IF(M4864="No",1,0)+IF(J4864="No",1,0)+IF(I4864="Fiber optic",1,0)+IF(Q4864="Yes",1,0)</f>
        <v/>
      </c>
    </row>
    <row r="4865" ht="15" customHeight="1" s="59">
      <c r="A4865" s="58" t="inlineStr">
        <is>
          <t>8727-JQFHV</t>
        </is>
      </c>
      <c r="B4865" s="58" t="inlineStr">
        <is>
          <t>Male</t>
        </is>
      </c>
      <c r="C4865" s="58" t="n">
        <v>0</v>
      </c>
      <c r="D4865" s="58" t="inlineStr">
        <is>
          <t>Yes</t>
        </is>
      </c>
      <c r="E4865" s="58" t="inlineStr">
        <is>
          <t>Yes</t>
        </is>
      </c>
      <c r="F4865" s="58" t="n">
        <v>57</v>
      </c>
      <c r="G4865" s="58" t="inlineStr">
        <is>
          <t>Yes</t>
        </is>
      </c>
      <c r="H4865" s="58" t="inlineStr">
        <is>
          <t>No</t>
        </is>
      </c>
      <c r="I4865" s="58" t="inlineStr">
        <is>
          <t>No</t>
        </is>
      </c>
      <c r="J4865" s="58" t="inlineStr">
        <is>
          <t>No internet service</t>
        </is>
      </c>
      <c r="K4865" s="58" t="inlineStr">
        <is>
          <t>No internet service</t>
        </is>
      </c>
      <c r="L4865" s="58" t="inlineStr">
        <is>
          <t>No internet service</t>
        </is>
      </c>
      <c r="M4865" s="58" t="inlineStr">
        <is>
          <t>No internet service</t>
        </is>
      </c>
      <c r="N4865" s="58" t="inlineStr">
        <is>
          <t>No internet service</t>
        </is>
      </c>
      <c r="O4865" s="58" t="inlineStr">
        <is>
          <t>No internet service</t>
        </is>
      </c>
      <c r="P4865" s="58" t="inlineStr">
        <is>
          <t>Two year</t>
        </is>
      </c>
      <c r="Q4865" s="58" t="inlineStr">
        <is>
          <t>No</t>
        </is>
      </c>
      <c r="R4865" s="58" t="inlineStr">
        <is>
          <t>Mailed check</t>
        </is>
      </c>
      <c r="S4865" s="123" t="n">
        <v>20.75</v>
      </c>
      <c r="T4865" s="58" t="inlineStr">
        <is>
          <t>1123.15</t>
        </is>
      </c>
      <c r="U4865" s="58" t="inlineStr">
        <is>
          <t>No</t>
        </is>
      </c>
      <c r="V4865" s="123">
        <f>IFERROR(VALUE(TRIM(T4865)),S4865*F4865)</f>
        <v/>
      </c>
      <c r="W4865" s="58">
        <f>IF(F4865&lt;=12,"0-12 mo",IF(F4865&lt;=24,"13-24 mo",IF(F4865&lt;=48,"25-48 mo","49+ mo")))</f>
        <v/>
      </c>
      <c r="X4865" s="58">
        <f>IF(S4865&lt;=35.5,"Q1 Low",IF(S4865&lt;=70.35,"Q2 Mid-Low",IF(S4865&lt;=89.85,"Q3 Mid-High","Q4 High")))</f>
        <v/>
      </c>
      <c r="Y4865" s="58">
        <f>IF(U4865="Yes",1,0)</f>
        <v/>
      </c>
      <c r="Z4865" s="58">
        <f>IF(P4865="Month-to-month",1,0)+IF(M4865="No",1,0)+IF(J4865="No",1,0)+IF(I4865="Fiber optic",1,0)+IF(Q4865="Yes",1,0)</f>
        <v/>
      </c>
    </row>
    <row r="4866" ht="15" customHeight="1" s="59">
      <c r="A4866" s="58" t="inlineStr">
        <is>
          <t>9475-NNDGC</t>
        </is>
      </c>
      <c r="B4866" s="58" t="inlineStr">
        <is>
          <t>Male</t>
        </is>
      </c>
      <c r="C4866" s="58" t="n">
        <v>0</v>
      </c>
      <c r="D4866" s="58" t="inlineStr">
        <is>
          <t>Yes</t>
        </is>
      </c>
      <c r="E4866" s="58" t="inlineStr">
        <is>
          <t>No</t>
        </is>
      </c>
      <c r="F4866" s="58" t="n">
        <v>71</v>
      </c>
      <c r="G4866" s="58" t="inlineStr">
        <is>
          <t>Yes</t>
        </is>
      </c>
      <c r="H4866" s="58" t="inlineStr">
        <is>
          <t>Yes</t>
        </is>
      </c>
      <c r="I4866" s="58" t="inlineStr">
        <is>
          <t>Fiber optic</t>
        </is>
      </c>
      <c r="J4866" s="58" t="inlineStr">
        <is>
          <t>No</t>
        </is>
      </c>
      <c r="K4866" s="58" t="inlineStr">
        <is>
          <t>Yes</t>
        </is>
      </c>
      <c r="L4866" s="58" t="inlineStr">
        <is>
          <t>Yes</t>
        </is>
      </c>
      <c r="M4866" s="58" t="inlineStr">
        <is>
          <t>Yes</t>
        </is>
      </c>
      <c r="N4866" s="58" t="inlineStr">
        <is>
          <t>Yes</t>
        </is>
      </c>
      <c r="O4866" s="58" t="inlineStr">
        <is>
          <t>Yes</t>
        </is>
      </c>
      <c r="P4866" s="58" t="inlineStr">
        <is>
          <t>One year</t>
        </is>
      </c>
      <c r="Q4866" s="58" t="inlineStr">
        <is>
          <t>Yes</t>
        </is>
      </c>
      <c r="R4866" s="58" t="inlineStr">
        <is>
          <t>Bank transfer (automatic)</t>
        </is>
      </c>
      <c r="S4866" s="123" t="n">
        <v>113.15</v>
      </c>
      <c r="T4866" s="58" t="inlineStr">
        <is>
          <t>7953.25</t>
        </is>
      </c>
      <c r="U4866" s="58" t="inlineStr">
        <is>
          <t>No</t>
        </is>
      </c>
      <c r="V4866" s="123">
        <f>IFERROR(VALUE(TRIM(T4866)),S4866*F4866)</f>
        <v/>
      </c>
      <c r="W4866" s="58">
        <f>IF(F4866&lt;=12,"0-12 mo",IF(F4866&lt;=24,"13-24 mo",IF(F4866&lt;=48,"25-48 mo","49+ mo")))</f>
        <v/>
      </c>
      <c r="X4866" s="58">
        <f>IF(S4866&lt;=35.5,"Q1 Low",IF(S4866&lt;=70.35,"Q2 Mid-Low",IF(S4866&lt;=89.85,"Q3 Mid-High","Q4 High")))</f>
        <v/>
      </c>
      <c r="Y4866" s="58">
        <f>IF(U4866="Yes",1,0)</f>
        <v/>
      </c>
      <c r="Z4866" s="58">
        <f>IF(P4866="Month-to-month",1,0)+IF(M4866="No",1,0)+IF(J4866="No",1,0)+IF(I4866="Fiber optic",1,0)+IF(Q4866="Yes",1,0)</f>
        <v/>
      </c>
    </row>
    <row r="4867" ht="15" customHeight="1" s="59">
      <c r="A4867" s="58" t="inlineStr">
        <is>
          <t>1355-KUSBG</t>
        </is>
      </c>
      <c r="B4867" s="58" t="inlineStr">
        <is>
          <t>Female</t>
        </is>
      </c>
      <c r="C4867" s="58" t="n">
        <v>0</v>
      </c>
      <c r="D4867" s="58" t="inlineStr">
        <is>
          <t>Yes</t>
        </is>
      </c>
      <c r="E4867" s="58" t="inlineStr">
        <is>
          <t>Yes</t>
        </is>
      </c>
      <c r="F4867" s="58" t="n">
        <v>7</v>
      </c>
      <c r="G4867" s="58" t="inlineStr">
        <is>
          <t>Yes</t>
        </is>
      </c>
      <c r="H4867" s="58" t="inlineStr">
        <is>
          <t>Yes</t>
        </is>
      </c>
      <c r="I4867" s="58" t="inlineStr">
        <is>
          <t>DSL</t>
        </is>
      </c>
      <c r="J4867" s="58" t="inlineStr">
        <is>
          <t>No</t>
        </is>
      </c>
      <c r="K4867" s="58" t="inlineStr">
        <is>
          <t>No</t>
        </is>
      </c>
      <c r="L4867" s="58" t="inlineStr">
        <is>
          <t>No</t>
        </is>
      </c>
      <c r="M4867" s="58" t="inlineStr">
        <is>
          <t>No</t>
        </is>
      </c>
      <c r="N4867" s="58" t="inlineStr">
        <is>
          <t>No</t>
        </is>
      </c>
      <c r="O4867" s="58" t="inlineStr">
        <is>
          <t>No</t>
        </is>
      </c>
      <c r="P4867" s="58" t="inlineStr">
        <is>
          <t>Month-to-month</t>
        </is>
      </c>
      <c r="Q4867" s="58" t="inlineStr">
        <is>
          <t>No</t>
        </is>
      </c>
      <c r="R4867" s="58" t="inlineStr">
        <is>
          <t>Electronic check</t>
        </is>
      </c>
      <c r="S4867" s="123" t="n">
        <v>48.8</v>
      </c>
      <c r="T4867" s="58" t="inlineStr">
        <is>
          <t>349.8</t>
        </is>
      </c>
      <c r="U4867" s="58" t="inlineStr">
        <is>
          <t>No</t>
        </is>
      </c>
      <c r="V4867" s="123">
        <f>IFERROR(VALUE(TRIM(T4867)),S4867*F4867)</f>
        <v/>
      </c>
      <c r="W4867" s="58">
        <f>IF(F4867&lt;=12,"0-12 mo",IF(F4867&lt;=24,"13-24 mo",IF(F4867&lt;=48,"25-48 mo","49+ mo")))</f>
        <v/>
      </c>
      <c r="X4867" s="58">
        <f>IF(S4867&lt;=35.5,"Q1 Low",IF(S4867&lt;=70.35,"Q2 Mid-Low",IF(S4867&lt;=89.85,"Q3 Mid-High","Q4 High")))</f>
        <v/>
      </c>
      <c r="Y4867" s="58">
        <f>IF(U4867="Yes",1,0)</f>
        <v/>
      </c>
      <c r="Z4867" s="58">
        <f>IF(P4867="Month-to-month",1,0)+IF(M4867="No",1,0)+IF(J4867="No",1,0)+IF(I4867="Fiber optic",1,0)+IF(Q4867="Yes",1,0)</f>
        <v/>
      </c>
    </row>
    <row r="4868" ht="15" customHeight="1" s="59">
      <c r="A4868" s="58" t="inlineStr">
        <is>
          <t>3688-FTHLT</t>
        </is>
      </c>
      <c r="B4868" s="58" t="inlineStr">
        <is>
          <t>Female</t>
        </is>
      </c>
      <c r="C4868" s="58" t="n">
        <v>0</v>
      </c>
      <c r="D4868" s="58" t="inlineStr">
        <is>
          <t>No</t>
        </is>
      </c>
      <c r="E4868" s="58" t="inlineStr">
        <is>
          <t>No</t>
        </is>
      </c>
      <c r="F4868" s="58" t="n">
        <v>16</v>
      </c>
      <c r="G4868" s="58" t="inlineStr">
        <is>
          <t>Yes</t>
        </is>
      </c>
      <c r="H4868" s="58" t="inlineStr">
        <is>
          <t>Yes</t>
        </is>
      </c>
      <c r="I4868" s="58" t="inlineStr">
        <is>
          <t>DSL</t>
        </is>
      </c>
      <c r="J4868" s="58" t="inlineStr">
        <is>
          <t>No</t>
        </is>
      </c>
      <c r="K4868" s="58" t="inlineStr">
        <is>
          <t>No</t>
        </is>
      </c>
      <c r="L4868" s="58" t="inlineStr">
        <is>
          <t>No</t>
        </is>
      </c>
      <c r="M4868" s="58" t="inlineStr">
        <is>
          <t>No</t>
        </is>
      </c>
      <c r="N4868" s="58" t="inlineStr">
        <is>
          <t>No</t>
        </is>
      </c>
      <c r="O4868" s="58" t="inlineStr">
        <is>
          <t>Yes</t>
        </is>
      </c>
      <c r="P4868" s="58" t="inlineStr">
        <is>
          <t>Month-to-month</t>
        </is>
      </c>
      <c r="Q4868" s="58" t="inlineStr">
        <is>
          <t>Yes</t>
        </is>
      </c>
      <c r="R4868" s="58" t="inlineStr">
        <is>
          <t>Bank transfer (automatic)</t>
        </is>
      </c>
      <c r="S4868" s="123" t="n">
        <v>63.05</v>
      </c>
      <c r="T4868" s="58" t="inlineStr">
        <is>
          <t>1067.05</t>
        </is>
      </c>
      <c r="U4868" s="58" t="inlineStr">
        <is>
          <t>No</t>
        </is>
      </c>
      <c r="V4868" s="123">
        <f>IFERROR(VALUE(TRIM(T4868)),S4868*F4868)</f>
        <v/>
      </c>
      <c r="W4868" s="58">
        <f>IF(F4868&lt;=12,"0-12 mo",IF(F4868&lt;=24,"13-24 mo",IF(F4868&lt;=48,"25-48 mo","49+ mo")))</f>
        <v/>
      </c>
      <c r="X4868" s="58">
        <f>IF(S4868&lt;=35.5,"Q1 Low",IF(S4868&lt;=70.35,"Q2 Mid-Low",IF(S4868&lt;=89.85,"Q3 Mid-High","Q4 High")))</f>
        <v/>
      </c>
      <c r="Y4868" s="58">
        <f>IF(U4868="Yes",1,0)</f>
        <v/>
      </c>
      <c r="Z4868" s="58">
        <f>IF(P4868="Month-to-month",1,0)+IF(M4868="No",1,0)+IF(J4868="No",1,0)+IF(I4868="Fiber optic",1,0)+IF(Q4868="Yes",1,0)</f>
        <v/>
      </c>
    </row>
    <row r="4869" ht="15" customHeight="1" s="59">
      <c r="A4869" s="58" t="inlineStr">
        <is>
          <t>0899-LIIBW</t>
        </is>
      </c>
      <c r="B4869" s="58" t="inlineStr">
        <is>
          <t>Male</t>
        </is>
      </c>
      <c r="C4869" s="58" t="n">
        <v>0</v>
      </c>
      <c r="D4869" s="58" t="inlineStr">
        <is>
          <t>Yes</t>
        </is>
      </c>
      <c r="E4869" s="58" t="inlineStr">
        <is>
          <t>No</t>
        </is>
      </c>
      <c r="F4869" s="58" t="n">
        <v>34</v>
      </c>
      <c r="G4869" s="58" t="inlineStr">
        <is>
          <t>Yes</t>
        </is>
      </c>
      <c r="H4869" s="58" t="inlineStr">
        <is>
          <t>Yes</t>
        </is>
      </c>
      <c r="I4869" s="58" t="inlineStr">
        <is>
          <t>Fiber optic</t>
        </is>
      </c>
      <c r="J4869" s="58" t="inlineStr">
        <is>
          <t>No</t>
        </is>
      </c>
      <c r="K4869" s="58" t="inlineStr">
        <is>
          <t>No</t>
        </is>
      </c>
      <c r="L4869" s="58" t="inlineStr">
        <is>
          <t>Yes</t>
        </is>
      </c>
      <c r="M4869" s="58" t="inlineStr">
        <is>
          <t>No</t>
        </is>
      </c>
      <c r="N4869" s="58" t="inlineStr">
        <is>
          <t>Yes</t>
        </is>
      </c>
      <c r="O4869" s="58" t="inlineStr">
        <is>
          <t>Yes</t>
        </is>
      </c>
      <c r="P4869" s="58" t="inlineStr">
        <is>
          <t>Month-to-month</t>
        </is>
      </c>
      <c r="Q4869" s="58" t="inlineStr">
        <is>
          <t>No</t>
        </is>
      </c>
      <c r="R4869" s="58" t="inlineStr">
        <is>
          <t>Electronic check</t>
        </is>
      </c>
      <c r="S4869" s="123" t="n">
        <v>100.85</v>
      </c>
      <c r="T4869" s="58" t="inlineStr">
        <is>
          <t>3527.3</t>
        </is>
      </c>
      <c r="U4869" s="58" t="inlineStr">
        <is>
          <t>No</t>
        </is>
      </c>
      <c r="V4869" s="123">
        <f>IFERROR(VALUE(TRIM(T4869)),S4869*F4869)</f>
        <v/>
      </c>
      <c r="W4869" s="58">
        <f>IF(F4869&lt;=12,"0-12 mo",IF(F4869&lt;=24,"13-24 mo",IF(F4869&lt;=48,"25-48 mo","49+ mo")))</f>
        <v/>
      </c>
      <c r="X4869" s="58">
        <f>IF(S4869&lt;=35.5,"Q1 Low",IF(S4869&lt;=70.35,"Q2 Mid-Low",IF(S4869&lt;=89.85,"Q3 Mid-High","Q4 High")))</f>
        <v/>
      </c>
      <c r="Y4869" s="58">
        <f>IF(U4869="Yes",1,0)</f>
        <v/>
      </c>
      <c r="Z4869" s="58">
        <f>IF(P4869="Month-to-month",1,0)+IF(M4869="No",1,0)+IF(J4869="No",1,0)+IF(I4869="Fiber optic",1,0)+IF(Q4869="Yes",1,0)</f>
        <v/>
      </c>
    </row>
    <row r="4870" ht="15" customHeight="1" s="59">
      <c r="A4870" s="58" t="inlineStr">
        <is>
          <t>2568-OIADY</t>
        </is>
      </c>
      <c r="B4870" s="58" t="inlineStr">
        <is>
          <t>Female</t>
        </is>
      </c>
      <c r="C4870" s="58" t="n">
        <v>0</v>
      </c>
      <c r="D4870" s="58" t="inlineStr">
        <is>
          <t>Yes</t>
        </is>
      </c>
      <c r="E4870" s="58" t="inlineStr">
        <is>
          <t>No</t>
        </is>
      </c>
      <c r="F4870" s="58" t="n">
        <v>37</v>
      </c>
      <c r="G4870" s="58" t="inlineStr">
        <is>
          <t>Yes</t>
        </is>
      </c>
      <c r="H4870" s="58" t="inlineStr">
        <is>
          <t>Yes</t>
        </is>
      </c>
      <c r="I4870" s="58" t="inlineStr">
        <is>
          <t>Fiber optic</t>
        </is>
      </c>
      <c r="J4870" s="58" t="inlineStr">
        <is>
          <t>No</t>
        </is>
      </c>
      <c r="K4870" s="58" t="inlineStr">
        <is>
          <t>No</t>
        </is>
      </c>
      <c r="L4870" s="58" t="inlineStr">
        <is>
          <t>Yes</t>
        </is>
      </c>
      <c r="M4870" s="58" t="inlineStr">
        <is>
          <t>No</t>
        </is>
      </c>
      <c r="N4870" s="58" t="inlineStr">
        <is>
          <t>Yes</t>
        </is>
      </c>
      <c r="O4870" s="58" t="inlineStr">
        <is>
          <t>Yes</t>
        </is>
      </c>
      <c r="P4870" s="58" t="inlineStr">
        <is>
          <t>Month-to-month</t>
        </is>
      </c>
      <c r="Q4870" s="58" t="inlineStr">
        <is>
          <t>Yes</t>
        </is>
      </c>
      <c r="R4870" s="58" t="inlineStr">
        <is>
          <t>Electronic check</t>
        </is>
      </c>
      <c r="S4870" s="123" t="n">
        <v>99.5</v>
      </c>
      <c r="T4870" s="58" t="inlineStr">
        <is>
          <t>3762</t>
        </is>
      </c>
      <c r="U4870" s="58" t="inlineStr">
        <is>
          <t>Yes</t>
        </is>
      </c>
      <c r="V4870" s="123">
        <f>IFERROR(VALUE(TRIM(T4870)),S4870*F4870)</f>
        <v/>
      </c>
      <c r="W4870" s="58">
        <f>IF(F4870&lt;=12,"0-12 mo",IF(F4870&lt;=24,"13-24 mo",IF(F4870&lt;=48,"25-48 mo","49+ mo")))</f>
        <v/>
      </c>
      <c r="X4870" s="58">
        <f>IF(S4870&lt;=35.5,"Q1 Low",IF(S4870&lt;=70.35,"Q2 Mid-Low",IF(S4870&lt;=89.85,"Q3 Mid-High","Q4 High")))</f>
        <v/>
      </c>
      <c r="Y4870" s="58">
        <f>IF(U4870="Yes",1,0)</f>
        <v/>
      </c>
      <c r="Z4870" s="58">
        <f>IF(P4870="Month-to-month",1,0)+IF(M4870="No",1,0)+IF(J4870="No",1,0)+IF(I4870="Fiber optic",1,0)+IF(Q4870="Yes",1,0)</f>
        <v/>
      </c>
    </row>
    <row r="4871" ht="15" customHeight="1" s="59">
      <c r="A4871" s="58" t="inlineStr">
        <is>
          <t>1384-RCUXW</t>
        </is>
      </c>
      <c r="B4871" s="58" t="inlineStr">
        <is>
          <t>Male</t>
        </is>
      </c>
      <c r="C4871" s="58" t="n">
        <v>0</v>
      </c>
      <c r="D4871" s="58" t="inlineStr">
        <is>
          <t>No</t>
        </is>
      </c>
      <c r="E4871" s="58" t="inlineStr">
        <is>
          <t>No</t>
        </is>
      </c>
      <c r="F4871" s="58" t="n">
        <v>16</v>
      </c>
      <c r="G4871" s="58" t="inlineStr">
        <is>
          <t>Yes</t>
        </is>
      </c>
      <c r="H4871" s="58" t="inlineStr">
        <is>
          <t>Yes</t>
        </is>
      </c>
      <c r="I4871" s="58" t="inlineStr">
        <is>
          <t>Fiber optic</t>
        </is>
      </c>
      <c r="J4871" s="58" t="inlineStr">
        <is>
          <t>No</t>
        </is>
      </c>
      <c r="K4871" s="58" t="inlineStr">
        <is>
          <t>Yes</t>
        </is>
      </c>
      <c r="L4871" s="58" t="inlineStr">
        <is>
          <t>No</t>
        </is>
      </c>
      <c r="M4871" s="58" t="inlineStr">
        <is>
          <t>No</t>
        </is>
      </c>
      <c r="N4871" s="58" t="inlineStr">
        <is>
          <t>No</t>
        </is>
      </c>
      <c r="O4871" s="58" t="inlineStr">
        <is>
          <t>No</t>
        </is>
      </c>
      <c r="P4871" s="58" t="inlineStr">
        <is>
          <t>Month-to-month</t>
        </is>
      </c>
      <c r="Q4871" s="58" t="inlineStr">
        <is>
          <t>Yes</t>
        </is>
      </c>
      <c r="R4871" s="58" t="inlineStr">
        <is>
          <t>Mailed check</t>
        </is>
      </c>
      <c r="S4871" s="123" t="n">
        <v>80.55</v>
      </c>
      <c r="T4871" s="58" t="inlineStr">
        <is>
          <t>1248.9</t>
        </is>
      </c>
      <c r="U4871" s="58" t="inlineStr">
        <is>
          <t>No</t>
        </is>
      </c>
      <c r="V4871" s="123">
        <f>IFERROR(VALUE(TRIM(T4871)),S4871*F4871)</f>
        <v/>
      </c>
      <c r="W4871" s="58">
        <f>IF(F4871&lt;=12,"0-12 mo",IF(F4871&lt;=24,"13-24 mo",IF(F4871&lt;=48,"25-48 mo","49+ mo")))</f>
        <v/>
      </c>
      <c r="X4871" s="58">
        <f>IF(S4871&lt;=35.5,"Q1 Low",IF(S4871&lt;=70.35,"Q2 Mid-Low",IF(S4871&lt;=89.85,"Q3 Mid-High","Q4 High")))</f>
        <v/>
      </c>
      <c r="Y4871" s="58">
        <f>IF(U4871="Yes",1,0)</f>
        <v/>
      </c>
      <c r="Z4871" s="58">
        <f>IF(P4871="Month-to-month",1,0)+IF(M4871="No",1,0)+IF(J4871="No",1,0)+IF(I4871="Fiber optic",1,0)+IF(Q4871="Yes",1,0)</f>
        <v/>
      </c>
    </row>
    <row r="4872" ht="15" customHeight="1" s="59">
      <c r="A4872" s="58" t="inlineStr">
        <is>
          <t>5825-XJOCM</t>
        </is>
      </c>
      <c r="B4872" s="58" t="inlineStr">
        <is>
          <t>Male</t>
        </is>
      </c>
      <c r="C4872" s="58" t="n">
        <v>0</v>
      </c>
      <c r="D4872" s="58" t="inlineStr">
        <is>
          <t>No</t>
        </is>
      </c>
      <c r="E4872" s="58" t="inlineStr">
        <is>
          <t>Yes</t>
        </is>
      </c>
      <c r="F4872" s="58" t="n">
        <v>48</v>
      </c>
      <c r="G4872" s="58" t="inlineStr">
        <is>
          <t>Yes</t>
        </is>
      </c>
      <c r="H4872" s="58" t="inlineStr">
        <is>
          <t>Yes</t>
        </is>
      </c>
      <c r="I4872" s="58" t="inlineStr">
        <is>
          <t>DSL</t>
        </is>
      </c>
      <c r="J4872" s="58" t="inlineStr">
        <is>
          <t>Yes</t>
        </is>
      </c>
      <c r="K4872" s="58" t="inlineStr">
        <is>
          <t>Yes</t>
        </is>
      </c>
      <c r="L4872" s="58" t="inlineStr">
        <is>
          <t>Yes</t>
        </is>
      </c>
      <c r="M4872" s="58" t="inlineStr">
        <is>
          <t>No</t>
        </is>
      </c>
      <c r="N4872" s="58" t="inlineStr">
        <is>
          <t>No</t>
        </is>
      </c>
      <c r="O4872" s="58" t="inlineStr">
        <is>
          <t>No</t>
        </is>
      </c>
      <c r="P4872" s="58" t="inlineStr">
        <is>
          <t>One year</t>
        </is>
      </c>
      <c r="Q4872" s="58" t="inlineStr">
        <is>
          <t>Yes</t>
        </is>
      </c>
      <c r="R4872" s="58" t="inlineStr">
        <is>
          <t>Bank transfer (automatic)</t>
        </is>
      </c>
      <c r="S4872" s="123" t="n">
        <v>64.40000000000001</v>
      </c>
      <c r="T4872" s="58" t="inlineStr">
        <is>
          <t>3035.35</t>
        </is>
      </c>
      <c r="U4872" s="58" t="inlineStr">
        <is>
          <t>No</t>
        </is>
      </c>
      <c r="V4872" s="123">
        <f>IFERROR(VALUE(TRIM(T4872)),S4872*F4872)</f>
        <v/>
      </c>
      <c r="W4872" s="58">
        <f>IF(F4872&lt;=12,"0-12 mo",IF(F4872&lt;=24,"13-24 mo",IF(F4872&lt;=48,"25-48 mo","49+ mo")))</f>
        <v/>
      </c>
      <c r="X4872" s="58">
        <f>IF(S4872&lt;=35.5,"Q1 Low",IF(S4872&lt;=70.35,"Q2 Mid-Low",IF(S4872&lt;=89.85,"Q3 Mid-High","Q4 High")))</f>
        <v/>
      </c>
      <c r="Y4872" s="58">
        <f>IF(U4872="Yes",1,0)</f>
        <v/>
      </c>
      <c r="Z4872" s="58">
        <f>IF(P4872="Month-to-month",1,0)+IF(M4872="No",1,0)+IF(J4872="No",1,0)+IF(I4872="Fiber optic",1,0)+IF(Q4872="Yes",1,0)</f>
        <v/>
      </c>
    </row>
    <row r="4873" ht="15" customHeight="1" s="59">
      <c r="A4873" s="58" t="inlineStr">
        <is>
          <t>6848-YLDFR</t>
        </is>
      </c>
      <c r="B4873" s="58" t="inlineStr">
        <is>
          <t>Male</t>
        </is>
      </c>
      <c r="C4873" s="58" t="n">
        <v>0</v>
      </c>
      <c r="D4873" s="58" t="inlineStr">
        <is>
          <t>Yes</t>
        </is>
      </c>
      <c r="E4873" s="58" t="inlineStr">
        <is>
          <t>Yes</t>
        </is>
      </c>
      <c r="F4873" s="58" t="n">
        <v>58</v>
      </c>
      <c r="G4873" s="58" t="inlineStr">
        <is>
          <t>Yes</t>
        </is>
      </c>
      <c r="H4873" s="58" t="inlineStr">
        <is>
          <t>No</t>
        </is>
      </c>
      <c r="I4873" s="58" t="inlineStr">
        <is>
          <t>DSL</t>
        </is>
      </c>
      <c r="J4873" s="58" t="inlineStr">
        <is>
          <t>No</t>
        </is>
      </c>
      <c r="K4873" s="58" t="inlineStr">
        <is>
          <t>Yes</t>
        </is>
      </c>
      <c r="L4873" s="58" t="inlineStr">
        <is>
          <t>No</t>
        </is>
      </c>
      <c r="M4873" s="58" t="inlineStr">
        <is>
          <t>Yes</t>
        </is>
      </c>
      <c r="N4873" s="58" t="inlineStr">
        <is>
          <t>Yes</t>
        </is>
      </c>
      <c r="O4873" s="58" t="inlineStr">
        <is>
          <t>Yes</t>
        </is>
      </c>
      <c r="P4873" s="58" t="inlineStr">
        <is>
          <t>One year</t>
        </is>
      </c>
      <c r="Q4873" s="58" t="inlineStr">
        <is>
          <t>Yes</t>
        </is>
      </c>
      <c r="R4873" s="58" t="inlineStr">
        <is>
          <t>Credit card (automatic)</t>
        </is>
      </c>
      <c r="S4873" s="123" t="n">
        <v>75.2</v>
      </c>
      <c r="T4873" s="58" t="inlineStr">
        <is>
          <t>4300.8</t>
        </is>
      </c>
      <c r="U4873" s="58" t="inlineStr">
        <is>
          <t>No</t>
        </is>
      </c>
      <c r="V4873" s="123">
        <f>IFERROR(VALUE(TRIM(T4873)),S4873*F4873)</f>
        <v/>
      </c>
      <c r="W4873" s="58">
        <f>IF(F4873&lt;=12,"0-12 mo",IF(F4873&lt;=24,"13-24 mo",IF(F4873&lt;=48,"25-48 mo","49+ mo")))</f>
        <v/>
      </c>
      <c r="X4873" s="58">
        <f>IF(S4873&lt;=35.5,"Q1 Low",IF(S4873&lt;=70.35,"Q2 Mid-Low",IF(S4873&lt;=89.85,"Q3 Mid-High","Q4 High")))</f>
        <v/>
      </c>
      <c r="Y4873" s="58">
        <f>IF(U4873="Yes",1,0)</f>
        <v/>
      </c>
      <c r="Z4873" s="58">
        <f>IF(P4873="Month-to-month",1,0)+IF(M4873="No",1,0)+IF(J4873="No",1,0)+IF(I4873="Fiber optic",1,0)+IF(Q4873="Yes",1,0)</f>
        <v/>
      </c>
    </row>
    <row r="4874" ht="15" customHeight="1" s="59">
      <c r="A4874" s="58" t="inlineStr">
        <is>
          <t>8125-QPFJD</t>
        </is>
      </c>
      <c r="B4874" s="58" t="inlineStr">
        <is>
          <t>Female</t>
        </is>
      </c>
      <c r="C4874" s="58" t="n">
        <v>0</v>
      </c>
      <c r="D4874" s="58" t="inlineStr">
        <is>
          <t>Yes</t>
        </is>
      </c>
      <c r="E4874" s="58" t="inlineStr">
        <is>
          <t>No</t>
        </is>
      </c>
      <c r="F4874" s="58" t="n">
        <v>72</v>
      </c>
      <c r="G4874" s="58" t="inlineStr">
        <is>
          <t>Yes</t>
        </is>
      </c>
      <c r="H4874" s="58" t="inlineStr">
        <is>
          <t>Yes</t>
        </is>
      </c>
      <c r="I4874" s="58" t="inlineStr">
        <is>
          <t>DSL</t>
        </is>
      </c>
      <c r="J4874" s="58" t="inlineStr">
        <is>
          <t>Yes</t>
        </is>
      </c>
      <c r="K4874" s="58" t="inlineStr">
        <is>
          <t>No</t>
        </is>
      </c>
      <c r="L4874" s="58" t="inlineStr">
        <is>
          <t>Yes</t>
        </is>
      </c>
      <c r="M4874" s="58" t="inlineStr">
        <is>
          <t>Yes</t>
        </is>
      </c>
      <c r="N4874" s="58" t="inlineStr">
        <is>
          <t>Yes</t>
        </is>
      </c>
      <c r="O4874" s="58" t="inlineStr">
        <is>
          <t>Yes</t>
        </is>
      </c>
      <c r="P4874" s="58" t="inlineStr">
        <is>
          <t>Two year</t>
        </is>
      </c>
      <c r="Q4874" s="58" t="inlineStr">
        <is>
          <t>Yes</t>
        </is>
      </c>
      <c r="R4874" s="58" t="inlineStr">
        <is>
          <t>Bank transfer (automatic)</t>
        </is>
      </c>
      <c r="S4874" s="123" t="n">
        <v>84.90000000000001</v>
      </c>
      <c r="T4874" s="58" t="inlineStr">
        <is>
          <t>6065.3</t>
        </is>
      </c>
      <c r="U4874" s="58" t="inlineStr">
        <is>
          <t>No</t>
        </is>
      </c>
      <c r="V4874" s="123">
        <f>IFERROR(VALUE(TRIM(T4874)),S4874*F4874)</f>
        <v/>
      </c>
      <c r="W4874" s="58">
        <f>IF(F4874&lt;=12,"0-12 mo",IF(F4874&lt;=24,"13-24 mo",IF(F4874&lt;=48,"25-48 mo","49+ mo")))</f>
        <v/>
      </c>
      <c r="X4874" s="58">
        <f>IF(S4874&lt;=35.5,"Q1 Low",IF(S4874&lt;=70.35,"Q2 Mid-Low",IF(S4874&lt;=89.85,"Q3 Mid-High","Q4 High")))</f>
        <v/>
      </c>
      <c r="Y4874" s="58">
        <f>IF(U4874="Yes",1,0)</f>
        <v/>
      </c>
      <c r="Z4874" s="58">
        <f>IF(P4874="Month-to-month",1,0)+IF(M4874="No",1,0)+IF(J4874="No",1,0)+IF(I4874="Fiber optic",1,0)+IF(Q4874="Yes",1,0)</f>
        <v/>
      </c>
    </row>
    <row r="4875" ht="15" customHeight="1" s="59">
      <c r="A4875" s="58" t="inlineStr">
        <is>
          <t>2320-YKQBO</t>
        </is>
      </c>
      <c r="B4875" s="58" t="inlineStr">
        <is>
          <t>Female</t>
        </is>
      </c>
      <c r="C4875" s="58" t="n">
        <v>0</v>
      </c>
      <c r="D4875" s="58" t="inlineStr">
        <is>
          <t>No</t>
        </is>
      </c>
      <c r="E4875" s="58" t="inlineStr">
        <is>
          <t>No</t>
        </is>
      </c>
      <c r="F4875" s="58" t="n">
        <v>7</v>
      </c>
      <c r="G4875" s="58" t="inlineStr">
        <is>
          <t>Yes</t>
        </is>
      </c>
      <c r="H4875" s="58" t="inlineStr">
        <is>
          <t>No</t>
        </is>
      </c>
      <c r="I4875" s="58" t="inlineStr">
        <is>
          <t>No</t>
        </is>
      </c>
      <c r="J4875" s="58" t="inlineStr">
        <is>
          <t>No internet service</t>
        </is>
      </c>
      <c r="K4875" s="58" t="inlineStr">
        <is>
          <t>No internet service</t>
        </is>
      </c>
      <c r="L4875" s="58" t="inlineStr">
        <is>
          <t>No internet service</t>
        </is>
      </c>
      <c r="M4875" s="58" t="inlineStr">
        <is>
          <t>No internet service</t>
        </is>
      </c>
      <c r="N4875" s="58" t="inlineStr">
        <is>
          <t>No internet service</t>
        </is>
      </c>
      <c r="O4875" s="58" t="inlineStr">
        <is>
          <t>No internet service</t>
        </is>
      </c>
      <c r="P4875" s="58" t="inlineStr">
        <is>
          <t>Month-to-month</t>
        </is>
      </c>
      <c r="Q4875" s="58" t="inlineStr">
        <is>
          <t>No</t>
        </is>
      </c>
      <c r="R4875" s="58" t="inlineStr">
        <is>
          <t>Mailed check</t>
        </is>
      </c>
      <c r="S4875" s="123" t="n">
        <v>19.3</v>
      </c>
      <c r="T4875" s="58" t="inlineStr">
        <is>
          <t>144.95</t>
        </is>
      </c>
      <c r="U4875" s="58" t="inlineStr">
        <is>
          <t>No</t>
        </is>
      </c>
      <c r="V4875" s="123">
        <f>IFERROR(VALUE(TRIM(T4875)),S4875*F4875)</f>
        <v/>
      </c>
      <c r="W4875" s="58">
        <f>IF(F4875&lt;=12,"0-12 mo",IF(F4875&lt;=24,"13-24 mo",IF(F4875&lt;=48,"25-48 mo","49+ mo")))</f>
        <v/>
      </c>
      <c r="X4875" s="58">
        <f>IF(S4875&lt;=35.5,"Q1 Low",IF(S4875&lt;=70.35,"Q2 Mid-Low",IF(S4875&lt;=89.85,"Q3 Mid-High","Q4 High")))</f>
        <v/>
      </c>
      <c r="Y4875" s="58">
        <f>IF(U4875="Yes",1,0)</f>
        <v/>
      </c>
      <c r="Z4875" s="58">
        <f>IF(P4875="Month-to-month",1,0)+IF(M4875="No",1,0)+IF(J4875="No",1,0)+IF(I4875="Fiber optic",1,0)+IF(Q4875="Yes",1,0)</f>
        <v/>
      </c>
    </row>
    <row r="4876" ht="15" customHeight="1" s="59">
      <c r="A4876" s="58" t="inlineStr">
        <is>
          <t>1193-RTSLK</t>
        </is>
      </c>
      <c r="B4876" s="58" t="inlineStr">
        <is>
          <t>Female</t>
        </is>
      </c>
      <c r="C4876" s="58" t="n">
        <v>0</v>
      </c>
      <c r="D4876" s="58" t="inlineStr">
        <is>
          <t>No</t>
        </is>
      </c>
      <c r="E4876" s="58" t="inlineStr">
        <is>
          <t>No</t>
        </is>
      </c>
      <c r="F4876" s="58" t="n">
        <v>38</v>
      </c>
      <c r="G4876" s="58" t="inlineStr">
        <is>
          <t>Yes</t>
        </is>
      </c>
      <c r="H4876" s="58" t="inlineStr">
        <is>
          <t>No</t>
        </is>
      </c>
      <c r="I4876" s="58" t="inlineStr">
        <is>
          <t>Fiber optic</t>
        </is>
      </c>
      <c r="J4876" s="58" t="inlineStr">
        <is>
          <t>Yes</t>
        </is>
      </c>
      <c r="K4876" s="58" t="inlineStr">
        <is>
          <t>Yes</t>
        </is>
      </c>
      <c r="L4876" s="58" t="inlineStr">
        <is>
          <t>Yes</t>
        </is>
      </c>
      <c r="M4876" s="58" t="inlineStr">
        <is>
          <t>No</t>
        </is>
      </c>
      <c r="N4876" s="58" t="inlineStr">
        <is>
          <t>No</t>
        </is>
      </c>
      <c r="O4876" s="58" t="inlineStr">
        <is>
          <t>No</t>
        </is>
      </c>
      <c r="P4876" s="58" t="inlineStr">
        <is>
          <t>Month-to-month</t>
        </is>
      </c>
      <c r="Q4876" s="58" t="inlineStr">
        <is>
          <t>Yes</t>
        </is>
      </c>
      <c r="R4876" s="58" t="inlineStr">
        <is>
          <t>Credit card (automatic)</t>
        </is>
      </c>
      <c r="S4876" s="123" t="n">
        <v>83.90000000000001</v>
      </c>
      <c r="T4876" s="58" t="inlineStr">
        <is>
          <t>3233.6</t>
        </is>
      </c>
      <c r="U4876" s="58" t="inlineStr">
        <is>
          <t>Yes</t>
        </is>
      </c>
      <c r="V4876" s="123">
        <f>IFERROR(VALUE(TRIM(T4876)),S4876*F4876)</f>
        <v/>
      </c>
      <c r="W4876" s="58">
        <f>IF(F4876&lt;=12,"0-12 mo",IF(F4876&lt;=24,"13-24 mo",IF(F4876&lt;=48,"25-48 mo","49+ mo")))</f>
        <v/>
      </c>
      <c r="X4876" s="58">
        <f>IF(S4876&lt;=35.5,"Q1 Low",IF(S4876&lt;=70.35,"Q2 Mid-Low",IF(S4876&lt;=89.85,"Q3 Mid-High","Q4 High")))</f>
        <v/>
      </c>
      <c r="Y4876" s="58">
        <f>IF(U4876="Yes",1,0)</f>
        <v/>
      </c>
      <c r="Z4876" s="58">
        <f>IF(P4876="Month-to-month",1,0)+IF(M4876="No",1,0)+IF(J4876="No",1,0)+IF(I4876="Fiber optic",1,0)+IF(Q4876="Yes",1,0)</f>
        <v/>
      </c>
    </row>
    <row r="4877" ht="15" customHeight="1" s="59">
      <c r="A4877" s="58" t="inlineStr">
        <is>
          <t>2302-ANTDP</t>
        </is>
      </c>
      <c r="B4877" s="58" t="inlineStr">
        <is>
          <t>Female</t>
        </is>
      </c>
      <c r="C4877" s="58" t="n">
        <v>1</v>
      </c>
      <c r="D4877" s="58" t="inlineStr">
        <is>
          <t>Yes</t>
        </is>
      </c>
      <c r="E4877" s="58" t="inlineStr">
        <is>
          <t>No</t>
        </is>
      </c>
      <c r="F4877" s="58" t="n">
        <v>48</v>
      </c>
      <c r="G4877" s="58" t="inlineStr">
        <is>
          <t>Yes</t>
        </is>
      </c>
      <c r="H4877" s="58" t="inlineStr">
        <is>
          <t>Yes</t>
        </is>
      </c>
      <c r="I4877" s="58" t="inlineStr">
        <is>
          <t>Fiber optic</t>
        </is>
      </c>
      <c r="J4877" s="58" t="inlineStr">
        <is>
          <t>Yes</t>
        </is>
      </c>
      <c r="K4877" s="58" t="inlineStr">
        <is>
          <t>Yes</t>
        </is>
      </c>
      <c r="L4877" s="58" t="inlineStr">
        <is>
          <t>Yes</t>
        </is>
      </c>
      <c r="M4877" s="58" t="inlineStr">
        <is>
          <t>Yes</t>
        </is>
      </c>
      <c r="N4877" s="58" t="inlineStr">
        <is>
          <t>Yes</t>
        </is>
      </c>
      <c r="O4877" s="58" t="inlineStr">
        <is>
          <t>Yes</t>
        </is>
      </c>
      <c r="P4877" s="58" t="inlineStr">
        <is>
          <t>Month-to-month</t>
        </is>
      </c>
      <c r="Q4877" s="58" t="inlineStr">
        <is>
          <t>No</t>
        </is>
      </c>
      <c r="R4877" s="58" t="inlineStr">
        <is>
          <t>Electronic check</t>
        </is>
      </c>
      <c r="S4877" s="123" t="n">
        <v>117.45</v>
      </c>
      <c r="T4877" s="58" t="inlineStr">
        <is>
          <t>5438.9</t>
        </is>
      </c>
      <c r="U4877" s="58" t="inlineStr">
        <is>
          <t>Yes</t>
        </is>
      </c>
      <c r="V4877" s="123">
        <f>IFERROR(VALUE(TRIM(T4877)),S4877*F4877)</f>
        <v/>
      </c>
      <c r="W4877" s="58">
        <f>IF(F4877&lt;=12,"0-12 mo",IF(F4877&lt;=24,"13-24 mo",IF(F4877&lt;=48,"25-48 mo","49+ mo")))</f>
        <v/>
      </c>
      <c r="X4877" s="58">
        <f>IF(S4877&lt;=35.5,"Q1 Low",IF(S4877&lt;=70.35,"Q2 Mid-Low",IF(S4877&lt;=89.85,"Q3 Mid-High","Q4 High")))</f>
        <v/>
      </c>
      <c r="Y4877" s="58">
        <f>IF(U4877="Yes",1,0)</f>
        <v/>
      </c>
      <c r="Z4877" s="58">
        <f>IF(P4877="Month-to-month",1,0)+IF(M4877="No",1,0)+IF(J4877="No",1,0)+IF(I4877="Fiber optic",1,0)+IF(Q4877="Yes",1,0)</f>
        <v/>
      </c>
    </row>
    <row r="4878" ht="15" customHeight="1" s="59">
      <c r="A4878" s="58" t="inlineStr">
        <is>
          <t>5923-GXUOC</t>
        </is>
      </c>
      <c r="B4878" s="58" t="inlineStr">
        <is>
          <t>Male</t>
        </is>
      </c>
      <c r="C4878" s="58" t="n">
        <v>0</v>
      </c>
      <c r="D4878" s="58" t="inlineStr">
        <is>
          <t>No</t>
        </is>
      </c>
      <c r="E4878" s="58" t="inlineStr">
        <is>
          <t>No</t>
        </is>
      </c>
      <c r="F4878" s="58" t="n">
        <v>10</v>
      </c>
      <c r="G4878" s="58" t="inlineStr">
        <is>
          <t>Yes</t>
        </is>
      </c>
      <c r="H4878" s="58" t="inlineStr">
        <is>
          <t>No</t>
        </is>
      </c>
      <c r="I4878" s="58" t="inlineStr">
        <is>
          <t>Fiber optic</t>
        </is>
      </c>
      <c r="J4878" s="58" t="inlineStr">
        <is>
          <t>Yes</t>
        </is>
      </c>
      <c r="K4878" s="58" t="inlineStr">
        <is>
          <t>Yes</t>
        </is>
      </c>
      <c r="L4878" s="58" t="inlineStr">
        <is>
          <t>Yes</t>
        </is>
      </c>
      <c r="M4878" s="58" t="inlineStr">
        <is>
          <t>No</t>
        </is>
      </c>
      <c r="N4878" s="58" t="inlineStr">
        <is>
          <t>Yes</t>
        </is>
      </c>
      <c r="O4878" s="58" t="inlineStr">
        <is>
          <t>Yes</t>
        </is>
      </c>
      <c r="P4878" s="58" t="inlineStr">
        <is>
          <t>Month-to-month</t>
        </is>
      </c>
      <c r="Q4878" s="58" t="inlineStr">
        <is>
          <t>Yes</t>
        </is>
      </c>
      <c r="R4878" s="58" t="inlineStr">
        <is>
          <t>Electronic check</t>
        </is>
      </c>
      <c r="S4878" s="123" t="n">
        <v>104.4</v>
      </c>
      <c r="T4878" s="58" t="inlineStr">
        <is>
          <t>1081.45</t>
        </is>
      </c>
      <c r="U4878" s="58" t="inlineStr">
        <is>
          <t>Yes</t>
        </is>
      </c>
      <c r="V4878" s="123">
        <f>IFERROR(VALUE(TRIM(T4878)),S4878*F4878)</f>
        <v/>
      </c>
      <c r="W4878" s="58">
        <f>IF(F4878&lt;=12,"0-12 mo",IF(F4878&lt;=24,"13-24 mo",IF(F4878&lt;=48,"25-48 mo","49+ mo")))</f>
        <v/>
      </c>
      <c r="X4878" s="58">
        <f>IF(S4878&lt;=35.5,"Q1 Low",IF(S4878&lt;=70.35,"Q2 Mid-Low",IF(S4878&lt;=89.85,"Q3 Mid-High","Q4 High")))</f>
        <v/>
      </c>
      <c r="Y4878" s="58">
        <f>IF(U4878="Yes",1,0)</f>
        <v/>
      </c>
      <c r="Z4878" s="58">
        <f>IF(P4878="Month-to-month",1,0)+IF(M4878="No",1,0)+IF(J4878="No",1,0)+IF(I4878="Fiber optic",1,0)+IF(Q4878="Yes",1,0)</f>
        <v/>
      </c>
    </row>
    <row r="4879" ht="15" customHeight="1" s="59">
      <c r="A4879" s="58" t="inlineStr">
        <is>
          <t>4973-RLZVI</t>
        </is>
      </c>
      <c r="B4879" s="58" t="inlineStr">
        <is>
          <t>Female</t>
        </is>
      </c>
      <c r="C4879" s="58" t="n">
        <v>0</v>
      </c>
      <c r="D4879" s="58" t="inlineStr">
        <is>
          <t>No</t>
        </is>
      </c>
      <c r="E4879" s="58" t="inlineStr">
        <is>
          <t>No</t>
        </is>
      </c>
      <c r="F4879" s="58" t="n">
        <v>30</v>
      </c>
      <c r="G4879" s="58" t="inlineStr">
        <is>
          <t>Yes</t>
        </is>
      </c>
      <c r="H4879" s="58" t="inlineStr">
        <is>
          <t>No</t>
        </is>
      </c>
      <c r="I4879" s="58" t="inlineStr">
        <is>
          <t>DSL</t>
        </is>
      </c>
      <c r="J4879" s="58" t="inlineStr">
        <is>
          <t>Yes</t>
        </is>
      </c>
      <c r="K4879" s="58" t="inlineStr">
        <is>
          <t>Yes</t>
        </is>
      </c>
      <c r="L4879" s="58" t="inlineStr">
        <is>
          <t>Yes</t>
        </is>
      </c>
      <c r="M4879" s="58" t="inlineStr">
        <is>
          <t>Yes</t>
        </is>
      </c>
      <c r="N4879" s="58" t="inlineStr">
        <is>
          <t>Yes</t>
        </is>
      </c>
      <c r="O4879" s="58" t="inlineStr">
        <is>
          <t>No</t>
        </is>
      </c>
      <c r="P4879" s="58" t="inlineStr">
        <is>
          <t>One year</t>
        </is>
      </c>
      <c r="Q4879" s="58" t="inlineStr">
        <is>
          <t>No</t>
        </is>
      </c>
      <c r="R4879" s="58" t="inlineStr">
        <is>
          <t>Credit card (automatic)</t>
        </is>
      </c>
      <c r="S4879" s="123" t="n">
        <v>74.65000000000001</v>
      </c>
      <c r="T4879" s="58" t="inlineStr">
        <is>
          <t>2308.6</t>
        </is>
      </c>
      <c r="U4879" s="58" t="inlineStr">
        <is>
          <t>No</t>
        </is>
      </c>
      <c r="V4879" s="123">
        <f>IFERROR(VALUE(TRIM(T4879)),S4879*F4879)</f>
        <v/>
      </c>
      <c r="W4879" s="58">
        <f>IF(F4879&lt;=12,"0-12 mo",IF(F4879&lt;=24,"13-24 mo",IF(F4879&lt;=48,"25-48 mo","49+ mo")))</f>
        <v/>
      </c>
      <c r="X4879" s="58">
        <f>IF(S4879&lt;=35.5,"Q1 Low",IF(S4879&lt;=70.35,"Q2 Mid-Low",IF(S4879&lt;=89.85,"Q3 Mid-High","Q4 High")))</f>
        <v/>
      </c>
      <c r="Y4879" s="58">
        <f>IF(U4879="Yes",1,0)</f>
        <v/>
      </c>
      <c r="Z4879" s="58">
        <f>IF(P4879="Month-to-month",1,0)+IF(M4879="No",1,0)+IF(J4879="No",1,0)+IF(I4879="Fiber optic",1,0)+IF(Q4879="Yes",1,0)</f>
        <v/>
      </c>
    </row>
    <row r="4880" ht="15" customHeight="1" s="59">
      <c r="A4880" s="58" t="inlineStr">
        <is>
          <t>7869-ZYDST</t>
        </is>
      </c>
      <c r="B4880" s="58" t="inlineStr">
        <is>
          <t>Male</t>
        </is>
      </c>
      <c r="C4880" s="58" t="n">
        <v>0</v>
      </c>
      <c r="D4880" s="58" t="inlineStr">
        <is>
          <t>Yes</t>
        </is>
      </c>
      <c r="E4880" s="58" t="inlineStr">
        <is>
          <t>No</t>
        </is>
      </c>
      <c r="F4880" s="58" t="n">
        <v>31</v>
      </c>
      <c r="G4880" s="58" t="inlineStr">
        <is>
          <t>Yes</t>
        </is>
      </c>
      <c r="H4880" s="58" t="inlineStr">
        <is>
          <t>Yes</t>
        </is>
      </c>
      <c r="I4880" s="58" t="inlineStr">
        <is>
          <t>DSL</t>
        </is>
      </c>
      <c r="J4880" s="58" t="inlineStr">
        <is>
          <t>No</t>
        </is>
      </c>
      <c r="K4880" s="58" t="inlineStr">
        <is>
          <t>No</t>
        </is>
      </c>
      <c r="L4880" s="58" t="inlineStr">
        <is>
          <t>No</t>
        </is>
      </c>
      <c r="M4880" s="58" t="inlineStr">
        <is>
          <t>No</t>
        </is>
      </c>
      <c r="N4880" s="58" t="inlineStr">
        <is>
          <t>Yes</t>
        </is>
      </c>
      <c r="O4880" s="58" t="inlineStr">
        <is>
          <t>No</t>
        </is>
      </c>
      <c r="P4880" s="58" t="inlineStr">
        <is>
          <t>Month-to-month</t>
        </is>
      </c>
      <c r="Q4880" s="58" t="inlineStr">
        <is>
          <t>Yes</t>
        </is>
      </c>
      <c r="R4880" s="58" t="inlineStr">
        <is>
          <t>Credit card (automatic)</t>
        </is>
      </c>
      <c r="S4880" s="123" t="n">
        <v>59.05</v>
      </c>
      <c r="T4880" s="58" t="inlineStr">
        <is>
          <t>1882.8</t>
        </is>
      </c>
      <c r="U4880" s="58" t="inlineStr">
        <is>
          <t>No</t>
        </is>
      </c>
      <c r="V4880" s="123">
        <f>IFERROR(VALUE(TRIM(T4880)),S4880*F4880)</f>
        <v/>
      </c>
      <c r="W4880" s="58">
        <f>IF(F4880&lt;=12,"0-12 mo",IF(F4880&lt;=24,"13-24 mo",IF(F4880&lt;=48,"25-48 mo","49+ mo")))</f>
        <v/>
      </c>
      <c r="X4880" s="58">
        <f>IF(S4880&lt;=35.5,"Q1 Low",IF(S4880&lt;=70.35,"Q2 Mid-Low",IF(S4880&lt;=89.85,"Q3 Mid-High","Q4 High")))</f>
        <v/>
      </c>
      <c r="Y4880" s="58">
        <f>IF(U4880="Yes",1,0)</f>
        <v/>
      </c>
      <c r="Z4880" s="58">
        <f>IF(P4880="Month-to-month",1,0)+IF(M4880="No",1,0)+IF(J4880="No",1,0)+IF(I4880="Fiber optic",1,0)+IF(Q4880="Yes",1,0)</f>
        <v/>
      </c>
    </row>
    <row r="4881" ht="15" customHeight="1" s="59">
      <c r="A4881" s="58" t="inlineStr">
        <is>
          <t>4501-UYKBC</t>
        </is>
      </c>
      <c r="B4881" s="58" t="inlineStr">
        <is>
          <t>Female</t>
        </is>
      </c>
      <c r="C4881" s="58" t="n">
        <v>1</v>
      </c>
      <c r="D4881" s="58" t="inlineStr">
        <is>
          <t>No</t>
        </is>
      </c>
      <c r="E4881" s="58" t="inlineStr">
        <is>
          <t>No</t>
        </is>
      </c>
      <c r="F4881" s="58" t="n">
        <v>46</v>
      </c>
      <c r="G4881" s="58" t="inlineStr">
        <is>
          <t>Yes</t>
        </is>
      </c>
      <c r="H4881" s="58" t="inlineStr">
        <is>
          <t>Yes</t>
        </is>
      </c>
      <c r="I4881" s="58" t="inlineStr">
        <is>
          <t>DSL</t>
        </is>
      </c>
      <c r="J4881" s="58" t="inlineStr">
        <is>
          <t>No</t>
        </is>
      </c>
      <c r="K4881" s="58" t="inlineStr">
        <is>
          <t>No</t>
        </is>
      </c>
      <c r="L4881" s="58" t="inlineStr">
        <is>
          <t>Yes</t>
        </is>
      </c>
      <c r="M4881" s="58" t="inlineStr">
        <is>
          <t>Yes</t>
        </is>
      </c>
      <c r="N4881" s="58" t="inlineStr">
        <is>
          <t>No</t>
        </is>
      </c>
      <c r="O4881" s="58" t="inlineStr">
        <is>
          <t>Yes</t>
        </is>
      </c>
      <c r="P4881" s="58" t="inlineStr">
        <is>
          <t>One year</t>
        </is>
      </c>
      <c r="Q4881" s="58" t="inlineStr">
        <is>
          <t>Yes</t>
        </is>
      </c>
      <c r="R4881" s="58" t="inlineStr">
        <is>
          <t>Credit card (automatic)</t>
        </is>
      </c>
      <c r="S4881" s="123" t="n">
        <v>69.09999999999999</v>
      </c>
      <c r="T4881" s="58" t="inlineStr">
        <is>
          <t>3255.35</t>
        </is>
      </c>
      <c r="U4881" s="58" t="inlineStr">
        <is>
          <t>No</t>
        </is>
      </c>
      <c r="V4881" s="123">
        <f>IFERROR(VALUE(TRIM(T4881)),S4881*F4881)</f>
        <v/>
      </c>
      <c r="W4881" s="58">
        <f>IF(F4881&lt;=12,"0-12 mo",IF(F4881&lt;=24,"13-24 mo",IF(F4881&lt;=48,"25-48 mo","49+ mo")))</f>
        <v/>
      </c>
      <c r="X4881" s="58">
        <f>IF(S4881&lt;=35.5,"Q1 Low",IF(S4881&lt;=70.35,"Q2 Mid-Low",IF(S4881&lt;=89.85,"Q3 Mid-High","Q4 High")))</f>
        <v/>
      </c>
      <c r="Y4881" s="58">
        <f>IF(U4881="Yes",1,0)</f>
        <v/>
      </c>
      <c r="Z4881" s="58">
        <f>IF(P4881="Month-to-month",1,0)+IF(M4881="No",1,0)+IF(J4881="No",1,0)+IF(I4881="Fiber optic",1,0)+IF(Q4881="Yes",1,0)</f>
        <v/>
      </c>
    </row>
    <row r="4882" ht="15" customHeight="1" s="59">
      <c r="A4882" s="58" t="inlineStr">
        <is>
          <t>1215-EXRMO</t>
        </is>
      </c>
      <c r="B4882" s="58" t="inlineStr">
        <is>
          <t>Male</t>
        </is>
      </c>
      <c r="C4882" s="58" t="n">
        <v>0</v>
      </c>
      <c r="D4882" s="58" t="inlineStr">
        <is>
          <t>Yes</t>
        </is>
      </c>
      <c r="E4882" s="58" t="inlineStr">
        <is>
          <t>No</t>
        </is>
      </c>
      <c r="F4882" s="58" t="n">
        <v>50</v>
      </c>
      <c r="G4882" s="58" t="inlineStr">
        <is>
          <t>Yes</t>
        </is>
      </c>
      <c r="H4882" s="58" t="inlineStr">
        <is>
          <t>No</t>
        </is>
      </c>
      <c r="I4882" s="58" t="inlineStr">
        <is>
          <t>No</t>
        </is>
      </c>
      <c r="J4882" s="58" t="inlineStr">
        <is>
          <t>No internet service</t>
        </is>
      </c>
      <c r="K4882" s="58" t="inlineStr">
        <is>
          <t>No internet service</t>
        </is>
      </c>
      <c r="L4882" s="58" t="inlineStr">
        <is>
          <t>No internet service</t>
        </is>
      </c>
      <c r="M4882" s="58" t="inlineStr">
        <is>
          <t>No internet service</t>
        </is>
      </c>
      <c r="N4882" s="58" t="inlineStr">
        <is>
          <t>No internet service</t>
        </is>
      </c>
      <c r="O4882" s="58" t="inlineStr">
        <is>
          <t>No internet service</t>
        </is>
      </c>
      <c r="P4882" s="58" t="inlineStr">
        <is>
          <t>Two year</t>
        </is>
      </c>
      <c r="Q4882" s="58" t="inlineStr">
        <is>
          <t>No</t>
        </is>
      </c>
      <c r="R4882" s="58" t="inlineStr">
        <is>
          <t>Mailed check</t>
        </is>
      </c>
      <c r="S4882" s="123" t="n">
        <v>20.55</v>
      </c>
      <c r="T4882" s="58" t="inlineStr">
        <is>
          <t>1067.65</t>
        </is>
      </c>
      <c r="U4882" s="58" t="inlineStr">
        <is>
          <t>No</t>
        </is>
      </c>
      <c r="V4882" s="123">
        <f>IFERROR(VALUE(TRIM(T4882)),S4882*F4882)</f>
        <v/>
      </c>
      <c r="W4882" s="58">
        <f>IF(F4882&lt;=12,"0-12 mo",IF(F4882&lt;=24,"13-24 mo",IF(F4882&lt;=48,"25-48 mo","49+ mo")))</f>
        <v/>
      </c>
      <c r="X4882" s="58">
        <f>IF(S4882&lt;=35.5,"Q1 Low",IF(S4882&lt;=70.35,"Q2 Mid-Low",IF(S4882&lt;=89.85,"Q3 Mid-High","Q4 High")))</f>
        <v/>
      </c>
      <c r="Y4882" s="58">
        <f>IF(U4882="Yes",1,0)</f>
        <v/>
      </c>
      <c r="Z4882" s="58">
        <f>IF(P4882="Month-to-month",1,0)+IF(M4882="No",1,0)+IF(J4882="No",1,0)+IF(I4882="Fiber optic",1,0)+IF(Q4882="Yes",1,0)</f>
        <v/>
      </c>
    </row>
    <row r="4883" ht="15" customHeight="1" s="59">
      <c r="A4883" s="58" t="inlineStr">
        <is>
          <t>2305-MRGLV</t>
        </is>
      </c>
      <c r="B4883" s="58" t="inlineStr">
        <is>
          <t>Male</t>
        </is>
      </c>
      <c r="C4883" s="58" t="n">
        <v>0</v>
      </c>
      <c r="D4883" s="58" t="inlineStr">
        <is>
          <t>Yes</t>
        </is>
      </c>
      <c r="E4883" s="58" t="inlineStr">
        <is>
          <t>No</t>
        </is>
      </c>
      <c r="F4883" s="58" t="n">
        <v>28</v>
      </c>
      <c r="G4883" s="58" t="inlineStr">
        <is>
          <t>Yes</t>
        </is>
      </c>
      <c r="H4883" s="58" t="inlineStr">
        <is>
          <t>No</t>
        </is>
      </c>
      <c r="I4883" s="58" t="inlineStr">
        <is>
          <t>Fiber optic</t>
        </is>
      </c>
      <c r="J4883" s="58" t="inlineStr">
        <is>
          <t>No</t>
        </is>
      </c>
      <c r="K4883" s="58" t="inlineStr">
        <is>
          <t>No</t>
        </is>
      </c>
      <c r="L4883" s="58" t="inlineStr">
        <is>
          <t>No</t>
        </is>
      </c>
      <c r="M4883" s="58" t="inlineStr">
        <is>
          <t>Yes</t>
        </is>
      </c>
      <c r="N4883" s="58" t="inlineStr">
        <is>
          <t>No</t>
        </is>
      </c>
      <c r="O4883" s="58" t="inlineStr">
        <is>
          <t>No</t>
        </is>
      </c>
      <c r="P4883" s="58" t="inlineStr">
        <is>
          <t>Month-to-month</t>
        </is>
      </c>
      <c r="Q4883" s="58" t="inlineStr">
        <is>
          <t>No</t>
        </is>
      </c>
      <c r="R4883" s="58" t="inlineStr">
        <is>
          <t>Bank transfer (automatic)</t>
        </is>
      </c>
      <c r="S4883" s="123" t="n">
        <v>76.55</v>
      </c>
      <c r="T4883" s="58" t="inlineStr">
        <is>
          <t>2065.4</t>
        </is>
      </c>
      <c r="U4883" s="58" t="inlineStr">
        <is>
          <t>No</t>
        </is>
      </c>
      <c r="V4883" s="123">
        <f>IFERROR(VALUE(TRIM(T4883)),S4883*F4883)</f>
        <v/>
      </c>
      <c r="W4883" s="58">
        <f>IF(F4883&lt;=12,"0-12 mo",IF(F4883&lt;=24,"13-24 mo",IF(F4883&lt;=48,"25-48 mo","49+ mo")))</f>
        <v/>
      </c>
      <c r="X4883" s="58">
        <f>IF(S4883&lt;=35.5,"Q1 Low",IF(S4883&lt;=70.35,"Q2 Mid-Low",IF(S4883&lt;=89.85,"Q3 Mid-High","Q4 High")))</f>
        <v/>
      </c>
      <c r="Y4883" s="58">
        <f>IF(U4883="Yes",1,0)</f>
        <v/>
      </c>
      <c r="Z4883" s="58">
        <f>IF(P4883="Month-to-month",1,0)+IF(M4883="No",1,0)+IF(J4883="No",1,0)+IF(I4883="Fiber optic",1,0)+IF(Q4883="Yes",1,0)</f>
        <v/>
      </c>
    </row>
    <row r="4884" ht="15" customHeight="1" s="59">
      <c r="A4884" s="58" t="inlineStr">
        <is>
          <t>8404-VIOMB</t>
        </is>
      </c>
      <c r="B4884" s="58" t="inlineStr">
        <is>
          <t>Female</t>
        </is>
      </c>
      <c r="C4884" s="58" t="n">
        <v>0</v>
      </c>
      <c r="D4884" s="58" t="inlineStr">
        <is>
          <t>No</t>
        </is>
      </c>
      <c r="E4884" s="58" t="inlineStr">
        <is>
          <t>No</t>
        </is>
      </c>
      <c r="F4884" s="58" t="n">
        <v>66</v>
      </c>
      <c r="G4884" s="58" t="inlineStr">
        <is>
          <t>No</t>
        </is>
      </c>
      <c r="H4884" s="58" t="inlineStr">
        <is>
          <t>No phone service</t>
        </is>
      </c>
      <c r="I4884" s="58" t="inlineStr">
        <is>
          <t>DSL</t>
        </is>
      </c>
      <c r="J4884" s="58" t="inlineStr">
        <is>
          <t>Yes</t>
        </is>
      </c>
      <c r="K4884" s="58" t="inlineStr">
        <is>
          <t>Yes</t>
        </is>
      </c>
      <c r="L4884" s="58" t="inlineStr">
        <is>
          <t>Yes</t>
        </is>
      </c>
      <c r="M4884" s="58" t="inlineStr">
        <is>
          <t>Yes</t>
        </is>
      </c>
      <c r="N4884" s="58" t="inlineStr">
        <is>
          <t>Yes</t>
        </is>
      </c>
      <c r="O4884" s="58" t="inlineStr">
        <is>
          <t>Yes</t>
        </is>
      </c>
      <c r="P4884" s="58" t="inlineStr">
        <is>
          <t>Two year</t>
        </is>
      </c>
      <c r="Q4884" s="58" t="inlineStr">
        <is>
          <t>Yes</t>
        </is>
      </c>
      <c r="R4884" s="58" t="inlineStr">
        <is>
          <t>Bank transfer (automatic)</t>
        </is>
      </c>
      <c r="S4884" s="123" t="n">
        <v>62.5</v>
      </c>
      <c r="T4884" s="58" t="inlineStr">
        <is>
          <t>4136.4</t>
        </is>
      </c>
      <c r="U4884" s="58" t="inlineStr">
        <is>
          <t>No</t>
        </is>
      </c>
      <c r="V4884" s="123">
        <f>IFERROR(VALUE(TRIM(T4884)),S4884*F4884)</f>
        <v/>
      </c>
      <c r="W4884" s="58">
        <f>IF(F4884&lt;=12,"0-12 mo",IF(F4884&lt;=24,"13-24 mo",IF(F4884&lt;=48,"25-48 mo","49+ mo")))</f>
        <v/>
      </c>
      <c r="X4884" s="58">
        <f>IF(S4884&lt;=35.5,"Q1 Low",IF(S4884&lt;=70.35,"Q2 Mid-Low",IF(S4884&lt;=89.85,"Q3 Mid-High","Q4 High")))</f>
        <v/>
      </c>
      <c r="Y4884" s="58">
        <f>IF(U4884="Yes",1,0)</f>
        <v/>
      </c>
      <c r="Z4884" s="58">
        <f>IF(P4884="Month-to-month",1,0)+IF(M4884="No",1,0)+IF(J4884="No",1,0)+IF(I4884="Fiber optic",1,0)+IF(Q4884="Yes",1,0)</f>
        <v/>
      </c>
    </row>
    <row r="4885" ht="15" customHeight="1" s="59">
      <c r="A4885" s="58" t="inlineStr">
        <is>
          <t>5233-GEEAX</t>
        </is>
      </c>
      <c r="B4885" s="58" t="inlineStr">
        <is>
          <t>Male</t>
        </is>
      </c>
      <c r="C4885" s="58" t="n">
        <v>1</v>
      </c>
      <c r="D4885" s="58" t="inlineStr">
        <is>
          <t>No</t>
        </is>
      </c>
      <c r="E4885" s="58" t="inlineStr">
        <is>
          <t>No</t>
        </is>
      </c>
      <c r="F4885" s="58" t="n">
        <v>8</v>
      </c>
      <c r="G4885" s="58" t="inlineStr">
        <is>
          <t>No</t>
        </is>
      </c>
      <c r="H4885" s="58" t="inlineStr">
        <is>
          <t>No phone service</t>
        </is>
      </c>
      <c r="I4885" s="58" t="inlineStr">
        <is>
          <t>DSL</t>
        </is>
      </c>
      <c r="J4885" s="58" t="inlineStr">
        <is>
          <t>No</t>
        </is>
      </c>
      <c r="K4885" s="58" t="inlineStr">
        <is>
          <t>No</t>
        </is>
      </c>
      <c r="L4885" s="58" t="inlineStr">
        <is>
          <t>Yes</t>
        </is>
      </c>
      <c r="M4885" s="58" t="inlineStr">
        <is>
          <t>No</t>
        </is>
      </c>
      <c r="N4885" s="58" t="inlineStr">
        <is>
          <t>No</t>
        </is>
      </c>
      <c r="O4885" s="58" t="inlineStr">
        <is>
          <t>No</t>
        </is>
      </c>
      <c r="P4885" s="58" t="inlineStr">
        <is>
          <t>Month-to-month</t>
        </is>
      </c>
      <c r="Q4885" s="58" t="inlineStr">
        <is>
          <t>Yes</t>
        </is>
      </c>
      <c r="R4885" s="58" t="inlineStr">
        <is>
          <t>Electronic check</t>
        </is>
      </c>
      <c r="S4885" s="123" t="n">
        <v>29.4</v>
      </c>
      <c r="T4885" s="58" t="inlineStr">
        <is>
          <t>221.9</t>
        </is>
      </c>
      <c r="U4885" s="58" t="inlineStr">
        <is>
          <t>Yes</t>
        </is>
      </c>
      <c r="V4885" s="123">
        <f>IFERROR(VALUE(TRIM(T4885)),S4885*F4885)</f>
        <v/>
      </c>
      <c r="W4885" s="58">
        <f>IF(F4885&lt;=12,"0-12 mo",IF(F4885&lt;=24,"13-24 mo",IF(F4885&lt;=48,"25-48 mo","49+ mo")))</f>
        <v/>
      </c>
      <c r="X4885" s="58">
        <f>IF(S4885&lt;=35.5,"Q1 Low",IF(S4885&lt;=70.35,"Q2 Mid-Low",IF(S4885&lt;=89.85,"Q3 Mid-High","Q4 High")))</f>
        <v/>
      </c>
      <c r="Y4885" s="58">
        <f>IF(U4885="Yes",1,0)</f>
        <v/>
      </c>
      <c r="Z4885" s="58">
        <f>IF(P4885="Month-to-month",1,0)+IF(M4885="No",1,0)+IF(J4885="No",1,0)+IF(I4885="Fiber optic",1,0)+IF(Q4885="Yes",1,0)</f>
        <v/>
      </c>
    </row>
    <row r="4886" ht="15" customHeight="1" s="59">
      <c r="A4886" s="58" t="inlineStr">
        <is>
          <t>2359-KLTEK</t>
        </is>
      </c>
      <c r="B4886" s="58" t="inlineStr">
        <is>
          <t>Female</t>
        </is>
      </c>
      <c r="C4886" s="58" t="n">
        <v>0</v>
      </c>
      <c r="D4886" s="58" t="inlineStr">
        <is>
          <t>Yes</t>
        </is>
      </c>
      <c r="E4886" s="58" t="inlineStr">
        <is>
          <t>Yes</t>
        </is>
      </c>
      <c r="F4886" s="58" t="n">
        <v>41</v>
      </c>
      <c r="G4886" s="58" t="inlineStr">
        <is>
          <t>Yes</t>
        </is>
      </c>
      <c r="H4886" s="58" t="inlineStr">
        <is>
          <t>No</t>
        </is>
      </c>
      <c r="I4886" s="58" t="inlineStr">
        <is>
          <t>Fiber optic</t>
        </is>
      </c>
      <c r="J4886" s="58" t="inlineStr">
        <is>
          <t>No</t>
        </is>
      </c>
      <c r="K4886" s="58" t="inlineStr">
        <is>
          <t>No</t>
        </is>
      </c>
      <c r="L4886" s="58" t="inlineStr">
        <is>
          <t>Yes</t>
        </is>
      </c>
      <c r="M4886" s="58" t="inlineStr">
        <is>
          <t>No</t>
        </is>
      </c>
      <c r="N4886" s="58" t="inlineStr">
        <is>
          <t>Yes</t>
        </is>
      </c>
      <c r="O4886" s="58" t="inlineStr">
        <is>
          <t>Yes</t>
        </is>
      </c>
      <c r="P4886" s="58" t="inlineStr">
        <is>
          <t>Month-to-month</t>
        </is>
      </c>
      <c r="Q4886" s="58" t="inlineStr">
        <is>
          <t>Yes</t>
        </is>
      </c>
      <c r="R4886" s="58" t="inlineStr">
        <is>
          <t>Bank transfer (automatic)</t>
        </is>
      </c>
      <c r="S4886" s="123" t="n">
        <v>94.90000000000001</v>
      </c>
      <c r="T4886" s="58" t="inlineStr">
        <is>
          <t>3848</t>
        </is>
      </c>
      <c r="U4886" s="58" t="inlineStr">
        <is>
          <t>No</t>
        </is>
      </c>
      <c r="V4886" s="123">
        <f>IFERROR(VALUE(TRIM(T4886)),S4886*F4886)</f>
        <v/>
      </c>
      <c r="W4886" s="58">
        <f>IF(F4886&lt;=12,"0-12 mo",IF(F4886&lt;=24,"13-24 mo",IF(F4886&lt;=48,"25-48 mo","49+ mo")))</f>
        <v/>
      </c>
      <c r="X4886" s="58">
        <f>IF(S4886&lt;=35.5,"Q1 Low",IF(S4886&lt;=70.35,"Q2 Mid-Low",IF(S4886&lt;=89.85,"Q3 Mid-High","Q4 High")))</f>
        <v/>
      </c>
      <c r="Y4886" s="58">
        <f>IF(U4886="Yes",1,0)</f>
        <v/>
      </c>
      <c r="Z4886" s="58">
        <f>IF(P4886="Month-to-month",1,0)+IF(M4886="No",1,0)+IF(J4886="No",1,0)+IF(I4886="Fiber optic",1,0)+IF(Q4886="Yes",1,0)</f>
        <v/>
      </c>
    </row>
    <row r="4887" ht="15" customHeight="1" s="59">
      <c r="A4887" s="58" t="inlineStr">
        <is>
          <t>5304-EFJLP</t>
        </is>
      </c>
      <c r="B4887" s="58" t="inlineStr">
        <is>
          <t>Male</t>
        </is>
      </c>
      <c r="C4887" s="58" t="n">
        <v>1</v>
      </c>
      <c r="D4887" s="58" t="inlineStr">
        <is>
          <t>Yes</t>
        </is>
      </c>
      <c r="E4887" s="58" t="inlineStr">
        <is>
          <t>No</t>
        </is>
      </c>
      <c r="F4887" s="58" t="n">
        <v>72</v>
      </c>
      <c r="G4887" s="58" t="inlineStr">
        <is>
          <t>Yes</t>
        </is>
      </c>
      <c r="H4887" s="58" t="inlineStr">
        <is>
          <t>Yes</t>
        </is>
      </c>
      <c r="I4887" s="58" t="inlineStr">
        <is>
          <t>Fiber optic</t>
        </is>
      </c>
      <c r="J4887" s="58" t="inlineStr">
        <is>
          <t>No</t>
        </is>
      </c>
      <c r="K4887" s="58" t="inlineStr">
        <is>
          <t>Yes</t>
        </is>
      </c>
      <c r="L4887" s="58" t="inlineStr">
        <is>
          <t>Yes</t>
        </is>
      </c>
      <c r="M4887" s="58" t="inlineStr">
        <is>
          <t>Yes</t>
        </is>
      </c>
      <c r="N4887" s="58" t="inlineStr">
        <is>
          <t>Yes</t>
        </is>
      </c>
      <c r="O4887" s="58" t="inlineStr">
        <is>
          <t>Yes</t>
        </is>
      </c>
      <c r="P4887" s="58" t="inlineStr">
        <is>
          <t>Two year</t>
        </is>
      </c>
      <c r="Q4887" s="58" t="inlineStr">
        <is>
          <t>Yes</t>
        </is>
      </c>
      <c r="R4887" s="58" t="inlineStr">
        <is>
          <t>Bank transfer (automatic)</t>
        </is>
      </c>
      <c r="S4887" s="123" t="n">
        <v>111.65</v>
      </c>
      <c r="T4887" s="58" t="inlineStr">
        <is>
          <t>8022.85</t>
        </is>
      </c>
      <c r="U4887" s="58" t="inlineStr">
        <is>
          <t>No</t>
        </is>
      </c>
      <c r="V4887" s="123">
        <f>IFERROR(VALUE(TRIM(T4887)),S4887*F4887)</f>
        <v/>
      </c>
      <c r="W4887" s="58">
        <f>IF(F4887&lt;=12,"0-12 mo",IF(F4887&lt;=24,"13-24 mo",IF(F4887&lt;=48,"25-48 mo","49+ mo")))</f>
        <v/>
      </c>
      <c r="X4887" s="58">
        <f>IF(S4887&lt;=35.5,"Q1 Low",IF(S4887&lt;=70.35,"Q2 Mid-Low",IF(S4887&lt;=89.85,"Q3 Mid-High","Q4 High")))</f>
        <v/>
      </c>
      <c r="Y4887" s="58">
        <f>IF(U4887="Yes",1,0)</f>
        <v/>
      </c>
      <c r="Z4887" s="58">
        <f>IF(P4887="Month-to-month",1,0)+IF(M4887="No",1,0)+IF(J4887="No",1,0)+IF(I4887="Fiber optic",1,0)+IF(Q4887="Yes",1,0)</f>
        <v/>
      </c>
    </row>
    <row r="4888" ht="15" customHeight="1" s="59">
      <c r="A4888" s="58" t="inlineStr">
        <is>
          <t>2673-ZALNP</t>
        </is>
      </c>
      <c r="B4888" s="58" t="inlineStr">
        <is>
          <t>Female</t>
        </is>
      </c>
      <c r="C4888" s="58" t="n">
        <v>0</v>
      </c>
      <c r="D4888" s="58" t="inlineStr">
        <is>
          <t>No</t>
        </is>
      </c>
      <c r="E4888" s="58" t="inlineStr">
        <is>
          <t>No</t>
        </is>
      </c>
      <c r="F4888" s="58" t="n">
        <v>7</v>
      </c>
      <c r="G4888" s="58" t="inlineStr">
        <is>
          <t>Yes</t>
        </is>
      </c>
      <c r="H4888" s="58" t="inlineStr">
        <is>
          <t>No</t>
        </is>
      </c>
      <c r="I4888" s="58" t="inlineStr">
        <is>
          <t>No</t>
        </is>
      </c>
      <c r="J4888" s="58" t="inlineStr">
        <is>
          <t>No internet service</t>
        </is>
      </c>
      <c r="K4888" s="58" t="inlineStr">
        <is>
          <t>No internet service</t>
        </is>
      </c>
      <c r="L4888" s="58" t="inlineStr">
        <is>
          <t>No internet service</t>
        </is>
      </c>
      <c r="M4888" s="58" t="inlineStr">
        <is>
          <t>No internet service</t>
        </is>
      </c>
      <c r="N4888" s="58" t="inlineStr">
        <is>
          <t>No internet service</t>
        </is>
      </c>
      <c r="O4888" s="58" t="inlineStr">
        <is>
          <t>No internet service</t>
        </is>
      </c>
      <c r="P4888" s="58" t="inlineStr">
        <is>
          <t>One year</t>
        </is>
      </c>
      <c r="Q4888" s="58" t="inlineStr">
        <is>
          <t>No</t>
        </is>
      </c>
      <c r="R4888" s="58" t="inlineStr">
        <is>
          <t>Mailed check</t>
        </is>
      </c>
      <c r="S4888" s="123" t="n">
        <v>19.9</v>
      </c>
      <c r="T4888" s="58" t="inlineStr">
        <is>
          <t>173.15</t>
        </is>
      </c>
      <c r="U4888" s="58" t="inlineStr">
        <is>
          <t>No</t>
        </is>
      </c>
      <c r="V4888" s="123">
        <f>IFERROR(VALUE(TRIM(T4888)),S4888*F4888)</f>
        <v/>
      </c>
      <c r="W4888" s="58">
        <f>IF(F4888&lt;=12,"0-12 mo",IF(F4888&lt;=24,"13-24 mo",IF(F4888&lt;=48,"25-48 mo","49+ mo")))</f>
        <v/>
      </c>
      <c r="X4888" s="58">
        <f>IF(S4888&lt;=35.5,"Q1 Low",IF(S4888&lt;=70.35,"Q2 Mid-Low",IF(S4888&lt;=89.85,"Q3 Mid-High","Q4 High")))</f>
        <v/>
      </c>
      <c r="Y4888" s="58">
        <f>IF(U4888="Yes",1,0)</f>
        <v/>
      </c>
      <c r="Z4888" s="58">
        <f>IF(P4888="Month-to-month",1,0)+IF(M4888="No",1,0)+IF(J4888="No",1,0)+IF(I4888="Fiber optic",1,0)+IF(Q4888="Yes",1,0)</f>
        <v/>
      </c>
    </row>
    <row r="4889" ht="15" customHeight="1" s="59">
      <c r="A4889" s="58" t="inlineStr">
        <is>
          <t>9184-GALIL</t>
        </is>
      </c>
      <c r="B4889" s="58" t="inlineStr">
        <is>
          <t>Female</t>
        </is>
      </c>
      <c r="C4889" s="58" t="n">
        <v>0</v>
      </c>
      <c r="D4889" s="58" t="inlineStr">
        <is>
          <t>Yes</t>
        </is>
      </c>
      <c r="E4889" s="58" t="inlineStr">
        <is>
          <t>Yes</t>
        </is>
      </c>
      <c r="F4889" s="58" t="n">
        <v>38</v>
      </c>
      <c r="G4889" s="58" t="inlineStr">
        <is>
          <t>Yes</t>
        </is>
      </c>
      <c r="H4889" s="58" t="inlineStr">
        <is>
          <t>No</t>
        </is>
      </c>
      <c r="I4889" s="58" t="inlineStr">
        <is>
          <t>No</t>
        </is>
      </c>
      <c r="J4889" s="58" t="inlineStr">
        <is>
          <t>No internet service</t>
        </is>
      </c>
      <c r="K4889" s="58" t="inlineStr">
        <is>
          <t>No internet service</t>
        </is>
      </c>
      <c r="L4889" s="58" t="inlineStr">
        <is>
          <t>No internet service</t>
        </is>
      </c>
      <c r="M4889" s="58" t="inlineStr">
        <is>
          <t>No internet service</t>
        </is>
      </c>
      <c r="N4889" s="58" t="inlineStr">
        <is>
          <t>No internet service</t>
        </is>
      </c>
      <c r="O4889" s="58" t="inlineStr">
        <is>
          <t>No internet service</t>
        </is>
      </c>
      <c r="P4889" s="58" t="inlineStr">
        <is>
          <t>Month-to-month</t>
        </is>
      </c>
      <c r="Q4889" s="58" t="inlineStr">
        <is>
          <t>No</t>
        </is>
      </c>
      <c r="R4889" s="58" t="inlineStr">
        <is>
          <t>Mailed check</t>
        </is>
      </c>
      <c r="S4889" s="123" t="n">
        <v>20.45</v>
      </c>
      <c r="T4889" s="58" t="inlineStr">
        <is>
          <t>781.25</t>
        </is>
      </c>
      <c r="U4889" s="58" t="inlineStr">
        <is>
          <t>No</t>
        </is>
      </c>
      <c r="V4889" s="123">
        <f>IFERROR(VALUE(TRIM(T4889)),S4889*F4889)</f>
        <v/>
      </c>
      <c r="W4889" s="58">
        <f>IF(F4889&lt;=12,"0-12 mo",IF(F4889&lt;=24,"13-24 mo",IF(F4889&lt;=48,"25-48 mo","49+ mo")))</f>
        <v/>
      </c>
      <c r="X4889" s="58">
        <f>IF(S4889&lt;=35.5,"Q1 Low",IF(S4889&lt;=70.35,"Q2 Mid-Low",IF(S4889&lt;=89.85,"Q3 Mid-High","Q4 High")))</f>
        <v/>
      </c>
      <c r="Y4889" s="58">
        <f>IF(U4889="Yes",1,0)</f>
        <v/>
      </c>
      <c r="Z4889" s="58">
        <f>IF(P4889="Month-to-month",1,0)+IF(M4889="No",1,0)+IF(J4889="No",1,0)+IF(I4889="Fiber optic",1,0)+IF(Q4889="Yes",1,0)</f>
        <v/>
      </c>
    </row>
    <row r="4890" ht="15" customHeight="1" s="59">
      <c r="A4890" s="58" t="inlineStr">
        <is>
          <t>4393-RYCRE</t>
        </is>
      </c>
      <c r="B4890" s="58" t="inlineStr">
        <is>
          <t>Male</t>
        </is>
      </c>
      <c r="C4890" s="58" t="n">
        <v>0</v>
      </c>
      <c r="D4890" s="58" t="inlineStr">
        <is>
          <t>No</t>
        </is>
      </c>
      <c r="E4890" s="58" t="inlineStr">
        <is>
          <t>No</t>
        </is>
      </c>
      <c r="F4890" s="58" t="n">
        <v>44</v>
      </c>
      <c r="G4890" s="58" t="inlineStr">
        <is>
          <t>Yes</t>
        </is>
      </c>
      <c r="H4890" s="58" t="inlineStr">
        <is>
          <t>No</t>
        </is>
      </c>
      <c r="I4890" s="58" t="inlineStr">
        <is>
          <t>Fiber optic</t>
        </is>
      </c>
      <c r="J4890" s="58" t="inlineStr">
        <is>
          <t>Yes</t>
        </is>
      </c>
      <c r="K4890" s="58" t="inlineStr">
        <is>
          <t>Yes</t>
        </is>
      </c>
      <c r="L4890" s="58" t="inlineStr">
        <is>
          <t>Yes</t>
        </is>
      </c>
      <c r="M4890" s="58" t="inlineStr">
        <is>
          <t>No</t>
        </is>
      </c>
      <c r="N4890" s="58" t="inlineStr">
        <is>
          <t>Yes</t>
        </is>
      </c>
      <c r="O4890" s="58" t="inlineStr">
        <is>
          <t>Yes</t>
        </is>
      </c>
      <c r="P4890" s="58" t="inlineStr">
        <is>
          <t>One year</t>
        </is>
      </c>
      <c r="Q4890" s="58" t="inlineStr">
        <is>
          <t>Yes</t>
        </is>
      </c>
      <c r="R4890" s="58" t="inlineStr">
        <is>
          <t>Electronic check</t>
        </is>
      </c>
      <c r="S4890" s="123" t="n">
        <v>106.05</v>
      </c>
      <c r="T4890" s="58" t="inlineStr">
        <is>
          <t>4510.8</t>
        </is>
      </c>
      <c r="U4890" s="58" t="inlineStr">
        <is>
          <t>No</t>
        </is>
      </c>
      <c r="V4890" s="123">
        <f>IFERROR(VALUE(TRIM(T4890)),S4890*F4890)</f>
        <v/>
      </c>
      <c r="W4890" s="58">
        <f>IF(F4890&lt;=12,"0-12 mo",IF(F4890&lt;=24,"13-24 mo",IF(F4890&lt;=48,"25-48 mo","49+ mo")))</f>
        <v/>
      </c>
      <c r="X4890" s="58">
        <f>IF(S4890&lt;=35.5,"Q1 Low",IF(S4890&lt;=70.35,"Q2 Mid-Low",IF(S4890&lt;=89.85,"Q3 Mid-High","Q4 High")))</f>
        <v/>
      </c>
      <c r="Y4890" s="58">
        <f>IF(U4890="Yes",1,0)</f>
        <v/>
      </c>
      <c r="Z4890" s="58">
        <f>IF(P4890="Month-to-month",1,0)+IF(M4890="No",1,0)+IF(J4890="No",1,0)+IF(I4890="Fiber optic",1,0)+IF(Q4890="Yes",1,0)</f>
        <v/>
      </c>
    </row>
    <row r="4891" ht="15" customHeight="1" s="59">
      <c r="A4891" s="58" t="inlineStr">
        <is>
          <t>9746-MDMBK</t>
        </is>
      </c>
      <c r="B4891" s="58" t="inlineStr">
        <is>
          <t>Male</t>
        </is>
      </c>
      <c r="C4891" s="58" t="n">
        <v>0</v>
      </c>
      <c r="D4891" s="58" t="inlineStr">
        <is>
          <t>Yes</t>
        </is>
      </c>
      <c r="E4891" s="58" t="inlineStr">
        <is>
          <t>Yes</t>
        </is>
      </c>
      <c r="F4891" s="58" t="n">
        <v>47</v>
      </c>
      <c r="G4891" s="58" t="inlineStr">
        <is>
          <t>Yes</t>
        </is>
      </c>
      <c r="H4891" s="58" t="inlineStr">
        <is>
          <t>Yes</t>
        </is>
      </c>
      <c r="I4891" s="58" t="inlineStr">
        <is>
          <t>Fiber optic</t>
        </is>
      </c>
      <c r="J4891" s="58" t="inlineStr">
        <is>
          <t>Yes</t>
        </is>
      </c>
      <c r="K4891" s="58" t="inlineStr">
        <is>
          <t>Yes</t>
        </is>
      </c>
      <c r="L4891" s="58" t="inlineStr">
        <is>
          <t>Yes</t>
        </is>
      </c>
      <c r="M4891" s="58" t="inlineStr">
        <is>
          <t>Yes</t>
        </is>
      </c>
      <c r="N4891" s="58" t="inlineStr">
        <is>
          <t>Yes</t>
        </is>
      </c>
      <c r="O4891" s="58" t="inlineStr">
        <is>
          <t>Yes</t>
        </is>
      </c>
      <c r="P4891" s="58" t="inlineStr">
        <is>
          <t>One year</t>
        </is>
      </c>
      <c r="Q4891" s="58" t="inlineStr">
        <is>
          <t>Yes</t>
        </is>
      </c>
      <c r="R4891" s="58" t="inlineStr">
        <is>
          <t>Bank transfer (automatic)</t>
        </is>
      </c>
      <c r="S4891" s="123" t="n">
        <v>113.45</v>
      </c>
      <c r="T4891" s="58" t="inlineStr">
        <is>
          <t>5317.8</t>
        </is>
      </c>
      <c r="U4891" s="58" t="inlineStr">
        <is>
          <t>No</t>
        </is>
      </c>
      <c r="V4891" s="123">
        <f>IFERROR(VALUE(TRIM(T4891)),S4891*F4891)</f>
        <v/>
      </c>
      <c r="W4891" s="58">
        <f>IF(F4891&lt;=12,"0-12 mo",IF(F4891&lt;=24,"13-24 mo",IF(F4891&lt;=48,"25-48 mo","49+ mo")))</f>
        <v/>
      </c>
      <c r="X4891" s="58">
        <f>IF(S4891&lt;=35.5,"Q1 Low",IF(S4891&lt;=70.35,"Q2 Mid-Low",IF(S4891&lt;=89.85,"Q3 Mid-High","Q4 High")))</f>
        <v/>
      </c>
      <c r="Y4891" s="58">
        <f>IF(U4891="Yes",1,0)</f>
        <v/>
      </c>
      <c r="Z4891" s="58">
        <f>IF(P4891="Month-to-month",1,0)+IF(M4891="No",1,0)+IF(J4891="No",1,0)+IF(I4891="Fiber optic",1,0)+IF(Q4891="Yes",1,0)</f>
        <v/>
      </c>
    </row>
    <row r="4892" ht="15" customHeight="1" s="59">
      <c r="A4892" s="58" t="inlineStr">
        <is>
          <t>3162-ZJZFU</t>
        </is>
      </c>
      <c r="B4892" s="58" t="inlineStr">
        <is>
          <t>Male</t>
        </is>
      </c>
      <c r="C4892" s="58" t="n">
        <v>0</v>
      </c>
      <c r="D4892" s="58" t="inlineStr">
        <is>
          <t>Yes</t>
        </is>
      </c>
      <c r="E4892" s="58" t="inlineStr">
        <is>
          <t>Yes</t>
        </is>
      </c>
      <c r="F4892" s="58" t="n">
        <v>53</v>
      </c>
      <c r="G4892" s="58" t="inlineStr">
        <is>
          <t>Yes</t>
        </is>
      </c>
      <c r="H4892" s="58" t="inlineStr">
        <is>
          <t>No</t>
        </is>
      </c>
      <c r="I4892" s="58" t="inlineStr">
        <is>
          <t>Fiber optic</t>
        </is>
      </c>
      <c r="J4892" s="58" t="inlineStr">
        <is>
          <t>No</t>
        </is>
      </c>
      <c r="K4892" s="58" t="inlineStr">
        <is>
          <t>Yes</t>
        </is>
      </c>
      <c r="L4892" s="58" t="inlineStr">
        <is>
          <t>No</t>
        </is>
      </c>
      <c r="M4892" s="58" t="inlineStr">
        <is>
          <t>Yes</t>
        </is>
      </c>
      <c r="N4892" s="58" t="inlineStr">
        <is>
          <t>Yes</t>
        </is>
      </c>
      <c r="O4892" s="58" t="inlineStr">
        <is>
          <t>No</t>
        </is>
      </c>
      <c r="P4892" s="58" t="inlineStr">
        <is>
          <t>Month-to-month</t>
        </is>
      </c>
      <c r="Q4892" s="58" t="inlineStr">
        <is>
          <t>Yes</t>
        </is>
      </c>
      <c r="R4892" s="58" t="inlineStr">
        <is>
          <t>Electronic check</t>
        </is>
      </c>
      <c r="S4892" s="123" t="n">
        <v>92.55</v>
      </c>
      <c r="T4892" s="58" t="inlineStr">
        <is>
          <t>4779.45</t>
        </is>
      </c>
      <c r="U4892" s="58" t="inlineStr">
        <is>
          <t>No</t>
        </is>
      </c>
      <c r="V4892" s="123">
        <f>IFERROR(VALUE(TRIM(T4892)),S4892*F4892)</f>
        <v/>
      </c>
      <c r="W4892" s="58">
        <f>IF(F4892&lt;=12,"0-12 mo",IF(F4892&lt;=24,"13-24 mo",IF(F4892&lt;=48,"25-48 mo","49+ mo")))</f>
        <v/>
      </c>
      <c r="X4892" s="58">
        <f>IF(S4892&lt;=35.5,"Q1 Low",IF(S4892&lt;=70.35,"Q2 Mid-Low",IF(S4892&lt;=89.85,"Q3 Mid-High","Q4 High")))</f>
        <v/>
      </c>
      <c r="Y4892" s="58">
        <f>IF(U4892="Yes",1,0)</f>
        <v/>
      </c>
      <c r="Z4892" s="58">
        <f>IF(P4892="Month-to-month",1,0)+IF(M4892="No",1,0)+IF(J4892="No",1,0)+IF(I4892="Fiber optic",1,0)+IF(Q4892="Yes",1,0)</f>
        <v/>
      </c>
    </row>
    <row r="4893" ht="15" customHeight="1" s="59">
      <c r="A4893" s="58" t="inlineStr">
        <is>
          <t>8404-GFGCZ</t>
        </is>
      </c>
      <c r="B4893" s="58" t="inlineStr">
        <is>
          <t>Male</t>
        </is>
      </c>
      <c r="C4893" s="58" t="n">
        <v>0</v>
      </c>
      <c r="D4893" s="58" t="inlineStr">
        <is>
          <t>Yes</t>
        </is>
      </c>
      <c r="E4893" s="58" t="inlineStr">
        <is>
          <t>No</t>
        </is>
      </c>
      <c r="F4893" s="58" t="n">
        <v>4</v>
      </c>
      <c r="G4893" s="58" t="inlineStr">
        <is>
          <t>Yes</t>
        </is>
      </c>
      <c r="H4893" s="58" t="inlineStr">
        <is>
          <t>Yes</t>
        </is>
      </c>
      <c r="I4893" s="58" t="inlineStr">
        <is>
          <t>DSL</t>
        </is>
      </c>
      <c r="J4893" s="58" t="inlineStr">
        <is>
          <t>No</t>
        </is>
      </c>
      <c r="K4893" s="58" t="inlineStr">
        <is>
          <t>No</t>
        </is>
      </c>
      <c r="L4893" s="58" t="inlineStr">
        <is>
          <t>Yes</t>
        </is>
      </c>
      <c r="M4893" s="58" t="inlineStr">
        <is>
          <t>No</t>
        </is>
      </c>
      <c r="N4893" s="58" t="inlineStr">
        <is>
          <t>Yes</t>
        </is>
      </c>
      <c r="O4893" s="58" t="inlineStr">
        <is>
          <t>No</t>
        </is>
      </c>
      <c r="P4893" s="58" t="inlineStr">
        <is>
          <t>Month-to-month</t>
        </is>
      </c>
      <c r="Q4893" s="58" t="inlineStr">
        <is>
          <t>No</t>
        </is>
      </c>
      <c r="R4893" s="58" t="inlineStr">
        <is>
          <t>Electronic check</t>
        </is>
      </c>
      <c r="S4893" s="123" t="n">
        <v>65.59999999999999</v>
      </c>
      <c r="T4893" s="58" t="inlineStr">
        <is>
          <t>250.1</t>
        </is>
      </c>
      <c r="U4893" s="58" t="inlineStr">
        <is>
          <t>No</t>
        </is>
      </c>
      <c r="V4893" s="123">
        <f>IFERROR(VALUE(TRIM(T4893)),S4893*F4893)</f>
        <v/>
      </c>
      <c r="W4893" s="58">
        <f>IF(F4893&lt;=12,"0-12 mo",IF(F4893&lt;=24,"13-24 mo",IF(F4893&lt;=48,"25-48 mo","49+ mo")))</f>
        <v/>
      </c>
      <c r="X4893" s="58">
        <f>IF(S4893&lt;=35.5,"Q1 Low",IF(S4893&lt;=70.35,"Q2 Mid-Low",IF(S4893&lt;=89.85,"Q3 Mid-High","Q4 High")))</f>
        <v/>
      </c>
      <c r="Y4893" s="58">
        <f>IF(U4893="Yes",1,0)</f>
        <v/>
      </c>
      <c r="Z4893" s="58">
        <f>IF(P4893="Month-to-month",1,0)+IF(M4893="No",1,0)+IF(J4893="No",1,0)+IF(I4893="Fiber optic",1,0)+IF(Q4893="Yes",1,0)</f>
        <v/>
      </c>
    </row>
    <row r="4894" ht="15" customHeight="1" s="59">
      <c r="A4894" s="58" t="inlineStr">
        <is>
          <t>8875-AKBYH</t>
        </is>
      </c>
      <c r="B4894" s="58" t="inlineStr">
        <is>
          <t>Male</t>
        </is>
      </c>
      <c r="C4894" s="58" t="n">
        <v>1</v>
      </c>
      <c r="D4894" s="58" t="inlineStr">
        <is>
          <t>No</t>
        </is>
      </c>
      <c r="E4894" s="58" t="inlineStr">
        <is>
          <t>No</t>
        </is>
      </c>
      <c r="F4894" s="58" t="n">
        <v>20</v>
      </c>
      <c r="G4894" s="58" t="inlineStr">
        <is>
          <t>Yes</t>
        </is>
      </c>
      <c r="H4894" s="58" t="inlineStr">
        <is>
          <t>Yes</t>
        </is>
      </c>
      <c r="I4894" s="58" t="inlineStr">
        <is>
          <t>Fiber optic</t>
        </is>
      </c>
      <c r="J4894" s="58" t="inlineStr">
        <is>
          <t>No</t>
        </is>
      </c>
      <c r="K4894" s="58" t="inlineStr">
        <is>
          <t>No</t>
        </is>
      </c>
      <c r="L4894" s="58" t="inlineStr">
        <is>
          <t>No</t>
        </is>
      </c>
      <c r="M4894" s="58" t="inlineStr">
        <is>
          <t>No</t>
        </is>
      </c>
      <c r="N4894" s="58" t="inlineStr">
        <is>
          <t>Yes</t>
        </is>
      </c>
      <c r="O4894" s="58" t="inlineStr">
        <is>
          <t>No</t>
        </is>
      </c>
      <c r="P4894" s="58" t="inlineStr">
        <is>
          <t>Month-to-month</t>
        </is>
      </c>
      <c r="Q4894" s="58" t="inlineStr">
        <is>
          <t>Yes</t>
        </is>
      </c>
      <c r="R4894" s="58" t="inlineStr">
        <is>
          <t>Electronic check</t>
        </is>
      </c>
      <c r="S4894" s="123" t="n">
        <v>84.34999999999999</v>
      </c>
      <c r="T4894" s="58" t="inlineStr">
        <is>
          <t>1745.2</t>
        </is>
      </c>
      <c r="U4894" s="58" t="inlineStr">
        <is>
          <t>No</t>
        </is>
      </c>
      <c r="V4894" s="123">
        <f>IFERROR(VALUE(TRIM(T4894)),S4894*F4894)</f>
        <v/>
      </c>
      <c r="W4894" s="58">
        <f>IF(F4894&lt;=12,"0-12 mo",IF(F4894&lt;=24,"13-24 mo",IF(F4894&lt;=48,"25-48 mo","49+ mo")))</f>
        <v/>
      </c>
      <c r="X4894" s="58">
        <f>IF(S4894&lt;=35.5,"Q1 Low",IF(S4894&lt;=70.35,"Q2 Mid-Low",IF(S4894&lt;=89.85,"Q3 Mid-High","Q4 High")))</f>
        <v/>
      </c>
      <c r="Y4894" s="58">
        <f>IF(U4894="Yes",1,0)</f>
        <v/>
      </c>
      <c r="Z4894" s="58">
        <f>IF(P4894="Month-to-month",1,0)+IF(M4894="No",1,0)+IF(J4894="No",1,0)+IF(I4894="Fiber optic",1,0)+IF(Q4894="Yes",1,0)</f>
        <v/>
      </c>
    </row>
    <row r="4895" ht="15" customHeight="1" s="59">
      <c r="A4895" s="58" t="inlineStr">
        <is>
          <t>4432-ADRLB</t>
        </is>
      </c>
      <c r="B4895" s="58" t="inlineStr">
        <is>
          <t>Male</t>
        </is>
      </c>
      <c r="C4895" s="58" t="n">
        <v>0</v>
      </c>
      <c r="D4895" s="58" t="inlineStr">
        <is>
          <t>No</t>
        </is>
      </c>
      <c r="E4895" s="58" t="inlineStr">
        <is>
          <t>No</t>
        </is>
      </c>
      <c r="F4895" s="58" t="n">
        <v>2</v>
      </c>
      <c r="G4895" s="58" t="inlineStr">
        <is>
          <t>Yes</t>
        </is>
      </c>
      <c r="H4895" s="58" t="inlineStr">
        <is>
          <t>No</t>
        </is>
      </c>
      <c r="I4895" s="58" t="inlineStr">
        <is>
          <t>DSL</t>
        </is>
      </c>
      <c r="J4895" s="58" t="inlineStr">
        <is>
          <t>No</t>
        </is>
      </c>
      <c r="K4895" s="58" t="inlineStr">
        <is>
          <t>No</t>
        </is>
      </c>
      <c r="L4895" s="58" t="inlineStr">
        <is>
          <t>No</t>
        </is>
      </c>
      <c r="M4895" s="58" t="inlineStr">
        <is>
          <t>No</t>
        </is>
      </c>
      <c r="N4895" s="58" t="inlineStr">
        <is>
          <t>No</t>
        </is>
      </c>
      <c r="O4895" s="58" t="inlineStr">
        <is>
          <t>No</t>
        </is>
      </c>
      <c r="P4895" s="58" t="inlineStr">
        <is>
          <t>Month-to-month</t>
        </is>
      </c>
      <c r="Q4895" s="58" t="inlineStr">
        <is>
          <t>No</t>
        </is>
      </c>
      <c r="R4895" s="58" t="inlineStr">
        <is>
          <t>Mailed check</t>
        </is>
      </c>
      <c r="S4895" s="123" t="n">
        <v>44.65</v>
      </c>
      <c r="T4895" s="58" t="inlineStr">
        <is>
          <t>74.9</t>
        </is>
      </c>
      <c r="U4895" s="58" t="inlineStr">
        <is>
          <t>Yes</t>
        </is>
      </c>
      <c r="V4895" s="123">
        <f>IFERROR(VALUE(TRIM(T4895)),S4895*F4895)</f>
        <v/>
      </c>
      <c r="W4895" s="58">
        <f>IF(F4895&lt;=12,"0-12 mo",IF(F4895&lt;=24,"13-24 mo",IF(F4895&lt;=48,"25-48 mo","49+ mo")))</f>
        <v/>
      </c>
      <c r="X4895" s="58">
        <f>IF(S4895&lt;=35.5,"Q1 Low",IF(S4895&lt;=70.35,"Q2 Mid-Low",IF(S4895&lt;=89.85,"Q3 Mid-High","Q4 High")))</f>
        <v/>
      </c>
      <c r="Y4895" s="58">
        <f>IF(U4895="Yes",1,0)</f>
        <v/>
      </c>
      <c r="Z4895" s="58">
        <f>IF(P4895="Month-to-month",1,0)+IF(M4895="No",1,0)+IF(J4895="No",1,0)+IF(I4895="Fiber optic",1,0)+IF(Q4895="Yes",1,0)</f>
        <v/>
      </c>
    </row>
    <row r="4896" ht="15" customHeight="1" s="59">
      <c r="A4896" s="58" t="inlineStr">
        <is>
          <t>0533-UCAAU</t>
        </is>
      </c>
      <c r="B4896" s="58" t="inlineStr">
        <is>
          <t>Male</t>
        </is>
      </c>
      <c r="C4896" s="58" t="n">
        <v>1</v>
      </c>
      <c r="D4896" s="58" t="inlineStr">
        <is>
          <t>Yes</t>
        </is>
      </c>
      <c r="E4896" s="58" t="inlineStr">
        <is>
          <t>No</t>
        </is>
      </c>
      <c r="F4896" s="58" t="n">
        <v>57</v>
      </c>
      <c r="G4896" s="58" t="inlineStr">
        <is>
          <t>Yes</t>
        </is>
      </c>
      <c r="H4896" s="58" t="inlineStr">
        <is>
          <t>Yes</t>
        </is>
      </c>
      <c r="I4896" s="58" t="inlineStr">
        <is>
          <t>DSL</t>
        </is>
      </c>
      <c r="J4896" s="58" t="inlineStr">
        <is>
          <t>No</t>
        </is>
      </c>
      <c r="K4896" s="58" t="inlineStr">
        <is>
          <t>Yes</t>
        </is>
      </c>
      <c r="L4896" s="58" t="inlineStr">
        <is>
          <t>Yes</t>
        </is>
      </c>
      <c r="M4896" s="58" t="inlineStr">
        <is>
          <t>No</t>
        </is>
      </c>
      <c r="N4896" s="58" t="inlineStr">
        <is>
          <t>Yes</t>
        </is>
      </c>
      <c r="O4896" s="58" t="inlineStr">
        <is>
          <t>No</t>
        </is>
      </c>
      <c r="P4896" s="58" t="inlineStr">
        <is>
          <t>One year</t>
        </is>
      </c>
      <c r="Q4896" s="58" t="inlineStr">
        <is>
          <t>Yes</t>
        </is>
      </c>
      <c r="R4896" s="58" t="inlineStr">
        <is>
          <t>Credit card (automatic)</t>
        </is>
      </c>
      <c r="S4896" s="123" t="n">
        <v>71.09999999999999</v>
      </c>
      <c r="T4896" s="58" t="inlineStr">
        <is>
          <t>4140.1</t>
        </is>
      </c>
      <c r="U4896" s="58" t="inlineStr">
        <is>
          <t>No</t>
        </is>
      </c>
      <c r="V4896" s="123">
        <f>IFERROR(VALUE(TRIM(T4896)),S4896*F4896)</f>
        <v/>
      </c>
      <c r="W4896" s="58">
        <f>IF(F4896&lt;=12,"0-12 mo",IF(F4896&lt;=24,"13-24 mo",IF(F4896&lt;=48,"25-48 mo","49+ mo")))</f>
        <v/>
      </c>
      <c r="X4896" s="58">
        <f>IF(S4896&lt;=35.5,"Q1 Low",IF(S4896&lt;=70.35,"Q2 Mid-Low",IF(S4896&lt;=89.85,"Q3 Mid-High","Q4 High")))</f>
        <v/>
      </c>
      <c r="Y4896" s="58">
        <f>IF(U4896="Yes",1,0)</f>
        <v/>
      </c>
      <c r="Z4896" s="58">
        <f>IF(P4896="Month-to-month",1,0)+IF(M4896="No",1,0)+IF(J4896="No",1,0)+IF(I4896="Fiber optic",1,0)+IF(Q4896="Yes",1,0)</f>
        <v/>
      </c>
    </row>
    <row r="4897" ht="15" customHeight="1" s="59">
      <c r="A4897" s="58" t="inlineStr">
        <is>
          <t>1394-SUIUH</t>
        </is>
      </c>
      <c r="B4897" s="58" t="inlineStr">
        <is>
          <t>Female</t>
        </is>
      </c>
      <c r="C4897" s="58" t="n">
        <v>1</v>
      </c>
      <c r="D4897" s="58" t="inlineStr">
        <is>
          <t>Yes</t>
        </is>
      </c>
      <c r="E4897" s="58" t="inlineStr">
        <is>
          <t>No</t>
        </is>
      </c>
      <c r="F4897" s="58" t="n">
        <v>44</v>
      </c>
      <c r="G4897" s="58" t="inlineStr">
        <is>
          <t>Yes</t>
        </is>
      </c>
      <c r="H4897" s="58" t="inlineStr">
        <is>
          <t>No</t>
        </is>
      </c>
      <c r="I4897" s="58" t="inlineStr">
        <is>
          <t>Fiber optic</t>
        </is>
      </c>
      <c r="J4897" s="58" t="inlineStr">
        <is>
          <t>Yes</t>
        </is>
      </c>
      <c r="K4897" s="58" t="inlineStr">
        <is>
          <t>Yes</t>
        </is>
      </c>
      <c r="L4897" s="58" t="inlineStr">
        <is>
          <t>No</t>
        </is>
      </c>
      <c r="M4897" s="58" t="inlineStr">
        <is>
          <t>Yes</t>
        </is>
      </c>
      <c r="N4897" s="58" t="inlineStr">
        <is>
          <t>No</t>
        </is>
      </c>
      <c r="O4897" s="58" t="inlineStr">
        <is>
          <t>No</t>
        </is>
      </c>
      <c r="P4897" s="58" t="inlineStr">
        <is>
          <t>Month-to-month</t>
        </is>
      </c>
      <c r="Q4897" s="58" t="inlineStr">
        <is>
          <t>Yes</t>
        </is>
      </c>
      <c r="R4897" s="58" t="inlineStr">
        <is>
          <t>Electronic check</t>
        </is>
      </c>
      <c r="S4897" s="123" t="n">
        <v>85.15000000000001</v>
      </c>
      <c r="T4897" s="58" t="inlineStr">
        <is>
          <t>3670.5</t>
        </is>
      </c>
      <c r="U4897" s="58" t="inlineStr">
        <is>
          <t>No</t>
        </is>
      </c>
      <c r="V4897" s="123">
        <f>IFERROR(VALUE(TRIM(T4897)),S4897*F4897)</f>
        <v/>
      </c>
      <c r="W4897" s="58">
        <f>IF(F4897&lt;=12,"0-12 mo",IF(F4897&lt;=24,"13-24 mo",IF(F4897&lt;=48,"25-48 mo","49+ mo")))</f>
        <v/>
      </c>
      <c r="X4897" s="58">
        <f>IF(S4897&lt;=35.5,"Q1 Low",IF(S4897&lt;=70.35,"Q2 Mid-Low",IF(S4897&lt;=89.85,"Q3 Mid-High","Q4 High")))</f>
        <v/>
      </c>
      <c r="Y4897" s="58">
        <f>IF(U4897="Yes",1,0)</f>
        <v/>
      </c>
      <c r="Z4897" s="58">
        <f>IF(P4897="Month-to-month",1,0)+IF(M4897="No",1,0)+IF(J4897="No",1,0)+IF(I4897="Fiber optic",1,0)+IF(Q4897="Yes",1,0)</f>
        <v/>
      </c>
    </row>
    <row r="4898" ht="15" customHeight="1" s="59">
      <c r="A4898" s="58" t="inlineStr">
        <is>
          <t>3521-MNKLV</t>
        </is>
      </c>
      <c r="B4898" s="58" t="inlineStr">
        <is>
          <t>Male</t>
        </is>
      </c>
      <c r="C4898" s="58" t="n">
        <v>0</v>
      </c>
      <c r="D4898" s="58" t="inlineStr">
        <is>
          <t>No</t>
        </is>
      </c>
      <c r="E4898" s="58" t="inlineStr">
        <is>
          <t>No</t>
        </is>
      </c>
      <c r="F4898" s="58" t="n">
        <v>24</v>
      </c>
      <c r="G4898" s="58" t="inlineStr">
        <is>
          <t>Yes</t>
        </is>
      </c>
      <c r="H4898" s="58" t="inlineStr">
        <is>
          <t>No</t>
        </is>
      </c>
      <c r="I4898" s="58" t="inlineStr">
        <is>
          <t>DSL</t>
        </is>
      </c>
      <c r="J4898" s="58" t="inlineStr">
        <is>
          <t>No</t>
        </is>
      </c>
      <c r="K4898" s="58" t="inlineStr">
        <is>
          <t>No</t>
        </is>
      </c>
      <c r="L4898" s="58" t="inlineStr">
        <is>
          <t>Yes</t>
        </is>
      </c>
      <c r="M4898" s="58" t="inlineStr">
        <is>
          <t>No</t>
        </is>
      </c>
      <c r="N4898" s="58" t="inlineStr">
        <is>
          <t>No</t>
        </is>
      </c>
      <c r="O4898" s="58" t="inlineStr">
        <is>
          <t>No</t>
        </is>
      </c>
      <c r="P4898" s="58" t="inlineStr">
        <is>
          <t>Month-to-month</t>
        </is>
      </c>
      <c r="Q4898" s="58" t="inlineStr">
        <is>
          <t>Yes</t>
        </is>
      </c>
      <c r="R4898" s="58" t="inlineStr">
        <is>
          <t>Mailed check</t>
        </is>
      </c>
      <c r="S4898" s="123" t="n">
        <v>49.7</v>
      </c>
      <c r="T4898" s="58" t="inlineStr">
        <is>
          <t>1167.8</t>
        </is>
      </c>
      <c r="U4898" s="58" t="inlineStr">
        <is>
          <t>No</t>
        </is>
      </c>
      <c r="V4898" s="123">
        <f>IFERROR(VALUE(TRIM(T4898)),S4898*F4898)</f>
        <v/>
      </c>
      <c r="W4898" s="58">
        <f>IF(F4898&lt;=12,"0-12 mo",IF(F4898&lt;=24,"13-24 mo",IF(F4898&lt;=48,"25-48 mo","49+ mo")))</f>
        <v/>
      </c>
      <c r="X4898" s="58">
        <f>IF(S4898&lt;=35.5,"Q1 Low",IF(S4898&lt;=70.35,"Q2 Mid-Low",IF(S4898&lt;=89.85,"Q3 Mid-High","Q4 High")))</f>
        <v/>
      </c>
      <c r="Y4898" s="58">
        <f>IF(U4898="Yes",1,0)</f>
        <v/>
      </c>
      <c r="Z4898" s="58">
        <f>IF(P4898="Month-to-month",1,0)+IF(M4898="No",1,0)+IF(J4898="No",1,0)+IF(I4898="Fiber optic",1,0)+IF(Q4898="Yes",1,0)</f>
        <v/>
      </c>
    </row>
    <row r="4899" ht="15" customHeight="1" s="59">
      <c r="A4899" s="58" t="inlineStr">
        <is>
          <t>2533-TIBIX</t>
        </is>
      </c>
      <c r="B4899" s="58" t="inlineStr">
        <is>
          <t>Male</t>
        </is>
      </c>
      <c r="C4899" s="58" t="n">
        <v>0</v>
      </c>
      <c r="D4899" s="58" t="inlineStr">
        <is>
          <t>Yes</t>
        </is>
      </c>
      <c r="E4899" s="58" t="inlineStr">
        <is>
          <t>Yes</t>
        </is>
      </c>
      <c r="F4899" s="58" t="n">
        <v>15</v>
      </c>
      <c r="G4899" s="58" t="inlineStr">
        <is>
          <t>No</t>
        </is>
      </c>
      <c r="H4899" s="58" t="inlineStr">
        <is>
          <t>No phone service</t>
        </is>
      </c>
      <c r="I4899" s="58" t="inlineStr">
        <is>
          <t>DSL</t>
        </is>
      </c>
      <c r="J4899" s="58" t="inlineStr">
        <is>
          <t>Yes</t>
        </is>
      </c>
      <c r="K4899" s="58" t="inlineStr">
        <is>
          <t>No</t>
        </is>
      </c>
      <c r="L4899" s="58" t="inlineStr">
        <is>
          <t>No</t>
        </is>
      </c>
      <c r="M4899" s="58" t="inlineStr">
        <is>
          <t>No</t>
        </is>
      </c>
      <c r="N4899" s="58" t="inlineStr">
        <is>
          <t>No</t>
        </is>
      </c>
      <c r="O4899" s="58" t="inlineStr">
        <is>
          <t>No</t>
        </is>
      </c>
      <c r="P4899" s="58" t="inlineStr">
        <is>
          <t>Month-to-month</t>
        </is>
      </c>
      <c r="Q4899" s="58" t="inlineStr">
        <is>
          <t>Yes</t>
        </is>
      </c>
      <c r="R4899" s="58" t="inlineStr">
        <is>
          <t>Bank transfer (automatic)</t>
        </is>
      </c>
      <c r="S4899" s="123" t="n">
        <v>30.2</v>
      </c>
      <c r="T4899" s="58" t="inlineStr">
        <is>
          <t>469.65</t>
        </is>
      </c>
      <c r="U4899" s="58" t="inlineStr">
        <is>
          <t>No</t>
        </is>
      </c>
      <c r="V4899" s="123">
        <f>IFERROR(VALUE(TRIM(T4899)),S4899*F4899)</f>
        <v/>
      </c>
      <c r="W4899" s="58">
        <f>IF(F4899&lt;=12,"0-12 mo",IF(F4899&lt;=24,"13-24 mo",IF(F4899&lt;=48,"25-48 mo","49+ mo")))</f>
        <v/>
      </c>
      <c r="X4899" s="58">
        <f>IF(S4899&lt;=35.5,"Q1 Low",IF(S4899&lt;=70.35,"Q2 Mid-Low",IF(S4899&lt;=89.85,"Q3 Mid-High","Q4 High")))</f>
        <v/>
      </c>
      <c r="Y4899" s="58">
        <f>IF(U4899="Yes",1,0)</f>
        <v/>
      </c>
      <c r="Z4899" s="58">
        <f>IF(P4899="Month-to-month",1,0)+IF(M4899="No",1,0)+IF(J4899="No",1,0)+IF(I4899="Fiber optic",1,0)+IF(Q4899="Yes",1,0)</f>
        <v/>
      </c>
    </row>
    <row r="4900" ht="15" customHeight="1" s="59">
      <c r="A4900" s="58" t="inlineStr">
        <is>
          <t>8993-PHFWD</t>
        </is>
      </c>
      <c r="B4900" s="58" t="inlineStr">
        <is>
          <t>Female</t>
        </is>
      </c>
      <c r="C4900" s="58" t="n">
        <v>0</v>
      </c>
      <c r="D4900" s="58" t="inlineStr">
        <is>
          <t>No</t>
        </is>
      </c>
      <c r="E4900" s="58" t="inlineStr">
        <is>
          <t>No</t>
        </is>
      </c>
      <c r="F4900" s="58" t="n">
        <v>3</v>
      </c>
      <c r="G4900" s="58" t="inlineStr">
        <is>
          <t>No</t>
        </is>
      </c>
      <c r="H4900" s="58" t="inlineStr">
        <is>
          <t>No phone service</t>
        </is>
      </c>
      <c r="I4900" s="58" t="inlineStr">
        <is>
          <t>DSL</t>
        </is>
      </c>
      <c r="J4900" s="58" t="inlineStr">
        <is>
          <t>No</t>
        </is>
      </c>
      <c r="K4900" s="58" t="inlineStr">
        <is>
          <t>No</t>
        </is>
      </c>
      <c r="L4900" s="58" t="inlineStr">
        <is>
          <t>No</t>
        </is>
      </c>
      <c r="M4900" s="58" t="inlineStr">
        <is>
          <t>No</t>
        </is>
      </c>
      <c r="N4900" s="58" t="inlineStr">
        <is>
          <t>No</t>
        </is>
      </c>
      <c r="O4900" s="58" t="inlineStr">
        <is>
          <t>No</t>
        </is>
      </c>
      <c r="P4900" s="58" t="inlineStr">
        <is>
          <t>Month-to-month</t>
        </is>
      </c>
      <c r="Q4900" s="58" t="inlineStr">
        <is>
          <t>No</t>
        </is>
      </c>
      <c r="R4900" s="58" t="inlineStr">
        <is>
          <t>Electronic check</t>
        </is>
      </c>
      <c r="S4900" s="123" t="n">
        <v>25.25</v>
      </c>
      <c r="T4900" s="58" t="inlineStr">
        <is>
          <t>58.9</t>
        </is>
      </c>
      <c r="U4900" s="58" t="inlineStr">
        <is>
          <t>Yes</t>
        </is>
      </c>
      <c r="V4900" s="123">
        <f>IFERROR(VALUE(TRIM(T4900)),S4900*F4900)</f>
        <v/>
      </c>
      <c r="W4900" s="58">
        <f>IF(F4900&lt;=12,"0-12 mo",IF(F4900&lt;=24,"13-24 mo",IF(F4900&lt;=48,"25-48 mo","49+ mo")))</f>
        <v/>
      </c>
      <c r="X4900" s="58">
        <f>IF(S4900&lt;=35.5,"Q1 Low",IF(S4900&lt;=70.35,"Q2 Mid-Low",IF(S4900&lt;=89.85,"Q3 Mid-High","Q4 High")))</f>
        <v/>
      </c>
      <c r="Y4900" s="58">
        <f>IF(U4900="Yes",1,0)</f>
        <v/>
      </c>
      <c r="Z4900" s="58">
        <f>IF(P4900="Month-to-month",1,0)+IF(M4900="No",1,0)+IF(J4900="No",1,0)+IF(I4900="Fiber optic",1,0)+IF(Q4900="Yes",1,0)</f>
        <v/>
      </c>
    </row>
    <row r="4901" ht="15" customHeight="1" s="59">
      <c r="A4901" s="58" t="inlineStr">
        <is>
          <t>1565-RHDJD</t>
        </is>
      </c>
      <c r="B4901" s="58" t="inlineStr">
        <is>
          <t>Female</t>
        </is>
      </c>
      <c r="C4901" s="58" t="n">
        <v>0</v>
      </c>
      <c r="D4901" s="58" t="inlineStr">
        <is>
          <t>No</t>
        </is>
      </c>
      <c r="E4901" s="58" t="inlineStr">
        <is>
          <t>Yes</t>
        </is>
      </c>
      <c r="F4901" s="58" t="n">
        <v>4</v>
      </c>
      <c r="G4901" s="58" t="inlineStr">
        <is>
          <t>Yes</t>
        </is>
      </c>
      <c r="H4901" s="58" t="inlineStr">
        <is>
          <t>Yes</t>
        </is>
      </c>
      <c r="I4901" s="58" t="inlineStr">
        <is>
          <t>Fiber optic</t>
        </is>
      </c>
      <c r="J4901" s="58" t="inlineStr">
        <is>
          <t>No</t>
        </is>
      </c>
      <c r="K4901" s="58" t="inlineStr">
        <is>
          <t>Yes</t>
        </is>
      </c>
      <c r="L4901" s="58" t="inlineStr">
        <is>
          <t>Yes</t>
        </is>
      </c>
      <c r="M4901" s="58" t="inlineStr">
        <is>
          <t>No</t>
        </is>
      </c>
      <c r="N4901" s="58" t="inlineStr">
        <is>
          <t>No</t>
        </is>
      </c>
      <c r="O4901" s="58" t="inlineStr">
        <is>
          <t>No</t>
        </is>
      </c>
      <c r="P4901" s="58" t="inlineStr">
        <is>
          <t>Month-to-month</t>
        </is>
      </c>
      <c r="Q4901" s="58" t="inlineStr">
        <is>
          <t>No</t>
        </is>
      </c>
      <c r="R4901" s="58" t="inlineStr">
        <is>
          <t>Bank transfer (automatic)</t>
        </is>
      </c>
      <c r="S4901" s="123" t="n">
        <v>84.05</v>
      </c>
      <c r="T4901" s="58" t="inlineStr">
        <is>
          <t>333.55</t>
        </is>
      </c>
      <c r="U4901" s="58" t="inlineStr">
        <is>
          <t>Yes</t>
        </is>
      </c>
      <c r="V4901" s="123">
        <f>IFERROR(VALUE(TRIM(T4901)),S4901*F4901)</f>
        <v/>
      </c>
      <c r="W4901" s="58">
        <f>IF(F4901&lt;=12,"0-12 mo",IF(F4901&lt;=24,"13-24 mo",IF(F4901&lt;=48,"25-48 mo","49+ mo")))</f>
        <v/>
      </c>
      <c r="X4901" s="58">
        <f>IF(S4901&lt;=35.5,"Q1 Low",IF(S4901&lt;=70.35,"Q2 Mid-Low",IF(S4901&lt;=89.85,"Q3 Mid-High","Q4 High")))</f>
        <v/>
      </c>
      <c r="Y4901" s="58">
        <f>IF(U4901="Yes",1,0)</f>
        <v/>
      </c>
      <c r="Z4901" s="58">
        <f>IF(P4901="Month-to-month",1,0)+IF(M4901="No",1,0)+IF(J4901="No",1,0)+IF(I4901="Fiber optic",1,0)+IF(Q4901="Yes",1,0)</f>
        <v/>
      </c>
    </row>
    <row r="4902" ht="15" customHeight="1" s="59">
      <c r="A4902" s="58" t="inlineStr">
        <is>
          <t>7137-RYLPP</t>
        </is>
      </c>
      <c r="B4902" s="58" t="inlineStr">
        <is>
          <t>Male</t>
        </is>
      </c>
      <c r="C4902" s="58" t="n">
        <v>1</v>
      </c>
      <c r="D4902" s="58" t="inlineStr">
        <is>
          <t>Yes</t>
        </is>
      </c>
      <c r="E4902" s="58" t="inlineStr">
        <is>
          <t>No</t>
        </is>
      </c>
      <c r="F4902" s="58" t="n">
        <v>37</v>
      </c>
      <c r="G4902" s="58" t="inlineStr">
        <is>
          <t>Yes</t>
        </is>
      </c>
      <c r="H4902" s="58" t="inlineStr">
        <is>
          <t>Yes</t>
        </is>
      </c>
      <c r="I4902" s="58" t="inlineStr">
        <is>
          <t>Fiber optic</t>
        </is>
      </c>
      <c r="J4902" s="58" t="inlineStr">
        <is>
          <t>No</t>
        </is>
      </c>
      <c r="K4902" s="58" t="inlineStr">
        <is>
          <t>No</t>
        </is>
      </c>
      <c r="L4902" s="58" t="inlineStr">
        <is>
          <t>No</t>
        </is>
      </c>
      <c r="M4902" s="58" t="inlineStr">
        <is>
          <t>No</t>
        </is>
      </c>
      <c r="N4902" s="58" t="inlineStr">
        <is>
          <t>Yes</t>
        </is>
      </c>
      <c r="O4902" s="58" t="inlineStr">
        <is>
          <t>No</t>
        </is>
      </c>
      <c r="P4902" s="58" t="inlineStr">
        <is>
          <t>Month-to-month</t>
        </is>
      </c>
      <c r="Q4902" s="58" t="inlineStr">
        <is>
          <t>Yes</t>
        </is>
      </c>
      <c r="R4902" s="58" t="inlineStr">
        <is>
          <t>Electronic check</t>
        </is>
      </c>
      <c r="S4902" s="123" t="n">
        <v>85.7</v>
      </c>
      <c r="T4902" s="58" t="inlineStr">
        <is>
          <t>3171.15</t>
        </is>
      </c>
      <c r="U4902" s="58" t="inlineStr">
        <is>
          <t>Yes</t>
        </is>
      </c>
      <c r="V4902" s="123">
        <f>IFERROR(VALUE(TRIM(T4902)),S4902*F4902)</f>
        <v/>
      </c>
      <c r="W4902" s="58">
        <f>IF(F4902&lt;=12,"0-12 mo",IF(F4902&lt;=24,"13-24 mo",IF(F4902&lt;=48,"25-48 mo","49+ mo")))</f>
        <v/>
      </c>
      <c r="X4902" s="58">
        <f>IF(S4902&lt;=35.5,"Q1 Low",IF(S4902&lt;=70.35,"Q2 Mid-Low",IF(S4902&lt;=89.85,"Q3 Mid-High","Q4 High")))</f>
        <v/>
      </c>
      <c r="Y4902" s="58">
        <f>IF(U4902="Yes",1,0)</f>
        <v/>
      </c>
      <c r="Z4902" s="58">
        <f>IF(P4902="Month-to-month",1,0)+IF(M4902="No",1,0)+IF(J4902="No",1,0)+IF(I4902="Fiber optic",1,0)+IF(Q4902="Yes",1,0)</f>
        <v/>
      </c>
    </row>
    <row r="4903" ht="15" customHeight="1" s="59">
      <c r="A4903" s="58" t="inlineStr">
        <is>
          <t>3765-JXVKY</t>
        </is>
      </c>
      <c r="B4903" s="58" t="inlineStr">
        <is>
          <t>Female</t>
        </is>
      </c>
      <c r="C4903" s="58" t="n">
        <v>0</v>
      </c>
      <c r="D4903" s="58" t="inlineStr">
        <is>
          <t>No</t>
        </is>
      </c>
      <c r="E4903" s="58" t="inlineStr">
        <is>
          <t>No</t>
        </is>
      </c>
      <c r="F4903" s="58" t="n">
        <v>1</v>
      </c>
      <c r="G4903" s="58" t="inlineStr">
        <is>
          <t>Yes</t>
        </is>
      </c>
      <c r="H4903" s="58" t="inlineStr">
        <is>
          <t>No</t>
        </is>
      </c>
      <c r="I4903" s="58" t="inlineStr">
        <is>
          <t>Fiber optic</t>
        </is>
      </c>
      <c r="J4903" s="58" t="inlineStr">
        <is>
          <t>No</t>
        </is>
      </c>
      <c r="K4903" s="58" t="inlineStr">
        <is>
          <t>Yes</t>
        </is>
      </c>
      <c r="L4903" s="58" t="inlineStr">
        <is>
          <t>No</t>
        </is>
      </c>
      <c r="M4903" s="58" t="inlineStr">
        <is>
          <t>No</t>
        </is>
      </c>
      <c r="N4903" s="58" t="inlineStr">
        <is>
          <t>No</t>
        </is>
      </c>
      <c r="O4903" s="58" t="inlineStr">
        <is>
          <t>No</t>
        </is>
      </c>
      <c r="P4903" s="58" t="inlineStr">
        <is>
          <t>Month-to-month</t>
        </is>
      </c>
      <c r="Q4903" s="58" t="inlineStr">
        <is>
          <t>Yes</t>
        </is>
      </c>
      <c r="R4903" s="58" t="inlineStr">
        <is>
          <t>Electronic check</t>
        </is>
      </c>
      <c r="S4903" s="123" t="n">
        <v>74.7</v>
      </c>
      <c r="T4903" s="58" t="inlineStr">
        <is>
          <t>74.7</t>
        </is>
      </c>
      <c r="U4903" s="58" t="inlineStr">
        <is>
          <t>Yes</t>
        </is>
      </c>
      <c r="V4903" s="123">
        <f>IFERROR(VALUE(TRIM(T4903)),S4903*F4903)</f>
        <v/>
      </c>
      <c r="W4903" s="58">
        <f>IF(F4903&lt;=12,"0-12 mo",IF(F4903&lt;=24,"13-24 mo",IF(F4903&lt;=48,"25-48 mo","49+ mo")))</f>
        <v/>
      </c>
      <c r="X4903" s="58">
        <f>IF(S4903&lt;=35.5,"Q1 Low",IF(S4903&lt;=70.35,"Q2 Mid-Low",IF(S4903&lt;=89.85,"Q3 Mid-High","Q4 High")))</f>
        <v/>
      </c>
      <c r="Y4903" s="58">
        <f>IF(U4903="Yes",1,0)</f>
        <v/>
      </c>
      <c r="Z4903" s="58">
        <f>IF(P4903="Month-to-month",1,0)+IF(M4903="No",1,0)+IF(J4903="No",1,0)+IF(I4903="Fiber optic",1,0)+IF(Q4903="Yes",1,0)</f>
        <v/>
      </c>
    </row>
    <row r="4904" ht="15" customHeight="1" s="59">
      <c r="A4904" s="58" t="inlineStr">
        <is>
          <t>5092-STPKP</t>
        </is>
      </c>
      <c r="B4904" s="58" t="inlineStr">
        <is>
          <t>Female</t>
        </is>
      </c>
      <c r="C4904" s="58" t="n">
        <v>0</v>
      </c>
      <c r="D4904" s="58" t="inlineStr">
        <is>
          <t>No</t>
        </is>
      </c>
      <c r="E4904" s="58" t="inlineStr">
        <is>
          <t>No</t>
        </is>
      </c>
      <c r="F4904" s="58" t="n">
        <v>24</v>
      </c>
      <c r="G4904" s="58" t="inlineStr">
        <is>
          <t>Yes</t>
        </is>
      </c>
      <c r="H4904" s="58" t="inlineStr">
        <is>
          <t>No</t>
        </is>
      </c>
      <c r="I4904" s="58" t="inlineStr">
        <is>
          <t>DSL</t>
        </is>
      </c>
      <c r="J4904" s="58" t="inlineStr">
        <is>
          <t>Yes</t>
        </is>
      </c>
      <c r="K4904" s="58" t="inlineStr">
        <is>
          <t>No</t>
        </is>
      </c>
      <c r="L4904" s="58" t="inlineStr">
        <is>
          <t>No</t>
        </is>
      </c>
      <c r="M4904" s="58" t="inlineStr">
        <is>
          <t>Yes</t>
        </is>
      </c>
      <c r="N4904" s="58" t="inlineStr">
        <is>
          <t>No</t>
        </is>
      </c>
      <c r="O4904" s="58" t="inlineStr">
        <is>
          <t>No</t>
        </is>
      </c>
      <c r="P4904" s="58" t="inlineStr">
        <is>
          <t>Month-to-month</t>
        </is>
      </c>
      <c r="Q4904" s="58" t="inlineStr">
        <is>
          <t>No</t>
        </is>
      </c>
      <c r="R4904" s="58" t="inlineStr">
        <is>
          <t>Credit card (automatic)</t>
        </is>
      </c>
      <c r="S4904" s="123" t="n">
        <v>56.35</v>
      </c>
      <c r="T4904" s="58" t="inlineStr">
        <is>
          <t>1381.2</t>
        </is>
      </c>
      <c r="U4904" s="58" t="inlineStr">
        <is>
          <t>No</t>
        </is>
      </c>
      <c r="V4904" s="123">
        <f>IFERROR(VALUE(TRIM(T4904)),S4904*F4904)</f>
        <v/>
      </c>
      <c r="W4904" s="58">
        <f>IF(F4904&lt;=12,"0-12 mo",IF(F4904&lt;=24,"13-24 mo",IF(F4904&lt;=48,"25-48 mo","49+ mo")))</f>
        <v/>
      </c>
      <c r="X4904" s="58">
        <f>IF(S4904&lt;=35.5,"Q1 Low",IF(S4904&lt;=70.35,"Q2 Mid-Low",IF(S4904&lt;=89.85,"Q3 Mid-High","Q4 High")))</f>
        <v/>
      </c>
      <c r="Y4904" s="58">
        <f>IF(U4904="Yes",1,0)</f>
        <v/>
      </c>
      <c r="Z4904" s="58">
        <f>IF(P4904="Month-to-month",1,0)+IF(M4904="No",1,0)+IF(J4904="No",1,0)+IF(I4904="Fiber optic",1,0)+IF(Q4904="Yes",1,0)</f>
        <v/>
      </c>
    </row>
    <row r="4905" ht="15" customHeight="1" s="59">
      <c r="A4905" s="58" t="inlineStr">
        <is>
          <t>7330-WZLNC</t>
        </is>
      </c>
      <c r="B4905" s="58" t="inlineStr">
        <is>
          <t>Female</t>
        </is>
      </c>
      <c r="C4905" s="58" t="n">
        <v>0</v>
      </c>
      <c r="D4905" s="58" t="inlineStr">
        <is>
          <t>No</t>
        </is>
      </c>
      <c r="E4905" s="58" t="inlineStr">
        <is>
          <t>No</t>
        </is>
      </c>
      <c r="F4905" s="58" t="n">
        <v>5</v>
      </c>
      <c r="G4905" s="58" t="inlineStr">
        <is>
          <t>Yes</t>
        </is>
      </c>
      <c r="H4905" s="58" t="inlineStr">
        <is>
          <t>Yes</t>
        </is>
      </c>
      <c r="I4905" s="58" t="inlineStr">
        <is>
          <t>Fiber optic</t>
        </is>
      </c>
      <c r="J4905" s="58" t="inlineStr">
        <is>
          <t>No</t>
        </is>
      </c>
      <c r="K4905" s="58" t="inlineStr">
        <is>
          <t>Yes</t>
        </is>
      </c>
      <c r="L4905" s="58" t="inlineStr">
        <is>
          <t>No</t>
        </is>
      </c>
      <c r="M4905" s="58" t="inlineStr">
        <is>
          <t>No</t>
        </is>
      </c>
      <c r="N4905" s="58" t="inlineStr">
        <is>
          <t>Yes</t>
        </is>
      </c>
      <c r="O4905" s="58" t="inlineStr">
        <is>
          <t>No</t>
        </is>
      </c>
      <c r="P4905" s="58" t="inlineStr">
        <is>
          <t>Month-to-month</t>
        </is>
      </c>
      <c r="Q4905" s="58" t="inlineStr">
        <is>
          <t>Yes</t>
        </is>
      </c>
      <c r="R4905" s="58" t="inlineStr">
        <is>
          <t>Electronic check</t>
        </is>
      </c>
      <c r="S4905" s="123" t="n">
        <v>90.8</v>
      </c>
      <c r="T4905" s="58" t="inlineStr">
        <is>
          <t>455.5</t>
        </is>
      </c>
      <c r="U4905" s="58" t="inlineStr">
        <is>
          <t>Yes</t>
        </is>
      </c>
      <c r="V4905" s="123">
        <f>IFERROR(VALUE(TRIM(T4905)),S4905*F4905)</f>
        <v/>
      </c>
      <c r="W4905" s="58">
        <f>IF(F4905&lt;=12,"0-12 mo",IF(F4905&lt;=24,"13-24 mo",IF(F4905&lt;=48,"25-48 mo","49+ mo")))</f>
        <v/>
      </c>
      <c r="X4905" s="58">
        <f>IF(S4905&lt;=35.5,"Q1 Low",IF(S4905&lt;=70.35,"Q2 Mid-Low",IF(S4905&lt;=89.85,"Q3 Mid-High","Q4 High")))</f>
        <v/>
      </c>
      <c r="Y4905" s="58">
        <f>IF(U4905="Yes",1,0)</f>
        <v/>
      </c>
      <c r="Z4905" s="58">
        <f>IF(P4905="Month-to-month",1,0)+IF(M4905="No",1,0)+IF(J4905="No",1,0)+IF(I4905="Fiber optic",1,0)+IF(Q4905="Yes",1,0)</f>
        <v/>
      </c>
    </row>
    <row r="4906" ht="15" customHeight="1" s="59">
      <c r="A4906" s="58" t="inlineStr">
        <is>
          <t>0114-PEGZZ</t>
        </is>
      </c>
      <c r="B4906" s="58" t="inlineStr">
        <is>
          <t>Female</t>
        </is>
      </c>
      <c r="C4906" s="58" t="n">
        <v>0</v>
      </c>
      <c r="D4906" s="58" t="inlineStr">
        <is>
          <t>No</t>
        </is>
      </c>
      <c r="E4906" s="58" t="inlineStr">
        <is>
          <t>No</t>
        </is>
      </c>
      <c r="F4906" s="58" t="n">
        <v>33</v>
      </c>
      <c r="G4906" s="58" t="inlineStr">
        <is>
          <t>Yes</t>
        </is>
      </c>
      <c r="H4906" s="58" t="inlineStr">
        <is>
          <t>Yes</t>
        </is>
      </c>
      <c r="I4906" s="58" t="inlineStr">
        <is>
          <t>Fiber optic</t>
        </is>
      </c>
      <c r="J4906" s="58" t="inlineStr">
        <is>
          <t>No</t>
        </is>
      </c>
      <c r="K4906" s="58" t="inlineStr">
        <is>
          <t>Yes</t>
        </is>
      </c>
      <c r="L4906" s="58" t="inlineStr">
        <is>
          <t>Yes</t>
        </is>
      </c>
      <c r="M4906" s="58" t="inlineStr">
        <is>
          <t>No</t>
        </is>
      </c>
      <c r="N4906" s="58" t="inlineStr">
        <is>
          <t>Yes</t>
        </is>
      </c>
      <c r="O4906" s="58" t="inlineStr">
        <is>
          <t>Yes</t>
        </is>
      </c>
      <c r="P4906" s="58" t="inlineStr">
        <is>
          <t>Month-to-month</t>
        </is>
      </c>
      <c r="Q4906" s="58" t="inlineStr">
        <is>
          <t>No</t>
        </is>
      </c>
      <c r="R4906" s="58" t="inlineStr">
        <is>
          <t>Electronic check</t>
        </is>
      </c>
      <c r="S4906" s="123" t="n">
        <v>107.55</v>
      </c>
      <c r="T4906" s="58" t="inlineStr">
        <is>
          <t>3645.5</t>
        </is>
      </c>
      <c r="U4906" s="58" t="inlineStr">
        <is>
          <t>No</t>
        </is>
      </c>
      <c r="V4906" s="123">
        <f>IFERROR(VALUE(TRIM(T4906)),S4906*F4906)</f>
        <v/>
      </c>
      <c r="W4906" s="58">
        <f>IF(F4906&lt;=12,"0-12 mo",IF(F4906&lt;=24,"13-24 mo",IF(F4906&lt;=48,"25-48 mo","49+ mo")))</f>
        <v/>
      </c>
      <c r="X4906" s="58">
        <f>IF(S4906&lt;=35.5,"Q1 Low",IF(S4906&lt;=70.35,"Q2 Mid-Low",IF(S4906&lt;=89.85,"Q3 Mid-High","Q4 High")))</f>
        <v/>
      </c>
      <c r="Y4906" s="58">
        <f>IF(U4906="Yes",1,0)</f>
        <v/>
      </c>
      <c r="Z4906" s="58">
        <f>IF(P4906="Month-to-month",1,0)+IF(M4906="No",1,0)+IF(J4906="No",1,0)+IF(I4906="Fiber optic",1,0)+IF(Q4906="Yes",1,0)</f>
        <v/>
      </c>
    </row>
    <row r="4907" ht="15" customHeight="1" s="59">
      <c r="A4907" s="58" t="inlineStr">
        <is>
          <t>3359-DSRKA</t>
        </is>
      </c>
      <c r="B4907" s="58" t="inlineStr">
        <is>
          <t>Female</t>
        </is>
      </c>
      <c r="C4907" s="58" t="n">
        <v>0</v>
      </c>
      <c r="D4907" s="58" t="inlineStr">
        <is>
          <t>Yes</t>
        </is>
      </c>
      <c r="E4907" s="58" t="inlineStr">
        <is>
          <t>Yes</t>
        </is>
      </c>
      <c r="F4907" s="58" t="n">
        <v>58</v>
      </c>
      <c r="G4907" s="58" t="inlineStr">
        <is>
          <t>Yes</t>
        </is>
      </c>
      <c r="H4907" s="58" t="inlineStr">
        <is>
          <t>No</t>
        </is>
      </c>
      <c r="I4907" s="58" t="inlineStr">
        <is>
          <t>No</t>
        </is>
      </c>
      <c r="J4907" s="58" t="inlineStr">
        <is>
          <t>No internet service</t>
        </is>
      </c>
      <c r="K4907" s="58" t="inlineStr">
        <is>
          <t>No internet service</t>
        </is>
      </c>
      <c r="L4907" s="58" t="inlineStr">
        <is>
          <t>No internet service</t>
        </is>
      </c>
      <c r="M4907" s="58" t="inlineStr">
        <is>
          <t>No internet service</t>
        </is>
      </c>
      <c r="N4907" s="58" t="inlineStr">
        <is>
          <t>No internet service</t>
        </is>
      </c>
      <c r="O4907" s="58" t="inlineStr">
        <is>
          <t>No internet service</t>
        </is>
      </c>
      <c r="P4907" s="58" t="inlineStr">
        <is>
          <t>Two year</t>
        </is>
      </c>
      <c r="Q4907" s="58" t="inlineStr">
        <is>
          <t>Yes</t>
        </is>
      </c>
      <c r="R4907" s="58" t="inlineStr">
        <is>
          <t>Mailed check</t>
        </is>
      </c>
      <c r="S4907" s="123" t="n">
        <v>19.85</v>
      </c>
      <c r="T4907" s="58" t="inlineStr">
        <is>
          <t>1158.85</t>
        </is>
      </c>
      <c r="U4907" s="58" t="inlineStr">
        <is>
          <t>No</t>
        </is>
      </c>
      <c r="V4907" s="123">
        <f>IFERROR(VALUE(TRIM(T4907)),S4907*F4907)</f>
        <v/>
      </c>
      <c r="W4907" s="58">
        <f>IF(F4907&lt;=12,"0-12 mo",IF(F4907&lt;=24,"13-24 mo",IF(F4907&lt;=48,"25-48 mo","49+ mo")))</f>
        <v/>
      </c>
      <c r="X4907" s="58">
        <f>IF(S4907&lt;=35.5,"Q1 Low",IF(S4907&lt;=70.35,"Q2 Mid-Low",IF(S4907&lt;=89.85,"Q3 Mid-High","Q4 High")))</f>
        <v/>
      </c>
      <c r="Y4907" s="58">
        <f>IF(U4907="Yes",1,0)</f>
        <v/>
      </c>
      <c r="Z4907" s="58">
        <f>IF(P4907="Month-to-month",1,0)+IF(M4907="No",1,0)+IF(J4907="No",1,0)+IF(I4907="Fiber optic",1,0)+IF(Q4907="Yes",1,0)</f>
        <v/>
      </c>
    </row>
    <row r="4908" ht="15" customHeight="1" s="59">
      <c r="A4908" s="58" t="inlineStr">
        <is>
          <t>8639-NHQEI</t>
        </is>
      </c>
      <c r="B4908" s="58" t="inlineStr">
        <is>
          <t>Female</t>
        </is>
      </c>
      <c r="C4908" s="58" t="n">
        <v>0</v>
      </c>
      <c r="D4908" s="58" t="inlineStr">
        <is>
          <t>Yes</t>
        </is>
      </c>
      <c r="E4908" s="58" t="inlineStr">
        <is>
          <t>Yes</t>
        </is>
      </c>
      <c r="F4908" s="58" t="n">
        <v>72</v>
      </c>
      <c r="G4908" s="58" t="inlineStr">
        <is>
          <t>Yes</t>
        </is>
      </c>
      <c r="H4908" s="58" t="inlineStr">
        <is>
          <t>Yes</t>
        </is>
      </c>
      <c r="I4908" s="58" t="inlineStr">
        <is>
          <t>Fiber optic</t>
        </is>
      </c>
      <c r="J4908" s="58" t="inlineStr">
        <is>
          <t>Yes</t>
        </is>
      </c>
      <c r="K4908" s="58" t="inlineStr">
        <is>
          <t>Yes</t>
        </is>
      </c>
      <c r="L4908" s="58" t="inlineStr">
        <is>
          <t>No</t>
        </is>
      </c>
      <c r="M4908" s="58" t="inlineStr">
        <is>
          <t>No</t>
        </is>
      </c>
      <c r="N4908" s="58" t="inlineStr">
        <is>
          <t>Yes</t>
        </is>
      </c>
      <c r="O4908" s="58" t="inlineStr">
        <is>
          <t>No</t>
        </is>
      </c>
      <c r="P4908" s="58" t="inlineStr">
        <is>
          <t>Two year</t>
        </is>
      </c>
      <c r="Q4908" s="58" t="inlineStr">
        <is>
          <t>Yes</t>
        </is>
      </c>
      <c r="R4908" s="58" t="inlineStr">
        <is>
          <t>Bank transfer (automatic)</t>
        </is>
      </c>
      <c r="S4908" s="123" t="n">
        <v>95.90000000000001</v>
      </c>
      <c r="T4908" s="58" t="inlineStr">
        <is>
          <t>6954.15</t>
        </is>
      </c>
      <c r="U4908" s="58" t="inlineStr">
        <is>
          <t>No</t>
        </is>
      </c>
      <c r="V4908" s="123">
        <f>IFERROR(VALUE(TRIM(T4908)),S4908*F4908)</f>
        <v/>
      </c>
      <c r="W4908" s="58">
        <f>IF(F4908&lt;=12,"0-12 mo",IF(F4908&lt;=24,"13-24 mo",IF(F4908&lt;=48,"25-48 mo","49+ mo")))</f>
        <v/>
      </c>
      <c r="X4908" s="58">
        <f>IF(S4908&lt;=35.5,"Q1 Low",IF(S4908&lt;=70.35,"Q2 Mid-Low",IF(S4908&lt;=89.85,"Q3 Mid-High","Q4 High")))</f>
        <v/>
      </c>
      <c r="Y4908" s="58">
        <f>IF(U4908="Yes",1,0)</f>
        <v/>
      </c>
      <c r="Z4908" s="58">
        <f>IF(P4908="Month-to-month",1,0)+IF(M4908="No",1,0)+IF(J4908="No",1,0)+IF(I4908="Fiber optic",1,0)+IF(Q4908="Yes",1,0)</f>
        <v/>
      </c>
    </row>
    <row r="4909" ht="15" customHeight="1" s="59">
      <c r="A4909" s="58" t="inlineStr">
        <is>
          <t>7161-DFHUF</t>
        </is>
      </c>
      <c r="B4909" s="58" t="inlineStr">
        <is>
          <t>Female</t>
        </is>
      </c>
      <c r="C4909" s="58" t="n">
        <v>0</v>
      </c>
      <c r="D4909" s="58" t="inlineStr">
        <is>
          <t>Yes</t>
        </is>
      </c>
      <c r="E4909" s="58" t="inlineStr">
        <is>
          <t>No</t>
        </is>
      </c>
      <c r="F4909" s="58" t="n">
        <v>71</v>
      </c>
      <c r="G4909" s="58" t="inlineStr">
        <is>
          <t>Yes</t>
        </is>
      </c>
      <c r="H4909" s="58" t="inlineStr">
        <is>
          <t>Yes</t>
        </is>
      </c>
      <c r="I4909" s="58" t="inlineStr">
        <is>
          <t>No</t>
        </is>
      </c>
      <c r="J4909" s="58" t="inlineStr">
        <is>
          <t>No internet service</t>
        </is>
      </c>
      <c r="K4909" s="58" t="inlineStr">
        <is>
          <t>No internet service</t>
        </is>
      </c>
      <c r="L4909" s="58" t="inlineStr">
        <is>
          <t>No internet service</t>
        </is>
      </c>
      <c r="M4909" s="58" t="inlineStr">
        <is>
          <t>No internet service</t>
        </is>
      </c>
      <c r="N4909" s="58" t="inlineStr">
        <is>
          <t>No internet service</t>
        </is>
      </c>
      <c r="O4909" s="58" t="inlineStr">
        <is>
          <t>No internet service</t>
        </is>
      </c>
      <c r="P4909" s="58" t="inlineStr">
        <is>
          <t>Two year</t>
        </is>
      </c>
      <c r="Q4909" s="58" t="inlineStr">
        <is>
          <t>No</t>
        </is>
      </c>
      <c r="R4909" s="58" t="inlineStr">
        <is>
          <t>Mailed check</t>
        </is>
      </c>
      <c r="S4909" s="123" t="n">
        <v>23.85</v>
      </c>
      <c r="T4909" s="58" t="inlineStr">
        <is>
          <t>1672.1</t>
        </is>
      </c>
      <c r="U4909" s="58" t="inlineStr">
        <is>
          <t>No</t>
        </is>
      </c>
      <c r="V4909" s="123">
        <f>IFERROR(VALUE(TRIM(T4909)),S4909*F4909)</f>
        <v/>
      </c>
      <c r="W4909" s="58">
        <f>IF(F4909&lt;=12,"0-12 mo",IF(F4909&lt;=24,"13-24 mo",IF(F4909&lt;=48,"25-48 mo","49+ mo")))</f>
        <v/>
      </c>
      <c r="X4909" s="58">
        <f>IF(S4909&lt;=35.5,"Q1 Low",IF(S4909&lt;=70.35,"Q2 Mid-Low",IF(S4909&lt;=89.85,"Q3 Mid-High","Q4 High")))</f>
        <v/>
      </c>
      <c r="Y4909" s="58">
        <f>IF(U4909="Yes",1,0)</f>
        <v/>
      </c>
      <c r="Z4909" s="58">
        <f>IF(P4909="Month-to-month",1,0)+IF(M4909="No",1,0)+IF(J4909="No",1,0)+IF(I4909="Fiber optic",1,0)+IF(Q4909="Yes",1,0)</f>
        <v/>
      </c>
    </row>
    <row r="4910" ht="15" customHeight="1" s="59">
      <c r="A4910" s="58" t="inlineStr">
        <is>
          <t>3957-LXOLK</t>
        </is>
      </c>
      <c r="B4910" s="58" t="inlineStr">
        <is>
          <t>Female</t>
        </is>
      </c>
      <c r="C4910" s="58" t="n">
        <v>1</v>
      </c>
      <c r="D4910" s="58" t="inlineStr">
        <is>
          <t>No</t>
        </is>
      </c>
      <c r="E4910" s="58" t="inlineStr">
        <is>
          <t>No</t>
        </is>
      </c>
      <c r="F4910" s="58" t="n">
        <v>28</v>
      </c>
      <c r="G4910" s="58" t="inlineStr">
        <is>
          <t>Yes</t>
        </is>
      </c>
      <c r="H4910" s="58" t="inlineStr">
        <is>
          <t>Yes</t>
        </is>
      </c>
      <c r="I4910" s="58" t="inlineStr">
        <is>
          <t>Fiber optic</t>
        </is>
      </c>
      <c r="J4910" s="58" t="inlineStr">
        <is>
          <t>No</t>
        </is>
      </c>
      <c r="K4910" s="58" t="inlineStr">
        <is>
          <t>Yes</t>
        </is>
      </c>
      <c r="L4910" s="58" t="inlineStr">
        <is>
          <t>Yes</t>
        </is>
      </c>
      <c r="M4910" s="58" t="inlineStr">
        <is>
          <t>No</t>
        </is>
      </c>
      <c r="N4910" s="58" t="inlineStr">
        <is>
          <t>Yes</t>
        </is>
      </c>
      <c r="O4910" s="58" t="inlineStr">
        <is>
          <t>Yes</t>
        </is>
      </c>
      <c r="P4910" s="58" t="inlineStr">
        <is>
          <t>Month-to-month</t>
        </is>
      </c>
      <c r="Q4910" s="58" t="inlineStr">
        <is>
          <t>Yes</t>
        </is>
      </c>
      <c r="R4910" s="58" t="inlineStr">
        <is>
          <t>Electronic check</t>
        </is>
      </c>
      <c r="S4910" s="123" t="n">
        <v>106.15</v>
      </c>
      <c r="T4910" s="58" t="inlineStr">
        <is>
          <t>3152.5</t>
        </is>
      </c>
      <c r="U4910" s="58" t="inlineStr">
        <is>
          <t>Yes</t>
        </is>
      </c>
      <c r="V4910" s="123">
        <f>IFERROR(VALUE(TRIM(T4910)),S4910*F4910)</f>
        <v/>
      </c>
      <c r="W4910" s="58">
        <f>IF(F4910&lt;=12,"0-12 mo",IF(F4910&lt;=24,"13-24 mo",IF(F4910&lt;=48,"25-48 mo","49+ mo")))</f>
        <v/>
      </c>
      <c r="X4910" s="58">
        <f>IF(S4910&lt;=35.5,"Q1 Low",IF(S4910&lt;=70.35,"Q2 Mid-Low",IF(S4910&lt;=89.85,"Q3 Mid-High","Q4 High")))</f>
        <v/>
      </c>
      <c r="Y4910" s="58">
        <f>IF(U4910="Yes",1,0)</f>
        <v/>
      </c>
      <c r="Z4910" s="58">
        <f>IF(P4910="Month-to-month",1,0)+IF(M4910="No",1,0)+IF(J4910="No",1,0)+IF(I4910="Fiber optic",1,0)+IF(Q4910="Yes",1,0)</f>
        <v/>
      </c>
    </row>
    <row r="4911" ht="15" customHeight="1" s="59">
      <c r="A4911" s="58" t="inlineStr">
        <is>
          <t>3720-DBRWL</t>
        </is>
      </c>
      <c r="B4911" s="58" t="inlineStr">
        <is>
          <t>Male</t>
        </is>
      </c>
      <c r="C4911" s="58" t="n">
        <v>0</v>
      </c>
      <c r="D4911" s="58" t="inlineStr">
        <is>
          <t>Yes</t>
        </is>
      </c>
      <c r="E4911" s="58" t="inlineStr">
        <is>
          <t>No</t>
        </is>
      </c>
      <c r="F4911" s="58" t="n">
        <v>51</v>
      </c>
      <c r="G4911" s="58" t="inlineStr">
        <is>
          <t>Yes</t>
        </is>
      </c>
      <c r="H4911" s="58" t="inlineStr">
        <is>
          <t>No</t>
        </is>
      </c>
      <c r="I4911" s="58" t="inlineStr">
        <is>
          <t>DSL</t>
        </is>
      </c>
      <c r="J4911" s="58" t="inlineStr">
        <is>
          <t>Yes</t>
        </is>
      </c>
      <c r="K4911" s="58" t="inlineStr">
        <is>
          <t>Yes</t>
        </is>
      </c>
      <c r="L4911" s="58" t="inlineStr">
        <is>
          <t>Yes</t>
        </is>
      </c>
      <c r="M4911" s="58" t="inlineStr">
        <is>
          <t>Yes</t>
        </is>
      </c>
      <c r="N4911" s="58" t="inlineStr">
        <is>
          <t>Yes</t>
        </is>
      </c>
      <c r="O4911" s="58" t="inlineStr">
        <is>
          <t>Yes</t>
        </is>
      </c>
      <c r="P4911" s="58" t="inlineStr">
        <is>
          <t>Two year</t>
        </is>
      </c>
      <c r="Q4911" s="58" t="inlineStr">
        <is>
          <t>Yes</t>
        </is>
      </c>
      <c r="R4911" s="58" t="inlineStr">
        <is>
          <t>Credit card (automatic)</t>
        </is>
      </c>
      <c r="S4911" s="123" t="n">
        <v>83.84999999999999</v>
      </c>
      <c r="T4911" s="58" t="inlineStr">
        <is>
          <t>4307.1</t>
        </is>
      </c>
      <c r="U4911" s="58" t="inlineStr">
        <is>
          <t>No</t>
        </is>
      </c>
      <c r="V4911" s="123">
        <f>IFERROR(VALUE(TRIM(T4911)),S4911*F4911)</f>
        <v/>
      </c>
      <c r="W4911" s="58">
        <f>IF(F4911&lt;=12,"0-12 mo",IF(F4911&lt;=24,"13-24 mo",IF(F4911&lt;=48,"25-48 mo","49+ mo")))</f>
        <v/>
      </c>
      <c r="X4911" s="58">
        <f>IF(S4911&lt;=35.5,"Q1 Low",IF(S4911&lt;=70.35,"Q2 Mid-Low",IF(S4911&lt;=89.85,"Q3 Mid-High","Q4 High")))</f>
        <v/>
      </c>
      <c r="Y4911" s="58">
        <f>IF(U4911="Yes",1,0)</f>
        <v/>
      </c>
      <c r="Z4911" s="58">
        <f>IF(P4911="Month-to-month",1,0)+IF(M4911="No",1,0)+IF(J4911="No",1,0)+IF(I4911="Fiber optic",1,0)+IF(Q4911="Yes",1,0)</f>
        <v/>
      </c>
    </row>
    <row r="4912" ht="15" customHeight="1" s="59">
      <c r="A4912" s="58" t="inlineStr">
        <is>
          <t>6635-MYYYZ</t>
        </is>
      </c>
      <c r="B4912" s="58" t="inlineStr">
        <is>
          <t>Female</t>
        </is>
      </c>
      <c r="C4912" s="58" t="n">
        <v>0</v>
      </c>
      <c r="D4912" s="58" t="inlineStr">
        <is>
          <t>No</t>
        </is>
      </c>
      <c r="E4912" s="58" t="inlineStr">
        <is>
          <t>No</t>
        </is>
      </c>
      <c r="F4912" s="58" t="n">
        <v>30</v>
      </c>
      <c r="G4912" s="58" t="inlineStr">
        <is>
          <t>Yes</t>
        </is>
      </c>
      <c r="H4912" s="58" t="inlineStr">
        <is>
          <t>No</t>
        </is>
      </c>
      <c r="I4912" s="58" t="inlineStr">
        <is>
          <t>DSL</t>
        </is>
      </c>
      <c r="J4912" s="58" t="inlineStr">
        <is>
          <t>Yes</t>
        </is>
      </c>
      <c r="K4912" s="58" t="inlineStr">
        <is>
          <t>Yes</t>
        </is>
      </c>
      <c r="L4912" s="58" t="inlineStr">
        <is>
          <t>Yes</t>
        </is>
      </c>
      <c r="M4912" s="58" t="inlineStr">
        <is>
          <t>Yes</t>
        </is>
      </c>
      <c r="N4912" s="58" t="inlineStr">
        <is>
          <t>Yes</t>
        </is>
      </c>
      <c r="O4912" s="58" t="inlineStr">
        <is>
          <t>Yes</t>
        </is>
      </c>
      <c r="P4912" s="58" t="inlineStr">
        <is>
          <t>One year</t>
        </is>
      </c>
      <c r="Q4912" s="58" t="inlineStr">
        <is>
          <t>No</t>
        </is>
      </c>
      <c r="R4912" s="58" t="inlineStr">
        <is>
          <t>Bank transfer (automatic)</t>
        </is>
      </c>
      <c r="S4912" s="123" t="n">
        <v>85.34999999999999</v>
      </c>
      <c r="T4912" s="58" t="inlineStr">
        <is>
          <t>2530.4</t>
        </is>
      </c>
      <c r="U4912" s="58" t="inlineStr">
        <is>
          <t>Yes</t>
        </is>
      </c>
      <c r="V4912" s="123">
        <f>IFERROR(VALUE(TRIM(T4912)),S4912*F4912)</f>
        <v/>
      </c>
      <c r="W4912" s="58">
        <f>IF(F4912&lt;=12,"0-12 mo",IF(F4912&lt;=24,"13-24 mo",IF(F4912&lt;=48,"25-48 mo","49+ mo")))</f>
        <v/>
      </c>
      <c r="X4912" s="58">
        <f>IF(S4912&lt;=35.5,"Q1 Low",IF(S4912&lt;=70.35,"Q2 Mid-Low",IF(S4912&lt;=89.85,"Q3 Mid-High","Q4 High")))</f>
        <v/>
      </c>
      <c r="Y4912" s="58">
        <f>IF(U4912="Yes",1,0)</f>
        <v/>
      </c>
      <c r="Z4912" s="58">
        <f>IF(P4912="Month-to-month",1,0)+IF(M4912="No",1,0)+IF(J4912="No",1,0)+IF(I4912="Fiber optic",1,0)+IF(Q4912="Yes",1,0)</f>
        <v/>
      </c>
    </row>
    <row r="4913" ht="15" customHeight="1" s="59">
      <c r="A4913" s="58" t="inlineStr">
        <is>
          <t>8565-WUXZU</t>
        </is>
      </c>
      <c r="B4913" s="58" t="inlineStr">
        <is>
          <t>Male</t>
        </is>
      </c>
      <c r="C4913" s="58" t="n">
        <v>1</v>
      </c>
      <c r="D4913" s="58" t="inlineStr">
        <is>
          <t>Yes</t>
        </is>
      </c>
      <c r="E4913" s="58" t="inlineStr">
        <is>
          <t>No</t>
        </is>
      </c>
      <c r="F4913" s="58" t="n">
        <v>72</v>
      </c>
      <c r="G4913" s="58" t="inlineStr">
        <is>
          <t>Yes</t>
        </is>
      </c>
      <c r="H4913" s="58" t="inlineStr">
        <is>
          <t>No</t>
        </is>
      </c>
      <c r="I4913" s="58" t="inlineStr">
        <is>
          <t>Fiber optic</t>
        </is>
      </c>
      <c r="J4913" s="58" t="inlineStr">
        <is>
          <t>Yes</t>
        </is>
      </c>
      <c r="K4913" s="58" t="inlineStr">
        <is>
          <t>Yes</t>
        </is>
      </c>
      <c r="L4913" s="58" t="inlineStr">
        <is>
          <t>No</t>
        </is>
      </c>
      <c r="M4913" s="58" t="inlineStr">
        <is>
          <t>Yes</t>
        </is>
      </c>
      <c r="N4913" s="58" t="inlineStr">
        <is>
          <t>No</t>
        </is>
      </c>
      <c r="O4913" s="58" t="inlineStr">
        <is>
          <t>No</t>
        </is>
      </c>
      <c r="P4913" s="58" t="inlineStr">
        <is>
          <t>Two year</t>
        </is>
      </c>
      <c r="Q4913" s="58" t="inlineStr">
        <is>
          <t>Yes</t>
        </is>
      </c>
      <c r="R4913" s="58" t="inlineStr">
        <is>
          <t>Credit card (automatic)</t>
        </is>
      </c>
      <c r="S4913" s="123" t="n">
        <v>84.8</v>
      </c>
      <c r="T4913" s="58" t="inlineStr">
        <is>
          <t>6141.65</t>
        </is>
      </c>
      <c r="U4913" s="58" t="inlineStr">
        <is>
          <t>No</t>
        </is>
      </c>
      <c r="V4913" s="123">
        <f>IFERROR(VALUE(TRIM(T4913)),S4913*F4913)</f>
        <v/>
      </c>
      <c r="W4913" s="58">
        <f>IF(F4913&lt;=12,"0-12 mo",IF(F4913&lt;=24,"13-24 mo",IF(F4913&lt;=48,"25-48 mo","49+ mo")))</f>
        <v/>
      </c>
      <c r="X4913" s="58">
        <f>IF(S4913&lt;=35.5,"Q1 Low",IF(S4913&lt;=70.35,"Q2 Mid-Low",IF(S4913&lt;=89.85,"Q3 Mid-High","Q4 High")))</f>
        <v/>
      </c>
      <c r="Y4913" s="58">
        <f>IF(U4913="Yes",1,0)</f>
        <v/>
      </c>
      <c r="Z4913" s="58">
        <f>IF(P4913="Month-to-month",1,0)+IF(M4913="No",1,0)+IF(J4913="No",1,0)+IF(I4913="Fiber optic",1,0)+IF(Q4913="Yes",1,0)</f>
        <v/>
      </c>
    </row>
    <row r="4914" ht="15" customHeight="1" s="59">
      <c r="A4914" s="58" t="inlineStr">
        <is>
          <t>5281-BUZGT</t>
        </is>
      </c>
      <c r="B4914" s="58" t="inlineStr">
        <is>
          <t>Male</t>
        </is>
      </c>
      <c r="C4914" s="58" t="n">
        <v>1</v>
      </c>
      <c r="D4914" s="58" t="inlineStr">
        <is>
          <t>No</t>
        </is>
      </c>
      <c r="E4914" s="58" t="inlineStr">
        <is>
          <t>No</t>
        </is>
      </c>
      <c r="F4914" s="58" t="n">
        <v>36</v>
      </c>
      <c r="G4914" s="58" t="inlineStr">
        <is>
          <t>Yes</t>
        </is>
      </c>
      <c r="H4914" s="58" t="inlineStr">
        <is>
          <t>Yes</t>
        </is>
      </c>
      <c r="I4914" s="58" t="inlineStr">
        <is>
          <t>Fiber optic</t>
        </is>
      </c>
      <c r="J4914" s="58" t="inlineStr">
        <is>
          <t>Yes</t>
        </is>
      </c>
      <c r="K4914" s="58" t="inlineStr">
        <is>
          <t>No</t>
        </is>
      </c>
      <c r="L4914" s="58" t="inlineStr">
        <is>
          <t>No</t>
        </is>
      </c>
      <c r="M4914" s="58" t="inlineStr">
        <is>
          <t>No</t>
        </is>
      </c>
      <c r="N4914" s="58" t="inlineStr">
        <is>
          <t>Yes</t>
        </is>
      </c>
      <c r="O4914" s="58" t="inlineStr">
        <is>
          <t>No</t>
        </is>
      </c>
      <c r="P4914" s="58" t="inlineStr">
        <is>
          <t>Month-to-month</t>
        </is>
      </c>
      <c r="Q4914" s="58" t="inlineStr">
        <is>
          <t>Yes</t>
        </is>
      </c>
      <c r="R4914" s="58" t="inlineStr">
        <is>
          <t>Electronic check</t>
        </is>
      </c>
      <c r="S4914" s="123" t="n">
        <v>90.84999999999999</v>
      </c>
      <c r="T4914" s="58" t="inlineStr">
        <is>
          <t>3186.7</t>
        </is>
      </c>
      <c r="U4914" s="58" t="inlineStr">
        <is>
          <t>Yes</t>
        </is>
      </c>
      <c r="V4914" s="123">
        <f>IFERROR(VALUE(TRIM(T4914)),S4914*F4914)</f>
        <v/>
      </c>
      <c r="W4914" s="58">
        <f>IF(F4914&lt;=12,"0-12 mo",IF(F4914&lt;=24,"13-24 mo",IF(F4914&lt;=48,"25-48 mo","49+ mo")))</f>
        <v/>
      </c>
      <c r="X4914" s="58">
        <f>IF(S4914&lt;=35.5,"Q1 Low",IF(S4914&lt;=70.35,"Q2 Mid-Low",IF(S4914&lt;=89.85,"Q3 Mid-High","Q4 High")))</f>
        <v/>
      </c>
      <c r="Y4914" s="58">
        <f>IF(U4914="Yes",1,0)</f>
        <v/>
      </c>
      <c r="Z4914" s="58">
        <f>IF(P4914="Month-to-month",1,0)+IF(M4914="No",1,0)+IF(J4914="No",1,0)+IF(I4914="Fiber optic",1,0)+IF(Q4914="Yes",1,0)</f>
        <v/>
      </c>
    </row>
    <row r="4915" ht="15" customHeight="1" s="59">
      <c r="A4915" s="58" t="inlineStr">
        <is>
          <t>4994-OBRSZ</t>
        </is>
      </c>
      <c r="B4915" s="58" t="inlineStr">
        <is>
          <t>Male</t>
        </is>
      </c>
      <c r="C4915" s="58" t="n">
        <v>0</v>
      </c>
      <c r="D4915" s="58" t="inlineStr">
        <is>
          <t>No</t>
        </is>
      </c>
      <c r="E4915" s="58" t="inlineStr">
        <is>
          <t>Yes</t>
        </is>
      </c>
      <c r="F4915" s="58" t="n">
        <v>14</v>
      </c>
      <c r="G4915" s="58" t="inlineStr">
        <is>
          <t>Yes</t>
        </is>
      </c>
      <c r="H4915" s="58" t="inlineStr">
        <is>
          <t>No</t>
        </is>
      </c>
      <c r="I4915" s="58" t="inlineStr">
        <is>
          <t>DSL</t>
        </is>
      </c>
      <c r="J4915" s="58" t="inlineStr">
        <is>
          <t>Yes</t>
        </is>
      </c>
      <c r="K4915" s="58" t="inlineStr">
        <is>
          <t>Yes</t>
        </is>
      </c>
      <c r="L4915" s="58" t="inlineStr">
        <is>
          <t>Yes</t>
        </is>
      </c>
      <c r="M4915" s="58" t="inlineStr">
        <is>
          <t>Yes</t>
        </is>
      </c>
      <c r="N4915" s="58" t="inlineStr">
        <is>
          <t>No</t>
        </is>
      </c>
      <c r="O4915" s="58" t="inlineStr">
        <is>
          <t>Yes</t>
        </is>
      </c>
      <c r="P4915" s="58" t="inlineStr">
        <is>
          <t>Two year</t>
        </is>
      </c>
      <c r="Q4915" s="58" t="inlineStr">
        <is>
          <t>No</t>
        </is>
      </c>
      <c r="R4915" s="58" t="inlineStr">
        <is>
          <t>Bank transfer (automatic)</t>
        </is>
      </c>
      <c r="S4915" s="123" t="n">
        <v>76.09999999999999</v>
      </c>
      <c r="T4915" s="58" t="inlineStr">
        <is>
          <t>1054.8</t>
        </is>
      </c>
      <c r="U4915" s="58" t="inlineStr">
        <is>
          <t>No</t>
        </is>
      </c>
      <c r="V4915" s="123">
        <f>IFERROR(VALUE(TRIM(T4915)),S4915*F4915)</f>
        <v/>
      </c>
      <c r="W4915" s="58">
        <f>IF(F4915&lt;=12,"0-12 mo",IF(F4915&lt;=24,"13-24 mo",IF(F4915&lt;=48,"25-48 mo","49+ mo")))</f>
        <v/>
      </c>
      <c r="X4915" s="58">
        <f>IF(S4915&lt;=35.5,"Q1 Low",IF(S4915&lt;=70.35,"Q2 Mid-Low",IF(S4915&lt;=89.85,"Q3 Mid-High","Q4 High")))</f>
        <v/>
      </c>
      <c r="Y4915" s="58">
        <f>IF(U4915="Yes",1,0)</f>
        <v/>
      </c>
      <c r="Z4915" s="58">
        <f>IF(P4915="Month-to-month",1,0)+IF(M4915="No",1,0)+IF(J4915="No",1,0)+IF(I4915="Fiber optic",1,0)+IF(Q4915="Yes",1,0)</f>
        <v/>
      </c>
    </row>
    <row r="4916" ht="15" customHeight="1" s="59">
      <c r="A4916" s="58" t="inlineStr">
        <is>
          <t>0562-FGDCR</t>
        </is>
      </c>
      <c r="B4916" s="58" t="inlineStr">
        <is>
          <t>Female</t>
        </is>
      </c>
      <c r="C4916" s="58" t="n">
        <v>0</v>
      </c>
      <c r="D4916" s="58" t="inlineStr">
        <is>
          <t>Yes</t>
        </is>
      </c>
      <c r="E4916" s="58" t="inlineStr">
        <is>
          <t>Yes</t>
        </is>
      </c>
      <c r="F4916" s="58" t="n">
        <v>72</v>
      </c>
      <c r="G4916" s="58" t="inlineStr">
        <is>
          <t>Yes</t>
        </is>
      </c>
      <c r="H4916" s="58" t="inlineStr">
        <is>
          <t>Yes</t>
        </is>
      </c>
      <c r="I4916" s="58" t="inlineStr">
        <is>
          <t>DSL</t>
        </is>
      </c>
      <c r="J4916" s="58" t="inlineStr">
        <is>
          <t>Yes</t>
        </is>
      </c>
      <c r="K4916" s="58" t="inlineStr">
        <is>
          <t>Yes</t>
        </is>
      </c>
      <c r="L4916" s="58" t="inlineStr">
        <is>
          <t>No</t>
        </is>
      </c>
      <c r="M4916" s="58" t="inlineStr">
        <is>
          <t>Yes</t>
        </is>
      </c>
      <c r="N4916" s="58" t="inlineStr">
        <is>
          <t>Yes</t>
        </is>
      </c>
      <c r="O4916" s="58" t="inlineStr">
        <is>
          <t>No</t>
        </is>
      </c>
      <c r="P4916" s="58" t="inlineStr">
        <is>
          <t>Two year</t>
        </is>
      </c>
      <c r="Q4916" s="58" t="inlineStr">
        <is>
          <t>No</t>
        </is>
      </c>
      <c r="R4916" s="58" t="inlineStr">
        <is>
          <t>Mailed check</t>
        </is>
      </c>
      <c r="S4916" s="123" t="n">
        <v>74.55</v>
      </c>
      <c r="T4916" s="58" t="inlineStr">
        <is>
          <t>5430.65</t>
        </is>
      </c>
      <c r="U4916" s="58" t="inlineStr">
        <is>
          <t>No</t>
        </is>
      </c>
      <c r="V4916" s="123">
        <f>IFERROR(VALUE(TRIM(T4916)),S4916*F4916)</f>
        <v/>
      </c>
      <c r="W4916" s="58">
        <f>IF(F4916&lt;=12,"0-12 mo",IF(F4916&lt;=24,"13-24 mo",IF(F4916&lt;=48,"25-48 mo","49+ mo")))</f>
        <v/>
      </c>
      <c r="X4916" s="58">
        <f>IF(S4916&lt;=35.5,"Q1 Low",IF(S4916&lt;=70.35,"Q2 Mid-Low",IF(S4916&lt;=89.85,"Q3 Mid-High","Q4 High")))</f>
        <v/>
      </c>
      <c r="Y4916" s="58">
        <f>IF(U4916="Yes",1,0)</f>
        <v/>
      </c>
      <c r="Z4916" s="58">
        <f>IF(P4916="Month-to-month",1,0)+IF(M4916="No",1,0)+IF(J4916="No",1,0)+IF(I4916="Fiber optic",1,0)+IF(Q4916="Yes",1,0)</f>
        <v/>
      </c>
    </row>
    <row r="4917" ht="15" customHeight="1" s="59">
      <c r="A4917" s="58" t="inlineStr">
        <is>
          <t>2436-QBZFP</t>
        </is>
      </c>
      <c r="B4917" s="58" t="inlineStr">
        <is>
          <t>Female</t>
        </is>
      </c>
      <c r="C4917" s="58" t="n">
        <v>0</v>
      </c>
      <c r="D4917" s="58" t="inlineStr">
        <is>
          <t>Yes</t>
        </is>
      </c>
      <c r="E4917" s="58" t="inlineStr">
        <is>
          <t>Yes</t>
        </is>
      </c>
      <c r="F4917" s="58" t="n">
        <v>22</v>
      </c>
      <c r="G4917" s="58" t="inlineStr">
        <is>
          <t>No</t>
        </is>
      </c>
      <c r="H4917" s="58" t="inlineStr">
        <is>
          <t>No phone service</t>
        </is>
      </c>
      <c r="I4917" s="58" t="inlineStr">
        <is>
          <t>DSL</t>
        </is>
      </c>
      <c r="J4917" s="58" t="inlineStr">
        <is>
          <t>No</t>
        </is>
      </c>
      <c r="K4917" s="58" t="inlineStr">
        <is>
          <t>Yes</t>
        </is>
      </c>
      <c r="L4917" s="58" t="inlineStr">
        <is>
          <t>No</t>
        </is>
      </c>
      <c r="M4917" s="58" t="inlineStr">
        <is>
          <t>No</t>
        </is>
      </c>
      <c r="N4917" s="58" t="inlineStr">
        <is>
          <t>Yes</t>
        </is>
      </c>
      <c r="O4917" s="58" t="inlineStr">
        <is>
          <t>No</t>
        </is>
      </c>
      <c r="P4917" s="58" t="inlineStr">
        <is>
          <t>Month-to-month</t>
        </is>
      </c>
      <c r="Q4917" s="58" t="inlineStr">
        <is>
          <t>No</t>
        </is>
      </c>
      <c r="R4917" s="58" t="inlineStr">
        <is>
          <t>Electronic check</t>
        </is>
      </c>
      <c r="S4917" s="123" t="n">
        <v>39.2</v>
      </c>
      <c r="T4917" s="58" t="inlineStr">
        <is>
          <t>849.9</t>
        </is>
      </c>
      <c r="U4917" s="58" t="inlineStr">
        <is>
          <t>No</t>
        </is>
      </c>
      <c r="V4917" s="123">
        <f>IFERROR(VALUE(TRIM(T4917)),S4917*F4917)</f>
        <v/>
      </c>
      <c r="W4917" s="58">
        <f>IF(F4917&lt;=12,"0-12 mo",IF(F4917&lt;=24,"13-24 mo",IF(F4917&lt;=48,"25-48 mo","49+ mo")))</f>
        <v/>
      </c>
      <c r="X4917" s="58">
        <f>IF(S4917&lt;=35.5,"Q1 Low",IF(S4917&lt;=70.35,"Q2 Mid-Low",IF(S4917&lt;=89.85,"Q3 Mid-High","Q4 High")))</f>
        <v/>
      </c>
      <c r="Y4917" s="58">
        <f>IF(U4917="Yes",1,0)</f>
        <v/>
      </c>
      <c r="Z4917" s="58">
        <f>IF(P4917="Month-to-month",1,0)+IF(M4917="No",1,0)+IF(J4917="No",1,0)+IF(I4917="Fiber optic",1,0)+IF(Q4917="Yes",1,0)</f>
        <v/>
      </c>
    </row>
    <row r="4918" ht="15" customHeight="1" s="59">
      <c r="A4918" s="58" t="inlineStr">
        <is>
          <t>3420-YJLQT</t>
        </is>
      </c>
      <c r="B4918" s="58" t="inlineStr">
        <is>
          <t>Female</t>
        </is>
      </c>
      <c r="C4918" s="58" t="n">
        <v>0</v>
      </c>
      <c r="D4918" s="58" t="inlineStr">
        <is>
          <t>No</t>
        </is>
      </c>
      <c r="E4918" s="58" t="inlineStr">
        <is>
          <t>No</t>
        </is>
      </c>
      <c r="F4918" s="58" t="n">
        <v>2</v>
      </c>
      <c r="G4918" s="58" t="inlineStr">
        <is>
          <t>Yes</t>
        </is>
      </c>
      <c r="H4918" s="58" t="inlineStr">
        <is>
          <t>Yes</t>
        </is>
      </c>
      <c r="I4918" s="58" t="inlineStr">
        <is>
          <t>Fiber optic</t>
        </is>
      </c>
      <c r="J4918" s="58" t="inlineStr">
        <is>
          <t>No</t>
        </is>
      </c>
      <c r="K4918" s="58" t="inlineStr">
        <is>
          <t>Yes</t>
        </is>
      </c>
      <c r="L4918" s="58" t="inlineStr">
        <is>
          <t>No</t>
        </is>
      </c>
      <c r="M4918" s="58" t="inlineStr">
        <is>
          <t>No</t>
        </is>
      </c>
      <c r="N4918" s="58" t="inlineStr">
        <is>
          <t>No</t>
        </is>
      </c>
      <c r="O4918" s="58" t="inlineStr">
        <is>
          <t>No</t>
        </is>
      </c>
      <c r="P4918" s="58" t="inlineStr">
        <is>
          <t>Month-to-month</t>
        </is>
      </c>
      <c r="Q4918" s="58" t="inlineStr">
        <is>
          <t>No</t>
        </is>
      </c>
      <c r="R4918" s="58" t="inlineStr">
        <is>
          <t>Electronic check</t>
        </is>
      </c>
      <c r="S4918" s="123" t="n">
        <v>79.55</v>
      </c>
      <c r="T4918" s="58" t="inlineStr">
        <is>
          <t>151.75</t>
        </is>
      </c>
      <c r="U4918" s="58" t="inlineStr">
        <is>
          <t>No</t>
        </is>
      </c>
      <c r="V4918" s="123">
        <f>IFERROR(VALUE(TRIM(T4918)),S4918*F4918)</f>
        <v/>
      </c>
      <c r="W4918" s="58">
        <f>IF(F4918&lt;=12,"0-12 mo",IF(F4918&lt;=24,"13-24 mo",IF(F4918&lt;=48,"25-48 mo","49+ mo")))</f>
        <v/>
      </c>
      <c r="X4918" s="58">
        <f>IF(S4918&lt;=35.5,"Q1 Low",IF(S4918&lt;=70.35,"Q2 Mid-Low",IF(S4918&lt;=89.85,"Q3 Mid-High","Q4 High")))</f>
        <v/>
      </c>
      <c r="Y4918" s="58">
        <f>IF(U4918="Yes",1,0)</f>
        <v/>
      </c>
      <c r="Z4918" s="58">
        <f>IF(P4918="Month-to-month",1,0)+IF(M4918="No",1,0)+IF(J4918="No",1,0)+IF(I4918="Fiber optic",1,0)+IF(Q4918="Yes",1,0)</f>
        <v/>
      </c>
    </row>
    <row r="4919" ht="15" customHeight="1" s="59">
      <c r="A4919" s="58" t="inlineStr">
        <is>
          <t>6040-CGACY</t>
        </is>
      </c>
      <c r="B4919" s="58" t="inlineStr">
        <is>
          <t>Female</t>
        </is>
      </c>
      <c r="C4919" s="58" t="n">
        <v>0</v>
      </c>
      <c r="D4919" s="58" t="inlineStr">
        <is>
          <t>No</t>
        </is>
      </c>
      <c r="E4919" s="58" t="inlineStr">
        <is>
          <t>No</t>
        </is>
      </c>
      <c r="F4919" s="58" t="n">
        <v>15</v>
      </c>
      <c r="G4919" s="58" t="inlineStr">
        <is>
          <t>Yes</t>
        </is>
      </c>
      <c r="H4919" s="58" t="inlineStr">
        <is>
          <t>No</t>
        </is>
      </c>
      <c r="I4919" s="58" t="inlineStr">
        <is>
          <t>No</t>
        </is>
      </c>
      <c r="J4919" s="58" t="inlineStr">
        <is>
          <t>No internet service</t>
        </is>
      </c>
      <c r="K4919" s="58" t="inlineStr">
        <is>
          <t>No internet service</t>
        </is>
      </c>
      <c r="L4919" s="58" t="inlineStr">
        <is>
          <t>No internet service</t>
        </is>
      </c>
      <c r="M4919" s="58" t="inlineStr">
        <is>
          <t>No internet service</t>
        </is>
      </c>
      <c r="N4919" s="58" t="inlineStr">
        <is>
          <t>No internet service</t>
        </is>
      </c>
      <c r="O4919" s="58" t="inlineStr">
        <is>
          <t>No internet service</t>
        </is>
      </c>
      <c r="P4919" s="58" t="inlineStr">
        <is>
          <t>Month-to-month</t>
        </is>
      </c>
      <c r="Q4919" s="58" t="inlineStr">
        <is>
          <t>No</t>
        </is>
      </c>
      <c r="R4919" s="58" t="inlineStr">
        <is>
          <t>Mailed check</t>
        </is>
      </c>
      <c r="S4919" s="123" t="n">
        <v>19.6</v>
      </c>
      <c r="T4919" s="58" t="inlineStr">
        <is>
          <t>299.4</t>
        </is>
      </c>
      <c r="U4919" s="58" t="inlineStr">
        <is>
          <t>No</t>
        </is>
      </c>
      <c r="V4919" s="123">
        <f>IFERROR(VALUE(TRIM(T4919)),S4919*F4919)</f>
        <v/>
      </c>
      <c r="W4919" s="58">
        <f>IF(F4919&lt;=12,"0-12 mo",IF(F4919&lt;=24,"13-24 mo",IF(F4919&lt;=48,"25-48 mo","49+ mo")))</f>
        <v/>
      </c>
      <c r="X4919" s="58">
        <f>IF(S4919&lt;=35.5,"Q1 Low",IF(S4919&lt;=70.35,"Q2 Mid-Low",IF(S4919&lt;=89.85,"Q3 Mid-High","Q4 High")))</f>
        <v/>
      </c>
      <c r="Y4919" s="58">
        <f>IF(U4919="Yes",1,0)</f>
        <v/>
      </c>
      <c r="Z4919" s="58">
        <f>IF(P4919="Month-to-month",1,0)+IF(M4919="No",1,0)+IF(J4919="No",1,0)+IF(I4919="Fiber optic",1,0)+IF(Q4919="Yes",1,0)</f>
        <v/>
      </c>
    </row>
    <row r="4920" ht="15" customHeight="1" s="59">
      <c r="A4920" s="58" t="inlineStr">
        <is>
          <t>6582-PLFUU</t>
        </is>
      </c>
      <c r="B4920" s="58" t="inlineStr">
        <is>
          <t>Male</t>
        </is>
      </c>
      <c r="C4920" s="58" t="n">
        <v>0</v>
      </c>
      <c r="D4920" s="58" t="inlineStr">
        <is>
          <t>Yes</t>
        </is>
      </c>
      <c r="E4920" s="58" t="inlineStr">
        <is>
          <t>Yes</t>
        </is>
      </c>
      <c r="F4920" s="58" t="n">
        <v>51</v>
      </c>
      <c r="G4920" s="58" t="inlineStr">
        <is>
          <t>Yes</t>
        </is>
      </c>
      <c r="H4920" s="58" t="inlineStr">
        <is>
          <t>No</t>
        </is>
      </c>
      <c r="I4920" s="58" t="inlineStr">
        <is>
          <t>No</t>
        </is>
      </c>
      <c r="J4920" s="58" t="inlineStr">
        <is>
          <t>No internet service</t>
        </is>
      </c>
      <c r="K4920" s="58" t="inlineStr">
        <is>
          <t>No internet service</t>
        </is>
      </c>
      <c r="L4920" s="58" t="inlineStr">
        <is>
          <t>No internet service</t>
        </is>
      </c>
      <c r="M4920" s="58" t="inlineStr">
        <is>
          <t>No internet service</t>
        </is>
      </c>
      <c r="N4920" s="58" t="inlineStr">
        <is>
          <t>No internet service</t>
        </is>
      </c>
      <c r="O4920" s="58" t="inlineStr">
        <is>
          <t>No internet service</t>
        </is>
      </c>
      <c r="P4920" s="58" t="inlineStr">
        <is>
          <t>Two year</t>
        </is>
      </c>
      <c r="Q4920" s="58" t="inlineStr">
        <is>
          <t>No</t>
        </is>
      </c>
      <c r="R4920" s="58" t="inlineStr">
        <is>
          <t>Credit card (automatic)</t>
        </is>
      </c>
      <c r="S4920" s="123" t="n">
        <v>19.55</v>
      </c>
      <c r="T4920" s="58" t="inlineStr">
        <is>
          <t>1086.75</t>
        </is>
      </c>
      <c r="U4920" s="58" t="inlineStr">
        <is>
          <t>No</t>
        </is>
      </c>
      <c r="V4920" s="123">
        <f>IFERROR(VALUE(TRIM(T4920)),S4920*F4920)</f>
        <v/>
      </c>
      <c r="W4920" s="58">
        <f>IF(F4920&lt;=12,"0-12 mo",IF(F4920&lt;=24,"13-24 mo",IF(F4920&lt;=48,"25-48 mo","49+ mo")))</f>
        <v/>
      </c>
      <c r="X4920" s="58">
        <f>IF(S4920&lt;=35.5,"Q1 Low",IF(S4920&lt;=70.35,"Q2 Mid-Low",IF(S4920&lt;=89.85,"Q3 Mid-High","Q4 High")))</f>
        <v/>
      </c>
      <c r="Y4920" s="58">
        <f>IF(U4920="Yes",1,0)</f>
        <v/>
      </c>
      <c r="Z4920" s="58">
        <f>IF(P4920="Month-to-month",1,0)+IF(M4920="No",1,0)+IF(J4920="No",1,0)+IF(I4920="Fiber optic",1,0)+IF(Q4920="Yes",1,0)</f>
        <v/>
      </c>
    </row>
    <row r="4921" ht="15" customHeight="1" s="59">
      <c r="A4921" s="58" t="inlineStr">
        <is>
          <t>8242-PDSGJ</t>
        </is>
      </c>
      <c r="B4921" s="58" t="inlineStr">
        <is>
          <t>Male</t>
        </is>
      </c>
      <c r="C4921" s="58" t="n">
        <v>0</v>
      </c>
      <c r="D4921" s="58" t="inlineStr">
        <is>
          <t>Yes</t>
        </is>
      </c>
      <c r="E4921" s="58" t="inlineStr">
        <is>
          <t>No</t>
        </is>
      </c>
      <c r="F4921" s="58" t="n">
        <v>70</v>
      </c>
      <c r="G4921" s="58" t="inlineStr">
        <is>
          <t>No</t>
        </is>
      </c>
      <c r="H4921" s="58" t="inlineStr">
        <is>
          <t>No phone service</t>
        </is>
      </c>
      <c r="I4921" s="58" t="inlineStr">
        <is>
          <t>DSL</t>
        </is>
      </c>
      <c r="J4921" s="58" t="inlineStr">
        <is>
          <t>Yes</t>
        </is>
      </c>
      <c r="K4921" s="58" t="inlineStr">
        <is>
          <t>No</t>
        </is>
      </c>
      <c r="L4921" s="58" t="inlineStr">
        <is>
          <t>Yes</t>
        </is>
      </c>
      <c r="M4921" s="58" t="inlineStr">
        <is>
          <t>Yes</t>
        </is>
      </c>
      <c r="N4921" s="58" t="inlineStr">
        <is>
          <t>No</t>
        </is>
      </c>
      <c r="O4921" s="58" t="inlineStr">
        <is>
          <t>No</t>
        </is>
      </c>
      <c r="P4921" s="58" t="inlineStr">
        <is>
          <t>Two year</t>
        </is>
      </c>
      <c r="Q4921" s="58" t="inlineStr">
        <is>
          <t>Yes</t>
        </is>
      </c>
      <c r="R4921" s="58" t="inlineStr">
        <is>
          <t>Credit card (automatic)</t>
        </is>
      </c>
      <c r="S4921" s="123" t="n">
        <v>39.15</v>
      </c>
      <c r="T4921" s="58" t="inlineStr">
        <is>
          <t>2692.75</t>
        </is>
      </c>
      <c r="U4921" s="58" t="inlineStr">
        <is>
          <t>No</t>
        </is>
      </c>
      <c r="V4921" s="123">
        <f>IFERROR(VALUE(TRIM(T4921)),S4921*F4921)</f>
        <v/>
      </c>
      <c r="W4921" s="58">
        <f>IF(F4921&lt;=12,"0-12 mo",IF(F4921&lt;=24,"13-24 mo",IF(F4921&lt;=48,"25-48 mo","49+ mo")))</f>
        <v/>
      </c>
      <c r="X4921" s="58">
        <f>IF(S4921&lt;=35.5,"Q1 Low",IF(S4921&lt;=70.35,"Q2 Mid-Low",IF(S4921&lt;=89.85,"Q3 Mid-High","Q4 High")))</f>
        <v/>
      </c>
      <c r="Y4921" s="58">
        <f>IF(U4921="Yes",1,0)</f>
        <v/>
      </c>
      <c r="Z4921" s="58">
        <f>IF(P4921="Month-to-month",1,0)+IF(M4921="No",1,0)+IF(J4921="No",1,0)+IF(I4921="Fiber optic",1,0)+IF(Q4921="Yes",1,0)</f>
        <v/>
      </c>
    </row>
    <row r="4922" ht="15" customHeight="1" s="59">
      <c r="A4922" s="58" t="inlineStr">
        <is>
          <t>0264-CNITK</t>
        </is>
      </c>
      <c r="B4922" s="58" t="inlineStr">
        <is>
          <t>Female</t>
        </is>
      </c>
      <c r="C4922" s="58" t="n">
        <v>0</v>
      </c>
      <c r="D4922" s="58" t="inlineStr">
        <is>
          <t>Yes</t>
        </is>
      </c>
      <c r="E4922" s="58" t="inlineStr">
        <is>
          <t>Yes</t>
        </is>
      </c>
      <c r="F4922" s="58" t="n">
        <v>71</v>
      </c>
      <c r="G4922" s="58" t="inlineStr">
        <is>
          <t>Yes</t>
        </is>
      </c>
      <c r="H4922" s="58" t="inlineStr">
        <is>
          <t>No</t>
        </is>
      </c>
      <c r="I4922" s="58" t="inlineStr">
        <is>
          <t>No</t>
        </is>
      </c>
      <c r="J4922" s="58" t="inlineStr">
        <is>
          <t>No internet service</t>
        </is>
      </c>
      <c r="K4922" s="58" t="inlineStr">
        <is>
          <t>No internet service</t>
        </is>
      </c>
      <c r="L4922" s="58" t="inlineStr">
        <is>
          <t>No internet service</t>
        </is>
      </c>
      <c r="M4922" s="58" t="inlineStr">
        <is>
          <t>No internet service</t>
        </is>
      </c>
      <c r="N4922" s="58" t="inlineStr">
        <is>
          <t>No internet service</t>
        </is>
      </c>
      <c r="O4922" s="58" t="inlineStr">
        <is>
          <t>No internet service</t>
        </is>
      </c>
      <c r="P4922" s="58" t="inlineStr">
        <is>
          <t>Two year</t>
        </is>
      </c>
      <c r="Q4922" s="58" t="inlineStr">
        <is>
          <t>No</t>
        </is>
      </c>
      <c r="R4922" s="58" t="inlineStr">
        <is>
          <t>Bank transfer (automatic)</t>
        </is>
      </c>
      <c r="S4922" s="123" t="n">
        <v>20.1</v>
      </c>
      <c r="T4922" s="58" t="inlineStr">
        <is>
          <t>1389.6</t>
        </is>
      </c>
      <c r="U4922" s="58" t="inlineStr">
        <is>
          <t>No</t>
        </is>
      </c>
      <c r="V4922" s="123">
        <f>IFERROR(VALUE(TRIM(T4922)),S4922*F4922)</f>
        <v/>
      </c>
      <c r="W4922" s="58">
        <f>IF(F4922&lt;=12,"0-12 mo",IF(F4922&lt;=24,"13-24 mo",IF(F4922&lt;=48,"25-48 mo","49+ mo")))</f>
        <v/>
      </c>
      <c r="X4922" s="58">
        <f>IF(S4922&lt;=35.5,"Q1 Low",IF(S4922&lt;=70.35,"Q2 Mid-Low",IF(S4922&lt;=89.85,"Q3 Mid-High","Q4 High")))</f>
        <v/>
      </c>
      <c r="Y4922" s="58">
        <f>IF(U4922="Yes",1,0)</f>
        <v/>
      </c>
      <c r="Z4922" s="58">
        <f>IF(P4922="Month-to-month",1,0)+IF(M4922="No",1,0)+IF(J4922="No",1,0)+IF(I4922="Fiber optic",1,0)+IF(Q4922="Yes",1,0)</f>
        <v/>
      </c>
    </row>
    <row r="4923" ht="15" customHeight="1" s="59">
      <c r="A4923" s="58" t="inlineStr">
        <is>
          <t>0089-IIQKO</t>
        </is>
      </c>
      <c r="B4923" s="58" t="inlineStr">
        <is>
          <t>Female</t>
        </is>
      </c>
      <c r="C4923" s="58" t="n">
        <v>0</v>
      </c>
      <c r="D4923" s="58" t="inlineStr">
        <is>
          <t>Yes</t>
        </is>
      </c>
      <c r="E4923" s="58" t="inlineStr">
        <is>
          <t>Yes</t>
        </is>
      </c>
      <c r="F4923" s="58" t="n">
        <v>39</v>
      </c>
      <c r="G4923" s="58" t="inlineStr">
        <is>
          <t>Yes</t>
        </is>
      </c>
      <c r="H4923" s="58" t="inlineStr">
        <is>
          <t>Yes</t>
        </is>
      </c>
      <c r="I4923" s="58" t="inlineStr">
        <is>
          <t>Fiber optic</t>
        </is>
      </c>
      <c r="J4923" s="58" t="inlineStr">
        <is>
          <t>No</t>
        </is>
      </c>
      <c r="K4923" s="58" t="inlineStr">
        <is>
          <t>No</t>
        </is>
      </c>
      <c r="L4923" s="58" t="inlineStr">
        <is>
          <t>No</t>
        </is>
      </c>
      <c r="M4923" s="58" t="inlineStr">
        <is>
          <t>Yes</t>
        </is>
      </c>
      <c r="N4923" s="58" t="inlineStr">
        <is>
          <t>Yes</t>
        </is>
      </c>
      <c r="O4923" s="58" t="inlineStr">
        <is>
          <t>Yes</t>
        </is>
      </c>
      <c r="P4923" s="58" t="inlineStr">
        <is>
          <t>Month-to-month</t>
        </is>
      </c>
      <c r="Q4923" s="58" t="inlineStr">
        <is>
          <t>Yes</t>
        </is>
      </c>
      <c r="R4923" s="58" t="inlineStr">
        <is>
          <t>Credit card (automatic)</t>
        </is>
      </c>
      <c r="S4923" s="123" t="n">
        <v>99.95</v>
      </c>
      <c r="T4923" s="58" t="inlineStr">
        <is>
          <t>3767.4</t>
        </is>
      </c>
      <c r="U4923" s="58" t="inlineStr">
        <is>
          <t>No</t>
        </is>
      </c>
      <c r="V4923" s="123">
        <f>IFERROR(VALUE(TRIM(T4923)),S4923*F4923)</f>
        <v/>
      </c>
      <c r="W4923" s="58">
        <f>IF(F4923&lt;=12,"0-12 mo",IF(F4923&lt;=24,"13-24 mo",IF(F4923&lt;=48,"25-48 mo","49+ mo")))</f>
        <v/>
      </c>
      <c r="X4923" s="58">
        <f>IF(S4923&lt;=35.5,"Q1 Low",IF(S4923&lt;=70.35,"Q2 Mid-Low",IF(S4923&lt;=89.85,"Q3 Mid-High","Q4 High")))</f>
        <v/>
      </c>
      <c r="Y4923" s="58">
        <f>IF(U4923="Yes",1,0)</f>
        <v/>
      </c>
      <c r="Z4923" s="58">
        <f>IF(P4923="Month-to-month",1,0)+IF(M4923="No",1,0)+IF(J4923="No",1,0)+IF(I4923="Fiber optic",1,0)+IF(Q4923="Yes",1,0)</f>
        <v/>
      </c>
    </row>
    <row r="4924" ht="15" customHeight="1" s="59">
      <c r="A4924" s="58" t="inlineStr">
        <is>
          <t>7839-NUIAA</t>
        </is>
      </c>
      <c r="B4924" s="58" t="inlineStr">
        <is>
          <t>Female</t>
        </is>
      </c>
      <c r="C4924" s="58" t="n">
        <v>0</v>
      </c>
      <c r="D4924" s="58" t="inlineStr">
        <is>
          <t>Yes</t>
        </is>
      </c>
      <c r="E4924" s="58" t="inlineStr">
        <is>
          <t>Yes</t>
        </is>
      </c>
      <c r="F4924" s="58" t="n">
        <v>61</v>
      </c>
      <c r="G4924" s="58" t="inlineStr">
        <is>
          <t>Yes</t>
        </is>
      </c>
      <c r="H4924" s="58" t="inlineStr">
        <is>
          <t>Yes</t>
        </is>
      </c>
      <c r="I4924" s="58" t="inlineStr">
        <is>
          <t>DSL</t>
        </is>
      </c>
      <c r="J4924" s="58" t="inlineStr">
        <is>
          <t>Yes</t>
        </is>
      </c>
      <c r="K4924" s="58" t="inlineStr">
        <is>
          <t>Yes</t>
        </is>
      </c>
      <c r="L4924" s="58" t="inlineStr">
        <is>
          <t>No</t>
        </is>
      </c>
      <c r="M4924" s="58" t="inlineStr">
        <is>
          <t>No</t>
        </is>
      </c>
      <c r="N4924" s="58" t="inlineStr">
        <is>
          <t>No</t>
        </is>
      </c>
      <c r="O4924" s="58" t="inlineStr">
        <is>
          <t>No</t>
        </is>
      </c>
      <c r="P4924" s="58" t="inlineStr">
        <is>
          <t>Month-to-month</t>
        </is>
      </c>
      <c r="Q4924" s="58" t="inlineStr">
        <is>
          <t>No</t>
        </is>
      </c>
      <c r="R4924" s="58" t="inlineStr">
        <is>
          <t>Electronic check</t>
        </is>
      </c>
      <c r="S4924" s="123" t="n">
        <v>59.8</v>
      </c>
      <c r="T4924" s="58" t="inlineStr">
        <is>
          <t>3641.5</t>
        </is>
      </c>
      <c r="U4924" s="58" t="inlineStr">
        <is>
          <t>No</t>
        </is>
      </c>
      <c r="V4924" s="123">
        <f>IFERROR(VALUE(TRIM(T4924)),S4924*F4924)</f>
        <v/>
      </c>
      <c r="W4924" s="58">
        <f>IF(F4924&lt;=12,"0-12 mo",IF(F4924&lt;=24,"13-24 mo",IF(F4924&lt;=48,"25-48 mo","49+ mo")))</f>
        <v/>
      </c>
      <c r="X4924" s="58">
        <f>IF(S4924&lt;=35.5,"Q1 Low",IF(S4924&lt;=70.35,"Q2 Mid-Low",IF(S4924&lt;=89.85,"Q3 Mid-High","Q4 High")))</f>
        <v/>
      </c>
      <c r="Y4924" s="58">
        <f>IF(U4924="Yes",1,0)</f>
        <v/>
      </c>
      <c r="Z4924" s="58">
        <f>IF(P4924="Month-to-month",1,0)+IF(M4924="No",1,0)+IF(J4924="No",1,0)+IF(I4924="Fiber optic",1,0)+IF(Q4924="Yes",1,0)</f>
        <v/>
      </c>
    </row>
    <row r="4925" ht="15" customHeight="1" s="59">
      <c r="A4925" s="58" t="inlineStr">
        <is>
          <t>6075-QMNRR</t>
        </is>
      </c>
      <c r="B4925" s="58" t="inlineStr">
        <is>
          <t>Female</t>
        </is>
      </c>
      <c r="C4925" s="58" t="n">
        <v>0</v>
      </c>
      <c r="D4925" s="58" t="inlineStr">
        <is>
          <t>No</t>
        </is>
      </c>
      <c r="E4925" s="58" t="inlineStr">
        <is>
          <t>No</t>
        </is>
      </c>
      <c r="F4925" s="58" t="n">
        <v>52</v>
      </c>
      <c r="G4925" s="58" t="inlineStr">
        <is>
          <t>Yes</t>
        </is>
      </c>
      <c r="H4925" s="58" t="inlineStr">
        <is>
          <t>No</t>
        </is>
      </c>
      <c r="I4925" s="58" t="inlineStr">
        <is>
          <t>DSL</t>
        </is>
      </c>
      <c r="J4925" s="58" t="inlineStr">
        <is>
          <t>Yes</t>
        </is>
      </c>
      <c r="K4925" s="58" t="inlineStr">
        <is>
          <t>No</t>
        </is>
      </c>
      <c r="L4925" s="58" t="inlineStr">
        <is>
          <t>No</t>
        </is>
      </c>
      <c r="M4925" s="58" t="inlineStr">
        <is>
          <t>No</t>
        </is>
      </c>
      <c r="N4925" s="58" t="inlineStr">
        <is>
          <t>No</t>
        </is>
      </c>
      <c r="O4925" s="58" t="inlineStr">
        <is>
          <t>No</t>
        </is>
      </c>
      <c r="P4925" s="58" t="inlineStr">
        <is>
          <t>Month-to-month</t>
        </is>
      </c>
      <c r="Q4925" s="58" t="inlineStr">
        <is>
          <t>Yes</t>
        </is>
      </c>
      <c r="R4925" s="58" t="inlineStr">
        <is>
          <t>Bank transfer (automatic)</t>
        </is>
      </c>
      <c r="S4925" s="123" t="n">
        <v>49.75</v>
      </c>
      <c r="T4925" s="58" t="inlineStr">
        <is>
          <t>2535.55</t>
        </is>
      </c>
      <c r="U4925" s="58" t="inlineStr">
        <is>
          <t>No</t>
        </is>
      </c>
      <c r="V4925" s="123">
        <f>IFERROR(VALUE(TRIM(T4925)),S4925*F4925)</f>
        <v/>
      </c>
      <c r="W4925" s="58">
        <f>IF(F4925&lt;=12,"0-12 mo",IF(F4925&lt;=24,"13-24 mo",IF(F4925&lt;=48,"25-48 mo","49+ mo")))</f>
        <v/>
      </c>
      <c r="X4925" s="58">
        <f>IF(S4925&lt;=35.5,"Q1 Low",IF(S4925&lt;=70.35,"Q2 Mid-Low",IF(S4925&lt;=89.85,"Q3 Mid-High","Q4 High")))</f>
        <v/>
      </c>
      <c r="Y4925" s="58">
        <f>IF(U4925="Yes",1,0)</f>
        <v/>
      </c>
      <c r="Z4925" s="58">
        <f>IF(P4925="Month-to-month",1,0)+IF(M4925="No",1,0)+IF(J4925="No",1,0)+IF(I4925="Fiber optic",1,0)+IF(Q4925="Yes",1,0)</f>
        <v/>
      </c>
    </row>
    <row r="4926" ht="15" customHeight="1" s="59">
      <c r="A4926" s="58" t="inlineStr">
        <is>
          <t>5378-IKEEG</t>
        </is>
      </c>
      <c r="B4926" s="58" t="inlineStr">
        <is>
          <t>Female</t>
        </is>
      </c>
      <c r="C4926" s="58" t="n">
        <v>0</v>
      </c>
      <c r="D4926" s="58" t="inlineStr">
        <is>
          <t>No</t>
        </is>
      </c>
      <c r="E4926" s="58" t="inlineStr">
        <is>
          <t>No</t>
        </is>
      </c>
      <c r="F4926" s="58" t="n">
        <v>1</v>
      </c>
      <c r="G4926" s="58" t="inlineStr">
        <is>
          <t>No</t>
        </is>
      </c>
      <c r="H4926" s="58" t="inlineStr">
        <is>
          <t>No phone service</t>
        </is>
      </c>
      <c r="I4926" s="58" t="inlineStr">
        <is>
          <t>DSL</t>
        </is>
      </c>
      <c r="J4926" s="58" t="inlineStr">
        <is>
          <t>No</t>
        </is>
      </c>
      <c r="K4926" s="58" t="inlineStr">
        <is>
          <t>No</t>
        </is>
      </c>
      <c r="L4926" s="58" t="inlineStr">
        <is>
          <t>No</t>
        </is>
      </c>
      <c r="M4926" s="58" t="inlineStr">
        <is>
          <t>No</t>
        </is>
      </c>
      <c r="N4926" s="58" t="inlineStr">
        <is>
          <t>Yes</t>
        </is>
      </c>
      <c r="O4926" s="58" t="inlineStr">
        <is>
          <t>No</t>
        </is>
      </c>
      <c r="P4926" s="58" t="inlineStr">
        <is>
          <t>Month-to-month</t>
        </is>
      </c>
      <c r="Q4926" s="58" t="inlineStr">
        <is>
          <t>Yes</t>
        </is>
      </c>
      <c r="R4926" s="58" t="inlineStr">
        <is>
          <t>Electronic check</t>
        </is>
      </c>
      <c r="S4926" s="123" t="n">
        <v>35.75</v>
      </c>
      <c r="T4926" s="58" t="inlineStr">
        <is>
          <t>35.75</t>
        </is>
      </c>
      <c r="U4926" s="58" t="inlineStr">
        <is>
          <t>Yes</t>
        </is>
      </c>
      <c r="V4926" s="123">
        <f>IFERROR(VALUE(TRIM(T4926)),S4926*F4926)</f>
        <v/>
      </c>
      <c r="W4926" s="58">
        <f>IF(F4926&lt;=12,"0-12 mo",IF(F4926&lt;=24,"13-24 mo",IF(F4926&lt;=48,"25-48 mo","49+ mo")))</f>
        <v/>
      </c>
      <c r="X4926" s="58">
        <f>IF(S4926&lt;=35.5,"Q1 Low",IF(S4926&lt;=70.35,"Q2 Mid-Low",IF(S4926&lt;=89.85,"Q3 Mid-High","Q4 High")))</f>
        <v/>
      </c>
      <c r="Y4926" s="58">
        <f>IF(U4926="Yes",1,0)</f>
        <v/>
      </c>
      <c r="Z4926" s="58">
        <f>IF(P4926="Month-to-month",1,0)+IF(M4926="No",1,0)+IF(J4926="No",1,0)+IF(I4926="Fiber optic",1,0)+IF(Q4926="Yes",1,0)</f>
        <v/>
      </c>
    </row>
    <row r="4927" ht="15" customHeight="1" s="59">
      <c r="A4927" s="58" t="inlineStr">
        <is>
          <t>5966-EMAZU</t>
        </is>
      </c>
      <c r="B4927" s="58" t="inlineStr">
        <is>
          <t>Male</t>
        </is>
      </c>
      <c r="C4927" s="58" t="n">
        <v>0</v>
      </c>
      <c r="D4927" s="58" t="inlineStr">
        <is>
          <t>Yes</t>
        </is>
      </c>
      <c r="E4927" s="58" t="inlineStr">
        <is>
          <t>No</t>
        </is>
      </c>
      <c r="F4927" s="58" t="n">
        <v>64</v>
      </c>
      <c r="G4927" s="58" t="inlineStr">
        <is>
          <t>Yes</t>
        </is>
      </c>
      <c r="H4927" s="58" t="inlineStr">
        <is>
          <t>Yes</t>
        </is>
      </c>
      <c r="I4927" s="58" t="inlineStr">
        <is>
          <t>Fiber optic</t>
        </is>
      </c>
      <c r="J4927" s="58" t="inlineStr">
        <is>
          <t>Yes</t>
        </is>
      </c>
      <c r="K4927" s="58" t="inlineStr">
        <is>
          <t>No</t>
        </is>
      </c>
      <c r="L4927" s="58" t="inlineStr">
        <is>
          <t>Yes</t>
        </is>
      </c>
      <c r="M4927" s="58" t="inlineStr">
        <is>
          <t>Yes</t>
        </is>
      </c>
      <c r="N4927" s="58" t="inlineStr">
        <is>
          <t>Yes</t>
        </is>
      </c>
      <c r="O4927" s="58" t="inlineStr">
        <is>
          <t>Yes</t>
        </is>
      </c>
      <c r="P4927" s="58" t="inlineStr">
        <is>
          <t>One year</t>
        </is>
      </c>
      <c r="Q4927" s="58" t="inlineStr">
        <is>
          <t>Yes</t>
        </is>
      </c>
      <c r="R4927" s="58" t="inlineStr">
        <is>
          <t>Mailed check</t>
        </is>
      </c>
      <c r="S4927" s="123" t="n">
        <v>108.5</v>
      </c>
      <c r="T4927" s="58" t="inlineStr">
        <is>
          <t>6880.85</t>
        </is>
      </c>
      <c r="U4927" s="58" t="inlineStr">
        <is>
          <t>No</t>
        </is>
      </c>
      <c r="V4927" s="123">
        <f>IFERROR(VALUE(TRIM(T4927)),S4927*F4927)</f>
        <v/>
      </c>
      <c r="W4927" s="58">
        <f>IF(F4927&lt;=12,"0-12 mo",IF(F4927&lt;=24,"13-24 mo",IF(F4927&lt;=48,"25-48 mo","49+ mo")))</f>
        <v/>
      </c>
      <c r="X4927" s="58">
        <f>IF(S4927&lt;=35.5,"Q1 Low",IF(S4927&lt;=70.35,"Q2 Mid-Low",IF(S4927&lt;=89.85,"Q3 Mid-High","Q4 High")))</f>
        <v/>
      </c>
      <c r="Y4927" s="58">
        <f>IF(U4927="Yes",1,0)</f>
        <v/>
      </c>
      <c r="Z4927" s="58">
        <f>IF(P4927="Month-to-month",1,0)+IF(M4927="No",1,0)+IF(J4927="No",1,0)+IF(I4927="Fiber optic",1,0)+IF(Q4927="Yes",1,0)</f>
        <v/>
      </c>
    </row>
    <row r="4928" ht="15" customHeight="1" s="59">
      <c r="A4928" s="58" t="inlineStr">
        <is>
          <t>0440-EKDCF</t>
        </is>
      </c>
      <c r="B4928" s="58" t="inlineStr">
        <is>
          <t>Male</t>
        </is>
      </c>
      <c r="C4928" s="58" t="n">
        <v>0</v>
      </c>
      <c r="D4928" s="58" t="inlineStr">
        <is>
          <t>Yes</t>
        </is>
      </c>
      <c r="E4928" s="58" t="inlineStr">
        <is>
          <t>No</t>
        </is>
      </c>
      <c r="F4928" s="58" t="n">
        <v>62</v>
      </c>
      <c r="G4928" s="58" t="inlineStr">
        <is>
          <t>Yes</t>
        </is>
      </c>
      <c r="H4928" s="58" t="inlineStr">
        <is>
          <t>No</t>
        </is>
      </c>
      <c r="I4928" s="58" t="inlineStr">
        <is>
          <t>DSL</t>
        </is>
      </c>
      <c r="J4928" s="58" t="inlineStr">
        <is>
          <t>No</t>
        </is>
      </c>
      <c r="K4928" s="58" t="inlineStr">
        <is>
          <t>Yes</t>
        </is>
      </c>
      <c r="L4928" s="58" t="inlineStr">
        <is>
          <t>Yes</t>
        </is>
      </c>
      <c r="M4928" s="58" t="inlineStr">
        <is>
          <t>Yes</t>
        </is>
      </c>
      <c r="N4928" s="58" t="inlineStr">
        <is>
          <t>No</t>
        </is>
      </c>
      <c r="O4928" s="58" t="inlineStr">
        <is>
          <t>No</t>
        </is>
      </c>
      <c r="P4928" s="58" t="inlineStr">
        <is>
          <t>Two year</t>
        </is>
      </c>
      <c r="Q4928" s="58" t="inlineStr">
        <is>
          <t>Yes</t>
        </is>
      </c>
      <c r="R4928" s="58" t="inlineStr">
        <is>
          <t>Credit card (automatic)</t>
        </is>
      </c>
      <c r="S4928" s="123" t="n">
        <v>60.15</v>
      </c>
      <c r="T4928" s="58" t="inlineStr">
        <is>
          <t>3753.2</t>
        </is>
      </c>
      <c r="U4928" s="58" t="inlineStr">
        <is>
          <t>No</t>
        </is>
      </c>
      <c r="V4928" s="123">
        <f>IFERROR(VALUE(TRIM(T4928)),S4928*F4928)</f>
        <v/>
      </c>
      <c r="W4928" s="58">
        <f>IF(F4928&lt;=12,"0-12 mo",IF(F4928&lt;=24,"13-24 mo",IF(F4928&lt;=48,"25-48 mo","49+ mo")))</f>
        <v/>
      </c>
      <c r="X4928" s="58">
        <f>IF(S4928&lt;=35.5,"Q1 Low",IF(S4928&lt;=70.35,"Q2 Mid-Low",IF(S4928&lt;=89.85,"Q3 Mid-High","Q4 High")))</f>
        <v/>
      </c>
      <c r="Y4928" s="58">
        <f>IF(U4928="Yes",1,0)</f>
        <v/>
      </c>
      <c r="Z4928" s="58">
        <f>IF(P4928="Month-to-month",1,0)+IF(M4928="No",1,0)+IF(J4928="No",1,0)+IF(I4928="Fiber optic",1,0)+IF(Q4928="Yes",1,0)</f>
        <v/>
      </c>
    </row>
    <row r="4929" ht="15" customHeight="1" s="59">
      <c r="A4929" s="58" t="inlineStr">
        <is>
          <t>4774-HHGGS</t>
        </is>
      </c>
      <c r="B4929" s="58" t="inlineStr">
        <is>
          <t>Male</t>
        </is>
      </c>
      <c r="C4929" s="58" t="n">
        <v>0</v>
      </c>
      <c r="D4929" s="58" t="inlineStr">
        <is>
          <t>Yes</t>
        </is>
      </c>
      <c r="E4929" s="58" t="inlineStr">
        <is>
          <t>No</t>
        </is>
      </c>
      <c r="F4929" s="58" t="n">
        <v>30</v>
      </c>
      <c r="G4929" s="58" t="inlineStr">
        <is>
          <t>Yes</t>
        </is>
      </c>
      <c r="H4929" s="58" t="inlineStr">
        <is>
          <t>No</t>
        </is>
      </c>
      <c r="I4929" s="58" t="inlineStr">
        <is>
          <t>No</t>
        </is>
      </c>
      <c r="J4929" s="58" t="inlineStr">
        <is>
          <t>No internet service</t>
        </is>
      </c>
      <c r="K4929" s="58" t="inlineStr">
        <is>
          <t>No internet service</t>
        </is>
      </c>
      <c r="L4929" s="58" t="inlineStr">
        <is>
          <t>No internet service</t>
        </is>
      </c>
      <c r="M4929" s="58" t="inlineStr">
        <is>
          <t>No internet service</t>
        </is>
      </c>
      <c r="N4929" s="58" t="inlineStr">
        <is>
          <t>No internet service</t>
        </is>
      </c>
      <c r="O4929" s="58" t="inlineStr">
        <is>
          <t>No internet service</t>
        </is>
      </c>
      <c r="P4929" s="58" t="inlineStr">
        <is>
          <t>Two year</t>
        </is>
      </c>
      <c r="Q4929" s="58" t="inlineStr">
        <is>
          <t>No</t>
        </is>
      </c>
      <c r="R4929" s="58" t="inlineStr">
        <is>
          <t>Mailed check</t>
        </is>
      </c>
      <c r="S4929" s="123" t="n">
        <v>19.05</v>
      </c>
      <c r="T4929" s="58" t="inlineStr">
        <is>
          <t>637.55</t>
        </is>
      </c>
      <c r="U4929" s="58" t="inlineStr">
        <is>
          <t>No</t>
        </is>
      </c>
      <c r="V4929" s="123">
        <f>IFERROR(VALUE(TRIM(T4929)),S4929*F4929)</f>
        <v/>
      </c>
      <c r="W4929" s="58">
        <f>IF(F4929&lt;=12,"0-12 mo",IF(F4929&lt;=24,"13-24 mo",IF(F4929&lt;=48,"25-48 mo","49+ mo")))</f>
        <v/>
      </c>
      <c r="X4929" s="58">
        <f>IF(S4929&lt;=35.5,"Q1 Low",IF(S4929&lt;=70.35,"Q2 Mid-Low",IF(S4929&lt;=89.85,"Q3 Mid-High","Q4 High")))</f>
        <v/>
      </c>
      <c r="Y4929" s="58">
        <f>IF(U4929="Yes",1,0)</f>
        <v/>
      </c>
      <c r="Z4929" s="58">
        <f>IF(P4929="Month-to-month",1,0)+IF(M4929="No",1,0)+IF(J4929="No",1,0)+IF(I4929="Fiber optic",1,0)+IF(Q4929="Yes",1,0)</f>
        <v/>
      </c>
    </row>
    <row r="4930" ht="15" customHeight="1" s="59">
      <c r="A4930" s="58" t="inlineStr">
        <is>
          <t>2718-GAXQD</t>
        </is>
      </c>
      <c r="B4930" s="58" t="inlineStr">
        <is>
          <t>Female</t>
        </is>
      </c>
      <c r="C4930" s="58" t="n">
        <v>1</v>
      </c>
      <c r="D4930" s="58" t="inlineStr">
        <is>
          <t>Yes</t>
        </is>
      </c>
      <c r="E4930" s="58" t="inlineStr">
        <is>
          <t>Yes</t>
        </is>
      </c>
      <c r="F4930" s="58" t="n">
        <v>4</v>
      </c>
      <c r="G4930" s="58" t="inlineStr">
        <is>
          <t>Yes</t>
        </is>
      </c>
      <c r="H4930" s="58" t="inlineStr">
        <is>
          <t>No</t>
        </is>
      </c>
      <c r="I4930" s="58" t="inlineStr">
        <is>
          <t>DSL</t>
        </is>
      </c>
      <c r="J4930" s="58" t="inlineStr">
        <is>
          <t>No</t>
        </is>
      </c>
      <c r="K4930" s="58" t="inlineStr">
        <is>
          <t>No</t>
        </is>
      </c>
      <c r="L4930" s="58" t="inlineStr">
        <is>
          <t>No</t>
        </is>
      </c>
      <c r="M4930" s="58" t="inlineStr">
        <is>
          <t>No</t>
        </is>
      </c>
      <c r="N4930" s="58" t="inlineStr">
        <is>
          <t>No</t>
        </is>
      </c>
      <c r="O4930" s="58" t="inlineStr">
        <is>
          <t>No</t>
        </is>
      </c>
      <c r="P4930" s="58" t="inlineStr">
        <is>
          <t>Month-to-month</t>
        </is>
      </c>
      <c r="Q4930" s="58" t="inlineStr">
        <is>
          <t>No</t>
        </is>
      </c>
      <c r="R4930" s="58" t="inlineStr">
        <is>
          <t>Electronic check</t>
        </is>
      </c>
      <c r="S4930" s="123" t="n">
        <v>46</v>
      </c>
      <c r="T4930" s="58" t="inlineStr">
        <is>
          <t>181.6</t>
        </is>
      </c>
      <c r="U4930" s="58" t="inlineStr">
        <is>
          <t>Yes</t>
        </is>
      </c>
      <c r="V4930" s="123">
        <f>IFERROR(VALUE(TRIM(T4930)),S4930*F4930)</f>
        <v/>
      </c>
      <c r="W4930" s="58">
        <f>IF(F4930&lt;=12,"0-12 mo",IF(F4930&lt;=24,"13-24 mo",IF(F4930&lt;=48,"25-48 mo","49+ mo")))</f>
        <v/>
      </c>
      <c r="X4930" s="58">
        <f>IF(S4930&lt;=35.5,"Q1 Low",IF(S4930&lt;=70.35,"Q2 Mid-Low",IF(S4930&lt;=89.85,"Q3 Mid-High","Q4 High")))</f>
        <v/>
      </c>
      <c r="Y4930" s="58">
        <f>IF(U4930="Yes",1,0)</f>
        <v/>
      </c>
      <c r="Z4930" s="58">
        <f>IF(P4930="Month-to-month",1,0)+IF(M4930="No",1,0)+IF(J4930="No",1,0)+IF(I4930="Fiber optic",1,0)+IF(Q4930="Yes",1,0)</f>
        <v/>
      </c>
    </row>
    <row r="4931" ht="15" customHeight="1" s="59">
      <c r="A4931" s="58" t="inlineStr">
        <is>
          <t>2055-BFOCC</t>
        </is>
      </c>
      <c r="B4931" s="58" t="inlineStr">
        <is>
          <t>Male</t>
        </is>
      </c>
      <c r="C4931" s="58" t="n">
        <v>1</v>
      </c>
      <c r="D4931" s="58" t="inlineStr">
        <is>
          <t>Yes</t>
        </is>
      </c>
      <c r="E4931" s="58" t="inlineStr">
        <is>
          <t>No</t>
        </is>
      </c>
      <c r="F4931" s="58" t="n">
        <v>63</v>
      </c>
      <c r="G4931" s="58" t="inlineStr">
        <is>
          <t>Yes</t>
        </is>
      </c>
      <c r="H4931" s="58" t="inlineStr">
        <is>
          <t>No</t>
        </is>
      </c>
      <c r="I4931" s="58" t="inlineStr">
        <is>
          <t>DSL</t>
        </is>
      </c>
      <c r="J4931" s="58" t="inlineStr">
        <is>
          <t>Yes</t>
        </is>
      </c>
      <c r="K4931" s="58" t="inlineStr">
        <is>
          <t>Yes</t>
        </is>
      </c>
      <c r="L4931" s="58" t="inlineStr">
        <is>
          <t>Yes</t>
        </is>
      </c>
      <c r="M4931" s="58" t="inlineStr">
        <is>
          <t>Yes</t>
        </is>
      </c>
      <c r="N4931" s="58" t="inlineStr">
        <is>
          <t>Yes</t>
        </is>
      </c>
      <c r="O4931" s="58" t="inlineStr">
        <is>
          <t>Yes</t>
        </is>
      </c>
      <c r="P4931" s="58" t="inlineStr">
        <is>
          <t>One year</t>
        </is>
      </c>
      <c r="Q4931" s="58" t="inlineStr">
        <is>
          <t>Yes</t>
        </is>
      </c>
      <c r="R4931" s="58" t="inlineStr">
        <is>
          <t>Bank transfer (automatic)</t>
        </is>
      </c>
      <c r="S4931" s="123" t="n">
        <v>84</v>
      </c>
      <c r="T4931" s="58" t="inlineStr">
        <is>
          <t>5329.55</t>
        </is>
      </c>
      <c r="U4931" s="58" t="inlineStr">
        <is>
          <t>No</t>
        </is>
      </c>
      <c r="V4931" s="123">
        <f>IFERROR(VALUE(TRIM(T4931)),S4931*F4931)</f>
        <v/>
      </c>
      <c r="W4931" s="58">
        <f>IF(F4931&lt;=12,"0-12 mo",IF(F4931&lt;=24,"13-24 mo",IF(F4931&lt;=48,"25-48 mo","49+ mo")))</f>
        <v/>
      </c>
      <c r="X4931" s="58">
        <f>IF(S4931&lt;=35.5,"Q1 Low",IF(S4931&lt;=70.35,"Q2 Mid-Low",IF(S4931&lt;=89.85,"Q3 Mid-High","Q4 High")))</f>
        <v/>
      </c>
      <c r="Y4931" s="58">
        <f>IF(U4931="Yes",1,0)</f>
        <v/>
      </c>
      <c r="Z4931" s="58">
        <f>IF(P4931="Month-to-month",1,0)+IF(M4931="No",1,0)+IF(J4931="No",1,0)+IF(I4931="Fiber optic",1,0)+IF(Q4931="Yes",1,0)</f>
        <v/>
      </c>
    </row>
    <row r="4932" ht="15" customHeight="1" s="59">
      <c r="A4932" s="58" t="inlineStr">
        <is>
          <t>8180-AKMJV</t>
        </is>
      </c>
      <c r="B4932" s="58" t="inlineStr">
        <is>
          <t>Female</t>
        </is>
      </c>
      <c r="C4932" s="58" t="n">
        <v>0</v>
      </c>
      <c r="D4932" s="58" t="inlineStr">
        <is>
          <t>No</t>
        </is>
      </c>
      <c r="E4932" s="58" t="inlineStr">
        <is>
          <t>No</t>
        </is>
      </c>
      <c r="F4932" s="58" t="n">
        <v>1</v>
      </c>
      <c r="G4932" s="58" t="inlineStr">
        <is>
          <t>Yes</t>
        </is>
      </c>
      <c r="H4932" s="58" t="inlineStr">
        <is>
          <t>No</t>
        </is>
      </c>
      <c r="I4932" s="58" t="inlineStr">
        <is>
          <t>DSL</t>
        </is>
      </c>
      <c r="J4932" s="58" t="inlineStr">
        <is>
          <t>No</t>
        </is>
      </c>
      <c r="K4932" s="58" t="inlineStr">
        <is>
          <t>No</t>
        </is>
      </c>
      <c r="L4932" s="58" t="inlineStr">
        <is>
          <t>No</t>
        </is>
      </c>
      <c r="M4932" s="58" t="inlineStr">
        <is>
          <t>No</t>
        </is>
      </c>
      <c r="N4932" s="58" t="inlineStr">
        <is>
          <t>No</t>
        </is>
      </c>
      <c r="O4932" s="58" t="inlineStr">
        <is>
          <t>No</t>
        </is>
      </c>
      <c r="P4932" s="58" t="inlineStr">
        <is>
          <t>Month-to-month</t>
        </is>
      </c>
      <c r="Q4932" s="58" t="inlineStr">
        <is>
          <t>Yes</t>
        </is>
      </c>
      <c r="R4932" s="58" t="inlineStr">
        <is>
          <t>Credit card (automatic)</t>
        </is>
      </c>
      <c r="S4932" s="123" t="n">
        <v>44.55</v>
      </c>
      <c r="T4932" s="58" t="inlineStr">
        <is>
          <t>44.55</t>
        </is>
      </c>
      <c r="U4932" s="58" t="inlineStr">
        <is>
          <t>No</t>
        </is>
      </c>
      <c r="V4932" s="123">
        <f>IFERROR(VALUE(TRIM(T4932)),S4932*F4932)</f>
        <v/>
      </c>
      <c r="W4932" s="58">
        <f>IF(F4932&lt;=12,"0-12 mo",IF(F4932&lt;=24,"13-24 mo",IF(F4932&lt;=48,"25-48 mo","49+ mo")))</f>
        <v/>
      </c>
      <c r="X4932" s="58">
        <f>IF(S4932&lt;=35.5,"Q1 Low",IF(S4932&lt;=70.35,"Q2 Mid-Low",IF(S4932&lt;=89.85,"Q3 Mid-High","Q4 High")))</f>
        <v/>
      </c>
      <c r="Y4932" s="58">
        <f>IF(U4932="Yes",1,0)</f>
        <v/>
      </c>
      <c r="Z4932" s="58">
        <f>IF(P4932="Month-to-month",1,0)+IF(M4932="No",1,0)+IF(J4932="No",1,0)+IF(I4932="Fiber optic",1,0)+IF(Q4932="Yes",1,0)</f>
        <v/>
      </c>
    </row>
    <row r="4933" ht="15" customHeight="1" s="59">
      <c r="A4933" s="58" t="inlineStr">
        <is>
          <t>4298-OYIFC</t>
        </is>
      </c>
      <c r="B4933" s="58" t="inlineStr">
        <is>
          <t>Male</t>
        </is>
      </c>
      <c r="C4933" s="58" t="n">
        <v>0</v>
      </c>
      <c r="D4933" s="58" t="inlineStr">
        <is>
          <t>Yes</t>
        </is>
      </c>
      <c r="E4933" s="58" t="inlineStr">
        <is>
          <t>No</t>
        </is>
      </c>
      <c r="F4933" s="58" t="n">
        <v>15</v>
      </c>
      <c r="G4933" s="58" t="inlineStr">
        <is>
          <t>Yes</t>
        </is>
      </c>
      <c r="H4933" s="58" t="inlineStr">
        <is>
          <t>Yes</t>
        </is>
      </c>
      <c r="I4933" s="58" t="inlineStr">
        <is>
          <t>Fiber optic</t>
        </is>
      </c>
      <c r="J4933" s="58" t="inlineStr">
        <is>
          <t>No</t>
        </is>
      </c>
      <c r="K4933" s="58" t="inlineStr">
        <is>
          <t>No</t>
        </is>
      </c>
      <c r="L4933" s="58" t="inlineStr">
        <is>
          <t>Yes</t>
        </is>
      </c>
      <c r="M4933" s="58" t="inlineStr">
        <is>
          <t>Yes</t>
        </is>
      </c>
      <c r="N4933" s="58" t="inlineStr">
        <is>
          <t>Yes</t>
        </is>
      </c>
      <c r="O4933" s="58" t="inlineStr">
        <is>
          <t>Yes</t>
        </is>
      </c>
      <c r="P4933" s="58" t="inlineStr">
        <is>
          <t>Month-to-month</t>
        </is>
      </c>
      <c r="Q4933" s="58" t="inlineStr">
        <is>
          <t>Yes</t>
        </is>
      </c>
      <c r="R4933" s="58" t="inlineStr">
        <is>
          <t>Electronic check</t>
        </is>
      </c>
      <c r="S4933" s="123" t="n">
        <v>103.45</v>
      </c>
      <c r="T4933" s="58" t="inlineStr">
        <is>
          <t>1539.8</t>
        </is>
      </c>
      <c r="U4933" s="58" t="inlineStr">
        <is>
          <t>No</t>
        </is>
      </c>
      <c r="V4933" s="123">
        <f>IFERROR(VALUE(TRIM(T4933)),S4933*F4933)</f>
        <v/>
      </c>
      <c r="W4933" s="58">
        <f>IF(F4933&lt;=12,"0-12 mo",IF(F4933&lt;=24,"13-24 mo",IF(F4933&lt;=48,"25-48 mo","49+ mo")))</f>
        <v/>
      </c>
      <c r="X4933" s="58">
        <f>IF(S4933&lt;=35.5,"Q1 Low",IF(S4933&lt;=70.35,"Q2 Mid-Low",IF(S4933&lt;=89.85,"Q3 Mid-High","Q4 High")))</f>
        <v/>
      </c>
      <c r="Y4933" s="58">
        <f>IF(U4933="Yes",1,0)</f>
        <v/>
      </c>
      <c r="Z4933" s="58">
        <f>IF(P4933="Month-to-month",1,0)+IF(M4933="No",1,0)+IF(J4933="No",1,0)+IF(I4933="Fiber optic",1,0)+IF(Q4933="Yes",1,0)</f>
        <v/>
      </c>
    </row>
    <row r="4934" ht="15" customHeight="1" s="59">
      <c r="A4934" s="58" t="inlineStr">
        <is>
          <t>5566-SOEZD</t>
        </is>
      </c>
      <c r="B4934" s="58" t="inlineStr">
        <is>
          <t>Male</t>
        </is>
      </c>
      <c r="C4934" s="58" t="n">
        <v>0</v>
      </c>
      <c r="D4934" s="58" t="inlineStr">
        <is>
          <t>Yes</t>
        </is>
      </c>
      <c r="E4934" s="58" t="inlineStr">
        <is>
          <t>Yes</t>
        </is>
      </c>
      <c r="F4934" s="58" t="n">
        <v>27</v>
      </c>
      <c r="G4934" s="58" t="inlineStr">
        <is>
          <t>Yes</t>
        </is>
      </c>
      <c r="H4934" s="58" t="inlineStr">
        <is>
          <t>No</t>
        </is>
      </c>
      <c r="I4934" s="58" t="inlineStr">
        <is>
          <t>Fiber optic</t>
        </is>
      </c>
      <c r="J4934" s="58" t="inlineStr">
        <is>
          <t>Yes</t>
        </is>
      </c>
      <c r="K4934" s="58" t="inlineStr">
        <is>
          <t>Yes</t>
        </is>
      </c>
      <c r="L4934" s="58" t="inlineStr">
        <is>
          <t>No</t>
        </is>
      </c>
      <c r="M4934" s="58" t="inlineStr">
        <is>
          <t>No</t>
        </is>
      </c>
      <c r="N4934" s="58" t="inlineStr">
        <is>
          <t>No</t>
        </is>
      </c>
      <c r="O4934" s="58" t="inlineStr">
        <is>
          <t>No</t>
        </is>
      </c>
      <c r="P4934" s="58" t="inlineStr">
        <is>
          <t>One year</t>
        </is>
      </c>
      <c r="Q4934" s="58" t="inlineStr">
        <is>
          <t>Yes</t>
        </is>
      </c>
      <c r="R4934" s="58" t="inlineStr">
        <is>
          <t>Credit card (automatic)</t>
        </is>
      </c>
      <c r="S4934" s="123" t="n">
        <v>80.65000000000001</v>
      </c>
      <c r="T4934" s="58" t="inlineStr">
        <is>
          <t>2209.75</t>
        </is>
      </c>
      <c r="U4934" s="58" t="inlineStr">
        <is>
          <t>No</t>
        </is>
      </c>
      <c r="V4934" s="123">
        <f>IFERROR(VALUE(TRIM(T4934)),S4934*F4934)</f>
        <v/>
      </c>
      <c r="W4934" s="58">
        <f>IF(F4934&lt;=12,"0-12 mo",IF(F4934&lt;=24,"13-24 mo",IF(F4934&lt;=48,"25-48 mo","49+ mo")))</f>
        <v/>
      </c>
      <c r="X4934" s="58">
        <f>IF(S4934&lt;=35.5,"Q1 Low",IF(S4934&lt;=70.35,"Q2 Mid-Low",IF(S4934&lt;=89.85,"Q3 Mid-High","Q4 High")))</f>
        <v/>
      </c>
      <c r="Y4934" s="58">
        <f>IF(U4934="Yes",1,0)</f>
        <v/>
      </c>
      <c r="Z4934" s="58">
        <f>IF(P4934="Month-to-month",1,0)+IF(M4934="No",1,0)+IF(J4934="No",1,0)+IF(I4934="Fiber optic",1,0)+IF(Q4934="Yes",1,0)</f>
        <v/>
      </c>
    </row>
    <row r="4935" ht="15" customHeight="1" s="59">
      <c r="A4935" s="58" t="inlineStr">
        <is>
          <t>9842-EFSYY</t>
        </is>
      </c>
      <c r="B4935" s="58" t="inlineStr">
        <is>
          <t>Female</t>
        </is>
      </c>
      <c r="C4935" s="58" t="n">
        <v>0</v>
      </c>
      <c r="D4935" s="58" t="inlineStr">
        <is>
          <t>No</t>
        </is>
      </c>
      <c r="E4935" s="58" t="inlineStr">
        <is>
          <t>Yes</t>
        </is>
      </c>
      <c r="F4935" s="58" t="n">
        <v>4</v>
      </c>
      <c r="G4935" s="58" t="inlineStr">
        <is>
          <t>No</t>
        </is>
      </c>
      <c r="H4935" s="58" t="inlineStr">
        <is>
          <t>No phone service</t>
        </is>
      </c>
      <c r="I4935" s="58" t="inlineStr">
        <is>
          <t>DSL</t>
        </is>
      </c>
      <c r="J4935" s="58" t="inlineStr">
        <is>
          <t>Yes</t>
        </is>
      </c>
      <c r="K4935" s="58" t="inlineStr">
        <is>
          <t>Yes</t>
        </is>
      </c>
      <c r="L4935" s="58" t="inlineStr">
        <is>
          <t>Yes</t>
        </is>
      </c>
      <c r="M4935" s="58" t="inlineStr">
        <is>
          <t>No</t>
        </is>
      </c>
      <c r="N4935" s="58" t="inlineStr">
        <is>
          <t>Yes</t>
        </is>
      </c>
      <c r="O4935" s="58" t="inlineStr">
        <is>
          <t>Yes</t>
        </is>
      </c>
      <c r="P4935" s="58" t="inlineStr">
        <is>
          <t>Month-to-month</t>
        </is>
      </c>
      <c r="Q4935" s="58" t="inlineStr">
        <is>
          <t>Yes</t>
        </is>
      </c>
      <c r="R4935" s="58" t="inlineStr">
        <is>
          <t>Mailed check</t>
        </is>
      </c>
      <c r="S4935" s="123" t="n">
        <v>57.2</v>
      </c>
      <c r="T4935" s="58" t="inlineStr">
        <is>
          <t>223.75</t>
        </is>
      </c>
      <c r="U4935" s="58" t="inlineStr">
        <is>
          <t>No</t>
        </is>
      </c>
      <c r="V4935" s="123">
        <f>IFERROR(VALUE(TRIM(T4935)),S4935*F4935)</f>
        <v/>
      </c>
      <c r="W4935" s="58">
        <f>IF(F4935&lt;=12,"0-12 mo",IF(F4935&lt;=24,"13-24 mo",IF(F4935&lt;=48,"25-48 mo","49+ mo")))</f>
        <v/>
      </c>
      <c r="X4935" s="58">
        <f>IF(S4935&lt;=35.5,"Q1 Low",IF(S4935&lt;=70.35,"Q2 Mid-Low",IF(S4935&lt;=89.85,"Q3 Mid-High","Q4 High")))</f>
        <v/>
      </c>
      <c r="Y4935" s="58">
        <f>IF(U4935="Yes",1,0)</f>
        <v/>
      </c>
      <c r="Z4935" s="58">
        <f>IF(P4935="Month-to-month",1,0)+IF(M4935="No",1,0)+IF(J4935="No",1,0)+IF(I4935="Fiber optic",1,0)+IF(Q4935="Yes",1,0)</f>
        <v/>
      </c>
    </row>
    <row r="4936" ht="15" customHeight="1" s="59">
      <c r="A4936" s="58" t="inlineStr">
        <is>
          <t>2272-WUSPA</t>
        </is>
      </c>
      <c r="B4936" s="58" t="inlineStr">
        <is>
          <t>Female</t>
        </is>
      </c>
      <c r="C4936" s="58" t="n">
        <v>0</v>
      </c>
      <c r="D4936" s="58" t="inlineStr">
        <is>
          <t>Yes</t>
        </is>
      </c>
      <c r="E4936" s="58" t="inlineStr">
        <is>
          <t>No</t>
        </is>
      </c>
      <c r="F4936" s="58" t="n">
        <v>72</v>
      </c>
      <c r="G4936" s="58" t="inlineStr">
        <is>
          <t>Yes</t>
        </is>
      </c>
      <c r="H4936" s="58" t="inlineStr">
        <is>
          <t>Yes</t>
        </is>
      </c>
      <c r="I4936" s="58" t="inlineStr">
        <is>
          <t>Fiber optic</t>
        </is>
      </c>
      <c r="J4936" s="58" t="inlineStr">
        <is>
          <t>Yes</t>
        </is>
      </c>
      <c r="K4936" s="58" t="inlineStr">
        <is>
          <t>Yes</t>
        </is>
      </c>
      <c r="L4936" s="58" t="inlineStr">
        <is>
          <t>Yes</t>
        </is>
      </c>
      <c r="M4936" s="58" t="inlineStr">
        <is>
          <t>No</t>
        </is>
      </c>
      <c r="N4936" s="58" t="inlineStr">
        <is>
          <t>Yes</t>
        </is>
      </c>
      <c r="O4936" s="58" t="inlineStr">
        <is>
          <t>Yes</t>
        </is>
      </c>
      <c r="P4936" s="58" t="inlineStr">
        <is>
          <t>Two year</t>
        </is>
      </c>
      <c r="Q4936" s="58" t="inlineStr">
        <is>
          <t>Yes</t>
        </is>
      </c>
      <c r="R4936" s="58" t="inlineStr">
        <is>
          <t>Electronic check</t>
        </is>
      </c>
      <c r="S4936" s="123" t="n">
        <v>110.75</v>
      </c>
      <c r="T4936" s="58" t="inlineStr">
        <is>
          <t>7751.7</t>
        </is>
      </c>
      <c r="U4936" s="58" t="inlineStr">
        <is>
          <t>No</t>
        </is>
      </c>
      <c r="V4936" s="123">
        <f>IFERROR(VALUE(TRIM(T4936)),S4936*F4936)</f>
        <v/>
      </c>
      <c r="W4936" s="58">
        <f>IF(F4936&lt;=12,"0-12 mo",IF(F4936&lt;=24,"13-24 mo",IF(F4936&lt;=48,"25-48 mo","49+ mo")))</f>
        <v/>
      </c>
      <c r="X4936" s="58">
        <f>IF(S4936&lt;=35.5,"Q1 Low",IF(S4936&lt;=70.35,"Q2 Mid-Low",IF(S4936&lt;=89.85,"Q3 Mid-High","Q4 High")))</f>
        <v/>
      </c>
      <c r="Y4936" s="58">
        <f>IF(U4936="Yes",1,0)</f>
        <v/>
      </c>
      <c r="Z4936" s="58">
        <f>IF(P4936="Month-to-month",1,0)+IF(M4936="No",1,0)+IF(J4936="No",1,0)+IF(I4936="Fiber optic",1,0)+IF(Q4936="Yes",1,0)</f>
        <v/>
      </c>
    </row>
    <row r="4937" ht="15" customHeight="1" s="59">
      <c r="A4937" s="58" t="inlineStr">
        <is>
          <t>4584-LBNMK</t>
        </is>
      </c>
      <c r="B4937" s="58" t="inlineStr">
        <is>
          <t>Male</t>
        </is>
      </c>
      <c r="C4937" s="58" t="n">
        <v>1</v>
      </c>
      <c r="D4937" s="58" t="inlineStr">
        <is>
          <t>Yes</t>
        </is>
      </c>
      <c r="E4937" s="58" t="inlineStr">
        <is>
          <t>No</t>
        </is>
      </c>
      <c r="F4937" s="58" t="n">
        <v>45</v>
      </c>
      <c r="G4937" s="58" t="inlineStr">
        <is>
          <t>Yes</t>
        </is>
      </c>
      <c r="H4937" s="58" t="inlineStr">
        <is>
          <t>Yes</t>
        </is>
      </c>
      <c r="I4937" s="58" t="inlineStr">
        <is>
          <t>No</t>
        </is>
      </c>
      <c r="J4937" s="58" t="inlineStr">
        <is>
          <t>No internet service</t>
        </is>
      </c>
      <c r="K4937" s="58" t="inlineStr">
        <is>
          <t>No internet service</t>
        </is>
      </c>
      <c r="L4937" s="58" t="inlineStr">
        <is>
          <t>No internet service</t>
        </is>
      </c>
      <c r="M4937" s="58" t="inlineStr">
        <is>
          <t>No internet service</t>
        </is>
      </c>
      <c r="N4937" s="58" t="inlineStr">
        <is>
          <t>No internet service</t>
        </is>
      </c>
      <c r="O4937" s="58" t="inlineStr">
        <is>
          <t>No internet service</t>
        </is>
      </c>
      <c r="P4937" s="58" t="inlineStr">
        <is>
          <t>One year</t>
        </is>
      </c>
      <c r="Q4937" s="58" t="inlineStr">
        <is>
          <t>No</t>
        </is>
      </c>
      <c r="R4937" s="58" t="inlineStr">
        <is>
          <t>Credit card (automatic)</t>
        </is>
      </c>
      <c r="S4937" s="123" t="n">
        <v>24.7</v>
      </c>
      <c r="T4937" s="58" t="inlineStr">
        <is>
          <t>1174.35</t>
        </is>
      </c>
      <c r="U4937" s="58" t="inlineStr">
        <is>
          <t>No</t>
        </is>
      </c>
      <c r="V4937" s="123">
        <f>IFERROR(VALUE(TRIM(T4937)),S4937*F4937)</f>
        <v/>
      </c>
      <c r="W4937" s="58">
        <f>IF(F4937&lt;=12,"0-12 mo",IF(F4937&lt;=24,"13-24 mo",IF(F4937&lt;=48,"25-48 mo","49+ mo")))</f>
        <v/>
      </c>
      <c r="X4937" s="58">
        <f>IF(S4937&lt;=35.5,"Q1 Low",IF(S4937&lt;=70.35,"Q2 Mid-Low",IF(S4937&lt;=89.85,"Q3 Mid-High","Q4 High")))</f>
        <v/>
      </c>
      <c r="Y4937" s="58">
        <f>IF(U4937="Yes",1,0)</f>
        <v/>
      </c>
      <c r="Z4937" s="58">
        <f>IF(P4937="Month-to-month",1,0)+IF(M4937="No",1,0)+IF(J4937="No",1,0)+IF(I4937="Fiber optic",1,0)+IF(Q4937="Yes",1,0)</f>
        <v/>
      </c>
    </row>
    <row r="4938" ht="15" customHeight="1" s="59">
      <c r="A4938" s="58" t="inlineStr">
        <is>
          <t>3898-GUYTS</t>
        </is>
      </c>
      <c r="B4938" s="58" t="inlineStr">
        <is>
          <t>Female</t>
        </is>
      </c>
      <c r="C4938" s="58" t="n">
        <v>1</v>
      </c>
      <c r="D4938" s="58" t="inlineStr">
        <is>
          <t>No</t>
        </is>
      </c>
      <c r="E4938" s="58" t="inlineStr">
        <is>
          <t>No</t>
        </is>
      </c>
      <c r="F4938" s="58" t="n">
        <v>45</v>
      </c>
      <c r="G4938" s="58" t="inlineStr">
        <is>
          <t>Yes</t>
        </is>
      </c>
      <c r="H4938" s="58" t="inlineStr">
        <is>
          <t>Yes</t>
        </is>
      </c>
      <c r="I4938" s="58" t="inlineStr">
        <is>
          <t>Fiber optic</t>
        </is>
      </c>
      <c r="J4938" s="58" t="inlineStr">
        <is>
          <t>Yes</t>
        </is>
      </c>
      <c r="K4938" s="58" t="inlineStr">
        <is>
          <t>Yes</t>
        </is>
      </c>
      <c r="L4938" s="58" t="inlineStr">
        <is>
          <t>No</t>
        </is>
      </c>
      <c r="M4938" s="58" t="inlineStr">
        <is>
          <t>Yes</t>
        </is>
      </c>
      <c r="N4938" s="58" t="inlineStr">
        <is>
          <t>Yes</t>
        </is>
      </c>
      <c r="O4938" s="58" t="inlineStr">
        <is>
          <t>No</t>
        </is>
      </c>
      <c r="P4938" s="58" t="inlineStr">
        <is>
          <t>Month-to-month</t>
        </is>
      </c>
      <c r="Q4938" s="58" t="inlineStr">
        <is>
          <t>Yes</t>
        </is>
      </c>
      <c r="R4938" s="58" t="inlineStr">
        <is>
          <t>Electronic check</t>
        </is>
      </c>
      <c r="S4938" s="123" t="n">
        <v>97.05</v>
      </c>
      <c r="T4938" s="58" t="inlineStr">
        <is>
          <t>4385.05</t>
        </is>
      </c>
      <c r="U4938" s="58" t="inlineStr">
        <is>
          <t>No</t>
        </is>
      </c>
      <c r="V4938" s="123">
        <f>IFERROR(VALUE(TRIM(T4938)),S4938*F4938)</f>
        <v/>
      </c>
      <c r="W4938" s="58">
        <f>IF(F4938&lt;=12,"0-12 mo",IF(F4938&lt;=24,"13-24 mo",IF(F4938&lt;=48,"25-48 mo","49+ mo")))</f>
        <v/>
      </c>
      <c r="X4938" s="58">
        <f>IF(S4938&lt;=35.5,"Q1 Low",IF(S4938&lt;=70.35,"Q2 Mid-Low",IF(S4938&lt;=89.85,"Q3 Mid-High","Q4 High")))</f>
        <v/>
      </c>
      <c r="Y4938" s="58">
        <f>IF(U4938="Yes",1,0)</f>
        <v/>
      </c>
      <c r="Z4938" s="58">
        <f>IF(P4938="Month-to-month",1,0)+IF(M4938="No",1,0)+IF(J4938="No",1,0)+IF(I4938="Fiber optic",1,0)+IF(Q4938="Yes",1,0)</f>
        <v/>
      </c>
    </row>
    <row r="4939" ht="15" customHeight="1" s="59">
      <c r="A4939" s="58" t="inlineStr">
        <is>
          <t>0930-EHUZA</t>
        </is>
      </c>
      <c r="B4939" s="58" t="inlineStr">
        <is>
          <t>Female</t>
        </is>
      </c>
      <c r="C4939" s="58" t="n">
        <v>0</v>
      </c>
      <c r="D4939" s="58" t="inlineStr">
        <is>
          <t>No</t>
        </is>
      </c>
      <c r="E4939" s="58" t="inlineStr">
        <is>
          <t>No</t>
        </is>
      </c>
      <c r="F4939" s="58" t="n">
        <v>36</v>
      </c>
      <c r="G4939" s="58" t="inlineStr">
        <is>
          <t>Yes</t>
        </is>
      </c>
      <c r="H4939" s="58" t="inlineStr">
        <is>
          <t>No</t>
        </is>
      </c>
      <c r="I4939" s="58" t="inlineStr">
        <is>
          <t>DSL</t>
        </is>
      </c>
      <c r="J4939" s="58" t="inlineStr">
        <is>
          <t>Yes</t>
        </is>
      </c>
      <c r="K4939" s="58" t="inlineStr">
        <is>
          <t>Yes</t>
        </is>
      </c>
      <c r="L4939" s="58" t="inlineStr">
        <is>
          <t>Yes</t>
        </is>
      </c>
      <c r="M4939" s="58" t="inlineStr">
        <is>
          <t>Yes</t>
        </is>
      </c>
      <c r="N4939" s="58" t="inlineStr">
        <is>
          <t>Yes</t>
        </is>
      </c>
      <c r="O4939" s="58" t="inlineStr">
        <is>
          <t>No</t>
        </is>
      </c>
      <c r="P4939" s="58" t="inlineStr">
        <is>
          <t>One year</t>
        </is>
      </c>
      <c r="Q4939" s="58" t="inlineStr">
        <is>
          <t>Yes</t>
        </is>
      </c>
      <c r="R4939" s="58" t="inlineStr">
        <is>
          <t>Mailed check</t>
        </is>
      </c>
      <c r="S4939" s="123" t="n">
        <v>76.34999999999999</v>
      </c>
      <c r="T4939" s="58" t="inlineStr">
        <is>
          <t>2606.35</t>
        </is>
      </c>
      <c r="U4939" s="58" t="inlineStr">
        <is>
          <t>No</t>
        </is>
      </c>
      <c r="V4939" s="123">
        <f>IFERROR(VALUE(TRIM(T4939)),S4939*F4939)</f>
        <v/>
      </c>
      <c r="W4939" s="58">
        <f>IF(F4939&lt;=12,"0-12 mo",IF(F4939&lt;=24,"13-24 mo",IF(F4939&lt;=48,"25-48 mo","49+ mo")))</f>
        <v/>
      </c>
      <c r="X4939" s="58">
        <f>IF(S4939&lt;=35.5,"Q1 Low",IF(S4939&lt;=70.35,"Q2 Mid-Low",IF(S4939&lt;=89.85,"Q3 Mid-High","Q4 High")))</f>
        <v/>
      </c>
      <c r="Y4939" s="58">
        <f>IF(U4939="Yes",1,0)</f>
        <v/>
      </c>
      <c r="Z4939" s="58">
        <f>IF(P4939="Month-to-month",1,0)+IF(M4939="No",1,0)+IF(J4939="No",1,0)+IF(I4939="Fiber optic",1,0)+IF(Q4939="Yes",1,0)</f>
        <v/>
      </c>
    </row>
    <row r="4940" ht="15" customHeight="1" s="59">
      <c r="A4940" s="58" t="inlineStr">
        <is>
          <t>6413-XKKPU</t>
        </is>
      </c>
      <c r="B4940" s="58" t="inlineStr">
        <is>
          <t>Male</t>
        </is>
      </c>
      <c r="C4940" s="58" t="n">
        <v>0</v>
      </c>
      <c r="D4940" s="58" t="inlineStr">
        <is>
          <t>Yes</t>
        </is>
      </c>
      <c r="E4940" s="58" t="inlineStr">
        <is>
          <t>Yes</t>
        </is>
      </c>
      <c r="F4940" s="58" t="n">
        <v>17</v>
      </c>
      <c r="G4940" s="58" t="inlineStr">
        <is>
          <t>Yes</t>
        </is>
      </c>
      <c r="H4940" s="58" t="inlineStr">
        <is>
          <t>No</t>
        </is>
      </c>
      <c r="I4940" s="58" t="inlineStr">
        <is>
          <t>Fiber optic</t>
        </is>
      </c>
      <c r="J4940" s="58" t="inlineStr">
        <is>
          <t>Yes</t>
        </is>
      </c>
      <c r="K4940" s="58" t="inlineStr">
        <is>
          <t>No</t>
        </is>
      </c>
      <c r="L4940" s="58" t="inlineStr">
        <is>
          <t>Yes</t>
        </is>
      </c>
      <c r="M4940" s="58" t="inlineStr">
        <is>
          <t>No</t>
        </is>
      </c>
      <c r="N4940" s="58" t="inlineStr">
        <is>
          <t>Yes</t>
        </is>
      </c>
      <c r="O4940" s="58" t="inlineStr">
        <is>
          <t>No</t>
        </is>
      </c>
      <c r="P4940" s="58" t="inlineStr">
        <is>
          <t>Month-to-month</t>
        </is>
      </c>
      <c r="Q4940" s="58" t="inlineStr">
        <is>
          <t>Yes</t>
        </is>
      </c>
      <c r="R4940" s="58" t="inlineStr">
        <is>
          <t>Electronic check</t>
        </is>
      </c>
      <c r="S4940" s="123" t="n">
        <v>89.40000000000001</v>
      </c>
      <c r="T4940" s="58" t="inlineStr">
        <is>
          <t>1539.45</t>
        </is>
      </c>
      <c r="U4940" s="58" t="inlineStr">
        <is>
          <t>Yes</t>
        </is>
      </c>
      <c r="V4940" s="123">
        <f>IFERROR(VALUE(TRIM(T4940)),S4940*F4940)</f>
        <v/>
      </c>
      <c r="W4940" s="58">
        <f>IF(F4940&lt;=12,"0-12 mo",IF(F4940&lt;=24,"13-24 mo",IF(F4940&lt;=48,"25-48 mo","49+ mo")))</f>
        <v/>
      </c>
      <c r="X4940" s="58">
        <f>IF(S4940&lt;=35.5,"Q1 Low",IF(S4940&lt;=70.35,"Q2 Mid-Low",IF(S4940&lt;=89.85,"Q3 Mid-High","Q4 High")))</f>
        <v/>
      </c>
      <c r="Y4940" s="58">
        <f>IF(U4940="Yes",1,0)</f>
        <v/>
      </c>
      <c r="Z4940" s="58">
        <f>IF(P4940="Month-to-month",1,0)+IF(M4940="No",1,0)+IF(J4940="No",1,0)+IF(I4940="Fiber optic",1,0)+IF(Q4940="Yes",1,0)</f>
        <v/>
      </c>
    </row>
    <row r="4941" ht="15" customHeight="1" s="59">
      <c r="A4941" s="58" t="inlineStr">
        <is>
          <t>9975-SKRNR</t>
        </is>
      </c>
      <c r="B4941" s="58" t="inlineStr">
        <is>
          <t>Male</t>
        </is>
      </c>
      <c r="C4941" s="58" t="n">
        <v>0</v>
      </c>
      <c r="D4941" s="58" t="inlineStr">
        <is>
          <t>No</t>
        </is>
      </c>
      <c r="E4941" s="58" t="inlineStr">
        <is>
          <t>No</t>
        </is>
      </c>
      <c r="F4941" s="58" t="n">
        <v>1</v>
      </c>
      <c r="G4941" s="58" t="inlineStr">
        <is>
          <t>Yes</t>
        </is>
      </c>
      <c r="H4941" s="58" t="inlineStr">
        <is>
          <t>No</t>
        </is>
      </c>
      <c r="I4941" s="58" t="inlineStr">
        <is>
          <t>No</t>
        </is>
      </c>
      <c r="J4941" s="58" t="inlineStr">
        <is>
          <t>No internet service</t>
        </is>
      </c>
      <c r="K4941" s="58" t="inlineStr">
        <is>
          <t>No internet service</t>
        </is>
      </c>
      <c r="L4941" s="58" t="inlineStr">
        <is>
          <t>No internet service</t>
        </is>
      </c>
      <c r="M4941" s="58" t="inlineStr">
        <is>
          <t>No internet service</t>
        </is>
      </c>
      <c r="N4941" s="58" t="inlineStr">
        <is>
          <t>No internet service</t>
        </is>
      </c>
      <c r="O4941" s="58" t="inlineStr">
        <is>
          <t>No internet service</t>
        </is>
      </c>
      <c r="P4941" s="58" t="inlineStr">
        <is>
          <t>Month-to-month</t>
        </is>
      </c>
      <c r="Q4941" s="58" t="inlineStr">
        <is>
          <t>No</t>
        </is>
      </c>
      <c r="R4941" s="58" t="inlineStr">
        <is>
          <t>Mailed check</t>
        </is>
      </c>
      <c r="S4941" s="123" t="n">
        <v>18.9</v>
      </c>
      <c r="T4941" s="58" t="inlineStr">
        <is>
          <t>18.9</t>
        </is>
      </c>
      <c r="U4941" s="58" t="inlineStr">
        <is>
          <t>No</t>
        </is>
      </c>
      <c r="V4941" s="123">
        <f>IFERROR(VALUE(TRIM(T4941)),S4941*F4941)</f>
        <v/>
      </c>
      <c r="W4941" s="58">
        <f>IF(F4941&lt;=12,"0-12 mo",IF(F4941&lt;=24,"13-24 mo",IF(F4941&lt;=48,"25-48 mo","49+ mo")))</f>
        <v/>
      </c>
      <c r="X4941" s="58">
        <f>IF(S4941&lt;=35.5,"Q1 Low",IF(S4941&lt;=70.35,"Q2 Mid-Low",IF(S4941&lt;=89.85,"Q3 Mid-High","Q4 High")))</f>
        <v/>
      </c>
      <c r="Y4941" s="58">
        <f>IF(U4941="Yes",1,0)</f>
        <v/>
      </c>
      <c r="Z4941" s="58">
        <f>IF(P4941="Month-to-month",1,0)+IF(M4941="No",1,0)+IF(J4941="No",1,0)+IF(I4941="Fiber optic",1,0)+IF(Q4941="Yes",1,0)</f>
        <v/>
      </c>
    </row>
    <row r="4942" ht="15" customHeight="1" s="59">
      <c r="A4942" s="58" t="inlineStr">
        <is>
          <t>3703-KBKZP</t>
        </is>
      </c>
      <c r="B4942" s="58" t="inlineStr">
        <is>
          <t>Male</t>
        </is>
      </c>
      <c r="C4942" s="58" t="n">
        <v>1</v>
      </c>
      <c r="D4942" s="58" t="inlineStr">
        <is>
          <t>No</t>
        </is>
      </c>
      <c r="E4942" s="58" t="inlineStr">
        <is>
          <t>No</t>
        </is>
      </c>
      <c r="F4942" s="58" t="n">
        <v>16</v>
      </c>
      <c r="G4942" s="58" t="inlineStr">
        <is>
          <t>Yes</t>
        </is>
      </c>
      <c r="H4942" s="58" t="inlineStr">
        <is>
          <t>Yes</t>
        </is>
      </c>
      <c r="I4942" s="58" t="inlineStr">
        <is>
          <t>Fiber optic</t>
        </is>
      </c>
      <c r="J4942" s="58" t="inlineStr">
        <is>
          <t>No</t>
        </is>
      </c>
      <c r="K4942" s="58" t="inlineStr">
        <is>
          <t>No</t>
        </is>
      </c>
      <c r="L4942" s="58" t="inlineStr">
        <is>
          <t>No</t>
        </is>
      </c>
      <c r="M4942" s="58" t="inlineStr">
        <is>
          <t>No</t>
        </is>
      </c>
      <c r="N4942" s="58" t="inlineStr">
        <is>
          <t>No</t>
        </is>
      </c>
      <c r="O4942" s="58" t="inlineStr">
        <is>
          <t>No</t>
        </is>
      </c>
      <c r="P4942" s="58" t="inlineStr">
        <is>
          <t>Month-to-month</t>
        </is>
      </c>
      <c r="Q4942" s="58" t="inlineStr">
        <is>
          <t>Yes</t>
        </is>
      </c>
      <c r="R4942" s="58" t="inlineStr">
        <is>
          <t>Bank transfer (automatic)</t>
        </is>
      </c>
      <c r="S4942" s="123" t="n">
        <v>74.45</v>
      </c>
      <c r="T4942" s="58" t="inlineStr">
        <is>
          <t>1261.35</t>
        </is>
      </c>
      <c r="U4942" s="58" t="inlineStr">
        <is>
          <t>No</t>
        </is>
      </c>
      <c r="V4942" s="123">
        <f>IFERROR(VALUE(TRIM(T4942)),S4942*F4942)</f>
        <v/>
      </c>
      <c r="W4942" s="58">
        <f>IF(F4942&lt;=12,"0-12 mo",IF(F4942&lt;=24,"13-24 mo",IF(F4942&lt;=48,"25-48 mo","49+ mo")))</f>
        <v/>
      </c>
      <c r="X4942" s="58">
        <f>IF(S4942&lt;=35.5,"Q1 Low",IF(S4942&lt;=70.35,"Q2 Mid-Low",IF(S4942&lt;=89.85,"Q3 Mid-High","Q4 High")))</f>
        <v/>
      </c>
      <c r="Y4942" s="58">
        <f>IF(U4942="Yes",1,0)</f>
        <v/>
      </c>
      <c r="Z4942" s="58">
        <f>IF(P4942="Month-to-month",1,0)+IF(M4942="No",1,0)+IF(J4942="No",1,0)+IF(I4942="Fiber optic",1,0)+IF(Q4942="Yes",1,0)</f>
        <v/>
      </c>
    </row>
    <row r="4943" ht="15" customHeight="1" s="59">
      <c r="A4943" s="58" t="inlineStr">
        <is>
          <t>1449-XQEMT</t>
        </is>
      </c>
      <c r="B4943" s="58" t="inlineStr">
        <is>
          <t>Male</t>
        </is>
      </c>
      <c r="C4943" s="58" t="n">
        <v>0</v>
      </c>
      <c r="D4943" s="58" t="inlineStr">
        <is>
          <t>No</t>
        </is>
      </c>
      <c r="E4943" s="58" t="inlineStr">
        <is>
          <t>No</t>
        </is>
      </c>
      <c r="F4943" s="58" t="n">
        <v>3</v>
      </c>
      <c r="G4943" s="58" t="inlineStr">
        <is>
          <t>Yes</t>
        </is>
      </c>
      <c r="H4943" s="58" t="inlineStr">
        <is>
          <t>No</t>
        </is>
      </c>
      <c r="I4943" s="58" t="inlineStr">
        <is>
          <t>No</t>
        </is>
      </c>
      <c r="J4943" s="58" t="inlineStr">
        <is>
          <t>No internet service</t>
        </is>
      </c>
      <c r="K4943" s="58" t="inlineStr">
        <is>
          <t>No internet service</t>
        </is>
      </c>
      <c r="L4943" s="58" t="inlineStr">
        <is>
          <t>No internet service</t>
        </is>
      </c>
      <c r="M4943" s="58" t="inlineStr">
        <is>
          <t>No internet service</t>
        </is>
      </c>
      <c r="N4943" s="58" t="inlineStr">
        <is>
          <t>No internet service</t>
        </is>
      </c>
      <c r="O4943" s="58" t="inlineStr">
        <is>
          <t>No internet service</t>
        </is>
      </c>
      <c r="P4943" s="58" t="inlineStr">
        <is>
          <t>Month-to-month</t>
        </is>
      </c>
      <c r="Q4943" s="58" t="inlineStr">
        <is>
          <t>Yes</t>
        </is>
      </c>
      <c r="R4943" s="58" t="inlineStr">
        <is>
          <t>Mailed check</t>
        </is>
      </c>
      <c r="S4943" s="123" t="n">
        <v>19.8</v>
      </c>
      <c r="T4943" s="58" t="inlineStr">
        <is>
          <t>58.15</t>
        </is>
      </c>
      <c r="U4943" s="58" t="inlineStr">
        <is>
          <t>Yes</t>
        </is>
      </c>
      <c r="V4943" s="123">
        <f>IFERROR(VALUE(TRIM(T4943)),S4943*F4943)</f>
        <v/>
      </c>
      <c r="W4943" s="58">
        <f>IF(F4943&lt;=12,"0-12 mo",IF(F4943&lt;=24,"13-24 mo",IF(F4943&lt;=48,"25-48 mo","49+ mo")))</f>
        <v/>
      </c>
      <c r="X4943" s="58">
        <f>IF(S4943&lt;=35.5,"Q1 Low",IF(S4943&lt;=70.35,"Q2 Mid-Low",IF(S4943&lt;=89.85,"Q3 Mid-High","Q4 High")))</f>
        <v/>
      </c>
      <c r="Y4943" s="58">
        <f>IF(U4943="Yes",1,0)</f>
        <v/>
      </c>
      <c r="Z4943" s="58">
        <f>IF(P4943="Month-to-month",1,0)+IF(M4943="No",1,0)+IF(J4943="No",1,0)+IF(I4943="Fiber optic",1,0)+IF(Q4943="Yes",1,0)</f>
        <v/>
      </c>
    </row>
    <row r="4944" ht="15" customHeight="1" s="59">
      <c r="A4944" s="58" t="inlineStr">
        <is>
          <t>2626-URJFX</t>
        </is>
      </c>
      <c r="B4944" s="58" t="inlineStr">
        <is>
          <t>Male</t>
        </is>
      </c>
      <c r="C4944" s="58" t="n">
        <v>0</v>
      </c>
      <c r="D4944" s="58" t="inlineStr">
        <is>
          <t>Yes</t>
        </is>
      </c>
      <c r="E4944" s="58" t="inlineStr">
        <is>
          <t>Yes</t>
        </is>
      </c>
      <c r="F4944" s="58" t="n">
        <v>4</v>
      </c>
      <c r="G4944" s="58" t="inlineStr">
        <is>
          <t>Yes</t>
        </is>
      </c>
      <c r="H4944" s="58" t="inlineStr">
        <is>
          <t>Yes</t>
        </is>
      </c>
      <c r="I4944" s="58" t="inlineStr">
        <is>
          <t>DSL</t>
        </is>
      </c>
      <c r="J4944" s="58" t="inlineStr">
        <is>
          <t>No</t>
        </is>
      </c>
      <c r="K4944" s="58" t="inlineStr">
        <is>
          <t>No</t>
        </is>
      </c>
      <c r="L4944" s="58" t="inlineStr">
        <is>
          <t>No</t>
        </is>
      </c>
      <c r="M4944" s="58" t="inlineStr">
        <is>
          <t>No</t>
        </is>
      </c>
      <c r="N4944" s="58" t="inlineStr">
        <is>
          <t>No</t>
        </is>
      </c>
      <c r="O4944" s="58" t="inlineStr">
        <is>
          <t>No</t>
        </is>
      </c>
      <c r="P4944" s="58" t="inlineStr">
        <is>
          <t>Month-to-month</t>
        </is>
      </c>
      <c r="Q4944" s="58" t="inlineStr">
        <is>
          <t>Yes</t>
        </is>
      </c>
      <c r="R4944" s="58" t="inlineStr">
        <is>
          <t>Electronic check</t>
        </is>
      </c>
      <c r="S4944" s="123" t="n">
        <v>50.9</v>
      </c>
      <c r="T4944" s="58" t="inlineStr">
        <is>
          <t>225.6</t>
        </is>
      </c>
      <c r="U4944" s="58" t="inlineStr">
        <is>
          <t>Yes</t>
        </is>
      </c>
      <c r="V4944" s="123">
        <f>IFERROR(VALUE(TRIM(T4944)),S4944*F4944)</f>
        <v/>
      </c>
      <c r="W4944" s="58">
        <f>IF(F4944&lt;=12,"0-12 mo",IF(F4944&lt;=24,"13-24 mo",IF(F4944&lt;=48,"25-48 mo","49+ mo")))</f>
        <v/>
      </c>
      <c r="X4944" s="58">
        <f>IF(S4944&lt;=35.5,"Q1 Low",IF(S4944&lt;=70.35,"Q2 Mid-Low",IF(S4944&lt;=89.85,"Q3 Mid-High","Q4 High")))</f>
        <v/>
      </c>
      <c r="Y4944" s="58">
        <f>IF(U4944="Yes",1,0)</f>
        <v/>
      </c>
      <c r="Z4944" s="58">
        <f>IF(P4944="Month-to-month",1,0)+IF(M4944="No",1,0)+IF(J4944="No",1,0)+IF(I4944="Fiber optic",1,0)+IF(Q4944="Yes",1,0)</f>
        <v/>
      </c>
    </row>
    <row r="4945" ht="15" customHeight="1" s="59">
      <c r="A4945" s="58" t="inlineStr">
        <is>
          <t>4973-MGTON</t>
        </is>
      </c>
      <c r="B4945" s="58" t="inlineStr">
        <is>
          <t>Female</t>
        </is>
      </c>
      <c r="C4945" s="58" t="n">
        <v>0</v>
      </c>
      <c r="D4945" s="58" t="inlineStr">
        <is>
          <t>Yes</t>
        </is>
      </c>
      <c r="E4945" s="58" t="inlineStr">
        <is>
          <t>No</t>
        </is>
      </c>
      <c r="F4945" s="58" t="n">
        <v>71</v>
      </c>
      <c r="G4945" s="58" t="inlineStr">
        <is>
          <t>Yes</t>
        </is>
      </c>
      <c r="H4945" s="58" t="inlineStr">
        <is>
          <t>No</t>
        </is>
      </c>
      <c r="I4945" s="58" t="inlineStr">
        <is>
          <t>DSL</t>
        </is>
      </c>
      <c r="J4945" s="58" t="inlineStr">
        <is>
          <t>Yes</t>
        </is>
      </c>
      <c r="K4945" s="58" t="inlineStr">
        <is>
          <t>Yes</t>
        </is>
      </c>
      <c r="L4945" s="58" t="inlineStr">
        <is>
          <t>Yes</t>
        </is>
      </c>
      <c r="M4945" s="58" t="inlineStr">
        <is>
          <t>Yes</t>
        </is>
      </c>
      <c r="N4945" s="58" t="inlineStr">
        <is>
          <t>Yes</t>
        </is>
      </c>
      <c r="O4945" s="58" t="inlineStr">
        <is>
          <t>Yes</t>
        </is>
      </c>
      <c r="P4945" s="58" t="inlineStr">
        <is>
          <t>Two year</t>
        </is>
      </c>
      <c r="Q4945" s="58" t="inlineStr">
        <is>
          <t>Yes</t>
        </is>
      </c>
      <c r="R4945" s="58" t="inlineStr">
        <is>
          <t>Credit card (automatic)</t>
        </is>
      </c>
      <c r="S4945" s="123" t="n">
        <v>84.40000000000001</v>
      </c>
      <c r="T4945" s="58" t="inlineStr">
        <is>
          <t>5969.3</t>
        </is>
      </c>
      <c r="U4945" s="58" t="inlineStr">
        <is>
          <t>No</t>
        </is>
      </c>
      <c r="V4945" s="123">
        <f>IFERROR(VALUE(TRIM(T4945)),S4945*F4945)</f>
        <v/>
      </c>
      <c r="W4945" s="58">
        <f>IF(F4945&lt;=12,"0-12 mo",IF(F4945&lt;=24,"13-24 mo",IF(F4945&lt;=48,"25-48 mo","49+ mo")))</f>
        <v/>
      </c>
      <c r="X4945" s="58">
        <f>IF(S4945&lt;=35.5,"Q1 Low",IF(S4945&lt;=70.35,"Q2 Mid-Low",IF(S4945&lt;=89.85,"Q3 Mid-High","Q4 High")))</f>
        <v/>
      </c>
      <c r="Y4945" s="58">
        <f>IF(U4945="Yes",1,0)</f>
        <v/>
      </c>
      <c r="Z4945" s="58">
        <f>IF(P4945="Month-to-month",1,0)+IF(M4945="No",1,0)+IF(J4945="No",1,0)+IF(I4945="Fiber optic",1,0)+IF(Q4945="Yes",1,0)</f>
        <v/>
      </c>
    </row>
    <row r="4946" ht="15" customHeight="1" s="59">
      <c r="A4946" s="58" t="inlineStr">
        <is>
          <t>3682-YEUWS</t>
        </is>
      </c>
      <c r="B4946" s="58" t="inlineStr">
        <is>
          <t>Male</t>
        </is>
      </c>
      <c r="C4946" s="58" t="n">
        <v>0</v>
      </c>
      <c r="D4946" s="58" t="inlineStr">
        <is>
          <t>Yes</t>
        </is>
      </c>
      <c r="E4946" s="58" t="inlineStr">
        <is>
          <t>Yes</t>
        </is>
      </c>
      <c r="F4946" s="58" t="n">
        <v>10</v>
      </c>
      <c r="G4946" s="58" t="inlineStr">
        <is>
          <t>Yes</t>
        </is>
      </c>
      <c r="H4946" s="58" t="inlineStr">
        <is>
          <t>Yes</t>
        </is>
      </c>
      <c r="I4946" s="58" t="inlineStr">
        <is>
          <t>No</t>
        </is>
      </c>
      <c r="J4946" s="58" t="inlineStr">
        <is>
          <t>No internet service</t>
        </is>
      </c>
      <c r="K4946" s="58" t="inlineStr">
        <is>
          <t>No internet service</t>
        </is>
      </c>
      <c r="L4946" s="58" t="inlineStr">
        <is>
          <t>No internet service</t>
        </is>
      </c>
      <c r="M4946" s="58" t="inlineStr">
        <is>
          <t>No internet service</t>
        </is>
      </c>
      <c r="N4946" s="58" t="inlineStr">
        <is>
          <t>No internet service</t>
        </is>
      </c>
      <c r="O4946" s="58" t="inlineStr">
        <is>
          <t>No internet service</t>
        </is>
      </c>
      <c r="P4946" s="58" t="inlineStr">
        <is>
          <t>Month-to-month</t>
        </is>
      </c>
      <c r="Q4946" s="58" t="inlineStr">
        <is>
          <t>Yes</t>
        </is>
      </c>
      <c r="R4946" s="58" t="inlineStr">
        <is>
          <t>Mailed check</t>
        </is>
      </c>
      <c r="S4946" s="123" t="n">
        <v>24.4</v>
      </c>
      <c r="T4946" s="58" t="inlineStr">
        <is>
          <t>253.9</t>
        </is>
      </c>
      <c r="U4946" s="58" t="inlineStr">
        <is>
          <t>No</t>
        </is>
      </c>
      <c r="V4946" s="123">
        <f>IFERROR(VALUE(TRIM(T4946)),S4946*F4946)</f>
        <v/>
      </c>
      <c r="W4946" s="58">
        <f>IF(F4946&lt;=12,"0-12 mo",IF(F4946&lt;=24,"13-24 mo",IF(F4946&lt;=48,"25-48 mo","49+ mo")))</f>
        <v/>
      </c>
      <c r="X4946" s="58">
        <f>IF(S4946&lt;=35.5,"Q1 Low",IF(S4946&lt;=70.35,"Q2 Mid-Low",IF(S4946&lt;=89.85,"Q3 Mid-High","Q4 High")))</f>
        <v/>
      </c>
      <c r="Y4946" s="58">
        <f>IF(U4946="Yes",1,0)</f>
        <v/>
      </c>
      <c r="Z4946" s="58">
        <f>IF(P4946="Month-to-month",1,0)+IF(M4946="No",1,0)+IF(J4946="No",1,0)+IF(I4946="Fiber optic",1,0)+IF(Q4946="Yes",1,0)</f>
        <v/>
      </c>
    </row>
    <row r="4947" ht="15" customHeight="1" s="59">
      <c r="A4947" s="58" t="inlineStr">
        <is>
          <t>1223-UNPKS</t>
        </is>
      </c>
      <c r="B4947" s="58" t="inlineStr">
        <is>
          <t>Male</t>
        </is>
      </c>
      <c r="C4947" s="58" t="n">
        <v>0</v>
      </c>
      <c r="D4947" s="58" t="inlineStr">
        <is>
          <t>Yes</t>
        </is>
      </c>
      <c r="E4947" s="58" t="inlineStr">
        <is>
          <t>Yes</t>
        </is>
      </c>
      <c r="F4947" s="58" t="n">
        <v>20</v>
      </c>
      <c r="G4947" s="58" t="inlineStr">
        <is>
          <t>Yes</t>
        </is>
      </c>
      <c r="H4947" s="58" t="inlineStr">
        <is>
          <t>No</t>
        </is>
      </c>
      <c r="I4947" s="58" t="inlineStr">
        <is>
          <t>No</t>
        </is>
      </c>
      <c r="J4947" s="58" t="inlineStr">
        <is>
          <t>No internet service</t>
        </is>
      </c>
      <c r="K4947" s="58" t="inlineStr">
        <is>
          <t>No internet service</t>
        </is>
      </c>
      <c r="L4947" s="58" t="inlineStr">
        <is>
          <t>No internet service</t>
        </is>
      </c>
      <c r="M4947" s="58" t="inlineStr">
        <is>
          <t>No internet service</t>
        </is>
      </c>
      <c r="N4947" s="58" t="inlineStr">
        <is>
          <t>No internet service</t>
        </is>
      </c>
      <c r="O4947" s="58" t="inlineStr">
        <is>
          <t>No internet service</t>
        </is>
      </c>
      <c r="P4947" s="58" t="inlineStr">
        <is>
          <t>Two year</t>
        </is>
      </c>
      <c r="Q4947" s="58" t="inlineStr">
        <is>
          <t>No</t>
        </is>
      </c>
      <c r="R4947" s="58" t="inlineStr">
        <is>
          <t>Mailed check</t>
        </is>
      </c>
      <c r="S4947" s="123" t="n">
        <v>20.05</v>
      </c>
      <c r="T4947" s="58" t="inlineStr">
        <is>
          <t>400</t>
        </is>
      </c>
      <c r="U4947" s="58" t="inlineStr">
        <is>
          <t>No</t>
        </is>
      </c>
      <c r="V4947" s="123">
        <f>IFERROR(VALUE(TRIM(T4947)),S4947*F4947)</f>
        <v/>
      </c>
      <c r="W4947" s="58">
        <f>IF(F4947&lt;=12,"0-12 mo",IF(F4947&lt;=24,"13-24 mo",IF(F4947&lt;=48,"25-48 mo","49+ mo")))</f>
        <v/>
      </c>
      <c r="X4947" s="58">
        <f>IF(S4947&lt;=35.5,"Q1 Low",IF(S4947&lt;=70.35,"Q2 Mid-Low",IF(S4947&lt;=89.85,"Q3 Mid-High","Q4 High")))</f>
        <v/>
      </c>
      <c r="Y4947" s="58">
        <f>IF(U4947="Yes",1,0)</f>
        <v/>
      </c>
      <c r="Z4947" s="58">
        <f>IF(P4947="Month-to-month",1,0)+IF(M4947="No",1,0)+IF(J4947="No",1,0)+IF(I4947="Fiber optic",1,0)+IF(Q4947="Yes",1,0)</f>
        <v/>
      </c>
    </row>
    <row r="4948" ht="15" customHeight="1" s="59">
      <c r="A4948" s="58" t="inlineStr">
        <is>
          <t>2612-RRIDN</t>
        </is>
      </c>
      <c r="B4948" s="58" t="inlineStr">
        <is>
          <t>Male</t>
        </is>
      </c>
      <c r="C4948" s="58" t="n">
        <v>0</v>
      </c>
      <c r="D4948" s="58" t="inlineStr">
        <is>
          <t>No</t>
        </is>
      </c>
      <c r="E4948" s="58" t="inlineStr">
        <is>
          <t>No</t>
        </is>
      </c>
      <c r="F4948" s="58" t="n">
        <v>4</v>
      </c>
      <c r="G4948" s="58" t="inlineStr">
        <is>
          <t>Yes</t>
        </is>
      </c>
      <c r="H4948" s="58" t="inlineStr">
        <is>
          <t>No</t>
        </is>
      </c>
      <c r="I4948" s="58" t="inlineStr">
        <is>
          <t>Fiber optic</t>
        </is>
      </c>
      <c r="J4948" s="58" t="inlineStr">
        <is>
          <t>No</t>
        </is>
      </c>
      <c r="K4948" s="58" t="inlineStr">
        <is>
          <t>No</t>
        </is>
      </c>
      <c r="L4948" s="58" t="inlineStr">
        <is>
          <t>No</t>
        </is>
      </c>
      <c r="M4948" s="58" t="inlineStr">
        <is>
          <t>No</t>
        </is>
      </c>
      <c r="N4948" s="58" t="inlineStr">
        <is>
          <t>Yes</t>
        </is>
      </c>
      <c r="O4948" s="58" t="inlineStr">
        <is>
          <t>No</t>
        </is>
      </c>
      <c r="P4948" s="58" t="inlineStr">
        <is>
          <t>Month-to-month</t>
        </is>
      </c>
      <c r="Q4948" s="58" t="inlineStr">
        <is>
          <t>Yes</t>
        </is>
      </c>
      <c r="R4948" s="58" t="inlineStr">
        <is>
          <t>Electronic check</t>
        </is>
      </c>
      <c r="S4948" s="123" t="n">
        <v>81</v>
      </c>
      <c r="T4948" s="58" t="inlineStr">
        <is>
          <t>340.85</t>
        </is>
      </c>
      <c r="U4948" s="58" t="inlineStr">
        <is>
          <t>Yes</t>
        </is>
      </c>
      <c r="V4948" s="123">
        <f>IFERROR(VALUE(TRIM(T4948)),S4948*F4948)</f>
        <v/>
      </c>
      <c r="W4948" s="58">
        <f>IF(F4948&lt;=12,"0-12 mo",IF(F4948&lt;=24,"13-24 mo",IF(F4948&lt;=48,"25-48 mo","49+ mo")))</f>
        <v/>
      </c>
      <c r="X4948" s="58">
        <f>IF(S4948&lt;=35.5,"Q1 Low",IF(S4948&lt;=70.35,"Q2 Mid-Low",IF(S4948&lt;=89.85,"Q3 Mid-High","Q4 High")))</f>
        <v/>
      </c>
      <c r="Y4948" s="58">
        <f>IF(U4948="Yes",1,0)</f>
        <v/>
      </c>
      <c r="Z4948" s="58">
        <f>IF(P4948="Month-to-month",1,0)+IF(M4948="No",1,0)+IF(J4948="No",1,0)+IF(I4948="Fiber optic",1,0)+IF(Q4948="Yes",1,0)</f>
        <v/>
      </c>
    </row>
    <row r="4949" ht="15" customHeight="1" s="59">
      <c r="A4949" s="58" t="inlineStr">
        <is>
          <t>4735-ASGMA</t>
        </is>
      </c>
      <c r="B4949" s="58" t="inlineStr">
        <is>
          <t>Male</t>
        </is>
      </c>
      <c r="C4949" s="58" t="n">
        <v>0</v>
      </c>
      <c r="D4949" s="58" t="inlineStr">
        <is>
          <t>No</t>
        </is>
      </c>
      <c r="E4949" s="58" t="inlineStr">
        <is>
          <t>No</t>
        </is>
      </c>
      <c r="F4949" s="58" t="n">
        <v>26</v>
      </c>
      <c r="G4949" s="58" t="inlineStr">
        <is>
          <t>Yes</t>
        </is>
      </c>
      <c r="H4949" s="58" t="inlineStr">
        <is>
          <t>Yes</t>
        </is>
      </c>
      <c r="I4949" s="58" t="inlineStr">
        <is>
          <t>Fiber optic</t>
        </is>
      </c>
      <c r="J4949" s="58" t="inlineStr">
        <is>
          <t>No</t>
        </is>
      </c>
      <c r="K4949" s="58" t="inlineStr">
        <is>
          <t>No</t>
        </is>
      </c>
      <c r="L4949" s="58" t="inlineStr">
        <is>
          <t>Yes</t>
        </is>
      </c>
      <c r="M4949" s="58" t="inlineStr">
        <is>
          <t>No</t>
        </is>
      </c>
      <c r="N4949" s="58" t="inlineStr">
        <is>
          <t>Yes</t>
        </is>
      </c>
      <c r="O4949" s="58" t="inlineStr">
        <is>
          <t>Yes</t>
        </is>
      </c>
      <c r="P4949" s="58" t="inlineStr">
        <is>
          <t>Month-to-month</t>
        </is>
      </c>
      <c r="Q4949" s="58" t="inlineStr">
        <is>
          <t>Yes</t>
        </is>
      </c>
      <c r="R4949" s="58" t="inlineStr">
        <is>
          <t>Electronic check</t>
        </is>
      </c>
      <c r="S4949" s="123" t="n">
        <v>98.34999999999999</v>
      </c>
      <c r="T4949" s="58" t="inlineStr">
        <is>
          <t>2515.3</t>
        </is>
      </c>
      <c r="U4949" s="58" t="inlineStr">
        <is>
          <t>Yes</t>
        </is>
      </c>
      <c r="V4949" s="123">
        <f>IFERROR(VALUE(TRIM(T4949)),S4949*F4949)</f>
        <v/>
      </c>
      <c r="W4949" s="58">
        <f>IF(F4949&lt;=12,"0-12 mo",IF(F4949&lt;=24,"13-24 mo",IF(F4949&lt;=48,"25-48 mo","49+ mo")))</f>
        <v/>
      </c>
      <c r="X4949" s="58">
        <f>IF(S4949&lt;=35.5,"Q1 Low",IF(S4949&lt;=70.35,"Q2 Mid-Low",IF(S4949&lt;=89.85,"Q3 Mid-High","Q4 High")))</f>
        <v/>
      </c>
      <c r="Y4949" s="58">
        <f>IF(U4949="Yes",1,0)</f>
        <v/>
      </c>
      <c r="Z4949" s="58">
        <f>IF(P4949="Month-to-month",1,0)+IF(M4949="No",1,0)+IF(J4949="No",1,0)+IF(I4949="Fiber optic",1,0)+IF(Q4949="Yes",1,0)</f>
        <v/>
      </c>
    </row>
    <row r="4950" ht="15" customHeight="1" s="59">
      <c r="A4950" s="58" t="inlineStr">
        <is>
          <t>3446-QDSZF</t>
        </is>
      </c>
      <c r="B4950" s="58" t="inlineStr">
        <is>
          <t>Female</t>
        </is>
      </c>
      <c r="C4950" s="58" t="n">
        <v>0</v>
      </c>
      <c r="D4950" s="58" t="inlineStr">
        <is>
          <t>No</t>
        </is>
      </c>
      <c r="E4950" s="58" t="inlineStr">
        <is>
          <t>No</t>
        </is>
      </c>
      <c r="F4950" s="58" t="n">
        <v>4</v>
      </c>
      <c r="G4950" s="58" t="inlineStr">
        <is>
          <t>Yes</t>
        </is>
      </c>
      <c r="H4950" s="58" t="inlineStr">
        <is>
          <t>No</t>
        </is>
      </c>
      <c r="I4950" s="58" t="inlineStr">
        <is>
          <t>DSL</t>
        </is>
      </c>
      <c r="J4950" s="58" t="inlineStr">
        <is>
          <t>No</t>
        </is>
      </c>
      <c r="K4950" s="58" t="inlineStr">
        <is>
          <t>No</t>
        </is>
      </c>
      <c r="L4950" s="58" t="inlineStr">
        <is>
          <t>No</t>
        </is>
      </c>
      <c r="M4950" s="58" t="inlineStr">
        <is>
          <t>No</t>
        </is>
      </c>
      <c r="N4950" s="58" t="inlineStr">
        <is>
          <t>Yes</t>
        </is>
      </c>
      <c r="O4950" s="58" t="inlineStr">
        <is>
          <t>No</t>
        </is>
      </c>
      <c r="P4950" s="58" t="inlineStr">
        <is>
          <t>Month-to-month</t>
        </is>
      </c>
      <c r="Q4950" s="58" t="inlineStr">
        <is>
          <t>No</t>
        </is>
      </c>
      <c r="R4950" s="58" t="inlineStr">
        <is>
          <t>Credit card (automatic)</t>
        </is>
      </c>
      <c r="S4950" s="123" t="n">
        <v>55.5</v>
      </c>
      <c r="T4950" s="58" t="inlineStr">
        <is>
          <t>227.35</t>
        </is>
      </c>
      <c r="U4950" s="58" t="inlineStr">
        <is>
          <t>No</t>
        </is>
      </c>
      <c r="V4950" s="123">
        <f>IFERROR(VALUE(TRIM(T4950)),S4950*F4950)</f>
        <v/>
      </c>
      <c r="W4950" s="58">
        <f>IF(F4950&lt;=12,"0-12 mo",IF(F4950&lt;=24,"13-24 mo",IF(F4950&lt;=48,"25-48 mo","49+ mo")))</f>
        <v/>
      </c>
      <c r="X4950" s="58">
        <f>IF(S4950&lt;=35.5,"Q1 Low",IF(S4950&lt;=70.35,"Q2 Mid-Low",IF(S4950&lt;=89.85,"Q3 Mid-High","Q4 High")))</f>
        <v/>
      </c>
      <c r="Y4950" s="58">
        <f>IF(U4950="Yes",1,0)</f>
        <v/>
      </c>
      <c r="Z4950" s="58">
        <f>IF(P4950="Month-to-month",1,0)+IF(M4950="No",1,0)+IF(J4950="No",1,0)+IF(I4950="Fiber optic",1,0)+IF(Q4950="Yes",1,0)</f>
        <v/>
      </c>
    </row>
    <row r="4951" ht="15" customHeight="1" s="59">
      <c r="A4951" s="58" t="inlineStr">
        <is>
          <t>3669-LVWZB</t>
        </is>
      </c>
      <c r="B4951" s="58" t="inlineStr">
        <is>
          <t>Male</t>
        </is>
      </c>
      <c r="C4951" s="58" t="n">
        <v>0</v>
      </c>
      <c r="D4951" s="58" t="inlineStr">
        <is>
          <t>No</t>
        </is>
      </c>
      <c r="E4951" s="58" t="inlineStr">
        <is>
          <t>No</t>
        </is>
      </c>
      <c r="F4951" s="58" t="n">
        <v>5</v>
      </c>
      <c r="G4951" s="58" t="inlineStr">
        <is>
          <t>No</t>
        </is>
      </c>
      <c r="H4951" s="58" t="inlineStr">
        <is>
          <t>No phone service</t>
        </is>
      </c>
      <c r="I4951" s="58" t="inlineStr">
        <is>
          <t>DSL</t>
        </is>
      </c>
      <c r="J4951" s="58" t="inlineStr">
        <is>
          <t>No</t>
        </is>
      </c>
      <c r="K4951" s="58" t="inlineStr">
        <is>
          <t>Yes</t>
        </is>
      </c>
      <c r="L4951" s="58" t="inlineStr">
        <is>
          <t>No</t>
        </is>
      </c>
      <c r="M4951" s="58" t="inlineStr">
        <is>
          <t>No</t>
        </is>
      </c>
      <c r="N4951" s="58" t="inlineStr">
        <is>
          <t>Yes</t>
        </is>
      </c>
      <c r="O4951" s="58" t="inlineStr">
        <is>
          <t>Yes</t>
        </is>
      </c>
      <c r="P4951" s="58" t="inlineStr">
        <is>
          <t>Month-to-month</t>
        </is>
      </c>
      <c r="Q4951" s="58" t="inlineStr">
        <is>
          <t>Yes</t>
        </is>
      </c>
      <c r="R4951" s="58" t="inlineStr">
        <is>
          <t>Mailed check</t>
        </is>
      </c>
      <c r="S4951" s="123" t="n">
        <v>51</v>
      </c>
      <c r="T4951" s="58" t="inlineStr">
        <is>
          <t>305.95</t>
        </is>
      </c>
      <c r="U4951" s="58" t="inlineStr">
        <is>
          <t>Yes</t>
        </is>
      </c>
      <c r="V4951" s="123">
        <f>IFERROR(VALUE(TRIM(T4951)),S4951*F4951)</f>
        <v/>
      </c>
      <c r="W4951" s="58">
        <f>IF(F4951&lt;=12,"0-12 mo",IF(F4951&lt;=24,"13-24 mo",IF(F4951&lt;=48,"25-48 mo","49+ mo")))</f>
        <v/>
      </c>
      <c r="X4951" s="58">
        <f>IF(S4951&lt;=35.5,"Q1 Low",IF(S4951&lt;=70.35,"Q2 Mid-Low",IF(S4951&lt;=89.85,"Q3 Mid-High","Q4 High")))</f>
        <v/>
      </c>
      <c r="Y4951" s="58">
        <f>IF(U4951="Yes",1,0)</f>
        <v/>
      </c>
      <c r="Z4951" s="58">
        <f>IF(P4951="Month-to-month",1,0)+IF(M4951="No",1,0)+IF(J4951="No",1,0)+IF(I4951="Fiber optic",1,0)+IF(Q4951="Yes",1,0)</f>
        <v/>
      </c>
    </row>
    <row r="4952" ht="15" customHeight="1" s="59">
      <c r="A4952" s="58" t="inlineStr">
        <is>
          <t>6892-EZDTG</t>
        </is>
      </c>
      <c r="B4952" s="58" t="inlineStr">
        <is>
          <t>Female</t>
        </is>
      </c>
      <c r="C4952" s="58" t="n">
        <v>0</v>
      </c>
      <c r="D4952" s="58" t="inlineStr">
        <is>
          <t>Yes</t>
        </is>
      </c>
      <c r="E4952" s="58" t="inlineStr">
        <is>
          <t>No</t>
        </is>
      </c>
      <c r="F4952" s="58" t="n">
        <v>4</v>
      </c>
      <c r="G4952" s="58" t="inlineStr">
        <is>
          <t>Yes</t>
        </is>
      </c>
      <c r="H4952" s="58" t="inlineStr">
        <is>
          <t>Yes</t>
        </is>
      </c>
      <c r="I4952" s="58" t="inlineStr">
        <is>
          <t>Fiber optic</t>
        </is>
      </c>
      <c r="J4952" s="58" t="inlineStr">
        <is>
          <t>No</t>
        </is>
      </c>
      <c r="K4952" s="58" t="inlineStr">
        <is>
          <t>Yes</t>
        </is>
      </c>
      <c r="L4952" s="58" t="inlineStr">
        <is>
          <t>No</t>
        </is>
      </c>
      <c r="M4952" s="58" t="inlineStr">
        <is>
          <t>No</t>
        </is>
      </c>
      <c r="N4952" s="58" t="inlineStr">
        <is>
          <t>Yes</t>
        </is>
      </c>
      <c r="O4952" s="58" t="inlineStr">
        <is>
          <t>No</t>
        </is>
      </c>
      <c r="P4952" s="58" t="inlineStr">
        <is>
          <t>Month-to-month</t>
        </is>
      </c>
      <c r="Q4952" s="58" t="inlineStr">
        <is>
          <t>Yes</t>
        </is>
      </c>
      <c r="R4952" s="58" t="inlineStr">
        <is>
          <t>Electronic check</t>
        </is>
      </c>
      <c r="S4952" s="123" t="n">
        <v>91.65000000000001</v>
      </c>
      <c r="T4952" s="58" t="inlineStr">
        <is>
          <t>365.4</t>
        </is>
      </c>
      <c r="U4952" s="58" t="inlineStr">
        <is>
          <t>Yes</t>
        </is>
      </c>
      <c r="V4952" s="123">
        <f>IFERROR(VALUE(TRIM(T4952)),S4952*F4952)</f>
        <v/>
      </c>
      <c r="W4952" s="58">
        <f>IF(F4952&lt;=12,"0-12 mo",IF(F4952&lt;=24,"13-24 mo",IF(F4952&lt;=48,"25-48 mo","49+ mo")))</f>
        <v/>
      </c>
      <c r="X4952" s="58">
        <f>IF(S4952&lt;=35.5,"Q1 Low",IF(S4952&lt;=70.35,"Q2 Mid-Low",IF(S4952&lt;=89.85,"Q3 Mid-High","Q4 High")))</f>
        <v/>
      </c>
      <c r="Y4952" s="58">
        <f>IF(U4952="Yes",1,0)</f>
        <v/>
      </c>
      <c r="Z4952" s="58">
        <f>IF(P4952="Month-to-month",1,0)+IF(M4952="No",1,0)+IF(J4952="No",1,0)+IF(I4952="Fiber optic",1,0)+IF(Q4952="Yes",1,0)</f>
        <v/>
      </c>
    </row>
    <row r="4953" ht="15" customHeight="1" s="59">
      <c r="A4953" s="58" t="inlineStr">
        <is>
          <t>5117-IFGPS</t>
        </is>
      </c>
      <c r="B4953" s="58" t="inlineStr">
        <is>
          <t>Male</t>
        </is>
      </c>
      <c r="C4953" s="58" t="n">
        <v>1</v>
      </c>
      <c r="D4953" s="58" t="inlineStr">
        <is>
          <t>Yes</t>
        </is>
      </c>
      <c r="E4953" s="58" t="inlineStr">
        <is>
          <t>No</t>
        </is>
      </c>
      <c r="F4953" s="58" t="n">
        <v>29</v>
      </c>
      <c r="G4953" s="58" t="inlineStr">
        <is>
          <t>Yes</t>
        </is>
      </c>
      <c r="H4953" s="58" t="inlineStr">
        <is>
          <t>Yes</t>
        </is>
      </c>
      <c r="I4953" s="58" t="inlineStr">
        <is>
          <t>Fiber optic</t>
        </is>
      </c>
      <c r="J4953" s="58" t="inlineStr">
        <is>
          <t>No</t>
        </is>
      </c>
      <c r="K4953" s="58" t="inlineStr">
        <is>
          <t>No</t>
        </is>
      </c>
      <c r="L4953" s="58" t="inlineStr">
        <is>
          <t>No</t>
        </is>
      </c>
      <c r="M4953" s="58" t="inlineStr">
        <is>
          <t>No</t>
        </is>
      </c>
      <c r="N4953" s="58" t="inlineStr">
        <is>
          <t>No</t>
        </is>
      </c>
      <c r="O4953" s="58" t="inlineStr">
        <is>
          <t>Yes</t>
        </is>
      </c>
      <c r="P4953" s="58" t="inlineStr">
        <is>
          <t>Month-to-month</t>
        </is>
      </c>
      <c r="Q4953" s="58" t="inlineStr">
        <is>
          <t>Yes</t>
        </is>
      </c>
      <c r="R4953" s="58" t="inlineStr">
        <is>
          <t>Electronic check</t>
        </is>
      </c>
      <c r="S4953" s="123" t="n">
        <v>84.3</v>
      </c>
      <c r="T4953" s="58" t="inlineStr">
        <is>
          <t>2357.75</t>
        </is>
      </c>
      <c r="U4953" s="58" t="inlineStr">
        <is>
          <t>No</t>
        </is>
      </c>
      <c r="V4953" s="123">
        <f>IFERROR(VALUE(TRIM(T4953)),S4953*F4953)</f>
        <v/>
      </c>
      <c r="W4953" s="58">
        <f>IF(F4953&lt;=12,"0-12 mo",IF(F4953&lt;=24,"13-24 mo",IF(F4953&lt;=48,"25-48 mo","49+ mo")))</f>
        <v/>
      </c>
      <c r="X4953" s="58">
        <f>IF(S4953&lt;=35.5,"Q1 Low",IF(S4953&lt;=70.35,"Q2 Mid-Low",IF(S4953&lt;=89.85,"Q3 Mid-High","Q4 High")))</f>
        <v/>
      </c>
      <c r="Y4953" s="58">
        <f>IF(U4953="Yes",1,0)</f>
        <v/>
      </c>
      <c r="Z4953" s="58">
        <f>IF(P4953="Month-to-month",1,0)+IF(M4953="No",1,0)+IF(J4953="No",1,0)+IF(I4953="Fiber optic",1,0)+IF(Q4953="Yes",1,0)</f>
        <v/>
      </c>
    </row>
    <row r="4954" ht="15" customHeight="1" s="59">
      <c r="A4954" s="58" t="inlineStr">
        <is>
          <t>7379-FNIUJ</t>
        </is>
      </c>
      <c r="B4954" s="58" t="inlineStr">
        <is>
          <t>Male</t>
        </is>
      </c>
      <c r="C4954" s="58" t="n">
        <v>0</v>
      </c>
      <c r="D4954" s="58" t="inlineStr">
        <is>
          <t>No</t>
        </is>
      </c>
      <c r="E4954" s="58" t="inlineStr">
        <is>
          <t>No</t>
        </is>
      </c>
      <c r="F4954" s="58" t="n">
        <v>2</v>
      </c>
      <c r="G4954" s="58" t="inlineStr">
        <is>
          <t>Yes</t>
        </is>
      </c>
      <c r="H4954" s="58" t="inlineStr">
        <is>
          <t>No</t>
        </is>
      </c>
      <c r="I4954" s="58" t="inlineStr">
        <is>
          <t>Fiber optic</t>
        </is>
      </c>
      <c r="J4954" s="58" t="inlineStr">
        <is>
          <t>Yes</t>
        </is>
      </c>
      <c r="K4954" s="58" t="inlineStr">
        <is>
          <t>Yes</t>
        </is>
      </c>
      <c r="L4954" s="58" t="inlineStr">
        <is>
          <t>No</t>
        </is>
      </c>
      <c r="M4954" s="58" t="inlineStr">
        <is>
          <t>No</t>
        </is>
      </c>
      <c r="N4954" s="58" t="inlineStr">
        <is>
          <t>Yes</t>
        </is>
      </c>
      <c r="O4954" s="58" t="inlineStr">
        <is>
          <t>Yes</t>
        </is>
      </c>
      <c r="P4954" s="58" t="inlineStr">
        <is>
          <t>Month-to-month</t>
        </is>
      </c>
      <c r="Q4954" s="58" t="inlineStr">
        <is>
          <t>No</t>
        </is>
      </c>
      <c r="R4954" s="58" t="inlineStr">
        <is>
          <t>Electronic check</t>
        </is>
      </c>
      <c r="S4954" s="123" t="n">
        <v>100.2</v>
      </c>
      <c r="T4954" s="58" t="inlineStr">
        <is>
          <t>198.5</t>
        </is>
      </c>
      <c r="U4954" s="58" t="inlineStr">
        <is>
          <t>No</t>
        </is>
      </c>
      <c r="V4954" s="123">
        <f>IFERROR(VALUE(TRIM(T4954)),S4954*F4954)</f>
        <v/>
      </c>
      <c r="W4954" s="58">
        <f>IF(F4954&lt;=12,"0-12 mo",IF(F4954&lt;=24,"13-24 mo",IF(F4954&lt;=48,"25-48 mo","49+ mo")))</f>
        <v/>
      </c>
      <c r="X4954" s="58">
        <f>IF(S4954&lt;=35.5,"Q1 Low",IF(S4954&lt;=70.35,"Q2 Mid-Low",IF(S4954&lt;=89.85,"Q3 Mid-High","Q4 High")))</f>
        <v/>
      </c>
      <c r="Y4954" s="58">
        <f>IF(U4954="Yes",1,0)</f>
        <v/>
      </c>
      <c r="Z4954" s="58">
        <f>IF(P4954="Month-to-month",1,0)+IF(M4954="No",1,0)+IF(J4954="No",1,0)+IF(I4954="Fiber optic",1,0)+IF(Q4954="Yes",1,0)</f>
        <v/>
      </c>
    </row>
    <row r="4955" ht="15" customHeight="1" s="59">
      <c r="A4955" s="58" t="inlineStr">
        <is>
          <t>1627-AFWVJ</t>
        </is>
      </c>
      <c r="B4955" s="58" t="inlineStr">
        <is>
          <t>Female</t>
        </is>
      </c>
      <c r="C4955" s="58" t="n">
        <v>0</v>
      </c>
      <c r="D4955" s="58" t="inlineStr">
        <is>
          <t>No</t>
        </is>
      </c>
      <c r="E4955" s="58" t="inlineStr">
        <is>
          <t>No</t>
        </is>
      </c>
      <c r="F4955" s="58" t="n">
        <v>29</v>
      </c>
      <c r="G4955" s="58" t="inlineStr">
        <is>
          <t>Yes</t>
        </is>
      </c>
      <c r="H4955" s="58" t="inlineStr">
        <is>
          <t>No</t>
        </is>
      </c>
      <c r="I4955" s="58" t="inlineStr">
        <is>
          <t>No</t>
        </is>
      </c>
      <c r="J4955" s="58" t="inlineStr">
        <is>
          <t>No internet service</t>
        </is>
      </c>
      <c r="K4955" s="58" t="inlineStr">
        <is>
          <t>No internet service</t>
        </is>
      </c>
      <c r="L4955" s="58" t="inlineStr">
        <is>
          <t>No internet service</t>
        </is>
      </c>
      <c r="M4955" s="58" t="inlineStr">
        <is>
          <t>No internet service</t>
        </is>
      </c>
      <c r="N4955" s="58" t="inlineStr">
        <is>
          <t>No internet service</t>
        </is>
      </c>
      <c r="O4955" s="58" t="inlineStr">
        <is>
          <t>No internet service</t>
        </is>
      </c>
      <c r="P4955" s="58" t="inlineStr">
        <is>
          <t>Two year</t>
        </is>
      </c>
      <c r="Q4955" s="58" t="inlineStr">
        <is>
          <t>No</t>
        </is>
      </c>
      <c r="R4955" s="58" t="inlineStr">
        <is>
          <t>Mailed check</t>
        </is>
      </c>
      <c r="S4955" s="123" t="n">
        <v>19.4</v>
      </c>
      <c r="T4955" s="58" t="inlineStr">
        <is>
          <t>554.25</t>
        </is>
      </c>
      <c r="U4955" s="58" t="inlineStr">
        <is>
          <t>No</t>
        </is>
      </c>
      <c r="V4955" s="123">
        <f>IFERROR(VALUE(TRIM(T4955)),S4955*F4955)</f>
        <v/>
      </c>
      <c r="W4955" s="58">
        <f>IF(F4955&lt;=12,"0-12 mo",IF(F4955&lt;=24,"13-24 mo",IF(F4955&lt;=48,"25-48 mo","49+ mo")))</f>
        <v/>
      </c>
      <c r="X4955" s="58">
        <f>IF(S4955&lt;=35.5,"Q1 Low",IF(S4955&lt;=70.35,"Q2 Mid-Low",IF(S4955&lt;=89.85,"Q3 Mid-High","Q4 High")))</f>
        <v/>
      </c>
      <c r="Y4955" s="58">
        <f>IF(U4955="Yes",1,0)</f>
        <v/>
      </c>
      <c r="Z4955" s="58">
        <f>IF(P4955="Month-to-month",1,0)+IF(M4955="No",1,0)+IF(J4955="No",1,0)+IF(I4955="Fiber optic",1,0)+IF(Q4955="Yes",1,0)</f>
        <v/>
      </c>
    </row>
    <row r="4956" ht="15" customHeight="1" s="59">
      <c r="A4956" s="58" t="inlineStr">
        <is>
          <t>9725-SCPZG</t>
        </is>
      </c>
      <c r="B4956" s="58" t="inlineStr">
        <is>
          <t>Male</t>
        </is>
      </c>
      <c r="C4956" s="58" t="n">
        <v>0</v>
      </c>
      <c r="D4956" s="58" t="inlineStr">
        <is>
          <t>No</t>
        </is>
      </c>
      <c r="E4956" s="58" t="inlineStr">
        <is>
          <t>Yes</t>
        </is>
      </c>
      <c r="F4956" s="58" t="n">
        <v>1</v>
      </c>
      <c r="G4956" s="58" t="inlineStr">
        <is>
          <t>Yes</t>
        </is>
      </c>
      <c r="H4956" s="58" t="inlineStr">
        <is>
          <t>No</t>
        </is>
      </c>
      <c r="I4956" s="58" t="inlineStr">
        <is>
          <t>Fiber optic</t>
        </is>
      </c>
      <c r="J4956" s="58" t="inlineStr">
        <is>
          <t>No</t>
        </is>
      </c>
      <c r="K4956" s="58" t="inlineStr">
        <is>
          <t>No</t>
        </is>
      </c>
      <c r="L4956" s="58" t="inlineStr">
        <is>
          <t>No</t>
        </is>
      </c>
      <c r="M4956" s="58" t="inlineStr">
        <is>
          <t>No</t>
        </is>
      </c>
      <c r="N4956" s="58" t="inlineStr">
        <is>
          <t>Yes</t>
        </is>
      </c>
      <c r="O4956" s="58" t="inlineStr">
        <is>
          <t>Yes</t>
        </is>
      </c>
      <c r="P4956" s="58" t="inlineStr">
        <is>
          <t>Month-to-month</t>
        </is>
      </c>
      <c r="Q4956" s="58" t="inlineStr">
        <is>
          <t>Yes</t>
        </is>
      </c>
      <c r="R4956" s="58" t="inlineStr">
        <is>
          <t>Electronic check</t>
        </is>
      </c>
      <c r="S4956" s="123" t="n">
        <v>90.84999999999999</v>
      </c>
      <c r="T4956" s="58" t="inlineStr">
        <is>
          <t>90.85</t>
        </is>
      </c>
      <c r="U4956" s="58" t="inlineStr">
        <is>
          <t>Yes</t>
        </is>
      </c>
      <c r="V4956" s="123">
        <f>IFERROR(VALUE(TRIM(T4956)),S4956*F4956)</f>
        <v/>
      </c>
      <c r="W4956" s="58">
        <f>IF(F4956&lt;=12,"0-12 mo",IF(F4956&lt;=24,"13-24 mo",IF(F4956&lt;=48,"25-48 mo","49+ mo")))</f>
        <v/>
      </c>
      <c r="X4956" s="58">
        <f>IF(S4956&lt;=35.5,"Q1 Low",IF(S4956&lt;=70.35,"Q2 Mid-Low",IF(S4956&lt;=89.85,"Q3 Mid-High","Q4 High")))</f>
        <v/>
      </c>
      <c r="Y4956" s="58">
        <f>IF(U4956="Yes",1,0)</f>
        <v/>
      </c>
      <c r="Z4956" s="58">
        <f>IF(P4956="Month-to-month",1,0)+IF(M4956="No",1,0)+IF(J4956="No",1,0)+IF(I4956="Fiber optic",1,0)+IF(Q4956="Yes",1,0)</f>
        <v/>
      </c>
    </row>
    <row r="4957" ht="15" customHeight="1" s="59">
      <c r="A4957" s="58" t="inlineStr">
        <is>
          <t>5884-GCYMI</t>
        </is>
      </c>
      <c r="B4957" s="58" t="inlineStr">
        <is>
          <t>Male</t>
        </is>
      </c>
      <c r="C4957" s="58" t="n">
        <v>0</v>
      </c>
      <c r="D4957" s="58" t="inlineStr">
        <is>
          <t>No</t>
        </is>
      </c>
      <c r="E4957" s="58" t="inlineStr">
        <is>
          <t>No</t>
        </is>
      </c>
      <c r="F4957" s="58" t="n">
        <v>1</v>
      </c>
      <c r="G4957" s="58" t="inlineStr">
        <is>
          <t>Yes</t>
        </is>
      </c>
      <c r="H4957" s="58" t="inlineStr">
        <is>
          <t>No</t>
        </is>
      </c>
      <c r="I4957" s="58" t="inlineStr">
        <is>
          <t>Fiber optic</t>
        </is>
      </c>
      <c r="J4957" s="58" t="inlineStr">
        <is>
          <t>No</t>
        </is>
      </c>
      <c r="K4957" s="58" t="inlineStr">
        <is>
          <t>No</t>
        </is>
      </c>
      <c r="L4957" s="58" t="inlineStr">
        <is>
          <t>No</t>
        </is>
      </c>
      <c r="M4957" s="58" t="inlineStr">
        <is>
          <t>No</t>
        </is>
      </c>
      <c r="N4957" s="58" t="inlineStr">
        <is>
          <t>No</t>
        </is>
      </c>
      <c r="O4957" s="58" t="inlineStr">
        <is>
          <t>No</t>
        </is>
      </c>
      <c r="P4957" s="58" t="inlineStr">
        <is>
          <t>Month-to-month</t>
        </is>
      </c>
      <c r="Q4957" s="58" t="inlineStr">
        <is>
          <t>No</t>
        </is>
      </c>
      <c r="R4957" s="58" t="inlineStr">
        <is>
          <t>Mailed check</t>
        </is>
      </c>
      <c r="S4957" s="123" t="n">
        <v>69.40000000000001</v>
      </c>
      <c r="T4957" s="58" t="inlineStr">
        <is>
          <t>69.4</t>
        </is>
      </c>
      <c r="U4957" s="58" t="inlineStr">
        <is>
          <t>Yes</t>
        </is>
      </c>
      <c r="V4957" s="123">
        <f>IFERROR(VALUE(TRIM(T4957)),S4957*F4957)</f>
        <v/>
      </c>
      <c r="W4957" s="58">
        <f>IF(F4957&lt;=12,"0-12 mo",IF(F4957&lt;=24,"13-24 mo",IF(F4957&lt;=48,"25-48 mo","49+ mo")))</f>
        <v/>
      </c>
      <c r="X4957" s="58">
        <f>IF(S4957&lt;=35.5,"Q1 Low",IF(S4957&lt;=70.35,"Q2 Mid-Low",IF(S4957&lt;=89.85,"Q3 Mid-High","Q4 High")))</f>
        <v/>
      </c>
      <c r="Y4957" s="58">
        <f>IF(U4957="Yes",1,0)</f>
        <v/>
      </c>
      <c r="Z4957" s="58">
        <f>IF(P4957="Month-to-month",1,0)+IF(M4957="No",1,0)+IF(J4957="No",1,0)+IF(I4957="Fiber optic",1,0)+IF(Q4957="Yes",1,0)</f>
        <v/>
      </c>
    </row>
    <row r="4958" ht="15" customHeight="1" s="59">
      <c r="A4958" s="58" t="inlineStr">
        <is>
          <t>3217-FZDMN</t>
        </is>
      </c>
      <c r="B4958" s="58" t="inlineStr">
        <is>
          <t>Female</t>
        </is>
      </c>
      <c r="C4958" s="58" t="n">
        <v>1</v>
      </c>
      <c r="D4958" s="58" t="inlineStr">
        <is>
          <t>No</t>
        </is>
      </c>
      <c r="E4958" s="58" t="inlineStr">
        <is>
          <t>No</t>
        </is>
      </c>
      <c r="F4958" s="58" t="n">
        <v>8</v>
      </c>
      <c r="G4958" s="58" t="inlineStr">
        <is>
          <t>Yes</t>
        </is>
      </c>
      <c r="H4958" s="58" t="inlineStr">
        <is>
          <t>No</t>
        </is>
      </c>
      <c r="I4958" s="58" t="inlineStr">
        <is>
          <t>Fiber optic</t>
        </is>
      </c>
      <c r="J4958" s="58" t="inlineStr">
        <is>
          <t>No</t>
        </is>
      </c>
      <c r="K4958" s="58" t="inlineStr">
        <is>
          <t>No</t>
        </is>
      </c>
      <c r="L4958" s="58" t="inlineStr">
        <is>
          <t>Yes</t>
        </is>
      </c>
      <c r="M4958" s="58" t="inlineStr">
        <is>
          <t>No</t>
        </is>
      </c>
      <c r="N4958" s="58" t="inlineStr">
        <is>
          <t>Yes</t>
        </is>
      </c>
      <c r="O4958" s="58" t="inlineStr">
        <is>
          <t>Yes</t>
        </is>
      </c>
      <c r="P4958" s="58" t="inlineStr">
        <is>
          <t>Month-to-month</t>
        </is>
      </c>
      <c r="Q4958" s="58" t="inlineStr">
        <is>
          <t>Yes</t>
        </is>
      </c>
      <c r="R4958" s="58" t="inlineStr">
        <is>
          <t>Credit card (automatic)</t>
        </is>
      </c>
      <c r="S4958" s="123" t="n">
        <v>94.45</v>
      </c>
      <c r="T4958" s="58" t="inlineStr">
        <is>
          <t>742.95</t>
        </is>
      </c>
      <c r="U4958" s="58" t="inlineStr">
        <is>
          <t>Yes</t>
        </is>
      </c>
      <c r="V4958" s="123">
        <f>IFERROR(VALUE(TRIM(T4958)),S4958*F4958)</f>
        <v/>
      </c>
      <c r="W4958" s="58">
        <f>IF(F4958&lt;=12,"0-12 mo",IF(F4958&lt;=24,"13-24 mo",IF(F4958&lt;=48,"25-48 mo","49+ mo")))</f>
        <v/>
      </c>
      <c r="X4958" s="58">
        <f>IF(S4958&lt;=35.5,"Q1 Low",IF(S4958&lt;=70.35,"Q2 Mid-Low",IF(S4958&lt;=89.85,"Q3 Mid-High","Q4 High")))</f>
        <v/>
      </c>
      <c r="Y4958" s="58">
        <f>IF(U4958="Yes",1,0)</f>
        <v/>
      </c>
      <c r="Z4958" s="58">
        <f>IF(P4958="Month-to-month",1,0)+IF(M4958="No",1,0)+IF(J4958="No",1,0)+IF(I4958="Fiber optic",1,0)+IF(Q4958="Yes",1,0)</f>
        <v/>
      </c>
    </row>
    <row r="4959" ht="15" customHeight="1" s="59">
      <c r="A4959" s="58" t="inlineStr">
        <is>
          <t>4486-EFAEB</t>
        </is>
      </c>
      <c r="B4959" s="58" t="inlineStr">
        <is>
          <t>Male</t>
        </is>
      </c>
      <c r="C4959" s="58" t="n">
        <v>0</v>
      </c>
      <c r="D4959" s="58" t="inlineStr">
        <is>
          <t>No</t>
        </is>
      </c>
      <c r="E4959" s="58" t="inlineStr">
        <is>
          <t>No</t>
        </is>
      </c>
      <c r="F4959" s="58" t="n">
        <v>13</v>
      </c>
      <c r="G4959" s="58" t="inlineStr">
        <is>
          <t>Yes</t>
        </is>
      </c>
      <c r="H4959" s="58" t="inlineStr">
        <is>
          <t>No</t>
        </is>
      </c>
      <c r="I4959" s="58" t="inlineStr">
        <is>
          <t>No</t>
        </is>
      </c>
      <c r="J4959" s="58" t="inlineStr">
        <is>
          <t>No internet service</t>
        </is>
      </c>
      <c r="K4959" s="58" t="inlineStr">
        <is>
          <t>No internet service</t>
        </is>
      </c>
      <c r="L4959" s="58" t="inlineStr">
        <is>
          <t>No internet service</t>
        </is>
      </c>
      <c r="M4959" s="58" t="inlineStr">
        <is>
          <t>No internet service</t>
        </is>
      </c>
      <c r="N4959" s="58" t="inlineStr">
        <is>
          <t>No internet service</t>
        </is>
      </c>
      <c r="O4959" s="58" t="inlineStr">
        <is>
          <t>No internet service</t>
        </is>
      </c>
      <c r="P4959" s="58" t="inlineStr">
        <is>
          <t>Month-to-month</t>
        </is>
      </c>
      <c r="Q4959" s="58" t="inlineStr">
        <is>
          <t>Yes</t>
        </is>
      </c>
      <c r="R4959" s="58" t="inlineStr">
        <is>
          <t>Electronic check</t>
        </is>
      </c>
      <c r="S4959" s="123" t="n">
        <v>20.4</v>
      </c>
      <c r="T4959" s="58" t="inlineStr">
        <is>
          <t>251.65</t>
        </is>
      </c>
      <c r="U4959" s="58" t="inlineStr">
        <is>
          <t>No</t>
        </is>
      </c>
      <c r="V4959" s="123">
        <f>IFERROR(VALUE(TRIM(T4959)),S4959*F4959)</f>
        <v/>
      </c>
      <c r="W4959" s="58">
        <f>IF(F4959&lt;=12,"0-12 mo",IF(F4959&lt;=24,"13-24 mo",IF(F4959&lt;=48,"25-48 mo","49+ mo")))</f>
        <v/>
      </c>
      <c r="X4959" s="58">
        <f>IF(S4959&lt;=35.5,"Q1 Low",IF(S4959&lt;=70.35,"Q2 Mid-Low",IF(S4959&lt;=89.85,"Q3 Mid-High","Q4 High")))</f>
        <v/>
      </c>
      <c r="Y4959" s="58">
        <f>IF(U4959="Yes",1,0)</f>
        <v/>
      </c>
      <c r="Z4959" s="58">
        <f>IF(P4959="Month-to-month",1,0)+IF(M4959="No",1,0)+IF(J4959="No",1,0)+IF(I4959="Fiber optic",1,0)+IF(Q4959="Yes",1,0)</f>
        <v/>
      </c>
    </row>
    <row r="4960" ht="15" customHeight="1" s="59">
      <c r="A4960" s="58" t="inlineStr">
        <is>
          <t>0060-FUALY</t>
        </is>
      </c>
      <c r="B4960" s="58" t="inlineStr">
        <is>
          <t>Female</t>
        </is>
      </c>
      <c r="C4960" s="58" t="n">
        <v>0</v>
      </c>
      <c r="D4960" s="58" t="inlineStr">
        <is>
          <t>Yes</t>
        </is>
      </c>
      <c r="E4960" s="58" t="inlineStr">
        <is>
          <t>No</t>
        </is>
      </c>
      <c r="F4960" s="58" t="n">
        <v>59</v>
      </c>
      <c r="G4960" s="58" t="inlineStr">
        <is>
          <t>Yes</t>
        </is>
      </c>
      <c r="H4960" s="58" t="inlineStr">
        <is>
          <t>Yes</t>
        </is>
      </c>
      <c r="I4960" s="58" t="inlineStr">
        <is>
          <t>Fiber optic</t>
        </is>
      </c>
      <c r="J4960" s="58" t="inlineStr">
        <is>
          <t>Yes</t>
        </is>
      </c>
      <c r="K4960" s="58" t="inlineStr">
        <is>
          <t>Yes</t>
        </is>
      </c>
      <c r="L4960" s="58" t="inlineStr">
        <is>
          <t>No</t>
        </is>
      </c>
      <c r="M4960" s="58" t="inlineStr">
        <is>
          <t>No</t>
        </is>
      </c>
      <c r="N4960" s="58" t="inlineStr">
        <is>
          <t>Yes</t>
        </is>
      </c>
      <c r="O4960" s="58" t="inlineStr">
        <is>
          <t>No</t>
        </is>
      </c>
      <c r="P4960" s="58" t="inlineStr">
        <is>
          <t>Month-to-month</t>
        </is>
      </c>
      <c r="Q4960" s="58" t="inlineStr">
        <is>
          <t>Yes</t>
        </is>
      </c>
      <c r="R4960" s="58" t="inlineStr">
        <is>
          <t>Electronic check</t>
        </is>
      </c>
      <c r="S4960" s="123" t="n">
        <v>94.75</v>
      </c>
      <c r="T4960" s="58" t="inlineStr">
        <is>
          <t>5597.65</t>
        </is>
      </c>
      <c r="U4960" s="58" t="inlineStr">
        <is>
          <t>No</t>
        </is>
      </c>
      <c r="V4960" s="123">
        <f>IFERROR(VALUE(TRIM(T4960)),S4960*F4960)</f>
        <v/>
      </c>
      <c r="W4960" s="58">
        <f>IF(F4960&lt;=12,"0-12 mo",IF(F4960&lt;=24,"13-24 mo",IF(F4960&lt;=48,"25-48 mo","49+ mo")))</f>
        <v/>
      </c>
      <c r="X4960" s="58">
        <f>IF(S4960&lt;=35.5,"Q1 Low",IF(S4960&lt;=70.35,"Q2 Mid-Low",IF(S4960&lt;=89.85,"Q3 Mid-High","Q4 High")))</f>
        <v/>
      </c>
      <c r="Y4960" s="58">
        <f>IF(U4960="Yes",1,0)</f>
        <v/>
      </c>
      <c r="Z4960" s="58">
        <f>IF(P4960="Month-to-month",1,0)+IF(M4960="No",1,0)+IF(J4960="No",1,0)+IF(I4960="Fiber optic",1,0)+IF(Q4960="Yes",1,0)</f>
        <v/>
      </c>
    </row>
    <row r="4961" ht="15" customHeight="1" s="59">
      <c r="A4961" s="58" t="inlineStr">
        <is>
          <t>7853-GVUDZ</t>
        </is>
      </c>
      <c r="B4961" s="58" t="inlineStr">
        <is>
          <t>Female</t>
        </is>
      </c>
      <c r="C4961" s="58" t="n">
        <v>0</v>
      </c>
      <c r="D4961" s="58" t="inlineStr">
        <is>
          <t>Yes</t>
        </is>
      </c>
      <c r="E4961" s="58" t="inlineStr">
        <is>
          <t>Yes</t>
        </is>
      </c>
      <c r="F4961" s="58" t="n">
        <v>1</v>
      </c>
      <c r="G4961" s="58" t="inlineStr">
        <is>
          <t>Yes</t>
        </is>
      </c>
      <c r="H4961" s="58" t="inlineStr">
        <is>
          <t>No</t>
        </is>
      </c>
      <c r="I4961" s="58" t="inlineStr">
        <is>
          <t>No</t>
        </is>
      </c>
      <c r="J4961" s="58" t="inlineStr">
        <is>
          <t>No internet service</t>
        </is>
      </c>
      <c r="K4961" s="58" t="inlineStr">
        <is>
          <t>No internet service</t>
        </is>
      </c>
      <c r="L4961" s="58" t="inlineStr">
        <is>
          <t>No internet service</t>
        </is>
      </c>
      <c r="M4961" s="58" t="inlineStr">
        <is>
          <t>No internet service</t>
        </is>
      </c>
      <c r="N4961" s="58" t="inlineStr">
        <is>
          <t>No internet service</t>
        </is>
      </c>
      <c r="O4961" s="58" t="inlineStr">
        <is>
          <t>No internet service</t>
        </is>
      </c>
      <c r="P4961" s="58" t="inlineStr">
        <is>
          <t>Month-to-month</t>
        </is>
      </c>
      <c r="Q4961" s="58" t="inlineStr">
        <is>
          <t>Yes</t>
        </is>
      </c>
      <c r="R4961" s="58" t="inlineStr">
        <is>
          <t>Credit card (automatic)</t>
        </is>
      </c>
      <c r="S4961" s="123" t="n">
        <v>20.15</v>
      </c>
      <c r="T4961" s="58" t="inlineStr">
        <is>
          <t>20.15</t>
        </is>
      </c>
      <c r="U4961" s="58" t="inlineStr">
        <is>
          <t>Yes</t>
        </is>
      </c>
      <c r="V4961" s="123">
        <f>IFERROR(VALUE(TRIM(T4961)),S4961*F4961)</f>
        <v/>
      </c>
      <c r="W4961" s="58">
        <f>IF(F4961&lt;=12,"0-12 mo",IF(F4961&lt;=24,"13-24 mo",IF(F4961&lt;=48,"25-48 mo","49+ mo")))</f>
        <v/>
      </c>
      <c r="X4961" s="58">
        <f>IF(S4961&lt;=35.5,"Q1 Low",IF(S4961&lt;=70.35,"Q2 Mid-Low",IF(S4961&lt;=89.85,"Q3 Mid-High","Q4 High")))</f>
        <v/>
      </c>
      <c r="Y4961" s="58">
        <f>IF(U4961="Yes",1,0)</f>
        <v/>
      </c>
      <c r="Z4961" s="58">
        <f>IF(P4961="Month-to-month",1,0)+IF(M4961="No",1,0)+IF(J4961="No",1,0)+IF(I4961="Fiber optic",1,0)+IF(Q4961="Yes",1,0)</f>
        <v/>
      </c>
    </row>
    <row r="4962" ht="15" customHeight="1" s="59">
      <c r="A4962" s="58" t="inlineStr">
        <is>
          <t>7480-QNVZJ</t>
        </is>
      </c>
      <c r="B4962" s="58" t="inlineStr">
        <is>
          <t>Male</t>
        </is>
      </c>
      <c r="C4962" s="58" t="n">
        <v>1</v>
      </c>
      <c r="D4962" s="58" t="inlineStr">
        <is>
          <t>No</t>
        </is>
      </c>
      <c r="E4962" s="58" t="inlineStr">
        <is>
          <t>No</t>
        </is>
      </c>
      <c r="F4962" s="58" t="n">
        <v>50</v>
      </c>
      <c r="G4962" s="58" t="inlineStr">
        <is>
          <t>Yes</t>
        </is>
      </c>
      <c r="H4962" s="58" t="inlineStr">
        <is>
          <t>Yes</t>
        </is>
      </c>
      <c r="I4962" s="58" t="inlineStr">
        <is>
          <t>Fiber optic</t>
        </is>
      </c>
      <c r="J4962" s="58" t="inlineStr">
        <is>
          <t>No</t>
        </is>
      </c>
      <c r="K4962" s="58" t="inlineStr">
        <is>
          <t>No</t>
        </is>
      </c>
      <c r="L4962" s="58" t="inlineStr">
        <is>
          <t>No</t>
        </is>
      </c>
      <c r="M4962" s="58" t="inlineStr">
        <is>
          <t>No</t>
        </is>
      </c>
      <c r="N4962" s="58" t="inlineStr">
        <is>
          <t>Yes</t>
        </is>
      </c>
      <c r="O4962" s="58" t="inlineStr">
        <is>
          <t>Yes</t>
        </is>
      </c>
      <c r="P4962" s="58" t="inlineStr">
        <is>
          <t>Month-to-month</t>
        </is>
      </c>
      <c r="Q4962" s="58" t="inlineStr">
        <is>
          <t>Yes</t>
        </is>
      </c>
      <c r="R4962" s="58" t="inlineStr">
        <is>
          <t>Electronic check</t>
        </is>
      </c>
      <c r="S4962" s="123" t="n">
        <v>95.7</v>
      </c>
      <c r="T4962" s="58" t="inlineStr">
        <is>
          <t>4816.7</t>
        </is>
      </c>
      <c r="U4962" s="58" t="inlineStr">
        <is>
          <t>Yes</t>
        </is>
      </c>
      <c r="V4962" s="123">
        <f>IFERROR(VALUE(TRIM(T4962)),S4962*F4962)</f>
        <v/>
      </c>
      <c r="W4962" s="58">
        <f>IF(F4962&lt;=12,"0-12 mo",IF(F4962&lt;=24,"13-24 mo",IF(F4962&lt;=48,"25-48 mo","49+ mo")))</f>
        <v/>
      </c>
      <c r="X4962" s="58">
        <f>IF(S4962&lt;=35.5,"Q1 Low",IF(S4962&lt;=70.35,"Q2 Mid-Low",IF(S4962&lt;=89.85,"Q3 Mid-High","Q4 High")))</f>
        <v/>
      </c>
      <c r="Y4962" s="58">
        <f>IF(U4962="Yes",1,0)</f>
        <v/>
      </c>
      <c r="Z4962" s="58">
        <f>IF(P4962="Month-to-month",1,0)+IF(M4962="No",1,0)+IF(J4962="No",1,0)+IF(I4962="Fiber optic",1,0)+IF(Q4962="Yes",1,0)</f>
        <v/>
      </c>
    </row>
    <row r="4963" ht="15" customHeight="1" s="59">
      <c r="A4963" s="58" t="inlineStr">
        <is>
          <t>6954-OOYZZ</t>
        </is>
      </c>
      <c r="B4963" s="58" t="inlineStr">
        <is>
          <t>Male</t>
        </is>
      </c>
      <c r="C4963" s="58" t="n">
        <v>0</v>
      </c>
      <c r="D4963" s="58" t="inlineStr">
        <is>
          <t>Yes</t>
        </is>
      </c>
      <c r="E4963" s="58" t="inlineStr">
        <is>
          <t>No</t>
        </is>
      </c>
      <c r="F4963" s="58" t="n">
        <v>18</v>
      </c>
      <c r="G4963" s="58" t="inlineStr">
        <is>
          <t>Yes</t>
        </is>
      </c>
      <c r="H4963" s="58" t="inlineStr">
        <is>
          <t>No</t>
        </is>
      </c>
      <c r="I4963" s="58" t="inlineStr">
        <is>
          <t>DSL</t>
        </is>
      </c>
      <c r="J4963" s="58" t="inlineStr">
        <is>
          <t>No</t>
        </is>
      </c>
      <c r="K4963" s="58" t="inlineStr">
        <is>
          <t>No</t>
        </is>
      </c>
      <c r="L4963" s="58" t="inlineStr">
        <is>
          <t>No</t>
        </is>
      </c>
      <c r="M4963" s="58" t="inlineStr">
        <is>
          <t>No</t>
        </is>
      </c>
      <c r="N4963" s="58" t="inlineStr">
        <is>
          <t>No</t>
        </is>
      </c>
      <c r="O4963" s="58" t="inlineStr">
        <is>
          <t>No</t>
        </is>
      </c>
      <c r="P4963" s="58" t="inlineStr">
        <is>
          <t>Month-to-month</t>
        </is>
      </c>
      <c r="Q4963" s="58" t="inlineStr">
        <is>
          <t>Yes</t>
        </is>
      </c>
      <c r="R4963" s="58" t="inlineStr">
        <is>
          <t>Bank transfer (automatic)</t>
        </is>
      </c>
      <c r="S4963" s="123" t="n">
        <v>44.35</v>
      </c>
      <c r="T4963" s="58" t="inlineStr">
        <is>
          <t>768.05</t>
        </is>
      </c>
      <c r="U4963" s="58" t="inlineStr">
        <is>
          <t>No</t>
        </is>
      </c>
      <c r="V4963" s="123">
        <f>IFERROR(VALUE(TRIM(T4963)),S4963*F4963)</f>
        <v/>
      </c>
      <c r="W4963" s="58">
        <f>IF(F4963&lt;=12,"0-12 mo",IF(F4963&lt;=24,"13-24 mo",IF(F4963&lt;=48,"25-48 mo","49+ mo")))</f>
        <v/>
      </c>
      <c r="X4963" s="58">
        <f>IF(S4963&lt;=35.5,"Q1 Low",IF(S4963&lt;=70.35,"Q2 Mid-Low",IF(S4963&lt;=89.85,"Q3 Mid-High","Q4 High")))</f>
        <v/>
      </c>
      <c r="Y4963" s="58">
        <f>IF(U4963="Yes",1,0)</f>
        <v/>
      </c>
      <c r="Z4963" s="58">
        <f>IF(P4963="Month-to-month",1,0)+IF(M4963="No",1,0)+IF(J4963="No",1,0)+IF(I4963="Fiber optic",1,0)+IF(Q4963="Yes",1,0)</f>
        <v/>
      </c>
    </row>
    <row r="4964" ht="15" customHeight="1" s="59">
      <c r="A4964" s="58" t="inlineStr">
        <is>
          <t>7088-FBAWU</t>
        </is>
      </c>
      <c r="B4964" s="58" t="inlineStr">
        <is>
          <t>Female</t>
        </is>
      </c>
      <c r="C4964" s="58" t="n">
        <v>0</v>
      </c>
      <c r="D4964" s="58" t="inlineStr">
        <is>
          <t>Yes</t>
        </is>
      </c>
      <c r="E4964" s="58" t="inlineStr">
        <is>
          <t>Yes</t>
        </is>
      </c>
      <c r="F4964" s="58" t="n">
        <v>17</v>
      </c>
      <c r="G4964" s="58" t="inlineStr">
        <is>
          <t>Yes</t>
        </is>
      </c>
      <c r="H4964" s="58" t="inlineStr">
        <is>
          <t>No</t>
        </is>
      </c>
      <c r="I4964" s="58" t="inlineStr">
        <is>
          <t>DSL</t>
        </is>
      </c>
      <c r="J4964" s="58" t="inlineStr">
        <is>
          <t>Yes</t>
        </is>
      </c>
      <c r="K4964" s="58" t="inlineStr">
        <is>
          <t>Yes</t>
        </is>
      </c>
      <c r="L4964" s="58" t="inlineStr">
        <is>
          <t>No</t>
        </is>
      </c>
      <c r="M4964" s="58" t="inlineStr">
        <is>
          <t>No</t>
        </is>
      </c>
      <c r="N4964" s="58" t="inlineStr">
        <is>
          <t>Yes</t>
        </is>
      </c>
      <c r="O4964" s="58" t="inlineStr">
        <is>
          <t>Yes</t>
        </is>
      </c>
      <c r="P4964" s="58" t="inlineStr">
        <is>
          <t>Month-to-month</t>
        </is>
      </c>
      <c r="Q4964" s="58" t="inlineStr">
        <is>
          <t>No</t>
        </is>
      </c>
      <c r="R4964" s="58" t="inlineStr">
        <is>
          <t>Mailed check</t>
        </is>
      </c>
      <c r="S4964" s="123" t="n">
        <v>74.55</v>
      </c>
      <c r="T4964" s="58" t="inlineStr">
        <is>
          <t>1215.8</t>
        </is>
      </c>
      <c r="U4964" s="58" t="inlineStr">
        <is>
          <t>No</t>
        </is>
      </c>
      <c r="V4964" s="123">
        <f>IFERROR(VALUE(TRIM(T4964)),S4964*F4964)</f>
        <v/>
      </c>
      <c r="W4964" s="58">
        <f>IF(F4964&lt;=12,"0-12 mo",IF(F4964&lt;=24,"13-24 mo",IF(F4964&lt;=48,"25-48 mo","49+ mo")))</f>
        <v/>
      </c>
      <c r="X4964" s="58">
        <f>IF(S4964&lt;=35.5,"Q1 Low",IF(S4964&lt;=70.35,"Q2 Mid-Low",IF(S4964&lt;=89.85,"Q3 Mid-High","Q4 High")))</f>
        <v/>
      </c>
      <c r="Y4964" s="58">
        <f>IF(U4964="Yes",1,0)</f>
        <v/>
      </c>
      <c r="Z4964" s="58">
        <f>IF(P4964="Month-to-month",1,0)+IF(M4964="No",1,0)+IF(J4964="No",1,0)+IF(I4964="Fiber optic",1,0)+IF(Q4964="Yes",1,0)</f>
        <v/>
      </c>
    </row>
    <row r="4965" ht="15" customHeight="1" s="59">
      <c r="A4965" s="58" t="inlineStr">
        <is>
          <t>8313-AFGBW</t>
        </is>
      </c>
      <c r="B4965" s="58" t="inlineStr">
        <is>
          <t>Male</t>
        </is>
      </c>
      <c r="C4965" s="58" t="n">
        <v>0</v>
      </c>
      <c r="D4965" s="58" t="inlineStr">
        <is>
          <t>Yes</t>
        </is>
      </c>
      <c r="E4965" s="58" t="inlineStr">
        <is>
          <t>No</t>
        </is>
      </c>
      <c r="F4965" s="58" t="n">
        <v>47</v>
      </c>
      <c r="G4965" s="58" t="inlineStr">
        <is>
          <t>Yes</t>
        </is>
      </c>
      <c r="H4965" s="58" t="inlineStr">
        <is>
          <t>No</t>
        </is>
      </c>
      <c r="I4965" s="58" t="inlineStr">
        <is>
          <t>DSL</t>
        </is>
      </c>
      <c r="J4965" s="58" t="inlineStr">
        <is>
          <t>No</t>
        </is>
      </c>
      <c r="K4965" s="58" t="inlineStr">
        <is>
          <t>Yes</t>
        </is>
      </c>
      <c r="L4965" s="58" t="inlineStr">
        <is>
          <t>Yes</t>
        </is>
      </c>
      <c r="M4965" s="58" t="inlineStr">
        <is>
          <t>No</t>
        </is>
      </c>
      <c r="N4965" s="58" t="inlineStr">
        <is>
          <t>Yes</t>
        </is>
      </c>
      <c r="O4965" s="58" t="inlineStr">
        <is>
          <t>Yes</t>
        </is>
      </c>
      <c r="P4965" s="58" t="inlineStr">
        <is>
          <t>Two year</t>
        </is>
      </c>
      <c r="Q4965" s="58" t="inlineStr">
        <is>
          <t>No</t>
        </is>
      </c>
      <c r="R4965" s="58" t="inlineStr">
        <is>
          <t>Electronic check</t>
        </is>
      </c>
      <c r="S4965" s="123" t="n">
        <v>73.59999999999999</v>
      </c>
      <c r="T4965" s="58" t="inlineStr">
        <is>
          <t>3522.65</t>
        </is>
      </c>
      <c r="U4965" s="58" t="inlineStr">
        <is>
          <t>No</t>
        </is>
      </c>
      <c r="V4965" s="123">
        <f>IFERROR(VALUE(TRIM(T4965)),S4965*F4965)</f>
        <v/>
      </c>
      <c r="W4965" s="58">
        <f>IF(F4965&lt;=12,"0-12 mo",IF(F4965&lt;=24,"13-24 mo",IF(F4965&lt;=48,"25-48 mo","49+ mo")))</f>
        <v/>
      </c>
      <c r="X4965" s="58">
        <f>IF(S4965&lt;=35.5,"Q1 Low",IF(S4965&lt;=70.35,"Q2 Mid-Low",IF(S4965&lt;=89.85,"Q3 Mid-High","Q4 High")))</f>
        <v/>
      </c>
      <c r="Y4965" s="58">
        <f>IF(U4965="Yes",1,0)</f>
        <v/>
      </c>
      <c r="Z4965" s="58">
        <f>IF(P4965="Month-to-month",1,0)+IF(M4965="No",1,0)+IF(J4965="No",1,0)+IF(I4965="Fiber optic",1,0)+IF(Q4965="Yes",1,0)</f>
        <v/>
      </c>
    </row>
    <row r="4966" ht="15" customHeight="1" s="59">
      <c r="A4966" s="58" t="inlineStr">
        <is>
          <t>3943-KDREE</t>
        </is>
      </c>
      <c r="B4966" s="58" t="inlineStr">
        <is>
          <t>Female</t>
        </is>
      </c>
      <c r="C4966" s="58" t="n">
        <v>0</v>
      </c>
      <c r="D4966" s="58" t="inlineStr">
        <is>
          <t>No</t>
        </is>
      </c>
      <c r="E4966" s="58" t="inlineStr">
        <is>
          <t>No</t>
        </is>
      </c>
      <c r="F4966" s="58" t="n">
        <v>26</v>
      </c>
      <c r="G4966" s="58" t="inlineStr">
        <is>
          <t>Yes</t>
        </is>
      </c>
      <c r="H4966" s="58" t="inlineStr">
        <is>
          <t>Yes</t>
        </is>
      </c>
      <c r="I4966" s="58" t="inlineStr">
        <is>
          <t>Fiber optic</t>
        </is>
      </c>
      <c r="J4966" s="58" t="inlineStr">
        <is>
          <t>No</t>
        </is>
      </c>
      <c r="K4966" s="58" t="inlineStr">
        <is>
          <t>No</t>
        </is>
      </c>
      <c r="L4966" s="58" t="inlineStr">
        <is>
          <t>No</t>
        </is>
      </c>
      <c r="M4966" s="58" t="inlineStr">
        <is>
          <t>No</t>
        </is>
      </c>
      <c r="N4966" s="58" t="inlineStr">
        <is>
          <t>No</t>
        </is>
      </c>
      <c r="O4966" s="58" t="inlineStr">
        <is>
          <t>No</t>
        </is>
      </c>
      <c r="P4966" s="58" t="inlineStr">
        <is>
          <t>Month-to-month</t>
        </is>
      </c>
      <c r="Q4966" s="58" t="inlineStr">
        <is>
          <t>Yes</t>
        </is>
      </c>
      <c r="R4966" s="58" t="inlineStr">
        <is>
          <t>Bank transfer (automatic)</t>
        </is>
      </c>
      <c r="S4966" s="123" t="n">
        <v>74.95</v>
      </c>
      <c r="T4966" s="58" t="inlineStr">
        <is>
          <t>1834.95</t>
        </is>
      </c>
      <c r="U4966" s="58" t="inlineStr">
        <is>
          <t>Yes</t>
        </is>
      </c>
      <c r="V4966" s="123">
        <f>IFERROR(VALUE(TRIM(T4966)),S4966*F4966)</f>
        <v/>
      </c>
      <c r="W4966" s="58">
        <f>IF(F4966&lt;=12,"0-12 mo",IF(F4966&lt;=24,"13-24 mo",IF(F4966&lt;=48,"25-48 mo","49+ mo")))</f>
        <v/>
      </c>
      <c r="X4966" s="58">
        <f>IF(S4966&lt;=35.5,"Q1 Low",IF(S4966&lt;=70.35,"Q2 Mid-Low",IF(S4966&lt;=89.85,"Q3 Mid-High","Q4 High")))</f>
        <v/>
      </c>
      <c r="Y4966" s="58">
        <f>IF(U4966="Yes",1,0)</f>
        <v/>
      </c>
      <c r="Z4966" s="58">
        <f>IF(P4966="Month-to-month",1,0)+IF(M4966="No",1,0)+IF(J4966="No",1,0)+IF(I4966="Fiber optic",1,0)+IF(Q4966="Yes",1,0)</f>
        <v/>
      </c>
    </row>
    <row r="4967" ht="15" customHeight="1" s="59">
      <c r="A4967" s="58" t="inlineStr">
        <is>
          <t>9239-ZBZZV</t>
        </is>
      </c>
      <c r="B4967" s="58" t="inlineStr">
        <is>
          <t>Female</t>
        </is>
      </c>
      <c r="C4967" s="58" t="n">
        <v>0</v>
      </c>
      <c r="D4967" s="58" t="inlineStr">
        <is>
          <t>No</t>
        </is>
      </c>
      <c r="E4967" s="58" t="inlineStr">
        <is>
          <t>No</t>
        </is>
      </c>
      <c r="F4967" s="58" t="n">
        <v>6</v>
      </c>
      <c r="G4967" s="58" t="inlineStr">
        <is>
          <t>No</t>
        </is>
      </c>
      <c r="H4967" s="58" t="inlineStr">
        <is>
          <t>No phone service</t>
        </is>
      </c>
      <c r="I4967" s="58" t="inlineStr">
        <is>
          <t>DSL</t>
        </is>
      </c>
      <c r="J4967" s="58" t="inlineStr">
        <is>
          <t>No</t>
        </is>
      </c>
      <c r="K4967" s="58" t="inlineStr">
        <is>
          <t>No</t>
        </is>
      </c>
      <c r="L4967" s="58" t="inlineStr">
        <is>
          <t>Yes</t>
        </is>
      </c>
      <c r="M4967" s="58" t="inlineStr">
        <is>
          <t>No</t>
        </is>
      </c>
      <c r="N4967" s="58" t="inlineStr">
        <is>
          <t>Yes</t>
        </is>
      </c>
      <c r="O4967" s="58" t="inlineStr">
        <is>
          <t>Yes</t>
        </is>
      </c>
      <c r="P4967" s="58" t="inlineStr">
        <is>
          <t>Month-to-month</t>
        </is>
      </c>
      <c r="Q4967" s="58" t="inlineStr">
        <is>
          <t>Yes</t>
        </is>
      </c>
      <c r="R4967" s="58" t="inlineStr">
        <is>
          <t>Electronic check</t>
        </is>
      </c>
      <c r="S4967" s="123" t="n">
        <v>47.95</v>
      </c>
      <c r="T4967" s="58" t="inlineStr">
        <is>
          <t>305.1</t>
        </is>
      </c>
      <c r="U4967" s="58" t="inlineStr">
        <is>
          <t>Yes</t>
        </is>
      </c>
      <c r="V4967" s="123">
        <f>IFERROR(VALUE(TRIM(T4967)),S4967*F4967)</f>
        <v/>
      </c>
      <c r="W4967" s="58">
        <f>IF(F4967&lt;=12,"0-12 mo",IF(F4967&lt;=24,"13-24 mo",IF(F4967&lt;=48,"25-48 mo","49+ mo")))</f>
        <v/>
      </c>
      <c r="X4967" s="58">
        <f>IF(S4967&lt;=35.5,"Q1 Low",IF(S4967&lt;=70.35,"Q2 Mid-Low",IF(S4967&lt;=89.85,"Q3 Mid-High","Q4 High")))</f>
        <v/>
      </c>
      <c r="Y4967" s="58">
        <f>IF(U4967="Yes",1,0)</f>
        <v/>
      </c>
      <c r="Z4967" s="58">
        <f>IF(P4967="Month-to-month",1,0)+IF(M4967="No",1,0)+IF(J4967="No",1,0)+IF(I4967="Fiber optic",1,0)+IF(Q4967="Yes",1,0)</f>
        <v/>
      </c>
    </row>
    <row r="4968" ht="15" customHeight="1" s="59">
      <c r="A4968" s="58" t="inlineStr">
        <is>
          <t>3097-IDVPU</t>
        </is>
      </c>
      <c r="B4968" s="58" t="inlineStr">
        <is>
          <t>Male</t>
        </is>
      </c>
      <c r="C4968" s="58" t="n">
        <v>0</v>
      </c>
      <c r="D4968" s="58" t="inlineStr">
        <is>
          <t>Yes</t>
        </is>
      </c>
      <c r="E4968" s="58" t="inlineStr">
        <is>
          <t>Yes</t>
        </is>
      </c>
      <c r="F4968" s="58" t="n">
        <v>19</v>
      </c>
      <c r="G4968" s="58" t="inlineStr">
        <is>
          <t>Yes</t>
        </is>
      </c>
      <c r="H4968" s="58" t="inlineStr">
        <is>
          <t>Yes</t>
        </is>
      </c>
      <c r="I4968" s="58" t="inlineStr">
        <is>
          <t>DSL</t>
        </is>
      </c>
      <c r="J4968" s="58" t="inlineStr">
        <is>
          <t>No</t>
        </is>
      </c>
      <c r="K4968" s="58" t="inlineStr">
        <is>
          <t>No</t>
        </is>
      </c>
      <c r="L4968" s="58" t="inlineStr">
        <is>
          <t>No</t>
        </is>
      </c>
      <c r="M4968" s="58" t="inlineStr">
        <is>
          <t>No</t>
        </is>
      </c>
      <c r="N4968" s="58" t="inlineStr">
        <is>
          <t>No</t>
        </is>
      </c>
      <c r="O4968" s="58" t="inlineStr">
        <is>
          <t>No</t>
        </is>
      </c>
      <c r="P4968" s="58" t="inlineStr">
        <is>
          <t>Month-to-month</t>
        </is>
      </c>
      <c r="Q4968" s="58" t="inlineStr">
        <is>
          <t>No</t>
        </is>
      </c>
      <c r="R4968" s="58" t="inlineStr">
        <is>
          <t>Credit card (automatic)</t>
        </is>
      </c>
      <c r="S4968" s="123" t="n">
        <v>50.1</v>
      </c>
      <c r="T4968" s="58" t="inlineStr">
        <is>
          <t>910.45</t>
        </is>
      </c>
      <c r="U4968" s="58" t="inlineStr">
        <is>
          <t>No</t>
        </is>
      </c>
      <c r="V4968" s="123">
        <f>IFERROR(VALUE(TRIM(T4968)),S4968*F4968)</f>
        <v/>
      </c>
      <c r="W4968" s="58">
        <f>IF(F4968&lt;=12,"0-12 mo",IF(F4968&lt;=24,"13-24 mo",IF(F4968&lt;=48,"25-48 mo","49+ mo")))</f>
        <v/>
      </c>
      <c r="X4968" s="58">
        <f>IF(S4968&lt;=35.5,"Q1 Low",IF(S4968&lt;=70.35,"Q2 Mid-Low",IF(S4968&lt;=89.85,"Q3 Mid-High","Q4 High")))</f>
        <v/>
      </c>
      <c r="Y4968" s="58">
        <f>IF(U4968="Yes",1,0)</f>
        <v/>
      </c>
      <c r="Z4968" s="58">
        <f>IF(P4968="Month-to-month",1,0)+IF(M4968="No",1,0)+IF(J4968="No",1,0)+IF(I4968="Fiber optic",1,0)+IF(Q4968="Yes",1,0)</f>
        <v/>
      </c>
    </row>
    <row r="4969" ht="15" customHeight="1" s="59">
      <c r="A4969" s="58" t="inlineStr">
        <is>
          <t>4398-HSCJH</t>
        </is>
      </c>
      <c r="B4969" s="58" t="inlineStr">
        <is>
          <t>Female</t>
        </is>
      </c>
      <c r="C4969" s="58" t="n">
        <v>0</v>
      </c>
      <c r="D4969" s="58" t="inlineStr">
        <is>
          <t>No</t>
        </is>
      </c>
      <c r="E4969" s="58" t="inlineStr">
        <is>
          <t>No</t>
        </is>
      </c>
      <c r="F4969" s="58" t="n">
        <v>3</v>
      </c>
      <c r="G4969" s="58" t="inlineStr">
        <is>
          <t>Yes</t>
        </is>
      </c>
      <c r="H4969" s="58" t="inlineStr">
        <is>
          <t>Yes</t>
        </is>
      </c>
      <c r="I4969" s="58" t="inlineStr">
        <is>
          <t>DSL</t>
        </is>
      </c>
      <c r="J4969" s="58" t="inlineStr">
        <is>
          <t>No</t>
        </is>
      </c>
      <c r="K4969" s="58" t="inlineStr">
        <is>
          <t>No</t>
        </is>
      </c>
      <c r="L4969" s="58" t="inlineStr">
        <is>
          <t>No</t>
        </is>
      </c>
      <c r="M4969" s="58" t="inlineStr">
        <is>
          <t>Yes</t>
        </is>
      </c>
      <c r="N4969" s="58" t="inlineStr">
        <is>
          <t>Yes</t>
        </is>
      </c>
      <c r="O4969" s="58" t="inlineStr">
        <is>
          <t>No</t>
        </is>
      </c>
      <c r="P4969" s="58" t="inlineStr">
        <is>
          <t>Month-to-month</t>
        </is>
      </c>
      <c r="Q4969" s="58" t="inlineStr">
        <is>
          <t>Yes</t>
        </is>
      </c>
      <c r="R4969" s="58" t="inlineStr">
        <is>
          <t>Electronic check</t>
        </is>
      </c>
      <c r="S4969" s="123" t="n">
        <v>63.6</v>
      </c>
      <c r="T4969" s="58" t="inlineStr">
        <is>
          <t>155.65</t>
        </is>
      </c>
      <c r="U4969" s="58" t="inlineStr">
        <is>
          <t>Yes</t>
        </is>
      </c>
      <c r="V4969" s="123">
        <f>IFERROR(VALUE(TRIM(T4969)),S4969*F4969)</f>
        <v/>
      </c>
      <c r="W4969" s="58">
        <f>IF(F4969&lt;=12,"0-12 mo",IF(F4969&lt;=24,"13-24 mo",IF(F4969&lt;=48,"25-48 mo","49+ mo")))</f>
        <v/>
      </c>
      <c r="X4969" s="58">
        <f>IF(S4969&lt;=35.5,"Q1 Low",IF(S4969&lt;=70.35,"Q2 Mid-Low",IF(S4969&lt;=89.85,"Q3 Mid-High","Q4 High")))</f>
        <v/>
      </c>
      <c r="Y4969" s="58">
        <f>IF(U4969="Yes",1,0)</f>
        <v/>
      </c>
      <c r="Z4969" s="58">
        <f>IF(P4969="Month-to-month",1,0)+IF(M4969="No",1,0)+IF(J4969="No",1,0)+IF(I4969="Fiber optic",1,0)+IF(Q4969="Yes",1,0)</f>
        <v/>
      </c>
    </row>
    <row r="4970" ht="15" customHeight="1" s="59">
      <c r="A4970" s="58" t="inlineStr">
        <is>
          <t>2197-OMWGI</t>
        </is>
      </c>
      <c r="B4970" s="58" t="inlineStr">
        <is>
          <t>Female</t>
        </is>
      </c>
      <c r="C4970" s="58" t="n">
        <v>1</v>
      </c>
      <c r="D4970" s="58" t="inlineStr">
        <is>
          <t>Yes</t>
        </is>
      </c>
      <c r="E4970" s="58" t="inlineStr">
        <is>
          <t>Yes</t>
        </is>
      </c>
      <c r="F4970" s="58" t="n">
        <v>68</v>
      </c>
      <c r="G4970" s="58" t="inlineStr">
        <is>
          <t>No</t>
        </is>
      </c>
      <c r="H4970" s="58" t="inlineStr">
        <is>
          <t>No phone service</t>
        </is>
      </c>
      <c r="I4970" s="58" t="inlineStr">
        <is>
          <t>DSL</t>
        </is>
      </c>
      <c r="J4970" s="58" t="inlineStr">
        <is>
          <t>No</t>
        </is>
      </c>
      <c r="K4970" s="58" t="inlineStr">
        <is>
          <t>Yes</t>
        </is>
      </c>
      <c r="L4970" s="58" t="inlineStr">
        <is>
          <t>Yes</t>
        </is>
      </c>
      <c r="M4970" s="58" t="inlineStr">
        <is>
          <t>No</t>
        </is>
      </c>
      <c r="N4970" s="58" t="inlineStr">
        <is>
          <t>Yes</t>
        </is>
      </c>
      <c r="O4970" s="58" t="inlineStr">
        <is>
          <t>Yes</t>
        </is>
      </c>
      <c r="P4970" s="58" t="inlineStr">
        <is>
          <t>Two year</t>
        </is>
      </c>
      <c r="Q4970" s="58" t="inlineStr">
        <is>
          <t>Yes</t>
        </is>
      </c>
      <c r="R4970" s="58" t="inlineStr">
        <is>
          <t>Electronic check</t>
        </is>
      </c>
      <c r="S4970" s="123" t="n">
        <v>53</v>
      </c>
      <c r="T4970" s="58" t="inlineStr">
        <is>
          <t>3656.25</t>
        </is>
      </c>
      <c r="U4970" s="58" t="inlineStr">
        <is>
          <t>No</t>
        </is>
      </c>
      <c r="V4970" s="123">
        <f>IFERROR(VALUE(TRIM(T4970)),S4970*F4970)</f>
        <v/>
      </c>
      <c r="W4970" s="58">
        <f>IF(F4970&lt;=12,"0-12 mo",IF(F4970&lt;=24,"13-24 mo",IF(F4970&lt;=48,"25-48 mo","49+ mo")))</f>
        <v/>
      </c>
      <c r="X4970" s="58">
        <f>IF(S4970&lt;=35.5,"Q1 Low",IF(S4970&lt;=70.35,"Q2 Mid-Low",IF(S4970&lt;=89.85,"Q3 Mid-High","Q4 High")))</f>
        <v/>
      </c>
      <c r="Y4970" s="58">
        <f>IF(U4970="Yes",1,0)</f>
        <v/>
      </c>
      <c r="Z4970" s="58">
        <f>IF(P4970="Month-to-month",1,0)+IF(M4970="No",1,0)+IF(J4970="No",1,0)+IF(I4970="Fiber optic",1,0)+IF(Q4970="Yes",1,0)</f>
        <v/>
      </c>
    </row>
    <row r="4971" ht="15" customHeight="1" s="59">
      <c r="A4971" s="58" t="inlineStr">
        <is>
          <t>2303-PJYHN</t>
        </is>
      </c>
      <c r="B4971" s="58" t="inlineStr">
        <is>
          <t>Female</t>
        </is>
      </c>
      <c r="C4971" s="58" t="n">
        <v>0</v>
      </c>
      <c r="D4971" s="58" t="inlineStr">
        <is>
          <t>Yes</t>
        </is>
      </c>
      <c r="E4971" s="58" t="inlineStr">
        <is>
          <t>No</t>
        </is>
      </c>
      <c r="F4971" s="58" t="n">
        <v>2</v>
      </c>
      <c r="G4971" s="58" t="inlineStr">
        <is>
          <t>Yes</t>
        </is>
      </c>
      <c r="H4971" s="58" t="inlineStr">
        <is>
          <t>No</t>
        </is>
      </c>
      <c r="I4971" s="58" t="inlineStr">
        <is>
          <t>No</t>
        </is>
      </c>
      <c r="J4971" s="58" t="inlineStr">
        <is>
          <t>No internet service</t>
        </is>
      </c>
      <c r="K4971" s="58" t="inlineStr">
        <is>
          <t>No internet service</t>
        </is>
      </c>
      <c r="L4971" s="58" t="inlineStr">
        <is>
          <t>No internet service</t>
        </is>
      </c>
      <c r="M4971" s="58" t="inlineStr">
        <is>
          <t>No internet service</t>
        </is>
      </c>
      <c r="N4971" s="58" t="inlineStr">
        <is>
          <t>No internet service</t>
        </is>
      </c>
      <c r="O4971" s="58" t="inlineStr">
        <is>
          <t>No internet service</t>
        </is>
      </c>
      <c r="P4971" s="58" t="inlineStr">
        <is>
          <t>Month-to-month</t>
        </is>
      </c>
      <c r="Q4971" s="58" t="inlineStr">
        <is>
          <t>No</t>
        </is>
      </c>
      <c r="R4971" s="58" t="inlineStr">
        <is>
          <t>Bank transfer (automatic)</t>
        </is>
      </c>
      <c r="S4971" s="123" t="n">
        <v>19.85</v>
      </c>
      <c r="T4971" s="58" t="inlineStr">
        <is>
          <t>52</t>
        </is>
      </c>
      <c r="U4971" s="58" t="inlineStr">
        <is>
          <t>No</t>
        </is>
      </c>
      <c r="V4971" s="123">
        <f>IFERROR(VALUE(TRIM(T4971)),S4971*F4971)</f>
        <v/>
      </c>
      <c r="W4971" s="58">
        <f>IF(F4971&lt;=12,"0-12 mo",IF(F4971&lt;=24,"13-24 mo",IF(F4971&lt;=48,"25-48 mo","49+ mo")))</f>
        <v/>
      </c>
      <c r="X4971" s="58">
        <f>IF(S4971&lt;=35.5,"Q1 Low",IF(S4971&lt;=70.35,"Q2 Mid-Low",IF(S4971&lt;=89.85,"Q3 Mid-High","Q4 High")))</f>
        <v/>
      </c>
      <c r="Y4971" s="58">
        <f>IF(U4971="Yes",1,0)</f>
        <v/>
      </c>
      <c r="Z4971" s="58">
        <f>IF(P4971="Month-to-month",1,0)+IF(M4971="No",1,0)+IF(J4971="No",1,0)+IF(I4971="Fiber optic",1,0)+IF(Q4971="Yes",1,0)</f>
        <v/>
      </c>
    </row>
    <row r="4972" ht="15" customHeight="1" s="59">
      <c r="A4972" s="58" t="inlineStr">
        <is>
          <t>9795-VOWON</t>
        </is>
      </c>
      <c r="B4972" s="58" t="inlineStr">
        <is>
          <t>Male</t>
        </is>
      </c>
      <c r="C4972" s="58" t="n">
        <v>0</v>
      </c>
      <c r="D4972" s="58" t="inlineStr">
        <is>
          <t>No</t>
        </is>
      </c>
      <c r="E4972" s="58" t="inlineStr">
        <is>
          <t>No</t>
        </is>
      </c>
      <c r="F4972" s="58" t="n">
        <v>7</v>
      </c>
      <c r="G4972" s="58" t="inlineStr">
        <is>
          <t>No</t>
        </is>
      </c>
      <c r="H4972" s="58" t="inlineStr">
        <is>
          <t>No phone service</t>
        </is>
      </c>
      <c r="I4972" s="58" t="inlineStr">
        <is>
          <t>DSL</t>
        </is>
      </c>
      <c r="J4972" s="58" t="inlineStr">
        <is>
          <t>No</t>
        </is>
      </c>
      <c r="K4972" s="58" t="inlineStr">
        <is>
          <t>No</t>
        </is>
      </c>
      <c r="L4972" s="58" t="inlineStr">
        <is>
          <t>No</t>
        </is>
      </c>
      <c r="M4972" s="58" t="inlineStr">
        <is>
          <t>No</t>
        </is>
      </c>
      <c r="N4972" s="58" t="inlineStr">
        <is>
          <t>No</t>
        </is>
      </c>
      <c r="O4972" s="58" t="inlineStr">
        <is>
          <t>No</t>
        </is>
      </c>
      <c r="P4972" s="58" t="inlineStr">
        <is>
          <t>One year</t>
        </is>
      </c>
      <c r="Q4972" s="58" t="inlineStr">
        <is>
          <t>Yes</t>
        </is>
      </c>
      <c r="R4972" s="58" t="inlineStr">
        <is>
          <t>Credit card (automatic)</t>
        </is>
      </c>
      <c r="S4972" s="123" t="n">
        <v>24.35</v>
      </c>
      <c r="T4972" s="58" t="inlineStr">
        <is>
          <t>150.85</t>
        </is>
      </c>
      <c r="U4972" s="58" t="inlineStr">
        <is>
          <t>No</t>
        </is>
      </c>
      <c r="V4972" s="123">
        <f>IFERROR(VALUE(TRIM(T4972)),S4972*F4972)</f>
        <v/>
      </c>
      <c r="W4972" s="58">
        <f>IF(F4972&lt;=12,"0-12 mo",IF(F4972&lt;=24,"13-24 mo",IF(F4972&lt;=48,"25-48 mo","49+ mo")))</f>
        <v/>
      </c>
      <c r="X4972" s="58">
        <f>IF(S4972&lt;=35.5,"Q1 Low",IF(S4972&lt;=70.35,"Q2 Mid-Low",IF(S4972&lt;=89.85,"Q3 Mid-High","Q4 High")))</f>
        <v/>
      </c>
      <c r="Y4972" s="58">
        <f>IF(U4972="Yes",1,0)</f>
        <v/>
      </c>
      <c r="Z4972" s="58">
        <f>IF(P4972="Month-to-month",1,0)+IF(M4972="No",1,0)+IF(J4972="No",1,0)+IF(I4972="Fiber optic",1,0)+IF(Q4972="Yes",1,0)</f>
        <v/>
      </c>
    </row>
    <row r="4973" ht="15" customHeight="1" s="59">
      <c r="A4973" s="58" t="inlineStr">
        <is>
          <t>1237-WIYYZ</t>
        </is>
      </c>
      <c r="B4973" s="58" t="inlineStr">
        <is>
          <t>Female</t>
        </is>
      </c>
      <c r="C4973" s="58" t="n">
        <v>0</v>
      </c>
      <c r="D4973" s="58" t="inlineStr">
        <is>
          <t>No</t>
        </is>
      </c>
      <c r="E4973" s="58" t="inlineStr">
        <is>
          <t>No</t>
        </is>
      </c>
      <c r="F4973" s="58" t="n">
        <v>18</v>
      </c>
      <c r="G4973" s="58" t="inlineStr">
        <is>
          <t>Yes</t>
        </is>
      </c>
      <c r="H4973" s="58" t="inlineStr">
        <is>
          <t>No</t>
        </is>
      </c>
      <c r="I4973" s="58" t="inlineStr">
        <is>
          <t>No</t>
        </is>
      </c>
      <c r="J4973" s="58" t="inlineStr">
        <is>
          <t>No internet service</t>
        </is>
      </c>
      <c r="K4973" s="58" t="inlineStr">
        <is>
          <t>No internet service</t>
        </is>
      </c>
      <c r="L4973" s="58" t="inlineStr">
        <is>
          <t>No internet service</t>
        </is>
      </c>
      <c r="M4973" s="58" t="inlineStr">
        <is>
          <t>No internet service</t>
        </is>
      </c>
      <c r="N4973" s="58" t="inlineStr">
        <is>
          <t>No internet service</t>
        </is>
      </c>
      <c r="O4973" s="58" t="inlineStr">
        <is>
          <t>No internet service</t>
        </is>
      </c>
      <c r="P4973" s="58" t="inlineStr">
        <is>
          <t>Month-to-month</t>
        </is>
      </c>
      <c r="Q4973" s="58" t="inlineStr">
        <is>
          <t>Yes</t>
        </is>
      </c>
      <c r="R4973" s="58" t="inlineStr">
        <is>
          <t>Mailed check</t>
        </is>
      </c>
      <c r="S4973" s="123" t="n">
        <v>19.55</v>
      </c>
      <c r="T4973" s="58" t="inlineStr">
        <is>
          <t>389.25</t>
        </is>
      </c>
      <c r="U4973" s="58" t="inlineStr">
        <is>
          <t>No</t>
        </is>
      </c>
      <c r="V4973" s="123">
        <f>IFERROR(VALUE(TRIM(T4973)),S4973*F4973)</f>
        <v/>
      </c>
      <c r="W4973" s="58">
        <f>IF(F4973&lt;=12,"0-12 mo",IF(F4973&lt;=24,"13-24 mo",IF(F4973&lt;=48,"25-48 mo","49+ mo")))</f>
        <v/>
      </c>
      <c r="X4973" s="58">
        <f>IF(S4973&lt;=35.5,"Q1 Low",IF(S4973&lt;=70.35,"Q2 Mid-Low",IF(S4973&lt;=89.85,"Q3 Mid-High","Q4 High")))</f>
        <v/>
      </c>
      <c r="Y4973" s="58">
        <f>IF(U4973="Yes",1,0)</f>
        <v/>
      </c>
      <c r="Z4973" s="58">
        <f>IF(P4973="Month-to-month",1,0)+IF(M4973="No",1,0)+IF(J4973="No",1,0)+IF(I4973="Fiber optic",1,0)+IF(Q4973="Yes",1,0)</f>
        <v/>
      </c>
    </row>
    <row r="4974" ht="15" customHeight="1" s="59">
      <c r="A4974" s="58" t="inlineStr">
        <is>
          <t>1987-AUELQ</t>
        </is>
      </c>
      <c r="B4974" s="58" t="inlineStr">
        <is>
          <t>Female</t>
        </is>
      </c>
      <c r="C4974" s="58" t="n">
        <v>0</v>
      </c>
      <c r="D4974" s="58" t="inlineStr">
        <is>
          <t>Yes</t>
        </is>
      </c>
      <c r="E4974" s="58" t="inlineStr">
        <is>
          <t>No</t>
        </is>
      </c>
      <c r="F4974" s="58" t="n">
        <v>71</v>
      </c>
      <c r="G4974" s="58" t="inlineStr">
        <is>
          <t>Yes</t>
        </is>
      </c>
      <c r="H4974" s="58" t="inlineStr">
        <is>
          <t>Yes</t>
        </is>
      </c>
      <c r="I4974" s="58" t="inlineStr">
        <is>
          <t>No</t>
        </is>
      </c>
      <c r="J4974" s="58" t="inlineStr">
        <is>
          <t>No internet service</t>
        </is>
      </c>
      <c r="K4974" s="58" t="inlineStr">
        <is>
          <t>No internet service</t>
        </is>
      </c>
      <c r="L4974" s="58" t="inlineStr">
        <is>
          <t>No internet service</t>
        </is>
      </c>
      <c r="M4974" s="58" t="inlineStr">
        <is>
          <t>No internet service</t>
        </is>
      </c>
      <c r="N4974" s="58" t="inlineStr">
        <is>
          <t>No internet service</t>
        </is>
      </c>
      <c r="O4974" s="58" t="inlineStr">
        <is>
          <t>No internet service</t>
        </is>
      </c>
      <c r="P4974" s="58" t="inlineStr">
        <is>
          <t>Two year</t>
        </is>
      </c>
      <c r="Q4974" s="58" t="inlineStr">
        <is>
          <t>No</t>
        </is>
      </c>
      <c r="R4974" s="58" t="inlineStr">
        <is>
          <t>Credit card (automatic)</t>
        </is>
      </c>
      <c r="S4974" s="123" t="n">
        <v>25.05</v>
      </c>
      <c r="T4974" s="58" t="inlineStr">
        <is>
          <t>1873.7</t>
        </is>
      </c>
      <c r="U4974" s="58" t="inlineStr">
        <is>
          <t>No</t>
        </is>
      </c>
      <c r="V4974" s="123">
        <f>IFERROR(VALUE(TRIM(T4974)),S4974*F4974)</f>
        <v/>
      </c>
      <c r="W4974" s="58">
        <f>IF(F4974&lt;=12,"0-12 mo",IF(F4974&lt;=24,"13-24 mo",IF(F4974&lt;=48,"25-48 mo","49+ mo")))</f>
        <v/>
      </c>
      <c r="X4974" s="58">
        <f>IF(S4974&lt;=35.5,"Q1 Low",IF(S4974&lt;=70.35,"Q2 Mid-Low",IF(S4974&lt;=89.85,"Q3 Mid-High","Q4 High")))</f>
        <v/>
      </c>
      <c r="Y4974" s="58">
        <f>IF(U4974="Yes",1,0)</f>
        <v/>
      </c>
      <c r="Z4974" s="58">
        <f>IF(P4974="Month-to-month",1,0)+IF(M4974="No",1,0)+IF(J4974="No",1,0)+IF(I4974="Fiber optic",1,0)+IF(Q4974="Yes",1,0)</f>
        <v/>
      </c>
    </row>
    <row r="4975" ht="15" customHeight="1" s="59">
      <c r="A4975" s="58" t="inlineStr">
        <is>
          <t>7852-LECYP</t>
        </is>
      </c>
      <c r="B4975" s="58" t="inlineStr">
        <is>
          <t>Male</t>
        </is>
      </c>
      <c r="C4975" s="58" t="n">
        <v>1</v>
      </c>
      <c r="D4975" s="58" t="inlineStr">
        <is>
          <t>Yes</t>
        </is>
      </c>
      <c r="E4975" s="58" t="inlineStr">
        <is>
          <t>No</t>
        </is>
      </c>
      <c r="F4975" s="58" t="n">
        <v>13</v>
      </c>
      <c r="G4975" s="58" t="inlineStr">
        <is>
          <t>Yes</t>
        </is>
      </c>
      <c r="H4975" s="58" t="inlineStr">
        <is>
          <t>Yes</t>
        </is>
      </c>
      <c r="I4975" s="58" t="inlineStr">
        <is>
          <t>Fiber optic</t>
        </is>
      </c>
      <c r="J4975" s="58" t="inlineStr">
        <is>
          <t>Yes</t>
        </is>
      </c>
      <c r="K4975" s="58" t="inlineStr">
        <is>
          <t>Yes</t>
        </is>
      </c>
      <c r="L4975" s="58" t="inlineStr">
        <is>
          <t>No</t>
        </is>
      </c>
      <c r="M4975" s="58" t="inlineStr">
        <is>
          <t>No</t>
        </is>
      </c>
      <c r="N4975" s="58" t="inlineStr">
        <is>
          <t>No</t>
        </is>
      </c>
      <c r="O4975" s="58" t="inlineStr">
        <is>
          <t>Yes</t>
        </is>
      </c>
      <c r="P4975" s="58" t="inlineStr">
        <is>
          <t>Month-to-month</t>
        </is>
      </c>
      <c r="Q4975" s="58" t="inlineStr">
        <is>
          <t>No</t>
        </is>
      </c>
      <c r="R4975" s="58" t="inlineStr">
        <is>
          <t>Credit card (automatic)</t>
        </is>
      </c>
      <c r="S4975" s="123" t="n">
        <v>93.8</v>
      </c>
      <c r="T4975" s="58" t="inlineStr">
        <is>
          <t>1261</t>
        </is>
      </c>
      <c r="U4975" s="58" t="inlineStr">
        <is>
          <t>No</t>
        </is>
      </c>
      <c r="V4975" s="123">
        <f>IFERROR(VALUE(TRIM(T4975)),S4975*F4975)</f>
        <v/>
      </c>
      <c r="W4975" s="58">
        <f>IF(F4975&lt;=12,"0-12 mo",IF(F4975&lt;=24,"13-24 mo",IF(F4975&lt;=48,"25-48 mo","49+ mo")))</f>
        <v/>
      </c>
      <c r="X4975" s="58">
        <f>IF(S4975&lt;=35.5,"Q1 Low",IF(S4975&lt;=70.35,"Q2 Mid-Low",IF(S4975&lt;=89.85,"Q3 Mid-High","Q4 High")))</f>
        <v/>
      </c>
      <c r="Y4975" s="58">
        <f>IF(U4975="Yes",1,0)</f>
        <v/>
      </c>
      <c r="Z4975" s="58">
        <f>IF(P4975="Month-to-month",1,0)+IF(M4975="No",1,0)+IF(J4975="No",1,0)+IF(I4975="Fiber optic",1,0)+IF(Q4975="Yes",1,0)</f>
        <v/>
      </c>
    </row>
    <row r="4976" ht="15" customHeight="1" s="59">
      <c r="A4976" s="58" t="inlineStr">
        <is>
          <t>4430-UZIPO</t>
        </is>
      </c>
      <c r="B4976" s="58" t="inlineStr">
        <is>
          <t>Male</t>
        </is>
      </c>
      <c r="C4976" s="58" t="n">
        <v>0</v>
      </c>
      <c r="D4976" s="58" t="inlineStr">
        <is>
          <t>No</t>
        </is>
      </c>
      <c r="E4976" s="58" t="inlineStr">
        <is>
          <t>No</t>
        </is>
      </c>
      <c r="F4976" s="58" t="n">
        <v>3</v>
      </c>
      <c r="G4976" s="58" t="inlineStr">
        <is>
          <t>No</t>
        </is>
      </c>
      <c r="H4976" s="58" t="inlineStr">
        <is>
          <t>No phone service</t>
        </is>
      </c>
      <c r="I4976" s="58" t="inlineStr">
        <is>
          <t>DSL</t>
        </is>
      </c>
      <c r="J4976" s="58" t="inlineStr">
        <is>
          <t>No</t>
        </is>
      </c>
      <c r="K4976" s="58" t="inlineStr">
        <is>
          <t>Yes</t>
        </is>
      </c>
      <c r="L4976" s="58" t="inlineStr">
        <is>
          <t>No</t>
        </is>
      </c>
      <c r="M4976" s="58" t="inlineStr">
        <is>
          <t>Yes</t>
        </is>
      </c>
      <c r="N4976" s="58" t="inlineStr">
        <is>
          <t>No</t>
        </is>
      </c>
      <c r="O4976" s="58" t="inlineStr">
        <is>
          <t>No</t>
        </is>
      </c>
      <c r="P4976" s="58" t="inlineStr">
        <is>
          <t>Month-to-month</t>
        </is>
      </c>
      <c r="Q4976" s="58" t="inlineStr">
        <is>
          <t>Yes</t>
        </is>
      </c>
      <c r="R4976" s="58" t="inlineStr">
        <is>
          <t>Mailed check</t>
        </is>
      </c>
      <c r="S4976" s="123" t="n">
        <v>36.85</v>
      </c>
      <c r="T4976" s="58" t="inlineStr">
        <is>
          <t>108.7</t>
        </is>
      </c>
      <c r="U4976" s="58" t="inlineStr">
        <is>
          <t>Yes</t>
        </is>
      </c>
      <c r="V4976" s="123">
        <f>IFERROR(VALUE(TRIM(T4976)),S4976*F4976)</f>
        <v/>
      </c>
      <c r="W4976" s="58">
        <f>IF(F4976&lt;=12,"0-12 mo",IF(F4976&lt;=24,"13-24 mo",IF(F4976&lt;=48,"25-48 mo","49+ mo")))</f>
        <v/>
      </c>
      <c r="X4976" s="58">
        <f>IF(S4976&lt;=35.5,"Q1 Low",IF(S4976&lt;=70.35,"Q2 Mid-Low",IF(S4976&lt;=89.85,"Q3 Mid-High","Q4 High")))</f>
        <v/>
      </c>
      <c r="Y4976" s="58">
        <f>IF(U4976="Yes",1,0)</f>
        <v/>
      </c>
      <c r="Z4976" s="58">
        <f>IF(P4976="Month-to-month",1,0)+IF(M4976="No",1,0)+IF(J4976="No",1,0)+IF(I4976="Fiber optic",1,0)+IF(Q4976="Yes",1,0)</f>
        <v/>
      </c>
    </row>
    <row r="4977" ht="15" customHeight="1" s="59">
      <c r="A4977" s="58" t="inlineStr">
        <is>
          <t>4822-LPTYJ</t>
        </is>
      </c>
      <c r="B4977" s="58" t="inlineStr">
        <is>
          <t>Male</t>
        </is>
      </c>
      <c r="C4977" s="58" t="n">
        <v>0</v>
      </c>
      <c r="D4977" s="58" t="inlineStr">
        <is>
          <t>Yes</t>
        </is>
      </c>
      <c r="E4977" s="58" t="inlineStr">
        <is>
          <t>No</t>
        </is>
      </c>
      <c r="F4977" s="58" t="n">
        <v>72</v>
      </c>
      <c r="G4977" s="58" t="inlineStr">
        <is>
          <t>Yes</t>
        </is>
      </c>
      <c r="H4977" s="58" t="inlineStr">
        <is>
          <t>Yes</t>
        </is>
      </c>
      <c r="I4977" s="58" t="inlineStr">
        <is>
          <t>Fiber optic</t>
        </is>
      </c>
      <c r="J4977" s="58" t="inlineStr">
        <is>
          <t>No</t>
        </is>
      </c>
      <c r="K4977" s="58" t="inlineStr">
        <is>
          <t>Yes</t>
        </is>
      </c>
      <c r="L4977" s="58" t="inlineStr">
        <is>
          <t>Yes</t>
        </is>
      </c>
      <c r="M4977" s="58" t="inlineStr">
        <is>
          <t>No</t>
        </is>
      </c>
      <c r="N4977" s="58" t="inlineStr">
        <is>
          <t>Yes</t>
        </is>
      </c>
      <c r="O4977" s="58" t="inlineStr">
        <is>
          <t>Yes</t>
        </is>
      </c>
      <c r="P4977" s="58" t="inlineStr">
        <is>
          <t>Two year</t>
        </is>
      </c>
      <c r="Q4977" s="58" t="inlineStr">
        <is>
          <t>Yes</t>
        </is>
      </c>
      <c r="R4977" s="58" t="inlineStr">
        <is>
          <t>Bank transfer (automatic)</t>
        </is>
      </c>
      <c r="S4977" s="123" t="n">
        <v>103.75</v>
      </c>
      <c r="T4977" s="58" t="inlineStr">
        <is>
          <t>7346.2</t>
        </is>
      </c>
      <c r="U4977" s="58" t="inlineStr">
        <is>
          <t>No</t>
        </is>
      </c>
      <c r="V4977" s="123">
        <f>IFERROR(VALUE(TRIM(T4977)),S4977*F4977)</f>
        <v/>
      </c>
      <c r="W4977" s="58">
        <f>IF(F4977&lt;=12,"0-12 mo",IF(F4977&lt;=24,"13-24 mo",IF(F4977&lt;=48,"25-48 mo","49+ mo")))</f>
        <v/>
      </c>
      <c r="X4977" s="58">
        <f>IF(S4977&lt;=35.5,"Q1 Low",IF(S4977&lt;=70.35,"Q2 Mid-Low",IF(S4977&lt;=89.85,"Q3 Mid-High","Q4 High")))</f>
        <v/>
      </c>
      <c r="Y4977" s="58">
        <f>IF(U4977="Yes",1,0)</f>
        <v/>
      </c>
      <c r="Z4977" s="58">
        <f>IF(P4977="Month-to-month",1,0)+IF(M4977="No",1,0)+IF(J4977="No",1,0)+IF(I4977="Fiber optic",1,0)+IF(Q4977="Yes",1,0)</f>
        <v/>
      </c>
    </row>
    <row r="4978" ht="15" customHeight="1" s="59">
      <c r="A4978" s="58" t="inlineStr">
        <is>
          <t>8165-CBKXO</t>
        </is>
      </c>
      <c r="B4978" s="58" t="inlineStr">
        <is>
          <t>Male</t>
        </is>
      </c>
      <c r="C4978" s="58" t="n">
        <v>0</v>
      </c>
      <c r="D4978" s="58" t="inlineStr">
        <is>
          <t>Yes</t>
        </is>
      </c>
      <c r="E4978" s="58" t="inlineStr">
        <is>
          <t>Yes</t>
        </is>
      </c>
      <c r="F4978" s="58" t="n">
        <v>66</v>
      </c>
      <c r="G4978" s="58" t="inlineStr">
        <is>
          <t>No</t>
        </is>
      </c>
      <c r="H4978" s="58" t="inlineStr">
        <is>
          <t>No phone service</t>
        </is>
      </c>
      <c r="I4978" s="58" t="inlineStr">
        <is>
          <t>DSL</t>
        </is>
      </c>
      <c r="J4978" s="58" t="inlineStr">
        <is>
          <t>No</t>
        </is>
      </c>
      <c r="K4978" s="58" t="inlineStr">
        <is>
          <t>Yes</t>
        </is>
      </c>
      <c r="L4978" s="58" t="inlineStr">
        <is>
          <t>Yes</t>
        </is>
      </c>
      <c r="M4978" s="58" t="inlineStr">
        <is>
          <t>No</t>
        </is>
      </c>
      <c r="N4978" s="58" t="inlineStr">
        <is>
          <t>Yes</t>
        </is>
      </c>
      <c r="O4978" s="58" t="inlineStr">
        <is>
          <t>Yes</t>
        </is>
      </c>
      <c r="P4978" s="58" t="inlineStr">
        <is>
          <t>Two year</t>
        </is>
      </c>
      <c r="Q4978" s="58" t="inlineStr">
        <is>
          <t>Yes</t>
        </is>
      </c>
      <c r="R4978" s="58" t="inlineStr">
        <is>
          <t>Credit card (automatic)</t>
        </is>
      </c>
      <c r="S4978" s="123" t="n">
        <v>56.75</v>
      </c>
      <c r="T4978" s="58" t="inlineStr">
        <is>
          <t>3708.4</t>
        </is>
      </c>
      <c r="U4978" s="58" t="inlineStr">
        <is>
          <t>No</t>
        </is>
      </c>
      <c r="V4978" s="123">
        <f>IFERROR(VALUE(TRIM(T4978)),S4978*F4978)</f>
        <v/>
      </c>
      <c r="W4978" s="58">
        <f>IF(F4978&lt;=12,"0-12 mo",IF(F4978&lt;=24,"13-24 mo",IF(F4978&lt;=48,"25-48 mo","49+ mo")))</f>
        <v/>
      </c>
      <c r="X4978" s="58">
        <f>IF(S4978&lt;=35.5,"Q1 Low",IF(S4978&lt;=70.35,"Q2 Mid-Low",IF(S4978&lt;=89.85,"Q3 Mid-High","Q4 High")))</f>
        <v/>
      </c>
      <c r="Y4978" s="58">
        <f>IF(U4978="Yes",1,0)</f>
        <v/>
      </c>
      <c r="Z4978" s="58">
        <f>IF(P4978="Month-to-month",1,0)+IF(M4978="No",1,0)+IF(J4978="No",1,0)+IF(I4978="Fiber optic",1,0)+IF(Q4978="Yes",1,0)</f>
        <v/>
      </c>
    </row>
    <row r="4979" ht="15" customHeight="1" s="59">
      <c r="A4979" s="58" t="inlineStr">
        <is>
          <t>6527-PZFPV</t>
        </is>
      </c>
      <c r="B4979" s="58" t="inlineStr">
        <is>
          <t>Male</t>
        </is>
      </c>
      <c r="C4979" s="58" t="n">
        <v>0</v>
      </c>
      <c r="D4979" s="58" t="inlineStr">
        <is>
          <t>Yes</t>
        </is>
      </c>
      <c r="E4979" s="58" t="inlineStr">
        <is>
          <t>Yes</t>
        </is>
      </c>
      <c r="F4979" s="58" t="n">
        <v>24</v>
      </c>
      <c r="G4979" s="58" t="inlineStr">
        <is>
          <t>Yes</t>
        </is>
      </c>
      <c r="H4979" s="58" t="inlineStr">
        <is>
          <t>No</t>
        </is>
      </c>
      <c r="I4979" s="58" t="inlineStr">
        <is>
          <t>No</t>
        </is>
      </c>
      <c r="J4979" s="58" t="inlineStr">
        <is>
          <t>No internet service</t>
        </is>
      </c>
      <c r="K4979" s="58" t="inlineStr">
        <is>
          <t>No internet service</t>
        </is>
      </c>
      <c r="L4979" s="58" t="inlineStr">
        <is>
          <t>No internet service</t>
        </is>
      </c>
      <c r="M4979" s="58" t="inlineStr">
        <is>
          <t>No internet service</t>
        </is>
      </c>
      <c r="N4979" s="58" t="inlineStr">
        <is>
          <t>No internet service</t>
        </is>
      </c>
      <c r="O4979" s="58" t="inlineStr">
        <is>
          <t>No internet service</t>
        </is>
      </c>
      <c r="P4979" s="58" t="inlineStr">
        <is>
          <t>One year</t>
        </is>
      </c>
      <c r="Q4979" s="58" t="inlineStr">
        <is>
          <t>Yes</t>
        </is>
      </c>
      <c r="R4979" s="58" t="inlineStr">
        <is>
          <t>Credit card (automatic)</t>
        </is>
      </c>
      <c r="S4979" s="123" t="n">
        <v>20.8</v>
      </c>
      <c r="T4979" s="58" t="inlineStr">
        <is>
          <t>469.65</t>
        </is>
      </c>
      <c r="U4979" s="58" t="inlineStr">
        <is>
          <t>No</t>
        </is>
      </c>
      <c r="V4979" s="123">
        <f>IFERROR(VALUE(TRIM(T4979)),S4979*F4979)</f>
        <v/>
      </c>
      <c r="W4979" s="58">
        <f>IF(F4979&lt;=12,"0-12 mo",IF(F4979&lt;=24,"13-24 mo",IF(F4979&lt;=48,"25-48 mo","49+ mo")))</f>
        <v/>
      </c>
      <c r="X4979" s="58">
        <f>IF(S4979&lt;=35.5,"Q1 Low",IF(S4979&lt;=70.35,"Q2 Mid-Low",IF(S4979&lt;=89.85,"Q3 Mid-High","Q4 High")))</f>
        <v/>
      </c>
      <c r="Y4979" s="58">
        <f>IF(U4979="Yes",1,0)</f>
        <v/>
      </c>
      <c r="Z4979" s="58">
        <f>IF(P4979="Month-to-month",1,0)+IF(M4979="No",1,0)+IF(J4979="No",1,0)+IF(I4979="Fiber optic",1,0)+IF(Q4979="Yes",1,0)</f>
        <v/>
      </c>
    </row>
    <row r="4980" ht="15" customHeight="1" s="59">
      <c r="A4980" s="58" t="inlineStr">
        <is>
          <t>4855-SNKMY</t>
        </is>
      </c>
      <c r="B4980" s="58" t="inlineStr">
        <is>
          <t>Female</t>
        </is>
      </c>
      <c r="C4980" s="58" t="n">
        <v>0</v>
      </c>
      <c r="D4980" s="58" t="inlineStr">
        <is>
          <t>No</t>
        </is>
      </c>
      <c r="E4980" s="58" t="inlineStr">
        <is>
          <t>No</t>
        </is>
      </c>
      <c r="F4980" s="58" t="n">
        <v>1</v>
      </c>
      <c r="G4980" s="58" t="inlineStr">
        <is>
          <t>Yes</t>
        </is>
      </c>
      <c r="H4980" s="58" t="inlineStr">
        <is>
          <t>No</t>
        </is>
      </c>
      <c r="I4980" s="58" t="inlineStr">
        <is>
          <t>DSL</t>
        </is>
      </c>
      <c r="J4980" s="58" t="inlineStr">
        <is>
          <t>No</t>
        </is>
      </c>
      <c r="K4980" s="58" t="inlineStr">
        <is>
          <t>No</t>
        </is>
      </c>
      <c r="L4980" s="58" t="inlineStr">
        <is>
          <t>No</t>
        </is>
      </c>
      <c r="M4980" s="58" t="inlineStr">
        <is>
          <t>No</t>
        </is>
      </c>
      <c r="N4980" s="58" t="inlineStr">
        <is>
          <t>No</t>
        </is>
      </c>
      <c r="O4980" s="58" t="inlineStr">
        <is>
          <t>No</t>
        </is>
      </c>
      <c r="P4980" s="58" t="inlineStr">
        <is>
          <t>Month-to-month</t>
        </is>
      </c>
      <c r="Q4980" s="58" t="inlineStr">
        <is>
          <t>Yes</t>
        </is>
      </c>
      <c r="R4980" s="58" t="inlineStr">
        <is>
          <t>Electronic check</t>
        </is>
      </c>
      <c r="S4980" s="123" t="n">
        <v>44.1</v>
      </c>
      <c r="T4980" s="58" t="inlineStr">
        <is>
          <t>44.1</t>
        </is>
      </c>
      <c r="U4980" s="58" t="inlineStr">
        <is>
          <t>Yes</t>
        </is>
      </c>
      <c r="V4980" s="123">
        <f>IFERROR(VALUE(TRIM(T4980)),S4980*F4980)</f>
        <v/>
      </c>
      <c r="W4980" s="58">
        <f>IF(F4980&lt;=12,"0-12 mo",IF(F4980&lt;=24,"13-24 mo",IF(F4980&lt;=48,"25-48 mo","49+ mo")))</f>
        <v/>
      </c>
      <c r="X4980" s="58">
        <f>IF(S4980&lt;=35.5,"Q1 Low",IF(S4980&lt;=70.35,"Q2 Mid-Low",IF(S4980&lt;=89.85,"Q3 Mid-High","Q4 High")))</f>
        <v/>
      </c>
      <c r="Y4980" s="58">
        <f>IF(U4980="Yes",1,0)</f>
        <v/>
      </c>
      <c r="Z4980" s="58">
        <f>IF(P4980="Month-to-month",1,0)+IF(M4980="No",1,0)+IF(J4980="No",1,0)+IF(I4980="Fiber optic",1,0)+IF(Q4980="Yes",1,0)</f>
        <v/>
      </c>
    </row>
    <row r="4981" ht="15" customHeight="1" s="59">
      <c r="A4981" s="58" t="inlineStr">
        <is>
          <t>9593-CVZKR</t>
        </is>
      </c>
      <c r="B4981" s="58" t="inlineStr">
        <is>
          <t>Female</t>
        </is>
      </c>
      <c r="C4981" s="58" t="n">
        <v>0</v>
      </c>
      <c r="D4981" s="58" t="inlineStr">
        <is>
          <t>Yes</t>
        </is>
      </c>
      <c r="E4981" s="58" t="inlineStr">
        <is>
          <t>Yes</t>
        </is>
      </c>
      <c r="F4981" s="58" t="n">
        <v>56</v>
      </c>
      <c r="G4981" s="58" t="inlineStr">
        <is>
          <t>Yes</t>
        </is>
      </c>
      <c r="H4981" s="58" t="inlineStr">
        <is>
          <t>Yes</t>
        </is>
      </c>
      <c r="I4981" s="58" t="inlineStr">
        <is>
          <t>No</t>
        </is>
      </c>
      <c r="J4981" s="58" t="inlineStr">
        <is>
          <t>No internet service</t>
        </is>
      </c>
      <c r="K4981" s="58" t="inlineStr">
        <is>
          <t>No internet service</t>
        </is>
      </c>
      <c r="L4981" s="58" t="inlineStr">
        <is>
          <t>No internet service</t>
        </is>
      </c>
      <c r="M4981" s="58" t="inlineStr">
        <is>
          <t>No internet service</t>
        </is>
      </c>
      <c r="N4981" s="58" t="inlineStr">
        <is>
          <t>No internet service</t>
        </is>
      </c>
      <c r="O4981" s="58" t="inlineStr">
        <is>
          <t>No internet service</t>
        </is>
      </c>
      <c r="P4981" s="58" t="inlineStr">
        <is>
          <t>Two year</t>
        </is>
      </c>
      <c r="Q4981" s="58" t="inlineStr">
        <is>
          <t>Yes</t>
        </is>
      </c>
      <c r="R4981" s="58" t="inlineStr">
        <is>
          <t>Mailed check</t>
        </is>
      </c>
      <c r="S4981" s="123" t="n">
        <v>24.45</v>
      </c>
      <c r="T4981" s="58" t="inlineStr">
        <is>
          <t>1385.85</t>
        </is>
      </c>
      <c r="U4981" s="58" t="inlineStr">
        <is>
          <t>No</t>
        </is>
      </c>
      <c r="V4981" s="123">
        <f>IFERROR(VALUE(TRIM(T4981)),S4981*F4981)</f>
        <v/>
      </c>
      <c r="W4981" s="58">
        <f>IF(F4981&lt;=12,"0-12 mo",IF(F4981&lt;=24,"13-24 mo",IF(F4981&lt;=48,"25-48 mo","49+ mo")))</f>
        <v/>
      </c>
      <c r="X4981" s="58">
        <f>IF(S4981&lt;=35.5,"Q1 Low",IF(S4981&lt;=70.35,"Q2 Mid-Low",IF(S4981&lt;=89.85,"Q3 Mid-High","Q4 High")))</f>
        <v/>
      </c>
      <c r="Y4981" s="58">
        <f>IF(U4981="Yes",1,0)</f>
        <v/>
      </c>
      <c r="Z4981" s="58">
        <f>IF(P4981="Month-to-month",1,0)+IF(M4981="No",1,0)+IF(J4981="No",1,0)+IF(I4981="Fiber optic",1,0)+IF(Q4981="Yes",1,0)</f>
        <v/>
      </c>
    </row>
    <row r="4982" ht="15" customHeight="1" s="59">
      <c r="A4982" s="58" t="inlineStr">
        <is>
          <t>8595-SIZNC</t>
        </is>
      </c>
      <c r="B4982" s="58" t="inlineStr">
        <is>
          <t>Female</t>
        </is>
      </c>
      <c r="C4982" s="58" t="n">
        <v>1</v>
      </c>
      <c r="D4982" s="58" t="inlineStr">
        <is>
          <t>Yes</t>
        </is>
      </c>
      <c r="E4982" s="58" t="inlineStr">
        <is>
          <t>No</t>
        </is>
      </c>
      <c r="F4982" s="58" t="n">
        <v>22</v>
      </c>
      <c r="G4982" s="58" t="inlineStr">
        <is>
          <t>Yes</t>
        </is>
      </c>
      <c r="H4982" s="58" t="inlineStr">
        <is>
          <t>Yes</t>
        </is>
      </c>
      <c r="I4982" s="58" t="inlineStr">
        <is>
          <t>No</t>
        </is>
      </c>
      <c r="J4982" s="58" t="inlineStr">
        <is>
          <t>No internet service</t>
        </is>
      </c>
      <c r="K4982" s="58" t="inlineStr">
        <is>
          <t>No internet service</t>
        </is>
      </c>
      <c r="L4982" s="58" t="inlineStr">
        <is>
          <t>No internet service</t>
        </is>
      </c>
      <c r="M4982" s="58" t="inlineStr">
        <is>
          <t>No internet service</t>
        </is>
      </c>
      <c r="N4982" s="58" t="inlineStr">
        <is>
          <t>No internet service</t>
        </is>
      </c>
      <c r="O4982" s="58" t="inlineStr">
        <is>
          <t>No internet service</t>
        </is>
      </c>
      <c r="P4982" s="58" t="inlineStr">
        <is>
          <t>One year</t>
        </is>
      </c>
      <c r="Q4982" s="58" t="inlineStr">
        <is>
          <t>No</t>
        </is>
      </c>
      <c r="R4982" s="58" t="inlineStr">
        <is>
          <t>Bank transfer (automatic)</t>
        </is>
      </c>
      <c r="S4982" s="123" t="n">
        <v>25.6</v>
      </c>
      <c r="T4982" s="58" t="inlineStr">
        <is>
          <t>548.8</t>
        </is>
      </c>
      <c r="U4982" s="58" t="inlineStr">
        <is>
          <t>No</t>
        </is>
      </c>
      <c r="V4982" s="123">
        <f>IFERROR(VALUE(TRIM(T4982)),S4982*F4982)</f>
        <v/>
      </c>
      <c r="W4982" s="58">
        <f>IF(F4982&lt;=12,"0-12 mo",IF(F4982&lt;=24,"13-24 mo",IF(F4982&lt;=48,"25-48 mo","49+ mo")))</f>
        <v/>
      </c>
      <c r="X4982" s="58">
        <f>IF(S4982&lt;=35.5,"Q1 Low",IF(S4982&lt;=70.35,"Q2 Mid-Low",IF(S4982&lt;=89.85,"Q3 Mid-High","Q4 High")))</f>
        <v/>
      </c>
      <c r="Y4982" s="58">
        <f>IF(U4982="Yes",1,0)</f>
        <v/>
      </c>
      <c r="Z4982" s="58">
        <f>IF(P4982="Month-to-month",1,0)+IF(M4982="No",1,0)+IF(J4982="No",1,0)+IF(I4982="Fiber optic",1,0)+IF(Q4982="Yes",1,0)</f>
        <v/>
      </c>
    </row>
    <row r="4983" ht="15" customHeight="1" s="59">
      <c r="A4983" s="58" t="inlineStr">
        <is>
          <t>8008-HAWED</t>
        </is>
      </c>
      <c r="B4983" s="58" t="inlineStr">
        <is>
          <t>Male</t>
        </is>
      </c>
      <c r="C4983" s="58" t="n">
        <v>0</v>
      </c>
      <c r="D4983" s="58" t="inlineStr">
        <is>
          <t>No</t>
        </is>
      </c>
      <c r="E4983" s="58" t="inlineStr">
        <is>
          <t>No</t>
        </is>
      </c>
      <c r="F4983" s="58" t="n">
        <v>14</v>
      </c>
      <c r="G4983" s="58" t="inlineStr">
        <is>
          <t>No</t>
        </is>
      </c>
      <c r="H4983" s="58" t="inlineStr">
        <is>
          <t>No phone service</t>
        </is>
      </c>
      <c r="I4983" s="58" t="inlineStr">
        <is>
          <t>DSL</t>
        </is>
      </c>
      <c r="J4983" s="58" t="inlineStr">
        <is>
          <t>No</t>
        </is>
      </c>
      <c r="K4983" s="58" t="inlineStr">
        <is>
          <t>No</t>
        </is>
      </c>
      <c r="L4983" s="58" t="inlineStr">
        <is>
          <t>Yes</t>
        </is>
      </c>
      <c r="M4983" s="58" t="inlineStr">
        <is>
          <t>No</t>
        </is>
      </c>
      <c r="N4983" s="58" t="inlineStr">
        <is>
          <t>Yes</t>
        </is>
      </c>
      <c r="O4983" s="58" t="inlineStr">
        <is>
          <t>Yes</t>
        </is>
      </c>
      <c r="P4983" s="58" t="inlineStr">
        <is>
          <t>Month-to-month</t>
        </is>
      </c>
      <c r="Q4983" s="58" t="inlineStr">
        <is>
          <t>Yes</t>
        </is>
      </c>
      <c r="R4983" s="58" t="inlineStr">
        <is>
          <t>Electronic check</t>
        </is>
      </c>
      <c r="S4983" s="123" t="n">
        <v>50.75</v>
      </c>
      <c r="T4983" s="58" t="inlineStr">
        <is>
          <t>712.75</t>
        </is>
      </c>
      <c r="U4983" s="58" t="inlineStr">
        <is>
          <t>Yes</t>
        </is>
      </c>
      <c r="V4983" s="123">
        <f>IFERROR(VALUE(TRIM(T4983)),S4983*F4983)</f>
        <v/>
      </c>
      <c r="W4983" s="58">
        <f>IF(F4983&lt;=12,"0-12 mo",IF(F4983&lt;=24,"13-24 mo",IF(F4983&lt;=48,"25-48 mo","49+ mo")))</f>
        <v/>
      </c>
      <c r="X4983" s="58">
        <f>IF(S4983&lt;=35.5,"Q1 Low",IF(S4983&lt;=70.35,"Q2 Mid-Low",IF(S4983&lt;=89.85,"Q3 Mid-High","Q4 High")))</f>
        <v/>
      </c>
      <c r="Y4983" s="58">
        <f>IF(U4983="Yes",1,0)</f>
        <v/>
      </c>
      <c r="Z4983" s="58">
        <f>IF(P4983="Month-to-month",1,0)+IF(M4983="No",1,0)+IF(J4983="No",1,0)+IF(I4983="Fiber optic",1,0)+IF(Q4983="Yes",1,0)</f>
        <v/>
      </c>
    </row>
    <row r="4984" ht="15" customHeight="1" s="59">
      <c r="A4984" s="58" t="inlineStr">
        <is>
          <t>7124-UGSUR</t>
        </is>
      </c>
      <c r="B4984" s="58" t="inlineStr">
        <is>
          <t>Female</t>
        </is>
      </c>
      <c r="C4984" s="58" t="n">
        <v>1</v>
      </c>
      <c r="D4984" s="58" t="inlineStr">
        <is>
          <t>Yes</t>
        </is>
      </c>
      <c r="E4984" s="58" t="inlineStr">
        <is>
          <t>No</t>
        </is>
      </c>
      <c r="F4984" s="58" t="n">
        <v>61</v>
      </c>
      <c r="G4984" s="58" t="inlineStr">
        <is>
          <t>Yes</t>
        </is>
      </c>
      <c r="H4984" s="58" t="inlineStr">
        <is>
          <t>Yes</t>
        </is>
      </c>
      <c r="I4984" s="58" t="inlineStr">
        <is>
          <t>Fiber optic</t>
        </is>
      </c>
      <c r="J4984" s="58" t="inlineStr">
        <is>
          <t>No</t>
        </is>
      </c>
      <c r="K4984" s="58" t="inlineStr">
        <is>
          <t>Yes</t>
        </is>
      </c>
      <c r="L4984" s="58" t="inlineStr">
        <is>
          <t>Yes</t>
        </is>
      </c>
      <c r="M4984" s="58" t="inlineStr">
        <is>
          <t>No</t>
        </is>
      </c>
      <c r="N4984" s="58" t="inlineStr">
        <is>
          <t>Yes</t>
        </is>
      </c>
      <c r="O4984" s="58" t="inlineStr">
        <is>
          <t>Yes</t>
        </is>
      </c>
      <c r="P4984" s="58" t="inlineStr">
        <is>
          <t>One year</t>
        </is>
      </c>
      <c r="Q4984" s="58" t="inlineStr">
        <is>
          <t>Yes</t>
        </is>
      </c>
      <c r="R4984" s="58" t="inlineStr">
        <is>
          <t>Credit card (automatic)</t>
        </is>
      </c>
      <c r="S4984" s="123" t="n">
        <v>104.4</v>
      </c>
      <c r="T4984" s="58" t="inlineStr">
        <is>
          <t>6405</t>
        </is>
      </c>
      <c r="U4984" s="58" t="inlineStr">
        <is>
          <t>Yes</t>
        </is>
      </c>
      <c r="V4984" s="123">
        <f>IFERROR(VALUE(TRIM(T4984)),S4984*F4984)</f>
        <v/>
      </c>
      <c r="W4984" s="58">
        <f>IF(F4984&lt;=12,"0-12 mo",IF(F4984&lt;=24,"13-24 mo",IF(F4984&lt;=48,"25-48 mo","49+ mo")))</f>
        <v/>
      </c>
      <c r="X4984" s="58">
        <f>IF(S4984&lt;=35.5,"Q1 Low",IF(S4984&lt;=70.35,"Q2 Mid-Low",IF(S4984&lt;=89.85,"Q3 Mid-High","Q4 High")))</f>
        <v/>
      </c>
      <c r="Y4984" s="58">
        <f>IF(U4984="Yes",1,0)</f>
        <v/>
      </c>
      <c r="Z4984" s="58">
        <f>IF(P4984="Month-to-month",1,0)+IF(M4984="No",1,0)+IF(J4984="No",1,0)+IF(I4984="Fiber optic",1,0)+IF(Q4984="Yes",1,0)</f>
        <v/>
      </c>
    </row>
    <row r="4985" ht="15" customHeight="1" s="59">
      <c r="A4985" s="58" t="inlineStr">
        <is>
          <t>1862-SKORY</t>
        </is>
      </c>
      <c r="B4985" s="58" t="inlineStr">
        <is>
          <t>Female</t>
        </is>
      </c>
      <c r="C4985" s="58" t="n">
        <v>1</v>
      </c>
      <c r="D4985" s="58" t="inlineStr">
        <is>
          <t>Yes</t>
        </is>
      </c>
      <c r="E4985" s="58" t="inlineStr">
        <is>
          <t>No</t>
        </is>
      </c>
      <c r="F4985" s="58" t="n">
        <v>40</v>
      </c>
      <c r="G4985" s="58" t="inlineStr">
        <is>
          <t>No</t>
        </is>
      </c>
      <c r="H4985" s="58" t="inlineStr">
        <is>
          <t>No phone service</t>
        </is>
      </c>
      <c r="I4985" s="58" t="inlineStr">
        <is>
          <t>DSL</t>
        </is>
      </c>
      <c r="J4985" s="58" t="inlineStr">
        <is>
          <t>No</t>
        </is>
      </c>
      <c r="K4985" s="58" t="inlineStr">
        <is>
          <t>Yes</t>
        </is>
      </c>
      <c r="L4985" s="58" t="inlineStr">
        <is>
          <t>No</t>
        </is>
      </c>
      <c r="M4985" s="58" t="inlineStr">
        <is>
          <t>No</t>
        </is>
      </c>
      <c r="N4985" s="58" t="inlineStr">
        <is>
          <t>Yes</t>
        </is>
      </c>
      <c r="O4985" s="58" t="inlineStr">
        <is>
          <t>No</t>
        </is>
      </c>
      <c r="P4985" s="58" t="inlineStr">
        <is>
          <t>Month-to-month</t>
        </is>
      </c>
      <c r="Q4985" s="58" t="inlineStr">
        <is>
          <t>Yes</t>
        </is>
      </c>
      <c r="R4985" s="58" t="inlineStr">
        <is>
          <t>Electronic check</t>
        </is>
      </c>
      <c r="S4985" s="123" t="n">
        <v>39.3</v>
      </c>
      <c r="T4985" s="58" t="inlineStr">
        <is>
          <t>1637.4</t>
        </is>
      </c>
      <c r="U4985" s="58" t="inlineStr">
        <is>
          <t>Yes</t>
        </is>
      </c>
      <c r="V4985" s="123">
        <f>IFERROR(VALUE(TRIM(T4985)),S4985*F4985)</f>
        <v/>
      </c>
      <c r="W4985" s="58">
        <f>IF(F4985&lt;=12,"0-12 mo",IF(F4985&lt;=24,"13-24 mo",IF(F4985&lt;=48,"25-48 mo","49+ mo")))</f>
        <v/>
      </c>
      <c r="X4985" s="58">
        <f>IF(S4985&lt;=35.5,"Q1 Low",IF(S4985&lt;=70.35,"Q2 Mid-Low",IF(S4985&lt;=89.85,"Q3 Mid-High","Q4 High")))</f>
        <v/>
      </c>
      <c r="Y4985" s="58">
        <f>IF(U4985="Yes",1,0)</f>
        <v/>
      </c>
      <c r="Z4985" s="58">
        <f>IF(P4985="Month-to-month",1,0)+IF(M4985="No",1,0)+IF(J4985="No",1,0)+IF(I4985="Fiber optic",1,0)+IF(Q4985="Yes",1,0)</f>
        <v/>
      </c>
    </row>
    <row r="4986" ht="15" customHeight="1" s="59">
      <c r="A4986" s="58" t="inlineStr">
        <is>
          <t>5236-XMZJY</t>
        </is>
      </c>
      <c r="B4986" s="58" t="inlineStr">
        <is>
          <t>Female</t>
        </is>
      </c>
      <c r="C4986" s="58" t="n">
        <v>0</v>
      </c>
      <c r="D4986" s="58" t="inlineStr">
        <is>
          <t>No</t>
        </is>
      </c>
      <c r="E4986" s="58" t="inlineStr">
        <is>
          <t>No</t>
        </is>
      </c>
      <c r="F4986" s="58" t="n">
        <v>42</v>
      </c>
      <c r="G4986" s="58" t="inlineStr">
        <is>
          <t>Yes</t>
        </is>
      </c>
      <c r="H4986" s="58" t="inlineStr">
        <is>
          <t>No</t>
        </is>
      </c>
      <c r="I4986" s="58" t="inlineStr">
        <is>
          <t>DSL</t>
        </is>
      </c>
      <c r="J4986" s="58" t="inlineStr">
        <is>
          <t>Yes</t>
        </is>
      </c>
      <c r="K4986" s="58" t="inlineStr">
        <is>
          <t>Yes</t>
        </is>
      </c>
      <c r="L4986" s="58" t="inlineStr">
        <is>
          <t>Yes</t>
        </is>
      </c>
      <c r="M4986" s="58" t="inlineStr">
        <is>
          <t>No</t>
        </is>
      </c>
      <c r="N4986" s="58" t="inlineStr">
        <is>
          <t>No</t>
        </is>
      </c>
      <c r="O4986" s="58" t="inlineStr">
        <is>
          <t>No</t>
        </is>
      </c>
      <c r="P4986" s="58" t="inlineStr">
        <is>
          <t>Month-to-month</t>
        </is>
      </c>
      <c r="Q4986" s="58" t="inlineStr">
        <is>
          <t>No</t>
        </is>
      </c>
      <c r="R4986" s="58" t="inlineStr">
        <is>
          <t>Bank transfer (automatic)</t>
        </is>
      </c>
      <c r="S4986" s="123" t="n">
        <v>59.65</v>
      </c>
      <c r="T4986" s="58" t="inlineStr">
        <is>
          <t>2536.55</t>
        </is>
      </c>
      <c r="U4986" s="58" t="inlineStr">
        <is>
          <t>No</t>
        </is>
      </c>
      <c r="V4986" s="123">
        <f>IFERROR(VALUE(TRIM(T4986)),S4986*F4986)</f>
        <v/>
      </c>
      <c r="W4986" s="58">
        <f>IF(F4986&lt;=12,"0-12 mo",IF(F4986&lt;=24,"13-24 mo",IF(F4986&lt;=48,"25-48 mo","49+ mo")))</f>
        <v/>
      </c>
      <c r="X4986" s="58">
        <f>IF(S4986&lt;=35.5,"Q1 Low",IF(S4986&lt;=70.35,"Q2 Mid-Low",IF(S4986&lt;=89.85,"Q3 Mid-High","Q4 High")))</f>
        <v/>
      </c>
      <c r="Y4986" s="58">
        <f>IF(U4986="Yes",1,0)</f>
        <v/>
      </c>
      <c r="Z4986" s="58">
        <f>IF(P4986="Month-to-month",1,0)+IF(M4986="No",1,0)+IF(J4986="No",1,0)+IF(I4986="Fiber optic",1,0)+IF(Q4986="Yes",1,0)</f>
        <v/>
      </c>
    </row>
    <row r="4987" ht="15" customHeight="1" s="59">
      <c r="A4987" s="58" t="inlineStr">
        <is>
          <t>4827-DPADN</t>
        </is>
      </c>
      <c r="B4987" s="58" t="inlineStr">
        <is>
          <t>Female</t>
        </is>
      </c>
      <c r="C4987" s="58" t="n">
        <v>0</v>
      </c>
      <c r="D4987" s="58" t="inlineStr">
        <is>
          <t>Yes</t>
        </is>
      </c>
      <c r="E4987" s="58" t="inlineStr">
        <is>
          <t>Yes</t>
        </is>
      </c>
      <c r="F4987" s="58" t="n">
        <v>72</v>
      </c>
      <c r="G4987" s="58" t="inlineStr">
        <is>
          <t>Yes</t>
        </is>
      </c>
      <c r="H4987" s="58" t="inlineStr">
        <is>
          <t>Yes</t>
        </is>
      </c>
      <c r="I4987" s="58" t="inlineStr">
        <is>
          <t>DSL</t>
        </is>
      </c>
      <c r="J4987" s="58" t="inlineStr">
        <is>
          <t>Yes</t>
        </is>
      </c>
      <c r="K4987" s="58" t="inlineStr">
        <is>
          <t>No</t>
        </is>
      </c>
      <c r="L4987" s="58" t="inlineStr">
        <is>
          <t>Yes</t>
        </is>
      </c>
      <c r="M4987" s="58" t="inlineStr">
        <is>
          <t>Yes</t>
        </is>
      </c>
      <c r="N4987" s="58" t="inlineStr">
        <is>
          <t>Yes</t>
        </is>
      </c>
      <c r="O4987" s="58" t="inlineStr">
        <is>
          <t>Yes</t>
        </is>
      </c>
      <c r="P4987" s="58" t="inlineStr">
        <is>
          <t>Two year</t>
        </is>
      </c>
      <c r="Q4987" s="58" t="inlineStr">
        <is>
          <t>Yes</t>
        </is>
      </c>
      <c r="R4987" s="58" t="inlineStr">
        <is>
          <t>Bank transfer (automatic)</t>
        </is>
      </c>
      <c r="S4987" s="123" t="n">
        <v>83.3</v>
      </c>
      <c r="T4987" s="58" t="inlineStr">
        <is>
          <t>6042.7</t>
        </is>
      </c>
      <c r="U4987" s="58" t="inlineStr">
        <is>
          <t>No</t>
        </is>
      </c>
      <c r="V4987" s="123">
        <f>IFERROR(VALUE(TRIM(T4987)),S4987*F4987)</f>
        <v/>
      </c>
      <c r="W4987" s="58">
        <f>IF(F4987&lt;=12,"0-12 mo",IF(F4987&lt;=24,"13-24 mo",IF(F4987&lt;=48,"25-48 mo","49+ mo")))</f>
        <v/>
      </c>
      <c r="X4987" s="58">
        <f>IF(S4987&lt;=35.5,"Q1 Low",IF(S4987&lt;=70.35,"Q2 Mid-Low",IF(S4987&lt;=89.85,"Q3 Mid-High","Q4 High")))</f>
        <v/>
      </c>
      <c r="Y4987" s="58">
        <f>IF(U4987="Yes",1,0)</f>
        <v/>
      </c>
      <c r="Z4987" s="58">
        <f>IF(P4987="Month-to-month",1,0)+IF(M4987="No",1,0)+IF(J4987="No",1,0)+IF(I4987="Fiber optic",1,0)+IF(Q4987="Yes",1,0)</f>
        <v/>
      </c>
    </row>
    <row r="4988" ht="15" customHeight="1" s="59">
      <c r="A4988" s="58" t="inlineStr">
        <is>
          <t>2694-CIUMO</t>
        </is>
      </c>
      <c r="B4988" s="58" t="inlineStr">
        <is>
          <t>Female</t>
        </is>
      </c>
      <c r="C4988" s="58" t="n">
        <v>0</v>
      </c>
      <c r="D4988" s="58" t="inlineStr">
        <is>
          <t>No</t>
        </is>
      </c>
      <c r="E4988" s="58" t="inlineStr">
        <is>
          <t>No</t>
        </is>
      </c>
      <c r="F4988" s="58" t="n">
        <v>12</v>
      </c>
      <c r="G4988" s="58" t="inlineStr">
        <is>
          <t>Yes</t>
        </is>
      </c>
      <c r="H4988" s="58" t="inlineStr">
        <is>
          <t>Yes</t>
        </is>
      </c>
      <c r="I4988" s="58" t="inlineStr">
        <is>
          <t>Fiber optic</t>
        </is>
      </c>
      <c r="J4988" s="58" t="inlineStr">
        <is>
          <t>No</t>
        </is>
      </c>
      <c r="K4988" s="58" t="inlineStr">
        <is>
          <t>No</t>
        </is>
      </c>
      <c r="L4988" s="58" t="inlineStr">
        <is>
          <t>No</t>
        </is>
      </c>
      <c r="M4988" s="58" t="inlineStr">
        <is>
          <t>Yes</t>
        </is>
      </c>
      <c r="N4988" s="58" t="inlineStr">
        <is>
          <t>No</t>
        </is>
      </c>
      <c r="O4988" s="58" t="inlineStr">
        <is>
          <t>No</t>
        </is>
      </c>
      <c r="P4988" s="58" t="inlineStr">
        <is>
          <t>Month-to-month</t>
        </is>
      </c>
      <c r="Q4988" s="58" t="inlineStr">
        <is>
          <t>Yes</t>
        </is>
      </c>
      <c r="R4988" s="58" t="inlineStr">
        <is>
          <t>Credit card (automatic)</t>
        </is>
      </c>
      <c r="S4988" s="123" t="n">
        <v>79.55</v>
      </c>
      <c r="T4988" s="58" t="inlineStr">
        <is>
          <t>958.25</t>
        </is>
      </c>
      <c r="U4988" s="58" t="inlineStr">
        <is>
          <t>No</t>
        </is>
      </c>
      <c r="V4988" s="123">
        <f>IFERROR(VALUE(TRIM(T4988)),S4988*F4988)</f>
        <v/>
      </c>
      <c r="W4988" s="58">
        <f>IF(F4988&lt;=12,"0-12 mo",IF(F4988&lt;=24,"13-24 mo",IF(F4988&lt;=48,"25-48 mo","49+ mo")))</f>
        <v/>
      </c>
      <c r="X4988" s="58">
        <f>IF(S4988&lt;=35.5,"Q1 Low",IF(S4988&lt;=70.35,"Q2 Mid-Low",IF(S4988&lt;=89.85,"Q3 Mid-High","Q4 High")))</f>
        <v/>
      </c>
      <c r="Y4988" s="58">
        <f>IF(U4988="Yes",1,0)</f>
        <v/>
      </c>
      <c r="Z4988" s="58">
        <f>IF(P4988="Month-to-month",1,0)+IF(M4988="No",1,0)+IF(J4988="No",1,0)+IF(I4988="Fiber optic",1,0)+IF(Q4988="Yes",1,0)</f>
        <v/>
      </c>
    </row>
    <row r="4989" ht="15" customHeight="1" s="59">
      <c r="A4989" s="58" t="inlineStr">
        <is>
          <t>5846-ABOBJ</t>
        </is>
      </c>
      <c r="B4989" s="58" t="inlineStr">
        <is>
          <t>Male</t>
        </is>
      </c>
      <c r="C4989" s="58" t="n">
        <v>0</v>
      </c>
      <c r="D4989" s="58" t="inlineStr">
        <is>
          <t>Yes</t>
        </is>
      </c>
      <c r="E4989" s="58" t="inlineStr">
        <is>
          <t>No</t>
        </is>
      </c>
      <c r="F4989" s="58" t="n">
        <v>71</v>
      </c>
      <c r="G4989" s="58" t="inlineStr">
        <is>
          <t>Yes</t>
        </is>
      </c>
      <c r="H4989" s="58" t="inlineStr">
        <is>
          <t>Yes</t>
        </is>
      </c>
      <c r="I4989" s="58" t="inlineStr">
        <is>
          <t>No</t>
        </is>
      </c>
      <c r="J4989" s="58" t="inlineStr">
        <is>
          <t>No internet service</t>
        </is>
      </c>
      <c r="K4989" s="58" t="inlineStr">
        <is>
          <t>No internet service</t>
        </is>
      </c>
      <c r="L4989" s="58" t="inlineStr">
        <is>
          <t>No internet service</t>
        </is>
      </c>
      <c r="M4989" s="58" t="inlineStr">
        <is>
          <t>No internet service</t>
        </is>
      </c>
      <c r="N4989" s="58" t="inlineStr">
        <is>
          <t>No internet service</t>
        </is>
      </c>
      <c r="O4989" s="58" t="inlineStr">
        <is>
          <t>No internet service</t>
        </is>
      </c>
      <c r="P4989" s="58" t="inlineStr">
        <is>
          <t>Two year</t>
        </is>
      </c>
      <c r="Q4989" s="58" t="inlineStr">
        <is>
          <t>No</t>
        </is>
      </c>
      <c r="R4989" s="58" t="inlineStr">
        <is>
          <t>Bank transfer (automatic)</t>
        </is>
      </c>
      <c r="S4989" s="123" t="n">
        <v>24.45</v>
      </c>
      <c r="T4989" s="58" t="inlineStr">
        <is>
          <t>1730.65</t>
        </is>
      </c>
      <c r="U4989" s="58" t="inlineStr">
        <is>
          <t>No</t>
        </is>
      </c>
      <c r="V4989" s="123">
        <f>IFERROR(VALUE(TRIM(T4989)),S4989*F4989)</f>
        <v/>
      </c>
      <c r="W4989" s="58">
        <f>IF(F4989&lt;=12,"0-12 mo",IF(F4989&lt;=24,"13-24 mo",IF(F4989&lt;=48,"25-48 mo","49+ mo")))</f>
        <v/>
      </c>
      <c r="X4989" s="58">
        <f>IF(S4989&lt;=35.5,"Q1 Low",IF(S4989&lt;=70.35,"Q2 Mid-Low",IF(S4989&lt;=89.85,"Q3 Mid-High","Q4 High")))</f>
        <v/>
      </c>
      <c r="Y4989" s="58">
        <f>IF(U4989="Yes",1,0)</f>
        <v/>
      </c>
      <c r="Z4989" s="58">
        <f>IF(P4989="Month-to-month",1,0)+IF(M4989="No",1,0)+IF(J4989="No",1,0)+IF(I4989="Fiber optic",1,0)+IF(Q4989="Yes",1,0)</f>
        <v/>
      </c>
    </row>
    <row r="4990" ht="15" customHeight="1" s="59">
      <c r="A4990" s="58" t="inlineStr">
        <is>
          <t>1439-LCGVL</t>
        </is>
      </c>
      <c r="B4990" s="58" t="inlineStr">
        <is>
          <t>Female</t>
        </is>
      </c>
      <c r="C4990" s="58" t="n">
        <v>0</v>
      </c>
      <c r="D4990" s="58" t="inlineStr">
        <is>
          <t>Yes</t>
        </is>
      </c>
      <c r="E4990" s="58" t="inlineStr">
        <is>
          <t>No</t>
        </is>
      </c>
      <c r="F4990" s="58" t="n">
        <v>26</v>
      </c>
      <c r="G4990" s="58" t="inlineStr">
        <is>
          <t>Yes</t>
        </is>
      </c>
      <c r="H4990" s="58" t="inlineStr">
        <is>
          <t>No</t>
        </is>
      </c>
      <c r="I4990" s="58" t="inlineStr">
        <is>
          <t>No</t>
        </is>
      </c>
      <c r="J4990" s="58" t="inlineStr">
        <is>
          <t>No internet service</t>
        </is>
      </c>
      <c r="K4990" s="58" t="inlineStr">
        <is>
          <t>No internet service</t>
        </is>
      </c>
      <c r="L4990" s="58" t="inlineStr">
        <is>
          <t>No internet service</t>
        </is>
      </c>
      <c r="M4990" s="58" t="inlineStr">
        <is>
          <t>No internet service</t>
        </is>
      </c>
      <c r="N4990" s="58" t="inlineStr">
        <is>
          <t>No internet service</t>
        </is>
      </c>
      <c r="O4990" s="58" t="inlineStr">
        <is>
          <t>No internet service</t>
        </is>
      </c>
      <c r="P4990" s="58" t="inlineStr">
        <is>
          <t>One year</t>
        </is>
      </c>
      <c r="Q4990" s="58" t="inlineStr">
        <is>
          <t>No</t>
        </is>
      </c>
      <c r="R4990" s="58" t="inlineStr">
        <is>
          <t>Mailed check</t>
        </is>
      </c>
      <c r="S4990" s="123" t="n">
        <v>19.2</v>
      </c>
      <c r="T4990" s="58" t="inlineStr">
        <is>
          <t>459.6</t>
        </is>
      </c>
      <c r="U4990" s="58" t="inlineStr">
        <is>
          <t>No</t>
        </is>
      </c>
      <c r="V4990" s="123">
        <f>IFERROR(VALUE(TRIM(T4990)),S4990*F4990)</f>
        <v/>
      </c>
      <c r="W4990" s="58">
        <f>IF(F4990&lt;=12,"0-12 mo",IF(F4990&lt;=24,"13-24 mo",IF(F4990&lt;=48,"25-48 mo","49+ mo")))</f>
        <v/>
      </c>
      <c r="X4990" s="58">
        <f>IF(S4990&lt;=35.5,"Q1 Low",IF(S4990&lt;=70.35,"Q2 Mid-Low",IF(S4990&lt;=89.85,"Q3 Mid-High","Q4 High")))</f>
        <v/>
      </c>
      <c r="Y4990" s="58">
        <f>IF(U4990="Yes",1,0)</f>
        <v/>
      </c>
      <c r="Z4990" s="58">
        <f>IF(P4990="Month-to-month",1,0)+IF(M4990="No",1,0)+IF(J4990="No",1,0)+IF(I4990="Fiber optic",1,0)+IF(Q4990="Yes",1,0)</f>
        <v/>
      </c>
    </row>
    <row r="4991" ht="15" customHeight="1" s="59">
      <c r="A4991" s="58" t="inlineStr">
        <is>
          <t>0909-SDHNU</t>
        </is>
      </c>
      <c r="B4991" s="58" t="inlineStr">
        <is>
          <t>Female</t>
        </is>
      </c>
      <c r="C4991" s="58" t="n">
        <v>0</v>
      </c>
      <c r="D4991" s="58" t="inlineStr">
        <is>
          <t>No</t>
        </is>
      </c>
      <c r="E4991" s="58" t="inlineStr">
        <is>
          <t>Yes</t>
        </is>
      </c>
      <c r="F4991" s="58" t="n">
        <v>7</v>
      </c>
      <c r="G4991" s="58" t="inlineStr">
        <is>
          <t>No</t>
        </is>
      </c>
      <c r="H4991" s="58" t="inlineStr">
        <is>
          <t>No phone service</t>
        </is>
      </c>
      <c r="I4991" s="58" t="inlineStr">
        <is>
          <t>DSL</t>
        </is>
      </c>
      <c r="J4991" s="58" t="inlineStr">
        <is>
          <t>Yes</t>
        </is>
      </c>
      <c r="K4991" s="58" t="inlineStr">
        <is>
          <t>No</t>
        </is>
      </c>
      <c r="L4991" s="58" t="inlineStr">
        <is>
          <t>No</t>
        </is>
      </c>
      <c r="M4991" s="58" t="inlineStr">
        <is>
          <t>No</t>
        </is>
      </c>
      <c r="N4991" s="58" t="inlineStr">
        <is>
          <t>No</t>
        </is>
      </c>
      <c r="O4991" s="58" t="inlineStr">
        <is>
          <t>No</t>
        </is>
      </c>
      <c r="P4991" s="58" t="inlineStr">
        <is>
          <t>Month-to-month</t>
        </is>
      </c>
      <c r="Q4991" s="58" t="inlineStr">
        <is>
          <t>No</t>
        </is>
      </c>
      <c r="R4991" s="58" t="inlineStr">
        <is>
          <t>Mailed check</t>
        </is>
      </c>
      <c r="S4991" s="123" t="n">
        <v>29.8</v>
      </c>
      <c r="T4991" s="58" t="inlineStr">
        <is>
          <t>201.95</t>
        </is>
      </c>
      <c r="U4991" s="58" t="inlineStr">
        <is>
          <t>No</t>
        </is>
      </c>
      <c r="V4991" s="123">
        <f>IFERROR(VALUE(TRIM(T4991)),S4991*F4991)</f>
        <v/>
      </c>
      <c r="W4991" s="58">
        <f>IF(F4991&lt;=12,"0-12 mo",IF(F4991&lt;=24,"13-24 mo",IF(F4991&lt;=48,"25-48 mo","49+ mo")))</f>
        <v/>
      </c>
      <c r="X4991" s="58">
        <f>IF(S4991&lt;=35.5,"Q1 Low",IF(S4991&lt;=70.35,"Q2 Mid-Low",IF(S4991&lt;=89.85,"Q3 Mid-High","Q4 High")))</f>
        <v/>
      </c>
      <c r="Y4991" s="58">
        <f>IF(U4991="Yes",1,0)</f>
        <v/>
      </c>
      <c r="Z4991" s="58">
        <f>IF(P4991="Month-to-month",1,0)+IF(M4991="No",1,0)+IF(J4991="No",1,0)+IF(I4991="Fiber optic",1,0)+IF(Q4991="Yes",1,0)</f>
        <v/>
      </c>
    </row>
    <row r="4992" ht="15" customHeight="1" s="59">
      <c r="A4992" s="58" t="inlineStr">
        <is>
          <t>4647-XXZAM</t>
        </is>
      </c>
      <c r="B4992" s="58" t="inlineStr">
        <is>
          <t>Female</t>
        </is>
      </c>
      <c r="C4992" s="58" t="n">
        <v>0</v>
      </c>
      <c r="D4992" s="58" t="inlineStr">
        <is>
          <t>Yes</t>
        </is>
      </c>
      <c r="E4992" s="58" t="inlineStr">
        <is>
          <t>Yes</t>
        </is>
      </c>
      <c r="F4992" s="58" t="n">
        <v>6</v>
      </c>
      <c r="G4992" s="58" t="inlineStr">
        <is>
          <t>Yes</t>
        </is>
      </c>
      <c r="H4992" s="58" t="inlineStr">
        <is>
          <t>No</t>
        </is>
      </c>
      <c r="I4992" s="58" t="inlineStr">
        <is>
          <t>DSL</t>
        </is>
      </c>
      <c r="J4992" s="58" t="inlineStr">
        <is>
          <t>No</t>
        </is>
      </c>
      <c r="K4992" s="58" t="inlineStr">
        <is>
          <t>No</t>
        </is>
      </c>
      <c r="L4992" s="58" t="inlineStr">
        <is>
          <t>No</t>
        </is>
      </c>
      <c r="M4992" s="58" t="inlineStr">
        <is>
          <t>No</t>
        </is>
      </c>
      <c r="N4992" s="58" t="inlineStr">
        <is>
          <t>No</t>
        </is>
      </c>
      <c r="O4992" s="58" t="inlineStr">
        <is>
          <t>No</t>
        </is>
      </c>
      <c r="P4992" s="58" t="inlineStr">
        <is>
          <t>Month-to-month</t>
        </is>
      </c>
      <c r="Q4992" s="58" t="inlineStr">
        <is>
          <t>No</t>
        </is>
      </c>
      <c r="R4992" s="58" t="inlineStr">
        <is>
          <t>Mailed check</t>
        </is>
      </c>
      <c r="S4992" s="123" t="n">
        <v>45.5</v>
      </c>
      <c r="T4992" s="58" t="inlineStr">
        <is>
          <t>285.2</t>
        </is>
      </c>
      <c r="U4992" s="58" t="inlineStr">
        <is>
          <t>No</t>
        </is>
      </c>
      <c r="V4992" s="123">
        <f>IFERROR(VALUE(TRIM(T4992)),S4992*F4992)</f>
        <v/>
      </c>
      <c r="W4992" s="58">
        <f>IF(F4992&lt;=12,"0-12 mo",IF(F4992&lt;=24,"13-24 mo",IF(F4992&lt;=48,"25-48 mo","49+ mo")))</f>
        <v/>
      </c>
      <c r="X4992" s="58">
        <f>IF(S4992&lt;=35.5,"Q1 Low",IF(S4992&lt;=70.35,"Q2 Mid-Low",IF(S4992&lt;=89.85,"Q3 Mid-High","Q4 High")))</f>
        <v/>
      </c>
      <c r="Y4992" s="58">
        <f>IF(U4992="Yes",1,0)</f>
        <v/>
      </c>
      <c r="Z4992" s="58">
        <f>IF(P4992="Month-to-month",1,0)+IF(M4992="No",1,0)+IF(J4992="No",1,0)+IF(I4992="Fiber optic",1,0)+IF(Q4992="Yes",1,0)</f>
        <v/>
      </c>
    </row>
    <row r="4993" ht="15" customHeight="1" s="59">
      <c r="A4993" s="58" t="inlineStr">
        <is>
          <t>1502-XFCVR</t>
        </is>
      </c>
      <c r="B4993" s="58" t="inlineStr">
        <is>
          <t>Female</t>
        </is>
      </c>
      <c r="C4993" s="58" t="n">
        <v>0</v>
      </c>
      <c r="D4993" s="58" t="inlineStr">
        <is>
          <t>No</t>
        </is>
      </c>
      <c r="E4993" s="58" t="inlineStr">
        <is>
          <t>No</t>
        </is>
      </c>
      <c r="F4993" s="58" t="n">
        <v>58</v>
      </c>
      <c r="G4993" s="58" t="inlineStr">
        <is>
          <t>Yes</t>
        </is>
      </c>
      <c r="H4993" s="58" t="inlineStr">
        <is>
          <t>No</t>
        </is>
      </c>
      <c r="I4993" s="58" t="inlineStr">
        <is>
          <t>Fiber optic</t>
        </is>
      </c>
      <c r="J4993" s="58" t="inlineStr">
        <is>
          <t>Yes</t>
        </is>
      </c>
      <c r="K4993" s="58" t="inlineStr">
        <is>
          <t>Yes</t>
        </is>
      </c>
      <c r="L4993" s="58" t="inlineStr">
        <is>
          <t>Yes</t>
        </is>
      </c>
      <c r="M4993" s="58" t="inlineStr">
        <is>
          <t>No</t>
        </is>
      </c>
      <c r="N4993" s="58" t="inlineStr">
        <is>
          <t>Yes</t>
        </is>
      </c>
      <c r="O4993" s="58" t="inlineStr">
        <is>
          <t>Yes</t>
        </is>
      </c>
      <c r="P4993" s="58" t="inlineStr">
        <is>
          <t>One year</t>
        </is>
      </c>
      <c r="Q4993" s="58" t="inlineStr">
        <is>
          <t>Yes</t>
        </is>
      </c>
      <c r="R4993" s="58" t="inlineStr">
        <is>
          <t>Electronic check</t>
        </is>
      </c>
      <c r="S4993" s="123" t="n">
        <v>106.45</v>
      </c>
      <c r="T4993" s="58" t="inlineStr">
        <is>
          <t>6145.85</t>
        </is>
      </c>
      <c r="U4993" s="58" t="inlineStr">
        <is>
          <t>Yes</t>
        </is>
      </c>
      <c r="V4993" s="123">
        <f>IFERROR(VALUE(TRIM(T4993)),S4993*F4993)</f>
        <v/>
      </c>
      <c r="W4993" s="58">
        <f>IF(F4993&lt;=12,"0-12 mo",IF(F4993&lt;=24,"13-24 mo",IF(F4993&lt;=48,"25-48 mo","49+ mo")))</f>
        <v/>
      </c>
      <c r="X4993" s="58">
        <f>IF(S4993&lt;=35.5,"Q1 Low",IF(S4993&lt;=70.35,"Q2 Mid-Low",IF(S4993&lt;=89.85,"Q3 Mid-High","Q4 High")))</f>
        <v/>
      </c>
      <c r="Y4993" s="58">
        <f>IF(U4993="Yes",1,0)</f>
        <v/>
      </c>
      <c r="Z4993" s="58">
        <f>IF(P4993="Month-to-month",1,0)+IF(M4993="No",1,0)+IF(J4993="No",1,0)+IF(I4993="Fiber optic",1,0)+IF(Q4993="Yes",1,0)</f>
        <v/>
      </c>
    </row>
    <row r="4994" ht="15" customHeight="1" s="59">
      <c r="A4994" s="58" t="inlineStr">
        <is>
          <t>7740-KKCXF</t>
        </is>
      </c>
      <c r="B4994" s="58" t="inlineStr">
        <is>
          <t>Male</t>
        </is>
      </c>
      <c r="C4994" s="58" t="n">
        <v>0</v>
      </c>
      <c r="D4994" s="58" t="inlineStr">
        <is>
          <t>Yes</t>
        </is>
      </c>
      <c r="E4994" s="58" t="inlineStr">
        <is>
          <t>No</t>
        </is>
      </c>
      <c r="F4994" s="58" t="n">
        <v>51</v>
      </c>
      <c r="G4994" s="58" t="inlineStr">
        <is>
          <t>No</t>
        </is>
      </c>
      <c r="H4994" s="58" t="inlineStr">
        <is>
          <t>No phone service</t>
        </is>
      </c>
      <c r="I4994" s="58" t="inlineStr">
        <is>
          <t>DSL</t>
        </is>
      </c>
      <c r="J4994" s="58" t="inlineStr">
        <is>
          <t>No</t>
        </is>
      </c>
      <c r="K4994" s="58" t="inlineStr">
        <is>
          <t>Yes</t>
        </is>
      </c>
      <c r="L4994" s="58" t="inlineStr">
        <is>
          <t>No</t>
        </is>
      </c>
      <c r="M4994" s="58" t="inlineStr">
        <is>
          <t>No</t>
        </is>
      </c>
      <c r="N4994" s="58" t="inlineStr">
        <is>
          <t>No</t>
        </is>
      </c>
      <c r="O4994" s="58" t="inlineStr">
        <is>
          <t>No</t>
        </is>
      </c>
      <c r="P4994" s="58" t="inlineStr">
        <is>
          <t>Month-to-month</t>
        </is>
      </c>
      <c r="Q4994" s="58" t="inlineStr">
        <is>
          <t>Yes</t>
        </is>
      </c>
      <c r="R4994" s="58" t="inlineStr">
        <is>
          <t>Credit card (automatic)</t>
        </is>
      </c>
      <c r="S4994" s="123" t="n">
        <v>30.05</v>
      </c>
      <c r="T4994" s="58" t="inlineStr">
        <is>
          <t>1529.45</t>
        </is>
      </c>
      <c r="U4994" s="58" t="inlineStr">
        <is>
          <t>No</t>
        </is>
      </c>
      <c r="V4994" s="123">
        <f>IFERROR(VALUE(TRIM(T4994)),S4994*F4994)</f>
        <v/>
      </c>
      <c r="W4994" s="58">
        <f>IF(F4994&lt;=12,"0-12 mo",IF(F4994&lt;=24,"13-24 mo",IF(F4994&lt;=48,"25-48 mo","49+ mo")))</f>
        <v/>
      </c>
      <c r="X4994" s="58">
        <f>IF(S4994&lt;=35.5,"Q1 Low",IF(S4994&lt;=70.35,"Q2 Mid-Low",IF(S4994&lt;=89.85,"Q3 Mid-High","Q4 High")))</f>
        <v/>
      </c>
      <c r="Y4994" s="58">
        <f>IF(U4994="Yes",1,0)</f>
        <v/>
      </c>
      <c r="Z4994" s="58">
        <f>IF(P4994="Month-to-month",1,0)+IF(M4994="No",1,0)+IF(J4994="No",1,0)+IF(I4994="Fiber optic",1,0)+IF(Q4994="Yes",1,0)</f>
        <v/>
      </c>
    </row>
    <row r="4995" ht="15" customHeight="1" s="59">
      <c r="A4995" s="58" t="inlineStr">
        <is>
          <t>5360-XGYAZ</t>
        </is>
      </c>
      <c r="B4995" s="58" t="inlineStr">
        <is>
          <t>Male</t>
        </is>
      </c>
      <c r="C4995" s="58" t="n">
        <v>0</v>
      </c>
      <c r="D4995" s="58" t="inlineStr">
        <is>
          <t>Yes</t>
        </is>
      </c>
      <c r="E4995" s="58" t="inlineStr">
        <is>
          <t>Yes</t>
        </is>
      </c>
      <c r="F4995" s="58" t="n">
        <v>72</v>
      </c>
      <c r="G4995" s="58" t="inlineStr">
        <is>
          <t>No</t>
        </is>
      </c>
      <c r="H4995" s="58" t="inlineStr">
        <is>
          <t>No phone service</t>
        </is>
      </c>
      <c r="I4995" s="58" t="inlineStr">
        <is>
          <t>DSL</t>
        </is>
      </c>
      <c r="J4995" s="58" t="inlineStr">
        <is>
          <t>Yes</t>
        </is>
      </c>
      <c r="K4995" s="58" t="inlineStr">
        <is>
          <t>Yes</t>
        </is>
      </c>
      <c r="L4995" s="58" t="inlineStr">
        <is>
          <t>Yes</t>
        </is>
      </c>
      <c r="M4995" s="58" t="inlineStr">
        <is>
          <t>Yes</t>
        </is>
      </c>
      <c r="N4995" s="58" t="inlineStr">
        <is>
          <t>Yes</t>
        </is>
      </c>
      <c r="O4995" s="58" t="inlineStr">
        <is>
          <t>Yes</t>
        </is>
      </c>
      <c r="P4995" s="58" t="inlineStr">
        <is>
          <t>Two year</t>
        </is>
      </c>
      <c r="Q4995" s="58" t="inlineStr">
        <is>
          <t>Yes</t>
        </is>
      </c>
      <c r="R4995" s="58" t="inlineStr">
        <is>
          <t>Bank transfer (automatic)</t>
        </is>
      </c>
      <c r="S4995" s="123" t="n">
        <v>65.65000000000001</v>
      </c>
      <c r="T4995" s="58" t="inlineStr">
        <is>
          <t>4664.5</t>
        </is>
      </c>
      <c r="U4995" s="58" t="inlineStr">
        <is>
          <t>No</t>
        </is>
      </c>
      <c r="V4995" s="123">
        <f>IFERROR(VALUE(TRIM(T4995)),S4995*F4995)</f>
        <v/>
      </c>
      <c r="W4995" s="58">
        <f>IF(F4995&lt;=12,"0-12 mo",IF(F4995&lt;=24,"13-24 mo",IF(F4995&lt;=48,"25-48 mo","49+ mo")))</f>
        <v/>
      </c>
      <c r="X4995" s="58">
        <f>IF(S4995&lt;=35.5,"Q1 Low",IF(S4995&lt;=70.35,"Q2 Mid-Low",IF(S4995&lt;=89.85,"Q3 Mid-High","Q4 High")))</f>
        <v/>
      </c>
      <c r="Y4995" s="58">
        <f>IF(U4995="Yes",1,0)</f>
        <v/>
      </c>
      <c r="Z4995" s="58">
        <f>IF(P4995="Month-to-month",1,0)+IF(M4995="No",1,0)+IF(J4995="No",1,0)+IF(I4995="Fiber optic",1,0)+IF(Q4995="Yes",1,0)</f>
        <v/>
      </c>
    </row>
    <row r="4996" ht="15" customHeight="1" s="59">
      <c r="A4996" s="58" t="inlineStr">
        <is>
          <t>9692-TUSXH</t>
        </is>
      </c>
      <c r="B4996" s="58" t="inlineStr">
        <is>
          <t>Female</t>
        </is>
      </c>
      <c r="C4996" s="58" t="n">
        <v>0</v>
      </c>
      <c r="D4996" s="58" t="inlineStr">
        <is>
          <t>No</t>
        </is>
      </c>
      <c r="E4996" s="58" t="inlineStr">
        <is>
          <t>No</t>
        </is>
      </c>
      <c r="F4996" s="58" t="n">
        <v>18</v>
      </c>
      <c r="G4996" s="58" t="inlineStr">
        <is>
          <t>Yes</t>
        </is>
      </c>
      <c r="H4996" s="58" t="inlineStr">
        <is>
          <t>No</t>
        </is>
      </c>
      <c r="I4996" s="58" t="inlineStr">
        <is>
          <t>Fiber optic</t>
        </is>
      </c>
      <c r="J4996" s="58" t="inlineStr">
        <is>
          <t>Yes</t>
        </is>
      </c>
      <c r="K4996" s="58" t="inlineStr">
        <is>
          <t>No</t>
        </is>
      </c>
      <c r="L4996" s="58" t="inlineStr">
        <is>
          <t>No</t>
        </is>
      </c>
      <c r="M4996" s="58" t="inlineStr">
        <is>
          <t>No</t>
        </is>
      </c>
      <c r="N4996" s="58" t="inlineStr">
        <is>
          <t>Yes</t>
        </is>
      </c>
      <c r="O4996" s="58" t="inlineStr">
        <is>
          <t>Yes</t>
        </is>
      </c>
      <c r="P4996" s="58" t="inlineStr">
        <is>
          <t>Month-to-month</t>
        </is>
      </c>
      <c r="Q4996" s="58" t="inlineStr">
        <is>
          <t>Yes</t>
        </is>
      </c>
      <c r="R4996" s="58" t="inlineStr">
        <is>
          <t>Electronic check</t>
        </is>
      </c>
      <c r="S4996" s="123" t="n">
        <v>96.05</v>
      </c>
      <c r="T4996" s="58" t="inlineStr">
        <is>
          <t>1740.7</t>
        </is>
      </c>
      <c r="U4996" s="58" t="inlineStr">
        <is>
          <t>Yes</t>
        </is>
      </c>
      <c r="V4996" s="123">
        <f>IFERROR(VALUE(TRIM(T4996)),S4996*F4996)</f>
        <v/>
      </c>
      <c r="W4996" s="58">
        <f>IF(F4996&lt;=12,"0-12 mo",IF(F4996&lt;=24,"13-24 mo",IF(F4996&lt;=48,"25-48 mo","49+ mo")))</f>
        <v/>
      </c>
      <c r="X4996" s="58">
        <f>IF(S4996&lt;=35.5,"Q1 Low",IF(S4996&lt;=70.35,"Q2 Mid-Low",IF(S4996&lt;=89.85,"Q3 Mid-High","Q4 High")))</f>
        <v/>
      </c>
      <c r="Y4996" s="58">
        <f>IF(U4996="Yes",1,0)</f>
        <v/>
      </c>
      <c r="Z4996" s="58">
        <f>IF(P4996="Month-to-month",1,0)+IF(M4996="No",1,0)+IF(J4996="No",1,0)+IF(I4996="Fiber optic",1,0)+IF(Q4996="Yes",1,0)</f>
        <v/>
      </c>
    </row>
    <row r="4997" ht="15" customHeight="1" s="59">
      <c r="A4997" s="58" t="inlineStr">
        <is>
          <t>7912-SYRQT</t>
        </is>
      </c>
      <c r="B4997" s="58" t="inlineStr">
        <is>
          <t>Female</t>
        </is>
      </c>
      <c r="C4997" s="58" t="n">
        <v>0</v>
      </c>
      <c r="D4997" s="58" t="inlineStr">
        <is>
          <t>No</t>
        </is>
      </c>
      <c r="E4997" s="58" t="inlineStr">
        <is>
          <t>No</t>
        </is>
      </c>
      <c r="F4997" s="58" t="n">
        <v>7</v>
      </c>
      <c r="G4997" s="58" t="inlineStr">
        <is>
          <t>Yes</t>
        </is>
      </c>
      <c r="H4997" s="58" t="inlineStr">
        <is>
          <t>Yes</t>
        </is>
      </c>
      <c r="I4997" s="58" t="inlineStr">
        <is>
          <t>Fiber optic</t>
        </is>
      </c>
      <c r="J4997" s="58" t="inlineStr">
        <is>
          <t>No</t>
        </is>
      </c>
      <c r="K4997" s="58" t="inlineStr">
        <is>
          <t>No</t>
        </is>
      </c>
      <c r="L4997" s="58" t="inlineStr">
        <is>
          <t>No</t>
        </is>
      </c>
      <c r="M4997" s="58" t="inlineStr">
        <is>
          <t>No</t>
        </is>
      </c>
      <c r="N4997" s="58" t="inlineStr">
        <is>
          <t>No</t>
        </is>
      </c>
      <c r="O4997" s="58" t="inlineStr">
        <is>
          <t>No</t>
        </is>
      </c>
      <c r="P4997" s="58" t="inlineStr">
        <is>
          <t>Month-to-month</t>
        </is>
      </c>
      <c r="Q4997" s="58" t="inlineStr">
        <is>
          <t>Yes</t>
        </is>
      </c>
      <c r="R4997" s="58" t="inlineStr">
        <is>
          <t>Bank transfer (automatic)</t>
        </is>
      </c>
      <c r="S4997" s="123" t="n">
        <v>75.09999999999999</v>
      </c>
      <c r="T4997" s="58" t="inlineStr">
        <is>
          <t>552.95</t>
        </is>
      </c>
      <c r="U4997" s="58" t="inlineStr">
        <is>
          <t>Yes</t>
        </is>
      </c>
      <c r="V4997" s="123">
        <f>IFERROR(VALUE(TRIM(T4997)),S4997*F4997)</f>
        <v/>
      </c>
      <c r="W4997" s="58">
        <f>IF(F4997&lt;=12,"0-12 mo",IF(F4997&lt;=24,"13-24 mo",IF(F4997&lt;=48,"25-48 mo","49+ mo")))</f>
        <v/>
      </c>
      <c r="X4997" s="58">
        <f>IF(S4997&lt;=35.5,"Q1 Low",IF(S4997&lt;=70.35,"Q2 Mid-Low",IF(S4997&lt;=89.85,"Q3 Mid-High","Q4 High")))</f>
        <v/>
      </c>
      <c r="Y4997" s="58">
        <f>IF(U4997="Yes",1,0)</f>
        <v/>
      </c>
      <c r="Z4997" s="58">
        <f>IF(P4997="Month-to-month",1,0)+IF(M4997="No",1,0)+IF(J4997="No",1,0)+IF(I4997="Fiber optic",1,0)+IF(Q4997="Yes",1,0)</f>
        <v/>
      </c>
    </row>
    <row r="4998" ht="15" customHeight="1" s="59">
      <c r="A4998" s="58" t="inlineStr">
        <is>
          <t>3557-HTYWR</t>
        </is>
      </c>
      <c r="B4998" s="58" t="inlineStr">
        <is>
          <t>Female</t>
        </is>
      </c>
      <c r="C4998" s="58" t="n">
        <v>0</v>
      </c>
      <c r="D4998" s="58" t="inlineStr">
        <is>
          <t>No</t>
        </is>
      </c>
      <c r="E4998" s="58" t="inlineStr">
        <is>
          <t>No</t>
        </is>
      </c>
      <c r="F4998" s="58" t="n">
        <v>47</v>
      </c>
      <c r="G4998" s="58" t="inlineStr">
        <is>
          <t>Yes</t>
        </is>
      </c>
      <c r="H4998" s="58" t="inlineStr">
        <is>
          <t>Yes</t>
        </is>
      </c>
      <c r="I4998" s="58" t="inlineStr">
        <is>
          <t>DSL</t>
        </is>
      </c>
      <c r="J4998" s="58" t="inlineStr">
        <is>
          <t>Yes</t>
        </is>
      </c>
      <c r="K4998" s="58" t="inlineStr">
        <is>
          <t>Yes</t>
        </is>
      </c>
      <c r="L4998" s="58" t="inlineStr">
        <is>
          <t>No</t>
        </is>
      </c>
      <c r="M4998" s="58" t="inlineStr">
        <is>
          <t>Yes</t>
        </is>
      </c>
      <c r="N4998" s="58" t="inlineStr">
        <is>
          <t>No</t>
        </is>
      </c>
      <c r="O4998" s="58" t="inlineStr">
        <is>
          <t>Yes</t>
        </is>
      </c>
      <c r="P4998" s="58" t="inlineStr">
        <is>
          <t>Two year</t>
        </is>
      </c>
      <c r="Q4998" s="58" t="inlineStr">
        <is>
          <t>No</t>
        </is>
      </c>
      <c r="R4998" s="58" t="inlineStr">
        <is>
          <t>Mailed check</t>
        </is>
      </c>
      <c r="S4998" s="123" t="n">
        <v>74.05</v>
      </c>
      <c r="T4998" s="58" t="inlineStr">
        <is>
          <t>3496.3</t>
        </is>
      </c>
      <c r="U4998" s="58" t="inlineStr">
        <is>
          <t>No</t>
        </is>
      </c>
      <c r="V4998" s="123">
        <f>IFERROR(VALUE(TRIM(T4998)),S4998*F4998)</f>
        <v/>
      </c>
      <c r="W4998" s="58">
        <f>IF(F4998&lt;=12,"0-12 mo",IF(F4998&lt;=24,"13-24 mo",IF(F4998&lt;=48,"25-48 mo","49+ mo")))</f>
        <v/>
      </c>
      <c r="X4998" s="58">
        <f>IF(S4998&lt;=35.5,"Q1 Low",IF(S4998&lt;=70.35,"Q2 Mid-Low",IF(S4998&lt;=89.85,"Q3 Mid-High","Q4 High")))</f>
        <v/>
      </c>
      <c r="Y4998" s="58">
        <f>IF(U4998="Yes",1,0)</f>
        <v/>
      </c>
      <c r="Z4998" s="58">
        <f>IF(P4998="Month-to-month",1,0)+IF(M4998="No",1,0)+IF(J4998="No",1,0)+IF(I4998="Fiber optic",1,0)+IF(Q4998="Yes",1,0)</f>
        <v/>
      </c>
    </row>
    <row r="4999" ht="15" customHeight="1" s="59">
      <c r="A4999" s="58" t="inlineStr">
        <is>
          <t>4816-JBHOV</t>
        </is>
      </c>
      <c r="B4999" s="58" t="inlineStr">
        <is>
          <t>Male</t>
        </is>
      </c>
      <c r="C4999" s="58" t="n">
        <v>1</v>
      </c>
      <c r="D4999" s="58" t="inlineStr">
        <is>
          <t>No</t>
        </is>
      </c>
      <c r="E4999" s="58" t="inlineStr">
        <is>
          <t>No</t>
        </is>
      </c>
      <c r="F4999" s="58" t="n">
        <v>2</v>
      </c>
      <c r="G4999" s="58" t="inlineStr">
        <is>
          <t>Yes</t>
        </is>
      </c>
      <c r="H4999" s="58" t="inlineStr">
        <is>
          <t>No</t>
        </is>
      </c>
      <c r="I4999" s="58" t="inlineStr">
        <is>
          <t>DSL</t>
        </is>
      </c>
      <c r="J4999" s="58" t="inlineStr">
        <is>
          <t>No</t>
        </is>
      </c>
      <c r="K4999" s="58" t="inlineStr">
        <is>
          <t>No</t>
        </is>
      </c>
      <c r="L4999" s="58" t="inlineStr">
        <is>
          <t>No</t>
        </is>
      </c>
      <c r="M4999" s="58" t="inlineStr">
        <is>
          <t>No</t>
        </is>
      </c>
      <c r="N4999" s="58" t="inlineStr">
        <is>
          <t>No</t>
        </is>
      </c>
      <c r="O4999" s="58" t="inlineStr">
        <is>
          <t>No</t>
        </is>
      </c>
      <c r="P4999" s="58" t="inlineStr">
        <is>
          <t>Month-to-month</t>
        </is>
      </c>
      <c r="Q4999" s="58" t="inlineStr">
        <is>
          <t>Yes</t>
        </is>
      </c>
      <c r="R4999" s="58" t="inlineStr">
        <is>
          <t>Electronic check</t>
        </is>
      </c>
      <c r="S4999" s="123" t="n">
        <v>44.7</v>
      </c>
      <c r="T4999" s="58" t="inlineStr">
        <is>
          <t>93.7</t>
        </is>
      </c>
      <c r="U4999" s="58" t="inlineStr">
        <is>
          <t>Yes</t>
        </is>
      </c>
      <c r="V4999" s="123">
        <f>IFERROR(VALUE(TRIM(T4999)),S4999*F4999)</f>
        <v/>
      </c>
      <c r="W4999" s="58">
        <f>IF(F4999&lt;=12,"0-12 mo",IF(F4999&lt;=24,"13-24 mo",IF(F4999&lt;=48,"25-48 mo","49+ mo")))</f>
        <v/>
      </c>
      <c r="X4999" s="58">
        <f>IF(S4999&lt;=35.5,"Q1 Low",IF(S4999&lt;=70.35,"Q2 Mid-Low",IF(S4999&lt;=89.85,"Q3 Mid-High","Q4 High")))</f>
        <v/>
      </c>
      <c r="Y4999" s="58">
        <f>IF(U4999="Yes",1,0)</f>
        <v/>
      </c>
      <c r="Z4999" s="58">
        <f>IF(P4999="Month-to-month",1,0)+IF(M4999="No",1,0)+IF(J4999="No",1,0)+IF(I4999="Fiber optic",1,0)+IF(Q4999="Yes",1,0)</f>
        <v/>
      </c>
    </row>
    <row r="5000" ht="15" customHeight="1" s="59">
      <c r="A5000" s="58" t="inlineStr">
        <is>
          <t>8920-NAVAY</t>
        </is>
      </c>
      <c r="B5000" s="58" t="inlineStr">
        <is>
          <t>Male</t>
        </is>
      </c>
      <c r="C5000" s="58" t="n">
        <v>1</v>
      </c>
      <c r="D5000" s="58" t="inlineStr">
        <is>
          <t>No</t>
        </is>
      </c>
      <c r="E5000" s="58" t="inlineStr">
        <is>
          <t>No</t>
        </is>
      </c>
      <c r="F5000" s="58" t="n">
        <v>62</v>
      </c>
      <c r="G5000" s="58" t="inlineStr">
        <is>
          <t>Yes</t>
        </is>
      </c>
      <c r="H5000" s="58" t="inlineStr">
        <is>
          <t>Yes</t>
        </is>
      </c>
      <c r="I5000" s="58" t="inlineStr">
        <is>
          <t>Fiber optic</t>
        </is>
      </c>
      <c r="J5000" s="58" t="inlineStr">
        <is>
          <t>No</t>
        </is>
      </c>
      <c r="K5000" s="58" t="inlineStr">
        <is>
          <t>Yes</t>
        </is>
      </c>
      <c r="L5000" s="58" t="inlineStr">
        <is>
          <t>Yes</t>
        </is>
      </c>
      <c r="M5000" s="58" t="inlineStr">
        <is>
          <t>Yes</t>
        </is>
      </c>
      <c r="N5000" s="58" t="inlineStr">
        <is>
          <t>Yes</t>
        </is>
      </c>
      <c r="O5000" s="58" t="inlineStr">
        <is>
          <t>Yes</t>
        </is>
      </c>
      <c r="P5000" s="58" t="inlineStr">
        <is>
          <t>One year</t>
        </is>
      </c>
      <c r="Q5000" s="58" t="inlineStr">
        <is>
          <t>Yes</t>
        </is>
      </c>
      <c r="R5000" s="58" t="inlineStr">
        <is>
          <t>Bank transfer (automatic)</t>
        </is>
      </c>
      <c r="S5000" s="123" t="n">
        <v>110.75</v>
      </c>
      <c r="T5000" s="58" t="inlineStr">
        <is>
          <t>7053.35</t>
        </is>
      </c>
      <c r="U5000" s="58" t="inlineStr">
        <is>
          <t>No</t>
        </is>
      </c>
      <c r="V5000" s="123">
        <f>IFERROR(VALUE(TRIM(T5000)),S5000*F5000)</f>
        <v/>
      </c>
      <c r="W5000" s="58">
        <f>IF(F5000&lt;=12,"0-12 mo",IF(F5000&lt;=24,"13-24 mo",IF(F5000&lt;=48,"25-48 mo","49+ mo")))</f>
        <v/>
      </c>
      <c r="X5000" s="58">
        <f>IF(S5000&lt;=35.5,"Q1 Low",IF(S5000&lt;=70.35,"Q2 Mid-Low",IF(S5000&lt;=89.85,"Q3 Mid-High","Q4 High")))</f>
        <v/>
      </c>
      <c r="Y5000" s="58">
        <f>IF(U5000="Yes",1,0)</f>
        <v/>
      </c>
      <c r="Z5000" s="58">
        <f>IF(P5000="Month-to-month",1,0)+IF(M5000="No",1,0)+IF(J5000="No",1,0)+IF(I5000="Fiber optic",1,0)+IF(Q5000="Yes",1,0)</f>
        <v/>
      </c>
    </row>
    <row r="5001" ht="15" customHeight="1" s="59">
      <c r="A5001" s="58" t="inlineStr">
        <is>
          <t>1699-TLDLZ</t>
        </is>
      </c>
      <c r="B5001" s="58" t="inlineStr">
        <is>
          <t>Female</t>
        </is>
      </c>
      <c r="C5001" s="58" t="n">
        <v>0</v>
      </c>
      <c r="D5001" s="58" t="inlineStr">
        <is>
          <t>Yes</t>
        </is>
      </c>
      <c r="E5001" s="58" t="inlineStr">
        <is>
          <t>Yes</t>
        </is>
      </c>
      <c r="F5001" s="58" t="n">
        <v>16</v>
      </c>
      <c r="G5001" s="58" t="inlineStr">
        <is>
          <t>Yes</t>
        </is>
      </c>
      <c r="H5001" s="58" t="inlineStr">
        <is>
          <t>No</t>
        </is>
      </c>
      <c r="I5001" s="58" t="inlineStr">
        <is>
          <t>No</t>
        </is>
      </c>
      <c r="J5001" s="58" t="inlineStr">
        <is>
          <t>No internet service</t>
        </is>
      </c>
      <c r="K5001" s="58" t="inlineStr">
        <is>
          <t>No internet service</t>
        </is>
      </c>
      <c r="L5001" s="58" t="inlineStr">
        <is>
          <t>No internet service</t>
        </is>
      </c>
      <c r="M5001" s="58" t="inlineStr">
        <is>
          <t>No internet service</t>
        </is>
      </c>
      <c r="N5001" s="58" t="inlineStr">
        <is>
          <t>No internet service</t>
        </is>
      </c>
      <c r="O5001" s="58" t="inlineStr">
        <is>
          <t>No internet service</t>
        </is>
      </c>
      <c r="P5001" s="58" t="inlineStr">
        <is>
          <t>Two year</t>
        </is>
      </c>
      <c r="Q5001" s="58" t="inlineStr">
        <is>
          <t>No</t>
        </is>
      </c>
      <c r="R5001" s="58" t="inlineStr">
        <is>
          <t>Mailed check</t>
        </is>
      </c>
      <c r="S5001" s="123" t="n">
        <v>19.7</v>
      </c>
      <c r="T5001" s="58" t="inlineStr">
        <is>
          <t>301.55</t>
        </is>
      </c>
      <c r="U5001" s="58" t="inlineStr">
        <is>
          <t>No</t>
        </is>
      </c>
      <c r="V5001" s="123">
        <f>IFERROR(VALUE(TRIM(T5001)),S5001*F5001)</f>
        <v/>
      </c>
      <c r="W5001" s="58">
        <f>IF(F5001&lt;=12,"0-12 mo",IF(F5001&lt;=24,"13-24 mo",IF(F5001&lt;=48,"25-48 mo","49+ mo")))</f>
        <v/>
      </c>
      <c r="X5001" s="58">
        <f>IF(S5001&lt;=35.5,"Q1 Low",IF(S5001&lt;=70.35,"Q2 Mid-Low",IF(S5001&lt;=89.85,"Q3 Mid-High","Q4 High")))</f>
        <v/>
      </c>
      <c r="Y5001" s="58">
        <f>IF(U5001="Yes",1,0)</f>
        <v/>
      </c>
      <c r="Z5001" s="58">
        <f>IF(P5001="Month-to-month",1,0)+IF(M5001="No",1,0)+IF(J5001="No",1,0)+IF(I5001="Fiber optic",1,0)+IF(Q5001="Yes",1,0)</f>
        <v/>
      </c>
    </row>
    <row r="5002" ht="15" customHeight="1" s="59">
      <c r="A5002" s="58" t="inlineStr">
        <is>
          <t>5600-PDUJF</t>
        </is>
      </c>
      <c r="B5002" s="58" t="inlineStr">
        <is>
          <t>Male</t>
        </is>
      </c>
      <c r="C5002" s="58" t="n">
        <v>0</v>
      </c>
      <c r="D5002" s="58" t="inlineStr">
        <is>
          <t>No</t>
        </is>
      </c>
      <c r="E5002" s="58" t="inlineStr">
        <is>
          <t>No</t>
        </is>
      </c>
      <c r="F5002" s="58" t="n">
        <v>6</v>
      </c>
      <c r="G5002" s="58" t="inlineStr">
        <is>
          <t>Yes</t>
        </is>
      </c>
      <c r="H5002" s="58" t="inlineStr">
        <is>
          <t>No</t>
        </is>
      </c>
      <c r="I5002" s="58" t="inlineStr">
        <is>
          <t>DSL</t>
        </is>
      </c>
      <c r="J5002" s="58" t="inlineStr">
        <is>
          <t>No</t>
        </is>
      </c>
      <c r="K5002" s="58" t="inlineStr">
        <is>
          <t>No</t>
        </is>
      </c>
      <c r="L5002" s="58" t="inlineStr">
        <is>
          <t>No</t>
        </is>
      </c>
      <c r="M5002" s="58" t="inlineStr">
        <is>
          <t>Yes</t>
        </is>
      </c>
      <c r="N5002" s="58" t="inlineStr">
        <is>
          <t>No</t>
        </is>
      </c>
      <c r="O5002" s="58" t="inlineStr">
        <is>
          <t>No</t>
        </is>
      </c>
      <c r="P5002" s="58" t="inlineStr">
        <is>
          <t>Month-to-month</t>
        </is>
      </c>
      <c r="Q5002" s="58" t="inlineStr">
        <is>
          <t>Yes</t>
        </is>
      </c>
      <c r="R5002" s="58" t="inlineStr">
        <is>
          <t>Credit card (automatic)</t>
        </is>
      </c>
      <c r="S5002" s="123" t="n">
        <v>49.5</v>
      </c>
      <c r="T5002" s="58" t="inlineStr">
        <is>
          <t>312.7</t>
        </is>
      </c>
      <c r="U5002" s="58" t="inlineStr">
        <is>
          <t>No</t>
        </is>
      </c>
      <c r="V5002" s="123">
        <f>IFERROR(VALUE(TRIM(T5002)),S5002*F5002)</f>
        <v/>
      </c>
      <c r="W5002" s="58">
        <f>IF(F5002&lt;=12,"0-12 mo",IF(F5002&lt;=24,"13-24 mo",IF(F5002&lt;=48,"25-48 mo","49+ mo")))</f>
        <v/>
      </c>
      <c r="X5002" s="58">
        <f>IF(S5002&lt;=35.5,"Q1 Low",IF(S5002&lt;=70.35,"Q2 Mid-Low",IF(S5002&lt;=89.85,"Q3 Mid-High","Q4 High")))</f>
        <v/>
      </c>
      <c r="Y5002" s="58">
        <f>IF(U5002="Yes",1,0)</f>
        <v/>
      </c>
      <c r="Z5002" s="58">
        <f>IF(P5002="Month-to-month",1,0)+IF(M5002="No",1,0)+IF(J5002="No",1,0)+IF(I5002="Fiber optic",1,0)+IF(Q5002="Yes",1,0)</f>
        <v/>
      </c>
    </row>
    <row r="5003" ht="15" customHeight="1" s="59">
      <c r="A5003" s="58" t="inlineStr">
        <is>
          <t>8292-TYSPY</t>
        </is>
      </c>
      <c r="B5003" s="58" t="inlineStr">
        <is>
          <t>Male</t>
        </is>
      </c>
      <c r="C5003" s="58" t="n">
        <v>0</v>
      </c>
      <c r="D5003" s="58" t="inlineStr">
        <is>
          <t>No</t>
        </is>
      </c>
      <c r="E5003" s="58" t="inlineStr">
        <is>
          <t>No</t>
        </is>
      </c>
      <c r="F5003" s="58" t="n">
        <v>19</v>
      </c>
      <c r="G5003" s="58" t="inlineStr">
        <is>
          <t>Yes</t>
        </is>
      </c>
      <c r="H5003" s="58" t="inlineStr">
        <is>
          <t>No</t>
        </is>
      </c>
      <c r="I5003" s="58" t="inlineStr">
        <is>
          <t>DSL</t>
        </is>
      </c>
      <c r="J5003" s="58" t="inlineStr">
        <is>
          <t>No</t>
        </is>
      </c>
      <c r="K5003" s="58" t="inlineStr">
        <is>
          <t>No</t>
        </is>
      </c>
      <c r="L5003" s="58" t="inlineStr">
        <is>
          <t>Yes</t>
        </is>
      </c>
      <c r="M5003" s="58" t="inlineStr">
        <is>
          <t>Yes</t>
        </is>
      </c>
      <c r="N5003" s="58" t="inlineStr">
        <is>
          <t>No</t>
        </is>
      </c>
      <c r="O5003" s="58" t="inlineStr">
        <is>
          <t>No</t>
        </is>
      </c>
      <c r="P5003" s="58" t="inlineStr">
        <is>
          <t>Month-to-month</t>
        </is>
      </c>
      <c r="Q5003" s="58" t="inlineStr">
        <is>
          <t>Yes</t>
        </is>
      </c>
      <c r="R5003" s="58" t="inlineStr">
        <is>
          <t>Credit card (automatic)</t>
        </is>
      </c>
      <c r="S5003" s="123" t="n">
        <v>55</v>
      </c>
      <c r="T5003" s="58" t="inlineStr">
        <is>
          <t>1046.5</t>
        </is>
      </c>
      <c r="U5003" s="58" t="inlineStr">
        <is>
          <t>Yes</t>
        </is>
      </c>
      <c r="V5003" s="123">
        <f>IFERROR(VALUE(TRIM(T5003)),S5003*F5003)</f>
        <v/>
      </c>
      <c r="W5003" s="58">
        <f>IF(F5003&lt;=12,"0-12 mo",IF(F5003&lt;=24,"13-24 mo",IF(F5003&lt;=48,"25-48 mo","49+ mo")))</f>
        <v/>
      </c>
      <c r="X5003" s="58">
        <f>IF(S5003&lt;=35.5,"Q1 Low",IF(S5003&lt;=70.35,"Q2 Mid-Low",IF(S5003&lt;=89.85,"Q3 Mid-High","Q4 High")))</f>
        <v/>
      </c>
      <c r="Y5003" s="58">
        <f>IF(U5003="Yes",1,0)</f>
        <v/>
      </c>
      <c r="Z5003" s="58">
        <f>IF(P5003="Month-to-month",1,0)+IF(M5003="No",1,0)+IF(J5003="No",1,0)+IF(I5003="Fiber optic",1,0)+IF(Q5003="Yes",1,0)</f>
        <v/>
      </c>
    </row>
    <row r="5004" ht="15" customHeight="1" s="59">
      <c r="A5004" s="58" t="inlineStr">
        <is>
          <t>0567-XRHCU</t>
        </is>
      </c>
      <c r="B5004" s="58" t="inlineStr">
        <is>
          <t>Female</t>
        </is>
      </c>
      <c r="C5004" s="58" t="n">
        <v>0</v>
      </c>
      <c r="D5004" s="58" t="inlineStr">
        <is>
          <t>Yes</t>
        </is>
      </c>
      <c r="E5004" s="58" t="inlineStr">
        <is>
          <t>Yes</t>
        </is>
      </c>
      <c r="F5004" s="58" t="n">
        <v>69</v>
      </c>
      <c r="G5004" s="58" t="inlineStr">
        <is>
          <t>No</t>
        </is>
      </c>
      <c r="H5004" s="58" t="inlineStr">
        <is>
          <t>No phone service</t>
        </is>
      </c>
      <c r="I5004" s="58" t="inlineStr">
        <is>
          <t>DSL</t>
        </is>
      </c>
      <c r="J5004" s="58" t="inlineStr">
        <is>
          <t>Yes</t>
        </is>
      </c>
      <c r="K5004" s="58" t="inlineStr">
        <is>
          <t>No</t>
        </is>
      </c>
      <c r="L5004" s="58" t="inlineStr">
        <is>
          <t>Yes</t>
        </is>
      </c>
      <c r="M5004" s="58" t="inlineStr">
        <is>
          <t>No</t>
        </is>
      </c>
      <c r="N5004" s="58" t="inlineStr">
        <is>
          <t>No</t>
        </is>
      </c>
      <c r="O5004" s="58" t="inlineStr">
        <is>
          <t>Yes</t>
        </is>
      </c>
      <c r="P5004" s="58" t="inlineStr">
        <is>
          <t>Two year</t>
        </is>
      </c>
      <c r="Q5004" s="58" t="inlineStr">
        <is>
          <t>Yes</t>
        </is>
      </c>
      <c r="R5004" s="58" t="inlineStr">
        <is>
          <t>Credit card (automatic)</t>
        </is>
      </c>
      <c r="S5004" s="123" t="n">
        <v>43.95</v>
      </c>
      <c r="T5004" s="58" t="inlineStr">
        <is>
          <t>2960.1</t>
        </is>
      </c>
      <c r="U5004" s="58" t="inlineStr">
        <is>
          <t>No</t>
        </is>
      </c>
      <c r="V5004" s="123">
        <f>IFERROR(VALUE(TRIM(T5004)),S5004*F5004)</f>
        <v/>
      </c>
      <c r="W5004" s="58">
        <f>IF(F5004&lt;=12,"0-12 mo",IF(F5004&lt;=24,"13-24 mo",IF(F5004&lt;=48,"25-48 mo","49+ mo")))</f>
        <v/>
      </c>
      <c r="X5004" s="58">
        <f>IF(S5004&lt;=35.5,"Q1 Low",IF(S5004&lt;=70.35,"Q2 Mid-Low",IF(S5004&lt;=89.85,"Q3 Mid-High","Q4 High")))</f>
        <v/>
      </c>
      <c r="Y5004" s="58">
        <f>IF(U5004="Yes",1,0)</f>
        <v/>
      </c>
      <c r="Z5004" s="58">
        <f>IF(P5004="Month-to-month",1,0)+IF(M5004="No",1,0)+IF(J5004="No",1,0)+IF(I5004="Fiber optic",1,0)+IF(Q5004="Yes",1,0)</f>
        <v/>
      </c>
    </row>
    <row r="5005" ht="15" customHeight="1" s="59">
      <c r="A5005" s="58" t="inlineStr">
        <is>
          <t>1867-BDVFH</t>
        </is>
      </c>
      <c r="B5005" s="58" t="inlineStr">
        <is>
          <t>Male</t>
        </is>
      </c>
      <c r="C5005" s="58" t="n">
        <v>0</v>
      </c>
      <c r="D5005" s="58" t="inlineStr">
        <is>
          <t>Yes</t>
        </is>
      </c>
      <c r="E5005" s="58" t="inlineStr">
        <is>
          <t>Yes</t>
        </is>
      </c>
      <c r="F5005" s="58" t="n">
        <v>11</v>
      </c>
      <c r="G5005" s="58" t="inlineStr">
        <is>
          <t>Yes</t>
        </is>
      </c>
      <c r="H5005" s="58" t="inlineStr">
        <is>
          <t>Yes</t>
        </is>
      </c>
      <c r="I5005" s="58" t="inlineStr">
        <is>
          <t>Fiber optic</t>
        </is>
      </c>
      <c r="J5005" s="58" t="inlineStr">
        <is>
          <t>No</t>
        </is>
      </c>
      <c r="K5005" s="58" t="inlineStr">
        <is>
          <t>No</t>
        </is>
      </c>
      <c r="L5005" s="58" t="inlineStr">
        <is>
          <t>No</t>
        </is>
      </c>
      <c r="M5005" s="58" t="inlineStr">
        <is>
          <t>No</t>
        </is>
      </c>
      <c r="N5005" s="58" t="inlineStr">
        <is>
          <t>No</t>
        </is>
      </c>
      <c r="O5005" s="58" t="inlineStr">
        <is>
          <t>No</t>
        </is>
      </c>
      <c r="P5005" s="58" t="inlineStr">
        <is>
          <t>Month-to-month</t>
        </is>
      </c>
      <c r="Q5005" s="58" t="inlineStr">
        <is>
          <t>Yes</t>
        </is>
      </c>
      <c r="R5005" s="58" t="inlineStr">
        <is>
          <t>Electronic check</t>
        </is>
      </c>
      <c r="S5005" s="123" t="n">
        <v>74.34999999999999</v>
      </c>
      <c r="T5005" s="58" t="inlineStr">
        <is>
          <t>834.2</t>
        </is>
      </c>
      <c r="U5005" s="58" t="inlineStr">
        <is>
          <t>Yes</t>
        </is>
      </c>
      <c r="V5005" s="123">
        <f>IFERROR(VALUE(TRIM(T5005)),S5005*F5005)</f>
        <v/>
      </c>
      <c r="W5005" s="58">
        <f>IF(F5005&lt;=12,"0-12 mo",IF(F5005&lt;=24,"13-24 mo",IF(F5005&lt;=48,"25-48 mo","49+ mo")))</f>
        <v/>
      </c>
      <c r="X5005" s="58">
        <f>IF(S5005&lt;=35.5,"Q1 Low",IF(S5005&lt;=70.35,"Q2 Mid-Low",IF(S5005&lt;=89.85,"Q3 Mid-High","Q4 High")))</f>
        <v/>
      </c>
      <c r="Y5005" s="58">
        <f>IF(U5005="Yes",1,0)</f>
        <v/>
      </c>
      <c r="Z5005" s="58">
        <f>IF(P5005="Month-to-month",1,0)+IF(M5005="No",1,0)+IF(J5005="No",1,0)+IF(I5005="Fiber optic",1,0)+IF(Q5005="Yes",1,0)</f>
        <v/>
      </c>
    </row>
    <row r="5006" ht="15" customHeight="1" s="59">
      <c r="A5006" s="58" t="inlineStr">
        <is>
          <t>2067-QYTCF</t>
        </is>
      </c>
      <c r="B5006" s="58" t="inlineStr">
        <is>
          <t>Female</t>
        </is>
      </c>
      <c r="C5006" s="58" t="n">
        <v>0</v>
      </c>
      <c r="D5006" s="58" t="inlineStr">
        <is>
          <t>Yes</t>
        </is>
      </c>
      <c r="E5006" s="58" t="inlineStr">
        <is>
          <t>No</t>
        </is>
      </c>
      <c r="F5006" s="58" t="n">
        <v>64</v>
      </c>
      <c r="G5006" s="58" t="inlineStr">
        <is>
          <t>Yes</t>
        </is>
      </c>
      <c r="H5006" s="58" t="inlineStr">
        <is>
          <t>Yes</t>
        </is>
      </c>
      <c r="I5006" s="58" t="inlineStr">
        <is>
          <t>Fiber optic</t>
        </is>
      </c>
      <c r="J5006" s="58" t="inlineStr">
        <is>
          <t>No</t>
        </is>
      </c>
      <c r="K5006" s="58" t="inlineStr">
        <is>
          <t>Yes</t>
        </is>
      </c>
      <c r="L5006" s="58" t="inlineStr">
        <is>
          <t>Yes</t>
        </is>
      </c>
      <c r="M5006" s="58" t="inlineStr">
        <is>
          <t>Yes</t>
        </is>
      </c>
      <c r="N5006" s="58" t="inlineStr">
        <is>
          <t>Yes</t>
        </is>
      </c>
      <c r="O5006" s="58" t="inlineStr">
        <is>
          <t>Yes</t>
        </is>
      </c>
      <c r="P5006" s="58" t="inlineStr">
        <is>
          <t>Month-to-month</t>
        </is>
      </c>
      <c r="Q5006" s="58" t="inlineStr">
        <is>
          <t>Yes</t>
        </is>
      </c>
      <c r="R5006" s="58" t="inlineStr">
        <is>
          <t>Electronic check</t>
        </is>
      </c>
      <c r="S5006" s="123" t="n">
        <v>111.15</v>
      </c>
      <c r="T5006" s="58" t="inlineStr">
        <is>
          <t>6953.4</t>
        </is>
      </c>
      <c r="U5006" s="58" t="inlineStr">
        <is>
          <t>No</t>
        </is>
      </c>
      <c r="V5006" s="123">
        <f>IFERROR(VALUE(TRIM(T5006)),S5006*F5006)</f>
        <v/>
      </c>
      <c r="W5006" s="58">
        <f>IF(F5006&lt;=12,"0-12 mo",IF(F5006&lt;=24,"13-24 mo",IF(F5006&lt;=48,"25-48 mo","49+ mo")))</f>
        <v/>
      </c>
      <c r="X5006" s="58">
        <f>IF(S5006&lt;=35.5,"Q1 Low",IF(S5006&lt;=70.35,"Q2 Mid-Low",IF(S5006&lt;=89.85,"Q3 Mid-High","Q4 High")))</f>
        <v/>
      </c>
      <c r="Y5006" s="58">
        <f>IF(U5006="Yes",1,0)</f>
        <v/>
      </c>
      <c r="Z5006" s="58">
        <f>IF(P5006="Month-to-month",1,0)+IF(M5006="No",1,0)+IF(J5006="No",1,0)+IF(I5006="Fiber optic",1,0)+IF(Q5006="Yes",1,0)</f>
        <v/>
      </c>
    </row>
    <row r="5007" ht="15" customHeight="1" s="59">
      <c r="A5007" s="58" t="inlineStr">
        <is>
          <t>2359-QWQUL</t>
        </is>
      </c>
      <c r="B5007" s="58" t="inlineStr">
        <is>
          <t>Female</t>
        </is>
      </c>
      <c r="C5007" s="58" t="n">
        <v>0</v>
      </c>
      <c r="D5007" s="58" t="inlineStr">
        <is>
          <t>Yes</t>
        </is>
      </c>
      <c r="E5007" s="58" t="inlineStr">
        <is>
          <t>No</t>
        </is>
      </c>
      <c r="F5007" s="58" t="n">
        <v>39</v>
      </c>
      <c r="G5007" s="58" t="inlineStr">
        <is>
          <t>Yes</t>
        </is>
      </c>
      <c r="H5007" s="58" t="inlineStr">
        <is>
          <t>No</t>
        </is>
      </c>
      <c r="I5007" s="58" t="inlineStr">
        <is>
          <t>Fiber optic</t>
        </is>
      </c>
      <c r="J5007" s="58" t="inlineStr">
        <is>
          <t>Yes</t>
        </is>
      </c>
      <c r="K5007" s="58" t="inlineStr">
        <is>
          <t>No</t>
        </is>
      </c>
      <c r="L5007" s="58" t="inlineStr">
        <is>
          <t>Yes</t>
        </is>
      </c>
      <c r="M5007" s="58" t="inlineStr">
        <is>
          <t>Yes</t>
        </is>
      </c>
      <c r="N5007" s="58" t="inlineStr">
        <is>
          <t>Yes</t>
        </is>
      </c>
      <c r="O5007" s="58" t="inlineStr">
        <is>
          <t>Yes</t>
        </is>
      </c>
      <c r="P5007" s="58" t="inlineStr">
        <is>
          <t>One year</t>
        </is>
      </c>
      <c r="Q5007" s="58" t="inlineStr">
        <is>
          <t>Yes</t>
        </is>
      </c>
      <c r="R5007" s="58" t="inlineStr">
        <is>
          <t>Credit card (automatic)</t>
        </is>
      </c>
      <c r="S5007" s="123" t="n">
        <v>104.7</v>
      </c>
      <c r="T5007" s="58" t="inlineStr">
        <is>
          <t>4134.85</t>
        </is>
      </c>
      <c r="U5007" s="58" t="inlineStr">
        <is>
          <t>Yes</t>
        </is>
      </c>
      <c r="V5007" s="123">
        <f>IFERROR(VALUE(TRIM(T5007)),S5007*F5007)</f>
        <v/>
      </c>
      <c r="W5007" s="58">
        <f>IF(F5007&lt;=12,"0-12 mo",IF(F5007&lt;=24,"13-24 mo",IF(F5007&lt;=48,"25-48 mo","49+ mo")))</f>
        <v/>
      </c>
      <c r="X5007" s="58">
        <f>IF(S5007&lt;=35.5,"Q1 Low",IF(S5007&lt;=70.35,"Q2 Mid-Low",IF(S5007&lt;=89.85,"Q3 Mid-High","Q4 High")))</f>
        <v/>
      </c>
      <c r="Y5007" s="58">
        <f>IF(U5007="Yes",1,0)</f>
        <v/>
      </c>
      <c r="Z5007" s="58">
        <f>IF(P5007="Month-to-month",1,0)+IF(M5007="No",1,0)+IF(J5007="No",1,0)+IF(I5007="Fiber optic",1,0)+IF(Q5007="Yes",1,0)</f>
        <v/>
      </c>
    </row>
    <row r="5008" ht="15" customHeight="1" s="59">
      <c r="A5008" s="58" t="inlineStr">
        <is>
          <t>9103-TCIHJ</t>
        </is>
      </c>
      <c r="B5008" s="58" t="inlineStr">
        <is>
          <t>Female</t>
        </is>
      </c>
      <c r="C5008" s="58" t="n">
        <v>0</v>
      </c>
      <c r="D5008" s="58" t="inlineStr">
        <is>
          <t>No</t>
        </is>
      </c>
      <c r="E5008" s="58" t="inlineStr">
        <is>
          <t>No</t>
        </is>
      </c>
      <c r="F5008" s="58" t="n">
        <v>15</v>
      </c>
      <c r="G5008" s="58" t="inlineStr">
        <is>
          <t>Yes</t>
        </is>
      </c>
      <c r="H5008" s="58" t="inlineStr">
        <is>
          <t>Yes</t>
        </is>
      </c>
      <c r="I5008" s="58" t="inlineStr">
        <is>
          <t>DSL</t>
        </is>
      </c>
      <c r="J5008" s="58" t="inlineStr">
        <is>
          <t>Yes</t>
        </is>
      </c>
      <c r="K5008" s="58" t="inlineStr">
        <is>
          <t>No</t>
        </is>
      </c>
      <c r="L5008" s="58" t="inlineStr">
        <is>
          <t>No</t>
        </is>
      </c>
      <c r="M5008" s="58" t="inlineStr">
        <is>
          <t>No</t>
        </is>
      </c>
      <c r="N5008" s="58" t="inlineStr">
        <is>
          <t>No</t>
        </is>
      </c>
      <c r="O5008" s="58" t="inlineStr">
        <is>
          <t>No</t>
        </is>
      </c>
      <c r="P5008" s="58" t="inlineStr">
        <is>
          <t>Month-to-month</t>
        </is>
      </c>
      <c r="Q5008" s="58" t="inlineStr">
        <is>
          <t>Yes</t>
        </is>
      </c>
      <c r="R5008" s="58" t="inlineStr">
        <is>
          <t>Mailed check</t>
        </is>
      </c>
      <c r="S5008" s="123" t="n">
        <v>55.7</v>
      </c>
      <c r="T5008" s="58" t="inlineStr">
        <is>
          <t>899.8</t>
        </is>
      </c>
      <c r="U5008" s="58" t="inlineStr">
        <is>
          <t>Yes</t>
        </is>
      </c>
      <c r="V5008" s="123">
        <f>IFERROR(VALUE(TRIM(T5008)),S5008*F5008)</f>
        <v/>
      </c>
      <c r="W5008" s="58">
        <f>IF(F5008&lt;=12,"0-12 mo",IF(F5008&lt;=24,"13-24 mo",IF(F5008&lt;=48,"25-48 mo","49+ mo")))</f>
        <v/>
      </c>
      <c r="X5008" s="58">
        <f>IF(S5008&lt;=35.5,"Q1 Low",IF(S5008&lt;=70.35,"Q2 Mid-Low",IF(S5008&lt;=89.85,"Q3 Mid-High","Q4 High")))</f>
        <v/>
      </c>
      <c r="Y5008" s="58">
        <f>IF(U5008="Yes",1,0)</f>
        <v/>
      </c>
      <c r="Z5008" s="58">
        <f>IF(P5008="Month-to-month",1,0)+IF(M5008="No",1,0)+IF(J5008="No",1,0)+IF(I5008="Fiber optic",1,0)+IF(Q5008="Yes",1,0)</f>
        <v/>
      </c>
    </row>
    <row r="5009" ht="15" customHeight="1" s="59">
      <c r="A5009" s="58" t="inlineStr">
        <is>
          <t>7407-SUJIZ</t>
        </is>
      </c>
      <c r="B5009" s="58" t="inlineStr">
        <is>
          <t>Male</t>
        </is>
      </c>
      <c r="C5009" s="58" t="n">
        <v>0</v>
      </c>
      <c r="D5009" s="58" t="inlineStr">
        <is>
          <t>No</t>
        </is>
      </c>
      <c r="E5009" s="58" t="inlineStr">
        <is>
          <t>No</t>
        </is>
      </c>
      <c r="F5009" s="58" t="n">
        <v>25</v>
      </c>
      <c r="G5009" s="58" t="inlineStr">
        <is>
          <t>Yes</t>
        </is>
      </c>
      <c r="H5009" s="58" t="inlineStr">
        <is>
          <t>No</t>
        </is>
      </c>
      <c r="I5009" s="58" t="inlineStr">
        <is>
          <t>No</t>
        </is>
      </c>
      <c r="J5009" s="58" t="inlineStr">
        <is>
          <t>No internet service</t>
        </is>
      </c>
      <c r="K5009" s="58" t="inlineStr">
        <is>
          <t>No internet service</t>
        </is>
      </c>
      <c r="L5009" s="58" t="inlineStr">
        <is>
          <t>No internet service</t>
        </is>
      </c>
      <c r="M5009" s="58" t="inlineStr">
        <is>
          <t>No internet service</t>
        </is>
      </c>
      <c r="N5009" s="58" t="inlineStr">
        <is>
          <t>No internet service</t>
        </is>
      </c>
      <c r="O5009" s="58" t="inlineStr">
        <is>
          <t>No internet service</t>
        </is>
      </c>
      <c r="P5009" s="58" t="inlineStr">
        <is>
          <t>Month-to-month</t>
        </is>
      </c>
      <c r="Q5009" s="58" t="inlineStr">
        <is>
          <t>No</t>
        </is>
      </c>
      <c r="R5009" s="58" t="inlineStr">
        <is>
          <t>Mailed check</t>
        </is>
      </c>
      <c r="S5009" s="123" t="n">
        <v>20.6</v>
      </c>
      <c r="T5009" s="58" t="inlineStr">
        <is>
          <t>541.5</t>
        </is>
      </c>
      <c r="U5009" s="58" t="inlineStr">
        <is>
          <t>No</t>
        </is>
      </c>
      <c r="V5009" s="123">
        <f>IFERROR(VALUE(TRIM(T5009)),S5009*F5009)</f>
        <v/>
      </c>
      <c r="W5009" s="58">
        <f>IF(F5009&lt;=12,"0-12 mo",IF(F5009&lt;=24,"13-24 mo",IF(F5009&lt;=48,"25-48 mo","49+ mo")))</f>
        <v/>
      </c>
      <c r="X5009" s="58">
        <f>IF(S5009&lt;=35.5,"Q1 Low",IF(S5009&lt;=70.35,"Q2 Mid-Low",IF(S5009&lt;=89.85,"Q3 Mid-High","Q4 High")))</f>
        <v/>
      </c>
      <c r="Y5009" s="58">
        <f>IF(U5009="Yes",1,0)</f>
        <v/>
      </c>
      <c r="Z5009" s="58">
        <f>IF(P5009="Month-to-month",1,0)+IF(M5009="No",1,0)+IF(J5009="No",1,0)+IF(I5009="Fiber optic",1,0)+IF(Q5009="Yes",1,0)</f>
        <v/>
      </c>
    </row>
    <row r="5010" ht="15" customHeight="1" s="59">
      <c r="A5010" s="58" t="inlineStr">
        <is>
          <t>9150-KPBJQ</t>
        </is>
      </c>
      <c r="B5010" s="58" t="inlineStr">
        <is>
          <t>Female</t>
        </is>
      </c>
      <c r="C5010" s="58" t="n">
        <v>0</v>
      </c>
      <c r="D5010" s="58" t="inlineStr">
        <is>
          <t>No</t>
        </is>
      </c>
      <c r="E5010" s="58" t="inlineStr">
        <is>
          <t>No</t>
        </is>
      </c>
      <c r="F5010" s="58" t="n">
        <v>6</v>
      </c>
      <c r="G5010" s="58" t="inlineStr">
        <is>
          <t>Yes</t>
        </is>
      </c>
      <c r="H5010" s="58" t="inlineStr">
        <is>
          <t>No</t>
        </is>
      </c>
      <c r="I5010" s="58" t="inlineStr">
        <is>
          <t>No</t>
        </is>
      </c>
      <c r="J5010" s="58" t="inlineStr">
        <is>
          <t>No internet service</t>
        </is>
      </c>
      <c r="K5010" s="58" t="inlineStr">
        <is>
          <t>No internet service</t>
        </is>
      </c>
      <c r="L5010" s="58" t="inlineStr">
        <is>
          <t>No internet service</t>
        </is>
      </c>
      <c r="M5010" s="58" t="inlineStr">
        <is>
          <t>No internet service</t>
        </is>
      </c>
      <c r="N5010" s="58" t="inlineStr">
        <is>
          <t>No internet service</t>
        </is>
      </c>
      <c r="O5010" s="58" t="inlineStr">
        <is>
          <t>No internet service</t>
        </is>
      </c>
      <c r="P5010" s="58" t="inlineStr">
        <is>
          <t>Two year</t>
        </is>
      </c>
      <c r="Q5010" s="58" t="inlineStr">
        <is>
          <t>No</t>
        </is>
      </c>
      <c r="R5010" s="58" t="inlineStr">
        <is>
          <t>Credit card (automatic)</t>
        </is>
      </c>
      <c r="S5010" s="123" t="n">
        <v>19.65</v>
      </c>
      <c r="T5010" s="58" t="inlineStr">
        <is>
          <t>116.85</t>
        </is>
      </c>
      <c r="U5010" s="58" t="inlineStr">
        <is>
          <t>No</t>
        </is>
      </c>
      <c r="V5010" s="123">
        <f>IFERROR(VALUE(TRIM(T5010)),S5010*F5010)</f>
        <v/>
      </c>
      <c r="W5010" s="58">
        <f>IF(F5010&lt;=12,"0-12 mo",IF(F5010&lt;=24,"13-24 mo",IF(F5010&lt;=48,"25-48 mo","49+ mo")))</f>
        <v/>
      </c>
      <c r="X5010" s="58">
        <f>IF(S5010&lt;=35.5,"Q1 Low",IF(S5010&lt;=70.35,"Q2 Mid-Low",IF(S5010&lt;=89.85,"Q3 Mid-High","Q4 High")))</f>
        <v/>
      </c>
      <c r="Y5010" s="58">
        <f>IF(U5010="Yes",1,0)</f>
        <v/>
      </c>
      <c r="Z5010" s="58">
        <f>IF(P5010="Month-to-month",1,0)+IF(M5010="No",1,0)+IF(J5010="No",1,0)+IF(I5010="Fiber optic",1,0)+IF(Q5010="Yes",1,0)</f>
        <v/>
      </c>
    </row>
    <row r="5011" ht="15" customHeight="1" s="59">
      <c r="A5011" s="58" t="inlineStr">
        <is>
          <t>0052-DCKON</t>
        </is>
      </c>
      <c r="B5011" s="58" t="inlineStr">
        <is>
          <t>Male</t>
        </is>
      </c>
      <c r="C5011" s="58" t="n">
        <v>0</v>
      </c>
      <c r="D5011" s="58" t="inlineStr">
        <is>
          <t>Yes</t>
        </is>
      </c>
      <c r="E5011" s="58" t="inlineStr">
        <is>
          <t>No</t>
        </is>
      </c>
      <c r="F5011" s="58" t="n">
        <v>66</v>
      </c>
      <c r="G5011" s="58" t="inlineStr">
        <is>
          <t>Yes</t>
        </is>
      </c>
      <c r="H5011" s="58" t="inlineStr">
        <is>
          <t>Yes</t>
        </is>
      </c>
      <c r="I5011" s="58" t="inlineStr">
        <is>
          <t>Fiber optic</t>
        </is>
      </c>
      <c r="J5011" s="58" t="inlineStr">
        <is>
          <t>Yes</t>
        </is>
      </c>
      <c r="K5011" s="58" t="inlineStr">
        <is>
          <t>Yes</t>
        </is>
      </c>
      <c r="L5011" s="58" t="inlineStr">
        <is>
          <t>Yes</t>
        </is>
      </c>
      <c r="M5011" s="58" t="inlineStr">
        <is>
          <t>Yes</t>
        </is>
      </c>
      <c r="N5011" s="58" t="inlineStr">
        <is>
          <t>Yes</t>
        </is>
      </c>
      <c r="O5011" s="58" t="inlineStr">
        <is>
          <t>Yes</t>
        </is>
      </c>
      <c r="P5011" s="58" t="inlineStr">
        <is>
          <t>One year</t>
        </is>
      </c>
      <c r="Q5011" s="58" t="inlineStr">
        <is>
          <t>No</t>
        </is>
      </c>
      <c r="R5011" s="58" t="inlineStr">
        <is>
          <t>Bank transfer (automatic)</t>
        </is>
      </c>
      <c r="S5011" s="123" t="n">
        <v>115.8</v>
      </c>
      <c r="T5011" s="58" t="inlineStr">
        <is>
          <t>7942.15</t>
        </is>
      </c>
      <c r="U5011" s="58" t="inlineStr">
        <is>
          <t>No</t>
        </is>
      </c>
      <c r="V5011" s="123">
        <f>IFERROR(VALUE(TRIM(T5011)),S5011*F5011)</f>
        <v/>
      </c>
      <c r="W5011" s="58">
        <f>IF(F5011&lt;=12,"0-12 mo",IF(F5011&lt;=24,"13-24 mo",IF(F5011&lt;=48,"25-48 mo","49+ mo")))</f>
        <v/>
      </c>
      <c r="X5011" s="58">
        <f>IF(S5011&lt;=35.5,"Q1 Low",IF(S5011&lt;=70.35,"Q2 Mid-Low",IF(S5011&lt;=89.85,"Q3 Mid-High","Q4 High")))</f>
        <v/>
      </c>
      <c r="Y5011" s="58">
        <f>IF(U5011="Yes",1,0)</f>
        <v/>
      </c>
      <c r="Z5011" s="58">
        <f>IF(P5011="Month-to-month",1,0)+IF(M5011="No",1,0)+IF(J5011="No",1,0)+IF(I5011="Fiber optic",1,0)+IF(Q5011="Yes",1,0)</f>
        <v/>
      </c>
    </row>
    <row r="5012" ht="15" customHeight="1" s="59">
      <c r="A5012" s="58" t="inlineStr">
        <is>
          <t>3654-ARMGP</t>
        </is>
      </c>
      <c r="B5012" s="58" t="inlineStr">
        <is>
          <t>Female</t>
        </is>
      </c>
      <c r="C5012" s="58" t="n">
        <v>0</v>
      </c>
      <c r="D5012" s="58" t="inlineStr">
        <is>
          <t>No</t>
        </is>
      </c>
      <c r="E5012" s="58" t="inlineStr">
        <is>
          <t>No</t>
        </is>
      </c>
      <c r="F5012" s="58" t="n">
        <v>61</v>
      </c>
      <c r="G5012" s="58" t="inlineStr">
        <is>
          <t>Yes</t>
        </is>
      </c>
      <c r="H5012" s="58" t="inlineStr">
        <is>
          <t>Yes</t>
        </is>
      </c>
      <c r="I5012" s="58" t="inlineStr">
        <is>
          <t>DSL</t>
        </is>
      </c>
      <c r="J5012" s="58" t="inlineStr">
        <is>
          <t>No</t>
        </is>
      </c>
      <c r="K5012" s="58" t="inlineStr">
        <is>
          <t>Yes</t>
        </is>
      </c>
      <c r="L5012" s="58" t="inlineStr">
        <is>
          <t>Yes</t>
        </is>
      </c>
      <c r="M5012" s="58" t="inlineStr">
        <is>
          <t>Yes</t>
        </is>
      </c>
      <c r="N5012" s="58" t="inlineStr">
        <is>
          <t>Yes</t>
        </is>
      </c>
      <c r="O5012" s="58" t="inlineStr">
        <is>
          <t>Yes</t>
        </is>
      </c>
      <c r="P5012" s="58" t="inlineStr">
        <is>
          <t>Two year</t>
        </is>
      </c>
      <c r="Q5012" s="58" t="inlineStr">
        <is>
          <t>No</t>
        </is>
      </c>
      <c r="R5012" s="58" t="inlineStr">
        <is>
          <t>Credit card (automatic)</t>
        </is>
      </c>
      <c r="S5012" s="123" t="n">
        <v>88.65000000000001</v>
      </c>
      <c r="T5012" s="58" t="inlineStr">
        <is>
          <t>5321.25</t>
        </is>
      </c>
      <c r="U5012" s="58" t="inlineStr">
        <is>
          <t>No</t>
        </is>
      </c>
      <c r="V5012" s="123">
        <f>IFERROR(VALUE(TRIM(T5012)),S5012*F5012)</f>
        <v/>
      </c>
      <c r="W5012" s="58">
        <f>IF(F5012&lt;=12,"0-12 mo",IF(F5012&lt;=24,"13-24 mo",IF(F5012&lt;=48,"25-48 mo","49+ mo")))</f>
        <v/>
      </c>
      <c r="X5012" s="58">
        <f>IF(S5012&lt;=35.5,"Q1 Low",IF(S5012&lt;=70.35,"Q2 Mid-Low",IF(S5012&lt;=89.85,"Q3 Mid-High","Q4 High")))</f>
        <v/>
      </c>
      <c r="Y5012" s="58">
        <f>IF(U5012="Yes",1,0)</f>
        <v/>
      </c>
      <c r="Z5012" s="58">
        <f>IF(P5012="Month-to-month",1,0)+IF(M5012="No",1,0)+IF(J5012="No",1,0)+IF(I5012="Fiber optic",1,0)+IF(Q5012="Yes",1,0)</f>
        <v/>
      </c>
    </row>
    <row r="5013" ht="15" customHeight="1" s="59">
      <c r="A5013" s="58" t="inlineStr">
        <is>
          <t>9699-UBQFS</t>
        </is>
      </c>
      <c r="B5013" s="58" t="inlineStr">
        <is>
          <t>Female</t>
        </is>
      </c>
      <c r="C5013" s="58" t="n">
        <v>1</v>
      </c>
      <c r="D5013" s="58" t="inlineStr">
        <is>
          <t>Yes</t>
        </is>
      </c>
      <c r="E5013" s="58" t="inlineStr">
        <is>
          <t>No</t>
        </is>
      </c>
      <c r="F5013" s="58" t="n">
        <v>43</v>
      </c>
      <c r="G5013" s="58" t="inlineStr">
        <is>
          <t>Yes</t>
        </is>
      </c>
      <c r="H5013" s="58" t="inlineStr">
        <is>
          <t>Yes</t>
        </is>
      </c>
      <c r="I5013" s="58" t="inlineStr">
        <is>
          <t>Fiber optic</t>
        </is>
      </c>
      <c r="J5013" s="58" t="inlineStr">
        <is>
          <t>Yes</t>
        </is>
      </c>
      <c r="K5013" s="58" t="inlineStr">
        <is>
          <t>Yes</t>
        </is>
      </c>
      <c r="L5013" s="58" t="inlineStr">
        <is>
          <t>No</t>
        </is>
      </c>
      <c r="M5013" s="58" t="inlineStr">
        <is>
          <t>No</t>
        </is>
      </c>
      <c r="N5013" s="58" t="inlineStr">
        <is>
          <t>Yes</t>
        </is>
      </c>
      <c r="O5013" s="58" t="inlineStr">
        <is>
          <t>No</t>
        </is>
      </c>
      <c r="P5013" s="58" t="inlineStr">
        <is>
          <t>Month-to-month</t>
        </is>
      </c>
      <c r="Q5013" s="58" t="inlineStr">
        <is>
          <t>Yes</t>
        </is>
      </c>
      <c r="R5013" s="58" t="inlineStr">
        <is>
          <t>Electronic check</t>
        </is>
      </c>
      <c r="S5013" s="123" t="n">
        <v>94.5</v>
      </c>
      <c r="T5013" s="58" t="inlineStr">
        <is>
          <t>4156.8</t>
        </is>
      </c>
      <c r="U5013" s="58" t="inlineStr">
        <is>
          <t>No</t>
        </is>
      </c>
      <c r="V5013" s="123">
        <f>IFERROR(VALUE(TRIM(T5013)),S5013*F5013)</f>
        <v/>
      </c>
      <c r="W5013" s="58">
        <f>IF(F5013&lt;=12,"0-12 mo",IF(F5013&lt;=24,"13-24 mo",IF(F5013&lt;=48,"25-48 mo","49+ mo")))</f>
        <v/>
      </c>
      <c r="X5013" s="58">
        <f>IF(S5013&lt;=35.5,"Q1 Low",IF(S5013&lt;=70.35,"Q2 Mid-Low",IF(S5013&lt;=89.85,"Q3 Mid-High","Q4 High")))</f>
        <v/>
      </c>
      <c r="Y5013" s="58">
        <f>IF(U5013="Yes",1,0)</f>
        <v/>
      </c>
      <c r="Z5013" s="58">
        <f>IF(P5013="Month-to-month",1,0)+IF(M5013="No",1,0)+IF(J5013="No",1,0)+IF(I5013="Fiber optic",1,0)+IF(Q5013="Yes",1,0)</f>
        <v/>
      </c>
    </row>
    <row r="5014" ht="15" customHeight="1" s="59">
      <c r="A5014" s="58" t="inlineStr">
        <is>
          <t>9367-TCUYN</t>
        </is>
      </c>
      <c r="B5014" s="58" t="inlineStr">
        <is>
          <t>Female</t>
        </is>
      </c>
      <c r="C5014" s="58" t="n">
        <v>0</v>
      </c>
      <c r="D5014" s="58" t="inlineStr">
        <is>
          <t>No</t>
        </is>
      </c>
      <c r="E5014" s="58" t="inlineStr">
        <is>
          <t>No</t>
        </is>
      </c>
      <c r="F5014" s="58" t="n">
        <v>12</v>
      </c>
      <c r="G5014" s="58" t="inlineStr">
        <is>
          <t>Yes</t>
        </is>
      </c>
      <c r="H5014" s="58" t="inlineStr">
        <is>
          <t>No</t>
        </is>
      </c>
      <c r="I5014" s="58" t="inlineStr">
        <is>
          <t>No</t>
        </is>
      </c>
      <c r="J5014" s="58" t="inlineStr">
        <is>
          <t>No internet service</t>
        </is>
      </c>
      <c r="K5014" s="58" t="inlineStr">
        <is>
          <t>No internet service</t>
        </is>
      </c>
      <c r="L5014" s="58" t="inlineStr">
        <is>
          <t>No internet service</t>
        </is>
      </c>
      <c r="M5014" s="58" t="inlineStr">
        <is>
          <t>No internet service</t>
        </is>
      </c>
      <c r="N5014" s="58" t="inlineStr">
        <is>
          <t>No internet service</t>
        </is>
      </c>
      <c r="O5014" s="58" t="inlineStr">
        <is>
          <t>No internet service</t>
        </is>
      </c>
      <c r="P5014" s="58" t="inlineStr">
        <is>
          <t>Month-to-month</t>
        </is>
      </c>
      <c r="Q5014" s="58" t="inlineStr">
        <is>
          <t>No</t>
        </is>
      </c>
      <c r="R5014" s="58" t="inlineStr">
        <is>
          <t>Mailed check</t>
        </is>
      </c>
      <c r="S5014" s="123" t="n">
        <v>20.1</v>
      </c>
      <c r="T5014" s="58" t="inlineStr">
        <is>
          <t>223.6</t>
        </is>
      </c>
      <c r="U5014" s="58" t="inlineStr">
        <is>
          <t>No</t>
        </is>
      </c>
      <c r="V5014" s="123">
        <f>IFERROR(VALUE(TRIM(T5014)),S5014*F5014)</f>
        <v/>
      </c>
      <c r="W5014" s="58">
        <f>IF(F5014&lt;=12,"0-12 mo",IF(F5014&lt;=24,"13-24 mo",IF(F5014&lt;=48,"25-48 mo","49+ mo")))</f>
        <v/>
      </c>
      <c r="X5014" s="58">
        <f>IF(S5014&lt;=35.5,"Q1 Low",IF(S5014&lt;=70.35,"Q2 Mid-Low",IF(S5014&lt;=89.85,"Q3 Mid-High","Q4 High")))</f>
        <v/>
      </c>
      <c r="Y5014" s="58">
        <f>IF(U5014="Yes",1,0)</f>
        <v/>
      </c>
      <c r="Z5014" s="58">
        <f>IF(P5014="Month-to-month",1,0)+IF(M5014="No",1,0)+IF(J5014="No",1,0)+IF(I5014="Fiber optic",1,0)+IF(Q5014="Yes",1,0)</f>
        <v/>
      </c>
    </row>
    <row r="5015" ht="15" customHeight="1" s="59">
      <c r="A5015" s="58" t="inlineStr">
        <is>
          <t>1261-FWTTE</t>
        </is>
      </c>
      <c r="B5015" s="58" t="inlineStr">
        <is>
          <t>Male</t>
        </is>
      </c>
      <c r="C5015" s="58" t="n">
        <v>1</v>
      </c>
      <c r="D5015" s="58" t="inlineStr">
        <is>
          <t>No</t>
        </is>
      </c>
      <c r="E5015" s="58" t="inlineStr">
        <is>
          <t>No</t>
        </is>
      </c>
      <c r="F5015" s="58" t="n">
        <v>23</v>
      </c>
      <c r="G5015" s="58" t="inlineStr">
        <is>
          <t>No</t>
        </is>
      </c>
      <c r="H5015" s="58" t="inlineStr">
        <is>
          <t>No phone service</t>
        </is>
      </c>
      <c r="I5015" s="58" t="inlineStr">
        <is>
          <t>DSL</t>
        </is>
      </c>
      <c r="J5015" s="58" t="inlineStr">
        <is>
          <t>No</t>
        </is>
      </c>
      <c r="K5015" s="58" t="inlineStr">
        <is>
          <t>No</t>
        </is>
      </c>
      <c r="L5015" s="58" t="inlineStr">
        <is>
          <t>No</t>
        </is>
      </c>
      <c r="M5015" s="58" t="inlineStr">
        <is>
          <t>No</t>
        </is>
      </c>
      <c r="N5015" s="58" t="inlineStr">
        <is>
          <t>No</t>
        </is>
      </c>
      <c r="O5015" s="58" t="inlineStr">
        <is>
          <t>Yes</t>
        </is>
      </c>
      <c r="P5015" s="58" t="inlineStr">
        <is>
          <t>Month-to-month</t>
        </is>
      </c>
      <c r="Q5015" s="58" t="inlineStr">
        <is>
          <t>Yes</t>
        </is>
      </c>
      <c r="R5015" s="58" t="inlineStr">
        <is>
          <t>Bank transfer (automatic)</t>
        </is>
      </c>
      <c r="S5015" s="123" t="n">
        <v>34.65</v>
      </c>
      <c r="T5015" s="58" t="inlineStr">
        <is>
          <t>768.45</t>
        </is>
      </c>
      <c r="U5015" s="58" t="inlineStr">
        <is>
          <t>No</t>
        </is>
      </c>
      <c r="V5015" s="123">
        <f>IFERROR(VALUE(TRIM(T5015)),S5015*F5015)</f>
        <v/>
      </c>
      <c r="W5015" s="58">
        <f>IF(F5015&lt;=12,"0-12 mo",IF(F5015&lt;=24,"13-24 mo",IF(F5015&lt;=48,"25-48 mo","49+ mo")))</f>
        <v/>
      </c>
      <c r="X5015" s="58">
        <f>IF(S5015&lt;=35.5,"Q1 Low",IF(S5015&lt;=70.35,"Q2 Mid-Low",IF(S5015&lt;=89.85,"Q3 Mid-High","Q4 High")))</f>
        <v/>
      </c>
      <c r="Y5015" s="58">
        <f>IF(U5015="Yes",1,0)</f>
        <v/>
      </c>
      <c r="Z5015" s="58">
        <f>IF(P5015="Month-to-month",1,0)+IF(M5015="No",1,0)+IF(J5015="No",1,0)+IF(I5015="Fiber optic",1,0)+IF(Q5015="Yes",1,0)</f>
        <v/>
      </c>
    </row>
    <row r="5016" ht="15" customHeight="1" s="59">
      <c r="A5016" s="58" t="inlineStr">
        <is>
          <t>3528-HFRIQ</t>
        </is>
      </c>
      <c r="B5016" s="58" t="inlineStr">
        <is>
          <t>Male</t>
        </is>
      </c>
      <c r="C5016" s="58" t="n">
        <v>1</v>
      </c>
      <c r="D5016" s="58" t="inlineStr">
        <is>
          <t>Yes</t>
        </is>
      </c>
      <c r="E5016" s="58" t="inlineStr">
        <is>
          <t>No</t>
        </is>
      </c>
      <c r="F5016" s="58" t="n">
        <v>71</v>
      </c>
      <c r="G5016" s="58" t="inlineStr">
        <is>
          <t>No</t>
        </is>
      </c>
      <c r="H5016" s="58" t="inlineStr">
        <is>
          <t>No phone service</t>
        </is>
      </c>
      <c r="I5016" s="58" t="inlineStr">
        <is>
          <t>DSL</t>
        </is>
      </c>
      <c r="J5016" s="58" t="inlineStr">
        <is>
          <t>No</t>
        </is>
      </c>
      <c r="K5016" s="58" t="inlineStr">
        <is>
          <t>Yes</t>
        </is>
      </c>
      <c r="L5016" s="58" t="inlineStr">
        <is>
          <t>Yes</t>
        </is>
      </c>
      <c r="M5016" s="58" t="inlineStr">
        <is>
          <t>No</t>
        </is>
      </c>
      <c r="N5016" s="58" t="inlineStr">
        <is>
          <t>Yes</t>
        </is>
      </c>
      <c r="O5016" s="58" t="inlineStr">
        <is>
          <t>Yes</t>
        </is>
      </c>
      <c r="P5016" s="58" t="inlineStr">
        <is>
          <t>Month-to-month</t>
        </is>
      </c>
      <c r="Q5016" s="58" t="inlineStr">
        <is>
          <t>Yes</t>
        </is>
      </c>
      <c r="R5016" s="58" t="inlineStr">
        <is>
          <t>Bank transfer (automatic)</t>
        </is>
      </c>
      <c r="S5016" s="123" t="n">
        <v>52.3</v>
      </c>
      <c r="T5016" s="58" t="inlineStr">
        <is>
          <t>3765.05</t>
        </is>
      </c>
      <c r="U5016" s="58" t="inlineStr">
        <is>
          <t>No</t>
        </is>
      </c>
      <c r="V5016" s="123">
        <f>IFERROR(VALUE(TRIM(T5016)),S5016*F5016)</f>
        <v/>
      </c>
      <c r="W5016" s="58">
        <f>IF(F5016&lt;=12,"0-12 mo",IF(F5016&lt;=24,"13-24 mo",IF(F5016&lt;=48,"25-48 mo","49+ mo")))</f>
        <v/>
      </c>
      <c r="X5016" s="58">
        <f>IF(S5016&lt;=35.5,"Q1 Low",IF(S5016&lt;=70.35,"Q2 Mid-Low",IF(S5016&lt;=89.85,"Q3 Mid-High","Q4 High")))</f>
        <v/>
      </c>
      <c r="Y5016" s="58">
        <f>IF(U5016="Yes",1,0)</f>
        <v/>
      </c>
      <c r="Z5016" s="58">
        <f>IF(P5016="Month-to-month",1,0)+IF(M5016="No",1,0)+IF(J5016="No",1,0)+IF(I5016="Fiber optic",1,0)+IF(Q5016="Yes",1,0)</f>
        <v/>
      </c>
    </row>
    <row r="5017" ht="15" customHeight="1" s="59">
      <c r="A5017" s="58" t="inlineStr">
        <is>
          <t>0708-SJDIS</t>
        </is>
      </c>
      <c r="B5017" s="58" t="inlineStr">
        <is>
          <t>Female</t>
        </is>
      </c>
      <c r="C5017" s="58" t="n">
        <v>0</v>
      </c>
      <c r="D5017" s="58" t="inlineStr">
        <is>
          <t>No</t>
        </is>
      </c>
      <c r="E5017" s="58" t="inlineStr">
        <is>
          <t>No</t>
        </is>
      </c>
      <c r="F5017" s="58" t="n">
        <v>34</v>
      </c>
      <c r="G5017" s="58" t="inlineStr">
        <is>
          <t>Yes</t>
        </is>
      </c>
      <c r="H5017" s="58" t="inlineStr">
        <is>
          <t>Yes</t>
        </is>
      </c>
      <c r="I5017" s="58" t="inlineStr">
        <is>
          <t>DSL</t>
        </is>
      </c>
      <c r="J5017" s="58" t="inlineStr">
        <is>
          <t>No</t>
        </is>
      </c>
      <c r="K5017" s="58" t="inlineStr">
        <is>
          <t>No</t>
        </is>
      </c>
      <c r="L5017" s="58" t="inlineStr">
        <is>
          <t>No</t>
        </is>
      </c>
      <c r="M5017" s="58" t="inlineStr">
        <is>
          <t>Yes</t>
        </is>
      </c>
      <c r="N5017" s="58" t="inlineStr">
        <is>
          <t>Yes</t>
        </is>
      </c>
      <c r="O5017" s="58" t="inlineStr">
        <is>
          <t>No</t>
        </is>
      </c>
      <c r="P5017" s="58" t="inlineStr">
        <is>
          <t>Month-to-month</t>
        </is>
      </c>
      <c r="Q5017" s="58" t="inlineStr">
        <is>
          <t>No</t>
        </is>
      </c>
      <c r="R5017" s="58" t="inlineStr">
        <is>
          <t>Mailed check</t>
        </is>
      </c>
      <c r="S5017" s="123" t="n">
        <v>65</v>
      </c>
      <c r="T5017" s="58" t="inlineStr">
        <is>
          <t>2157.5</t>
        </is>
      </c>
      <c r="U5017" s="58" t="inlineStr">
        <is>
          <t>No</t>
        </is>
      </c>
      <c r="V5017" s="123">
        <f>IFERROR(VALUE(TRIM(T5017)),S5017*F5017)</f>
        <v/>
      </c>
      <c r="W5017" s="58">
        <f>IF(F5017&lt;=12,"0-12 mo",IF(F5017&lt;=24,"13-24 mo",IF(F5017&lt;=48,"25-48 mo","49+ mo")))</f>
        <v/>
      </c>
      <c r="X5017" s="58">
        <f>IF(S5017&lt;=35.5,"Q1 Low",IF(S5017&lt;=70.35,"Q2 Mid-Low",IF(S5017&lt;=89.85,"Q3 Mid-High","Q4 High")))</f>
        <v/>
      </c>
      <c r="Y5017" s="58">
        <f>IF(U5017="Yes",1,0)</f>
        <v/>
      </c>
      <c r="Z5017" s="58">
        <f>IF(P5017="Month-to-month",1,0)+IF(M5017="No",1,0)+IF(J5017="No",1,0)+IF(I5017="Fiber optic",1,0)+IF(Q5017="Yes",1,0)</f>
        <v/>
      </c>
    </row>
    <row r="5018" ht="15" customHeight="1" s="59">
      <c r="A5018" s="58" t="inlineStr">
        <is>
          <t>4140-WJAWW</t>
        </is>
      </c>
      <c r="B5018" s="58" t="inlineStr">
        <is>
          <t>Female</t>
        </is>
      </c>
      <c r="C5018" s="58" t="n">
        <v>0</v>
      </c>
      <c r="D5018" s="58" t="inlineStr">
        <is>
          <t>No</t>
        </is>
      </c>
      <c r="E5018" s="58" t="inlineStr">
        <is>
          <t>No</t>
        </is>
      </c>
      <c r="F5018" s="58" t="n">
        <v>5</v>
      </c>
      <c r="G5018" s="58" t="inlineStr">
        <is>
          <t>Yes</t>
        </is>
      </c>
      <c r="H5018" s="58" t="inlineStr">
        <is>
          <t>No</t>
        </is>
      </c>
      <c r="I5018" s="58" t="inlineStr">
        <is>
          <t>No</t>
        </is>
      </c>
      <c r="J5018" s="58" t="inlineStr">
        <is>
          <t>No internet service</t>
        </is>
      </c>
      <c r="K5018" s="58" t="inlineStr">
        <is>
          <t>No internet service</t>
        </is>
      </c>
      <c r="L5018" s="58" t="inlineStr">
        <is>
          <t>No internet service</t>
        </is>
      </c>
      <c r="M5018" s="58" t="inlineStr">
        <is>
          <t>No internet service</t>
        </is>
      </c>
      <c r="N5018" s="58" t="inlineStr">
        <is>
          <t>No internet service</t>
        </is>
      </c>
      <c r="O5018" s="58" t="inlineStr">
        <is>
          <t>No internet service</t>
        </is>
      </c>
      <c r="P5018" s="58" t="inlineStr">
        <is>
          <t>Month-to-month</t>
        </is>
      </c>
      <c r="Q5018" s="58" t="inlineStr">
        <is>
          <t>No</t>
        </is>
      </c>
      <c r="R5018" s="58" t="inlineStr">
        <is>
          <t>Credit card (automatic)</t>
        </is>
      </c>
      <c r="S5018" s="123" t="n">
        <v>19.85</v>
      </c>
      <c r="T5018" s="58" t="inlineStr">
        <is>
          <t>108.05</t>
        </is>
      </c>
      <c r="U5018" s="58" t="inlineStr">
        <is>
          <t>Yes</t>
        </is>
      </c>
      <c r="V5018" s="123">
        <f>IFERROR(VALUE(TRIM(T5018)),S5018*F5018)</f>
        <v/>
      </c>
      <c r="W5018" s="58">
        <f>IF(F5018&lt;=12,"0-12 mo",IF(F5018&lt;=24,"13-24 mo",IF(F5018&lt;=48,"25-48 mo","49+ mo")))</f>
        <v/>
      </c>
      <c r="X5018" s="58">
        <f>IF(S5018&lt;=35.5,"Q1 Low",IF(S5018&lt;=70.35,"Q2 Mid-Low",IF(S5018&lt;=89.85,"Q3 Mid-High","Q4 High")))</f>
        <v/>
      </c>
      <c r="Y5018" s="58">
        <f>IF(U5018="Yes",1,0)</f>
        <v/>
      </c>
      <c r="Z5018" s="58">
        <f>IF(P5018="Month-to-month",1,0)+IF(M5018="No",1,0)+IF(J5018="No",1,0)+IF(I5018="Fiber optic",1,0)+IF(Q5018="Yes",1,0)</f>
        <v/>
      </c>
    </row>
    <row r="5019" ht="15" customHeight="1" s="59">
      <c r="A5019" s="58" t="inlineStr">
        <is>
          <t>2073-QBVBI</t>
        </is>
      </c>
      <c r="B5019" s="58" t="inlineStr">
        <is>
          <t>Female</t>
        </is>
      </c>
      <c r="C5019" s="58" t="n">
        <v>0</v>
      </c>
      <c r="D5019" s="58" t="inlineStr">
        <is>
          <t>Yes</t>
        </is>
      </c>
      <c r="E5019" s="58" t="inlineStr">
        <is>
          <t>No</t>
        </is>
      </c>
      <c r="F5019" s="58" t="n">
        <v>41</v>
      </c>
      <c r="G5019" s="58" t="inlineStr">
        <is>
          <t>No</t>
        </is>
      </c>
      <c r="H5019" s="58" t="inlineStr">
        <is>
          <t>No phone service</t>
        </is>
      </c>
      <c r="I5019" s="58" t="inlineStr">
        <is>
          <t>DSL</t>
        </is>
      </c>
      <c r="J5019" s="58" t="inlineStr">
        <is>
          <t>No</t>
        </is>
      </c>
      <c r="K5019" s="58" t="inlineStr">
        <is>
          <t>Yes</t>
        </is>
      </c>
      <c r="L5019" s="58" t="inlineStr">
        <is>
          <t>No</t>
        </is>
      </c>
      <c r="M5019" s="58" t="inlineStr">
        <is>
          <t>Yes</t>
        </is>
      </c>
      <c r="N5019" s="58" t="inlineStr">
        <is>
          <t>No</t>
        </is>
      </c>
      <c r="O5019" s="58" t="inlineStr">
        <is>
          <t>No</t>
        </is>
      </c>
      <c r="P5019" s="58" t="inlineStr">
        <is>
          <t>One year</t>
        </is>
      </c>
      <c r="Q5019" s="58" t="inlineStr">
        <is>
          <t>No</t>
        </is>
      </c>
      <c r="R5019" s="58" t="inlineStr">
        <is>
          <t>Mailed check</t>
        </is>
      </c>
      <c r="S5019" s="123" t="n">
        <v>35.45</v>
      </c>
      <c r="T5019" s="58" t="inlineStr">
        <is>
          <t>1391.65</t>
        </is>
      </c>
      <c r="U5019" s="58" t="inlineStr">
        <is>
          <t>No</t>
        </is>
      </c>
      <c r="V5019" s="123">
        <f>IFERROR(VALUE(TRIM(T5019)),S5019*F5019)</f>
        <v/>
      </c>
      <c r="W5019" s="58">
        <f>IF(F5019&lt;=12,"0-12 mo",IF(F5019&lt;=24,"13-24 mo",IF(F5019&lt;=48,"25-48 mo","49+ mo")))</f>
        <v/>
      </c>
      <c r="X5019" s="58">
        <f>IF(S5019&lt;=35.5,"Q1 Low",IF(S5019&lt;=70.35,"Q2 Mid-Low",IF(S5019&lt;=89.85,"Q3 Mid-High","Q4 High")))</f>
        <v/>
      </c>
      <c r="Y5019" s="58">
        <f>IF(U5019="Yes",1,0)</f>
        <v/>
      </c>
      <c r="Z5019" s="58">
        <f>IF(P5019="Month-to-month",1,0)+IF(M5019="No",1,0)+IF(J5019="No",1,0)+IF(I5019="Fiber optic",1,0)+IF(Q5019="Yes",1,0)</f>
        <v/>
      </c>
    </row>
    <row r="5020" ht="15" customHeight="1" s="59">
      <c r="A5020" s="58" t="inlineStr">
        <is>
          <t>6928-ONTRW</t>
        </is>
      </c>
      <c r="B5020" s="58" t="inlineStr">
        <is>
          <t>Female</t>
        </is>
      </c>
      <c r="C5020" s="58" t="n">
        <v>0</v>
      </c>
      <c r="D5020" s="58" t="inlineStr">
        <is>
          <t>Yes</t>
        </is>
      </c>
      <c r="E5020" s="58" t="inlineStr">
        <is>
          <t>Yes</t>
        </is>
      </c>
      <c r="F5020" s="58" t="n">
        <v>72</v>
      </c>
      <c r="G5020" s="58" t="inlineStr">
        <is>
          <t>Yes</t>
        </is>
      </c>
      <c r="H5020" s="58" t="inlineStr">
        <is>
          <t>No</t>
        </is>
      </c>
      <c r="I5020" s="58" t="inlineStr">
        <is>
          <t>No</t>
        </is>
      </c>
      <c r="J5020" s="58" t="inlineStr">
        <is>
          <t>No internet service</t>
        </is>
      </c>
      <c r="K5020" s="58" t="inlineStr">
        <is>
          <t>No internet service</t>
        </is>
      </c>
      <c r="L5020" s="58" t="inlineStr">
        <is>
          <t>No internet service</t>
        </is>
      </c>
      <c r="M5020" s="58" t="inlineStr">
        <is>
          <t>No internet service</t>
        </is>
      </c>
      <c r="N5020" s="58" t="inlineStr">
        <is>
          <t>No internet service</t>
        </is>
      </c>
      <c r="O5020" s="58" t="inlineStr">
        <is>
          <t>No internet service</t>
        </is>
      </c>
      <c r="P5020" s="58" t="inlineStr">
        <is>
          <t>Two year</t>
        </is>
      </c>
      <c r="Q5020" s="58" t="inlineStr">
        <is>
          <t>No</t>
        </is>
      </c>
      <c r="R5020" s="58" t="inlineStr">
        <is>
          <t>Credit card (automatic)</t>
        </is>
      </c>
      <c r="S5020" s="123" t="n">
        <v>19.7</v>
      </c>
      <c r="T5020" s="58" t="inlineStr">
        <is>
          <t>1379.8</t>
        </is>
      </c>
      <c r="U5020" s="58" t="inlineStr">
        <is>
          <t>No</t>
        </is>
      </c>
      <c r="V5020" s="123">
        <f>IFERROR(VALUE(TRIM(T5020)),S5020*F5020)</f>
        <v/>
      </c>
      <c r="W5020" s="58">
        <f>IF(F5020&lt;=12,"0-12 mo",IF(F5020&lt;=24,"13-24 mo",IF(F5020&lt;=48,"25-48 mo","49+ mo")))</f>
        <v/>
      </c>
      <c r="X5020" s="58">
        <f>IF(S5020&lt;=35.5,"Q1 Low",IF(S5020&lt;=70.35,"Q2 Mid-Low",IF(S5020&lt;=89.85,"Q3 Mid-High","Q4 High")))</f>
        <v/>
      </c>
      <c r="Y5020" s="58">
        <f>IF(U5020="Yes",1,0)</f>
        <v/>
      </c>
      <c r="Z5020" s="58">
        <f>IF(P5020="Month-to-month",1,0)+IF(M5020="No",1,0)+IF(J5020="No",1,0)+IF(I5020="Fiber optic",1,0)+IF(Q5020="Yes",1,0)</f>
        <v/>
      </c>
    </row>
    <row r="5021" ht="15" customHeight="1" s="59">
      <c r="A5021" s="58" t="inlineStr">
        <is>
          <t>3320-VEOYC</t>
        </is>
      </c>
      <c r="B5021" s="58" t="inlineStr">
        <is>
          <t>Male</t>
        </is>
      </c>
      <c r="C5021" s="58" t="n">
        <v>1</v>
      </c>
      <c r="D5021" s="58" t="inlineStr">
        <is>
          <t>No</t>
        </is>
      </c>
      <c r="E5021" s="58" t="inlineStr">
        <is>
          <t>No</t>
        </is>
      </c>
      <c r="F5021" s="58" t="n">
        <v>14</v>
      </c>
      <c r="G5021" s="58" t="inlineStr">
        <is>
          <t>Yes</t>
        </is>
      </c>
      <c r="H5021" s="58" t="inlineStr">
        <is>
          <t>Yes</t>
        </is>
      </c>
      <c r="I5021" s="58" t="inlineStr">
        <is>
          <t>Fiber optic</t>
        </is>
      </c>
      <c r="J5021" s="58" t="inlineStr">
        <is>
          <t>No</t>
        </is>
      </c>
      <c r="K5021" s="58" t="inlineStr">
        <is>
          <t>No</t>
        </is>
      </c>
      <c r="L5021" s="58" t="inlineStr">
        <is>
          <t>No</t>
        </is>
      </c>
      <c r="M5021" s="58" t="inlineStr">
        <is>
          <t>No</t>
        </is>
      </c>
      <c r="N5021" s="58" t="inlineStr">
        <is>
          <t>Yes</t>
        </is>
      </c>
      <c r="O5021" s="58" t="inlineStr">
        <is>
          <t>Yes</t>
        </is>
      </c>
      <c r="P5021" s="58" t="inlineStr">
        <is>
          <t>Month-to-month</t>
        </is>
      </c>
      <c r="Q5021" s="58" t="inlineStr">
        <is>
          <t>Yes</t>
        </is>
      </c>
      <c r="R5021" s="58" t="inlineStr">
        <is>
          <t>Electronic check</t>
        </is>
      </c>
      <c r="S5021" s="123" t="n">
        <v>95.59999999999999</v>
      </c>
      <c r="T5021" s="58" t="inlineStr">
        <is>
          <t>1273.3</t>
        </is>
      </c>
      <c r="U5021" s="58" t="inlineStr">
        <is>
          <t>No</t>
        </is>
      </c>
      <c r="V5021" s="123">
        <f>IFERROR(VALUE(TRIM(T5021)),S5021*F5021)</f>
        <v/>
      </c>
      <c r="W5021" s="58">
        <f>IF(F5021&lt;=12,"0-12 mo",IF(F5021&lt;=24,"13-24 mo",IF(F5021&lt;=48,"25-48 mo","49+ mo")))</f>
        <v/>
      </c>
      <c r="X5021" s="58">
        <f>IF(S5021&lt;=35.5,"Q1 Low",IF(S5021&lt;=70.35,"Q2 Mid-Low",IF(S5021&lt;=89.85,"Q3 Mid-High","Q4 High")))</f>
        <v/>
      </c>
      <c r="Y5021" s="58">
        <f>IF(U5021="Yes",1,0)</f>
        <v/>
      </c>
      <c r="Z5021" s="58">
        <f>IF(P5021="Month-to-month",1,0)+IF(M5021="No",1,0)+IF(J5021="No",1,0)+IF(I5021="Fiber optic",1,0)+IF(Q5021="Yes",1,0)</f>
        <v/>
      </c>
    </row>
    <row r="5022" ht="15" customHeight="1" s="59">
      <c r="A5022" s="58" t="inlineStr">
        <is>
          <t>5231-FIQPA</t>
        </is>
      </c>
      <c r="B5022" s="58" t="inlineStr">
        <is>
          <t>Female</t>
        </is>
      </c>
      <c r="C5022" s="58" t="n">
        <v>0</v>
      </c>
      <c r="D5022" s="58" t="inlineStr">
        <is>
          <t>No</t>
        </is>
      </c>
      <c r="E5022" s="58" t="inlineStr">
        <is>
          <t>No</t>
        </is>
      </c>
      <c r="F5022" s="58" t="n">
        <v>41</v>
      </c>
      <c r="G5022" s="58" t="inlineStr">
        <is>
          <t>Yes</t>
        </is>
      </c>
      <c r="H5022" s="58" t="inlineStr">
        <is>
          <t>No</t>
        </is>
      </c>
      <c r="I5022" s="58" t="inlineStr">
        <is>
          <t>No</t>
        </is>
      </c>
      <c r="J5022" s="58" t="inlineStr">
        <is>
          <t>No internet service</t>
        </is>
      </c>
      <c r="K5022" s="58" t="inlineStr">
        <is>
          <t>No internet service</t>
        </is>
      </c>
      <c r="L5022" s="58" t="inlineStr">
        <is>
          <t>No internet service</t>
        </is>
      </c>
      <c r="M5022" s="58" t="inlineStr">
        <is>
          <t>No internet service</t>
        </is>
      </c>
      <c r="N5022" s="58" t="inlineStr">
        <is>
          <t>No internet service</t>
        </is>
      </c>
      <c r="O5022" s="58" t="inlineStr">
        <is>
          <t>No internet service</t>
        </is>
      </c>
      <c r="P5022" s="58" t="inlineStr">
        <is>
          <t>Two year</t>
        </is>
      </c>
      <c r="Q5022" s="58" t="inlineStr">
        <is>
          <t>Yes</t>
        </is>
      </c>
      <c r="R5022" s="58" t="inlineStr">
        <is>
          <t>Mailed check</t>
        </is>
      </c>
      <c r="S5022" s="123" t="n">
        <v>19.85</v>
      </c>
      <c r="T5022" s="58" t="inlineStr">
        <is>
          <t>810.45</t>
        </is>
      </c>
      <c r="U5022" s="58" t="inlineStr">
        <is>
          <t>No</t>
        </is>
      </c>
      <c r="V5022" s="123">
        <f>IFERROR(VALUE(TRIM(T5022)),S5022*F5022)</f>
        <v/>
      </c>
      <c r="W5022" s="58">
        <f>IF(F5022&lt;=12,"0-12 mo",IF(F5022&lt;=24,"13-24 mo",IF(F5022&lt;=48,"25-48 mo","49+ mo")))</f>
        <v/>
      </c>
      <c r="X5022" s="58">
        <f>IF(S5022&lt;=35.5,"Q1 Low",IF(S5022&lt;=70.35,"Q2 Mid-Low",IF(S5022&lt;=89.85,"Q3 Mid-High","Q4 High")))</f>
        <v/>
      </c>
      <c r="Y5022" s="58">
        <f>IF(U5022="Yes",1,0)</f>
        <v/>
      </c>
      <c r="Z5022" s="58">
        <f>IF(P5022="Month-to-month",1,0)+IF(M5022="No",1,0)+IF(J5022="No",1,0)+IF(I5022="Fiber optic",1,0)+IF(Q5022="Yes",1,0)</f>
        <v/>
      </c>
    </row>
    <row r="5023" ht="15" customHeight="1" s="59">
      <c r="A5023" s="58" t="inlineStr">
        <is>
          <t>6617-WLBQC</t>
        </is>
      </c>
      <c r="B5023" s="58" t="inlineStr">
        <is>
          <t>Female</t>
        </is>
      </c>
      <c r="C5023" s="58" t="n">
        <v>0</v>
      </c>
      <c r="D5023" s="58" t="inlineStr">
        <is>
          <t>Yes</t>
        </is>
      </c>
      <c r="E5023" s="58" t="inlineStr">
        <is>
          <t>Yes</t>
        </is>
      </c>
      <c r="F5023" s="58" t="n">
        <v>23</v>
      </c>
      <c r="G5023" s="58" t="inlineStr">
        <is>
          <t>Yes</t>
        </is>
      </c>
      <c r="H5023" s="58" t="inlineStr">
        <is>
          <t>Yes</t>
        </is>
      </c>
      <c r="I5023" s="58" t="inlineStr">
        <is>
          <t>Fiber optic</t>
        </is>
      </c>
      <c r="J5023" s="58" t="inlineStr">
        <is>
          <t>Yes</t>
        </is>
      </c>
      <c r="K5023" s="58" t="inlineStr">
        <is>
          <t>No</t>
        </is>
      </c>
      <c r="L5023" s="58" t="inlineStr">
        <is>
          <t>No</t>
        </is>
      </c>
      <c r="M5023" s="58" t="inlineStr">
        <is>
          <t>No</t>
        </is>
      </c>
      <c r="N5023" s="58" t="inlineStr">
        <is>
          <t>No</t>
        </is>
      </c>
      <c r="O5023" s="58" t="inlineStr">
        <is>
          <t>No</t>
        </is>
      </c>
      <c r="P5023" s="58" t="inlineStr">
        <is>
          <t>One year</t>
        </is>
      </c>
      <c r="Q5023" s="58" t="inlineStr">
        <is>
          <t>No</t>
        </is>
      </c>
      <c r="R5023" s="58" t="inlineStr">
        <is>
          <t>Credit card (automatic)</t>
        </is>
      </c>
      <c r="S5023" s="123" t="n">
        <v>81.84999999999999</v>
      </c>
      <c r="T5023" s="58" t="inlineStr">
        <is>
          <t>1810.85</t>
        </is>
      </c>
      <c r="U5023" s="58" t="inlineStr">
        <is>
          <t>No</t>
        </is>
      </c>
      <c r="V5023" s="123">
        <f>IFERROR(VALUE(TRIM(T5023)),S5023*F5023)</f>
        <v/>
      </c>
      <c r="W5023" s="58">
        <f>IF(F5023&lt;=12,"0-12 mo",IF(F5023&lt;=24,"13-24 mo",IF(F5023&lt;=48,"25-48 mo","49+ mo")))</f>
        <v/>
      </c>
      <c r="X5023" s="58">
        <f>IF(S5023&lt;=35.5,"Q1 Low",IF(S5023&lt;=70.35,"Q2 Mid-Low",IF(S5023&lt;=89.85,"Q3 Mid-High","Q4 High")))</f>
        <v/>
      </c>
      <c r="Y5023" s="58">
        <f>IF(U5023="Yes",1,0)</f>
        <v/>
      </c>
      <c r="Z5023" s="58">
        <f>IF(P5023="Month-to-month",1,0)+IF(M5023="No",1,0)+IF(J5023="No",1,0)+IF(I5023="Fiber optic",1,0)+IF(Q5023="Yes",1,0)</f>
        <v/>
      </c>
    </row>
    <row r="5024" ht="15" customHeight="1" s="59">
      <c r="A5024" s="58" t="inlineStr">
        <is>
          <t>2599-CIPQE</t>
        </is>
      </c>
      <c r="B5024" s="58" t="inlineStr">
        <is>
          <t>Male</t>
        </is>
      </c>
      <c r="C5024" s="58" t="n">
        <v>0</v>
      </c>
      <c r="D5024" s="58" t="inlineStr">
        <is>
          <t>Yes</t>
        </is>
      </c>
      <c r="E5024" s="58" t="inlineStr">
        <is>
          <t>Yes</t>
        </is>
      </c>
      <c r="F5024" s="58" t="n">
        <v>71</v>
      </c>
      <c r="G5024" s="58" t="inlineStr">
        <is>
          <t>Yes</t>
        </is>
      </c>
      <c r="H5024" s="58" t="inlineStr">
        <is>
          <t>No</t>
        </is>
      </c>
      <c r="I5024" s="58" t="inlineStr">
        <is>
          <t>Fiber optic</t>
        </is>
      </c>
      <c r="J5024" s="58" t="inlineStr">
        <is>
          <t>Yes</t>
        </is>
      </c>
      <c r="K5024" s="58" t="inlineStr">
        <is>
          <t>Yes</t>
        </is>
      </c>
      <c r="L5024" s="58" t="inlineStr">
        <is>
          <t>Yes</t>
        </is>
      </c>
      <c r="M5024" s="58" t="inlineStr">
        <is>
          <t>Yes</t>
        </is>
      </c>
      <c r="N5024" s="58" t="inlineStr">
        <is>
          <t>Yes</t>
        </is>
      </c>
      <c r="O5024" s="58" t="inlineStr">
        <is>
          <t>Yes</t>
        </is>
      </c>
      <c r="P5024" s="58" t="inlineStr">
        <is>
          <t>Two year</t>
        </is>
      </c>
      <c r="Q5024" s="58" t="inlineStr">
        <is>
          <t>No</t>
        </is>
      </c>
      <c r="R5024" s="58" t="inlineStr">
        <is>
          <t>Credit card (automatic)</t>
        </is>
      </c>
      <c r="S5024" s="123" t="n">
        <v>109.3</v>
      </c>
      <c r="T5024" s="58" t="inlineStr">
        <is>
          <t>7782.85</t>
        </is>
      </c>
      <c r="U5024" s="58" t="inlineStr">
        <is>
          <t>No</t>
        </is>
      </c>
      <c r="V5024" s="123">
        <f>IFERROR(VALUE(TRIM(T5024)),S5024*F5024)</f>
        <v/>
      </c>
      <c r="W5024" s="58">
        <f>IF(F5024&lt;=12,"0-12 mo",IF(F5024&lt;=24,"13-24 mo",IF(F5024&lt;=48,"25-48 mo","49+ mo")))</f>
        <v/>
      </c>
      <c r="X5024" s="58">
        <f>IF(S5024&lt;=35.5,"Q1 Low",IF(S5024&lt;=70.35,"Q2 Mid-Low",IF(S5024&lt;=89.85,"Q3 Mid-High","Q4 High")))</f>
        <v/>
      </c>
      <c r="Y5024" s="58">
        <f>IF(U5024="Yes",1,0)</f>
        <v/>
      </c>
      <c r="Z5024" s="58">
        <f>IF(P5024="Month-to-month",1,0)+IF(M5024="No",1,0)+IF(J5024="No",1,0)+IF(I5024="Fiber optic",1,0)+IF(Q5024="Yes",1,0)</f>
        <v/>
      </c>
    </row>
    <row r="5025" ht="15" customHeight="1" s="59">
      <c r="A5025" s="58" t="inlineStr">
        <is>
          <t>6653-CBBOM</t>
        </is>
      </c>
      <c r="B5025" s="58" t="inlineStr">
        <is>
          <t>Female</t>
        </is>
      </c>
      <c r="C5025" s="58" t="n">
        <v>0</v>
      </c>
      <c r="D5025" s="58" t="inlineStr">
        <is>
          <t>No</t>
        </is>
      </c>
      <c r="E5025" s="58" t="inlineStr">
        <is>
          <t>No</t>
        </is>
      </c>
      <c r="F5025" s="58" t="n">
        <v>1</v>
      </c>
      <c r="G5025" s="58" t="inlineStr">
        <is>
          <t>Yes</t>
        </is>
      </c>
      <c r="H5025" s="58" t="inlineStr">
        <is>
          <t>No</t>
        </is>
      </c>
      <c r="I5025" s="58" t="inlineStr">
        <is>
          <t>Fiber optic</t>
        </is>
      </c>
      <c r="J5025" s="58" t="inlineStr">
        <is>
          <t>No</t>
        </is>
      </c>
      <c r="K5025" s="58" t="inlineStr">
        <is>
          <t>No</t>
        </is>
      </c>
      <c r="L5025" s="58" t="inlineStr">
        <is>
          <t>No</t>
        </is>
      </c>
      <c r="M5025" s="58" t="inlineStr">
        <is>
          <t>No</t>
        </is>
      </c>
      <c r="N5025" s="58" t="inlineStr">
        <is>
          <t>No</t>
        </is>
      </c>
      <c r="O5025" s="58" t="inlineStr">
        <is>
          <t>No</t>
        </is>
      </c>
      <c r="P5025" s="58" t="inlineStr">
        <is>
          <t>Month-to-month</t>
        </is>
      </c>
      <c r="Q5025" s="58" t="inlineStr">
        <is>
          <t>Yes</t>
        </is>
      </c>
      <c r="R5025" s="58" t="inlineStr">
        <is>
          <t>Electronic check</t>
        </is>
      </c>
      <c r="S5025" s="123" t="n">
        <v>70.3</v>
      </c>
      <c r="T5025" s="58" t="inlineStr">
        <is>
          <t>70.3</t>
        </is>
      </c>
      <c r="U5025" s="58" t="inlineStr">
        <is>
          <t>Yes</t>
        </is>
      </c>
      <c r="V5025" s="123">
        <f>IFERROR(VALUE(TRIM(T5025)),S5025*F5025)</f>
        <v/>
      </c>
      <c r="W5025" s="58">
        <f>IF(F5025&lt;=12,"0-12 mo",IF(F5025&lt;=24,"13-24 mo",IF(F5025&lt;=48,"25-48 mo","49+ mo")))</f>
        <v/>
      </c>
      <c r="X5025" s="58">
        <f>IF(S5025&lt;=35.5,"Q1 Low",IF(S5025&lt;=70.35,"Q2 Mid-Low",IF(S5025&lt;=89.85,"Q3 Mid-High","Q4 High")))</f>
        <v/>
      </c>
      <c r="Y5025" s="58">
        <f>IF(U5025="Yes",1,0)</f>
        <v/>
      </c>
      <c r="Z5025" s="58">
        <f>IF(P5025="Month-to-month",1,0)+IF(M5025="No",1,0)+IF(J5025="No",1,0)+IF(I5025="Fiber optic",1,0)+IF(Q5025="Yes",1,0)</f>
        <v/>
      </c>
    </row>
    <row r="5026" ht="15" customHeight="1" s="59">
      <c r="A5026" s="58" t="inlineStr">
        <is>
          <t>8774-GSBUN</t>
        </is>
      </c>
      <c r="B5026" s="58" t="inlineStr">
        <is>
          <t>Male</t>
        </is>
      </c>
      <c r="C5026" s="58" t="n">
        <v>0</v>
      </c>
      <c r="D5026" s="58" t="inlineStr">
        <is>
          <t>Yes</t>
        </is>
      </c>
      <c r="E5026" s="58" t="inlineStr">
        <is>
          <t>No</t>
        </is>
      </c>
      <c r="F5026" s="58" t="n">
        <v>72</v>
      </c>
      <c r="G5026" s="58" t="inlineStr">
        <is>
          <t>Yes</t>
        </is>
      </c>
      <c r="H5026" s="58" t="inlineStr">
        <is>
          <t>Yes</t>
        </is>
      </c>
      <c r="I5026" s="58" t="inlineStr">
        <is>
          <t>No</t>
        </is>
      </c>
      <c r="J5026" s="58" t="inlineStr">
        <is>
          <t>No internet service</t>
        </is>
      </c>
      <c r="K5026" s="58" t="inlineStr">
        <is>
          <t>No internet service</t>
        </is>
      </c>
      <c r="L5026" s="58" t="inlineStr">
        <is>
          <t>No internet service</t>
        </is>
      </c>
      <c r="M5026" s="58" t="inlineStr">
        <is>
          <t>No internet service</t>
        </is>
      </c>
      <c r="N5026" s="58" t="inlineStr">
        <is>
          <t>No internet service</t>
        </is>
      </c>
      <c r="O5026" s="58" t="inlineStr">
        <is>
          <t>No internet service</t>
        </is>
      </c>
      <c r="P5026" s="58" t="inlineStr">
        <is>
          <t>Two year</t>
        </is>
      </c>
      <c r="Q5026" s="58" t="inlineStr">
        <is>
          <t>No</t>
        </is>
      </c>
      <c r="R5026" s="58" t="inlineStr">
        <is>
          <t>Mailed check</t>
        </is>
      </c>
      <c r="S5026" s="123" t="n">
        <v>25.4</v>
      </c>
      <c r="T5026" s="58" t="inlineStr">
        <is>
          <t>1797.1</t>
        </is>
      </c>
      <c r="U5026" s="58" t="inlineStr">
        <is>
          <t>No</t>
        </is>
      </c>
      <c r="V5026" s="123">
        <f>IFERROR(VALUE(TRIM(T5026)),S5026*F5026)</f>
        <v/>
      </c>
      <c r="W5026" s="58">
        <f>IF(F5026&lt;=12,"0-12 mo",IF(F5026&lt;=24,"13-24 mo",IF(F5026&lt;=48,"25-48 mo","49+ mo")))</f>
        <v/>
      </c>
      <c r="X5026" s="58">
        <f>IF(S5026&lt;=35.5,"Q1 Low",IF(S5026&lt;=70.35,"Q2 Mid-Low",IF(S5026&lt;=89.85,"Q3 Mid-High","Q4 High")))</f>
        <v/>
      </c>
      <c r="Y5026" s="58">
        <f>IF(U5026="Yes",1,0)</f>
        <v/>
      </c>
      <c r="Z5026" s="58">
        <f>IF(P5026="Month-to-month",1,0)+IF(M5026="No",1,0)+IF(J5026="No",1,0)+IF(I5026="Fiber optic",1,0)+IF(Q5026="Yes",1,0)</f>
        <v/>
      </c>
    </row>
    <row r="5027" ht="15" customHeight="1" s="59">
      <c r="A5027" s="58" t="inlineStr">
        <is>
          <t>7326-RIGQZ</t>
        </is>
      </c>
      <c r="B5027" s="58" t="inlineStr">
        <is>
          <t>Male</t>
        </is>
      </c>
      <c r="C5027" s="58" t="n">
        <v>0</v>
      </c>
      <c r="D5027" s="58" t="inlineStr">
        <is>
          <t>Yes</t>
        </is>
      </c>
      <c r="E5027" s="58" t="inlineStr">
        <is>
          <t>Yes</t>
        </is>
      </c>
      <c r="F5027" s="58" t="n">
        <v>6</v>
      </c>
      <c r="G5027" s="58" t="inlineStr">
        <is>
          <t>Yes</t>
        </is>
      </c>
      <c r="H5027" s="58" t="inlineStr">
        <is>
          <t>No</t>
        </is>
      </c>
      <c r="I5027" s="58" t="inlineStr">
        <is>
          <t>Fiber optic</t>
        </is>
      </c>
      <c r="J5027" s="58" t="inlineStr">
        <is>
          <t>No</t>
        </is>
      </c>
      <c r="K5027" s="58" t="inlineStr">
        <is>
          <t>No</t>
        </is>
      </c>
      <c r="L5027" s="58" t="inlineStr">
        <is>
          <t>No</t>
        </is>
      </c>
      <c r="M5027" s="58" t="inlineStr">
        <is>
          <t>No</t>
        </is>
      </c>
      <c r="N5027" s="58" t="inlineStr">
        <is>
          <t>No</t>
        </is>
      </c>
      <c r="O5027" s="58" t="inlineStr">
        <is>
          <t>No</t>
        </is>
      </c>
      <c r="P5027" s="58" t="inlineStr">
        <is>
          <t>Month-to-month</t>
        </is>
      </c>
      <c r="Q5027" s="58" t="inlineStr">
        <is>
          <t>Yes</t>
        </is>
      </c>
      <c r="R5027" s="58" t="inlineStr">
        <is>
          <t>Electronic check</t>
        </is>
      </c>
      <c r="S5027" s="123" t="n">
        <v>69.8</v>
      </c>
      <c r="T5027" s="58" t="inlineStr">
        <is>
          <t>377.85</t>
        </is>
      </c>
      <c r="U5027" s="58" t="inlineStr">
        <is>
          <t>No</t>
        </is>
      </c>
      <c r="V5027" s="123">
        <f>IFERROR(VALUE(TRIM(T5027)),S5027*F5027)</f>
        <v/>
      </c>
      <c r="W5027" s="58">
        <f>IF(F5027&lt;=12,"0-12 mo",IF(F5027&lt;=24,"13-24 mo",IF(F5027&lt;=48,"25-48 mo","49+ mo")))</f>
        <v/>
      </c>
      <c r="X5027" s="58">
        <f>IF(S5027&lt;=35.5,"Q1 Low",IF(S5027&lt;=70.35,"Q2 Mid-Low",IF(S5027&lt;=89.85,"Q3 Mid-High","Q4 High")))</f>
        <v/>
      </c>
      <c r="Y5027" s="58">
        <f>IF(U5027="Yes",1,0)</f>
        <v/>
      </c>
      <c r="Z5027" s="58">
        <f>IF(P5027="Month-to-month",1,0)+IF(M5027="No",1,0)+IF(J5027="No",1,0)+IF(I5027="Fiber optic",1,0)+IF(Q5027="Yes",1,0)</f>
        <v/>
      </c>
    </row>
    <row r="5028" ht="15" customHeight="1" s="59">
      <c r="A5028" s="58" t="inlineStr">
        <is>
          <t>1401-FTHFQ</t>
        </is>
      </c>
      <c r="B5028" s="58" t="inlineStr">
        <is>
          <t>Male</t>
        </is>
      </c>
      <c r="C5028" s="58" t="n">
        <v>0</v>
      </c>
      <c r="D5028" s="58" t="inlineStr">
        <is>
          <t>Yes</t>
        </is>
      </c>
      <c r="E5028" s="58" t="inlineStr">
        <is>
          <t>Yes</t>
        </is>
      </c>
      <c r="F5028" s="58" t="n">
        <v>23</v>
      </c>
      <c r="G5028" s="58" t="inlineStr">
        <is>
          <t>Yes</t>
        </is>
      </c>
      <c r="H5028" s="58" t="inlineStr">
        <is>
          <t>No</t>
        </is>
      </c>
      <c r="I5028" s="58" t="inlineStr">
        <is>
          <t>No</t>
        </is>
      </c>
      <c r="J5028" s="58" t="inlineStr">
        <is>
          <t>No internet service</t>
        </is>
      </c>
      <c r="K5028" s="58" t="inlineStr">
        <is>
          <t>No internet service</t>
        </is>
      </c>
      <c r="L5028" s="58" t="inlineStr">
        <is>
          <t>No internet service</t>
        </is>
      </c>
      <c r="M5028" s="58" t="inlineStr">
        <is>
          <t>No internet service</t>
        </is>
      </c>
      <c r="N5028" s="58" t="inlineStr">
        <is>
          <t>No internet service</t>
        </is>
      </c>
      <c r="O5028" s="58" t="inlineStr">
        <is>
          <t>No internet service</t>
        </is>
      </c>
      <c r="P5028" s="58" t="inlineStr">
        <is>
          <t>One year</t>
        </is>
      </c>
      <c r="Q5028" s="58" t="inlineStr">
        <is>
          <t>Yes</t>
        </is>
      </c>
      <c r="R5028" s="58" t="inlineStr">
        <is>
          <t>Credit card (automatic)</t>
        </is>
      </c>
      <c r="S5028" s="123" t="n">
        <v>20</v>
      </c>
      <c r="T5028" s="58" t="inlineStr">
        <is>
          <t>445.3</t>
        </is>
      </c>
      <c r="U5028" s="58" t="inlineStr">
        <is>
          <t>No</t>
        </is>
      </c>
      <c r="V5028" s="123">
        <f>IFERROR(VALUE(TRIM(T5028)),S5028*F5028)</f>
        <v/>
      </c>
      <c r="W5028" s="58">
        <f>IF(F5028&lt;=12,"0-12 mo",IF(F5028&lt;=24,"13-24 mo",IF(F5028&lt;=48,"25-48 mo","49+ mo")))</f>
        <v/>
      </c>
      <c r="X5028" s="58">
        <f>IF(S5028&lt;=35.5,"Q1 Low",IF(S5028&lt;=70.35,"Q2 Mid-Low",IF(S5028&lt;=89.85,"Q3 Mid-High","Q4 High")))</f>
        <v/>
      </c>
      <c r="Y5028" s="58">
        <f>IF(U5028="Yes",1,0)</f>
        <v/>
      </c>
      <c r="Z5028" s="58">
        <f>IF(P5028="Month-to-month",1,0)+IF(M5028="No",1,0)+IF(J5028="No",1,0)+IF(I5028="Fiber optic",1,0)+IF(Q5028="Yes",1,0)</f>
        <v/>
      </c>
    </row>
    <row r="5029" ht="15" customHeight="1" s="59">
      <c r="A5029" s="58" t="inlineStr">
        <is>
          <t>3247-ZVOUO</t>
        </is>
      </c>
      <c r="B5029" s="58" t="inlineStr">
        <is>
          <t>Male</t>
        </is>
      </c>
      <c r="C5029" s="58" t="n">
        <v>1</v>
      </c>
      <c r="D5029" s="58" t="inlineStr">
        <is>
          <t>Yes</t>
        </is>
      </c>
      <c r="E5029" s="58" t="inlineStr">
        <is>
          <t>No</t>
        </is>
      </c>
      <c r="F5029" s="58" t="n">
        <v>10</v>
      </c>
      <c r="G5029" s="58" t="inlineStr">
        <is>
          <t>Yes</t>
        </is>
      </c>
      <c r="H5029" s="58" t="inlineStr">
        <is>
          <t>Yes</t>
        </is>
      </c>
      <c r="I5029" s="58" t="inlineStr">
        <is>
          <t>Fiber optic</t>
        </is>
      </c>
      <c r="J5029" s="58" t="inlineStr">
        <is>
          <t>No</t>
        </is>
      </c>
      <c r="K5029" s="58" t="inlineStr">
        <is>
          <t>No</t>
        </is>
      </c>
      <c r="L5029" s="58" t="inlineStr">
        <is>
          <t>No</t>
        </is>
      </c>
      <c r="M5029" s="58" t="inlineStr">
        <is>
          <t>No</t>
        </is>
      </c>
      <c r="N5029" s="58" t="inlineStr">
        <is>
          <t>No</t>
        </is>
      </c>
      <c r="O5029" s="58" t="inlineStr">
        <is>
          <t>Yes</t>
        </is>
      </c>
      <c r="P5029" s="58" t="inlineStr">
        <is>
          <t>Month-to-month</t>
        </is>
      </c>
      <c r="Q5029" s="58" t="inlineStr">
        <is>
          <t>No</t>
        </is>
      </c>
      <c r="R5029" s="58" t="inlineStr">
        <is>
          <t>Electronic check</t>
        </is>
      </c>
      <c r="S5029" s="123" t="n">
        <v>85.55</v>
      </c>
      <c r="T5029" s="58" t="inlineStr">
        <is>
          <t>851.75</t>
        </is>
      </c>
      <c r="U5029" s="58" t="inlineStr">
        <is>
          <t>Yes</t>
        </is>
      </c>
      <c r="V5029" s="123">
        <f>IFERROR(VALUE(TRIM(T5029)),S5029*F5029)</f>
        <v/>
      </c>
      <c r="W5029" s="58">
        <f>IF(F5029&lt;=12,"0-12 mo",IF(F5029&lt;=24,"13-24 mo",IF(F5029&lt;=48,"25-48 mo","49+ mo")))</f>
        <v/>
      </c>
      <c r="X5029" s="58">
        <f>IF(S5029&lt;=35.5,"Q1 Low",IF(S5029&lt;=70.35,"Q2 Mid-Low",IF(S5029&lt;=89.85,"Q3 Mid-High","Q4 High")))</f>
        <v/>
      </c>
      <c r="Y5029" s="58">
        <f>IF(U5029="Yes",1,0)</f>
        <v/>
      </c>
      <c r="Z5029" s="58">
        <f>IF(P5029="Month-to-month",1,0)+IF(M5029="No",1,0)+IF(J5029="No",1,0)+IF(I5029="Fiber optic",1,0)+IF(Q5029="Yes",1,0)</f>
        <v/>
      </c>
    </row>
    <row r="5030" ht="15" customHeight="1" s="59">
      <c r="A5030" s="58" t="inlineStr">
        <is>
          <t>0254-FNMCI</t>
        </is>
      </c>
      <c r="B5030" s="58" t="inlineStr">
        <is>
          <t>Female</t>
        </is>
      </c>
      <c r="C5030" s="58" t="n">
        <v>0</v>
      </c>
      <c r="D5030" s="58" t="inlineStr">
        <is>
          <t>No</t>
        </is>
      </c>
      <c r="E5030" s="58" t="inlineStr">
        <is>
          <t>No</t>
        </is>
      </c>
      <c r="F5030" s="58" t="n">
        <v>72</v>
      </c>
      <c r="G5030" s="58" t="inlineStr">
        <is>
          <t>Yes</t>
        </is>
      </c>
      <c r="H5030" s="58" t="inlineStr">
        <is>
          <t>No</t>
        </is>
      </c>
      <c r="I5030" s="58" t="inlineStr">
        <is>
          <t>Fiber optic</t>
        </is>
      </c>
      <c r="J5030" s="58" t="inlineStr">
        <is>
          <t>Yes</t>
        </is>
      </c>
      <c r="K5030" s="58" t="inlineStr">
        <is>
          <t>Yes</t>
        </is>
      </c>
      <c r="L5030" s="58" t="inlineStr">
        <is>
          <t>Yes</t>
        </is>
      </c>
      <c r="M5030" s="58" t="inlineStr">
        <is>
          <t>Yes</t>
        </is>
      </c>
      <c r="N5030" s="58" t="inlineStr">
        <is>
          <t>Yes</t>
        </is>
      </c>
      <c r="O5030" s="58" t="inlineStr">
        <is>
          <t>Yes</t>
        </is>
      </c>
      <c r="P5030" s="58" t="inlineStr">
        <is>
          <t>Two year</t>
        </is>
      </c>
      <c r="Q5030" s="58" t="inlineStr">
        <is>
          <t>Yes</t>
        </is>
      </c>
      <c r="R5030" s="58" t="inlineStr">
        <is>
          <t>Electronic check</t>
        </is>
      </c>
      <c r="S5030" s="123" t="n">
        <v>109.9</v>
      </c>
      <c r="T5030" s="58" t="inlineStr">
        <is>
          <t>7624.2</t>
        </is>
      </c>
      <c r="U5030" s="58" t="inlineStr">
        <is>
          <t>No</t>
        </is>
      </c>
      <c r="V5030" s="123">
        <f>IFERROR(VALUE(TRIM(T5030)),S5030*F5030)</f>
        <v/>
      </c>
      <c r="W5030" s="58">
        <f>IF(F5030&lt;=12,"0-12 mo",IF(F5030&lt;=24,"13-24 mo",IF(F5030&lt;=48,"25-48 mo","49+ mo")))</f>
        <v/>
      </c>
      <c r="X5030" s="58">
        <f>IF(S5030&lt;=35.5,"Q1 Low",IF(S5030&lt;=70.35,"Q2 Mid-Low",IF(S5030&lt;=89.85,"Q3 Mid-High","Q4 High")))</f>
        <v/>
      </c>
      <c r="Y5030" s="58">
        <f>IF(U5030="Yes",1,0)</f>
        <v/>
      </c>
      <c r="Z5030" s="58">
        <f>IF(P5030="Month-to-month",1,0)+IF(M5030="No",1,0)+IF(J5030="No",1,0)+IF(I5030="Fiber optic",1,0)+IF(Q5030="Yes",1,0)</f>
        <v/>
      </c>
    </row>
    <row r="5031" ht="15" customHeight="1" s="59">
      <c r="A5031" s="58" t="inlineStr">
        <is>
          <t>1848-LBZHY</t>
        </is>
      </c>
      <c r="B5031" s="58" t="inlineStr">
        <is>
          <t>Female</t>
        </is>
      </c>
      <c r="C5031" s="58" t="n">
        <v>0</v>
      </c>
      <c r="D5031" s="58" t="inlineStr">
        <is>
          <t>Yes</t>
        </is>
      </c>
      <c r="E5031" s="58" t="inlineStr">
        <is>
          <t>No</t>
        </is>
      </c>
      <c r="F5031" s="58" t="n">
        <v>7</v>
      </c>
      <c r="G5031" s="58" t="inlineStr">
        <is>
          <t>Yes</t>
        </is>
      </c>
      <c r="H5031" s="58" t="inlineStr">
        <is>
          <t>No</t>
        </is>
      </c>
      <c r="I5031" s="58" t="inlineStr">
        <is>
          <t>DSL</t>
        </is>
      </c>
      <c r="J5031" s="58" t="inlineStr">
        <is>
          <t>Yes</t>
        </is>
      </c>
      <c r="K5031" s="58" t="inlineStr">
        <is>
          <t>No</t>
        </is>
      </c>
      <c r="L5031" s="58" t="inlineStr">
        <is>
          <t>No</t>
        </is>
      </c>
      <c r="M5031" s="58" t="inlineStr">
        <is>
          <t>No</t>
        </is>
      </c>
      <c r="N5031" s="58" t="inlineStr">
        <is>
          <t>No</t>
        </is>
      </c>
      <c r="O5031" s="58" t="inlineStr">
        <is>
          <t>No</t>
        </is>
      </c>
      <c r="P5031" s="58" t="inlineStr">
        <is>
          <t>Month-to-month</t>
        </is>
      </c>
      <c r="Q5031" s="58" t="inlineStr">
        <is>
          <t>Yes</t>
        </is>
      </c>
      <c r="R5031" s="58" t="inlineStr">
        <is>
          <t>Bank transfer (automatic)</t>
        </is>
      </c>
      <c r="S5031" s="123" t="n">
        <v>50.3</v>
      </c>
      <c r="T5031" s="58" t="inlineStr">
        <is>
          <t>355.1</t>
        </is>
      </c>
      <c r="U5031" s="58" t="inlineStr">
        <is>
          <t>No</t>
        </is>
      </c>
      <c r="V5031" s="123">
        <f>IFERROR(VALUE(TRIM(T5031)),S5031*F5031)</f>
        <v/>
      </c>
      <c r="W5031" s="58">
        <f>IF(F5031&lt;=12,"0-12 mo",IF(F5031&lt;=24,"13-24 mo",IF(F5031&lt;=48,"25-48 mo","49+ mo")))</f>
        <v/>
      </c>
      <c r="X5031" s="58">
        <f>IF(S5031&lt;=35.5,"Q1 Low",IF(S5031&lt;=70.35,"Q2 Mid-Low",IF(S5031&lt;=89.85,"Q3 Mid-High","Q4 High")))</f>
        <v/>
      </c>
      <c r="Y5031" s="58">
        <f>IF(U5031="Yes",1,0)</f>
        <v/>
      </c>
      <c r="Z5031" s="58">
        <f>IF(P5031="Month-to-month",1,0)+IF(M5031="No",1,0)+IF(J5031="No",1,0)+IF(I5031="Fiber optic",1,0)+IF(Q5031="Yes",1,0)</f>
        <v/>
      </c>
    </row>
    <row r="5032" ht="15" customHeight="1" s="59">
      <c r="A5032" s="58" t="inlineStr">
        <is>
          <t>6101-IMRMM</t>
        </is>
      </c>
      <c r="B5032" s="58" t="inlineStr">
        <is>
          <t>Male</t>
        </is>
      </c>
      <c r="C5032" s="58" t="n">
        <v>0</v>
      </c>
      <c r="D5032" s="58" t="inlineStr">
        <is>
          <t>No</t>
        </is>
      </c>
      <c r="E5032" s="58" t="inlineStr">
        <is>
          <t>Yes</t>
        </is>
      </c>
      <c r="F5032" s="58" t="n">
        <v>6</v>
      </c>
      <c r="G5032" s="58" t="inlineStr">
        <is>
          <t>Yes</t>
        </is>
      </c>
      <c r="H5032" s="58" t="inlineStr">
        <is>
          <t>No</t>
        </is>
      </c>
      <c r="I5032" s="58" t="inlineStr">
        <is>
          <t>Fiber optic</t>
        </is>
      </c>
      <c r="J5032" s="58" t="inlineStr">
        <is>
          <t>No</t>
        </is>
      </c>
      <c r="K5032" s="58" t="inlineStr">
        <is>
          <t>No</t>
        </is>
      </c>
      <c r="L5032" s="58" t="inlineStr">
        <is>
          <t>Yes</t>
        </is>
      </c>
      <c r="M5032" s="58" t="inlineStr">
        <is>
          <t>No</t>
        </is>
      </c>
      <c r="N5032" s="58" t="inlineStr">
        <is>
          <t>Yes</t>
        </is>
      </c>
      <c r="O5032" s="58" t="inlineStr">
        <is>
          <t>Yes</t>
        </is>
      </c>
      <c r="P5032" s="58" t="inlineStr">
        <is>
          <t>Month-to-month</t>
        </is>
      </c>
      <c r="Q5032" s="58" t="inlineStr">
        <is>
          <t>No</t>
        </is>
      </c>
      <c r="R5032" s="58" t="inlineStr">
        <is>
          <t>Mailed check</t>
        </is>
      </c>
      <c r="S5032" s="123" t="n">
        <v>94.5</v>
      </c>
      <c r="T5032" s="58" t="inlineStr">
        <is>
          <t>575.45</t>
        </is>
      </c>
      <c r="U5032" s="58" t="inlineStr">
        <is>
          <t>Yes</t>
        </is>
      </c>
      <c r="V5032" s="123">
        <f>IFERROR(VALUE(TRIM(T5032)),S5032*F5032)</f>
        <v/>
      </c>
      <c r="W5032" s="58">
        <f>IF(F5032&lt;=12,"0-12 mo",IF(F5032&lt;=24,"13-24 mo",IF(F5032&lt;=48,"25-48 mo","49+ mo")))</f>
        <v/>
      </c>
      <c r="X5032" s="58">
        <f>IF(S5032&lt;=35.5,"Q1 Low",IF(S5032&lt;=70.35,"Q2 Mid-Low",IF(S5032&lt;=89.85,"Q3 Mid-High","Q4 High")))</f>
        <v/>
      </c>
      <c r="Y5032" s="58">
        <f>IF(U5032="Yes",1,0)</f>
        <v/>
      </c>
      <c r="Z5032" s="58">
        <f>IF(P5032="Month-to-month",1,0)+IF(M5032="No",1,0)+IF(J5032="No",1,0)+IF(I5032="Fiber optic",1,0)+IF(Q5032="Yes",1,0)</f>
        <v/>
      </c>
    </row>
    <row r="5033" ht="15" customHeight="1" s="59">
      <c r="A5033" s="58" t="inlineStr">
        <is>
          <t>8118-TJAFG</t>
        </is>
      </c>
      <c r="B5033" s="58" t="inlineStr">
        <is>
          <t>Male</t>
        </is>
      </c>
      <c r="C5033" s="58" t="n">
        <v>0</v>
      </c>
      <c r="D5033" s="58" t="inlineStr">
        <is>
          <t>Yes</t>
        </is>
      </c>
      <c r="E5033" s="58" t="inlineStr">
        <is>
          <t>Yes</t>
        </is>
      </c>
      <c r="F5033" s="58" t="n">
        <v>9</v>
      </c>
      <c r="G5033" s="58" t="inlineStr">
        <is>
          <t>Yes</t>
        </is>
      </c>
      <c r="H5033" s="58" t="inlineStr">
        <is>
          <t>No</t>
        </is>
      </c>
      <c r="I5033" s="58" t="inlineStr">
        <is>
          <t>Fiber optic</t>
        </is>
      </c>
      <c r="J5033" s="58" t="inlineStr">
        <is>
          <t>No</t>
        </is>
      </c>
      <c r="K5033" s="58" t="inlineStr">
        <is>
          <t>Yes</t>
        </is>
      </c>
      <c r="L5033" s="58" t="inlineStr">
        <is>
          <t>No</t>
        </is>
      </c>
      <c r="M5033" s="58" t="inlineStr">
        <is>
          <t>Yes</t>
        </is>
      </c>
      <c r="N5033" s="58" t="inlineStr">
        <is>
          <t>Yes</t>
        </is>
      </c>
      <c r="O5033" s="58" t="inlineStr">
        <is>
          <t>Yes</t>
        </is>
      </c>
      <c r="P5033" s="58" t="inlineStr">
        <is>
          <t>Month-to-month</t>
        </is>
      </c>
      <c r="Q5033" s="58" t="inlineStr">
        <is>
          <t>Yes</t>
        </is>
      </c>
      <c r="R5033" s="58" t="inlineStr">
        <is>
          <t>Electronic check</t>
        </is>
      </c>
      <c r="S5033" s="123" t="n">
        <v>101.5</v>
      </c>
      <c r="T5033" s="58" t="inlineStr">
        <is>
          <t>906.85</t>
        </is>
      </c>
      <c r="U5033" s="58" t="inlineStr">
        <is>
          <t>No</t>
        </is>
      </c>
      <c r="V5033" s="123">
        <f>IFERROR(VALUE(TRIM(T5033)),S5033*F5033)</f>
        <v/>
      </c>
      <c r="W5033" s="58">
        <f>IF(F5033&lt;=12,"0-12 mo",IF(F5033&lt;=24,"13-24 mo",IF(F5033&lt;=48,"25-48 mo","49+ mo")))</f>
        <v/>
      </c>
      <c r="X5033" s="58">
        <f>IF(S5033&lt;=35.5,"Q1 Low",IF(S5033&lt;=70.35,"Q2 Mid-Low",IF(S5033&lt;=89.85,"Q3 Mid-High","Q4 High")))</f>
        <v/>
      </c>
      <c r="Y5033" s="58">
        <f>IF(U5033="Yes",1,0)</f>
        <v/>
      </c>
      <c r="Z5033" s="58">
        <f>IF(P5033="Month-to-month",1,0)+IF(M5033="No",1,0)+IF(J5033="No",1,0)+IF(I5033="Fiber optic",1,0)+IF(Q5033="Yes",1,0)</f>
        <v/>
      </c>
    </row>
    <row r="5034" ht="15" customHeight="1" s="59">
      <c r="A5034" s="58" t="inlineStr">
        <is>
          <t>5429-LWCMV</t>
        </is>
      </c>
      <c r="B5034" s="58" t="inlineStr">
        <is>
          <t>Female</t>
        </is>
      </c>
      <c r="C5034" s="58" t="n">
        <v>0</v>
      </c>
      <c r="D5034" s="58" t="inlineStr">
        <is>
          <t>No</t>
        </is>
      </c>
      <c r="E5034" s="58" t="inlineStr">
        <is>
          <t>No</t>
        </is>
      </c>
      <c r="F5034" s="58" t="n">
        <v>12</v>
      </c>
      <c r="G5034" s="58" t="inlineStr">
        <is>
          <t>Yes</t>
        </is>
      </c>
      <c r="H5034" s="58" t="inlineStr">
        <is>
          <t>Yes</t>
        </is>
      </c>
      <c r="I5034" s="58" t="inlineStr">
        <is>
          <t>Fiber optic</t>
        </is>
      </c>
      <c r="J5034" s="58" t="inlineStr">
        <is>
          <t>No</t>
        </is>
      </c>
      <c r="K5034" s="58" t="inlineStr">
        <is>
          <t>Yes</t>
        </is>
      </c>
      <c r="L5034" s="58" t="inlineStr">
        <is>
          <t>No</t>
        </is>
      </c>
      <c r="M5034" s="58" t="inlineStr">
        <is>
          <t>No</t>
        </is>
      </c>
      <c r="N5034" s="58" t="inlineStr">
        <is>
          <t>No</t>
        </is>
      </c>
      <c r="O5034" s="58" t="inlineStr">
        <is>
          <t>Yes</t>
        </is>
      </c>
      <c r="P5034" s="58" t="inlineStr">
        <is>
          <t>Month-to-month</t>
        </is>
      </c>
      <c r="Q5034" s="58" t="inlineStr">
        <is>
          <t>Yes</t>
        </is>
      </c>
      <c r="R5034" s="58" t="inlineStr">
        <is>
          <t>Electronic check</t>
        </is>
      </c>
      <c r="S5034" s="123" t="n">
        <v>89.15000000000001</v>
      </c>
      <c r="T5034" s="58" t="inlineStr">
        <is>
          <t>1057.55</t>
        </is>
      </c>
      <c r="U5034" s="58" t="inlineStr">
        <is>
          <t>No</t>
        </is>
      </c>
      <c r="V5034" s="123">
        <f>IFERROR(VALUE(TRIM(T5034)),S5034*F5034)</f>
        <v/>
      </c>
      <c r="W5034" s="58">
        <f>IF(F5034&lt;=12,"0-12 mo",IF(F5034&lt;=24,"13-24 mo",IF(F5034&lt;=48,"25-48 mo","49+ mo")))</f>
        <v/>
      </c>
      <c r="X5034" s="58">
        <f>IF(S5034&lt;=35.5,"Q1 Low",IF(S5034&lt;=70.35,"Q2 Mid-Low",IF(S5034&lt;=89.85,"Q3 Mid-High","Q4 High")))</f>
        <v/>
      </c>
      <c r="Y5034" s="58">
        <f>IF(U5034="Yes",1,0)</f>
        <v/>
      </c>
      <c r="Z5034" s="58">
        <f>IF(P5034="Month-to-month",1,0)+IF(M5034="No",1,0)+IF(J5034="No",1,0)+IF(I5034="Fiber optic",1,0)+IF(Q5034="Yes",1,0)</f>
        <v/>
      </c>
    </row>
    <row r="5035" ht="15" customHeight="1" s="59">
      <c r="A5035" s="58" t="inlineStr">
        <is>
          <t>7298-IZWLY</t>
        </is>
      </c>
      <c r="B5035" s="58" t="inlineStr">
        <is>
          <t>Female</t>
        </is>
      </c>
      <c r="C5035" s="58" t="n">
        <v>0</v>
      </c>
      <c r="D5035" s="58" t="inlineStr">
        <is>
          <t>No</t>
        </is>
      </c>
      <c r="E5035" s="58" t="inlineStr">
        <is>
          <t>No</t>
        </is>
      </c>
      <c r="F5035" s="58" t="n">
        <v>1</v>
      </c>
      <c r="G5035" s="58" t="inlineStr">
        <is>
          <t>Yes</t>
        </is>
      </c>
      <c r="H5035" s="58" t="inlineStr">
        <is>
          <t>No</t>
        </is>
      </c>
      <c r="I5035" s="58" t="inlineStr">
        <is>
          <t>No</t>
        </is>
      </c>
      <c r="J5035" s="58" t="inlineStr">
        <is>
          <t>No internet service</t>
        </is>
      </c>
      <c r="K5035" s="58" t="inlineStr">
        <is>
          <t>No internet service</t>
        </is>
      </c>
      <c r="L5035" s="58" t="inlineStr">
        <is>
          <t>No internet service</t>
        </is>
      </c>
      <c r="M5035" s="58" t="inlineStr">
        <is>
          <t>No internet service</t>
        </is>
      </c>
      <c r="N5035" s="58" t="inlineStr">
        <is>
          <t>No internet service</t>
        </is>
      </c>
      <c r="O5035" s="58" t="inlineStr">
        <is>
          <t>No internet service</t>
        </is>
      </c>
      <c r="P5035" s="58" t="inlineStr">
        <is>
          <t>Month-to-month</t>
        </is>
      </c>
      <c r="Q5035" s="58" t="inlineStr">
        <is>
          <t>Yes</t>
        </is>
      </c>
      <c r="R5035" s="58" t="inlineStr">
        <is>
          <t>Mailed check</t>
        </is>
      </c>
      <c r="S5035" s="123" t="n">
        <v>19.4</v>
      </c>
      <c r="T5035" s="58" t="inlineStr">
        <is>
          <t>19.4</t>
        </is>
      </c>
      <c r="U5035" s="58" t="inlineStr">
        <is>
          <t>No</t>
        </is>
      </c>
      <c r="V5035" s="123">
        <f>IFERROR(VALUE(TRIM(T5035)),S5035*F5035)</f>
        <v/>
      </c>
      <c r="W5035" s="58">
        <f>IF(F5035&lt;=12,"0-12 mo",IF(F5035&lt;=24,"13-24 mo",IF(F5035&lt;=48,"25-48 mo","49+ mo")))</f>
        <v/>
      </c>
      <c r="X5035" s="58">
        <f>IF(S5035&lt;=35.5,"Q1 Low",IF(S5035&lt;=70.35,"Q2 Mid-Low",IF(S5035&lt;=89.85,"Q3 Mid-High","Q4 High")))</f>
        <v/>
      </c>
      <c r="Y5035" s="58">
        <f>IF(U5035="Yes",1,0)</f>
        <v/>
      </c>
      <c r="Z5035" s="58">
        <f>IF(P5035="Month-to-month",1,0)+IF(M5035="No",1,0)+IF(J5035="No",1,0)+IF(I5035="Fiber optic",1,0)+IF(Q5035="Yes",1,0)</f>
        <v/>
      </c>
    </row>
    <row r="5036" ht="15" customHeight="1" s="59">
      <c r="A5036" s="58" t="inlineStr">
        <is>
          <t>9758-MFWGD</t>
        </is>
      </c>
      <c r="B5036" s="58" t="inlineStr">
        <is>
          <t>Female</t>
        </is>
      </c>
      <c r="C5036" s="58" t="n">
        <v>1</v>
      </c>
      <c r="D5036" s="58" t="inlineStr">
        <is>
          <t>Yes</t>
        </is>
      </c>
      <c r="E5036" s="58" t="inlineStr">
        <is>
          <t>Yes</t>
        </is>
      </c>
      <c r="F5036" s="58" t="n">
        <v>48</v>
      </c>
      <c r="G5036" s="58" t="inlineStr">
        <is>
          <t>No</t>
        </is>
      </c>
      <c r="H5036" s="58" t="inlineStr">
        <is>
          <t>No phone service</t>
        </is>
      </c>
      <c r="I5036" s="58" t="inlineStr">
        <is>
          <t>DSL</t>
        </is>
      </c>
      <c r="J5036" s="58" t="inlineStr">
        <is>
          <t>No</t>
        </is>
      </c>
      <c r="K5036" s="58" t="inlineStr">
        <is>
          <t>Yes</t>
        </is>
      </c>
      <c r="L5036" s="58" t="inlineStr">
        <is>
          <t>No</t>
        </is>
      </c>
      <c r="M5036" s="58" t="inlineStr">
        <is>
          <t>No</t>
        </is>
      </c>
      <c r="N5036" s="58" t="inlineStr">
        <is>
          <t>No</t>
        </is>
      </c>
      <c r="O5036" s="58" t="inlineStr">
        <is>
          <t>No</t>
        </is>
      </c>
      <c r="P5036" s="58" t="inlineStr">
        <is>
          <t>One year</t>
        </is>
      </c>
      <c r="Q5036" s="58" t="inlineStr">
        <is>
          <t>No</t>
        </is>
      </c>
      <c r="R5036" s="58" t="inlineStr">
        <is>
          <t>Bank transfer (automatic)</t>
        </is>
      </c>
      <c r="S5036" s="123" t="n">
        <v>29.9</v>
      </c>
      <c r="T5036" s="58" t="inlineStr">
        <is>
          <t>1388.75</t>
        </is>
      </c>
      <c r="U5036" s="58" t="inlineStr">
        <is>
          <t>No</t>
        </is>
      </c>
      <c r="V5036" s="123">
        <f>IFERROR(VALUE(TRIM(T5036)),S5036*F5036)</f>
        <v/>
      </c>
      <c r="W5036" s="58">
        <f>IF(F5036&lt;=12,"0-12 mo",IF(F5036&lt;=24,"13-24 mo",IF(F5036&lt;=48,"25-48 mo","49+ mo")))</f>
        <v/>
      </c>
      <c r="X5036" s="58">
        <f>IF(S5036&lt;=35.5,"Q1 Low",IF(S5036&lt;=70.35,"Q2 Mid-Low",IF(S5036&lt;=89.85,"Q3 Mid-High","Q4 High")))</f>
        <v/>
      </c>
      <c r="Y5036" s="58">
        <f>IF(U5036="Yes",1,0)</f>
        <v/>
      </c>
      <c r="Z5036" s="58">
        <f>IF(P5036="Month-to-month",1,0)+IF(M5036="No",1,0)+IF(J5036="No",1,0)+IF(I5036="Fiber optic",1,0)+IF(Q5036="Yes",1,0)</f>
        <v/>
      </c>
    </row>
    <row r="5037" ht="15" customHeight="1" s="59">
      <c r="A5037" s="58" t="inlineStr">
        <is>
          <t>3955-JBZZM</t>
        </is>
      </c>
      <c r="B5037" s="58" t="inlineStr">
        <is>
          <t>Male</t>
        </is>
      </c>
      <c r="C5037" s="58" t="n">
        <v>0</v>
      </c>
      <c r="D5037" s="58" t="inlineStr">
        <is>
          <t>No</t>
        </is>
      </c>
      <c r="E5037" s="58" t="inlineStr">
        <is>
          <t>No</t>
        </is>
      </c>
      <c r="F5037" s="58" t="n">
        <v>20</v>
      </c>
      <c r="G5037" s="58" t="inlineStr">
        <is>
          <t>Yes</t>
        </is>
      </c>
      <c r="H5037" s="58" t="inlineStr">
        <is>
          <t>No</t>
        </is>
      </c>
      <c r="I5037" s="58" t="inlineStr">
        <is>
          <t>Fiber optic</t>
        </is>
      </c>
      <c r="J5037" s="58" t="inlineStr">
        <is>
          <t>No</t>
        </is>
      </c>
      <c r="K5037" s="58" t="inlineStr">
        <is>
          <t>No</t>
        </is>
      </c>
      <c r="L5037" s="58" t="inlineStr">
        <is>
          <t>No</t>
        </is>
      </c>
      <c r="M5037" s="58" t="inlineStr">
        <is>
          <t>No</t>
        </is>
      </c>
      <c r="N5037" s="58" t="inlineStr">
        <is>
          <t>Yes</t>
        </is>
      </c>
      <c r="O5037" s="58" t="inlineStr">
        <is>
          <t>No</t>
        </is>
      </c>
      <c r="P5037" s="58" t="inlineStr">
        <is>
          <t>Month-to-month</t>
        </is>
      </c>
      <c r="Q5037" s="58" t="inlineStr">
        <is>
          <t>No</t>
        </is>
      </c>
      <c r="R5037" s="58" t="inlineStr">
        <is>
          <t>Electronic check</t>
        </is>
      </c>
      <c r="S5037" s="123" t="n">
        <v>78.8</v>
      </c>
      <c r="T5037" s="58" t="inlineStr">
        <is>
          <t>1641.3</t>
        </is>
      </c>
      <c r="U5037" s="58" t="inlineStr">
        <is>
          <t>No</t>
        </is>
      </c>
      <c r="V5037" s="123">
        <f>IFERROR(VALUE(TRIM(T5037)),S5037*F5037)</f>
        <v/>
      </c>
      <c r="W5037" s="58">
        <f>IF(F5037&lt;=12,"0-12 mo",IF(F5037&lt;=24,"13-24 mo",IF(F5037&lt;=48,"25-48 mo","49+ mo")))</f>
        <v/>
      </c>
      <c r="X5037" s="58">
        <f>IF(S5037&lt;=35.5,"Q1 Low",IF(S5037&lt;=70.35,"Q2 Mid-Low",IF(S5037&lt;=89.85,"Q3 Mid-High","Q4 High")))</f>
        <v/>
      </c>
      <c r="Y5037" s="58">
        <f>IF(U5037="Yes",1,0)</f>
        <v/>
      </c>
      <c r="Z5037" s="58">
        <f>IF(P5037="Month-to-month",1,0)+IF(M5037="No",1,0)+IF(J5037="No",1,0)+IF(I5037="Fiber optic",1,0)+IF(Q5037="Yes",1,0)</f>
        <v/>
      </c>
    </row>
    <row r="5038" ht="15" customHeight="1" s="59">
      <c r="A5038" s="58" t="inlineStr">
        <is>
          <t>1268-ASBGA</t>
        </is>
      </c>
      <c r="B5038" s="58" t="inlineStr">
        <is>
          <t>Female</t>
        </is>
      </c>
      <c r="C5038" s="58" t="n">
        <v>1</v>
      </c>
      <c r="D5038" s="58" t="inlineStr">
        <is>
          <t>Yes</t>
        </is>
      </c>
      <c r="E5038" s="58" t="inlineStr">
        <is>
          <t>No</t>
        </is>
      </c>
      <c r="F5038" s="58" t="n">
        <v>16</v>
      </c>
      <c r="G5038" s="58" t="inlineStr">
        <is>
          <t>Yes</t>
        </is>
      </c>
      <c r="H5038" s="58" t="inlineStr">
        <is>
          <t>Yes</t>
        </is>
      </c>
      <c r="I5038" s="58" t="inlineStr">
        <is>
          <t>Fiber optic</t>
        </is>
      </c>
      <c r="J5038" s="58" t="inlineStr">
        <is>
          <t>No</t>
        </is>
      </c>
      <c r="K5038" s="58" t="inlineStr">
        <is>
          <t>No</t>
        </is>
      </c>
      <c r="L5038" s="58" t="inlineStr">
        <is>
          <t>No</t>
        </is>
      </c>
      <c r="M5038" s="58" t="inlineStr">
        <is>
          <t>No</t>
        </is>
      </c>
      <c r="N5038" s="58" t="inlineStr">
        <is>
          <t>No</t>
        </is>
      </c>
      <c r="O5038" s="58" t="inlineStr">
        <is>
          <t>Yes</t>
        </is>
      </c>
      <c r="P5038" s="58" t="inlineStr">
        <is>
          <t>Month-to-month</t>
        </is>
      </c>
      <c r="Q5038" s="58" t="inlineStr">
        <is>
          <t>Yes</t>
        </is>
      </c>
      <c r="R5038" s="58" t="inlineStr">
        <is>
          <t>Credit card (automatic)</t>
        </is>
      </c>
      <c r="S5038" s="123" t="n">
        <v>85.34999999999999</v>
      </c>
      <c r="T5038" s="58" t="inlineStr">
        <is>
          <t>1375.15</t>
        </is>
      </c>
      <c r="U5038" s="58" t="inlineStr">
        <is>
          <t>Yes</t>
        </is>
      </c>
      <c r="V5038" s="123">
        <f>IFERROR(VALUE(TRIM(T5038)),S5038*F5038)</f>
        <v/>
      </c>
      <c r="W5038" s="58">
        <f>IF(F5038&lt;=12,"0-12 mo",IF(F5038&lt;=24,"13-24 mo",IF(F5038&lt;=48,"25-48 mo","49+ mo")))</f>
        <v/>
      </c>
      <c r="X5038" s="58">
        <f>IF(S5038&lt;=35.5,"Q1 Low",IF(S5038&lt;=70.35,"Q2 Mid-Low",IF(S5038&lt;=89.85,"Q3 Mid-High","Q4 High")))</f>
        <v/>
      </c>
      <c r="Y5038" s="58">
        <f>IF(U5038="Yes",1,0)</f>
        <v/>
      </c>
      <c r="Z5038" s="58">
        <f>IF(P5038="Month-to-month",1,0)+IF(M5038="No",1,0)+IF(J5038="No",1,0)+IF(I5038="Fiber optic",1,0)+IF(Q5038="Yes",1,0)</f>
        <v/>
      </c>
    </row>
    <row r="5039" ht="15" customHeight="1" s="59">
      <c r="A5039" s="58" t="inlineStr">
        <is>
          <t>8943-URTMR</t>
        </is>
      </c>
      <c r="B5039" s="58" t="inlineStr">
        <is>
          <t>Female</t>
        </is>
      </c>
      <c r="C5039" s="58" t="n">
        <v>0</v>
      </c>
      <c r="D5039" s="58" t="inlineStr">
        <is>
          <t>No</t>
        </is>
      </c>
      <c r="E5039" s="58" t="inlineStr">
        <is>
          <t>No</t>
        </is>
      </c>
      <c r="F5039" s="58" t="n">
        <v>2</v>
      </c>
      <c r="G5039" s="58" t="inlineStr">
        <is>
          <t>Yes</t>
        </is>
      </c>
      <c r="H5039" s="58" t="inlineStr">
        <is>
          <t>No</t>
        </is>
      </c>
      <c r="I5039" s="58" t="inlineStr">
        <is>
          <t>Fiber optic</t>
        </is>
      </c>
      <c r="J5039" s="58" t="inlineStr">
        <is>
          <t>No</t>
        </is>
      </c>
      <c r="K5039" s="58" t="inlineStr">
        <is>
          <t>No</t>
        </is>
      </c>
      <c r="L5039" s="58" t="inlineStr">
        <is>
          <t>No</t>
        </is>
      </c>
      <c r="M5039" s="58" t="inlineStr">
        <is>
          <t>No</t>
        </is>
      </c>
      <c r="N5039" s="58" t="inlineStr">
        <is>
          <t>Yes</t>
        </is>
      </c>
      <c r="O5039" s="58" t="inlineStr">
        <is>
          <t>No</t>
        </is>
      </c>
      <c r="P5039" s="58" t="inlineStr">
        <is>
          <t>Month-to-month</t>
        </is>
      </c>
      <c r="Q5039" s="58" t="inlineStr">
        <is>
          <t>Yes</t>
        </is>
      </c>
      <c r="R5039" s="58" t="inlineStr">
        <is>
          <t>Mailed check</t>
        </is>
      </c>
      <c r="S5039" s="123" t="n">
        <v>79.65000000000001</v>
      </c>
      <c r="T5039" s="58" t="inlineStr">
        <is>
          <t>152.7</t>
        </is>
      </c>
      <c r="U5039" s="58" t="inlineStr">
        <is>
          <t>Yes</t>
        </is>
      </c>
      <c r="V5039" s="123">
        <f>IFERROR(VALUE(TRIM(T5039)),S5039*F5039)</f>
        <v/>
      </c>
      <c r="W5039" s="58">
        <f>IF(F5039&lt;=12,"0-12 mo",IF(F5039&lt;=24,"13-24 mo",IF(F5039&lt;=48,"25-48 mo","49+ mo")))</f>
        <v/>
      </c>
      <c r="X5039" s="58">
        <f>IF(S5039&lt;=35.5,"Q1 Low",IF(S5039&lt;=70.35,"Q2 Mid-Low",IF(S5039&lt;=89.85,"Q3 Mid-High","Q4 High")))</f>
        <v/>
      </c>
      <c r="Y5039" s="58">
        <f>IF(U5039="Yes",1,0)</f>
        <v/>
      </c>
      <c r="Z5039" s="58">
        <f>IF(P5039="Month-to-month",1,0)+IF(M5039="No",1,0)+IF(J5039="No",1,0)+IF(I5039="Fiber optic",1,0)+IF(Q5039="Yes",1,0)</f>
        <v/>
      </c>
    </row>
    <row r="5040" ht="15" customHeight="1" s="59">
      <c r="A5040" s="58" t="inlineStr">
        <is>
          <t>4815-TUMEQ</t>
        </is>
      </c>
      <c r="B5040" s="58" t="inlineStr">
        <is>
          <t>Female</t>
        </is>
      </c>
      <c r="C5040" s="58" t="n">
        <v>0</v>
      </c>
      <c r="D5040" s="58" t="inlineStr">
        <is>
          <t>No</t>
        </is>
      </c>
      <c r="E5040" s="58" t="inlineStr">
        <is>
          <t>No</t>
        </is>
      </c>
      <c r="F5040" s="58" t="n">
        <v>10</v>
      </c>
      <c r="G5040" s="58" t="inlineStr">
        <is>
          <t>Yes</t>
        </is>
      </c>
      <c r="H5040" s="58" t="inlineStr">
        <is>
          <t>No</t>
        </is>
      </c>
      <c r="I5040" s="58" t="inlineStr">
        <is>
          <t>No</t>
        </is>
      </c>
      <c r="J5040" s="58" t="inlineStr">
        <is>
          <t>No internet service</t>
        </is>
      </c>
      <c r="K5040" s="58" t="inlineStr">
        <is>
          <t>No internet service</t>
        </is>
      </c>
      <c r="L5040" s="58" t="inlineStr">
        <is>
          <t>No internet service</t>
        </is>
      </c>
      <c r="M5040" s="58" t="inlineStr">
        <is>
          <t>No internet service</t>
        </is>
      </c>
      <c r="N5040" s="58" t="inlineStr">
        <is>
          <t>No internet service</t>
        </is>
      </c>
      <c r="O5040" s="58" t="inlineStr">
        <is>
          <t>No internet service</t>
        </is>
      </c>
      <c r="P5040" s="58" t="inlineStr">
        <is>
          <t>One year</t>
        </is>
      </c>
      <c r="Q5040" s="58" t="inlineStr">
        <is>
          <t>Yes</t>
        </is>
      </c>
      <c r="R5040" s="58" t="inlineStr">
        <is>
          <t>Mailed check</t>
        </is>
      </c>
      <c r="S5040" s="123" t="n">
        <v>19.3</v>
      </c>
      <c r="T5040" s="58" t="inlineStr">
        <is>
          <t>185.2</t>
        </is>
      </c>
      <c r="U5040" s="58" t="inlineStr">
        <is>
          <t>No</t>
        </is>
      </c>
      <c r="V5040" s="123">
        <f>IFERROR(VALUE(TRIM(T5040)),S5040*F5040)</f>
        <v/>
      </c>
      <c r="W5040" s="58">
        <f>IF(F5040&lt;=12,"0-12 mo",IF(F5040&lt;=24,"13-24 mo",IF(F5040&lt;=48,"25-48 mo","49+ mo")))</f>
        <v/>
      </c>
      <c r="X5040" s="58">
        <f>IF(S5040&lt;=35.5,"Q1 Low",IF(S5040&lt;=70.35,"Q2 Mid-Low",IF(S5040&lt;=89.85,"Q3 Mid-High","Q4 High")))</f>
        <v/>
      </c>
      <c r="Y5040" s="58">
        <f>IF(U5040="Yes",1,0)</f>
        <v/>
      </c>
      <c r="Z5040" s="58">
        <f>IF(P5040="Month-to-month",1,0)+IF(M5040="No",1,0)+IF(J5040="No",1,0)+IF(I5040="Fiber optic",1,0)+IF(Q5040="Yes",1,0)</f>
        <v/>
      </c>
    </row>
    <row r="5041" ht="15" customHeight="1" s="59">
      <c r="A5041" s="58" t="inlineStr">
        <is>
          <t>4713-LZDRV</t>
        </is>
      </c>
      <c r="B5041" s="58" t="inlineStr">
        <is>
          <t>Female</t>
        </is>
      </c>
      <c r="C5041" s="58" t="n">
        <v>1</v>
      </c>
      <c r="D5041" s="58" t="inlineStr">
        <is>
          <t>No</t>
        </is>
      </c>
      <c r="E5041" s="58" t="inlineStr">
        <is>
          <t>No</t>
        </is>
      </c>
      <c r="F5041" s="58" t="n">
        <v>2</v>
      </c>
      <c r="G5041" s="58" t="inlineStr">
        <is>
          <t>Yes</t>
        </is>
      </c>
      <c r="H5041" s="58" t="inlineStr">
        <is>
          <t>No</t>
        </is>
      </c>
      <c r="I5041" s="58" t="inlineStr">
        <is>
          <t>Fiber optic</t>
        </is>
      </c>
      <c r="J5041" s="58" t="inlineStr">
        <is>
          <t>No</t>
        </is>
      </c>
      <c r="K5041" s="58" t="inlineStr">
        <is>
          <t>No</t>
        </is>
      </c>
      <c r="L5041" s="58" t="inlineStr">
        <is>
          <t>No</t>
        </is>
      </c>
      <c r="M5041" s="58" t="inlineStr">
        <is>
          <t>No</t>
        </is>
      </c>
      <c r="N5041" s="58" t="inlineStr">
        <is>
          <t>No</t>
        </is>
      </c>
      <c r="O5041" s="58" t="inlineStr">
        <is>
          <t>Yes</t>
        </is>
      </c>
      <c r="P5041" s="58" t="inlineStr">
        <is>
          <t>Month-to-month</t>
        </is>
      </c>
      <c r="Q5041" s="58" t="inlineStr">
        <is>
          <t>Yes</t>
        </is>
      </c>
      <c r="R5041" s="58" t="inlineStr">
        <is>
          <t>Electronic check</t>
        </is>
      </c>
      <c r="S5041" s="123" t="n">
        <v>79.59999999999999</v>
      </c>
      <c r="T5041" s="58" t="inlineStr">
        <is>
          <t>195.05</t>
        </is>
      </c>
      <c r="U5041" s="58" t="inlineStr">
        <is>
          <t>Yes</t>
        </is>
      </c>
      <c r="V5041" s="123">
        <f>IFERROR(VALUE(TRIM(T5041)),S5041*F5041)</f>
        <v/>
      </c>
      <c r="W5041" s="58">
        <f>IF(F5041&lt;=12,"0-12 mo",IF(F5041&lt;=24,"13-24 mo",IF(F5041&lt;=48,"25-48 mo","49+ mo")))</f>
        <v/>
      </c>
      <c r="X5041" s="58">
        <f>IF(S5041&lt;=35.5,"Q1 Low",IF(S5041&lt;=70.35,"Q2 Mid-Low",IF(S5041&lt;=89.85,"Q3 Mid-High","Q4 High")))</f>
        <v/>
      </c>
      <c r="Y5041" s="58">
        <f>IF(U5041="Yes",1,0)</f>
        <v/>
      </c>
      <c r="Z5041" s="58">
        <f>IF(P5041="Month-to-month",1,0)+IF(M5041="No",1,0)+IF(J5041="No",1,0)+IF(I5041="Fiber optic",1,0)+IF(Q5041="Yes",1,0)</f>
        <v/>
      </c>
    </row>
    <row r="5042" ht="15" customHeight="1" s="59">
      <c r="A5042" s="58" t="inlineStr">
        <is>
          <t>9909-IDLEK</t>
        </is>
      </c>
      <c r="B5042" s="58" t="inlineStr">
        <is>
          <t>Male</t>
        </is>
      </c>
      <c r="C5042" s="58" t="n">
        <v>0</v>
      </c>
      <c r="D5042" s="58" t="inlineStr">
        <is>
          <t>Yes</t>
        </is>
      </c>
      <c r="E5042" s="58" t="inlineStr">
        <is>
          <t>Yes</t>
        </is>
      </c>
      <c r="F5042" s="58" t="n">
        <v>20</v>
      </c>
      <c r="G5042" s="58" t="inlineStr">
        <is>
          <t>Yes</t>
        </is>
      </c>
      <c r="H5042" s="58" t="inlineStr">
        <is>
          <t>Yes</t>
        </is>
      </c>
      <c r="I5042" s="58" t="inlineStr">
        <is>
          <t>Fiber optic</t>
        </is>
      </c>
      <c r="J5042" s="58" t="inlineStr">
        <is>
          <t>No</t>
        </is>
      </c>
      <c r="K5042" s="58" t="inlineStr">
        <is>
          <t>Yes</t>
        </is>
      </c>
      <c r="L5042" s="58" t="inlineStr">
        <is>
          <t>No</t>
        </is>
      </c>
      <c r="M5042" s="58" t="inlineStr">
        <is>
          <t>Yes</t>
        </is>
      </c>
      <c r="N5042" s="58" t="inlineStr">
        <is>
          <t>Yes</t>
        </is>
      </c>
      <c r="O5042" s="58" t="inlineStr">
        <is>
          <t>No</t>
        </is>
      </c>
      <c r="P5042" s="58" t="inlineStr">
        <is>
          <t>Month-to-month</t>
        </is>
      </c>
      <c r="Q5042" s="58" t="inlineStr">
        <is>
          <t>No</t>
        </is>
      </c>
      <c r="R5042" s="58" t="inlineStr">
        <is>
          <t>Mailed check</t>
        </is>
      </c>
      <c r="S5042" s="123" t="n">
        <v>96.8</v>
      </c>
      <c r="T5042" s="58" t="inlineStr">
        <is>
          <t>1826.7</t>
        </is>
      </c>
      <c r="U5042" s="58" t="inlineStr">
        <is>
          <t>No</t>
        </is>
      </c>
      <c r="V5042" s="123">
        <f>IFERROR(VALUE(TRIM(T5042)),S5042*F5042)</f>
        <v/>
      </c>
      <c r="W5042" s="58">
        <f>IF(F5042&lt;=12,"0-12 mo",IF(F5042&lt;=24,"13-24 mo",IF(F5042&lt;=48,"25-48 mo","49+ mo")))</f>
        <v/>
      </c>
      <c r="X5042" s="58">
        <f>IF(S5042&lt;=35.5,"Q1 Low",IF(S5042&lt;=70.35,"Q2 Mid-Low",IF(S5042&lt;=89.85,"Q3 Mid-High","Q4 High")))</f>
        <v/>
      </c>
      <c r="Y5042" s="58">
        <f>IF(U5042="Yes",1,0)</f>
        <v/>
      </c>
      <c r="Z5042" s="58">
        <f>IF(P5042="Month-to-month",1,0)+IF(M5042="No",1,0)+IF(J5042="No",1,0)+IF(I5042="Fiber optic",1,0)+IF(Q5042="Yes",1,0)</f>
        <v/>
      </c>
    </row>
    <row r="5043" ht="15" customHeight="1" s="59">
      <c r="A5043" s="58" t="inlineStr">
        <is>
          <t>4092-OFQZS</t>
        </is>
      </c>
      <c r="B5043" s="58" t="inlineStr">
        <is>
          <t>Male</t>
        </is>
      </c>
      <c r="C5043" s="58" t="n">
        <v>0</v>
      </c>
      <c r="D5043" s="58" t="inlineStr">
        <is>
          <t>Yes</t>
        </is>
      </c>
      <c r="E5043" s="58" t="inlineStr">
        <is>
          <t>No</t>
        </is>
      </c>
      <c r="F5043" s="58" t="n">
        <v>20</v>
      </c>
      <c r="G5043" s="58" t="inlineStr">
        <is>
          <t>Yes</t>
        </is>
      </c>
      <c r="H5043" s="58" t="inlineStr">
        <is>
          <t>No</t>
        </is>
      </c>
      <c r="I5043" s="58" t="inlineStr">
        <is>
          <t>No</t>
        </is>
      </c>
      <c r="J5043" s="58" t="inlineStr">
        <is>
          <t>No internet service</t>
        </is>
      </c>
      <c r="K5043" s="58" t="inlineStr">
        <is>
          <t>No internet service</t>
        </is>
      </c>
      <c r="L5043" s="58" t="inlineStr">
        <is>
          <t>No internet service</t>
        </is>
      </c>
      <c r="M5043" s="58" t="inlineStr">
        <is>
          <t>No internet service</t>
        </is>
      </c>
      <c r="N5043" s="58" t="inlineStr">
        <is>
          <t>No internet service</t>
        </is>
      </c>
      <c r="O5043" s="58" t="inlineStr">
        <is>
          <t>No internet service</t>
        </is>
      </c>
      <c r="P5043" s="58" t="inlineStr">
        <is>
          <t>One year</t>
        </is>
      </c>
      <c r="Q5043" s="58" t="inlineStr">
        <is>
          <t>No</t>
        </is>
      </c>
      <c r="R5043" s="58" t="inlineStr">
        <is>
          <t>Mailed check</t>
        </is>
      </c>
      <c r="S5043" s="123" t="n">
        <v>20.65</v>
      </c>
      <c r="T5043" s="58" t="inlineStr">
        <is>
          <t>417.5</t>
        </is>
      </c>
      <c r="U5043" s="58" t="inlineStr">
        <is>
          <t>No</t>
        </is>
      </c>
      <c r="V5043" s="123">
        <f>IFERROR(VALUE(TRIM(T5043)),S5043*F5043)</f>
        <v/>
      </c>
      <c r="W5043" s="58">
        <f>IF(F5043&lt;=12,"0-12 mo",IF(F5043&lt;=24,"13-24 mo",IF(F5043&lt;=48,"25-48 mo","49+ mo")))</f>
        <v/>
      </c>
      <c r="X5043" s="58">
        <f>IF(S5043&lt;=35.5,"Q1 Low",IF(S5043&lt;=70.35,"Q2 Mid-Low",IF(S5043&lt;=89.85,"Q3 Mid-High","Q4 High")))</f>
        <v/>
      </c>
      <c r="Y5043" s="58">
        <f>IF(U5043="Yes",1,0)</f>
        <v/>
      </c>
      <c r="Z5043" s="58">
        <f>IF(P5043="Month-to-month",1,0)+IF(M5043="No",1,0)+IF(J5043="No",1,0)+IF(I5043="Fiber optic",1,0)+IF(Q5043="Yes",1,0)</f>
        <v/>
      </c>
    </row>
    <row r="5044" ht="15" customHeight="1" s="59">
      <c r="A5044" s="58" t="inlineStr">
        <is>
          <t>1561-BWHIN</t>
        </is>
      </c>
      <c r="B5044" s="58" t="inlineStr">
        <is>
          <t>Male</t>
        </is>
      </c>
      <c r="C5044" s="58" t="n">
        <v>0</v>
      </c>
      <c r="D5044" s="58" t="inlineStr">
        <is>
          <t>Yes</t>
        </is>
      </c>
      <c r="E5044" s="58" t="inlineStr">
        <is>
          <t>Yes</t>
        </is>
      </c>
      <c r="F5044" s="58" t="n">
        <v>19</v>
      </c>
      <c r="G5044" s="58" t="inlineStr">
        <is>
          <t>Yes</t>
        </is>
      </c>
      <c r="H5044" s="58" t="inlineStr">
        <is>
          <t>No</t>
        </is>
      </c>
      <c r="I5044" s="58" t="inlineStr">
        <is>
          <t>No</t>
        </is>
      </c>
      <c r="J5044" s="58" t="inlineStr">
        <is>
          <t>No internet service</t>
        </is>
      </c>
      <c r="K5044" s="58" t="inlineStr">
        <is>
          <t>No internet service</t>
        </is>
      </c>
      <c r="L5044" s="58" t="inlineStr">
        <is>
          <t>No internet service</t>
        </is>
      </c>
      <c r="M5044" s="58" t="inlineStr">
        <is>
          <t>No internet service</t>
        </is>
      </c>
      <c r="N5044" s="58" t="inlineStr">
        <is>
          <t>No internet service</t>
        </is>
      </c>
      <c r="O5044" s="58" t="inlineStr">
        <is>
          <t>No internet service</t>
        </is>
      </c>
      <c r="P5044" s="58" t="inlineStr">
        <is>
          <t>One year</t>
        </is>
      </c>
      <c r="Q5044" s="58" t="inlineStr">
        <is>
          <t>No</t>
        </is>
      </c>
      <c r="R5044" s="58" t="inlineStr">
        <is>
          <t>Mailed check</t>
        </is>
      </c>
      <c r="S5044" s="123" t="n">
        <v>19.8</v>
      </c>
      <c r="T5044" s="58" t="inlineStr">
        <is>
          <t>344.5</t>
        </is>
      </c>
      <c r="U5044" s="58" t="inlineStr">
        <is>
          <t>No</t>
        </is>
      </c>
      <c r="V5044" s="123">
        <f>IFERROR(VALUE(TRIM(T5044)),S5044*F5044)</f>
        <v/>
      </c>
      <c r="W5044" s="58">
        <f>IF(F5044&lt;=12,"0-12 mo",IF(F5044&lt;=24,"13-24 mo",IF(F5044&lt;=48,"25-48 mo","49+ mo")))</f>
        <v/>
      </c>
      <c r="X5044" s="58">
        <f>IF(S5044&lt;=35.5,"Q1 Low",IF(S5044&lt;=70.35,"Q2 Mid-Low",IF(S5044&lt;=89.85,"Q3 Mid-High","Q4 High")))</f>
        <v/>
      </c>
      <c r="Y5044" s="58">
        <f>IF(U5044="Yes",1,0)</f>
        <v/>
      </c>
      <c r="Z5044" s="58">
        <f>IF(P5044="Month-to-month",1,0)+IF(M5044="No",1,0)+IF(J5044="No",1,0)+IF(I5044="Fiber optic",1,0)+IF(Q5044="Yes",1,0)</f>
        <v/>
      </c>
    </row>
    <row r="5045" ht="15" customHeight="1" s="59">
      <c r="A5045" s="58" t="inlineStr">
        <is>
          <t>4325-NFSKC</t>
        </is>
      </c>
      <c r="B5045" s="58" t="inlineStr">
        <is>
          <t>Male</t>
        </is>
      </c>
      <c r="C5045" s="58" t="n">
        <v>1</v>
      </c>
      <c r="D5045" s="58" t="inlineStr">
        <is>
          <t>No</t>
        </is>
      </c>
      <c r="E5045" s="58" t="inlineStr">
        <is>
          <t>No</t>
        </is>
      </c>
      <c r="F5045" s="58" t="n">
        <v>19</v>
      </c>
      <c r="G5045" s="58" t="inlineStr">
        <is>
          <t>Yes</t>
        </is>
      </c>
      <c r="H5045" s="58" t="inlineStr">
        <is>
          <t>Yes</t>
        </is>
      </c>
      <c r="I5045" s="58" t="inlineStr">
        <is>
          <t>Fiber optic</t>
        </is>
      </c>
      <c r="J5045" s="58" t="inlineStr">
        <is>
          <t>Yes</t>
        </is>
      </c>
      <c r="K5045" s="58" t="inlineStr">
        <is>
          <t>No</t>
        </is>
      </c>
      <c r="L5045" s="58" t="inlineStr">
        <is>
          <t>No</t>
        </is>
      </c>
      <c r="M5045" s="58" t="inlineStr">
        <is>
          <t>No</t>
        </is>
      </c>
      <c r="N5045" s="58" t="inlineStr">
        <is>
          <t>Yes</t>
        </is>
      </c>
      <c r="O5045" s="58" t="inlineStr">
        <is>
          <t>No</t>
        </is>
      </c>
      <c r="P5045" s="58" t="inlineStr">
        <is>
          <t>Month-to-month</t>
        </is>
      </c>
      <c r="Q5045" s="58" t="inlineStr">
        <is>
          <t>Yes</t>
        </is>
      </c>
      <c r="R5045" s="58" t="inlineStr">
        <is>
          <t>Electronic check</t>
        </is>
      </c>
      <c r="S5045" s="123" t="n">
        <v>90.59999999999999</v>
      </c>
      <c r="T5045" s="58" t="inlineStr">
        <is>
          <t>1660</t>
        </is>
      </c>
      <c r="U5045" s="58" t="inlineStr">
        <is>
          <t>Yes</t>
        </is>
      </c>
      <c r="V5045" s="123">
        <f>IFERROR(VALUE(TRIM(T5045)),S5045*F5045)</f>
        <v/>
      </c>
      <c r="W5045" s="58">
        <f>IF(F5045&lt;=12,"0-12 mo",IF(F5045&lt;=24,"13-24 mo",IF(F5045&lt;=48,"25-48 mo","49+ mo")))</f>
        <v/>
      </c>
      <c r="X5045" s="58">
        <f>IF(S5045&lt;=35.5,"Q1 Low",IF(S5045&lt;=70.35,"Q2 Mid-Low",IF(S5045&lt;=89.85,"Q3 Mid-High","Q4 High")))</f>
        <v/>
      </c>
      <c r="Y5045" s="58">
        <f>IF(U5045="Yes",1,0)</f>
        <v/>
      </c>
      <c r="Z5045" s="58">
        <f>IF(P5045="Month-to-month",1,0)+IF(M5045="No",1,0)+IF(J5045="No",1,0)+IF(I5045="Fiber optic",1,0)+IF(Q5045="Yes",1,0)</f>
        <v/>
      </c>
    </row>
    <row r="5046" ht="15" customHeight="1" s="59">
      <c r="A5046" s="58" t="inlineStr">
        <is>
          <t>9927-DSWDF</t>
        </is>
      </c>
      <c r="B5046" s="58" t="inlineStr">
        <is>
          <t>Male</t>
        </is>
      </c>
      <c r="C5046" s="58" t="n">
        <v>0</v>
      </c>
      <c r="D5046" s="58" t="inlineStr">
        <is>
          <t>Yes</t>
        </is>
      </c>
      <c r="E5046" s="58" t="inlineStr">
        <is>
          <t>No</t>
        </is>
      </c>
      <c r="F5046" s="58" t="n">
        <v>22</v>
      </c>
      <c r="G5046" s="58" t="inlineStr">
        <is>
          <t>Yes</t>
        </is>
      </c>
      <c r="H5046" s="58" t="inlineStr">
        <is>
          <t>No</t>
        </is>
      </c>
      <c r="I5046" s="58" t="inlineStr">
        <is>
          <t>Fiber optic</t>
        </is>
      </c>
      <c r="J5046" s="58" t="inlineStr">
        <is>
          <t>Yes</t>
        </is>
      </c>
      <c r="K5046" s="58" t="inlineStr">
        <is>
          <t>Yes</t>
        </is>
      </c>
      <c r="L5046" s="58" t="inlineStr">
        <is>
          <t>No</t>
        </is>
      </c>
      <c r="M5046" s="58" t="inlineStr">
        <is>
          <t>Yes</t>
        </is>
      </c>
      <c r="N5046" s="58" t="inlineStr">
        <is>
          <t>Yes</t>
        </is>
      </c>
      <c r="O5046" s="58" t="inlineStr">
        <is>
          <t>Yes</t>
        </is>
      </c>
      <c r="P5046" s="58" t="inlineStr">
        <is>
          <t>Month-to-month</t>
        </is>
      </c>
      <c r="Q5046" s="58" t="inlineStr">
        <is>
          <t>Yes</t>
        </is>
      </c>
      <c r="R5046" s="58" t="inlineStr">
        <is>
          <t>Electronic check</t>
        </is>
      </c>
      <c r="S5046" s="123" t="n">
        <v>104.6</v>
      </c>
      <c r="T5046" s="58" t="inlineStr">
        <is>
          <t>2180.55</t>
        </is>
      </c>
      <c r="U5046" s="58" t="inlineStr">
        <is>
          <t>No</t>
        </is>
      </c>
      <c r="V5046" s="123">
        <f>IFERROR(VALUE(TRIM(T5046)),S5046*F5046)</f>
        <v/>
      </c>
      <c r="W5046" s="58">
        <f>IF(F5046&lt;=12,"0-12 mo",IF(F5046&lt;=24,"13-24 mo",IF(F5046&lt;=48,"25-48 mo","49+ mo")))</f>
        <v/>
      </c>
      <c r="X5046" s="58">
        <f>IF(S5046&lt;=35.5,"Q1 Low",IF(S5046&lt;=70.35,"Q2 Mid-Low",IF(S5046&lt;=89.85,"Q3 Mid-High","Q4 High")))</f>
        <v/>
      </c>
      <c r="Y5046" s="58">
        <f>IF(U5046="Yes",1,0)</f>
        <v/>
      </c>
      <c r="Z5046" s="58">
        <f>IF(P5046="Month-to-month",1,0)+IF(M5046="No",1,0)+IF(J5046="No",1,0)+IF(I5046="Fiber optic",1,0)+IF(Q5046="Yes",1,0)</f>
        <v/>
      </c>
    </row>
    <row r="5047" ht="15" customHeight="1" s="59">
      <c r="A5047" s="58" t="inlineStr">
        <is>
          <t>9500-LTVBP</t>
        </is>
      </c>
      <c r="B5047" s="58" t="inlineStr">
        <is>
          <t>Female</t>
        </is>
      </c>
      <c r="C5047" s="58" t="n">
        <v>0</v>
      </c>
      <c r="D5047" s="58" t="inlineStr">
        <is>
          <t>No</t>
        </is>
      </c>
      <c r="E5047" s="58" t="inlineStr">
        <is>
          <t>No</t>
        </is>
      </c>
      <c r="F5047" s="58" t="n">
        <v>35</v>
      </c>
      <c r="G5047" s="58" t="inlineStr">
        <is>
          <t>Yes</t>
        </is>
      </c>
      <c r="H5047" s="58" t="inlineStr">
        <is>
          <t>Yes</t>
        </is>
      </c>
      <c r="I5047" s="58" t="inlineStr">
        <is>
          <t>Fiber optic</t>
        </is>
      </c>
      <c r="J5047" s="58" t="inlineStr">
        <is>
          <t>No</t>
        </is>
      </c>
      <c r="K5047" s="58" t="inlineStr">
        <is>
          <t>No</t>
        </is>
      </c>
      <c r="L5047" s="58" t="inlineStr">
        <is>
          <t>No</t>
        </is>
      </c>
      <c r="M5047" s="58" t="inlineStr">
        <is>
          <t>Yes</t>
        </is>
      </c>
      <c r="N5047" s="58" t="inlineStr">
        <is>
          <t>No</t>
        </is>
      </c>
      <c r="O5047" s="58" t="inlineStr">
        <is>
          <t>No</t>
        </is>
      </c>
      <c r="P5047" s="58" t="inlineStr">
        <is>
          <t>Month-to-month</t>
        </is>
      </c>
      <c r="Q5047" s="58" t="inlineStr">
        <is>
          <t>No</t>
        </is>
      </c>
      <c r="R5047" s="58" t="inlineStr">
        <is>
          <t>Credit card (automatic)</t>
        </is>
      </c>
      <c r="S5047" s="123" t="n">
        <v>80.05</v>
      </c>
      <c r="T5047" s="58" t="inlineStr">
        <is>
          <t>2835.9</t>
        </is>
      </c>
      <c r="U5047" s="58" t="inlineStr">
        <is>
          <t>No</t>
        </is>
      </c>
      <c r="V5047" s="123">
        <f>IFERROR(VALUE(TRIM(T5047)),S5047*F5047)</f>
        <v/>
      </c>
      <c r="W5047" s="58">
        <f>IF(F5047&lt;=12,"0-12 mo",IF(F5047&lt;=24,"13-24 mo",IF(F5047&lt;=48,"25-48 mo","49+ mo")))</f>
        <v/>
      </c>
      <c r="X5047" s="58">
        <f>IF(S5047&lt;=35.5,"Q1 Low",IF(S5047&lt;=70.35,"Q2 Mid-Low",IF(S5047&lt;=89.85,"Q3 Mid-High","Q4 High")))</f>
        <v/>
      </c>
      <c r="Y5047" s="58">
        <f>IF(U5047="Yes",1,0)</f>
        <v/>
      </c>
      <c r="Z5047" s="58">
        <f>IF(P5047="Month-to-month",1,0)+IF(M5047="No",1,0)+IF(J5047="No",1,0)+IF(I5047="Fiber optic",1,0)+IF(Q5047="Yes",1,0)</f>
        <v/>
      </c>
    </row>
    <row r="5048" ht="15" customHeight="1" s="59">
      <c r="A5048" s="58" t="inlineStr">
        <is>
          <t>7252-NTGSS</t>
        </is>
      </c>
      <c r="B5048" s="58" t="inlineStr">
        <is>
          <t>Female</t>
        </is>
      </c>
      <c r="C5048" s="58" t="n">
        <v>0</v>
      </c>
      <c r="D5048" s="58" t="inlineStr">
        <is>
          <t>No</t>
        </is>
      </c>
      <c r="E5048" s="58" t="inlineStr">
        <is>
          <t>No</t>
        </is>
      </c>
      <c r="F5048" s="58" t="n">
        <v>1</v>
      </c>
      <c r="G5048" s="58" t="inlineStr">
        <is>
          <t>Yes</t>
        </is>
      </c>
      <c r="H5048" s="58" t="inlineStr">
        <is>
          <t>No</t>
        </is>
      </c>
      <c r="I5048" s="58" t="inlineStr">
        <is>
          <t>DSL</t>
        </is>
      </c>
      <c r="J5048" s="58" t="inlineStr">
        <is>
          <t>No</t>
        </is>
      </c>
      <c r="K5048" s="58" t="inlineStr">
        <is>
          <t>No</t>
        </is>
      </c>
      <c r="L5048" s="58" t="inlineStr">
        <is>
          <t>No</t>
        </is>
      </c>
      <c r="M5048" s="58" t="inlineStr">
        <is>
          <t>No</t>
        </is>
      </c>
      <c r="N5048" s="58" t="inlineStr">
        <is>
          <t>No</t>
        </is>
      </c>
      <c r="O5048" s="58" t="inlineStr">
        <is>
          <t>No</t>
        </is>
      </c>
      <c r="P5048" s="58" t="inlineStr">
        <is>
          <t>Month-to-month</t>
        </is>
      </c>
      <c r="Q5048" s="58" t="inlineStr">
        <is>
          <t>No</t>
        </is>
      </c>
      <c r="R5048" s="58" t="inlineStr">
        <is>
          <t>Mailed check</t>
        </is>
      </c>
      <c r="S5048" s="123" t="n">
        <v>45.15</v>
      </c>
      <c r="T5048" s="58" t="inlineStr">
        <is>
          <t>45.15</t>
        </is>
      </c>
      <c r="U5048" s="58" t="inlineStr">
        <is>
          <t>No</t>
        </is>
      </c>
      <c r="V5048" s="123">
        <f>IFERROR(VALUE(TRIM(T5048)),S5048*F5048)</f>
        <v/>
      </c>
      <c r="W5048" s="58">
        <f>IF(F5048&lt;=12,"0-12 mo",IF(F5048&lt;=24,"13-24 mo",IF(F5048&lt;=48,"25-48 mo","49+ mo")))</f>
        <v/>
      </c>
      <c r="X5048" s="58">
        <f>IF(S5048&lt;=35.5,"Q1 Low",IF(S5048&lt;=70.35,"Q2 Mid-Low",IF(S5048&lt;=89.85,"Q3 Mid-High","Q4 High")))</f>
        <v/>
      </c>
      <c r="Y5048" s="58">
        <f>IF(U5048="Yes",1,0)</f>
        <v/>
      </c>
      <c r="Z5048" s="58">
        <f>IF(P5048="Month-to-month",1,0)+IF(M5048="No",1,0)+IF(J5048="No",1,0)+IF(I5048="Fiber optic",1,0)+IF(Q5048="Yes",1,0)</f>
        <v/>
      </c>
    </row>
    <row r="5049" ht="15" customHeight="1" s="59">
      <c r="A5049" s="58" t="inlineStr">
        <is>
          <t>8149-AIQCG</t>
        </is>
      </c>
      <c r="B5049" s="58" t="inlineStr">
        <is>
          <t>Male</t>
        </is>
      </c>
      <c r="C5049" s="58" t="n">
        <v>0</v>
      </c>
      <c r="D5049" s="58" t="inlineStr">
        <is>
          <t>No</t>
        </is>
      </c>
      <c r="E5049" s="58" t="inlineStr">
        <is>
          <t>No</t>
        </is>
      </c>
      <c r="F5049" s="58" t="n">
        <v>39</v>
      </c>
      <c r="G5049" s="58" t="inlineStr">
        <is>
          <t>Yes</t>
        </is>
      </c>
      <c r="H5049" s="58" t="inlineStr">
        <is>
          <t>Yes</t>
        </is>
      </c>
      <c r="I5049" s="58" t="inlineStr">
        <is>
          <t>Fiber optic</t>
        </is>
      </c>
      <c r="J5049" s="58" t="inlineStr">
        <is>
          <t>No</t>
        </is>
      </c>
      <c r="K5049" s="58" t="inlineStr">
        <is>
          <t>No</t>
        </is>
      </c>
      <c r="L5049" s="58" t="inlineStr">
        <is>
          <t>No</t>
        </is>
      </c>
      <c r="M5049" s="58" t="inlineStr">
        <is>
          <t>No</t>
        </is>
      </c>
      <c r="N5049" s="58" t="inlineStr">
        <is>
          <t>No</t>
        </is>
      </c>
      <c r="O5049" s="58" t="inlineStr">
        <is>
          <t>No</t>
        </is>
      </c>
      <c r="P5049" s="58" t="inlineStr">
        <is>
          <t>Month-to-month</t>
        </is>
      </c>
      <c r="Q5049" s="58" t="inlineStr">
        <is>
          <t>Yes</t>
        </is>
      </c>
      <c r="R5049" s="58" t="inlineStr">
        <is>
          <t>Credit card (automatic)</t>
        </is>
      </c>
      <c r="S5049" s="123" t="n">
        <v>73.15000000000001</v>
      </c>
      <c r="T5049" s="58" t="inlineStr">
        <is>
          <t>2730.85</t>
        </is>
      </c>
      <c r="U5049" s="58" t="inlineStr">
        <is>
          <t>No</t>
        </is>
      </c>
      <c r="V5049" s="123">
        <f>IFERROR(VALUE(TRIM(T5049)),S5049*F5049)</f>
        <v/>
      </c>
      <c r="W5049" s="58">
        <f>IF(F5049&lt;=12,"0-12 mo",IF(F5049&lt;=24,"13-24 mo",IF(F5049&lt;=48,"25-48 mo","49+ mo")))</f>
        <v/>
      </c>
      <c r="X5049" s="58">
        <f>IF(S5049&lt;=35.5,"Q1 Low",IF(S5049&lt;=70.35,"Q2 Mid-Low",IF(S5049&lt;=89.85,"Q3 Mid-High","Q4 High")))</f>
        <v/>
      </c>
      <c r="Y5049" s="58">
        <f>IF(U5049="Yes",1,0)</f>
        <v/>
      </c>
      <c r="Z5049" s="58">
        <f>IF(P5049="Month-to-month",1,0)+IF(M5049="No",1,0)+IF(J5049="No",1,0)+IF(I5049="Fiber optic",1,0)+IF(Q5049="Yes",1,0)</f>
        <v/>
      </c>
    </row>
    <row r="5050" ht="15" customHeight="1" s="59">
      <c r="A5050" s="58" t="inlineStr">
        <is>
          <t>1360-JYXKQ</t>
        </is>
      </c>
      <c r="B5050" s="58" t="inlineStr">
        <is>
          <t>Female</t>
        </is>
      </c>
      <c r="C5050" s="58" t="n">
        <v>1</v>
      </c>
      <c r="D5050" s="58" t="inlineStr">
        <is>
          <t>Yes</t>
        </is>
      </c>
      <c r="E5050" s="58" t="inlineStr">
        <is>
          <t>No</t>
        </is>
      </c>
      <c r="F5050" s="58" t="n">
        <v>54</v>
      </c>
      <c r="G5050" s="58" t="inlineStr">
        <is>
          <t>Yes</t>
        </is>
      </c>
      <c r="H5050" s="58" t="inlineStr">
        <is>
          <t>No</t>
        </is>
      </c>
      <c r="I5050" s="58" t="inlineStr">
        <is>
          <t>Fiber optic</t>
        </is>
      </c>
      <c r="J5050" s="58" t="inlineStr">
        <is>
          <t>No</t>
        </is>
      </c>
      <c r="K5050" s="58" t="inlineStr">
        <is>
          <t>No</t>
        </is>
      </c>
      <c r="L5050" s="58" t="inlineStr">
        <is>
          <t>Yes</t>
        </is>
      </c>
      <c r="M5050" s="58" t="inlineStr">
        <is>
          <t>Yes</t>
        </is>
      </c>
      <c r="N5050" s="58" t="inlineStr">
        <is>
          <t>Yes</t>
        </is>
      </c>
      <c r="O5050" s="58" t="inlineStr">
        <is>
          <t>Yes</t>
        </is>
      </c>
      <c r="P5050" s="58" t="inlineStr">
        <is>
          <t>One year</t>
        </is>
      </c>
      <c r="Q5050" s="58" t="inlineStr">
        <is>
          <t>Yes</t>
        </is>
      </c>
      <c r="R5050" s="58" t="inlineStr">
        <is>
          <t>Electronic check</t>
        </is>
      </c>
      <c r="S5050" s="123" t="n">
        <v>99.09999999999999</v>
      </c>
      <c r="T5050" s="58" t="inlineStr">
        <is>
          <t>5437.1</t>
        </is>
      </c>
      <c r="U5050" s="58" t="inlineStr">
        <is>
          <t>No</t>
        </is>
      </c>
      <c r="V5050" s="123">
        <f>IFERROR(VALUE(TRIM(T5050)),S5050*F5050)</f>
        <v/>
      </c>
      <c r="W5050" s="58">
        <f>IF(F5050&lt;=12,"0-12 mo",IF(F5050&lt;=24,"13-24 mo",IF(F5050&lt;=48,"25-48 mo","49+ mo")))</f>
        <v/>
      </c>
      <c r="X5050" s="58">
        <f>IF(S5050&lt;=35.5,"Q1 Low",IF(S5050&lt;=70.35,"Q2 Mid-Low",IF(S5050&lt;=89.85,"Q3 Mid-High","Q4 High")))</f>
        <v/>
      </c>
      <c r="Y5050" s="58">
        <f>IF(U5050="Yes",1,0)</f>
        <v/>
      </c>
      <c r="Z5050" s="58">
        <f>IF(P5050="Month-to-month",1,0)+IF(M5050="No",1,0)+IF(J5050="No",1,0)+IF(I5050="Fiber optic",1,0)+IF(Q5050="Yes",1,0)</f>
        <v/>
      </c>
    </row>
    <row r="5051" ht="15" customHeight="1" s="59">
      <c r="A5051" s="58" t="inlineStr">
        <is>
          <t>2955-PSXOE</t>
        </is>
      </c>
      <c r="B5051" s="58" t="inlineStr">
        <is>
          <t>Female</t>
        </is>
      </c>
      <c r="C5051" s="58" t="n">
        <v>0</v>
      </c>
      <c r="D5051" s="58" t="inlineStr">
        <is>
          <t>No</t>
        </is>
      </c>
      <c r="E5051" s="58" t="inlineStr">
        <is>
          <t>No</t>
        </is>
      </c>
      <c r="F5051" s="58" t="n">
        <v>1</v>
      </c>
      <c r="G5051" s="58" t="inlineStr">
        <is>
          <t>Yes</t>
        </is>
      </c>
      <c r="H5051" s="58" t="inlineStr">
        <is>
          <t>No</t>
        </is>
      </c>
      <c r="I5051" s="58" t="inlineStr">
        <is>
          <t>No</t>
        </is>
      </c>
      <c r="J5051" s="58" t="inlineStr">
        <is>
          <t>No internet service</t>
        </is>
      </c>
      <c r="K5051" s="58" t="inlineStr">
        <is>
          <t>No internet service</t>
        </is>
      </c>
      <c r="L5051" s="58" t="inlineStr">
        <is>
          <t>No internet service</t>
        </is>
      </c>
      <c r="M5051" s="58" t="inlineStr">
        <is>
          <t>No internet service</t>
        </is>
      </c>
      <c r="N5051" s="58" t="inlineStr">
        <is>
          <t>No internet service</t>
        </is>
      </c>
      <c r="O5051" s="58" t="inlineStr">
        <is>
          <t>No internet service</t>
        </is>
      </c>
      <c r="P5051" s="58" t="inlineStr">
        <is>
          <t>Month-to-month</t>
        </is>
      </c>
      <c r="Q5051" s="58" t="inlineStr">
        <is>
          <t>Yes</t>
        </is>
      </c>
      <c r="R5051" s="58" t="inlineStr">
        <is>
          <t>Bank transfer (automatic)</t>
        </is>
      </c>
      <c r="S5051" s="123" t="n">
        <v>20.2</v>
      </c>
      <c r="T5051" s="58" t="inlineStr">
        <is>
          <t>20.2</t>
        </is>
      </c>
      <c r="U5051" s="58" t="inlineStr">
        <is>
          <t>Yes</t>
        </is>
      </c>
      <c r="V5051" s="123">
        <f>IFERROR(VALUE(TRIM(T5051)),S5051*F5051)</f>
        <v/>
      </c>
      <c r="W5051" s="58">
        <f>IF(F5051&lt;=12,"0-12 mo",IF(F5051&lt;=24,"13-24 mo",IF(F5051&lt;=48,"25-48 mo","49+ mo")))</f>
        <v/>
      </c>
      <c r="X5051" s="58">
        <f>IF(S5051&lt;=35.5,"Q1 Low",IF(S5051&lt;=70.35,"Q2 Mid-Low",IF(S5051&lt;=89.85,"Q3 Mid-High","Q4 High")))</f>
        <v/>
      </c>
      <c r="Y5051" s="58">
        <f>IF(U5051="Yes",1,0)</f>
        <v/>
      </c>
      <c r="Z5051" s="58">
        <f>IF(P5051="Month-to-month",1,0)+IF(M5051="No",1,0)+IF(J5051="No",1,0)+IF(I5051="Fiber optic",1,0)+IF(Q5051="Yes",1,0)</f>
        <v/>
      </c>
    </row>
    <row r="5052" ht="15" customHeight="1" s="59">
      <c r="A5052" s="58" t="inlineStr">
        <is>
          <t>7762-URZQH</t>
        </is>
      </c>
      <c r="B5052" s="58" t="inlineStr">
        <is>
          <t>Male</t>
        </is>
      </c>
      <c r="C5052" s="58" t="n">
        <v>0</v>
      </c>
      <c r="D5052" s="58" t="inlineStr">
        <is>
          <t>Yes</t>
        </is>
      </c>
      <c r="E5052" s="58" t="inlineStr">
        <is>
          <t>No</t>
        </is>
      </c>
      <c r="F5052" s="58" t="n">
        <v>66</v>
      </c>
      <c r="G5052" s="58" t="inlineStr">
        <is>
          <t>Yes</t>
        </is>
      </c>
      <c r="H5052" s="58" t="inlineStr">
        <is>
          <t>Yes</t>
        </is>
      </c>
      <c r="I5052" s="58" t="inlineStr">
        <is>
          <t>Fiber optic</t>
        </is>
      </c>
      <c r="J5052" s="58" t="inlineStr">
        <is>
          <t>Yes</t>
        </is>
      </c>
      <c r="K5052" s="58" t="inlineStr">
        <is>
          <t>No</t>
        </is>
      </c>
      <c r="L5052" s="58" t="inlineStr">
        <is>
          <t>Yes</t>
        </is>
      </c>
      <c r="M5052" s="58" t="inlineStr">
        <is>
          <t>No</t>
        </is>
      </c>
      <c r="N5052" s="58" t="inlineStr">
        <is>
          <t>Yes</t>
        </is>
      </c>
      <c r="O5052" s="58" t="inlineStr">
        <is>
          <t>Yes</t>
        </is>
      </c>
      <c r="P5052" s="58" t="inlineStr">
        <is>
          <t>Two year</t>
        </is>
      </c>
      <c r="Q5052" s="58" t="inlineStr">
        <is>
          <t>Yes</t>
        </is>
      </c>
      <c r="R5052" s="58" t="inlineStr">
        <is>
          <t>Credit card (automatic)</t>
        </is>
      </c>
      <c r="S5052" s="123" t="n">
        <v>106.05</v>
      </c>
      <c r="T5052" s="58" t="inlineStr">
        <is>
          <t>6981.35</t>
        </is>
      </c>
      <c r="U5052" s="58" t="inlineStr">
        <is>
          <t>Yes</t>
        </is>
      </c>
      <c r="V5052" s="123">
        <f>IFERROR(VALUE(TRIM(T5052)),S5052*F5052)</f>
        <v/>
      </c>
      <c r="W5052" s="58">
        <f>IF(F5052&lt;=12,"0-12 mo",IF(F5052&lt;=24,"13-24 mo",IF(F5052&lt;=48,"25-48 mo","49+ mo")))</f>
        <v/>
      </c>
      <c r="X5052" s="58">
        <f>IF(S5052&lt;=35.5,"Q1 Low",IF(S5052&lt;=70.35,"Q2 Mid-Low",IF(S5052&lt;=89.85,"Q3 Mid-High","Q4 High")))</f>
        <v/>
      </c>
      <c r="Y5052" s="58">
        <f>IF(U5052="Yes",1,0)</f>
        <v/>
      </c>
      <c r="Z5052" s="58">
        <f>IF(P5052="Month-to-month",1,0)+IF(M5052="No",1,0)+IF(J5052="No",1,0)+IF(I5052="Fiber optic",1,0)+IF(Q5052="Yes",1,0)</f>
        <v/>
      </c>
    </row>
    <row r="5053" ht="15" customHeight="1" s="59">
      <c r="A5053" s="58" t="inlineStr">
        <is>
          <t>0899-WZRSD</t>
        </is>
      </c>
      <c r="B5053" s="58" t="inlineStr">
        <is>
          <t>Male</t>
        </is>
      </c>
      <c r="C5053" s="58" t="n">
        <v>0</v>
      </c>
      <c r="D5053" s="58" t="inlineStr">
        <is>
          <t>No</t>
        </is>
      </c>
      <c r="E5053" s="58" t="inlineStr">
        <is>
          <t>No</t>
        </is>
      </c>
      <c r="F5053" s="58" t="n">
        <v>56</v>
      </c>
      <c r="G5053" s="58" t="inlineStr">
        <is>
          <t>Yes</t>
        </is>
      </c>
      <c r="H5053" s="58" t="inlineStr">
        <is>
          <t>Yes</t>
        </is>
      </c>
      <c r="I5053" s="58" t="inlineStr">
        <is>
          <t>Fiber optic</t>
        </is>
      </c>
      <c r="J5053" s="58" t="inlineStr">
        <is>
          <t>Yes</t>
        </is>
      </c>
      <c r="K5053" s="58" t="inlineStr">
        <is>
          <t>No</t>
        </is>
      </c>
      <c r="L5053" s="58" t="inlineStr">
        <is>
          <t>No</t>
        </is>
      </c>
      <c r="M5053" s="58" t="inlineStr">
        <is>
          <t>Yes</t>
        </is>
      </c>
      <c r="N5053" s="58" t="inlineStr">
        <is>
          <t>Yes</t>
        </is>
      </c>
      <c r="O5053" s="58" t="inlineStr">
        <is>
          <t>Yes</t>
        </is>
      </c>
      <c r="P5053" s="58" t="inlineStr">
        <is>
          <t>Month-to-month</t>
        </is>
      </c>
      <c r="Q5053" s="58" t="inlineStr">
        <is>
          <t>Yes</t>
        </is>
      </c>
      <c r="R5053" s="58" t="inlineStr">
        <is>
          <t>Mailed check</t>
        </is>
      </c>
      <c r="S5053" s="123" t="n">
        <v>105.35</v>
      </c>
      <c r="T5053" s="58" t="inlineStr">
        <is>
          <t>5794.45</t>
        </is>
      </c>
      <c r="U5053" s="58" t="inlineStr">
        <is>
          <t>No</t>
        </is>
      </c>
      <c r="V5053" s="123">
        <f>IFERROR(VALUE(TRIM(T5053)),S5053*F5053)</f>
        <v/>
      </c>
      <c r="W5053" s="58">
        <f>IF(F5053&lt;=12,"0-12 mo",IF(F5053&lt;=24,"13-24 mo",IF(F5053&lt;=48,"25-48 mo","49+ mo")))</f>
        <v/>
      </c>
      <c r="X5053" s="58">
        <f>IF(S5053&lt;=35.5,"Q1 Low",IF(S5053&lt;=70.35,"Q2 Mid-Low",IF(S5053&lt;=89.85,"Q3 Mid-High","Q4 High")))</f>
        <v/>
      </c>
      <c r="Y5053" s="58">
        <f>IF(U5053="Yes",1,0)</f>
        <v/>
      </c>
      <c r="Z5053" s="58">
        <f>IF(P5053="Month-to-month",1,0)+IF(M5053="No",1,0)+IF(J5053="No",1,0)+IF(I5053="Fiber optic",1,0)+IF(Q5053="Yes",1,0)</f>
        <v/>
      </c>
    </row>
    <row r="5054" ht="15" customHeight="1" s="59">
      <c r="A5054" s="58" t="inlineStr">
        <is>
          <t>3255-GRXMG</t>
        </is>
      </c>
      <c r="B5054" s="58" t="inlineStr">
        <is>
          <t>Male</t>
        </is>
      </c>
      <c r="C5054" s="58" t="n">
        <v>0</v>
      </c>
      <c r="D5054" s="58" t="inlineStr">
        <is>
          <t>No</t>
        </is>
      </c>
      <c r="E5054" s="58" t="inlineStr">
        <is>
          <t>Yes</t>
        </is>
      </c>
      <c r="F5054" s="58" t="n">
        <v>18</v>
      </c>
      <c r="G5054" s="58" t="inlineStr">
        <is>
          <t>Yes</t>
        </is>
      </c>
      <c r="H5054" s="58" t="inlineStr">
        <is>
          <t>No</t>
        </is>
      </c>
      <c r="I5054" s="58" t="inlineStr">
        <is>
          <t>DSL</t>
        </is>
      </c>
      <c r="J5054" s="58" t="inlineStr">
        <is>
          <t>No</t>
        </is>
      </c>
      <c r="K5054" s="58" t="inlineStr">
        <is>
          <t>No</t>
        </is>
      </c>
      <c r="L5054" s="58" t="inlineStr">
        <is>
          <t>No</t>
        </is>
      </c>
      <c r="M5054" s="58" t="inlineStr">
        <is>
          <t>No</t>
        </is>
      </c>
      <c r="N5054" s="58" t="inlineStr">
        <is>
          <t>No</t>
        </is>
      </c>
      <c r="O5054" s="58" t="inlineStr">
        <is>
          <t>No</t>
        </is>
      </c>
      <c r="P5054" s="58" t="inlineStr">
        <is>
          <t>Month-to-month</t>
        </is>
      </c>
      <c r="Q5054" s="58" t="inlineStr">
        <is>
          <t>Yes</t>
        </is>
      </c>
      <c r="R5054" s="58" t="inlineStr">
        <is>
          <t>Credit card (automatic)</t>
        </is>
      </c>
      <c r="S5054" s="123" t="n">
        <v>45.65</v>
      </c>
      <c r="T5054" s="58" t="inlineStr">
        <is>
          <t>747.2</t>
        </is>
      </c>
      <c r="U5054" s="58" t="inlineStr">
        <is>
          <t>No</t>
        </is>
      </c>
      <c r="V5054" s="123">
        <f>IFERROR(VALUE(TRIM(T5054)),S5054*F5054)</f>
        <v/>
      </c>
      <c r="W5054" s="58">
        <f>IF(F5054&lt;=12,"0-12 mo",IF(F5054&lt;=24,"13-24 mo",IF(F5054&lt;=48,"25-48 mo","49+ mo")))</f>
        <v/>
      </c>
      <c r="X5054" s="58">
        <f>IF(S5054&lt;=35.5,"Q1 Low",IF(S5054&lt;=70.35,"Q2 Mid-Low",IF(S5054&lt;=89.85,"Q3 Mid-High","Q4 High")))</f>
        <v/>
      </c>
      <c r="Y5054" s="58">
        <f>IF(U5054="Yes",1,0)</f>
        <v/>
      </c>
      <c r="Z5054" s="58">
        <f>IF(P5054="Month-to-month",1,0)+IF(M5054="No",1,0)+IF(J5054="No",1,0)+IF(I5054="Fiber optic",1,0)+IF(Q5054="Yes",1,0)</f>
        <v/>
      </c>
    </row>
    <row r="5055" ht="15" customHeight="1" s="59">
      <c r="A5055" s="58" t="inlineStr">
        <is>
          <t>4828-FAZPK</t>
        </is>
      </c>
      <c r="B5055" s="58" t="inlineStr">
        <is>
          <t>Female</t>
        </is>
      </c>
      <c r="C5055" s="58" t="n">
        <v>0</v>
      </c>
      <c r="D5055" s="58" t="inlineStr">
        <is>
          <t>Yes</t>
        </is>
      </c>
      <c r="E5055" s="58" t="inlineStr">
        <is>
          <t>Yes</t>
        </is>
      </c>
      <c r="F5055" s="58" t="n">
        <v>16</v>
      </c>
      <c r="G5055" s="58" t="inlineStr">
        <is>
          <t>Yes</t>
        </is>
      </c>
      <c r="H5055" s="58" t="inlineStr">
        <is>
          <t>Yes</t>
        </is>
      </c>
      <c r="I5055" s="58" t="inlineStr">
        <is>
          <t>Fiber optic</t>
        </is>
      </c>
      <c r="J5055" s="58" t="inlineStr">
        <is>
          <t>No</t>
        </is>
      </c>
      <c r="K5055" s="58" t="inlineStr">
        <is>
          <t>Yes</t>
        </is>
      </c>
      <c r="L5055" s="58" t="inlineStr">
        <is>
          <t>No</t>
        </is>
      </c>
      <c r="M5055" s="58" t="inlineStr">
        <is>
          <t>No</t>
        </is>
      </c>
      <c r="N5055" s="58" t="inlineStr">
        <is>
          <t>No</t>
        </is>
      </c>
      <c r="O5055" s="58" t="inlineStr">
        <is>
          <t>No</t>
        </is>
      </c>
      <c r="P5055" s="58" t="inlineStr">
        <is>
          <t>Month-to-month</t>
        </is>
      </c>
      <c r="Q5055" s="58" t="inlineStr">
        <is>
          <t>Yes</t>
        </is>
      </c>
      <c r="R5055" s="58" t="inlineStr">
        <is>
          <t>Credit card (automatic)</t>
        </is>
      </c>
      <c r="S5055" s="123" t="n">
        <v>79.95</v>
      </c>
      <c r="T5055" s="58" t="inlineStr">
        <is>
          <t>1267.95</t>
        </is>
      </c>
      <c r="U5055" s="58" t="inlineStr">
        <is>
          <t>No</t>
        </is>
      </c>
      <c r="V5055" s="123">
        <f>IFERROR(VALUE(TRIM(T5055)),S5055*F5055)</f>
        <v/>
      </c>
      <c r="W5055" s="58">
        <f>IF(F5055&lt;=12,"0-12 mo",IF(F5055&lt;=24,"13-24 mo",IF(F5055&lt;=48,"25-48 mo","49+ mo")))</f>
        <v/>
      </c>
      <c r="X5055" s="58">
        <f>IF(S5055&lt;=35.5,"Q1 Low",IF(S5055&lt;=70.35,"Q2 Mid-Low",IF(S5055&lt;=89.85,"Q3 Mid-High","Q4 High")))</f>
        <v/>
      </c>
      <c r="Y5055" s="58">
        <f>IF(U5055="Yes",1,0)</f>
        <v/>
      </c>
      <c r="Z5055" s="58">
        <f>IF(P5055="Month-to-month",1,0)+IF(M5055="No",1,0)+IF(J5055="No",1,0)+IF(I5055="Fiber optic",1,0)+IF(Q5055="Yes",1,0)</f>
        <v/>
      </c>
    </row>
    <row r="5056" ht="15" customHeight="1" s="59">
      <c r="A5056" s="58" t="inlineStr">
        <is>
          <t>6094-ZIVKX</t>
        </is>
      </c>
      <c r="B5056" s="58" t="inlineStr">
        <is>
          <t>Female</t>
        </is>
      </c>
      <c r="C5056" s="58" t="n">
        <v>0</v>
      </c>
      <c r="D5056" s="58" t="inlineStr">
        <is>
          <t>No</t>
        </is>
      </c>
      <c r="E5056" s="58" t="inlineStr">
        <is>
          <t>No</t>
        </is>
      </c>
      <c r="F5056" s="58" t="n">
        <v>68</v>
      </c>
      <c r="G5056" s="58" t="inlineStr">
        <is>
          <t>Yes</t>
        </is>
      </c>
      <c r="H5056" s="58" t="inlineStr">
        <is>
          <t>No</t>
        </is>
      </c>
      <c r="I5056" s="58" t="inlineStr">
        <is>
          <t>DSL</t>
        </is>
      </c>
      <c r="J5056" s="58" t="inlineStr">
        <is>
          <t>Yes</t>
        </is>
      </c>
      <c r="K5056" s="58" t="inlineStr">
        <is>
          <t>No</t>
        </is>
      </c>
      <c r="L5056" s="58" t="inlineStr">
        <is>
          <t>Yes</t>
        </is>
      </c>
      <c r="M5056" s="58" t="inlineStr">
        <is>
          <t>No</t>
        </is>
      </c>
      <c r="N5056" s="58" t="inlineStr">
        <is>
          <t>No</t>
        </is>
      </c>
      <c r="O5056" s="58" t="inlineStr">
        <is>
          <t>No</t>
        </is>
      </c>
      <c r="P5056" s="58" t="inlineStr">
        <is>
          <t>One year</t>
        </is>
      </c>
      <c r="Q5056" s="58" t="inlineStr">
        <is>
          <t>Yes</t>
        </is>
      </c>
      <c r="R5056" s="58" t="inlineStr">
        <is>
          <t>Credit card (automatic)</t>
        </is>
      </c>
      <c r="S5056" s="123" t="n">
        <v>54.45</v>
      </c>
      <c r="T5056" s="58" t="inlineStr">
        <is>
          <t>3674.95</t>
        </is>
      </c>
      <c r="U5056" s="58" t="inlineStr">
        <is>
          <t>No</t>
        </is>
      </c>
      <c r="V5056" s="123">
        <f>IFERROR(VALUE(TRIM(T5056)),S5056*F5056)</f>
        <v/>
      </c>
      <c r="W5056" s="58">
        <f>IF(F5056&lt;=12,"0-12 mo",IF(F5056&lt;=24,"13-24 mo",IF(F5056&lt;=48,"25-48 mo","49+ mo")))</f>
        <v/>
      </c>
      <c r="X5056" s="58">
        <f>IF(S5056&lt;=35.5,"Q1 Low",IF(S5056&lt;=70.35,"Q2 Mid-Low",IF(S5056&lt;=89.85,"Q3 Mid-High","Q4 High")))</f>
        <v/>
      </c>
      <c r="Y5056" s="58">
        <f>IF(U5056="Yes",1,0)</f>
        <v/>
      </c>
      <c r="Z5056" s="58">
        <f>IF(P5056="Month-to-month",1,0)+IF(M5056="No",1,0)+IF(J5056="No",1,0)+IF(I5056="Fiber optic",1,0)+IF(Q5056="Yes",1,0)</f>
        <v/>
      </c>
    </row>
    <row r="5057" ht="15" customHeight="1" s="59">
      <c r="A5057" s="58" t="inlineStr">
        <is>
          <t>6925-BAYGL</t>
        </is>
      </c>
      <c r="B5057" s="58" t="inlineStr">
        <is>
          <t>Female</t>
        </is>
      </c>
      <c r="C5057" s="58" t="n">
        <v>1</v>
      </c>
      <c r="D5057" s="58" t="inlineStr">
        <is>
          <t>Yes</t>
        </is>
      </c>
      <c r="E5057" s="58" t="inlineStr">
        <is>
          <t>No</t>
        </is>
      </c>
      <c r="F5057" s="58" t="n">
        <v>53</v>
      </c>
      <c r="G5057" s="58" t="inlineStr">
        <is>
          <t>Yes</t>
        </is>
      </c>
      <c r="H5057" s="58" t="inlineStr">
        <is>
          <t>Yes</t>
        </is>
      </c>
      <c r="I5057" s="58" t="inlineStr">
        <is>
          <t>No</t>
        </is>
      </c>
      <c r="J5057" s="58" t="inlineStr">
        <is>
          <t>No internet service</t>
        </is>
      </c>
      <c r="K5057" s="58" t="inlineStr">
        <is>
          <t>No internet service</t>
        </is>
      </c>
      <c r="L5057" s="58" t="inlineStr">
        <is>
          <t>No internet service</t>
        </is>
      </c>
      <c r="M5057" s="58" t="inlineStr">
        <is>
          <t>No internet service</t>
        </is>
      </c>
      <c r="N5057" s="58" t="inlineStr">
        <is>
          <t>No internet service</t>
        </is>
      </c>
      <c r="O5057" s="58" t="inlineStr">
        <is>
          <t>No internet service</t>
        </is>
      </c>
      <c r="P5057" s="58" t="inlineStr">
        <is>
          <t>Two year</t>
        </is>
      </c>
      <c r="Q5057" s="58" t="inlineStr">
        <is>
          <t>No</t>
        </is>
      </c>
      <c r="R5057" s="58" t="inlineStr">
        <is>
          <t>Credit card (automatic)</t>
        </is>
      </c>
      <c r="S5057" s="123" t="n">
        <v>25.1</v>
      </c>
      <c r="T5057" s="58" t="inlineStr">
        <is>
          <t>1275.6</t>
        </is>
      </c>
      <c r="U5057" s="58" t="inlineStr">
        <is>
          <t>No</t>
        </is>
      </c>
      <c r="V5057" s="123">
        <f>IFERROR(VALUE(TRIM(T5057)),S5057*F5057)</f>
        <v/>
      </c>
      <c r="W5057" s="58">
        <f>IF(F5057&lt;=12,"0-12 mo",IF(F5057&lt;=24,"13-24 mo",IF(F5057&lt;=48,"25-48 mo","49+ mo")))</f>
        <v/>
      </c>
      <c r="X5057" s="58">
        <f>IF(S5057&lt;=35.5,"Q1 Low",IF(S5057&lt;=70.35,"Q2 Mid-Low",IF(S5057&lt;=89.85,"Q3 Mid-High","Q4 High")))</f>
        <v/>
      </c>
      <c r="Y5057" s="58">
        <f>IF(U5057="Yes",1,0)</f>
        <v/>
      </c>
      <c r="Z5057" s="58">
        <f>IF(P5057="Month-to-month",1,0)+IF(M5057="No",1,0)+IF(J5057="No",1,0)+IF(I5057="Fiber optic",1,0)+IF(Q5057="Yes",1,0)</f>
        <v/>
      </c>
    </row>
    <row r="5058" ht="15" customHeight="1" s="59">
      <c r="A5058" s="58" t="inlineStr">
        <is>
          <t>3262-EIDHV</t>
        </is>
      </c>
      <c r="B5058" s="58" t="inlineStr">
        <is>
          <t>Female</t>
        </is>
      </c>
      <c r="C5058" s="58" t="n">
        <v>0</v>
      </c>
      <c r="D5058" s="58" t="inlineStr">
        <is>
          <t>Yes</t>
        </is>
      </c>
      <c r="E5058" s="58" t="inlineStr">
        <is>
          <t>Yes</t>
        </is>
      </c>
      <c r="F5058" s="58" t="n">
        <v>72</v>
      </c>
      <c r="G5058" s="58" t="inlineStr">
        <is>
          <t>Yes</t>
        </is>
      </c>
      <c r="H5058" s="58" t="inlineStr">
        <is>
          <t>Yes</t>
        </is>
      </c>
      <c r="I5058" s="58" t="inlineStr">
        <is>
          <t>DSL</t>
        </is>
      </c>
      <c r="J5058" s="58" t="inlineStr">
        <is>
          <t>Yes</t>
        </is>
      </c>
      <c r="K5058" s="58" t="inlineStr">
        <is>
          <t>No</t>
        </is>
      </c>
      <c r="L5058" s="58" t="inlineStr">
        <is>
          <t>Yes</t>
        </is>
      </c>
      <c r="M5058" s="58" t="inlineStr">
        <is>
          <t>Yes</t>
        </is>
      </c>
      <c r="N5058" s="58" t="inlineStr">
        <is>
          <t>Yes</t>
        </is>
      </c>
      <c r="O5058" s="58" t="inlineStr">
        <is>
          <t>Yes</t>
        </is>
      </c>
      <c r="P5058" s="58" t="inlineStr">
        <is>
          <t>Two year</t>
        </is>
      </c>
      <c r="Q5058" s="58" t="inlineStr">
        <is>
          <t>No</t>
        </is>
      </c>
      <c r="R5058" s="58" t="inlineStr">
        <is>
          <t>Credit card (automatic)</t>
        </is>
      </c>
      <c r="S5058" s="123" t="n">
        <v>84.7</v>
      </c>
      <c r="T5058" s="58" t="inlineStr">
        <is>
          <t>5893.9</t>
        </is>
      </c>
      <c r="U5058" s="58" t="inlineStr">
        <is>
          <t>No</t>
        </is>
      </c>
      <c r="V5058" s="123">
        <f>IFERROR(VALUE(TRIM(T5058)),S5058*F5058)</f>
        <v/>
      </c>
      <c r="W5058" s="58">
        <f>IF(F5058&lt;=12,"0-12 mo",IF(F5058&lt;=24,"13-24 mo",IF(F5058&lt;=48,"25-48 mo","49+ mo")))</f>
        <v/>
      </c>
      <c r="X5058" s="58">
        <f>IF(S5058&lt;=35.5,"Q1 Low",IF(S5058&lt;=70.35,"Q2 Mid-Low",IF(S5058&lt;=89.85,"Q3 Mid-High","Q4 High")))</f>
        <v/>
      </c>
      <c r="Y5058" s="58">
        <f>IF(U5058="Yes",1,0)</f>
        <v/>
      </c>
      <c r="Z5058" s="58">
        <f>IF(P5058="Month-to-month",1,0)+IF(M5058="No",1,0)+IF(J5058="No",1,0)+IF(I5058="Fiber optic",1,0)+IF(Q5058="Yes",1,0)</f>
        <v/>
      </c>
    </row>
    <row r="5059" ht="15" customHeight="1" s="59">
      <c r="A5059" s="58" t="inlineStr">
        <is>
          <t>7354-OIJLX</t>
        </is>
      </c>
      <c r="B5059" s="58" t="inlineStr">
        <is>
          <t>Male</t>
        </is>
      </c>
      <c r="C5059" s="58" t="n">
        <v>0</v>
      </c>
      <c r="D5059" s="58" t="inlineStr">
        <is>
          <t>No</t>
        </is>
      </c>
      <c r="E5059" s="58" t="inlineStr">
        <is>
          <t>No</t>
        </is>
      </c>
      <c r="F5059" s="58" t="n">
        <v>9</v>
      </c>
      <c r="G5059" s="58" t="inlineStr">
        <is>
          <t>Yes</t>
        </is>
      </c>
      <c r="H5059" s="58" t="inlineStr">
        <is>
          <t>Yes</t>
        </is>
      </c>
      <c r="I5059" s="58" t="inlineStr">
        <is>
          <t>Fiber optic</t>
        </is>
      </c>
      <c r="J5059" s="58" t="inlineStr">
        <is>
          <t>No</t>
        </is>
      </c>
      <c r="K5059" s="58" t="inlineStr">
        <is>
          <t>No</t>
        </is>
      </c>
      <c r="L5059" s="58" t="inlineStr">
        <is>
          <t>No</t>
        </is>
      </c>
      <c r="M5059" s="58" t="inlineStr">
        <is>
          <t>No</t>
        </is>
      </c>
      <c r="N5059" s="58" t="inlineStr">
        <is>
          <t>No</t>
        </is>
      </c>
      <c r="O5059" s="58" t="inlineStr">
        <is>
          <t>No</t>
        </is>
      </c>
      <c r="P5059" s="58" t="inlineStr">
        <is>
          <t>Month-to-month</t>
        </is>
      </c>
      <c r="Q5059" s="58" t="inlineStr">
        <is>
          <t>Yes</t>
        </is>
      </c>
      <c r="R5059" s="58" t="inlineStr">
        <is>
          <t>Electronic check</t>
        </is>
      </c>
      <c r="S5059" s="123" t="n">
        <v>75.84999999999999</v>
      </c>
      <c r="T5059" s="58" t="inlineStr">
        <is>
          <t>724.65</t>
        </is>
      </c>
      <c r="U5059" s="58" t="inlineStr">
        <is>
          <t>No</t>
        </is>
      </c>
      <c r="V5059" s="123">
        <f>IFERROR(VALUE(TRIM(T5059)),S5059*F5059)</f>
        <v/>
      </c>
      <c r="W5059" s="58">
        <f>IF(F5059&lt;=12,"0-12 mo",IF(F5059&lt;=24,"13-24 mo",IF(F5059&lt;=48,"25-48 mo","49+ mo")))</f>
        <v/>
      </c>
      <c r="X5059" s="58">
        <f>IF(S5059&lt;=35.5,"Q1 Low",IF(S5059&lt;=70.35,"Q2 Mid-Low",IF(S5059&lt;=89.85,"Q3 Mid-High","Q4 High")))</f>
        <v/>
      </c>
      <c r="Y5059" s="58">
        <f>IF(U5059="Yes",1,0)</f>
        <v/>
      </c>
      <c r="Z5059" s="58">
        <f>IF(P5059="Month-to-month",1,0)+IF(M5059="No",1,0)+IF(J5059="No",1,0)+IF(I5059="Fiber optic",1,0)+IF(Q5059="Yes",1,0)</f>
        <v/>
      </c>
    </row>
    <row r="5060" ht="15" customHeight="1" s="59">
      <c r="A5060" s="58" t="inlineStr">
        <is>
          <t>1376-HHBDV</t>
        </is>
      </c>
      <c r="B5060" s="58" t="inlineStr">
        <is>
          <t>Female</t>
        </is>
      </c>
      <c r="C5060" s="58" t="n">
        <v>0</v>
      </c>
      <c r="D5060" s="58" t="inlineStr">
        <is>
          <t>No</t>
        </is>
      </c>
      <c r="E5060" s="58" t="inlineStr">
        <is>
          <t>No</t>
        </is>
      </c>
      <c r="F5060" s="58" t="n">
        <v>30</v>
      </c>
      <c r="G5060" s="58" t="inlineStr">
        <is>
          <t>Yes</t>
        </is>
      </c>
      <c r="H5060" s="58" t="inlineStr">
        <is>
          <t>No</t>
        </is>
      </c>
      <c r="I5060" s="58" t="inlineStr">
        <is>
          <t>DSL</t>
        </is>
      </c>
      <c r="J5060" s="58" t="inlineStr">
        <is>
          <t>Yes</t>
        </is>
      </c>
      <c r="K5060" s="58" t="inlineStr">
        <is>
          <t>No</t>
        </is>
      </c>
      <c r="L5060" s="58" t="inlineStr">
        <is>
          <t>No</t>
        </is>
      </c>
      <c r="M5060" s="58" t="inlineStr">
        <is>
          <t>No</t>
        </is>
      </c>
      <c r="N5060" s="58" t="inlineStr">
        <is>
          <t>No</t>
        </is>
      </c>
      <c r="O5060" s="58" t="inlineStr">
        <is>
          <t>No</t>
        </is>
      </c>
      <c r="P5060" s="58" t="inlineStr">
        <is>
          <t>Month-to-month</t>
        </is>
      </c>
      <c r="Q5060" s="58" t="inlineStr">
        <is>
          <t>Yes</t>
        </is>
      </c>
      <c r="R5060" s="58" t="inlineStr">
        <is>
          <t>Mailed check</t>
        </is>
      </c>
      <c r="S5060" s="123" t="n">
        <v>48.8</v>
      </c>
      <c r="T5060" s="58" t="inlineStr">
        <is>
          <t>1536.75</t>
        </is>
      </c>
      <c r="U5060" s="58" t="inlineStr">
        <is>
          <t>No</t>
        </is>
      </c>
      <c r="V5060" s="123">
        <f>IFERROR(VALUE(TRIM(T5060)),S5060*F5060)</f>
        <v/>
      </c>
      <c r="W5060" s="58">
        <f>IF(F5060&lt;=12,"0-12 mo",IF(F5060&lt;=24,"13-24 mo",IF(F5060&lt;=48,"25-48 mo","49+ mo")))</f>
        <v/>
      </c>
      <c r="X5060" s="58">
        <f>IF(S5060&lt;=35.5,"Q1 Low",IF(S5060&lt;=70.35,"Q2 Mid-Low",IF(S5060&lt;=89.85,"Q3 Mid-High","Q4 High")))</f>
        <v/>
      </c>
      <c r="Y5060" s="58">
        <f>IF(U5060="Yes",1,0)</f>
        <v/>
      </c>
      <c r="Z5060" s="58">
        <f>IF(P5060="Month-to-month",1,0)+IF(M5060="No",1,0)+IF(J5060="No",1,0)+IF(I5060="Fiber optic",1,0)+IF(Q5060="Yes",1,0)</f>
        <v/>
      </c>
    </row>
    <row r="5061" ht="15" customHeight="1" s="59">
      <c r="A5061" s="58" t="inlineStr">
        <is>
          <t>6907-NZZIJ</t>
        </is>
      </c>
      <c r="B5061" s="58" t="inlineStr">
        <is>
          <t>Female</t>
        </is>
      </c>
      <c r="C5061" s="58" t="n">
        <v>0</v>
      </c>
      <c r="D5061" s="58" t="inlineStr">
        <is>
          <t>No</t>
        </is>
      </c>
      <c r="E5061" s="58" t="inlineStr">
        <is>
          <t>No</t>
        </is>
      </c>
      <c r="F5061" s="58" t="n">
        <v>36</v>
      </c>
      <c r="G5061" s="58" t="inlineStr">
        <is>
          <t>Yes</t>
        </is>
      </c>
      <c r="H5061" s="58" t="inlineStr">
        <is>
          <t>Yes</t>
        </is>
      </c>
      <c r="I5061" s="58" t="inlineStr">
        <is>
          <t>Fiber optic</t>
        </is>
      </c>
      <c r="J5061" s="58" t="inlineStr">
        <is>
          <t>No</t>
        </is>
      </c>
      <c r="K5061" s="58" t="inlineStr">
        <is>
          <t>Yes</t>
        </is>
      </c>
      <c r="L5061" s="58" t="inlineStr">
        <is>
          <t>No</t>
        </is>
      </c>
      <c r="M5061" s="58" t="inlineStr">
        <is>
          <t>No</t>
        </is>
      </c>
      <c r="N5061" s="58" t="inlineStr">
        <is>
          <t>Yes</t>
        </is>
      </c>
      <c r="O5061" s="58" t="inlineStr">
        <is>
          <t>Yes</t>
        </is>
      </c>
      <c r="P5061" s="58" t="inlineStr">
        <is>
          <t>Month-to-month</t>
        </is>
      </c>
      <c r="Q5061" s="58" t="inlineStr">
        <is>
          <t>Yes</t>
        </is>
      </c>
      <c r="R5061" s="58" t="inlineStr">
        <is>
          <t>Electronic check</t>
        </is>
      </c>
      <c r="S5061" s="123" t="n">
        <v>99.15000000000001</v>
      </c>
      <c r="T5061" s="58" t="inlineStr">
        <is>
          <t>3615.6</t>
        </is>
      </c>
      <c r="U5061" s="58" t="inlineStr">
        <is>
          <t>Yes</t>
        </is>
      </c>
      <c r="V5061" s="123">
        <f>IFERROR(VALUE(TRIM(T5061)),S5061*F5061)</f>
        <v/>
      </c>
      <c r="W5061" s="58">
        <f>IF(F5061&lt;=12,"0-12 mo",IF(F5061&lt;=24,"13-24 mo",IF(F5061&lt;=48,"25-48 mo","49+ mo")))</f>
        <v/>
      </c>
      <c r="X5061" s="58">
        <f>IF(S5061&lt;=35.5,"Q1 Low",IF(S5061&lt;=70.35,"Q2 Mid-Low",IF(S5061&lt;=89.85,"Q3 Mid-High","Q4 High")))</f>
        <v/>
      </c>
      <c r="Y5061" s="58">
        <f>IF(U5061="Yes",1,0)</f>
        <v/>
      </c>
      <c r="Z5061" s="58">
        <f>IF(P5061="Month-to-month",1,0)+IF(M5061="No",1,0)+IF(J5061="No",1,0)+IF(I5061="Fiber optic",1,0)+IF(Q5061="Yes",1,0)</f>
        <v/>
      </c>
    </row>
    <row r="5062" ht="15" customHeight="1" s="59">
      <c r="A5062" s="58" t="inlineStr">
        <is>
          <t>6133-OZILE</t>
        </is>
      </c>
      <c r="B5062" s="58" t="inlineStr">
        <is>
          <t>Female</t>
        </is>
      </c>
      <c r="C5062" s="58" t="n">
        <v>0</v>
      </c>
      <c r="D5062" s="58" t="inlineStr">
        <is>
          <t>No</t>
        </is>
      </c>
      <c r="E5062" s="58" t="inlineStr">
        <is>
          <t>No</t>
        </is>
      </c>
      <c r="F5062" s="58" t="n">
        <v>18</v>
      </c>
      <c r="G5062" s="58" t="inlineStr">
        <is>
          <t>No</t>
        </is>
      </c>
      <c r="H5062" s="58" t="inlineStr">
        <is>
          <t>No phone service</t>
        </is>
      </c>
      <c r="I5062" s="58" t="inlineStr">
        <is>
          <t>DSL</t>
        </is>
      </c>
      <c r="J5062" s="58" t="inlineStr">
        <is>
          <t>No</t>
        </is>
      </c>
      <c r="K5062" s="58" t="inlineStr">
        <is>
          <t>No</t>
        </is>
      </c>
      <c r="L5062" s="58" t="inlineStr">
        <is>
          <t>Yes</t>
        </is>
      </c>
      <c r="M5062" s="58" t="inlineStr">
        <is>
          <t>Yes</t>
        </is>
      </c>
      <c r="N5062" s="58" t="inlineStr">
        <is>
          <t>No</t>
        </is>
      </c>
      <c r="O5062" s="58" t="inlineStr">
        <is>
          <t>No</t>
        </is>
      </c>
      <c r="P5062" s="58" t="inlineStr">
        <is>
          <t>Month-to-month</t>
        </is>
      </c>
      <c r="Q5062" s="58" t="inlineStr">
        <is>
          <t>Yes</t>
        </is>
      </c>
      <c r="R5062" s="58" t="inlineStr">
        <is>
          <t>Electronic check</t>
        </is>
      </c>
      <c r="S5062" s="123" t="n">
        <v>35.2</v>
      </c>
      <c r="T5062" s="58" t="inlineStr">
        <is>
          <t>607.3</t>
        </is>
      </c>
      <c r="U5062" s="58" t="inlineStr">
        <is>
          <t>No</t>
        </is>
      </c>
      <c r="V5062" s="123">
        <f>IFERROR(VALUE(TRIM(T5062)),S5062*F5062)</f>
        <v/>
      </c>
      <c r="W5062" s="58">
        <f>IF(F5062&lt;=12,"0-12 mo",IF(F5062&lt;=24,"13-24 mo",IF(F5062&lt;=48,"25-48 mo","49+ mo")))</f>
        <v/>
      </c>
      <c r="X5062" s="58">
        <f>IF(S5062&lt;=35.5,"Q1 Low",IF(S5062&lt;=70.35,"Q2 Mid-Low",IF(S5062&lt;=89.85,"Q3 Mid-High","Q4 High")))</f>
        <v/>
      </c>
      <c r="Y5062" s="58">
        <f>IF(U5062="Yes",1,0)</f>
        <v/>
      </c>
      <c r="Z5062" s="58">
        <f>IF(P5062="Month-to-month",1,0)+IF(M5062="No",1,0)+IF(J5062="No",1,0)+IF(I5062="Fiber optic",1,0)+IF(Q5062="Yes",1,0)</f>
        <v/>
      </c>
    </row>
    <row r="5063" ht="15" customHeight="1" s="59">
      <c r="A5063" s="58" t="inlineStr">
        <is>
          <t>4135-FRWKJ</t>
        </is>
      </c>
      <c r="B5063" s="58" t="inlineStr">
        <is>
          <t>Female</t>
        </is>
      </c>
      <c r="C5063" s="58" t="n">
        <v>1</v>
      </c>
      <c r="D5063" s="58" t="inlineStr">
        <is>
          <t>Yes</t>
        </is>
      </c>
      <c r="E5063" s="58" t="inlineStr">
        <is>
          <t>Yes</t>
        </is>
      </c>
      <c r="F5063" s="58" t="n">
        <v>55</v>
      </c>
      <c r="G5063" s="58" t="inlineStr">
        <is>
          <t>Yes</t>
        </is>
      </c>
      <c r="H5063" s="58" t="inlineStr">
        <is>
          <t>Yes</t>
        </is>
      </c>
      <c r="I5063" s="58" t="inlineStr">
        <is>
          <t>DSL</t>
        </is>
      </c>
      <c r="J5063" s="58" t="inlineStr">
        <is>
          <t>Yes</t>
        </is>
      </c>
      <c r="K5063" s="58" t="inlineStr">
        <is>
          <t>No</t>
        </is>
      </c>
      <c r="L5063" s="58" t="inlineStr">
        <is>
          <t>Yes</t>
        </is>
      </c>
      <c r="M5063" s="58" t="inlineStr">
        <is>
          <t>Yes</t>
        </is>
      </c>
      <c r="N5063" s="58" t="inlineStr">
        <is>
          <t>Yes</t>
        </is>
      </c>
      <c r="O5063" s="58" t="inlineStr">
        <is>
          <t>No</t>
        </is>
      </c>
      <c r="P5063" s="58" t="inlineStr">
        <is>
          <t>One year</t>
        </is>
      </c>
      <c r="Q5063" s="58" t="inlineStr">
        <is>
          <t>No</t>
        </is>
      </c>
      <c r="R5063" s="58" t="inlineStr">
        <is>
          <t>Electronic check</t>
        </is>
      </c>
      <c r="S5063" s="123" t="n">
        <v>76.25</v>
      </c>
      <c r="T5063" s="58" t="inlineStr">
        <is>
          <t>4154.55</t>
        </is>
      </c>
      <c r="U5063" s="58" t="inlineStr">
        <is>
          <t>No</t>
        </is>
      </c>
      <c r="V5063" s="123">
        <f>IFERROR(VALUE(TRIM(T5063)),S5063*F5063)</f>
        <v/>
      </c>
      <c r="W5063" s="58">
        <f>IF(F5063&lt;=12,"0-12 mo",IF(F5063&lt;=24,"13-24 mo",IF(F5063&lt;=48,"25-48 mo","49+ mo")))</f>
        <v/>
      </c>
      <c r="X5063" s="58">
        <f>IF(S5063&lt;=35.5,"Q1 Low",IF(S5063&lt;=70.35,"Q2 Mid-Low",IF(S5063&lt;=89.85,"Q3 Mid-High","Q4 High")))</f>
        <v/>
      </c>
      <c r="Y5063" s="58">
        <f>IF(U5063="Yes",1,0)</f>
        <v/>
      </c>
      <c r="Z5063" s="58">
        <f>IF(P5063="Month-to-month",1,0)+IF(M5063="No",1,0)+IF(J5063="No",1,0)+IF(I5063="Fiber optic",1,0)+IF(Q5063="Yes",1,0)</f>
        <v/>
      </c>
    </row>
    <row r="5064" ht="15" customHeight="1" s="59">
      <c r="A5064" s="58" t="inlineStr">
        <is>
          <t>2911-UREFD</t>
        </is>
      </c>
      <c r="B5064" s="58" t="inlineStr">
        <is>
          <t>Female</t>
        </is>
      </c>
      <c r="C5064" s="58" t="n">
        <v>0</v>
      </c>
      <c r="D5064" s="58" t="inlineStr">
        <is>
          <t>Yes</t>
        </is>
      </c>
      <c r="E5064" s="58" t="inlineStr">
        <is>
          <t>No</t>
        </is>
      </c>
      <c r="F5064" s="58" t="n">
        <v>39</v>
      </c>
      <c r="G5064" s="58" t="inlineStr">
        <is>
          <t>No</t>
        </is>
      </c>
      <c r="H5064" s="58" t="inlineStr">
        <is>
          <t>No phone service</t>
        </is>
      </c>
      <c r="I5064" s="58" t="inlineStr">
        <is>
          <t>DSL</t>
        </is>
      </c>
      <c r="J5064" s="58" t="inlineStr">
        <is>
          <t>Yes</t>
        </is>
      </c>
      <c r="K5064" s="58" t="inlineStr">
        <is>
          <t>No</t>
        </is>
      </c>
      <c r="L5064" s="58" t="inlineStr">
        <is>
          <t>Yes</t>
        </is>
      </c>
      <c r="M5064" s="58" t="inlineStr">
        <is>
          <t>No</t>
        </is>
      </c>
      <c r="N5064" s="58" t="inlineStr">
        <is>
          <t>Yes</t>
        </is>
      </c>
      <c r="O5064" s="58" t="inlineStr">
        <is>
          <t>Yes</t>
        </is>
      </c>
      <c r="P5064" s="58" t="inlineStr">
        <is>
          <t>Month-to-month</t>
        </is>
      </c>
      <c r="Q5064" s="58" t="inlineStr">
        <is>
          <t>No</t>
        </is>
      </c>
      <c r="R5064" s="58" t="inlineStr">
        <is>
          <t>Electronic check</t>
        </is>
      </c>
      <c r="S5064" s="123" t="n">
        <v>55.9</v>
      </c>
      <c r="T5064" s="58" t="inlineStr">
        <is>
          <t>2184.35</t>
        </is>
      </c>
      <c r="U5064" s="58" t="inlineStr">
        <is>
          <t>Yes</t>
        </is>
      </c>
      <c r="V5064" s="123">
        <f>IFERROR(VALUE(TRIM(T5064)),S5064*F5064)</f>
        <v/>
      </c>
      <c r="W5064" s="58">
        <f>IF(F5064&lt;=12,"0-12 mo",IF(F5064&lt;=24,"13-24 mo",IF(F5064&lt;=48,"25-48 mo","49+ mo")))</f>
        <v/>
      </c>
      <c r="X5064" s="58">
        <f>IF(S5064&lt;=35.5,"Q1 Low",IF(S5064&lt;=70.35,"Q2 Mid-Low",IF(S5064&lt;=89.85,"Q3 Mid-High","Q4 High")))</f>
        <v/>
      </c>
      <c r="Y5064" s="58">
        <f>IF(U5064="Yes",1,0)</f>
        <v/>
      </c>
      <c r="Z5064" s="58">
        <f>IF(P5064="Month-to-month",1,0)+IF(M5064="No",1,0)+IF(J5064="No",1,0)+IF(I5064="Fiber optic",1,0)+IF(Q5064="Yes",1,0)</f>
        <v/>
      </c>
    </row>
    <row r="5065" ht="15" customHeight="1" s="59">
      <c r="A5065" s="58" t="inlineStr">
        <is>
          <t>3744-ZRRDZ</t>
        </is>
      </c>
      <c r="B5065" s="58" t="inlineStr">
        <is>
          <t>Male</t>
        </is>
      </c>
      <c r="C5065" s="58" t="n">
        <v>0</v>
      </c>
      <c r="D5065" s="58" t="inlineStr">
        <is>
          <t>No</t>
        </is>
      </c>
      <c r="E5065" s="58" t="inlineStr">
        <is>
          <t>No</t>
        </is>
      </c>
      <c r="F5065" s="58" t="n">
        <v>21</v>
      </c>
      <c r="G5065" s="58" t="inlineStr">
        <is>
          <t>Yes</t>
        </is>
      </c>
      <c r="H5065" s="58" t="inlineStr">
        <is>
          <t>Yes</t>
        </is>
      </c>
      <c r="I5065" s="58" t="inlineStr">
        <is>
          <t>Fiber optic</t>
        </is>
      </c>
      <c r="J5065" s="58" t="inlineStr">
        <is>
          <t>No</t>
        </is>
      </c>
      <c r="K5065" s="58" t="inlineStr">
        <is>
          <t>Yes</t>
        </is>
      </c>
      <c r="L5065" s="58" t="inlineStr">
        <is>
          <t>No</t>
        </is>
      </c>
      <c r="M5065" s="58" t="inlineStr">
        <is>
          <t>No</t>
        </is>
      </c>
      <c r="N5065" s="58" t="inlineStr">
        <is>
          <t>No</t>
        </is>
      </c>
      <c r="O5065" s="58" t="inlineStr">
        <is>
          <t>No</t>
        </is>
      </c>
      <c r="P5065" s="58" t="inlineStr">
        <is>
          <t>Month-to-month</t>
        </is>
      </c>
      <c r="Q5065" s="58" t="inlineStr">
        <is>
          <t>Yes</t>
        </is>
      </c>
      <c r="R5065" s="58" t="inlineStr">
        <is>
          <t>Electronic check</t>
        </is>
      </c>
      <c r="S5065" s="123" t="n">
        <v>82.34999999999999</v>
      </c>
      <c r="T5065" s="58" t="inlineStr">
        <is>
          <t>1852.85</t>
        </is>
      </c>
      <c r="U5065" s="58" t="inlineStr">
        <is>
          <t>Yes</t>
        </is>
      </c>
      <c r="V5065" s="123">
        <f>IFERROR(VALUE(TRIM(T5065)),S5065*F5065)</f>
        <v/>
      </c>
      <c r="W5065" s="58">
        <f>IF(F5065&lt;=12,"0-12 mo",IF(F5065&lt;=24,"13-24 mo",IF(F5065&lt;=48,"25-48 mo","49+ mo")))</f>
        <v/>
      </c>
      <c r="X5065" s="58">
        <f>IF(S5065&lt;=35.5,"Q1 Low",IF(S5065&lt;=70.35,"Q2 Mid-Low",IF(S5065&lt;=89.85,"Q3 Mid-High","Q4 High")))</f>
        <v/>
      </c>
      <c r="Y5065" s="58">
        <f>IF(U5065="Yes",1,0)</f>
        <v/>
      </c>
      <c r="Z5065" s="58">
        <f>IF(P5065="Month-to-month",1,0)+IF(M5065="No",1,0)+IF(J5065="No",1,0)+IF(I5065="Fiber optic",1,0)+IF(Q5065="Yes",1,0)</f>
        <v/>
      </c>
    </row>
    <row r="5066" ht="15" customHeight="1" s="59">
      <c r="A5066" s="58" t="inlineStr">
        <is>
          <t>5673-TIYIB</t>
        </is>
      </c>
      <c r="B5066" s="58" t="inlineStr">
        <is>
          <t>Male</t>
        </is>
      </c>
      <c r="C5066" s="58" t="n">
        <v>0</v>
      </c>
      <c r="D5066" s="58" t="inlineStr">
        <is>
          <t>No</t>
        </is>
      </c>
      <c r="E5066" s="58" t="inlineStr">
        <is>
          <t>No</t>
        </is>
      </c>
      <c r="F5066" s="58" t="n">
        <v>2</v>
      </c>
      <c r="G5066" s="58" t="inlineStr">
        <is>
          <t>No</t>
        </is>
      </c>
      <c r="H5066" s="58" t="inlineStr">
        <is>
          <t>No phone service</t>
        </is>
      </c>
      <c r="I5066" s="58" t="inlineStr">
        <is>
          <t>DSL</t>
        </is>
      </c>
      <c r="J5066" s="58" t="inlineStr">
        <is>
          <t>No</t>
        </is>
      </c>
      <c r="K5066" s="58" t="inlineStr">
        <is>
          <t>Yes</t>
        </is>
      </c>
      <c r="L5066" s="58" t="inlineStr">
        <is>
          <t>Yes</t>
        </is>
      </c>
      <c r="M5066" s="58" t="inlineStr">
        <is>
          <t>Yes</t>
        </is>
      </c>
      <c r="N5066" s="58" t="inlineStr">
        <is>
          <t>No</t>
        </is>
      </c>
      <c r="O5066" s="58" t="inlineStr">
        <is>
          <t>No</t>
        </is>
      </c>
      <c r="P5066" s="58" t="inlineStr">
        <is>
          <t>Month-to-month</t>
        </is>
      </c>
      <c r="Q5066" s="58" t="inlineStr">
        <is>
          <t>Yes</t>
        </is>
      </c>
      <c r="R5066" s="58" t="inlineStr">
        <is>
          <t>Credit card (automatic)</t>
        </is>
      </c>
      <c r="S5066" s="123" t="n">
        <v>40.4</v>
      </c>
      <c r="T5066" s="58" t="inlineStr">
        <is>
          <t>77.15</t>
        </is>
      </c>
      <c r="U5066" s="58" t="inlineStr">
        <is>
          <t>Yes</t>
        </is>
      </c>
      <c r="V5066" s="123">
        <f>IFERROR(VALUE(TRIM(T5066)),S5066*F5066)</f>
        <v/>
      </c>
      <c r="W5066" s="58">
        <f>IF(F5066&lt;=12,"0-12 mo",IF(F5066&lt;=24,"13-24 mo",IF(F5066&lt;=48,"25-48 mo","49+ mo")))</f>
        <v/>
      </c>
      <c r="X5066" s="58">
        <f>IF(S5066&lt;=35.5,"Q1 Low",IF(S5066&lt;=70.35,"Q2 Mid-Low",IF(S5066&lt;=89.85,"Q3 Mid-High","Q4 High")))</f>
        <v/>
      </c>
      <c r="Y5066" s="58">
        <f>IF(U5066="Yes",1,0)</f>
        <v/>
      </c>
      <c r="Z5066" s="58">
        <f>IF(P5066="Month-to-month",1,0)+IF(M5066="No",1,0)+IF(J5066="No",1,0)+IF(I5066="Fiber optic",1,0)+IF(Q5066="Yes",1,0)</f>
        <v/>
      </c>
    </row>
    <row r="5067" ht="15" customHeight="1" s="59">
      <c r="A5067" s="58" t="inlineStr">
        <is>
          <t>6551-ZCOTS</t>
        </is>
      </c>
      <c r="B5067" s="58" t="inlineStr">
        <is>
          <t>Male</t>
        </is>
      </c>
      <c r="C5067" s="58" t="n">
        <v>1</v>
      </c>
      <c r="D5067" s="58" t="inlineStr">
        <is>
          <t>No</t>
        </is>
      </c>
      <c r="E5067" s="58" t="inlineStr">
        <is>
          <t>No</t>
        </is>
      </c>
      <c r="F5067" s="58" t="n">
        <v>33</v>
      </c>
      <c r="G5067" s="58" t="inlineStr">
        <is>
          <t>Yes</t>
        </is>
      </c>
      <c r="H5067" s="58" t="inlineStr">
        <is>
          <t>Yes</t>
        </is>
      </c>
      <c r="I5067" s="58" t="inlineStr">
        <is>
          <t>No</t>
        </is>
      </c>
      <c r="J5067" s="58" t="inlineStr">
        <is>
          <t>No internet service</t>
        </is>
      </c>
      <c r="K5067" s="58" t="inlineStr">
        <is>
          <t>No internet service</t>
        </is>
      </c>
      <c r="L5067" s="58" t="inlineStr">
        <is>
          <t>No internet service</t>
        </is>
      </c>
      <c r="M5067" s="58" t="inlineStr">
        <is>
          <t>No internet service</t>
        </is>
      </c>
      <c r="N5067" s="58" t="inlineStr">
        <is>
          <t>No internet service</t>
        </is>
      </c>
      <c r="O5067" s="58" t="inlineStr">
        <is>
          <t>No internet service</t>
        </is>
      </c>
      <c r="P5067" s="58" t="inlineStr">
        <is>
          <t>One year</t>
        </is>
      </c>
      <c r="Q5067" s="58" t="inlineStr">
        <is>
          <t>Yes</t>
        </is>
      </c>
      <c r="R5067" s="58" t="inlineStr">
        <is>
          <t>Bank transfer (automatic)</t>
        </is>
      </c>
      <c r="S5067" s="123" t="n">
        <v>24.9</v>
      </c>
      <c r="T5067" s="58" t="inlineStr">
        <is>
          <t>847.8</t>
        </is>
      </c>
      <c r="U5067" s="58" t="inlineStr">
        <is>
          <t>No</t>
        </is>
      </c>
      <c r="V5067" s="123">
        <f>IFERROR(VALUE(TRIM(T5067)),S5067*F5067)</f>
        <v/>
      </c>
      <c r="W5067" s="58">
        <f>IF(F5067&lt;=12,"0-12 mo",IF(F5067&lt;=24,"13-24 mo",IF(F5067&lt;=48,"25-48 mo","49+ mo")))</f>
        <v/>
      </c>
      <c r="X5067" s="58">
        <f>IF(S5067&lt;=35.5,"Q1 Low",IF(S5067&lt;=70.35,"Q2 Mid-Low",IF(S5067&lt;=89.85,"Q3 Mid-High","Q4 High")))</f>
        <v/>
      </c>
      <c r="Y5067" s="58">
        <f>IF(U5067="Yes",1,0)</f>
        <v/>
      </c>
      <c r="Z5067" s="58">
        <f>IF(P5067="Month-to-month",1,0)+IF(M5067="No",1,0)+IF(J5067="No",1,0)+IF(I5067="Fiber optic",1,0)+IF(Q5067="Yes",1,0)</f>
        <v/>
      </c>
    </row>
    <row r="5068" ht="15" customHeight="1" s="59">
      <c r="A5068" s="58" t="inlineStr">
        <is>
          <t>7191-ADRGF</t>
        </is>
      </c>
      <c r="B5068" s="58" t="inlineStr">
        <is>
          <t>Male</t>
        </is>
      </c>
      <c r="C5068" s="58" t="n">
        <v>0</v>
      </c>
      <c r="D5068" s="58" t="inlineStr">
        <is>
          <t>Yes</t>
        </is>
      </c>
      <c r="E5068" s="58" t="inlineStr">
        <is>
          <t>No</t>
        </is>
      </c>
      <c r="F5068" s="58" t="n">
        <v>44</v>
      </c>
      <c r="G5068" s="58" t="inlineStr">
        <is>
          <t>No</t>
        </is>
      </c>
      <c r="H5068" s="58" t="inlineStr">
        <is>
          <t>No phone service</t>
        </is>
      </c>
      <c r="I5068" s="58" t="inlineStr">
        <is>
          <t>DSL</t>
        </is>
      </c>
      <c r="J5068" s="58" t="inlineStr">
        <is>
          <t>No</t>
        </is>
      </c>
      <c r="K5068" s="58" t="inlineStr">
        <is>
          <t>Yes</t>
        </is>
      </c>
      <c r="L5068" s="58" t="inlineStr">
        <is>
          <t>Yes</t>
        </is>
      </c>
      <c r="M5068" s="58" t="inlineStr">
        <is>
          <t>No</t>
        </is>
      </c>
      <c r="N5068" s="58" t="inlineStr">
        <is>
          <t>Yes</t>
        </is>
      </c>
      <c r="O5068" s="58" t="inlineStr">
        <is>
          <t>Yes</t>
        </is>
      </c>
      <c r="P5068" s="58" t="inlineStr">
        <is>
          <t>Two year</t>
        </is>
      </c>
      <c r="Q5068" s="58" t="inlineStr">
        <is>
          <t>No</t>
        </is>
      </c>
      <c r="R5068" s="58" t="inlineStr">
        <is>
          <t>Bank transfer (automatic)</t>
        </is>
      </c>
      <c r="S5068" s="123" t="n">
        <v>54.3</v>
      </c>
      <c r="T5068" s="58" t="inlineStr">
        <is>
          <t>2390.45</t>
        </is>
      </c>
      <c r="U5068" s="58" t="inlineStr">
        <is>
          <t>No</t>
        </is>
      </c>
      <c r="V5068" s="123">
        <f>IFERROR(VALUE(TRIM(T5068)),S5068*F5068)</f>
        <v/>
      </c>
      <c r="W5068" s="58">
        <f>IF(F5068&lt;=12,"0-12 mo",IF(F5068&lt;=24,"13-24 mo",IF(F5068&lt;=48,"25-48 mo","49+ mo")))</f>
        <v/>
      </c>
      <c r="X5068" s="58">
        <f>IF(S5068&lt;=35.5,"Q1 Low",IF(S5068&lt;=70.35,"Q2 Mid-Low",IF(S5068&lt;=89.85,"Q3 Mid-High","Q4 High")))</f>
        <v/>
      </c>
      <c r="Y5068" s="58">
        <f>IF(U5068="Yes",1,0)</f>
        <v/>
      </c>
      <c r="Z5068" s="58">
        <f>IF(P5068="Month-to-month",1,0)+IF(M5068="No",1,0)+IF(J5068="No",1,0)+IF(I5068="Fiber optic",1,0)+IF(Q5068="Yes",1,0)</f>
        <v/>
      </c>
    </row>
    <row r="5069" ht="15" customHeight="1" s="59">
      <c r="A5069" s="58" t="inlineStr">
        <is>
          <t>5018-LXQQG</t>
        </is>
      </c>
      <c r="B5069" s="58" t="inlineStr">
        <is>
          <t>Female</t>
        </is>
      </c>
      <c r="C5069" s="58" t="n">
        <v>0</v>
      </c>
      <c r="D5069" s="58" t="inlineStr">
        <is>
          <t>Yes</t>
        </is>
      </c>
      <c r="E5069" s="58" t="inlineStr">
        <is>
          <t>Yes</t>
        </is>
      </c>
      <c r="F5069" s="58" t="n">
        <v>30</v>
      </c>
      <c r="G5069" s="58" t="inlineStr">
        <is>
          <t>Yes</t>
        </is>
      </c>
      <c r="H5069" s="58" t="inlineStr">
        <is>
          <t>No</t>
        </is>
      </c>
      <c r="I5069" s="58" t="inlineStr">
        <is>
          <t>DSL</t>
        </is>
      </c>
      <c r="J5069" s="58" t="inlineStr">
        <is>
          <t>Yes</t>
        </is>
      </c>
      <c r="K5069" s="58" t="inlineStr">
        <is>
          <t>No</t>
        </is>
      </c>
      <c r="L5069" s="58" t="inlineStr">
        <is>
          <t>No</t>
        </is>
      </c>
      <c r="M5069" s="58" t="inlineStr">
        <is>
          <t>Yes</t>
        </is>
      </c>
      <c r="N5069" s="58" t="inlineStr">
        <is>
          <t>No</t>
        </is>
      </c>
      <c r="O5069" s="58" t="inlineStr">
        <is>
          <t>Yes</t>
        </is>
      </c>
      <c r="P5069" s="58" t="inlineStr">
        <is>
          <t>Month-to-month</t>
        </is>
      </c>
      <c r="Q5069" s="58" t="inlineStr">
        <is>
          <t>No</t>
        </is>
      </c>
      <c r="R5069" s="58" t="inlineStr">
        <is>
          <t>Bank transfer (automatic)</t>
        </is>
      </c>
      <c r="S5069" s="123" t="n">
        <v>66.3</v>
      </c>
      <c r="T5069" s="58" t="inlineStr">
        <is>
          <t>1923.5</t>
        </is>
      </c>
      <c r="U5069" s="58" t="inlineStr">
        <is>
          <t>No</t>
        </is>
      </c>
      <c r="V5069" s="123">
        <f>IFERROR(VALUE(TRIM(T5069)),S5069*F5069)</f>
        <v/>
      </c>
      <c r="W5069" s="58">
        <f>IF(F5069&lt;=12,"0-12 mo",IF(F5069&lt;=24,"13-24 mo",IF(F5069&lt;=48,"25-48 mo","49+ mo")))</f>
        <v/>
      </c>
      <c r="X5069" s="58">
        <f>IF(S5069&lt;=35.5,"Q1 Low",IF(S5069&lt;=70.35,"Q2 Mid-Low",IF(S5069&lt;=89.85,"Q3 Mid-High","Q4 High")))</f>
        <v/>
      </c>
      <c r="Y5069" s="58">
        <f>IF(U5069="Yes",1,0)</f>
        <v/>
      </c>
      <c r="Z5069" s="58">
        <f>IF(P5069="Month-to-month",1,0)+IF(M5069="No",1,0)+IF(J5069="No",1,0)+IF(I5069="Fiber optic",1,0)+IF(Q5069="Yes",1,0)</f>
        <v/>
      </c>
    </row>
    <row r="5070" ht="15" customHeight="1" s="59">
      <c r="A5070" s="58" t="inlineStr">
        <is>
          <t>6892-BOGQE</t>
        </is>
      </c>
      <c r="B5070" s="58" t="inlineStr">
        <is>
          <t>Female</t>
        </is>
      </c>
      <c r="C5070" s="58" t="n">
        <v>0</v>
      </c>
      <c r="D5070" s="58" t="inlineStr">
        <is>
          <t>Yes</t>
        </is>
      </c>
      <c r="E5070" s="58" t="inlineStr">
        <is>
          <t>No</t>
        </is>
      </c>
      <c r="F5070" s="58" t="n">
        <v>71</v>
      </c>
      <c r="G5070" s="58" t="inlineStr">
        <is>
          <t>Yes</t>
        </is>
      </c>
      <c r="H5070" s="58" t="inlineStr">
        <is>
          <t>No</t>
        </is>
      </c>
      <c r="I5070" s="58" t="inlineStr">
        <is>
          <t>No</t>
        </is>
      </c>
      <c r="J5070" s="58" t="inlineStr">
        <is>
          <t>No internet service</t>
        </is>
      </c>
      <c r="K5070" s="58" t="inlineStr">
        <is>
          <t>No internet service</t>
        </is>
      </c>
      <c r="L5070" s="58" t="inlineStr">
        <is>
          <t>No internet service</t>
        </is>
      </c>
      <c r="M5070" s="58" t="inlineStr">
        <is>
          <t>No internet service</t>
        </is>
      </c>
      <c r="N5070" s="58" t="inlineStr">
        <is>
          <t>No internet service</t>
        </is>
      </c>
      <c r="O5070" s="58" t="inlineStr">
        <is>
          <t>No internet service</t>
        </is>
      </c>
      <c r="P5070" s="58" t="inlineStr">
        <is>
          <t>Two year</t>
        </is>
      </c>
      <c r="Q5070" s="58" t="inlineStr">
        <is>
          <t>Yes</t>
        </is>
      </c>
      <c r="R5070" s="58" t="inlineStr">
        <is>
          <t>Bank transfer (automatic)</t>
        </is>
      </c>
      <c r="S5070" s="123" t="n">
        <v>20.9</v>
      </c>
      <c r="T5070" s="58" t="inlineStr">
        <is>
          <t>1493.2</t>
        </is>
      </c>
      <c r="U5070" s="58" t="inlineStr">
        <is>
          <t>No</t>
        </is>
      </c>
      <c r="V5070" s="123">
        <f>IFERROR(VALUE(TRIM(T5070)),S5070*F5070)</f>
        <v/>
      </c>
      <c r="W5070" s="58">
        <f>IF(F5070&lt;=12,"0-12 mo",IF(F5070&lt;=24,"13-24 mo",IF(F5070&lt;=48,"25-48 mo","49+ mo")))</f>
        <v/>
      </c>
      <c r="X5070" s="58">
        <f>IF(S5070&lt;=35.5,"Q1 Low",IF(S5070&lt;=70.35,"Q2 Mid-Low",IF(S5070&lt;=89.85,"Q3 Mid-High","Q4 High")))</f>
        <v/>
      </c>
      <c r="Y5070" s="58">
        <f>IF(U5070="Yes",1,0)</f>
        <v/>
      </c>
      <c r="Z5070" s="58">
        <f>IF(P5070="Month-to-month",1,0)+IF(M5070="No",1,0)+IF(J5070="No",1,0)+IF(I5070="Fiber optic",1,0)+IF(Q5070="Yes",1,0)</f>
        <v/>
      </c>
    </row>
    <row r="5071" ht="15" customHeight="1" s="59">
      <c r="A5071" s="58" t="inlineStr">
        <is>
          <t>1602-IJQQE</t>
        </is>
      </c>
      <c r="B5071" s="58" t="inlineStr">
        <is>
          <t>Female</t>
        </is>
      </c>
      <c r="C5071" s="58" t="n">
        <v>0</v>
      </c>
      <c r="D5071" s="58" t="inlineStr">
        <is>
          <t>No</t>
        </is>
      </c>
      <c r="E5071" s="58" t="inlineStr">
        <is>
          <t>No</t>
        </is>
      </c>
      <c r="F5071" s="58" t="n">
        <v>4</v>
      </c>
      <c r="G5071" s="58" t="inlineStr">
        <is>
          <t>Yes</t>
        </is>
      </c>
      <c r="H5071" s="58" t="inlineStr">
        <is>
          <t>Yes</t>
        </is>
      </c>
      <c r="I5071" s="58" t="inlineStr">
        <is>
          <t>Fiber optic</t>
        </is>
      </c>
      <c r="J5071" s="58" t="inlineStr">
        <is>
          <t>No</t>
        </is>
      </c>
      <c r="K5071" s="58" t="inlineStr">
        <is>
          <t>No</t>
        </is>
      </c>
      <c r="L5071" s="58" t="inlineStr">
        <is>
          <t>No</t>
        </is>
      </c>
      <c r="M5071" s="58" t="inlineStr">
        <is>
          <t>No</t>
        </is>
      </c>
      <c r="N5071" s="58" t="inlineStr">
        <is>
          <t>No</t>
        </is>
      </c>
      <c r="O5071" s="58" t="inlineStr">
        <is>
          <t>No</t>
        </is>
      </c>
      <c r="P5071" s="58" t="inlineStr">
        <is>
          <t>Month-to-month</t>
        </is>
      </c>
      <c r="Q5071" s="58" t="inlineStr">
        <is>
          <t>No</t>
        </is>
      </c>
      <c r="R5071" s="58" t="inlineStr">
        <is>
          <t>Electronic check</t>
        </is>
      </c>
      <c r="S5071" s="123" t="n">
        <v>75.34999999999999</v>
      </c>
      <c r="T5071" s="58" t="inlineStr">
        <is>
          <t>338.1</t>
        </is>
      </c>
      <c r="U5071" s="58" t="inlineStr">
        <is>
          <t>Yes</t>
        </is>
      </c>
      <c r="V5071" s="123">
        <f>IFERROR(VALUE(TRIM(T5071)),S5071*F5071)</f>
        <v/>
      </c>
      <c r="W5071" s="58">
        <f>IF(F5071&lt;=12,"0-12 mo",IF(F5071&lt;=24,"13-24 mo",IF(F5071&lt;=48,"25-48 mo","49+ mo")))</f>
        <v/>
      </c>
      <c r="X5071" s="58">
        <f>IF(S5071&lt;=35.5,"Q1 Low",IF(S5071&lt;=70.35,"Q2 Mid-Low",IF(S5071&lt;=89.85,"Q3 Mid-High","Q4 High")))</f>
        <v/>
      </c>
      <c r="Y5071" s="58">
        <f>IF(U5071="Yes",1,0)</f>
        <v/>
      </c>
      <c r="Z5071" s="58">
        <f>IF(P5071="Month-to-month",1,0)+IF(M5071="No",1,0)+IF(J5071="No",1,0)+IF(I5071="Fiber optic",1,0)+IF(Q5071="Yes",1,0)</f>
        <v/>
      </c>
    </row>
    <row r="5072" ht="15" customHeight="1" s="59">
      <c r="A5072" s="58" t="inlineStr">
        <is>
          <t>4628-WQCQQ</t>
        </is>
      </c>
      <c r="B5072" s="58" t="inlineStr">
        <is>
          <t>Male</t>
        </is>
      </c>
      <c r="C5072" s="58" t="n">
        <v>0</v>
      </c>
      <c r="D5072" s="58" t="inlineStr">
        <is>
          <t>No</t>
        </is>
      </c>
      <c r="E5072" s="58" t="inlineStr">
        <is>
          <t>Yes</t>
        </is>
      </c>
      <c r="F5072" s="58" t="n">
        <v>35</v>
      </c>
      <c r="G5072" s="58" t="inlineStr">
        <is>
          <t>Yes</t>
        </is>
      </c>
      <c r="H5072" s="58" t="inlineStr">
        <is>
          <t>No</t>
        </is>
      </c>
      <c r="I5072" s="58" t="inlineStr">
        <is>
          <t>Fiber optic</t>
        </is>
      </c>
      <c r="J5072" s="58" t="inlineStr">
        <is>
          <t>No</t>
        </is>
      </c>
      <c r="K5072" s="58" t="inlineStr">
        <is>
          <t>No</t>
        </is>
      </c>
      <c r="L5072" s="58" t="inlineStr">
        <is>
          <t>Yes</t>
        </is>
      </c>
      <c r="M5072" s="58" t="inlineStr">
        <is>
          <t>No</t>
        </is>
      </c>
      <c r="N5072" s="58" t="inlineStr">
        <is>
          <t>Yes</t>
        </is>
      </c>
      <c r="O5072" s="58" t="inlineStr">
        <is>
          <t>No</t>
        </is>
      </c>
      <c r="P5072" s="58" t="inlineStr">
        <is>
          <t>One year</t>
        </is>
      </c>
      <c r="Q5072" s="58" t="inlineStr">
        <is>
          <t>Yes</t>
        </is>
      </c>
      <c r="R5072" s="58" t="inlineStr">
        <is>
          <t>Electronic check</t>
        </is>
      </c>
      <c r="S5072" s="123" t="n">
        <v>85.15000000000001</v>
      </c>
      <c r="T5072" s="58" t="inlineStr">
        <is>
          <t>3030.6</t>
        </is>
      </c>
      <c r="U5072" s="58" t="inlineStr">
        <is>
          <t>Yes</t>
        </is>
      </c>
      <c r="V5072" s="123">
        <f>IFERROR(VALUE(TRIM(T5072)),S5072*F5072)</f>
        <v/>
      </c>
      <c r="W5072" s="58">
        <f>IF(F5072&lt;=12,"0-12 mo",IF(F5072&lt;=24,"13-24 mo",IF(F5072&lt;=48,"25-48 mo","49+ mo")))</f>
        <v/>
      </c>
      <c r="X5072" s="58">
        <f>IF(S5072&lt;=35.5,"Q1 Low",IF(S5072&lt;=70.35,"Q2 Mid-Low",IF(S5072&lt;=89.85,"Q3 Mid-High","Q4 High")))</f>
        <v/>
      </c>
      <c r="Y5072" s="58">
        <f>IF(U5072="Yes",1,0)</f>
        <v/>
      </c>
      <c r="Z5072" s="58">
        <f>IF(P5072="Month-to-month",1,0)+IF(M5072="No",1,0)+IF(J5072="No",1,0)+IF(I5072="Fiber optic",1,0)+IF(Q5072="Yes",1,0)</f>
        <v/>
      </c>
    </row>
    <row r="5073" ht="15" customHeight="1" s="59">
      <c r="A5073" s="58" t="inlineStr">
        <is>
          <t>1746-TGTWV</t>
        </is>
      </c>
      <c r="B5073" s="58" t="inlineStr">
        <is>
          <t>Male</t>
        </is>
      </c>
      <c r="C5073" s="58" t="n">
        <v>0</v>
      </c>
      <c r="D5073" s="58" t="inlineStr">
        <is>
          <t>Yes</t>
        </is>
      </c>
      <c r="E5073" s="58" t="inlineStr">
        <is>
          <t>No</t>
        </is>
      </c>
      <c r="F5073" s="58" t="n">
        <v>1</v>
      </c>
      <c r="G5073" s="58" t="inlineStr">
        <is>
          <t>Yes</t>
        </is>
      </c>
      <c r="H5073" s="58" t="inlineStr">
        <is>
          <t>No</t>
        </is>
      </c>
      <c r="I5073" s="58" t="inlineStr">
        <is>
          <t>Fiber optic</t>
        </is>
      </c>
      <c r="J5073" s="58" t="inlineStr">
        <is>
          <t>No</t>
        </is>
      </c>
      <c r="K5073" s="58" t="inlineStr">
        <is>
          <t>No</t>
        </is>
      </c>
      <c r="L5073" s="58" t="inlineStr">
        <is>
          <t>Yes</t>
        </is>
      </c>
      <c r="M5073" s="58" t="inlineStr">
        <is>
          <t>No</t>
        </is>
      </c>
      <c r="N5073" s="58" t="inlineStr">
        <is>
          <t>No</t>
        </is>
      </c>
      <c r="O5073" s="58" t="inlineStr">
        <is>
          <t>No</t>
        </is>
      </c>
      <c r="P5073" s="58" t="inlineStr">
        <is>
          <t>Month-to-month</t>
        </is>
      </c>
      <c r="Q5073" s="58" t="inlineStr">
        <is>
          <t>No</t>
        </is>
      </c>
      <c r="R5073" s="58" t="inlineStr">
        <is>
          <t>Credit card (automatic)</t>
        </is>
      </c>
      <c r="S5073" s="123" t="n">
        <v>75.34999999999999</v>
      </c>
      <c r="T5073" s="58" t="inlineStr">
        <is>
          <t>75.35</t>
        </is>
      </c>
      <c r="U5073" s="58" t="inlineStr">
        <is>
          <t>No</t>
        </is>
      </c>
      <c r="V5073" s="123">
        <f>IFERROR(VALUE(TRIM(T5073)),S5073*F5073)</f>
        <v/>
      </c>
      <c r="W5073" s="58">
        <f>IF(F5073&lt;=12,"0-12 mo",IF(F5073&lt;=24,"13-24 mo",IF(F5073&lt;=48,"25-48 mo","49+ mo")))</f>
        <v/>
      </c>
      <c r="X5073" s="58">
        <f>IF(S5073&lt;=35.5,"Q1 Low",IF(S5073&lt;=70.35,"Q2 Mid-Low",IF(S5073&lt;=89.85,"Q3 Mid-High","Q4 High")))</f>
        <v/>
      </c>
      <c r="Y5073" s="58">
        <f>IF(U5073="Yes",1,0)</f>
        <v/>
      </c>
      <c r="Z5073" s="58">
        <f>IF(P5073="Month-to-month",1,0)+IF(M5073="No",1,0)+IF(J5073="No",1,0)+IF(I5073="Fiber optic",1,0)+IF(Q5073="Yes",1,0)</f>
        <v/>
      </c>
    </row>
    <row r="5074" ht="15" customHeight="1" s="59">
      <c r="A5074" s="58" t="inlineStr">
        <is>
          <t>5995-SNNEW</t>
        </is>
      </c>
      <c r="B5074" s="58" t="inlineStr">
        <is>
          <t>Male</t>
        </is>
      </c>
      <c r="C5074" s="58" t="n">
        <v>1</v>
      </c>
      <c r="D5074" s="58" t="inlineStr">
        <is>
          <t>Yes</t>
        </is>
      </c>
      <c r="E5074" s="58" t="inlineStr">
        <is>
          <t>No</t>
        </is>
      </c>
      <c r="F5074" s="58" t="n">
        <v>23</v>
      </c>
      <c r="G5074" s="58" t="inlineStr">
        <is>
          <t>Yes</t>
        </is>
      </c>
      <c r="H5074" s="58" t="inlineStr">
        <is>
          <t>Yes</t>
        </is>
      </c>
      <c r="I5074" s="58" t="inlineStr">
        <is>
          <t>Fiber optic</t>
        </is>
      </c>
      <c r="J5074" s="58" t="inlineStr">
        <is>
          <t>No</t>
        </is>
      </c>
      <c r="K5074" s="58" t="inlineStr">
        <is>
          <t>Yes</t>
        </is>
      </c>
      <c r="L5074" s="58" t="inlineStr">
        <is>
          <t>Yes</t>
        </is>
      </c>
      <c r="M5074" s="58" t="inlineStr">
        <is>
          <t>No</t>
        </is>
      </c>
      <c r="N5074" s="58" t="inlineStr">
        <is>
          <t>Yes</t>
        </is>
      </c>
      <c r="O5074" s="58" t="inlineStr">
        <is>
          <t>Yes</t>
        </is>
      </c>
      <c r="P5074" s="58" t="inlineStr">
        <is>
          <t>Month-to-month</t>
        </is>
      </c>
      <c r="Q5074" s="58" t="inlineStr">
        <is>
          <t>Yes</t>
        </is>
      </c>
      <c r="R5074" s="58" t="inlineStr">
        <is>
          <t>Electronic check</t>
        </is>
      </c>
      <c r="S5074" s="123" t="n">
        <v>104.45</v>
      </c>
      <c r="T5074" s="58" t="inlineStr">
        <is>
          <t>2184.85</t>
        </is>
      </c>
      <c r="U5074" s="58" t="inlineStr">
        <is>
          <t>No</t>
        </is>
      </c>
      <c r="V5074" s="123">
        <f>IFERROR(VALUE(TRIM(T5074)),S5074*F5074)</f>
        <v/>
      </c>
      <c r="W5074" s="58">
        <f>IF(F5074&lt;=12,"0-12 mo",IF(F5074&lt;=24,"13-24 mo",IF(F5074&lt;=48,"25-48 mo","49+ mo")))</f>
        <v/>
      </c>
      <c r="X5074" s="58">
        <f>IF(S5074&lt;=35.5,"Q1 Low",IF(S5074&lt;=70.35,"Q2 Mid-Low",IF(S5074&lt;=89.85,"Q3 Mid-High","Q4 High")))</f>
        <v/>
      </c>
      <c r="Y5074" s="58">
        <f>IF(U5074="Yes",1,0)</f>
        <v/>
      </c>
      <c r="Z5074" s="58">
        <f>IF(P5074="Month-to-month",1,0)+IF(M5074="No",1,0)+IF(J5074="No",1,0)+IF(I5074="Fiber optic",1,0)+IF(Q5074="Yes",1,0)</f>
        <v/>
      </c>
    </row>
    <row r="5075" ht="15" customHeight="1" s="59">
      <c r="A5075" s="58" t="inlineStr">
        <is>
          <t>8050-WYBND</t>
        </is>
      </c>
      <c r="B5075" s="58" t="inlineStr">
        <is>
          <t>Female</t>
        </is>
      </c>
      <c r="C5075" s="58" t="n">
        <v>0</v>
      </c>
      <c r="D5075" s="58" t="inlineStr">
        <is>
          <t>No</t>
        </is>
      </c>
      <c r="E5075" s="58" t="inlineStr">
        <is>
          <t>Yes</t>
        </is>
      </c>
      <c r="F5075" s="58" t="n">
        <v>22</v>
      </c>
      <c r="G5075" s="58" t="inlineStr">
        <is>
          <t>No</t>
        </is>
      </c>
      <c r="H5075" s="58" t="inlineStr">
        <is>
          <t>No phone service</t>
        </is>
      </c>
      <c r="I5075" s="58" t="inlineStr">
        <is>
          <t>DSL</t>
        </is>
      </c>
      <c r="J5075" s="58" t="inlineStr">
        <is>
          <t>No</t>
        </is>
      </c>
      <c r="K5075" s="58" t="inlineStr">
        <is>
          <t>No</t>
        </is>
      </c>
      <c r="L5075" s="58" t="inlineStr">
        <is>
          <t>Yes</t>
        </is>
      </c>
      <c r="M5075" s="58" t="inlineStr">
        <is>
          <t>No</t>
        </is>
      </c>
      <c r="N5075" s="58" t="inlineStr">
        <is>
          <t>Yes</t>
        </is>
      </c>
      <c r="O5075" s="58" t="inlineStr">
        <is>
          <t>Yes</t>
        </is>
      </c>
      <c r="P5075" s="58" t="inlineStr">
        <is>
          <t>One year</t>
        </is>
      </c>
      <c r="Q5075" s="58" t="inlineStr">
        <is>
          <t>Yes</t>
        </is>
      </c>
      <c r="R5075" s="58" t="inlineStr">
        <is>
          <t>Credit card (automatic)</t>
        </is>
      </c>
      <c r="S5075" s="123" t="n">
        <v>49.45</v>
      </c>
      <c r="T5075" s="58" t="inlineStr">
        <is>
          <t>1031.4</t>
        </is>
      </c>
      <c r="U5075" s="58" t="inlineStr">
        <is>
          <t>No</t>
        </is>
      </c>
      <c r="V5075" s="123">
        <f>IFERROR(VALUE(TRIM(T5075)),S5075*F5075)</f>
        <v/>
      </c>
      <c r="W5075" s="58">
        <f>IF(F5075&lt;=12,"0-12 mo",IF(F5075&lt;=24,"13-24 mo",IF(F5075&lt;=48,"25-48 mo","49+ mo")))</f>
        <v/>
      </c>
      <c r="X5075" s="58">
        <f>IF(S5075&lt;=35.5,"Q1 Low",IF(S5075&lt;=70.35,"Q2 Mid-Low",IF(S5075&lt;=89.85,"Q3 Mid-High","Q4 High")))</f>
        <v/>
      </c>
      <c r="Y5075" s="58">
        <f>IF(U5075="Yes",1,0)</f>
        <v/>
      </c>
      <c r="Z5075" s="58">
        <f>IF(P5075="Month-to-month",1,0)+IF(M5075="No",1,0)+IF(J5075="No",1,0)+IF(I5075="Fiber optic",1,0)+IF(Q5075="Yes",1,0)</f>
        <v/>
      </c>
    </row>
    <row r="5076" ht="15" customHeight="1" s="59">
      <c r="A5076" s="58" t="inlineStr">
        <is>
          <t>2821-WARNZ</t>
        </is>
      </c>
      <c r="B5076" s="58" t="inlineStr">
        <is>
          <t>Female</t>
        </is>
      </c>
      <c r="C5076" s="58" t="n">
        <v>0</v>
      </c>
      <c r="D5076" s="58" t="inlineStr">
        <is>
          <t>No</t>
        </is>
      </c>
      <c r="E5076" s="58" t="inlineStr">
        <is>
          <t>Yes</t>
        </is>
      </c>
      <c r="F5076" s="58" t="n">
        <v>49</v>
      </c>
      <c r="G5076" s="58" t="inlineStr">
        <is>
          <t>Yes</t>
        </is>
      </c>
      <c r="H5076" s="58" t="inlineStr">
        <is>
          <t>No</t>
        </is>
      </c>
      <c r="I5076" s="58" t="inlineStr">
        <is>
          <t>No</t>
        </is>
      </c>
      <c r="J5076" s="58" t="inlineStr">
        <is>
          <t>No internet service</t>
        </is>
      </c>
      <c r="K5076" s="58" t="inlineStr">
        <is>
          <t>No internet service</t>
        </is>
      </c>
      <c r="L5076" s="58" t="inlineStr">
        <is>
          <t>No internet service</t>
        </is>
      </c>
      <c r="M5076" s="58" t="inlineStr">
        <is>
          <t>No internet service</t>
        </is>
      </c>
      <c r="N5076" s="58" t="inlineStr">
        <is>
          <t>No internet service</t>
        </is>
      </c>
      <c r="O5076" s="58" t="inlineStr">
        <is>
          <t>No internet service</t>
        </is>
      </c>
      <c r="P5076" s="58" t="inlineStr">
        <is>
          <t>One year</t>
        </is>
      </c>
      <c r="Q5076" s="58" t="inlineStr">
        <is>
          <t>No</t>
        </is>
      </c>
      <c r="R5076" s="58" t="inlineStr">
        <is>
          <t>Credit card (automatic)</t>
        </is>
      </c>
      <c r="S5076" s="123" t="n">
        <v>19.45</v>
      </c>
      <c r="T5076" s="58" t="inlineStr">
        <is>
          <t>921.3</t>
        </is>
      </c>
      <c r="U5076" s="58" t="inlineStr">
        <is>
          <t>No</t>
        </is>
      </c>
      <c r="V5076" s="123">
        <f>IFERROR(VALUE(TRIM(T5076)),S5076*F5076)</f>
        <v/>
      </c>
      <c r="W5076" s="58">
        <f>IF(F5076&lt;=12,"0-12 mo",IF(F5076&lt;=24,"13-24 mo",IF(F5076&lt;=48,"25-48 mo","49+ mo")))</f>
        <v/>
      </c>
      <c r="X5076" s="58">
        <f>IF(S5076&lt;=35.5,"Q1 Low",IF(S5076&lt;=70.35,"Q2 Mid-Low",IF(S5076&lt;=89.85,"Q3 Mid-High","Q4 High")))</f>
        <v/>
      </c>
      <c r="Y5076" s="58">
        <f>IF(U5076="Yes",1,0)</f>
        <v/>
      </c>
      <c r="Z5076" s="58">
        <f>IF(P5076="Month-to-month",1,0)+IF(M5076="No",1,0)+IF(J5076="No",1,0)+IF(I5076="Fiber optic",1,0)+IF(Q5076="Yes",1,0)</f>
        <v/>
      </c>
    </row>
    <row r="5077" ht="15" customHeight="1" s="59">
      <c r="A5077" s="58" t="inlineStr">
        <is>
          <t>4879-GZLFH</t>
        </is>
      </c>
      <c r="B5077" s="58" t="inlineStr">
        <is>
          <t>Female</t>
        </is>
      </c>
      <c r="C5077" s="58" t="n">
        <v>0</v>
      </c>
      <c r="D5077" s="58" t="inlineStr">
        <is>
          <t>Yes</t>
        </is>
      </c>
      <c r="E5077" s="58" t="inlineStr">
        <is>
          <t>Yes</t>
        </is>
      </c>
      <c r="F5077" s="58" t="n">
        <v>42</v>
      </c>
      <c r="G5077" s="58" t="inlineStr">
        <is>
          <t>Yes</t>
        </is>
      </c>
      <c r="H5077" s="58" t="inlineStr">
        <is>
          <t>No</t>
        </is>
      </c>
      <c r="I5077" s="58" t="inlineStr">
        <is>
          <t>Fiber optic</t>
        </is>
      </c>
      <c r="J5077" s="58" t="inlineStr">
        <is>
          <t>No</t>
        </is>
      </c>
      <c r="K5077" s="58" t="inlineStr">
        <is>
          <t>No</t>
        </is>
      </c>
      <c r="L5077" s="58" t="inlineStr">
        <is>
          <t>Yes</t>
        </is>
      </c>
      <c r="M5077" s="58" t="inlineStr">
        <is>
          <t>No</t>
        </is>
      </c>
      <c r="N5077" s="58" t="inlineStr">
        <is>
          <t>Yes</t>
        </is>
      </c>
      <c r="O5077" s="58" t="inlineStr">
        <is>
          <t>Yes</t>
        </is>
      </c>
      <c r="P5077" s="58" t="inlineStr">
        <is>
          <t>Month-to-month</t>
        </is>
      </c>
      <c r="Q5077" s="58" t="inlineStr">
        <is>
          <t>Yes</t>
        </is>
      </c>
      <c r="R5077" s="58" t="inlineStr">
        <is>
          <t>Electronic check</t>
        </is>
      </c>
      <c r="S5077" s="123" t="n">
        <v>92.15000000000001</v>
      </c>
      <c r="T5077" s="58" t="inlineStr">
        <is>
          <t>3875.4</t>
        </is>
      </c>
      <c r="U5077" s="58" t="inlineStr">
        <is>
          <t>No</t>
        </is>
      </c>
      <c r="V5077" s="123">
        <f>IFERROR(VALUE(TRIM(T5077)),S5077*F5077)</f>
        <v/>
      </c>
      <c r="W5077" s="58">
        <f>IF(F5077&lt;=12,"0-12 mo",IF(F5077&lt;=24,"13-24 mo",IF(F5077&lt;=48,"25-48 mo","49+ mo")))</f>
        <v/>
      </c>
      <c r="X5077" s="58">
        <f>IF(S5077&lt;=35.5,"Q1 Low",IF(S5077&lt;=70.35,"Q2 Mid-Low",IF(S5077&lt;=89.85,"Q3 Mid-High","Q4 High")))</f>
        <v/>
      </c>
      <c r="Y5077" s="58">
        <f>IF(U5077="Yes",1,0)</f>
        <v/>
      </c>
      <c r="Z5077" s="58">
        <f>IF(P5077="Month-to-month",1,0)+IF(M5077="No",1,0)+IF(J5077="No",1,0)+IF(I5077="Fiber optic",1,0)+IF(Q5077="Yes",1,0)</f>
        <v/>
      </c>
    </row>
    <row r="5078" ht="15" customHeight="1" s="59">
      <c r="A5078" s="58" t="inlineStr">
        <is>
          <t>1644-IRKSF</t>
        </is>
      </c>
      <c r="B5078" s="58" t="inlineStr">
        <is>
          <t>Female</t>
        </is>
      </c>
      <c r="C5078" s="58" t="n">
        <v>0</v>
      </c>
      <c r="D5078" s="58" t="inlineStr">
        <is>
          <t>Yes</t>
        </is>
      </c>
      <c r="E5078" s="58" t="inlineStr">
        <is>
          <t>Yes</t>
        </is>
      </c>
      <c r="F5078" s="58" t="n">
        <v>33</v>
      </c>
      <c r="G5078" s="58" t="inlineStr">
        <is>
          <t>Yes</t>
        </is>
      </c>
      <c r="H5078" s="58" t="inlineStr">
        <is>
          <t>No</t>
        </is>
      </c>
      <c r="I5078" s="58" t="inlineStr">
        <is>
          <t>Fiber optic</t>
        </is>
      </c>
      <c r="J5078" s="58" t="inlineStr">
        <is>
          <t>No</t>
        </is>
      </c>
      <c r="K5078" s="58" t="inlineStr">
        <is>
          <t>No</t>
        </is>
      </c>
      <c r="L5078" s="58" t="inlineStr">
        <is>
          <t>Yes</t>
        </is>
      </c>
      <c r="M5078" s="58" t="inlineStr">
        <is>
          <t>No</t>
        </is>
      </c>
      <c r="N5078" s="58" t="inlineStr">
        <is>
          <t>Yes</t>
        </is>
      </c>
      <c r="O5078" s="58" t="inlineStr">
        <is>
          <t>Yes</t>
        </is>
      </c>
      <c r="P5078" s="58" t="inlineStr">
        <is>
          <t>One year</t>
        </is>
      </c>
      <c r="Q5078" s="58" t="inlineStr">
        <is>
          <t>Yes</t>
        </is>
      </c>
      <c r="R5078" s="58" t="inlineStr">
        <is>
          <t>Electronic check</t>
        </is>
      </c>
      <c r="S5078" s="123" t="n">
        <v>93.8</v>
      </c>
      <c r="T5078" s="58" t="inlineStr">
        <is>
          <t>3124.5</t>
        </is>
      </c>
      <c r="U5078" s="58" t="inlineStr">
        <is>
          <t>Yes</t>
        </is>
      </c>
      <c r="V5078" s="123">
        <f>IFERROR(VALUE(TRIM(T5078)),S5078*F5078)</f>
        <v/>
      </c>
      <c r="W5078" s="58">
        <f>IF(F5078&lt;=12,"0-12 mo",IF(F5078&lt;=24,"13-24 mo",IF(F5078&lt;=48,"25-48 mo","49+ mo")))</f>
        <v/>
      </c>
      <c r="X5078" s="58">
        <f>IF(S5078&lt;=35.5,"Q1 Low",IF(S5078&lt;=70.35,"Q2 Mid-Low",IF(S5078&lt;=89.85,"Q3 Mid-High","Q4 High")))</f>
        <v/>
      </c>
      <c r="Y5078" s="58">
        <f>IF(U5078="Yes",1,0)</f>
        <v/>
      </c>
      <c r="Z5078" s="58">
        <f>IF(P5078="Month-to-month",1,0)+IF(M5078="No",1,0)+IF(J5078="No",1,0)+IF(I5078="Fiber optic",1,0)+IF(Q5078="Yes",1,0)</f>
        <v/>
      </c>
    </row>
    <row r="5079" ht="15" customHeight="1" s="59">
      <c r="A5079" s="58" t="inlineStr">
        <is>
          <t>8314-HTWVE</t>
        </is>
      </c>
      <c r="B5079" s="58" t="inlineStr">
        <is>
          <t>Female</t>
        </is>
      </c>
      <c r="C5079" s="58" t="n">
        <v>0</v>
      </c>
      <c r="D5079" s="58" t="inlineStr">
        <is>
          <t>Yes</t>
        </is>
      </c>
      <c r="E5079" s="58" t="inlineStr">
        <is>
          <t>Yes</t>
        </is>
      </c>
      <c r="F5079" s="58" t="n">
        <v>7</v>
      </c>
      <c r="G5079" s="58" t="inlineStr">
        <is>
          <t>Yes</t>
        </is>
      </c>
      <c r="H5079" s="58" t="inlineStr">
        <is>
          <t>No</t>
        </is>
      </c>
      <c r="I5079" s="58" t="inlineStr">
        <is>
          <t>No</t>
        </is>
      </c>
      <c r="J5079" s="58" t="inlineStr">
        <is>
          <t>No internet service</t>
        </is>
      </c>
      <c r="K5079" s="58" t="inlineStr">
        <is>
          <t>No internet service</t>
        </is>
      </c>
      <c r="L5079" s="58" t="inlineStr">
        <is>
          <t>No internet service</t>
        </is>
      </c>
      <c r="M5079" s="58" t="inlineStr">
        <is>
          <t>No internet service</t>
        </is>
      </c>
      <c r="N5079" s="58" t="inlineStr">
        <is>
          <t>No internet service</t>
        </is>
      </c>
      <c r="O5079" s="58" t="inlineStr">
        <is>
          <t>No internet service</t>
        </is>
      </c>
      <c r="P5079" s="58" t="inlineStr">
        <is>
          <t>Two year</t>
        </is>
      </c>
      <c r="Q5079" s="58" t="inlineStr">
        <is>
          <t>No</t>
        </is>
      </c>
      <c r="R5079" s="58" t="inlineStr">
        <is>
          <t>Mailed check</t>
        </is>
      </c>
      <c r="S5079" s="123" t="n">
        <v>19.85</v>
      </c>
      <c r="T5079" s="58" t="inlineStr">
        <is>
          <t>144.15</t>
        </is>
      </c>
      <c r="U5079" s="58" t="inlineStr">
        <is>
          <t>No</t>
        </is>
      </c>
      <c r="V5079" s="123">
        <f>IFERROR(VALUE(TRIM(T5079)),S5079*F5079)</f>
        <v/>
      </c>
      <c r="W5079" s="58">
        <f>IF(F5079&lt;=12,"0-12 mo",IF(F5079&lt;=24,"13-24 mo",IF(F5079&lt;=48,"25-48 mo","49+ mo")))</f>
        <v/>
      </c>
      <c r="X5079" s="58">
        <f>IF(S5079&lt;=35.5,"Q1 Low",IF(S5079&lt;=70.35,"Q2 Mid-Low",IF(S5079&lt;=89.85,"Q3 Mid-High","Q4 High")))</f>
        <v/>
      </c>
      <c r="Y5079" s="58">
        <f>IF(U5079="Yes",1,0)</f>
        <v/>
      </c>
      <c r="Z5079" s="58">
        <f>IF(P5079="Month-to-month",1,0)+IF(M5079="No",1,0)+IF(J5079="No",1,0)+IF(I5079="Fiber optic",1,0)+IF(Q5079="Yes",1,0)</f>
        <v/>
      </c>
    </row>
    <row r="5080" ht="15" customHeight="1" s="59">
      <c r="A5080" s="58" t="inlineStr">
        <is>
          <t>9402-ROUMJ</t>
        </is>
      </c>
      <c r="B5080" s="58" t="inlineStr">
        <is>
          <t>Female</t>
        </is>
      </c>
      <c r="C5080" s="58" t="n">
        <v>0</v>
      </c>
      <c r="D5080" s="58" t="inlineStr">
        <is>
          <t>Yes</t>
        </is>
      </c>
      <c r="E5080" s="58" t="inlineStr">
        <is>
          <t>Yes</t>
        </is>
      </c>
      <c r="F5080" s="58" t="n">
        <v>67</v>
      </c>
      <c r="G5080" s="58" t="inlineStr">
        <is>
          <t>Yes</t>
        </is>
      </c>
      <c r="H5080" s="58" t="inlineStr">
        <is>
          <t>Yes</t>
        </is>
      </c>
      <c r="I5080" s="58" t="inlineStr">
        <is>
          <t>Fiber optic</t>
        </is>
      </c>
      <c r="J5080" s="58" t="inlineStr">
        <is>
          <t>Yes</t>
        </is>
      </c>
      <c r="K5080" s="58" t="inlineStr">
        <is>
          <t>No</t>
        </is>
      </c>
      <c r="L5080" s="58" t="inlineStr">
        <is>
          <t>Yes</t>
        </is>
      </c>
      <c r="M5080" s="58" t="inlineStr">
        <is>
          <t>Yes</t>
        </is>
      </c>
      <c r="N5080" s="58" t="inlineStr">
        <is>
          <t>No</t>
        </is>
      </c>
      <c r="O5080" s="58" t="inlineStr">
        <is>
          <t>Yes</t>
        </is>
      </c>
      <c r="P5080" s="58" t="inlineStr">
        <is>
          <t>One year</t>
        </is>
      </c>
      <c r="Q5080" s="58" t="inlineStr">
        <is>
          <t>Yes</t>
        </is>
      </c>
      <c r="R5080" s="58" t="inlineStr">
        <is>
          <t>Bank transfer (automatic)</t>
        </is>
      </c>
      <c r="S5080" s="123" t="n">
        <v>100.25</v>
      </c>
      <c r="T5080" s="58" t="inlineStr">
        <is>
          <t>6689</t>
        </is>
      </c>
      <c r="U5080" s="58" t="inlineStr">
        <is>
          <t>No</t>
        </is>
      </c>
      <c r="V5080" s="123">
        <f>IFERROR(VALUE(TRIM(T5080)),S5080*F5080)</f>
        <v/>
      </c>
      <c r="W5080" s="58">
        <f>IF(F5080&lt;=12,"0-12 mo",IF(F5080&lt;=24,"13-24 mo",IF(F5080&lt;=48,"25-48 mo","49+ mo")))</f>
        <v/>
      </c>
      <c r="X5080" s="58">
        <f>IF(S5080&lt;=35.5,"Q1 Low",IF(S5080&lt;=70.35,"Q2 Mid-Low",IF(S5080&lt;=89.85,"Q3 Mid-High","Q4 High")))</f>
        <v/>
      </c>
      <c r="Y5080" s="58">
        <f>IF(U5080="Yes",1,0)</f>
        <v/>
      </c>
      <c r="Z5080" s="58">
        <f>IF(P5080="Month-to-month",1,0)+IF(M5080="No",1,0)+IF(J5080="No",1,0)+IF(I5080="Fiber optic",1,0)+IF(Q5080="Yes",1,0)</f>
        <v/>
      </c>
    </row>
    <row r="5081" ht="15" customHeight="1" s="59">
      <c r="A5081" s="58" t="inlineStr">
        <is>
          <t>2507-QZPQS</t>
        </is>
      </c>
      <c r="B5081" s="58" t="inlineStr">
        <is>
          <t>Male</t>
        </is>
      </c>
      <c r="C5081" s="58" t="n">
        <v>0</v>
      </c>
      <c r="D5081" s="58" t="inlineStr">
        <is>
          <t>No</t>
        </is>
      </c>
      <c r="E5081" s="58" t="inlineStr">
        <is>
          <t>No</t>
        </is>
      </c>
      <c r="F5081" s="58" t="n">
        <v>15</v>
      </c>
      <c r="G5081" s="58" t="inlineStr">
        <is>
          <t>Yes</t>
        </is>
      </c>
      <c r="H5081" s="58" t="inlineStr">
        <is>
          <t>Yes</t>
        </is>
      </c>
      <c r="I5081" s="58" t="inlineStr">
        <is>
          <t>Fiber optic</t>
        </is>
      </c>
      <c r="J5081" s="58" t="inlineStr">
        <is>
          <t>No</t>
        </is>
      </c>
      <c r="K5081" s="58" t="inlineStr">
        <is>
          <t>Yes</t>
        </is>
      </c>
      <c r="L5081" s="58" t="inlineStr">
        <is>
          <t>No</t>
        </is>
      </c>
      <c r="M5081" s="58" t="inlineStr">
        <is>
          <t>Yes</t>
        </is>
      </c>
      <c r="N5081" s="58" t="inlineStr">
        <is>
          <t>No</t>
        </is>
      </c>
      <c r="O5081" s="58" t="inlineStr">
        <is>
          <t>Yes</t>
        </is>
      </c>
      <c r="P5081" s="58" t="inlineStr">
        <is>
          <t>Month-to-month</t>
        </is>
      </c>
      <c r="Q5081" s="58" t="inlineStr">
        <is>
          <t>No</t>
        </is>
      </c>
      <c r="R5081" s="58" t="inlineStr">
        <is>
          <t>Electronic check</t>
        </is>
      </c>
      <c r="S5081" s="123" t="n">
        <v>95.7</v>
      </c>
      <c r="T5081" s="58" t="inlineStr">
        <is>
          <t>1451.1</t>
        </is>
      </c>
      <c r="U5081" s="58" t="inlineStr">
        <is>
          <t>No</t>
        </is>
      </c>
      <c r="V5081" s="123">
        <f>IFERROR(VALUE(TRIM(T5081)),S5081*F5081)</f>
        <v/>
      </c>
      <c r="W5081" s="58">
        <f>IF(F5081&lt;=12,"0-12 mo",IF(F5081&lt;=24,"13-24 mo",IF(F5081&lt;=48,"25-48 mo","49+ mo")))</f>
        <v/>
      </c>
      <c r="X5081" s="58">
        <f>IF(S5081&lt;=35.5,"Q1 Low",IF(S5081&lt;=70.35,"Q2 Mid-Low",IF(S5081&lt;=89.85,"Q3 Mid-High","Q4 High")))</f>
        <v/>
      </c>
      <c r="Y5081" s="58">
        <f>IF(U5081="Yes",1,0)</f>
        <v/>
      </c>
      <c r="Z5081" s="58">
        <f>IF(P5081="Month-to-month",1,0)+IF(M5081="No",1,0)+IF(J5081="No",1,0)+IF(I5081="Fiber optic",1,0)+IF(Q5081="Yes",1,0)</f>
        <v/>
      </c>
    </row>
    <row r="5082" ht="15" customHeight="1" s="59">
      <c r="A5082" s="58" t="inlineStr">
        <is>
          <t>7159-NOKYQ</t>
        </is>
      </c>
      <c r="B5082" s="58" t="inlineStr">
        <is>
          <t>Male</t>
        </is>
      </c>
      <c r="C5082" s="58" t="n">
        <v>0</v>
      </c>
      <c r="D5082" s="58" t="inlineStr">
        <is>
          <t>Yes</t>
        </is>
      </c>
      <c r="E5082" s="58" t="inlineStr">
        <is>
          <t>No</t>
        </is>
      </c>
      <c r="F5082" s="58" t="n">
        <v>67</v>
      </c>
      <c r="G5082" s="58" t="inlineStr">
        <is>
          <t>Yes</t>
        </is>
      </c>
      <c r="H5082" s="58" t="inlineStr">
        <is>
          <t>Yes</t>
        </is>
      </c>
      <c r="I5082" s="58" t="inlineStr">
        <is>
          <t>Fiber optic</t>
        </is>
      </c>
      <c r="J5082" s="58" t="inlineStr">
        <is>
          <t>No</t>
        </is>
      </c>
      <c r="K5082" s="58" t="inlineStr">
        <is>
          <t>Yes</t>
        </is>
      </c>
      <c r="L5082" s="58" t="inlineStr">
        <is>
          <t>Yes</t>
        </is>
      </c>
      <c r="M5082" s="58" t="inlineStr">
        <is>
          <t>No</t>
        </is>
      </c>
      <c r="N5082" s="58" t="inlineStr">
        <is>
          <t>No</t>
        </is>
      </c>
      <c r="O5082" s="58" t="inlineStr">
        <is>
          <t>Yes</t>
        </is>
      </c>
      <c r="P5082" s="58" t="inlineStr">
        <is>
          <t>Two year</t>
        </is>
      </c>
      <c r="Q5082" s="58" t="inlineStr">
        <is>
          <t>Yes</t>
        </is>
      </c>
      <c r="R5082" s="58" t="inlineStr">
        <is>
          <t>Electronic check</t>
        </is>
      </c>
      <c r="S5082" s="123" t="n">
        <v>93.15000000000001</v>
      </c>
      <c r="T5082" s="58" t="inlineStr">
        <is>
          <t>6368.2</t>
        </is>
      </c>
      <c r="U5082" s="58" t="inlineStr">
        <is>
          <t>No</t>
        </is>
      </c>
      <c r="V5082" s="123">
        <f>IFERROR(VALUE(TRIM(T5082)),S5082*F5082)</f>
        <v/>
      </c>
      <c r="W5082" s="58">
        <f>IF(F5082&lt;=12,"0-12 mo",IF(F5082&lt;=24,"13-24 mo",IF(F5082&lt;=48,"25-48 mo","49+ mo")))</f>
        <v/>
      </c>
      <c r="X5082" s="58">
        <f>IF(S5082&lt;=35.5,"Q1 Low",IF(S5082&lt;=70.35,"Q2 Mid-Low",IF(S5082&lt;=89.85,"Q3 Mid-High","Q4 High")))</f>
        <v/>
      </c>
      <c r="Y5082" s="58">
        <f>IF(U5082="Yes",1,0)</f>
        <v/>
      </c>
      <c r="Z5082" s="58">
        <f>IF(P5082="Month-to-month",1,0)+IF(M5082="No",1,0)+IF(J5082="No",1,0)+IF(I5082="Fiber optic",1,0)+IF(Q5082="Yes",1,0)</f>
        <v/>
      </c>
    </row>
    <row r="5083" ht="15" customHeight="1" s="59">
      <c r="A5083" s="58" t="inlineStr">
        <is>
          <t>5707-ZMDJP</t>
        </is>
      </c>
      <c r="B5083" s="58" t="inlineStr">
        <is>
          <t>Male</t>
        </is>
      </c>
      <c r="C5083" s="58" t="n">
        <v>0</v>
      </c>
      <c r="D5083" s="58" t="inlineStr">
        <is>
          <t>Yes</t>
        </is>
      </c>
      <c r="E5083" s="58" t="inlineStr">
        <is>
          <t>Yes</t>
        </is>
      </c>
      <c r="F5083" s="58" t="n">
        <v>53</v>
      </c>
      <c r="G5083" s="58" t="inlineStr">
        <is>
          <t>Yes</t>
        </is>
      </c>
      <c r="H5083" s="58" t="inlineStr">
        <is>
          <t>No</t>
        </is>
      </c>
      <c r="I5083" s="58" t="inlineStr">
        <is>
          <t>DSL</t>
        </is>
      </c>
      <c r="J5083" s="58" t="inlineStr">
        <is>
          <t>Yes</t>
        </is>
      </c>
      <c r="K5083" s="58" t="inlineStr">
        <is>
          <t>Yes</t>
        </is>
      </c>
      <c r="L5083" s="58" t="inlineStr">
        <is>
          <t>No</t>
        </is>
      </c>
      <c r="M5083" s="58" t="inlineStr">
        <is>
          <t>Yes</t>
        </is>
      </c>
      <c r="N5083" s="58" t="inlineStr">
        <is>
          <t>Yes</t>
        </is>
      </c>
      <c r="O5083" s="58" t="inlineStr">
        <is>
          <t>No</t>
        </is>
      </c>
      <c r="P5083" s="58" t="inlineStr">
        <is>
          <t>Two year</t>
        </is>
      </c>
      <c r="Q5083" s="58" t="inlineStr">
        <is>
          <t>Yes</t>
        </is>
      </c>
      <c r="R5083" s="58" t="inlineStr">
        <is>
          <t>Mailed check</t>
        </is>
      </c>
      <c r="S5083" s="123" t="n">
        <v>69.7</v>
      </c>
      <c r="T5083" s="58" t="inlineStr">
        <is>
          <t>3729.6</t>
        </is>
      </c>
      <c r="U5083" s="58" t="inlineStr">
        <is>
          <t>No</t>
        </is>
      </c>
      <c r="V5083" s="123">
        <f>IFERROR(VALUE(TRIM(T5083)),S5083*F5083)</f>
        <v/>
      </c>
      <c r="W5083" s="58">
        <f>IF(F5083&lt;=12,"0-12 mo",IF(F5083&lt;=24,"13-24 mo",IF(F5083&lt;=48,"25-48 mo","49+ mo")))</f>
        <v/>
      </c>
      <c r="X5083" s="58">
        <f>IF(S5083&lt;=35.5,"Q1 Low",IF(S5083&lt;=70.35,"Q2 Mid-Low",IF(S5083&lt;=89.85,"Q3 Mid-High","Q4 High")))</f>
        <v/>
      </c>
      <c r="Y5083" s="58">
        <f>IF(U5083="Yes",1,0)</f>
        <v/>
      </c>
      <c r="Z5083" s="58">
        <f>IF(P5083="Month-to-month",1,0)+IF(M5083="No",1,0)+IF(J5083="No",1,0)+IF(I5083="Fiber optic",1,0)+IF(Q5083="Yes",1,0)</f>
        <v/>
      </c>
    </row>
    <row r="5084" ht="15" customHeight="1" s="59">
      <c r="A5084" s="58" t="inlineStr">
        <is>
          <t>8779-YIQQA</t>
        </is>
      </c>
      <c r="B5084" s="58" t="inlineStr">
        <is>
          <t>Male</t>
        </is>
      </c>
      <c r="C5084" s="58" t="n">
        <v>0</v>
      </c>
      <c r="D5084" s="58" t="inlineStr">
        <is>
          <t>Yes</t>
        </is>
      </c>
      <c r="E5084" s="58" t="inlineStr">
        <is>
          <t>Yes</t>
        </is>
      </c>
      <c r="F5084" s="58" t="n">
        <v>21</v>
      </c>
      <c r="G5084" s="58" t="inlineStr">
        <is>
          <t>Yes</t>
        </is>
      </c>
      <c r="H5084" s="58" t="inlineStr">
        <is>
          <t>No</t>
        </is>
      </c>
      <c r="I5084" s="58" t="inlineStr">
        <is>
          <t>No</t>
        </is>
      </c>
      <c r="J5084" s="58" t="inlineStr">
        <is>
          <t>No internet service</t>
        </is>
      </c>
      <c r="K5084" s="58" t="inlineStr">
        <is>
          <t>No internet service</t>
        </is>
      </c>
      <c r="L5084" s="58" t="inlineStr">
        <is>
          <t>No internet service</t>
        </is>
      </c>
      <c r="M5084" s="58" t="inlineStr">
        <is>
          <t>No internet service</t>
        </is>
      </c>
      <c r="N5084" s="58" t="inlineStr">
        <is>
          <t>No internet service</t>
        </is>
      </c>
      <c r="O5084" s="58" t="inlineStr">
        <is>
          <t>No internet service</t>
        </is>
      </c>
      <c r="P5084" s="58" t="inlineStr">
        <is>
          <t>One year</t>
        </is>
      </c>
      <c r="Q5084" s="58" t="inlineStr">
        <is>
          <t>No</t>
        </is>
      </c>
      <c r="R5084" s="58" t="inlineStr">
        <is>
          <t>Mailed check</t>
        </is>
      </c>
      <c r="S5084" s="123" t="n">
        <v>19.8</v>
      </c>
      <c r="T5084" s="58" t="inlineStr">
        <is>
          <t>350.1</t>
        </is>
      </c>
      <c r="U5084" s="58" t="inlineStr">
        <is>
          <t>No</t>
        </is>
      </c>
      <c r="V5084" s="123">
        <f>IFERROR(VALUE(TRIM(T5084)),S5084*F5084)</f>
        <v/>
      </c>
      <c r="W5084" s="58">
        <f>IF(F5084&lt;=12,"0-12 mo",IF(F5084&lt;=24,"13-24 mo",IF(F5084&lt;=48,"25-48 mo","49+ mo")))</f>
        <v/>
      </c>
      <c r="X5084" s="58">
        <f>IF(S5084&lt;=35.5,"Q1 Low",IF(S5084&lt;=70.35,"Q2 Mid-Low",IF(S5084&lt;=89.85,"Q3 Mid-High","Q4 High")))</f>
        <v/>
      </c>
      <c r="Y5084" s="58">
        <f>IF(U5084="Yes",1,0)</f>
        <v/>
      </c>
      <c r="Z5084" s="58">
        <f>IF(P5084="Month-to-month",1,0)+IF(M5084="No",1,0)+IF(J5084="No",1,0)+IF(I5084="Fiber optic",1,0)+IF(Q5084="Yes",1,0)</f>
        <v/>
      </c>
    </row>
    <row r="5085" ht="15" customHeight="1" s="59">
      <c r="A5085" s="58" t="inlineStr">
        <is>
          <t>7136-IHZJA</t>
        </is>
      </c>
      <c r="B5085" s="58" t="inlineStr">
        <is>
          <t>Female</t>
        </is>
      </c>
      <c r="C5085" s="58" t="n">
        <v>0</v>
      </c>
      <c r="D5085" s="58" t="inlineStr">
        <is>
          <t>Yes</t>
        </is>
      </c>
      <c r="E5085" s="58" t="inlineStr">
        <is>
          <t>Yes</t>
        </is>
      </c>
      <c r="F5085" s="58" t="n">
        <v>40</v>
      </c>
      <c r="G5085" s="58" t="inlineStr">
        <is>
          <t>Yes</t>
        </is>
      </c>
      <c r="H5085" s="58" t="inlineStr">
        <is>
          <t>No</t>
        </is>
      </c>
      <c r="I5085" s="58" t="inlineStr">
        <is>
          <t>DSL</t>
        </is>
      </c>
      <c r="J5085" s="58" t="inlineStr">
        <is>
          <t>Yes</t>
        </is>
      </c>
      <c r="K5085" s="58" t="inlineStr">
        <is>
          <t>Yes</t>
        </is>
      </c>
      <c r="L5085" s="58" t="inlineStr">
        <is>
          <t>No</t>
        </is>
      </c>
      <c r="M5085" s="58" t="inlineStr">
        <is>
          <t>Yes</t>
        </is>
      </c>
      <c r="N5085" s="58" t="inlineStr">
        <is>
          <t>No</t>
        </is>
      </c>
      <c r="O5085" s="58" t="inlineStr">
        <is>
          <t>Yes</t>
        </is>
      </c>
      <c r="P5085" s="58" t="inlineStr">
        <is>
          <t>Month-to-month</t>
        </is>
      </c>
      <c r="Q5085" s="58" t="inlineStr">
        <is>
          <t>Yes</t>
        </is>
      </c>
      <c r="R5085" s="58" t="inlineStr">
        <is>
          <t>Mailed check</t>
        </is>
      </c>
      <c r="S5085" s="123" t="n">
        <v>71.34999999999999</v>
      </c>
      <c r="T5085" s="58" t="inlineStr">
        <is>
          <t>2847.2</t>
        </is>
      </c>
      <c r="U5085" s="58" t="inlineStr">
        <is>
          <t>No</t>
        </is>
      </c>
      <c r="V5085" s="123">
        <f>IFERROR(VALUE(TRIM(T5085)),S5085*F5085)</f>
        <v/>
      </c>
      <c r="W5085" s="58">
        <f>IF(F5085&lt;=12,"0-12 mo",IF(F5085&lt;=24,"13-24 mo",IF(F5085&lt;=48,"25-48 mo","49+ mo")))</f>
        <v/>
      </c>
      <c r="X5085" s="58">
        <f>IF(S5085&lt;=35.5,"Q1 Low",IF(S5085&lt;=70.35,"Q2 Mid-Low",IF(S5085&lt;=89.85,"Q3 Mid-High","Q4 High")))</f>
        <v/>
      </c>
      <c r="Y5085" s="58">
        <f>IF(U5085="Yes",1,0)</f>
        <v/>
      </c>
      <c r="Z5085" s="58">
        <f>IF(P5085="Month-to-month",1,0)+IF(M5085="No",1,0)+IF(J5085="No",1,0)+IF(I5085="Fiber optic",1,0)+IF(Q5085="Yes",1,0)</f>
        <v/>
      </c>
    </row>
    <row r="5086" ht="15" customHeight="1" s="59">
      <c r="A5086" s="58" t="inlineStr">
        <is>
          <t>8966-OIQHG</t>
        </is>
      </c>
      <c r="B5086" s="58" t="inlineStr">
        <is>
          <t>Female</t>
        </is>
      </c>
      <c r="C5086" s="58" t="n">
        <v>0</v>
      </c>
      <c r="D5086" s="58" t="inlineStr">
        <is>
          <t>Yes</t>
        </is>
      </c>
      <c r="E5086" s="58" t="inlineStr">
        <is>
          <t>Yes</t>
        </is>
      </c>
      <c r="F5086" s="58" t="n">
        <v>22</v>
      </c>
      <c r="G5086" s="58" t="inlineStr">
        <is>
          <t>Yes</t>
        </is>
      </c>
      <c r="H5086" s="58" t="inlineStr">
        <is>
          <t>No</t>
        </is>
      </c>
      <c r="I5086" s="58" t="inlineStr">
        <is>
          <t>No</t>
        </is>
      </c>
      <c r="J5086" s="58" t="inlineStr">
        <is>
          <t>No internet service</t>
        </is>
      </c>
      <c r="K5086" s="58" t="inlineStr">
        <is>
          <t>No internet service</t>
        </is>
      </c>
      <c r="L5086" s="58" t="inlineStr">
        <is>
          <t>No internet service</t>
        </is>
      </c>
      <c r="M5086" s="58" t="inlineStr">
        <is>
          <t>No internet service</t>
        </is>
      </c>
      <c r="N5086" s="58" t="inlineStr">
        <is>
          <t>No internet service</t>
        </is>
      </c>
      <c r="O5086" s="58" t="inlineStr">
        <is>
          <t>No internet service</t>
        </is>
      </c>
      <c r="P5086" s="58" t="inlineStr">
        <is>
          <t>One year</t>
        </is>
      </c>
      <c r="Q5086" s="58" t="inlineStr">
        <is>
          <t>No</t>
        </is>
      </c>
      <c r="R5086" s="58" t="inlineStr">
        <is>
          <t>Bank transfer (automatic)</t>
        </is>
      </c>
      <c r="S5086" s="123" t="n">
        <v>20.75</v>
      </c>
      <c r="T5086" s="58" t="inlineStr">
        <is>
          <t>452.35</t>
        </is>
      </c>
      <c r="U5086" s="58" t="inlineStr">
        <is>
          <t>No</t>
        </is>
      </c>
      <c r="V5086" s="123">
        <f>IFERROR(VALUE(TRIM(T5086)),S5086*F5086)</f>
        <v/>
      </c>
      <c r="W5086" s="58">
        <f>IF(F5086&lt;=12,"0-12 mo",IF(F5086&lt;=24,"13-24 mo",IF(F5086&lt;=48,"25-48 mo","49+ mo")))</f>
        <v/>
      </c>
      <c r="X5086" s="58">
        <f>IF(S5086&lt;=35.5,"Q1 Low",IF(S5086&lt;=70.35,"Q2 Mid-Low",IF(S5086&lt;=89.85,"Q3 Mid-High","Q4 High")))</f>
        <v/>
      </c>
      <c r="Y5086" s="58">
        <f>IF(U5086="Yes",1,0)</f>
        <v/>
      </c>
      <c r="Z5086" s="58">
        <f>IF(P5086="Month-to-month",1,0)+IF(M5086="No",1,0)+IF(J5086="No",1,0)+IF(I5086="Fiber optic",1,0)+IF(Q5086="Yes",1,0)</f>
        <v/>
      </c>
    </row>
    <row r="5087" ht="15" customHeight="1" s="59">
      <c r="A5087" s="58" t="inlineStr">
        <is>
          <t>7074-STDCN</t>
        </is>
      </c>
      <c r="B5087" s="58" t="inlineStr">
        <is>
          <t>Male</t>
        </is>
      </c>
      <c r="C5087" s="58" t="n">
        <v>0</v>
      </c>
      <c r="D5087" s="58" t="inlineStr">
        <is>
          <t>No</t>
        </is>
      </c>
      <c r="E5087" s="58" t="inlineStr">
        <is>
          <t>No</t>
        </is>
      </c>
      <c r="F5087" s="58" t="n">
        <v>39</v>
      </c>
      <c r="G5087" s="58" t="inlineStr">
        <is>
          <t>No</t>
        </is>
      </c>
      <c r="H5087" s="58" t="inlineStr">
        <is>
          <t>No phone service</t>
        </is>
      </c>
      <c r="I5087" s="58" t="inlineStr">
        <is>
          <t>DSL</t>
        </is>
      </c>
      <c r="J5087" s="58" t="inlineStr">
        <is>
          <t>No</t>
        </is>
      </c>
      <c r="K5087" s="58" t="inlineStr">
        <is>
          <t>No</t>
        </is>
      </c>
      <c r="L5087" s="58" t="inlineStr">
        <is>
          <t>No</t>
        </is>
      </c>
      <c r="M5087" s="58" t="inlineStr">
        <is>
          <t>Yes</t>
        </is>
      </c>
      <c r="N5087" s="58" t="inlineStr">
        <is>
          <t>No</t>
        </is>
      </c>
      <c r="O5087" s="58" t="inlineStr">
        <is>
          <t>Yes</t>
        </is>
      </c>
      <c r="P5087" s="58" t="inlineStr">
        <is>
          <t>Month-to-month</t>
        </is>
      </c>
      <c r="Q5087" s="58" t="inlineStr">
        <is>
          <t>Yes</t>
        </is>
      </c>
      <c r="R5087" s="58" t="inlineStr">
        <is>
          <t>Electronic check</t>
        </is>
      </c>
      <c r="S5087" s="123" t="n">
        <v>40.6</v>
      </c>
      <c r="T5087" s="58" t="inlineStr">
        <is>
          <t>1494.5</t>
        </is>
      </c>
      <c r="U5087" s="58" t="inlineStr">
        <is>
          <t>No</t>
        </is>
      </c>
      <c r="V5087" s="123">
        <f>IFERROR(VALUE(TRIM(T5087)),S5087*F5087)</f>
        <v/>
      </c>
      <c r="W5087" s="58">
        <f>IF(F5087&lt;=12,"0-12 mo",IF(F5087&lt;=24,"13-24 mo",IF(F5087&lt;=48,"25-48 mo","49+ mo")))</f>
        <v/>
      </c>
      <c r="X5087" s="58">
        <f>IF(S5087&lt;=35.5,"Q1 Low",IF(S5087&lt;=70.35,"Q2 Mid-Low",IF(S5087&lt;=89.85,"Q3 Mid-High","Q4 High")))</f>
        <v/>
      </c>
      <c r="Y5087" s="58">
        <f>IF(U5087="Yes",1,0)</f>
        <v/>
      </c>
      <c r="Z5087" s="58">
        <f>IF(P5087="Month-to-month",1,0)+IF(M5087="No",1,0)+IF(J5087="No",1,0)+IF(I5087="Fiber optic",1,0)+IF(Q5087="Yes",1,0)</f>
        <v/>
      </c>
    </row>
    <row r="5088" ht="15" customHeight="1" s="59">
      <c r="A5088" s="58" t="inlineStr">
        <is>
          <t>3705-PSNGL</t>
        </is>
      </c>
      <c r="B5088" s="58" t="inlineStr">
        <is>
          <t>Male</t>
        </is>
      </c>
      <c r="C5088" s="58" t="n">
        <v>0</v>
      </c>
      <c r="D5088" s="58" t="inlineStr">
        <is>
          <t>No</t>
        </is>
      </c>
      <c r="E5088" s="58" t="inlineStr">
        <is>
          <t>No</t>
        </is>
      </c>
      <c r="F5088" s="58" t="n">
        <v>45</v>
      </c>
      <c r="G5088" s="58" t="inlineStr">
        <is>
          <t>Yes</t>
        </is>
      </c>
      <c r="H5088" s="58" t="inlineStr">
        <is>
          <t>No</t>
        </is>
      </c>
      <c r="I5088" s="58" t="inlineStr">
        <is>
          <t>No</t>
        </is>
      </c>
      <c r="J5088" s="58" t="inlineStr">
        <is>
          <t>No internet service</t>
        </is>
      </c>
      <c r="K5088" s="58" t="inlineStr">
        <is>
          <t>No internet service</t>
        </is>
      </c>
      <c r="L5088" s="58" t="inlineStr">
        <is>
          <t>No internet service</t>
        </is>
      </c>
      <c r="M5088" s="58" t="inlineStr">
        <is>
          <t>No internet service</t>
        </is>
      </c>
      <c r="N5088" s="58" t="inlineStr">
        <is>
          <t>No internet service</t>
        </is>
      </c>
      <c r="O5088" s="58" t="inlineStr">
        <is>
          <t>No internet service</t>
        </is>
      </c>
      <c r="P5088" s="58" t="inlineStr">
        <is>
          <t>One year</t>
        </is>
      </c>
      <c r="Q5088" s="58" t="inlineStr">
        <is>
          <t>Yes</t>
        </is>
      </c>
      <c r="R5088" s="58" t="inlineStr">
        <is>
          <t>Electronic check</t>
        </is>
      </c>
      <c r="S5088" s="123" t="n">
        <v>20.4</v>
      </c>
      <c r="T5088" s="58" t="inlineStr">
        <is>
          <t>930.45</t>
        </is>
      </c>
      <c r="U5088" s="58" t="inlineStr">
        <is>
          <t>Yes</t>
        </is>
      </c>
      <c r="V5088" s="123">
        <f>IFERROR(VALUE(TRIM(T5088)),S5088*F5088)</f>
        <v/>
      </c>
      <c r="W5088" s="58">
        <f>IF(F5088&lt;=12,"0-12 mo",IF(F5088&lt;=24,"13-24 mo",IF(F5088&lt;=48,"25-48 mo","49+ mo")))</f>
        <v/>
      </c>
      <c r="X5088" s="58">
        <f>IF(S5088&lt;=35.5,"Q1 Low",IF(S5088&lt;=70.35,"Q2 Mid-Low",IF(S5088&lt;=89.85,"Q3 Mid-High","Q4 High")))</f>
        <v/>
      </c>
      <c r="Y5088" s="58">
        <f>IF(U5088="Yes",1,0)</f>
        <v/>
      </c>
      <c r="Z5088" s="58">
        <f>IF(P5088="Month-to-month",1,0)+IF(M5088="No",1,0)+IF(J5088="No",1,0)+IF(I5088="Fiber optic",1,0)+IF(Q5088="Yes",1,0)</f>
        <v/>
      </c>
    </row>
    <row r="5089" ht="15" customHeight="1" s="59">
      <c r="A5089" s="58" t="inlineStr">
        <is>
          <t>8739-QOTTN</t>
        </is>
      </c>
      <c r="B5089" s="58" t="inlineStr">
        <is>
          <t>Female</t>
        </is>
      </c>
      <c r="C5089" s="58" t="n">
        <v>0</v>
      </c>
      <c r="D5089" s="58" t="inlineStr">
        <is>
          <t>Yes</t>
        </is>
      </c>
      <c r="E5089" s="58" t="inlineStr">
        <is>
          <t>No</t>
        </is>
      </c>
      <c r="F5089" s="58" t="n">
        <v>2</v>
      </c>
      <c r="G5089" s="58" t="inlineStr">
        <is>
          <t>Yes</t>
        </is>
      </c>
      <c r="H5089" s="58" t="inlineStr">
        <is>
          <t>No</t>
        </is>
      </c>
      <c r="I5089" s="58" t="inlineStr">
        <is>
          <t>No</t>
        </is>
      </c>
      <c r="J5089" s="58" t="inlineStr">
        <is>
          <t>No internet service</t>
        </is>
      </c>
      <c r="K5089" s="58" t="inlineStr">
        <is>
          <t>No internet service</t>
        </is>
      </c>
      <c r="L5089" s="58" t="inlineStr">
        <is>
          <t>No internet service</t>
        </is>
      </c>
      <c r="M5089" s="58" t="inlineStr">
        <is>
          <t>No internet service</t>
        </is>
      </c>
      <c r="N5089" s="58" t="inlineStr">
        <is>
          <t>No internet service</t>
        </is>
      </c>
      <c r="O5089" s="58" t="inlineStr">
        <is>
          <t>No internet service</t>
        </is>
      </c>
      <c r="P5089" s="58" t="inlineStr">
        <is>
          <t>Month-to-month</t>
        </is>
      </c>
      <c r="Q5089" s="58" t="inlineStr">
        <is>
          <t>No</t>
        </is>
      </c>
      <c r="R5089" s="58" t="inlineStr">
        <is>
          <t>Mailed check</t>
        </is>
      </c>
      <c r="S5089" s="123" t="n">
        <v>20.35</v>
      </c>
      <c r="T5089" s="58" t="inlineStr">
        <is>
          <t>41.85</t>
        </is>
      </c>
      <c r="U5089" s="58" t="inlineStr">
        <is>
          <t>No</t>
        </is>
      </c>
      <c r="V5089" s="123">
        <f>IFERROR(VALUE(TRIM(T5089)),S5089*F5089)</f>
        <v/>
      </c>
      <c r="W5089" s="58">
        <f>IF(F5089&lt;=12,"0-12 mo",IF(F5089&lt;=24,"13-24 mo",IF(F5089&lt;=48,"25-48 mo","49+ mo")))</f>
        <v/>
      </c>
      <c r="X5089" s="58">
        <f>IF(S5089&lt;=35.5,"Q1 Low",IF(S5089&lt;=70.35,"Q2 Mid-Low",IF(S5089&lt;=89.85,"Q3 Mid-High","Q4 High")))</f>
        <v/>
      </c>
      <c r="Y5089" s="58">
        <f>IF(U5089="Yes",1,0)</f>
        <v/>
      </c>
      <c r="Z5089" s="58">
        <f>IF(P5089="Month-to-month",1,0)+IF(M5089="No",1,0)+IF(J5089="No",1,0)+IF(I5089="Fiber optic",1,0)+IF(Q5089="Yes",1,0)</f>
        <v/>
      </c>
    </row>
    <row r="5090" ht="15" customHeight="1" s="59">
      <c r="A5090" s="58" t="inlineStr">
        <is>
          <t>1399-OUPJN</t>
        </is>
      </c>
      <c r="B5090" s="58" t="inlineStr">
        <is>
          <t>Female</t>
        </is>
      </c>
      <c r="C5090" s="58" t="n">
        <v>0</v>
      </c>
      <c r="D5090" s="58" t="inlineStr">
        <is>
          <t>Yes</t>
        </is>
      </c>
      <c r="E5090" s="58" t="inlineStr">
        <is>
          <t>Yes</t>
        </is>
      </c>
      <c r="F5090" s="58" t="n">
        <v>57</v>
      </c>
      <c r="G5090" s="58" t="inlineStr">
        <is>
          <t>Yes</t>
        </is>
      </c>
      <c r="H5090" s="58" t="inlineStr">
        <is>
          <t>No</t>
        </is>
      </c>
      <c r="I5090" s="58" t="inlineStr">
        <is>
          <t>No</t>
        </is>
      </c>
      <c r="J5090" s="58" t="inlineStr">
        <is>
          <t>No internet service</t>
        </is>
      </c>
      <c r="K5090" s="58" t="inlineStr">
        <is>
          <t>No internet service</t>
        </is>
      </c>
      <c r="L5090" s="58" t="inlineStr">
        <is>
          <t>No internet service</t>
        </is>
      </c>
      <c r="M5090" s="58" t="inlineStr">
        <is>
          <t>No internet service</t>
        </is>
      </c>
      <c r="N5090" s="58" t="inlineStr">
        <is>
          <t>No internet service</t>
        </is>
      </c>
      <c r="O5090" s="58" t="inlineStr">
        <is>
          <t>No internet service</t>
        </is>
      </c>
      <c r="P5090" s="58" t="inlineStr">
        <is>
          <t>Two year</t>
        </is>
      </c>
      <c r="Q5090" s="58" t="inlineStr">
        <is>
          <t>No</t>
        </is>
      </c>
      <c r="R5090" s="58" t="inlineStr">
        <is>
          <t>Bank transfer (automatic)</t>
        </is>
      </c>
      <c r="S5090" s="123" t="n">
        <v>19.75</v>
      </c>
      <c r="T5090" s="58" t="inlineStr">
        <is>
          <t>1272.05</t>
        </is>
      </c>
      <c r="U5090" s="58" t="inlineStr">
        <is>
          <t>No</t>
        </is>
      </c>
      <c r="V5090" s="123">
        <f>IFERROR(VALUE(TRIM(T5090)),S5090*F5090)</f>
        <v/>
      </c>
      <c r="W5090" s="58">
        <f>IF(F5090&lt;=12,"0-12 mo",IF(F5090&lt;=24,"13-24 mo",IF(F5090&lt;=48,"25-48 mo","49+ mo")))</f>
        <v/>
      </c>
      <c r="X5090" s="58">
        <f>IF(S5090&lt;=35.5,"Q1 Low",IF(S5090&lt;=70.35,"Q2 Mid-Low",IF(S5090&lt;=89.85,"Q3 Mid-High","Q4 High")))</f>
        <v/>
      </c>
      <c r="Y5090" s="58">
        <f>IF(U5090="Yes",1,0)</f>
        <v/>
      </c>
      <c r="Z5090" s="58">
        <f>IF(P5090="Month-to-month",1,0)+IF(M5090="No",1,0)+IF(J5090="No",1,0)+IF(I5090="Fiber optic",1,0)+IF(Q5090="Yes",1,0)</f>
        <v/>
      </c>
    </row>
    <row r="5091" ht="15" customHeight="1" s="59">
      <c r="A5091" s="58" t="inlineStr">
        <is>
          <t>0277-BKSQP</t>
        </is>
      </c>
      <c r="B5091" s="58" t="inlineStr">
        <is>
          <t>Male</t>
        </is>
      </c>
      <c r="C5091" s="58" t="n">
        <v>0</v>
      </c>
      <c r="D5091" s="58" t="inlineStr">
        <is>
          <t>Yes</t>
        </is>
      </c>
      <c r="E5091" s="58" t="inlineStr">
        <is>
          <t>Yes</t>
        </is>
      </c>
      <c r="F5091" s="58" t="n">
        <v>8</v>
      </c>
      <c r="G5091" s="58" t="inlineStr">
        <is>
          <t>Yes</t>
        </is>
      </c>
      <c r="H5091" s="58" t="inlineStr">
        <is>
          <t>No</t>
        </is>
      </c>
      <c r="I5091" s="58" t="inlineStr">
        <is>
          <t>DSL</t>
        </is>
      </c>
      <c r="J5091" s="58" t="inlineStr">
        <is>
          <t>No</t>
        </is>
      </c>
      <c r="K5091" s="58" t="inlineStr">
        <is>
          <t>No</t>
        </is>
      </c>
      <c r="L5091" s="58" t="inlineStr">
        <is>
          <t>No</t>
        </is>
      </c>
      <c r="M5091" s="58" t="inlineStr">
        <is>
          <t>No</t>
        </is>
      </c>
      <c r="N5091" s="58" t="inlineStr">
        <is>
          <t>Yes</t>
        </is>
      </c>
      <c r="O5091" s="58" t="inlineStr">
        <is>
          <t>No</t>
        </is>
      </c>
      <c r="P5091" s="58" t="inlineStr">
        <is>
          <t>Month-to-month</t>
        </is>
      </c>
      <c r="Q5091" s="58" t="inlineStr">
        <is>
          <t>Yes</t>
        </is>
      </c>
      <c r="R5091" s="58" t="inlineStr">
        <is>
          <t>Electronic check</t>
        </is>
      </c>
      <c r="S5091" s="123" t="n">
        <v>54.4</v>
      </c>
      <c r="T5091" s="58" t="inlineStr">
        <is>
          <t>475.1</t>
        </is>
      </c>
      <c r="U5091" s="58" t="inlineStr">
        <is>
          <t>No</t>
        </is>
      </c>
      <c r="V5091" s="123">
        <f>IFERROR(VALUE(TRIM(T5091)),S5091*F5091)</f>
        <v/>
      </c>
      <c r="W5091" s="58">
        <f>IF(F5091&lt;=12,"0-12 mo",IF(F5091&lt;=24,"13-24 mo",IF(F5091&lt;=48,"25-48 mo","49+ mo")))</f>
        <v/>
      </c>
      <c r="X5091" s="58">
        <f>IF(S5091&lt;=35.5,"Q1 Low",IF(S5091&lt;=70.35,"Q2 Mid-Low",IF(S5091&lt;=89.85,"Q3 Mid-High","Q4 High")))</f>
        <v/>
      </c>
      <c r="Y5091" s="58">
        <f>IF(U5091="Yes",1,0)</f>
        <v/>
      </c>
      <c r="Z5091" s="58">
        <f>IF(P5091="Month-to-month",1,0)+IF(M5091="No",1,0)+IF(J5091="No",1,0)+IF(I5091="Fiber optic",1,0)+IF(Q5091="Yes",1,0)</f>
        <v/>
      </c>
    </row>
    <row r="5092" ht="15" customHeight="1" s="59">
      <c r="A5092" s="58" t="inlineStr">
        <is>
          <t>6502-HCJTI</t>
        </is>
      </c>
      <c r="B5092" s="58" t="inlineStr">
        <is>
          <t>Male</t>
        </is>
      </c>
      <c r="C5092" s="58" t="n">
        <v>1</v>
      </c>
      <c r="D5092" s="58" t="inlineStr">
        <is>
          <t>Yes</t>
        </is>
      </c>
      <c r="E5092" s="58" t="inlineStr">
        <is>
          <t>No</t>
        </is>
      </c>
      <c r="F5092" s="58" t="n">
        <v>7</v>
      </c>
      <c r="G5092" s="58" t="inlineStr">
        <is>
          <t>Yes</t>
        </is>
      </c>
      <c r="H5092" s="58" t="inlineStr">
        <is>
          <t>Yes</t>
        </is>
      </c>
      <c r="I5092" s="58" t="inlineStr">
        <is>
          <t>Fiber optic</t>
        </is>
      </c>
      <c r="J5092" s="58" t="inlineStr">
        <is>
          <t>Yes</t>
        </is>
      </c>
      <c r="K5092" s="58" t="inlineStr">
        <is>
          <t>Yes</t>
        </is>
      </c>
      <c r="L5092" s="58" t="inlineStr">
        <is>
          <t>No</t>
        </is>
      </c>
      <c r="M5092" s="58" t="inlineStr">
        <is>
          <t>No</t>
        </is>
      </c>
      <c r="N5092" s="58" t="inlineStr">
        <is>
          <t>No</t>
        </is>
      </c>
      <c r="O5092" s="58" t="inlineStr">
        <is>
          <t>Yes</t>
        </is>
      </c>
      <c r="P5092" s="58" t="inlineStr">
        <is>
          <t>Month-to-month</t>
        </is>
      </c>
      <c r="Q5092" s="58" t="inlineStr">
        <is>
          <t>Yes</t>
        </is>
      </c>
      <c r="R5092" s="58" t="inlineStr">
        <is>
          <t>Credit card (automatic)</t>
        </is>
      </c>
      <c r="S5092" s="123" t="n">
        <v>94.7</v>
      </c>
      <c r="T5092" s="58" t="inlineStr">
        <is>
          <t>673.1</t>
        </is>
      </c>
      <c r="U5092" s="58" t="inlineStr">
        <is>
          <t>Yes</t>
        </is>
      </c>
      <c r="V5092" s="123">
        <f>IFERROR(VALUE(TRIM(T5092)),S5092*F5092)</f>
        <v/>
      </c>
      <c r="W5092" s="58">
        <f>IF(F5092&lt;=12,"0-12 mo",IF(F5092&lt;=24,"13-24 mo",IF(F5092&lt;=48,"25-48 mo","49+ mo")))</f>
        <v/>
      </c>
      <c r="X5092" s="58">
        <f>IF(S5092&lt;=35.5,"Q1 Low",IF(S5092&lt;=70.35,"Q2 Mid-Low",IF(S5092&lt;=89.85,"Q3 Mid-High","Q4 High")))</f>
        <v/>
      </c>
      <c r="Y5092" s="58">
        <f>IF(U5092="Yes",1,0)</f>
        <v/>
      </c>
      <c r="Z5092" s="58">
        <f>IF(P5092="Month-to-month",1,0)+IF(M5092="No",1,0)+IF(J5092="No",1,0)+IF(I5092="Fiber optic",1,0)+IF(Q5092="Yes",1,0)</f>
        <v/>
      </c>
    </row>
    <row r="5093" ht="15" customHeight="1" s="59">
      <c r="A5093" s="58" t="inlineStr">
        <is>
          <t>2606-RMDHZ</t>
        </is>
      </c>
      <c r="B5093" s="58" t="inlineStr">
        <is>
          <t>Male</t>
        </is>
      </c>
      <c r="C5093" s="58" t="n">
        <v>0</v>
      </c>
      <c r="D5093" s="58" t="inlineStr">
        <is>
          <t>No</t>
        </is>
      </c>
      <c r="E5093" s="58" t="inlineStr">
        <is>
          <t>No</t>
        </is>
      </c>
      <c r="F5093" s="58" t="n">
        <v>6</v>
      </c>
      <c r="G5093" s="58" t="inlineStr">
        <is>
          <t>No</t>
        </is>
      </c>
      <c r="H5093" s="58" t="inlineStr">
        <is>
          <t>No phone service</t>
        </is>
      </c>
      <c r="I5093" s="58" t="inlineStr">
        <is>
          <t>DSL</t>
        </is>
      </c>
      <c r="J5093" s="58" t="inlineStr">
        <is>
          <t>No</t>
        </is>
      </c>
      <c r="K5093" s="58" t="inlineStr">
        <is>
          <t>Yes</t>
        </is>
      </c>
      <c r="L5093" s="58" t="inlineStr">
        <is>
          <t>No</t>
        </is>
      </c>
      <c r="M5093" s="58" t="inlineStr">
        <is>
          <t>No</t>
        </is>
      </c>
      <c r="N5093" s="58" t="inlineStr">
        <is>
          <t>No</t>
        </is>
      </c>
      <c r="O5093" s="58" t="inlineStr">
        <is>
          <t>No</t>
        </is>
      </c>
      <c r="P5093" s="58" t="inlineStr">
        <is>
          <t>Month-to-month</t>
        </is>
      </c>
      <c r="Q5093" s="58" t="inlineStr">
        <is>
          <t>Yes</t>
        </is>
      </c>
      <c r="R5093" s="58" t="inlineStr">
        <is>
          <t>Credit card (automatic)</t>
        </is>
      </c>
      <c r="S5093" s="123" t="n">
        <v>30.5</v>
      </c>
      <c r="T5093" s="58" t="inlineStr">
        <is>
          <t>208.7</t>
        </is>
      </c>
      <c r="U5093" s="58" t="inlineStr">
        <is>
          <t>Yes</t>
        </is>
      </c>
      <c r="V5093" s="123">
        <f>IFERROR(VALUE(TRIM(T5093)),S5093*F5093)</f>
        <v/>
      </c>
      <c r="W5093" s="58">
        <f>IF(F5093&lt;=12,"0-12 mo",IF(F5093&lt;=24,"13-24 mo",IF(F5093&lt;=48,"25-48 mo","49+ mo")))</f>
        <v/>
      </c>
      <c r="X5093" s="58">
        <f>IF(S5093&lt;=35.5,"Q1 Low",IF(S5093&lt;=70.35,"Q2 Mid-Low",IF(S5093&lt;=89.85,"Q3 Mid-High","Q4 High")))</f>
        <v/>
      </c>
      <c r="Y5093" s="58">
        <f>IF(U5093="Yes",1,0)</f>
        <v/>
      </c>
      <c r="Z5093" s="58">
        <f>IF(P5093="Month-to-month",1,0)+IF(M5093="No",1,0)+IF(J5093="No",1,0)+IF(I5093="Fiber optic",1,0)+IF(Q5093="Yes",1,0)</f>
        <v/>
      </c>
    </row>
    <row r="5094" ht="15" customHeight="1" s="59">
      <c r="A5094" s="58" t="inlineStr">
        <is>
          <t>5774-XZTQC</t>
        </is>
      </c>
      <c r="B5094" s="58" t="inlineStr">
        <is>
          <t>Female</t>
        </is>
      </c>
      <c r="C5094" s="58" t="n">
        <v>0</v>
      </c>
      <c r="D5094" s="58" t="inlineStr">
        <is>
          <t>Yes</t>
        </is>
      </c>
      <c r="E5094" s="58" t="inlineStr">
        <is>
          <t>Yes</t>
        </is>
      </c>
      <c r="F5094" s="58" t="n">
        <v>7</v>
      </c>
      <c r="G5094" s="58" t="inlineStr">
        <is>
          <t>Yes</t>
        </is>
      </c>
      <c r="H5094" s="58" t="inlineStr">
        <is>
          <t>No</t>
        </is>
      </c>
      <c r="I5094" s="58" t="inlineStr">
        <is>
          <t>No</t>
        </is>
      </c>
      <c r="J5094" s="58" t="inlineStr">
        <is>
          <t>No internet service</t>
        </is>
      </c>
      <c r="K5094" s="58" t="inlineStr">
        <is>
          <t>No internet service</t>
        </is>
      </c>
      <c r="L5094" s="58" t="inlineStr">
        <is>
          <t>No internet service</t>
        </is>
      </c>
      <c r="M5094" s="58" t="inlineStr">
        <is>
          <t>No internet service</t>
        </is>
      </c>
      <c r="N5094" s="58" t="inlineStr">
        <is>
          <t>No internet service</t>
        </is>
      </c>
      <c r="O5094" s="58" t="inlineStr">
        <is>
          <t>No internet service</t>
        </is>
      </c>
      <c r="P5094" s="58" t="inlineStr">
        <is>
          <t>Month-to-month</t>
        </is>
      </c>
      <c r="Q5094" s="58" t="inlineStr">
        <is>
          <t>No</t>
        </is>
      </c>
      <c r="R5094" s="58" t="inlineStr">
        <is>
          <t>Mailed check</t>
        </is>
      </c>
      <c r="S5094" s="123" t="n">
        <v>20.45</v>
      </c>
      <c r="T5094" s="58" t="inlineStr">
        <is>
          <t>150.75</t>
        </is>
      </c>
      <c r="U5094" s="58" t="inlineStr">
        <is>
          <t>No</t>
        </is>
      </c>
      <c r="V5094" s="123">
        <f>IFERROR(VALUE(TRIM(T5094)),S5094*F5094)</f>
        <v/>
      </c>
      <c r="W5094" s="58">
        <f>IF(F5094&lt;=12,"0-12 mo",IF(F5094&lt;=24,"13-24 mo",IF(F5094&lt;=48,"25-48 mo","49+ mo")))</f>
        <v/>
      </c>
      <c r="X5094" s="58">
        <f>IF(S5094&lt;=35.5,"Q1 Low",IF(S5094&lt;=70.35,"Q2 Mid-Low",IF(S5094&lt;=89.85,"Q3 Mid-High","Q4 High")))</f>
        <v/>
      </c>
      <c r="Y5094" s="58">
        <f>IF(U5094="Yes",1,0)</f>
        <v/>
      </c>
      <c r="Z5094" s="58">
        <f>IF(P5094="Month-to-month",1,0)+IF(M5094="No",1,0)+IF(J5094="No",1,0)+IF(I5094="Fiber optic",1,0)+IF(Q5094="Yes",1,0)</f>
        <v/>
      </c>
    </row>
    <row r="5095" ht="15" customHeight="1" s="59">
      <c r="A5095" s="58" t="inlineStr">
        <is>
          <t>2676-SSLTO</t>
        </is>
      </c>
      <c r="B5095" s="58" t="inlineStr">
        <is>
          <t>Male</t>
        </is>
      </c>
      <c r="C5095" s="58" t="n">
        <v>0</v>
      </c>
      <c r="D5095" s="58" t="inlineStr">
        <is>
          <t>No</t>
        </is>
      </c>
      <c r="E5095" s="58" t="inlineStr">
        <is>
          <t>No</t>
        </is>
      </c>
      <c r="F5095" s="58" t="n">
        <v>49</v>
      </c>
      <c r="G5095" s="58" t="inlineStr">
        <is>
          <t>Yes</t>
        </is>
      </c>
      <c r="H5095" s="58" t="inlineStr">
        <is>
          <t>Yes</t>
        </is>
      </c>
      <c r="I5095" s="58" t="inlineStr">
        <is>
          <t>DSL</t>
        </is>
      </c>
      <c r="J5095" s="58" t="inlineStr">
        <is>
          <t>No</t>
        </is>
      </c>
      <c r="K5095" s="58" t="inlineStr">
        <is>
          <t>No</t>
        </is>
      </c>
      <c r="L5095" s="58" t="inlineStr">
        <is>
          <t>No</t>
        </is>
      </c>
      <c r="M5095" s="58" t="inlineStr">
        <is>
          <t>Yes</t>
        </is>
      </c>
      <c r="N5095" s="58" t="inlineStr">
        <is>
          <t>Yes</t>
        </is>
      </c>
      <c r="O5095" s="58" t="inlineStr">
        <is>
          <t>No</t>
        </is>
      </c>
      <c r="P5095" s="58" t="inlineStr">
        <is>
          <t>Two year</t>
        </is>
      </c>
      <c r="Q5095" s="58" t="inlineStr">
        <is>
          <t>Yes</t>
        </is>
      </c>
      <c r="R5095" s="58" t="inlineStr">
        <is>
          <t>Bank transfer (automatic)</t>
        </is>
      </c>
      <c r="S5095" s="123" t="n">
        <v>66.15000000000001</v>
      </c>
      <c r="T5095" s="58" t="inlineStr">
        <is>
          <t>3199</t>
        </is>
      </c>
      <c r="U5095" s="58" t="inlineStr">
        <is>
          <t>No</t>
        </is>
      </c>
      <c r="V5095" s="123">
        <f>IFERROR(VALUE(TRIM(T5095)),S5095*F5095)</f>
        <v/>
      </c>
      <c r="W5095" s="58">
        <f>IF(F5095&lt;=12,"0-12 mo",IF(F5095&lt;=24,"13-24 mo",IF(F5095&lt;=48,"25-48 mo","49+ mo")))</f>
        <v/>
      </c>
      <c r="X5095" s="58">
        <f>IF(S5095&lt;=35.5,"Q1 Low",IF(S5095&lt;=70.35,"Q2 Mid-Low",IF(S5095&lt;=89.85,"Q3 Mid-High","Q4 High")))</f>
        <v/>
      </c>
      <c r="Y5095" s="58">
        <f>IF(U5095="Yes",1,0)</f>
        <v/>
      </c>
      <c r="Z5095" s="58">
        <f>IF(P5095="Month-to-month",1,0)+IF(M5095="No",1,0)+IF(J5095="No",1,0)+IF(I5095="Fiber optic",1,0)+IF(Q5095="Yes",1,0)</f>
        <v/>
      </c>
    </row>
    <row r="5096" ht="15" customHeight="1" s="59">
      <c r="A5096" s="58" t="inlineStr">
        <is>
          <t>6266-QHOJZ</t>
        </is>
      </c>
      <c r="B5096" s="58" t="inlineStr">
        <is>
          <t>Female</t>
        </is>
      </c>
      <c r="C5096" s="58" t="n">
        <v>0</v>
      </c>
      <c r="D5096" s="58" t="inlineStr">
        <is>
          <t>No</t>
        </is>
      </c>
      <c r="E5096" s="58" t="inlineStr">
        <is>
          <t>No</t>
        </is>
      </c>
      <c r="F5096" s="58" t="n">
        <v>65</v>
      </c>
      <c r="G5096" s="58" t="inlineStr">
        <is>
          <t>Yes</t>
        </is>
      </c>
      <c r="H5096" s="58" t="inlineStr">
        <is>
          <t>Yes</t>
        </is>
      </c>
      <c r="I5096" s="58" t="inlineStr">
        <is>
          <t>Fiber optic</t>
        </is>
      </c>
      <c r="J5096" s="58" t="inlineStr">
        <is>
          <t>Yes</t>
        </is>
      </c>
      <c r="K5096" s="58" t="inlineStr">
        <is>
          <t>Yes</t>
        </is>
      </c>
      <c r="L5096" s="58" t="inlineStr">
        <is>
          <t>No</t>
        </is>
      </c>
      <c r="M5096" s="58" t="inlineStr">
        <is>
          <t>Yes</t>
        </is>
      </c>
      <c r="N5096" s="58" t="inlineStr">
        <is>
          <t>No</t>
        </is>
      </c>
      <c r="O5096" s="58" t="inlineStr">
        <is>
          <t>No</t>
        </is>
      </c>
      <c r="P5096" s="58" t="inlineStr">
        <is>
          <t>One year</t>
        </is>
      </c>
      <c r="Q5096" s="58" t="inlineStr">
        <is>
          <t>Yes</t>
        </is>
      </c>
      <c r="R5096" s="58" t="inlineStr">
        <is>
          <t>Electronic check</t>
        </is>
      </c>
      <c r="S5096" s="123" t="n">
        <v>89.84999999999999</v>
      </c>
      <c r="T5096" s="58" t="inlineStr">
        <is>
          <t>5844.65</t>
        </is>
      </c>
      <c r="U5096" s="58" t="inlineStr">
        <is>
          <t>No</t>
        </is>
      </c>
      <c r="V5096" s="123">
        <f>IFERROR(VALUE(TRIM(T5096)),S5096*F5096)</f>
        <v/>
      </c>
      <c r="W5096" s="58">
        <f>IF(F5096&lt;=12,"0-12 mo",IF(F5096&lt;=24,"13-24 mo",IF(F5096&lt;=48,"25-48 mo","49+ mo")))</f>
        <v/>
      </c>
      <c r="X5096" s="58">
        <f>IF(S5096&lt;=35.5,"Q1 Low",IF(S5096&lt;=70.35,"Q2 Mid-Low",IF(S5096&lt;=89.85,"Q3 Mid-High","Q4 High")))</f>
        <v/>
      </c>
      <c r="Y5096" s="58">
        <f>IF(U5096="Yes",1,0)</f>
        <v/>
      </c>
      <c r="Z5096" s="58">
        <f>IF(P5096="Month-to-month",1,0)+IF(M5096="No",1,0)+IF(J5096="No",1,0)+IF(I5096="Fiber optic",1,0)+IF(Q5096="Yes",1,0)</f>
        <v/>
      </c>
    </row>
    <row r="5097" ht="15" customHeight="1" s="59">
      <c r="A5097" s="58" t="inlineStr">
        <is>
          <t>7269-JISCY</t>
        </is>
      </c>
      <c r="B5097" s="58" t="inlineStr">
        <is>
          <t>Female</t>
        </is>
      </c>
      <c r="C5097" s="58" t="n">
        <v>0</v>
      </c>
      <c r="D5097" s="58" t="inlineStr">
        <is>
          <t>No</t>
        </is>
      </c>
      <c r="E5097" s="58" t="inlineStr">
        <is>
          <t>No</t>
        </is>
      </c>
      <c r="F5097" s="58" t="n">
        <v>55</v>
      </c>
      <c r="G5097" s="58" t="inlineStr">
        <is>
          <t>Yes</t>
        </is>
      </c>
      <c r="H5097" s="58" t="inlineStr">
        <is>
          <t>No</t>
        </is>
      </c>
      <c r="I5097" s="58" t="inlineStr">
        <is>
          <t>DSL</t>
        </is>
      </c>
      <c r="J5097" s="58" t="inlineStr">
        <is>
          <t>No</t>
        </is>
      </c>
      <c r="K5097" s="58" t="inlineStr">
        <is>
          <t>No</t>
        </is>
      </c>
      <c r="L5097" s="58" t="inlineStr">
        <is>
          <t>No</t>
        </is>
      </c>
      <c r="M5097" s="58" t="inlineStr">
        <is>
          <t>No</t>
        </is>
      </c>
      <c r="N5097" s="58" t="inlineStr">
        <is>
          <t>No</t>
        </is>
      </c>
      <c r="O5097" s="58" t="inlineStr">
        <is>
          <t>No</t>
        </is>
      </c>
      <c r="P5097" s="58" t="inlineStr">
        <is>
          <t>One year</t>
        </is>
      </c>
      <c r="Q5097" s="58" t="inlineStr">
        <is>
          <t>No</t>
        </is>
      </c>
      <c r="R5097" s="58" t="inlineStr">
        <is>
          <t>Bank transfer (automatic)</t>
        </is>
      </c>
      <c r="S5097" s="123" t="n">
        <v>45.05</v>
      </c>
      <c r="T5097" s="58" t="inlineStr">
        <is>
          <t>2462.6</t>
        </is>
      </c>
      <c r="U5097" s="58" t="inlineStr">
        <is>
          <t>No</t>
        </is>
      </c>
      <c r="V5097" s="123">
        <f>IFERROR(VALUE(TRIM(T5097)),S5097*F5097)</f>
        <v/>
      </c>
      <c r="W5097" s="58">
        <f>IF(F5097&lt;=12,"0-12 mo",IF(F5097&lt;=24,"13-24 mo",IF(F5097&lt;=48,"25-48 mo","49+ mo")))</f>
        <v/>
      </c>
      <c r="X5097" s="58">
        <f>IF(S5097&lt;=35.5,"Q1 Low",IF(S5097&lt;=70.35,"Q2 Mid-Low",IF(S5097&lt;=89.85,"Q3 Mid-High","Q4 High")))</f>
        <v/>
      </c>
      <c r="Y5097" s="58">
        <f>IF(U5097="Yes",1,0)</f>
        <v/>
      </c>
      <c r="Z5097" s="58">
        <f>IF(P5097="Month-to-month",1,0)+IF(M5097="No",1,0)+IF(J5097="No",1,0)+IF(I5097="Fiber optic",1,0)+IF(Q5097="Yes",1,0)</f>
        <v/>
      </c>
    </row>
    <row r="5098" ht="15" customHeight="1" s="59">
      <c r="A5098" s="58" t="inlineStr">
        <is>
          <t>0363-SVHYR</t>
        </is>
      </c>
      <c r="B5098" s="58" t="inlineStr">
        <is>
          <t>Male</t>
        </is>
      </c>
      <c r="C5098" s="58" t="n">
        <v>0</v>
      </c>
      <c r="D5098" s="58" t="inlineStr">
        <is>
          <t>Yes</t>
        </is>
      </c>
      <c r="E5098" s="58" t="inlineStr">
        <is>
          <t>Yes</t>
        </is>
      </c>
      <c r="F5098" s="58" t="n">
        <v>71</v>
      </c>
      <c r="G5098" s="58" t="inlineStr">
        <is>
          <t>Yes</t>
        </is>
      </c>
      <c r="H5098" s="58" t="inlineStr">
        <is>
          <t>Yes</t>
        </is>
      </c>
      <c r="I5098" s="58" t="inlineStr">
        <is>
          <t>DSL</t>
        </is>
      </c>
      <c r="J5098" s="58" t="inlineStr">
        <is>
          <t>Yes</t>
        </is>
      </c>
      <c r="K5098" s="58" t="inlineStr">
        <is>
          <t>Yes</t>
        </is>
      </c>
      <c r="L5098" s="58" t="inlineStr">
        <is>
          <t>Yes</t>
        </is>
      </c>
      <c r="M5098" s="58" t="inlineStr">
        <is>
          <t>Yes</t>
        </is>
      </c>
      <c r="N5098" s="58" t="inlineStr">
        <is>
          <t>Yes</t>
        </is>
      </c>
      <c r="O5098" s="58" t="inlineStr">
        <is>
          <t>Yes</t>
        </is>
      </c>
      <c r="P5098" s="58" t="inlineStr">
        <is>
          <t>Two year</t>
        </is>
      </c>
      <c r="Q5098" s="58" t="inlineStr">
        <is>
          <t>No</t>
        </is>
      </c>
      <c r="R5098" s="58" t="inlineStr">
        <is>
          <t>Bank transfer (automatic)</t>
        </is>
      </c>
      <c r="S5098" s="123" t="n">
        <v>86.84999999999999</v>
      </c>
      <c r="T5098" s="58" t="inlineStr">
        <is>
          <t>6263.8</t>
        </is>
      </c>
      <c r="U5098" s="58" t="inlineStr">
        <is>
          <t>No</t>
        </is>
      </c>
      <c r="V5098" s="123">
        <f>IFERROR(VALUE(TRIM(T5098)),S5098*F5098)</f>
        <v/>
      </c>
      <c r="W5098" s="58">
        <f>IF(F5098&lt;=12,"0-12 mo",IF(F5098&lt;=24,"13-24 mo",IF(F5098&lt;=48,"25-48 mo","49+ mo")))</f>
        <v/>
      </c>
      <c r="X5098" s="58">
        <f>IF(S5098&lt;=35.5,"Q1 Low",IF(S5098&lt;=70.35,"Q2 Mid-Low",IF(S5098&lt;=89.85,"Q3 Mid-High","Q4 High")))</f>
        <v/>
      </c>
      <c r="Y5098" s="58">
        <f>IF(U5098="Yes",1,0)</f>
        <v/>
      </c>
      <c r="Z5098" s="58">
        <f>IF(P5098="Month-to-month",1,0)+IF(M5098="No",1,0)+IF(J5098="No",1,0)+IF(I5098="Fiber optic",1,0)+IF(Q5098="Yes",1,0)</f>
        <v/>
      </c>
    </row>
    <row r="5099" ht="15" customHeight="1" s="59">
      <c r="A5099" s="58" t="inlineStr">
        <is>
          <t>8547-NSBBO</t>
        </is>
      </c>
      <c r="B5099" s="58" t="inlineStr">
        <is>
          <t>Male</t>
        </is>
      </c>
      <c r="C5099" s="58" t="n">
        <v>0</v>
      </c>
      <c r="D5099" s="58" t="inlineStr">
        <is>
          <t>No</t>
        </is>
      </c>
      <c r="E5099" s="58" t="inlineStr">
        <is>
          <t>No</t>
        </is>
      </c>
      <c r="F5099" s="58" t="n">
        <v>35</v>
      </c>
      <c r="G5099" s="58" t="inlineStr">
        <is>
          <t>Yes</t>
        </is>
      </c>
      <c r="H5099" s="58" t="inlineStr">
        <is>
          <t>Yes</t>
        </is>
      </c>
      <c r="I5099" s="58" t="inlineStr">
        <is>
          <t>Fiber optic</t>
        </is>
      </c>
      <c r="J5099" s="58" t="inlineStr">
        <is>
          <t>Yes</t>
        </is>
      </c>
      <c r="K5099" s="58" t="inlineStr">
        <is>
          <t>Yes</t>
        </is>
      </c>
      <c r="L5099" s="58" t="inlineStr">
        <is>
          <t>Yes</t>
        </is>
      </c>
      <c r="M5099" s="58" t="inlineStr">
        <is>
          <t>Yes</t>
        </is>
      </c>
      <c r="N5099" s="58" t="inlineStr">
        <is>
          <t>No</t>
        </is>
      </c>
      <c r="O5099" s="58" t="inlineStr">
        <is>
          <t>No</t>
        </is>
      </c>
      <c r="P5099" s="58" t="inlineStr">
        <is>
          <t>Month-to-month</t>
        </is>
      </c>
      <c r="Q5099" s="58" t="inlineStr">
        <is>
          <t>Yes</t>
        </is>
      </c>
      <c r="R5099" s="58" t="inlineStr">
        <is>
          <t>Mailed check</t>
        </is>
      </c>
      <c r="S5099" s="123" t="n">
        <v>96.75</v>
      </c>
      <c r="T5099" s="58" t="inlineStr">
        <is>
          <t>3403.4</t>
        </is>
      </c>
      <c r="U5099" s="58" t="inlineStr">
        <is>
          <t>No</t>
        </is>
      </c>
      <c r="V5099" s="123">
        <f>IFERROR(VALUE(TRIM(T5099)),S5099*F5099)</f>
        <v/>
      </c>
      <c r="W5099" s="58">
        <f>IF(F5099&lt;=12,"0-12 mo",IF(F5099&lt;=24,"13-24 mo",IF(F5099&lt;=48,"25-48 mo","49+ mo")))</f>
        <v/>
      </c>
      <c r="X5099" s="58">
        <f>IF(S5099&lt;=35.5,"Q1 Low",IF(S5099&lt;=70.35,"Q2 Mid-Low",IF(S5099&lt;=89.85,"Q3 Mid-High","Q4 High")))</f>
        <v/>
      </c>
      <c r="Y5099" s="58">
        <f>IF(U5099="Yes",1,0)</f>
        <v/>
      </c>
      <c r="Z5099" s="58">
        <f>IF(P5099="Month-to-month",1,0)+IF(M5099="No",1,0)+IF(J5099="No",1,0)+IF(I5099="Fiber optic",1,0)+IF(Q5099="Yes",1,0)</f>
        <v/>
      </c>
    </row>
    <row r="5100" ht="15" customHeight="1" s="59">
      <c r="A5100" s="58" t="inlineStr">
        <is>
          <t>8258-GSTJK</t>
        </is>
      </c>
      <c r="B5100" s="58" t="inlineStr">
        <is>
          <t>Male</t>
        </is>
      </c>
      <c r="C5100" s="58" t="n">
        <v>1</v>
      </c>
      <c r="D5100" s="58" t="inlineStr">
        <is>
          <t>No</t>
        </is>
      </c>
      <c r="E5100" s="58" t="inlineStr">
        <is>
          <t>No</t>
        </is>
      </c>
      <c r="F5100" s="58" t="n">
        <v>3</v>
      </c>
      <c r="G5100" s="58" t="inlineStr">
        <is>
          <t>Yes</t>
        </is>
      </c>
      <c r="H5100" s="58" t="inlineStr">
        <is>
          <t>Yes</t>
        </is>
      </c>
      <c r="I5100" s="58" t="inlineStr">
        <is>
          <t>Fiber optic</t>
        </is>
      </c>
      <c r="J5100" s="58" t="inlineStr">
        <is>
          <t>No</t>
        </is>
      </c>
      <c r="K5100" s="58" t="inlineStr">
        <is>
          <t>No</t>
        </is>
      </c>
      <c r="L5100" s="58" t="inlineStr">
        <is>
          <t>No</t>
        </is>
      </c>
      <c r="M5100" s="58" t="inlineStr">
        <is>
          <t>No</t>
        </is>
      </c>
      <c r="N5100" s="58" t="inlineStr">
        <is>
          <t>No</t>
        </is>
      </c>
      <c r="O5100" s="58" t="inlineStr">
        <is>
          <t>No</t>
        </is>
      </c>
      <c r="P5100" s="58" t="inlineStr">
        <is>
          <t>Month-to-month</t>
        </is>
      </c>
      <c r="Q5100" s="58" t="inlineStr">
        <is>
          <t>Yes</t>
        </is>
      </c>
      <c r="R5100" s="58" t="inlineStr">
        <is>
          <t>Electronic check</t>
        </is>
      </c>
      <c r="S5100" s="123" t="n">
        <v>77</v>
      </c>
      <c r="T5100" s="58" t="inlineStr">
        <is>
          <t>237.75</t>
        </is>
      </c>
      <c r="U5100" s="58" t="inlineStr">
        <is>
          <t>Yes</t>
        </is>
      </c>
      <c r="V5100" s="123">
        <f>IFERROR(VALUE(TRIM(T5100)),S5100*F5100)</f>
        <v/>
      </c>
      <c r="W5100" s="58">
        <f>IF(F5100&lt;=12,"0-12 mo",IF(F5100&lt;=24,"13-24 mo",IF(F5100&lt;=48,"25-48 mo","49+ mo")))</f>
        <v/>
      </c>
      <c r="X5100" s="58">
        <f>IF(S5100&lt;=35.5,"Q1 Low",IF(S5100&lt;=70.35,"Q2 Mid-Low",IF(S5100&lt;=89.85,"Q3 Mid-High","Q4 High")))</f>
        <v/>
      </c>
      <c r="Y5100" s="58">
        <f>IF(U5100="Yes",1,0)</f>
        <v/>
      </c>
      <c r="Z5100" s="58">
        <f>IF(P5100="Month-to-month",1,0)+IF(M5100="No",1,0)+IF(J5100="No",1,0)+IF(I5100="Fiber optic",1,0)+IF(Q5100="Yes",1,0)</f>
        <v/>
      </c>
    </row>
    <row r="5101" ht="15" customHeight="1" s="59">
      <c r="A5101" s="58" t="inlineStr">
        <is>
          <t>6861-OKBCE</t>
        </is>
      </c>
      <c r="B5101" s="58" t="inlineStr">
        <is>
          <t>Female</t>
        </is>
      </c>
      <c r="C5101" s="58" t="n">
        <v>0</v>
      </c>
      <c r="D5101" s="58" t="inlineStr">
        <is>
          <t>No</t>
        </is>
      </c>
      <c r="E5101" s="58" t="inlineStr">
        <is>
          <t>Yes</t>
        </is>
      </c>
      <c r="F5101" s="58" t="n">
        <v>11</v>
      </c>
      <c r="G5101" s="58" t="inlineStr">
        <is>
          <t>Yes</t>
        </is>
      </c>
      <c r="H5101" s="58" t="inlineStr">
        <is>
          <t>No</t>
        </is>
      </c>
      <c r="I5101" s="58" t="inlineStr">
        <is>
          <t>No</t>
        </is>
      </c>
      <c r="J5101" s="58" t="inlineStr">
        <is>
          <t>No internet service</t>
        </is>
      </c>
      <c r="K5101" s="58" t="inlineStr">
        <is>
          <t>No internet service</t>
        </is>
      </c>
      <c r="L5101" s="58" t="inlineStr">
        <is>
          <t>No internet service</t>
        </is>
      </c>
      <c r="M5101" s="58" t="inlineStr">
        <is>
          <t>No internet service</t>
        </is>
      </c>
      <c r="N5101" s="58" t="inlineStr">
        <is>
          <t>No internet service</t>
        </is>
      </c>
      <c r="O5101" s="58" t="inlineStr">
        <is>
          <t>No internet service</t>
        </is>
      </c>
      <c r="P5101" s="58" t="inlineStr">
        <is>
          <t>Month-to-month</t>
        </is>
      </c>
      <c r="Q5101" s="58" t="inlineStr">
        <is>
          <t>No</t>
        </is>
      </c>
      <c r="R5101" s="58" t="inlineStr">
        <is>
          <t>Credit card (automatic)</t>
        </is>
      </c>
      <c r="S5101" s="123" t="n">
        <v>20.1</v>
      </c>
      <c r="T5101" s="58" t="inlineStr">
        <is>
          <t>221.35</t>
        </is>
      </c>
      <c r="U5101" s="58" t="inlineStr">
        <is>
          <t>Yes</t>
        </is>
      </c>
      <c r="V5101" s="123">
        <f>IFERROR(VALUE(TRIM(T5101)),S5101*F5101)</f>
        <v/>
      </c>
      <c r="W5101" s="58">
        <f>IF(F5101&lt;=12,"0-12 mo",IF(F5101&lt;=24,"13-24 mo",IF(F5101&lt;=48,"25-48 mo","49+ mo")))</f>
        <v/>
      </c>
      <c r="X5101" s="58">
        <f>IF(S5101&lt;=35.5,"Q1 Low",IF(S5101&lt;=70.35,"Q2 Mid-Low",IF(S5101&lt;=89.85,"Q3 Mid-High","Q4 High")))</f>
        <v/>
      </c>
      <c r="Y5101" s="58">
        <f>IF(U5101="Yes",1,0)</f>
        <v/>
      </c>
      <c r="Z5101" s="58">
        <f>IF(P5101="Month-to-month",1,0)+IF(M5101="No",1,0)+IF(J5101="No",1,0)+IF(I5101="Fiber optic",1,0)+IF(Q5101="Yes",1,0)</f>
        <v/>
      </c>
    </row>
    <row r="5102" ht="15" customHeight="1" s="59">
      <c r="A5102" s="58" t="inlineStr">
        <is>
          <t>9940-RHLFB</t>
        </is>
      </c>
      <c r="B5102" s="58" t="inlineStr">
        <is>
          <t>Female</t>
        </is>
      </c>
      <c r="C5102" s="58" t="n">
        <v>0</v>
      </c>
      <c r="D5102" s="58" t="inlineStr">
        <is>
          <t>No</t>
        </is>
      </c>
      <c r="E5102" s="58" t="inlineStr">
        <is>
          <t>No</t>
        </is>
      </c>
      <c r="F5102" s="58" t="n">
        <v>1</v>
      </c>
      <c r="G5102" s="58" t="inlineStr">
        <is>
          <t>Yes</t>
        </is>
      </c>
      <c r="H5102" s="58" t="inlineStr">
        <is>
          <t>No</t>
        </is>
      </c>
      <c r="I5102" s="58" t="inlineStr">
        <is>
          <t>Fiber optic</t>
        </is>
      </c>
      <c r="J5102" s="58" t="inlineStr">
        <is>
          <t>No</t>
        </is>
      </c>
      <c r="K5102" s="58" t="inlineStr">
        <is>
          <t>No</t>
        </is>
      </c>
      <c r="L5102" s="58" t="inlineStr">
        <is>
          <t>Yes</t>
        </is>
      </c>
      <c r="M5102" s="58" t="inlineStr">
        <is>
          <t>No</t>
        </is>
      </c>
      <c r="N5102" s="58" t="inlineStr">
        <is>
          <t>No</t>
        </is>
      </c>
      <c r="O5102" s="58" t="inlineStr">
        <is>
          <t>No</t>
        </is>
      </c>
      <c r="P5102" s="58" t="inlineStr">
        <is>
          <t>Month-to-month</t>
        </is>
      </c>
      <c r="Q5102" s="58" t="inlineStr">
        <is>
          <t>No</t>
        </is>
      </c>
      <c r="R5102" s="58" t="inlineStr">
        <is>
          <t>Electronic check</t>
        </is>
      </c>
      <c r="S5102" s="123" t="n">
        <v>75.3</v>
      </c>
      <c r="T5102" s="58" t="inlineStr">
        <is>
          <t>75.3</t>
        </is>
      </c>
      <c r="U5102" s="58" t="inlineStr">
        <is>
          <t>Yes</t>
        </is>
      </c>
      <c r="V5102" s="123">
        <f>IFERROR(VALUE(TRIM(T5102)),S5102*F5102)</f>
        <v/>
      </c>
      <c r="W5102" s="58">
        <f>IF(F5102&lt;=12,"0-12 mo",IF(F5102&lt;=24,"13-24 mo",IF(F5102&lt;=48,"25-48 mo","49+ mo")))</f>
        <v/>
      </c>
      <c r="X5102" s="58">
        <f>IF(S5102&lt;=35.5,"Q1 Low",IF(S5102&lt;=70.35,"Q2 Mid-Low",IF(S5102&lt;=89.85,"Q3 Mid-High","Q4 High")))</f>
        <v/>
      </c>
      <c r="Y5102" s="58">
        <f>IF(U5102="Yes",1,0)</f>
        <v/>
      </c>
      <c r="Z5102" s="58">
        <f>IF(P5102="Month-to-month",1,0)+IF(M5102="No",1,0)+IF(J5102="No",1,0)+IF(I5102="Fiber optic",1,0)+IF(Q5102="Yes",1,0)</f>
        <v/>
      </c>
    </row>
    <row r="5103" ht="15" customHeight="1" s="59">
      <c r="A5103" s="58" t="inlineStr">
        <is>
          <t>6591-QGOYB</t>
        </is>
      </c>
      <c r="B5103" s="58" t="inlineStr">
        <is>
          <t>Male</t>
        </is>
      </c>
      <c r="C5103" s="58" t="n">
        <v>0</v>
      </c>
      <c r="D5103" s="58" t="inlineStr">
        <is>
          <t>No</t>
        </is>
      </c>
      <c r="E5103" s="58" t="inlineStr">
        <is>
          <t>No</t>
        </is>
      </c>
      <c r="F5103" s="58" t="n">
        <v>17</v>
      </c>
      <c r="G5103" s="58" t="inlineStr">
        <is>
          <t>Yes</t>
        </is>
      </c>
      <c r="H5103" s="58" t="inlineStr">
        <is>
          <t>Yes</t>
        </is>
      </c>
      <c r="I5103" s="58" t="inlineStr">
        <is>
          <t>Fiber optic</t>
        </is>
      </c>
      <c r="J5103" s="58" t="inlineStr">
        <is>
          <t>Yes</t>
        </is>
      </c>
      <c r="K5103" s="58" t="inlineStr">
        <is>
          <t>Yes</t>
        </is>
      </c>
      <c r="L5103" s="58" t="inlineStr">
        <is>
          <t>Yes</t>
        </is>
      </c>
      <c r="M5103" s="58" t="inlineStr">
        <is>
          <t>Yes</t>
        </is>
      </c>
      <c r="N5103" s="58" t="inlineStr">
        <is>
          <t>Yes</t>
        </is>
      </c>
      <c r="O5103" s="58" t="inlineStr">
        <is>
          <t>No</t>
        </is>
      </c>
      <c r="P5103" s="58" t="inlineStr">
        <is>
          <t>Month-to-month</t>
        </is>
      </c>
      <c r="Q5103" s="58" t="inlineStr">
        <is>
          <t>Yes</t>
        </is>
      </c>
      <c r="R5103" s="58" t="inlineStr">
        <is>
          <t>Bank transfer (automatic)</t>
        </is>
      </c>
      <c r="S5103" s="123" t="n">
        <v>106.65</v>
      </c>
      <c r="T5103" s="58" t="inlineStr">
        <is>
          <t>1672.1</t>
        </is>
      </c>
      <c r="U5103" s="58" t="inlineStr">
        <is>
          <t>No</t>
        </is>
      </c>
      <c r="V5103" s="123">
        <f>IFERROR(VALUE(TRIM(T5103)),S5103*F5103)</f>
        <v/>
      </c>
      <c r="W5103" s="58">
        <f>IF(F5103&lt;=12,"0-12 mo",IF(F5103&lt;=24,"13-24 mo",IF(F5103&lt;=48,"25-48 mo","49+ mo")))</f>
        <v/>
      </c>
      <c r="X5103" s="58">
        <f>IF(S5103&lt;=35.5,"Q1 Low",IF(S5103&lt;=70.35,"Q2 Mid-Low",IF(S5103&lt;=89.85,"Q3 Mid-High","Q4 High")))</f>
        <v/>
      </c>
      <c r="Y5103" s="58">
        <f>IF(U5103="Yes",1,0)</f>
        <v/>
      </c>
      <c r="Z5103" s="58">
        <f>IF(P5103="Month-to-month",1,0)+IF(M5103="No",1,0)+IF(J5103="No",1,0)+IF(I5103="Fiber optic",1,0)+IF(Q5103="Yes",1,0)</f>
        <v/>
      </c>
    </row>
    <row r="5104" ht="15" customHeight="1" s="59">
      <c r="A5104" s="58" t="inlineStr">
        <is>
          <t>9070-BCKQP</t>
        </is>
      </c>
      <c r="B5104" s="58" t="inlineStr">
        <is>
          <t>Female</t>
        </is>
      </c>
      <c r="C5104" s="58" t="n">
        <v>0</v>
      </c>
      <c r="D5104" s="58" t="inlineStr">
        <is>
          <t>Yes</t>
        </is>
      </c>
      <c r="E5104" s="58" t="inlineStr">
        <is>
          <t>No</t>
        </is>
      </c>
      <c r="F5104" s="58" t="n">
        <v>72</v>
      </c>
      <c r="G5104" s="58" t="inlineStr">
        <is>
          <t>Yes</t>
        </is>
      </c>
      <c r="H5104" s="58" t="inlineStr">
        <is>
          <t>Yes</t>
        </is>
      </c>
      <c r="I5104" s="58" t="inlineStr">
        <is>
          <t>Fiber optic</t>
        </is>
      </c>
      <c r="J5104" s="58" t="inlineStr">
        <is>
          <t>Yes</t>
        </is>
      </c>
      <c r="K5104" s="58" t="inlineStr">
        <is>
          <t>No</t>
        </is>
      </c>
      <c r="L5104" s="58" t="inlineStr">
        <is>
          <t>Yes</t>
        </is>
      </c>
      <c r="M5104" s="58" t="inlineStr">
        <is>
          <t>Yes</t>
        </is>
      </c>
      <c r="N5104" s="58" t="inlineStr">
        <is>
          <t>Yes</t>
        </is>
      </c>
      <c r="O5104" s="58" t="inlineStr">
        <is>
          <t>Yes</t>
        </is>
      </c>
      <c r="P5104" s="58" t="inlineStr">
        <is>
          <t>Two year</t>
        </is>
      </c>
      <c r="Q5104" s="58" t="inlineStr">
        <is>
          <t>Yes</t>
        </is>
      </c>
      <c r="R5104" s="58" t="inlineStr">
        <is>
          <t>Credit card (automatic)</t>
        </is>
      </c>
      <c r="S5104" s="123" t="n">
        <v>110.15</v>
      </c>
      <c r="T5104" s="58" t="inlineStr">
        <is>
          <t>7881.2</t>
        </is>
      </c>
      <c r="U5104" s="58" t="inlineStr">
        <is>
          <t>No</t>
        </is>
      </c>
      <c r="V5104" s="123">
        <f>IFERROR(VALUE(TRIM(T5104)),S5104*F5104)</f>
        <v/>
      </c>
      <c r="W5104" s="58">
        <f>IF(F5104&lt;=12,"0-12 mo",IF(F5104&lt;=24,"13-24 mo",IF(F5104&lt;=48,"25-48 mo","49+ mo")))</f>
        <v/>
      </c>
      <c r="X5104" s="58">
        <f>IF(S5104&lt;=35.5,"Q1 Low",IF(S5104&lt;=70.35,"Q2 Mid-Low",IF(S5104&lt;=89.85,"Q3 Mid-High","Q4 High")))</f>
        <v/>
      </c>
      <c r="Y5104" s="58">
        <f>IF(U5104="Yes",1,0)</f>
        <v/>
      </c>
      <c r="Z5104" s="58">
        <f>IF(P5104="Month-to-month",1,0)+IF(M5104="No",1,0)+IF(J5104="No",1,0)+IF(I5104="Fiber optic",1,0)+IF(Q5104="Yes",1,0)</f>
        <v/>
      </c>
    </row>
    <row r="5105" ht="15" customHeight="1" s="59">
      <c r="A5105" s="58" t="inlineStr">
        <is>
          <t>6421-SZVEM</t>
        </is>
      </c>
      <c r="B5105" s="58" t="inlineStr">
        <is>
          <t>Female</t>
        </is>
      </c>
      <c r="C5105" s="58" t="n">
        <v>0</v>
      </c>
      <c r="D5105" s="58" t="inlineStr">
        <is>
          <t>Yes</t>
        </is>
      </c>
      <c r="E5105" s="58" t="inlineStr">
        <is>
          <t>Yes</t>
        </is>
      </c>
      <c r="F5105" s="58" t="n">
        <v>28</v>
      </c>
      <c r="G5105" s="58" t="inlineStr">
        <is>
          <t>Yes</t>
        </is>
      </c>
      <c r="H5105" s="58" t="inlineStr">
        <is>
          <t>No</t>
        </is>
      </c>
      <c r="I5105" s="58" t="inlineStr">
        <is>
          <t>Fiber optic</t>
        </is>
      </c>
      <c r="J5105" s="58" t="inlineStr">
        <is>
          <t>Yes</t>
        </is>
      </c>
      <c r="K5105" s="58" t="inlineStr">
        <is>
          <t>No</t>
        </is>
      </c>
      <c r="L5105" s="58" t="inlineStr">
        <is>
          <t>No</t>
        </is>
      </c>
      <c r="M5105" s="58" t="inlineStr">
        <is>
          <t>No</t>
        </is>
      </c>
      <c r="N5105" s="58" t="inlineStr">
        <is>
          <t>No</t>
        </is>
      </c>
      <c r="O5105" s="58" t="inlineStr">
        <is>
          <t>Yes</t>
        </is>
      </c>
      <c r="P5105" s="58" t="inlineStr">
        <is>
          <t>One year</t>
        </is>
      </c>
      <c r="Q5105" s="58" t="inlineStr">
        <is>
          <t>Yes</t>
        </is>
      </c>
      <c r="R5105" s="58" t="inlineStr">
        <is>
          <t>Bank transfer (automatic)</t>
        </is>
      </c>
      <c r="S5105" s="123" t="n">
        <v>82.84999999999999</v>
      </c>
      <c r="T5105" s="58" t="inlineStr">
        <is>
          <t>2320.8</t>
        </is>
      </c>
      <c r="U5105" s="58" t="inlineStr">
        <is>
          <t>No</t>
        </is>
      </c>
      <c r="V5105" s="123">
        <f>IFERROR(VALUE(TRIM(T5105)),S5105*F5105)</f>
        <v/>
      </c>
      <c r="W5105" s="58">
        <f>IF(F5105&lt;=12,"0-12 mo",IF(F5105&lt;=24,"13-24 mo",IF(F5105&lt;=48,"25-48 mo","49+ mo")))</f>
        <v/>
      </c>
      <c r="X5105" s="58">
        <f>IF(S5105&lt;=35.5,"Q1 Low",IF(S5105&lt;=70.35,"Q2 Mid-Low",IF(S5105&lt;=89.85,"Q3 Mid-High","Q4 High")))</f>
        <v/>
      </c>
      <c r="Y5105" s="58">
        <f>IF(U5105="Yes",1,0)</f>
        <v/>
      </c>
      <c r="Z5105" s="58">
        <f>IF(P5105="Month-to-month",1,0)+IF(M5105="No",1,0)+IF(J5105="No",1,0)+IF(I5105="Fiber optic",1,0)+IF(Q5105="Yes",1,0)</f>
        <v/>
      </c>
    </row>
    <row r="5106" ht="15" customHeight="1" s="59">
      <c r="A5106" s="58" t="inlineStr">
        <is>
          <t>1328-EUZHC</t>
        </is>
      </c>
      <c r="B5106" s="58" t="inlineStr">
        <is>
          <t>Female</t>
        </is>
      </c>
      <c r="C5106" s="58" t="n">
        <v>0</v>
      </c>
      <c r="D5106" s="58" t="inlineStr">
        <is>
          <t>Yes</t>
        </is>
      </c>
      <c r="E5106" s="58" t="inlineStr">
        <is>
          <t>No</t>
        </is>
      </c>
      <c r="F5106" s="58" t="n">
        <v>18</v>
      </c>
      <c r="G5106" s="58" t="inlineStr">
        <is>
          <t>Yes</t>
        </is>
      </c>
      <c r="H5106" s="58" t="inlineStr">
        <is>
          <t>No</t>
        </is>
      </c>
      <c r="I5106" s="58" t="inlineStr">
        <is>
          <t>No</t>
        </is>
      </c>
      <c r="J5106" s="58" t="inlineStr">
        <is>
          <t>No internet service</t>
        </is>
      </c>
      <c r="K5106" s="58" t="inlineStr">
        <is>
          <t>No internet service</t>
        </is>
      </c>
      <c r="L5106" s="58" t="inlineStr">
        <is>
          <t>No internet service</t>
        </is>
      </c>
      <c r="M5106" s="58" t="inlineStr">
        <is>
          <t>No internet service</t>
        </is>
      </c>
      <c r="N5106" s="58" t="inlineStr">
        <is>
          <t>No internet service</t>
        </is>
      </c>
      <c r="O5106" s="58" t="inlineStr">
        <is>
          <t>No internet service</t>
        </is>
      </c>
      <c r="P5106" s="58" t="inlineStr">
        <is>
          <t>Two year</t>
        </is>
      </c>
      <c r="Q5106" s="58" t="inlineStr">
        <is>
          <t>No</t>
        </is>
      </c>
      <c r="R5106" s="58" t="inlineStr">
        <is>
          <t>Mailed check</t>
        </is>
      </c>
      <c r="S5106" s="123" t="n">
        <v>20.1</v>
      </c>
      <c r="T5106" s="58" t="inlineStr">
        <is>
          <t>370.5</t>
        </is>
      </c>
      <c r="U5106" s="58" t="inlineStr">
        <is>
          <t>No</t>
        </is>
      </c>
      <c r="V5106" s="123">
        <f>IFERROR(VALUE(TRIM(T5106)),S5106*F5106)</f>
        <v/>
      </c>
      <c r="W5106" s="58">
        <f>IF(F5106&lt;=12,"0-12 mo",IF(F5106&lt;=24,"13-24 mo",IF(F5106&lt;=48,"25-48 mo","49+ mo")))</f>
        <v/>
      </c>
      <c r="X5106" s="58">
        <f>IF(S5106&lt;=35.5,"Q1 Low",IF(S5106&lt;=70.35,"Q2 Mid-Low",IF(S5106&lt;=89.85,"Q3 Mid-High","Q4 High")))</f>
        <v/>
      </c>
      <c r="Y5106" s="58">
        <f>IF(U5106="Yes",1,0)</f>
        <v/>
      </c>
      <c r="Z5106" s="58">
        <f>IF(P5106="Month-to-month",1,0)+IF(M5106="No",1,0)+IF(J5106="No",1,0)+IF(I5106="Fiber optic",1,0)+IF(Q5106="Yes",1,0)</f>
        <v/>
      </c>
    </row>
    <row r="5107" ht="15" customHeight="1" s="59">
      <c r="A5107" s="58" t="inlineStr">
        <is>
          <t>2995-UPRYS</t>
        </is>
      </c>
      <c r="B5107" s="58" t="inlineStr">
        <is>
          <t>Female</t>
        </is>
      </c>
      <c r="C5107" s="58" t="n">
        <v>1</v>
      </c>
      <c r="D5107" s="58" t="inlineStr">
        <is>
          <t>Yes</t>
        </is>
      </c>
      <c r="E5107" s="58" t="inlineStr">
        <is>
          <t>No</t>
        </is>
      </c>
      <c r="F5107" s="58" t="n">
        <v>40</v>
      </c>
      <c r="G5107" s="58" t="inlineStr">
        <is>
          <t>Yes</t>
        </is>
      </c>
      <c r="H5107" s="58" t="inlineStr">
        <is>
          <t>No</t>
        </is>
      </c>
      <c r="I5107" s="58" t="inlineStr">
        <is>
          <t>Fiber optic</t>
        </is>
      </c>
      <c r="J5107" s="58" t="inlineStr">
        <is>
          <t>No</t>
        </is>
      </c>
      <c r="K5107" s="58" t="inlineStr">
        <is>
          <t>Yes</t>
        </is>
      </c>
      <c r="L5107" s="58" t="inlineStr">
        <is>
          <t>No</t>
        </is>
      </c>
      <c r="M5107" s="58" t="inlineStr">
        <is>
          <t>Yes</t>
        </is>
      </c>
      <c r="N5107" s="58" t="inlineStr">
        <is>
          <t>Yes</t>
        </is>
      </c>
      <c r="O5107" s="58" t="inlineStr">
        <is>
          <t>Yes</t>
        </is>
      </c>
      <c r="P5107" s="58" t="inlineStr">
        <is>
          <t>One year</t>
        </is>
      </c>
      <c r="Q5107" s="58" t="inlineStr">
        <is>
          <t>Yes</t>
        </is>
      </c>
      <c r="R5107" s="58" t="inlineStr">
        <is>
          <t>Credit card (automatic)</t>
        </is>
      </c>
      <c r="S5107" s="123" t="n">
        <v>99.2</v>
      </c>
      <c r="T5107" s="58" t="inlineStr">
        <is>
          <t>4062.2</t>
        </is>
      </c>
      <c r="U5107" s="58" t="inlineStr">
        <is>
          <t>Yes</t>
        </is>
      </c>
      <c r="V5107" s="123">
        <f>IFERROR(VALUE(TRIM(T5107)),S5107*F5107)</f>
        <v/>
      </c>
      <c r="W5107" s="58">
        <f>IF(F5107&lt;=12,"0-12 mo",IF(F5107&lt;=24,"13-24 mo",IF(F5107&lt;=48,"25-48 mo","49+ mo")))</f>
        <v/>
      </c>
      <c r="X5107" s="58">
        <f>IF(S5107&lt;=35.5,"Q1 Low",IF(S5107&lt;=70.35,"Q2 Mid-Low",IF(S5107&lt;=89.85,"Q3 Mid-High","Q4 High")))</f>
        <v/>
      </c>
      <c r="Y5107" s="58">
        <f>IF(U5107="Yes",1,0)</f>
        <v/>
      </c>
      <c r="Z5107" s="58">
        <f>IF(P5107="Month-to-month",1,0)+IF(M5107="No",1,0)+IF(J5107="No",1,0)+IF(I5107="Fiber optic",1,0)+IF(Q5107="Yes",1,0)</f>
        <v/>
      </c>
    </row>
    <row r="5108" ht="15" customHeight="1" s="59">
      <c r="A5108" s="58" t="inlineStr">
        <is>
          <t>8878-RYUKI</t>
        </is>
      </c>
      <c r="B5108" s="58" t="inlineStr">
        <is>
          <t>Female</t>
        </is>
      </c>
      <c r="C5108" s="58" t="n">
        <v>0</v>
      </c>
      <c r="D5108" s="58" t="inlineStr">
        <is>
          <t>No</t>
        </is>
      </c>
      <c r="E5108" s="58" t="inlineStr">
        <is>
          <t>No</t>
        </is>
      </c>
      <c r="F5108" s="58" t="n">
        <v>52</v>
      </c>
      <c r="G5108" s="58" t="inlineStr">
        <is>
          <t>Yes</t>
        </is>
      </c>
      <c r="H5108" s="58" t="inlineStr">
        <is>
          <t>No</t>
        </is>
      </c>
      <c r="I5108" s="58" t="inlineStr">
        <is>
          <t>DSL</t>
        </is>
      </c>
      <c r="J5108" s="58" t="inlineStr">
        <is>
          <t>No</t>
        </is>
      </c>
      <c r="K5108" s="58" t="inlineStr">
        <is>
          <t>No</t>
        </is>
      </c>
      <c r="L5108" s="58" t="inlineStr">
        <is>
          <t>Yes</t>
        </is>
      </c>
      <c r="M5108" s="58" t="inlineStr">
        <is>
          <t>No</t>
        </is>
      </c>
      <c r="N5108" s="58" t="inlineStr">
        <is>
          <t>No</t>
        </is>
      </c>
      <c r="O5108" s="58" t="inlineStr">
        <is>
          <t>Yes</t>
        </is>
      </c>
      <c r="P5108" s="58" t="inlineStr">
        <is>
          <t>Month-to-month</t>
        </is>
      </c>
      <c r="Q5108" s="58" t="inlineStr">
        <is>
          <t>Yes</t>
        </is>
      </c>
      <c r="R5108" s="58" t="inlineStr">
        <is>
          <t>Electronic check</t>
        </is>
      </c>
      <c r="S5108" s="123" t="n">
        <v>59.45</v>
      </c>
      <c r="T5108" s="58" t="inlineStr">
        <is>
          <t>3043.7</t>
        </is>
      </c>
      <c r="U5108" s="58" t="inlineStr">
        <is>
          <t>No</t>
        </is>
      </c>
      <c r="V5108" s="123">
        <f>IFERROR(VALUE(TRIM(T5108)),S5108*F5108)</f>
        <v/>
      </c>
      <c r="W5108" s="58">
        <f>IF(F5108&lt;=12,"0-12 mo",IF(F5108&lt;=24,"13-24 mo",IF(F5108&lt;=48,"25-48 mo","49+ mo")))</f>
        <v/>
      </c>
      <c r="X5108" s="58">
        <f>IF(S5108&lt;=35.5,"Q1 Low",IF(S5108&lt;=70.35,"Q2 Mid-Low",IF(S5108&lt;=89.85,"Q3 Mid-High","Q4 High")))</f>
        <v/>
      </c>
      <c r="Y5108" s="58">
        <f>IF(U5108="Yes",1,0)</f>
        <v/>
      </c>
      <c r="Z5108" s="58">
        <f>IF(P5108="Month-to-month",1,0)+IF(M5108="No",1,0)+IF(J5108="No",1,0)+IF(I5108="Fiber optic",1,0)+IF(Q5108="Yes",1,0)</f>
        <v/>
      </c>
    </row>
    <row r="5109" ht="15" customHeight="1" s="59">
      <c r="A5109" s="58" t="inlineStr">
        <is>
          <t>9633-DENPU</t>
        </is>
      </c>
      <c r="B5109" s="58" t="inlineStr">
        <is>
          <t>Female</t>
        </is>
      </c>
      <c r="C5109" s="58" t="n">
        <v>0</v>
      </c>
      <c r="D5109" s="58" t="inlineStr">
        <is>
          <t>Yes</t>
        </is>
      </c>
      <c r="E5109" s="58" t="inlineStr">
        <is>
          <t>No</t>
        </is>
      </c>
      <c r="F5109" s="58" t="n">
        <v>47</v>
      </c>
      <c r="G5109" s="58" t="inlineStr">
        <is>
          <t>Yes</t>
        </is>
      </c>
      <c r="H5109" s="58" t="inlineStr">
        <is>
          <t>No</t>
        </is>
      </c>
      <c r="I5109" s="58" t="inlineStr">
        <is>
          <t>DSL</t>
        </is>
      </c>
      <c r="J5109" s="58" t="inlineStr">
        <is>
          <t>No</t>
        </is>
      </c>
      <c r="K5109" s="58" t="inlineStr">
        <is>
          <t>Yes</t>
        </is>
      </c>
      <c r="L5109" s="58" t="inlineStr">
        <is>
          <t>No</t>
        </is>
      </c>
      <c r="M5109" s="58" t="inlineStr">
        <is>
          <t>No</t>
        </is>
      </c>
      <c r="N5109" s="58" t="inlineStr">
        <is>
          <t>Yes</t>
        </is>
      </c>
      <c r="O5109" s="58" t="inlineStr">
        <is>
          <t>No</t>
        </is>
      </c>
      <c r="P5109" s="58" t="inlineStr">
        <is>
          <t>Month-to-month</t>
        </is>
      </c>
      <c r="Q5109" s="58" t="inlineStr">
        <is>
          <t>Yes</t>
        </is>
      </c>
      <c r="R5109" s="58" t="inlineStr">
        <is>
          <t>Bank transfer (automatic)</t>
        </is>
      </c>
      <c r="S5109" s="123" t="n">
        <v>58.6</v>
      </c>
      <c r="T5109" s="58" t="inlineStr">
        <is>
          <t>2723.4</t>
        </is>
      </c>
      <c r="U5109" s="58" t="inlineStr">
        <is>
          <t>No</t>
        </is>
      </c>
      <c r="V5109" s="123">
        <f>IFERROR(VALUE(TRIM(T5109)),S5109*F5109)</f>
        <v/>
      </c>
      <c r="W5109" s="58">
        <f>IF(F5109&lt;=12,"0-12 mo",IF(F5109&lt;=24,"13-24 mo",IF(F5109&lt;=48,"25-48 mo","49+ mo")))</f>
        <v/>
      </c>
      <c r="X5109" s="58">
        <f>IF(S5109&lt;=35.5,"Q1 Low",IF(S5109&lt;=70.35,"Q2 Mid-Low",IF(S5109&lt;=89.85,"Q3 Mid-High","Q4 High")))</f>
        <v/>
      </c>
      <c r="Y5109" s="58">
        <f>IF(U5109="Yes",1,0)</f>
        <v/>
      </c>
      <c r="Z5109" s="58">
        <f>IF(P5109="Month-to-month",1,0)+IF(M5109="No",1,0)+IF(J5109="No",1,0)+IF(I5109="Fiber optic",1,0)+IF(Q5109="Yes",1,0)</f>
        <v/>
      </c>
    </row>
    <row r="5110" ht="15" customHeight="1" s="59">
      <c r="A5110" s="58" t="inlineStr">
        <is>
          <t>7811-JIVPF</t>
        </is>
      </c>
      <c r="B5110" s="58" t="inlineStr">
        <is>
          <t>Female</t>
        </is>
      </c>
      <c r="C5110" s="58" t="n">
        <v>0</v>
      </c>
      <c r="D5110" s="58" t="inlineStr">
        <is>
          <t>No</t>
        </is>
      </c>
      <c r="E5110" s="58" t="inlineStr">
        <is>
          <t>No</t>
        </is>
      </c>
      <c r="F5110" s="58" t="n">
        <v>23</v>
      </c>
      <c r="G5110" s="58" t="inlineStr">
        <is>
          <t>Yes</t>
        </is>
      </c>
      <c r="H5110" s="58" t="inlineStr">
        <is>
          <t>No</t>
        </is>
      </c>
      <c r="I5110" s="58" t="inlineStr">
        <is>
          <t>DSL</t>
        </is>
      </c>
      <c r="J5110" s="58" t="inlineStr">
        <is>
          <t>No</t>
        </is>
      </c>
      <c r="K5110" s="58" t="inlineStr">
        <is>
          <t>No</t>
        </is>
      </c>
      <c r="L5110" s="58" t="inlineStr">
        <is>
          <t>Yes</t>
        </is>
      </c>
      <c r="M5110" s="58" t="inlineStr">
        <is>
          <t>No</t>
        </is>
      </c>
      <c r="N5110" s="58" t="inlineStr">
        <is>
          <t>No</t>
        </is>
      </c>
      <c r="O5110" s="58" t="inlineStr">
        <is>
          <t>No</t>
        </is>
      </c>
      <c r="P5110" s="58" t="inlineStr">
        <is>
          <t>Month-to-month</t>
        </is>
      </c>
      <c r="Q5110" s="58" t="inlineStr">
        <is>
          <t>No</t>
        </is>
      </c>
      <c r="R5110" s="58" t="inlineStr">
        <is>
          <t>Credit card (automatic)</t>
        </is>
      </c>
      <c r="S5110" s="123" t="n">
        <v>49.7</v>
      </c>
      <c r="T5110" s="58" t="inlineStr">
        <is>
          <t>1081.25</t>
        </is>
      </c>
      <c r="U5110" s="58" t="inlineStr">
        <is>
          <t>No</t>
        </is>
      </c>
      <c r="V5110" s="123">
        <f>IFERROR(VALUE(TRIM(T5110)),S5110*F5110)</f>
        <v/>
      </c>
      <c r="W5110" s="58">
        <f>IF(F5110&lt;=12,"0-12 mo",IF(F5110&lt;=24,"13-24 mo",IF(F5110&lt;=48,"25-48 mo","49+ mo")))</f>
        <v/>
      </c>
      <c r="X5110" s="58">
        <f>IF(S5110&lt;=35.5,"Q1 Low",IF(S5110&lt;=70.35,"Q2 Mid-Low",IF(S5110&lt;=89.85,"Q3 Mid-High","Q4 High")))</f>
        <v/>
      </c>
      <c r="Y5110" s="58">
        <f>IF(U5110="Yes",1,0)</f>
        <v/>
      </c>
      <c r="Z5110" s="58">
        <f>IF(P5110="Month-to-month",1,0)+IF(M5110="No",1,0)+IF(J5110="No",1,0)+IF(I5110="Fiber optic",1,0)+IF(Q5110="Yes",1,0)</f>
        <v/>
      </c>
    </row>
    <row r="5111" ht="15" customHeight="1" s="59">
      <c r="A5111" s="58" t="inlineStr">
        <is>
          <t>7113-HIPFI</t>
        </is>
      </c>
      <c r="B5111" s="58" t="inlineStr">
        <is>
          <t>Male</t>
        </is>
      </c>
      <c r="C5111" s="58" t="n">
        <v>0</v>
      </c>
      <c r="D5111" s="58" t="inlineStr">
        <is>
          <t>Yes</t>
        </is>
      </c>
      <c r="E5111" s="58" t="inlineStr">
        <is>
          <t>Yes</t>
        </is>
      </c>
      <c r="F5111" s="58" t="n">
        <v>66</v>
      </c>
      <c r="G5111" s="58" t="inlineStr">
        <is>
          <t>Yes</t>
        </is>
      </c>
      <c r="H5111" s="58" t="inlineStr">
        <is>
          <t>No</t>
        </is>
      </c>
      <c r="I5111" s="58" t="inlineStr">
        <is>
          <t>DSL</t>
        </is>
      </c>
      <c r="J5111" s="58" t="inlineStr">
        <is>
          <t>Yes</t>
        </is>
      </c>
      <c r="K5111" s="58" t="inlineStr">
        <is>
          <t>Yes</t>
        </is>
      </c>
      <c r="L5111" s="58" t="inlineStr">
        <is>
          <t>Yes</t>
        </is>
      </c>
      <c r="M5111" s="58" t="inlineStr">
        <is>
          <t>Yes</t>
        </is>
      </c>
      <c r="N5111" s="58" t="inlineStr">
        <is>
          <t>No</t>
        </is>
      </c>
      <c r="O5111" s="58" t="inlineStr">
        <is>
          <t>No</t>
        </is>
      </c>
      <c r="P5111" s="58" t="inlineStr">
        <is>
          <t>Two year</t>
        </is>
      </c>
      <c r="Q5111" s="58" t="inlineStr">
        <is>
          <t>No</t>
        </is>
      </c>
      <c r="R5111" s="58" t="inlineStr">
        <is>
          <t>Mailed check</t>
        </is>
      </c>
      <c r="S5111" s="123" t="n">
        <v>65.84999999999999</v>
      </c>
      <c r="T5111" s="58" t="inlineStr">
        <is>
          <t>4097.05</t>
        </is>
      </c>
      <c r="U5111" s="58" t="inlineStr">
        <is>
          <t>No</t>
        </is>
      </c>
      <c r="V5111" s="123">
        <f>IFERROR(VALUE(TRIM(T5111)),S5111*F5111)</f>
        <v/>
      </c>
      <c r="W5111" s="58">
        <f>IF(F5111&lt;=12,"0-12 mo",IF(F5111&lt;=24,"13-24 mo",IF(F5111&lt;=48,"25-48 mo","49+ mo")))</f>
        <v/>
      </c>
      <c r="X5111" s="58">
        <f>IF(S5111&lt;=35.5,"Q1 Low",IF(S5111&lt;=70.35,"Q2 Mid-Low",IF(S5111&lt;=89.85,"Q3 Mid-High","Q4 High")))</f>
        <v/>
      </c>
      <c r="Y5111" s="58">
        <f>IF(U5111="Yes",1,0)</f>
        <v/>
      </c>
      <c r="Z5111" s="58">
        <f>IF(P5111="Month-to-month",1,0)+IF(M5111="No",1,0)+IF(J5111="No",1,0)+IF(I5111="Fiber optic",1,0)+IF(Q5111="Yes",1,0)</f>
        <v/>
      </c>
    </row>
    <row r="5112" ht="15" customHeight="1" s="59">
      <c r="A5112" s="58" t="inlineStr">
        <is>
          <t>8541-QVFKM</t>
        </is>
      </c>
      <c r="B5112" s="58" t="inlineStr">
        <is>
          <t>Female</t>
        </is>
      </c>
      <c r="C5112" s="58" t="n">
        <v>0</v>
      </c>
      <c r="D5112" s="58" t="inlineStr">
        <is>
          <t>No</t>
        </is>
      </c>
      <c r="E5112" s="58" t="inlineStr">
        <is>
          <t>No</t>
        </is>
      </c>
      <c r="F5112" s="58" t="n">
        <v>8</v>
      </c>
      <c r="G5112" s="58" t="inlineStr">
        <is>
          <t>Yes</t>
        </is>
      </c>
      <c r="H5112" s="58" t="inlineStr">
        <is>
          <t>Yes</t>
        </is>
      </c>
      <c r="I5112" s="58" t="inlineStr">
        <is>
          <t>Fiber optic</t>
        </is>
      </c>
      <c r="J5112" s="58" t="inlineStr">
        <is>
          <t>No</t>
        </is>
      </c>
      <c r="K5112" s="58" t="inlineStr">
        <is>
          <t>No</t>
        </is>
      </c>
      <c r="L5112" s="58" t="inlineStr">
        <is>
          <t>No</t>
        </is>
      </c>
      <c r="M5112" s="58" t="inlineStr">
        <is>
          <t>No</t>
        </is>
      </c>
      <c r="N5112" s="58" t="inlineStr">
        <is>
          <t>No</t>
        </is>
      </c>
      <c r="O5112" s="58" t="inlineStr">
        <is>
          <t>No</t>
        </is>
      </c>
      <c r="P5112" s="58" t="inlineStr">
        <is>
          <t>Month-to-month</t>
        </is>
      </c>
      <c r="Q5112" s="58" t="inlineStr">
        <is>
          <t>Yes</t>
        </is>
      </c>
      <c r="R5112" s="58" t="inlineStr">
        <is>
          <t>Electronic check</t>
        </is>
      </c>
      <c r="S5112" s="123" t="n">
        <v>73.5</v>
      </c>
      <c r="T5112" s="58" t="inlineStr">
        <is>
          <t>632.2</t>
        </is>
      </c>
      <c r="U5112" s="58" t="inlineStr">
        <is>
          <t>No</t>
        </is>
      </c>
      <c r="V5112" s="123">
        <f>IFERROR(VALUE(TRIM(T5112)),S5112*F5112)</f>
        <v/>
      </c>
      <c r="W5112" s="58">
        <f>IF(F5112&lt;=12,"0-12 mo",IF(F5112&lt;=24,"13-24 mo",IF(F5112&lt;=48,"25-48 mo","49+ mo")))</f>
        <v/>
      </c>
      <c r="X5112" s="58">
        <f>IF(S5112&lt;=35.5,"Q1 Low",IF(S5112&lt;=70.35,"Q2 Mid-Low",IF(S5112&lt;=89.85,"Q3 Mid-High","Q4 High")))</f>
        <v/>
      </c>
      <c r="Y5112" s="58">
        <f>IF(U5112="Yes",1,0)</f>
        <v/>
      </c>
      <c r="Z5112" s="58">
        <f>IF(P5112="Month-to-month",1,0)+IF(M5112="No",1,0)+IF(J5112="No",1,0)+IF(I5112="Fiber optic",1,0)+IF(Q5112="Yes",1,0)</f>
        <v/>
      </c>
    </row>
    <row r="5113" ht="15" customHeight="1" s="59">
      <c r="A5113" s="58" t="inlineStr">
        <is>
          <t>6686-YPGHK</t>
        </is>
      </c>
      <c r="B5113" s="58" t="inlineStr">
        <is>
          <t>Male</t>
        </is>
      </c>
      <c r="C5113" s="58" t="n">
        <v>1</v>
      </c>
      <c r="D5113" s="58" t="inlineStr">
        <is>
          <t>No</t>
        </is>
      </c>
      <c r="E5113" s="58" t="inlineStr">
        <is>
          <t>No</t>
        </is>
      </c>
      <c r="F5113" s="58" t="n">
        <v>47</v>
      </c>
      <c r="G5113" s="58" t="inlineStr">
        <is>
          <t>Yes</t>
        </is>
      </c>
      <c r="H5113" s="58" t="inlineStr">
        <is>
          <t>No</t>
        </is>
      </c>
      <c r="I5113" s="58" t="inlineStr">
        <is>
          <t>Fiber optic</t>
        </is>
      </c>
      <c r="J5113" s="58" t="inlineStr">
        <is>
          <t>Yes</t>
        </is>
      </c>
      <c r="K5113" s="58" t="inlineStr">
        <is>
          <t>No</t>
        </is>
      </c>
      <c r="L5113" s="58" t="inlineStr">
        <is>
          <t>No</t>
        </is>
      </c>
      <c r="M5113" s="58" t="inlineStr">
        <is>
          <t>No</t>
        </is>
      </c>
      <c r="N5113" s="58" t="inlineStr">
        <is>
          <t>No</t>
        </is>
      </c>
      <c r="O5113" s="58" t="inlineStr">
        <is>
          <t>Yes</t>
        </is>
      </c>
      <c r="P5113" s="58" t="inlineStr">
        <is>
          <t>Month-to-month</t>
        </is>
      </c>
      <c r="Q5113" s="58" t="inlineStr">
        <is>
          <t>No</t>
        </is>
      </c>
      <c r="R5113" s="58" t="inlineStr">
        <is>
          <t>Mailed check</t>
        </is>
      </c>
      <c r="S5113" s="123" t="n">
        <v>85.5</v>
      </c>
      <c r="T5113" s="58" t="inlineStr">
        <is>
          <t>4042.3</t>
        </is>
      </c>
      <c r="U5113" s="58" t="inlineStr">
        <is>
          <t>Yes</t>
        </is>
      </c>
      <c r="V5113" s="123">
        <f>IFERROR(VALUE(TRIM(T5113)),S5113*F5113)</f>
        <v/>
      </c>
      <c r="W5113" s="58">
        <f>IF(F5113&lt;=12,"0-12 mo",IF(F5113&lt;=24,"13-24 mo",IF(F5113&lt;=48,"25-48 mo","49+ mo")))</f>
        <v/>
      </c>
      <c r="X5113" s="58">
        <f>IF(S5113&lt;=35.5,"Q1 Low",IF(S5113&lt;=70.35,"Q2 Mid-Low",IF(S5113&lt;=89.85,"Q3 Mid-High","Q4 High")))</f>
        <v/>
      </c>
      <c r="Y5113" s="58">
        <f>IF(U5113="Yes",1,0)</f>
        <v/>
      </c>
      <c r="Z5113" s="58">
        <f>IF(P5113="Month-to-month",1,0)+IF(M5113="No",1,0)+IF(J5113="No",1,0)+IF(I5113="Fiber optic",1,0)+IF(Q5113="Yes",1,0)</f>
        <v/>
      </c>
    </row>
    <row r="5114" ht="15" customHeight="1" s="59">
      <c r="A5114" s="58" t="inlineStr">
        <is>
          <t>1383-EZRWL</t>
        </is>
      </c>
      <c r="B5114" s="58" t="inlineStr">
        <is>
          <t>Female</t>
        </is>
      </c>
      <c r="C5114" s="58" t="n">
        <v>0</v>
      </c>
      <c r="D5114" s="58" t="inlineStr">
        <is>
          <t>No</t>
        </is>
      </c>
      <c r="E5114" s="58" t="inlineStr">
        <is>
          <t>No</t>
        </is>
      </c>
      <c r="F5114" s="58" t="n">
        <v>7</v>
      </c>
      <c r="G5114" s="58" t="inlineStr">
        <is>
          <t>Yes</t>
        </is>
      </c>
      <c r="H5114" s="58" t="inlineStr">
        <is>
          <t>No</t>
        </is>
      </c>
      <c r="I5114" s="58" t="inlineStr">
        <is>
          <t>No</t>
        </is>
      </c>
      <c r="J5114" s="58" t="inlineStr">
        <is>
          <t>No internet service</t>
        </is>
      </c>
      <c r="K5114" s="58" t="inlineStr">
        <is>
          <t>No internet service</t>
        </is>
      </c>
      <c r="L5114" s="58" t="inlineStr">
        <is>
          <t>No internet service</t>
        </is>
      </c>
      <c r="M5114" s="58" t="inlineStr">
        <is>
          <t>No internet service</t>
        </is>
      </c>
      <c r="N5114" s="58" t="inlineStr">
        <is>
          <t>No internet service</t>
        </is>
      </c>
      <c r="O5114" s="58" t="inlineStr">
        <is>
          <t>No internet service</t>
        </is>
      </c>
      <c r="P5114" s="58" t="inlineStr">
        <is>
          <t>Month-to-month</t>
        </is>
      </c>
      <c r="Q5114" s="58" t="inlineStr">
        <is>
          <t>No</t>
        </is>
      </c>
      <c r="R5114" s="58" t="inlineStr">
        <is>
          <t>Mailed check</t>
        </is>
      </c>
      <c r="S5114" s="123" t="n">
        <v>20.05</v>
      </c>
      <c r="T5114" s="58" t="inlineStr">
        <is>
          <t>164.85</t>
        </is>
      </c>
      <c r="U5114" s="58" t="inlineStr">
        <is>
          <t>Yes</t>
        </is>
      </c>
      <c r="V5114" s="123">
        <f>IFERROR(VALUE(TRIM(T5114)),S5114*F5114)</f>
        <v/>
      </c>
      <c r="W5114" s="58">
        <f>IF(F5114&lt;=12,"0-12 mo",IF(F5114&lt;=24,"13-24 mo",IF(F5114&lt;=48,"25-48 mo","49+ mo")))</f>
        <v/>
      </c>
      <c r="X5114" s="58">
        <f>IF(S5114&lt;=35.5,"Q1 Low",IF(S5114&lt;=70.35,"Q2 Mid-Low",IF(S5114&lt;=89.85,"Q3 Mid-High","Q4 High")))</f>
        <v/>
      </c>
      <c r="Y5114" s="58">
        <f>IF(U5114="Yes",1,0)</f>
        <v/>
      </c>
      <c r="Z5114" s="58">
        <f>IF(P5114="Month-to-month",1,0)+IF(M5114="No",1,0)+IF(J5114="No",1,0)+IF(I5114="Fiber optic",1,0)+IF(Q5114="Yes",1,0)</f>
        <v/>
      </c>
    </row>
    <row r="5115" ht="15" customHeight="1" s="59">
      <c r="A5115" s="58" t="inlineStr">
        <is>
          <t>9258-CNWAC</t>
        </is>
      </c>
      <c r="B5115" s="58" t="inlineStr">
        <is>
          <t>Female</t>
        </is>
      </c>
      <c r="C5115" s="58" t="n">
        <v>0</v>
      </c>
      <c r="D5115" s="58" t="inlineStr">
        <is>
          <t>Yes</t>
        </is>
      </c>
      <c r="E5115" s="58" t="inlineStr">
        <is>
          <t>Yes</t>
        </is>
      </c>
      <c r="F5115" s="58" t="n">
        <v>71</v>
      </c>
      <c r="G5115" s="58" t="inlineStr">
        <is>
          <t>Yes</t>
        </is>
      </c>
      <c r="H5115" s="58" t="inlineStr">
        <is>
          <t>Yes</t>
        </is>
      </c>
      <c r="I5115" s="58" t="inlineStr">
        <is>
          <t>Fiber optic</t>
        </is>
      </c>
      <c r="J5115" s="58" t="inlineStr">
        <is>
          <t>Yes</t>
        </is>
      </c>
      <c r="K5115" s="58" t="inlineStr">
        <is>
          <t>Yes</t>
        </is>
      </c>
      <c r="L5115" s="58" t="inlineStr">
        <is>
          <t>Yes</t>
        </is>
      </c>
      <c r="M5115" s="58" t="inlineStr">
        <is>
          <t>Yes</t>
        </is>
      </c>
      <c r="N5115" s="58" t="inlineStr">
        <is>
          <t>Yes</t>
        </is>
      </c>
      <c r="O5115" s="58" t="inlineStr">
        <is>
          <t>Yes</t>
        </is>
      </c>
      <c r="P5115" s="58" t="inlineStr">
        <is>
          <t>Two year</t>
        </is>
      </c>
      <c r="Q5115" s="58" t="inlineStr">
        <is>
          <t>No</t>
        </is>
      </c>
      <c r="R5115" s="58" t="inlineStr">
        <is>
          <t>Credit card (automatic)</t>
        </is>
      </c>
      <c r="S5115" s="123" t="n">
        <v>113.65</v>
      </c>
      <c r="T5115" s="58" t="inlineStr">
        <is>
          <t>8166.8</t>
        </is>
      </c>
      <c r="U5115" s="58" t="inlineStr">
        <is>
          <t>No</t>
        </is>
      </c>
      <c r="V5115" s="123">
        <f>IFERROR(VALUE(TRIM(T5115)),S5115*F5115)</f>
        <v/>
      </c>
      <c r="W5115" s="58">
        <f>IF(F5115&lt;=12,"0-12 mo",IF(F5115&lt;=24,"13-24 mo",IF(F5115&lt;=48,"25-48 mo","49+ mo")))</f>
        <v/>
      </c>
      <c r="X5115" s="58">
        <f>IF(S5115&lt;=35.5,"Q1 Low",IF(S5115&lt;=70.35,"Q2 Mid-Low",IF(S5115&lt;=89.85,"Q3 Mid-High","Q4 High")))</f>
        <v/>
      </c>
      <c r="Y5115" s="58">
        <f>IF(U5115="Yes",1,0)</f>
        <v/>
      </c>
      <c r="Z5115" s="58">
        <f>IF(P5115="Month-to-month",1,0)+IF(M5115="No",1,0)+IF(J5115="No",1,0)+IF(I5115="Fiber optic",1,0)+IF(Q5115="Yes",1,0)</f>
        <v/>
      </c>
    </row>
    <row r="5116" ht="15" customHeight="1" s="59">
      <c r="A5116" s="58" t="inlineStr">
        <is>
          <t>5371-VYLSX</t>
        </is>
      </c>
      <c r="B5116" s="58" t="inlineStr">
        <is>
          <t>Female</t>
        </is>
      </c>
      <c r="C5116" s="58" t="n">
        <v>1</v>
      </c>
      <c r="D5116" s="58" t="inlineStr">
        <is>
          <t>No</t>
        </is>
      </c>
      <c r="E5116" s="58" t="inlineStr">
        <is>
          <t>No</t>
        </is>
      </c>
      <c r="F5116" s="58" t="n">
        <v>50</v>
      </c>
      <c r="G5116" s="58" t="inlineStr">
        <is>
          <t>Yes</t>
        </is>
      </c>
      <c r="H5116" s="58" t="inlineStr">
        <is>
          <t>Yes</t>
        </is>
      </c>
      <c r="I5116" s="58" t="inlineStr">
        <is>
          <t>Fiber optic</t>
        </is>
      </c>
      <c r="J5116" s="58" t="inlineStr">
        <is>
          <t>Yes</t>
        </is>
      </c>
      <c r="K5116" s="58" t="inlineStr">
        <is>
          <t>Yes</t>
        </is>
      </c>
      <c r="L5116" s="58" t="inlineStr">
        <is>
          <t>No</t>
        </is>
      </c>
      <c r="M5116" s="58" t="inlineStr">
        <is>
          <t>No</t>
        </is>
      </c>
      <c r="N5116" s="58" t="inlineStr">
        <is>
          <t>No</t>
        </is>
      </c>
      <c r="O5116" s="58" t="inlineStr">
        <is>
          <t>No</t>
        </is>
      </c>
      <c r="P5116" s="58" t="inlineStr">
        <is>
          <t>Month-to-month</t>
        </is>
      </c>
      <c r="Q5116" s="58" t="inlineStr">
        <is>
          <t>Yes</t>
        </is>
      </c>
      <c r="R5116" s="58" t="inlineStr">
        <is>
          <t>Electronic check</t>
        </is>
      </c>
      <c r="S5116" s="123" t="n">
        <v>83.40000000000001</v>
      </c>
      <c r="T5116" s="58" t="inlineStr">
        <is>
          <t>4113.7</t>
        </is>
      </c>
      <c r="U5116" s="58" t="inlineStr">
        <is>
          <t>No</t>
        </is>
      </c>
      <c r="V5116" s="123">
        <f>IFERROR(VALUE(TRIM(T5116)),S5116*F5116)</f>
        <v/>
      </c>
      <c r="W5116" s="58">
        <f>IF(F5116&lt;=12,"0-12 mo",IF(F5116&lt;=24,"13-24 mo",IF(F5116&lt;=48,"25-48 mo","49+ mo")))</f>
        <v/>
      </c>
      <c r="X5116" s="58">
        <f>IF(S5116&lt;=35.5,"Q1 Low",IF(S5116&lt;=70.35,"Q2 Mid-Low",IF(S5116&lt;=89.85,"Q3 Mid-High","Q4 High")))</f>
        <v/>
      </c>
      <c r="Y5116" s="58">
        <f>IF(U5116="Yes",1,0)</f>
        <v/>
      </c>
      <c r="Z5116" s="58">
        <f>IF(P5116="Month-to-month",1,0)+IF(M5116="No",1,0)+IF(J5116="No",1,0)+IF(I5116="Fiber optic",1,0)+IF(Q5116="Yes",1,0)</f>
        <v/>
      </c>
    </row>
    <row r="5117" ht="15" customHeight="1" s="59">
      <c r="A5117" s="58" t="inlineStr">
        <is>
          <t>6374-AFWOX</t>
        </is>
      </c>
      <c r="B5117" s="58" t="inlineStr">
        <is>
          <t>Male</t>
        </is>
      </c>
      <c r="C5117" s="58" t="n">
        <v>0</v>
      </c>
      <c r="D5117" s="58" t="inlineStr">
        <is>
          <t>Yes</t>
        </is>
      </c>
      <c r="E5117" s="58" t="inlineStr">
        <is>
          <t>No</t>
        </is>
      </c>
      <c r="F5117" s="58" t="n">
        <v>46</v>
      </c>
      <c r="G5117" s="58" t="inlineStr">
        <is>
          <t>Yes</t>
        </is>
      </c>
      <c r="H5117" s="58" t="inlineStr">
        <is>
          <t>No</t>
        </is>
      </c>
      <c r="I5117" s="58" t="inlineStr">
        <is>
          <t>DSL</t>
        </is>
      </c>
      <c r="J5117" s="58" t="inlineStr">
        <is>
          <t>Yes</t>
        </is>
      </c>
      <c r="K5117" s="58" t="inlineStr">
        <is>
          <t>Yes</t>
        </is>
      </c>
      <c r="L5117" s="58" t="inlineStr">
        <is>
          <t>Yes</t>
        </is>
      </c>
      <c r="M5117" s="58" t="inlineStr">
        <is>
          <t>Yes</t>
        </is>
      </c>
      <c r="N5117" s="58" t="inlineStr">
        <is>
          <t>No</t>
        </is>
      </c>
      <c r="O5117" s="58" t="inlineStr">
        <is>
          <t>No</t>
        </is>
      </c>
      <c r="P5117" s="58" t="inlineStr">
        <is>
          <t>Two year</t>
        </is>
      </c>
      <c r="Q5117" s="58" t="inlineStr">
        <is>
          <t>No</t>
        </is>
      </c>
      <c r="R5117" s="58" t="inlineStr">
        <is>
          <t>Mailed check</t>
        </is>
      </c>
      <c r="S5117" s="123" t="n">
        <v>65.65000000000001</v>
      </c>
      <c r="T5117" s="58" t="inlineStr">
        <is>
          <t>3047.15</t>
        </is>
      </c>
      <c r="U5117" s="58" t="inlineStr">
        <is>
          <t>No</t>
        </is>
      </c>
      <c r="V5117" s="123">
        <f>IFERROR(VALUE(TRIM(T5117)),S5117*F5117)</f>
        <v/>
      </c>
      <c r="W5117" s="58">
        <f>IF(F5117&lt;=12,"0-12 mo",IF(F5117&lt;=24,"13-24 mo",IF(F5117&lt;=48,"25-48 mo","49+ mo")))</f>
        <v/>
      </c>
      <c r="X5117" s="58">
        <f>IF(S5117&lt;=35.5,"Q1 Low",IF(S5117&lt;=70.35,"Q2 Mid-Low",IF(S5117&lt;=89.85,"Q3 Mid-High","Q4 High")))</f>
        <v/>
      </c>
      <c r="Y5117" s="58">
        <f>IF(U5117="Yes",1,0)</f>
        <v/>
      </c>
      <c r="Z5117" s="58">
        <f>IF(P5117="Month-to-month",1,0)+IF(M5117="No",1,0)+IF(J5117="No",1,0)+IF(I5117="Fiber optic",1,0)+IF(Q5117="Yes",1,0)</f>
        <v/>
      </c>
    </row>
    <row r="5118" ht="15" customHeight="1" s="59">
      <c r="A5118" s="58" t="inlineStr">
        <is>
          <t>4759-TRPLW</t>
        </is>
      </c>
      <c r="B5118" s="58" t="inlineStr">
        <is>
          <t>Male</t>
        </is>
      </c>
      <c r="C5118" s="58" t="n">
        <v>0</v>
      </c>
      <c r="D5118" s="58" t="inlineStr">
        <is>
          <t>No</t>
        </is>
      </c>
      <c r="E5118" s="58" t="inlineStr">
        <is>
          <t>No</t>
        </is>
      </c>
      <c r="F5118" s="58" t="n">
        <v>1</v>
      </c>
      <c r="G5118" s="58" t="inlineStr">
        <is>
          <t>Yes</t>
        </is>
      </c>
      <c r="H5118" s="58" t="inlineStr">
        <is>
          <t>No</t>
        </is>
      </c>
      <c r="I5118" s="58" t="inlineStr">
        <is>
          <t>Fiber optic</t>
        </is>
      </c>
      <c r="J5118" s="58" t="inlineStr">
        <is>
          <t>No</t>
        </is>
      </c>
      <c r="K5118" s="58" t="inlineStr">
        <is>
          <t>No</t>
        </is>
      </c>
      <c r="L5118" s="58" t="inlineStr">
        <is>
          <t>No</t>
        </is>
      </c>
      <c r="M5118" s="58" t="inlineStr">
        <is>
          <t>No</t>
        </is>
      </c>
      <c r="N5118" s="58" t="inlineStr">
        <is>
          <t>No</t>
        </is>
      </c>
      <c r="O5118" s="58" t="inlineStr">
        <is>
          <t>No</t>
        </is>
      </c>
      <c r="P5118" s="58" t="inlineStr">
        <is>
          <t>Month-to-month</t>
        </is>
      </c>
      <c r="Q5118" s="58" t="inlineStr">
        <is>
          <t>No</t>
        </is>
      </c>
      <c r="R5118" s="58" t="inlineStr">
        <is>
          <t>Electronic check</t>
        </is>
      </c>
      <c r="S5118" s="123" t="n">
        <v>70.40000000000001</v>
      </c>
      <c r="T5118" s="58" t="inlineStr">
        <is>
          <t>70.4</t>
        </is>
      </c>
      <c r="U5118" s="58" t="inlineStr">
        <is>
          <t>Yes</t>
        </is>
      </c>
      <c r="V5118" s="123">
        <f>IFERROR(VALUE(TRIM(T5118)),S5118*F5118)</f>
        <v/>
      </c>
      <c r="W5118" s="58">
        <f>IF(F5118&lt;=12,"0-12 mo",IF(F5118&lt;=24,"13-24 mo",IF(F5118&lt;=48,"25-48 mo","49+ mo")))</f>
        <v/>
      </c>
      <c r="X5118" s="58">
        <f>IF(S5118&lt;=35.5,"Q1 Low",IF(S5118&lt;=70.35,"Q2 Mid-Low",IF(S5118&lt;=89.85,"Q3 Mid-High","Q4 High")))</f>
        <v/>
      </c>
      <c r="Y5118" s="58">
        <f>IF(U5118="Yes",1,0)</f>
        <v/>
      </c>
      <c r="Z5118" s="58">
        <f>IF(P5118="Month-to-month",1,0)+IF(M5118="No",1,0)+IF(J5118="No",1,0)+IF(I5118="Fiber optic",1,0)+IF(Q5118="Yes",1,0)</f>
        <v/>
      </c>
    </row>
    <row r="5119" ht="15" customHeight="1" s="59">
      <c r="A5119" s="58" t="inlineStr">
        <is>
          <t>5317-FLPJF</t>
        </is>
      </c>
      <c r="B5119" s="58" t="inlineStr">
        <is>
          <t>Female</t>
        </is>
      </c>
      <c r="C5119" s="58" t="n">
        <v>0</v>
      </c>
      <c r="D5119" s="58" t="inlineStr">
        <is>
          <t>No</t>
        </is>
      </c>
      <c r="E5119" s="58" t="inlineStr">
        <is>
          <t>No</t>
        </is>
      </c>
      <c r="F5119" s="58" t="n">
        <v>66</v>
      </c>
      <c r="G5119" s="58" t="inlineStr">
        <is>
          <t>No</t>
        </is>
      </c>
      <c r="H5119" s="58" t="inlineStr">
        <is>
          <t>No phone service</t>
        </is>
      </c>
      <c r="I5119" s="58" t="inlineStr">
        <is>
          <t>DSL</t>
        </is>
      </c>
      <c r="J5119" s="58" t="inlineStr">
        <is>
          <t>Yes</t>
        </is>
      </c>
      <c r="K5119" s="58" t="inlineStr">
        <is>
          <t>No</t>
        </is>
      </c>
      <c r="L5119" s="58" t="inlineStr">
        <is>
          <t>Yes</t>
        </is>
      </c>
      <c r="M5119" s="58" t="inlineStr">
        <is>
          <t>Yes</t>
        </is>
      </c>
      <c r="N5119" s="58" t="inlineStr">
        <is>
          <t>Yes</t>
        </is>
      </c>
      <c r="O5119" s="58" t="inlineStr">
        <is>
          <t>Yes</t>
        </is>
      </c>
      <c r="P5119" s="58" t="inlineStr">
        <is>
          <t>Two year</t>
        </is>
      </c>
      <c r="Q5119" s="58" t="inlineStr">
        <is>
          <t>Yes</t>
        </is>
      </c>
      <c r="R5119" s="58" t="inlineStr">
        <is>
          <t>Bank transfer (automatic)</t>
        </is>
      </c>
      <c r="S5119" s="123" t="n">
        <v>61.35</v>
      </c>
      <c r="T5119" s="58" t="inlineStr">
        <is>
          <t>4193.4</t>
        </is>
      </c>
      <c r="U5119" s="58" t="inlineStr">
        <is>
          <t>No</t>
        </is>
      </c>
      <c r="V5119" s="123">
        <f>IFERROR(VALUE(TRIM(T5119)),S5119*F5119)</f>
        <v/>
      </c>
      <c r="W5119" s="58">
        <f>IF(F5119&lt;=12,"0-12 mo",IF(F5119&lt;=24,"13-24 mo",IF(F5119&lt;=48,"25-48 mo","49+ mo")))</f>
        <v/>
      </c>
      <c r="X5119" s="58">
        <f>IF(S5119&lt;=35.5,"Q1 Low",IF(S5119&lt;=70.35,"Q2 Mid-Low",IF(S5119&lt;=89.85,"Q3 Mid-High","Q4 High")))</f>
        <v/>
      </c>
      <c r="Y5119" s="58">
        <f>IF(U5119="Yes",1,0)</f>
        <v/>
      </c>
      <c r="Z5119" s="58">
        <f>IF(P5119="Month-to-month",1,0)+IF(M5119="No",1,0)+IF(J5119="No",1,0)+IF(I5119="Fiber optic",1,0)+IF(Q5119="Yes",1,0)</f>
        <v/>
      </c>
    </row>
    <row r="5120" ht="15" customHeight="1" s="59">
      <c r="A5120" s="58" t="inlineStr">
        <is>
          <t>7621-VPNET</t>
        </is>
      </c>
      <c r="B5120" s="58" t="inlineStr">
        <is>
          <t>Female</t>
        </is>
      </c>
      <c r="C5120" s="58" t="n">
        <v>0</v>
      </c>
      <c r="D5120" s="58" t="inlineStr">
        <is>
          <t>Yes</t>
        </is>
      </c>
      <c r="E5120" s="58" t="inlineStr">
        <is>
          <t>No</t>
        </is>
      </c>
      <c r="F5120" s="58" t="n">
        <v>42</v>
      </c>
      <c r="G5120" s="58" t="inlineStr">
        <is>
          <t>Yes</t>
        </is>
      </c>
      <c r="H5120" s="58" t="inlineStr">
        <is>
          <t>Yes</t>
        </is>
      </c>
      <c r="I5120" s="58" t="inlineStr">
        <is>
          <t>Fiber optic</t>
        </is>
      </c>
      <c r="J5120" s="58" t="inlineStr">
        <is>
          <t>No</t>
        </is>
      </c>
      <c r="K5120" s="58" t="inlineStr">
        <is>
          <t>No</t>
        </is>
      </c>
      <c r="L5120" s="58" t="inlineStr">
        <is>
          <t>Yes</t>
        </is>
      </c>
      <c r="M5120" s="58" t="inlineStr">
        <is>
          <t>Yes</t>
        </is>
      </c>
      <c r="N5120" s="58" t="inlineStr">
        <is>
          <t>No</t>
        </is>
      </c>
      <c r="O5120" s="58" t="inlineStr">
        <is>
          <t>No</t>
        </is>
      </c>
      <c r="P5120" s="58" t="inlineStr">
        <is>
          <t>Month-to-month</t>
        </is>
      </c>
      <c r="Q5120" s="58" t="inlineStr">
        <is>
          <t>Yes</t>
        </is>
      </c>
      <c r="R5120" s="58" t="inlineStr">
        <is>
          <t>Credit card (automatic)</t>
        </is>
      </c>
      <c r="S5120" s="123" t="n">
        <v>85.90000000000001</v>
      </c>
      <c r="T5120" s="58" t="inlineStr">
        <is>
          <t>3729.75</t>
        </is>
      </c>
      <c r="U5120" s="58" t="inlineStr">
        <is>
          <t>No</t>
        </is>
      </c>
      <c r="V5120" s="123">
        <f>IFERROR(VALUE(TRIM(T5120)),S5120*F5120)</f>
        <v/>
      </c>
      <c r="W5120" s="58">
        <f>IF(F5120&lt;=12,"0-12 mo",IF(F5120&lt;=24,"13-24 mo",IF(F5120&lt;=48,"25-48 mo","49+ mo")))</f>
        <v/>
      </c>
      <c r="X5120" s="58">
        <f>IF(S5120&lt;=35.5,"Q1 Low",IF(S5120&lt;=70.35,"Q2 Mid-Low",IF(S5120&lt;=89.85,"Q3 Mid-High","Q4 High")))</f>
        <v/>
      </c>
      <c r="Y5120" s="58">
        <f>IF(U5120="Yes",1,0)</f>
        <v/>
      </c>
      <c r="Z5120" s="58">
        <f>IF(P5120="Month-to-month",1,0)+IF(M5120="No",1,0)+IF(J5120="No",1,0)+IF(I5120="Fiber optic",1,0)+IF(Q5120="Yes",1,0)</f>
        <v/>
      </c>
    </row>
    <row r="5121" ht="15" customHeight="1" s="59">
      <c r="A5121" s="58" t="inlineStr">
        <is>
          <t>6034-YMTOB</t>
        </is>
      </c>
      <c r="B5121" s="58" t="inlineStr">
        <is>
          <t>Female</t>
        </is>
      </c>
      <c r="C5121" s="58" t="n">
        <v>0</v>
      </c>
      <c r="D5121" s="58" t="inlineStr">
        <is>
          <t>No</t>
        </is>
      </c>
      <c r="E5121" s="58" t="inlineStr">
        <is>
          <t>No</t>
        </is>
      </c>
      <c r="F5121" s="58" t="n">
        <v>5</v>
      </c>
      <c r="G5121" s="58" t="inlineStr">
        <is>
          <t>Yes</t>
        </is>
      </c>
      <c r="H5121" s="58" t="inlineStr">
        <is>
          <t>No</t>
        </is>
      </c>
      <c r="I5121" s="58" t="inlineStr">
        <is>
          <t>Fiber optic</t>
        </is>
      </c>
      <c r="J5121" s="58" t="inlineStr">
        <is>
          <t>No</t>
        </is>
      </c>
      <c r="K5121" s="58" t="inlineStr">
        <is>
          <t>No</t>
        </is>
      </c>
      <c r="L5121" s="58" t="inlineStr">
        <is>
          <t>No</t>
        </is>
      </c>
      <c r="M5121" s="58" t="inlineStr">
        <is>
          <t>Yes</t>
        </is>
      </c>
      <c r="N5121" s="58" t="inlineStr">
        <is>
          <t>No</t>
        </is>
      </c>
      <c r="O5121" s="58" t="inlineStr">
        <is>
          <t>No</t>
        </is>
      </c>
      <c r="P5121" s="58" t="inlineStr">
        <is>
          <t>Month-to-month</t>
        </is>
      </c>
      <c r="Q5121" s="58" t="inlineStr">
        <is>
          <t>Yes</t>
        </is>
      </c>
      <c r="R5121" s="58" t="inlineStr">
        <is>
          <t>Mailed check</t>
        </is>
      </c>
      <c r="S5121" s="123" t="n">
        <v>75.65000000000001</v>
      </c>
      <c r="T5121" s="58" t="inlineStr">
        <is>
          <t>399.45</t>
        </is>
      </c>
      <c r="U5121" s="58" t="inlineStr">
        <is>
          <t>No</t>
        </is>
      </c>
      <c r="V5121" s="123">
        <f>IFERROR(VALUE(TRIM(T5121)),S5121*F5121)</f>
        <v/>
      </c>
      <c r="W5121" s="58">
        <f>IF(F5121&lt;=12,"0-12 mo",IF(F5121&lt;=24,"13-24 mo",IF(F5121&lt;=48,"25-48 mo","49+ mo")))</f>
        <v/>
      </c>
      <c r="X5121" s="58">
        <f>IF(S5121&lt;=35.5,"Q1 Low",IF(S5121&lt;=70.35,"Q2 Mid-Low",IF(S5121&lt;=89.85,"Q3 Mid-High","Q4 High")))</f>
        <v/>
      </c>
      <c r="Y5121" s="58">
        <f>IF(U5121="Yes",1,0)</f>
        <v/>
      </c>
      <c r="Z5121" s="58">
        <f>IF(P5121="Month-to-month",1,0)+IF(M5121="No",1,0)+IF(J5121="No",1,0)+IF(I5121="Fiber optic",1,0)+IF(Q5121="Yes",1,0)</f>
        <v/>
      </c>
    </row>
    <row r="5122" ht="15" customHeight="1" s="59">
      <c r="A5122" s="58" t="inlineStr">
        <is>
          <t>8563-IIOXK</t>
        </is>
      </c>
      <c r="B5122" s="58" t="inlineStr">
        <is>
          <t>Male</t>
        </is>
      </c>
      <c r="C5122" s="58" t="n">
        <v>0</v>
      </c>
      <c r="D5122" s="58" t="inlineStr">
        <is>
          <t>Yes</t>
        </is>
      </c>
      <c r="E5122" s="58" t="inlineStr">
        <is>
          <t>Yes</t>
        </is>
      </c>
      <c r="F5122" s="58" t="n">
        <v>7</v>
      </c>
      <c r="G5122" s="58" t="inlineStr">
        <is>
          <t>Yes</t>
        </is>
      </c>
      <c r="H5122" s="58" t="inlineStr">
        <is>
          <t>No</t>
        </is>
      </c>
      <c r="I5122" s="58" t="inlineStr">
        <is>
          <t>DSL</t>
        </is>
      </c>
      <c r="J5122" s="58" t="inlineStr">
        <is>
          <t>Yes</t>
        </is>
      </c>
      <c r="K5122" s="58" t="inlineStr">
        <is>
          <t>No</t>
        </is>
      </c>
      <c r="L5122" s="58" t="inlineStr">
        <is>
          <t>No</t>
        </is>
      </c>
      <c r="M5122" s="58" t="inlineStr">
        <is>
          <t>No</t>
        </is>
      </c>
      <c r="N5122" s="58" t="inlineStr">
        <is>
          <t>No</t>
        </is>
      </c>
      <c r="O5122" s="58" t="inlineStr">
        <is>
          <t>No</t>
        </is>
      </c>
      <c r="P5122" s="58" t="inlineStr">
        <is>
          <t>One year</t>
        </is>
      </c>
      <c r="Q5122" s="58" t="inlineStr">
        <is>
          <t>Yes</t>
        </is>
      </c>
      <c r="R5122" s="58" t="inlineStr">
        <is>
          <t>Electronic check</t>
        </is>
      </c>
      <c r="S5122" s="123" t="n">
        <v>49.75</v>
      </c>
      <c r="T5122" s="58" t="inlineStr">
        <is>
          <t>331.3</t>
        </is>
      </c>
      <c r="U5122" s="58" t="inlineStr">
        <is>
          <t>Yes</t>
        </is>
      </c>
      <c r="V5122" s="123">
        <f>IFERROR(VALUE(TRIM(T5122)),S5122*F5122)</f>
        <v/>
      </c>
      <c r="W5122" s="58">
        <f>IF(F5122&lt;=12,"0-12 mo",IF(F5122&lt;=24,"13-24 mo",IF(F5122&lt;=48,"25-48 mo","49+ mo")))</f>
        <v/>
      </c>
      <c r="X5122" s="58">
        <f>IF(S5122&lt;=35.5,"Q1 Low",IF(S5122&lt;=70.35,"Q2 Mid-Low",IF(S5122&lt;=89.85,"Q3 Mid-High","Q4 High")))</f>
        <v/>
      </c>
      <c r="Y5122" s="58">
        <f>IF(U5122="Yes",1,0)</f>
        <v/>
      </c>
      <c r="Z5122" s="58">
        <f>IF(P5122="Month-to-month",1,0)+IF(M5122="No",1,0)+IF(J5122="No",1,0)+IF(I5122="Fiber optic",1,0)+IF(Q5122="Yes",1,0)</f>
        <v/>
      </c>
    </row>
    <row r="5123" ht="15" customHeight="1" s="59">
      <c r="A5123" s="58" t="inlineStr">
        <is>
          <t>4903-CNOZC</t>
        </is>
      </c>
      <c r="B5123" s="58" t="inlineStr">
        <is>
          <t>Male</t>
        </is>
      </c>
      <c r="C5123" s="58" t="n">
        <v>0</v>
      </c>
      <c r="D5123" s="58" t="inlineStr">
        <is>
          <t>No</t>
        </is>
      </c>
      <c r="E5123" s="58" t="inlineStr">
        <is>
          <t>No</t>
        </is>
      </c>
      <c r="F5123" s="58" t="n">
        <v>29</v>
      </c>
      <c r="G5123" s="58" t="inlineStr">
        <is>
          <t>Yes</t>
        </is>
      </c>
      <c r="H5123" s="58" t="inlineStr">
        <is>
          <t>Yes</t>
        </is>
      </c>
      <c r="I5123" s="58" t="inlineStr">
        <is>
          <t>DSL</t>
        </is>
      </c>
      <c r="J5123" s="58" t="inlineStr">
        <is>
          <t>No</t>
        </is>
      </c>
      <c r="K5123" s="58" t="inlineStr">
        <is>
          <t>Yes</t>
        </is>
      </c>
      <c r="L5123" s="58" t="inlineStr">
        <is>
          <t>Yes</t>
        </is>
      </c>
      <c r="M5123" s="58" t="inlineStr">
        <is>
          <t>No</t>
        </is>
      </c>
      <c r="N5123" s="58" t="inlineStr">
        <is>
          <t>No</t>
        </is>
      </c>
      <c r="O5123" s="58" t="inlineStr">
        <is>
          <t>Yes</t>
        </is>
      </c>
      <c r="P5123" s="58" t="inlineStr">
        <is>
          <t>One year</t>
        </is>
      </c>
      <c r="Q5123" s="58" t="inlineStr">
        <is>
          <t>No</t>
        </is>
      </c>
      <c r="R5123" s="58" t="inlineStr">
        <is>
          <t>Credit card (automatic)</t>
        </is>
      </c>
      <c r="S5123" s="123" t="n">
        <v>70.90000000000001</v>
      </c>
      <c r="T5123" s="58" t="inlineStr">
        <is>
          <t>1964.6</t>
        </is>
      </c>
      <c r="U5123" s="58" t="inlineStr">
        <is>
          <t>No</t>
        </is>
      </c>
      <c r="V5123" s="123">
        <f>IFERROR(VALUE(TRIM(T5123)),S5123*F5123)</f>
        <v/>
      </c>
      <c r="W5123" s="58">
        <f>IF(F5123&lt;=12,"0-12 mo",IF(F5123&lt;=24,"13-24 mo",IF(F5123&lt;=48,"25-48 mo","49+ mo")))</f>
        <v/>
      </c>
      <c r="X5123" s="58">
        <f>IF(S5123&lt;=35.5,"Q1 Low",IF(S5123&lt;=70.35,"Q2 Mid-Low",IF(S5123&lt;=89.85,"Q3 Mid-High","Q4 High")))</f>
        <v/>
      </c>
      <c r="Y5123" s="58">
        <f>IF(U5123="Yes",1,0)</f>
        <v/>
      </c>
      <c r="Z5123" s="58">
        <f>IF(P5123="Month-to-month",1,0)+IF(M5123="No",1,0)+IF(J5123="No",1,0)+IF(I5123="Fiber optic",1,0)+IF(Q5123="Yes",1,0)</f>
        <v/>
      </c>
    </row>
    <row r="5124" ht="15" customHeight="1" s="59">
      <c r="A5124" s="58" t="inlineStr">
        <is>
          <t>4353-HYOJD</t>
        </is>
      </c>
      <c r="B5124" s="58" t="inlineStr">
        <is>
          <t>Female</t>
        </is>
      </c>
      <c r="C5124" s="58" t="n">
        <v>0</v>
      </c>
      <c r="D5124" s="58" t="inlineStr">
        <is>
          <t>Yes</t>
        </is>
      </c>
      <c r="E5124" s="58" t="inlineStr">
        <is>
          <t>Yes</t>
        </is>
      </c>
      <c r="F5124" s="58" t="n">
        <v>27</v>
      </c>
      <c r="G5124" s="58" t="inlineStr">
        <is>
          <t>Yes</t>
        </is>
      </c>
      <c r="H5124" s="58" t="inlineStr">
        <is>
          <t>No</t>
        </is>
      </c>
      <c r="I5124" s="58" t="inlineStr">
        <is>
          <t>DSL</t>
        </is>
      </c>
      <c r="J5124" s="58" t="inlineStr">
        <is>
          <t>No</t>
        </is>
      </c>
      <c r="K5124" s="58" t="inlineStr">
        <is>
          <t>Yes</t>
        </is>
      </c>
      <c r="L5124" s="58" t="inlineStr">
        <is>
          <t>No</t>
        </is>
      </c>
      <c r="M5124" s="58" t="inlineStr">
        <is>
          <t>No</t>
        </is>
      </c>
      <c r="N5124" s="58" t="inlineStr">
        <is>
          <t>No</t>
        </is>
      </c>
      <c r="O5124" s="58" t="inlineStr">
        <is>
          <t>No</t>
        </is>
      </c>
      <c r="P5124" s="58" t="inlineStr">
        <is>
          <t>Month-to-month</t>
        </is>
      </c>
      <c r="Q5124" s="58" t="inlineStr">
        <is>
          <t>No</t>
        </is>
      </c>
      <c r="R5124" s="58" t="inlineStr">
        <is>
          <t>Mailed check</t>
        </is>
      </c>
      <c r="S5124" s="123" t="n">
        <v>49.85</v>
      </c>
      <c r="T5124" s="58" t="inlineStr">
        <is>
          <t>1336.15</t>
        </is>
      </c>
      <c r="U5124" s="58" t="inlineStr">
        <is>
          <t>No</t>
        </is>
      </c>
      <c r="V5124" s="123">
        <f>IFERROR(VALUE(TRIM(T5124)),S5124*F5124)</f>
        <v/>
      </c>
      <c r="W5124" s="58">
        <f>IF(F5124&lt;=12,"0-12 mo",IF(F5124&lt;=24,"13-24 mo",IF(F5124&lt;=48,"25-48 mo","49+ mo")))</f>
        <v/>
      </c>
      <c r="X5124" s="58">
        <f>IF(S5124&lt;=35.5,"Q1 Low",IF(S5124&lt;=70.35,"Q2 Mid-Low",IF(S5124&lt;=89.85,"Q3 Mid-High","Q4 High")))</f>
        <v/>
      </c>
      <c r="Y5124" s="58">
        <f>IF(U5124="Yes",1,0)</f>
        <v/>
      </c>
      <c r="Z5124" s="58">
        <f>IF(P5124="Month-to-month",1,0)+IF(M5124="No",1,0)+IF(J5124="No",1,0)+IF(I5124="Fiber optic",1,0)+IF(Q5124="Yes",1,0)</f>
        <v/>
      </c>
    </row>
    <row r="5125" ht="15" customHeight="1" s="59">
      <c r="A5125" s="58" t="inlineStr">
        <is>
          <t>8020-BWHYL</t>
        </is>
      </c>
      <c r="B5125" s="58" t="inlineStr">
        <is>
          <t>Female</t>
        </is>
      </c>
      <c r="C5125" s="58" t="n">
        <v>1</v>
      </c>
      <c r="D5125" s="58" t="inlineStr">
        <is>
          <t>No</t>
        </is>
      </c>
      <c r="E5125" s="58" t="inlineStr">
        <is>
          <t>No</t>
        </is>
      </c>
      <c r="F5125" s="58" t="n">
        <v>15</v>
      </c>
      <c r="G5125" s="58" t="inlineStr">
        <is>
          <t>Yes</t>
        </is>
      </c>
      <c r="H5125" s="58" t="inlineStr">
        <is>
          <t>No</t>
        </is>
      </c>
      <c r="I5125" s="58" t="inlineStr">
        <is>
          <t>Fiber optic</t>
        </is>
      </c>
      <c r="J5125" s="58" t="inlineStr">
        <is>
          <t>No</t>
        </is>
      </c>
      <c r="K5125" s="58" t="inlineStr">
        <is>
          <t>Yes</t>
        </is>
      </c>
      <c r="L5125" s="58" t="inlineStr">
        <is>
          <t>No</t>
        </is>
      </c>
      <c r="M5125" s="58" t="inlineStr">
        <is>
          <t>No</t>
        </is>
      </c>
      <c r="N5125" s="58" t="inlineStr">
        <is>
          <t>No</t>
        </is>
      </c>
      <c r="O5125" s="58" t="inlineStr">
        <is>
          <t>No</t>
        </is>
      </c>
      <c r="P5125" s="58" t="inlineStr">
        <is>
          <t>Month-to-month</t>
        </is>
      </c>
      <c r="Q5125" s="58" t="inlineStr">
        <is>
          <t>Yes</t>
        </is>
      </c>
      <c r="R5125" s="58" t="inlineStr">
        <is>
          <t>Credit card (automatic)</t>
        </is>
      </c>
      <c r="S5125" s="123" t="n">
        <v>75.3</v>
      </c>
      <c r="T5125" s="58" t="inlineStr">
        <is>
          <t>1147.45</t>
        </is>
      </c>
      <c r="U5125" s="58" t="inlineStr">
        <is>
          <t>Yes</t>
        </is>
      </c>
      <c r="V5125" s="123">
        <f>IFERROR(VALUE(TRIM(T5125)),S5125*F5125)</f>
        <v/>
      </c>
      <c r="W5125" s="58">
        <f>IF(F5125&lt;=12,"0-12 mo",IF(F5125&lt;=24,"13-24 mo",IF(F5125&lt;=48,"25-48 mo","49+ mo")))</f>
        <v/>
      </c>
      <c r="X5125" s="58">
        <f>IF(S5125&lt;=35.5,"Q1 Low",IF(S5125&lt;=70.35,"Q2 Mid-Low",IF(S5125&lt;=89.85,"Q3 Mid-High","Q4 High")))</f>
        <v/>
      </c>
      <c r="Y5125" s="58">
        <f>IF(U5125="Yes",1,0)</f>
        <v/>
      </c>
      <c r="Z5125" s="58">
        <f>IF(P5125="Month-to-month",1,0)+IF(M5125="No",1,0)+IF(J5125="No",1,0)+IF(I5125="Fiber optic",1,0)+IF(Q5125="Yes",1,0)</f>
        <v/>
      </c>
    </row>
    <row r="5126" ht="15" customHeight="1" s="59">
      <c r="A5126" s="58" t="inlineStr">
        <is>
          <t>7267-FRMJW</t>
        </is>
      </c>
      <c r="B5126" s="58" t="inlineStr">
        <is>
          <t>Female</t>
        </is>
      </c>
      <c r="C5126" s="58" t="n">
        <v>0</v>
      </c>
      <c r="D5126" s="58" t="inlineStr">
        <is>
          <t>Yes</t>
        </is>
      </c>
      <c r="E5126" s="58" t="inlineStr">
        <is>
          <t>Yes</t>
        </is>
      </c>
      <c r="F5126" s="58" t="n">
        <v>25</v>
      </c>
      <c r="G5126" s="58" t="inlineStr">
        <is>
          <t>Yes</t>
        </is>
      </c>
      <c r="H5126" s="58" t="inlineStr">
        <is>
          <t>No</t>
        </is>
      </c>
      <c r="I5126" s="58" t="inlineStr">
        <is>
          <t>No</t>
        </is>
      </c>
      <c r="J5126" s="58" t="inlineStr">
        <is>
          <t>No internet service</t>
        </is>
      </c>
      <c r="K5126" s="58" t="inlineStr">
        <is>
          <t>No internet service</t>
        </is>
      </c>
      <c r="L5126" s="58" t="inlineStr">
        <is>
          <t>No internet service</t>
        </is>
      </c>
      <c r="M5126" s="58" t="inlineStr">
        <is>
          <t>No internet service</t>
        </is>
      </c>
      <c r="N5126" s="58" t="inlineStr">
        <is>
          <t>No internet service</t>
        </is>
      </c>
      <c r="O5126" s="58" t="inlineStr">
        <is>
          <t>No internet service</t>
        </is>
      </c>
      <c r="P5126" s="58" t="inlineStr">
        <is>
          <t>Two year</t>
        </is>
      </c>
      <c r="Q5126" s="58" t="inlineStr">
        <is>
          <t>No</t>
        </is>
      </c>
      <c r="R5126" s="58" t="inlineStr">
        <is>
          <t>Mailed check</t>
        </is>
      </c>
      <c r="S5126" s="123" t="n">
        <v>20.1</v>
      </c>
      <c r="T5126" s="58" t="inlineStr">
        <is>
          <t>486.05</t>
        </is>
      </c>
      <c r="U5126" s="58" t="inlineStr">
        <is>
          <t>No</t>
        </is>
      </c>
      <c r="V5126" s="123">
        <f>IFERROR(VALUE(TRIM(T5126)),S5126*F5126)</f>
        <v/>
      </c>
      <c r="W5126" s="58">
        <f>IF(F5126&lt;=12,"0-12 mo",IF(F5126&lt;=24,"13-24 mo",IF(F5126&lt;=48,"25-48 mo","49+ mo")))</f>
        <v/>
      </c>
      <c r="X5126" s="58">
        <f>IF(S5126&lt;=35.5,"Q1 Low",IF(S5126&lt;=70.35,"Q2 Mid-Low",IF(S5126&lt;=89.85,"Q3 Mid-High","Q4 High")))</f>
        <v/>
      </c>
      <c r="Y5126" s="58">
        <f>IF(U5126="Yes",1,0)</f>
        <v/>
      </c>
      <c r="Z5126" s="58">
        <f>IF(P5126="Month-to-month",1,0)+IF(M5126="No",1,0)+IF(J5126="No",1,0)+IF(I5126="Fiber optic",1,0)+IF(Q5126="Yes",1,0)</f>
        <v/>
      </c>
    </row>
    <row r="5127" ht="15" customHeight="1" s="59">
      <c r="A5127" s="58" t="inlineStr">
        <is>
          <t>2982-VPSGI</t>
        </is>
      </c>
      <c r="B5127" s="58" t="inlineStr">
        <is>
          <t>Female</t>
        </is>
      </c>
      <c r="C5127" s="58" t="n">
        <v>0</v>
      </c>
      <c r="D5127" s="58" t="inlineStr">
        <is>
          <t>Yes</t>
        </is>
      </c>
      <c r="E5127" s="58" t="inlineStr">
        <is>
          <t>No</t>
        </is>
      </c>
      <c r="F5127" s="58" t="n">
        <v>11</v>
      </c>
      <c r="G5127" s="58" t="inlineStr">
        <is>
          <t>Yes</t>
        </is>
      </c>
      <c r="H5127" s="58" t="inlineStr">
        <is>
          <t>Yes</t>
        </is>
      </c>
      <c r="I5127" s="58" t="inlineStr">
        <is>
          <t>Fiber optic</t>
        </is>
      </c>
      <c r="J5127" s="58" t="inlineStr">
        <is>
          <t>No</t>
        </is>
      </c>
      <c r="K5127" s="58" t="inlineStr">
        <is>
          <t>No</t>
        </is>
      </c>
      <c r="L5127" s="58" t="inlineStr">
        <is>
          <t>No</t>
        </is>
      </c>
      <c r="M5127" s="58" t="inlineStr">
        <is>
          <t>No</t>
        </is>
      </c>
      <c r="N5127" s="58" t="inlineStr">
        <is>
          <t>Yes</t>
        </is>
      </c>
      <c r="O5127" s="58" t="inlineStr">
        <is>
          <t>Yes</t>
        </is>
      </c>
      <c r="P5127" s="58" t="inlineStr">
        <is>
          <t>Month-to-month</t>
        </is>
      </c>
      <c r="Q5127" s="58" t="inlineStr">
        <is>
          <t>Yes</t>
        </is>
      </c>
      <c r="R5127" s="58" t="inlineStr">
        <is>
          <t>Electronic check</t>
        </is>
      </c>
      <c r="S5127" s="123" t="n">
        <v>94</v>
      </c>
      <c r="T5127" s="58" t="inlineStr">
        <is>
          <t>1078.9</t>
        </is>
      </c>
      <c r="U5127" s="58" t="inlineStr">
        <is>
          <t>Yes</t>
        </is>
      </c>
      <c r="V5127" s="123">
        <f>IFERROR(VALUE(TRIM(T5127)),S5127*F5127)</f>
        <v/>
      </c>
      <c r="W5127" s="58">
        <f>IF(F5127&lt;=12,"0-12 mo",IF(F5127&lt;=24,"13-24 mo",IF(F5127&lt;=48,"25-48 mo","49+ mo")))</f>
        <v/>
      </c>
      <c r="X5127" s="58">
        <f>IF(S5127&lt;=35.5,"Q1 Low",IF(S5127&lt;=70.35,"Q2 Mid-Low",IF(S5127&lt;=89.85,"Q3 Mid-High","Q4 High")))</f>
        <v/>
      </c>
      <c r="Y5127" s="58">
        <f>IF(U5127="Yes",1,0)</f>
        <v/>
      </c>
      <c r="Z5127" s="58">
        <f>IF(P5127="Month-to-month",1,0)+IF(M5127="No",1,0)+IF(J5127="No",1,0)+IF(I5127="Fiber optic",1,0)+IF(Q5127="Yes",1,0)</f>
        <v/>
      </c>
    </row>
    <row r="5128" ht="15" customHeight="1" s="59">
      <c r="A5128" s="58" t="inlineStr">
        <is>
          <t>4188-FRABG</t>
        </is>
      </c>
      <c r="B5128" s="58" t="inlineStr">
        <is>
          <t>Male</t>
        </is>
      </c>
      <c r="C5128" s="58" t="n">
        <v>0</v>
      </c>
      <c r="D5128" s="58" t="inlineStr">
        <is>
          <t>Yes</t>
        </is>
      </c>
      <c r="E5128" s="58" t="inlineStr">
        <is>
          <t>No</t>
        </is>
      </c>
      <c r="F5128" s="58" t="n">
        <v>57</v>
      </c>
      <c r="G5128" s="58" t="inlineStr">
        <is>
          <t>Yes</t>
        </is>
      </c>
      <c r="H5128" s="58" t="inlineStr">
        <is>
          <t>Yes</t>
        </is>
      </c>
      <c r="I5128" s="58" t="inlineStr">
        <is>
          <t>Fiber optic</t>
        </is>
      </c>
      <c r="J5128" s="58" t="inlineStr">
        <is>
          <t>Yes</t>
        </is>
      </c>
      <c r="K5128" s="58" t="inlineStr">
        <is>
          <t>Yes</t>
        </is>
      </c>
      <c r="L5128" s="58" t="inlineStr">
        <is>
          <t>Yes</t>
        </is>
      </c>
      <c r="M5128" s="58" t="inlineStr">
        <is>
          <t>Yes</t>
        </is>
      </c>
      <c r="N5128" s="58" t="inlineStr">
        <is>
          <t>Yes</t>
        </is>
      </c>
      <c r="O5128" s="58" t="inlineStr">
        <is>
          <t>No</t>
        </is>
      </c>
      <c r="P5128" s="58" t="inlineStr">
        <is>
          <t>Month-to-month</t>
        </is>
      </c>
      <c r="Q5128" s="58" t="inlineStr">
        <is>
          <t>Yes</t>
        </is>
      </c>
      <c r="R5128" s="58" t="inlineStr">
        <is>
          <t>Electronic check</t>
        </is>
      </c>
      <c r="S5128" s="123" t="n">
        <v>103.05</v>
      </c>
      <c r="T5128" s="58" t="inlineStr">
        <is>
          <t>5925.75</t>
        </is>
      </c>
      <c r="U5128" s="58" t="inlineStr">
        <is>
          <t>No</t>
        </is>
      </c>
      <c r="V5128" s="123">
        <f>IFERROR(VALUE(TRIM(T5128)),S5128*F5128)</f>
        <v/>
      </c>
      <c r="W5128" s="58">
        <f>IF(F5128&lt;=12,"0-12 mo",IF(F5128&lt;=24,"13-24 mo",IF(F5128&lt;=48,"25-48 mo","49+ mo")))</f>
        <v/>
      </c>
      <c r="X5128" s="58">
        <f>IF(S5128&lt;=35.5,"Q1 Low",IF(S5128&lt;=70.35,"Q2 Mid-Low",IF(S5128&lt;=89.85,"Q3 Mid-High","Q4 High")))</f>
        <v/>
      </c>
      <c r="Y5128" s="58">
        <f>IF(U5128="Yes",1,0)</f>
        <v/>
      </c>
      <c r="Z5128" s="58">
        <f>IF(P5128="Month-to-month",1,0)+IF(M5128="No",1,0)+IF(J5128="No",1,0)+IF(I5128="Fiber optic",1,0)+IF(Q5128="Yes",1,0)</f>
        <v/>
      </c>
    </row>
    <row r="5129" ht="15" customHeight="1" s="59">
      <c r="A5129" s="58" t="inlineStr">
        <is>
          <t>8199-ZLLSA</t>
        </is>
      </c>
      <c r="B5129" s="58" t="inlineStr">
        <is>
          <t>Male</t>
        </is>
      </c>
      <c r="C5129" s="58" t="n">
        <v>0</v>
      </c>
      <c r="D5129" s="58" t="inlineStr">
        <is>
          <t>No</t>
        </is>
      </c>
      <c r="E5129" s="58" t="inlineStr">
        <is>
          <t>No</t>
        </is>
      </c>
      <c r="F5129" s="58" t="n">
        <v>67</v>
      </c>
      <c r="G5129" s="58" t="inlineStr">
        <is>
          <t>Yes</t>
        </is>
      </c>
      <c r="H5129" s="58" t="inlineStr">
        <is>
          <t>Yes</t>
        </is>
      </c>
      <c r="I5129" s="58" t="inlineStr">
        <is>
          <t>Fiber optic</t>
        </is>
      </c>
      <c r="J5129" s="58" t="inlineStr">
        <is>
          <t>Yes</t>
        </is>
      </c>
      <c r="K5129" s="58" t="inlineStr">
        <is>
          <t>Yes</t>
        </is>
      </c>
      <c r="L5129" s="58" t="inlineStr">
        <is>
          <t>Yes</t>
        </is>
      </c>
      <c r="M5129" s="58" t="inlineStr">
        <is>
          <t>Yes</t>
        </is>
      </c>
      <c r="N5129" s="58" t="inlineStr">
        <is>
          <t>Yes</t>
        </is>
      </c>
      <c r="O5129" s="58" t="inlineStr">
        <is>
          <t>Yes</t>
        </is>
      </c>
      <c r="P5129" s="58" t="inlineStr">
        <is>
          <t>One year</t>
        </is>
      </c>
      <c r="Q5129" s="58" t="inlineStr">
        <is>
          <t>Yes</t>
        </is>
      </c>
      <c r="R5129" s="58" t="inlineStr">
        <is>
          <t>Bank transfer (automatic)</t>
        </is>
      </c>
      <c r="S5129" s="123" t="n">
        <v>118.35</v>
      </c>
      <c r="T5129" s="58" t="inlineStr">
        <is>
          <t>7804.15</t>
        </is>
      </c>
      <c r="U5129" s="58" t="inlineStr">
        <is>
          <t>Yes</t>
        </is>
      </c>
      <c r="V5129" s="123">
        <f>IFERROR(VALUE(TRIM(T5129)),S5129*F5129)</f>
        <v/>
      </c>
      <c r="W5129" s="58">
        <f>IF(F5129&lt;=12,"0-12 mo",IF(F5129&lt;=24,"13-24 mo",IF(F5129&lt;=48,"25-48 mo","49+ mo")))</f>
        <v/>
      </c>
      <c r="X5129" s="58">
        <f>IF(S5129&lt;=35.5,"Q1 Low",IF(S5129&lt;=70.35,"Q2 Mid-Low",IF(S5129&lt;=89.85,"Q3 Mid-High","Q4 High")))</f>
        <v/>
      </c>
      <c r="Y5129" s="58">
        <f>IF(U5129="Yes",1,0)</f>
        <v/>
      </c>
      <c r="Z5129" s="58">
        <f>IF(P5129="Month-to-month",1,0)+IF(M5129="No",1,0)+IF(J5129="No",1,0)+IF(I5129="Fiber optic",1,0)+IF(Q5129="Yes",1,0)</f>
        <v/>
      </c>
    </row>
    <row r="5130" ht="15" customHeight="1" s="59">
      <c r="A5130" s="58" t="inlineStr">
        <is>
          <t>4128-ETESU</t>
        </is>
      </c>
      <c r="B5130" s="58" t="inlineStr">
        <is>
          <t>Female</t>
        </is>
      </c>
      <c r="C5130" s="58" t="n">
        <v>1</v>
      </c>
      <c r="D5130" s="58" t="inlineStr">
        <is>
          <t>Yes</t>
        </is>
      </c>
      <c r="E5130" s="58" t="inlineStr">
        <is>
          <t>No</t>
        </is>
      </c>
      <c r="F5130" s="58" t="n">
        <v>47</v>
      </c>
      <c r="G5130" s="58" t="inlineStr">
        <is>
          <t>Yes</t>
        </is>
      </c>
      <c r="H5130" s="58" t="inlineStr">
        <is>
          <t>Yes</t>
        </is>
      </c>
      <c r="I5130" s="58" t="inlineStr">
        <is>
          <t>Fiber optic</t>
        </is>
      </c>
      <c r="J5130" s="58" t="inlineStr">
        <is>
          <t>No</t>
        </is>
      </c>
      <c r="K5130" s="58" t="inlineStr">
        <is>
          <t>No</t>
        </is>
      </c>
      <c r="L5130" s="58" t="inlineStr">
        <is>
          <t>Yes</t>
        </is>
      </c>
      <c r="M5130" s="58" t="inlineStr">
        <is>
          <t>No</t>
        </is>
      </c>
      <c r="N5130" s="58" t="inlineStr">
        <is>
          <t>Yes</t>
        </is>
      </c>
      <c r="O5130" s="58" t="inlineStr">
        <is>
          <t>Yes</t>
        </is>
      </c>
      <c r="P5130" s="58" t="inlineStr">
        <is>
          <t>Month-to-month</t>
        </is>
      </c>
      <c r="Q5130" s="58" t="inlineStr">
        <is>
          <t>No</t>
        </is>
      </c>
      <c r="R5130" s="58" t="inlineStr">
        <is>
          <t>Electronic check</t>
        </is>
      </c>
      <c r="S5130" s="123" t="n">
        <v>99.7</v>
      </c>
      <c r="T5130" s="58" t="inlineStr">
        <is>
          <t>4747.2</t>
        </is>
      </c>
      <c r="U5130" s="58" t="inlineStr">
        <is>
          <t>No</t>
        </is>
      </c>
      <c r="V5130" s="123">
        <f>IFERROR(VALUE(TRIM(T5130)),S5130*F5130)</f>
        <v/>
      </c>
      <c r="W5130" s="58">
        <f>IF(F5130&lt;=12,"0-12 mo",IF(F5130&lt;=24,"13-24 mo",IF(F5130&lt;=48,"25-48 mo","49+ mo")))</f>
        <v/>
      </c>
      <c r="X5130" s="58">
        <f>IF(S5130&lt;=35.5,"Q1 Low",IF(S5130&lt;=70.35,"Q2 Mid-Low",IF(S5130&lt;=89.85,"Q3 Mid-High","Q4 High")))</f>
        <v/>
      </c>
      <c r="Y5130" s="58">
        <f>IF(U5130="Yes",1,0)</f>
        <v/>
      </c>
      <c r="Z5130" s="58">
        <f>IF(P5130="Month-to-month",1,0)+IF(M5130="No",1,0)+IF(J5130="No",1,0)+IF(I5130="Fiber optic",1,0)+IF(Q5130="Yes",1,0)</f>
        <v/>
      </c>
    </row>
    <row r="5131" ht="15" customHeight="1" s="59">
      <c r="A5131" s="58" t="inlineStr">
        <is>
          <t>0620-DLSLK</t>
        </is>
      </c>
      <c r="B5131" s="58" t="inlineStr">
        <is>
          <t>Female</t>
        </is>
      </c>
      <c r="C5131" s="58" t="n">
        <v>0</v>
      </c>
      <c r="D5131" s="58" t="inlineStr">
        <is>
          <t>No</t>
        </is>
      </c>
      <c r="E5131" s="58" t="inlineStr">
        <is>
          <t>No</t>
        </is>
      </c>
      <c r="F5131" s="58" t="n">
        <v>13</v>
      </c>
      <c r="G5131" s="58" t="inlineStr">
        <is>
          <t>Yes</t>
        </is>
      </c>
      <c r="H5131" s="58" t="inlineStr">
        <is>
          <t>No</t>
        </is>
      </c>
      <c r="I5131" s="58" t="inlineStr">
        <is>
          <t>Fiber optic</t>
        </is>
      </c>
      <c r="J5131" s="58" t="inlineStr">
        <is>
          <t>No</t>
        </is>
      </c>
      <c r="K5131" s="58" t="inlineStr">
        <is>
          <t>No</t>
        </is>
      </c>
      <c r="L5131" s="58" t="inlineStr">
        <is>
          <t>No</t>
        </is>
      </c>
      <c r="M5131" s="58" t="inlineStr">
        <is>
          <t>No</t>
        </is>
      </c>
      <c r="N5131" s="58" t="inlineStr">
        <is>
          <t>Yes</t>
        </is>
      </c>
      <c r="O5131" s="58" t="inlineStr">
        <is>
          <t>No</t>
        </is>
      </c>
      <c r="P5131" s="58" t="inlineStr">
        <is>
          <t>Month-to-month</t>
        </is>
      </c>
      <c r="Q5131" s="58" t="inlineStr">
        <is>
          <t>Yes</t>
        </is>
      </c>
      <c r="R5131" s="58" t="inlineStr">
        <is>
          <t>Mailed check</t>
        </is>
      </c>
      <c r="S5131" s="123" t="n">
        <v>81.90000000000001</v>
      </c>
      <c r="T5131" s="58" t="inlineStr">
        <is>
          <t>1028.9</t>
        </is>
      </c>
      <c r="U5131" s="58" t="inlineStr">
        <is>
          <t>No</t>
        </is>
      </c>
      <c r="V5131" s="123">
        <f>IFERROR(VALUE(TRIM(T5131)),S5131*F5131)</f>
        <v/>
      </c>
      <c r="W5131" s="58">
        <f>IF(F5131&lt;=12,"0-12 mo",IF(F5131&lt;=24,"13-24 mo",IF(F5131&lt;=48,"25-48 mo","49+ mo")))</f>
        <v/>
      </c>
      <c r="X5131" s="58">
        <f>IF(S5131&lt;=35.5,"Q1 Low",IF(S5131&lt;=70.35,"Q2 Mid-Low",IF(S5131&lt;=89.85,"Q3 Mid-High","Q4 High")))</f>
        <v/>
      </c>
      <c r="Y5131" s="58">
        <f>IF(U5131="Yes",1,0)</f>
        <v/>
      </c>
      <c r="Z5131" s="58">
        <f>IF(P5131="Month-to-month",1,0)+IF(M5131="No",1,0)+IF(J5131="No",1,0)+IF(I5131="Fiber optic",1,0)+IF(Q5131="Yes",1,0)</f>
        <v/>
      </c>
    </row>
    <row r="5132" ht="15" customHeight="1" s="59">
      <c r="A5132" s="58" t="inlineStr">
        <is>
          <t>4625-EWPTF</t>
        </is>
      </c>
      <c r="B5132" s="58" t="inlineStr">
        <is>
          <t>Male</t>
        </is>
      </c>
      <c r="C5132" s="58" t="n">
        <v>0</v>
      </c>
      <c r="D5132" s="58" t="inlineStr">
        <is>
          <t>No</t>
        </is>
      </c>
      <c r="E5132" s="58" t="inlineStr">
        <is>
          <t>No</t>
        </is>
      </c>
      <c r="F5132" s="58" t="n">
        <v>8</v>
      </c>
      <c r="G5132" s="58" t="inlineStr">
        <is>
          <t>No</t>
        </is>
      </c>
      <c r="H5132" s="58" t="inlineStr">
        <is>
          <t>No phone service</t>
        </is>
      </c>
      <c r="I5132" s="58" t="inlineStr">
        <is>
          <t>DSL</t>
        </is>
      </c>
      <c r="J5132" s="58" t="inlineStr">
        <is>
          <t>Yes</t>
        </is>
      </c>
      <c r="K5132" s="58" t="inlineStr">
        <is>
          <t>No</t>
        </is>
      </c>
      <c r="L5132" s="58" t="inlineStr">
        <is>
          <t>No</t>
        </is>
      </c>
      <c r="M5132" s="58" t="inlineStr">
        <is>
          <t>No</t>
        </is>
      </c>
      <c r="N5132" s="58" t="inlineStr">
        <is>
          <t>No</t>
        </is>
      </c>
      <c r="O5132" s="58" t="inlineStr">
        <is>
          <t>No</t>
        </is>
      </c>
      <c r="P5132" s="58" t="inlineStr">
        <is>
          <t>Month-to-month</t>
        </is>
      </c>
      <c r="Q5132" s="58" t="inlineStr">
        <is>
          <t>Yes</t>
        </is>
      </c>
      <c r="R5132" s="58" t="inlineStr">
        <is>
          <t>Electronic check</t>
        </is>
      </c>
      <c r="S5132" s="123" t="n">
        <v>30.45</v>
      </c>
      <c r="T5132" s="58" t="inlineStr">
        <is>
          <t>226.45</t>
        </is>
      </c>
      <c r="U5132" s="58" t="inlineStr">
        <is>
          <t>Yes</t>
        </is>
      </c>
      <c r="V5132" s="123">
        <f>IFERROR(VALUE(TRIM(T5132)),S5132*F5132)</f>
        <v/>
      </c>
      <c r="W5132" s="58">
        <f>IF(F5132&lt;=12,"0-12 mo",IF(F5132&lt;=24,"13-24 mo",IF(F5132&lt;=48,"25-48 mo","49+ mo")))</f>
        <v/>
      </c>
      <c r="X5132" s="58">
        <f>IF(S5132&lt;=35.5,"Q1 Low",IF(S5132&lt;=70.35,"Q2 Mid-Low",IF(S5132&lt;=89.85,"Q3 Mid-High","Q4 High")))</f>
        <v/>
      </c>
      <c r="Y5132" s="58">
        <f>IF(U5132="Yes",1,0)</f>
        <v/>
      </c>
      <c r="Z5132" s="58">
        <f>IF(P5132="Month-to-month",1,0)+IF(M5132="No",1,0)+IF(J5132="No",1,0)+IF(I5132="Fiber optic",1,0)+IF(Q5132="Yes",1,0)</f>
        <v/>
      </c>
    </row>
    <row r="5133" ht="15" customHeight="1" s="59">
      <c r="A5133" s="58" t="inlineStr">
        <is>
          <t>5980-NOPLP</t>
        </is>
      </c>
      <c r="B5133" s="58" t="inlineStr">
        <is>
          <t>Female</t>
        </is>
      </c>
      <c r="C5133" s="58" t="n">
        <v>0</v>
      </c>
      <c r="D5133" s="58" t="inlineStr">
        <is>
          <t>Yes</t>
        </is>
      </c>
      <c r="E5133" s="58" t="inlineStr">
        <is>
          <t>No</t>
        </is>
      </c>
      <c r="F5133" s="58" t="n">
        <v>44</v>
      </c>
      <c r="G5133" s="58" t="inlineStr">
        <is>
          <t>Yes</t>
        </is>
      </c>
      <c r="H5133" s="58" t="inlineStr">
        <is>
          <t>Yes</t>
        </is>
      </c>
      <c r="I5133" s="58" t="inlineStr">
        <is>
          <t>Fiber optic</t>
        </is>
      </c>
      <c r="J5133" s="58" t="inlineStr">
        <is>
          <t>No</t>
        </is>
      </c>
      <c r="K5133" s="58" t="inlineStr">
        <is>
          <t>No</t>
        </is>
      </c>
      <c r="L5133" s="58" t="inlineStr">
        <is>
          <t>No</t>
        </is>
      </c>
      <c r="M5133" s="58" t="inlineStr">
        <is>
          <t>No</t>
        </is>
      </c>
      <c r="N5133" s="58" t="inlineStr">
        <is>
          <t>Yes</t>
        </is>
      </c>
      <c r="O5133" s="58" t="inlineStr">
        <is>
          <t>Yes</t>
        </is>
      </c>
      <c r="P5133" s="58" t="inlineStr">
        <is>
          <t>Month-to-month</t>
        </is>
      </c>
      <c r="Q5133" s="58" t="inlineStr">
        <is>
          <t>Yes</t>
        </is>
      </c>
      <c r="R5133" s="58" t="inlineStr">
        <is>
          <t>Electronic check</t>
        </is>
      </c>
      <c r="S5133" s="123" t="n">
        <v>96.09999999999999</v>
      </c>
      <c r="T5133" s="58" t="inlineStr">
        <is>
          <t>4364.1</t>
        </is>
      </c>
      <c r="U5133" s="58" t="inlineStr">
        <is>
          <t>Yes</t>
        </is>
      </c>
      <c r="V5133" s="123">
        <f>IFERROR(VALUE(TRIM(T5133)),S5133*F5133)</f>
        <v/>
      </c>
      <c r="W5133" s="58">
        <f>IF(F5133&lt;=12,"0-12 mo",IF(F5133&lt;=24,"13-24 mo",IF(F5133&lt;=48,"25-48 mo","49+ mo")))</f>
        <v/>
      </c>
      <c r="X5133" s="58">
        <f>IF(S5133&lt;=35.5,"Q1 Low",IF(S5133&lt;=70.35,"Q2 Mid-Low",IF(S5133&lt;=89.85,"Q3 Mid-High","Q4 High")))</f>
        <v/>
      </c>
      <c r="Y5133" s="58">
        <f>IF(U5133="Yes",1,0)</f>
        <v/>
      </c>
      <c r="Z5133" s="58">
        <f>IF(P5133="Month-to-month",1,0)+IF(M5133="No",1,0)+IF(J5133="No",1,0)+IF(I5133="Fiber optic",1,0)+IF(Q5133="Yes",1,0)</f>
        <v/>
      </c>
    </row>
    <row r="5134" ht="15" customHeight="1" s="59">
      <c r="A5134" s="58" t="inlineStr">
        <is>
          <t>3850-OKINF</t>
        </is>
      </c>
      <c r="B5134" s="58" t="inlineStr">
        <is>
          <t>Male</t>
        </is>
      </c>
      <c r="C5134" s="58" t="n">
        <v>0</v>
      </c>
      <c r="D5134" s="58" t="inlineStr">
        <is>
          <t>Yes</t>
        </is>
      </c>
      <c r="E5134" s="58" t="inlineStr">
        <is>
          <t>Yes</t>
        </is>
      </c>
      <c r="F5134" s="58" t="n">
        <v>71</v>
      </c>
      <c r="G5134" s="58" t="inlineStr">
        <is>
          <t>Yes</t>
        </is>
      </c>
      <c r="H5134" s="58" t="inlineStr">
        <is>
          <t>Yes</t>
        </is>
      </c>
      <c r="I5134" s="58" t="inlineStr">
        <is>
          <t>DSL</t>
        </is>
      </c>
      <c r="J5134" s="58" t="inlineStr">
        <is>
          <t>Yes</t>
        </is>
      </c>
      <c r="K5134" s="58" t="inlineStr">
        <is>
          <t>No</t>
        </is>
      </c>
      <c r="L5134" s="58" t="inlineStr">
        <is>
          <t>No</t>
        </is>
      </c>
      <c r="M5134" s="58" t="inlineStr">
        <is>
          <t>No</t>
        </is>
      </c>
      <c r="N5134" s="58" t="inlineStr">
        <is>
          <t>Yes</t>
        </is>
      </c>
      <c r="O5134" s="58" t="inlineStr">
        <is>
          <t>No</t>
        </is>
      </c>
      <c r="P5134" s="58" t="inlineStr">
        <is>
          <t>One year</t>
        </is>
      </c>
      <c r="Q5134" s="58" t="inlineStr">
        <is>
          <t>Yes</t>
        </is>
      </c>
      <c r="R5134" s="58" t="inlineStr">
        <is>
          <t>Electronic check</t>
        </is>
      </c>
      <c r="S5134" s="123" t="n">
        <v>66.2</v>
      </c>
      <c r="T5134" s="58" t="inlineStr">
        <is>
          <t>4692.55</t>
        </is>
      </c>
      <c r="U5134" s="58" t="inlineStr">
        <is>
          <t>No</t>
        </is>
      </c>
      <c r="V5134" s="123">
        <f>IFERROR(VALUE(TRIM(T5134)),S5134*F5134)</f>
        <v/>
      </c>
      <c r="W5134" s="58">
        <f>IF(F5134&lt;=12,"0-12 mo",IF(F5134&lt;=24,"13-24 mo",IF(F5134&lt;=48,"25-48 mo","49+ mo")))</f>
        <v/>
      </c>
      <c r="X5134" s="58">
        <f>IF(S5134&lt;=35.5,"Q1 Low",IF(S5134&lt;=70.35,"Q2 Mid-Low",IF(S5134&lt;=89.85,"Q3 Mid-High","Q4 High")))</f>
        <v/>
      </c>
      <c r="Y5134" s="58">
        <f>IF(U5134="Yes",1,0)</f>
        <v/>
      </c>
      <c r="Z5134" s="58">
        <f>IF(P5134="Month-to-month",1,0)+IF(M5134="No",1,0)+IF(J5134="No",1,0)+IF(I5134="Fiber optic",1,0)+IF(Q5134="Yes",1,0)</f>
        <v/>
      </c>
    </row>
    <row r="5135" ht="15" customHeight="1" s="59">
      <c r="A5135" s="58" t="inlineStr">
        <is>
          <t>6892-XPFPU</t>
        </is>
      </c>
      <c r="B5135" s="58" t="inlineStr">
        <is>
          <t>Male</t>
        </is>
      </c>
      <c r="C5135" s="58" t="n">
        <v>1</v>
      </c>
      <c r="D5135" s="58" t="inlineStr">
        <is>
          <t>Yes</t>
        </is>
      </c>
      <c r="E5135" s="58" t="inlineStr">
        <is>
          <t>No</t>
        </is>
      </c>
      <c r="F5135" s="58" t="n">
        <v>24</v>
      </c>
      <c r="G5135" s="58" t="inlineStr">
        <is>
          <t>Yes</t>
        </is>
      </c>
      <c r="H5135" s="58" t="inlineStr">
        <is>
          <t>Yes</t>
        </is>
      </c>
      <c r="I5135" s="58" t="inlineStr">
        <is>
          <t>Fiber optic</t>
        </is>
      </c>
      <c r="J5135" s="58" t="inlineStr">
        <is>
          <t>No</t>
        </is>
      </c>
      <c r="K5135" s="58" t="inlineStr">
        <is>
          <t>Yes</t>
        </is>
      </c>
      <c r="L5135" s="58" t="inlineStr">
        <is>
          <t>Yes</t>
        </is>
      </c>
      <c r="M5135" s="58" t="inlineStr">
        <is>
          <t>No</t>
        </is>
      </c>
      <c r="N5135" s="58" t="inlineStr">
        <is>
          <t>Yes</t>
        </is>
      </c>
      <c r="O5135" s="58" t="inlineStr">
        <is>
          <t>Yes</t>
        </is>
      </c>
      <c r="P5135" s="58" t="inlineStr">
        <is>
          <t>Month-to-month</t>
        </is>
      </c>
      <c r="Q5135" s="58" t="inlineStr">
        <is>
          <t>Yes</t>
        </is>
      </c>
      <c r="R5135" s="58" t="inlineStr">
        <is>
          <t>Electronic check</t>
        </is>
      </c>
      <c r="S5135" s="123" t="n">
        <v>104.25</v>
      </c>
      <c r="T5135" s="58" t="inlineStr">
        <is>
          <t>2433.9</t>
        </is>
      </c>
      <c r="U5135" s="58" t="inlineStr">
        <is>
          <t>Yes</t>
        </is>
      </c>
      <c r="V5135" s="123">
        <f>IFERROR(VALUE(TRIM(T5135)),S5135*F5135)</f>
        <v/>
      </c>
      <c r="W5135" s="58">
        <f>IF(F5135&lt;=12,"0-12 mo",IF(F5135&lt;=24,"13-24 mo",IF(F5135&lt;=48,"25-48 mo","49+ mo")))</f>
        <v/>
      </c>
      <c r="X5135" s="58">
        <f>IF(S5135&lt;=35.5,"Q1 Low",IF(S5135&lt;=70.35,"Q2 Mid-Low",IF(S5135&lt;=89.85,"Q3 Mid-High","Q4 High")))</f>
        <v/>
      </c>
      <c r="Y5135" s="58">
        <f>IF(U5135="Yes",1,0)</f>
        <v/>
      </c>
      <c r="Z5135" s="58">
        <f>IF(P5135="Month-to-month",1,0)+IF(M5135="No",1,0)+IF(J5135="No",1,0)+IF(I5135="Fiber optic",1,0)+IF(Q5135="Yes",1,0)</f>
        <v/>
      </c>
    </row>
    <row r="5136" ht="15" customHeight="1" s="59">
      <c r="A5136" s="58" t="inlineStr">
        <is>
          <t>8010-EZLOU</t>
        </is>
      </c>
      <c r="B5136" s="58" t="inlineStr">
        <is>
          <t>Male</t>
        </is>
      </c>
      <c r="C5136" s="58" t="n">
        <v>1</v>
      </c>
      <c r="D5136" s="58" t="inlineStr">
        <is>
          <t>No</t>
        </is>
      </c>
      <c r="E5136" s="58" t="inlineStr">
        <is>
          <t>No</t>
        </is>
      </c>
      <c r="F5136" s="58" t="n">
        <v>15</v>
      </c>
      <c r="G5136" s="58" t="inlineStr">
        <is>
          <t>Yes</t>
        </is>
      </c>
      <c r="H5136" s="58" t="inlineStr">
        <is>
          <t>Yes</t>
        </is>
      </c>
      <c r="I5136" s="58" t="inlineStr">
        <is>
          <t>Fiber optic</t>
        </is>
      </c>
      <c r="J5136" s="58" t="inlineStr">
        <is>
          <t>No</t>
        </is>
      </c>
      <c r="K5136" s="58" t="inlineStr">
        <is>
          <t>Yes</t>
        </is>
      </c>
      <c r="L5136" s="58" t="inlineStr">
        <is>
          <t>No</t>
        </is>
      </c>
      <c r="M5136" s="58" t="inlineStr">
        <is>
          <t>No</t>
        </is>
      </c>
      <c r="N5136" s="58" t="inlineStr">
        <is>
          <t>No</t>
        </is>
      </c>
      <c r="O5136" s="58" t="inlineStr">
        <is>
          <t>No</t>
        </is>
      </c>
      <c r="P5136" s="58" t="inlineStr">
        <is>
          <t>Month-to-month</t>
        </is>
      </c>
      <c r="Q5136" s="58" t="inlineStr">
        <is>
          <t>Yes</t>
        </is>
      </c>
      <c r="R5136" s="58" t="inlineStr">
        <is>
          <t>Electronic check</t>
        </is>
      </c>
      <c r="S5136" s="123" t="n">
        <v>80.2</v>
      </c>
      <c r="T5136" s="58" t="inlineStr">
        <is>
          <t>1217.25</t>
        </is>
      </c>
      <c r="U5136" s="58" t="inlineStr">
        <is>
          <t>Yes</t>
        </is>
      </c>
      <c r="V5136" s="123">
        <f>IFERROR(VALUE(TRIM(T5136)),S5136*F5136)</f>
        <v/>
      </c>
      <c r="W5136" s="58">
        <f>IF(F5136&lt;=12,"0-12 mo",IF(F5136&lt;=24,"13-24 mo",IF(F5136&lt;=48,"25-48 mo","49+ mo")))</f>
        <v/>
      </c>
      <c r="X5136" s="58">
        <f>IF(S5136&lt;=35.5,"Q1 Low",IF(S5136&lt;=70.35,"Q2 Mid-Low",IF(S5136&lt;=89.85,"Q3 Mid-High","Q4 High")))</f>
        <v/>
      </c>
      <c r="Y5136" s="58">
        <f>IF(U5136="Yes",1,0)</f>
        <v/>
      </c>
      <c r="Z5136" s="58">
        <f>IF(P5136="Month-to-month",1,0)+IF(M5136="No",1,0)+IF(J5136="No",1,0)+IF(I5136="Fiber optic",1,0)+IF(Q5136="Yes",1,0)</f>
        <v/>
      </c>
    </row>
    <row r="5137" ht="15" customHeight="1" s="59">
      <c r="A5137" s="58" t="inlineStr">
        <is>
          <t>1156-ZFYDO</t>
        </is>
      </c>
      <c r="B5137" s="58" t="inlineStr">
        <is>
          <t>Female</t>
        </is>
      </c>
      <c r="C5137" s="58" t="n">
        <v>0</v>
      </c>
      <c r="D5137" s="58" t="inlineStr">
        <is>
          <t>No</t>
        </is>
      </c>
      <c r="E5137" s="58" t="inlineStr">
        <is>
          <t>No</t>
        </is>
      </c>
      <c r="F5137" s="58" t="n">
        <v>1</v>
      </c>
      <c r="G5137" s="58" t="inlineStr">
        <is>
          <t>Yes</t>
        </is>
      </c>
      <c r="H5137" s="58" t="inlineStr">
        <is>
          <t>No</t>
        </is>
      </c>
      <c r="I5137" s="58" t="inlineStr">
        <is>
          <t>No</t>
        </is>
      </c>
      <c r="J5137" s="58" t="inlineStr">
        <is>
          <t>No internet service</t>
        </is>
      </c>
      <c r="K5137" s="58" t="inlineStr">
        <is>
          <t>No internet service</t>
        </is>
      </c>
      <c r="L5137" s="58" t="inlineStr">
        <is>
          <t>No internet service</t>
        </is>
      </c>
      <c r="M5137" s="58" t="inlineStr">
        <is>
          <t>No internet service</t>
        </is>
      </c>
      <c r="N5137" s="58" t="inlineStr">
        <is>
          <t>No internet service</t>
        </is>
      </c>
      <c r="O5137" s="58" t="inlineStr">
        <is>
          <t>No internet service</t>
        </is>
      </c>
      <c r="P5137" s="58" t="inlineStr">
        <is>
          <t>Month-to-month</t>
        </is>
      </c>
      <c r="Q5137" s="58" t="inlineStr">
        <is>
          <t>No</t>
        </is>
      </c>
      <c r="R5137" s="58" t="inlineStr">
        <is>
          <t>Electronic check</t>
        </is>
      </c>
      <c r="S5137" s="123" t="n">
        <v>19.75</v>
      </c>
      <c r="T5137" s="58" t="inlineStr">
        <is>
          <t>19.75</t>
        </is>
      </c>
      <c r="U5137" s="58" t="inlineStr">
        <is>
          <t>No</t>
        </is>
      </c>
      <c r="V5137" s="123">
        <f>IFERROR(VALUE(TRIM(T5137)),S5137*F5137)</f>
        <v/>
      </c>
      <c r="W5137" s="58">
        <f>IF(F5137&lt;=12,"0-12 mo",IF(F5137&lt;=24,"13-24 mo",IF(F5137&lt;=48,"25-48 mo","49+ mo")))</f>
        <v/>
      </c>
      <c r="X5137" s="58">
        <f>IF(S5137&lt;=35.5,"Q1 Low",IF(S5137&lt;=70.35,"Q2 Mid-Low",IF(S5137&lt;=89.85,"Q3 Mid-High","Q4 High")))</f>
        <v/>
      </c>
      <c r="Y5137" s="58">
        <f>IF(U5137="Yes",1,0)</f>
        <v/>
      </c>
      <c r="Z5137" s="58">
        <f>IF(P5137="Month-to-month",1,0)+IF(M5137="No",1,0)+IF(J5137="No",1,0)+IF(I5137="Fiber optic",1,0)+IF(Q5137="Yes",1,0)</f>
        <v/>
      </c>
    </row>
    <row r="5138" ht="15" customHeight="1" s="59">
      <c r="A5138" s="58" t="inlineStr">
        <is>
          <t>3295-YVUSR</t>
        </is>
      </c>
      <c r="B5138" s="58" t="inlineStr">
        <is>
          <t>Male</t>
        </is>
      </c>
      <c r="C5138" s="58" t="n">
        <v>1</v>
      </c>
      <c r="D5138" s="58" t="inlineStr">
        <is>
          <t>No</t>
        </is>
      </c>
      <c r="E5138" s="58" t="inlineStr">
        <is>
          <t>No</t>
        </is>
      </c>
      <c r="F5138" s="58" t="n">
        <v>2</v>
      </c>
      <c r="G5138" s="58" t="inlineStr">
        <is>
          <t>Yes</t>
        </is>
      </c>
      <c r="H5138" s="58" t="inlineStr">
        <is>
          <t>Yes</t>
        </is>
      </c>
      <c r="I5138" s="58" t="inlineStr">
        <is>
          <t>Fiber optic</t>
        </is>
      </c>
      <c r="J5138" s="58" t="inlineStr">
        <is>
          <t>No</t>
        </is>
      </c>
      <c r="K5138" s="58" t="inlineStr">
        <is>
          <t>No</t>
        </is>
      </c>
      <c r="L5138" s="58" t="inlineStr">
        <is>
          <t>No</t>
        </is>
      </c>
      <c r="M5138" s="58" t="inlineStr">
        <is>
          <t>No</t>
        </is>
      </c>
      <c r="N5138" s="58" t="inlineStr">
        <is>
          <t>No</t>
        </is>
      </c>
      <c r="O5138" s="58" t="inlineStr">
        <is>
          <t>No</t>
        </is>
      </c>
      <c r="P5138" s="58" t="inlineStr">
        <is>
          <t>Month-to-month</t>
        </is>
      </c>
      <c r="Q5138" s="58" t="inlineStr">
        <is>
          <t>Yes</t>
        </is>
      </c>
      <c r="R5138" s="58" t="inlineStr">
        <is>
          <t>Mailed check</t>
        </is>
      </c>
      <c r="S5138" s="123" t="n">
        <v>72.59999999999999</v>
      </c>
      <c r="T5138" s="58" t="inlineStr">
        <is>
          <t>154.3</t>
        </is>
      </c>
      <c r="U5138" s="58" t="inlineStr">
        <is>
          <t>No</t>
        </is>
      </c>
      <c r="V5138" s="123">
        <f>IFERROR(VALUE(TRIM(T5138)),S5138*F5138)</f>
        <v/>
      </c>
      <c r="W5138" s="58">
        <f>IF(F5138&lt;=12,"0-12 mo",IF(F5138&lt;=24,"13-24 mo",IF(F5138&lt;=48,"25-48 mo","49+ mo")))</f>
        <v/>
      </c>
      <c r="X5138" s="58">
        <f>IF(S5138&lt;=35.5,"Q1 Low",IF(S5138&lt;=70.35,"Q2 Mid-Low",IF(S5138&lt;=89.85,"Q3 Mid-High","Q4 High")))</f>
        <v/>
      </c>
      <c r="Y5138" s="58">
        <f>IF(U5138="Yes",1,0)</f>
        <v/>
      </c>
      <c r="Z5138" s="58">
        <f>IF(P5138="Month-to-month",1,0)+IF(M5138="No",1,0)+IF(J5138="No",1,0)+IF(I5138="Fiber optic",1,0)+IF(Q5138="Yes",1,0)</f>
        <v/>
      </c>
    </row>
    <row r="5139" ht="15" customHeight="1" s="59">
      <c r="A5139" s="58" t="inlineStr">
        <is>
          <t>8016-NCFVO</t>
        </is>
      </c>
      <c r="B5139" s="58" t="inlineStr">
        <is>
          <t>Male</t>
        </is>
      </c>
      <c r="C5139" s="58" t="n">
        <v>1</v>
      </c>
      <c r="D5139" s="58" t="inlineStr">
        <is>
          <t>No</t>
        </is>
      </c>
      <c r="E5139" s="58" t="inlineStr">
        <is>
          <t>No</t>
        </is>
      </c>
      <c r="F5139" s="58" t="n">
        <v>55</v>
      </c>
      <c r="G5139" s="58" t="inlineStr">
        <is>
          <t>Yes</t>
        </is>
      </c>
      <c r="H5139" s="58" t="inlineStr">
        <is>
          <t>Yes</t>
        </is>
      </c>
      <c r="I5139" s="58" t="inlineStr">
        <is>
          <t>Fiber optic</t>
        </is>
      </c>
      <c r="J5139" s="58" t="inlineStr">
        <is>
          <t>Yes</t>
        </is>
      </c>
      <c r="K5139" s="58" t="inlineStr">
        <is>
          <t>Yes</t>
        </is>
      </c>
      <c r="L5139" s="58" t="inlineStr">
        <is>
          <t>Yes</t>
        </is>
      </c>
      <c r="M5139" s="58" t="inlineStr">
        <is>
          <t>Yes</t>
        </is>
      </c>
      <c r="N5139" s="58" t="inlineStr">
        <is>
          <t>Yes</t>
        </is>
      </c>
      <c r="O5139" s="58" t="inlineStr">
        <is>
          <t>Yes</t>
        </is>
      </c>
      <c r="P5139" s="58" t="inlineStr">
        <is>
          <t>Month-to-month</t>
        </is>
      </c>
      <c r="Q5139" s="58" t="inlineStr">
        <is>
          <t>Yes</t>
        </is>
      </c>
      <c r="R5139" s="58" t="inlineStr">
        <is>
          <t>Electronic check</t>
        </is>
      </c>
      <c r="S5139" s="123" t="n">
        <v>116.5</v>
      </c>
      <c r="T5139" s="58" t="inlineStr">
        <is>
          <t>6382.55</t>
        </is>
      </c>
      <c r="U5139" s="58" t="inlineStr">
        <is>
          <t>No</t>
        </is>
      </c>
      <c r="V5139" s="123">
        <f>IFERROR(VALUE(TRIM(T5139)),S5139*F5139)</f>
        <v/>
      </c>
      <c r="W5139" s="58">
        <f>IF(F5139&lt;=12,"0-12 mo",IF(F5139&lt;=24,"13-24 mo",IF(F5139&lt;=48,"25-48 mo","49+ mo")))</f>
        <v/>
      </c>
      <c r="X5139" s="58">
        <f>IF(S5139&lt;=35.5,"Q1 Low",IF(S5139&lt;=70.35,"Q2 Mid-Low",IF(S5139&lt;=89.85,"Q3 Mid-High","Q4 High")))</f>
        <v/>
      </c>
      <c r="Y5139" s="58">
        <f>IF(U5139="Yes",1,0)</f>
        <v/>
      </c>
      <c r="Z5139" s="58">
        <f>IF(P5139="Month-to-month",1,0)+IF(M5139="No",1,0)+IF(J5139="No",1,0)+IF(I5139="Fiber optic",1,0)+IF(Q5139="Yes",1,0)</f>
        <v/>
      </c>
    </row>
    <row r="5140" ht="15" customHeight="1" s="59">
      <c r="A5140" s="58" t="inlineStr">
        <is>
          <t>4119-ZYPZY</t>
        </is>
      </c>
      <c r="B5140" s="58" t="inlineStr">
        <is>
          <t>Male</t>
        </is>
      </c>
      <c r="C5140" s="58" t="n">
        <v>1</v>
      </c>
      <c r="D5140" s="58" t="inlineStr">
        <is>
          <t>No</t>
        </is>
      </c>
      <c r="E5140" s="58" t="inlineStr">
        <is>
          <t>No</t>
        </is>
      </c>
      <c r="F5140" s="58" t="n">
        <v>71</v>
      </c>
      <c r="G5140" s="58" t="inlineStr">
        <is>
          <t>Yes</t>
        </is>
      </c>
      <c r="H5140" s="58" t="inlineStr">
        <is>
          <t>Yes</t>
        </is>
      </c>
      <c r="I5140" s="58" t="inlineStr">
        <is>
          <t>Fiber optic</t>
        </is>
      </c>
      <c r="J5140" s="58" t="inlineStr">
        <is>
          <t>No</t>
        </is>
      </c>
      <c r="K5140" s="58" t="inlineStr">
        <is>
          <t>Yes</t>
        </is>
      </c>
      <c r="L5140" s="58" t="inlineStr">
        <is>
          <t>No</t>
        </is>
      </c>
      <c r="M5140" s="58" t="inlineStr">
        <is>
          <t>Yes</t>
        </is>
      </c>
      <c r="N5140" s="58" t="inlineStr">
        <is>
          <t>Yes</t>
        </is>
      </c>
      <c r="O5140" s="58" t="inlineStr">
        <is>
          <t>Yes</t>
        </is>
      </c>
      <c r="P5140" s="58" t="inlineStr">
        <is>
          <t>Two year</t>
        </is>
      </c>
      <c r="Q5140" s="58" t="inlineStr">
        <is>
          <t>Yes</t>
        </is>
      </c>
      <c r="R5140" s="58" t="inlineStr">
        <is>
          <t>Electronic check</t>
        </is>
      </c>
      <c r="S5140" s="123" t="n">
        <v>106.8</v>
      </c>
      <c r="T5140" s="58" t="inlineStr">
        <is>
          <t>7623.2</t>
        </is>
      </c>
      <c r="U5140" s="58" t="inlineStr">
        <is>
          <t>No</t>
        </is>
      </c>
      <c r="V5140" s="123">
        <f>IFERROR(VALUE(TRIM(T5140)),S5140*F5140)</f>
        <v/>
      </c>
      <c r="W5140" s="58">
        <f>IF(F5140&lt;=12,"0-12 mo",IF(F5140&lt;=24,"13-24 mo",IF(F5140&lt;=48,"25-48 mo","49+ mo")))</f>
        <v/>
      </c>
      <c r="X5140" s="58">
        <f>IF(S5140&lt;=35.5,"Q1 Low",IF(S5140&lt;=70.35,"Q2 Mid-Low",IF(S5140&lt;=89.85,"Q3 Mid-High","Q4 High")))</f>
        <v/>
      </c>
      <c r="Y5140" s="58">
        <f>IF(U5140="Yes",1,0)</f>
        <v/>
      </c>
      <c r="Z5140" s="58">
        <f>IF(P5140="Month-to-month",1,0)+IF(M5140="No",1,0)+IF(J5140="No",1,0)+IF(I5140="Fiber optic",1,0)+IF(Q5140="Yes",1,0)</f>
        <v/>
      </c>
    </row>
    <row r="5141" ht="15" customHeight="1" s="59">
      <c r="A5141" s="58" t="inlineStr">
        <is>
          <t>5549-ZGHFB</t>
        </is>
      </c>
      <c r="B5141" s="58" t="inlineStr">
        <is>
          <t>Male</t>
        </is>
      </c>
      <c r="C5141" s="58" t="n">
        <v>0</v>
      </c>
      <c r="D5141" s="58" t="inlineStr">
        <is>
          <t>Yes</t>
        </is>
      </c>
      <c r="E5141" s="58" t="inlineStr">
        <is>
          <t>Yes</t>
        </is>
      </c>
      <c r="F5141" s="58" t="n">
        <v>50</v>
      </c>
      <c r="G5141" s="58" t="inlineStr">
        <is>
          <t>Yes</t>
        </is>
      </c>
      <c r="H5141" s="58" t="inlineStr">
        <is>
          <t>Yes</t>
        </is>
      </c>
      <c r="I5141" s="58" t="inlineStr">
        <is>
          <t>No</t>
        </is>
      </c>
      <c r="J5141" s="58" t="inlineStr">
        <is>
          <t>No internet service</t>
        </is>
      </c>
      <c r="K5141" s="58" t="inlineStr">
        <is>
          <t>No internet service</t>
        </is>
      </c>
      <c r="L5141" s="58" t="inlineStr">
        <is>
          <t>No internet service</t>
        </is>
      </c>
      <c r="M5141" s="58" t="inlineStr">
        <is>
          <t>No internet service</t>
        </is>
      </c>
      <c r="N5141" s="58" t="inlineStr">
        <is>
          <t>No internet service</t>
        </is>
      </c>
      <c r="O5141" s="58" t="inlineStr">
        <is>
          <t>No internet service</t>
        </is>
      </c>
      <c r="P5141" s="58" t="inlineStr">
        <is>
          <t>Two year</t>
        </is>
      </c>
      <c r="Q5141" s="58" t="inlineStr">
        <is>
          <t>No</t>
        </is>
      </c>
      <c r="R5141" s="58" t="inlineStr">
        <is>
          <t>Mailed check</t>
        </is>
      </c>
      <c r="S5141" s="123" t="n">
        <v>24.95</v>
      </c>
      <c r="T5141" s="58" t="inlineStr">
        <is>
          <t>1261.45</t>
        </is>
      </c>
      <c r="U5141" s="58" t="inlineStr">
        <is>
          <t>No</t>
        </is>
      </c>
      <c r="V5141" s="123">
        <f>IFERROR(VALUE(TRIM(T5141)),S5141*F5141)</f>
        <v/>
      </c>
      <c r="W5141" s="58">
        <f>IF(F5141&lt;=12,"0-12 mo",IF(F5141&lt;=24,"13-24 mo",IF(F5141&lt;=48,"25-48 mo","49+ mo")))</f>
        <v/>
      </c>
      <c r="X5141" s="58">
        <f>IF(S5141&lt;=35.5,"Q1 Low",IF(S5141&lt;=70.35,"Q2 Mid-Low",IF(S5141&lt;=89.85,"Q3 Mid-High","Q4 High")))</f>
        <v/>
      </c>
      <c r="Y5141" s="58">
        <f>IF(U5141="Yes",1,0)</f>
        <v/>
      </c>
      <c r="Z5141" s="58">
        <f>IF(P5141="Month-to-month",1,0)+IF(M5141="No",1,0)+IF(J5141="No",1,0)+IF(I5141="Fiber optic",1,0)+IF(Q5141="Yes",1,0)</f>
        <v/>
      </c>
    </row>
    <row r="5142" ht="15" customHeight="1" s="59">
      <c r="A5142" s="58" t="inlineStr">
        <is>
          <t>7577-SWIFR</t>
        </is>
      </c>
      <c r="B5142" s="58" t="inlineStr">
        <is>
          <t>Male</t>
        </is>
      </c>
      <c r="C5142" s="58" t="n">
        <v>0</v>
      </c>
      <c r="D5142" s="58" t="inlineStr">
        <is>
          <t>No</t>
        </is>
      </c>
      <c r="E5142" s="58" t="inlineStr">
        <is>
          <t>No</t>
        </is>
      </c>
      <c r="F5142" s="58" t="n">
        <v>1</v>
      </c>
      <c r="G5142" s="58" t="inlineStr">
        <is>
          <t>Yes</t>
        </is>
      </c>
      <c r="H5142" s="58" t="inlineStr">
        <is>
          <t>No</t>
        </is>
      </c>
      <c r="I5142" s="58" t="inlineStr">
        <is>
          <t>Fiber optic</t>
        </is>
      </c>
      <c r="J5142" s="58" t="inlineStr">
        <is>
          <t>No</t>
        </is>
      </c>
      <c r="K5142" s="58" t="inlineStr">
        <is>
          <t>No</t>
        </is>
      </c>
      <c r="L5142" s="58" t="inlineStr">
        <is>
          <t>No</t>
        </is>
      </c>
      <c r="M5142" s="58" t="inlineStr">
        <is>
          <t>No</t>
        </is>
      </c>
      <c r="N5142" s="58" t="inlineStr">
        <is>
          <t>Yes</t>
        </is>
      </c>
      <c r="O5142" s="58" t="inlineStr">
        <is>
          <t>Yes</t>
        </is>
      </c>
      <c r="P5142" s="58" t="inlineStr">
        <is>
          <t>Month-to-month</t>
        </is>
      </c>
      <c r="Q5142" s="58" t="inlineStr">
        <is>
          <t>Yes</t>
        </is>
      </c>
      <c r="R5142" s="58" t="inlineStr">
        <is>
          <t>Electronic check</t>
        </is>
      </c>
      <c r="S5142" s="123" t="n">
        <v>89.25</v>
      </c>
      <c r="T5142" s="58" t="inlineStr">
        <is>
          <t>89.25</t>
        </is>
      </c>
      <c r="U5142" s="58" t="inlineStr">
        <is>
          <t>No</t>
        </is>
      </c>
      <c r="V5142" s="123">
        <f>IFERROR(VALUE(TRIM(T5142)),S5142*F5142)</f>
        <v/>
      </c>
      <c r="W5142" s="58">
        <f>IF(F5142&lt;=12,"0-12 mo",IF(F5142&lt;=24,"13-24 mo",IF(F5142&lt;=48,"25-48 mo","49+ mo")))</f>
        <v/>
      </c>
      <c r="X5142" s="58">
        <f>IF(S5142&lt;=35.5,"Q1 Low",IF(S5142&lt;=70.35,"Q2 Mid-Low",IF(S5142&lt;=89.85,"Q3 Mid-High","Q4 High")))</f>
        <v/>
      </c>
      <c r="Y5142" s="58">
        <f>IF(U5142="Yes",1,0)</f>
        <v/>
      </c>
      <c r="Z5142" s="58">
        <f>IF(P5142="Month-to-month",1,0)+IF(M5142="No",1,0)+IF(J5142="No",1,0)+IF(I5142="Fiber optic",1,0)+IF(Q5142="Yes",1,0)</f>
        <v/>
      </c>
    </row>
    <row r="5143" ht="15" customHeight="1" s="59">
      <c r="A5143" s="58" t="inlineStr">
        <is>
          <t>0303-WMMRN</t>
        </is>
      </c>
      <c r="B5143" s="58" t="inlineStr">
        <is>
          <t>Male</t>
        </is>
      </c>
      <c r="C5143" s="58" t="n">
        <v>0</v>
      </c>
      <c r="D5143" s="58" t="inlineStr">
        <is>
          <t>No</t>
        </is>
      </c>
      <c r="E5143" s="58" t="inlineStr">
        <is>
          <t>No</t>
        </is>
      </c>
      <c r="F5143" s="58" t="n">
        <v>5</v>
      </c>
      <c r="G5143" s="58" t="inlineStr">
        <is>
          <t>Yes</t>
        </is>
      </c>
      <c r="H5143" s="58" t="inlineStr">
        <is>
          <t>No</t>
        </is>
      </c>
      <c r="I5143" s="58" t="inlineStr">
        <is>
          <t>No</t>
        </is>
      </c>
      <c r="J5143" s="58" t="inlineStr">
        <is>
          <t>No internet service</t>
        </is>
      </c>
      <c r="K5143" s="58" t="inlineStr">
        <is>
          <t>No internet service</t>
        </is>
      </c>
      <c r="L5143" s="58" t="inlineStr">
        <is>
          <t>No internet service</t>
        </is>
      </c>
      <c r="M5143" s="58" t="inlineStr">
        <is>
          <t>No internet service</t>
        </is>
      </c>
      <c r="N5143" s="58" t="inlineStr">
        <is>
          <t>No internet service</t>
        </is>
      </c>
      <c r="O5143" s="58" t="inlineStr">
        <is>
          <t>No internet service</t>
        </is>
      </c>
      <c r="P5143" s="58" t="inlineStr">
        <is>
          <t>Month-to-month</t>
        </is>
      </c>
      <c r="Q5143" s="58" t="inlineStr">
        <is>
          <t>Yes</t>
        </is>
      </c>
      <c r="R5143" s="58" t="inlineStr">
        <is>
          <t>Mailed check</t>
        </is>
      </c>
      <c r="S5143" s="123" t="n">
        <v>19.25</v>
      </c>
      <c r="T5143" s="58" t="inlineStr">
        <is>
          <t>86.05</t>
        </is>
      </c>
      <c r="U5143" s="58" t="inlineStr">
        <is>
          <t>No</t>
        </is>
      </c>
      <c r="V5143" s="123">
        <f>IFERROR(VALUE(TRIM(T5143)),S5143*F5143)</f>
        <v/>
      </c>
      <c r="W5143" s="58">
        <f>IF(F5143&lt;=12,"0-12 mo",IF(F5143&lt;=24,"13-24 mo",IF(F5143&lt;=48,"25-48 mo","49+ mo")))</f>
        <v/>
      </c>
      <c r="X5143" s="58">
        <f>IF(S5143&lt;=35.5,"Q1 Low",IF(S5143&lt;=70.35,"Q2 Mid-Low",IF(S5143&lt;=89.85,"Q3 Mid-High","Q4 High")))</f>
        <v/>
      </c>
      <c r="Y5143" s="58">
        <f>IF(U5143="Yes",1,0)</f>
        <v/>
      </c>
      <c r="Z5143" s="58">
        <f>IF(P5143="Month-to-month",1,0)+IF(M5143="No",1,0)+IF(J5143="No",1,0)+IF(I5143="Fiber optic",1,0)+IF(Q5143="Yes",1,0)</f>
        <v/>
      </c>
    </row>
    <row r="5144" ht="15" customHeight="1" s="59">
      <c r="A5144" s="58" t="inlineStr">
        <is>
          <t>6408-OTUBZ</t>
        </is>
      </c>
      <c r="B5144" s="58" t="inlineStr">
        <is>
          <t>Female</t>
        </is>
      </c>
      <c r="C5144" s="58" t="n">
        <v>0</v>
      </c>
      <c r="D5144" s="58" t="inlineStr">
        <is>
          <t>No</t>
        </is>
      </c>
      <c r="E5144" s="58" t="inlineStr">
        <is>
          <t>No</t>
        </is>
      </c>
      <c r="F5144" s="58" t="n">
        <v>66</v>
      </c>
      <c r="G5144" s="58" t="inlineStr">
        <is>
          <t>Yes</t>
        </is>
      </c>
      <c r="H5144" s="58" t="inlineStr">
        <is>
          <t>Yes</t>
        </is>
      </c>
      <c r="I5144" s="58" t="inlineStr">
        <is>
          <t>Fiber optic</t>
        </is>
      </c>
      <c r="J5144" s="58" t="inlineStr">
        <is>
          <t>Yes</t>
        </is>
      </c>
      <c r="K5144" s="58" t="inlineStr">
        <is>
          <t>Yes</t>
        </is>
      </c>
      <c r="L5144" s="58" t="inlineStr">
        <is>
          <t>Yes</t>
        </is>
      </c>
      <c r="M5144" s="58" t="inlineStr">
        <is>
          <t>Yes</t>
        </is>
      </c>
      <c r="N5144" s="58" t="inlineStr">
        <is>
          <t>Yes</t>
        </is>
      </c>
      <c r="O5144" s="58" t="inlineStr">
        <is>
          <t>No</t>
        </is>
      </c>
      <c r="P5144" s="58" t="inlineStr">
        <is>
          <t>One year</t>
        </is>
      </c>
      <c r="Q5144" s="58" t="inlineStr">
        <is>
          <t>Yes</t>
        </is>
      </c>
      <c r="R5144" s="58" t="inlineStr">
        <is>
          <t>Bank transfer (automatic)</t>
        </is>
      </c>
      <c r="S5144" s="123" t="n">
        <v>104.55</v>
      </c>
      <c r="T5144" s="58" t="inlineStr">
        <is>
          <t>6779.05</t>
        </is>
      </c>
      <c r="U5144" s="58" t="inlineStr">
        <is>
          <t>No</t>
        </is>
      </c>
      <c r="V5144" s="123">
        <f>IFERROR(VALUE(TRIM(T5144)),S5144*F5144)</f>
        <v/>
      </c>
      <c r="W5144" s="58">
        <f>IF(F5144&lt;=12,"0-12 mo",IF(F5144&lt;=24,"13-24 mo",IF(F5144&lt;=48,"25-48 mo","49+ mo")))</f>
        <v/>
      </c>
      <c r="X5144" s="58">
        <f>IF(S5144&lt;=35.5,"Q1 Low",IF(S5144&lt;=70.35,"Q2 Mid-Low",IF(S5144&lt;=89.85,"Q3 Mid-High","Q4 High")))</f>
        <v/>
      </c>
      <c r="Y5144" s="58">
        <f>IF(U5144="Yes",1,0)</f>
        <v/>
      </c>
      <c r="Z5144" s="58">
        <f>IF(P5144="Month-to-month",1,0)+IF(M5144="No",1,0)+IF(J5144="No",1,0)+IF(I5144="Fiber optic",1,0)+IF(Q5144="Yes",1,0)</f>
        <v/>
      </c>
    </row>
    <row r="5145" ht="15" customHeight="1" s="59">
      <c r="A5145" s="58" t="inlineStr">
        <is>
          <t>5204-HMGYF</t>
        </is>
      </c>
      <c r="B5145" s="58" t="inlineStr">
        <is>
          <t>Female</t>
        </is>
      </c>
      <c r="C5145" s="58" t="n">
        <v>0</v>
      </c>
      <c r="D5145" s="58" t="inlineStr">
        <is>
          <t>Yes</t>
        </is>
      </c>
      <c r="E5145" s="58" t="inlineStr">
        <is>
          <t>Yes</t>
        </is>
      </c>
      <c r="F5145" s="58" t="n">
        <v>49</v>
      </c>
      <c r="G5145" s="58" t="inlineStr">
        <is>
          <t>Yes</t>
        </is>
      </c>
      <c r="H5145" s="58" t="inlineStr">
        <is>
          <t>No</t>
        </is>
      </c>
      <c r="I5145" s="58" t="inlineStr">
        <is>
          <t>DSL</t>
        </is>
      </c>
      <c r="J5145" s="58" t="inlineStr">
        <is>
          <t>Yes</t>
        </is>
      </c>
      <c r="K5145" s="58" t="inlineStr">
        <is>
          <t>Yes</t>
        </is>
      </c>
      <c r="L5145" s="58" t="inlineStr">
        <is>
          <t>Yes</t>
        </is>
      </c>
      <c r="M5145" s="58" t="inlineStr">
        <is>
          <t>Yes</t>
        </is>
      </c>
      <c r="N5145" s="58" t="inlineStr">
        <is>
          <t>Yes</t>
        </is>
      </c>
      <c r="O5145" s="58" t="inlineStr">
        <is>
          <t>Yes</t>
        </is>
      </c>
      <c r="P5145" s="58" t="inlineStr">
        <is>
          <t>One year</t>
        </is>
      </c>
      <c r="Q5145" s="58" t="inlineStr">
        <is>
          <t>Yes</t>
        </is>
      </c>
      <c r="R5145" s="58" t="inlineStr">
        <is>
          <t>Mailed check</t>
        </is>
      </c>
      <c r="S5145" s="123" t="n">
        <v>87.2</v>
      </c>
      <c r="T5145" s="58" t="inlineStr">
        <is>
          <t>4345</t>
        </is>
      </c>
      <c r="U5145" s="58" t="inlineStr">
        <is>
          <t>No</t>
        </is>
      </c>
      <c r="V5145" s="123">
        <f>IFERROR(VALUE(TRIM(T5145)),S5145*F5145)</f>
        <v/>
      </c>
      <c r="W5145" s="58">
        <f>IF(F5145&lt;=12,"0-12 mo",IF(F5145&lt;=24,"13-24 mo",IF(F5145&lt;=48,"25-48 mo","49+ mo")))</f>
        <v/>
      </c>
      <c r="X5145" s="58">
        <f>IF(S5145&lt;=35.5,"Q1 Low",IF(S5145&lt;=70.35,"Q2 Mid-Low",IF(S5145&lt;=89.85,"Q3 Mid-High","Q4 High")))</f>
        <v/>
      </c>
      <c r="Y5145" s="58">
        <f>IF(U5145="Yes",1,0)</f>
        <v/>
      </c>
      <c r="Z5145" s="58">
        <f>IF(P5145="Month-to-month",1,0)+IF(M5145="No",1,0)+IF(J5145="No",1,0)+IF(I5145="Fiber optic",1,0)+IF(Q5145="Yes",1,0)</f>
        <v/>
      </c>
    </row>
    <row r="5146" ht="15" customHeight="1" s="59">
      <c r="A5146" s="58" t="inlineStr">
        <is>
          <t>1078-TDCRN</t>
        </is>
      </c>
      <c r="B5146" s="58" t="inlineStr">
        <is>
          <t>Female</t>
        </is>
      </c>
      <c r="C5146" s="58" t="n">
        <v>1</v>
      </c>
      <c r="D5146" s="58" t="inlineStr">
        <is>
          <t>Yes</t>
        </is>
      </c>
      <c r="E5146" s="58" t="inlineStr">
        <is>
          <t>No</t>
        </is>
      </c>
      <c r="F5146" s="58" t="n">
        <v>3</v>
      </c>
      <c r="G5146" s="58" t="inlineStr">
        <is>
          <t>No</t>
        </is>
      </c>
      <c r="H5146" s="58" t="inlineStr">
        <is>
          <t>No phone service</t>
        </is>
      </c>
      <c r="I5146" s="58" t="inlineStr">
        <is>
          <t>DSL</t>
        </is>
      </c>
      <c r="J5146" s="58" t="inlineStr">
        <is>
          <t>No</t>
        </is>
      </c>
      <c r="K5146" s="58" t="inlineStr">
        <is>
          <t>Yes</t>
        </is>
      </c>
      <c r="L5146" s="58" t="inlineStr">
        <is>
          <t>No</t>
        </is>
      </c>
      <c r="M5146" s="58" t="inlineStr">
        <is>
          <t>No</t>
        </is>
      </c>
      <c r="N5146" s="58" t="inlineStr">
        <is>
          <t>No</t>
        </is>
      </c>
      <c r="O5146" s="58" t="inlineStr">
        <is>
          <t>No</t>
        </is>
      </c>
      <c r="P5146" s="58" t="inlineStr">
        <is>
          <t>Month-to-month</t>
        </is>
      </c>
      <c r="Q5146" s="58" t="inlineStr">
        <is>
          <t>Yes</t>
        </is>
      </c>
      <c r="R5146" s="58" t="inlineStr">
        <is>
          <t>Electronic check</t>
        </is>
      </c>
      <c r="S5146" s="123" t="n">
        <v>30.75</v>
      </c>
      <c r="T5146" s="58" t="inlineStr">
        <is>
          <t>82.85</t>
        </is>
      </c>
      <c r="U5146" s="58" t="inlineStr">
        <is>
          <t>No</t>
        </is>
      </c>
      <c r="V5146" s="123">
        <f>IFERROR(VALUE(TRIM(T5146)),S5146*F5146)</f>
        <v/>
      </c>
      <c r="W5146" s="58">
        <f>IF(F5146&lt;=12,"0-12 mo",IF(F5146&lt;=24,"13-24 mo",IF(F5146&lt;=48,"25-48 mo","49+ mo")))</f>
        <v/>
      </c>
      <c r="X5146" s="58">
        <f>IF(S5146&lt;=35.5,"Q1 Low",IF(S5146&lt;=70.35,"Q2 Mid-Low",IF(S5146&lt;=89.85,"Q3 Mid-High","Q4 High")))</f>
        <v/>
      </c>
      <c r="Y5146" s="58">
        <f>IF(U5146="Yes",1,0)</f>
        <v/>
      </c>
      <c r="Z5146" s="58">
        <f>IF(P5146="Month-to-month",1,0)+IF(M5146="No",1,0)+IF(J5146="No",1,0)+IF(I5146="Fiber optic",1,0)+IF(Q5146="Yes",1,0)</f>
        <v/>
      </c>
    </row>
    <row r="5147" ht="15" customHeight="1" s="59">
      <c r="A5147" s="58" t="inlineStr">
        <is>
          <t>3727-OVPRY</t>
        </is>
      </c>
      <c r="B5147" s="58" t="inlineStr">
        <is>
          <t>Male</t>
        </is>
      </c>
      <c r="C5147" s="58" t="n">
        <v>0</v>
      </c>
      <c r="D5147" s="58" t="inlineStr">
        <is>
          <t>Yes</t>
        </is>
      </c>
      <c r="E5147" s="58" t="inlineStr">
        <is>
          <t>Yes</t>
        </is>
      </c>
      <c r="F5147" s="58" t="n">
        <v>66</v>
      </c>
      <c r="G5147" s="58" t="inlineStr">
        <is>
          <t>Yes</t>
        </is>
      </c>
      <c r="H5147" s="58" t="inlineStr">
        <is>
          <t>Yes</t>
        </is>
      </c>
      <c r="I5147" s="58" t="inlineStr">
        <is>
          <t>No</t>
        </is>
      </c>
      <c r="J5147" s="58" t="inlineStr">
        <is>
          <t>No internet service</t>
        </is>
      </c>
      <c r="K5147" s="58" t="inlineStr">
        <is>
          <t>No internet service</t>
        </is>
      </c>
      <c r="L5147" s="58" t="inlineStr">
        <is>
          <t>No internet service</t>
        </is>
      </c>
      <c r="M5147" s="58" t="inlineStr">
        <is>
          <t>No internet service</t>
        </is>
      </c>
      <c r="N5147" s="58" t="inlineStr">
        <is>
          <t>No internet service</t>
        </is>
      </c>
      <c r="O5147" s="58" t="inlineStr">
        <is>
          <t>No internet service</t>
        </is>
      </c>
      <c r="P5147" s="58" t="inlineStr">
        <is>
          <t>One year</t>
        </is>
      </c>
      <c r="Q5147" s="58" t="inlineStr">
        <is>
          <t>Yes</t>
        </is>
      </c>
      <c r="R5147" s="58" t="inlineStr">
        <is>
          <t>Credit card (automatic)</t>
        </is>
      </c>
      <c r="S5147" s="123" t="n">
        <v>25.7</v>
      </c>
      <c r="T5147" s="58" t="inlineStr">
        <is>
          <t>1714.55</t>
        </is>
      </c>
      <c r="U5147" s="58" t="inlineStr">
        <is>
          <t>No</t>
        </is>
      </c>
      <c r="V5147" s="123">
        <f>IFERROR(VALUE(TRIM(T5147)),S5147*F5147)</f>
        <v/>
      </c>
      <c r="W5147" s="58">
        <f>IF(F5147&lt;=12,"0-12 mo",IF(F5147&lt;=24,"13-24 mo",IF(F5147&lt;=48,"25-48 mo","49+ mo")))</f>
        <v/>
      </c>
      <c r="X5147" s="58">
        <f>IF(S5147&lt;=35.5,"Q1 Low",IF(S5147&lt;=70.35,"Q2 Mid-Low",IF(S5147&lt;=89.85,"Q3 Mid-High","Q4 High")))</f>
        <v/>
      </c>
      <c r="Y5147" s="58">
        <f>IF(U5147="Yes",1,0)</f>
        <v/>
      </c>
      <c r="Z5147" s="58">
        <f>IF(P5147="Month-to-month",1,0)+IF(M5147="No",1,0)+IF(J5147="No",1,0)+IF(I5147="Fiber optic",1,0)+IF(Q5147="Yes",1,0)</f>
        <v/>
      </c>
    </row>
    <row r="5148" ht="15" customHeight="1" s="59">
      <c r="A5148" s="58" t="inlineStr">
        <is>
          <t>3797-FKOGQ</t>
        </is>
      </c>
      <c r="B5148" s="58" t="inlineStr">
        <is>
          <t>Male</t>
        </is>
      </c>
      <c r="C5148" s="58" t="n">
        <v>0</v>
      </c>
      <c r="D5148" s="58" t="inlineStr">
        <is>
          <t>No</t>
        </is>
      </c>
      <c r="E5148" s="58" t="inlineStr">
        <is>
          <t>Yes</t>
        </is>
      </c>
      <c r="F5148" s="58" t="n">
        <v>11</v>
      </c>
      <c r="G5148" s="58" t="inlineStr">
        <is>
          <t>Yes</t>
        </is>
      </c>
      <c r="H5148" s="58" t="inlineStr">
        <is>
          <t>Yes</t>
        </is>
      </c>
      <c r="I5148" s="58" t="inlineStr">
        <is>
          <t>Fiber optic</t>
        </is>
      </c>
      <c r="J5148" s="58" t="inlineStr">
        <is>
          <t>No</t>
        </is>
      </c>
      <c r="K5148" s="58" t="inlineStr">
        <is>
          <t>No</t>
        </is>
      </c>
      <c r="L5148" s="58" t="inlineStr">
        <is>
          <t>No</t>
        </is>
      </c>
      <c r="M5148" s="58" t="inlineStr">
        <is>
          <t>No</t>
        </is>
      </c>
      <c r="N5148" s="58" t="inlineStr">
        <is>
          <t>No</t>
        </is>
      </c>
      <c r="O5148" s="58" t="inlineStr">
        <is>
          <t>Yes</t>
        </is>
      </c>
      <c r="P5148" s="58" t="inlineStr">
        <is>
          <t>Month-to-month</t>
        </is>
      </c>
      <c r="Q5148" s="58" t="inlineStr">
        <is>
          <t>No</t>
        </is>
      </c>
      <c r="R5148" s="58" t="inlineStr">
        <is>
          <t>Electronic check</t>
        </is>
      </c>
      <c r="S5148" s="123" t="n">
        <v>86.2</v>
      </c>
      <c r="T5148" s="58" t="inlineStr">
        <is>
          <t>893.2</t>
        </is>
      </c>
      <c r="U5148" s="58" t="inlineStr">
        <is>
          <t>No</t>
        </is>
      </c>
      <c r="V5148" s="123">
        <f>IFERROR(VALUE(TRIM(T5148)),S5148*F5148)</f>
        <v/>
      </c>
      <c r="W5148" s="58">
        <f>IF(F5148&lt;=12,"0-12 mo",IF(F5148&lt;=24,"13-24 mo",IF(F5148&lt;=48,"25-48 mo","49+ mo")))</f>
        <v/>
      </c>
      <c r="X5148" s="58">
        <f>IF(S5148&lt;=35.5,"Q1 Low",IF(S5148&lt;=70.35,"Q2 Mid-Low",IF(S5148&lt;=89.85,"Q3 Mid-High","Q4 High")))</f>
        <v/>
      </c>
      <c r="Y5148" s="58">
        <f>IF(U5148="Yes",1,0)</f>
        <v/>
      </c>
      <c r="Z5148" s="58">
        <f>IF(P5148="Month-to-month",1,0)+IF(M5148="No",1,0)+IF(J5148="No",1,0)+IF(I5148="Fiber optic",1,0)+IF(Q5148="Yes",1,0)</f>
        <v/>
      </c>
    </row>
    <row r="5149" ht="15" customHeight="1" s="59">
      <c r="A5149" s="58" t="inlineStr">
        <is>
          <t>7622-NXQZR</t>
        </is>
      </c>
      <c r="B5149" s="58" t="inlineStr">
        <is>
          <t>Male</t>
        </is>
      </c>
      <c r="C5149" s="58" t="n">
        <v>0</v>
      </c>
      <c r="D5149" s="58" t="inlineStr">
        <is>
          <t>No</t>
        </is>
      </c>
      <c r="E5149" s="58" t="inlineStr">
        <is>
          <t>No</t>
        </is>
      </c>
      <c r="F5149" s="58" t="n">
        <v>28</v>
      </c>
      <c r="G5149" s="58" t="inlineStr">
        <is>
          <t>No</t>
        </is>
      </c>
      <c r="H5149" s="58" t="inlineStr">
        <is>
          <t>No phone service</t>
        </is>
      </c>
      <c r="I5149" s="58" t="inlineStr">
        <is>
          <t>DSL</t>
        </is>
      </c>
      <c r="J5149" s="58" t="inlineStr">
        <is>
          <t>No</t>
        </is>
      </c>
      <c r="K5149" s="58" t="inlineStr">
        <is>
          <t>No</t>
        </is>
      </c>
      <c r="L5149" s="58" t="inlineStr">
        <is>
          <t>No</t>
        </is>
      </c>
      <c r="M5149" s="58" t="inlineStr">
        <is>
          <t>Yes</t>
        </is>
      </c>
      <c r="N5149" s="58" t="inlineStr">
        <is>
          <t>No</t>
        </is>
      </c>
      <c r="O5149" s="58" t="inlineStr">
        <is>
          <t>No</t>
        </is>
      </c>
      <c r="P5149" s="58" t="inlineStr">
        <is>
          <t>Month-to-month</t>
        </is>
      </c>
      <c r="Q5149" s="58" t="inlineStr">
        <is>
          <t>Yes</t>
        </is>
      </c>
      <c r="R5149" s="58" t="inlineStr">
        <is>
          <t>Credit card (automatic)</t>
        </is>
      </c>
      <c r="S5149" s="123" t="n">
        <v>30.1</v>
      </c>
      <c r="T5149" s="58" t="inlineStr">
        <is>
          <t>810.85</t>
        </is>
      </c>
      <c r="U5149" s="58" t="inlineStr">
        <is>
          <t>No</t>
        </is>
      </c>
      <c r="V5149" s="123">
        <f>IFERROR(VALUE(TRIM(T5149)),S5149*F5149)</f>
        <v/>
      </c>
      <c r="W5149" s="58">
        <f>IF(F5149&lt;=12,"0-12 mo",IF(F5149&lt;=24,"13-24 mo",IF(F5149&lt;=48,"25-48 mo","49+ mo")))</f>
        <v/>
      </c>
      <c r="X5149" s="58">
        <f>IF(S5149&lt;=35.5,"Q1 Low",IF(S5149&lt;=70.35,"Q2 Mid-Low",IF(S5149&lt;=89.85,"Q3 Mid-High","Q4 High")))</f>
        <v/>
      </c>
      <c r="Y5149" s="58">
        <f>IF(U5149="Yes",1,0)</f>
        <v/>
      </c>
      <c r="Z5149" s="58">
        <f>IF(P5149="Month-to-month",1,0)+IF(M5149="No",1,0)+IF(J5149="No",1,0)+IF(I5149="Fiber optic",1,0)+IF(Q5149="Yes",1,0)</f>
        <v/>
      </c>
    </row>
    <row r="5150" ht="15" customHeight="1" s="59">
      <c r="A5150" s="58" t="inlineStr">
        <is>
          <t>6196-HBOBZ</t>
        </is>
      </c>
      <c r="B5150" s="58" t="inlineStr">
        <is>
          <t>Male</t>
        </is>
      </c>
      <c r="C5150" s="58" t="n">
        <v>0</v>
      </c>
      <c r="D5150" s="58" t="inlineStr">
        <is>
          <t>Yes</t>
        </is>
      </c>
      <c r="E5150" s="58" t="inlineStr">
        <is>
          <t>No</t>
        </is>
      </c>
      <c r="F5150" s="58" t="n">
        <v>65</v>
      </c>
      <c r="G5150" s="58" t="inlineStr">
        <is>
          <t>Yes</t>
        </is>
      </c>
      <c r="H5150" s="58" t="inlineStr">
        <is>
          <t>Yes</t>
        </is>
      </c>
      <c r="I5150" s="58" t="inlineStr">
        <is>
          <t>Fiber optic</t>
        </is>
      </c>
      <c r="J5150" s="58" t="inlineStr">
        <is>
          <t>Yes</t>
        </is>
      </c>
      <c r="K5150" s="58" t="inlineStr">
        <is>
          <t>Yes</t>
        </is>
      </c>
      <c r="L5150" s="58" t="inlineStr">
        <is>
          <t>Yes</t>
        </is>
      </c>
      <c r="M5150" s="58" t="inlineStr">
        <is>
          <t>No</t>
        </is>
      </c>
      <c r="N5150" s="58" t="inlineStr">
        <is>
          <t>Yes</t>
        </is>
      </c>
      <c r="O5150" s="58" t="inlineStr">
        <is>
          <t>No</t>
        </is>
      </c>
      <c r="P5150" s="58" t="inlineStr">
        <is>
          <t>Two year</t>
        </is>
      </c>
      <c r="Q5150" s="58" t="inlineStr">
        <is>
          <t>Yes</t>
        </is>
      </c>
      <c r="R5150" s="58" t="inlineStr">
        <is>
          <t>Electronic check</t>
        </is>
      </c>
      <c r="S5150" s="123" t="n">
        <v>99.34999999999999</v>
      </c>
      <c r="T5150" s="58" t="inlineStr">
        <is>
          <t>6347.55</t>
        </is>
      </c>
      <c r="U5150" s="58" t="inlineStr">
        <is>
          <t>No</t>
        </is>
      </c>
      <c r="V5150" s="123">
        <f>IFERROR(VALUE(TRIM(T5150)),S5150*F5150)</f>
        <v/>
      </c>
      <c r="W5150" s="58">
        <f>IF(F5150&lt;=12,"0-12 mo",IF(F5150&lt;=24,"13-24 mo",IF(F5150&lt;=48,"25-48 mo","49+ mo")))</f>
        <v/>
      </c>
      <c r="X5150" s="58">
        <f>IF(S5150&lt;=35.5,"Q1 Low",IF(S5150&lt;=70.35,"Q2 Mid-Low",IF(S5150&lt;=89.85,"Q3 Mid-High","Q4 High")))</f>
        <v/>
      </c>
      <c r="Y5150" s="58">
        <f>IF(U5150="Yes",1,0)</f>
        <v/>
      </c>
      <c r="Z5150" s="58">
        <f>IF(P5150="Month-to-month",1,0)+IF(M5150="No",1,0)+IF(J5150="No",1,0)+IF(I5150="Fiber optic",1,0)+IF(Q5150="Yes",1,0)</f>
        <v/>
      </c>
    </row>
    <row r="5151" ht="15" customHeight="1" s="59">
      <c r="A5151" s="58" t="inlineStr">
        <is>
          <t>3970-XGJDU</t>
        </is>
      </c>
      <c r="B5151" s="58" t="inlineStr">
        <is>
          <t>Female</t>
        </is>
      </c>
      <c r="C5151" s="58" t="n">
        <v>0</v>
      </c>
      <c r="D5151" s="58" t="inlineStr">
        <is>
          <t>No</t>
        </is>
      </c>
      <c r="E5151" s="58" t="inlineStr">
        <is>
          <t>No</t>
        </is>
      </c>
      <c r="F5151" s="58" t="n">
        <v>62</v>
      </c>
      <c r="G5151" s="58" t="inlineStr">
        <is>
          <t>Yes</t>
        </is>
      </c>
      <c r="H5151" s="58" t="inlineStr">
        <is>
          <t>No</t>
        </is>
      </c>
      <c r="I5151" s="58" t="inlineStr">
        <is>
          <t>No</t>
        </is>
      </c>
      <c r="J5151" s="58" t="inlineStr">
        <is>
          <t>No internet service</t>
        </is>
      </c>
      <c r="K5151" s="58" t="inlineStr">
        <is>
          <t>No internet service</t>
        </is>
      </c>
      <c r="L5151" s="58" t="inlineStr">
        <is>
          <t>No internet service</t>
        </is>
      </c>
      <c r="M5151" s="58" t="inlineStr">
        <is>
          <t>No internet service</t>
        </is>
      </c>
      <c r="N5151" s="58" t="inlineStr">
        <is>
          <t>No internet service</t>
        </is>
      </c>
      <c r="O5151" s="58" t="inlineStr">
        <is>
          <t>No internet service</t>
        </is>
      </c>
      <c r="P5151" s="58" t="inlineStr">
        <is>
          <t>Two year</t>
        </is>
      </c>
      <c r="Q5151" s="58" t="inlineStr">
        <is>
          <t>Yes</t>
        </is>
      </c>
      <c r="R5151" s="58" t="inlineStr">
        <is>
          <t>Credit card (automatic)</t>
        </is>
      </c>
      <c r="S5151" s="123" t="n">
        <v>19.2</v>
      </c>
      <c r="T5151" s="58" t="inlineStr">
        <is>
          <t>1123.65</t>
        </is>
      </c>
      <c r="U5151" s="58" t="inlineStr">
        <is>
          <t>No</t>
        </is>
      </c>
      <c r="V5151" s="123">
        <f>IFERROR(VALUE(TRIM(T5151)),S5151*F5151)</f>
        <v/>
      </c>
      <c r="W5151" s="58">
        <f>IF(F5151&lt;=12,"0-12 mo",IF(F5151&lt;=24,"13-24 mo",IF(F5151&lt;=48,"25-48 mo","49+ mo")))</f>
        <v/>
      </c>
      <c r="X5151" s="58">
        <f>IF(S5151&lt;=35.5,"Q1 Low",IF(S5151&lt;=70.35,"Q2 Mid-Low",IF(S5151&lt;=89.85,"Q3 Mid-High","Q4 High")))</f>
        <v/>
      </c>
      <c r="Y5151" s="58">
        <f>IF(U5151="Yes",1,0)</f>
        <v/>
      </c>
      <c r="Z5151" s="58">
        <f>IF(P5151="Month-to-month",1,0)+IF(M5151="No",1,0)+IF(J5151="No",1,0)+IF(I5151="Fiber optic",1,0)+IF(Q5151="Yes",1,0)</f>
        <v/>
      </c>
    </row>
    <row r="5152" ht="15" customHeight="1" s="59">
      <c r="A5152" s="58" t="inlineStr">
        <is>
          <t>7017-VFULY</t>
        </is>
      </c>
      <c r="B5152" s="58" t="inlineStr">
        <is>
          <t>Female</t>
        </is>
      </c>
      <c r="C5152" s="58" t="n">
        <v>0</v>
      </c>
      <c r="D5152" s="58" t="inlineStr">
        <is>
          <t>Yes</t>
        </is>
      </c>
      <c r="E5152" s="58" t="inlineStr">
        <is>
          <t>No</t>
        </is>
      </c>
      <c r="F5152" s="58" t="n">
        <v>2</v>
      </c>
      <c r="G5152" s="58" t="inlineStr">
        <is>
          <t>Yes</t>
        </is>
      </c>
      <c r="H5152" s="58" t="inlineStr">
        <is>
          <t>No</t>
        </is>
      </c>
      <c r="I5152" s="58" t="inlineStr">
        <is>
          <t>No</t>
        </is>
      </c>
      <c r="J5152" s="58" t="inlineStr">
        <is>
          <t>No internet service</t>
        </is>
      </c>
      <c r="K5152" s="58" t="inlineStr">
        <is>
          <t>No internet service</t>
        </is>
      </c>
      <c r="L5152" s="58" t="inlineStr">
        <is>
          <t>No internet service</t>
        </is>
      </c>
      <c r="M5152" s="58" t="inlineStr">
        <is>
          <t>No internet service</t>
        </is>
      </c>
      <c r="N5152" s="58" t="inlineStr">
        <is>
          <t>No internet service</t>
        </is>
      </c>
      <c r="O5152" s="58" t="inlineStr">
        <is>
          <t>No internet service</t>
        </is>
      </c>
      <c r="P5152" s="58" t="inlineStr">
        <is>
          <t>Month-to-month</t>
        </is>
      </c>
      <c r="Q5152" s="58" t="inlineStr">
        <is>
          <t>No</t>
        </is>
      </c>
      <c r="R5152" s="58" t="inlineStr">
        <is>
          <t>Bank transfer (automatic)</t>
        </is>
      </c>
      <c r="S5152" s="123" t="n">
        <v>20.1</v>
      </c>
      <c r="T5152" s="58" t="inlineStr">
        <is>
          <t>43.15</t>
        </is>
      </c>
      <c r="U5152" s="58" t="inlineStr">
        <is>
          <t>No</t>
        </is>
      </c>
      <c r="V5152" s="123">
        <f>IFERROR(VALUE(TRIM(T5152)),S5152*F5152)</f>
        <v/>
      </c>
      <c r="W5152" s="58">
        <f>IF(F5152&lt;=12,"0-12 mo",IF(F5152&lt;=24,"13-24 mo",IF(F5152&lt;=48,"25-48 mo","49+ mo")))</f>
        <v/>
      </c>
      <c r="X5152" s="58">
        <f>IF(S5152&lt;=35.5,"Q1 Low",IF(S5152&lt;=70.35,"Q2 Mid-Low",IF(S5152&lt;=89.85,"Q3 Mid-High","Q4 High")))</f>
        <v/>
      </c>
      <c r="Y5152" s="58">
        <f>IF(U5152="Yes",1,0)</f>
        <v/>
      </c>
      <c r="Z5152" s="58">
        <f>IF(P5152="Month-to-month",1,0)+IF(M5152="No",1,0)+IF(J5152="No",1,0)+IF(I5152="Fiber optic",1,0)+IF(Q5152="Yes",1,0)</f>
        <v/>
      </c>
    </row>
    <row r="5153" ht="15" customHeight="1" s="59">
      <c r="A5153" s="58" t="inlineStr">
        <is>
          <t>5562-YJQGT</t>
        </is>
      </c>
      <c r="B5153" s="58" t="inlineStr">
        <is>
          <t>Female</t>
        </is>
      </c>
      <c r="C5153" s="58" t="n">
        <v>0</v>
      </c>
      <c r="D5153" s="58" t="inlineStr">
        <is>
          <t>No</t>
        </is>
      </c>
      <c r="E5153" s="58" t="inlineStr">
        <is>
          <t>No</t>
        </is>
      </c>
      <c r="F5153" s="58" t="n">
        <v>2</v>
      </c>
      <c r="G5153" s="58" t="inlineStr">
        <is>
          <t>Yes</t>
        </is>
      </c>
      <c r="H5153" s="58" t="inlineStr">
        <is>
          <t>No</t>
        </is>
      </c>
      <c r="I5153" s="58" t="inlineStr">
        <is>
          <t>No</t>
        </is>
      </c>
      <c r="J5153" s="58" t="inlineStr">
        <is>
          <t>No internet service</t>
        </is>
      </c>
      <c r="K5153" s="58" t="inlineStr">
        <is>
          <t>No internet service</t>
        </is>
      </c>
      <c r="L5153" s="58" t="inlineStr">
        <is>
          <t>No internet service</t>
        </is>
      </c>
      <c r="M5153" s="58" t="inlineStr">
        <is>
          <t>No internet service</t>
        </is>
      </c>
      <c r="N5153" s="58" t="inlineStr">
        <is>
          <t>No internet service</t>
        </is>
      </c>
      <c r="O5153" s="58" t="inlineStr">
        <is>
          <t>No internet service</t>
        </is>
      </c>
      <c r="P5153" s="58" t="inlineStr">
        <is>
          <t>Month-to-month</t>
        </is>
      </c>
      <c r="Q5153" s="58" t="inlineStr">
        <is>
          <t>No</t>
        </is>
      </c>
      <c r="R5153" s="58" t="inlineStr">
        <is>
          <t>Credit card (automatic)</t>
        </is>
      </c>
      <c r="S5153" s="123" t="n">
        <v>20.35</v>
      </c>
      <c r="T5153" s="58" t="inlineStr">
        <is>
          <t>35.1</t>
        </is>
      </c>
      <c r="U5153" s="58" t="inlineStr">
        <is>
          <t>No</t>
        </is>
      </c>
      <c r="V5153" s="123">
        <f>IFERROR(VALUE(TRIM(T5153)),S5153*F5153)</f>
        <v/>
      </c>
      <c r="W5153" s="58">
        <f>IF(F5153&lt;=12,"0-12 mo",IF(F5153&lt;=24,"13-24 mo",IF(F5153&lt;=48,"25-48 mo","49+ mo")))</f>
        <v/>
      </c>
      <c r="X5153" s="58">
        <f>IF(S5153&lt;=35.5,"Q1 Low",IF(S5153&lt;=70.35,"Q2 Mid-Low",IF(S5153&lt;=89.85,"Q3 Mid-High","Q4 High")))</f>
        <v/>
      </c>
      <c r="Y5153" s="58">
        <f>IF(U5153="Yes",1,0)</f>
        <v/>
      </c>
      <c r="Z5153" s="58">
        <f>IF(P5153="Month-to-month",1,0)+IF(M5153="No",1,0)+IF(J5153="No",1,0)+IF(I5153="Fiber optic",1,0)+IF(Q5153="Yes",1,0)</f>
        <v/>
      </c>
    </row>
    <row r="5154" ht="15" customHeight="1" s="59">
      <c r="A5154" s="58" t="inlineStr">
        <is>
          <t>8807-OPMBM</t>
        </is>
      </c>
      <c r="B5154" s="58" t="inlineStr">
        <is>
          <t>Female</t>
        </is>
      </c>
      <c r="C5154" s="58" t="n">
        <v>0</v>
      </c>
      <c r="D5154" s="58" t="inlineStr">
        <is>
          <t>Yes</t>
        </is>
      </c>
      <c r="E5154" s="58" t="inlineStr">
        <is>
          <t>Yes</t>
        </is>
      </c>
      <c r="F5154" s="58" t="n">
        <v>55</v>
      </c>
      <c r="G5154" s="58" t="inlineStr">
        <is>
          <t>Yes</t>
        </is>
      </c>
      <c r="H5154" s="58" t="inlineStr">
        <is>
          <t>Yes</t>
        </is>
      </c>
      <c r="I5154" s="58" t="inlineStr">
        <is>
          <t>No</t>
        </is>
      </c>
      <c r="J5154" s="58" t="inlineStr">
        <is>
          <t>No internet service</t>
        </is>
      </c>
      <c r="K5154" s="58" t="inlineStr">
        <is>
          <t>No internet service</t>
        </is>
      </c>
      <c r="L5154" s="58" t="inlineStr">
        <is>
          <t>No internet service</t>
        </is>
      </c>
      <c r="M5154" s="58" t="inlineStr">
        <is>
          <t>No internet service</t>
        </is>
      </c>
      <c r="N5154" s="58" t="inlineStr">
        <is>
          <t>No internet service</t>
        </is>
      </c>
      <c r="O5154" s="58" t="inlineStr">
        <is>
          <t>No internet service</t>
        </is>
      </c>
      <c r="P5154" s="58" t="inlineStr">
        <is>
          <t>Two year</t>
        </is>
      </c>
      <c r="Q5154" s="58" t="inlineStr">
        <is>
          <t>Yes</t>
        </is>
      </c>
      <c r="R5154" s="58" t="inlineStr">
        <is>
          <t>Credit card (automatic)</t>
        </is>
      </c>
      <c r="S5154" s="123" t="n">
        <v>25.65</v>
      </c>
      <c r="T5154" s="58" t="inlineStr">
        <is>
          <t>1388</t>
        </is>
      </c>
      <c r="U5154" s="58" t="inlineStr">
        <is>
          <t>No</t>
        </is>
      </c>
      <c r="V5154" s="123">
        <f>IFERROR(VALUE(TRIM(T5154)),S5154*F5154)</f>
        <v/>
      </c>
      <c r="W5154" s="58">
        <f>IF(F5154&lt;=12,"0-12 mo",IF(F5154&lt;=24,"13-24 mo",IF(F5154&lt;=48,"25-48 mo","49+ mo")))</f>
        <v/>
      </c>
      <c r="X5154" s="58">
        <f>IF(S5154&lt;=35.5,"Q1 Low",IF(S5154&lt;=70.35,"Q2 Mid-Low",IF(S5154&lt;=89.85,"Q3 Mid-High","Q4 High")))</f>
        <v/>
      </c>
      <c r="Y5154" s="58">
        <f>IF(U5154="Yes",1,0)</f>
        <v/>
      </c>
      <c r="Z5154" s="58">
        <f>IF(P5154="Month-to-month",1,0)+IF(M5154="No",1,0)+IF(J5154="No",1,0)+IF(I5154="Fiber optic",1,0)+IF(Q5154="Yes",1,0)</f>
        <v/>
      </c>
    </row>
    <row r="5155" ht="15" customHeight="1" s="59">
      <c r="A5155" s="58" t="inlineStr">
        <is>
          <t>5439-WIKXB</t>
        </is>
      </c>
      <c r="B5155" s="58" t="inlineStr">
        <is>
          <t>Male</t>
        </is>
      </c>
      <c r="C5155" s="58" t="n">
        <v>1</v>
      </c>
      <c r="D5155" s="58" t="inlineStr">
        <is>
          <t>Yes</t>
        </is>
      </c>
      <c r="E5155" s="58" t="inlineStr">
        <is>
          <t>No</t>
        </is>
      </c>
      <c r="F5155" s="58" t="n">
        <v>41</v>
      </c>
      <c r="G5155" s="58" t="inlineStr">
        <is>
          <t>Yes</t>
        </is>
      </c>
      <c r="H5155" s="58" t="inlineStr">
        <is>
          <t>No</t>
        </is>
      </c>
      <c r="I5155" s="58" t="inlineStr">
        <is>
          <t>Fiber optic</t>
        </is>
      </c>
      <c r="J5155" s="58" t="inlineStr">
        <is>
          <t>No</t>
        </is>
      </c>
      <c r="K5155" s="58" t="inlineStr">
        <is>
          <t>Yes</t>
        </is>
      </c>
      <c r="L5155" s="58" t="inlineStr">
        <is>
          <t>No</t>
        </is>
      </c>
      <c r="M5155" s="58" t="inlineStr">
        <is>
          <t>No</t>
        </is>
      </c>
      <c r="N5155" s="58" t="inlineStr">
        <is>
          <t>Yes</t>
        </is>
      </c>
      <c r="O5155" s="58" t="inlineStr">
        <is>
          <t>Yes</t>
        </is>
      </c>
      <c r="P5155" s="58" t="inlineStr">
        <is>
          <t>Month-to-month</t>
        </is>
      </c>
      <c r="Q5155" s="58" t="inlineStr">
        <is>
          <t>Yes</t>
        </is>
      </c>
      <c r="R5155" s="58" t="inlineStr">
        <is>
          <t>Electronic check</t>
        </is>
      </c>
      <c r="S5155" s="123" t="n">
        <v>94.55</v>
      </c>
      <c r="T5155" s="58" t="inlineStr">
        <is>
          <t>3851.45</t>
        </is>
      </c>
      <c r="U5155" s="58" t="inlineStr">
        <is>
          <t>No</t>
        </is>
      </c>
      <c r="V5155" s="123">
        <f>IFERROR(VALUE(TRIM(T5155)),S5155*F5155)</f>
        <v/>
      </c>
      <c r="W5155" s="58">
        <f>IF(F5155&lt;=12,"0-12 mo",IF(F5155&lt;=24,"13-24 mo",IF(F5155&lt;=48,"25-48 mo","49+ mo")))</f>
        <v/>
      </c>
      <c r="X5155" s="58">
        <f>IF(S5155&lt;=35.5,"Q1 Low",IF(S5155&lt;=70.35,"Q2 Mid-Low",IF(S5155&lt;=89.85,"Q3 Mid-High","Q4 High")))</f>
        <v/>
      </c>
      <c r="Y5155" s="58">
        <f>IF(U5155="Yes",1,0)</f>
        <v/>
      </c>
      <c r="Z5155" s="58">
        <f>IF(P5155="Month-to-month",1,0)+IF(M5155="No",1,0)+IF(J5155="No",1,0)+IF(I5155="Fiber optic",1,0)+IF(Q5155="Yes",1,0)</f>
        <v/>
      </c>
    </row>
    <row r="5156" ht="15" customHeight="1" s="59">
      <c r="A5156" s="58" t="inlineStr">
        <is>
          <t>9874-QLCLH</t>
        </is>
      </c>
      <c r="B5156" s="58" t="inlineStr">
        <is>
          <t>Female</t>
        </is>
      </c>
      <c r="C5156" s="58" t="n">
        <v>0</v>
      </c>
      <c r="D5156" s="58" t="inlineStr">
        <is>
          <t>Yes</t>
        </is>
      </c>
      <c r="E5156" s="58" t="inlineStr">
        <is>
          <t>Yes</t>
        </is>
      </c>
      <c r="F5156" s="58" t="n">
        <v>17</v>
      </c>
      <c r="G5156" s="58" t="inlineStr">
        <is>
          <t>Yes</t>
        </is>
      </c>
      <c r="H5156" s="58" t="inlineStr">
        <is>
          <t>Yes</t>
        </is>
      </c>
      <c r="I5156" s="58" t="inlineStr">
        <is>
          <t>Fiber optic</t>
        </is>
      </c>
      <c r="J5156" s="58" t="inlineStr">
        <is>
          <t>Yes</t>
        </is>
      </c>
      <c r="K5156" s="58" t="inlineStr">
        <is>
          <t>No</t>
        </is>
      </c>
      <c r="L5156" s="58" t="inlineStr">
        <is>
          <t>Yes</t>
        </is>
      </c>
      <c r="M5156" s="58" t="inlineStr">
        <is>
          <t>No</t>
        </is>
      </c>
      <c r="N5156" s="58" t="inlineStr">
        <is>
          <t>Yes</t>
        </is>
      </c>
      <c r="O5156" s="58" t="inlineStr">
        <is>
          <t>Yes</t>
        </is>
      </c>
      <c r="P5156" s="58" t="inlineStr">
        <is>
          <t>Month-to-month</t>
        </is>
      </c>
      <c r="Q5156" s="58" t="inlineStr">
        <is>
          <t>Yes</t>
        </is>
      </c>
      <c r="R5156" s="58" t="inlineStr">
        <is>
          <t>Electronic check</t>
        </is>
      </c>
      <c r="S5156" s="123" t="n">
        <v>104.2</v>
      </c>
      <c r="T5156" s="58" t="inlineStr">
        <is>
          <t>1743.5</t>
        </is>
      </c>
      <c r="U5156" s="58" t="inlineStr">
        <is>
          <t>Yes</t>
        </is>
      </c>
      <c r="V5156" s="123">
        <f>IFERROR(VALUE(TRIM(T5156)),S5156*F5156)</f>
        <v/>
      </c>
      <c r="W5156" s="58">
        <f>IF(F5156&lt;=12,"0-12 mo",IF(F5156&lt;=24,"13-24 mo",IF(F5156&lt;=48,"25-48 mo","49+ mo")))</f>
        <v/>
      </c>
      <c r="X5156" s="58">
        <f>IF(S5156&lt;=35.5,"Q1 Low",IF(S5156&lt;=70.35,"Q2 Mid-Low",IF(S5156&lt;=89.85,"Q3 Mid-High","Q4 High")))</f>
        <v/>
      </c>
      <c r="Y5156" s="58">
        <f>IF(U5156="Yes",1,0)</f>
        <v/>
      </c>
      <c r="Z5156" s="58">
        <f>IF(P5156="Month-to-month",1,0)+IF(M5156="No",1,0)+IF(J5156="No",1,0)+IF(I5156="Fiber optic",1,0)+IF(Q5156="Yes",1,0)</f>
        <v/>
      </c>
    </row>
    <row r="5157" ht="15" customHeight="1" s="59">
      <c r="A5157" s="58" t="inlineStr">
        <is>
          <t>8294-UIMBA</t>
        </is>
      </c>
      <c r="B5157" s="58" t="inlineStr">
        <is>
          <t>Female</t>
        </is>
      </c>
      <c r="C5157" s="58" t="n">
        <v>0</v>
      </c>
      <c r="D5157" s="58" t="inlineStr">
        <is>
          <t>No</t>
        </is>
      </c>
      <c r="E5157" s="58" t="inlineStr">
        <is>
          <t>No</t>
        </is>
      </c>
      <c r="F5157" s="58" t="n">
        <v>30</v>
      </c>
      <c r="G5157" s="58" t="inlineStr">
        <is>
          <t>Yes</t>
        </is>
      </c>
      <c r="H5157" s="58" t="inlineStr">
        <is>
          <t>No</t>
        </is>
      </c>
      <c r="I5157" s="58" t="inlineStr">
        <is>
          <t>Fiber optic</t>
        </is>
      </c>
      <c r="J5157" s="58" t="inlineStr">
        <is>
          <t>No</t>
        </is>
      </c>
      <c r="K5157" s="58" t="inlineStr">
        <is>
          <t>No</t>
        </is>
      </c>
      <c r="L5157" s="58" t="inlineStr">
        <is>
          <t>No</t>
        </is>
      </c>
      <c r="M5157" s="58" t="inlineStr">
        <is>
          <t>Yes</t>
        </is>
      </c>
      <c r="N5157" s="58" t="inlineStr">
        <is>
          <t>Yes</t>
        </is>
      </c>
      <c r="O5157" s="58" t="inlineStr">
        <is>
          <t>Yes</t>
        </is>
      </c>
      <c r="P5157" s="58" t="inlineStr">
        <is>
          <t>One year</t>
        </is>
      </c>
      <c r="Q5157" s="58" t="inlineStr">
        <is>
          <t>Yes</t>
        </is>
      </c>
      <c r="R5157" s="58" t="inlineStr">
        <is>
          <t>Bank transfer (automatic)</t>
        </is>
      </c>
      <c r="S5157" s="123" t="n">
        <v>94.40000000000001</v>
      </c>
      <c r="T5157" s="58" t="inlineStr">
        <is>
          <t>2638.1</t>
        </is>
      </c>
      <c r="U5157" s="58" t="inlineStr">
        <is>
          <t>No</t>
        </is>
      </c>
      <c r="V5157" s="123">
        <f>IFERROR(VALUE(TRIM(T5157)),S5157*F5157)</f>
        <v/>
      </c>
      <c r="W5157" s="58">
        <f>IF(F5157&lt;=12,"0-12 mo",IF(F5157&lt;=24,"13-24 mo",IF(F5157&lt;=48,"25-48 mo","49+ mo")))</f>
        <v/>
      </c>
      <c r="X5157" s="58">
        <f>IF(S5157&lt;=35.5,"Q1 Low",IF(S5157&lt;=70.35,"Q2 Mid-Low",IF(S5157&lt;=89.85,"Q3 Mid-High","Q4 High")))</f>
        <v/>
      </c>
      <c r="Y5157" s="58">
        <f>IF(U5157="Yes",1,0)</f>
        <v/>
      </c>
      <c r="Z5157" s="58">
        <f>IF(P5157="Month-to-month",1,0)+IF(M5157="No",1,0)+IF(J5157="No",1,0)+IF(I5157="Fiber optic",1,0)+IF(Q5157="Yes",1,0)</f>
        <v/>
      </c>
    </row>
    <row r="5158" ht="15" customHeight="1" s="59">
      <c r="A5158" s="58" t="inlineStr">
        <is>
          <t>8109-YUOHE</t>
        </is>
      </c>
      <c r="B5158" s="58" t="inlineStr">
        <is>
          <t>Male</t>
        </is>
      </c>
      <c r="C5158" s="58" t="n">
        <v>0</v>
      </c>
      <c r="D5158" s="58" t="inlineStr">
        <is>
          <t>No</t>
        </is>
      </c>
      <c r="E5158" s="58" t="inlineStr">
        <is>
          <t>No</t>
        </is>
      </c>
      <c r="F5158" s="58" t="n">
        <v>17</v>
      </c>
      <c r="G5158" s="58" t="inlineStr">
        <is>
          <t>Yes</t>
        </is>
      </c>
      <c r="H5158" s="58" t="inlineStr">
        <is>
          <t>No</t>
        </is>
      </c>
      <c r="I5158" s="58" t="inlineStr">
        <is>
          <t>DSL</t>
        </is>
      </c>
      <c r="J5158" s="58" t="inlineStr">
        <is>
          <t>Yes</t>
        </is>
      </c>
      <c r="K5158" s="58" t="inlineStr">
        <is>
          <t>Yes</t>
        </is>
      </c>
      <c r="L5158" s="58" t="inlineStr">
        <is>
          <t>No</t>
        </is>
      </c>
      <c r="M5158" s="58" t="inlineStr">
        <is>
          <t>No</t>
        </is>
      </c>
      <c r="N5158" s="58" t="inlineStr">
        <is>
          <t>No</t>
        </is>
      </c>
      <c r="O5158" s="58" t="inlineStr">
        <is>
          <t>No</t>
        </is>
      </c>
      <c r="P5158" s="58" t="inlineStr">
        <is>
          <t>One year</t>
        </is>
      </c>
      <c r="Q5158" s="58" t="inlineStr">
        <is>
          <t>No</t>
        </is>
      </c>
      <c r="R5158" s="58" t="inlineStr">
        <is>
          <t>Mailed check</t>
        </is>
      </c>
      <c r="S5158" s="123" t="n">
        <v>56.1</v>
      </c>
      <c r="T5158" s="58" t="inlineStr">
        <is>
          <t>946.95</t>
        </is>
      </c>
      <c r="U5158" s="58" t="inlineStr">
        <is>
          <t>No</t>
        </is>
      </c>
      <c r="V5158" s="123">
        <f>IFERROR(VALUE(TRIM(T5158)),S5158*F5158)</f>
        <v/>
      </c>
      <c r="W5158" s="58">
        <f>IF(F5158&lt;=12,"0-12 mo",IF(F5158&lt;=24,"13-24 mo",IF(F5158&lt;=48,"25-48 mo","49+ mo")))</f>
        <v/>
      </c>
      <c r="X5158" s="58">
        <f>IF(S5158&lt;=35.5,"Q1 Low",IF(S5158&lt;=70.35,"Q2 Mid-Low",IF(S5158&lt;=89.85,"Q3 Mid-High","Q4 High")))</f>
        <v/>
      </c>
      <c r="Y5158" s="58">
        <f>IF(U5158="Yes",1,0)</f>
        <v/>
      </c>
      <c r="Z5158" s="58">
        <f>IF(P5158="Month-to-month",1,0)+IF(M5158="No",1,0)+IF(J5158="No",1,0)+IF(I5158="Fiber optic",1,0)+IF(Q5158="Yes",1,0)</f>
        <v/>
      </c>
    </row>
    <row r="5159" ht="15" customHeight="1" s="59">
      <c r="A5159" s="58" t="inlineStr">
        <is>
          <t>5840-NVDCG</t>
        </is>
      </c>
      <c r="B5159" s="58" t="inlineStr">
        <is>
          <t>Female</t>
        </is>
      </c>
      <c r="C5159" s="58" t="n">
        <v>0</v>
      </c>
      <c r="D5159" s="58" t="inlineStr">
        <is>
          <t>Yes</t>
        </is>
      </c>
      <c r="E5159" s="58" t="inlineStr">
        <is>
          <t>Yes</t>
        </is>
      </c>
      <c r="F5159" s="58" t="n">
        <v>16</v>
      </c>
      <c r="G5159" s="58" t="inlineStr">
        <is>
          <t>Yes</t>
        </is>
      </c>
      <c r="H5159" s="58" t="inlineStr">
        <is>
          <t>No</t>
        </is>
      </c>
      <c r="I5159" s="58" t="inlineStr">
        <is>
          <t>DSL</t>
        </is>
      </c>
      <c r="J5159" s="58" t="inlineStr">
        <is>
          <t>Yes</t>
        </is>
      </c>
      <c r="K5159" s="58" t="inlineStr">
        <is>
          <t>Yes</t>
        </is>
      </c>
      <c r="L5159" s="58" t="inlineStr">
        <is>
          <t>No</t>
        </is>
      </c>
      <c r="M5159" s="58" t="inlineStr">
        <is>
          <t>Yes</t>
        </is>
      </c>
      <c r="N5159" s="58" t="inlineStr">
        <is>
          <t>No</t>
        </is>
      </c>
      <c r="O5159" s="58" t="inlineStr">
        <is>
          <t>Yes</t>
        </is>
      </c>
      <c r="P5159" s="58" t="inlineStr">
        <is>
          <t>Two year</t>
        </is>
      </c>
      <c r="Q5159" s="58" t="inlineStr">
        <is>
          <t>No</t>
        </is>
      </c>
      <c r="R5159" s="58" t="inlineStr">
        <is>
          <t>Bank transfer (automatic)</t>
        </is>
      </c>
      <c r="S5159" s="123" t="n">
        <v>68.25</v>
      </c>
      <c r="T5159" s="58" t="inlineStr">
        <is>
          <t>1114.85</t>
        </is>
      </c>
      <c r="U5159" s="58" t="inlineStr">
        <is>
          <t>No</t>
        </is>
      </c>
      <c r="V5159" s="123">
        <f>IFERROR(VALUE(TRIM(T5159)),S5159*F5159)</f>
        <v/>
      </c>
      <c r="W5159" s="58">
        <f>IF(F5159&lt;=12,"0-12 mo",IF(F5159&lt;=24,"13-24 mo",IF(F5159&lt;=48,"25-48 mo","49+ mo")))</f>
        <v/>
      </c>
      <c r="X5159" s="58">
        <f>IF(S5159&lt;=35.5,"Q1 Low",IF(S5159&lt;=70.35,"Q2 Mid-Low",IF(S5159&lt;=89.85,"Q3 Mid-High","Q4 High")))</f>
        <v/>
      </c>
      <c r="Y5159" s="58">
        <f>IF(U5159="Yes",1,0)</f>
        <v/>
      </c>
      <c r="Z5159" s="58">
        <f>IF(P5159="Month-to-month",1,0)+IF(M5159="No",1,0)+IF(J5159="No",1,0)+IF(I5159="Fiber optic",1,0)+IF(Q5159="Yes",1,0)</f>
        <v/>
      </c>
    </row>
    <row r="5160" ht="15" customHeight="1" s="59">
      <c r="A5160" s="58" t="inlineStr">
        <is>
          <t>8092-NLTGF</t>
        </is>
      </c>
      <c r="B5160" s="58" t="inlineStr">
        <is>
          <t>Male</t>
        </is>
      </c>
      <c r="C5160" s="58" t="n">
        <v>0</v>
      </c>
      <c r="D5160" s="58" t="inlineStr">
        <is>
          <t>No</t>
        </is>
      </c>
      <c r="E5160" s="58" t="inlineStr">
        <is>
          <t>No</t>
        </is>
      </c>
      <c r="F5160" s="58" t="n">
        <v>72</v>
      </c>
      <c r="G5160" s="58" t="inlineStr">
        <is>
          <t>Yes</t>
        </is>
      </c>
      <c r="H5160" s="58" t="inlineStr">
        <is>
          <t>Yes</t>
        </is>
      </c>
      <c r="I5160" s="58" t="inlineStr">
        <is>
          <t>No</t>
        </is>
      </c>
      <c r="J5160" s="58" t="inlineStr">
        <is>
          <t>No internet service</t>
        </is>
      </c>
      <c r="K5160" s="58" t="inlineStr">
        <is>
          <t>No internet service</t>
        </is>
      </c>
      <c r="L5160" s="58" t="inlineStr">
        <is>
          <t>No internet service</t>
        </is>
      </c>
      <c r="M5160" s="58" t="inlineStr">
        <is>
          <t>No internet service</t>
        </is>
      </c>
      <c r="N5160" s="58" t="inlineStr">
        <is>
          <t>No internet service</t>
        </is>
      </c>
      <c r="O5160" s="58" t="inlineStr">
        <is>
          <t>No internet service</t>
        </is>
      </c>
      <c r="P5160" s="58" t="inlineStr">
        <is>
          <t>Two year</t>
        </is>
      </c>
      <c r="Q5160" s="58" t="inlineStr">
        <is>
          <t>No</t>
        </is>
      </c>
      <c r="R5160" s="58" t="inlineStr">
        <is>
          <t>Bank transfer (automatic)</t>
        </is>
      </c>
      <c r="S5160" s="123" t="n">
        <v>24.75</v>
      </c>
      <c r="T5160" s="58" t="inlineStr">
        <is>
          <t>1777.6</t>
        </is>
      </c>
      <c r="U5160" s="58" t="inlineStr">
        <is>
          <t>No</t>
        </is>
      </c>
      <c r="V5160" s="123">
        <f>IFERROR(VALUE(TRIM(T5160)),S5160*F5160)</f>
        <v/>
      </c>
      <c r="W5160" s="58">
        <f>IF(F5160&lt;=12,"0-12 mo",IF(F5160&lt;=24,"13-24 mo",IF(F5160&lt;=48,"25-48 mo","49+ mo")))</f>
        <v/>
      </c>
      <c r="X5160" s="58">
        <f>IF(S5160&lt;=35.5,"Q1 Low",IF(S5160&lt;=70.35,"Q2 Mid-Low",IF(S5160&lt;=89.85,"Q3 Mid-High","Q4 High")))</f>
        <v/>
      </c>
      <c r="Y5160" s="58">
        <f>IF(U5160="Yes",1,0)</f>
        <v/>
      </c>
      <c r="Z5160" s="58">
        <f>IF(P5160="Month-to-month",1,0)+IF(M5160="No",1,0)+IF(J5160="No",1,0)+IF(I5160="Fiber optic",1,0)+IF(Q5160="Yes",1,0)</f>
        <v/>
      </c>
    </row>
    <row r="5161" ht="15" customHeight="1" s="59">
      <c r="A5161" s="58" t="inlineStr">
        <is>
          <t>5928-QLDHB</t>
        </is>
      </c>
      <c r="B5161" s="58" t="inlineStr">
        <is>
          <t>Male</t>
        </is>
      </c>
      <c r="C5161" s="58" t="n">
        <v>0</v>
      </c>
      <c r="D5161" s="58" t="inlineStr">
        <is>
          <t>No</t>
        </is>
      </c>
      <c r="E5161" s="58" t="inlineStr">
        <is>
          <t>No</t>
        </is>
      </c>
      <c r="F5161" s="58" t="n">
        <v>9</v>
      </c>
      <c r="G5161" s="58" t="inlineStr">
        <is>
          <t>Yes</t>
        </is>
      </c>
      <c r="H5161" s="58" t="inlineStr">
        <is>
          <t>Yes</t>
        </is>
      </c>
      <c r="I5161" s="58" t="inlineStr">
        <is>
          <t>Fiber optic</t>
        </is>
      </c>
      <c r="J5161" s="58" t="inlineStr">
        <is>
          <t>No</t>
        </is>
      </c>
      <c r="K5161" s="58" t="inlineStr">
        <is>
          <t>No</t>
        </is>
      </c>
      <c r="L5161" s="58" t="inlineStr">
        <is>
          <t>No</t>
        </is>
      </c>
      <c r="M5161" s="58" t="inlineStr">
        <is>
          <t>No</t>
        </is>
      </c>
      <c r="N5161" s="58" t="inlineStr">
        <is>
          <t>No</t>
        </is>
      </c>
      <c r="O5161" s="58" t="inlineStr">
        <is>
          <t>No</t>
        </is>
      </c>
      <c r="P5161" s="58" t="inlineStr">
        <is>
          <t>Month-to-month</t>
        </is>
      </c>
      <c r="Q5161" s="58" t="inlineStr">
        <is>
          <t>Yes</t>
        </is>
      </c>
      <c r="R5161" s="58" t="inlineStr">
        <is>
          <t>Electronic check</t>
        </is>
      </c>
      <c r="S5161" s="123" t="n">
        <v>76.25</v>
      </c>
      <c r="T5161" s="58" t="inlineStr">
        <is>
          <t>684.85</t>
        </is>
      </c>
      <c r="U5161" s="58" t="inlineStr">
        <is>
          <t>No</t>
        </is>
      </c>
      <c r="V5161" s="123">
        <f>IFERROR(VALUE(TRIM(T5161)),S5161*F5161)</f>
        <v/>
      </c>
      <c r="W5161" s="58">
        <f>IF(F5161&lt;=12,"0-12 mo",IF(F5161&lt;=24,"13-24 mo",IF(F5161&lt;=48,"25-48 mo","49+ mo")))</f>
        <v/>
      </c>
      <c r="X5161" s="58">
        <f>IF(S5161&lt;=35.5,"Q1 Low",IF(S5161&lt;=70.35,"Q2 Mid-Low",IF(S5161&lt;=89.85,"Q3 Mid-High","Q4 High")))</f>
        <v/>
      </c>
      <c r="Y5161" s="58">
        <f>IF(U5161="Yes",1,0)</f>
        <v/>
      </c>
      <c r="Z5161" s="58">
        <f>IF(P5161="Month-to-month",1,0)+IF(M5161="No",1,0)+IF(J5161="No",1,0)+IF(I5161="Fiber optic",1,0)+IF(Q5161="Yes",1,0)</f>
        <v/>
      </c>
    </row>
    <row r="5162" ht="15" customHeight="1" s="59">
      <c r="A5162" s="58" t="inlineStr">
        <is>
          <t>9840-EFJQB</t>
        </is>
      </c>
      <c r="B5162" s="58" t="inlineStr">
        <is>
          <t>Female</t>
        </is>
      </c>
      <c r="C5162" s="58" t="n">
        <v>0</v>
      </c>
      <c r="D5162" s="58" t="inlineStr">
        <is>
          <t>No</t>
        </is>
      </c>
      <c r="E5162" s="58" t="inlineStr">
        <is>
          <t>No</t>
        </is>
      </c>
      <c r="F5162" s="58" t="n">
        <v>1</v>
      </c>
      <c r="G5162" s="58" t="inlineStr">
        <is>
          <t>Yes</t>
        </is>
      </c>
      <c r="H5162" s="58" t="inlineStr">
        <is>
          <t>No</t>
        </is>
      </c>
      <c r="I5162" s="58" t="inlineStr">
        <is>
          <t>Fiber optic</t>
        </is>
      </c>
      <c r="J5162" s="58" t="inlineStr">
        <is>
          <t>No</t>
        </is>
      </c>
      <c r="K5162" s="58" t="inlineStr">
        <is>
          <t>Yes</t>
        </is>
      </c>
      <c r="L5162" s="58" t="inlineStr">
        <is>
          <t>No</t>
        </is>
      </c>
      <c r="M5162" s="58" t="inlineStr">
        <is>
          <t>No</t>
        </is>
      </c>
      <c r="N5162" s="58" t="inlineStr">
        <is>
          <t>No</t>
        </is>
      </c>
      <c r="O5162" s="58" t="inlineStr">
        <is>
          <t>No</t>
        </is>
      </c>
      <c r="P5162" s="58" t="inlineStr">
        <is>
          <t>Month-to-month</t>
        </is>
      </c>
      <c r="Q5162" s="58" t="inlineStr">
        <is>
          <t>No</t>
        </is>
      </c>
      <c r="R5162" s="58" t="inlineStr">
        <is>
          <t>Electronic check</t>
        </is>
      </c>
      <c r="S5162" s="123" t="n">
        <v>74.34999999999999</v>
      </c>
      <c r="T5162" s="58" t="inlineStr">
        <is>
          <t>74.35</t>
        </is>
      </c>
      <c r="U5162" s="58" t="inlineStr">
        <is>
          <t>No</t>
        </is>
      </c>
      <c r="V5162" s="123">
        <f>IFERROR(VALUE(TRIM(T5162)),S5162*F5162)</f>
        <v/>
      </c>
      <c r="W5162" s="58">
        <f>IF(F5162&lt;=12,"0-12 mo",IF(F5162&lt;=24,"13-24 mo",IF(F5162&lt;=48,"25-48 mo","49+ mo")))</f>
        <v/>
      </c>
      <c r="X5162" s="58">
        <f>IF(S5162&lt;=35.5,"Q1 Low",IF(S5162&lt;=70.35,"Q2 Mid-Low",IF(S5162&lt;=89.85,"Q3 Mid-High","Q4 High")))</f>
        <v/>
      </c>
      <c r="Y5162" s="58">
        <f>IF(U5162="Yes",1,0)</f>
        <v/>
      </c>
      <c r="Z5162" s="58">
        <f>IF(P5162="Month-to-month",1,0)+IF(M5162="No",1,0)+IF(J5162="No",1,0)+IF(I5162="Fiber optic",1,0)+IF(Q5162="Yes",1,0)</f>
        <v/>
      </c>
    </row>
    <row r="5163" ht="15" customHeight="1" s="59">
      <c r="A5163" s="58" t="inlineStr">
        <is>
          <t>0696-UKTOX</t>
        </is>
      </c>
      <c r="B5163" s="58" t="inlineStr">
        <is>
          <t>Male</t>
        </is>
      </c>
      <c r="C5163" s="58" t="n">
        <v>0</v>
      </c>
      <c r="D5163" s="58" t="inlineStr">
        <is>
          <t>No</t>
        </is>
      </c>
      <c r="E5163" s="58" t="inlineStr">
        <is>
          <t>Yes</t>
        </is>
      </c>
      <c r="F5163" s="58" t="n">
        <v>23</v>
      </c>
      <c r="G5163" s="58" t="inlineStr">
        <is>
          <t>Yes</t>
        </is>
      </c>
      <c r="H5163" s="58" t="inlineStr">
        <is>
          <t>No</t>
        </is>
      </c>
      <c r="I5163" s="58" t="inlineStr">
        <is>
          <t>DSL</t>
        </is>
      </c>
      <c r="J5163" s="58" t="inlineStr">
        <is>
          <t>No</t>
        </is>
      </c>
      <c r="K5163" s="58" t="inlineStr">
        <is>
          <t>Yes</t>
        </is>
      </c>
      <c r="L5163" s="58" t="inlineStr">
        <is>
          <t>No</t>
        </is>
      </c>
      <c r="M5163" s="58" t="inlineStr">
        <is>
          <t>Yes</t>
        </is>
      </c>
      <c r="N5163" s="58" t="inlineStr">
        <is>
          <t>No</t>
        </is>
      </c>
      <c r="O5163" s="58" t="inlineStr">
        <is>
          <t>No</t>
        </is>
      </c>
      <c r="P5163" s="58" t="inlineStr">
        <is>
          <t>Month-to-month</t>
        </is>
      </c>
      <c r="Q5163" s="58" t="inlineStr">
        <is>
          <t>No</t>
        </is>
      </c>
      <c r="R5163" s="58" t="inlineStr">
        <is>
          <t>Electronic check</t>
        </is>
      </c>
      <c r="S5163" s="123" t="n">
        <v>54.15</v>
      </c>
      <c r="T5163" s="58" t="inlineStr">
        <is>
          <t>1312.45</t>
        </is>
      </c>
      <c r="U5163" s="58" t="inlineStr">
        <is>
          <t>No</t>
        </is>
      </c>
      <c r="V5163" s="123">
        <f>IFERROR(VALUE(TRIM(T5163)),S5163*F5163)</f>
        <v/>
      </c>
      <c r="W5163" s="58">
        <f>IF(F5163&lt;=12,"0-12 mo",IF(F5163&lt;=24,"13-24 mo",IF(F5163&lt;=48,"25-48 mo","49+ mo")))</f>
        <v/>
      </c>
      <c r="X5163" s="58">
        <f>IF(S5163&lt;=35.5,"Q1 Low",IF(S5163&lt;=70.35,"Q2 Mid-Low",IF(S5163&lt;=89.85,"Q3 Mid-High","Q4 High")))</f>
        <v/>
      </c>
      <c r="Y5163" s="58">
        <f>IF(U5163="Yes",1,0)</f>
        <v/>
      </c>
      <c r="Z5163" s="58">
        <f>IF(P5163="Month-to-month",1,0)+IF(M5163="No",1,0)+IF(J5163="No",1,0)+IF(I5163="Fiber optic",1,0)+IF(Q5163="Yes",1,0)</f>
        <v/>
      </c>
    </row>
    <row r="5164" ht="15" customHeight="1" s="59">
      <c r="A5164" s="58" t="inlineStr">
        <is>
          <t>4801-KFYKL</t>
        </is>
      </c>
      <c r="B5164" s="58" t="inlineStr">
        <is>
          <t>Male</t>
        </is>
      </c>
      <c r="C5164" s="58" t="n">
        <v>0</v>
      </c>
      <c r="D5164" s="58" t="inlineStr">
        <is>
          <t>No</t>
        </is>
      </c>
      <c r="E5164" s="58" t="inlineStr">
        <is>
          <t>Yes</t>
        </is>
      </c>
      <c r="F5164" s="58" t="n">
        <v>8</v>
      </c>
      <c r="G5164" s="58" t="inlineStr">
        <is>
          <t>Yes</t>
        </is>
      </c>
      <c r="H5164" s="58" t="inlineStr">
        <is>
          <t>No</t>
        </is>
      </c>
      <c r="I5164" s="58" t="inlineStr">
        <is>
          <t>No</t>
        </is>
      </c>
      <c r="J5164" s="58" t="inlineStr">
        <is>
          <t>No internet service</t>
        </is>
      </c>
      <c r="K5164" s="58" t="inlineStr">
        <is>
          <t>No internet service</t>
        </is>
      </c>
      <c r="L5164" s="58" t="inlineStr">
        <is>
          <t>No internet service</t>
        </is>
      </c>
      <c r="M5164" s="58" t="inlineStr">
        <is>
          <t>No internet service</t>
        </is>
      </c>
      <c r="N5164" s="58" t="inlineStr">
        <is>
          <t>No internet service</t>
        </is>
      </c>
      <c r="O5164" s="58" t="inlineStr">
        <is>
          <t>No internet service</t>
        </is>
      </c>
      <c r="P5164" s="58" t="inlineStr">
        <is>
          <t>Month-to-month</t>
        </is>
      </c>
      <c r="Q5164" s="58" t="inlineStr">
        <is>
          <t>No</t>
        </is>
      </c>
      <c r="R5164" s="58" t="inlineStr">
        <is>
          <t>Bank transfer (automatic)</t>
        </is>
      </c>
      <c r="S5164" s="123" t="n">
        <v>19.45</v>
      </c>
      <c r="T5164" s="58" t="inlineStr">
        <is>
          <t>159.2</t>
        </is>
      </c>
      <c r="U5164" s="58" t="inlineStr">
        <is>
          <t>No</t>
        </is>
      </c>
      <c r="V5164" s="123">
        <f>IFERROR(VALUE(TRIM(T5164)),S5164*F5164)</f>
        <v/>
      </c>
      <c r="W5164" s="58">
        <f>IF(F5164&lt;=12,"0-12 mo",IF(F5164&lt;=24,"13-24 mo",IF(F5164&lt;=48,"25-48 mo","49+ mo")))</f>
        <v/>
      </c>
      <c r="X5164" s="58">
        <f>IF(S5164&lt;=35.5,"Q1 Low",IF(S5164&lt;=70.35,"Q2 Mid-Low",IF(S5164&lt;=89.85,"Q3 Mid-High","Q4 High")))</f>
        <v/>
      </c>
      <c r="Y5164" s="58">
        <f>IF(U5164="Yes",1,0)</f>
        <v/>
      </c>
      <c r="Z5164" s="58">
        <f>IF(P5164="Month-to-month",1,0)+IF(M5164="No",1,0)+IF(J5164="No",1,0)+IF(I5164="Fiber optic",1,0)+IF(Q5164="Yes",1,0)</f>
        <v/>
      </c>
    </row>
    <row r="5165" ht="15" customHeight="1" s="59">
      <c r="A5165" s="58" t="inlineStr">
        <is>
          <t>3472-OAOOR</t>
        </is>
      </c>
      <c r="B5165" s="58" t="inlineStr">
        <is>
          <t>Male</t>
        </is>
      </c>
      <c r="C5165" s="58" t="n">
        <v>0</v>
      </c>
      <c r="D5165" s="58" t="inlineStr">
        <is>
          <t>Yes</t>
        </is>
      </c>
      <c r="E5165" s="58" t="inlineStr">
        <is>
          <t>Yes</t>
        </is>
      </c>
      <c r="F5165" s="58" t="n">
        <v>19</v>
      </c>
      <c r="G5165" s="58" t="inlineStr">
        <is>
          <t>No</t>
        </is>
      </c>
      <c r="H5165" s="58" t="inlineStr">
        <is>
          <t>No phone service</t>
        </is>
      </c>
      <c r="I5165" s="58" t="inlineStr">
        <is>
          <t>DSL</t>
        </is>
      </c>
      <c r="J5165" s="58" t="inlineStr">
        <is>
          <t>Yes</t>
        </is>
      </c>
      <c r="K5165" s="58" t="inlineStr">
        <is>
          <t>Yes</t>
        </is>
      </c>
      <c r="L5165" s="58" t="inlineStr">
        <is>
          <t>No</t>
        </is>
      </c>
      <c r="M5165" s="58" t="inlineStr">
        <is>
          <t>No</t>
        </is>
      </c>
      <c r="N5165" s="58" t="inlineStr">
        <is>
          <t>No</t>
        </is>
      </c>
      <c r="O5165" s="58" t="inlineStr">
        <is>
          <t>No</t>
        </is>
      </c>
      <c r="P5165" s="58" t="inlineStr">
        <is>
          <t>Month-to-month</t>
        </is>
      </c>
      <c r="Q5165" s="58" t="inlineStr">
        <is>
          <t>Yes</t>
        </is>
      </c>
      <c r="R5165" s="58" t="inlineStr">
        <is>
          <t>Mailed check</t>
        </is>
      </c>
      <c r="S5165" s="123" t="n">
        <v>34.95</v>
      </c>
      <c r="T5165" s="58" t="inlineStr">
        <is>
          <t>610.2</t>
        </is>
      </c>
      <c r="U5165" s="58" t="inlineStr">
        <is>
          <t>No</t>
        </is>
      </c>
      <c r="V5165" s="123">
        <f>IFERROR(VALUE(TRIM(T5165)),S5165*F5165)</f>
        <v/>
      </c>
      <c r="W5165" s="58">
        <f>IF(F5165&lt;=12,"0-12 mo",IF(F5165&lt;=24,"13-24 mo",IF(F5165&lt;=48,"25-48 mo","49+ mo")))</f>
        <v/>
      </c>
      <c r="X5165" s="58">
        <f>IF(S5165&lt;=35.5,"Q1 Low",IF(S5165&lt;=70.35,"Q2 Mid-Low",IF(S5165&lt;=89.85,"Q3 Mid-High","Q4 High")))</f>
        <v/>
      </c>
      <c r="Y5165" s="58">
        <f>IF(U5165="Yes",1,0)</f>
        <v/>
      </c>
      <c r="Z5165" s="58">
        <f>IF(P5165="Month-to-month",1,0)+IF(M5165="No",1,0)+IF(J5165="No",1,0)+IF(I5165="Fiber optic",1,0)+IF(Q5165="Yes",1,0)</f>
        <v/>
      </c>
    </row>
    <row r="5166" ht="15" customHeight="1" s="59">
      <c r="A5166" s="58" t="inlineStr">
        <is>
          <t>6135-OZQVA</t>
        </is>
      </c>
      <c r="B5166" s="58" t="inlineStr">
        <is>
          <t>Female</t>
        </is>
      </c>
      <c r="C5166" s="58" t="n">
        <v>0</v>
      </c>
      <c r="D5166" s="58" t="inlineStr">
        <is>
          <t>No</t>
        </is>
      </c>
      <c r="E5166" s="58" t="inlineStr">
        <is>
          <t>No</t>
        </is>
      </c>
      <c r="F5166" s="58" t="n">
        <v>7</v>
      </c>
      <c r="G5166" s="58" t="inlineStr">
        <is>
          <t>Yes</t>
        </is>
      </c>
      <c r="H5166" s="58" t="inlineStr">
        <is>
          <t>Yes</t>
        </is>
      </c>
      <c r="I5166" s="58" t="inlineStr">
        <is>
          <t>DSL</t>
        </is>
      </c>
      <c r="J5166" s="58" t="inlineStr">
        <is>
          <t>Yes</t>
        </is>
      </c>
      <c r="K5166" s="58" t="inlineStr">
        <is>
          <t>No</t>
        </is>
      </c>
      <c r="L5166" s="58" t="inlineStr">
        <is>
          <t>No</t>
        </is>
      </c>
      <c r="M5166" s="58" t="inlineStr">
        <is>
          <t>No</t>
        </is>
      </c>
      <c r="N5166" s="58" t="inlineStr">
        <is>
          <t>No</t>
        </is>
      </c>
      <c r="O5166" s="58" t="inlineStr">
        <is>
          <t>No</t>
        </is>
      </c>
      <c r="P5166" s="58" t="inlineStr">
        <is>
          <t>Month-to-month</t>
        </is>
      </c>
      <c r="Q5166" s="58" t="inlineStr">
        <is>
          <t>Yes</t>
        </is>
      </c>
      <c r="R5166" s="58" t="inlineStr">
        <is>
          <t>Electronic check</t>
        </is>
      </c>
      <c r="S5166" s="123" t="n">
        <v>53.65</v>
      </c>
      <c r="T5166" s="58" t="inlineStr">
        <is>
          <t>404.35</t>
        </is>
      </c>
      <c r="U5166" s="58" t="inlineStr">
        <is>
          <t>No</t>
        </is>
      </c>
      <c r="V5166" s="123">
        <f>IFERROR(VALUE(TRIM(T5166)),S5166*F5166)</f>
        <v/>
      </c>
      <c r="W5166" s="58">
        <f>IF(F5166&lt;=12,"0-12 mo",IF(F5166&lt;=24,"13-24 mo",IF(F5166&lt;=48,"25-48 mo","49+ mo")))</f>
        <v/>
      </c>
      <c r="X5166" s="58">
        <f>IF(S5166&lt;=35.5,"Q1 Low",IF(S5166&lt;=70.35,"Q2 Mid-Low",IF(S5166&lt;=89.85,"Q3 Mid-High","Q4 High")))</f>
        <v/>
      </c>
      <c r="Y5166" s="58">
        <f>IF(U5166="Yes",1,0)</f>
        <v/>
      </c>
      <c r="Z5166" s="58">
        <f>IF(P5166="Month-to-month",1,0)+IF(M5166="No",1,0)+IF(J5166="No",1,0)+IF(I5166="Fiber optic",1,0)+IF(Q5166="Yes",1,0)</f>
        <v/>
      </c>
    </row>
    <row r="5167" ht="15" customHeight="1" s="59">
      <c r="A5167" s="58" t="inlineStr">
        <is>
          <t>8062-YBDOE</t>
        </is>
      </c>
      <c r="B5167" s="58" t="inlineStr">
        <is>
          <t>Male</t>
        </is>
      </c>
      <c r="C5167" s="58" t="n">
        <v>1</v>
      </c>
      <c r="D5167" s="58" t="inlineStr">
        <is>
          <t>No</t>
        </is>
      </c>
      <c r="E5167" s="58" t="inlineStr">
        <is>
          <t>No</t>
        </is>
      </c>
      <c r="F5167" s="58" t="n">
        <v>1</v>
      </c>
      <c r="G5167" s="58" t="inlineStr">
        <is>
          <t>Yes</t>
        </is>
      </c>
      <c r="H5167" s="58" t="inlineStr">
        <is>
          <t>No</t>
        </is>
      </c>
      <c r="I5167" s="58" t="inlineStr">
        <is>
          <t>Fiber optic</t>
        </is>
      </c>
      <c r="J5167" s="58" t="inlineStr">
        <is>
          <t>No</t>
        </is>
      </c>
      <c r="K5167" s="58" t="inlineStr">
        <is>
          <t>No</t>
        </is>
      </c>
      <c r="L5167" s="58" t="inlineStr">
        <is>
          <t>No</t>
        </is>
      </c>
      <c r="M5167" s="58" t="inlineStr">
        <is>
          <t>No</t>
        </is>
      </c>
      <c r="N5167" s="58" t="inlineStr">
        <is>
          <t>No</t>
        </is>
      </c>
      <c r="O5167" s="58" t="inlineStr">
        <is>
          <t>No</t>
        </is>
      </c>
      <c r="P5167" s="58" t="inlineStr">
        <is>
          <t>Month-to-month</t>
        </is>
      </c>
      <c r="Q5167" s="58" t="inlineStr">
        <is>
          <t>Yes</t>
        </is>
      </c>
      <c r="R5167" s="58" t="inlineStr">
        <is>
          <t>Electronic check</t>
        </is>
      </c>
      <c r="S5167" s="123" t="n">
        <v>69.65000000000001</v>
      </c>
      <c r="T5167" s="58" t="inlineStr">
        <is>
          <t>69.65</t>
        </is>
      </c>
      <c r="U5167" s="58" t="inlineStr">
        <is>
          <t>Yes</t>
        </is>
      </c>
      <c r="V5167" s="123">
        <f>IFERROR(VALUE(TRIM(T5167)),S5167*F5167)</f>
        <v/>
      </c>
      <c r="W5167" s="58">
        <f>IF(F5167&lt;=12,"0-12 mo",IF(F5167&lt;=24,"13-24 mo",IF(F5167&lt;=48,"25-48 mo","49+ mo")))</f>
        <v/>
      </c>
      <c r="X5167" s="58">
        <f>IF(S5167&lt;=35.5,"Q1 Low",IF(S5167&lt;=70.35,"Q2 Mid-Low",IF(S5167&lt;=89.85,"Q3 Mid-High","Q4 High")))</f>
        <v/>
      </c>
      <c r="Y5167" s="58">
        <f>IF(U5167="Yes",1,0)</f>
        <v/>
      </c>
      <c r="Z5167" s="58">
        <f>IF(P5167="Month-to-month",1,0)+IF(M5167="No",1,0)+IF(J5167="No",1,0)+IF(I5167="Fiber optic",1,0)+IF(Q5167="Yes",1,0)</f>
        <v/>
      </c>
    </row>
    <row r="5168" ht="15" customHeight="1" s="59">
      <c r="A5168" s="58" t="inlineStr">
        <is>
          <t>2252-JHJGE</t>
        </is>
      </c>
      <c r="B5168" s="58" t="inlineStr">
        <is>
          <t>Male</t>
        </is>
      </c>
      <c r="C5168" s="58" t="n">
        <v>0</v>
      </c>
      <c r="D5168" s="58" t="inlineStr">
        <is>
          <t>No</t>
        </is>
      </c>
      <c r="E5168" s="58" t="inlineStr">
        <is>
          <t>No</t>
        </is>
      </c>
      <c r="F5168" s="58" t="n">
        <v>61</v>
      </c>
      <c r="G5168" s="58" t="inlineStr">
        <is>
          <t>Yes</t>
        </is>
      </c>
      <c r="H5168" s="58" t="inlineStr">
        <is>
          <t>Yes</t>
        </is>
      </c>
      <c r="I5168" s="58" t="inlineStr">
        <is>
          <t>Fiber optic</t>
        </is>
      </c>
      <c r="J5168" s="58" t="inlineStr">
        <is>
          <t>Yes</t>
        </is>
      </c>
      <c r="K5168" s="58" t="inlineStr">
        <is>
          <t>No</t>
        </is>
      </c>
      <c r="L5168" s="58" t="inlineStr">
        <is>
          <t>Yes</t>
        </is>
      </c>
      <c r="M5168" s="58" t="inlineStr">
        <is>
          <t>No</t>
        </is>
      </c>
      <c r="N5168" s="58" t="inlineStr">
        <is>
          <t>Yes</t>
        </is>
      </c>
      <c r="O5168" s="58" t="inlineStr">
        <is>
          <t>Yes</t>
        </is>
      </c>
      <c r="P5168" s="58" t="inlineStr">
        <is>
          <t>One year</t>
        </is>
      </c>
      <c r="Q5168" s="58" t="inlineStr">
        <is>
          <t>No</t>
        </is>
      </c>
      <c r="R5168" s="58" t="inlineStr">
        <is>
          <t>Electronic check</t>
        </is>
      </c>
      <c r="S5168" s="123" t="n">
        <v>104</v>
      </c>
      <c r="T5168" s="58" t="inlineStr">
        <is>
          <t>6363.45</t>
        </is>
      </c>
      <c r="U5168" s="58" t="inlineStr">
        <is>
          <t>No</t>
        </is>
      </c>
      <c r="V5168" s="123">
        <f>IFERROR(VALUE(TRIM(T5168)),S5168*F5168)</f>
        <v/>
      </c>
      <c r="W5168" s="58">
        <f>IF(F5168&lt;=12,"0-12 mo",IF(F5168&lt;=24,"13-24 mo",IF(F5168&lt;=48,"25-48 mo","49+ mo")))</f>
        <v/>
      </c>
      <c r="X5168" s="58">
        <f>IF(S5168&lt;=35.5,"Q1 Low",IF(S5168&lt;=70.35,"Q2 Mid-Low",IF(S5168&lt;=89.85,"Q3 Mid-High","Q4 High")))</f>
        <v/>
      </c>
      <c r="Y5168" s="58">
        <f>IF(U5168="Yes",1,0)</f>
        <v/>
      </c>
      <c r="Z5168" s="58">
        <f>IF(P5168="Month-to-month",1,0)+IF(M5168="No",1,0)+IF(J5168="No",1,0)+IF(I5168="Fiber optic",1,0)+IF(Q5168="Yes",1,0)</f>
        <v/>
      </c>
    </row>
    <row r="5169" ht="15" customHeight="1" s="59">
      <c r="A5169" s="58" t="inlineStr">
        <is>
          <t>4188-PCPIG</t>
        </is>
      </c>
      <c r="B5169" s="58" t="inlineStr">
        <is>
          <t>Female</t>
        </is>
      </c>
      <c r="C5169" s="58" t="n">
        <v>0</v>
      </c>
      <c r="D5169" s="58" t="inlineStr">
        <is>
          <t>Yes</t>
        </is>
      </c>
      <c r="E5169" s="58" t="inlineStr">
        <is>
          <t>No</t>
        </is>
      </c>
      <c r="F5169" s="58" t="n">
        <v>57</v>
      </c>
      <c r="G5169" s="58" t="inlineStr">
        <is>
          <t>Yes</t>
        </is>
      </c>
      <c r="H5169" s="58" t="inlineStr">
        <is>
          <t>No</t>
        </is>
      </c>
      <c r="I5169" s="58" t="inlineStr">
        <is>
          <t>DSL</t>
        </is>
      </c>
      <c r="J5169" s="58" t="inlineStr">
        <is>
          <t>Yes</t>
        </is>
      </c>
      <c r="K5169" s="58" t="inlineStr">
        <is>
          <t>Yes</t>
        </is>
      </c>
      <c r="L5169" s="58" t="inlineStr">
        <is>
          <t>No</t>
        </is>
      </c>
      <c r="M5169" s="58" t="inlineStr">
        <is>
          <t>Yes</t>
        </is>
      </c>
      <c r="N5169" s="58" t="inlineStr">
        <is>
          <t>Yes</t>
        </is>
      </c>
      <c r="O5169" s="58" t="inlineStr">
        <is>
          <t>No</t>
        </is>
      </c>
      <c r="P5169" s="58" t="inlineStr">
        <is>
          <t>Two year</t>
        </is>
      </c>
      <c r="Q5169" s="58" t="inlineStr">
        <is>
          <t>Yes</t>
        </is>
      </c>
      <c r="R5169" s="58" t="inlineStr">
        <is>
          <t>Credit card (automatic)</t>
        </is>
      </c>
      <c r="S5169" s="123" t="n">
        <v>70.34999999999999</v>
      </c>
      <c r="T5169" s="58" t="inlineStr">
        <is>
          <t>4124.65</t>
        </is>
      </c>
      <c r="U5169" s="58" t="inlineStr">
        <is>
          <t>No</t>
        </is>
      </c>
      <c r="V5169" s="123">
        <f>IFERROR(VALUE(TRIM(T5169)),S5169*F5169)</f>
        <v/>
      </c>
      <c r="W5169" s="58">
        <f>IF(F5169&lt;=12,"0-12 mo",IF(F5169&lt;=24,"13-24 mo",IF(F5169&lt;=48,"25-48 mo","49+ mo")))</f>
        <v/>
      </c>
      <c r="X5169" s="58">
        <f>IF(S5169&lt;=35.5,"Q1 Low",IF(S5169&lt;=70.35,"Q2 Mid-Low",IF(S5169&lt;=89.85,"Q3 Mid-High","Q4 High")))</f>
        <v/>
      </c>
      <c r="Y5169" s="58">
        <f>IF(U5169="Yes",1,0)</f>
        <v/>
      </c>
      <c r="Z5169" s="58">
        <f>IF(P5169="Month-to-month",1,0)+IF(M5169="No",1,0)+IF(J5169="No",1,0)+IF(I5169="Fiber optic",1,0)+IF(Q5169="Yes",1,0)</f>
        <v/>
      </c>
    </row>
    <row r="5170" ht="15" customHeight="1" s="59">
      <c r="A5170" s="58" t="inlineStr">
        <is>
          <t>6000-APYLU</t>
        </is>
      </c>
      <c r="B5170" s="58" t="inlineStr">
        <is>
          <t>Male</t>
        </is>
      </c>
      <c r="C5170" s="58" t="n">
        <v>0</v>
      </c>
      <c r="D5170" s="58" t="inlineStr">
        <is>
          <t>No</t>
        </is>
      </c>
      <c r="E5170" s="58" t="inlineStr">
        <is>
          <t>No</t>
        </is>
      </c>
      <c r="F5170" s="58" t="n">
        <v>9</v>
      </c>
      <c r="G5170" s="58" t="inlineStr">
        <is>
          <t>Yes</t>
        </is>
      </c>
      <c r="H5170" s="58" t="inlineStr">
        <is>
          <t>No</t>
        </is>
      </c>
      <c r="I5170" s="58" t="inlineStr">
        <is>
          <t>Fiber optic</t>
        </is>
      </c>
      <c r="J5170" s="58" t="inlineStr">
        <is>
          <t>No</t>
        </is>
      </c>
      <c r="K5170" s="58" t="inlineStr">
        <is>
          <t>No</t>
        </is>
      </c>
      <c r="L5170" s="58" t="inlineStr">
        <is>
          <t>No</t>
        </is>
      </c>
      <c r="M5170" s="58" t="inlineStr">
        <is>
          <t>No</t>
        </is>
      </c>
      <c r="N5170" s="58" t="inlineStr">
        <is>
          <t>No</t>
        </is>
      </c>
      <c r="O5170" s="58" t="inlineStr">
        <is>
          <t>Yes</t>
        </is>
      </c>
      <c r="P5170" s="58" t="inlineStr">
        <is>
          <t>Month-to-month</t>
        </is>
      </c>
      <c r="Q5170" s="58" t="inlineStr">
        <is>
          <t>Yes</t>
        </is>
      </c>
      <c r="R5170" s="58" t="inlineStr">
        <is>
          <t>Electronic check</t>
        </is>
      </c>
      <c r="S5170" s="123" t="n">
        <v>80.8</v>
      </c>
      <c r="T5170" s="58" t="inlineStr">
        <is>
          <t>713.1</t>
        </is>
      </c>
      <c r="U5170" s="58" t="inlineStr">
        <is>
          <t>Yes</t>
        </is>
      </c>
      <c r="V5170" s="123">
        <f>IFERROR(VALUE(TRIM(T5170)),S5170*F5170)</f>
        <v/>
      </c>
      <c r="W5170" s="58">
        <f>IF(F5170&lt;=12,"0-12 mo",IF(F5170&lt;=24,"13-24 mo",IF(F5170&lt;=48,"25-48 mo","49+ mo")))</f>
        <v/>
      </c>
      <c r="X5170" s="58">
        <f>IF(S5170&lt;=35.5,"Q1 Low",IF(S5170&lt;=70.35,"Q2 Mid-Low",IF(S5170&lt;=89.85,"Q3 Mid-High","Q4 High")))</f>
        <v/>
      </c>
      <c r="Y5170" s="58">
        <f>IF(U5170="Yes",1,0)</f>
        <v/>
      </c>
      <c r="Z5170" s="58">
        <f>IF(P5170="Month-to-month",1,0)+IF(M5170="No",1,0)+IF(J5170="No",1,0)+IF(I5170="Fiber optic",1,0)+IF(Q5170="Yes",1,0)</f>
        <v/>
      </c>
    </row>
    <row r="5171" ht="15" customHeight="1" s="59">
      <c r="A5171" s="58" t="inlineStr">
        <is>
          <t>7105-BENQF</t>
        </is>
      </c>
      <c r="B5171" s="58" t="inlineStr">
        <is>
          <t>Male</t>
        </is>
      </c>
      <c r="C5171" s="58" t="n">
        <v>0</v>
      </c>
      <c r="D5171" s="58" t="inlineStr">
        <is>
          <t>No</t>
        </is>
      </c>
      <c r="E5171" s="58" t="inlineStr">
        <is>
          <t>Yes</t>
        </is>
      </c>
      <c r="F5171" s="58" t="n">
        <v>15</v>
      </c>
      <c r="G5171" s="58" t="inlineStr">
        <is>
          <t>Yes</t>
        </is>
      </c>
      <c r="H5171" s="58" t="inlineStr">
        <is>
          <t>No</t>
        </is>
      </c>
      <c r="I5171" s="58" t="inlineStr">
        <is>
          <t>DSL</t>
        </is>
      </c>
      <c r="J5171" s="58" t="inlineStr">
        <is>
          <t>Yes</t>
        </is>
      </c>
      <c r="K5171" s="58" t="inlineStr">
        <is>
          <t>No</t>
        </is>
      </c>
      <c r="L5171" s="58" t="inlineStr">
        <is>
          <t>Yes</t>
        </is>
      </c>
      <c r="M5171" s="58" t="inlineStr">
        <is>
          <t>No</t>
        </is>
      </c>
      <c r="N5171" s="58" t="inlineStr">
        <is>
          <t>No</t>
        </is>
      </c>
      <c r="O5171" s="58" t="inlineStr">
        <is>
          <t>Yes</t>
        </is>
      </c>
      <c r="P5171" s="58" t="inlineStr">
        <is>
          <t>One year</t>
        </is>
      </c>
      <c r="Q5171" s="58" t="inlineStr">
        <is>
          <t>No</t>
        </is>
      </c>
      <c r="R5171" s="58" t="inlineStr">
        <is>
          <t>Mailed check</t>
        </is>
      </c>
      <c r="S5171" s="123" t="n">
        <v>64.84999999999999</v>
      </c>
      <c r="T5171" s="58" t="inlineStr">
        <is>
          <t>950.75</t>
        </is>
      </c>
      <c r="U5171" s="58" t="inlineStr">
        <is>
          <t>No</t>
        </is>
      </c>
      <c r="V5171" s="123">
        <f>IFERROR(VALUE(TRIM(T5171)),S5171*F5171)</f>
        <v/>
      </c>
      <c r="W5171" s="58">
        <f>IF(F5171&lt;=12,"0-12 mo",IF(F5171&lt;=24,"13-24 mo",IF(F5171&lt;=48,"25-48 mo","49+ mo")))</f>
        <v/>
      </c>
      <c r="X5171" s="58">
        <f>IF(S5171&lt;=35.5,"Q1 Low",IF(S5171&lt;=70.35,"Q2 Mid-Low",IF(S5171&lt;=89.85,"Q3 Mid-High","Q4 High")))</f>
        <v/>
      </c>
      <c r="Y5171" s="58">
        <f>IF(U5171="Yes",1,0)</f>
        <v/>
      </c>
      <c r="Z5171" s="58">
        <f>IF(P5171="Month-to-month",1,0)+IF(M5171="No",1,0)+IF(J5171="No",1,0)+IF(I5171="Fiber optic",1,0)+IF(Q5171="Yes",1,0)</f>
        <v/>
      </c>
    </row>
    <row r="5172" ht="15" customHeight="1" s="59">
      <c r="A5172" s="58" t="inlineStr">
        <is>
          <t>7721-DVEKZ</t>
        </is>
      </c>
      <c r="B5172" s="58" t="inlineStr">
        <is>
          <t>Female</t>
        </is>
      </c>
      <c r="C5172" s="58" t="n">
        <v>0</v>
      </c>
      <c r="D5172" s="58" t="inlineStr">
        <is>
          <t>No</t>
        </is>
      </c>
      <c r="E5172" s="58" t="inlineStr">
        <is>
          <t>No</t>
        </is>
      </c>
      <c r="F5172" s="58" t="n">
        <v>1</v>
      </c>
      <c r="G5172" s="58" t="inlineStr">
        <is>
          <t>Yes</t>
        </is>
      </c>
      <c r="H5172" s="58" t="inlineStr">
        <is>
          <t>No</t>
        </is>
      </c>
      <c r="I5172" s="58" t="inlineStr">
        <is>
          <t>No</t>
        </is>
      </c>
      <c r="J5172" s="58" t="inlineStr">
        <is>
          <t>No internet service</t>
        </is>
      </c>
      <c r="K5172" s="58" t="inlineStr">
        <is>
          <t>No internet service</t>
        </is>
      </c>
      <c r="L5172" s="58" t="inlineStr">
        <is>
          <t>No internet service</t>
        </is>
      </c>
      <c r="M5172" s="58" t="inlineStr">
        <is>
          <t>No internet service</t>
        </is>
      </c>
      <c r="N5172" s="58" t="inlineStr">
        <is>
          <t>No internet service</t>
        </is>
      </c>
      <c r="O5172" s="58" t="inlineStr">
        <is>
          <t>No internet service</t>
        </is>
      </c>
      <c r="P5172" s="58" t="inlineStr">
        <is>
          <t>Month-to-month</t>
        </is>
      </c>
      <c r="Q5172" s="58" t="inlineStr">
        <is>
          <t>No</t>
        </is>
      </c>
      <c r="R5172" s="58" t="inlineStr">
        <is>
          <t>Mailed check</t>
        </is>
      </c>
      <c r="S5172" s="123" t="n">
        <v>19.65</v>
      </c>
      <c r="T5172" s="58" t="inlineStr">
        <is>
          <t>19.65</t>
        </is>
      </c>
      <c r="U5172" s="58" t="inlineStr">
        <is>
          <t>No</t>
        </is>
      </c>
      <c r="V5172" s="123">
        <f>IFERROR(VALUE(TRIM(T5172)),S5172*F5172)</f>
        <v/>
      </c>
      <c r="W5172" s="58">
        <f>IF(F5172&lt;=12,"0-12 mo",IF(F5172&lt;=24,"13-24 mo",IF(F5172&lt;=48,"25-48 mo","49+ mo")))</f>
        <v/>
      </c>
      <c r="X5172" s="58">
        <f>IF(S5172&lt;=35.5,"Q1 Low",IF(S5172&lt;=70.35,"Q2 Mid-Low",IF(S5172&lt;=89.85,"Q3 Mid-High","Q4 High")))</f>
        <v/>
      </c>
      <c r="Y5172" s="58">
        <f>IF(U5172="Yes",1,0)</f>
        <v/>
      </c>
      <c r="Z5172" s="58">
        <f>IF(P5172="Month-to-month",1,0)+IF(M5172="No",1,0)+IF(J5172="No",1,0)+IF(I5172="Fiber optic",1,0)+IF(Q5172="Yes",1,0)</f>
        <v/>
      </c>
    </row>
    <row r="5173" ht="15" customHeight="1" s="59">
      <c r="A5173" s="58" t="inlineStr">
        <is>
          <t>3566-VVORZ</t>
        </is>
      </c>
      <c r="B5173" s="58" t="inlineStr">
        <is>
          <t>Female</t>
        </is>
      </c>
      <c r="C5173" s="58" t="n">
        <v>0</v>
      </c>
      <c r="D5173" s="58" t="inlineStr">
        <is>
          <t>Yes</t>
        </is>
      </c>
      <c r="E5173" s="58" t="inlineStr">
        <is>
          <t>No</t>
        </is>
      </c>
      <c r="F5173" s="58" t="n">
        <v>12</v>
      </c>
      <c r="G5173" s="58" t="inlineStr">
        <is>
          <t>Yes</t>
        </is>
      </c>
      <c r="H5173" s="58" t="inlineStr">
        <is>
          <t>No</t>
        </is>
      </c>
      <c r="I5173" s="58" t="inlineStr">
        <is>
          <t>DSL</t>
        </is>
      </c>
      <c r="J5173" s="58" t="inlineStr">
        <is>
          <t>No</t>
        </is>
      </c>
      <c r="K5173" s="58" t="inlineStr">
        <is>
          <t>No</t>
        </is>
      </c>
      <c r="L5173" s="58" t="inlineStr">
        <is>
          <t>No</t>
        </is>
      </c>
      <c r="M5173" s="58" t="inlineStr">
        <is>
          <t>No</t>
        </is>
      </c>
      <c r="N5173" s="58" t="inlineStr">
        <is>
          <t>No</t>
        </is>
      </c>
      <c r="O5173" s="58" t="inlineStr">
        <is>
          <t>No</t>
        </is>
      </c>
      <c r="P5173" s="58" t="inlineStr">
        <is>
          <t>Month-to-month</t>
        </is>
      </c>
      <c r="Q5173" s="58" t="inlineStr">
        <is>
          <t>No</t>
        </is>
      </c>
      <c r="R5173" s="58" t="inlineStr">
        <is>
          <t>Bank transfer (automatic)</t>
        </is>
      </c>
      <c r="S5173" s="123" t="n">
        <v>45.9</v>
      </c>
      <c r="T5173" s="58" t="inlineStr">
        <is>
          <t>505.95</t>
        </is>
      </c>
      <c r="U5173" s="58" t="inlineStr">
        <is>
          <t>No</t>
        </is>
      </c>
      <c r="V5173" s="123">
        <f>IFERROR(VALUE(TRIM(T5173)),S5173*F5173)</f>
        <v/>
      </c>
      <c r="W5173" s="58">
        <f>IF(F5173&lt;=12,"0-12 mo",IF(F5173&lt;=24,"13-24 mo",IF(F5173&lt;=48,"25-48 mo","49+ mo")))</f>
        <v/>
      </c>
      <c r="X5173" s="58">
        <f>IF(S5173&lt;=35.5,"Q1 Low",IF(S5173&lt;=70.35,"Q2 Mid-Low",IF(S5173&lt;=89.85,"Q3 Mid-High","Q4 High")))</f>
        <v/>
      </c>
      <c r="Y5173" s="58">
        <f>IF(U5173="Yes",1,0)</f>
        <v/>
      </c>
      <c r="Z5173" s="58">
        <f>IF(P5173="Month-to-month",1,0)+IF(M5173="No",1,0)+IF(J5173="No",1,0)+IF(I5173="Fiber optic",1,0)+IF(Q5173="Yes",1,0)</f>
        <v/>
      </c>
    </row>
    <row r="5174" ht="15" customHeight="1" s="59">
      <c r="A5174" s="58" t="inlineStr">
        <is>
          <t>9507-HSMMZ</t>
        </is>
      </c>
      <c r="B5174" s="58" t="inlineStr">
        <is>
          <t>Male</t>
        </is>
      </c>
      <c r="C5174" s="58" t="n">
        <v>0</v>
      </c>
      <c r="D5174" s="58" t="inlineStr">
        <is>
          <t>No</t>
        </is>
      </c>
      <c r="E5174" s="58" t="inlineStr">
        <is>
          <t>No</t>
        </is>
      </c>
      <c r="F5174" s="58" t="n">
        <v>54</v>
      </c>
      <c r="G5174" s="58" t="inlineStr">
        <is>
          <t>Yes</t>
        </is>
      </c>
      <c r="H5174" s="58" t="inlineStr">
        <is>
          <t>No</t>
        </is>
      </c>
      <c r="I5174" s="58" t="inlineStr">
        <is>
          <t>No</t>
        </is>
      </c>
      <c r="J5174" s="58" t="inlineStr">
        <is>
          <t>No internet service</t>
        </is>
      </c>
      <c r="K5174" s="58" t="inlineStr">
        <is>
          <t>No internet service</t>
        </is>
      </c>
      <c r="L5174" s="58" t="inlineStr">
        <is>
          <t>No internet service</t>
        </is>
      </c>
      <c r="M5174" s="58" t="inlineStr">
        <is>
          <t>No internet service</t>
        </is>
      </c>
      <c r="N5174" s="58" t="inlineStr">
        <is>
          <t>No internet service</t>
        </is>
      </c>
      <c r="O5174" s="58" t="inlineStr">
        <is>
          <t>No internet service</t>
        </is>
      </c>
      <c r="P5174" s="58" t="inlineStr">
        <is>
          <t>Two year</t>
        </is>
      </c>
      <c r="Q5174" s="58" t="inlineStr">
        <is>
          <t>No</t>
        </is>
      </c>
      <c r="R5174" s="58" t="inlineStr">
        <is>
          <t>Mailed check</t>
        </is>
      </c>
      <c r="S5174" s="123" t="n">
        <v>20</v>
      </c>
      <c r="T5174" s="58" t="inlineStr">
        <is>
          <t>1149.65</t>
        </is>
      </c>
      <c r="U5174" s="58" t="inlineStr">
        <is>
          <t>No</t>
        </is>
      </c>
      <c r="V5174" s="123">
        <f>IFERROR(VALUE(TRIM(T5174)),S5174*F5174)</f>
        <v/>
      </c>
      <c r="W5174" s="58">
        <f>IF(F5174&lt;=12,"0-12 mo",IF(F5174&lt;=24,"13-24 mo",IF(F5174&lt;=48,"25-48 mo","49+ mo")))</f>
        <v/>
      </c>
      <c r="X5174" s="58">
        <f>IF(S5174&lt;=35.5,"Q1 Low",IF(S5174&lt;=70.35,"Q2 Mid-Low",IF(S5174&lt;=89.85,"Q3 Mid-High","Q4 High")))</f>
        <v/>
      </c>
      <c r="Y5174" s="58">
        <f>IF(U5174="Yes",1,0)</f>
        <v/>
      </c>
      <c r="Z5174" s="58">
        <f>IF(P5174="Month-to-month",1,0)+IF(M5174="No",1,0)+IF(J5174="No",1,0)+IF(I5174="Fiber optic",1,0)+IF(Q5174="Yes",1,0)</f>
        <v/>
      </c>
    </row>
    <row r="5175" ht="15" customHeight="1" s="59">
      <c r="A5175" s="58" t="inlineStr">
        <is>
          <t>2480-SQIOB</t>
        </is>
      </c>
      <c r="B5175" s="58" t="inlineStr">
        <is>
          <t>Male</t>
        </is>
      </c>
      <c r="C5175" s="58" t="n">
        <v>0</v>
      </c>
      <c r="D5175" s="58" t="inlineStr">
        <is>
          <t>Yes</t>
        </is>
      </c>
      <c r="E5175" s="58" t="inlineStr">
        <is>
          <t>Yes</t>
        </is>
      </c>
      <c r="F5175" s="58" t="n">
        <v>4</v>
      </c>
      <c r="G5175" s="58" t="inlineStr">
        <is>
          <t>Yes</t>
        </is>
      </c>
      <c r="H5175" s="58" t="inlineStr">
        <is>
          <t>No</t>
        </is>
      </c>
      <c r="I5175" s="58" t="inlineStr">
        <is>
          <t>DSL</t>
        </is>
      </c>
      <c r="J5175" s="58" t="inlineStr">
        <is>
          <t>No</t>
        </is>
      </c>
      <c r="K5175" s="58" t="inlineStr">
        <is>
          <t>No</t>
        </is>
      </c>
      <c r="L5175" s="58" t="inlineStr">
        <is>
          <t>No</t>
        </is>
      </c>
      <c r="M5175" s="58" t="inlineStr">
        <is>
          <t>No</t>
        </is>
      </c>
      <c r="N5175" s="58" t="inlineStr">
        <is>
          <t>No</t>
        </is>
      </c>
      <c r="O5175" s="58" t="inlineStr">
        <is>
          <t>No</t>
        </is>
      </c>
      <c r="P5175" s="58" t="inlineStr">
        <is>
          <t>Month-to-month</t>
        </is>
      </c>
      <c r="Q5175" s="58" t="inlineStr">
        <is>
          <t>No</t>
        </is>
      </c>
      <c r="R5175" s="58" t="inlineStr">
        <is>
          <t>Electronic check</t>
        </is>
      </c>
      <c r="S5175" s="123" t="n">
        <v>44.8</v>
      </c>
      <c r="T5175" s="58" t="inlineStr">
        <is>
          <t>169.65</t>
        </is>
      </c>
      <c r="U5175" s="58" t="inlineStr">
        <is>
          <t>No</t>
        </is>
      </c>
      <c r="V5175" s="123">
        <f>IFERROR(VALUE(TRIM(T5175)),S5175*F5175)</f>
        <v/>
      </c>
      <c r="W5175" s="58">
        <f>IF(F5175&lt;=12,"0-12 mo",IF(F5175&lt;=24,"13-24 mo",IF(F5175&lt;=48,"25-48 mo","49+ mo")))</f>
        <v/>
      </c>
      <c r="X5175" s="58">
        <f>IF(S5175&lt;=35.5,"Q1 Low",IF(S5175&lt;=70.35,"Q2 Mid-Low",IF(S5175&lt;=89.85,"Q3 Mid-High","Q4 High")))</f>
        <v/>
      </c>
      <c r="Y5175" s="58">
        <f>IF(U5175="Yes",1,0)</f>
        <v/>
      </c>
      <c r="Z5175" s="58">
        <f>IF(P5175="Month-to-month",1,0)+IF(M5175="No",1,0)+IF(J5175="No",1,0)+IF(I5175="Fiber optic",1,0)+IF(Q5175="Yes",1,0)</f>
        <v/>
      </c>
    </row>
    <row r="5176" ht="15" customHeight="1" s="59">
      <c r="A5176" s="58" t="inlineStr">
        <is>
          <t>0947-IDHRQ</t>
        </is>
      </c>
      <c r="B5176" s="58" t="inlineStr">
        <is>
          <t>Female</t>
        </is>
      </c>
      <c r="C5176" s="58" t="n">
        <v>0</v>
      </c>
      <c r="D5176" s="58" t="inlineStr">
        <is>
          <t>No</t>
        </is>
      </c>
      <c r="E5176" s="58" t="inlineStr">
        <is>
          <t>No</t>
        </is>
      </c>
      <c r="F5176" s="58" t="n">
        <v>7</v>
      </c>
      <c r="G5176" s="58" t="inlineStr">
        <is>
          <t>Yes</t>
        </is>
      </c>
      <c r="H5176" s="58" t="inlineStr">
        <is>
          <t>No</t>
        </is>
      </c>
      <c r="I5176" s="58" t="inlineStr">
        <is>
          <t>Fiber optic</t>
        </is>
      </c>
      <c r="J5176" s="58" t="inlineStr">
        <is>
          <t>No</t>
        </is>
      </c>
      <c r="K5176" s="58" t="inlineStr">
        <is>
          <t>No</t>
        </is>
      </c>
      <c r="L5176" s="58" t="inlineStr">
        <is>
          <t>No</t>
        </is>
      </c>
      <c r="M5176" s="58" t="inlineStr">
        <is>
          <t>No</t>
        </is>
      </c>
      <c r="N5176" s="58" t="inlineStr">
        <is>
          <t>Yes</t>
        </is>
      </c>
      <c r="O5176" s="58" t="inlineStr">
        <is>
          <t>No</t>
        </is>
      </c>
      <c r="P5176" s="58" t="inlineStr">
        <is>
          <t>Month-to-month</t>
        </is>
      </c>
      <c r="Q5176" s="58" t="inlineStr">
        <is>
          <t>Yes</t>
        </is>
      </c>
      <c r="R5176" s="58" t="inlineStr">
        <is>
          <t>Mailed check</t>
        </is>
      </c>
      <c r="S5176" s="123" t="n">
        <v>80.3</v>
      </c>
      <c r="T5176" s="58" t="inlineStr">
        <is>
          <t>526.7</t>
        </is>
      </c>
      <c r="U5176" s="58" t="inlineStr">
        <is>
          <t>Yes</t>
        </is>
      </c>
      <c r="V5176" s="123">
        <f>IFERROR(VALUE(TRIM(T5176)),S5176*F5176)</f>
        <v/>
      </c>
      <c r="W5176" s="58">
        <f>IF(F5176&lt;=12,"0-12 mo",IF(F5176&lt;=24,"13-24 mo",IF(F5176&lt;=48,"25-48 mo","49+ mo")))</f>
        <v/>
      </c>
      <c r="X5176" s="58">
        <f>IF(S5176&lt;=35.5,"Q1 Low",IF(S5176&lt;=70.35,"Q2 Mid-Low",IF(S5176&lt;=89.85,"Q3 Mid-High","Q4 High")))</f>
        <v/>
      </c>
      <c r="Y5176" s="58">
        <f>IF(U5176="Yes",1,0)</f>
        <v/>
      </c>
      <c r="Z5176" s="58">
        <f>IF(P5176="Month-to-month",1,0)+IF(M5176="No",1,0)+IF(J5176="No",1,0)+IF(I5176="Fiber optic",1,0)+IF(Q5176="Yes",1,0)</f>
        <v/>
      </c>
    </row>
    <row r="5177" ht="15" customHeight="1" s="59">
      <c r="A5177" s="58" t="inlineStr">
        <is>
          <t>7813-TKCVO</t>
        </is>
      </c>
      <c r="B5177" s="58" t="inlineStr">
        <is>
          <t>Female</t>
        </is>
      </c>
      <c r="C5177" s="58" t="n">
        <v>0</v>
      </c>
      <c r="D5177" s="58" t="inlineStr">
        <is>
          <t>Yes</t>
        </is>
      </c>
      <c r="E5177" s="58" t="inlineStr">
        <is>
          <t>No</t>
        </is>
      </c>
      <c r="F5177" s="58" t="n">
        <v>20</v>
      </c>
      <c r="G5177" s="58" t="inlineStr">
        <is>
          <t>Yes</t>
        </is>
      </c>
      <c r="H5177" s="58" t="inlineStr">
        <is>
          <t>No</t>
        </is>
      </c>
      <c r="I5177" s="58" t="inlineStr">
        <is>
          <t>No</t>
        </is>
      </c>
      <c r="J5177" s="58" t="inlineStr">
        <is>
          <t>No internet service</t>
        </is>
      </c>
      <c r="K5177" s="58" t="inlineStr">
        <is>
          <t>No internet service</t>
        </is>
      </c>
      <c r="L5177" s="58" t="inlineStr">
        <is>
          <t>No internet service</t>
        </is>
      </c>
      <c r="M5177" s="58" t="inlineStr">
        <is>
          <t>No internet service</t>
        </is>
      </c>
      <c r="N5177" s="58" t="inlineStr">
        <is>
          <t>No internet service</t>
        </is>
      </c>
      <c r="O5177" s="58" t="inlineStr">
        <is>
          <t>No internet service</t>
        </is>
      </c>
      <c r="P5177" s="58" t="inlineStr">
        <is>
          <t>One year</t>
        </is>
      </c>
      <c r="Q5177" s="58" t="inlineStr">
        <is>
          <t>No</t>
        </is>
      </c>
      <c r="R5177" s="58" t="inlineStr">
        <is>
          <t>Mailed check</t>
        </is>
      </c>
      <c r="S5177" s="123" t="n">
        <v>20.35</v>
      </c>
      <c r="T5177" s="58" t="inlineStr">
        <is>
          <t>393.15</t>
        </is>
      </c>
      <c r="U5177" s="58" t="inlineStr">
        <is>
          <t>No</t>
        </is>
      </c>
      <c r="V5177" s="123">
        <f>IFERROR(VALUE(TRIM(T5177)),S5177*F5177)</f>
        <v/>
      </c>
      <c r="W5177" s="58">
        <f>IF(F5177&lt;=12,"0-12 mo",IF(F5177&lt;=24,"13-24 mo",IF(F5177&lt;=48,"25-48 mo","49+ mo")))</f>
        <v/>
      </c>
      <c r="X5177" s="58">
        <f>IF(S5177&lt;=35.5,"Q1 Low",IF(S5177&lt;=70.35,"Q2 Mid-Low",IF(S5177&lt;=89.85,"Q3 Mid-High","Q4 High")))</f>
        <v/>
      </c>
      <c r="Y5177" s="58">
        <f>IF(U5177="Yes",1,0)</f>
        <v/>
      </c>
      <c r="Z5177" s="58">
        <f>IF(P5177="Month-to-month",1,0)+IF(M5177="No",1,0)+IF(J5177="No",1,0)+IF(I5177="Fiber optic",1,0)+IF(Q5177="Yes",1,0)</f>
        <v/>
      </c>
    </row>
    <row r="5178" ht="15" customHeight="1" s="59">
      <c r="A5178" s="58" t="inlineStr">
        <is>
          <t>0128-MKWSG</t>
        </is>
      </c>
      <c r="B5178" s="58" t="inlineStr">
        <is>
          <t>Female</t>
        </is>
      </c>
      <c r="C5178" s="58" t="n">
        <v>0</v>
      </c>
      <c r="D5178" s="58" t="inlineStr">
        <is>
          <t>No</t>
        </is>
      </c>
      <c r="E5178" s="58" t="inlineStr">
        <is>
          <t>Yes</t>
        </is>
      </c>
      <c r="F5178" s="58" t="n">
        <v>26</v>
      </c>
      <c r="G5178" s="58" t="inlineStr">
        <is>
          <t>No</t>
        </is>
      </c>
      <c r="H5178" s="58" t="inlineStr">
        <is>
          <t>No phone service</t>
        </is>
      </c>
      <c r="I5178" s="58" t="inlineStr">
        <is>
          <t>DSL</t>
        </is>
      </c>
      <c r="J5178" s="58" t="inlineStr">
        <is>
          <t>Yes</t>
        </is>
      </c>
      <c r="K5178" s="58" t="inlineStr">
        <is>
          <t>No</t>
        </is>
      </c>
      <c r="L5178" s="58" t="inlineStr">
        <is>
          <t>No</t>
        </is>
      </c>
      <c r="M5178" s="58" t="inlineStr">
        <is>
          <t>Yes</t>
        </is>
      </c>
      <c r="N5178" s="58" t="inlineStr">
        <is>
          <t>No</t>
        </is>
      </c>
      <c r="O5178" s="58" t="inlineStr">
        <is>
          <t>Yes</t>
        </is>
      </c>
      <c r="P5178" s="58" t="inlineStr">
        <is>
          <t>Month-to-month</t>
        </is>
      </c>
      <c r="Q5178" s="58" t="inlineStr">
        <is>
          <t>No</t>
        </is>
      </c>
      <c r="R5178" s="58" t="inlineStr">
        <is>
          <t>Mailed check</t>
        </is>
      </c>
      <c r="S5178" s="123" t="n">
        <v>45.8</v>
      </c>
      <c r="T5178" s="58" t="inlineStr">
        <is>
          <t>1147</t>
        </is>
      </c>
      <c r="U5178" s="58" t="inlineStr">
        <is>
          <t>No</t>
        </is>
      </c>
      <c r="V5178" s="123">
        <f>IFERROR(VALUE(TRIM(T5178)),S5178*F5178)</f>
        <v/>
      </c>
      <c r="W5178" s="58">
        <f>IF(F5178&lt;=12,"0-12 mo",IF(F5178&lt;=24,"13-24 mo",IF(F5178&lt;=48,"25-48 mo","49+ mo")))</f>
        <v/>
      </c>
      <c r="X5178" s="58">
        <f>IF(S5178&lt;=35.5,"Q1 Low",IF(S5178&lt;=70.35,"Q2 Mid-Low",IF(S5178&lt;=89.85,"Q3 Mid-High","Q4 High")))</f>
        <v/>
      </c>
      <c r="Y5178" s="58">
        <f>IF(U5178="Yes",1,0)</f>
        <v/>
      </c>
      <c r="Z5178" s="58">
        <f>IF(P5178="Month-to-month",1,0)+IF(M5178="No",1,0)+IF(J5178="No",1,0)+IF(I5178="Fiber optic",1,0)+IF(Q5178="Yes",1,0)</f>
        <v/>
      </c>
    </row>
    <row r="5179" ht="15" customHeight="1" s="59">
      <c r="A5179" s="58" t="inlineStr">
        <is>
          <t>3672-YITQD</t>
        </is>
      </c>
      <c r="B5179" s="58" t="inlineStr">
        <is>
          <t>Male</t>
        </is>
      </c>
      <c r="C5179" s="58" t="n">
        <v>1</v>
      </c>
      <c r="D5179" s="58" t="inlineStr">
        <is>
          <t>Yes</t>
        </is>
      </c>
      <c r="E5179" s="58" t="inlineStr">
        <is>
          <t>No</t>
        </is>
      </c>
      <c r="F5179" s="58" t="n">
        <v>36</v>
      </c>
      <c r="G5179" s="58" t="inlineStr">
        <is>
          <t>Yes</t>
        </is>
      </c>
      <c r="H5179" s="58" t="inlineStr">
        <is>
          <t>Yes</t>
        </is>
      </c>
      <c r="I5179" s="58" t="inlineStr">
        <is>
          <t>Fiber optic</t>
        </is>
      </c>
      <c r="J5179" s="58" t="inlineStr">
        <is>
          <t>No</t>
        </is>
      </c>
      <c r="K5179" s="58" t="inlineStr">
        <is>
          <t>No</t>
        </is>
      </c>
      <c r="L5179" s="58" t="inlineStr">
        <is>
          <t>No</t>
        </is>
      </c>
      <c r="M5179" s="58" t="inlineStr">
        <is>
          <t>No</t>
        </is>
      </c>
      <c r="N5179" s="58" t="inlineStr">
        <is>
          <t>No</t>
        </is>
      </c>
      <c r="O5179" s="58" t="inlineStr">
        <is>
          <t>Yes</t>
        </is>
      </c>
      <c r="P5179" s="58" t="inlineStr">
        <is>
          <t>Month-to-month</t>
        </is>
      </c>
      <c r="Q5179" s="58" t="inlineStr">
        <is>
          <t>Yes</t>
        </is>
      </c>
      <c r="R5179" s="58" t="inlineStr">
        <is>
          <t>Electronic check</t>
        </is>
      </c>
      <c r="S5179" s="123" t="n">
        <v>84.09999999999999</v>
      </c>
      <c r="T5179" s="58" t="inlineStr">
        <is>
          <t>3021.6</t>
        </is>
      </c>
      <c r="U5179" s="58" t="inlineStr">
        <is>
          <t>Yes</t>
        </is>
      </c>
      <c r="V5179" s="123">
        <f>IFERROR(VALUE(TRIM(T5179)),S5179*F5179)</f>
        <v/>
      </c>
      <c r="W5179" s="58">
        <f>IF(F5179&lt;=12,"0-12 mo",IF(F5179&lt;=24,"13-24 mo",IF(F5179&lt;=48,"25-48 mo","49+ mo")))</f>
        <v/>
      </c>
      <c r="X5179" s="58">
        <f>IF(S5179&lt;=35.5,"Q1 Low",IF(S5179&lt;=70.35,"Q2 Mid-Low",IF(S5179&lt;=89.85,"Q3 Mid-High","Q4 High")))</f>
        <v/>
      </c>
      <c r="Y5179" s="58">
        <f>IF(U5179="Yes",1,0)</f>
        <v/>
      </c>
      <c r="Z5179" s="58">
        <f>IF(P5179="Month-to-month",1,0)+IF(M5179="No",1,0)+IF(J5179="No",1,0)+IF(I5179="Fiber optic",1,0)+IF(Q5179="Yes",1,0)</f>
        <v/>
      </c>
    </row>
    <row r="5180" ht="15" customHeight="1" s="59">
      <c r="A5180" s="58" t="inlineStr">
        <is>
          <t>4350-ZTLPI</t>
        </is>
      </c>
      <c r="B5180" s="58" t="inlineStr">
        <is>
          <t>Female</t>
        </is>
      </c>
      <c r="C5180" s="58" t="n">
        <v>0</v>
      </c>
      <c r="D5180" s="58" t="inlineStr">
        <is>
          <t>Yes</t>
        </is>
      </c>
      <c r="E5180" s="58" t="inlineStr">
        <is>
          <t>No</t>
        </is>
      </c>
      <c r="F5180" s="58" t="n">
        <v>53</v>
      </c>
      <c r="G5180" s="58" t="inlineStr">
        <is>
          <t>Yes</t>
        </is>
      </c>
      <c r="H5180" s="58" t="inlineStr">
        <is>
          <t>Yes</t>
        </is>
      </c>
      <c r="I5180" s="58" t="inlineStr">
        <is>
          <t>Fiber optic</t>
        </is>
      </c>
      <c r="J5180" s="58" t="inlineStr">
        <is>
          <t>No</t>
        </is>
      </c>
      <c r="K5180" s="58" t="inlineStr">
        <is>
          <t>Yes</t>
        </is>
      </c>
      <c r="L5180" s="58" t="inlineStr">
        <is>
          <t>Yes</t>
        </is>
      </c>
      <c r="M5180" s="58" t="inlineStr">
        <is>
          <t>Yes</t>
        </is>
      </c>
      <c r="N5180" s="58" t="inlineStr">
        <is>
          <t>Yes</t>
        </is>
      </c>
      <c r="O5180" s="58" t="inlineStr">
        <is>
          <t>Yes</t>
        </is>
      </c>
      <c r="P5180" s="58" t="inlineStr">
        <is>
          <t>One year</t>
        </is>
      </c>
      <c r="Q5180" s="58" t="inlineStr">
        <is>
          <t>Yes</t>
        </is>
      </c>
      <c r="R5180" s="58" t="inlineStr">
        <is>
          <t>Bank transfer (automatic)</t>
        </is>
      </c>
      <c r="S5180" s="123" t="n">
        <v>108.95</v>
      </c>
      <c r="T5180" s="58" t="inlineStr">
        <is>
          <t>5718.2</t>
        </is>
      </c>
      <c r="U5180" s="58" t="inlineStr">
        <is>
          <t>No</t>
        </is>
      </c>
      <c r="V5180" s="123">
        <f>IFERROR(VALUE(TRIM(T5180)),S5180*F5180)</f>
        <v/>
      </c>
      <c r="W5180" s="58">
        <f>IF(F5180&lt;=12,"0-12 mo",IF(F5180&lt;=24,"13-24 mo",IF(F5180&lt;=48,"25-48 mo","49+ mo")))</f>
        <v/>
      </c>
      <c r="X5180" s="58">
        <f>IF(S5180&lt;=35.5,"Q1 Low",IF(S5180&lt;=70.35,"Q2 Mid-Low",IF(S5180&lt;=89.85,"Q3 Mid-High","Q4 High")))</f>
        <v/>
      </c>
      <c r="Y5180" s="58">
        <f>IF(U5180="Yes",1,0)</f>
        <v/>
      </c>
      <c r="Z5180" s="58">
        <f>IF(P5180="Month-to-month",1,0)+IF(M5180="No",1,0)+IF(J5180="No",1,0)+IF(I5180="Fiber optic",1,0)+IF(Q5180="Yes",1,0)</f>
        <v/>
      </c>
    </row>
    <row r="5181" ht="15" customHeight="1" s="59">
      <c r="A5181" s="58" t="inlineStr">
        <is>
          <t>9048-JVYVF</t>
        </is>
      </c>
      <c r="B5181" s="58" t="inlineStr">
        <is>
          <t>Male</t>
        </is>
      </c>
      <c r="C5181" s="58" t="n">
        <v>0</v>
      </c>
      <c r="D5181" s="58" t="inlineStr">
        <is>
          <t>No</t>
        </is>
      </c>
      <c r="E5181" s="58" t="inlineStr">
        <is>
          <t>No</t>
        </is>
      </c>
      <c r="F5181" s="58" t="n">
        <v>3</v>
      </c>
      <c r="G5181" s="58" t="inlineStr">
        <is>
          <t>Yes</t>
        </is>
      </c>
      <c r="H5181" s="58" t="inlineStr">
        <is>
          <t>No</t>
        </is>
      </c>
      <c r="I5181" s="58" t="inlineStr">
        <is>
          <t>DSL</t>
        </is>
      </c>
      <c r="J5181" s="58" t="inlineStr">
        <is>
          <t>No</t>
        </is>
      </c>
      <c r="K5181" s="58" t="inlineStr">
        <is>
          <t>No</t>
        </is>
      </c>
      <c r="L5181" s="58" t="inlineStr">
        <is>
          <t>No</t>
        </is>
      </c>
      <c r="M5181" s="58" t="inlineStr">
        <is>
          <t>Yes</t>
        </is>
      </c>
      <c r="N5181" s="58" t="inlineStr">
        <is>
          <t>Yes</t>
        </is>
      </c>
      <c r="O5181" s="58" t="inlineStr">
        <is>
          <t>Yes</t>
        </is>
      </c>
      <c r="P5181" s="58" t="inlineStr">
        <is>
          <t>Month-to-month</t>
        </is>
      </c>
      <c r="Q5181" s="58" t="inlineStr">
        <is>
          <t>Yes</t>
        </is>
      </c>
      <c r="R5181" s="58" t="inlineStr">
        <is>
          <t>Electronic check</t>
        </is>
      </c>
      <c r="S5181" s="123" t="n">
        <v>69.34999999999999</v>
      </c>
      <c r="T5181" s="58" t="inlineStr">
        <is>
          <t>191.35</t>
        </is>
      </c>
      <c r="U5181" s="58" t="inlineStr">
        <is>
          <t>Yes</t>
        </is>
      </c>
      <c r="V5181" s="123">
        <f>IFERROR(VALUE(TRIM(T5181)),S5181*F5181)</f>
        <v/>
      </c>
      <c r="W5181" s="58">
        <f>IF(F5181&lt;=12,"0-12 mo",IF(F5181&lt;=24,"13-24 mo",IF(F5181&lt;=48,"25-48 mo","49+ mo")))</f>
        <v/>
      </c>
      <c r="X5181" s="58">
        <f>IF(S5181&lt;=35.5,"Q1 Low",IF(S5181&lt;=70.35,"Q2 Mid-Low",IF(S5181&lt;=89.85,"Q3 Mid-High","Q4 High")))</f>
        <v/>
      </c>
      <c r="Y5181" s="58">
        <f>IF(U5181="Yes",1,0)</f>
        <v/>
      </c>
      <c r="Z5181" s="58">
        <f>IF(P5181="Month-to-month",1,0)+IF(M5181="No",1,0)+IF(J5181="No",1,0)+IF(I5181="Fiber optic",1,0)+IF(Q5181="Yes",1,0)</f>
        <v/>
      </c>
    </row>
    <row r="5182" ht="15" customHeight="1" s="59">
      <c r="A5182" s="58" t="inlineStr">
        <is>
          <t>0361-HJRDX</t>
        </is>
      </c>
      <c r="B5182" s="58" t="inlineStr">
        <is>
          <t>Female</t>
        </is>
      </c>
      <c r="C5182" s="58" t="n">
        <v>0</v>
      </c>
      <c r="D5182" s="58" t="inlineStr">
        <is>
          <t>No</t>
        </is>
      </c>
      <c r="E5182" s="58" t="inlineStr">
        <is>
          <t>No</t>
        </is>
      </c>
      <c r="F5182" s="58" t="n">
        <v>68</v>
      </c>
      <c r="G5182" s="58" t="inlineStr">
        <is>
          <t>No</t>
        </is>
      </c>
      <c r="H5182" s="58" t="inlineStr">
        <is>
          <t>No phone service</t>
        </is>
      </c>
      <c r="I5182" s="58" t="inlineStr">
        <is>
          <t>DSL</t>
        </is>
      </c>
      <c r="J5182" s="58" t="inlineStr">
        <is>
          <t>Yes</t>
        </is>
      </c>
      <c r="K5182" s="58" t="inlineStr">
        <is>
          <t>Yes</t>
        </is>
      </c>
      <c r="L5182" s="58" t="inlineStr">
        <is>
          <t>Yes</t>
        </is>
      </c>
      <c r="M5182" s="58" t="inlineStr">
        <is>
          <t>Yes</t>
        </is>
      </c>
      <c r="N5182" s="58" t="inlineStr">
        <is>
          <t>Yes</t>
        </is>
      </c>
      <c r="O5182" s="58" t="inlineStr">
        <is>
          <t>Yes</t>
        </is>
      </c>
      <c r="P5182" s="58" t="inlineStr">
        <is>
          <t>Two year</t>
        </is>
      </c>
      <c r="Q5182" s="58" t="inlineStr">
        <is>
          <t>No</t>
        </is>
      </c>
      <c r="R5182" s="58" t="inlineStr">
        <is>
          <t>Credit card (automatic)</t>
        </is>
      </c>
      <c r="S5182" s="123" t="n">
        <v>64.34999999999999</v>
      </c>
      <c r="T5182" s="58" t="inlineStr">
        <is>
          <t>4539.6</t>
        </is>
      </c>
      <c r="U5182" s="58" t="inlineStr">
        <is>
          <t>No</t>
        </is>
      </c>
      <c r="V5182" s="123">
        <f>IFERROR(VALUE(TRIM(T5182)),S5182*F5182)</f>
        <v/>
      </c>
      <c r="W5182" s="58">
        <f>IF(F5182&lt;=12,"0-12 mo",IF(F5182&lt;=24,"13-24 mo",IF(F5182&lt;=48,"25-48 mo","49+ mo")))</f>
        <v/>
      </c>
      <c r="X5182" s="58">
        <f>IF(S5182&lt;=35.5,"Q1 Low",IF(S5182&lt;=70.35,"Q2 Mid-Low",IF(S5182&lt;=89.85,"Q3 Mid-High","Q4 High")))</f>
        <v/>
      </c>
      <c r="Y5182" s="58">
        <f>IF(U5182="Yes",1,0)</f>
        <v/>
      </c>
      <c r="Z5182" s="58">
        <f>IF(P5182="Month-to-month",1,0)+IF(M5182="No",1,0)+IF(J5182="No",1,0)+IF(I5182="Fiber optic",1,0)+IF(Q5182="Yes",1,0)</f>
        <v/>
      </c>
    </row>
    <row r="5183" ht="15" customHeight="1" s="59">
      <c r="A5183" s="58" t="inlineStr">
        <is>
          <t>5727-MYATE</t>
        </is>
      </c>
      <c r="B5183" s="58" t="inlineStr">
        <is>
          <t>Male</t>
        </is>
      </c>
      <c r="C5183" s="58" t="n">
        <v>0</v>
      </c>
      <c r="D5183" s="58" t="inlineStr">
        <is>
          <t>Yes</t>
        </is>
      </c>
      <c r="E5183" s="58" t="inlineStr">
        <is>
          <t>Yes</t>
        </is>
      </c>
      <c r="F5183" s="58" t="n">
        <v>72</v>
      </c>
      <c r="G5183" s="58" t="inlineStr">
        <is>
          <t>Yes</t>
        </is>
      </c>
      <c r="H5183" s="58" t="inlineStr">
        <is>
          <t>Yes</t>
        </is>
      </c>
      <c r="I5183" s="58" t="inlineStr">
        <is>
          <t>DSL</t>
        </is>
      </c>
      <c r="J5183" s="58" t="inlineStr">
        <is>
          <t>Yes</t>
        </is>
      </c>
      <c r="K5183" s="58" t="inlineStr">
        <is>
          <t>Yes</t>
        </is>
      </c>
      <c r="L5183" s="58" t="inlineStr">
        <is>
          <t>Yes</t>
        </is>
      </c>
      <c r="M5183" s="58" t="inlineStr">
        <is>
          <t>Yes</t>
        </is>
      </c>
      <c r="N5183" s="58" t="inlineStr">
        <is>
          <t>Yes</t>
        </is>
      </c>
      <c r="O5183" s="58" t="inlineStr">
        <is>
          <t>Yes</t>
        </is>
      </c>
      <c r="P5183" s="58" t="inlineStr">
        <is>
          <t>Two year</t>
        </is>
      </c>
      <c r="Q5183" s="58" t="inlineStr">
        <is>
          <t>Yes</t>
        </is>
      </c>
      <c r="R5183" s="58" t="inlineStr">
        <is>
          <t>Credit card (automatic)</t>
        </is>
      </c>
      <c r="S5183" s="123" t="n">
        <v>90.8</v>
      </c>
      <c r="T5183" s="58" t="inlineStr">
        <is>
          <t>6397.6</t>
        </is>
      </c>
      <c r="U5183" s="58" t="inlineStr">
        <is>
          <t>No</t>
        </is>
      </c>
      <c r="V5183" s="123">
        <f>IFERROR(VALUE(TRIM(T5183)),S5183*F5183)</f>
        <v/>
      </c>
      <c r="W5183" s="58">
        <f>IF(F5183&lt;=12,"0-12 mo",IF(F5183&lt;=24,"13-24 mo",IF(F5183&lt;=48,"25-48 mo","49+ mo")))</f>
        <v/>
      </c>
      <c r="X5183" s="58">
        <f>IF(S5183&lt;=35.5,"Q1 Low",IF(S5183&lt;=70.35,"Q2 Mid-Low",IF(S5183&lt;=89.85,"Q3 Mid-High","Q4 High")))</f>
        <v/>
      </c>
      <c r="Y5183" s="58">
        <f>IF(U5183="Yes",1,0)</f>
        <v/>
      </c>
      <c r="Z5183" s="58">
        <f>IF(P5183="Month-to-month",1,0)+IF(M5183="No",1,0)+IF(J5183="No",1,0)+IF(I5183="Fiber optic",1,0)+IF(Q5183="Yes",1,0)</f>
        <v/>
      </c>
    </row>
    <row r="5184" ht="15" customHeight="1" s="59">
      <c r="A5184" s="58" t="inlineStr">
        <is>
          <t>3823-KYNQY</t>
        </is>
      </c>
      <c r="B5184" s="58" t="inlineStr">
        <is>
          <t>Male</t>
        </is>
      </c>
      <c r="C5184" s="58" t="n">
        <v>0</v>
      </c>
      <c r="D5184" s="58" t="inlineStr">
        <is>
          <t>No</t>
        </is>
      </c>
      <c r="E5184" s="58" t="inlineStr">
        <is>
          <t>No</t>
        </is>
      </c>
      <c r="F5184" s="58" t="n">
        <v>12</v>
      </c>
      <c r="G5184" s="58" t="inlineStr">
        <is>
          <t>Yes</t>
        </is>
      </c>
      <c r="H5184" s="58" t="inlineStr">
        <is>
          <t>Yes</t>
        </is>
      </c>
      <c r="I5184" s="58" t="inlineStr">
        <is>
          <t>No</t>
        </is>
      </c>
      <c r="J5184" s="58" t="inlineStr">
        <is>
          <t>No internet service</t>
        </is>
      </c>
      <c r="K5184" s="58" t="inlineStr">
        <is>
          <t>No internet service</t>
        </is>
      </c>
      <c r="L5184" s="58" t="inlineStr">
        <is>
          <t>No internet service</t>
        </is>
      </c>
      <c r="M5184" s="58" t="inlineStr">
        <is>
          <t>No internet service</t>
        </is>
      </c>
      <c r="N5184" s="58" t="inlineStr">
        <is>
          <t>No internet service</t>
        </is>
      </c>
      <c r="O5184" s="58" t="inlineStr">
        <is>
          <t>No internet service</t>
        </is>
      </c>
      <c r="P5184" s="58" t="inlineStr">
        <is>
          <t>One year</t>
        </is>
      </c>
      <c r="Q5184" s="58" t="inlineStr">
        <is>
          <t>No</t>
        </is>
      </c>
      <c r="R5184" s="58" t="inlineStr">
        <is>
          <t>Credit card (automatic)</t>
        </is>
      </c>
      <c r="S5184" s="123" t="n">
        <v>24.95</v>
      </c>
      <c r="T5184" s="58" t="inlineStr">
        <is>
          <t>280.4</t>
        </is>
      </c>
      <c r="U5184" s="58" t="inlineStr">
        <is>
          <t>No</t>
        </is>
      </c>
      <c r="V5184" s="123">
        <f>IFERROR(VALUE(TRIM(T5184)),S5184*F5184)</f>
        <v/>
      </c>
      <c r="W5184" s="58">
        <f>IF(F5184&lt;=12,"0-12 mo",IF(F5184&lt;=24,"13-24 mo",IF(F5184&lt;=48,"25-48 mo","49+ mo")))</f>
        <v/>
      </c>
      <c r="X5184" s="58">
        <f>IF(S5184&lt;=35.5,"Q1 Low",IF(S5184&lt;=70.35,"Q2 Mid-Low",IF(S5184&lt;=89.85,"Q3 Mid-High","Q4 High")))</f>
        <v/>
      </c>
      <c r="Y5184" s="58">
        <f>IF(U5184="Yes",1,0)</f>
        <v/>
      </c>
      <c r="Z5184" s="58">
        <f>IF(P5184="Month-to-month",1,0)+IF(M5184="No",1,0)+IF(J5184="No",1,0)+IF(I5184="Fiber optic",1,0)+IF(Q5184="Yes",1,0)</f>
        <v/>
      </c>
    </row>
    <row r="5185" ht="15" customHeight="1" s="59">
      <c r="A5185" s="58" t="inlineStr">
        <is>
          <t>8988-ECPJR</t>
        </is>
      </c>
      <c r="B5185" s="58" t="inlineStr">
        <is>
          <t>Female</t>
        </is>
      </c>
      <c r="C5185" s="58" t="n">
        <v>1</v>
      </c>
      <c r="D5185" s="58" t="inlineStr">
        <is>
          <t>Yes</t>
        </is>
      </c>
      <c r="E5185" s="58" t="inlineStr">
        <is>
          <t>Yes</t>
        </is>
      </c>
      <c r="F5185" s="58" t="n">
        <v>34</v>
      </c>
      <c r="G5185" s="58" t="inlineStr">
        <is>
          <t>Yes</t>
        </is>
      </c>
      <c r="H5185" s="58" t="inlineStr">
        <is>
          <t>Yes</t>
        </is>
      </c>
      <c r="I5185" s="58" t="inlineStr">
        <is>
          <t>Fiber optic</t>
        </is>
      </c>
      <c r="J5185" s="58" t="inlineStr">
        <is>
          <t>No</t>
        </is>
      </c>
      <c r="K5185" s="58" t="inlineStr">
        <is>
          <t>Yes</t>
        </is>
      </c>
      <c r="L5185" s="58" t="inlineStr">
        <is>
          <t>No</t>
        </is>
      </c>
      <c r="M5185" s="58" t="inlineStr">
        <is>
          <t>No</t>
        </is>
      </c>
      <c r="N5185" s="58" t="inlineStr">
        <is>
          <t>No</t>
        </is>
      </c>
      <c r="O5185" s="58" t="inlineStr">
        <is>
          <t>No</t>
        </is>
      </c>
      <c r="P5185" s="58" t="inlineStr">
        <is>
          <t>Month-to-month</t>
        </is>
      </c>
      <c r="Q5185" s="58" t="inlineStr">
        <is>
          <t>Yes</t>
        </is>
      </c>
      <c r="R5185" s="58" t="inlineStr">
        <is>
          <t>Mailed check</t>
        </is>
      </c>
      <c r="S5185" s="123" t="n">
        <v>79.59999999999999</v>
      </c>
      <c r="T5185" s="58" t="inlineStr">
        <is>
          <t>2718.3</t>
        </is>
      </c>
      <c r="U5185" s="58" t="inlineStr">
        <is>
          <t>Yes</t>
        </is>
      </c>
      <c r="V5185" s="123">
        <f>IFERROR(VALUE(TRIM(T5185)),S5185*F5185)</f>
        <v/>
      </c>
      <c r="W5185" s="58">
        <f>IF(F5185&lt;=12,"0-12 mo",IF(F5185&lt;=24,"13-24 mo",IF(F5185&lt;=48,"25-48 mo","49+ mo")))</f>
        <v/>
      </c>
      <c r="X5185" s="58">
        <f>IF(S5185&lt;=35.5,"Q1 Low",IF(S5185&lt;=70.35,"Q2 Mid-Low",IF(S5185&lt;=89.85,"Q3 Mid-High","Q4 High")))</f>
        <v/>
      </c>
      <c r="Y5185" s="58">
        <f>IF(U5185="Yes",1,0)</f>
        <v/>
      </c>
      <c r="Z5185" s="58">
        <f>IF(P5185="Month-to-month",1,0)+IF(M5185="No",1,0)+IF(J5185="No",1,0)+IF(I5185="Fiber optic",1,0)+IF(Q5185="Yes",1,0)</f>
        <v/>
      </c>
    </row>
    <row r="5186" ht="15" customHeight="1" s="59">
      <c r="A5186" s="58" t="inlineStr">
        <is>
          <t>7570-WELNY</t>
        </is>
      </c>
      <c r="B5186" s="58" t="inlineStr">
        <is>
          <t>Female</t>
        </is>
      </c>
      <c r="C5186" s="58" t="n">
        <v>0</v>
      </c>
      <c r="D5186" s="58" t="inlineStr">
        <is>
          <t>Yes</t>
        </is>
      </c>
      <c r="E5186" s="58" t="inlineStr">
        <is>
          <t>No</t>
        </is>
      </c>
      <c r="F5186" s="58" t="n">
        <v>68</v>
      </c>
      <c r="G5186" s="58" t="inlineStr">
        <is>
          <t>Yes</t>
        </is>
      </c>
      <c r="H5186" s="58" t="inlineStr">
        <is>
          <t>Yes</t>
        </is>
      </c>
      <c r="I5186" s="58" t="inlineStr">
        <is>
          <t>Fiber optic</t>
        </is>
      </c>
      <c r="J5186" s="58" t="inlineStr">
        <is>
          <t>Yes</t>
        </is>
      </c>
      <c r="K5186" s="58" t="inlineStr">
        <is>
          <t>Yes</t>
        </is>
      </c>
      <c r="L5186" s="58" t="inlineStr">
        <is>
          <t>No</t>
        </is>
      </c>
      <c r="M5186" s="58" t="inlineStr">
        <is>
          <t>No</t>
        </is>
      </c>
      <c r="N5186" s="58" t="inlineStr">
        <is>
          <t>No</t>
        </is>
      </c>
      <c r="O5186" s="58" t="inlineStr">
        <is>
          <t>No</t>
        </is>
      </c>
      <c r="P5186" s="58" t="inlineStr">
        <is>
          <t>Two year</t>
        </is>
      </c>
      <c r="Q5186" s="58" t="inlineStr">
        <is>
          <t>Yes</t>
        </is>
      </c>
      <c r="R5186" s="58" t="inlineStr">
        <is>
          <t>Bank transfer (automatic)</t>
        </is>
      </c>
      <c r="S5186" s="123" t="n">
        <v>84.7</v>
      </c>
      <c r="T5186" s="58" t="inlineStr">
        <is>
          <t>5711.05</t>
        </is>
      </c>
      <c r="U5186" s="58" t="inlineStr">
        <is>
          <t>No</t>
        </is>
      </c>
      <c r="V5186" s="123">
        <f>IFERROR(VALUE(TRIM(T5186)),S5186*F5186)</f>
        <v/>
      </c>
      <c r="W5186" s="58">
        <f>IF(F5186&lt;=12,"0-12 mo",IF(F5186&lt;=24,"13-24 mo",IF(F5186&lt;=48,"25-48 mo","49+ mo")))</f>
        <v/>
      </c>
      <c r="X5186" s="58">
        <f>IF(S5186&lt;=35.5,"Q1 Low",IF(S5186&lt;=70.35,"Q2 Mid-Low",IF(S5186&lt;=89.85,"Q3 Mid-High","Q4 High")))</f>
        <v/>
      </c>
      <c r="Y5186" s="58">
        <f>IF(U5186="Yes",1,0)</f>
        <v/>
      </c>
      <c r="Z5186" s="58">
        <f>IF(P5186="Month-to-month",1,0)+IF(M5186="No",1,0)+IF(J5186="No",1,0)+IF(I5186="Fiber optic",1,0)+IF(Q5186="Yes",1,0)</f>
        <v/>
      </c>
    </row>
    <row r="5187" ht="15" customHeight="1" s="59">
      <c r="A5187" s="58" t="inlineStr">
        <is>
          <t>3021-VLNRJ</t>
        </is>
      </c>
      <c r="B5187" s="58" t="inlineStr">
        <is>
          <t>Female</t>
        </is>
      </c>
      <c r="C5187" s="58" t="n">
        <v>0</v>
      </c>
      <c r="D5187" s="58" t="inlineStr">
        <is>
          <t>No</t>
        </is>
      </c>
      <c r="E5187" s="58" t="inlineStr">
        <is>
          <t>Yes</t>
        </is>
      </c>
      <c r="F5187" s="58" t="n">
        <v>50</v>
      </c>
      <c r="G5187" s="58" t="inlineStr">
        <is>
          <t>Yes</t>
        </is>
      </c>
      <c r="H5187" s="58" t="inlineStr">
        <is>
          <t>No</t>
        </is>
      </c>
      <c r="I5187" s="58" t="inlineStr">
        <is>
          <t>DSL</t>
        </is>
      </c>
      <c r="J5187" s="58" t="inlineStr">
        <is>
          <t>Yes</t>
        </is>
      </c>
      <c r="K5187" s="58" t="inlineStr">
        <is>
          <t>No</t>
        </is>
      </c>
      <c r="L5187" s="58" t="inlineStr">
        <is>
          <t>Yes</t>
        </is>
      </c>
      <c r="M5187" s="58" t="inlineStr">
        <is>
          <t>Yes</t>
        </is>
      </c>
      <c r="N5187" s="58" t="inlineStr">
        <is>
          <t>Yes</t>
        </is>
      </c>
      <c r="O5187" s="58" t="inlineStr">
        <is>
          <t>No</t>
        </is>
      </c>
      <c r="P5187" s="58" t="inlineStr">
        <is>
          <t>One year</t>
        </is>
      </c>
      <c r="Q5187" s="58" t="inlineStr">
        <is>
          <t>Yes</t>
        </is>
      </c>
      <c r="R5187" s="58" t="inlineStr">
        <is>
          <t>Credit card (automatic)</t>
        </is>
      </c>
      <c r="S5187" s="123" t="n">
        <v>70.8</v>
      </c>
      <c r="T5187" s="58" t="inlineStr">
        <is>
          <t>3478.15</t>
        </is>
      </c>
      <c r="U5187" s="58" t="inlineStr">
        <is>
          <t>No</t>
        </is>
      </c>
      <c r="V5187" s="123">
        <f>IFERROR(VALUE(TRIM(T5187)),S5187*F5187)</f>
        <v/>
      </c>
      <c r="W5187" s="58">
        <f>IF(F5187&lt;=12,"0-12 mo",IF(F5187&lt;=24,"13-24 mo",IF(F5187&lt;=48,"25-48 mo","49+ mo")))</f>
        <v/>
      </c>
      <c r="X5187" s="58">
        <f>IF(S5187&lt;=35.5,"Q1 Low",IF(S5187&lt;=70.35,"Q2 Mid-Low",IF(S5187&lt;=89.85,"Q3 Mid-High","Q4 High")))</f>
        <v/>
      </c>
      <c r="Y5187" s="58">
        <f>IF(U5187="Yes",1,0)</f>
        <v/>
      </c>
      <c r="Z5187" s="58">
        <f>IF(P5187="Month-to-month",1,0)+IF(M5187="No",1,0)+IF(J5187="No",1,0)+IF(I5187="Fiber optic",1,0)+IF(Q5187="Yes",1,0)</f>
        <v/>
      </c>
    </row>
    <row r="5188" ht="15" customHeight="1" s="59">
      <c r="A5188" s="58" t="inlineStr">
        <is>
          <t>3776-EKTKM</t>
        </is>
      </c>
      <c r="B5188" s="58" t="inlineStr">
        <is>
          <t>Female</t>
        </is>
      </c>
      <c r="C5188" s="58" t="n">
        <v>1</v>
      </c>
      <c r="D5188" s="58" t="inlineStr">
        <is>
          <t>No</t>
        </is>
      </c>
      <c r="E5188" s="58" t="inlineStr">
        <is>
          <t>No</t>
        </is>
      </c>
      <c r="F5188" s="58" t="n">
        <v>1</v>
      </c>
      <c r="G5188" s="58" t="inlineStr">
        <is>
          <t>No</t>
        </is>
      </c>
      <c r="H5188" s="58" t="inlineStr">
        <is>
          <t>No phone service</t>
        </is>
      </c>
      <c r="I5188" s="58" t="inlineStr">
        <is>
          <t>DSL</t>
        </is>
      </c>
      <c r="J5188" s="58" t="inlineStr">
        <is>
          <t>No</t>
        </is>
      </c>
      <c r="K5188" s="58" t="inlineStr">
        <is>
          <t>No</t>
        </is>
      </c>
      <c r="L5188" s="58" t="inlineStr">
        <is>
          <t>No</t>
        </is>
      </c>
      <c r="M5188" s="58" t="inlineStr">
        <is>
          <t>No</t>
        </is>
      </c>
      <c r="N5188" s="58" t="inlineStr">
        <is>
          <t>Yes</t>
        </is>
      </c>
      <c r="O5188" s="58" t="inlineStr">
        <is>
          <t>No</t>
        </is>
      </c>
      <c r="P5188" s="58" t="inlineStr">
        <is>
          <t>Month-to-month</t>
        </is>
      </c>
      <c r="Q5188" s="58" t="inlineStr">
        <is>
          <t>Yes</t>
        </is>
      </c>
      <c r="R5188" s="58" t="inlineStr">
        <is>
          <t>Electronic check</t>
        </is>
      </c>
      <c r="S5188" s="123" t="n">
        <v>36.45</v>
      </c>
      <c r="T5188" s="58" t="inlineStr">
        <is>
          <t>36.45</t>
        </is>
      </c>
      <c r="U5188" s="58" t="inlineStr">
        <is>
          <t>Yes</t>
        </is>
      </c>
      <c r="V5188" s="123">
        <f>IFERROR(VALUE(TRIM(T5188)),S5188*F5188)</f>
        <v/>
      </c>
      <c r="W5188" s="58">
        <f>IF(F5188&lt;=12,"0-12 mo",IF(F5188&lt;=24,"13-24 mo",IF(F5188&lt;=48,"25-48 mo","49+ mo")))</f>
        <v/>
      </c>
      <c r="X5188" s="58">
        <f>IF(S5188&lt;=35.5,"Q1 Low",IF(S5188&lt;=70.35,"Q2 Mid-Low",IF(S5188&lt;=89.85,"Q3 Mid-High","Q4 High")))</f>
        <v/>
      </c>
      <c r="Y5188" s="58">
        <f>IF(U5188="Yes",1,0)</f>
        <v/>
      </c>
      <c r="Z5188" s="58">
        <f>IF(P5188="Month-to-month",1,0)+IF(M5188="No",1,0)+IF(J5188="No",1,0)+IF(I5188="Fiber optic",1,0)+IF(Q5188="Yes",1,0)</f>
        <v/>
      </c>
    </row>
    <row r="5189" ht="15" customHeight="1" s="59">
      <c r="A5189" s="58" t="inlineStr">
        <is>
          <t>2080-CAZNM</t>
        </is>
      </c>
      <c r="B5189" s="58" t="inlineStr">
        <is>
          <t>Female</t>
        </is>
      </c>
      <c r="C5189" s="58" t="n">
        <v>1</v>
      </c>
      <c r="D5189" s="58" t="inlineStr">
        <is>
          <t>No</t>
        </is>
      </c>
      <c r="E5189" s="58" t="inlineStr">
        <is>
          <t>No</t>
        </is>
      </c>
      <c r="F5189" s="58" t="n">
        <v>41</v>
      </c>
      <c r="G5189" s="58" t="inlineStr">
        <is>
          <t>Yes</t>
        </is>
      </c>
      <c r="H5189" s="58" t="inlineStr">
        <is>
          <t>Yes</t>
        </is>
      </c>
      <c r="I5189" s="58" t="inlineStr">
        <is>
          <t>Fiber optic</t>
        </is>
      </c>
      <c r="J5189" s="58" t="inlineStr">
        <is>
          <t>No</t>
        </is>
      </c>
      <c r="K5189" s="58" t="inlineStr">
        <is>
          <t>Yes</t>
        </is>
      </c>
      <c r="L5189" s="58" t="inlineStr">
        <is>
          <t>Yes</t>
        </is>
      </c>
      <c r="M5189" s="58" t="inlineStr">
        <is>
          <t>No</t>
        </is>
      </c>
      <c r="N5189" s="58" t="inlineStr">
        <is>
          <t>Yes</t>
        </is>
      </c>
      <c r="O5189" s="58" t="inlineStr">
        <is>
          <t>Yes</t>
        </is>
      </c>
      <c r="P5189" s="58" t="inlineStr">
        <is>
          <t>Month-to-month</t>
        </is>
      </c>
      <c r="Q5189" s="58" t="inlineStr">
        <is>
          <t>Yes</t>
        </is>
      </c>
      <c r="R5189" s="58" t="inlineStr">
        <is>
          <t>Electronic check</t>
        </is>
      </c>
      <c r="S5189" s="123" t="n">
        <v>104.4</v>
      </c>
      <c r="T5189" s="58" t="inlineStr">
        <is>
          <t>4133.95</t>
        </is>
      </c>
      <c r="U5189" s="58" t="inlineStr">
        <is>
          <t>No</t>
        </is>
      </c>
      <c r="V5189" s="123">
        <f>IFERROR(VALUE(TRIM(T5189)),S5189*F5189)</f>
        <v/>
      </c>
      <c r="W5189" s="58">
        <f>IF(F5189&lt;=12,"0-12 mo",IF(F5189&lt;=24,"13-24 mo",IF(F5189&lt;=48,"25-48 mo","49+ mo")))</f>
        <v/>
      </c>
      <c r="X5189" s="58">
        <f>IF(S5189&lt;=35.5,"Q1 Low",IF(S5189&lt;=70.35,"Q2 Mid-Low",IF(S5189&lt;=89.85,"Q3 Mid-High","Q4 High")))</f>
        <v/>
      </c>
      <c r="Y5189" s="58">
        <f>IF(U5189="Yes",1,0)</f>
        <v/>
      </c>
      <c r="Z5189" s="58">
        <f>IF(P5189="Month-to-month",1,0)+IF(M5189="No",1,0)+IF(J5189="No",1,0)+IF(I5189="Fiber optic",1,0)+IF(Q5189="Yes",1,0)</f>
        <v/>
      </c>
    </row>
    <row r="5190" ht="15" customHeight="1" s="59">
      <c r="A5190" s="58" t="inlineStr">
        <is>
          <t>1028-FFNJK</t>
        </is>
      </c>
      <c r="B5190" s="58" t="inlineStr">
        <is>
          <t>Male</t>
        </is>
      </c>
      <c r="C5190" s="58" t="n">
        <v>1</v>
      </c>
      <c r="D5190" s="58" t="inlineStr">
        <is>
          <t>Yes</t>
        </is>
      </c>
      <c r="E5190" s="58" t="inlineStr">
        <is>
          <t>No</t>
        </is>
      </c>
      <c r="F5190" s="58" t="n">
        <v>30</v>
      </c>
      <c r="G5190" s="58" t="inlineStr">
        <is>
          <t>Yes</t>
        </is>
      </c>
      <c r="H5190" s="58" t="inlineStr">
        <is>
          <t>Yes</t>
        </is>
      </c>
      <c r="I5190" s="58" t="inlineStr">
        <is>
          <t>Fiber optic</t>
        </is>
      </c>
      <c r="J5190" s="58" t="inlineStr">
        <is>
          <t>No</t>
        </is>
      </c>
      <c r="K5190" s="58" t="inlineStr">
        <is>
          <t>No</t>
        </is>
      </c>
      <c r="L5190" s="58" t="inlineStr">
        <is>
          <t>No</t>
        </is>
      </c>
      <c r="M5190" s="58" t="inlineStr">
        <is>
          <t>Yes</t>
        </is>
      </c>
      <c r="N5190" s="58" t="inlineStr">
        <is>
          <t>Yes</t>
        </is>
      </c>
      <c r="O5190" s="58" t="inlineStr">
        <is>
          <t>Yes</t>
        </is>
      </c>
      <c r="P5190" s="58" t="inlineStr">
        <is>
          <t>Month-to-month</t>
        </is>
      </c>
      <c r="Q5190" s="58" t="inlineStr">
        <is>
          <t>Yes</t>
        </is>
      </c>
      <c r="R5190" s="58" t="inlineStr">
        <is>
          <t>Electronic check</t>
        </is>
      </c>
      <c r="S5190" s="123" t="n">
        <v>101.5</v>
      </c>
      <c r="T5190" s="58" t="inlineStr">
        <is>
          <t>2917.65</t>
        </is>
      </c>
      <c r="U5190" s="58" t="inlineStr">
        <is>
          <t>No</t>
        </is>
      </c>
      <c r="V5190" s="123">
        <f>IFERROR(VALUE(TRIM(T5190)),S5190*F5190)</f>
        <v/>
      </c>
      <c r="W5190" s="58">
        <f>IF(F5190&lt;=12,"0-12 mo",IF(F5190&lt;=24,"13-24 mo",IF(F5190&lt;=48,"25-48 mo","49+ mo")))</f>
        <v/>
      </c>
      <c r="X5190" s="58">
        <f>IF(S5190&lt;=35.5,"Q1 Low",IF(S5190&lt;=70.35,"Q2 Mid-Low",IF(S5190&lt;=89.85,"Q3 Mid-High","Q4 High")))</f>
        <v/>
      </c>
      <c r="Y5190" s="58">
        <f>IF(U5190="Yes",1,0)</f>
        <v/>
      </c>
      <c r="Z5190" s="58">
        <f>IF(P5190="Month-to-month",1,0)+IF(M5190="No",1,0)+IF(J5190="No",1,0)+IF(I5190="Fiber optic",1,0)+IF(Q5190="Yes",1,0)</f>
        <v/>
      </c>
    </row>
    <row r="5191" ht="15" customHeight="1" s="59">
      <c r="A5191" s="58" t="inlineStr">
        <is>
          <t>6907-FLBER</t>
        </is>
      </c>
      <c r="B5191" s="58" t="inlineStr">
        <is>
          <t>Male</t>
        </is>
      </c>
      <c r="C5191" s="58" t="n">
        <v>0</v>
      </c>
      <c r="D5191" s="58" t="inlineStr">
        <is>
          <t>No</t>
        </is>
      </c>
      <c r="E5191" s="58" t="inlineStr">
        <is>
          <t>No</t>
        </is>
      </c>
      <c r="F5191" s="58" t="n">
        <v>1</v>
      </c>
      <c r="G5191" s="58" t="inlineStr">
        <is>
          <t>Yes</t>
        </is>
      </c>
      <c r="H5191" s="58" t="inlineStr">
        <is>
          <t>Yes</t>
        </is>
      </c>
      <c r="I5191" s="58" t="inlineStr">
        <is>
          <t>DSL</t>
        </is>
      </c>
      <c r="J5191" s="58" t="inlineStr">
        <is>
          <t>No</t>
        </is>
      </c>
      <c r="K5191" s="58" t="inlineStr">
        <is>
          <t>Yes</t>
        </is>
      </c>
      <c r="L5191" s="58" t="inlineStr">
        <is>
          <t>No</t>
        </is>
      </c>
      <c r="M5191" s="58" t="inlineStr">
        <is>
          <t>No</t>
        </is>
      </c>
      <c r="N5191" s="58" t="inlineStr">
        <is>
          <t>No</t>
        </is>
      </c>
      <c r="O5191" s="58" t="inlineStr">
        <is>
          <t>No</t>
        </is>
      </c>
      <c r="P5191" s="58" t="inlineStr">
        <is>
          <t>Month-to-month</t>
        </is>
      </c>
      <c r="Q5191" s="58" t="inlineStr">
        <is>
          <t>No</t>
        </is>
      </c>
      <c r="R5191" s="58" t="inlineStr">
        <is>
          <t>Electronic check</t>
        </is>
      </c>
      <c r="S5191" s="123" t="n">
        <v>54.3</v>
      </c>
      <c r="T5191" s="58" t="inlineStr">
        <is>
          <t>54.3</t>
        </is>
      </c>
      <c r="U5191" s="58" t="inlineStr">
        <is>
          <t>No</t>
        </is>
      </c>
      <c r="V5191" s="123">
        <f>IFERROR(VALUE(TRIM(T5191)),S5191*F5191)</f>
        <v/>
      </c>
      <c r="W5191" s="58">
        <f>IF(F5191&lt;=12,"0-12 mo",IF(F5191&lt;=24,"13-24 mo",IF(F5191&lt;=48,"25-48 mo","49+ mo")))</f>
        <v/>
      </c>
      <c r="X5191" s="58">
        <f>IF(S5191&lt;=35.5,"Q1 Low",IF(S5191&lt;=70.35,"Q2 Mid-Low",IF(S5191&lt;=89.85,"Q3 Mid-High","Q4 High")))</f>
        <v/>
      </c>
      <c r="Y5191" s="58">
        <f>IF(U5191="Yes",1,0)</f>
        <v/>
      </c>
      <c r="Z5191" s="58">
        <f>IF(P5191="Month-to-month",1,0)+IF(M5191="No",1,0)+IF(J5191="No",1,0)+IF(I5191="Fiber optic",1,0)+IF(Q5191="Yes",1,0)</f>
        <v/>
      </c>
    </row>
    <row r="5192" ht="15" customHeight="1" s="59">
      <c r="A5192" s="58" t="inlineStr">
        <is>
          <t>3001-UNBTL</t>
        </is>
      </c>
      <c r="B5192" s="58" t="inlineStr">
        <is>
          <t>Male</t>
        </is>
      </c>
      <c r="C5192" s="58" t="n">
        <v>1</v>
      </c>
      <c r="D5192" s="58" t="inlineStr">
        <is>
          <t>Yes</t>
        </is>
      </c>
      <c r="E5192" s="58" t="inlineStr">
        <is>
          <t>Yes</t>
        </is>
      </c>
      <c r="F5192" s="58" t="n">
        <v>29</v>
      </c>
      <c r="G5192" s="58" t="inlineStr">
        <is>
          <t>Yes</t>
        </is>
      </c>
      <c r="H5192" s="58" t="inlineStr">
        <is>
          <t>Yes</t>
        </is>
      </c>
      <c r="I5192" s="58" t="inlineStr">
        <is>
          <t>Fiber optic</t>
        </is>
      </c>
      <c r="J5192" s="58" t="inlineStr">
        <is>
          <t>No</t>
        </is>
      </c>
      <c r="K5192" s="58" t="inlineStr">
        <is>
          <t>No</t>
        </is>
      </c>
      <c r="L5192" s="58" t="inlineStr">
        <is>
          <t>Yes</t>
        </is>
      </c>
      <c r="M5192" s="58" t="inlineStr">
        <is>
          <t>No</t>
        </is>
      </c>
      <c r="N5192" s="58" t="inlineStr">
        <is>
          <t>Yes</t>
        </is>
      </c>
      <c r="O5192" s="58" t="inlineStr">
        <is>
          <t>Yes</t>
        </is>
      </c>
      <c r="P5192" s="58" t="inlineStr">
        <is>
          <t>Month-to-month</t>
        </is>
      </c>
      <c r="Q5192" s="58" t="inlineStr">
        <is>
          <t>Yes</t>
        </is>
      </c>
      <c r="R5192" s="58" t="inlineStr">
        <is>
          <t>Electronic check</t>
        </is>
      </c>
      <c r="S5192" s="123" t="n">
        <v>103.95</v>
      </c>
      <c r="T5192" s="58" t="inlineStr">
        <is>
          <t>2964.8</t>
        </is>
      </c>
      <c r="U5192" s="58" t="inlineStr">
        <is>
          <t>No</t>
        </is>
      </c>
      <c r="V5192" s="123">
        <f>IFERROR(VALUE(TRIM(T5192)),S5192*F5192)</f>
        <v/>
      </c>
      <c r="W5192" s="58">
        <f>IF(F5192&lt;=12,"0-12 mo",IF(F5192&lt;=24,"13-24 mo",IF(F5192&lt;=48,"25-48 mo","49+ mo")))</f>
        <v/>
      </c>
      <c r="X5192" s="58">
        <f>IF(S5192&lt;=35.5,"Q1 Low",IF(S5192&lt;=70.35,"Q2 Mid-Low",IF(S5192&lt;=89.85,"Q3 Mid-High","Q4 High")))</f>
        <v/>
      </c>
      <c r="Y5192" s="58">
        <f>IF(U5192="Yes",1,0)</f>
        <v/>
      </c>
      <c r="Z5192" s="58">
        <f>IF(P5192="Month-to-month",1,0)+IF(M5192="No",1,0)+IF(J5192="No",1,0)+IF(I5192="Fiber optic",1,0)+IF(Q5192="Yes",1,0)</f>
        <v/>
      </c>
    </row>
    <row r="5193" ht="15" customHeight="1" s="59">
      <c r="A5193" s="58" t="inlineStr">
        <is>
          <t>5982-PSMKW</t>
        </is>
      </c>
      <c r="B5193" s="58" t="inlineStr">
        <is>
          <t>Female</t>
        </is>
      </c>
      <c r="C5193" s="58" t="n">
        <v>0</v>
      </c>
      <c r="D5193" s="58" t="inlineStr">
        <is>
          <t>Yes</t>
        </is>
      </c>
      <c r="E5193" s="58" t="inlineStr">
        <is>
          <t>Yes</t>
        </is>
      </c>
      <c r="F5193" s="58" t="n">
        <v>23</v>
      </c>
      <c r="G5193" s="58" t="inlineStr">
        <is>
          <t>Yes</t>
        </is>
      </c>
      <c r="H5193" s="58" t="inlineStr">
        <is>
          <t>Yes</t>
        </is>
      </c>
      <c r="I5193" s="58" t="inlineStr">
        <is>
          <t>DSL</t>
        </is>
      </c>
      <c r="J5193" s="58" t="inlineStr">
        <is>
          <t>Yes</t>
        </is>
      </c>
      <c r="K5193" s="58" t="inlineStr">
        <is>
          <t>Yes</t>
        </is>
      </c>
      <c r="L5193" s="58" t="inlineStr">
        <is>
          <t>Yes</t>
        </is>
      </c>
      <c r="M5193" s="58" t="inlineStr">
        <is>
          <t>Yes</t>
        </is>
      </c>
      <c r="N5193" s="58" t="inlineStr">
        <is>
          <t>Yes</t>
        </is>
      </c>
      <c r="O5193" s="58" t="inlineStr">
        <is>
          <t>Yes</t>
        </is>
      </c>
      <c r="P5193" s="58" t="inlineStr">
        <is>
          <t>Two year</t>
        </is>
      </c>
      <c r="Q5193" s="58" t="inlineStr">
        <is>
          <t>Yes</t>
        </is>
      </c>
      <c r="R5193" s="58" t="inlineStr">
        <is>
          <t>Credit card (automatic)</t>
        </is>
      </c>
      <c r="S5193" s="123" t="n">
        <v>91.09999999999999</v>
      </c>
      <c r="T5193" s="58" t="inlineStr">
        <is>
          <t>2198.3</t>
        </is>
      </c>
      <c r="U5193" s="58" t="inlineStr">
        <is>
          <t>No</t>
        </is>
      </c>
      <c r="V5193" s="123">
        <f>IFERROR(VALUE(TRIM(T5193)),S5193*F5193)</f>
        <v/>
      </c>
      <c r="W5193" s="58">
        <f>IF(F5193&lt;=12,"0-12 mo",IF(F5193&lt;=24,"13-24 mo",IF(F5193&lt;=48,"25-48 mo","49+ mo")))</f>
        <v/>
      </c>
      <c r="X5193" s="58">
        <f>IF(S5193&lt;=35.5,"Q1 Low",IF(S5193&lt;=70.35,"Q2 Mid-Low",IF(S5193&lt;=89.85,"Q3 Mid-High","Q4 High")))</f>
        <v/>
      </c>
      <c r="Y5193" s="58">
        <f>IF(U5193="Yes",1,0)</f>
        <v/>
      </c>
      <c r="Z5193" s="58">
        <f>IF(P5193="Month-to-month",1,0)+IF(M5193="No",1,0)+IF(J5193="No",1,0)+IF(I5193="Fiber optic",1,0)+IF(Q5193="Yes",1,0)</f>
        <v/>
      </c>
    </row>
    <row r="5194" ht="15" customHeight="1" s="59">
      <c r="A5194" s="58" t="inlineStr">
        <is>
          <t>3507-GASNP</t>
        </is>
      </c>
      <c r="B5194" s="58" t="inlineStr">
        <is>
          <t>Male</t>
        </is>
      </c>
      <c r="C5194" s="58" t="n">
        <v>0</v>
      </c>
      <c r="D5194" s="58" t="inlineStr">
        <is>
          <t>No</t>
        </is>
      </c>
      <c r="E5194" s="58" t="inlineStr">
        <is>
          <t>Yes</t>
        </is>
      </c>
      <c r="F5194" s="58" t="n">
        <v>60</v>
      </c>
      <c r="G5194" s="58" t="inlineStr">
        <is>
          <t>Yes</t>
        </is>
      </c>
      <c r="H5194" s="58" t="inlineStr">
        <is>
          <t>No</t>
        </is>
      </c>
      <c r="I5194" s="58" t="inlineStr">
        <is>
          <t>No</t>
        </is>
      </c>
      <c r="J5194" s="58" t="inlineStr">
        <is>
          <t>No internet service</t>
        </is>
      </c>
      <c r="K5194" s="58" t="inlineStr">
        <is>
          <t>No internet service</t>
        </is>
      </c>
      <c r="L5194" s="58" t="inlineStr">
        <is>
          <t>No internet service</t>
        </is>
      </c>
      <c r="M5194" s="58" t="inlineStr">
        <is>
          <t>No internet service</t>
        </is>
      </c>
      <c r="N5194" s="58" t="inlineStr">
        <is>
          <t>No internet service</t>
        </is>
      </c>
      <c r="O5194" s="58" t="inlineStr">
        <is>
          <t>No internet service</t>
        </is>
      </c>
      <c r="P5194" s="58" t="inlineStr">
        <is>
          <t>Two year</t>
        </is>
      </c>
      <c r="Q5194" s="58" t="inlineStr">
        <is>
          <t>No</t>
        </is>
      </c>
      <c r="R5194" s="58" t="inlineStr">
        <is>
          <t>Mailed check</t>
        </is>
      </c>
      <c r="S5194" s="123" t="n">
        <v>19.95</v>
      </c>
      <c r="T5194" s="58" t="inlineStr">
        <is>
          <t>1189.9</t>
        </is>
      </c>
      <c r="U5194" s="58" t="inlineStr">
        <is>
          <t>No</t>
        </is>
      </c>
      <c r="V5194" s="123">
        <f>IFERROR(VALUE(TRIM(T5194)),S5194*F5194)</f>
        <v/>
      </c>
      <c r="W5194" s="58">
        <f>IF(F5194&lt;=12,"0-12 mo",IF(F5194&lt;=24,"13-24 mo",IF(F5194&lt;=48,"25-48 mo","49+ mo")))</f>
        <v/>
      </c>
      <c r="X5194" s="58">
        <f>IF(S5194&lt;=35.5,"Q1 Low",IF(S5194&lt;=70.35,"Q2 Mid-Low",IF(S5194&lt;=89.85,"Q3 Mid-High","Q4 High")))</f>
        <v/>
      </c>
      <c r="Y5194" s="58">
        <f>IF(U5194="Yes",1,0)</f>
        <v/>
      </c>
      <c r="Z5194" s="58">
        <f>IF(P5194="Month-to-month",1,0)+IF(M5194="No",1,0)+IF(J5194="No",1,0)+IF(I5194="Fiber optic",1,0)+IF(Q5194="Yes",1,0)</f>
        <v/>
      </c>
    </row>
    <row r="5195" ht="15" customHeight="1" s="59">
      <c r="A5195" s="58" t="inlineStr">
        <is>
          <t>7096-ZNBZI</t>
        </is>
      </c>
      <c r="B5195" s="58" t="inlineStr">
        <is>
          <t>Female</t>
        </is>
      </c>
      <c r="C5195" s="58" t="n">
        <v>0</v>
      </c>
      <c r="D5195" s="58" t="inlineStr">
        <is>
          <t>Yes</t>
        </is>
      </c>
      <c r="E5195" s="58" t="inlineStr">
        <is>
          <t>No</t>
        </is>
      </c>
      <c r="F5195" s="58" t="n">
        <v>72</v>
      </c>
      <c r="G5195" s="58" t="inlineStr">
        <is>
          <t>Yes</t>
        </is>
      </c>
      <c r="H5195" s="58" t="inlineStr">
        <is>
          <t>Yes</t>
        </is>
      </c>
      <c r="I5195" s="58" t="inlineStr">
        <is>
          <t>No</t>
        </is>
      </c>
      <c r="J5195" s="58" t="inlineStr">
        <is>
          <t>No internet service</t>
        </is>
      </c>
      <c r="K5195" s="58" t="inlineStr">
        <is>
          <t>No internet service</t>
        </is>
      </c>
      <c r="L5195" s="58" t="inlineStr">
        <is>
          <t>No internet service</t>
        </is>
      </c>
      <c r="M5195" s="58" t="inlineStr">
        <is>
          <t>No internet service</t>
        </is>
      </c>
      <c r="N5195" s="58" t="inlineStr">
        <is>
          <t>No internet service</t>
        </is>
      </c>
      <c r="O5195" s="58" t="inlineStr">
        <is>
          <t>No internet service</t>
        </is>
      </c>
      <c r="P5195" s="58" t="inlineStr">
        <is>
          <t>Two year</t>
        </is>
      </c>
      <c r="Q5195" s="58" t="inlineStr">
        <is>
          <t>No</t>
        </is>
      </c>
      <c r="R5195" s="58" t="inlineStr">
        <is>
          <t>Credit card (automatic)</t>
        </is>
      </c>
      <c r="S5195" s="123" t="n">
        <v>26.45</v>
      </c>
      <c r="T5195" s="58" t="inlineStr">
        <is>
          <t>1914.5</t>
        </is>
      </c>
      <c r="U5195" s="58" t="inlineStr">
        <is>
          <t>No</t>
        </is>
      </c>
      <c r="V5195" s="123">
        <f>IFERROR(VALUE(TRIM(T5195)),S5195*F5195)</f>
        <v/>
      </c>
      <c r="W5195" s="58">
        <f>IF(F5195&lt;=12,"0-12 mo",IF(F5195&lt;=24,"13-24 mo",IF(F5195&lt;=48,"25-48 mo","49+ mo")))</f>
        <v/>
      </c>
      <c r="X5195" s="58">
        <f>IF(S5195&lt;=35.5,"Q1 Low",IF(S5195&lt;=70.35,"Q2 Mid-Low",IF(S5195&lt;=89.85,"Q3 Mid-High","Q4 High")))</f>
        <v/>
      </c>
      <c r="Y5195" s="58">
        <f>IF(U5195="Yes",1,0)</f>
        <v/>
      </c>
      <c r="Z5195" s="58">
        <f>IF(P5195="Month-to-month",1,0)+IF(M5195="No",1,0)+IF(J5195="No",1,0)+IF(I5195="Fiber optic",1,0)+IF(Q5195="Yes",1,0)</f>
        <v/>
      </c>
    </row>
    <row r="5196" ht="15" customHeight="1" s="59">
      <c r="A5196" s="58" t="inlineStr">
        <is>
          <t>1902-XBTFB</t>
        </is>
      </c>
      <c r="B5196" s="58" t="inlineStr">
        <is>
          <t>Male</t>
        </is>
      </c>
      <c r="C5196" s="58" t="n">
        <v>0</v>
      </c>
      <c r="D5196" s="58" t="inlineStr">
        <is>
          <t>No</t>
        </is>
      </c>
      <c r="E5196" s="58" t="inlineStr">
        <is>
          <t>Yes</t>
        </is>
      </c>
      <c r="F5196" s="58" t="n">
        <v>22</v>
      </c>
      <c r="G5196" s="58" t="inlineStr">
        <is>
          <t>Yes</t>
        </is>
      </c>
      <c r="H5196" s="58" t="inlineStr">
        <is>
          <t>No</t>
        </is>
      </c>
      <c r="I5196" s="58" t="inlineStr">
        <is>
          <t>Fiber optic</t>
        </is>
      </c>
      <c r="J5196" s="58" t="inlineStr">
        <is>
          <t>No</t>
        </is>
      </c>
      <c r="K5196" s="58" t="inlineStr">
        <is>
          <t>Yes</t>
        </is>
      </c>
      <c r="L5196" s="58" t="inlineStr">
        <is>
          <t>Yes</t>
        </is>
      </c>
      <c r="M5196" s="58" t="inlineStr">
        <is>
          <t>No</t>
        </is>
      </c>
      <c r="N5196" s="58" t="inlineStr">
        <is>
          <t>Yes</t>
        </is>
      </c>
      <c r="O5196" s="58" t="inlineStr">
        <is>
          <t>No</t>
        </is>
      </c>
      <c r="P5196" s="58" t="inlineStr">
        <is>
          <t>Month-to-month</t>
        </is>
      </c>
      <c r="Q5196" s="58" t="inlineStr">
        <is>
          <t>Yes</t>
        </is>
      </c>
      <c r="R5196" s="58" t="inlineStr">
        <is>
          <t>Electronic check</t>
        </is>
      </c>
      <c r="S5196" s="123" t="n">
        <v>89.40000000000001</v>
      </c>
      <c r="T5196" s="58" t="inlineStr">
        <is>
          <t>2001.5</t>
        </is>
      </c>
      <c r="U5196" s="58" t="inlineStr">
        <is>
          <t>Yes</t>
        </is>
      </c>
      <c r="V5196" s="123">
        <f>IFERROR(VALUE(TRIM(T5196)),S5196*F5196)</f>
        <v/>
      </c>
      <c r="W5196" s="58">
        <f>IF(F5196&lt;=12,"0-12 mo",IF(F5196&lt;=24,"13-24 mo",IF(F5196&lt;=48,"25-48 mo","49+ mo")))</f>
        <v/>
      </c>
      <c r="X5196" s="58">
        <f>IF(S5196&lt;=35.5,"Q1 Low",IF(S5196&lt;=70.35,"Q2 Mid-Low",IF(S5196&lt;=89.85,"Q3 Mid-High","Q4 High")))</f>
        <v/>
      </c>
      <c r="Y5196" s="58">
        <f>IF(U5196="Yes",1,0)</f>
        <v/>
      </c>
      <c r="Z5196" s="58">
        <f>IF(P5196="Month-to-month",1,0)+IF(M5196="No",1,0)+IF(J5196="No",1,0)+IF(I5196="Fiber optic",1,0)+IF(Q5196="Yes",1,0)</f>
        <v/>
      </c>
    </row>
    <row r="5197" ht="15" customHeight="1" s="59">
      <c r="A5197" s="58" t="inlineStr">
        <is>
          <t>1676-MQAOA</t>
        </is>
      </c>
      <c r="B5197" s="58" t="inlineStr">
        <is>
          <t>Male</t>
        </is>
      </c>
      <c r="C5197" s="58" t="n">
        <v>0</v>
      </c>
      <c r="D5197" s="58" t="inlineStr">
        <is>
          <t>No</t>
        </is>
      </c>
      <c r="E5197" s="58" t="inlineStr">
        <is>
          <t>No</t>
        </is>
      </c>
      <c r="F5197" s="58" t="n">
        <v>72</v>
      </c>
      <c r="G5197" s="58" t="inlineStr">
        <is>
          <t>Yes</t>
        </is>
      </c>
      <c r="H5197" s="58" t="inlineStr">
        <is>
          <t>No</t>
        </is>
      </c>
      <c r="I5197" s="58" t="inlineStr">
        <is>
          <t>DSL</t>
        </is>
      </c>
      <c r="J5197" s="58" t="inlineStr">
        <is>
          <t>Yes</t>
        </is>
      </c>
      <c r="K5197" s="58" t="inlineStr">
        <is>
          <t>Yes</t>
        </is>
      </c>
      <c r="L5197" s="58" t="inlineStr">
        <is>
          <t>Yes</t>
        </is>
      </c>
      <c r="M5197" s="58" t="inlineStr">
        <is>
          <t>Yes</t>
        </is>
      </c>
      <c r="N5197" s="58" t="inlineStr">
        <is>
          <t>Yes</t>
        </is>
      </c>
      <c r="O5197" s="58" t="inlineStr">
        <is>
          <t>No</t>
        </is>
      </c>
      <c r="P5197" s="58" t="inlineStr">
        <is>
          <t>Two year</t>
        </is>
      </c>
      <c r="Q5197" s="58" t="inlineStr">
        <is>
          <t>Yes</t>
        </is>
      </c>
      <c r="R5197" s="58" t="inlineStr">
        <is>
          <t>Bank transfer (automatic)</t>
        </is>
      </c>
      <c r="S5197" s="123" t="n">
        <v>75.09999999999999</v>
      </c>
      <c r="T5197" s="58" t="inlineStr">
        <is>
          <t>5336.35</t>
        </is>
      </c>
      <c r="U5197" s="58" t="inlineStr">
        <is>
          <t>No</t>
        </is>
      </c>
      <c r="V5197" s="123">
        <f>IFERROR(VALUE(TRIM(T5197)),S5197*F5197)</f>
        <v/>
      </c>
      <c r="W5197" s="58">
        <f>IF(F5197&lt;=12,"0-12 mo",IF(F5197&lt;=24,"13-24 mo",IF(F5197&lt;=48,"25-48 mo","49+ mo")))</f>
        <v/>
      </c>
      <c r="X5197" s="58">
        <f>IF(S5197&lt;=35.5,"Q1 Low",IF(S5197&lt;=70.35,"Q2 Mid-Low",IF(S5197&lt;=89.85,"Q3 Mid-High","Q4 High")))</f>
        <v/>
      </c>
      <c r="Y5197" s="58">
        <f>IF(U5197="Yes",1,0)</f>
        <v/>
      </c>
      <c r="Z5197" s="58">
        <f>IF(P5197="Month-to-month",1,0)+IF(M5197="No",1,0)+IF(J5197="No",1,0)+IF(I5197="Fiber optic",1,0)+IF(Q5197="Yes",1,0)</f>
        <v/>
      </c>
    </row>
    <row r="5198" ht="15" customHeight="1" s="59">
      <c r="A5198" s="58" t="inlineStr">
        <is>
          <t>0786-IVLAW</t>
        </is>
      </c>
      <c r="B5198" s="58" t="inlineStr">
        <is>
          <t>Female</t>
        </is>
      </c>
      <c r="C5198" s="58" t="n">
        <v>1</v>
      </c>
      <c r="D5198" s="58" t="inlineStr">
        <is>
          <t>No</t>
        </is>
      </c>
      <c r="E5198" s="58" t="inlineStr">
        <is>
          <t>No</t>
        </is>
      </c>
      <c r="F5198" s="58" t="n">
        <v>66</v>
      </c>
      <c r="G5198" s="58" t="inlineStr">
        <is>
          <t>Yes</t>
        </is>
      </c>
      <c r="H5198" s="58" t="inlineStr">
        <is>
          <t>Yes</t>
        </is>
      </c>
      <c r="I5198" s="58" t="inlineStr">
        <is>
          <t>Fiber optic</t>
        </is>
      </c>
      <c r="J5198" s="58" t="inlineStr">
        <is>
          <t>No</t>
        </is>
      </c>
      <c r="K5198" s="58" t="inlineStr">
        <is>
          <t>Yes</t>
        </is>
      </c>
      <c r="L5198" s="58" t="inlineStr">
        <is>
          <t>Yes</t>
        </is>
      </c>
      <c r="M5198" s="58" t="inlineStr">
        <is>
          <t>No</t>
        </is>
      </c>
      <c r="N5198" s="58" t="inlineStr">
        <is>
          <t>Yes</t>
        </is>
      </c>
      <c r="O5198" s="58" t="inlineStr">
        <is>
          <t>Yes</t>
        </is>
      </c>
      <c r="P5198" s="58" t="inlineStr">
        <is>
          <t>One year</t>
        </is>
      </c>
      <c r="Q5198" s="58" t="inlineStr">
        <is>
          <t>No</t>
        </is>
      </c>
      <c r="R5198" s="58" t="inlineStr">
        <is>
          <t>Bank transfer (automatic)</t>
        </is>
      </c>
      <c r="S5198" s="123" t="n">
        <v>108.1</v>
      </c>
      <c r="T5198" s="58" t="inlineStr">
        <is>
          <t>7238.6</t>
        </is>
      </c>
      <c r="U5198" s="58" t="inlineStr">
        <is>
          <t>No</t>
        </is>
      </c>
      <c r="V5198" s="123">
        <f>IFERROR(VALUE(TRIM(T5198)),S5198*F5198)</f>
        <v/>
      </c>
      <c r="W5198" s="58">
        <f>IF(F5198&lt;=12,"0-12 mo",IF(F5198&lt;=24,"13-24 mo",IF(F5198&lt;=48,"25-48 mo","49+ mo")))</f>
        <v/>
      </c>
      <c r="X5198" s="58">
        <f>IF(S5198&lt;=35.5,"Q1 Low",IF(S5198&lt;=70.35,"Q2 Mid-Low",IF(S5198&lt;=89.85,"Q3 Mid-High","Q4 High")))</f>
        <v/>
      </c>
      <c r="Y5198" s="58">
        <f>IF(U5198="Yes",1,0)</f>
        <v/>
      </c>
      <c r="Z5198" s="58">
        <f>IF(P5198="Month-to-month",1,0)+IF(M5198="No",1,0)+IF(J5198="No",1,0)+IF(I5198="Fiber optic",1,0)+IF(Q5198="Yes",1,0)</f>
        <v/>
      </c>
    </row>
    <row r="5199" ht="15" customHeight="1" s="59">
      <c r="A5199" s="58" t="inlineStr">
        <is>
          <t>7566-DSRLQ</t>
        </is>
      </c>
      <c r="B5199" s="58" t="inlineStr">
        <is>
          <t>Female</t>
        </is>
      </c>
      <c r="C5199" s="58" t="n">
        <v>0</v>
      </c>
      <c r="D5199" s="58" t="inlineStr">
        <is>
          <t>Yes</t>
        </is>
      </c>
      <c r="E5199" s="58" t="inlineStr">
        <is>
          <t>No</t>
        </is>
      </c>
      <c r="F5199" s="58" t="n">
        <v>72</v>
      </c>
      <c r="G5199" s="58" t="inlineStr">
        <is>
          <t>Yes</t>
        </is>
      </c>
      <c r="H5199" s="58" t="inlineStr">
        <is>
          <t>Yes</t>
        </is>
      </c>
      <c r="I5199" s="58" t="inlineStr">
        <is>
          <t>Fiber optic</t>
        </is>
      </c>
      <c r="J5199" s="58" t="inlineStr">
        <is>
          <t>No</t>
        </is>
      </c>
      <c r="K5199" s="58" t="inlineStr">
        <is>
          <t>Yes</t>
        </is>
      </c>
      <c r="L5199" s="58" t="inlineStr">
        <is>
          <t>Yes</t>
        </is>
      </c>
      <c r="M5199" s="58" t="inlineStr">
        <is>
          <t>Yes</t>
        </is>
      </c>
      <c r="N5199" s="58" t="inlineStr">
        <is>
          <t>Yes</t>
        </is>
      </c>
      <c r="O5199" s="58" t="inlineStr">
        <is>
          <t>Yes</t>
        </is>
      </c>
      <c r="P5199" s="58" t="inlineStr">
        <is>
          <t>Two year</t>
        </is>
      </c>
      <c r="Q5199" s="58" t="inlineStr">
        <is>
          <t>Yes</t>
        </is>
      </c>
      <c r="R5199" s="58" t="inlineStr">
        <is>
          <t>Electronic check</t>
        </is>
      </c>
      <c r="S5199" s="123" t="n">
        <v>110.15</v>
      </c>
      <c r="T5199" s="58" t="inlineStr">
        <is>
          <t>7998.8</t>
        </is>
      </c>
      <c r="U5199" s="58" t="inlineStr">
        <is>
          <t>No</t>
        </is>
      </c>
      <c r="V5199" s="123">
        <f>IFERROR(VALUE(TRIM(T5199)),S5199*F5199)</f>
        <v/>
      </c>
      <c r="W5199" s="58">
        <f>IF(F5199&lt;=12,"0-12 mo",IF(F5199&lt;=24,"13-24 mo",IF(F5199&lt;=48,"25-48 mo","49+ mo")))</f>
        <v/>
      </c>
      <c r="X5199" s="58">
        <f>IF(S5199&lt;=35.5,"Q1 Low",IF(S5199&lt;=70.35,"Q2 Mid-Low",IF(S5199&lt;=89.85,"Q3 Mid-High","Q4 High")))</f>
        <v/>
      </c>
      <c r="Y5199" s="58">
        <f>IF(U5199="Yes",1,0)</f>
        <v/>
      </c>
      <c r="Z5199" s="58">
        <f>IF(P5199="Month-to-month",1,0)+IF(M5199="No",1,0)+IF(J5199="No",1,0)+IF(I5199="Fiber optic",1,0)+IF(Q5199="Yes",1,0)</f>
        <v/>
      </c>
    </row>
    <row r="5200" ht="15" customHeight="1" s="59">
      <c r="A5200" s="58" t="inlineStr">
        <is>
          <t>0643-OKLRP</t>
        </is>
      </c>
      <c r="B5200" s="58" t="inlineStr">
        <is>
          <t>Female</t>
        </is>
      </c>
      <c r="C5200" s="58" t="n">
        <v>1</v>
      </c>
      <c r="D5200" s="58" t="inlineStr">
        <is>
          <t>Yes</t>
        </is>
      </c>
      <c r="E5200" s="58" t="inlineStr">
        <is>
          <t>No</t>
        </is>
      </c>
      <c r="F5200" s="58" t="n">
        <v>47</v>
      </c>
      <c r="G5200" s="58" t="inlineStr">
        <is>
          <t>Yes</t>
        </is>
      </c>
      <c r="H5200" s="58" t="inlineStr">
        <is>
          <t>Yes</t>
        </is>
      </c>
      <c r="I5200" s="58" t="inlineStr">
        <is>
          <t>Fiber optic</t>
        </is>
      </c>
      <c r="J5200" s="58" t="inlineStr">
        <is>
          <t>Yes</t>
        </is>
      </c>
      <c r="K5200" s="58" t="inlineStr">
        <is>
          <t>No</t>
        </is>
      </c>
      <c r="L5200" s="58" t="inlineStr">
        <is>
          <t>No</t>
        </is>
      </c>
      <c r="M5200" s="58" t="inlineStr">
        <is>
          <t>No</t>
        </is>
      </c>
      <c r="N5200" s="58" t="inlineStr">
        <is>
          <t>No</t>
        </is>
      </c>
      <c r="O5200" s="58" t="inlineStr">
        <is>
          <t>No</t>
        </is>
      </c>
      <c r="P5200" s="58" t="inlineStr">
        <is>
          <t>Month-to-month</t>
        </is>
      </c>
      <c r="Q5200" s="58" t="inlineStr">
        <is>
          <t>No</t>
        </is>
      </c>
      <c r="R5200" s="58" t="inlineStr">
        <is>
          <t>Electronic check</t>
        </is>
      </c>
      <c r="S5200" s="123" t="n">
        <v>80.34999999999999</v>
      </c>
      <c r="T5200" s="58" t="inlineStr">
        <is>
          <t>3825.85</t>
        </is>
      </c>
      <c r="U5200" s="58" t="inlineStr">
        <is>
          <t>Yes</t>
        </is>
      </c>
      <c r="V5200" s="123">
        <f>IFERROR(VALUE(TRIM(T5200)),S5200*F5200)</f>
        <v/>
      </c>
      <c r="W5200" s="58">
        <f>IF(F5200&lt;=12,"0-12 mo",IF(F5200&lt;=24,"13-24 mo",IF(F5200&lt;=48,"25-48 mo","49+ mo")))</f>
        <v/>
      </c>
      <c r="X5200" s="58">
        <f>IF(S5200&lt;=35.5,"Q1 Low",IF(S5200&lt;=70.35,"Q2 Mid-Low",IF(S5200&lt;=89.85,"Q3 Mid-High","Q4 High")))</f>
        <v/>
      </c>
      <c r="Y5200" s="58">
        <f>IF(U5200="Yes",1,0)</f>
        <v/>
      </c>
      <c r="Z5200" s="58">
        <f>IF(P5200="Month-to-month",1,0)+IF(M5200="No",1,0)+IF(J5200="No",1,0)+IF(I5200="Fiber optic",1,0)+IF(Q5200="Yes",1,0)</f>
        <v/>
      </c>
    </row>
    <row r="5201" ht="15" customHeight="1" s="59">
      <c r="A5201" s="58" t="inlineStr">
        <is>
          <t>7245-JMTTQ</t>
        </is>
      </c>
      <c r="B5201" s="58" t="inlineStr">
        <is>
          <t>Female</t>
        </is>
      </c>
      <c r="C5201" s="58" t="n">
        <v>0</v>
      </c>
      <c r="D5201" s="58" t="inlineStr">
        <is>
          <t>No</t>
        </is>
      </c>
      <c r="E5201" s="58" t="inlineStr">
        <is>
          <t>No</t>
        </is>
      </c>
      <c r="F5201" s="58" t="n">
        <v>51</v>
      </c>
      <c r="G5201" s="58" t="inlineStr">
        <is>
          <t>Yes</t>
        </is>
      </c>
      <c r="H5201" s="58" t="inlineStr">
        <is>
          <t>Yes</t>
        </is>
      </c>
      <c r="I5201" s="58" t="inlineStr">
        <is>
          <t>Fiber optic</t>
        </is>
      </c>
      <c r="J5201" s="58" t="inlineStr">
        <is>
          <t>No</t>
        </is>
      </c>
      <c r="K5201" s="58" t="inlineStr">
        <is>
          <t>Yes</t>
        </is>
      </c>
      <c r="L5201" s="58" t="inlineStr">
        <is>
          <t>Yes</t>
        </is>
      </c>
      <c r="M5201" s="58" t="inlineStr">
        <is>
          <t>Yes</t>
        </is>
      </c>
      <c r="N5201" s="58" t="inlineStr">
        <is>
          <t>Yes</t>
        </is>
      </c>
      <c r="O5201" s="58" t="inlineStr">
        <is>
          <t>Yes</t>
        </is>
      </c>
      <c r="P5201" s="58" t="inlineStr">
        <is>
          <t>One year</t>
        </is>
      </c>
      <c r="Q5201" s="58" t="inlineStr">
        <is>
          <t>Yes</t>
        </is>
      </c>
      <c r="R5201" s="58" t="inlineStr">
        <is>
          <t>Electronic check</t>
        </is>
      </c>
      <c r="S5201" s="123" t="n">
        <v>111.5</v>
      </c>
      <c r="T5201" s="58" t="inlineStr">
        <is>
          <t>5703.25</t>
        </is>
      </c>
      <c r="U5201" s="58" t="inlineStr">
        <is>
          <t>No</t>
        </is>
      </c>
      <c r="V5201" s="123">
        <f>IFERROR(VALUE(TRIM(T5201)),S5201*F5201)</f>
        <v/>
      </c>
      <c r="W5201" s="58">
        <f>IF(F5201&lt;=12,"0-12 mo",IF(F5201&lt;=24,"13-24 mo",IF(F5201&lt;=48,"25-48 mo","49+ mo")))</f>
        <v/>
      </c>
      <c r="X5201" s="58">
        <f>IF(S5201&lt;=35.5,"Q1 Low",IF(S5201&lt;=70.35,"Q2 Mid-Low",IF(S5201&lt;=89.85,"Q3 Mid-High","Q4 High")))</f>
        <v/>
      </c>
      <c r="Y5201" s="58">
        <f>IF(U5201="Yes",1,0)</f>
        <v/>
      </c>
      <c r="Z5201" s="58">
        <f>IF(P5201="Month-to-month",1,0)+IF(M5201="No",1,0)+IF(J5201="No",1,0)+IF(I5201="Fiber optic",1,0)+IF(Q5201="Yes",1,0)</f>
        <v/>
      </c>
    </row>
    <row r="5202" ht="15" customHeight="1" s="59">
      <c r="A5202" s="58" t="inlineStr">
        <is>
          <t>6050-IJRHS</t>
        </is>
      </c>
      <c r="B5202" s="58" t="inlineStr">
        <is>
          <t>Female</t>
        </is>
      </c>
      <c r="C5202" s="58" t="n">
        <v>0</v>
      </c>
      <c r="D5202" s="58" t="inlineStr">
        <is>
          <t>Yes</t>
        </is>
      </c>
      <c r="E5202" s="58" t="inlineStr">
        <is>
          <t>Yes</t>
        </is>
      </c>
      <c r="F5202" s="58" t="n">
        <v>70</v>
      </c>
      <c r="G5202" s="58" t="inlineStr">
        <is>
          <t>Yes</t>
        </is>
      </c>
      <c r="H5202" s="58" t="inlineStr">
        <is>
          <t>Yes</t>
        </is>
      </c>
      <c r="I5202" s="58" t="inlineStr">
        <is>
          <t>Fiber optic</t>
        </is>
      </c>
      <c r="J5202" s="58" t="inlineStr">
        <is>
          <t>No</t>
        </is>
      </c>
      <c r="K5202" s="58" t="inlineStr">
        <is>
          <t>Yes</t>
        </is>
      </c>
      <c r="L5202" s="58" t="inlineStr">
        <is>
          <t>Yes</t>
        </is>
      </c>
      <c r="M5202" s="58" t="inlineStr">
        <is>
          <t>No</t>
        </is>
      </c>
      <c r="N5202" s="58" t="inlineStr">
        <is>
          <t>Yes</t>
        </is>
      </c>
      <c r="O5202" s="58" t="inlineStr">
        <is>
          <t>Yes</t>
        </is>
      </c>
      <c r="P5202" s="58" t="inlineStr">
        <is>
          <t>One year</t>
        </is>
      </c>
      <c r="Q5202" s="58" t="inlineStr">
        <is>
          <t>Yes</t>
        </is>
      </c>
      <c r="R5202" s="58" t="inlineStr">
        <is>
          <t>Electronic check</t>
        </is>
      </c>
      <c r="S5202" s="123" t="n">
        <v>106.5</v>
      </c>
      <c r="T5202" s="58" t="inlineStr">
        <is>
          <t>7397</t>
        </is>
      </c>
      <c r="U5202" s="58" t="inlineStr">
        <is>
          <t>No</t>
        </is>
      </c>
      <c r="V5202" s="123">
        <f>IFERROR(VALUE(TRIM(T5202)),S5202*F5202)</f>
        <v/>
      </c>
      <c r="W5202" s="58">
        <f>IF(F5202&lt;=12,"0-12 mo",IF(F5202&lt;=24,"13-24 mo",IF(F5202&lt;=48,"25-48 mo","49+ mo")))</f>
        <v/>
      </c>
      <c r="X5202" s="58">
        <f>IF(S5202&lt;=35.5,"Q1 Low",IF(S5202&lt;=70.35,"Q2 Mid-Low",IF(S5202&lt;=89.85,"Q3 Mid-High","Q4 High")))</f>
        <v/>
      </c>
      <c r="Y5202" s="58">
        <f>IF(U5202="Yes",1,0)</f>
        <v/>
      </c>
      <c r="Z5202" s="58">
        <f>IF(P5202="Month-to-month",1,0)+IF(M5202="No",1,0)+IF(J5202="No",1,0)+IF(I5202="Fiber optic",1,0)+IF(Q5202="Yes",1,0)</f>
        <v/>
      </c>
    </row>
    <row r="5203" ht="15" customHeight="1" s="59">
      <c r="A5203" s="58" t="inlineStr">
        <is>
          <t>6202-JVYEU</t>
        </is>
      </c>
      <c r="B5203" s="58" t="inlineStr">
        <is>
          <t>Male</t>
        </is>
      </c>
      <c r="C5203" s="58" t="n">
        <v>0</v>
      </c>
      <c r="D5203" s="58" t="inlineStr">
        <is>
          <t>No</t>
        </is>
      </c>
      <c r="E5203" s="58" t="inlineStr">
        <is>
          <t>No</t>
        </is>
      </c>
      <c r="F5203" s="58" t="n">
        <v>9</v>
      </c>
      <c r="G5203" s="58" t="inlineStr">
        <is>
          <t>Yes</t>
        </is>
      </c>
      <c r="H5203" s="58" t="inlineStr">
        <is>
          <t>No</t>
        </is>
      </c>
      <c r="I5203" s="58" t="inlineStr">
        <is>
          <t>No</t>
        </is>
      </c>
      <c r="J5203" s="58" t="inlineStr">
        <is>
          <t>No internet service</t>
        </is>
      </c>
      <c r="K5203" s="58" t="inlineStr">
        <is>
          <t>No internet service</t>
        </is>
      </c>
      <c r="L5203" s="58" t="inlineStr">
        <is>
          <t>No internet service</t>
        </is>
      </c>
      <c r="M5203" s="58" t="inlineStr">
        <is>
          <t>No internet service</t>
        </is>
      </c>
      <c r="N5203" s="58" t="inlineStr">
        <is>
          <t>No internet service</t>
        </is>
      </c>
      <c r="O5203" s="58" t="inlineStr">
        <is>
          <t>No internet service</t>
        </is>
      </c>
      <c r="P5203" s="58" t="inlineStr">
        <is>
          <t>One year</t>
        </is>
      </c>
      <c r="Q5203" s="58" t="inlineStr">
        <is>
          <t>Yes</t>
        </is>
      </c>
      <c r="R5203" s="58" t="inlineStr">
        <is>
          <t>Electronic check</t>
        </is>
      </c>
      <c r="S5203" s="123" t="n">
        <v>19.9</v>
      </c>
      <c r="T5203" s="58" t="inlineStr">
        <is>
          <t>164.6</t>
        </is>
      </c>
      <c r="U5203" s="58" t="inlineStr">
        <is>
          <t>No</t>
        </is>
      </c>
      <c r="V5203" s="123">
        <f>IFERROR(VALUE(TRIM(T5203)),S5203*F5203)</f>
        <v/>
      </c>
      <c r="W5203" s="58">
        <f>IF(F5203&lt;=12,"0-12 mo",IF(F5203&lt;=24,"13-24 mo",IF(F5203&lt;=48,"25-48 mo","49+ mo")))</f>
        <v/>
      </c>
      <c r="X5203" s="58">
        <f>IF(S5203&lt;=35.5,"Q1 Low",IF(S5203&lt;=70.35,"Q2 Mid-Low",IF(S5203&lt;=89.85,"Q3 Mid-High","Q4 High")))</f>
        <v/>
      </c>
      <c r="Y5203" s="58">
        <f>IF(U5203="Yes",1,0)</f>
        <v/>
      </c>
      <c r="Z5203" s="58">
        <f>IF(P5203="Month-to-month",1,0)+IF(M5203="No",1,0)+IF(J5203="No",1,0)+IF(I5203="Fiber optic",1,0)+IF(Q5203="Yes",1,0)</f>
        <v/>
      </c>
    </row>
    <row r="5204" ht="15" customHeight="1" s="59">
      <c r="A5204" s="58" t="inlineStr">
        <is>
          <t>8591-TKMZH</t>
        </is>
      </c>
      <c r="B5204" s="58" t="inlineStr">
        <is>
          <t>Male</t>
        </is>
      </c>
      <c r="C5204" s="58" t="n">
        <v>0</v>
      </c>
      <c r="D5204" s="58" t="inlineStr">
        <is>
          <t>Yes</t>
        </is>
      </c>
      <c r="E5204" s="58" t="inlineStr">
        <is>
          <t>Yes</t>
        </is>
      </c>
      <c r="F5204" s="58" t="n">
        <v>59</v>
      </c>
      <c r="G5204" s="58" t="inlineStr">
        <is>
          <t>Yes</t>
        </is>
      </c>
      <c r="H5204" s="58" t="inlineStr">
        <is>
          <t>Yes</t>
        </is>
      </c>
      <c r="I5204" s="58" t="inlineStr">
        <is>
          <t>Fiber optic</t>
        </is>
      </c>
      <c r="J5204" s="58" t="inlineStr">
        <is>
          <t>Yes</t>
        </is>
      </c>
      <c r="K5204" s="58" t="inlineStr">
        <is>
          <t>Yes</t>
        </is>
      </c>
      <c r="L5204" s="58" t="inlineStr">
        <is>
          <t>No</t>
        </is>
      </c>
      <c r="M5204" s="58" t="inlineStr">
        <is>
          <t>Yes</t>
        </is>
      </c>
      <c r="N5204" s="58" t="inlineStr">
        <is>
          <t>Yes</t>
        </is>
      </c>
      <c r="O5204" s="58" t="inlineStr">
        <is>
          <t>Yes</t>
        </is>
      </c>
      <c r="P5204" s="58" t="inlineStr">
        <is>
          <t>Two year</t>
        </is>
      </c>
      <c r="Q5204" s="58" t="inlineStr">
        <is>
          <t>Yes</t>
        </is>
      </c>
      <c r="R5204" s="58" t="inlineStr">
        <is>
          <t>Mailed check</t>
        </is>
      </c>
      <c r="S5204" s="123" t="n">
        <v>111.1</v>
      </c>
      <c r="T5204" s="58" t="inlineStr">
        <is>
          <t>6555.2</t>
        </is>
      </c>
      <c r="U5204" s="58" t="inlineStr">
        <is>
          <t>No</t>
        </is>
      </c>
      <c r="V5204" s="123">
        <f>IFERROR(VALUE(TRIM(T5204)),S5204*F5204)</f>
        <v/>
      </c>
      <c r="W5204" s="58">
        <f>IF(F5204&lt;=12,"0-12 mo",IF(F5204&lt;=24,"13-24 mo",IF(F5204&lt;=48,"25-48 mo","49+ mo")))</f>
        <v/>
      </c>
      <c r="X5204" s="58">
        <f>IF(S5204&lt;=35.5,"Q1 Low",IF(S5204&lt;=70.35,"Q2 Mid-Low",IF(S5204&lt;=89.85,"Q3 Mid-High","Q4 High")))</f>
        <v/>
      </c>
      <c r="Y5204" s="58">
        <f>IF(U5204="Yes",1,0)</f>
        <v/>
      </c>
      <c r="Z5204" s="58">
        <f>IF(P5204="Month-to-month",1,0)+IF(M5204="No",1,0)+IF(J5204="No",1,0)+IF(I5204="Fiber optic",1,0)+IF(Q5204="Yes",1,0)</f>
        <v/>
      </c>
    </row>
    <row r="5205" ht="15" customHeight="1" s="59">
      <c r="A5205" s="58" t="inlineStr">
        <is>
          <t>0734-OXWBT</t>
        </is>
      </c>
      <c r="B5205" s="58" t="inlineStr">
        <is>
          <t>Male</t>
        </is>
      </c>
      <c r="C5205" s="58" t="n">
        <v>0</v>
      </c>
      <c r="D5205" s="58" t="inlineStr">
        <is>
          <t>No</t>
        </is>
      </c>
      <c r="E5205" s="58" t="inlineStr">
        <is>
          <t>Yes</t>
        </is>
      </c>
      <c r="F5205" s="58" t="n">
        <v>3</v>
      </c>
      <c r="G5205" s="58" t="inlineStr">
        <is>
          <t>Yes</t>
        </is>
      </c>
      <c r="H5205" s="58" t="inlineStr">
        <is>
          <t>No</t>
        </is>
      </c>
      <c r="I5205" s="58" t="inlineStr">
        <is>
          <t>DSL</t>
        </is>
      </c>
      <c r="J5205" s="58" t="inlineStr">
        <is>
          <t>No</t>
        </is>
      </c>
      <c r="K5205" s="58" t="inlineStr">
        <is>
          <t>No</t>
        </is>
      </c>
      <c r="L5205" s="58" t="inlineStr">
        <is>
          <t>No</t>
        </is>
      </c>
      <c r="M5205" s="58" t="inlineStr">
        <is>
          <t>Yes</t>
        </is>
      </c>
      <c r="N5205" s="58" t="inlineStr">
        <is>
          <t>Yes</t>
        </is>
      </c>
      <c r="O5205" s="58" t="inlineStr">
        <is>
          <t>Yes</t>
        </is>
      </c>
      <c r="P5205" s="58" t="inlineStr">
        <is>
          <t>Month-to-month</t>
        </is>
      </c>
      <c r="Q5205" s="58" t="inlineStr">
        <is>
          <t>No</t>
        </is>
      </c>
      <c r="R5205" s="58" t="inlineStr">
        <is>
          <t>Mailed check</t>
        </is>
      </c>
      <c r="S5205" s="123" t="n">
        <v>70.7</v>
      </c>
      <c r="T5205" s="58" t="inlineStr">
        <is>
          <t>225.65</t>
        </is>
      </c>
      <c r="U5205" s="58" t="inlineStr">
        <is>
          <t>No</t>
        </is>
      </c>
      <c r="V5205" s="123">
        <f>IFERROR(VALUE(TRIM(T5205)),S5205*F5205)</f>
        <v/>
      </c>
      <c r="W5205" s="58">
        <f>IF(F5205&lt;=12,"0-12 mo",IF(F5205&lt;=24,"13-24 mo",IF(F5205&lt;=48,"25-48 mo","49+ mo")))</f>
        <v/>
      </c>
      <c r="X5205" s="58">
        <f>IF(S5205&lt;=35.5,"Q1 Low",IF(S5205&lt;=70.35,"Q2 Mid-Low",IF(S5205&lt;=89.85,"Q3 Mid-High","Q4 High")))</f>
        <v/>
      </c>
      <c r="Y5205" s="58">
        <f>IF(U5205="Yes",1,0)</f>
        <v/>
      </c>
      <c r="Z5205" s="58">
        <f>IF(P5205="Month-to-month",1,0)+IF(M5205="No",1,0)+IF(J5205="No",1,0)+IF(I5205="Fiber optic",1,0)+IF(Q5205="Yes",1,0)</f>
        <v/>
      </c>
    </row>
    <row r="5206" ht="15" customHeight="1" s="59">
      <c r="A5206" s="58" t="inlineStr">
        <is>
          <t>4282-ACRXS</t>
        </is>
      </c>
      <c r="B5206" s="58" t="inlineStr">
        <is>
          <t>Male</t>
        </is>
      </c>
      <c r="C5206" s="58" t="n">
        <v>1</v>
      </c>
      <c r="D5206" s="58" t="inlineStr">
        <is>
          <t>Yes</t>
        </is>
      </c>
      <c r="E5206" s="58" t="inlineStr">
        <is>
          <t>No</t>
        </is>
      </c>
      <c r="F5206" s="58" t="n">
        <v>38</v>
      </c>
      <c r="G5206" s="58" t="inlineStr">
        <is>
          <t>No</t>
        </is>
      </c>
      <c r="H5206" s="58" t="inlineStr">
        <is>
          <t>No phone service</t>
        </is>
      </c>
      <c r="I5206" s="58" t="inlineStr">
        <is>
          <t>DSL</t>
        </is>
      </c>
      <c r="J5206" s="58" t="inlineStr">
        <is>
          <t>No</t>
        </is>
      </c>
      <c r="K5206" s="58" t="inlineStr">
        <is>
          <t>No</t>
        </is>
      </c>
      <c r="L5206" s="58" t="inlineStr">
        <is>
          <t>No</t>
        </is>
      </c>
      <c r="M5206" s="58" t="inlineStr">
        <is>
          <t>No</t>
        </is>
      </c>
      <c r="N5206" s="58" t="inlineStr">
        <is>
          <t>No</t>
        </is>
      </c>
      <c r="O5206" s="58" t="inlineStr">
        <is>
          <t>No</t>
        </is>
      </c>
      <c r="P5206" s="58" t="inlineStr">
        <is>
          <t>Month-to-month</t>
        </is>
      </c>
      <c r="Q5206" s="58" t="inlineStr">
        <is>
          <t>Yes</t>
        </is>
      </c>
      <c r="R5206" s="58" t="inlineStr">
        <is>
          <t>Electronic check</t>
        </is>
      </c>
      <c r="S5206" s="123" t="n">
        <v>24.85</v>
      </c>
      <c r="T5206" s="58" t="inlineStr">
        <is>
          <t>955.75</t>
        </is>
      </c>
      <c r="U5206" s="58" t="inlineStr">
        <is>
          <t>No</t>
        </is>
      </c>
      <c r="V5206" s="123">
        <f>IFERROR(VALUE(TRIM(T5206)),S5206*F5206)</f>
        <v/>
      </c>
      <c r="W5206" s="58">
        <f>IF(F5206&lt;=12,"0-12 mo",IF(F5206&lt;=24,"13-24 mo",IF(F5206&lt;=48,"25-48 mo","49+ mo")))</f>
        <v/>
      </c>
      <c r="X5206" s="58">
        <f>IF(S5206&lt;=35.5,"Q1 Low",IF(S5206&lt;=70.35,"Q2 Mid-Low",IF(S5206&lt;=89.85,"Q3 Mid-High","Q4 High")))</f>
        <v/>
      </c>
      <c r="Y5206" s="58">
        <f>IF(U5206="Yes",1,0)</f>
        <v/>
      </c>
      <c r="Z5206" s="58">
        <f>IF(P5206="Month-to-month",1,0)+IF(M5206="No",1,0)+IF(J5206="No",1,0)+IF(I5206="Fiber optic",1,0)+IF(Q5206="Yes",1,0)</f>
        <v/>
      </c>
    </row>
    <row r="5207" ht="15" customHeight="1" s="59">
      <c r="A5207" s="58" t="inlineStr">
        <is>
          <t>0365-TRTPY</t>
        </is>
      </c>
      <c r="B5207" s="58" t="inlineStr">
        <is>
          <t>Female</t>
        </is>
      </c>
      <c r="C5207" s="58" t="n">
        <v>0</v>
      </c>
      <c r="D5207" s="58" t="inlineStr">
        <is>
          <t>No</t>
        </is>
      </c>
      <c r="E5207" s="58" t="inlineStr">
        <is>
          <t>No</t>
        </is>
      </c>
      <c r="F5207" s="58" t="n">
        <v>37</v>
      </c>
      <c r="G5207" s="58" t="inlineStr">
        <is>
          <t>Yes</t>
        </is>
      </c>
      <c r="H5207" s="58" t="inlineStr">
        <is>
          <t>Yes</t>
        </is>
      </c>
      <c r="I5207" s="58" t="inlineStr">
        <is>
          <t>Fiber optic</t>
        </is>
      </c>
      <c r="J5207" s="58" t="inlineStr">
        <is>
          <t>Yes</t>
        </is>
      </c>
      <c r="K5207" s="58" t="inlineStr">
        <is>
          <t>Yes</t>
        </is>
      </c>
      <c r="L5207" s="58" t="inlineStr">
        <is>
          <t>Yes</t>
        </is>
      </c>
      <c r="M5207" s="58" t="inlineStr">
        <is>
          <t>No</t>
        </is>
      </c>
      <c r="N5207" s="58" t="inlineStr">
        <is>
          <t>No</t>
        </is>
      </c>
      <c r="O5207" s="58" t="inlineStr">
        <is>
          <t>No</t>
        </is>
      </c>
      <c r="P5207" s="58" t="inlineStr">
        <is>
          <t>Month-to-month</t>
        </is>
      </c>
      <c r="Q5207" s="58" t="inlineStr">
        <is>
          <t>No</t>
        </is>
      </c>
      <c r="R5207" s="58" t="inlineStr">
        <is>
          <t>Bank transfer (automatic)</t>
        </is>
      </c>
      <c r="S5207" s="123" t="n">
        <v>91.2</v>
      </c>
      <c r="T5207" s="58" t="inlineStr">
        <is>
          <t>3382.3</t>
        </is>
      </c>
      <c r="U5207" s="58" t="inlineStr">
        <is>
          <t>No</t>
        </is>
      </c>
      <c r="V5207" s="123">
        <f>IFERROR(VALUE(TRIM(T5207)),S5207*F5207)</f>
        <v/>
      </c>
      <c r="W5207" s="58">
        <f>IF(F5207&lt;=12,"0-12 mo",IF(F5207&lt;=24,"13-24 mo",IF(F5207&lt;=48,"25-48 mo","49+ mo")))</f>
        <v/>
      </c>
      <c r="X5207" s="58">
        <f>IF(S5207&lt;=35.5,"Q1 Low",IF(S5207&lt;=70.35,"Q2 Mid-Low",IF(S5207&lt;=89.85,"Q3 Mid-High","Q4 High")))</f>
        <v/>
      </c>
      <c r="Y5207" s="58">
        <f>IF(U5207="Yes",1,0)</f>
        <v/>
      </c>
      <c r="Z5207" s="58">
        <f>IF(P5207="Month-to-month",1,0)+IF(M5207="No",1,0)+IF(J5207="No",1,0)+IF(I5207="Fiber optic",1,0)+IF(Q5207="Yes",1,0)</f>
        <v/>
      </c>
    </row>
    <row r="5208" ht="15" customHeight="1" s="59">
      <c r="A5208" s="58" t="inlineStr">
        <is>
          <t>7349-ALMUX</t>
        </is>
      </c>
      <c r="B5208" s="58" t="inlineStr">
        <is>
          <t>Male</t>
        </is>
      </c>
      <c r="C5208" s="58" t="n">
        <v>0</v>
      </c>
      <c r="D5208" s="58" t="inlineStr">
        <is>
          <t>No</t>
        </is>
      </c>
      <c r="E5208" s="58" t="inlineStr">
        <is>
          <t>No</t>
        </is>
      </c>
      <c r="F5208" s="58" t="n">
        <v>37</v>
      </c>
      <c r="G5208" s="58" t="inlineStr">
        <is>
          <t>Yes</t>
        </is>
      </c>
      <c r="H5208" s="58" t="inlineStr">
        <is>
          <t>No</t>
        </is>
      </c>
      <c r="I5208" s="58" t="inlineStr">
        <is>
          <t>DSL</t>
        </is>
      </c>
      <c r="J5208" s="58" t="inlineStr">
        <is>
          <t>Yes</t>
        </is>
      </c>
      <c r="K5208" s="58" t="inlineStr">
        <is>
          <t>Yes</t>
        </is>
      </c>
      <c r="L5208" s="58" t="inlineStr">
        <is>
          <t>Yes</t>
        </is>
      </c>
      <c r="M5208" s="58" t="inlineStr">
        <is>
          <t>Yes</t>
        </is>
      </c>
      <c r="N5208" s="58" t="inlineStr">
        <is>
          <t>No</t>
        </is>
      </c>
      <c r="O5208" s="58" t="inlineStr">
        <is>
          <t>No</t>
        </is>
      </c>
      <c r="P5208" s="58" t="inlineStr">
        <is>
          <t>Two year</t>
        </is>
      </c>
      <c r="Q5208" s="58" t="inlineStr">
        <is>
          <t>No</t>
        </is>
      </c>
      <c r="R5208" s="58" t="inlineStr">
        <is>
          <t>Bank transfer (automatic)</t>
        </is>
      </c>
      <c r="S5208" s="123" t="n">
        <v>65.59999999999999</v>
      </c>
      <c r="T5208" s="58" t="inlineStr">
        <is>
          <t>2313.8</t>
        </is>
      </c>
      <c r="U5208" s="58" t="inlineStr">
        <is>
          <t>No</t>
        </is>
      </c>
      <c r="V5208" s="123">
        <f>IFERROR(VALUE(TRIM(T5208)),S5208*F5208)</f>
        <v/>
      </c>
      <c r="W5208" s="58">
        <f>IF(F5208&lt;=12,"0-12 mo",IF(F5208&lt;=24,"13-24 mo",IF(F5208&lt;=48,"25-48 mo","49+ mo")))</f>
        <v/>
      </c>
      <c r="X5208" s="58">
        <f>IF(S5208&lt;=35.5,"Q1 Low",IF(S5208&lt;=70.35,"Q2 Mid-Low",IF(S5208&lt;=89.85,"Q3 Mid-High","Q4 High")))</f>
        <v/>
      </c>
      <c r="Y5208" s="58">
        <f>IF(U5208="Yes",1,0)</f>
        <v/>
      </c>
      <c r="Z5208" s="58">
        <f>IF(P5208="Month-to-month",1,0)+IF(M5208="No",1,0)+IF(J5208="No",1,0)+IF(I5208="Fiber optic",1,0)+IF(Q5208="Yes",1,0)</f>
        <v/>
      </c>
    </row>
    <row r="5209" ht="15" customHeight="1" s="59">
      <c r="A5209" s="58" t="inlineStr">
        <is>
          <t>9381-NDKME</t>
        </is>
      </c>
      <c r="B5209" s="58" t="inlineStr">
        <is>
          <t>Female</t>
        </is>
      </c>
      <c r="C5209" s="58" t="n">
        <v>1</v>
      </c>
      <c r="D5209" s="58" t="inlineStr">
        <is>
          <t>Yes</t>
        </is>
      </c>
      <c r="E5209" s="58" t="inlineStr">
        <is>
          <t>No</t>
        </is>
      </c>
      <c r="F5209" s="58" t="n">
        <v>24</v>
      </c>
      <c r="G5209" s="58" t="inlineStr">
        <is>
          <t>No</t>
        </is>
      </c>
      <c r="H5209" s="58" t="inlineStr">
        <is>
          <t>No phone service</t>
        </is>
      </c>
      <c r="I5209" s="58" t="inlineStr">
        <is>
          <t>DSL</t>
        </is>
      </c>
      <c r="J5209" s="58" t="inlineStr">
        <is>
          <t>No</t>
        </is>
      </c>
      <c r="K5209" s="58" t="inlineStr">
        <is>
          <t>No</t>
        </is>
      </c>
      <c r="L5209" s="58" t="inlineStr">
        <is>
          <t>Yes</t>
        </is>
      </c>
      <c r="M5209" s="58" t="inlineStr">
        <is>
          <t>No</t>
        </is>
      </c>
      <c r="N5209" s="58" t="inlineStr">
        <is>
          <t>No</t>
        </is>
      </c>
      <c r="O5209" s="58" t="inlineStr">
        <is>
          <t>Yes</t>
        </is>
      </c>
      <c r="P5209" s="58" t="inlineStr">
        <is>
          <t>Month-to-month</t>
        </is>
      </c>
      <c r="Q5209" s="58" t="inlineStr">
        <is>
          <t>Yes</t>
        </is>
      </c>
      <c r="R5209" s="58" t="inlineStr">
        <is>
          <t>Credit card (automatic)</t>
        </is>
      </c>
      <c r="S5209" s="123" t="n">
        <v>40.65</v>
      </c>
      <c r="T5209" s="58" t="inlineStr">
        <is>
          <t>933.3</t>
        </is>
      </c>
      <c r="U5209" s="58" t="inlineStr">
        <is>
          <t>Yes</t>
        </is>
      </c>
      <c r="V5209" s="123">
        <f>IFERROR(VALUE(TRIM(T5209)),S5209*F5209)</f>
        <v/>
      </c>
      <c r="W5209" s="58">
        <f>IF(F5209&lt;=12,"0-12 mo",IF(F5209&lt;=24,"13-24 mo",IF(F5209&lt;=48,"25-48 mo","49+ mo")))</f>
        <v/>
      </c>
      <c r="X5209" s="58">
        <f>IF(S5209&lt;=35.5,"Q1 Low",IF(S5209&lt;=70.35,"Q2 Mid-Low",IF(S5209&lt;=89.85,"Q3 Mid-High","Q4 High")))</f>
        <v/>
      </c>
      <c r="Y5209" s="58">
        <f>IF(U5209="Yes",1,0)</f>
        <v/>
      </c>
      <c r="Z5209" s="58">
        <f>IF(P5209="Month-to-month",1,0)+IF(M5209="No",1,0)+IF(J5209="No",1,0)+IF(I5209="Fiber optic",1,0)+IF(Q5209="Yes",1,0)</f>
        <v/>
      </c>
    </row>
    <row r="5210" ht="15" customHeight="1" s="59">
      <c r="A5210" s="58" t="inlineStr">
        <is>
          <t>6502-KUGLL</t>
        </is>
      </c>
      <c r="B5210" s="58" t="inlineStr">
        <is>
          <t>Female</t>
        </is>
      </c>
      <c r="C5210" s="58" t="n">
        <v>0</v>
      </c>
      <c r="D5210" s="58" t="inlineStr">
        <is>
          <t>Yes</t>
        </is>
      </c>
      <c r="E5210" s="58" t="inlineStr">
        <is>
          <t>Yes</t>
        </is>
      </c>
      <c r="F5210" s="58" t="n">
        <v>14</v>
      </c>
      <c r="G5210" s="58" t="inlineStr">
        <is>
          <t>Yes</t>
        </is>
      </c>
      <c r="H5210" s="58" t="inlineStr">
        <is>
          <t>No</t>
        </is>
      </c>
      <c r="I5210" s="58" t="inlineStr">
        <is>
          <t>DSL</t>
        </is>
      </c>
      <c r="J5210" s="58" t="inlineStr">
        <is>
          <t>Yes</t>
        </is>
      </c>
      <c r="K5210" s="58" t="inlineStr">
        <is>
          <t>Yes</t>
        </is>
      </c>
      <c r="L5210" s="58" t="inlineStr">
        <is>
          <t>No</t>
        </is>
      </c>
      <c r="M5210" s="58" t="inlineStr">
        <is>
          <t>Yes</t>
        </is>
      </c>
      <c r="N5210" s="58" t="inlineStr">
        <is>
          <t>No</t>
        </is>
      </c>
      <c r="O5210" s="58" t="inlineStr">
        <is>
          <t>No</t>
        </is>
      </c>
      <c r="P5210" s="58" t="inlineStr">
        <is>
          <t>Month-to-month</t>
        </is>
      </c>
      <c r="Q5210" s="58" t="inlineStr">
        <is>
          <t>No</t>
        </is>
      </c>
      <c r="R5210" s="58" t="inlineStr">
        <is>
          <t>Bank transfer (automatic)</t>
        </is>
      </c>
      <c r="S5210" s="123" t="n">
        <v>59.45</v>
      </c>
      <c r="T5210" s="58" t="inlineStr">
        <is>
          <t>780.85</t>
        </is>
      </c>
      <c r="U5210" s="58" t="inlineStr">
        <is>
          <t>No</t>
        </is>
      </c>
      <c r="V5210" s="123">
        <f>IFERROR(VALUE(TRIM(T5210)),S5210*F5210)</f>
        <v/>
      </c>
      <c r="W5210" s="58">
        <f>IF(F5210&lt;=12,"0-12 mo",IF(F5210&lt;=24,"13-24 mo",IF(F5210&lt;=48,"25-48 mo","49+ mo")))</f>
        <v/>
      </c>
      <c r="X5210" s="58">
        <f>IF(S5210&lt;=35.5,"Q1 Low",IF(S5210&lt;=70.35,"Q2 Mid-Low",IF(S5210&lt;=89.85,"Q3 Mid-High","Q4 High")))</f>
        <v/>
      </c>
      <c r="Y5210" s="58">
        <f>IF(U5210="Yes",1,0)</f>
        <v/>
      </c>
      <c r="Z5210" s="58">
        <f>IF(P5210="Month-to-month",1,0)+IF(M5210="No",1,0)+IF(J5210="No",1,0)+IF(I5210="Fiber optic",1,0)+IF(Q5210="Yes",1,0)</f>
        <v/>
      </c>
    </row>
    <row r="5211" ht="15" customHeight="1" s="59">
      <c r="A5211" s="58" t="inlineStr">
        <is>
          <t>1841-YSJGV</t>
        </is>
      </c>
      <c r="B5211" s="58" t="inlineStr">
        <is>
          <t>Male</t>
        </is>
      </c>
      <c r="C5211" s="58" t="n">
        <v>0</v>
      </c>
      <c r="D5211" s="58" t="inlineStr">
        <is>
          <t>Yes</t>
        </is>
      </c>
      <c r="E5211" s="58" t="inlineStr">
        <is>
          <t>No</t>
        </is>
      </c>
      <c r="F5211" s="58" t="n">
        <v>72</v>
      </c>
      <c r="G5211" s="58" t="inlineStr">
        <is>
          <t>Yes</t>
        </is>
      </c>
      <c r="H5211" s="58" t="inlineStr">
        <is>
          <t>Yes</t>
        </is>
      </c>
      <c r="I5211" s="58" t="inlineStr">
        <is>
          <t>Fiber optic</t>
        </is>
      </c>
      <c r="J5211" s="58" t="inlineStr">
        <is>
          <t>Yes</t>
        </is>
      </c>
      <c r="K5211" s="58" t="inlineStr">
        <is>
          <t>Yes</t>
        </is>
      </c>
      <c r="L5211" s="58" t="inlineStr">
        <is>
          <t>No</t>
        </is>
      </c>
      <c r="M5211" s="58" t="inlineStr">
        <is>
          <t>Yes</t>
        </is>
      </c>
      <c r="N5211" s="58" t="inlineStr">
        <is>
          <t>Yes</t>
        </is>
      </c>
      <c r="O5211" s="58" t="inlineStr">
        <is>
          <t>Yes</t>
        </is>
      </c>
      <c r="P5211" s="58" t="inlineStr">
        <is>
          <t>Two year</t>
        </is>
      </c>
      <c r="Q5211" s="58" t="inlineStr">
        <is>
          <t>Yes</t>
        </is>
      </c>
      <c r="R5211" s="58" t="inlineStr">
        <is>
          <t>Credit card (automatic)</t>
        </is>
      </c>
      <c r="S5211" s="123" t="n">
        <v>109.95</v>
      </c>
      <c r="T5211" s="58" t="inlineStr">
        <is>
          <t>7852.4</t>
        </is>
      </c>
      <c r="U5211" s="58" t="inlineStr">
        <is>
          <t>No</t>
        </is>
      </c>
      <c r="V5211" s="123">
        <f>IFERROR(VALUE(TRIM(T5211)),S5211*F5211)</f>
        <v/>
      </c>
      <c r="W5211" s="58">
        <f>IF(F5211&lt;=12,"0-12 mo",IF(F5211&lt;=24,"13-24 mo",IF(F5211&lt;=48,"25-48 mo","49+ mo")))</f>
        <v/>
      </c>
      <c r="X5211" s="58">
        <f>IF(S5211&lt;=35.5,"Q1 Low",IF(S5211&lt;=70.35,"Q2 Mid-Low",IF(S5211&lt;=89.85,"Q3 Mid-High","Q4 High")))</f>
        <v/>
      </c>
      <c r="Y5211" s="58">
        <f>IF(U5211="Yes",1,0)</f>
        <v/>
      </c>
      <c r="Z5211" s="58">
        <f>IF(P5211="Month-to-month",1,0)+IF(M5211="No",1,0)+IF(J5211="No",1,0)+IF(I5211="Fiber optic",1,0)+IF(Q5211="Yes",1,0)</f>
        <v/>
      </c>
    </row>
    <row r="5212" ht="15" customHeight="1" s="59">
      <c r="A5212" s="58" t="inlineStr">
        <is>
          <t>2794-XIMMO</t>
        </is>
      </c>
      <c r="B5212" s="58" t="inlineStr">
        <is>
          <t>Male</t>
        </is>
      </c>
      <c r="C5212" s="58" t="n">
        <v>0</v>
      </c>
      <c r="D5212" s="58" t="inlineStr">
        <is>
          <t>Yes</t>
        </is>
      </c>
      <c r="E5212" s="58" t="inlineStr">
        <is>
          <t>No</t>
        </is>
      </c>
      <c r="F5212" s="58" t="n">
        <v>53</v>
      </c>
      <c r="G5212" s="58" t="inlineStr">
        <is>
          <t>No</t>
        </is>
      </c>
      <c r="H5212" s="58" t="inlineStr">
        <is>
          <t>No phone service</t>
        </is>
      </c>
      <c r="I5212" s="58" t="inlineStr">
        <is>
          <t>DSL</t>
        </is>
      </c>
      <c r="J5212" s="58" t="inlineStr">
        <is>
          <t>No</t>
        </is>
      </c>
      <c r="K5212" s="58" t="inlineStr">
        <is>
          <t>Yes</t>
        </is>
      </c>
      <c r="L5212" s="58" t="inlineStr">
        <is>
          <t>Yes</t>
        </is>
      </c>
      <c r="M5212" s="58" t="inlineStr">
        <is>
          <t>Yes</t>
        </is>
      </c>
      <c r="N5212" s="58" t="inlineStr">
        <is>
          <t>Yes</t>
        </is>
      </c>
      <c r="O5212" s="58" t="inlineStr">
        <is>
          <t>Yes</t>
        </is>
      </c>
      <c r="P5212" s="58" t="inlineStr">
        <is>
          <t>One year</t>
        </is>
      </c>
      <c r="Q5212" s="58" t="inlineStr">
        <is>
          <t>Yes</t>
        </is>
      </c>
      <c r="R5212" s="58" t="inlineStr">
        <is>
          <t>Electronic check</t>
        </is>
      </c>
      <c r="S5212" s="123" t="n">
        <v>60.45</v>
      </c>
      <c r="T5212" s="58" t="inlineStr">
        <is>
          <t>3184.25</t>
        </is>
      </c>
      <c r="U5212" s="58" t="inlineStr">
        <is>
          <t>Yes</t>
        </is>
      </c>
      <c r="V5212" s="123">
        <f>IFERROR(VALUE(TRIM(T5212)),S5212*F5212)</f>
        <v/>
      </c>
      <c r="W5212" s="58">
        <f>IF(F5212&lt;=12,"0-12 mo",IF(F5212&lt;=24,"13-24 mo",IF(F5212&lt;=48,"25-48 mo","49+ mo")))</f>
        <v/>
      </c>
      <c r="X5212" s="58">
        <f>IF(S5212&lt;=35.5,"Q1 Low",IF(S5212&lt;=70.35,"Q2 Mid-Low",IF(S5212&lt;=89.85,"Q3 Mid-High","Q4 High")))</f>
        <v/>
      </c>
      <c r="Y5212" s="58">
        <f>IF(U5212="Yes",1,0)</f>
        <v/>
      </c>
      <c r="Z5212" s="58">
        <f>IF(P5212="Month-to-month",1,0)+IF(M5212="No",1,0)+IF(J5212="No",1,0)+IF(I5212="Fiber optic",1,0)+IF(Q5212="Yes",1,0)</f>
        <v/>
      </c>
    </row>
    <row r="5213" ht="15" customHeight="1" s="59">
      <c r="A5213" s="58" t="inlineStr">
        <is>
          <t>8382-SHQEH</t>
        </is>
      </c>
      <c r="B5213" s="58" t="inlineStr">
        <is>
          <t>Female</t>
        </is>
      </c>
      <c r="C5213" s="58" t="n">
        <v>0</v>
      </c>
      <c r="D5213" s="58" t="inlineStr">
        <is>
          <t>Yes</t>
        </is>
      </c>
      <c r="E5213" s="58" t="inlineStr">
        <is>
          <t>No</t>
        </is>
      </c>
      <c r="F5213" s="58" t="n">
        <v>8</v>
      </c>
      <c r="G5213" s="58" t="inlineStr">
        <is>
          <t>Yes</t>
        </is>
      </c>
      <c r="H5213" s="58" t="inlineStr">
        <is>
          <t>Yes</t>
        </is>
      </c>
      <c r="I5213" s="58" t="inlineStr">
        <is>
          <t>Fiber optic</t>
        </is>
      </c>
      <c r="J5213" s="58" t="inlineStr">
        <is>
          <t>No</t>
        </is>
      </c>
      <c r="K5213" s="58" t="inlineStr">
        <is>
          <t>No</t>
        </is>
      </c>
      <c r="L5213" s="58" t="inlineStr">
        <is>
          <t>No</t>
        </is>
      </c>
      <c r="M5213" s="58" t="inlineStr">
        <is>
          <t>No</t>
        </is>
      </c>
      <c r="N5213" s="58" t="inlineStr">
        <is>
          <t>No</t>
        </is>
      </c>
      <c r="O5213" s="58" t="inlineStr">
        <is>
          <t>Yes</t>
        </is>
      </c>
      <c r="P5213" s="58" t="inlineStr">
        <is>
          <t>Month-to-month</t>
        </is>
      </c>
      <c r="Q5213" s="58" t="inlineStr">
        <is>
          <t>Yes</t>
        </is>
      </c>
      <c r="R5213" s="58" t="inlineStr">
        <is>
          <t>Electronic check</t>
        </is>
      </c>
      <c r="S5213" s="123" t="n">
        <v>84.90000000000001</v>
      </c>
      <c r="T5213" s="58" t="inlineStr">
        <is>
          <t>764.95</t>
        </is>
      </c>
      <c r="U5213" s="58" t="inlineStr">
        <is>
          <t>Yes</t>
        </is>
      </c>
      <c r="V5213" s="123">
        <f>IFERROR(VALUE(TRIM(T5213)),S5213*F5213)</f>
        <v/>
      </c>
      <c r="W5213" s="58">
        <f>IF(F5213&lt;=12,"0-12 mo",IF(F5213&lt;=24,"13-24 mo",IF(F5213&lt;=48,"25-48 mo","49+ mo")))</f>
        <v/>
      </c>
      <c r="X5213" s="58">
        <f>IF(S5213&lt;=35.5,"Q1 Low",IF(S5213&lt;=70.35,"Q2 Mid-Low",IF(S5213&lt;=89.85,"Q3 Mid-High","Q4 High")))</f>
        <v/>
      </c>
      <c r="Y5213" s="58">
        <f>IF(U5213="Yes",1,0)</f>
        <v/>
      </c>
      <c r="Z5213" s="58">
        <f>IF(P5213="Month-to-month",1,0)+IF(M5213="No",1,0)+IF(J5213="No",1,0)+IF(I5213="Fiber optic",1,0)+IF(Q5213="Yes",1,0)</f>
        <v/>
      </c>
    </row>
    <row r="5214" ht="15" customHeight="1" s="59">
      <c r="A5214" s="58" t="inlineStr">
        <is>
          <t>3511-BFTJW</t>
        </is>
      </c>
      <c r="B5214" s="58" t="inlineStr">
        <is>
          <t>Male</t>
        </is>
      </c>
      <c r="C5214" s="58" t="n">
        <v>0</v>
      </c>
      <c r="D5214" s="58" t="inlineStr">
        <is>
          <t>Yes</t>
        </is>
      </c>
      <c r="E5214" s="58" t="inlineStr">
        <is>
          <t>Yes</t>
        </is>
      </c>
      <c r="F5214" s="58" t="n">
        <v>72</v>
      </c>
      <c r="G5214" s="58" t="inlineStr">
        <is>
          <t>No</t>
        </is>
      </c>
      <c r="H5214" s="58" t="inlineStr">
        <is>
          <t>No phone service</t>
        </is>
      </c>
      <c r="I5214" s="58" t="inlineStr">
        <is>
          <t>DSL</t>
        </is>
      </c>
      <c r="J5214" s="58" t="inlineStr">
        <is>
          <t>Yes</t>
        </is>
      </c>
      <c r="K5214" s="58" t="inlineStr">
        <is>
          <t>Yes</t>
        </is>
      </c>
      <c r="L5214" s="58" t="inlineStr">
        <is>
          <t>Yes</t>
        </is>
      </c>
      <c r="M5214" s="58" t="inlineStr">
        <is>
          <t>No</t>
        </is>
      </c>
      <c r="N5214" s="58" t="inlineStr">
        <is>
          <t>No</t>
        </is>
      </c>
      <c r="O5214" s="58" t="inlineStr">
        <is>
          <t>No</t>
        </is>
      </c>
      <c r="P5214" s="58" t="inlineStr">
        <is>
          <t>Two year</t>
        </is>
      </c>
      <c r="Q5214" s="58" t="inlineStr">
        <is>
          <t>No</t>
        </is>
      </c>
      <c r="R5214" s="58" t="inlineStr">
        <is>
          <t>Credit card (automatic)</t>
        </is>
      </c>
      <c r="S5214" s="123" t="n">
        <v>38.5</v>
      </c>
      <c r="T5214" s="58" t="inlineStr">
        <is>
          <t>2763</t>
        </is>
      </c>
      <c r="U5214" s="58" t="inlineStr">
        <is>
          <t>No</t>
        </is>
      </c>
      <c r="V5214" s="123">
        <f>IFERROR(VALUE(TRIM(T5214)),S5214*F5214)</f>
        <v/>
      </c>
      <c r="W5214" s="58">
        <f>IF(F5214&lt;=12,"0-12 mo",IF(F5214&lt;=24,"13-24 mo",IF(F5214&lt;=48,"25-48 mo","49+ mo")))</f>
        <v/>
      </c>
      <c r="X5214" s="58">
        <f>IF(S5214&lt;=35.5,"Q1 Low",IF(S5214&lt;=70.35,"Q2 Mid-Low",IF(S5214&lt;=89.85,"Q3 Mid-High","Q4 High")))</f>
        <v/>
      </c>
      <c r="Y5214" s="58">
        <f>IF(U5214="Yes",1,0)</f>
        <v/>
      </c>
      <c r="Z5214" s="58">
        <f>IF(P5214="Month-to-month",1,0)+IF(M5214="No",1,0)+IF(J5214="No",1,0)+IF(I5214="Fiber optic",1,0)+IF(Q5214="Yes",1,0)</f>
        <v/>
      </c>
    </row>
    <row r="5215" ht="15" customHeight="1" s="59">
      <c r="A5215" s="58" t="inlineStr">
        <is>
          <t>7668-XCFYV</t>
        </is>
      </c>
      <c r="B5215" s="58" t="inlineStr">
        <is>
          <t>Female</t>
        </is>
      </c>
      <c r="C5215" s="58" t="n">
        <v>1</v>
      </c>
      <c r="D5215" s="58" t="inlineStr">
        <is>
          <t>Yes</t>
        </is>
      </c>
      <c r="E5215" s="58" t="inlineStr">
        <is>
          <t>No</t>
        </is>
      </c>
      <c r="F5215" s="58" t="n">
        <v>17</v>
      </c>
      <c r="G5215" s="58" t="inlineStr">
        <is>
          <t>Yes</t>
        </is>
      </c>
      <c r="H5215" s="58" t="inlineStr">
        <is>
          <t>Yes</t>
        </is>
      </c>
      <c r="I5215" s="58" t="inlineStr">
        <is>
          <t>Fiber optic</t>
        </is>
      </c>
      <c r="J5215" s="58" t="inlineStr">
        <is>
          <t>No</t>
        </is>
      </c>
      <c r="K5215" s="58" t="inlineStr">
        <is>
          <t>No</t>
        </is>
      </c>
      <c r="L5215" s="58" t="inlineStr">
        <is>
          <t>No</t>
        </is>
      </c>
      <c r="M5215" s="58" t="inlineStr">
        <is>
          <t>No</t>
        </is>
      </c>
      <c r="N5215" s="58" t="inlineStr">
        <is>
          <t>Yes</t>
        </is>
      </c>
      <c r="O5215" s="58" t="inlineStr">
        <is>
          <t>Yes</t>
        </is>
      </c>
      <c r="P5215" s="58" t="inlineStr">
        <is>
          <t>Month-to-month</t>
        </is>
      </c>
      <c r="Q5215" s="58" t="inlineStr">
        <is>
          <t>Yes</t>
        </is>
      </c>
      <c r="R5215" s="58" t="inlineStr">
        <is>
          <t>Electronic check</t>
        </is>
      </c>
      <c r="S5215" s="123" t="n">
        <v>92.55</v>
      </c>
      <c r="T5215" s="58" t="inlineStr">
        <is>
          <t>1614.7</t>
        </is>
      </c>
      <c r="U5215" s="58" t="inlineStr">
        <is>
          <t>No</t>
        </is>
      </c>
      <c r="V5215" s="123">
        <f>IFERROR(VALUE(TRIM(T5215)),S5215*F5215)</f>
        <v/>
      </c>
      <c r="W5215" s="58">
        <f>IF(F5215&lt;=12,"0-12 mo",IF(F5215&lt;=24,"13-24 mo",IF(F5215&lt;=48,"25-48 mo","49+ mo")))</f>
        <v/>
      </c>
      <c r="X5215" s="58">
        <f>IF(S5215&lt;=35.5,"Q1 Low",IF(S5215&lt;=70.35,"Q2 Mid-Low",IF(S5215&lt;=89.85,"Q3 Mid-High","Q4 High")))</f>
        <v/>
      </c>
      <c r="Y5215" s="58">
        <f>IF(U5215="Yes",1,0)</f>
        <v/>
      </c>
      <c r="Z5215" s="58">
        <f>IF(P5215="Month-to-month",1,0)+IF(M5215="No",1,0)+IF(J5215="No",1,0)+IF(I5215="Fiber optic",1,0)+IF(Q5215="Yes",1,0)</f>
        <v/>
      </c>
    </row>
    <row r="5216" ht="15" customHeight="1" s="59">
      <c r="A5216" s="58" t="inlineStr">
        <is>
          <t>2983-ZANRP</t>
        </is>
      </c>
      <c r="B5216" s="58" t="inlineStr">
        <is>
          <t>Female</t>
        </is>
      </c>
      <c r="C5216" s="58" t="n">
        <v>0</v>
      </c>
      <c r="D5216" s="58" t="inlineStr">
        <is>
          <t>Yes</t>
        </is>
      </c>
      <c r="E5216" s="58" t="inlineStr">
        <is>
          <t>Yes</t>
        </is>
      </c>
      <c r="F5216" s="58" t="n">
        <v>2</v>
      </c>
      <c r="G5216" s="58" t="inlineStr">
        <is>
          <t>Yes</t>
        </is>
      </c>
      <c r="H5216" s="58" t="inlineStr">
        <is>
          <t>No</t>
        </is>
      </c>
      <c r="I5216" s="58" t="inlineStr">
        <is>
          <t>Fiber optic</t>
        </is>
      </c>
      <c r="J5216" s="58" t="inlineStr">
        <is>
          <t>No</t>
        </is>
      </c>
      <c r="K5216" s="58" t="inlineStr">
        <is>
          <t>Yes</t>
        </is>
      </c>
      <c r="L5216" s="58" t="inlineStr">
        <is>
          <t>No</t>
        </is>
      </c>
      <c r="M5216" s="58" t="inlineStr">
        <is>
          <t>No</t>
        </is>
      </c>
      <c r="N5216" s="58" t="inlineStr">
        <is>
          <t>No</t>
        </is>
      </c>
      <c r="O5216" s="58" t="inlineStr">
        <is>
          <t>No</t>
        </is>
      </c>
      <c r="P5216" s="58" t="inlineStr">
        <is>
          <t>Month-to-month</t>
        </is>
      </c>
      <c r="Q5216" s="58" t="inlineStr">
        <is>
          <t>Yes</t>
        </is>
      </c>
      <c r="R5216" s="58" t="inlineStr">
        <is>
          <t>Bank transfer (automatic)</t>
        </is>
      </c>
      <c r="S5216" s="123" t="n">
        <v>73.55</v>
      </c>
      <c r="T5216" s="58" t="inlineStr">
        <is>
          <t>145.4</t>
        </is>
      </c>
      <c r="U5216" s="58" t="inlineStr">
        <is>
          <t>Yes</t>
        </is>
      </c>
      <c r="V5216" s="123">
        <f>IFERROR(VALUE(TRIM(T5216)),S5216*F5216)</f>
        <v/>
      </c>
      <c r="W5216" s="58">
        <f>IF(F5216&lt;=12,"0-12 mo",IF(F5216&lt;=24,"13-24 mo",IF(F5216&lt;=48,"25-48 mo","49+ mo")))</f>
        <v/>
      </c>
      <c r="X5216" s="58">
        <f>IF(S5216&lt;=35.5,"Q1 Low",IF(S5216&lt;=70.35,"Q2 Mid-Low",IF(S5216&lt;=89.85,"Q3 Mid-High","Q4 High")))</f>
        <v/>
      </c>
      <c r="Y5216" s="58">
        <f>IF(U5216="Yes",1,0)</f>
        <v/>
      </c>
      <c r="Z5216" s="58">
        <f>IF(P5216="Month-to-month",1,0)+IF(M5216="No",1,0)+IF(J5216="No",1,0)+IF(I5216="Fiber optic",1,0)+IF(Q5216="Yes",1,0)</f>
        <v/>
      </c>
    </row>
    <row r="5217" ht="15" customHeight="1" s="59">
      <c r="A5217" s="58" t="inlineStr">
        <is>
          <t>7845-URHJN</t>
        </is>
      </c>
      <c r="B5217" s="58" t="inlineStr">
        <is>
          <t>Female</t>
        </is>
      </c>
      <c r="C5217" s="58" t="n">
        <v>0</v>
      </c>
      <c r="D5217" s="58" t="inlineStr">
        <is>
          <t>Yes</t>
        </is>
      </c>
      <c r="E5217" s="58" t="inlineStr">
        <is>
          <t>No</t>
        </is>
      </c>
      <c r="F5217" s="58" t="n">
        <v>8</v>
      </c>
      <c r="G5217" s="58" t="inlineStr">
        <is>
          <t>Yes</t>
        </is>
      </c>
      <c r="H5217" s="58" t="inlineStr">
        <is>
          <t>No</t>
        </is>
      </c>
      <c r="I5217" s="58" t="inlineStr">
        <is>
          <t>No</t>
        </is>
      </c>
      <c r="J5217" s="58" t="inlineStr">
        <is>
          <t>No internet service</t>
        </is>
      </c>
      <c r="K5217" s="58" t="inlineStr">
        <is>
          <t>No internet service</t>
        </is>
      </c>
      <c r="L5217" s="58" t="inlineStr">
        <is>
          <t>No internet service</t>
        </is>
      </c>
      <c r="M5217" s="58" t="inlineStr">
        <is>
          <t>No internet service</t>
        </is>
      </c>
      <c r="N5217" s="58" t="inlineStr">
        <is>
          <t>No internet service</t>
        </is>
      </c>
      <c r="O5217" s="58" t="inlineStr">
        <is>
          <t>No internet service</t>
        </is>
      </c>
      <c r="P5217" s="58" t="inlineStr">
        <is>
          <t>Month-to-month</t>
        </is>
      </c>
      <c r="Q5217" s="58" t="inlineStr">
        <is>
          <t>No</t>
        </is>
      </c>
      <c r="R5217" s="58" t="inlineStr">
        <is>
          <t>Bank transfer (automatic)</t>
        </is>
      </c>
      <c r="S5217" s="123" t="n">
        <v>20.15</v>
      </c>
      <c r="T5217" s="58" t="inlineStr">
        <is>
          <t>156.25</t>
        </is>
      </c>
      <c r="U5217" s="58" t="inlineStr">
        <is>
          <t>Yes</t>
        </is>
      </c>
      <c r="V5217" s="123">
        <f>IFERROR(VALUE(TRIM(T5217)),S5217*F5217)</f>
        <v/>
      </c>
      <c r="W5217" s="58">
        <f>IF(F5217&lt;=12,"0-12 mo",IF(F5217&lt;=24,"13-24 mo",IF(F5217&lt;=48,"25-48 mo","49+ mo")))</f>
        <v/>
      </c>
      <c r="X5217" s="58">
        <f>IF(S5217&lt;=35.5,"Q1 Low",IF(S5217&lt;=70.35,"Q2 Mid-Low",IF(S5217&lt;=89.85,"Q3 Mid-High","Q4 High")))</f>
        <v/>
      </c>
      <c r="Y5217" s="58">
        <f>IF(U5217="Yes",1,0)</f>
        <v/>
      </c>
      <c r="Z5217" s="58">
        <f>IF(P5217="Month-to-month",1,0)+IF(M5217="No",1,0)+IF(J5217="No",1,0)+IF(I5217="Fiber optic",1,0)+IF(Q5217="Yes",1,0)</f>
        <v/>
      </c>
    </row>
    <row r="5218" ht="15" customHeight="1" s="59">
      <c r="A5218" s="58" t="inlineStr">
        <is>
          <t>3034-ZBEQN</t>
        </is>
      </c>
      <c r="B5218" s="58" t="inlineStr">
        <is>
          <t>Female</t>
        </is>
      </c>
      <c r="C5218" s="58" t="n">
        <v>0</v>
      </c>
      <c r="D5218" s="58" t="inlineStr">
        <is>
          <t>Yes</t>
        </is>
      </c>
      <c r="E5218" s="58" t="inlineStr">
        <is>
          <t>No</t>
        </is>
      </c>
      <c r="F5218" s="58" t="n">
        <v>48</v>
      </c>
      <c r="G5218" s="58" t="inlineStr">
        <is>
          <t>No</t>
        </is>
      </c>
      <c r="H5218" s="58" t="inlineStr">
        <is>
          <t>No phone service</t>
        </is>
      </c>
      <c r="I5218" s="58" t="inlineStr">
        <is>
          <t>DSL</t>
        </is>
      </c>
      <c r="J5218" s="58" t="inlineStr">
        <is>
          <t>No</t>
        </is>
      </c>
      <c r="K5218" s="58" t="inlineStr">
        <is>
          <t>Yes</t>
        </is>
      </c>
      <c r="L5218" s="58" t="inlineStr">
        <is>
          <t>Yes</t>
        </is>
      </c>
      <c r="M5218" s="58" t="inlineStr">
        <is>
          <t>No</t>
        </is>
      </c>
      <c r="N5218" s="58" t="inlineStr">
        <is>
          <t>No</t>
        </is>
      </c>
      <c r="O5218" s="58" t="inlineStr">
        <is>
          <t>No</t>
        </is>
      </c>
      <c r="P5218" s="58" t="inlineStr">
        <is>
          <t>One year</t>
        </is>
      </c>
      <c r="Q5218" s="58" t="inlineStr">
        <is>
          <t>No</t>
        </is>
      </c>
      <c r="R5218" s="58" t="inlineStr">
        <is>
          <t>Mailed check</t>
        </is>
      </c>
      <c r="S5218" s="123" t="n">
        <v>34.7</v>
      </c>
      <c r="T5218" s="58" t="inlineStr">
        <is>
          <t>1604.5</t>
        </is>
      </c>
      <c r="U5218" s="58" t="inlineStr">
        <is>
          <t>Yes</t>
        </is>
      </c>
      <c r="V5218" s="123">
        <f>IFERROR(VALUE(TRIM(T5218)),S5218*F5218)</f>
        <v/>
      </c>
      <c r="W5218" s="58">
        <f>IF(F5218&lt;=12,"0-12 mo",IF(F5218&lt;=24,"13-24 mo",IF(F5218&lt;=48,"25-48 mo","49+ mo")))</f>
        <v/>
      </c>
      <c r="X5218" s="58">
        <f>IF(S5218&lt;=35.5,"Q1 Low",IF(S5218&lt;=70.35,"Q2 Mid-Low",IF(S5218&lt;=89.85,"Q3 Mid-High","Q4 High")))</f>
        <v/>
      </c>
      <c r="Y5218" s="58">
        <f>IF(U5218="Yes",1,0)</f>
        <v/>
      </c>
      <c r="Z5218" s="58">
        <f>IF(P5218="Month-to-month",1,0)+IF(M5218="No",1,0)+IF(J5218="No",1,0)+IF(I5218="Fiber optic",1,0)+IF(Q5218="Yes",1,0)</f>
        <v/>
      </c>
    </row>
    <row r="5219" ht="15" customHeight="1" s="59">
      <c r="A5219" s="58" t="inlineStr">
        <is>
          <t>5018-HEKFO</t>
        </is>
      </c>
      <c r="B5219" s="58" t="inlineStr">
        <is>
          <t>Female</t>
        </is>
      </c>
      <c r="C5219" s="58" t="n">
        <v>0</v>
      </c>
      <c r="D5219" s="58" t="inlineStr">
        <is>
          <t>No</t>
        </is>
      </c>
      <c r="E5219" s="58" t="inlineStr">
        <is>
          <t>No</t>
        </is>
      </c>
      <c r="F5219" s="58" t="n">
        <v>10</v>
      </c>
      <c r="G5219" s="58" t="inlineStr">
        <is>
          <t>Yes</t>
        </is>
      </c>
      <c r="H5219" s="58" t="inlineStr">
        <is>
          <t>Yes</t>
        </is>
      </c>
      <c r="I5219" s="58" t="inlineStr">
        <is>
          <t>No</t>
        </is>
      </c>
      <c r="J5219" s="58" t="inlineStr">
        <is>
          <t>No internet service</t>
        </is>
      </c>
      <c r="K5219" s="58" t="inlineStr">
        <is>
          <t>No internet service</t>
        </is>
      </c>
      <c r="L5219" s="58" t="inlineStr">
        <is>
          <t>No internet service</t>
        </is>
      </c>
      <c r="M5219" s="58" t="inlineStr">
        <is>
          <t>No internet service</t>
        </is>
      </c>
      <c r="N5219" s="58" t="inlineStr">
        <is>
          <t>No internet service</t>
        </is>
      </c>
      <c r="O5219" s="58" t="inlineStr">
        <is>
          <t>No internet service</t>
        </is>
      </c>
      <c r="P5219" s="58" t="inlineStr">
        <is>
          <t>Month-to-month</t>
        </is>
      </c>
      <c r="Q5219" s="58" t="inlineStr">
        <is>
          <t>Yes</t>
        </is>
      </c>
      <c r="R5219" s="58" t="inlineStr">
        <is>
          <t>Mailed check</t>
        </is>
      </c>
      <c r="S5219" s="123" t="n">
        <v>24.5</v>
      </c>
      <c r="T5219" s="58" t="inlineStr">
        <is>
          <t>270.15</t>
        </is>
      </c>
      <c r="U5219" s="58" t="inlineStr">
        <is>
          <t>No</t>
        </is>
      </c>
      <c r="V5219" s="123">
        <f>IFERROR(VALUE(TRIM(T5219)),S5219*F5219)</f>
        <v/>
      </c>
      <c r="W5219" s="58">
        <f>IF(F5219&lt;=12,"0-12 mo",IF(F5219&lt;=24,"13-24 mo",IF(F5219&lt;=48,"25-48 mo","49+ mo")))</f>
        <v/>
      </c>
      <c r="X5219" s="58">
        <f>IF(S5219&lt;=35.5,"Q1 Low",IF(S5219&lt;=70.35,"Q2 Mid-Low",IF(S5219&lt;=89.85,"Q3 Mid-High","Q4 High")))</f>
        <v/>
      </c>
      <c r="Y5219" s="58">
        <f>IF(U5219="Yes",1,0)</f>
        <v/>
      </c>
      <c r="Z5219" s="58">
        <f>IF(P5219="Month-to-month",1,0)+IF(M5219="No",1,0)+IF(J5219="No",1,0)+IF(I5219="Fiber optic",1,0)+IF(Q5219="Yes",1,0)</f>
        <v/>
      </c>
    </row>
    <row r="5220" ht="15" customHeight="1" s="59">
      <c r="A5220" s="58" t="inlineStr">
        <is>
          <t>2923-ARZLG</t>
        </is>
      </c>
      <c r="B5220" s="58" t="inlineStr">
        <is>
          <t>Male</t>
        </is>
      </c>
      <c r="C5220" s="58" t="n">
        <v>0</v>
      </c>
      <c r="D5220" s="58" t="inlineStr">
        <is>
          <t>Yes</t>
        </is>
      </c>
      <c r="E5220" s="58" t="inlineStr">
        <is>
          <t>Yes</t>
        </is>
      </c>
      <c r="F5220" s="58" t="n">
        <v>0</v>
      </c>
      <c r="G5220" s="58" t="inlineStr">
        <is>
          <t>Yes</t>
        </is>
      </c>
      <c r="H5220" s="58" t="inlineStr">
        <is>
          <t>No</t>
        </is>
      </c>
      <c r="I5220" s="58" t="inlineStr">
        <is>
          <t>No</t>
        </is>
      </c>
      <c r="J5220" s="58" t="inlineStr">
        <is>
          <t>No internet service</t>
        </is>
      </c>
      <c r="K5220" s="58" t="inlineStr">
        <is>
          <t>No internet service</t>
        </is>
      </c>
      <c r="L5220" s="58" t="inlineStr">
        <is>
          <t>No internet service</t>
        </is>
      </c>
      <c r="M5220" s="58" t="inlineStr">
        <is>
          <t>No internet service</t>
        </is>
      </c>
      <c r="N5220" s="58" t="inlineStr">
        <is>
          <t>No internet service</t>
        </is>
      </c>
      <c r="O5220" s="58" t="inlineStr">
        <is>
          <t>No internet service</t>
        </is>
      </c>
      <c r="P5220" s="58" t="inlineStr">
        <is>
          <t>One year</t>
        </is>
      </c>
      <c r="Q5220" s="58" t="inlineStr">
        <is>
          <t>Yes</t>
        </is>
      </c>
      <c r="R5220" s="58" t="inlineStr">
        <is>
          <t>Mailed check</t>
        </is>
      </c>
      <c r="S5220" s="123" t="n">
        <v>19.7</v>
      </c>
      <c r="T5220" s="58" t="inlineStr">
        <is>
          <t xml:space="preserve"> </t>
        </is>
      </c>
      <c r="U5220" s="58" t="inlineStr">
        <is>
          <t>No</t>
        </is>
      </c>
      <c r="V5220" s="123">
        <f>IFERROR(VALUE(TRIM(T5220)),S5220*F5220)</f>
        <v/>
      </c>
      <c r="W5220" s="58">
        <f>IF(F5220&lt;=12,"0-12 mo",IF(F5220&lt;=24,"13-24 mo",IF(F5220&lt;=48,"25-48 mo","49+ mo")))</f>
        <v/>
      </c>
      <c r="X5220" s="58">
        <f>IF(S5220&lt;=35.5,"Q1 Low",IF(S5220&lt;=70.35,"Q2 Mid-Low",IF(S5220&lt;=89.85,"Q3 Mid-High","Q4 High")))</f>
        <v/>
      </c>
      <c r="Y5220" s="58">
        <f>IF(U5220="Yes",1,0)</f>
        <v/>
      </c>
      <c r="Z5220" s="58">
        <f>IF(P5220="Month-to-month",1,0)+IF(M5220="No",1,0)+IF(J5220="No",1,0)+IF(I5220="Fiber optic",1,0)+IF(Q5220="Yes",1,0)</f>
        <v/>
      </c>
    </row>
    <row r="5221" ht="15" customHeight="1" s="59">
      <c r="A5221" s="58" t="inlineStr">
        <is>
          <t>3976-NLDEZ</t>
        </is>
      </c>
      <c r="B5221" s="58" t="inlineStr">
        <is>
          <t>Male</t>
        </is>
      </c>
      <c r="C5221" s="58" t="n">
        <v>0</v>
      </c>
      <c r="D5221" s="58" t="inlineStr">
        <is>
          <t>No</t>
        </is>
      </c>
      <c r="E5221" s="58" t="inlineStr">
        <is>
          <t>No</t>
        </is>
      </c>
      <c r="F5221" s="58" t="n">
        <v>1</v>
      </c>
      <c r="G5221" s="58" t="inlineStr">
        <is>
          <t>Yes</t>
        </is>
      </c>
      <c r="H5221" s="58" t="inlineStr">
        <is>
          <t>No</t>
        </is>
      </c>
      <c r="I5221" s="58" t="inlineStr">
        <is>
          <t>No</t>
        </is>
      </c>
      <c r="J5221" s="58" t="inlineStr">
        <is>
          <t>No internet service</t>
        </is>
      </c>
      <c r="K5221" s="58" t="inlineStr">
        <is>
          <t>No internet service</t>
        </is>
      </c>
      <c r="L5221" s="58" t="inlineStr">
        <is>
          <t>No internet service</t>
        </is>
      </c>
      <c r="M5221" s="58" t="inlineStr">
        <is>
          <t>No internet service</t>
        </is>
      </c>
      <c r="N5221" s="58" t="inlineStr">
        <is>
          <t>No internet service</t>
        </is>
      </c>
      <c r="O5221" s="58" t="inlineStr">
        <is>
          <t>No internet service</t>
        </is>
      </c>
      <c r="P5221" s="58" t="inlineStr">
        <is>
          <t>Month-to-month</t>
        </is>
      </c>
      <c r="Q5221" s="58" t="inlineStr">
        <is>
          <t>No</t>
        </is>
      </c>
      <c r="R5221" s="58" t="inlineStr">
        <is>
          <t>Mailed check</t>
        </is>
      </c>
      <c r="S5221" s="123" t="n">
        <v>20.6</v>
      </c>
      <c r="T5221" s="58" t="inlineStr">
        <is>
          <t>20.6</t>
        </is>
      </c>
      <c r="U5221" s="58" t="inlineStr">
        <is>
          <t>No</t>
        </is>
      </c>
      <c r="V5221" s="123">
        <f>IFERROR(VALUE(TRIM(T5221)),S5221*F5221)</f>
        <v/>
      </c>
      <c r="W5221" s="58">
        <f>IF(F5221&lt;=12,"0-12 mo",IF(F5221&lt;=24,"13-24 mo",IF(F5221&lt;=48,"25-48 mo","49+ mo")))</f>
        <v/>
      </c>
      <c r="X5221" s="58">
        <f>IF(S5221&lt;=35.5,"Q1 Low",IF(S5221&lt;=70.35,"Q2 Mid-Low",IF(S5221&lt;=89.85,"Q3 Mid-High","Q4 High")))</f>
        <v/>
      </c>
      <c r="Y5221" s="58">
        <f>IF(U5221="Yes",1,0)</f>
        <v/>
      </c>
      <c r="Z5221" s="58">
        <f>IF(P5221="Month-to-month",1,0)+IF(M5221="No",1,0)+IF(J5221="No",1,0)+IF(I5221="Fiber optic",1,0)+IF(Q5221="Yes",1,0)</f>
        <v/>
      </c>
    </row>
    <row r="5222" ht="15" customHeight="1" s="59">
      <c r="A5222" s="58" t="inlineStr">
        <is>
          <t>2282-YGNOR</t>
        </is>
      </c>
      <c r="B5222" s="58" t="inlineStr">
        <is>
          <t>Female</t>
        </is>
      </c>
      <c r="C5222" s="58" t="n">
        <v>0</v>
      </c>
      <c r="D5222" s="58" t="inlineStr">
        <is>
          <t>No</t>
        </is>
      </c>
      <c r="E5222" s="58" t="inlineStr">
        <is>
          <t>No</t>
        </is>
      </c>
      <c r="F5222" s="58" t="n">
        <v>29</v>
      </c>
      <c r="G5222" s="58" t="inlineStr">
        <is>
          <t>Yes</t>
        </is>
      </c>
      <c r="H5222" s="58" t="inlineStr">
        <is>
          <t>No</t>
        </is>
      </c>
      <c r="I5222" s="58" t="inlineStr">
        <is>
          <t>DSL</t>
        </is>
      </c>
      <c r="J5222" s="58" t="inlineStr">
        <is>
          <t>Yes</t>
        </is>
      </c>
      <c r="K5222" s="58" t="inlineStr">
        <is>
          <t>No</t>
        </is>
      </c>
      <c r="L5222" s="58" t="inlineStr">
        <is>
          <t>Yes</t>
        </is>
      </c>
      <c r="M5222" s="58" t="inlineStr">
        <is>
          <t>Yes</t>
        </is>
      </c>
      <c r="N5222" s="58" t="inlineStr">
        <is>
          <t>No</t>
        </is>
      </c>
      <c r="O5222" s="58" t="inlineStr">
        <is>
          <t>No</t>
        </is>
      </c>
      <c r="P5222" s="58" t="inlineStr">
        <is>
          <t>One year</t>
        </is>
      </c>
      <c r="Q5222" s="58" t="inlineStr">
        <is>
          <t>No</t>
        </is>
      </c>
      <c r="R5222" s="58" t="inlineStr">
        <is>
          <t>Credit card (automatic)</t>
        </is>
      </c>
      <c r="S5222" s="123" t="n">
        <v>58</v>
      </c>
      <c r="T5222" s="58" t="inlineStr">
        <is>
          <t>1734.5</t>
        </is>
      </c>
      <c r="U5222" s="58" t="inlineStr">
        <is>
          <t>No</t>
        </is>
      </c>
      <c r="V5222" s="123">
        <f>IFERROR(VALUE(TRIM(T5222)),S5222*F5222)</f>
        <v/>
      </c>
      <c r="W5222" s="58">
        <f>IF(F5222&lt;=12,"0-12 mo",IF(F5222&lt;=24,"13-24 mo",IF(F5222&lt;=48,"25-48 mo","49+ mo")))</f>
        <v/>
      </c>
      <c r="X5222" s="58">
        <f>IF(S5222&lt;=35.5,"Q1 Low",IF(S5222&lt;=70.35,"Q2 Mid-Low",IF(S5222&lt;=89.85,"Q3 Mid-High","Q4 High")))</f>
        <v/>
      </c>
      <c r="Y5222" s="58">
        <f>IF(U5222="Yes",1,0)</f>
        <v/>
      </c>
      <c r="Z5222" s="58">
        <f>IF(P5222="Month-to-month",1,0)+IF(M5222="No",1,0)+IF(J5222="No",1,0)+IF(I5222="Fiber optic",1,0)+IF(Q5222="Yes",1,0)</f>
        <v/>
      </c>
    </row>
    <row r="5223" ht="15" customHeight="1" s="59">
      <c r="A5223" s="58" t="inlineStr">
        <is>
          <t>5336-UFNZP</t>
        </is>
      </c>
      <c r="B5223" s="58" t="inlineStr">
        <is>
          <t>Female</t>
        </is>
      </c>
      <c r="C5223" s="58" t="n">
        <v>1</v>
      </c>
      <c r="D5223" s="58" t="inlineStr">
        <is>
          <t>Yes</t>
        </is>
      </c>
      <c r="E5223" s="58" t="inlineStr">
        <is>
          <t>Yes</t>
        </is>
      </c>
      <c r="F5223" s="58" t="n">
        <v>65</v>
      </c>
      <c r="G5223" s="58" t="inlineStr">
        <is>
          <t>Yes</t>
        </is>
      </c>
      <c r="H5223" s="58" t="inlineStr">
        <is>
          <t>Yes</t>
        </is>
      </c>
      <c r="I5223" s="58" t="inlineStr">
        <is>
          <t>Fiber optic</t>
        </is>
      </c>
      <c r="J5223" s="58" t="inlineStr">
        <is>
          <t>No</t>
        </is>
      </c>
      <c r="K5223" s="58" t="inlineStr">
        <is>
          <t>Yes</t>
        </is>
      </c>
      <c r="L5223" s="58" t="inlineStr">
        <is>
          <t>Yes</t>
        </is>
      </c>
      <c r="M5223" s="58" t="inlineStr">
        <is>
          <t>No</t>
        </is>
      </c>
      <c r="N5223" s="58" t="inlineStr">
        <is>
          <t>Yes</t>
        </is>
      </c>
      <c r="O5223" s="58" t="inlineStr">
        <is>
          <t>Yes</t>
        </is>
      </c>
      <c r="P5223" s="58" t="inlineStr">
        <is>
          <t>One year</t>
        </is>
      </c>
      <c r="Q5223" s="58" t="inlineStr">
        <is>
          <t>Yes</t>
        </is>
      </c>
      <c r="R5223" s="58" t="inlineStr">
        <is>
          <t>Electronic check</t>
        </is>
      </c>
      <c r="S5223" s="123" t="n">
        <v>107.45</v>
      </c>
      <c r="T5223" s="58" t="inlineStr">
        <is>
          <t>7047.5</t>
        </is>
      </c>
      <c r="U5223" s="58" t="inlineStr">
        <is>
          <t>No</t>
        </is>
      </c>
      <c r="V5223" s="123">
        <f>IFERROR(VALUE(TRIM(T5223)),S5223*F5223)</f>
        <v/>
      </c>
      <c r="W5223" s="58">
        <f>IF(F5223&lt;=12,"0-12 mo",IF(F5223&lt;=24,"13-24 mo",IF(F5223&lt;=48,"25-48 mo","49+ mo")))</f>
        <v/>
      </c>
      <c r="X5223" s="58">
        <f>IF(S5223&lt;=35.5,"Q1 Low",IF(S5223&lt;=70.35,"Q2 Mid-Low",IF(S5223&lt;=89.85,"Q3 Mid-High","Q4 High")))</f>
        <v/>
      </c>
      <c r="Y5223" s="58">
        <f>IF(U5223="Yes",1,0)</f>
        <v/>
      </c>
      <c r="Z5223" s="58">
        <f>IF(P5223="Month-to-month",1,0)+IF(M5223="No",1,0)+IF(J5223="No",1,0)+IF(I5223="Fiber optic",1,0)+IF(Q5223="Yes",1,0)</f>
        <v/>
      </c>
    </row>
    <row r="5224" ht="15" customHeight="1" s="59">
      <c r="A5224" s="58" t="inlineStr">
        <is>
          <t>6854-EXGSF</t>
        </is>
      </c>
      <c r="B5224" s="58" t="inlineStr">
        <is>
          <t>Female</t>
        </is>
      </c>
      <c r="C5224" s="58" t="n">
        <v>0</v>
      </c>
      <c r="D5224" s="58" t="inlineStr">
        <is>
          <t>No</t>
        </is>
      </c>
      <c r="E5224" s="58" t="inlineStr">
        <is>
          <t>No</t>
        </is>
      </c>
      <c r="F5224" s="58" t="n">
        <v>8</v>
      </c>
      <c r="G5224" s="58" t="inlineStr">
        <is>
          <t>Yes</t>
        </is>
      </c>
      <c r="H5224" s="58" t="inlineStr">
        <is>
          <t>Yes</t>
        </is>
      </c>
      <c r="I5224" s="58" t="inlineStr">
        <is>
          <t>DSL</t>
        </is>
      </c>
      <c r="J5224" s="58" t="inlineStr">
        <is>
          <t>Yes</t>
        </is>
      </c>
      <c r="K5224" s="58" t="inlineStr">
        <is>
          <t>Yes</t>
        </is>
      </c>
      <c r="L5224" s="58" t="inlineStr">
        <is>
          <t>Yes</t>
        </is>
      </c>
      <c r="M5224" s="58" t="inlineStr">
        <is>
          <t>No</t>
        </is>
      </c>
      <c r="N5224" s="58" t="inlineStr">
        <is>
          <t>No</t>
        </is>
      </c>
      <c r="O5224" s="58" t="inlineStr">
        <is>
          <t>No</t>
        </is>
      </c>
      <c r="P5224" s="58" t="inlineStr">
        <is>
          <t>Month-to-month</t>
        </is>
      </c>
      <c r="Q5224" s="58" t="inlineStr">
        <is>
          <t>Yes</t>
        </is>
      </c>
      <c r="R5224" s="58" t="inlineStr">
        <is>
          <t>Bank transfer (automatic)</t>
        </is>
      </c>
      <c r="S5224" s="123" t="n">
        <v>65.5</v>
      </c>
      <c r="T5224" s="58" t="inlineStr">
        <is>
          <t>573.15</t>
        </is>
      </c>
      <c r="U5224" s="58" t="inlineStr">
        <is>
          <t>No</t>
        </is>
      </c>
      <c r="V5224" s="123">
        <f>IFERROR(VALUE(TRIM(T5224)),S5224*F5224)</f>
        <v/>
      </c>
      <c r="W5224" s="58">
        <f>IF(F5224&lt;=12,"0-12 mo",IF(F5224&lt;=24,"13-24 mo",IF(F5224&lt;=48,"25-48 mo","49+ mo")))</f>
        <v/>
      </c>
      <c r="X5224" s="58">
        <f>IF(S5224&lt;=35.5,"Q1 Low",IF(S5224&lt;=70.35,"Q2 Mid-Low",IF(S5224&lt;=89.85,"Q3 Mid-High","Q4 High")))</f>
        <v/>
      </c>
      <c r="Y5224" s="58">
        <f>IF(U5224="Yes",1,0)</f>
        <v/>
      </c>
      <c r="Z5224" s="58">
        <f>IF(P5224="Month-to-month",1,0)+IF(M5224="No",1,0)+IF(J5224="No",1,0)+IF(I5224="Fiber optic",1,0)+IF(Q5224="Yes",1,0)</f>
        <v/>
      </c>
    </row>
    <row r="5225" ht="15" customHeight="1" s="59">
      <c r="A5225" s="58" t="inlineStr">
        <is>
          <t>1241-EZFMJ</t>
        </is>
      </c>
      <c r="B5225" s="58" t="inlineStr">
        <is>
          <t>Male</t>
        </is>
      </c>
      <c r="C5225" s="58" t="n">
        <v>0</v>
      </c>
      <c r="D5225" s="58" t="inlineStr">
        <is>
          <t>Yes</t>
        </is>
      </c>
      <c r="E5225" s="58" t="inlineStr">
        <is>
          <t>No</t>
        </is>
      </c>
      <c r="F5225" s="58" t="n">
        <v>61</v>
      </c>
      <c r="G5225" s="58" t="inlineStr">
        <is>
          <t>Yes</t>
        </is>
      </c>
      <c r="H5225" s="58" t="inlineStr">
        <is>
          <t>Yes</t>
        </is>
      </c>
      <c r="I5225" s="58" t="inlineStr">
        <is>
          <t>No</t>
        </is>
      </c>
      <c r="J5225" s="58" t="inlineStr">
        <is>
          <t>No internet service</t>
        </is>
      </c>
      <c r="K5225" s="58" t="inlineStr">
        <is>
          <t>No internet service</t>
        </is>
      </c>
      <c r="L5225" s="58" t="inlineStr">
        <is>
          <t>No internet service</t>
        </is>
      </c>
      <c r="M5225" s="58" t="inlineStr">
        <is>
          <t>No internet service</t>
        </is>
      </c>
      <c r="N5225" s="58" t="inlineStr">
        <is>
          <t>No internet service</t>
        </is>
      </c>
      <c r="O5225" s="58" t="inlineStr">
        <is>
          <t>No internet service</t>
        </is>
      </c>
      <c r="P5225" s="58" t="inlineStr">
        <is>
          <t>Two year</t>
        </is>
      </c>
      <c r="Q5225" s="58" t="inlineStr">
        <is>
          <t>No</t>
        </is>
      </c>
      <c r="R5225" s="58" t="inlineStr">
        <is>
          <t>Bank transfer (automatic)</t>
        </is>
      </c>
      <c r="S5225" s="123" t="n">
        <v>25.45</v>
      </c>
      <c r="T5225" s="58" t="inlineStr">
        <is>
          <t>1538.6</t>
        </is>
      </c>
      <c r="U5225" s="58" t="inlineStr">
        <is>
          <t>No</t>
        </is>
      </c>
      <c r="V5225" s="123">
        <f>IFERROR(VALUE(TRIM(T5225)),S5225*F5225)</f>
        <v/>
      </c>
      <c r="W5225" s="58">
        <f>IF(F5225&lt;=12,"0-12 mo",IF(F5225&lt;=24,"13-24 mo",IF(F5225&lt;=48,"25-48 mo","49+ mo")))</f>
        <v/>
      </c>
      <c r="X5225" s="58">
        <f>IF(S5225&lt;=35.5,"Q1 Low",IF(S5225&lt;=70.35,"Q2 Mid-Low",IF(S5225&lt;=89.85,"Q3 Mid-High","Q4 High")))</f>
        <v/>
      </c>
      <c r="Y5225" s="58">
        <f>IF(U5225="Yes",1,0)</f>
        <v/>
      </c>
      <c r="Z5225" s="58">
        <f>IF(P5225="Month-to-month",1,0)+IF(M5225="No",1,0)+IF(J5225="No",1,0)+IF(I5225="Fiber optic",1,0)+IF(Q5225="Yes",1,0)</f>
        <v/>
      </c>
    </row>
    <row r="5226" ht="15" customHeight="1" s="59">
      <c r="A5226" s="58" t="inlineStr">
        <is>
          <t>9233-PSYHO</t>
        </is>
      </c>
      <c r="B5226" s="58" t="inlineStr">
        <is>
          <t>Female</t>
        </is>
      </c>
      <c r="C5226" s="58" t="n">
        <v>1</v>
      </c>
      <c r="D5226" s="58" t="inlineStr">
        <is>
          <t>No</t>
        </is>
      </c>
      <c r="E5226" s="58" t="inlineStr">
        <is>
          <t>No</t>
        </is>
      </c>
      <c r="F5226" s="58" t="n">
        <v>45</v>
      </c>
      <c r="G5226" s="58" t="inlineStr">
        <is>
          <t>Yes</t>
        </is>
      </c>
      <c r="H5226" s="58" t="inlineStr">
        <is>
          <t>Yes</t>
        </is>
      </c>
      <c r="I5226" s="58" t="inlineStr">
        <is>
          <t>Fiber optic</t>
        </is>
      </c>
      <c r="J5226" s="58" t="inlineStr">
        <is>
          <t>No</t>
        </is>
      </c>
      <c r="K5226" s="58" t="inlineStr">
        <is>
          <t>No</t>
        </is>
      </c>
      <c r="L5226" s="58" t="inlineStr">
        <is>
          <t>Yes</t>
        </is>
      </c>
      <c r="M5226" s="58" t="inlineStr">
        <is>
          <t>No</t>
        </is>
      </c>
      <c r="N5226" s="58" t="inlineStr">
        <is>
          <t>Yes</t>
        </is>
      </c>
      <c r="O5226" s="58" t="inlineStr">
        <is>
          <t>Yes</t>
        </is>
      </c>
      <c r="P5226" s="58" t="inlineStr">
        <is>
          <t>One year</t>
        </is>
      </c>
      <c r="Q5226" s="58" t="inlineStr">
        <is>
          <t>Yes</t>
        </is>
      </c>
      <c r="R5226" s="58" t="inlineStr">
        <is>
          <t>Bank transfer (automatic)</t>
        </is>
      </c>
      <c r="S5226" s="123" t="n">
        <v>100.15</v>
      </c>
      <c r="T5226" s="58" t="inlineStr">
        <is>
          <t>4459.8</t>
        </is>
      </c>
      <c r="U5226" s="58" t="inlineStr">
        <is>
          <t>No</t>
        </is>
      </c>
      <c r="V5226" s="123">
        <f>IFERROR(VALUE(TRIM(T5226)),S5226*F5226)</f>
        <v/>
      </c>
      <c r="W5226" s="58">
        <f>IF(F5226&lt;=12,"0-12 mo",IF(F5226&lt;=24,"13-24 mo",IF(F5226&lt;=48,"25-48 mo","49+ mo")))</f>
        <v/>
      </c>
      <c r="X5226" s="58">
        <f>IF(S5226&lt;=35.5,"Q1 Low",IF(S5226&lt;=70.35,"Q2 Mid-Low",IF(S5226&lt;=89.85,"Q3 Mid-High","Q4 High")))</f>
        <v/>
      </c>
      <c r="Y5226" s="58">
        <f>IF(U5226="Yes",1,0)</f>
        <v/>
      </c>
      <c r="Z5226" s="58">
        <f>IF(P5226="Month-to-month",1,0)+IF(M5226="No",1,0)+IF(J5226="No",1,0)+IF(I5226="Fiber optic",1,0)+IF(Q5226="Yes",1,0)</f>
        <v/>
      </c>
    </row>
    <row r="5227" ht="15" customHeight="1" s="59">
      <c r="A5227" s="58" t="inlineStr">
        <is>
          <t>5376-PCKNB</t>
        </is>
      </c>
      <c r="B5227" s="58" t="inlineStr">
        <is>
          <t>Male</t>
        </is>
      </c>
      <c r="C5227" s="58" t="n">
        <v>0</v>
      </c>
      <c r="D5227" s="58" t="inlineStr">
        <is>
          <t>Yes</t>
        </is>
      </c>
      <c r="E5227" s="58" t="inlineStr">
        <is>
          <t>Yes</t>
        </is>
      </c>
      <c r="F5227" s="58" t="n">
        <v>72</v>
      </c>
      <c r="G5227" s="58" t="inlineStr">
        <is>
          <t>Yes</t>
        </is>
      </c>
      <c r="H5227" s="58" t="inlineStr">
        <is>
          <t>Yes</t>
        </is>
      </c>
      <c r="I5227" s="58" t="inlineStr">
        <is>
          <t>Fiber optic</t>
        </is>
      </c>
      <c r="J5227" s="58" t="inlineStr">
        <is>
          <t>No</t>
        </is>
      </c>
      <c r="K5227" s="58" t="inlineStr">
        <is>
          <t>Yes</t>
        </is>
      </c>
      <c r="L5227" s="58" t="inlineStr">
        <is>
          <t>Yes</t>
        </is>
      </c>
      <c r="M5227" s="58" t="inlineStr">
        <is>
          <t>No</t>
        </is>
      </c>
      <c r="N5227" s="58" t="inlineStr">
        <is>
          <t>Yes</t>
        </is>
      </c>
      <c r="O5227" s="58" t="inlineStr">
        <is>
          <t>Yes</t>
        </is>
      </c>
      <c r="P5227" s="58" t="inlineStr">
        <is>
          <t>One year</t>
        </is>
      </c>
      <c r="Q5227" s="58" t="inlineStr">
        <is>
          <t>Yes</t>
        </is>
      </c>
      <c r="R5227" s="58" t="inlineStr">
        <is>
          <t>Credit card (automatic)</t>
        </is>
      </c>
      <c r="S5227" s="123" t="n">
        <v>104.45</v>
      </c>
      <c r="T5227" s="58" t="inlineStr">
        <is>
          <t>7459</t>
        </is>
      </c>
      <c r="U5227" s="58" t="inlineStr">
        <is>
          <t>No</t>
        </is>
      </c>
      <c r="V5227" s="123">
        <f>IFERROR(VALUE(TRIM(T5227)),S5227*F5227)</f>
        <v/>
      </c>
      <c r="W5227" s="58">
        <f>IF(F5227&lt;=12,"0-12 mo",IF(F5227&lt;=24,"13-24 mo",IF(F5227&lt;=48,"25-48 mo","49+ mo")))</f>
        <v/>
      </c>
      <c r="X5227" s="58">
        <f>IF(S5227&lt;=35.5,"Q1 Low",IF(S5227&lt;=70.35,"Q2 Mid-Low",IF(S5227&lt;=89.85,"Q3 Mid-High","Q4 High")))</f>
        <v/>
      </c>
      <c r="Y5227" s="58">
        <f>IF(U5227="Yes",1,0)</f>
        <v/>
      </c>
      <c r="Z5227" s="58">
        <f>IF(P5227="Month-to-month",1,0)+IF(M5227="No",1,0)+IF(J5227="No",1,0)+IF(I5227="Fiber optic",1,0)+IF(Q5227="Yes",1,0)</f>
        <v/>
      </c>
    </row>
    <row r="5228" ht="15" customHeight="1" s="59">
      <c r="A5228" s="58" t="inlineStr">
        <is>
          <t>8044-BGWPI</t>
        </is>
      </c>
      <c r="B5228" s="58" t="inlineStr">
        <is>
          <t>Male</t>
        </is>
      </c>
      <c r="C5228" s="58" t="n">
        <v>0</v>
      </c>
      <c r="D5228" s="58" t="inlineStr">
        <is>
          <t>Yes</t>
        </is>
      </c>
      <c r="E5228" s="58" t="inlineStr">
        <is>
          <t>Yes</t>
        </is>
      </c>
      <c r="F5228" s="58" t="n">
        <v>12</v>
      </c>
      <c r="G5228" s="58" t="inlineStr">
        <is>
          <t>Yes</t>
        </is>
      </c>
      <c r="H5228" s="58" t="inlineStr">
        <is>
          <t>No</t>
        </is>
      </c>
      <c r="I5228" s="58" t="inlineStr">
        <is>
          <t>No</t>
        </is>
      </c>
      <c r="J5228" s="58" t="inlineStr">
        <is>
          <t>No internet service</t>
        </is>
      </c>
      <c r="K5228" s="58" t="inlineStr">
        <is>
          <t>No internet service</t>
        </is>
      </c>
      <c r="L5228" s="58" t="inlineStr">
        <is>
          <t>No internet service</t>
        </is>
      </c>
      <c r="M5228" s="58" t="inlineStr">
        <is>
          <t>No internet service</t>
        </is>
      </c>
      <c r="N5228" s="58" t="inlineStr">
        <is>
          <t>No internet service</t>
        </is>
      </c>
      <c r="O5228" s="58" t="inlineStr">
        <is>
          <t>No internet service</t>
        </is>
      </c>
      <c r="P5228" s="58" t="inlineStr">
        <is>
          <t>Month-to-month</t>
        </is>
      </c>
      <c r="Q5228" s="58" t="inlineStr">
        <is>
          <t>Yes</t>
        </is>
      </c>
      <c r="R5228" s="58" t="inlineStr">
        <is>
          <t>Electronic check</t>
        </is>
      </c>
      <c r="S5228" s="123" t="n">
        <v>21.15</v>
      </c>
      <c r="T5228" s="58" t="inlineStr">
        <is>
          <t>306.05</t>
        </is>
      </c>
      <c r="U5228" s="58" t="inlineStr">
        <is>
          <t>No</t>
        </is>
      </c>
      <c r="V5228" s="123">
        <f>IFERROR(VALUE(TRIM(T5228)),S5228*F5228)</f>
        <v/>
      </c>
      <c r="W5228" s="58">
        <f>IF(F5228&lt;=12,"0-12 mo",IF(F5228&lt;=24,"13-24 mo",IF(F5228&lt;=48,"25-48 mo","49+ mo")))</f>
        <v/>
      </c>
      <c r="X5228" s="58">
        <f>IF(S5228&lt;=35.5,"Q1 Low",IF(S5228&lt;=70.35,"Q2 Mid-Low",IF(S5228&lt;=89.85,"Q3 Mid-High","Q4 High")))</f>
        <v/>
      </c>
      <c r="Y5228" s="58">
        <f>IF(U5228="Yes",1,0)</f>
        <v/>
      </c>
      <c r="Z5228" s="58">
        <f>IF(P5228="Month-to-month",1,0)+IF(M5228="No",1,0)+IF(J5228="No",1,0)+IF(I5228="Fiber optic",1,0)+IF(Q5228="Yes",1,0)</f>
        <v/>
      </c>
    </row>
    <row r="5229" ht="15" customHeight="1" s="59">
      <c r="A5229" s="58" t="inlineStr">
        <is>
          <t>4060-LDNLU</t>
        </is>
      </c>
      <c r="B5229" s="58" t="inlineStr">
        <is>
          <t>Male</t>
        </is>
      </c>
      <c r="C5229" s="58" t="n">
        <v>0</v>
      </c>
      <c r="D5229" s="58" t="inlineStr">
        <is>
          <t>No</t>
        </is>
      </c>
      <c r="E5229" s="58" t="inlineStr">
        <is>
          <t>No</t>
        </is>
      </c>
      <c r="F5229" s="58" t="n">
        <v>7</v>
      </c>
      <c r="G5229" s="58" t="inlineStr">
        <is>
          <t>Yes</t>
        </is>
      </c>
      <c r="H5229" s="58" t="inlineStr">
        <is>
          <t>Yes</t>
        </is>
      </c>
      <c r="I5229" s="58" t="inlineStr">
        <is>
          <t>Fiber optic</t>
        </is>
      </c>
      <c r="J5229" s="58" t="inlineStr">
        <is>
          <t>No</t>
        </is>
      </c>
      <c r="K5229" s="58" t="inlineStr">
        <is>
          <t>No</t>
        </is>
      </c>
      <c r="L5229" s="58" t="inlineStr">
        <is>
          <t>No</t>
        </is>
      </c>
      <c r="M5229" s="58" t="inlineStr">
        <is>
          <t>No</t>
        </is>
      </c>
      <c r="N5229" s="58" t="inlineStr">
        <is>
          <t>Yes</t>
        </is>
      </c>
      <c r="O5229" s="58" t="inlineStr">
        <is>
          <t>Yes</t>
        </is>
      </c>
      <c r="P5229" s="58" t="inlineStr">
        <is>
          <t>Month-to-month</t>
        </is>
      </c>
      <c r="Q5229" s="58" t="inlineStr">
        <is>
          <t>No</t>
        </is>
      </c>
      <c r="R5229" s="58" t="inlineStr">
        <is>
          <t>Electronic check</t>
        </is>
      </c>
      <c r="S5229" s="123" t="n">
        <v>96.2</v>
      </c>
      <c r="T5229" s="58" t="inlineStr">
        <is>
          <t>639.7</t>
        </is>
      </c>
      <c r="U5229" s="58" t="inlineStr">
        <is>
          <t>No</t>
        </is>
      </c>
      <c r="V5229" s="123">
        <f>IFERROR(VALUE(TRIM(T5229)),S5229*F5229)</f>
        <v/>
      </c>
      <c r="W5229" s="58">
        <f>IF(F5229&lt;=12,"0-12 mo",IF(F5229&lt;=24,"13-24 mo",IF(F5229&lt;=48,"25-48 mo","49+ mo")))</f>
        <v/>
      </c>
      <c r="X5229" s="58">
        <f>IF(S5229&lt;=35.5,"Q1 Low",IF(S5229&lt;=70.35,"Q2 Mid-Low",IF(S5229&lt;=89.85,"Q3 Mid-High","Q4 High")))</f>
        <v/>
      </c>
      <c r="Y5229" s="58">
        <f>IF(U5229="Yes",1,0)</f>
        <v/>
      </c>
      <c r="Z5229" s="58">
        <f>IF(P5229="Month-to-month",1,0)+IF(M5229="No",1,0)+IF(J5229="No",1,0)+IF(I5229="Fiber optic",1,0)+IF(Q5229="Yes",1,0)</f>
        <v/>
      </c>
    </row>
    <row r="5230" ht="15" customHeight="1" s="59">
      <c r="A5230" s="58" t="inlineStr">
        <is>
          <t>3589-PPVKW</t>
        </is>
      </c>
      <c r="B5230" s="58" t="inlineStr">
        <is>
          <t>Male</t>
        </is>
      </c>
      <c r="C5230" s="58" t="n">
        <v>0</v>
      </c>
      <c r="D5230" s="58" t="inlineStr">
        <is>
          <t>No</t>
        </is>
      </c>
      <c r="E5230" s="58" t="inlineStr">
        <is>
          <t>No</t>
        </is>
      </c>
      <c r="F5230" s="58" t="n">
        <v>9</v>
      </c>
      <c r="G5230" s="58" t="inlineStr">
        <is>
          <t>Yes</t>
        </is>
      </c>
      <c r="H5230" s="58" t="inlineStr">
        <is>
          <t>No</t>
        </is>
      </c>
      <c r="I5230" s="58" t="inlineStr">
        <is>
          <t>DSL</t>
        </is>
      </c>
      <c r="J5230" s="58" t="inlineStr">
        <is>
          <t>No</t>
        </is>
      </c>
      <c r="K5230" s="58" t="inlineStr">
        <is>
          <t>No</t>
        </is>
      </c>
      <c r="L5230" s="58" t="inlineStr">
        <is>
          <t>No</t>
        </is>
      </c>
      <c r="M5230" s="58" t="inlineStr">
        <is>
          <t>No</t>
        </is>
      </c>
      <c r="N5230" s="58" t="inlineStr">
        <is>
          <t>No</t>
        </is>
      </c>
      <c r="O5230" s="58" t="inlineStr">
        <is>
          <t>No</t>
        </is>
      </c>
      <c r="P5230" s="58" t="inlineStr">
        <is>
          <t>Month-to-month</t>
        </is>
      </c>
      <c r="Q5230" s="58" t="inlineStr">
        <is>
          <t>Yes</t>
        </is>
      </c>
      <c r="R5230" s="58" t="inlineStr">
        <is>
          <t>Mailed check</t>
        </is>
      </c>
      <c r="S5230" s="123" t="n">
        <v>44.4</v>
      </c>
      <c r="T5230" s="58" t="inlineStr">
        <is>
          <t>348.15</t>
        </is>
      </c>
      <c r="U5230" s="58" t="inlineStr">
        <is>
          <t>No</t>
        </is>
      </c>
      <c r="V5230" s="123">
        <f>IFERROR(VALUE(TRIM(T5230)),S5230*F5230)</f>
        <v/>
      </c>
      <c r="W5230" s="58">
        <f>IF(F5230&lt;=12,"0-12 mo",IF(F5230&lt;=24,"13-24 mo",IF(F5230&lt;=48,"25-48 mo","49+ mo")))</f>
        <v/>
      </c>
      <c r="X5230" s="58">
        <f>IF(S5230&lt;=35.5,"Q1 Low",IF(S5230&lt;=70.35,"Q2 Mid-Low",IF(S5230&lt;=89.85,"Q3 Mid-High","Q4 High")))</f>
        <v/>
      </c>
      <c r="Y5230" s="58">
        <f>IF(U5230="Yes",1,0)</f>
        <v/>
      </c>
      <c r="Z5230" s="58">
        <f>IF(P5230="Month-to-month",1,0)+IF(M5230="No",1,0)+IF(J5230="No",1,0)+IF(I5230="Fiber optic",1,0)+IF(Q5230="Yes",1,0)</f>
        <v/>
      </c>
    </row>
    <row r="5231" ht="15" customHeight="1" s="59">
      <c r="A5231" s="58" t="inlineStr">
        <is>
          <t>8327-LZKAS</t>
        </is>
      </c>
      <c r="B5231" s="58" t="inlineStr">
        <is>
          <t>Female</t>
        </is>
      </c>
      <c r="C5231" s="58" t="n">
        <v>1</v>
      </c>
      <c r="D5231" s="58" t="inlineStr">
        <is>
          <t>Yes</t>
        </is>
      </c>
      <c r="E5231" s="58" t="inlineStr">
        <is>
          <t>No</t>
        </is>
      </c>
      <c r="F5231" s="58" t="n">
        <v>43</v>
      </c>
      <c r="G5231" s="58" t="inlineStr">
        <is>
          <t>Yes</t>
        </is>
      </c>
      <c r="H5231" s="58" t="inlineStr">
        <is>
          <t>Yes</t>
        </is>
      </c>
      <c r="I5231" s="58" t="inlineStr">
        <is>
          <t>Fiber optic</t>
        </is>
      </c>
      <c r="J5231" s="58" t="inlineStr">
        <is>
          <t>No</t>
        </is>
      </c>
      <c r="K5231" s="58" t="inlineStr">
        <is>
          <t>No</t>
        </is>
      </c>
      <c r="L5231" s="58" t="inlineStr">
        <is>
          <t>Yes</t>
        </is>
      </c>
      <c r="M5231" s="58" t="inlineStr">
        <is>
          <t>Yes</t>
        </is>
      </c>
      <c r="N5231" s="58" t="inlineStr">
        <is>
          <t>Yes</t>
        </is>
      </c>
      <c r="O5231" s="58" t="inlineStr">
        <is>
          <t>Yes</t>
        </is>
      </c>
      <c r="P5231" s="58" t="inlineStr">
        <is>
          <t>One year</t>
        </is>
      </c>
      <c r="Q5231" s="58" t="inlineStr">
        <is>
          <t>Yes</t>
        </is>
      </c>
      <c r="R5231" s="58" t="inlineStr">
        <is>
          <t>Electronic check</t>
        </is>
      </c>
      <c r="S5231" s="123" t="n">
        <v>107.55</v>
      </c>
      <c r="T5231" s="58" t="inlineStr">
        <is>
          <t>4533.9</t>
        </is>
      </c>
      <c r="U5231" s="58" t="inlineStr">
        <is>
          <t>Yes</t>
        </is>
      </c>
      <c r="V5231" s="123">
        <f>IFERROR(VALUE(TRIM(T5231)),S5231*F5231)</f>
        <v/>
      </c>
      <c r="W5231" s="58">
        <f>IF(F5231&lt;=12,"0-12 mo",IF(F5231&lt;=24,"13-24 mo",IF(F5231&lt;=48,"25-48 mo","49+ mo")))</f>
        <v/>
      </c>
      <c r="X5231" s="58">
        <f>IF(S5231&lt;=35.5,"Q1 Low",IF(S5231&lt;=70.35,"Q2 Mid-Low",IF(S5231&lt;=89.85,"Q3 Mid-High","Q4 High")))</f>
        <v/>
      </c>
      <c r="Y5231" s="58">
        <f>IF(U5231="Yes",1,0)</f>
        <v/>
      </c>
      <c r="Z5231" s="58">
        <f>IF(P5231="Month-to-month",1,0)+IF(M5231="No",1,0)+IF(J5231="No",1,0)+IF(I5231="Fiber optic",1,0)+IF(Q5231="Yes",1,0)</f>
        <v/>
      </c>
    </row>
    <row r="5232" ht="15" customHeight="1" s="59">
      <c r="A5232" s="58" t="inlineStr">
        <is>
          <t>5887-IKKYO</t>
        </is>
      </c>
      <c r="B5232" s="58" t="inlineStr">
        <is>
          <t>Male</t>
        </is>
      </c>
      <c r="C5232" s="58" t="n">
        <v>0</v>
      </c>
      <c r="D5232" s="58" t="inlineStr">
        <is>
          <t>Yes</t>
        </is>
      </c>
      <c r="E5232" s="58" t="inlineStr">
        <is>
          <t>Yes</t>
        </is>
      </c>
      <c r="F5232" s="58" t="n">
        <v>58</v>
      </c>
      <c r="G5232" s="58" t="inlineStr">
        <is>
          <t>Yes</t>
        </is>
      </c>
      <c r="H5232" s="58" t="inlineStr">
        <is>
          <t>Yes</t>
        </is>
      </c>
      <c r="I5232" s="58" t="inlineStr">
        <is>
          <t>Fiber optic</t>
        </is>
      </c>
      <c r="J5232" s="58" t="inlineStr">
        <is>
          <t>No</t>
        </is>
      </c>
      <c r="K5232" s="58" t="inlineStr">
        <is>
          <t>No</t>
        </is>
      </c>
      <c r="L5232" s="58" t="inlineStr">
        <is>
          <t>Yes</t>
        </is>
      </c>
      <c r="M5232" s="58" t="inlineStr">
        <is>
          <t>Yes</t>
        </is>
      </c>
      <c r="N5232" s="58" t="inlineStr">
        <is>
          <t>No</t>
        </is>
      </c>
      <c r="O5232" s="58" t="inlineStr">
        <is>
          <t>Yes</t>
        </is>
      </c>
      <c r="P5232" s="58" t="inlineStr">
        <is>
          <t>Two year</t>
        </is>
      </c>
      <c r="Q5232" s="58" t="inlineStr">
        <is>
          <t>No</t>
        </is>
      </c>
      <c r="R5232" s="58" t="inlineStr">
        <is>
          <t>Bank transfer (automatic)</t>
        </is>
      </c>
      <c r="S5232" s="123" t="n">
        <v>94.34999999999999</v>
      </c>
      <c r="T5232" s="58" t="inlineStr">
        <is>
          <t>5563.65</t>
        </is>
      </c>
      <c r="U5232" s="58" t="inlineStr">
        <is>
          <t>No</t>
        </is>
      </c>
      <c r="V5232" s="123">
        <f>IFERROR(VALUE(TRIM(T5232)),S5232*F5232)</f>
        <v/>
      </c>
      <c r="W5232" s="58">
        <f>IF(F5232&lt;=12,"0-12 mo",IF(F5232&lt;=24,"13-24 mo",IF(F5232&lt;=48,"25-48 mo","49+ mo")))</f>
        <v/>
      </c>
      <c r="X5232" s="58">
        <f>IF(S5232&lt;=35.5,"Q1 Low",IF(S5232&lt;=70.35,"Q2 Mid-Low",IF(S5232&lt;=89.85,"Q3 Mid-High","Q4 High")))</f>
        <v/>
      </c>
      <c r="Y5232" s="58">
        <f>IF(U5232="Yes",1,0)</f>
        <v/>
      </c>
      <c r="Z5232" s="58">
        <f>IF(P5232="Month-to-month",1,0)+IF(M5232="No",1,0)+IF(J5232="No",1,0)+IF(I5232="Fiber optic",1,0)+IF(Q5232="Yes",1,0)</f>
        <v/>
      </c>
    </row>
    <row r="5233" ht="15" customHeight="1" s="59">
      <c r="A5233" s="58" t="inlineStr">
        <is>
          <t>1075-BGWOH</t>
        </is>
      </c>
      <c r="B5233" s="58" t="inlineStr">
        <is>
          <t>Male</t>
        </is>
      </c>
      <c r="C5233" s="58" t="n">
        <v>1</v>
      </c>
      <c r="D5233" s="58" t="inlineStr">
        <is>
          <t>Yes</t>
        </is>
      </c>
      <c r="E5233" s="58" t="inlineStr">
        <is>
          <t>No</t>
        </is>
      </c>
      <c r="F5233" s="58" t="n">
        <v>16</v>
      </c>
      <c r="G5233" s="58" t="inlineStr">
        <is>
          <t>Yes</t>
        </is>
      </c>
      <c r="H5233" s="58" t="inlineStr">
        <is>
          <t>Yes</t>
        </is>
      </c>
      <c r="I5233" s="58" t="inlineStr">
        <is>
          <t>Fiber optic</t>
        </is>
      </c>
      <c r="J5233" s="58" t="inlineStr">
        <is>
          <t>No</t>
        </is>
      </c>
      <c r="K5233" s="58" t="inlineStr">
        <is>
          <t>No</t>
        </is>
      </c>
      <c r="L5233" s="58" t="inlineStr">
        <is>
          <t>Yes</t>
        </is>
      </c>
      <c r="M5233" s="58" t="inlineStr">
        <is>
          <t>No</t>
        </is>
      </c>
      <c r="N5233" s="58" t="inlineStr">
        <is>
          <t>Yes</t>
        </is>
      </c>
      <c r="O5233" s="58" t="inlineStr">
        <is>
          <t>Yes</t>
        </is>
      </c>
      <c r="P5233" s="58" t="inlineStr">
        <is>
          <t>Month-to-month</t>
        </is>
      </c>
      <c r="Q5233" s="58" t="inlineStr">
        <is>
          <t>Yes</t>
        </is>
      </c>
      <c r="R5233" s="58" t="inlineStr">
        <is>
          <t>Electronic check</t>
        </is>
      </c>
      <c r="S5233" s="123" t="n">
        <v>98.75</v>
      </c>
      <c r="T5233" s="58" t="inlineStr">
        <is>
          <t>1587.55</t>
        </is>
      </c>
      <c r="U5233" s="58" t="inlineStr">
        <is>
          <t>Yes</t>
        </is>
      </c>
      <c r="V5233" s="123">
        <f>IFERROR(VALUE(TRIM(T5233)),S5233*F5233)</f>
        <v/>
      </c>
      <c r="W5233" s="58">
        <f>IF(F5233&lt;=12,"0-12 mo",IF(F5233&lt;=24,"13-24 mo",IF(F5233&lt;=48,"25-48 mo","49+ mo")))</f>
        <v/>
      </c>
      <c r="X5233" s="58">
        <f>IF(S5233&lt;=35.5,"Q1 Low",IF(S5233&lt;=70.35,"Q2 Mid-Low",IF(S5233&lt;=89.85,"Q3 Mid-High","Q4 High")))</f>
        <v/>
      </c>
      <c r="Y5233" s="58">
        <f>IF(U5233="Yes",1,0)</f>
        <v/>
      </c>
      <c r="Z5233" s="58">
        <f>IF(P5233="Month-to-month",1,0)+IF(M5233="No",1,0)+IF(J5233="No",1,0)+IF(I5233="Fiber optic",1,0)+IF(Q5233="Yes",1,0)</f>
        <v/>
      </c>
    </row>
    <row r="5234" ht="15" customHeight="1" s="59">
      <c r="A5234" s="58" t="inlineStr">
        <is>
          <t>1755-RMCXH</t>
        </is>
      </c>
      <c r="B5234" s="58" t="inlineStr">
        <is>
          <t>Male</t>
        </is>
      </c>
      <c r="C5234" s="58" t="n">
        <v>0</v>
      </c>
      <c r="D5234" s="58" t="inlineStr">
        <is>
          <t>Yes</t>
        </is>
      </c>
      <c r="E5234" s="58" t="inlineStr">
        <is>
          <t>Yes</t>
        </is>
      </c>
      <c r="F5234" s="58" t="n">
        <v>2</v>
      </c>
      <c r="G5234" s="58" t="inlineStr">
        <is>
          <t>Yes</t>
        </is>
      </c>
      <c r="H5234" s="58" t="inlineStr">
        <is>
          <t>No</t>
        </is>
      </c>
      <c r="I5234" s="58" t="inlineStr">
        <is>
          <t>No</t>
        </is>
      </c>
      <c r="J5234" s="58" t="inlineStr">
        <is>
          <t>No internet service</t>
        </is>
      </c>
      <c r="K5234" s="58" t="inlineStr">
        <is>
          <t>No internet service</t>
        </is>
      </c>
      <c r="L5234" s="58" t="inlineStr">
        <is>
          <t>No internet service</t>
        </is>
      </c>
      <c r="M5234" s="58" t="inlineStr">
        <is>
          <t>No internet service</t>
        </is>
      </c>
      <c r="N5234" s="58" t="inlineStr">
        <is>
          <t>No internet service</t>
        </is>
      </c>
      <c r="O5234" s="58" t="inlineStr">
        <is>
          <t>No internet service</t>
        </is>
      </c>
      <c r="P5234" s="58" t="inlineStr">
        <is>
          <t>Month-to-month</t>
        </is>
      </c>
      <c r="Q5234" s="58" t="inlineStr">
        <is>
          <t>No</t>
        </is>
      </c>
      <c r="R5234" s="58" t="inlineStr">
        <is>
          <t>Mailed check</t>
        </is>
      </c>
      <c r="S5234" s="123" t="n">
        <v>20.3</v>
      </c>
      <c r="T5234" s="58" t="inlineStr">
        <is>
          <t>40.25</t>
        </is>
      </c>
      <c r="U5234" s="58" t="inlineStr">
        <is>
          <t>No</t>
        </is>
      </c>
      <c r="V5234" s="123">
        <f>IFERROR(VALUE(TRIM(T5234)),S5234*F5234)</f>
        <v/>
      </c>
      <c r="W5234" s="58">
        <f>IF(F5234&lt;=12,"0-12 mo",IF(F5234&lt;=24,"13-24 mo",IF(F5234&lt;=48,"25-48 mo","49+ mo")))</f>
        <v/>
      </c>
      <c r="X5234" s="58">
        <f>IF(S5234&lt;=35.5,"Q1 Low",IF(S5234&lt;=70.35,"Q2 Mid-Low",IF(S5234&lt;=89.85,"Q3 Mid-High","Q4 High")))</f>
        <v/>
      </c>
      <c r="Y5234" s="58">
        <f>IF(U5234="Yes",1,0)</f>
        <v/>
      </c>
      <c r="Z5234" s="58">
        <f>IF(P5234="Month-to-month",1,0)+IF(M5234="No",1,0)+IF(J5234="No",1,0)+IF(I5234="Fiber optic",1,0)+IF(Q5234="Yes",1,0)</f>
        <v/>
      </c>
    </row>
    <row r="5235" ht="15" customHeight="1" s="59">
      <c r="A5235" s="58" t="inlineStr">
        <is>
          <t>0302-JOIVN</t>
        </is>
      </c>
      <c r="B5235" s="58" t="inlineStr">
        <is>
          <t>Female</t>
        </is>
      </c>
      <c r="C5235" s="58" t="n">
        <v>0</v>
      </c>
      <c r="D5235" s="58" t="inlineStr">
        <is>
          <t>Yes</t>
        </is>
      </c>
      <c r="E5235" s="58" t="inlineStr">
        <is>
          <t>No</t>
        </is>
      </c>
      <c r="F5235" s="58" t="n">
        <v>8</v>
      </c>
      <c r="G5235" s="58" t="inlineStr">
        <is>
          <t>Yes</t>
        </is>
      </c>
      <c r="H5235" s="58" t="inlineStr">
        <is>
          <t>No</t>
        </is>
      </c>
      <c r="I5235" s="58" t="inlineStr">
        <is>
          <t>Fiber optic</t>
        </is>
      </c>
      <c r="J5235" s="58" t="inlineStr">
        <is>
          <t>No</t>
        </is>
      </c>
      <c r="K5235" s="58" t="inlineStr">
        <is>
          <t>Yes</t>
        </is>
      </c>
      <c r="L5235" s="58" t="inlineStr">
        <is>
          <t>Yes</t>
        </is>
      </c>
      <c r="M5235" s="58" t="inlineStr">
        <is>
          <t>No</t>
        </is>
      </c>
      <c r="N5235" s="58" t="inlineStr">
        <is>
          <t>Yes</t>
        </is>
      </c>
      <c r="O5235" s="58" t="inlineStr">
        <is>
          <t>Yes</t>
        </is>
      </c>
      <c r="P5235" s="58" t="inlineStr">
        <is>
          <t>Month-to-month</t>
        </is>
      </c>
      <c r="Q5235" s="58" t="inlineStr">
        <is>
          <t>No</t>
        </is>
      </c>
      <c r="R5235" s="58" t="inlineStr">
        <is>
          <t>Electronic check</t>
        </is>
      </c>
      <c r="S5235" s="123" t="n">
        <v>101.15</v>
      </c>
      <c r="T5235" s="58" t="inlineStr">
        <is>
          <t>842.9</t>
        </is>
      </c>
      <c r="U5235" s="58" t="inlineStr">
        <is>
          <t>Yes</t>
        </is>
      </c>
      <c r="V5235" s="123">
        <f>IFERROR(VALUE(TRIM(T5235)),S5235*F5235)</f>
        <v/>
      </c>
      <c r="W5235" s="58">
        <f>IF(F5235&lt;=12,"0-12 mo",IF(F5235&lt;=24,"13-24 mo",IF(F5235&lt;=48,"25-48 mo","49+ mo")))</f>
        <v/>
      </c>
      <c r="X5235" s="58">
        <f>IF(S5235&lt;=35.5,"Q1 Low",IF(S5235&lt;=70.35,"Q2 Mid-Low",IF(S5235&lt;=89.85,"Q3 Mid-High","Q4 High")))</f>
        <v/>
      </c>
      <c r="Y5235" s="58">
        <f>IF(U5235="Yes",1,0)</f>
        <v/>
      </c>
      <c r="Z5235" s="58">
        <f>IF(P5235="Month-to-month",1,0)+IF(M5235="No",1,0)+IF(J5235="No",1,0)+IF(I5235="Fiber optic",1,0)+IF(Q5235="Yes",1,0)</f>
        <v/>
      </c>
    </row>
    <row r="5236" ht="15" customHeight="1" s="59">
      <c r="A5236" s="58" t="inlineStr">
        <is>
          <t>3858-XHYJO</t>
        </is>
      </c>
      <c r="B5236" s="58" t="inlineStr">
        <is>
          <t>Female</t>
        </is>
      </c>
      <c r="C5236" s="58" t="n">
        <v>0</v>
      </c>
      <c r="D5236" s="58" t="inlineStr">
        <is>
          <t>Yes</t>
        </is>
      </c>
      <c r="E5236" s="58" t="inlineStr">
        <is>
          <t>No</t>
        </is>
      </c>
      <c r="F5236" s="58" t="n">
        <v>40</v>
      </c>
      <c r="G5236" s="58" t="inlineStr">
        <is>
          <t>Yes</t>
        </is>
      </c>
      <c r="H5236" s="58" t="inlineStr">
        <is>
          <t>Yes</t>
        </is>
      </c>
      <c r="I5236" s="58" t="inlineStr">
        <is>
          <t>Fiber optic</t>
        </is>
      </c>
      <c r="J5236" s="58" t="inlineStr">
        <is>
          <t>Yes</t>
        </is>
      </c>
      <c r="K5236" s="58" t="inlineStr">
        <is>
          <t>No</t>
        </is>
      </c>
      <c r="L5236" s="58" t="inlineStr">
        <is>
          <t>Yes</t>
        </is>
      </c>
      <c r="M5236" s="58" t="inlineStr">
        <is>
          <t>No</t>
        </is>
      </c>
      <c r="N5236" s="58" t="inlineStr">
        <is>
          <t>Yes</t>
        </is>
      </c>
      <c r="O5236" s="58" t="inlineStr">
        <is>
          <t>Yes</t>
        </is>
      </c>
      <c r="P5236" s="58" t="inlineStr">
        <is>
          <t>One year</t>
        </is>
      </c>
      <c r="Q5236" s="58" t="inlineStr">
        <is>
          <t>No</t>
        </is>
      </c>
      <c r="R5236" s="58" t="inlineStr">
        <is>
          <t>Bank transfer (automatic)</t>
        </is>
      </c>
      <c r="S5236" s="123" t="n">
        <v>105.75</v>
      </c>
      <c r="T5236" s="58" t="inlineStr">
        <is>
          <t>4228.55</t>
        </is>
      </c>
      <c r="U5236" s="58" t="inlineStr">
        <is>
          <t>No</t>
        </is>
      </c>
      <c r="V5236" s="123">
        <f>IFERROR(VALUE(TRIM(T5236)),S5236*F5236)</f>
        <v/>
      </c>
      <c r="W5236" s="58">
        <f>IF(F5236&lt;=12,"0-12 mo",IF(F5236&lt;=24,"13-24 mo",IF(F5236&lt;=48,"25-48 mo","49+ mo")))</f>
        <v/>
      </c>
      <c r="X5236" s="58">
        <f>IF(S5236&lt;=35.5,"Q1 Low",IF(S5236&lt;=70.35,"Q2 Mid-Low",IF(S5236&lt;=89.85,"Q3 Mid-High","Q4 High")))</f>
        <v/>
      </c>
      <c r="Y5236" s="58">
        <f>IF(U5236="Yes",1,0)</f>
        <v/>
      </c>
      <c r="Z5236" s="58">
        <f>IF(P5236="Month-to-month",1,0)+IF(M5236="No",1,0)+IF(J5236="No",1,0)+IF(I5236="Fiber optic",1,0)+IF(Q5236="Yes",1,0)</f>
        <v/>
      </c>
    </row>
    <row r="5237" ht="15" customHeight="1" s="59">
      <c r="A5237" s="58" t="inlineStr">
        <is>
          <t>4299-SIMNS</t>
        </is>
      </c>
      <c r="B5237" s="58" t="inlineStr">
        <is>
          <t>Male</t>
        </is>
      </c>
      <c r="C5237" s="58" t="n">
        <v>0</v>
      </c>
      <c r="D5237" s="58" t="inlineStr">
        <is>
          <t>No</t>
        </is>
      </c>
      <c r="E5237" s="58" t="inlineStr">
        <is>
          <t>No</t>
        </is>
      </c>
      <c r="F5237" s="58" t="n">
        <v>9</v>
      </c>
      <c r="G5237" s="58" t="inlineStr">
        <is>
          <t>Yes</t>
        </is>
      </c>
      <c r="H5237" s="58" t="inlineStr">
        <is>
          <t>Yes</t>
        </is>
      </c>
      <c r="I5237" s="58" t="inlineStr">
        <is>
          <t>Fiber optic</t>
        </is>
      </c>
      <c r="J5237" s="58" t="inlineStr">
        <is>
          <t>Yes</t>
        </is>
      </c>
      <c r="K5237" s="58" t="inlineStr">
        <is>
          <t>No</t>
        </is>
      </c>
      <c r="L5237" s="58" t="inlineStr">
        <is>
          <t>No</t>
        </is>
      </c>
      <c r="M5237" s="58" t="inlineStr">
        <is>
          <t>No</t>
        </is>
      </c>
      <c r="N5237" s="58" t="inlineStr">
        <is>
          <t>No</t>
        </is>
      </c>
      <c r="O5237" s="58" t="inlineStr">
        <is>
          <t>No</t>
        </is>
      </c>
      <c r="P5237" s="58" t="inlineStr">
        <is>
          <t>Month-to-month</t>
        </is>
      </c>
      <c r="Q5237" s="58" t="inlineStr">
        <is>
          <t>Yes</t>
        </is>
      </c>
      <c r="R5237" s="58" t="inlineStr">
        <is>
          <t>Electronic check</t>
        </is>
      </c>
      <c r="S5237" s="123" t="n">
        <v>81.15000000000001</v>
      </c>
      <c r="T5237" s="58" t="inlineStr">
        <is>
          <t>784.45</t>
        </is>
      </c>
      <c r="U5237" s="58" t="inlineStr">
        <is>
          <t>No</t>
        </is>
      </c>
      <c r="V5237" s="123">
        <f>IFERROR(VALUE(TRIM(T5237)),S5237*F5237)</f>
        <v/>
      </c>
      <c r="W5237" s="58">
        <f>IF(F5237&lt;=12,"0-12 mo",IF(F5237&lt;=24,"13-24 mo",IF(F5237&lt;=48,"25-48 mo","49+ mo")))</f>
        <v/>
      </c>
      <c r="X5237" s="58">
        <f>IF(S5237&lt;=35.5,"Q1 Low",IF(S5237&lt;=70.35,"Q2 Mid-Low",IF(S5237&lt;=89.85,"Q3 Mid-High","Q4 High")))</f>
        <v/>
      </c>
      <c r="Y5237" s="58">
        <f>IF(U5237="Yes",1,0)</f>
        <v/>
      </c>
      <c r="Z5237" s="58">
        <f>IF(P5237="Month-to-month",1,0)+IF(M5237="No",1,0)+IF(J5237="No",1,0)+IF(I5237="Fiber optic",1,0)+IF(Q5237="Yes",1,0)</f>
        <v/>
      </c>
    </row>
    <row r="5238" ht="15" customHeight="1" s="59">
      <c r="A5238" s="58" t="inlineStr">
        <is>
          <t>7025-IWFHT</t>
        </is>
      </c>
      <c r="B5238" s="58" t="inlineStr">
        <is>
          <t>Male</t>
        </is>
      </c>
      <c r="C5238" s="58" t="n">
        <v>0</v>
      </c>
      <c r="D5238" s="58" t="inlineStr">
        <is>
          <t>No</t>
        </is>
      </c>
      <c r="E5238" s="58" t="inlineStr">
        <is>
          <t>No</t>
        </is>
      </c>
      <c r="F5238" s="58" t="n">
        <v>41</v>
      </c>
      <c r="G5238" s="58" t="inlineStr">
        <is>
          <t>Yes</t>
        </is>
      </c>
      <c r="H5238" s="58" t="inlineStr">
        <is>
          <t>No</t>
        </is>
      </c>
      <c r="I5238" s="58" t="inlineStr">
        <is>
          <t>Fiber optic</t>
        </is>
      </c>
      <c r="J5238" s="58" t="inlineStr">
        <is>
          <t>No</t>
        </is>
      </c>
      <c r="K5238" s="58" t="inlineStr">
        <is>
          <t>Yes</t>
        </is>
      </c>
      <c r="L5238" s="58" t="inlineStr">
        <is>
          <t>No</t>
        </is>
      </c>
      <c r="M5238" s="58" t="inlineStr">
        <is>
          <t>Yes</t>
        </is>
      </c>
      <c r="N5238" s="58" t="inlineStr">
        <is>
          <t>Yes</t>
        </is>
      </c>
      <c r="O5238" s="58" t="inlineStr">
        <is>
          <t>No</t>
        </is>
      </c>
      <c r="P5238" s="58" t="inlineStr">
        <is>
          <t>One year</t>
        </is>
      </c>
      <c r="Q5238" s="58" t="inlineStr">
        <is>
          <t>Yes</t>
        </is>
      </c>
      <c r="R5238" s="58" t="inlineStr">
        <is>
          <t>Electronic check</t>
        </is>
      </c>
      <c r="S5238" s="123" t="n">
        <v>89.55</v>
      </c>
      <c r="T5238" s="58" t="inlineStr">
        <is>
          <t>3729.75</t>
        </is>
      </c>
      <c r="U5238" s="58" t="inlineStr">
        <is>
          <t>No</t>
        </is>
      </c>
      <c r="V5238" s="123">
        <f>IFERROR(VALUE(TRIM(T5238)),S5238*F5238)</f>
        <v/>
      </c>
      <c r="W5238" s="58">
        <f>IF(F5238&lt;=12,"0-12 mo",IF(F5238&lt;=24,"13-24 mo",IF(F5238&lt;=48,"25-48 mo","49+ mo")))</f>
        <v/>
      </c>
      <c r="X5238" s="58">
        <f>IF(S5238&lt;=35.5,"Q1 Low",IF(S5238&lt;=70.35,"Q2 Mid-Low",IF(S5238&lt;=89.85,"Q3 Mid-High","Q4 High")))</f>
        <v/>
      </c>
      <c r="Y5238" s="58">
        <f>IF(U5238="Yes",1,0)</f>
        <v/>
      </c>
      <c r="Z5238" s="58">
        <f>IF(P5238="Month-to-month",1,0)+IF(M5238="No",1,0)+IF(J5238="No",1,0)+IF(I5238="Fiber optic",1,0)+IF(Q5238="Yes",1,0)</f>
        <v/>
      </c>
    </row>
    <row r="5239" ht="15" customHeight="1" s="59">
      <c r="A5239" s="58" t="inlineStr">
        <is>
          <t>6261-LHRTG</t>
        </is>
      </c>
      <c r="B5239" s="58" t="inlineStr">
        <is>
          <t>Female</t>
        </is>
      </c>
      <c r="C5239" s="58" t="n">
        <v>0</v>
      </c>
      <c r="D5239" s="58" t="inlineStr">
        <is>
          <t>No</t>
        </is>
      </c>
      <c r="E5239" s="58" t="inlineStr">
        <is>
          <t>No</t>
        </is>
      </c>
      <c r="F5239" s="58" t="n">
        <v>26</v>
      </c>
      <c r="G5239" s="58" t="inlineStr">
        <is>
          <t>Yes</t>
        </is>
      </c>
      <c r="H5239" s="58" t="inlineStr">
        <is>
          <t>No</t>
        </is>
      </c>
      <c r="I5239" s="58" t="inlineStr">
        <is>
          <t>DSL</t>
        </is>
      </c>
      <c r="J5239" s="58" t="inlineStr">
        <is>
          <t>No</t>
        </is>
      </c>
      <c r="K5239" s="58" t="inlineStr">
        <is>
          <t>Yes</t>
        </is>
      </c>
      <c r="L5239" s="58" t="inlineStr">
        <is>
          <t>Yes</t>
        </is>
      </c>
      <c r="M5239" s="58" t="inlineStr">
        <is>
          <t>No</t>
        </is>
      </c>
      <c r="N5239" s="58" t="inlineStr">
        <is>
          <t>No</t>
        </is>
      </c>
      <c r="O5239" s="58" t="inlineStr">
        <is>
          <t>No</t>
        </is>
      </c>
      <c r="P5239" s="58" t="inlineStr">
        <is>
          <t>Month-to-month</t>
        </is>
      </c>
      <c r="Q5239" s="58" t="inlineStr">
        <is>
          <t>Yes</t>
        </is>
      </c>
      <c r="R5239" s="58" t="inlineStr">
        <is>
          <t>Credit card (automatic)</t>
        </is>
      </c>
      <c r="S5239" s="123" t="n">
        <v>54.75</v>
      </c>
      <c r="T5239" s="58" t="inlineStr">
        <is>
          <t>1406.9</t>
        </is>
      </c>
      <c r="U5239" s="58" t="inlineStr">
        <is>
          <t>No</t>
        </is>
      </c>
      <c r="V5239" s="123">
        <f>IFERROR(VALUE(TRIM(T5239)),S5239*F5239)</f>
        <v/>
      </c>
      <c r="W5239" s="58">
        <f>IF(F5239&lt;=12,"0-12 mo",IF(F5239&lt;=24,"13-24 mo",IF(F5239&lt;=48,"25-48 mo","49+ mo")))</f>
        <v/>
      </c>
      <c r="X5239" s="58">
        <f>IF(S5239&lt;=35.5,"Q1 Low",IF(S5239&lt;=70.35,"Q2 Mid-Low",IF(S5239&lt;=89.85,"Q3 Mid-High","Q4 High")))</f>
        <v/>
      </c>
      <c r="Y5239" s="58">
        <f>IF(U5239="Yes",1,0)</f>
        <v/>
      </c>
      <c r="Z5239" s="58">
        <f>IF(P5239="Month-to-month",1,0)+IF(M5239="No",1,0)+IF(J5239="No",1,0)+IF(I5239="Fiber optic",1,0)+IF(Q5239="Yes",1,0)</f>
        <v/>
      </c>
    </row>
    <row r="5240" ht="15" customHeight="1" s="59">
      <c r="A5240" s="58" t="inlineStr">
        <is>
          <t>7841-FCRQD</t>
        </is>
      </c>
      <c r="B5240" s="58" t="inlineStr">
        <is>
          <t>Female</t>
        </is>
      </c>
      <c r="C5240" s="58" t="n">
        <v>0</v>
      </c>
      <c r="D5240" s="58" t="inlineStr">
        <is>
          <t>Yes</t>
        </is>
      </c>
      <c r="E5240" s="58" t="inlineStr">
        <is>
          <t>No</t>
        </is>
      </c>
      <c r="F5240" s="58" t="n">
        <v>33</v>
      </c>
      <c r="G5240" s="58" t="inlineStr">
        <is>
          <t>Yes</t>
        </is>
      </c>
      <c r="H5240" s="58" t="inlineStr">
        <is>
          <t>No</t>
        </is>
      </c>
      <c r="I5240" s="58" t="inlineStr">
        <is>
          <t>DSL</t>
        </is>
      </c>
      <c r="J5240" s="58" t="inlineStr">
        <is>
          <t>No</t>
        </is>
      </c>
      <c r="K5240" s="58" t="inlineStr">
        <is>
          <t>Yes</t>
        </is>
      </c>
      <c r="L5240" s="58" t="inlineStr">
        <is>
          <t>No</t>
        </is>
      </c>
      <c r="M5240" s="58" t="inlineStr">
        <is>
          <t>Yes</t>
        </is>
      </c>
      <c r="N5240" s="58" t="inlineStr">
        <is>
          <t>No</t>
        </is>
      </c>
      <c r="O5240" s="58" t="inlineStr">
        <is>
          <t>No</t>
        </is>
      </c>
      <c r="P5240" s="58" t="inlineStr">
        <is>
          <t>One year</t>
        </is>
      </c>
      <c r="Q5240" s="58" t="inlineStr">
        <is>
          <t>Yes</t>
        </is>
      </c>
      <c r="R5240" s="58" t="inlineStr">
        <is>
          <t>Credit card (automatic)</t>
        </is>
      </c>
      <c r="S5240" s="123" t="n">
        <v>53.75</v>
      </c>
      <c r="T5240" s="58" t="inlineStr">
        <is>
          <t>1857.3</t>
        </is>
      </c>
      <c r="U5240" s="58" t="inlineStr">
        <is>
          <t>No</t>
        </is>
      </c>
      <c r="V5240" s="123">
        <f>IFERROR(VALUE(TRIM(T5240)),S5240*F5240)</f>
        <v/>
      </c>
      <c r="W5240" s="58">
        <f>IF(F5240&lt;=12,"0-12 mo",IF(F5240&lt;=24,"13-24 mo",IF(F5240&lt;=48,"25-48 mo","49+ mo")))</f>
        <v/>
      </c>
      <c r="X5240" s="58">
        <f>IF(S5240&lt;=35.5,"Q1 Low",IF(S5240&lt;=70.35,"Q2 Mid-Low",IF(S5240&lt;=89.85,"Q3 Mid-High","Q4 High")))</f>
        <v/>
      </c>
      <c r="Y5240" s="58">
        <f>IF(U5240="Yes",1,0)</f>
        <v/>
      </c>
      <c r="Z5240" s="58">
        <f>IF(P5240="Month-to-month",1,0)+IF(M5240="No",1,0)+IF(J5240="No",1,0)+IF(I5240="Fiber optic",1,0)+IF(Q5240="Yes",1,0)</f>
        <v/>
      </c>
    </row>
    <row r="5241" ht="15" customHeight="1" s="59">
      <c r="A5241" s="58" t="inlineStr">
        <is>
          <t>2056-EVGZL</t>
        </is>
      </c>
      <c r="B5241" s="58" t="inlineStr">
        <is>
          <t>Male</t>
        </is>
      </c>
      <c r="C5241" s="58" t="n">
        <v>0</v>
      </c>
      <c r="D5241" s="58" t="inlineStr">
        <is>
          <t>Yes</t>
        </is>
      </c>
      <c r="E5241" s="58" t="inlineStr">
        <is>
          <t>Yes</t>
        </is>
      </c>
      <c r="F5241" s="58" t="n">
        <v>68</v>
      </c>
      <c r="G5241" s="58" t="inlineStr">
        <is>
          <t>Yes</t>
        </is>
      </c>
      <c r="H5241" s="58" t="inlineStr">
        <is>
          <t>No</t>
        </is>
      </c>
      <c r="I5241" s="58" t="inlineStr">
        <is>
          <t>Fiber optic</t>
        </is>
      </c>
      <c r="J5241" s="58" t="inlineStr">
        <is>
          <t>No</t>
        </is>
      </c>
      <c r="K5241" s="58" t="inlineStr">
        <is>
          <t>Yes</t>
        </is>
      </c>
      <c r="L5241" s="58" t="inlineStr">
        <is>
          <t>Yes</t>
        </is>
      </c>
      <c r="M5241" s="58" t="inlineStr">
        <is>
          <t>Yes</t>
        </is>
      </c>
      <c r="N5241" s="58" t="inlineStr">
        <is>
          <t>Yes</t>
        </is>
      </c>
      <c r="O5241" s="58" t="inlineStr">
        <is>
          <t>Yes</t>
        </is>
      </c>
      <c r="P5241" s="58" t="inlineStr">
        <is>
          <t>One year</t>
        </is>
      </c>
      <c r="Q5241" s="58" t="inlineStr">
        <is>
          <t>No</t>
        </is>
      </c>
      <c r="R5241" s="58" t="inlineStr">
        <is>
          <t>Credit card (automatic)</t>
        </is>
      </c>
      <c r="S5241" s="123" t="n">
        <v>105.75</v>
      </c>
      <c r="T5241" s="58" t="inlineStr">
        <is>
          <t>7322.5</t>
        </is>
      </c>
      <c r="U5241" s="58" t="inlineStr">
        <is>
          <t>No</t>
        </is>
      </c>
      <c r="V5241" s="123">
        <f>IFERROR(VALUE(TRIM(T5241)),S5241*F5241)</f>
        <v/>
      </c>
      <c r="W5241" s="58">
        <f>IF(F5241&lt;=12,"0-12 mo",IF(F5241&lt;=24,"13-24 mo",IF(F5241&lt;=48,"25-48 mo","49+ mo")))</f>
        <v/>
      </c>
      <c r="X5241" s="58">
        <f>IF(S5241&lt;=35.5,"Q1 Low",IF(S5241&lt;=70.35,"Q2 Mid-Low",IF(S5241&lt;=89.85,"Q3 Mid-High","Q4 High")))</f>
        <v/>
      </c>
      <c r="Y5241" s="58">
        <f>IF(U5241="Yes",1,0)</f>
        <v/>
      </c>
      <c r="Z5241" s="58">
        <f>IF(P5241="Month-to-month",1,0)+IF(M5241="No",1,0)+IF(J5241="No",1,0)+IF(I5241="Fiber optic",1,0)+IF(Q5241="Yes",1,0)</f>
        <v/>
      </c>
    </row>
    <row r="5242" ht="15" customHeight="1" s="59">
      <c r="A5242" s="58" t="inlineStr">
        <is>
          <t>8777-MBMTS</t>
        </is>
      </c>
      <c r="B5242" s="58" t="inlineStr">
        <is>
          <t>Female</t>
        </is>
      </c>
      <c r="C5242" s="58" t="n">
        <v>1</v>
      </c>
      <c r="D5242" s="58" t="inlineStr">
        <is>
          <t>Yes</t>
        </is>
      </c>
      <c r="E5242" s="58" t="inlineStr">
        <is>
          <t>No</t>
        </is>
      </c>
      <c r="F5242" s="58" t="n">
        <v>65</v>
      </c>
      <c r="G5242" s="58" t="inlineStr">
        <is>
          <t>Yes</t>
        </is>
      </c>
      <c r="H5242" s="58" t="inlineStr">
        <is>
          <t>No</t>
        </is>
      </c>
      <c r="I5242" s="58" t="inlineStr">
        <is>
          <t>Fiber optic</t>
        </is>
      </c>
      <c r="J5242" s="58" t="inlineStr">
        <is>
          <t>No</t>
        </is>
      </c>
      <c r="K5242" s="58" t="inlineStr">
        <is>
          <t>Yes</t>
        </is>
      </c>
      <c r="L5242" s="58" t="inlineStr">
        <is>
          <t>Yes</t>
        </is>
      </c>
      <c r="M5242" s="58" t="inlineStr">
        <is>
          <t>Yes</t>
        </is>
      </c>
      <c r="N5242" s="58" t="inlineStr">
        <is>
          <t>Yes</t>
        </is>
      </c>
      <c r="O5242" s="58" t="inlineStr">
        <is>
          <t>Yes</t>
        </is>
      </c>
      <c r="P5242" s="58" t="inlineStr">
        <is>
          <t>Two year</t>
        </is>
      </c>
      <c r="Q5242" s="58" t="inlineStr">
        <is>
          <t>Yes</t>
        </is>
      </c>
      <c r="R5242" s="58" t="inlineStr">
        <is>
          <t>Credit card (automatic)</t>
        </is>
      </c>
      <c r="S5242" s="123" t="n">
        <v>105.85</v>
      </c>
      <c r="T5242" s="58" t="inlineStr">
        <is>
          <t>6725.5</t>
        </is>
      </c>
      <c r="U5242" s="58" t="inlineStr">
        <is>
          <t>No</t>
        </is>
      </c>
      <c r="V5242" s="123">
        <f>IFERROR(VALUE(TRIM(T5242)),S5242*F5242)</f>
        <v/>
      </c>
      <c r="W5242" s="58">
        <f>IF(F5242&lt;=12,"0-12 mo",IF(F5242&lt;=24,"13-24 mo",IF(F5242&lt;=48,"25-48 mo","49+ mo")))</f>
        <v/>
      </c>
      <c r="X5242" s="58">
        <f>IF(S5242&lt;=35.5,"Q1 Low",IF(S5242&lt;=70.35,"Q2 Mid-Low",IF(S5242&lt;=89.85,"Q3 Mid-High","Q4 High")))</f>
        <v/>
      </c>
      <c r="Y5242" s="58">
        <f>IF(U5242="Yes",1,0)</f>
        <v/>
      </c>
      <c r="Z5242" s="58">
        <f>IF(P5242="Month-to-month",1,0)+IF(M5242="No",1,0)+IF(J5242="No",1,0)+IF(I5242="Fiber optic",1,0)+IF(Q5242="Yes",1,0)</f>
        <v/>
      </c>
    </row>
    <row r="5243" ht="15" customHeight="1" s="59">
      <c r="A5243" s="58" t="inlineStr">
        <is>
          <t>7753-USQYQ</t>
        </is>
      </c>
      <c r="B5243" s="58" t="inlineStr">
        <is>
          <t>Male</t>
        </is>
      </c>
      <c r="C5243" s="58" t="n">
        <v>0</v>
      </c>
      <c r="D5243" s="58" t="inlineStr">
        <is>
          <t>No</t>
        </is>
      </c>
      <c r="E5243" s="58" t="inlineStr">
        <is>
          <t>No</t>
        </is>
      </c>
      <c r="F5243" s="58" t="n">
        <v>55</v>
      </c>
      <c r="G5243" s="58" t="inlineStr">
        <is>
          <t>Yes</t>
        </is>
      </c>
      <c r="H5243" s="58" t="inlineStr">
        <is>
          <t>No</t>
        </is>
      </c>
      <c r="I5243" s="58" t="inlineStr">
        <is>
          <t>DSL</t>
        </is>
      </c>
      <c r="J5243" s="58" t="inlineStr">
        <is>
          <t>No</t>
        </is>
      </c>
      <c r="K5243" s="58" t="inlineStr">
        <is>
          <t>Yes</t>
        </is>
      </c>
      <c r="L5243" s="58" t="inlineStr">
        <is>
          <t>No</t>
        </is>
      </c>
      <c r="M5243" s="58" t="inlineStr">
        <is>
          <t>Yes</t>
        </is>
      </c>
      <c r="N5243" s="58" t="inlineStr">
        <is>
          <t>No</t>
        </is>
      </c>
      <c r="O5243" s="58" t="inlineStr">
        <is>
          <t>Yes</t>
        </is>
      </c>
      <c r="P5243" s="58" t="inlineStr">
        <is>
          <t>One year</t>
        </is>
      </c>
      <c r="Q5243" s="58" t="inlineStr">
        <is>
          <t>Yes</t>
        </is>
      </c>
      <c r="R5243" s="58" t="inlineStr">
        <is>
          <t>Electronic check</t>
        </is>
      </c>
      <c r="S5243" s="123" t="n">
        <v>64.2</v>
      </c>
      <c r="T5243" s="58" t="inlineStr">
        <is>
          <t>3627.3</t>
        </is>
      </c>
      <c r="U5243" s="58" t="inlineStr">
        <is>
          <t>No</t>
        </is>
      </c>
      <c r="V5243" s="123">
        <f>IFERROR(VALUE(TRIM(T5243)),S5243*F5243)</f>
        <v/>
      </c>
      <c r="W5243" s="58">
        <f>IF(F5243&lt;=12,"0-12 mo",IF(F5243&lt;=24,"13-24 mo",IF(F5243&lt;=48,"25-48 mo","49+ mo")))</f>
        <v/>
      </c>
      <c r="X5243" s="58">
        <f>IF(S5243&lt;=35.5,"Q1 Low",IF(S5243&lt;=70.35,"Q2 Mid-Low",IF(S5243&lt;=89.85,"Q3 Mid-High","Q4 High")))</f>
        <v/>
      </c>
      <c r="Y5243" s="58">
        <f>IF(U5243="Yes",1,0)</f>
        <v/>
      </c>
      <c r="Z5243" s="58">
        <f>IF(P5243="Month-to-month",1,0)+IF(M5243="No",1,0)+IF(J5243="No",1,0)+IF(I5243="Fiber optic",1,0)+IF(Q5243="Yes",1,0)</f>
        <v/>
      </c>
    </row>
    <row r="5244" ht="15" customHeight="1" s="59">
      <c r="A5244" s="58" t="inlineStr">
        <is>
          <t>5366-IJEQJ</t>
        </is>
      </c>
      <c r="B5244" s="58" t="inlineStr">
        <is>
          <t>Male</t>
        </is>
      </c>
      <c r="C5244" s="58" t="n">
        <v>0</v>
      </c>
      <c r="D5244" s="58" t="inlineStr">
        <is>
          <t>No</t>
        </is>
      </c>
      <c r="E5244" s="58" t="inlineStr">
        <is>
          <t>No</t>
        </is>
      </c>
      <c r="F5244" s="58" t="n">
        <v>20</v>
      </c>
      <c r="G5244" s="58" t="inlineStr">
        <is>
          <t>Yes</t>
        </is>
      </c>
      <c r="H5244" s="58" t="inlineStr">
        <is>
          <t>Yes</t>
        </is>
      </c>
      <c r="I5244" s="58" t="inlineStr">
        <is>
          <t>Fiber optic</t>
        </is>
      </c>
      <c r="J5244" s="58" t="inlineStr">
        <is>
          <t>No</t>
        </is>
      </c>
      <c r="K5244" s="58" t="inlineStr">
        <is>
          <t>No</t>
        </is>
      </c>
      <c r="L5244" s="58" t="inlineStr">
        <is>
          <t>Yes</t>
        </is>
      </c>
      <c r="M5244" s="58" t="inlineStr">
        <is>
          <t>No</t>
        </is>
      </c>
      <c r="N5244" s="58" t="inlineStr">
        <is>
          <t>Yes</t>
        </is>
      </c>
      <c r="O5244" s="58" t="inlineStr">
        <is>
          <t>No</t>
        </is>
      </c>
      <c r="P5244" s="58" t="inlineStr">
        <is>
          <t>Month-to-month</t>
        </is>
      </c>
      <c r="Q5244" s="58" t="inlineStr">
        <is>
          <t>Yes</t>
        </is>
      </c>
      <c r="R5244" s="58" t="inlineStr">
        <is>
          <t>Electronic check</t>
        </is>
      </c>
      <c r="S5244" s="123" t="n">
        <v>88.7</v>
      </c>
      <c r="T5244" s="58" t="inlineStr">
        <is>
          <t>1761.45</t>
        </is>
      </c>
      <c r="U5244" s="58" t="inlineStr">
        <is>
          <t>Yes</t>
        </is>
      </c>
      <c r="V5244" s="123">
        <f>IFERROR(VALUE(TRIM(T5244)),S5244*F5244)</f>
        <v/>
      </c>
      <c r="W5244" s="58">
        <f>IF(F5244&lt;=12,"0-12 mo",IF(F5244&lt;=24,"13-24 mo",IF(F5244&lt;=48,"25-48 mo","49+ mo")))</f>
        <v/>
      </c>
      <c r="X5244" s="58">
        <f>IF(S5244&lt;=35.5,"Q1 Low",IF(S5244&lt;=70.35,"Q2 Mid-Low",IF(S5244&lt;=89.85,"Q3 Mid-High","Q4 High")))</f>
        <v/>
      </c>
      <c r="Y5244" s="58">
        <f>IF(U5244="Yes",1,0)</f>
        <v/>
      </c>
      <c r="Z5244" s="58">
        <f>IF(P5244="Month-to-month",1,0)+IF(M5244="No",1,0)+IF(J5244="No",1,0)+IF(I5244="Fiber optic",1,0)+IF(Q5244="Yes",1,0)</f>
        <v/>
      </c>
    </row>
    <row r="5245" ht="15" customHeight="1" s="59">
      <c r="A5245" s="58" t="inlineStr">
        <is>
          <t>7661-CPURM</t>
        </is>
      </c>
      <c r="B5245" s="58" t="inlineStr">
        <is>
          <t>Male</t>
        </is>
      </c>
      <c r="C5245" s="58" t="n">
        <v>0</v>
      </c>
      <c r="D5245" s="58" t="inlineStr">
        <is>
          <t>No</t>
        </is>
      </c>
      <c r="E5245" s="58" t="inlineStr">
        <is>
          <t>No</t>
        </is>
      </c>
      <c r="F5245" s="58" t="n">
        <v>19</v>
      </c>
      <c r="G5245" s="58" t="inlineStr">
        <is>
          <t>Yes</t>
        </is>
      </c>
      <c r="H5245" s="58" t="inlineStr">
        <is>
          <t>No</t>
        </is>
      </c>
      <c r="I5245" s="58" t="inlineStr">
        <is>
          <t>Fiber optic</t>
        </is>
      </c>
      <c r="J5245" s="58" t="inlineStr">
        <is>
          <t>No</t>
        </is>
      </c>
      <c r="K5245" s="58" t="inlineStr">
        <is>
          <t>No</t>
        </is>
      </c>
      <c r="L5245" s="58" t="inlineStr">
        <is>
          <t>No</t>
        </is>
      </c>
      <c r="M5245" s="58" t="inlineStr">
        <is>
          <t>Yes</t>
        </is>
      </c>
      <c r="N5245" s="58" t="inlineStr">
        <is>
          <t>No</t>
        </is>
      </c>
      <c r="O5245" s="58" t="inlineStr">
        <is>
          <t>Yes</t>
        </is>
      </c>
      <c r="P5245" s="58" t="inlineStr">
        <is>
          <t>One year</t>
        </is>
      </c>
      <c r="Q5245" s="58" t="inlineStr">
        <is>
          <t>Yes</t>
        </is>
      </c>
      <c r="R5245" s="58" t="inlineStr">
        <is>
          <t>Credit card (automatic)</t>
        </is>
      </c>
      <c r="S5245" s="123" t="n">
        <v>87.7</v>
      </c>
      <c r="T5245" s="58" t="inlineStr">
        <is>
          <t>1725.95</t>
        </is>
      </c>
      <c r="U5245" s="58" t="inlineStr">
        <is>
          <t>No</t>
        </is>
      </c>
      <c r="V5245" s="123">
        <f>IFERROR(VALUE(TRIM(T5245)),S5245*F5245)</f>
        <v/>
      </c>
      <c r="W5245" s="58">
        <f>IF(F5245&lt;=12,"0-12 mo",IF(F5245&lt;=24,"13-24 mo",IF(F5245&lt;=48,"25-48 mo","49+ mo")))</f>
        <v/>
      </c>
      <c r="X5245" s="58">
        <f>IF(S5245&lt;=35.5,"Q1 Low",IF(S5245&lt;=70.35,"Q2 Mid-Low",IF(S5245&lt;=89.85,"Q3 Mid-High","Q4 High")))</f>
        <v/>
      </c>
      <c r="Y5245" s="58">
        <f>IF(U5245="Yes",1,0)</f>
        <v/>
      </c>
      <c r="Z5245" s="58">
        <f>IF(P5245="Month-to-month",1,0)+IF(M5245="No",1,0)+IF(J5245="No",1,0)+IF(I5245="Fiber optic",1,0)+IF(Q5245="Yes",1,0)</f>
        <v/>
      </c>
    </row>
    <row r="5246" ht="15" customHeight="1" s="59">
      <c r="A5246" s="58" t="inlineStr">
        <is>
          <t>6233-HXJMX</t>
        </is>
      </c>
      <c r="B5246" s="58" t="inlineStr">
        <is>
          <t>Female</t>
        </is>
      </c>
      <c r="C5246" s="58" t="n">
        <v>0</v>
      </c>
      <c r="D5246" s="58" t="inlineStr">
        <is>
          <t>No</t>
        </is>
      </c>
      <c r="E5246" s="58" t="inlineStr">
        <is>
          <t>No</t>
        </is>
      </c>
      <c r="F5246" s="58" t="n">
        <v>45</v>
      </c>
      <c r="G5246" s="58" t="inlineStr">
        <is>
          <t>Yes</t>
        </is>
      </c>
      <c r="H5246" s="58" t="inlineStr">
        <is>
          <t>Yes</t>
        </is>
      </c>
      <c r="I5246" s="58" t="inlineStr">
        <is>
          <t>Fiber optic</t>
        </is>
      </c>
      <c r="J5246" s="58" t="inlineStr">
        <is>
          <t>No</t>
        </is>
      </c>
      <c r="K5246" s="58" t="inlineStr">
        <is>
          <t>No</t>
        </is>
      </c>
      <c r="L5246" s="58" t="inlineStr">
        <is>
          <t>Yes</t>
        </is>
      </c>
      <c r="M5246" s="58" t="inlineStr">
        <is>
          <t>No</t>
        </is>
      </c>
      <c r="N5246" s="58" t="inlineStr">
        <is>
          <t>No</t>
        </is>
      </c>
      <c r="O5246" s="58" t="inlineStr">
        <is>
          <t>Yes</t>
        </is>
      </c>
      <c r="P5246" s="58" t="inlineStr">
        <is>
          <t>Month-to-month</t>
        </is>
      </c>
      <c r="Q5246" s="58" t="inlineStr">
        <is>
          <t>Yes</t>
        </is>
      </c>
      <c r="R5246" s="58" t="inlineStr">
        <is>
          <t>Credit card (automatic)</t>
        </is>
      </c>
      <c r="S5246" s="123" t="n">
        <v>89.3</v>
      </c>
      <c r="T5246" s="58" t="inlineStr">
        <is>
          <t>4192.15</t>
        </is>
      </c>
      <c r="U5246" s="58" t="inlineStr">
        <is>
          <t>No</t>
        </is>
      </c>
      <c r="V5246" s="123">
        <f>IFERROR(VALUE(TRIM(T5246)),S5246*F5246)</f>
        <v/>
      </c>
      <c r="W5246" s="58">
        <f>IF(F5246&lt;=12,"0-12 mo",IF(F5246&lt;=24,"13-24 mo",IF(F5246&lt;=48,"25-48 mo","49+ mo")))</f>
        <v/>
      </c>
      <c r="X5246" s="58">
        <f>IF(S5246&lt;=35.5,"Q1 Low",IF(S5246&lt;=70.35,"Q2 Mid-Low",IF(S5246&lt;=89.85,"Q3 Mid-High","Q4 High")))</f>
        <v/>
      </c>
      <c r="Y5246" s="58">
        <f>IF(U5246="Yes",1,0)</f>
        <v/>
      </c>
      <c r="Z5246" s="58">
        <f>IF(P5246="Month-to-month",1,0)+IF(M5246="No",1,0)+IF(J5246="No",1,0)+IF(I5246="Fiber optic",1,0)+IF(Q5246="Yes",1,0)</f>
        <v/>
      </c>
    </row>
    <row r="5247" ht="15" customHeight="1" s="59">
      <c r="A5247" s="58" t="inlineStr">
        <is>
          <t>5902-WBLSE</t>
        </is>
      </c>
      <c r="B5247" s="58" t="inlineStr">
        <is>
          <t>Female</t>
        </is>
      </c>
      <c r="C5247" s="58" t="n">
        <v>0</v>
      </c>
      <c r="D5247" s="58" t="inlineStr">
        <is>
          <t>Yes</t>
        </is>
      </c>
      <c r="E5247" s="58" t="inlineStr">
        <is>
          <t>Yes</t>
        </is>
      </c>
      <c r="F5247" s="58" t="n">
        <v>70</v>
      </c>
      <c r="G5247" s="58" t="inlineStr">
        <is>
          <t>Yes</t>
        </is>
      </c>
      <c r="H5247" s="58" t="inlineStr">
        <is>
          <t>No</t>
        </is>
      </c>
      <c r="I5247" s="58" t="inlineStr">
        <is>
          <t>No</t>
        </is>
      </c>
      <c r="J5247" s="58" t="inlineStr">
        <is>
          <t>No internet service</t>
        </is>
      </c>
      <c r="K5247" s="58" t="inlineStr">
        <is>
          <t>No internet service</t>
        </is>
      </c>
      <c r="L5247" s="58" t="inlineStr">
        <is>
          <t>No internet service</t>
        </is>
      </c>
      <c r="M5247" s="58" t="inlineStr">
        <is>
          <t>No internet service</t>
        </is>
      </c>
      <c r="N5247" s="58" t="inlineStr">
        <is>
          <t>No internet service</t>
        </is>
      </c>
      <c r="O5247" s="58" t="inlineStr">
        <is>
          <t>No internet service</t>
        </is>
      </c>
      <c r="P5247" s="58" t="inlineStr">
        <is>
          <t>Two year</t>
        </is>
      </c>
      <c r="Q5247" s="58" t="inlineStr">
        <is>
          <t>Yes</t>
        </is>
      </c>
      <c r="R5247" s="58" t="inlineStr">
        <is>
          <t>Credit card (automatic)</t>
        </is>
      </c>
      <c r="S5247" s="123" t="n">
        <v>20.15</v>
      </c>
      <c r="T5247" s="58" t="inlineStr">
        <is>
          <t>1411.2</t>
        </is>
      </c>
      <c r="U5247" s="58" t="inlineStr">
        <is>
          <t>No</t>
        </is>
      </c>
      <c r="V5247" s="123">
        <f>IFERROR(VALUE(TRIM(T5247)),S5247*F5247)</f>
        <v/>
      </c>
      <c r="W5247" s="58">
        <f>IF(F5247&lt;=12,"0-12 mo",IF(F5247&lt;=24,"13-24 mo",IF(F5247&lt;=48,"25-48 mo","49+ mo")))</f>
        <v/>
      </c>
      <c r="X5247" s="58">
        <f>IF(S5247&lt;=35.5,"Q1 Low",IF(S5247&lt;=70.35,"Q2 Mid-Low",IF(S5247&lt;=89.85,"Q3 Mid-High","Q4 High")))</f>
        <v/>
      </c>
      <c r="Y5247" s="58">
        <f>IF(U5247="Yes",1,0)</f>
        <v/>
      </c>
      <c r="Z5247" s="58">
        <f>IF(P5247="Month-to-month",1,0)+IF(M5247="No",1,0)+IF(J5247="No",1,0)+IF(I5247="Fiber optic",1,0)+IF(Q5247="Yes",1,0)</f>
        <v/>
      </c>
    </row>
    <row r="5248" ht="15" customHeight="1" s="59">
      <c r="A5248" s="58" t="inlineStr">
        <is>
          <t>1981-INRFU</t>
        </is>
      </c>
      <c r="B5248" s="58" t="inlineStr">
        <is>
          <t>Female</t>
        </is>
      </c>
      <c r="C5248" s="58" t="n">
        <v>0</v>
      </c>
      <c r="D5248" s="58" t="inlineStr">
        <is>
          <t>No</t>
        </is>
      </c>
      <c r="E5248" s="58" t="inlineStr">
        <is>
          <t>No</t>
        </is>
      </c>
      <c r="F5248" s="58" t="n">
        <v>2</v>
      </c>
      <c r="G5248" s="58" t="inlineStr">
        <is>
          <t>Yes</t>
        </is>
      </c>
      <c r="H5248" s="58" t="inlineStr">
        <is>
          <t>No</t>
        </is>
      </c>
      <c r="I5248" s="58" t="inlineStr">
        <is>
          <t>Fiber optic</t>
        </is>
      </c>
      <c r="J5248" s="58" t="inlineStr">
        <is>
          <t>No</t>
        </is>
      </c>
      <c r="K5248" s="58" t="inlineStr">
        <is>
          <t>No</t>
        </is>
      </c>
      <c r="L5248" s="58" t="inlineStr">
        <is>
          <t>No</t>
        </is>
      </c>
      <c r="M5248" s="58" t="inlineStr">
        <is>
          <t>No</t>
        </is>
      </c>
      <c r="N5248" s="58" t="inlineStr">
        <is>
          <t>Yes</t>
        </is>
      </c>
      <c r="O5248" s="58" t="inlineStr">
        <is>
          <t>No</t>
        </is>
      </c>
      <c r="P5248" s="58" t="inlineStr">
        <is>
          <t>Month-to-month</t>
        </is>
      </c>
      <c r="Q5248" s="58" t="inlineStr">
        <is>
          <t>Yes</t>
        </is>
      </c>
      <c r="R5248" s="58" t="inlineStr">
        <is>
          <t>Electronic check</t>
        </is>
      </c>
      <c r="S5248" s="123" t="n">
        <v>79.75</v>
      </c>
      <c r="T5248" s="58" t="inlineStr">
        <is>
          <t>164.5</t>
        </is>
      </c>
      <c r="U5248" s="58" t="inlineStr">
        <is>
          <t>Yes</t>
        </is>
      </c>
      <c r="V5248" s="123">
        <f>IFERROR(VALUE(TRIM(T5248)),S5248*F5248)</f>
        <v/>
      </c>
      <c r="W5248" s="58">
        <f>IF(F5248&lt;=12,"0-12 mo",IF(F5248&lt;=24,"13-24 mo",IF(F5248&lt;=48,"25-48 mo","49+ mo")))</f>
        <v/>
      </c>
      <c r="X5248" s="58">
        <f>IF(S5248&lt;=35.5,"Q1 Low",IF(S5248&lt;=70.35,"Q2 Mid-Low",IF(S5248&lt;=89.85,"Q3 Mid-High","Q4 High")))</f>
        <v/>
      </c>
      <c r="Y5248" s="58">
        <f>IF(U5248="Yes",1,0)</f>
        <v/>
      </c>
      <c r="Z5248" s="58">
        <f>IF(P5248="Month-to-month",1,0)+IF(M5248="No",1,0)+IF(J5248="No",1,0)+IF(I5248="Fiber optic",1,0)+IF(Q5248="Yes",1,0)</f>
        <v/>
      </c>
    </row>
    <row r="5249" ht="15" customHeight="1" s="59">
      <c r="A5249" s="58" t="inlineStr">
        <is>
          <t>4971-PUYQO</t>
        </is>
      </c>
      <c r="B5249" s="58" t="inlineStr">
        <is>
          <t>Female</t>
        </is>
      </c>
      <c r="C5249" s="58" t="n">
        <v>0</v>
      </c>
      <c r="D5249" s="58" t="inlineStr">
        <is>
          <t>No</t>
        </is>
      </c>
      <c r="E5249" s="58" t="inlineStr">
        <is>
          <t>No</t>
        </is>
      </c>
      <c r="F5249" s="58" t="n">
        <v>27</v>
      </c>
      <c r="G5249" s="58" t="inlineStr">
        <is>
          <t>Yes</t>
        </is>
      </c>
      <c r="H5249" s="58" t="inlineStr">
        <is>
          <t>Yes</t>
        </is>
      </c>
      <c r="I5249" s="58" t="inlineStr">
        <is>
          <t>Fiber optic</t>
        </is>
      </c>
      <c r="J5249" s="58" t="inlineStr">
        <is>
          <t>No</t>
        </is>
      </c>
      <c r="K5249" s="58" t="inlineStr">
        <is>
          <t>No</t>
        </is>
      </c>
      <c r="L5249" s="58" t="inlineStr">
        <is>
          <t>No</t>
        </is>
      </c>
      <c r="M5249" s="58" t="inlineStr">
        <is>
          <t>No</t>
        </is>
      </c>
      <c r="N5249" s="58" t="inlineStr">
        <is>
          <t>Yes</t>
        </is>
      </c>
      <c r="O5249" s="58" t="inlineStr">
        <is>
          <t>Yes</t>
        </is>
      </c>
      <c r="P5249" s="58" t="inlineStr">
        <is>
          <t>Month-to-month</t>
        </is>
      </c>
      <c r="Q5249" s="58" t="inlineStr">
        <is>
          <t>Yes</t>
        </is>
      </c>
      <c r="R5249" s="58" t="inlineStr">
        <is>
          <t>Mailed check</t>
        </is>
      </c>
      <c r="S5249" s="123" t="n">
        <v>94.55</v>
      </c>
      <c r="T5249" s="58" t="inlineStr">
        <is>
          <t>2724.6</t>
        </is>
      </c>
      <c r="U5249" s="58" t="inlineStr">
        <is>
          <t>Yes</t>
        </is>
      </c>
      <c r="V5249" s="123">
        <f>IFERROR(VALUE(TRIM(T5249)),S5249*F5249)</f>
        <v/>
      </c>
      <c r="W5249" s="58">
        <f>IF(F5249&lt;=12,"0-12 mo",IF(F5249&lt;=24,"13-24 mo",IF(F5249&lt;=48,"25-48 mo","49+ mo")))</f>
        <v/>
      </c>
      <c r="X5249" s="58">
        <f>IF(S5249&lt;=35.5,"Q1 Low",IF(S5249&lt;=70.35,"Q2 Mid-Low",IF(S5249&lt;=89.85,"Q3 Mid-High","Q4 High")))</f>
        <v/>
      </c>
      <c r="Y5249" s="58">
        <f>IF(U5249="Yes",1,0)</f>
        <v/>
      </c>
      <c r="Z5249" s="58">
        <f>IF(P5249="Month-to-month",1,0)+IF(M5249="No",1,0)+IF(J5249="No",1,0)+IF(I5249="Fiber optic",1,0)+IF(Q5249="Yes",1,0)</f>
        <v/>
      </c>
    </row>
    <row r="5250" ht="15" customHeight="1" s="59">
      <c r="A5250" s="58" t="inlineStr">
        <is>
          <t>3239-TPHPZ</t>
        </is>
      </c>
      <c r="B5250" s="58" t="inlineStr">
        <is>
          <t>Female</t>
        </is>
      </c>
      <c r="C5250" s="58" t="n">
        <v>0</v>
      </c>
      <c r="D5250" s="58" t="inlineStr">
        <is>
          <t>Yes</t>
        </is>
      </c>
      <c r="E5250" s="58" t="inlineStr">
        <is>
          <t>No</t>
        </is>
      </c>
      <c r="F5250" s="58" t="n">
        <v>12</v>
      </c>
      <c r="G5250" s="58" t="inlineStr">
        <is>
          <t>Yes</t>
        </is>
      </c>
      <c r="H5250" s="58" t="inlineStr">
        <is>
          <t>No</t>
        </is>
      </c>
      <c r="I5250" s="58" t="inlineStr">
        <is>
          <t>No</t>
        </is>
      </c>
      <c r="J5250" s="58" t="inlineStr">
        <is>
          <t>No internet service</t>
        </is>
      </c>
      <c r="K5250" s="58" t="inlineStr">
        <is>
          <t>No internet service</t>
        </is>
      </c>
      <c r="L5250" s="58" t="inlineStr">
        <is>
          <t>No internet service</t>
        </is>
      </c>
      <c r="M5250" s="58" t="inlineStr">
        <is>
          <t>No internet service</t>
        </is>
      </c>
      <c r="N5250" s="58" t="inlineStr">
        <is>
          <t>No internet service</t>
        </is>
      </c>
      <c r="O5250" s="58" t="inlineStr">
        <is>
          <t>No internet service</t>
        </is>
      </c>
      <c r="P5250" s="58" t="inlineStr">
        <is>
          <t>Two year</t>
        </is>
      </c>
      <c r="Q5250" s="58" t="inlineStr">
        <is>
          <t>Yes</t>
        </is>
      </c>
      <c r="R5250" s="58" t="inlineStr">
        <is>
          <t>Electronic check</t>
        </is>
      </c>
      <c r="S5250" s="123" t="n">
        <v>20.05</v>
      </c>
      <c r="T5250" s="58" t="inlineStr">
        <is>
          <t>264.55</t>
        </is>
      </c>
      <c r="U5250" s="58" t="inlineStr">
        <is>
          <t>No</t>
        </is>
      </c>
      <c r="V5250" s="123">
        <f>IFERROR(VALUE(TRIM(T5250)),S5250*F5250)</f>
        <v/>
      </c>
      <c r="W5250" s="58">
        <f>IF(F5250&lt;=12,"0-12 mo",IF(F5250&lt;=24,"13-24 mo",IF(F5250&lt;=48,"25-48 mo","49+ mo")))</f>
        <v/>
      </c>
      <c r="X5250" s="58">
        <f>IF(S5250&lt;=35.5,"Q1 Low",IF(S5250&lt;=70.35,"Q2 Mid-Low",IF(S5250&lt;=89.85,"Q3 Mid-High","Q4 High")))</f>
        <v/>
      </c>
      <c r="Y5250" s="58">
        <f>IF(U5250="Yes",1,0)</f>
        <v/>
      </c>
      <c r="Z5250" s="58">
        <f>IF(P5250="Month-to-month",1,0)+IF(M5250="No",1,0)+IF(J5250="No",1,0)+IF(I5250="Fiber optic",1,0)+IF(Q5250="Yes",1,0)</f>
        <v/>
      </c>
    </row>
    <row r="5251" ht="15" customHeight="1" s="59">
      <c r="A5251" s="58" t="inlineStr">
        <is>
          <t>5115-GZDEL</t>
        </is>
      </c>
      <c r="B5251" s="58" t="inlineStr">
        <is>
          <t>Male</t>
        </is>
      </c>
      <c r="C5251" s="58" t="n">
        <v>0</v>
      </c>
      <c r="D5251" s="58" t="inlineStr">
        <is>
          <t>No</t>
        </is>
      </c>
      <c r="E5251" s="58" t="inlineStr">
        <is>
          <t>Yes</t>
        </is>
      </c>
      <c r="F5251" s="58" t="n">
        <v>72</v>
      </c>
      <c r="G5251" s="58" t="inlineStr">
        <is>
          <t>No</t>
        </is>
      </c>
      <c r="H5251" s="58" t="inlineStr">
        <is>
          <t>No phone service</t>
        </is>
      </c>
      <c r="I5251" s="58" t="inlineStr">
        <is>
          <t>DSL</t>
        </is>
      </c>
      <c r="J5251" s="58" t="inlineStr">
        <is>
          <t>Yes</t>
        </is>
      </c>
      <c r="K5251" s="58" t="inlineStr">
        <is>
          <t>Yes</t>
        </is>
      </c>
      <c r="L5251" s="58" t="inlineStr">
        <is>
          <t>Yes</t>
        </is>
      </c>
      <c r="M5251" s="58" t="inlineStr">
        <is>
          <t>Yes</t>
        </is>
      </c>
      <c r="N5251" s="58" t="inlineStr">
        <is>
          <t>Yes</t>
        </is>
      </c>
      <c r="O5251" s="58" t="inlineStr">
        <is>
          <t>Yes</t>
        </is>
      </c>
      <c r="P5251" s="58" t="inlineStr">
        <is>
          <t>Two year</t>
        </is>
      </c>
      <c r="Q5251" s="58" t="inlineStr">
        <is>
          <t>No</t>
        </is>
      </c>
      <c r="R5251" s="58" t="inlineStr">
        <is>
          <t>Credit card (automatic)</t>
        </is>
      </c>
      <c r="S5251" s="123" t="n">
        <v>67.2</v>
      </c>
      <c r="T5251" s="58" t="inlineStr">
        <is>
          <t>4671.7</t>
        </is>
      </c>
      <c r="U5251" s="58" t="inlineStr">
        <is>
          <t>No</t>
        </is>
      </c>
      <c r="V5251" s="123">
        <f>IFERROR(VALUE(TRIM(T5251)),S5251*F5251)</f>
        <v/>
      </c>
      <c r="W5251" s="58">
        <f>IF(F5251&lt;=12,"0-12 mo",IF(F5251&lt;=24,"13-24 mo",IF(F5251&lt;=48,"25-48 mo","49+ mo")))</f>
        <v/>
      </c>
      <c r="X5251" s="58">
        <f>IF(S5251&lt;=35.5,"Q1 Low",IF(S5251&lt;=70.35,"Q2 Mid-Low",IF(S5251&lt;=89.85,"Q3 Mid-High","Q4 High")))</f>
        <v/>
      </c>
      <c r="Y5251" s="58">
        <f>IF(U5251="Yes",1,0)</f>
        <v/>
      </c>
      <c r="Z5251" s="58">
        <f>IF(P5251="Month-to-month",1,0)+IF(M5251="No",1,0)+IF(J5251="No",1,0)+IF(I5251="Fiber optic",1,0)+IF(Q5251="Yes",1,0)</f>
        <v/>
      </c>
    </row>
    <row r="5252" ht="15" customHeight="1" s="59">
      <c r="A5252" s="58" t="inlineStr">
        <is>
          <t>3338-CVVEH</t>
        </is>
      </c>
      <c r="B5252" s="58" t="inlineStr">
        <is>
          <t>Male</t>
        </is>
      </c>
      <c r="C5252" s="58" t="n">
        <v>0</v>
      </c>
      <c r="D5252" s="58" t="inlineStr">
        <is>
          <t>No</t>
        </is>
      </c>
      <c r="E5252" s="58" t="inlineStr">
        <is>
          <t>No</t>
        </is>
      </c>
      <c r="F5252" s="58" t="n">
        <v>12</v>
      </c>
      <c r="G5252" s="58" t="inlineStr">
        <is>
          <t>Yes</t>
        </is>
      </c>
      <c r="H5252" s="58" t="inlineStr">
        <is>
          <t>Yes</t>
        </is>
      </c>
      <c r="I5252" s="58" t="inlineStr">
        <is>
          <t>Fiber optic</t>
        </is>
      </c>
      <c r="J5252" s="58" t="inlineStr">
        <is>
          <t>No</t>
        </is>
      </c>
      <c r="K5252" s="58" t="inlineStr">
        <is>
          <t>No</t>
        </is>
      </c>
      <c r="L5252" s="58" t="inlineStr">
        <is>
          <t>No</t>
        </is>
      </c>
      <c r="M5252" s="58" t="inlineStr">
        <is>
          <t>No</t>
        </is>
      </c>
      <c r="N5252" s="58" t="inlineStr">
        <is>
          <t>Yes</t>
        </is>
      </c>
      <c r="O5252" s="58" t="inlineStr">
        <is>
          <t>Yes</t>
        </is>
      </c>
      <c r="P5252" s="58" t="inlineStr">
        <is>
          <t>Month-to-month</t>
        </is>
      </c>
      <c r="Q5252" s="58" t="inlineStr">
        <is>
          <t>No</t>
        </is>
      </c>
      <c r="R5252" s="58" t="inlineStr">
        <is>
          <t>Electronic check</t>
        </is>
      </c>
      <c r="S5252" s="123" t="n">
        <v>94.55</v>
      </c>
      <c r="T5252" s="58" t="inlineStr">
        <is>
          <t>1173.55</t>
        </is>
      </c>
      <c r="U5252" s="58" t="inlineStr">
        <is>
          <t>No</t>
        </is>
      </c>
      <c r="V5252" s="123">
        <f>IFERROR(VALUE(TRIM(T5252)),S5252*F5252)</f>
        <v/>
      </c>
      <c r="W5252" s="58">
        <f>IF(F5252&lt;=12,"0-12 mo",IF(F5252&lt;=24,"13-24 mo",IF(F5252&lt;=48,"25-48 mo","49+ mo")))</f>
        <v/>
      </c>
      <c r="X5252" s="58">
        <f>IF(S5252&lt;=35.5,"Q1 Low",IF(S5252&lt;=70.35,"Q2 Mid-Low",IF(S5252&lt;=89.85,"Q3 Mid-High","Q4 High")))</f>
        <v/>
      </c>
      <c r="Y5252" s="58">
        <f>IF(U5252="Yes",1,0)</f>
        <v/>
      </c>
      <c r="Z5252" s="58">
        <f>IF(P5252="Month-to-month",1,0)+IF(M5252="No",1,0)+IF(J5252="No",1,0)+IF(I5252="Fiber optic",1,0)+IF(Q5252="Yes",1,0)</f>
        <v/>
      </c>
    </row>
    <row r="5253" ht="15" customHeight="1" s="59">
      <c r="A5253" s="58" t="inlineStr">
        <is>
          <t>8485-GJCDN</t>
        </is>
      </c>
      <c r="B5253" s="58" t="inlineStr">
        <is>
          <t>Female</t>
        </is>
      </c>
      <c r="C5253" s="58" t="n">
        <v>1</v>
      </c>
      <c r="D5253" s="58" t="inlineStr">
        <is>
          <t>No</t>
        </is>
      </c>
      <c r="E5253" s="58" t="inlineStr">
        <is>
          <t>No</t>
        </is>
      </c>
      <c r="F5253" s="58" t="n">
        <v>5</v>
      </c>
      <c r="G5253" s="58" t="inlineStr">
        <is>
          <t>Yes</t>
        </is>
      </c>
      <c r="H5253" s="58" t="inlineStr">
        <is>
          <t>No</t>
        </is>
      </c>
      <c r="I5253" s="58" t="inlineStr">
        <is>
          <t>Fiber optic</t>
        </is>
      </c>
      <c r="J5253" s="58" t="inlineStr">
        <is>
          <t>No</t>
        </is>
      </c>
      <c r="K5253" s="58" t="inlineStr">
        <is>
          <t>No</t>
        </is>
      </c>
      <c r="L5253" s="58" t="inlineStr">
        <is>
          <t>No</t>
        </is>
      </c>
      <c r="M5253" s="58" t="inlineStr">
        <is>
          <t>No</t>
        </is>
      </c>
      <c r="N5253" s="58" t="inlineStr">
        <is>
          <t>No</t>
        </is>
      </c>
      <c r="O5253" s="58" t="inlineStr">
        <is>
          <t>No</t>
        </is>
      </c>
      <c r="P5253" s="58" t="inlineStr">
        <is>
          <t>Month-to-month</t>
        </is>
      </c>
      <c r="Q5253" s="58" t="inlineStr">
        <is>
          <t>Yes</t>
        </is>
      </c>
      <c r="R5253" s="58" t="inlineStr">
        <is>
          <t>Mailed check</t>
        </is>
      </c>
      <c r="S5253" s="123" t="n">
        <v>69.05</v>
      </c>
      <c r="T5253" s="58" t="inlineStr">
        <is>
          <t>318.5</t>
        </is>
      </c>
      <c r="U5253" s="58" t="inlineStr">
        <is>
          <t>Yes</t>
        </is>
      </c>
      <c r="V5253" s="123">
        <f>IFERROR(VALUE(TRIM(T5253)),S5253*F5253)</f>
        <v/>
      </c>
      <c r="W5253" s="58">
        <f>IF(F5253&lt;=12,"0-12 mo",IF(F5253&lt;=24,"13-24 mo",IF(F5253&lt;=48,"25-48 mo","49+ mo")))</f>
        <v/>
      </c>
      <c r="X5253" s="58">
        <f>IF(S5253&lt;=35.5,"Q1 Low",IF(S5253&lt;=70.35,"Q2 Mid-Low",IF(S5253&lt;=89.85,"Q3 Mid-High","Q4 High")))</f>
        <v/>
      </c>
      <c r="Y5253" s="58">
        <f>IF(U5253="Yes",1,0)</f>
        <v/>
      </c>
      <c r="Z5253" s="58">
        <f>IF(P5253="Month-to-month",1,0)+IF(M5253="No",1,0)+IF(J5253="No",1,0)+IF(I5253="Fiber optic",1,0)+IF(Q5253="Yes",1,0)</f>
        <v/>
      </c>
    </row>
    <row r="5254" ht="15" customHeight="1" s="59">
      <c r="A5254" s="58" t="inlineStr">
        <is>
          <t>2615-YVMYX</t>
        </is>
      </c>
      <c r="B5254" s="58" t="inlineStr">
        <is>
          <t>Male</t>
        </is>
      </c>
      <c r="C5254" s="58" t="n">
        <v>1</v>
      </c>
      <c r="D5254" s="58" t="inlineStr">
        <is>
          <t>Yes</t>
        </is>
      </c>
      <c r="E5254" s="58" t="inlineStr">
        <is>
          <t>No</t>
        </is>
      </c>
      <c r="F5254" s="58" t="n">
        <v>71</v>
      </c>
      <c r="G5254" s="58" t="inlineStr">
        <is>
          <t>Yes</t>
        </is>
      </c>
      <c r="H5254" s="58" t="inlineStr">
        <is>
          <t>Yes</t>
        </is>
      </c>
      <c r="I5254" s="58" t="inlineStr">
        <is>
          <t>Fiber optic</t>
        </is>
      </c>
      <c r="J5254" s="58" t="inlineStr">
        <is>
          <t>Yes</t>
        </is>
      </c>
      <c r="K5254" s="58" t="inlineStr">
        <is>
          <t>Yes</t>
        </is>
      </c>
      <c r="L5254" s="58" t="inlineStr">
        <is>
          <t>Yes</t>
        </is>
      </c>
      <c r="M5254" s="58" t="inlineStr">
        <is>
          <t>No</t>
        </is>
      </c>
      <c r="N5254" s="58" t="inlineStr">
        <is>
          <t>Yes</t>
        </is>
      </c>
      <c r="O5254" s="58" t="inlineStr">
        <is>
          <t>Yes</t>
        </is>
      </c>
      <c r="P5254" s="58" t="inlineStr">
        <is>
          <t>Month-to-month</t>
        </is>
      </c>
      <c r="Q5254" s="58" t="inlineStr">
        <is>
          <t>Yes</t>
        </is>
      </c>
      <c r="R5254" s="58" t="inlineStr">
        <is>
          <t>Electronic check</t>
        </is>
      </c>
      <c r="S5254" s="123" t="n">
        <v>107.5</v>
      </c>
      <c r="T5254" s="58" t="inlineStr">
        <is>
          <t>7713.55</t>
        </is>
      </c>
      <c r="U5254" s="58" t="inlineStr">
        <is>
          <t>No</t>
        </is>
      </c>
      <c r="V5254" s="123">
        <f>IFERROR(VALUE(TRIM(T5254)),S5254*F5254)</f>
        <v/>
      </c>
      <c r="W5254" s="58">
        <f>IF(F5254&lt;=12,"0-12 mo",IF(F5254&lt;=24,"13-24 mo",IF(F5254&lt;=48,"25-48 mo","49+ mo")))</f>
        <v/>
      </c>
      <c r="X5254" s="58">
        <f>IF(S5254&lt;=35.5,"Q1 Low",IF(S5254&lt;=70.35,"Q2 Mid-Low",IF(S5254&lt;=89.85,"Q3 Mid-High","Q4 High")))</f>
        <v/>
      </c>
      <c r="Y5254" s="58">
        <f>IF(U5254="Yes",1,0)</f>
        <v/>
      </c>
      <c r="Z5254" s="58">
        <f>IF(P5254="Month-to-month",1,0)+IF(M5254="No",1,0)+IF(J5254="No",1,0)+IF(I5254="Fiber optic",1,0)+IF(Q5254="Yes",1,0)</f>
        <v/>
      </c>
    </row>
    <row r="5255" ht="15" customHeight="1" s="59">
      <c r="A5255" s="58" t="inlineStr">
        <is>
          <t>2851-STERV</t>
        </is>
      </c>
      <c r="B5255" s="58" t="inlineStr">
        <is>
          <t>Male</t>
        </is>
      </c>
      <c r="C5255" s="58" t="n">
        <v>1</v>
      </c>
      <c r="D5255" s="58" t="inlineStr">
        <is>
          <t>No</t>
        </is>
      </c>
      <c r="E5255" s="58" t="inlineStr">
        <is>
          <t>No</t>
        </is>
      </c>
      <c r="F5255" s="58" t="n">
        <v>35</v>
      </c>
      <c r="G5255" s="58" t="inlineStr">
        <is>
          <t>Yes</t>
        </is>
      </c>
      <c r="H5255" s="58" t="inlineStr">
        <is>
          <t>No</t>
        </is>
      </c>
      <c r="I5255" s="58" t="inlineStr">
        <is>
          <t>DSL</t>
        </is>
      </c>
      <c r="J5255" s="58" t="inlineStr">
        <is>
          <t>No</t>
        </is>
      </c>
      <c r="K5255" s="58" t="inlineStr">
        <is>
          <t>No</t>
        </is>
      </c>
      <c r="L5255" s="58" t="inlineStr">
        <is>
          <t>Yes</t>
        </is>
      </c>
      <c r="M5255" s="58" t="inlineStr">
        <is>
          <t>Yes</t>
        </is>
      </c>
      <c r="N5255" s="58" t="inlineStr">
        <is>
          <t>Yes</t>
        </is>
      </c>
      <c r="O5255" s="58" t="inlineStr">
        <is>
          <t>Yes</t>
        </is>
      </c>
      <c r="P5255" s="58" t="inlineStr">
        <is>
          <t>One year</t>
        </is>
      </c>
      <c r="Q5255" s="58" t="inlineStr">
        <is>
          <t>Yes</t>
        </is>
      </c>
      <c r="R5255" s="58" t="inlineStr">
        <is>
          <t>Electronic check</t>
        </is>
      </c>
      <c r="S5255" s="123" t="n">
        <v>73</v>
      </c>
      <c r="T5255" s="58" t="inlineStr">
        <is>
          <t>2471.25</t>
        </is>
      </c>
      <c r="U5255" s="58" t="inlineStr">
        <is>
          <t>No</t>
        </is>
      </c>
      <c r="V5255" s="123">
        <f>IFERROR(VALUE(TRIM(T5255)),S5255*F5255)</f>
        <v/>
      </c>
      <c r="W5255" s="58">
        <f>IF(F5255&lt;=12,"0-12 mo",IF(F5255&lt;=24,"13-24 mo",IF(F5255&lt;=48,"25-48 mo","49+ mo")))</f>
        <v/>
      </c>
      <c r="X5255" s="58">
        <f>IF(S5255&lt;=35.5,"Q1 Low",IF(S5255&lt;=70.35,"Q2 Mid-Low",IF(S5255&lt;=89.85,"Q3 Mid-High","Q4 High")))</f>
        <v/>
      </c>
      <c r="Y5255" s="58">
        <f>IF(U5255="Yes",1,0)</f>
        <v/>
      </c>
      <c r="Z5255" s="58">
        <f>IF(P5255="Month-to-month",1,0)+IF(M5255="No",1,0)+IF(J5255="No",1,0)+IF(I5255="Fiber optic",1,0)+IF(Q5255="Yes",1,0)</f>
        <v/>
      </c>
    </row>
    <row r="5256" ht="15" customHeight="1" s="59">
      <c r="A5256" s="58" t="inlineStr">
        <is>
          <t>4393-GEADV</t>
        </is>
      </c>
      <c r="B5256" s="58" t="inlineStr">
        <is>
          <t>Male</t>
        </is>
      </c>
      <c r="C5256" s="58" t="n">
        <v>0</v>
      </c>
      <c r="D5256" s="58" t="inlineStr">
        <is>
          <t>Yes</t>
        </is>
      </c>
      <c r="E5256" s="58" t="inlineStr">
        <is>
          <t>Yes</t>
        </is>
      </c>
      <c r="F5256" s="58" t="n">
        <v>70</v>
      </c>
      <c r="G5256" s="58" t="inlineStr">
        <is>
          <t>Yes</t>
        </is>
      </c>
      <c r="H5256" s="58" t="inlineStr">
        <is>
          <t>Yes</t>
        </is>
      </c>
      <c r="I5256" s="58" t="inlineStr">
        <is>
          <t>Fiber optic</t>
        </is>
      </c>
      <c r="J5256" s="58" t="inlineStr">
        <is>
          <t>Yes</t>
        </is>
      </c>
      <c r="K5256" s="58" t="inlineStr">
        <is>
          <t>Yes</t>
        </is>
      </c>
      <c r="L5256" s="58" t="inlineStr">
        <is>
          <t>Yes</t>
        </is>
      </c>
      <c r="M5256" s="58" t="inlineStr">
        <is>
          <t>Yes</t>
        </is>
      </c>
      <c r="N5256" s="58" t="inlineStr">
        <is>
          <t>Yes</t>
        </is>
      </c>
      <c r="O5256" s="58" t="inlineStr">
        <is>
          <t>Yes</t>
        </is>
      </c>
      <c r="P5256" s="58" t="inlineStr">
        <is>
          <t>Two year</t>
        </is>
      </c>
      <c r="Q5256" s="58" t="inlineStr">
        <is>
          <t>No</t>
        </is>
      </c>
      <c r="R5256" s="58" t="inlineStr">
        <is>
          <t>Credit card (automatic)</t>
        </is>
      </c>
      <c r="S5256" s="123" t="n">
        <v>114.75</v>
      </c>
      <c r="T5256" s="58" t="inlineStr">
        <is>
          <t>7842.3</t>
        </is>
      </c>
      <c r="U5256" s="58" t="inlineStr">
        <is>
          <t>No</t>
        </is>
      </c>
      <c r="V5256" s="123">
        <f>IFERROR(VALUE(TRIM(T5256)),S5256*F5256)</f>
        <v/>
      </c>
      <c r="W5256" s="58">
        <f>IF(F5256&lt;=12,"0-12 mo",IF(F5256&lt;=24,"13-24 mo",IF(F5256&lt;=48,"25-48 mo","49+ mo")))</f>
        <v/>
      </c>
      <c r="X5256" s="58">
        <f>IF(S5256&lt;=35.5,"Q1 Low",IF(S5256&lt;=70.35,"Q2 Mid-Low",IF(S5256&lt;=89.85,"Q3 Mid-High","Q4 High")))</f>
        <v/>
      </c>
      <c r="Y5256" s="58">
        <f>IF(U5256="Yes",1,0)</f>
        <v/>
      </c>
      <c r="Z5256" s="58">
        <f>IF(P5256="Month-to-month",1,0)+IF(M5256="No",1,0)+IF(J5256="No",1,0)+IF(I5256="Fiber optic",1,0)+IF(Q5256="Yes",1,0)</f>
        <v/>
      </c>
    </row>
    <row r="5257" ht="15" customHeight="1" s="59">
      <c r="A5257" s="58" t="inlineStr">
        <is>
          <t>8486-AYEQH</t>
        </is>
      </c>
      <c r="B5257" s="58" t="inlineStr">
        <is>
          <t>Female</t>
        </is>
      </c>
      <c r="C5257" s="58" t="n">
        <v>0</v>
      </c>
      <c r="D5257" s="58" t="inlineStr">
        <is>
          <t>No</t>
        </is>
      </c>
      <c r="E5257" s="58" t="inlineStr">
        <is>
          <t>No</t>
        </is>
      </c>
      <c r="F5257" s="58" t="n">
        <v>31</v>
      </c>
      <c r="G5257" s="58" t="inlineStr">
        <is>
          <t>Yes</t>
        </is>
      </c>
      <c r="H5257" s="58" t="inlineStr">
        <is>
          <t>Yes</t>
        </is>
      </c>
      <c r="I5257" s="58" t="inlineStr">
        <is>
          <t>Fiber optic</t>
        </is>
      </c>
      <c r="J5257" s="58" t="inlineStr">
        <is>
          <t>No</t>
        </is>
      </c>
      <c r="K5257" s="58" t="inlineStr">
        <is>
          <t>No</t>
        </is>
      </c>
      <c r="L5257" s="58" t="inlineStr">
        <is>
          <t>No</t>
        </is>
      </c>
      <c r="M5257" s="58" t="inlineStr">
        <is>
          <t>No</t>
        </is>
      </c>
      <c r="N5257" s="58" t="inlineStr">
        <is>
          <t>No</t>
        </is>
      </c>
      <c r="O5257" s="58" t="inlineStr">
        <is>
          <t>No</t>
        </is>
      </c>
      <c r="P5257" s="58" t="inlineStr">
        <is>
          <t>Month-to-month</t>
        </is>
      </c>
      <c r="Q5257" s="58" t="inlineStr">
        <is>
          <t>Yes</t>
        </is>
      </c>
      <c r="R5257" s="58" t="inlineStr">
        <is>
          <t>Electronic check</t>
        </is>
      </c>
      <c r="S5257" s="123" t="n">
        <v>76.05</v>
      </c>
      <c r="T5257" s="58" t="inlineStr">
        <is>
          <t>2227.8</t>
        </is>
      </c>
      <c r="U5257" s="58" t="inlineStr">
        <is>
          <t>No</t>
        </is>
      </c>
      <c r="V5257" s="123">
        <f>IFERROR(VALUE(TRIM(T5257)),S5257*F5257)</f>
        <v/>
      </c>
      <c r="W5257" s="58">
        <f>IF(F5257&lt;=12,"0-12 mo",IF(F5257&lt;=24,"13-24 mo",IF(F5257&lt;=48,"25-48 mo","49+ mo")))</f>
        <v/>
      </c>
      <c r="X5257" s="58">
        <f>IF(S5257&lt;=35.5,"Q1 Low",IF(S5257&lt;=70.35,"Q2 Mid-Low",IF(S5257&lt;=89.85,"Q3 Mid-High","Q4 High")))</f>
        <v/>
      </c>
      <c r="Y5257" s="58">
        <f>IF(U5257="Yes",1,0)</f>
        <v/>
      </c>
      <c r="Z5257" s="58">
        <f>IF(P5257="Month-to-month",1,0)+IF(M5257="No",1,0)+IF(J5257="No",1,0)+IF(I5257="Fiber optic",1,0)+IF(Q5257="Yes",1,0)</f>
        <v/>
      </c>
    </row>
    <row r="5258" ht="15" customHeight="1" s="59">
      <c r="A5258" s="58" t="inlineStr">
        <is>
          <t>1527-SXDPN</t>
        </is>
      </c>
      <c r="B5258" s="58" t="inlineStr">
        <is>
          <t>Male</t>
        </is>
      </c>
      <c r="C5258" s="58" t="n">
        <v>0</v>
      </c>
      <c r="D5258" s="58" t="inlineStr">
        <is>
          <t>Yes</t>
        </is>
      </c>
      <c r="E5258" s="58" t="inlineStr">
        <is>
          <t>Yes</t>
        </is>
      </c>
      <c r="F5258" s="58" t="n">
        <v>52</v>
      </c>
      <c r="G5258" s="58" t="inlineStr">
        <is>
          <t>Yes</t>
        </is>
      </c>
      <c r="H5258" s="58" t="inlineStr">
        <is>
          <t>Yes</t>
        </is>
      </c>
      <c r="I5258" s="58" t="inlineStr">
        <is>
          <t>Fiber optic</t>
        </is>
      </c>
      <c r="J5258" s="58" t="inlineStr">
        <is>
          <t>No</t>
        </is>
      </c>
      <c r="K5258" s="58" t="inlineStr">
        <is>
          <t>No</t>
        </is>
      </c>
      <c r="L5258" s="58" t="inlineStr">
        <is>
          <t>Yes</t>
        </is>
      </c>
      <c r="M5258" s="58" t="inlineStr">
        <is>
          <t>Yes</t>
        </is>
      </c>
      <c r="N5258" s="58" t="inlineStr">
        <is>
          <t>No</t>
        </is>
      </c>
      <c r="O5258" s="58" t="inlineStr">
        <is>
          <t>Yes</t>
        </is>
      </c>
      <c r="P5258" s="58" t="inlineStr">
        <is>
          <t>Two year</t>
        </is>
      </c>
      <c r="Q5258" s="58" t="inlineStr">
        <is>
          <t>Yes</t>
        </is>
      </c>
      <c r="R5258" s="58" t="inlineStr">
        <is>
          <t>Bank transfer (automatic)</t>
        </is>
      </c>
      <c r="S5258" s="123" t="n">
        <v>96.25</v>
      </c>
      <c r="T5258" s="58" t="inlineStr">
        <is>
          <t>4990.25</t>
        </is>
      </c>
      <c r="U5258" s="58" t="inlineStr">
        <is>
          <t>Yes</t>
        </is>
      </c>
      <c r="V5258" s="123">
        <f>IFERROR(VALUE(TRIM(T5258)),S5258*F5258)</f>
        <v/>
      </c>
      <c r="W5258" s="58">
        <f>IF(F5258&lt;=12,"0-12 mo",IF(F5258&lt;=24,"13-24 mo",IF(F5258&lt;=48,"25-48 mo","49+ mo")))</f>
        <v/>
      </c>
      <c r="X5258" s="58">
        <f>IF(S5258&lt;=35.5,"Q1 Low",IF(S5258&lt;=70.35,"Q2 Mid-Low",IF(S5258&lt;=89.85,"Q3 Mid-High","Q4 High")))</f>
        <v/>
      </c>
      <c r="Y5258" s="58">
        <f>IF(U5258="Yes",1,0)</f>
        <v/>
      </c>
      <c r="Z5258" s="58">
        <f>IF(P5258="Month-to-month",1,0)+IF(M5258="No",1,0)+IF(J5258="No",1,0)+IF(I5258="Fiber optic",1,0)+IF(Q5258="Yes",1,0)</f>
        <v/>
      </c>
    </row>
    <row r="5259" ht="15" customHeight="1" s="59">
      <c r="A5259" s="58" t="inlineStr">
        <is>
          <t>6029-WTIPC</t>
        </is>
      </c>
      <c r="B5259" s="58" t="inlineStr">
        <is>
          <t>Male</t>
        </is>
      </c>
      <c r="C5259" s="58" t="n">
        <v>1</v>
      </c>
      <c r="D5259" s="58" t="inlineStr">
        <is>
          <t>No</t>
        </is>
      </c>
      <c r="E5259" s="58" t="inlineStr">
        <is>
          <t>No</t>
        </is>
      </c>
      <c r="F5259" s="58" t="n">
        <v>37</v>
      </c>
      <c r="G5259" s="58" t="inlineStr">
        <is>
          <t>Yes</t>
        </is>
      </c>
      <c r="H5259" s="58" t="inlineStr">
        <is>
          <t>Yes</t>
        </is>
      </c>
      <c r="I5259" s="58" t="inlineStr">
        <is>
          <t>Fiber optic</t>
        </is>
      </c>
      <c r="J5259" s="58" t="inlineStr">
        <is>
          <t>No</t>
        </is>
      </c>
      <c r="K5259" s="58" t="inlineStr">
        <is>
          <t>No</t>
        </is>
      </c>
      <c r="L5259" s="58" t="inlineStr">
        <is>
          <t>Yes</t>
        </is>
      </c>
      <c r="M5259" s="58" t="inlineStr">
        <is>
          <t>No</t>
        </is>
      </c>
      <c r="N5259" s="58" t="inlineStr">
        <is>
          <t>Yes</t>
        </is>
      </c>
      <c r="O5259" s="58" t="inlineStr">
        <is>
          <t>Yes</t>
        </is>
      </c>
      <c r="P5259" s="58" t="inlineStr">
        <is>
          <t>Month-to-month</t>
        </is>
      </c>
      <c r="Q5259" s="58" t="inlineStr">
        <is>
          <t>Yes</t>
        </is>
      </c>
      <c r="R5259" s="58" t="inlineStr">
        <is>
          <t>Electronic check</t>
        </is>
      </c>
      <c r="S5259" s="123" t="n">
        <v>101.1</v>
      </c>
      <c r="T5259" s="58" t="inlineStr">
        <is>
          <t>3744.05</t>
        </is>
      </c>
      <c r="U5259" s="58" t="inlineStr">
        <is>
          <t>Yes</t>
        </is>
      </c>
      <c r="V5259" s="123">
        <f>IFERROR(VALUE(TRIM(T5259)),S5259*F5259)</f>
        <v/>
      </c>
      <c r="W5259" s="58">
        <f>IF(F5259&lt;=12,"0-12 mo",IF(F5259&lt;=24,"13-24 mo",IF(F5259&lt;=48,"25-48 mo","49+ mo")))</f>
        <v/>
      </c>
      <c r="X5259" s="58">
        <f>IF(S5259&lt;=35.5,"Q1 Low",IF(S5259&lt;=70.35,"Q2 Mid-Low",IF(S5259&lt;=89.85,"Q3 Mid-High","Q4 High")))</f>
        <v/>
      </c>
      <c r="Y5259" s="58">
        <f>IF(U5259="Yes",1,0)</f>
        <v/>
      </c>
      <c r="Z5259" s="58">
        <f>IF(P5259="Month-to-month",1,0)+IF(M5259="No",1,0)+IF(J5259="No",1,0)+IF(I5259="Fiber optic",1,0)+IF(Q5259="Yes",1,0)</f>
        <v/>
      </c>
    </row>
    <row r="5260" ht="15" customHeight="1" s="59">
      <c r="A5260" s="58" t="inlineStr">
        <is>
          <t>8634-CILSZ</t>
        </is>
      </c>
      <c r="B5260" s="58" t="inlineStr">
        <is>
          <t>Male</t>
        </is>
      </c>
      <c r="C5260" s="58" t="n">
        <v>0</v>
      </c>
      <c r="D5260" s="58" t="inlineStr">
        <is>
          <t>No</t>
        </is>
      </c>
      <c r="E5260" s="58" t="inlineStr">
        <is>
          <t>No</t>
        </is>
      </c>
      <c r="F5260" s="58" t="n">
        <v>69</v>
      </c>
      <c r="G5260" s="58" t="inlineStr">
        <is>
          <t>Yes</t>
        </is>
      </c>
      <c r="H5260" s="58" t="inlineStr">
        <is>
          <t>Yes</t>
        </is>
      </c>
      <c r="I5260" s="58" t="inlineStr">
        <is>
          <t>Fiber optic</t>
        </is>
      </c>
      <c r="J5260" s="58" t="inlineStr">
        <is>
          <t>No</t>
        </is>
      </c>
      <c r="K5260" s="58" t="inlineStr">
        <is>
          <t>Yes</t>
        </is>
      </c>
      <c r="L5260" s="58" t="inlineStr">
        <is>
          <t>No</t>
        </is>
      </c>
      <c r="M5260" s="58" t="inlineStr">
        <is>
          <t>Yes</t>
        </is>
      </c>
      <c r="N5260" s="58" t="inlineStr">
        <is>
          <t>Yes</t>
        </is>
      </c>
      <c r="O5260" s="58" t="inlineStr">
        <is>
          <t>Yes</t>
        </is>
      </c>
      <c r="P5260" s="58" t="inlineStr">
        <is>
          <t>One year</t>
        </is>
      </c>
      <c r="Q5260" s="58" t="inlineStr">
        <is>
          <t>Yes</t>
        </is>
      </c>
      <c r="R5260" s="58" t="inlineStr">
        <is>
          <t>Bank transfer (automatic)</t>
        </is>
      </c>
      <c r="S5260" s="123" t="n">
        <v>104.7</v>
      </c>
      <c r="T5260" s="58" t="inlineStr">
        <is>
          <t>7220.35</t>
        </is>
      </c>
      <c r="U5260" s="58" t="inlineStr">
        <is>
          <t>Yes</t>
        </is>
      </c>
      <c r="V5260" s="123">
        <f>IFERROR(VALUE(TRIM(T5260)),S5260*F5260)</f>
        <v/>
      </c>
      <c r="W5260" s="58">
        <f>IF(F5260&lt;=12,"0-12 mo",IF(F5260&lt;=24,"13-24 mo",IF(F5260&lt;=48,"25-48 mo","49+ mo")))</f>
        <v/>
      </c>
      <c r="X5260" s="58">
        <f>IF(S5260&lt;=35.5,"Q1 Low",IF(S5260&lt;=70.35,"Q2 Mid-Low",IF(S5260&lt;=89.85,"Q3 Mid-High","Q4 High")))</f>
        <v/>
      </c>
      <c r="Y5260" s="58">
        <f>IF(U5260="Yes",1,0)</f>
        <v/>
      </c>
      <c r="Z5260" s="58">
        <f>IF(P5260="Month-to-month",1,0)+IF(M5260="No",1,0)+IF(J5260="No",1,0)+IF(I5260="Fiber optic",1,0)+IF(Q5260="Yes",1,0)</f>
        <v/>
      </c>
    </row>
    <row r="5261" ht="15" customHeight="1" s="59">
      <c r="A5261" s="58" t="inlineStr">
        <is>
          <t>5419-JKZNQ</t>
        </is>
      </c>
      <c r="B5261" s="58" t="inlineStr">
        <is>
          <t>Male</t>
        </is>
      </c>
      <c r="C5261" s="58" t="n">
        <v>1</v>
      </c>
      <c r="D5261" s="58" t="inlineStr">
        <is>
          <t>Yes</t>
        </is>
      </c>
      <c r="E5261" s="58" t="inlineStr">
        <is>
          <t>No</t>
        </is>
      </c>
      <c r="F5261" s="58" t="n">
        <v>30</v>
      </c>
      <c r="G5261" s="58" t="inlineStr">
        <is>
          <t>Yes</t>
        </is>
      </c>
      <c r="H5261" s="58" t="inlineStr">
        <is>
          <t>Yes</t>
        </is>
      </c>
      <c r="I5261" s="58" t="inlineStr">
        <is>
          <t>Fiber optic</t>
        </is>
      </c>
      <c r="J5261" s="58" t="inlineStr">
        <is>
          <t>No</t>
        </is>
      </c>
      <c r="K5261" s="58" t="inlineStr">
        <is>
          <t>No</t>
        </is>
      </c>
      <c r="L5261" s="58" t="inlineStr">
        <is>
          <t>No</t>
        </is>
      </c>
      <c r="M5261" s="58" t="inlineStr">
        <is>
          <t>No</t>
        </is>
      </c>
      <c r="N5261" s="58" t="inlineStr">
        <is>
          <t>No</t>
        </is>
      </c>
      <c r="O5261" s="58" t="inlineStr">
        <is>
          <t>No</t>
        </is>
      </c>
      <c r="P5261" s="58" t="inlineStr">
        <is>
          <t>Month-to-month</t>
        </is>
      </c>
      <c r="Q5261" s="58" t="inlineStr">
        <is>
          <t>No</t>
        </is>
      </c>
      <c r="R5261" s="58" t="inlineStr">
        <is>
          <t>Mailed check</t>
        </is>
      </c>
      <c r="S5261" s="123" t="n">
        <v>77.90000000000001</v>
      </c>
      <c r="T5261" s="58" t="inlineStr">
        <is>
          <t>2351.45</t>
        </is>
      </c>
      <c r="U5261" s="58" t="inlineStr">
        <is>
          <t>No</t>
        </is>
      </c>
      <c r="V5261" s="123">
        <f>IFERROR(VALUE(TRIM(T5261)),S5261*F5261)</f>
        <v/>
      </c>
      <c r="W5261" s="58">
        <f>IF(F5261&lt;=12,"0-12 mo",IF(F5261&lt;=24,"13-24 mo",IF(F5261&lt;=48,"25-48 mo","49+ mo")))</f>
        <v/>
      </c>
      <c r="X5261" s="58">
        <f>IF(S5261&lt;=35.5,"Q1 Low",IF(S5261&lt;=70.35,"Q2 Mid-Low",IF(S5261&lt;=89.85,"Q3 Mid-High","Q4 High")))</f>
        <v/>
      </c>
      <c r="Y5261" s="58">
        <f>IF(U5261="Yes",1,0)</f>
        <v/>
      </c>
      <c r="Z5261" s="58">
        <f>IF(P5261="Month-to-month",1,0)+IF(M5261="No",1,0)+IF(J5261="No",1,0)+IF(I5261="Fiber optic",1,0)+IF(Q5261="Yes",1,0)</f>
        <v/>
      </c>
    </row>
    <row r="5262" ht="15" customHeight="1" s="59">
      <c r="A5262" s="58" t="inlineStr">
        <is>
          <t>2495-KZNFB</t>
        </is>
      </c>
      <c r="B5262" s="58" t="inlineStr">
        <is>
          <t>Female</t>
        </is>
      </c>
      <c r="C5262" s="58" t="n">
        <v>0</v>
      </c>
      <c r="D5262" s="58" t="inlineStr">
        <is>
          <t>No</t>
        </is>
      </c>
      <c r="E5262" s="58" t="inlineStr">
        <is>
          <t>No</t>
        </is>
      </c>
      <c r="F5262" s="58" t="n">
        <v>33</v>
      </c>
      <c r="G5262" s="58" t="inlineStr">
        <is>
          <t>Yes</t>
        </is>
      </c>
      <c r="H5262" s="58" t="inlineStr">
        <is>
          <t>Yes</t>
        </is>
      </c>
      <c r="I5262" s="58" t="inlineStr">
        <is>
          <t>Fiber optic</t>
        </is>
      </c>
      <c r="J5262" s="58" t="inlineStr">
        <is>
          <t>Yes</t>
        </is>
      </c>
      <c r="K5262" s="58" t="inlineStr">
        <is>
          <t>No</t>
        </is>
      </c>
      <c r="L5262" s="58" t="inlineStr">
        <is>
          <t>No</t>
        </is>
      </c>
      <c r="M5262" s="58" t="inlineStr">
        <is>
          <t>No</t>
        </is>
      </c>
      <c r="N5262" s="58" t="inlineStr">
        <is>
          <t>No</t>
        </is>
      </c>
      <c r="O5262" s="58" t="inlineStr">
        <is>
          <t>Yes</t>
        </is>
      </c>
      <c r="P5262" s="58" t="inlineStr">
        <is>
          <t>Month-to-month</t>
        </is>
      </c>
      <c r="Q5262" s="58" t="inlineStr">
        <is>
          <t>Yes</t>
        </is>
      </c>
      <c r="R5262" s="58" t="inlineStr">
        <is>
          <t>Electronic check</t>
        </is>
      </c>
      <c r="S5262" s="123" t="n">
        <v>90.65000000000001</v>
      </c>
      <c r="T5262" s="58" t="inlineStr">
        <is>
          <t>2989.6</t>
        </is>
      </c>
      <c r="U5262" s="58" t="inlineStr">
        <is>
          <t>No</t>
        </is>
      </c>
      <c r="V5262" s="123">
        <f>IFERROR(VALUE(TRIM(T5262)),S5262*F5262)</f>
        <v/>
      </c>
      <c r="W5262" s="58">
        <f>IF(F5262&lt;=12,"0-12 mo",IF(F5262&lt;=24,"13-24 mo",IF(F5262&lt;=48,"25-48 mo","49+ mo")))</f>
        <v/>
      </c>
      <c r="X5262" s="58">
        <f>IF(S5262&lt;=35.5,"Q1 Low",IF(S5262&lt;=70.35,"Q2 Mid-Low",IF(S5262&lt;=89.85,"Q3 Mid-High","Q4 High")))</f>
        <v/>
      </c>
      <c r="Y5262" s="58">
        <f>IF(U5262="Yes",1,0)</f>
        <v/>
      </c>
      <c r="Z5262" s="58">
        <f>IF(P5262="Month-to-month",1,0)+IF(M5262="No",1,0)+IF(J5262="No",1,0)+IF(I5262="Fiber optic",1,0)+IF(Q5262="Yes",1,0)</f>
        <v/>
      </c>
    </row>
    <row r="5263" ht="15" customHeight="1" s="59">
      <c r="A5263" s="58" t="inlineStr">
        <is>
          <t>1409-PHXTF</t>
        </is>
      </c>
      <c r="B5263" s="58" t="inlineStr">
        <is>
          <t>Male</t>
        </is>
      </c>
      <c r="C5263" s="58" t="n">
        <v>1</v>
      </c>
      <c r="D5263" s="58" t="inlineStr">
        <is>
          <t>Yes</t>
        </is>
      </c>
      <c r="E5263" s="58" t="inlineStr">
        <is>
          <t>No</t>
        </is>
      </c>
      <c r="F5263" s="58" t="n">
        <v>54</v>
      </c>
      <c r="G5263" s="58" t="inlineStr">
        <is>
          <t>Yes</t>
        </is>
      </c>
      <c r="H5263" s="58" t="inlineStr">
        <is>
          <t>Yes</t>
        </is>
      </c>
      <c r="I5263" s="58" t="inlineStr">
        <is>
          <t>Fiber optic</t>
        </is>
      </c>
      <c r="J5263" s="58" t="inlineStr">
        <is>
          <t>No</t>
        </is>
      </c>
      <c r="K5263" s="58" t="inlineStr">
        <is>
          <t>Yes</t>
        </is>
      </c>
      <c r="L5263" s="58" t="inlineStr">
        <is>
          <t>Yes</t>
        </is>
      </c>
      <c r="M5263" s="58" t="inlineStr">
        <is>
          <t>Yes</t>
        </is>
      </c>
      <c r="N5263" s="58" t="inlineStr">
        <is>
          <t>Yes</t>
        </is>
      </c>
      <c r="O5263" s="58" t="inlineStr">
        <is>
          <t>Yes</t>
        </is>
      </c>
      <c r="P5263" s="58" t="inlineStr">
        <is>
          <t>Two year</t>
        </is>
      </c>
      <c r="Q5263" s="58" t="inlineStr">
        <is>
          <t>Yes</t>
        </is>
      </c>
      <c r="R5263" s="58" t="inlineStr">
        <is>
          <t>Electronic check</t>
        </is>
      </c>
      <c r="S5263" s="123" t="n">
        <v>110.45</v>
      </c>
      <c r="T5263" s="58" t="inlineStr">
        <is>
          <t>6077.75</t>
        </is>
      </c>
      <c r="U5263" s="58" t="inlineStr">
        <is>
          <t>No</t>
        </is>
      </c>
      <c r="V5263" s="123">
        <f>IFERROR(VALUE(TRIM(T5263)),S5263*F5263)</f>
        <v/>
      </c>
      <c r="W5263" s="58">
        <f>IF(F5263&lt;=12,"0-12 mo",IF(F5263&lt;=24,"13-24 mo",IF(F5263&lt;=48,"25-48 mo","49+ mo")))</f>
        <v/>
      </c>
      <c r="X5263" s="58">
        <f>IF(S5263&lt;=35.5,"Q1 Low",IF(S5263&lt;=70.35,"Q2 Mid-Low",IF(S5263&lt;=89.85,"Q3 Mid-High","Q4 High")))</f>
        <v/>
      </c>
      <c r="Y5263" s="58">
        <f>IF(U5263="Yes",1,0)</f>
        <v/>
      </c>
      <c r="Z5263" s="58">
        <f>IF(P5263="Month-to-month",1,0)+IF(M5263="No",1,0)+IF(J5263="No",1,0)+IF(I5263="Fiber optic",1,0)+IF(Q5263="Yes",1,0)</f>
        <v/>
      </c>
    </row>
    <row r="5264" ht="15" customHeight="1" s="59">
      <c r="A5264" s="58" t="inlineStr">
        <is>
          <t>4560-WQAQW</t>
        </is>
      </c>
      <c r="B5264" s="58" t="inlineStr">
        <is>
          <t>Female</t>
        </is>
      </c>
      <c r="C5264" s="58" t="n">
        <v>0</v>
      </c>
      <c r="D5264" s="58" t="inlineStr">
        <is>
          <t>No</t>
        </is>
      </c>
      <c r="E5264" s="58" t="inlineStr">
        <is>
          <t>No</t>
        </is>
      </c>
      <c r="F5264" s="58" t="n">
        <v>59</v>
      </c>
      <c r="G5264" s="58" t="inlineStr">
        <is>
          <t>Yes</t>
        </is>
      </c>
      <c r="H5264" s="58" t="inlineStr">
        <is>
          <t>Yes</t>
        </is>
      </c>
      <c r="I5264" s="58" t="inlineStr">
        <is>
          <t>DSL</t>
        </is>
      </c>
      <c r="J5264" s="58" t="inlineStr">
        <is>
          <t>Yes</t>
        </is>
      </c>
      <c r="K5264" s="58" t="inlineStr">
        <is>
          <t>No</t>
        </is>
      </c>
      <c r="L5264" s="58" t="inlineStr">
        <is>
          <t>No</t>
        </is>
      </c>
      <c r="M5264" s="58" t="inlineStr">
        <is>
          <t>Yes</t>
        </is>
      </c>
      <c r="N5264" s="58" t="inlineStr">
        <is>
          <t>No</t>
        </is>
      </c>
      <c r="O5264" s="58" t="inlineStr">
        <is>
          <t>Yes</t>
        </is>
      </c>
      <c r="P5264" s="58" t="inlineStr">
        <is>
          <t>One year</t>
        </is>
      </c>
      <c r="Q5264" s="58" t="inlineStr">
        <is>
          <t>No</t>
        </is>
      </c>
      <c r="R5264" s="58" t="inlineStr">
        <is>
          <t>Bank transfer (automatic)</t>
        </is>
      </c>
      <c r="S5264" s="123" t="n">
        <v>68.7</v>
      </c>
      <c r="T5264" s="58" t="inlineStr">
        <is>
          <t>4070.95</t>
        </is>
      </c>
      <c r="U5264" s="58" t="inlineStr">
        <is>
          <t>No</t>
        </is>
      </c>
      <c r="V5264" s="123">
        <f>IFERROR(VALUE(TRIM(T5264)),S5264*F5264)</f>
        <v/>
      </c>
      <c r="W5264" s="58">
        <f>IF(F5264&lt;=12,"0-12 mo",IF(F5264&lt;=24,"13-24 mo",IF(F5264&lt;=48,"25-48 mo","49+ mo")))</f>
        <v/>
      </c>
      <c r="X5264" s="58">
        <f>IF(S5264&lt;=35.5,"Q1 Low",IF(S5264&lt;=70.35,"Q2 Mid-Low",IF(S5264&lt;=89.85,"Q3 Mid-High","Q4 High")))</f>
        <v/>
      </c>
      <c r="Y5264" s="58">
        <f>IF(U5264="Yes",1,0)</f>
        <v/>
      </c>
      <c r="Z5264" s="58">
        <f>IF(P5264="Month-to-month",1,0)+IF(M5264="No",1,0)+IF(J5264="No",1,0)+IF(I5264="Fiber optic",1,0)+IF(Q5264="Yes",1,0)</f>
        <v/>
      </c>
    </row>
    <row r="5265" ht="15" customHeight="1" s="59">
      <c r="A5265" s="58" t="inlineStr">
        <is>
          <t>9591-YVTEB</t>
        </is>
      </c>
      <c r="B5265" s="58" t="inlineStr">
        <is>
          <t>Male</t>
        </is>
      </c>
      <c r="C5265" s="58" t="n">
        <v>1</v>
      </c>
      <c r="D5265" s="58" t="inlineStr">
        <is>
          <t>No</t>
        </is>
      </c>
      <c r="E5265" s="58" t="inlineStr">
        <is>
          <t>No</t>
        </is>
      </c>
      <c r="F5265" s="58" t="n">
        <v>55</v>
      </c>
      <c r="G5265" s="58" t="inlineStr">
        <is>
          <t>No</t>
        </is>
      </c>
      <c r="H5265" s="58" t="inlineStr">
        <is>
          <t>No phone service</t>
        </is>
      </c>
      <c r="I5265" s="58" t="inlineStr">
        <is>
          <t>DSL</t>
        </is>
      </c>
      <c r="J5265" s="58" t="inlineStr">
        <is>
          <t>Yes</t>
        </is>
      </c>
      <c r="K5265" s="58" t="inlineStr">
        <is>
          <t>Yes</t>
        </is>
      </c>
      <c r="L5265" s="58" t="inlineStr">
        <is>
          <t>No</t>
        </is>
      </c>
      <c r="M5265" s="58" t="inlineStr">
        <is>
          <t>No</t>
        </is>
      </c>
      <c r="N5265" s="58" t="inlineStr">
        <is>
          <t>Yes</t>
        </is>
      </c>
      <c r="O5265" s="58" t="inlineStr">
        <is>
          <t>No</t>
        </is>
      </c>
      <c r="P5265" s="58" t="inlineStr">
        <is>
          <t>Month-to-month</t>
        </is>
      </c>
      <c r="Q5265" s="58" t="inlineStr">
        <is>
          <t>Yes</t>
        </is>
      </c>
      <c r="R5265" s="58" t="inlineStr">
        <is>
          <t>Electronic check</t>
        </is>
      </c>
      <c r="S5265" s="123" t="n">
        <v>44.85</v>
      </c>
      <c r="T5265" s="58" t="inlineStr">
        <is>
          <t>2479.05</t>
        </is>
      </c>
      <c r="U5265" s="58" t="inlineStr">
        <is>
          <t>No</t>
        </is>
      </c>
      <c r="V5265" s="123">
        <f>IFERROR(VALUE(TRIM(T5265)),S5265*F5265)</f>
        <v/>
      </c>
      <c r="W5265" s="58">
        <f>IF(F5265&lt;=12,"0-12 mo",IF(F5265&lt;=24,"13-24 mo",IF(F5265&lt;=48,"25-48 mo","49+ mo")))</f>
        <v/>
      </c>
      <c r="X5265" s="58">
        <f>IF(S5265&lt;=35.5,"Q1 Low",IF(S5265&lt;=70.35,"Q2 Mid-Low",IF(S5265&lt;=89.85,"Q3 Mid-High","Q4 High")))</f>
        <v/>
      </c>
      <c r="Y5265" s="58">
        <f>IF(U5265="Yes",1,0)</f>
        <v/>
      </c>
      <c r="Z5265" s="58">
        <f>IF(P5265="Month-to-month",1,0)+IF(M5265="No",1,0)+IF(J5265="No",1,0)+IF(I5265="Fiber optic",1,0)+IF(Q5265="Yes",1,0)</f>
        <v/>
      </c>
    </row>
    <row r="5266" ht="15" customHeight="1" s="59">
      <c r="A5266" s="58" t="inlineStr">
        <is>
          <t>9309-BZGNT</t>
        </is>
      </c>
      <c r="B5266" s="58" t="inlineStr">
        <is>
          <t>Male</t>
        </is>
      </c>
      <c r="C5266" s="58" t="n">
        <v>1</v>
      </c>
      <c r="D5266" s="58" t="inlineStr">
        <is>
          <t>Yes</t>
        </is>
      </c>
      <c r="E5266" s="58" t="inlineStr">
        <is>
          <t>No</t>
        </is>
      </c>
      <c r="F5266" s="58" t="n">
        <v>69</v>
      </c>
      <c r="G5266" s="58" t="inlineStr">
        <is>
          <t>No</t>
        </is>
      </c>
      <c r="H5266" s="58" t="inlineStr">
        <is>
          <t>No phone service</t>
        </is>
      </c>
      <c r="I5266" s="58" t="inlineStr">
        <is>
          <t>DSL</t>
        </is>
      </c>
      <c r="J5266" s="58" t="inlineStr">
        <is>
          <t>No</t>
        </is>
      </c>
      <c r="K5266" s="58" t="inlineStr">
        <is>
          <t>No</t>
        </is>
      </c>
      <c r="L5266" s="58" t="inlineStr">
        <is>
          <t>Yes</t>
        </is>
      </c>
      <c r="M5266" s="58" t="inlineStr">
        <is>
          <t>No</t>
        </is>
      </c>
      <c r="N5266" s="58" t="inlineStr">
        <is>
          <t>No</t>
        </is>
      </c>
      <c r="O5266" s="58" t="inlineStr">
        <is>
          <t>No</t>
        </is>
      </c>
      <c r="P5266" s="58" t="inlineStr">
        <is>
          <t>One year</t>
        </is>
      </c>
      <c r="Q5266" s="58" t="inlineStr">
        <is>
          <t>Yes</t>
        </is>
      </c>
      <c r="R5266" s="58" t="inlineStr">
        <is>
          <t>Credit card (automatic)</t>
        </is>
      </c>
      <c r="S5266" s="123" t="n">
        <v>29.8</v>
      </c>
      <c r="T5266" s="58" t="inlineStr">
        <is>
          <t>2134.3</t>
        </is>
      </c>
      <c r="U5266" s="58" t="inlineStr">
        <is>
          <t>No</t>
        </is>
      </c>
      <c r="V5266" s="123">
        <f>IFERROR(VALUE(TRIM(T5266)),S5266*F5266)</f>
        <v/>
      </c>
      <c r="W5266" s="58">
        <f>IF(F5266&lt;=12,"0-12 mo",IF(F5266&lt;=24,"13-24 mo",IF(F5266&lt;=48,"25-48 mo","49+ mo")))</f>
        <v/>
      </c>
      <c r="X5266" s="58">
        <f>IF(S5266&lt;=35.5,"Q1 Low",IF(S5266&lt;=70.35,"Q2 Mid-Low",IF(S5266&lt;=89.85,"Q3 Mid-High","Q4 High")))</f>
        <v/>
      </c>
      <c r="Y5266" s="58">
        <f>IF(U5266="Yes",1,0)</f>
        <v/>
      </c>
      <c r="Z5266" s="58">
        <f>IF(P5266="Month-to-month",1,0)+IF(M5266="No",1,0)+IF(J5266="No",1,0)+IF(I5266="Fiber optic",1,0)+IF(Q5266="Yes",1,0)</f>
        <v/>
      </c>
    </row>
    <row r="5267" ht="15" customHeight="1" s="59">
      <c r="A5267" s="58" t="inlineStr">
        <is>
          <t>4274-DRSQT</t>
        </is>
      </c>
      <c r="B5267" s="58" t="inlineStr">
        <is>
          <t>Female</t>
        </is>
      </c>
      <c r="C5267" s="58" t="n">
        <v>0</v>
      </c>
      <c r="D5267" s="58" t="inlineStr">
        <is>
          <t>No</t>
        </is>
      </c>
      <c r="E5267" s="58" t="inlineStr">
        <is>
          <t>No</t>
        </is>
      </c>
      <c r="F5267" s="58" t="n">
        <v>66</v>
      </c>
      <c r="G5267" s="58" t="inlineStr">
        <is>
          <t>Yes</t>
        </is>
      </c>
      <c r="H5267" s="58" t="inlineStr">
        <is>
          <t>Yes</t>
        </is>
      </c>
      <c r="I5267" s="58" t="inlineStr">
        <is>
          <t>Fiber optic</t>
        </is>
      </c>
      <c r="J5267" s="58" t="inlineStr">
        <is>
          <t>No</t>
        </is>
      </c>
      <c r="K5267" s="58" t="inlineStr">
        <is>
          <t>Yes</t>
        </is>
      </c>
      <c r="L5267" s="58" t="inlineStr">
        <is>
          <t>No</t>
        </is>
      </c>
      <c r="M5267" s="58" t="inlineStr">
        <is>
          <t>No</t>
        </is>
      </c>
      <c r="N5267" s="58" t="inlineStr">
        <is>
          <t>Yes</t>
        </is>
      </c>
      <c r="O5267" s="58" t="inlineStr">
        <is>
          <t>No</t>
        </is>
      </c>
      <c r="P5267" s="58" t="inlineStr">
        <is>
          <t>One year</t>
        </is>
      </c>
      <c r="Q5267" s="58" t="inlineStr">
        <is>
          <t>Yes</t>
        </is>
      </c>
      <c r="R5267" s="58" t="inlineStr">
        <is>
          <t>Bank transfer (automatic)</t>
        </is>
      </c>
      <c r="S5267" s="123" t="n">
        <v>88.90000000000001</v>
      </c>
      <c r="T5267" s="58" t="inlineStr">
        <is>
          <t>6000.1</t>
        </is>
      </c>
      <c r="U5267" s="58" t="inlineStr">
        <is>
          <t>No</t>
        </is>
      </c>
      <c r="V5267" s="123">
        <f>IFERROR(VALUE(TRIM(T5267)),S5267*F5267)</f>
        <v/>
      </c>
      <c r="W5267" s="58">
        <f>IF(F5267&lt;=12,"0-12 mo",IF(F5267&lt;=24,"13-24 mo",IF(F5267&lt;=48,"25-48 mo","49+ mo")))</f>
        <v/>
      </c>
      <c r="X5267" s="58">
        <f>IF(S5267&lt;=35.5,"Q1 Low",IF(S5267&lt;=70.35,"Q2 Mid-Low",IF(S5267&lt;=89.85,"Q3 Mid-High","Q4 High")))</f>
        <v/>
      </c>
      <c r="Y5267" s="58">
        <f>IF(U5267="Yes",1,0)</f>
        <v/>
      </c>
      <c r="Z5267" s="58">
        <f>IF(P5267="Month-to-month",1,0)+IF(M5267="No",1,0)+IF(J5267="No",1,0)+IF(I5267="Fiber optic",1,0)+IF(Q5267="Yes",1,0)</f>
        <v/>
      </c>
    </row>
    <row r="5268" ht="15" customHeight="1" s="59">
      <c r="A5268" s="58" t="inlineStr">
        <is>
          <t>2027-DNKIV</t>
        </is>
      </c>
      <c r="B5268" s="58" t="inlineStr">
        <is>
          <t>Male</t>
        </is>
      </c>
      <c r="C5268" s="58" t="n">
        <v>0</v>
      </c>
      <c r="D5268" s="58" t="inlineStr">
        <is>
          <t>Yes</t>
        </is>
      </c>
      <c r="E5268" s="58" t="inlineStr">
        <is>
          <t>Yes</t>
        </is>
      </c>
      <c r="F5268" s="58" t="n">
        <v>37</v>
      </c>
      <c r="G5268" s="58" t="inlineStr">
        <is>
          <t>Yes</t>
        </is>
      </c>
      <c r="H5268" s="58" t="inlineStr">
        <is>
          <t>No</t>
        </is>
      </c>
      <c r="I5268" s="58" t="inlineStr">
        <is>
          <t>DSL</t>
        </is>
      </c>
      <c r="J5268" s="58" t="inlineStr">
        <is>
          <t>Yes</t>
        </is>
      </c>
      <c r="K5268" s="58" t="inlineStr">
        <is>
          <t>No</t>
        </is>
      </c>
      <c r="L5268" s="58" t="inlineStr">
        <is>
          <t>Yes</t>
        </is>
      </c>
      <c r="M5268" s="58" t="inlineStr">
        <is>
          <t>Yes</t>
        </is>
      </c>
      <c r="N5268" s="58" t="inlineStr">
        <is>
          <t>No</t>
        </is>
      </c>
      <c r="O5268" s="58" t="inlineStr">
        <is>
          <t>No</t>
        </is>
      </c>
      <c r="P5268" s="58" t="inlineStr">
        <is>
          <t>One year</t>
        </is>
      </c>
      <c r="Q5268" s="58" t="inlineStr">
        <is>
          <t>Yes</t>
        </is>
      </c>
      <c r="R5268" s="58" t="inlineStr">
        <is>
          <t>Mailed check</t>
        </is>
      </c>
      <c r="S5268" s="123" t="n">
        <v>58.75</v>
      </c>
      <c r="T5268" s="58" t="inlineStr">
        <is>
          <t>2203.1</t>
        </is>
      </c>
      <c r="U5268" s="58" t="inlineStr">
        <is>
          <t>No</t>
        </is>
      </c>
      <c r="V5268" s="123">
        <f>IFERROR(VALUE(TRIM(T5268)),S5268*F5268)</f>
        <v/>
      </c>
      <c r="W5268" s="58">
        <f>IF(F5268&lt;=12,"0-12 mo",IF(F5268&lt;=24,"13-24 mo",IF(F5268&lt;=48,"25-48 mo","49+ mo")))</f>
        <v/>
      </c>
      <c r="X5268" s="58">
        <f>IF(S5268&lt;=35.5,"Q1 Low",IF(S5268&lt;=70.35,"Q2 Mid-Low",IF(S5268&lt;=89.85,"Q3 Mid-High","Q4 High")))</f>
        <v/>
      </c>
      <c r="Y5268" s="58">
        <f>IF(U5268="Yes",1,0)</f>
        <v/>
      </c>
      <c r="Z5268" s="58">
        <f>IF(P5268="Month-to-month",1,0)+IF(M5268="No",1,0)+IF(J5268="No",1,0)+IF(I5268="Fiber optic",1,0)+IF(Q5268="Yes",1,0)</f>
        <v/>
      </c>
    </row>
    <row r="5269" ht="15" customHeight="1" s="59">
      <c r="A5269" s="58" t="inlineStr">
        <is>
          <t>8075-GXIUB</t>
        </is>
      </c>
      <c r="B5269" s="58" t="inlineStr">
        <is>
          <t>Male</t>
        </is>
      </c>
      <c r="C5269" s="58" t="n">
        <v>1</v>
      </c>
      <c r="D5269" s="58" t="inlineStr">
        <is>
          <t>Yes</t>
        </is>
      </c>
      <c r="E5269" s="58" t="inlineStr">
        <is>
          <t>No</t>
        </is>
      </c>
      <c r="F5269" s="58" t="n">
        <v>9</v>
      </c>
      <c r="G5269" s="58" t="inlineStr">
        <is>
          <t>Yes</t>
        </is>
      </c>
      <c r="H5269" s="58" t="inlineStr">
        <is>
          <t>No</t>
        </is>
      </c>
      <c r="I5269" s="58" t="inlineStr">
        <is>
          <t>No</t>
        </is>
      </c>
      <c r="J5269" s="58" t="inlineStr">
        <is>
          <t>No internet service</t>
        </is>
      </c>
      <c r="K5269" s="58" t="inlineStr">
        <is>
          <t>No internet service</t>
        </is>
      </c>
      <c r="L5269" s="58" t="inlineStr">
        <is>
          <t>No internet service</t>
        </is>
      </c>
      <c r="M5269" s="58" t="inlineStr">
        <is>
          <t>No internet service</t>
        </is>
      </c>
      <c r="N5269" s="58" t="inlineStr">
        <is>
          <t>No internet service</t>
        </is>
      </c>
      <c r="O5269" s="58" t="inlineStr">
        <is>
          <t>No internet service</t>
        </is>
      </c>
      <c r="P5269" s="58" t="inlineStr">
        <is>
          <t>One year</t>
        </is>
      </c>
      <c r="Q5269" s="58" t="inlineStr">
        <is>
          <t>No</t>
        </is>
      </c>
      <c r="R5269" s="58" t="inlineStr">
        <is>
          <t>Credit card (automatic)</t>
        </is>
      </c>
      <c r="S5269" s="123" t="n">
        <v>19.85</v>
      </c>
      <c r="T5269" s="58" t="inlineStr">
        <is>
          <t>183.15</t>
        </is>
      </c>
      <c r="U5269" s="58" t="inlineStr">
        <is>
          <t>No</t>
        </is>
      </c>
      <c r="V5269" s="123">
        <f>IFERROR(VALUE(TRIM(T5269)),S5269*F5269)</f>
        <v/>
      </c>
      <c r="W5269" s="58">
        <f>IF(F5269&lt;=12,"0-12 mo",IF(F5269&lt;=24,"13-24 mo",IF(F5269&lt;=48,"25-48 mo","49+ mo")))</f>
        <v/>
      </c>
      <c r="X5269" s="58">
        <f>IF(S5269&lt;=35.5,"Q1 Low",IF(S5269&lt;=70.35,"Q2 Mid-Low",IF(S5269&lt;=89.85,"Q3 Mid-High","Q4 High")))</f>
        <v/>
      </c>
      <c r="Y5269" s="58">
        <f>IF(U5269="Yes",1,0)</f>
        <v/>
      </c>
      <c r="Z5269" s="58">
        <f>IF(P5269="Month-to-month",1,0)+IF(M5269="No",1,0)+IF(J5269="No",1,0)+IF(I5269="Fiber optic",1,0)+IF(Q5269="Yes",1,0)</f>
        <v/>
      </c>
    </row>
    <row r="5270" ht="15" customHeight="1" s="59">
      <c r="A5270" s="58" t="inlineStr">
        <is>
          <t>2885-HIJDH</t>
        </is>
      </c>
      <c r="B5270" s="58" t="inlineStr">
        <is>
          <t>Male</t>
        </is>
      </c>
      <c r="C5270" s="58" t="n">
        <v>0</v>
      </c>
      <c r="D5270" s="58" t="inlineStr">
        <is>
          <t>Yes</t>
        </is>
      </c>
      <c r="E5270" s="58" t="inlineStr">
        <is>
          <t>Yes</t>
        </is>
      </c>
      <c r="F5270" s="58" t="n">
        <v>69</v>
      </c>
      <c r="G5270" s="58" t="inlineStr">
        <is>
          <t>Yes</t>
        </is>
      </c>
      <c r="H5270" s="58" t="inlineStr">
        <is>
          <t>Yes</t>
        </is>
      </c>
      <c r="I5270" s="58" t="inlineStr">
        <is>
          <t>DSL</t>
        </is>
      </c>
      <c r="J5270" s="58" t="inlineStr">
        <is>
          <t>Yes</t>
        </is>
      </c>
      <c r="K5270" s="58" t="inlineStr">
        <is>
          <t>No</t>
        </is>
      </c>
      <c r="L5270" s="58" t="inlineStr">
        <is>
          <t>Yes</t>
        </is>
      </c>
      <c r="M5270" s="58" t="inlineStr">
        <is>
          <t>Yes</t>
        </is>
      </c>
      <c r="N5270" s="58" t="inlineStr">
        <is>
          <t>Yes</t>
        </is>
      </c>
      <c r="O5270" s="58" t="inlineStr">
        <is>
          <t>Yes</t>
        </is>
      </c>
      <c r="P5270" s="58" t="inlineStr">
        <is>
          <t>Two year</t>
        </is>
      </c>
      <c r="Q5270" s="58" t="inlineStr">
        <is>
          <t>No</t>
        </is>
      </c>
      <c r="R5270" s="58" t="inlineStr">
        <is>
          <t>Bank transfer (automatic)</t>
        </is>
      </c>
      <c r="S5270" s="123" t="n">
        <v>86.90000000000001</v>
      </c>
      <c r="T5270" s="58" t="inlineStr">
        <is>
          <t>6194.1</t>
        </is>
      </c>
      <c r="U5270" s="58" t="inlineStr">
        <is>
          <t>No</t>
        </is>
      </c>
      <c r="V5270" s="123">
        <f>IFERROR(VALUE(TRIM(T5270)),S5270*F5270)</f>
        <v/>
      </c>
      <c r="W5270" s="58">
        <f>IF(F5270&lt;=12,"0-12 mo",IF(F5270&lt;=24,"13-24 mo",IF(F5270&lt;=48,"25-48 mo","49+ mo")))</f>
        <v/>
      </c>
      <c r="X5270" s="58">
        <f>IF(S5270&lt;=35.5,"Q1 Low",IF(S5270&lt;=70.35,"Q2 Mid-Low",IF(S5270&lt;=89.85,"Q3 Mid-High","Q4 High")))</f>
        <v/>
      </c>
      <c r="Y5270" s="58">
        <f>IF(U5270="Yes",1,0)</f>
        <v/>
      </c>
      <c r="Z5270" s="58">
        <f>IF(P5270="Month-to-month",1,0)+IF(M5270="No",1,0)+IF(J5270="No",1,0)+IF(I5270="Fiber optic",1,0)+IF(Q5270="Yes",1,0)</f>
        <v/>
      </c>
    </row>
    <row r="5271" ht="15" customHeight="1" s="59">
      <c r="A5271" s="58" t="inlineStr">
        <is>
          <t>5424-RLQLC</t>
        </is>
      </c>
      <c r="B5271" s="58" t="inlineStr">
        <is>
          <t>Male</t>
        </is>
      </c>
      <c r="C5271" s="58" t="n">
        <v>0</v>
      </c>
      <c r="D5271" s="58" t="inlineStr">
        <is>
          <t>No</t>
        </is>
      </c>
      <c r="E5271" s="58" t="inlineStr">
        <is>
          <t>No</t>
        </is>
      </c>
      <c r="F5271" s="58" t="n">
        <v>10</v>
      </c>
      <c r="G5271" s="58" t="inlineStr">
        <is>
          <t>Yes</t>
        </is>
      </c>
      <c r="H5271" s="58" t="inlineStr">
        <is>
          <t>No</t>
        </is>
      </c>
      <c r="I5271" s="58" t="inlineStr">
        <is>
          <t>DSL</t>
        </is>
      </c>
      <c r="J5271" s="58" t="inlineStr">
        <is>
          <t>No</t>
        </is>
      </c>
      <c r="K5271" s="58" t="inlineStr">
        <is>
          <t>Yes</t>
        </is>
      </c>
      <c r="L5271" s="58" t="inlineStr">
        <is>
          <t>No</t>
        </is>
      </c>
      <c r="M5271" s="58" t="inlineStr">
        <is>
          <t>No</t>
        </is>
      </c>
      <c r="N5271" s="58" t="inlineStr">
        <is>
          <t>Yes</t>
        </is>
      </c>
      <c r="O5271" s="58" t="inlineStr">
        <is>
          <t>No</t>
        </is>
      </c>
      <c r="P5271" s="58" t="inlineStr">
        <is>
          <t>Month-to-month</t>
        </is>
      </c>
      <c r="Q5271" s="58" t="inlineStr">
        <is>
          <t>Yes</t>
        </is>
      </c>
      <c r="R5271" s="58" t="inlineStr">
        <is>
          <t>Mailed check</t>
        </is>
      </c>
      <c r="S5271" s="123" t="n">
        <v>59.65</v>
      </c>
      <c r="T5271" s="58" t="inlineStr">
        <is>
          <t>638.95</t>
        </is>
      </c>
      <c r="U5271" s="58" t="inlineStr">
        <is>
          <t>No</t>
        </is>
      </c>
      <c r="V5271" s="123">
        <f>IFERROR(VALUE(TRIM(T5271)),S5271*F5271)</f>
        <v/>
      </c>
      <c r="W5271" s="58">
        <f>IF(F5271&lt;=12,"0-12 mo",IF(F5271&lt;=24,"13-24 mo",IF(F5271&lt;=48,"25-48 mo","49+ mo")))</f>
        <v/>
      </c>
      <c r="X5271" s="58">
        <f>IF(S5271&lt;=35.5,"Q1 Low",IF(S5271&lt;=70.35,"Q2 Mid-Low",IF(S5271&lt;=89.85,"Q3 Mid-High","Q4 High")))</f>
        <v/>
      </c>
      <c r="Y5271" s="58">
        <f>IF(U5271="Yes",1,0)</f>
        <v/>
      </c>
      <c r="Z5271" s="58">
        <f>IF(P5271="Month-to-month",1,0)+IF(M5271="No",1,0)+IF(J5271="No",1,0)+IF(I5271="Fiber optic",1,0)+IF(Q5271="Yes",1,0)</f>
        <v/>
      </c>
    </row>
    <row r="5272" ht="15" customHeight="1" s="59">
      <c r="A5272" s="58" t="inlineStr">
        <is>
          <t>6682-QJDGB</t>
        </is>
      </c>
      <c r="B5272" s="58" t="inlineStr">
        <is>
          <t>Male</t>
        </is>
      </c>
      <c r="C5272" s="58" t="n">
        <v>0</v>
      </c>
      <c r="D5272" s="58" t="inlineStr">
        <is>
          <t>No</t>
        </is>
      </c>
      <c r="E5272" s="58" t="inlineStr">
        <is>
          <t>Yes</t>
        </is>
      </c>
      <c r="F5272" s="58" t="n">
        <v>40</v>
      </c>
      <c r="G5272" s="58" t="inlineStr">
        <is>
          <t>Yes</t>
        </is>
      </c>
      <c r="H5272" s="58" t="inlineStr">
        <is>
          <t>No</t>
        </is>
      </c>
      <c r="I5272" s="58" t="inlineStr">
        <is>
          <t>DSL</t>
        </is>
      </c>
      <c r="J5272" s="58" t="inlineStr">
        <is>
          <t>Yes</t>
        </is>
      </c>
      <c r="K5272" s="58" t="inlineStr">
        <is>
          <t>Yes</t>
        </is>
      </c>
      <c r="L5272" s="58" t="inlineStr">
        <is>
          <t>No</t>
        </is>
      </c>
      <c r="M5272" s="58" t="inlineStr">
        <is>
          <t>No</t>
        </is>
      </c>
      <c r="N5272" s="58" t="inlineStr">
        <is>
          <t>No</t>
        </is>
      </c>
      <c r="O5272" s="58" t="inlineStr">
        <is>
          <t>No</t>
        </is>
      </c>
      <c r="P5272" s="58" t="inlineStr">
        <is>
          <t>Month-to-month</t>
        </is>
      </c>
      <c r="Q5272" s="58" t="inlineStr">
        <is>
          <t>Yes</t>
        </is>
      </c>
      <c r="R5272" s="58" t="inlineStr">
        <is>
          <t>Mailed check</t>
        </is>
      </c>
      <c r="S5272" s="123" t="n">
        <v>55.25</v>
      </c>
      <c r="T5272" s="58" t="inlineStr">
        <is>
          <t>2139.2</t>
        </is>
      </c>
      <c r="U5272" s="58" t="inlineStr">
        <is>
          <t>Yes</t>
        </is>
      </c>
      <c r="V5272" s="123">
        <f>IFERROR(VALUE(TRIM(T5272)),S5272*F5272)</f>
        <v/>
      </c>
      <c r="W5272" s="58">
        <f>IF(F5272&lt;=12,"0-12 mo",IF(F5272&lt;=24,"13-24 mo",IF(F5272&lt;=48,"25-48 mo","49+ mo")))</f>
        <v/>
      </c>
      <c r="X5272" s="58">
        <f>IF(S5272&lt;=35.5,"Q1 Low",IF(S5272&lt;=70.35,"Q2 Mid-Low",IF(S5272&lt;=89.85,"Q3 Mid-High","Q4 High")))</f>
        <v/>
      </c>
      <c r="Y5272" s="58">
        <f>IF(U5272="Yes",1,0)</f>
        <v/>
      </c>
      <c r="Z5272" s="58">
        <f>IF(P5272="Month-to-month",1,0)+IF(M5272="No",1,0)+IF(J5272="No",1,0)+IF(I5272="Fiber optic",1,0)+IF(Q5272="Yes",1,0)</f>
        <v/>
      </c>
    </row>
    <row r="5273" ht="15" customHeight="1" s="59">
      <c r="A5273" s="58" t="inlineStr">
        <is>
          <t>6507-DTJZV</t>
        </is>
      </c>
      <c r="B5273" s="58" t="inlineStr">
        <is>
          <t>Male</t>
        </is>
      </c>
      <c r="C5273" s="58" t="n">
        <v>0</v>
      </c>
      <c r="D5273" s="58" t="inlineStr">
        <is>
          <t>No</t>
        </is>
      </c>
      <c r="E5273" s="58" t="inlineStr">
        <is>
          <t>Yes</t>
        </is>
      </c>
      <c r="F5273" s="58" t="n">
        <v>13</v>
      </c>
      <c r="G5273" s="58" t="inlineStr">
        <is>
          <t>Yes</t>
        </is>
      </c>
      <c r="H5273" s="58" t="inlineStr">
        <is>
          <t>No</t>
        </is>
      </c>
      <c r="I5273" s="58" t="inlineStr">
        <is>
          <t>DSL</t>
        </is>
      </c>
      <c r="J5273" s="58" t="inlineStr">
        <is>
          <t>No</t>
        </is>
      </c>
      <c r="K5273" s="58" t="inlineStr">
        <is>
          <t>No</t>
        </is>
      </c>
      <c r="L5273" s="58" t="inlineStr">
        <is>
          <t>No</t>
        </is>
      </c>
      <c r="M5273" s="58" t="inlineStr">
        <is>
          <t>No</t>
        </is>
      </c>
      <c r="N5273" s="58" t="inlineStr">
        <is>
          <t>Yes</t>
        </is>
      </c>
      <c r="O5273" s="58" t="inlineStr">
        <is>
          <t>Yes</t>
        </is>
      </c>
      <c r="P5273" s="58" t="inlineStr">
        <is>
          <t>Month-to-month</t>
        </is>
      </c>
      <c r="Q5273" s="58" t="inlineStr">
        <is>
          <t>No</t>
        </is>
      </c>
      <c r="R5273" s="58" t="inlineStr">
        <is>
          <t>Credit card (automatic)</t>
        </is>
      </c>
      <c r="S5273" s="123" t="n">
        <v>66.40000000000001</v>
      </c>
      <c r="T5273" s="58" t="inlineStr">
        <is>
          <t>831.75</t>
        </is>
      </c>
      <c r="U5273" s="58" t="inlineStr">
        <is>
          <t>No</t>
        </is>
      </c>
      <c r="V5273" s="123">
        <f>IFERROR(VALUE(TRIM(T5273)),S5273*F5273)</f>
        <v/>
      </c>
      <c r="W5273" s="58">
        <f>IF(F5273&lt;=12,"0-12 mo",IF(F5273&lt;=24,"13-24 mo",IF(F5273&lt;=48,"25-48 mo","49+ mo")))</f>
        <v/>
      </c>
      <c r="X5273" s="58">
        <f>IF(S5273&lt;=35.5,"Q1 Low",IF(S5273&lt;=70.35,"Q2 Mid-Low",IF(S5273&lt;=89.85,"Q3 Mid-High","Q4 High")))</f>
        <v/>
      </c>
      <c r="Y5273" s="58">
        <f>IF(U5273="Yes",1,0)</f>
        <v/>
      </c>
      <c r="Z5273" s="58">
        <f>IF(P5273="Month-to-month",1,0)+IF(M5273="No",1,0)+IF(J5273="No",1,0)+IF(I5273="Fiber optic",1,0)+IF(Q5273="Yes",1,0)</f>
        <v/>
      </c>
    </row>
    <row r="5274" ht="15" customHeight="1" s="59">
      <c r="A5274" s="58" t="inlineStr">
        <is>
          <t>8780-IXSTS</t>
        </is>
      </c>
      <c r="B5274" s="58" t="inlineStr">
        <is>
          <t>Female</t>
        </is>
      </c>
      <c r="C5274" s="58" t="n">
        <v>0</v>
      </c>
      <c r="D5274" s="58" t="inlineStr">
        <is>
          <t>No</t>
        </is>
      </c>
      <c r="E5274" s="58" t="inlineStr">
        <is>
          <t>No</t>
        </is>
      </c>
      <c r="F5274" s="58" t="n">
        <v>6</v>
      </c>
      <c r="G5274" s="58" t="inlineStr">
        <is>
          <t>Yes</t>
        </is>
      </c>
      <c r="H5274" s="58" t="inlineStr">
        <is>
          <t>Yes</t>
        </is>
      </c>
      <c r="I5274" s="58" t="inlineStr">
        <is>
          <t>Fiber optic</t>
        </is>
      </c>
      <c r="J5274" s="58" t="inlineStr">
        <is>
          <t>No</t>
        </is>
      </c>
      <c r="K5274" s="58" t="inlineStr">
        <is>
          <t>Yes</t>
        </is>
      </c>
      <c r="L5274" s="58" t="inlineStr">
        <is>
          <t>No</t>
        </is>
      </c>
      <c r="M5274" s="58" t="inlineStr">
        <is>
          <t>No</t>
        </is>
      </c>
      <c r="N5274" s="58" t="inlineStr">
        <is>
          <t>Yes</t>
        </is>
      </c>
      <c r="O5274" s="58" t="inlineStr">
        <is>
          <t>No</t>
        </is>
      </c>
      <c r="P5274" s="58" t="inlineStr">
        <is>
          <t>Month-to-month</t>
        </is>
      </c>
      <c r="Q5274" s="58" t="inlineStr">
        <is>
          <t>Yes</t>
        </is>
      </c>
      <c r="R5274" s="58" t="inlineStr">
        <is>
          <t>Electronic check</t>
        </is>
      </c>
      <c r="S5274" s="123" t="n">
        <v>90.09999999999999</v>
      </c>
      <c r="T5274" s="58" t="inlineStr">
        <is>
          <t>521.3</t>
        </is>
      </c>
      <c r="U5274" s="58" t="inlineStr">
        <is>
          <t>Yes</t>
        </is>
      </c>
      <c r="V5274" s="123">
        <f>IFERROR(VALUE(TRIM(T5274)),S5274*F5274)</f>
        <v/>
      </c>
      <c r="W5274" s="58">
        <f>IF(F5274&lt;=12,"0-12 mo",IF(F5274&lt;=24,"13-24 mo",IF(F5274&lt;=48,"25-48 mo","49+ mo")))</f>
        <v/>
      </c>
      <c r="X5274" s="58">
        <f>IF(S5274&lt;=35.5,"Q1 Low",IF(S5274&lt;=70.35,"Q2 Mid-Low",IF(S5274&lt;=89.85,"Q3 Mid-High","Q4 High")))</f>
        <v/>
      </c>
      <c r="Y5274" s="58">
        <f>IF(U5274="Yes",1,0)</f>
        <v/>
      </c>
      <c r="Z5274" s="58">
        <f>IF(P5274="Month-to-month",1,0)+IF(M5274="No",1,0)+IF(J5274="No",1,0)+IF(I5274="Fiber optic",1,0)+IF(Q5274="Yes",1,0)</f>
        <v/>
      </c>
    </row>
    <row r="5275" ht="15" customHeight="1" s="59">
      <c r="A5275" s="58" t="inlineStr">
        <is>
          <t>7673-BQGKU</t>
        </is>
      </c>
      <c r="B5275" s="58" t="inlineStr">
        <is>
          <t>Female</t>
        </is>
      </c>
      <c r="C5275" s="58" t="n">
        <v>0</v>
      </c>
      <c r="D5275" s="58" t="inlineStr">
        <is>
          <t>Yes</t>
        </is>
      </c>
      <c r="E5275" s="58" t="inlineStr">
        <is>
          <t>Yes</t>
        </is>
      </c>
      <c r="F5275" s="58" t="n">
        <v>69</v>
      </c>
      <c r="G5275" s="58" t="inlineStr">
        <is>
          <t>Yes</t>
        </is>
      </c>
      <c r="H5275" s="58" t="inlineStr">
        <is>
          <t>No</t>
        </is>
      </c>
      <c r="I5275" s="58" t="inlineStr">
        <is>
          <t>No</t>
        </is>
      </c>
      <c r="J5275" s="58" t="inlineStr">
        <is>
          <t>No internet service</t>
        </is>
      </c>
      <c r="K5275" s="58" t="inlineStr">
        <is>
          <t>No internet service</t>
        </is>
      </c>
      <c r="L5275" s="58" t="inlineStr">
        <is>
          <t>No internet service</t>
        </is>
      </c>
      <c r="M5275" s="58" t="inlineStr">
        <is>
          <t>No internet service</t>
        </is>
      </c>
      <c r="N5275" s="58" t="inlineStr">
        <is>
          <t>No internet service</t>
        </is>
      </c>
      <c r="O5275" s="58" t="inlineStr">
        <is>
          <t>No internet service</t>
        </is>
      </c>
      <c r="P5275" s="58" t="inlineStr">
        <is>
          <t>Two year</t>
        </is>
      </c>
      <c r="Q5275" s="58" t="inlineStr">
        <is>
          <t>No</t>
        </is>
      </c>
      <c r="R5275" s="58" t="inlineStr">
        <is>
          <t>Bank transfer (automatic)</t>
        </is>
      </c>
      <c r="S5275" s="123" t="n">
        <v>20.15</v>
      </c>
      <c r="T5275" s="58" t="inlineStr">
        <is>
          <t>1337.5</t>
        </is>
      </c>
      <c r="U5275" s="58" t="inlineStr">
        <is>
          <t>No</t>
        </is>
      </c>
      <c r="V5275" s="123">
        <f>IFERROR(VALUE(TRIM(T5275)),S5275*F5275)</f>
        <v/>
      </c>
      <c r="W5275" s="58">
        <f>IF(F5275&lt;=12,"0-12 mo",IF(F5275&lt;=24,"13-24 mo",IF(F5275&lt;=48,"25-48 mo","49+ mo")))</f>
        <v/>
      </c>
      <c r="X5275" s="58">
        <f>IF(S5275&lt;=35.5,"Q1 Low",IF(S5275&lt;=70.35,"Q2 Mid-Low",IF(S5275&lt;=89.85,"Q3 Mid-High","Q4 High")))</f>
        <v/>
      </c>
      <c r="Y5275" s="58">
        <f>IF(U5275="Yes",1,0)</f>
        <v/>
      </c>
      <c r="Z5275" s="58">
        <f>IF(P5275="Month-to-month",1,0)+IF(M5275="No",1,0)+IF(J5275="No",1,0)+IF(I5275="Fiber optic",1,0)+IF(Q5275="Yes",1,0)</f>
        <v/>
      </c>
    </row>
    <row r="5276" ht="15" customHeight="1" s="59">
      <c r="A5276" s="58" t="inlineStr">
        <is>
          <t>6723-WSNTY</t>
        </is>
      </c>
      <c r="B5276" s="58" t="inlineStr">
        <is>
          <t>Female</t>
        </is>
      </c>
      <c r="C5276" s="58" t="n">
        <v>1</v>
      </c>
      <c r="D5276" s="58" t="inlineStr">
        <is>
          <t>Yes</t>
        </is>
      </c>
      <c r="E5276" s="58" t="inlineStr">
        <is>
          <t>No</t>
        </is>
      </c>
      <c r="F5276" s="58" t="n">
        <v>66</v>
      </c>
      <c r="G5276" s="58" t="inlineStr">
        <is>
          <t>Yes</t>
        </is>
      </c>
      <c r="H5276" s="58" t="inlineStr">
        <is>
          <t>Yes</t>
        </is>
      </c>
      <c r="I5276" s="58" t="inlineStr">
        <is>
          <t>Fiber optic</t>
        </is>
      </c>
      <c r="J5276" s="58" t="inlineStr">
        <is>
          <t>No</t>
        </is>
      </c>
      <c r="K5276" s="58" t="inlineStr">
        <is>
          <t>Yes</t>
        </is>
      </c>
      <c r="L5276" s="58" t="inlineStr">
        <is>
          <t>Yes</t>
        </is>
      </c>
      <c r="M5276" s="58" t="inlineStr">
        <is>
          <t>Yes</t>
        </is>
      </c>
      <c r="N5276" s="58" t="inlineStr">
        <is>
          <t>Yes</t>
        </is>
      </c>
      <c r="O5276" s="58" t="inlineStr">
        <is>
          <t>Yes</t>
        </is>
      </c>
      <c r="P5276" s="58" t="inlineStr">
        <is>
          <t>One year</t>
        </is>
      </c>
      <c r="Q5276" s="58" t="inlineStr">
        <is>
          <t>Yes</t>
        </is>
      </c>
      <c r="R5276" s="58" t="inlineStr">
        <is>
          <t>Credit card (automatic)</t>
        </is>
      </c>
      <c r="S5276" s="123" t="n">
        <v>108.1</v>
      </c>
      <c r="T5276" s="58" t="inlineStr">
        <is>
          <t>7181.95</t>
        </is>
      </c>
      <c r="U5276" s="58" t="inlineStr">
        <is>
          <t>No</t>
        </is>
      </c>
      <c r="V5276" s="123">
        <f>IFERROR(VALUE(TRIM(T5276)),S5276*F5276)</f>
        <v/>
      </c>
      <c r="W5276" s="58">
        <f>IF(F5276&lt;=12,"0-12 mo",IF(F5276&lt;=24,"13-24 mo",IF(F5276&lt;=48,"25-48 mo","49+ mo")))</f>
        <v/>
      </c>
      <c r="X5276" s="58">
        <f>IF(S5276&lt;=35.5,"Q1 Low",IF(S5276&lt;=70.35,"Q2 Mid-Low",IF(S5276&lt;=89.85,"Q3 Mid-High","Q4 High")))</f>
        <v/>
      </c>
      <c r="Y5276" s="58">
        <f>IF(U5276="Yes",1,0)</f>
        <v/>
      </c>
      <c r="Z5276" s="58">
        <f>IF(P5276="Month-to-month",1,0)+IF(M5276="No",1,0)+IF(J5276="No",1,0)+IF(I5276="Fiber optic",1,0)+IF(Q5276="Yes",1,0)</f>
        <v/>
      </c>
    </row>
    <row r="5277" ht="15" customHeight="1" s="59">
      <c r="A5277" s="58" t="inlineStr">
        <is>
          <t>9530-EHPOH</t>
        </is>
      </c>
      <c r="B5277" s="58" t="inlineStr">
        <is>
          <t>Male</t>
        </is>
      </c>
      <c r="C5277" s="58" t="n">
        <v>0</v>
      </c>
      <c r="D5277" s="58" t="inlineStr">
        <is>
          <t>No</t>
        </is>
      </c>
      <c r="E5277" s="58" t="inlineStr">
        <is>
          <t>No</t>
        </is>
      </c>
      <c r="F5277" s="58" t="n">
        <v>11</v>
      </c>
      <c r="G5277" s="58" t="inlineStr">
        <is>
          <t>Yes</t>
        </is>
      </c>
      <c r="H5277" s="58" t="inlineStr">
        <is>
          <t>Yes</t>
        </is>
      </c>
      <c r="I5277" s="58" t="inlineStr">
        <is>
          <t>DSL</t>
        </is>
      </c>
      <c r="J5277" s="58" t="inlineStr">
        <is>
          <t>No</t>
        </is>
      </c>
      <c r="K5277" s="58" t="inlineStr">
        <is>
          <t>No</t>
        </is>
      </c>
      <c r="L5277" s="58" t="inlineStr">
        <is>
          <t>Yes</t>
        </is>
      </c>
      <c r="M5277" s="58" t="inlineStr">
        <is>
          <t>No</t>
        </is>
      </c>
      <c r="N5277" s="58" t="inlineStr">
        <is>
          <t>No</t>
        </is>
      </c>
      <c r="O5277" s="58" t="inlineStr">
        <is>
          <t>No</t>
        </is>
      </c>
      <c r="P5277" s="58" t="inlineStr">
        <is>
          <t>Month-to-month</t>
        </is>
      </c>
      <c r="Q5277" s="58" t="inlineStr">
        <is>
          <t>No</t>
        </is>
      </c>
      <c r="R5277" s="58" t="inlineStr">
        <is>
          <t>Electronic check</t>
        </is>
      </c>
      <c r="S5277" s="123" t="n">
        <v>53.75</v>
      </c>
      <c r="T5277" s="58" t="inlineStr">
        <is>
          <t>608</t>
        </is>
      </c>
      <c r="U5277" s="58" t="inlineStr">
        <is>
          <t>Yes</t>
        </is>
      </c>
      <c r="V5277" s="123">
        <f>IFERROR(VALUE(TRIM(T5277)),S5277*F5277)</f>
        <v/>
      </c>
      <c r="W5277" s="58">
        <f>IF(F5277&lt;=12,"0-12 mo",IF(F5277&lt;=24,"13-24 mo",IF(F5277&lt;=48,"25-48 mo","49+ mo")))</f>
        <v/>
      </c>
      <c r="X5277" s="58">
        <f>IF(S5277&lt;=35.5,"Q1 Low",IF(S5277&lt;=70.35,"Q2 Mid-Low",IF(S5277&lt;=89.85,"Q3 Mid-High","Q4 High")))</f>
        <v/>
      </c>
      <c r="Y5277" s="58">
        <f>IF(U5277="Yes",1,0)</f>
        <v/>
      </c>
      <c r="Z5277" s="58">
        <f>IF(P5277="Month-to-month",1,0)+IF(M5277="No",1,0)+IF(J5277="No",1,0)+IF(I5277="Fiber optic",1,0)+IF(Q5277="Yes",1,0)</f>
        <v/>
      </c>
    </row>
    <row r="5278" ht="15" customHeight="1" s="59">
      <c r="A5278" s="58" t="inlineStr">
        <is>
          <t>2725-IWWBA</t>
        </is>
      </c>
      <c r="B5278" s="58" t="inlineStr">
        <is>
          <t>Male</t>
        </is>
      </c>
      <c r="C5278" s="58" t="n">
        <v>0</v>
      </c>
      <c r="D5278" s="58" t="inlineStr">
        <is>
          <t>Yes</t>
        </is>
      </c>
      <c r="E5278" s="58" t="inlineStr">
        <is>
          <t>Yes</t>
        </is>
      </c>
      <c r="F5278" s="58" t="n">
        <v>46</v>
      </c>
      <c r="G5278" s="58" t="inlineStr">
        <is>
          <t>Yes</t>
        </is>
      </c>
      <c r="H5278" s="58" t="inlineStr">
        <is>
          <t>No</t>
        </is>
      </c>
      <c r="I5278" s="58" t="inlineStr">
        <is>
          <t>DSL</t>
        </is>
      </c>
      <c r="J5278" s="58" t="inlineStr">
        <is>
          <t>Yes</t>
        </is>
      </c>
      <c r="K5278" s="58" t="inlineStr">
        <is>
          <t>No</t>
        </is>
      </c>
      <c r="L5278" s="58" t="inlineStr">
        <is>
          <t>Yes</t>
        </is>
      </c>
      <c r="M5278" s="58" t="inlineStr">
        <is>
          <t>Yes</t>
        </is>
      </c>
      <c r="N5278" s="58" t="inlineStr">
        <is>
          <t>No</t>
        </is>
      </c>
      <c r="O5278" s="58" t="inlineStr">
        <is>
          <t>No</t>
        </is>
      </c>
      <c r="P5278" s="58" t="inlineStr">
        <is>
          <t>One year</t>
        </is>
      </c>
      <c r="Q5278" s="58" t="inlineStr">
        <is>
          <t>No</t>
        </is>
      </c>
      <c r="R5278" s="58" t="inlineStr">
        <is>
          <t>Mailed check</t>
        </is>
      </c>
      <c r="S5278" s="123" t="n">
        <v>56.9</v>
      </c>
      <c r="T5278" s="58" t="inlineStr">
        <is>
          <t>2560.1</t>
        </is>
      </c>
      <c r="U5278" s="58" t="inlineStr">
        <is>
          <t>No</t>
        </is>
      </c>
      <c r="V5278" s="123">
        <f>IFERROR(VALUE(TRIM(T5278)),S5278*F5278)</f>
        <v/>
      </c>
      <c r="W5278" s="58">
        <f>IF(F5278&lt;=12,"0-12 mo",IF(F5278&lt;=24,"13-24 mo",IF(F5278&lt;=48,"25-48 mo","49+ mo")))</f>
        <v/>
      </c>
      <c r="X5278" s="58">
        <f>IF(S5278&lt;=35.5,"Q1 Low",IF(S5278&lt;=70.35,"Q2 Mid-Low",IF(S5278&lt;=89.85,"Q3 Mid-High","Q4 High")))</f>
        <v/>
      </c>
      <c r="Y5278" s="58">
        <f>IF(U5278="Yes",1,0)</f>
        <v/>
      </c>
      <c r="Z5278" s="58">
        <f>IF(P5278="Month-to-month",1,0)+IF(M5278="No",1,0)+IF(J5278="No",1,0)+IF(I5278="Fiber optic",1,0)+IF(Q5278="Yes",1,0)</f>
        <v/>
      </c>
    </row>
    <row r="5279" ht="15" customHeight="1" s="59">
      <c r="A5279" s="58" t="inlineStr">
        <is>
          <t>0345-HKJVM</t>
        </is>
      </c>
      <c r="B5279" s="58" t="inlineStr">
        <is>
          <t>Female</t>
        </is>
      </c>
      <c r="C5279" s="58" t="n">
        <v>0</v>
      </c>
      <c r="D5279" s="58" t="inlineStr">
        <is>
          <t>No</t>
        </is>
      </c>
      <c r="E5279" s="58" t="inlineStr">
        <is>
          <t>No</t>
        </is>
      </c>
      <c r="F5279" s="58" t="n">
        <v>6</v>
      </c>
      <c r="G5279" s="58" t="inlineStr">
        <is>
          <t>Yes</t>
        </is>
      </c>
      <c r="H5279" s="58" t="inlineStr">
        <is>
          <t>No</t>
        </is>
      </c>
      <c r="I5279" s="58" t="inlineStr">
        <is>
          <t>Fiber optic</t>
        </is>
      </c>
      <c r="J5279" s="58" t="inlineStr">
        <is>
          <t>No</t>
        </is>
      </c>
      <c r="K5279" s="58" t="inlineStr">
        <is>
          <t>No</t>
        </is>
      </c>
      <c r="L5279" s="58" t="inlineStr">
        <is>
          <t>No</t>
        </is>
      </c>
      <c r="M5279" s="58" t="inlineStr">
        <is>
          <t>No</t>
        </is>
      </c>
      <c r="N5279" s="58" t="inlineStr">
        <is>
          <t>Yes</t>
        </is>
      </c>
      <c r="O5279" s="58" t="inlineStr">
        <is>
          <t>Yes</t>
        </is>
      </c>
      <c r="P5279" s="58" t="inlineStr">
        <is>
          <t>Month-to-month</t>
        </is>
      </c>
      <c r="Q5279" s="58" t="inlineStr">
        <is>
          <t>No</t>
        </is>
      </c>
      <c r="R5279" s="58" t="inlineStr">
        <is>
          <t>Electronic check</t>
        </is>
      </c>
      <c r="S5279" s="123" t="n">
        <v>89.3</v>
      </c>
      <c r="T5279" s="58" t="inlineStr">
        <is>
          <t>577.6</t>
        </is>
      </c>
      <c r="U5279" s="58" t="inlineStr">
        <is>
          <t>Yes</t>
        </is>
      </c>
      <c r="V5279" s="123">
        <f>IFERROR(VALUE(TRIM(T5279)),S5279*F5279)</f>
        <v/>
      </c>
      <c r="W5279" s="58">
        <f>IF(F5279&lt;=12,"0-12 mo",IF(F5279&lt;=24,"13-24 mo",IF(F5279&lt;=48,"25-48 mo","49+ mo")))</f>
        <v/>
      </c>
      <c r="X5279" s="58">
        <f>IF(S5279&lt;=35.5,"Q1 Low",IF(S5279&lt;=70.35,"Q2 Mid-Low",IF(S5279&lt;=89.85,"Q3 Mid-High","Q4 High")))</f>
        <v/>
      </c>
      <c r="Y5279" s="58">
        <f>IF(U5279="Yes",1,0)</f>
        <v/>
      </c>
      <c r="Z5279" s="58">
        <f>IF(P5279="Month-to-month",1,0)+IF(M5279="No",1,0)+IF(J5279="No",1,0)+IF(I5279="Fiber optic",1,0)+IF(Q5279="Yes",1,0)</f>
        <v/>
      </c>
    </row>
    <row r="5280" ht="15" customHeight="1" s="59">
      <c r="A5280" s="58" t="inlineStr">
        <is>
          <t>1061-PNTHC</t>
        </is>
      </c>
      <c r="B5280" s="58" t="inlineStr">
        <is>
          <t>Female</t>
        </is>
      </c>
      <c r="C5280" s="58" t="n">
        <v>0</v>
      </c>
      <c r="D5280" s="58" t="inlineStr">
        <is>
          <t>Yes</t>
        </is>
      </c>
      <c r="E5280" s="58" t="inlineStr">
        <is>
          <t>Yes</t>
        </is>
      </c>
      <c r="F5280" s="58" t="n">
        <v>56</v>
      </c>
      <c r="G5280" s="58" t="inlineStr">
        <is>
          <t>Yes</t>
        </is>
      </c>
      <c r="H5280" s="58" t="inlineStr">
        <is>
          <t>Yes</t>
        </is>
      </c>
      <c r="I5280" s="58" t="inlineStr">
        <is>
          <t>Fiber optic</t>
        </is>
      </c>
      <c r="J5280" s="58" t="inlineStr">
        <is>
          <t>Yes</t>
        </is>
      </c>
      <c r="K5280" s="58" t="inlineStr">
        <is>
          <t>No</t>
        </is>
      </c>
      <c r="L5280" s="58" t="inlineStr">
        <is>
          <t>Yes</t>
        </is>
      </c>
      <c r="M5280" s="58" t="inlineStr">
        <is>
          <t>Yes</t>
        </is>
      </c>
      <c r="N5280" s="58" t="inlineStr">
        <is>
          <t>Yes</t>
        </is>
      </c>
      <c r="O5280" s="58" t="inlineStr">
        <is>
          <t>Yes</t>
        </is>
      </c>
      <c r="P5280" s="58" t="inlineStr">
        <is>
          <t>Month-to-month</t>
        </is>
      </c>
      <c r="Q5280" s="58" t="inlineStr">
        <is>
          <t>Yes</t>
        </is>
      </c>
      <c r="R5280" s="58" t="inlineStr">
        <is>
          <t>Mailed check</t>
        </is>
      </c>
      <c r="S5280" s="123" t="n">
        <v>109.6</v>
      </c>
      <c r="T5280" s="58" t="inlineStr">
        <is>
          <t>5953</t>
        </is>
      </c>
      <c r="U5280" s="58" t="inlineStr">
        <is>
          <t>No</t>
        </is>
      </c>
      <c r="V5280" s="123">
        <f>IFERROR(VALUE(TRIM(T5280)),S5280*F5280)</f>
        <v/>
      </c>
      <c r="W5280" s="58">
        <f>IF(F5280&lt;=12,"0-12 mo",IF(F5280&lt;=24,"13-24 mo",IF(F5280&lt;=48,"25-48 mo","49+ mo")))</f>
        <v/>
      </c>
      <c r="X5280" s="58">
        <f>IF(S5280&lt;=35.5,"Q1 Low",IF(S5280&lt;=70.35,"Q2 Mid-Low",IF(S5280&lt;=89.85,"Q3 Mid-High","Q4 High")))</f>
        <v/>
      </c>
      <c r="Y5280" s="58">
        <f>IF(U5280="Yes",1,0)</f>
        <v/>
      </c>
      <c r="Z5280" s="58">
        <f>IF(P5280="Month-to-month",1,0)+IF(M5280="No",1,0)+IF(J5280="No",1,0)+IF(I5280="Fiber optic",1,0)+IF(Q5280="Yes",1,0)</f>
        <v/>
      </c>
    </row>
    <row r="5281" ht="15" customHeight="1" s="59">
      <c r="A5281" s="58" t="inlineStr">
        <is>
          <t>0394-YONDK</t>
        </is>
      </c>
      <c r="B5281" s="58" t="inlineStr">
        <is>
          <t>Male</t>
        </is>
      </c>
      <c r="C5281" s="58" t="n">
        <v>0</v>
      </c>
      <c r="D5281" s="58" t="inlineStr">
        <is>
          <t>Yes</t>
        </is>
      </c>
      <c r="E5281" s="58" t="inlineStr">
        <is>
          <t>Yes</t>
        </is>
      </c>
      <c r="F5281" s="58" t="n">
        <v>70</v>
      </c>
      <c r="G5281" s="58" t="inlineStr">
        <is>
          <t>Yes</t>
        </is>
      </c>
      <c r="H5281" s="58" t="inlineStr">
        <is>
          <t>Yes</t>
        </is>
      </c>
      <c r="I5281" s="58" t="inlineStr">
        <is>
          <t>No</t>
        </is>
      </c>
      <c r="J5281" s="58" t="inlineStr">
        <is>
          <t>No internet service</t>
        </is>
      </c>
      <c r="K5281" s="58" t="inlineStr">
        <is>
          <t>No internet service</t>
        </is>
      </c>
      <c r="L5281" s="58" t="inlineStr">
        <is>
          <t>No internet service</t>
        </is>
      </c>
      <c r="M5281" s="58" t="inlineStr">
        <is>
          <t>No internet service</t>
        </is>
      </c>
      <c r="N5281" s="58" t="inlineStr">
        <is>
          <t>No internet service</t>
        </is>
      </c>
      <c r="O5281" s="58" t="inlineStr">
        <is>
          <t>No internet service</t>
        </is>
      </c>
      <c r="P5281" s="58" t="inlineStr">
        <is>
          <t>Two year</t>
        </is>
      </c>
      <c r="Q5281" s="58" t="inlineStr">
        <is>
          <t>No</t>
        </is>
      </c>
      <c r="R5281" s="58" t="inlineStr">
        <is>
          <t>Credit card (automatic)</t>
        </is>
      </c>
      <c r="S5281" s="123" t="n">
        <v>25.15</v>
      </c>
      <c r="T5281" s="58" t="inlineStr">
        <is>
          <t>1790.15</t>
        </is>
      </c>
      <c r="U5281" s="58" t="inlineStr">
        <is>
          <t>No</t>
        </is>
      </c>
      <c r="V5281" s="123">
        <f>IFERROR(VALUE(TRIM(T5281)),S5281*F5281)</f>
        <v/>
      </c>
      <c r="W5281" s="58">
        <f>IF(F5281&lt;=12,"0-12 mo",IF(F5281&lt;=24,"13-24 mo",IF(F5281&lt;=48,"25-48 mo","49+ mo")))</f>
        <v/>
      </c>
      <c r="X5281" s="58">
        <f>IF(S5281&lt;=35.5,"Q1 Low",IF(S5281&lt;=70.35,"Q2 Mid-Low",IF(S5281&lt;=89.85,"Q3 Mid-High","Q4 High")))</f>
        <v/>
      </c>
      <c r="Y5281" s="58">
        <f>IF(U5281="Yes",1,0)</f>
        <v/>
      </c>
      <c r="Z5281" s="58">
        <f>IF(P5281="Month-to-month",1,0)+IF(M5281="No",1,0)+IF(J5281="No",1,0)+IF(I5281="Fiber optic",1,0)+IF(Q5281="Yes",1,0)</f>
        <v/>
      </c>
    </row>
    <row r="5282" ht="15" customHeight="1" s="59">
      <c r="A5282" s="58" t="inlineStr">
        <is>
          <t>6574-MCOEH</t>
        </is>
      </c>
      <c r="B5282" s="58" t="inlineStr">
        <is>
          <t>Female</t>
        </is>
      </c>
      <c r="C5282" s="58" t="n">
        <v>0</v>
      </c>
      <c r="D5282" s="58" t="inlineStr">
        <is>
          <t>Yes</t>
        </is>
      </c>
      <c r="E5282" s="58" t="inlineStr">
        <is>
          <t>Yes</t>
        </is>
      </c>
      <c r="F5282" s="58" t="n">
        <v>33</v>
      </c>
      <c r="G5282" s="58" t="inlineStr">
        <is>
          <t>Yes</t>
        </is>
      </c>
      <c r="H5282" s="58" t="inlineStr">
        <is>
          <t>Yes</t>
        </is>
      </c>
      <c r="I5282" s="58" t="inlineStr">
        <is>
          <t>DSL</t>
        </is>
      </c>
      <c r="J5282" s="58" t="inlineStr">
        <is>
          <t>No</t>
        </is>
      </c>
      <c r="K5282" s="58" t="inlineStr">
        <is>
          <t>No</t>
        </is>
      </c>
      <c r="L5282" s="58" t="inlineStr">
        <is>
          <t>Yes</t>
        </is>
      </c>
      <c r="M5282" s="58" t="inlineStr">
        <is>
          <t>Yes</t>
        </is>
      </c>
      <c r="N5282" s="58" t="inlineStr">
        <is>
          <t>Yes</t>
        </is>
      </c>
      <c r="O5282" s="58" t="inlineStr">
        <is>
          <t>Yes</t>
        </is>
      </c>
      <c r="P5282" s="58" t="inlineStr">
        <is>
          <t>One year</t>
        </is>
      </c>
      <c r="Q5282" s="58" t="inlineStr">
        <is>
          <t>Yes</t>
        </is>
      </c>
      <c r="R5282" s="58" t="inlineStr">
        <is>
          <t>Electronic check</t>
        </is>
      </c>
      <c r="S5282" s="123" t="n">
        <v>79.15000000000001</v>
      </c>
      <c r="T5282" s="58" t="inlineStr">
        <is>
          <t>2531.4</t>
        </is>
      </c>
      <c r="U5282" s="58" t="inlineStr">
        <is>
          <t>No</t>
        </is>
      </c>
      <c r="V5282" s="123">
        <f>IFERROR(VALUE(TRIM(T5282)),S5282*F5282)</f>
        <v/>
      </c>
      <c r="W5282" s="58">
        <f>IF(F5282&lt;=12,"0-12 mo",IF(F5282&lt;=24,"13-24 mo",IF(F5282&lt;=48,"25-48 mo","49+ mo")))</f>
        <v/>
      </c>
      <c r="X5282" s="58">
        <f>IF(S5282&lt;=35.5,"Q1 Low",IF(S5282&lt;=70.35,"Q2 Mid-Low",IF(S5282&lt;=89.85,"Q3 Mid-High","Q4 High")))</f>
        <v/>
      </c>
      <c r="Y5282" s="58">
        <f>IF(U5282="Yes",1,0)</f>
        <v/>
      </c>
      <c r="Z5282" s="58">
        <f>IF(P5282="Month-to-month",1,0)+IF(M5282="No",1,0)+IF(J5282="No",1,0)+IF(I5282="Fiber optic",1,0)+IF(Q5282="Yes",1,0)</f>
        <v/>
      </c>
    </row>
    <row r="5283" ht="15" customHeight="1" s="59">
      <c r="A5283" s="58" t="inlineStr">
        <is>
          <t>7399-QHBJS</t>
        </is>
      </c>
      <c r="B5283" s="58" t="inlineStr">
        <is>
          <t>Female</t>
        </is>
      </c>
      <c r="C5283" s="58" t="n">
        <v>0</v>
      </c>
      <c r="D5283" s="58" t="inlineStr">
        <is>
          <t>Yes</t>
        </is>
      </c>
      <c r="E5283" s="58" t="inlineStr">
        <is>
          <t>Yes</t>
        </is>
      </c>
      <c r="F5283" s="58" t="n">
        <v>72</v>
      </c>
      <c r="G5283" s="58" t="inlineStr">
        <is>
          <t>Yes</t>
        </is>
      </c>
      <c r="H5283" s="58" t="inlineStr">
        <is>
          <t>Yes</t>
        </is>
      </c>
      <c r="I5283" s="58" t="inlineStr">
        <is>
          <t>DSL</t>
        </is>
      </c>
      <c r="J5283" s="58" t="inlineStr">
        <is>
          <t>Yes</t>
        </is>
      </c>
      <c r="K5283" s="58" t="inlineStr">
        <is>
          <t>Yes</t>
        </is>
      </c>
      <c r="L5283" s="58" t="inlineStr">
        <is>
          <t>No</t>
        </is>
      </c>
      <c r="M5283" s="58" t="inlineStr">
        <is>
          <t>Yes</t>
        </is>
      </c>
      <c r="N5283" s="58" t="inlineStr">
        <is>
          <t>No</t>
        </is>
      </c>
      <c r="O5283" s="58" t="inlineStr">
        <is>
          <t>No</t>
        </is>
      </c>
      <c r="P5283" s="58" t="inlineStr">
        <is>
          <t>Two year</t>
        </is>
      </c>
      <c r="Q5283" s="58" t="inlineStr">
        <is>
          <t>No</t>
        </is>
      </c>
      <c r="R5283" s="58" t="inlineStr">
        <is>
          <t>Credit card (automatic)</t>
        </is>
      </c>
      <c r="S5283" s="123" t="n">
        <v>66.75</v>
      </c>
      <c r="T5283" s="58" t="inlineStr">
        <is>
          <t>4760.3</t>
        </is>
      </c>
      <c r="U5283" s="58" t="inlineStr">
        <is>
          <t>No</t>
        </is>
      </c>
      <c r="V5283" s="123">
        <f>IFERROR(VALUE(TRIM(T5283)),S5283*F5283)</f>
        <v/>
      </c>
      <c r="W5283" s="58">
        <f>IF(F5283&lt;=12,"0-12 mo",IF(F5283&lt;=24,"13-24 mo",IF(F5283&lt;=48,"25-48 mo","49+ mo")))</f>
        <v/>
      </c>
      <c r="X5283" s="58">
        <f>IF(S5283&lt;=35.5,"Q1 Low",IF(S5283&lt;=70.35,"Q2 Mid-Low",IF(S5283&lt;=89.85,"Q3 Mid-High","Q4 High")))</f>
        <v/>
      </c>
      <c r="Y5283" s="58">
        <f>IF(U5283="Yes",1,0)</f>
        <v/>
      </c>
      <c r="Z5283" s="58">
        <f>IF(P5283="Month-to-month",1,0)+IF(M5283="No",1,0)+IF(J5283="No",1,0)+IF(I5283="Fiber optic",1,0)+IF(Q5283="Yes",1,0)</f>
        <v/>
      </c>
    </row>
    <row r="5284" ht="15" customHeight="1" s="59">
      <c r="A5284" s="58" t="inlineStr">
        <is>
          <t>3049-SOLAY</t>
        </is>
      </c>
      <c r="B5284" s="58" t="inlineStr">
        <is>
          <t>Female</t>
        </is>
      </c>
      <c r="C5284" s="58" t="n">
        <v>0</v>
      </c>
      <c r="D5284" s="58" t="inlineStr">
        <is>
          <t>Yes</t>
        </is>
      </c>
      <c r="E5284" s="58" t="inlineStr">
        <is>
          <t>No</t>
        </is>
      </c>
      <c r="F5284" s="58" t="n">
        <v>3</v>
      </c>
      <c r="G5284" s="58" t="inlineStr">
        <is>
          <t>Yes</t>
        </is>
      </c>
      <c r="H5284" s="58" t="inlineStr">
        <is>
          <t>Yes</t>
        </is>
      </c>
      <c r="I5284" s="58" t="inlineStr">
        <is>
          <t>Fiber optic</t>
        </is>
      </c>
      <c r="J5284" s="58" t="inlineStr">
        <is>
          <t>No</t>
        </is>
      </c>
      <c r="K5284" s="58" t="inlineStr">
        <is>
          <t>No</t>
        </is>
      </c>
      <c r="L5284" s="58" t="inlineStr">
        <is>
          <t>No</t>
        </is>
      </c>
      <c r="M5284" s="58" t="inlineStr">
        <is>
          <t>No</t>
        </is>
      </c>
      <c r="N5284" s="58" t="inlineStr">
        <is>
          <t>Yes</t>
        </is>
      </c>
      <c r="O5284" s="58" t="inlineStr">
        <is>
          <t>Yes</t>
        </is>
      </c>
      <c r="P5284" s="58" t="inlineStr">
        <is>
          <t>Month-to-month</t>
        </is>
      </c>
      <c r="Q5284" s="58" t="inlineStr">
        <is>
          <t>Yes</t>
        </is>
      </c>
      <c r="R5284" s="58" t="inlineStr">
        <is>
          <t>Electronic check</t>
        </is>
      </c>
      <c r="S5284" s="123" t="n">
        <v>95.2</v>
      </c>
      <c r="T5284" s="58" t="inlineStr">
        <is>
          <t>292.85</t>
        </is>
      </c>
      <c r="U5284" s="58" t="inlineStr">
        <is>
          <t>Yes</t>
        </is>
      </c>
      <c r="V5284" s="123">
        <f>IFERROR(VALUE(TRIM(T5284)),S5284*F5284)</f>
        <v/>
      </c>
      <c r="W5284" s="58">
        <f>IF(F5284&lt;=12,"0-12 mo",IF(F5284&lt;=24,"13-24 mo",IF(F5284&lt;=48,"25-48 mo","49+ mo")))</f>
        <v/>
      </c>
      <c r="X5284" s="58">
        <f>IF(S5284&lt;=35.5,"Q1 Low",IF(S5284&lt;=70.35,"Q2 Mid-Low",IF(S5284&lt;=89.85,"Q3 Mid-High","Q4 High")))</f>
        <v/>
      </c>
      <c r="Y5284" s="58">
        <f>IF(U5284="Yes",1,0)</f>
        <v/>
      </c>
      <c r="Z5284" s="58">
        <f>IF(P5284="Month-to-month",1,0)+IF(M5284="No",1,0)+IF(J5284="No",1,0)+IF(I5284="Fiber optic",1,0)+IF(Q5284="Yes",1,0)</f>
        <v/>
      </c>
    </row>
    <row r="5285" ht="15" customHeight="1" s="59">
      <c r="A5285" s="58" t="inlineStr">
        <is>
          <t>0997-YTLNY</t>
        </is>
      </c>
      <c r="B5285" s="58" t="inlineStr">
        <is>
          <t>Female</t>
        </is>
      </c>
      <c r="C5285" s="58" t="n">
        <v>0</v>
      </c>
      <c r="D5285" s="58" t="inlineStr">
        <is>
          <t>No</t>
        </is>
      </c>
      <c r="E5285" s="58" t="inlineStr">
        <is>
          <t>Yes</t>
        </is>
      </c>
      <c r="F5285" s="58" t="n">
        <v>19</v>
      </c>
      <c r="G5285" s="58" t="inlineStr">
        <is>
          <t>Yes</t>
        </is>
      </c>
      <c r="H5285" s="58" t="inlineStr">
        <is>
          <t>No</t>
        </is>
      </c>
      <c r="I5285" s="58" t="inlineStr">
        <is>
          <t>DSL</t>
        </is>
      </c>
      <c r="J5285" s="58" t="inlineStr">
        <is>
          <t>No</t>
        </is>
      </c>
      <c r="K5285" s="58" t="inlineStr">
        <is>
          <t>No</t>
        </is>
      </c>
      <c r="L5285" s="58" t="inlineStr">
        <is>
          <t>No</t>
        </is>
      </c>
      <c r="M5285" s="58" t="inlineStr">
        <is>
          <t>Yes</t>
        </is>
      </c>
      <c r="N5285" s="58" t="inlineStr">
        <is>
          <t>No</t>
        </is>
      </c>
      <c r="O5285" s="58" t="inlineStr">
        <is>
          <t>No</t>
        </is>
      </c>
      <c r="P5285" s="58" t="inlineStr">
        <is>
          <t>Month-to-month</t>
        </is>
      </c>
      <c r="Q5285" s="58" t="inlineStr">
        <is>
          <t>No</t>
        </is>
      </c>
      <c r="R5285" s="58" t="inlineStr">
        <is>
          <t>Mailed check</t>
        </is>
      </c>
      <c r="S5285" s="123" t="n">
        <v>48.8</v>
      </c>
      <c r="T5285" s="58" t="inlineStr">
        <is>
          <t>953.65</t>
        </is>
      </c>
      <c r="U5285" s="58" t="inlineStr">
        <is>
          <t>No</t>
        </is>
      </c>
      <c r="V5285" s="123">
        <f>IFERROR(VALUE(TRIM(T5285)),S5285*F5285)</f>
        <v/>
      </c>
      <c r="W5285" s="58">
        <f>IF(F5285&lt;=12,"0-12 mo",IF(F5285&lt;=24,"13-24 mo",IF(F5285&lt;=48,"25-48 mo","49+ mo")))</f>
        <v/>
      </c>
      <c r="X5285" s="58">
        <f>IF(S5285&lt;=35.5,"Q1 Low",IF(S5285&lt;=70.35,"Q2 Mid-Low",IF(S5285&lt;=89.85,"Q3 Mid-High","Q4 High")))</f>
        <v/>
      </c>
      <c r="Y5285" s="58">
        <f>IF(U5285="Yes",1,0)</f>
        <v/>
      </c>
      <c r="Z5285" s="58">
        <f>IF(P5285="Month-to-month",1,0)+IF(M5285="No",1,0)+IF(J5285="No",1,0)+IF(I5285="Fiber optic",1,0)+IF(Q5285="Yes",1,0)</f>
        <v/>
      </c>
    </row>
    <row r="5286" ht="15" customHeight="1" s="59">
      <c r="A5286" s="58" t="inlineStr">
        <is>
          <t>3317-HRTNN</t>
        </is>
      </c>
      <c r="B5286" s="58" t="inlineStr">
        <is>
          <t>Female</t>
        </is>
      </c>
      <c r="C5286" s="58" t="n">
        <v>1</v>
      </c>
      <c r="D5286" s="58" t="inlineStr">
        <is>
          <t>No</t>
        </is>
      </c>
      <c r="E5286" s="58" t="inlineStr">
        <is>
          <t>No</t>
        </is>
      </c>
      <c r="F5286" s="58" t="n">
        <v>5</v>
      </c>
      <c r="G5286" s="58" t="inlineStr">
        <is>
          <t>No</t>
        </is>
      </c>
      <c r="H5286" s="58" t="inlineStr">
        <is>
          <t>No phone service</t>
        </is>
      </c>
      <c r="I5286" s="58" t="inlineStr">
        <is>
          <t>DSL</t>
        </is>
      </c>
      <c r="J5286" s="58" t="inlineStr">
        <is>
          <t>No</t>
        </is>
      </c>
      <c r="K5286" s="58" t="inlineStr">
        <is>
          <t>No</t>
        </is>
      </c>
      <c r="L5286" s="58" t="inlineStr">
        <is>
          <t>No</t>
        </is>
      </c>
      <c r="M5286" s="58" t="inlineStr">
        <is>
          <t>No</t>
        </is>
      </c>
      <c r="N5286" s="58" t="inlineStr">
        <is>
          <t>Yes</t>
        </is>
      </c>
      <c r="O5286" s="58" t="inlineStr">
        <is>
          <t>Yes</t>
        </is>
      </c>
      <c r="P5286" s="58" t="inlineStr">
        <is>
          <t>Month-to-month</t>
        </is>
      </c>
      <c r="Q5286" s="58" t="inlineStr">
        <is>
          <t>No</t>
        </is>
      </c>
      <c r="R5286" s="58" t="inlineStr">
        <is>
          <t>Electronic check</t>
        </is>
      </c>
      <c r="S5286" s="123" t="n">
        <v>45.7</v>
      </c>
      <c r="T5286" s="58" t="inlineStr">
        <is>
          <t>198</t>
        </is>
      </c>
      <c r="U5286" s="58" t="inlineStr">
        <is>
          <t>Yes</t>
        </is>
      </c>
      <c r="V5286" s="123">
        <f>IFERROR(VALUE(TRIM(T5286)),S5286*F5286)</f>
        <v/>
      </c>
      <c r="W5286" s="58">
        <f>IF(F5286&lt;=12,"0-12 mo",IF(F5286&lt;=24,"13-24 mo",IF(F5286&lt;=48,"25-48 mo","49+ mo")))</f>
        <v/>
      </c>
      <c r="X5286" s="58">
        <f>IF(S5286&lt;=35.5,"Q1 Low",IF(S5286&lt;=70.35,"Q2 Mid-Low",IF(S5286&lt;=89.85,"Q3 Mid-High","Q4 High")))</f>
        <v/>
      </c>
      <c r="Y5286" s="58">
        <f>IF(U5286="Yes",1,0)</f>
        <v/>
      </c>
      <c r="Z5286" s="58">
        <f>IF(P5286="Month-to-month",1,0)+IF(M5286="No",1,0)+IF(J5286="No",1,0)+IF(I5286="Fiber optic",1,0)+IF(Q5286="Yes",1,0)</f>
        <v/>
      </c>
    </row>
    <row r="5287" ht="15" customHeight="1" s="59">
      <c r="A5287" s="58" t="inlineStr">
        <is>
          <t>9479-HYNYL</t>
        </is>
      </c>
      <c r="B5287" s="58" t="inlineStr">
        <is>
          <t>Female</t>
        </is>
      </c>
      <c r="C5287" s="58" t="n">
        <v>0</v>
      </c>
      <c r="D5287" s="58" t="inlineStr">
        <is>
          <t>Yes</t>
        </is>
      </c>
      <c r="E5287" s="58" t="inlineStr">
        <is>
          <t>No</t>
        </is>
      </c>
      <c r="F5287" s="58" t="n">
        <v>71</v>
      </c>
      <c r="G5287" s="58" t="inlineStr">
        <is>
          <t>Yes</t>
        </is>
      </c>
      <c r="H5287" s="58" t="inlineStr">
        <is>
          <t>No</t>
        </is>
      </c>
      <c r="I5287" s="58" t="inlineStr">
        <is>
          <t>DSL</t>
        </is>
      </c>
      <c r="J5287" s="58" t="inlineStr">
        <is>
          <t>No</t>
        </is>
      </c>
      <c r="K5287" s="58" t="inlineStr">
        <is>
          <t>Yes</t>
        </is>
      </c>
      <c r="L5287" s="58" t="inlineStr">
        <is>
          <t>Yes</t>
        </is>
      </c>
      <c r="M5287" s="58" t="inlineStr">
        <is>
          <t>Yes</t>
        </is>
      </c>
      <c r="N5287" s="58" t="inlineStr">
        <is>
          <t>Yes</t>
        </is>
      </c>
      <c r="O5287" s="58" t="inlineStr">
        <is>
          <t>Yes</t>
        </is>
      </c>
      <c r="P5287" s="58" t="inlineStr">
        <is>
          <t>Two year</t>
        </is>
      </c>
      <c r="Q5287" s="58" t="inlineStr">
        <is>
          <t>Yes</t>
        </is>
      </c>
      <c r="R5287" s="58" t="inlineStr">
        <is>
          <t>Credit card (automatic)</t>
        </is>
      </c>
      <c r="S5287" s="123" t="n">
        <v>80.7</v>
      </c>
      <c r="T5287" s="58" t="inlineStr">
        <is>
          <t>5705.05</t>
        </is>
      </c>
      <c r="U5287" s="58" t="inlineStr">
        <is>
          <t>No</t>
        </is>
      </c>
      <c r="V5287" s="123">
        <f>IFERROR(VALUE(TRIM(T5287)),S5287*F5287)</f>
        <v/>
      </c>
      <c r="W5287" s="58">
        <f>IF(F5287&lt;=12,"0-12 mo",IF(F5287&lt;=24,"13-24 mo",IF(F5287&lt;=48,"25-48 mo","49+ mo")))</f>
        <v/>
      </c>
      <c r="X5287" s="58">
        <f>IF(S5287&lt;=35.5,"Q1 Low",IF(S5287&lt;=70.35,"Q2 Mid-Low",IF(S5287&lt;=89.85,"Q3 Mid-High","Q4 High")))</f>
        <v/>
      </c>
      <c r="Y5287" s="58">
        <f>IF(U5287="Yes",1,0)</f>
        <v/>
      </c>
      <c r="Z5287" s="58">
        <f>IF(P5287="Month-to-month",1,0)+IF(M5287="No",1,0)+IF(J5287="No",1,0)+IF(I5287="Fiber optic",1,0)+IF(Q5287="Yes",1,0)</f>
        <v/>
      </c>
    </row>
    <row r="5288" ht="15" customHeight="1" s="59">
      <c r="A5288" s="58" t="inlineStr">
        <is>
          <t>3235-ETOOB</t>
        </is>
      </c>
      <c r="B5288" s="58" t="inlineStr">
        <is>
          <t>Male</t>
        </is>
      </c>
      <c r="C5288" s="58" t="n">
        <v>0</v>
      </c>
      <c r="D5288" s="58" t="inlineStr">
        <is>
          <t>Yes</t>
        </is>
      </c>
      <c r="E5288" s="58" t="inlineStr">
        <is>
          <t>No</t>
        </is>
      </c>
      <c r="F5288" s="58" t="n">
        <v>8</v>
      </c>
      <c r="G5288" s="58" t="inlineStr">
        <is>
          <t>Yes</t>
        </is>
      </c>
      <c r="H5288" s="58" t="inlineStr">
        <is>
          <t>No</t>
        </is>
      </c>
      <c r="I5288" s="58" t="inlineStr">
        <is>
          <t>Fiber optic</t>
        </is>
      </c>
      <c r="J5288" s="58" t="inlineStr">
        <is>
          <t>Yes</t>
        </is>
      </c>
      <c r="K5288" s="58" t="inlineStr">
        <is>
          <t>No</t>
        </is>
      </c>
      <c r="L5288" s="58" t="inlineStr">
        <is>
          <t>No</t>
        </is>
      </c>
      <c r="M5288" s="58" t="inlineStr">
        <is>
          <t>No</t>
        </is>
      </c>
      <c r="N5288" s="58" t="inlineStr">
        <is>
          <t>No</t>
        </is>
      </c>
      <c r="O5288" s="58" t="inlineStr">
        <is>
          <t>No</t>
        </is>
      </c>
      <c r="P5288" s="58" t="inlineStr">
        <is>
          <t>Month-to-month</t>
        </is>
      </c>
      <c r="Q5288" s="58" t="inlineStr">
        <is>
          <t>Yes</t>
        </is>
      </c>
      <c r="R5288" s="58" t="inlineStr">
        <is>
          <t>Electronic check</t>
        </is>
      </c>
      <c r="S5288" s="123" t="n">
        <v>74.5</v>
      </c>
      <c r="T5288" s="58" t="inlineStr">
        <is>
          <t>609.9</t>
        </is>
      </c>
      <c r="U5288" s="58" t="inlineStr">
        <is>
          <t>Yes</t>
        </is>
      </c>
      <c r="V5288" s="123">
        <f>IFERROR(VALUE(TRIM(T5288)),S5288*F5288)</f>
        <v/>
      </c>
      <c r="W5288" s="58">
        <f>IF(F5288&lt;=12,"0-12 mo",IF(F5288&lt;=24,"13-24 mo",IF(F5288&lt;=48,"25-48 mo","49+ mo")))</f>
        <v/>
      </c>
      <c r="X5288" s="58">
        <f>IF(S5288&lt;=35.5,"Q1 Low",IF(S5288&lt;=70.35,"Q2 Mid-Low",IF(S5288&lt;=89.85,"Q3 Mid-High","Q4 High")))</f>
        <v/>
      </c>
      <c r="Y5288" s="58">
        <f>IF(U5288="Yes",1,0)</f>
        <v/>
      </c>
      <c r="Z5288" s="58">
        <f>IF(P5288="Month-to-month",1,0)+IF(M5288="No",1,0)+IF(J5288="No",1,0)+IF(I5288="Fiber optic",1,0)+IF(Q5288="Yes",1,0)</f>
        <v/>
      </c>
    </row>
    <row r="5289" ht="15" customHeight="1" s="59">
      <c r="A5289" s="58" t="inlineStr">
        <is>
          <t>9708-KFDBY</t>
        </is>
      </c>
      <c r="B5289" s="58" t="inlineStr">
        <is>
          <t>Male</t>
        </is>
      </c>
      <c r="C5289" s="58" t="n">
        <v>0</v>
      </c>
      <c r="D5289" s="58" t="inlineStr">
        <is>
          <t>No</t>
        </is>
      </c>
      <c r="E5289" s="58" t="inlineStr">
        <is>
          <t>No</t>
        </is>
      </c>
      <c r="F5289" s="58" t="n">
        <v>1</v>
      </c>
      <c r="G5289" s="58" t="inlineStr">
        <is>
          <t>Yes</t>
        </is>
      </c>
      <c r="H5289" s="58" t="inlineStr">
        <is>
          <t>No</t>
        </is>
      </c>
      <c r="I5289" s="58" t="inlineStr">
        <is>
          <t>No</t>
        </is>
      </c>
      <c r="J5289" s="58" t="inlineStr">
        <is>
          <t>No internet service</t>
        </is>
      </c>
      <c r="K5289" s="58" t="inlineStr">
        <is>
          <t>No internet service</t>
        </is>
      </c>
      <c r="L5289" s="58" t="inlineStr">
        <is>
          <t>No internet service</t>
        </is>
      </c>
      <c r="M5289" s="58" t="inlineStr">
        <is>
          <t>No internet service</t>
        </is>
      </c>
      <c r="N5289" s="58" t="inlineStr">
        <is>
          <t>No internet service</t>
        </is>
      </c>
      <c r="O5289" s="58" t="inlineStr">
        <is>
          <t>No internet service</t>
        </is>
      </c>
      <c r="P5289" s="58" t="inlineStr">
        <is>
          <t>Month-to-month</t>
        </is>
      </c>
      <c r="Q5289" s="58" t="inlineStr">
        <is>
          <t>No</t>
        </is>
      </c>
      <c r="R5289" s="58" t="inlineStr">
        <is>
          <t>Credit card (automatic)</t>
        </is>
      </c>
      <c r="S5289" s="123" t="n">
        <v>20.55</v>
      </c>
      <c r="T5289" s="58" t="inlineStr">
        <is>
          <t>20.55</t>
        </is>
      </c>
      <c r="U5289" s="58" t="inlineStr">
        <is>
          <t>No</t>
        </is>
      </c>
      <c r="V5289" s="123">
        <f>IFERROR(VALUE(TRIM(T5289)),S5289*F5289)</f>
        <v/>
      </c>
      <c r="W5289" s="58">
        <f>IF(F5289&lt;=12,"0-12 mo",IF(F5289&lt;=24,"13-24 mo",IF(F5289&lt;=48,"25-48 mo","49+ mo")))</f>
        <v/>
      </c>
      <c r="X5289" s="58">
        <f>IF(S5289&lt;=35.5,"Q1 Low",IF(S5289&lt;=70.35,"Q2 Mid-Low",IF(S5289&lt;=89.85,"Q3 Mid-High","Q4 High")))</f>
        <v/>
      </c>
      <c r="Y5289" s="58">
        <f>IF(U5289="Yes",1,0)</f>
        <v/>
      </c>
      <c r="Z5289" s="58">
        <f>IF(P5289="Month-to-month",1,0)+IF(M5289="No",1,0)+IF(J5289="No",1,0)+IF(I5289="Fiber optic",1,0)+IF(Q5289="Yes",1,0)</f>
        <v/>
      </c>
    </row>
    <row r="5290" ht="15" customHeight="1" s="59">
      <c r="A5290" s="58" t="inlineStr">
        <is>
          <t>8058-INTPH</t>
        </is>
      </c>
      <c r="B5290" s="58" t="inlineStr">
        <is>
          <t>Female</t>
        </is>
      </c>
      <c r="C5290" s="58" t="n">
        <v>0</v>
      </c>
      <c r="D5290" s="58" t="inlineStr">
        <is>
          <t>No</t>
        </is>
      </c>
      <c r="E5290" s="58" t="inlineStr">
        <is>
          <t>No</t>
        </is>
      </c>
      <c r="F5290" s="58" t="n">
        <v>1</v>
      </c>
      <c r="G5290" s="58" t="inlineStr">
        <is>
          <t>Yes</t>
        </is>
      </c>
      <c r="H5290" s="58" t="inlineStr">
        <is>
          <t>No</t>
        </is>
      </c>
      <c r="I5290" s="58" t="inlineStr">
        <is>
          <t>Fiber optic</t>
        </is>
      </c>
      <c r="J5290" s="58" t="inlineStr">
        <is>
          <t>No</t>
        </is>
      </c>
      <c r="K5290" s="58" t="inlineStr">
        <is>
          <t>No</t>
        </is>
      </c>
      <c r="L5290" s="58" t="inlineStr">
        <is>
          <t>No</t>
        </is>
      </c>
      <c r="M5290" s="58" t="inlineStr">
        <is>
          <t>No</t>
        </is>
      </c>
      <c r="N5290" s="58" t="inlineStr">
        <is>
          <t>Yes</t>
        </is>
      </c>
      <c r="O5290" s="58" t="inlineStr">
        <is>
          <t>No</t>
        </is>
      </c>
      <c r="P5290" s="58" t="inlineStr">
        <is>
          <t>Month-to-month</t>
        </is>
      </c>
      <c r="Q5290" s="58" t="inlineStr">
        <is>
          <t>Yes</t>
        </is>
      </c>
      <c r="R5290" s="58" t="inlineStr">
        <is>
          <t>Electronic check</t>
        </is>
      </c>
      <c r="S5290" s="123" t="n">
        <v>79.65000000000001</v>
      </c>
      <c r="T5290" s="58" t="inlineStr">
        <is>
          <t>79.65</t>
        </is>
      </c>
      <c r="U5290" s="58" t="inlineStr">
        <is>
          <t>Yes</t>
        </is>
      </c>
      <c r="V5290" s="123">
        <f>IFERROR(VALUE(TRIM(T5290)),S5290*F5290)</f>
        <v/>
      </c>
      <c r="W5290" s="58">
        <f>IF(F5290&lt;=12,"0-12 mo",IF(F5290&lt;=24,"13-24 mo",IF(F5290&lt;=48,"25-48 mo","49+ mo")))</f>
        <v/>
      </c>
      <c r="X5290" s="58">
        <f>IF(S5290&lt;=35.5,"Q1 Low",IF(S5290&lt;=70.35,"Q2 Mid-Low",IF(S5290&lt;=89.85,"Q3 Mid-High","Q4 High")))</f>
        <v/>
      </c>
      <c r="Y5290" s="58">
        <f>IF(U5290="Yes",1,0)</f>
        <v/>
      </c>
      <c r="Z5290" s="58">
        <f>IF(P5290="Month-to-month",1,0)+IF(M5290="No",1,0)+IF(J5290="No",1,0)+IF(I5290="Fiber optic",1,0)+IF(Q5290="Yes",1,0)</f>
        <v/>
      </c>
    </row>
    <row r="5291" ht="15" customHeight="1" s="59">
      <c r="A5291" s="58" t="inlineStr">
        <is>
          <t>3642-GKTCT</t>
        </is>
      </c>
      <c r="B5291" s="58" t="inlineStr">
        <is>
          <t>Female</t>
        </is>
      </c>
      <c r="C5291" s="58" t="n">
        <v>0</v>
      </c>
      <c r="D5291" s="58" t="inlineStr">
        <is>
          <t>No</t>
        </is>
      </c>
      <c r="E5291" s="58" t="inlineStr">
        <is>
          <t>No</t>
        </is>
      </c>
      <c r="F5291" s="58" t="n">
        <v>61</v>
      </c>
      <c r="G5291" s="58" t="inlineStr">
        <is>
          <t>Yes</t>
        </is>
      </c>
      <c r="H5291" s="58" t="inlineStr">
        <is>
          <t>Yes</t>
        </is>
      </c>
      <c r="I5291" s="58" t="inlineStr">
        <is>
          <t>Fiber optic</t>
        </is>
      </c>
      <c r="J5291" s="58" t="inlineStr">
        <is>
          <t>Yes</t>
        </is>
      </c>
      <c r="K5291" s="58" t="inlineStr">
        <is>
          <t>Yes</t>
        </is>
      </c>
      <c r="L5291" s="58" t="inlineStr">
        <is>
          <t>Yes</t>
        </is>
      </c>
      <c r="M5291" s="58" t="inlineStr">
        <is>
          <t>Yes</t>
        </is>
      </c>
      <c r="N5291" s="58" t="inlineStr">
        <is>
          <t>Yes</t>
        </is>
      </c>
      <c r="O5291" s="58" t="inlineStr">
        <is>
          <t>Yes</t>
        </is>
      </c>
      <c r="P5291" s="58" t="inlineStr">
        <is>
          <t>One year</t>
        </is>
      </c>
      <c r="Q5291" s="58" t="inlineStr">
        <is>
          <t>Yes</t>
        </is>
      </c>
      <c r="R5291" s="58" t="inlineStr">
        <is>
          <t>Mailed check</t>
        </is>
      </c>
      <c r="S5291" s="123" t="n">
        <v>115.1</v>
      </c>
      <c r="T5291" s="58" t="inlineStr">
        <is>
          <t>6993.65</t>
        </is>
      </c>
      <c r="U5291" s="58" t="inlineStr">
        <is>
          <t>No</t>
        </is>
      </c>
      <c r="V5291" s="123">
        <f>IFERROR(VALUE(TRIM(T5291)),S5291*F5291)</f>
        <v/>
      </c>
      <c r="W5291" s="58">
        <f>IF(F5291&lt;=12,"0-12 mo",IF(F5291&lt;=24,"13-24 mo",IF(F5291&lt;=48,"25-48 mo","49+ mo")))</f>
        <v/>
      </c>
      <c r="X5291" s="58">
        <f>IF(S5291&lt;=35.5,"Q1 Low",IF(S5291&lt;=70.35,"Q2 Mid-Low",IF(S5291&lt;=89.85,"Q3 Mid-High","Q4 High")))</f>
        <v/>
      </c>
      <c r="Y5291" s="58">
        <f>IF(U5291="Yes",1,0)</f>
        <v/>
      </c>
      <c r="Z5291" s="58">
        <f>IF(P5291="Month-to-month",1,0)+IF(M5291="No",1,0)+IF(J5291="No",1,0)+IF(I5291="Fiber optic",1,0)+IF(Q5291="Yes",1,0)</f>
        <v/>
      </c>
    </row>
    <row r="5292" ht="15" customHeight="1" s="59">
      <c r="A5292" s="58" t="inlineStr">
        <is>
          <t>0774-RMNUW</t>
        </is>
      </c>
      <c r="B5292" s="58" t="inlineStr">
        <is>
          <t>Female</t>
        </is>
      </c>
      <c r="C5292" s="58" t="n">
        <v>0</v>
      </c>
      <c r="D5292" s="58" t="inlineStr">
        <is>
          <t>Yes</t>
        </is>
      </c>
      <c r="E5292" s="58" t="inlineStr">
        <is>
          <t>Yes</t>
        </is>
      </c>
      <c r="F5292" s="58" t="n">
        <v>71</v>
      </c>
      <c r="G5292" s="58" t="inlineStr">
        <is>
          <t>No</t>
        </is>
      </c>
      <c r="H5292" s="58" t="inlineStr">
        <is>
          <t>No phone service</t>
        </is>
      </c>
      <c r="I5292" s="58" t="inlineStr">
        <is>
          <t>DSL</t>
        </is>
      </c>
      <c r="J5292" s="58" t="inlineStr">
        <is>
          <t>Yes</t>
        </is>
      </c>
      <c r="K5292" s="58" t="inlineStr">
        <is>
          <t>Yes</t>
        </is>
      </c>
      <c r="L5292" s="58" t="inlineStr">
        <is>
          <t>No</t>
        </is>
      </c>
      <c r="M5292" s="58" t="inlineStr">
        <is>
          <t>Yes</t>
        </is>
      </c>
      <c r="N5292" s="58" t="inlineStr">
        <is>
          <t>Yes</t>
        </is>
      </c>
      <c r="O5292" s="58" t="inlineStr">
        <is>
          <t>Yes</t>
        </is>
      </c>
      <c r="P5292" s="58" t="inlineStr">
        <is>
          <t>Two year</t>
        </is>
      </c>
      <c r="Q5292" s="58" t="inlineStr">
        <is>
          <t>No</t>
        </is>
      </c>
      <c r="R5292" s="58" t="inlineStr">
        <is>
          <t>Bank transfer (automatic)</t>
        </is>
      </c>
      <c r="S5292" s="123" t="n">
        <v>59.7</v>
      </c>
      <c r="T5292" s="58" t="inlineStr">
        <is>
          <t>4122.65</t>
        </is>
      </c>
      <c r="U5292" s="58" t="inlineStr">
        <is>
          <t>No</t>
        </is>
      </c>
      <c r="V5292" s="123">
        <f>IFERROR(VALUE(TRIM(T5292)),S5292*F5292)</f>
        <v/>
      </c>
      <c r="W5292" s="58">
        <f>IF(F5292&lt;=12,"0-12 mo",IF(F5292&lt;=24,"13-24 mo",IF(F5292&lt;=48,"25-48 mo","49+ mo")))</f>
        <v/>
      </c>
      <c r="X5292" s="58">
        <f>IF(S5292&lt;=35.5,"Q1 Low",IF(S5292&lt;=70.35,"Q2 Mid-Low",IF(S5292&lt;=89.85,"Q3 Mid-High","Q4 High")))</f>
        <v/>
      </c>
      <c r="Y5292" s="58">
        <f>IF(U5292="Yes",1,0)</f>
        <v/>
      </c>
      <c r="Z5292" s="58">
        <f>IF(P5292="Month-to-month",1,0)+IF(M5292="No",1,0)+IF(J5292="No",1,0)+IF(I5292="Fiber optic",1,0)+IF(Q5292="Yes",1,0)</f>
        <v/>
      </c>
    </row>
    <row r="5293" ht="15" customHeight="1" s="59">
      <c r="A5293" s="58" t="inlineStr">
        <is>
          <t>1334-PDUKM</t>
        </is>
      </c>
      <c r="B5293" s="58" t="inlineStr">
        <is>
          <t>Female</t>
        </is>
      </c>
      <c r="C5293" s="58" t="n">
        <v>0</v>
      </c>
      <c r="D5293" s="58" t="inlineStr">
        <is>
          <t>Yes</t>
        </is>
      </c>
      <c r="E5293" s="58" t="inlineStr">
        <is>
          <t>No</t>
        </is>
      </c>
      <c r="F5293" s="58" t="n">
        <v>68</v>
      </c>
      <c r="G5293" s="58" t="inlineStr">
        <is>
          <t>Yes</t>
        </is>
      </c>
      <c r="H5293" s="58" t="inlineStr">
        <is>
          <t>Yes</t>
        </is>
      </c>
      <c r="I5293" s="58" t="inlineStr">
        <is>
          <t>Fiber optic</t>
        </is>
      </c>
      <c r="J5293" s="58" t="inlineStr">
        <is>
          <t>No</t>
        </is>
      </c>
      <c r="K5293" s="58" t="inlineStr">
        <is>
          <t>Yes</t>
        </is>
      </c>
      <c r="L5293" s="58" t="inlineStr">
        <is>
          <t>Yes</t>
        </is>
      </c>
      <c r="M5293" s="58" t="inlineStr">
        <is>
          <t>No</t>
        </is>
      </c>
      <c r="N5293" s="58" t="inlineStr">
        <is>
          <t>No</t>
        </is>
      </c>
      <c r="O5293" s="58" t="inlineStr">
        <is>
          <t>No</t>
        </is>
      </c>
      <c r="P5293" s="58" t="inlineStr">
        <is>
          <t>One year</t>
        </is>
      </c>
      <c r="Q5293" s="58" t="inlineStr">
        <is>
          <t>No</t>
        </is>
      </c>
      <c r="R5293" s="58" t="inlineStr">
        <is>
          <t>Credit card (automatic)</t>
        </is>
      </c>
      <c r="S5293" s="123" t="n">
        <v>86.45</v>
      </c>
      <c r="T5293" s="58" t="inlineStr">
        <is>
          <t>5762.95</t>
        </is>
      </c>
      <c r="U5293" s="58" t="inlineStr">
        <is>
          <t>No</t>
        </is>
      </c>
      <c r="V5293" s="123">
        <f>IFERROR(VALUE(TRIM(T5293)),S5293*F5293)</f>
        <v/>
      </c>
      <c r="W5293" s="58">
        <f>IF(F5293&lt;=12,"0-12 mo",IF(F5293&lt;=24,"13-24 mo",IF(F5293&lt;=48,"25-48 mo","49+ mo")))</f>
        <v/>
      </c>
      <c r="X5293" s="58">
        <f>IF(S5293&lt;=35.5,"Q1 Low",IF(S5293&lt;=70.35,"Q2 Mid-Low",IF(S5293&lt;=89.85,"Q3 Mid-High","Q4 High")))</f>
        <v/>
      </c>
      <c r="Y5293" s="58">
        <f>IF(U5293="Yes",1,0)</f>
        <v/>
      </c>
      <c r="Z5293" s="58">
        <f>IF(P5293="Month-to-month",1,0)+IF(M5293="No",1,0)+IF(J5293="No",1,0)+IF(I5293="Fiber optic",1,0)+IF(Q5293="Yes",1,0)</f>
        <v/>
      </c>
    </row>
    <row r="5294" ht="15" customHeight="1" s="59">
      <c r="A5294" s="58" t="inlineStr">
        <is>
          <t>0756-MPZRL</t>
        </is>
      </c>
      <c r="B5294" s="58" t="inlineStr">
        <is>
          <t>Male</t>
        </is>
      </c>
      <c r="C5294" s="58" t="n">
        <v>0</v>
      </c>
      <c r="D5294" s="58" t="inlineStr">
        <is>
          <t>No</t>
        </is>
      </c>
      <c r="E5294" s="58" t="inlineStr">
        <is>
          <t>No</t>
        </is>
      </c>
      <c r="F5294" s="58" t="n">
        <v>46</v>
      </c>
      <c r="G5294" s="58" t="inlineStr">
        <is>
          <t>No</t>
        </is>
      </c>
      <c r="H5294" s="58" t="inlineStr">
        <is>
          <t>No phone service</t>
        </is>
      </c>
      <c r="I5294" s="58" t="inlineStr">
        <is>
          <t>DSL</t>
        </is>
      </c>
      <c r="J5294" s="58" t="inlineStr">
        <is>
          <t>No</t>
        </is>
      </c>
      <c r="K5294" s="58" t="inlineStr">
        <is>
          <t>No</t>
        </is>
      </c>
      <c r="L5294" s="58" t="inlineStr">
        <is>
          <t>Yes</t>
        </is>
      </c>
      <c r="M5294" s="58" t="inlineStr">
        <is>
          <t>Yes</t>
        </is>
      </c>
      <c r="N5294" s="58" t="inlineStr">
        <is>
          <t>No</t>
        </is>
      </c>
      <c r="O5294" s="58" t="inlineStr">
        <is>
          <t>No</t>
        </is>
      </c>
      <c r="P5294" s="58" t="inlineStr">
        <is>
          <t>One year</t>
        </is>
      </c>
      <c r="Q5294" s="58" t="inlineStr">
        <is>
          <t>No</t>
        </is>
      </c>
      <c r="R5294" s="58" t="inlineStr">
        <is>
          <t>Credit card (automatic)</t>
        </is>
      </c>
      <c r="S5294" s="123" t="n">
        <v>33.7</v>
      </c>
      <c r="T5294" s="58" t="inlineStr">
        <is>
          <t>1537.85</t>
        </is>
      </c>
      <c r="U5294" s="58" t="inlineStr">
        <is>
          <t>No</t>
        </is>
      </c>
      <c r="V5294" s="123">
        <f>IFERROR(VALUE(TRIM(T5294)),S5294*F5294)</f>
        <v/>
      </c>
      <c r="W5294" s="58">
        <f>IF(F5294&lt;=12,"0-12 mo",IF(F5294&lt;=24,"13-24 mo",IF(F5294&lt;=48,"25-48 mo","49+ mo")))</f>
        <v/>
      </c>
      <c r="X5294" s="58">
        <f>IF(S5294&lt;=35.5,"Q1 Low",IF(S5294&lt;=70.35,"Q2 Mid-Low",IF(S5294&lt;=89.85,"Q3 Mid-High","Q4 High")))</f>
        <v/>
      </c>
      <c r="Y5294" s="58">
        <f>IF(U5294="Yes",1,0)</f>
        <v/>
      </c>
      <c r="Z5294" s="58">
        <f>IF(P5294="Month-to-month",1,0)+IF(M5294="No",1,0)+IF(J5294="No",1,0)+IF(I5294="Fiber optic",1,0)+IF(Q5294="Yes",1,0)</f>
        <v/>
      </c>
    </row>
    <row r="5295" ht="15" customHeight="1" s="59">
      <c r="A5295" s="58" t="inlineStr">
        <is>
          <t>2242-MFOTG</t>
        </is>
      </c>
      <c r="B5295" s="58" t="inlineStr">
        <is>
          <t>Male</t>
        </is>
      </c>
      <c r="C5295" s="58" t="n">
        <v>0</v>
      </c>
      <c r="D5295" s="58" t="inlineStr">
        <is>
          <t>No</t>
        </is>
      </c>
      <c r="E5295" s="58" t="inlineStr">
        <is>
          <t>No</t>
        </is>
      </c>
      <c r="F5295" s="58" t="n">
        <v>33</v>
      </c>
      <c r="G5295" s="58" t="inlineStr">
        <is>
          <t>Yes</t>
        </is>
      </c>
      <c r="H5295" s="58" t="inlineStr">
        <is>
          <t>Yes</t>
        </is>
      </c>
      <c r="I5295" s="58" t="inlineStr">
        <is>
          <t>Fiber optic</t>
        </is>
      </c>
      <c r="J5295" s="58" t="inlineStr">
        <is>
          <t>Yes</t>
        </is>
      </c>
      <c r="K5295" s="58" t="inlineStr">
        <is>
          <t>No</t>
        </is>
      </c>
      <c r="L5295" s="58" t="inlineStr">
        <is>
          <t>No</t>
        </is>
      </c>
      <c r="M5295" s="58" t="inlineStr">
        <is>
          <t>No</t>
        </is>
      </c>
      <c r="N5295" s="58" t="inlineStr">
        <is>
          <t>No</t>
        </is>
      </c>
      <c r="O5295" s="58" t="inlineStr">
        <is>
          <t>No</t>
        </is>
      </c>
      <c r="P5295" s="58" t="inlineStr">
        <is>
          <t>One year</t>
        </is>
      </c>
      <c r="Q5295" s="58" t="inlineStr">
        <is>
          <t>No</t>
        </is>
      </c>
      <c r="R5295" s="58" t="inlineStr">
        <is>
          <t>Bank transfer (automatic)</t>
        </is>
      </c>
      <c r="S5295" s="123" t="n">
        <v>80.09999999999999</v>
      </c>
      <c r="T5295" s="58" t="inlineStr">
        <is>
          <t>2603.3</t>
        </is>
      </c>
      <c r="U5295" s="58" t="inlineStr">
        <is>
          <t>No</t>
        </is>
      </c>
      <c r="V5295" s="123">
        <f>IFERROR(VALUE(TRIM(T5295)),S5295*F5295)</f>
        <v/>
      </c>
      <c r="W5295" s="58">
        <f>IF(F5295&lt;=12,"0-12 mo",IF(F5295&lt;=24,"13-24 mo",IF(F5295&lt;=48,"25-48 mo","49+ mo")))</f>
        <v/>
      </c>
      <c r="X5295" s="58">
        <f>IF(S5295&lt;=35.5,"Q1 Low",IF(S5295&lt;=70.35,"Q2 Mid-Low",IF(S5295&lt;=89.85,"Q3 Mid-High","Q4 High")))</f>
        <v/>
      </c>
      <c r="Y5295" s="58">
        <f>IF(U5295="Yes",1,0)</f>
        <v/>
      </c>
      <c r="Z5295" s="58">
        <f>IF(P5295="Month-to-month",1,0)+IF(M5295="No",1,0)+IF(J5295="No",1,0)+IF(I5295="Fiber optic",1,0)+IF(Q5295="Yes",1,0)</f>
        <v/>
      </c>
    </row>
    <row r="5296" ht="15" customHeight="1" s="59">
      <c r="A5296" s="58" t="inlineStr">
        <is>
          <t>2927-CVULT</t>
        </is>
      </c>
      <c r="B5296" s="58" t="inlineStr">
        <is>
          <t>Female</t>
        </is>
      </c>
      <c r="C5296" s="58" t="n">
        <v>0</v>
      </c>
      <c r="D5296" s="58" t="inlineStr">
        <is>
          <t>Yes</t>
        </is>
      </c>
      <c r="E5296" s="58" t="inlineStr">
        <is>
          <t>Yes</t>
        </is>
      </c>
      <c r="F5296" s="58" t="n">
        <v>53</v>
      </c>
      <c r="G5296" s="58" t="inlineStr">
        <is>
          <t>Yes</t>
        </is>
      </c>
      <c r="H5296" s="58" t="inlineStr">
        <is>
          <t>Yes</t>
        </is>
      </c>
      <c r="I5296" s="58" t="inlineStr">
        <is>
          <t>Fiber optic</t>
        </is>
      </c>
      <c r="J5296" s="58" t="inlineStr">
        <is>
          <t>Yes</t>
        </is>
      </c>
      <c r="K5296" s="58" t="inlineStr">
        <is>
          <t>Yes</t>
        </is>
      </c>
      <c r="L5296" s="58" t="inlineStr">
        <is>
          <t>Yes</t>
        </is>
      </c>
      <c r="M5296" s="58" t="inlineStr">
        <is>
          <t>Yes</t>
        </is>
      </c>
      <c r="N5296" s="58" t="inlineStr">
        <is>
          <t>No</t>
        </is>
      </c>
      <c r="O5296" s="58" t="inlineStr">
        <is>
          <t>Yes</t>
        </is>
      </c>
      <c r="P5296" s="58" t="inlineStr">
        <is>
          <t>Two year</t>
        </is>
      </c>
      <c r="Q5296" s="58" t="inlineStr">
        <is>
          <t>Yes</t>
        </is>
      </c>
      <c r="R5296" s="58" t="inlineStr">
        <is>
          <t>Bank transfer (automatic)</t>
        </is>
      </c>
      <c r="S5296" s="123" t="n">
        <v>104.05</v>
      </c>
      <c r="T5296" s="58" t="inlineStr">
        <is>
          <t>5566.4</t>
        </is>
      </c>
      <c r="U5296" s="58" t="inlineStr">
        <is>
          <t>No</t>
        </is>
      </c>
      <c r="V5296" s="123">
        <f>IFERROR(VALUE(TRIM(T5296)),S5296*F5296)</f>
        <v/>
      </c>
      <c r="W5296" s="58">
        <f>IF(F5296&lt;=12,"0-12 mo",IF(F5296&lt;=24,"13-24 mo",IF(F5296&lt;=48,"25-48 mo","49+ mo")))</f>
        <v/>
      </c>
      <c r="X5296" s="58">
        <f>IF(S5296&lt;=35.5,"Q1 Low",IF(S5296&lt;=70.35,"Q2 Mid-Low",IF(S5296&lt;=89.85,"Q3 Mid-High","Q4 High")))</f>
        <v/>
      </c>
      <c r="Y5296" s="58">
        <f>IF(U5296="Yes",1,0)</f>
        <v/>
      </c>
      <c r="Z5296" s="58">
        <f>IF(P5296="Month-to-month",1,0)+IF(M5296="No",1,0)+IF(J5296="No",1,0)+IF(I5296="Fiber optic",1,0)+IF(Q5296="Yes",1,0)</f>
        <v/>
      </c>
    </row>
    <row r="5297" ht="15" customHeight="1" s="59">
      <c r="A5297" s="58" t="inlineStr">
        <is>
          <t>2144-BFDSO</t>
        </is>
      </c>
      <c r="B5297" s="58" t="inlineStr">
        <is>
          <t>Female</t>
        </is>
      </c>
      <c r="C5297" s="58" t="n">
        <v>1</v>
      </c>
      <c r="D5297" s="58" t="inlineStr">
        <is>
          <t>Yes</t>
        </is>
      </c>
      <c r="E5297" s="58" t="inlineStr">
        <is>
          <t>No</t>
        </is>
      </c>
      <c r="F5297" s="58" t="n">
        <v>50</v>
      </c>
      <c r="G5297" s="58" t="inlineStr">
        <is>
          <t>Yes</t>
        </is>
      </c>
      <c r="H5297" s="58" t="inlineStr">
        <is>
          <t>Yes</t>
        </is>
      </c>
      <c r="I5297" s="58" t="inlineStr">
        <is>
          <t>Fiber optic</t>
        </is>
      </c>
      <c r="J5297" s="58" t="inlineStr">
        <is>
          <t>Yes</t>
        </is>
      </c>
      <c r="K5297" s="58" t="inlineStr">
        <is>
          <t>Yes</t>
        </is>
      </c>
      <c r="L5297" s="58" t="inlineStr">
        <is>
          <t>Yes</t>
        </is>
      </c>
      <c r="M5297" s="58" t="inlineStr">
        <is>
          <t>No</t>
        </is>
      </c>
      <c r="N5297" s="58" t="inlineStr">
        <is>
          <t>Yes</t>
        </is>
      </c>
      <c r="O5297" s="58" t="inlineStr">
        <is>
          <t>Yes</t>
        </is>
      </c>
      <c r="P5297" s="58" t="inlineStr">
        <is>
          <t>Month-to-month</t>
        </is>
      </c>
      <c r="Q5297" s="58" t="inlineStr">
        <is>
          <t>No</t>
        </is>
      </c>
      <c r="R5297" s="58" t="inlineStr">
        <is>
          <t>Bank transfer (automatic)</t>
        </is>
      </c>
      <c r="S5297" s="123" t="n">
        <v>108.75</v>
      </c>
      <c r="T5297" s="58" t="inlineStr">
        <is>
          <t>5431.9</t>
        </is>
      </c>
      <c r="U5297" s="58" t="inlineStr">
        <is>
          <t>No</t>
        </is>
      </c>
      <c r="V5297" s="123">
        <f>IFERROR(VALUE(TRIM(T5297)),S5297*F5297)</f>
        <v/>
      </c>
      <c r="W5297" s="58">
        <f>IF(F5297&lt;=12,"0-12 mo",IF(F5297&lt;=24,"13-24 mo",IF(F5297&lt;=48,"25-48 mo","49+ mo")))</f>
        <v/>
      </c>
      <c r="X5297" s="58">
        <f>IF(S5297&lt;=35.5,"Q1 Low",IF(S5297&lt;=70.35,"Q2 Mid-Low",IF(S5297&lt;=89.85,"Q3 Mid-High","Q4 High")))</f>
        <v/>
      </c>
      <c r="Y5297" s="58">
        <f>IF(U5297="Yes",1,0)</f>
        <v/>
      </c>
      <c r="Z5297" s="58">
        <f>IF(P5297="Month-to-month",1,0)+IF(M5297="No",1,0)+IF(J5297="No",1,0)+IF(I5297="Fiber optic",1,0)+IF(Q5297="Yes",1,0)</f>
        <v/>
      </c>
    </row>
    <row r="5298" ht="15" customHeight="1" s="59">
      <c r="A5298" s="58" t="inlineStr">
        <is>
          <t>8745-PVESG</t>
        </is>
      </c>
      <c r="B5298" s="58" t="inlineStr">
        <is>
          <t>Female</t>
        </is>
      </c>
      <c r="C5298" s="58" t="n">
        <v>0</v>
      </c>
      <c r="D5298" s="58" t="inlineStr">
        <is>
          <t>No</t>
        </is>
      </c>
      <c r="E5298" s="58" t="inlineStr">
        <is>
          <t>No</t>
        </is>
      </c>
      <c r="F5298" s="58" t="n">
        <v>57</v>
      </c>
      <c r="G5298" s="58" t="inlineStr">
        <is>
          <t>No</t>
        </is>
      </c>
      <c r="H5298" s="58" t="inlineStr">
        <is>
          <t>No phone service</t>
        </is>
      </c>
      <c r="I5298" s="58" t="inlineStr">
        <is>
          <t>DSL</t>
        </is>
      </c>
      <c r="J5298" s="58" t="inlineStr">
        <is>
          <t>Yes</t>
        </is>
      </c>
      <c r="K5298" s="58" t="inlineStr">
        <is>
          <t>No</t>
        </is>
      </c>
      <c r="L5298" s="58" t="inlineStr">
        <is>
          <t>Yes</t>
        </is>
      </c>
      <c r="M5298" s="58" t="inlineStr">
        <is>
          <t>Yes</t>
        </is>
      </c>
      <c r="N5298" s="58" t="inlineStr">
        <is>
          <t>No</t>
        </is>
      </c>
      <c r="O5298" s="58" t="inlineStr">
        <is>
          <t>No</t>
        </is>
      </c>
      <c r="P5298" s="58" t="inlineStr">
        <is>
          <t>One year</t>
        </is>
      </c>
      <c r="Q5298" s="58" t="inlineStr">
        <is>
          <t>Yes</t>
        </is>
      </c>
      <c r="R5298" s="58" t="inlineStr">
        <is>
          <t>Credit card (automatic)</t>
        </is>
      </c>
      <c r="S5298" s="123" t="n">
        <v>41.1</v>
      </c>
      <c r="T5298" s="58" t="inlineStr">
        <is>
          <t>2258.25</t>
        </is>
      </c>
      <c r="U5298" s="58" t="inlineStr">
        <is>
          <t>No</t>
        </is>
      </c>
      <c r="V5298" s="123">
        <f>IFERROR(VALUE(TRIM(T5298)),S5298*F5298)</f>
        <v/>
      </c>
      <c r="W5298" s="58">
        <f>IF(F5298&lt;=12,"0-12 mo",IF(F5298&lt;=24,"13-24 mo",IF(F5298&lt;=48,"25-48 mo","49+ mo")))</f>
        <v/>
      </c>
      <c r="X5298" s="58">
        <f>IF(S5298&lt;=35.5,"Q1 Low",IF(S5298&lt;=70.35,"Q2 Mid-Low",IF(S5298&lt;=89.85,"Q3 Mid-High","Q4 High")))</f>
        <v/>
      </c>
      <c r="Y5298" s="58">
        <f>IF(U5298="Yes",1,0)</f>
        <v/>
      </c>
      <c r="Z5298" s="58">
        <f>IF(P5298="Month-to-month",1,0)+IF(M5298="No",1,0)+IF(J5298="No",1,0)+IF(I5298="Fiber optic",1,0)+IF(Q5298="Yes",1,0)</f>
        <v/>
      </c>
    </row>
    <row r="5299" ht="15" customHeight="1" s="59">
      <c r="A5299" s="58" t="inlineStr">
        <is>
          <t>7647-GYYKX</t>
        </is>
      </c>
      <c r="B5299" s="58" t="inlineStr">
        <is>
          <t>Female</t>
        </is>
      </c>
      <c r="C5299" s="58" t="n">
        <v>0</v>
      </c>
      <c r="D5299" s="58" t="inlineStr">
        <is>
          <t>Yes</t>
        </is>
      </c>
      <c r="E5299" s="58" t="inlineStr">
        <is>
          <t>Yes</t>
        </is>
      </c>
      <c r="F5299" s="58" t="n">
        <v>54</v>
      </c>
      <c r="G5299" s="58" t="inlineStr">
        <is>
          <t>Yes</t>
        </is>
      </c>
      <c r="H5299" s="58" t="inlineStr">
        <is>
          <t>No</t>
        </is>
      </c>
      <c r="I5299" s="58" t="inlineStr">
        <is>
          <t>No</t>
        </is>
      </c>
      <c r="J5299" s="58" t="inlineStr">
        <is>
          <t>No internet service</t>
        </is>
      </c>
      <c r="K5299" s="58" t="inlineStr">
        <is>
          <t>No internet service</t>
        </is>
      </c>
      <c r="L5299" s="58" t="inlineStr">
        <is>
          <t>No internet service</t>
        </is>
      </c>
      <c r="M5299" s="58" t="inlineStr">
        <is>
          <t>No internet service</t>
        </is>
      </c>
      <c r="N5299" s="58" t="inlineStr">
        <is>
          <t>No internet service</t>
        </is>
      </c>
      <c r="O5299" s="58" t="inlineStr">
        <is>
          <t>No internet service</t>
        </is>
      </c>
      <c r="P5299" s="58" t="inlineStr">
        <is>
          <t>Two year</t>
        </is>
      </c>
      <c r="Q5299" s="58" t="inlineStr">
        <is>
          <t>Yes</t>
        </is>
      </c>
      <c r="R5299" s="58" t="inlineStr">
        <is>
          <t>Bank transfer (automatic)</t>
        </is>
      </c>
      <c r="S5299" s="123" t="n">
        <v>20.35</v>
      </c>
      <c r="T5299" s="58" t="inlineStr">
        <is>
          <t>1092.35</t>
        </is>
      </c>
      <c r="U5299" s="58" t="inlineStr">
        <is>
          <t>No</t>
        </is>
      </c>
      <c r="V5299" s="123">
        <f>IFERROR(VALUE(TRIM(T5299)),S5299*F5299)</f>
        <v/>
      </c>
      <c r="W5299" s="58">
        <f>IF(F5299&lt;=12,"0-12 mo",IF(F5299&lt;=24,"13-24 mo",IF(F5299&lt;=48,"25-48 mo","49+ mo")))</f>
        <v/>
      </c>
      <c r="X5299" s="58">
        <f>IF(S5299&lt;=35.5,"Q1 Low",IF(S5299&lt;=70.35,"Q2 Mid-Low",IF(S5299&lt;=89.85,"Q3 Mid-High","Q4 High")))</f>
        <v/>
      </c>
      <c r="Y5299" s="58">
        <f>IF(U5299="Yes",1,0)</f>
        <v/>
      </c>
      <c r="Z5299" s="58">
        <f>IF(P5299="Month-to-month",1,0)+IF(M5299="No",1,0)+IF(J5299="No",1,0)+IF(I5299="Fiber optic",1,0)+IF(Q5299="Yes",1,0)</f>
        <v/>
      </c>
    </row>
    <row r="5300" ht="15" customHeight="1" s="59">
      <c r="A5300" s="58" t="inlineStr">
        <is>
          <t>5647-FXOTP</t>
        </is>
      </c>
      <c r="B5300" s="58" t="inlineStr">
        <is>
          <t>Female</t>
        </is>
      </c>
      <c r="C5300" s="58" t="n">
        <v>1</v>
      </c>
      <c r="D5300" s="58" t="inlineStr">
        <is>
          <t>Yes</t>
        </is>
      </c>
      <c r="E5300" s="58" t="inlineStr">
        <is>
          <t>No</t>
        </is>
      </c>
      <c r="F5300" s="58" t="n">
        <v>60</v>
      </c>
      <c r="G5300" s="58" t="inlineStr">
        <is>
          <t>Yes</t>
        </is>
      </c>
      <c r="H5300" s="58" t="inlineStr">
        <is>
          <t>Yes</t>
        </is>
      </c>
      <c r="I5300" s="58" t="inlineStr">
        <is>
          <t>Fiber optic</t>
        </is>
      </c>
      <c r="J5300" s="58" t="inlineStr">
        <is>
          <t>No</t>
        </is>
      </c>
      <c r="K5300" s="58" t="inlineStr">
        <is>
          <t>Yes</t>
        </is>
      </c>
      <c r="L5300" s="58" t="inlineStr">
        <is>
          <t>Yes</t>
        </is>
      </c>
      <c r="M5300" s="58" t="inlineStr">
        <is>
          <t>No</t>
        </is>
      </c>
      <c r="N5300" s="58" t="inlineStr">
        <is>
          <t>Yes</t>
        </is>
      </c>
      <c r="O5300" s="58" t="inlineStr">
        <is>
          <t>Yes</t>
        </is>
      </c>
      <c r="P5300" s="58" t="inlineStr">
        <is>
          <t>Month-to-month</t>
        </is>
      </c>
      <c r="Q5300" s="58" t="inlineStr">
        <is>
          <t>Yes</t>
        </is>
      </c>
      <c r="R5300" s="58" t="inlineStr">
        <is>
          <t>Electronic check</t>
        </is>
      </c>
      <c r="S5300" s="123" t="n">
        <v>105.9</v>
      </c>
      <c r="T5300" s="58" t="inlineStr">
        <is>
          <t>6401.25</t>
        </is>
      </c>
      <c r="U5300" s="58" t="inlineStr">
        <is>
          <t>No</t>
        </is>
      </c>
      <c r="V5300" s="123">
        <f>IFERROR(VALUE(TRIM(T5300)),S5300*F5300)</f>
        <v/>
      </c>
      <c r="W5300" s="58">
        <f>IF(F5300&lt;=12,"0-12 mo",IF(F5300&lt;=24,"13-24 mo",IF(F5300&lt;=48,"25-48 mo","49+ mo")))</f>
        <v/>
      </c>
      <c r="X5300" s="58">
        <f>IF(S5300&lt;=35.5,"Q1 Low",IF(S5300&lt;=70.35,"Q2 Mid-Low",IF(S5300&lt;=89.85,"Q3 Mid-High","Q4 High")))</f>
        <v/>
      </c>
      <c r="Y5300" s="58">
        <f>IF(U5300="Yes",1,0)</f>
        <v/>
      </c>
      <c r="Z5300" s="58">
        <f>IF(P5300="Month-to-month",1,0)+IF(M5300="No",1,0)+IF(J5300="No",1,0)+IF(I5300="Fiber optic",1,0)+IF(Q5300="Yes",1,0)</f>
        <v/>
      </c>
    </row>
    <row r="5301" ht="15" customHeight="1" s="59">
      <c r="A5301" s="58" t="inlineStr">
        <is>
          <t>5569-OUICF</t>
        </is>
      </c>
      <c r="B5301" s="58" t="inlineStr">
        <is>
          <t>Female</t>
        </is>
      </c>
      <c r="C5301" s="58" t="n">
        <v>1</v>
      </c>
      <c r="D5301" s="58" t="inlineStr">
        <is>
          <t>Yes</t>
        </is>
      </c>
      <c r="E5301" s="58" t="inlineStr">
        <is>
          <t>No</t>
        </is>
      </c>
      <c r="F5301" s="58" t="n">
        <v>28</v>
      </c>
      <c r="G5301" s="58" t="inlineStr">
        <is>
          <t>Yes</t>
        </is>
      </c>
      <c r="H5301" s="58" t="inlineStr">
        <is>
          <t>Yes</t>
        </is>
      </c>
      <c r="I5301" s="58" t="inlineStr">
        <is>
          <t>Fiber optic</t>
        </is>
      </c>
      <c r="J5301" s="58" t="inlineStr">
        <is>
          <t>No</t>
        </is>
      </c>
      <c r="K5301" s="58" t="inlineStr">
        <is>
          <t>No</t>
        </is>
      </c>
      <c r="L5301" s="58" t="inlineStr">
        <is>
          <t>No</t>
        </is>
      </c>
      <c r="M5301" s="58" t="inlineStr">
        <is>
          <t>Yes</t>
        </is>
      </c>
      <c r="N5301" s="58" t="inlineStr">
        <is>
          <t>Yes</t>
        </is>
      </c>
      <c r="O5301" s="58" t="inlineStr">
        <is>
          <t>Yes</t>
        </is>
      </c>
      <c r="P5301" s="58" t="inlineStr">
        <is>
          <t>Month-to-month</t>
        </is>
      </c>
      <c r="Q5301" s="58" t="inlineStr">
        <is>
          <t>Yes</t>
        </is>
      </c>
      <c r="R5301" s="58" t="inlineStr">
        <is>
          <t>Credit card (automatic)</t>
        </is>
      </c>
      <c r="S5301" s="123" t="n">
        <v>101.3</v>
      </c>
      <c r="T5301" s="58" t="inlineStr">
        <is>
          <t>2812.2</t>
        </is>
      </c>
      <c r="U5301" s="58" t="inlineStr">
        <is>
          <t>Yes</t>
        </is>
      </c>
      <c r="V5301" s="123">
        <f>IFERROR(VALUE(TRIM(T5301)),S5301*F5301)</f>
        <v/>
      </c>
      <c r="W5301" s="58">
        <f>IF(F5301&lt;=12,"0-12 mo",IF(F5301&lt;=24,"13-24 mo",IF(F5301&lt;=48,"25-48 mo","49+ mo")))</f>
        <v/>
      </c>
      <c r="X5301" s="58">
        <f>IF(S5301&lt;=35.5,"Q1 Low",IF(S5301&lt;=70.35,"Q2 Mid-Low",IF(S5301&lt;=89.85,"Q3 Mid-High","Q4 High")))</f>
        <v/>
      </c>
      <c r="Y5301" s="58">
        <f>IF(U5301="Yes",1,0)</f>
        <v/>
      </c>
      <c r="Z5301" s="58">
        <f>IF(P5301="Month-to-month",1,0)+IF(M5301="No",1,0)+IF(J5301="No",1,0)+IF(I5301="Fiber optic",1,0)+IF(Q5301="Yes",1,0)</f>
        <v/>
      </c>
    </row>
    <row r="5302" ht="15" customHeight="1" s="59">
      <c r="A5302" s="58" t="inlineStr">
        <is>
          <t>8821-XNHVZ</t>
        </is>
      </c>
      <c r="B5302" s="58" t="inlineStr">
        <is>
          <t>Female</t>
        </is>
      </c>
      <c r="C5302" s="58" t="n">
        <v>0</v>
      </c>
      <c r="D5302" s="58" t="inlineStr">
        <is>
          <t>Yes</t>
        </is>
      </c>
      <c r="E5302" s="58" t="inlineStr">
        <is>
          <t>Yes</t>
        </is>
      </c>
      <c r="F5302" s="58" t="n">
        <v>1</v>
      </c>
      <c r="G5302" s="58" t="inlineStr">
        <is>
          <t>Yes</t>
        </is>
      </c>
      <c r="H5302" s="58" t="inlineStr">
        <is>
          <t>No</t>
        </is>
      </c>
      <c r="I5302" s="58" t="inlineStr">
        <is>
          <t>Fiber optic</t>
        </is>
      </c>
      <c r="J5302" s="58" t="inlineStr">
        <is>
          <t>No</t>
        </is>
      </c>
      <c r="K5302" s="58" t="inlineStr">
        <is>
          <t>No</t>
        </is>
      </c>
      <c r="L5302" s="58" t="inlineStr">
        <is>
          <t>No</t>
        </is>
      </c>
      <c r="M5302" s="58" t="inlineStr">
        <is>
          <t>No</t>
        </is>
      </c>
      <c r="N5302" s="58" t="inlineStr">
        <is>
          <t>Yes</t>
        </is>
      </c>
      <c r="O5302" s="58" t="inlineStr">
        <is>
          <t>No</t>
        </is>
      </c>
      <c r="P5302" s="58" t="inlineStr">
        <is>
          <t>Month-to-month</t>
        </is>
      </c>
      <c r="Q5302" s="58" t="inlineStr">
        <is>
          <t>Yes</t>
        </is>
      </c>
      <c r="R5302" s="58" t="inlineStr">
        <is>
          <t>Mailed check</t>
        </is>
      </c>
      <c r="S5302" s="123" t="n">
        <v>80.05</v>
      </c>
      <c r="T5302" s="58" t="inlineStr">
        <is>
          <t>80.05</t>
        </is>
      </c>
      <c r="U5302" s="58" t="inlineStr">
        <is>
          <t>Yes</t>
        </is>
      </c>
      <c r="V5302" s="123">
        <f>IFERROR(VALUE(TRIM(T5302)),S5302*F5302)</f>
        <v/>
      </c>
      <c r="W5302" s="58">
        <f>IF(F5302&lt;=12,"0-12 mo",IF(F5302&lt;=24,"13-24 mo",IF(F5302&lt;=48,"25-48 mo","49+ mo")))</f>
        <v/>
      </c>
      <c r="X5302" s="58">
        <f>IF(S5302&lt;=35.5,"Q1 Low",IF(S5302&lt;=70.35,"Q2 Mid-Low",IF(S5302&lt;=89.85,"Q3 Mid-High","Q4 High")))</f>
        <v/>
      </c>
      <c r="Y5302" s="58">
        <f>IF(U5302="Yes",1,0)</f>
        <v/>
      </c>
      <c r="Z5302" s="58">
        <f>IF(P5302="Month-to-month",1,0)+IF(M5302="No",1,0)+IF(J5302="No",1,0)+IF(I5302="Fiber optic",1,0)+IF(Q5302="Yes",1,0)</f>
        <v/>
      </c>
    </row>
    <row r="5303" ht="15" customHeight="1" s="59">
      <c r="A5303" s="58" t="inlineStr">
        <is>
          <t>2082-OJVTK</t>
        </is>
      </c>
      <c r="B5303" s="58" t="inlineStr">
        <is>
          <t>Male</t>
        </is>
      </c>
      <c r="C5303" s="58" t="n">
        <v>0</v>
      </c>
      <c r="D5303" s="58" t="inlineStr">
        <is>
          <t>Yes</t>
        </is>
      </c>
      <c r="E5303" s="58" t="inlineStr">
        <is>
          <t>Yes</t>
        </is>
      </c>
      <c r="F5303" s="58" t="n">
        <v>29</v>
      </c>
      <c r="G5303" s="58" t="inlineStr">
        <is>
          <t>Yes</t>
        </is>
      </c>
      <c r="H5303" s="58" t="inlineStr">
        <is>
          <t>Yes</t>
        </is>
      </c>
      <c r="I5303" s="58" t="inlineStr">
        <is>
          <t>Fiber optic</t>
        </is>
      </c>
      <c r="J5303" s="58" t="inlineStr">
        <is>
          <t>No</t>
        </is>
      </c>
      <c r="K5303" s="58" t="inlineStr">
        <is>
          <t>No</t>
        </is>
      </c>
      <c r="L5303" s="58" t="inlineStr">
        <is>
          <t>Yes</t>
        </is>
      </c>
      <c r="M5303" s="58" t="inlineStr">
        <is>
          <t>No</t>
        </is>
      </c>
      <c r="N5303" s="58" t="inlineStr">
        <is>
          <t>No</t>
        </is>
      </c>
      <c r="O5303" s="58" t="inlineStr">
        <is>
          <t>Yes</t>
        </is>
      </c>
      <c r="P5303" s="58" t="inlineStr">
        <is>
          <t>Month-to-month</t>
        </is>
      </c>
      <c r="Q5303" s="58" t="inlineStr">
        <is>
          <t>Yes</t>
        </is>
      </c>
      <c r="R5303" s="58" t="inlineStr">
        <is>
          <t>Electronic check</t>
        </is>
      </c>
      <c r="S5303" s="123" t="n">
        <v>89.2</v>
      </c>
      <c r="T5303" s="58" t="inlineStr">
        <is>
          <t>2698.35</t>
        </is>
      </c>
      <c r="U5303" s="58" t="inlineStr">
        <is>
          <t>Yes</t>
        </is>
      </c>
      <c r="V5303" s="123">
        <f>IFERROR(VALUE(TRIM(T5303)),S5303*F5303)</f>
        <v/>
      </c>
      <c r="W5303" s="58">
        <f>IF(F5303&lt;=12,"0-12 mo",IF(F5303&lt;=24,"13-24 mo",IF(F5303&lt;=48,"25-48 mo","49+ mo")))</f>
        <v/>
      </c>
      <c r="X5303" s="58">
        <f>IF(S5303&lt;=35.5,"Q1 Low",IF(S5303&lt;=70.35,"Q2 Mid-Low",IF(S5303&lt;=89.85,"Q3 Mid-High","Q4 High")))</f>
        <v/>
      </c>
      <c r="Y5303" s="58">
        <f>IF(U5303="Yes",1,0)</f>
        <v/>
      </c>
      <c r="Z5303" s="58">
        <f>IF(P5303="Month-to-month",1,0)+IF(M5303="No",1,0)+IF(J5303="No",1,0)+IF(I5303="Fiber optic",1,0)+IF(Q5303="Yes",1,0)</f>
        <v/>
      </c>
    </row>
    <row r="5304" ht="15" customHeight="1" s="59">
      <c r="A5304" s="58" t="inlineStr">
        <is>
          <t>9700-ISPUP</t>
        </is>
      </c>
      <c r="B5304" s="58" t="inlineStr">
        <is>
          <t>Female</t>
        </is>
      </c>
      <c r="C5304" s="58" t="n">
        <v>0</v>
      </c>
      <c r="D5304" s="58" t="inlineStr">
        <is>
          <t>Yes</t>
        </is>
      </c>
      <c r="E5304" s="58" t="inlineStr">
        <is>
          <t>Yes</t>
        </is>
      </c>
      <c r="F5304" s="58" t="n">
        <v>10</v>
      </c>
      <c r="G5304" s="58" t="inlineStr">
        <is>
          <t>Yes</t>
        </is>
      </c>
      <c r="H5304" s="58" t="inlineStr">
        <is>
          <t>No</t>
        </is>
      </c>
      <c r="I5304" s="58" t="inlineStr">
        <is>
          <t>DSL</t>
        </is>
      </c>
      <c r="J5304" s="58" t="inlineStr">
        <is>
          <t>No</t>
        </is>
      </c>
      <c r="K5304" s="58" t="inlineStr">
        <is>
          <t>Yes</t>
        </is>
      </c>
      <c r="L5304" s="58" t="inlineStr">
        <is>
          <t>No</t>
        </is>
      </c>
      <c r="M5304" s="58" t="inlineStr">
        <is>
          <t>Yes</t>
        </is>
      </c>
      <c r="N5304" s="58" t="inlineStr">
        <is>
          <t>No</t>
        </is>
      </c>
      <c r="O5304" s="58" t="inlineStr">
        <is>
          <t>Yes</t>
        </is>
      </c>
      <c r="P5304" s="58" t="inlineStr">
        <is>
          <t>Month-to-month</t>
        </is>
      </c>
      <c r="Q5304" s="58" t="inlineStr">
        <is>
          <t>Yes</t>
        </is>
      </c>
      <c r="R5304" s="58" t="inlineStr">
        <is>
          <t>Electronic check</t>
        </is>
      </c>
      <c r="S5304" s="123" t="n">
        <v>65.5</v>
      </c>
      <c r="T5304" s="58" t="inlineStr">
        <is>
          <t>616.9</t>
        </is>
      </c>
      <c r="U5304" s="58" t="inlineStr">
        <is>
          <t>No</t>
        </is>
      </c>
      <c r="V5304" s="123">
        <f>IFERROR(VALUE(TRIM(T5304)),S5304*F5304)</f>
        <v/>
      </c>
      <c r="W5304" s="58">
        <f>IF(F5304&lt;=12,"0-12 mo",IF(F5304&lt;=24,"13-24 mo",IF(F5304&lt;=48,"25-48 mo","49+ mo")))</f>
        <v/>
      </c>
      <c r="X5304" s="58">
        <f>IF(S5304&lt;=35.5,"Q1 Low",IF(S5304&lt;=70.35,"Q2 Mid-Low",IF(S5304&lt;=89.85,"Q3 Mid-High","Q4 High")))</f>
        <v/>
      </c>
      <c r="Y5304" s="58">
        <f>IF(U5304="Yes",1,0)</f>
        <v/>
      </c>
      <c r="Z5304" s="58">
        <f>IF(P5304="Month-to-month",1,0)+IF(M5304="No",1,0)+IF(J5304="No",1,0)+IF(I5304="Fiber optic",1,0)+IF(Q5304="Yes",1,0)</f>
        <v/>
      </c>
    </row>
    <row r="5305" ht="15" customHeight="1" s="59">
      <c r="A5305" s="58" t="inlineStr">
        <is>
          <t>9839-ETQOE</t>
        </is>
      </c>
      <c r="B5305" s="58" t="inlineStr">
        <is>
          <t>Male</t>
        </is>
      </c>
      <c r="C5305" s="58" t="n">
        <v>0</v>
      </c>
      <c r="D5305" s="58" t="inlineStr">
        <is>
          <t>No</t>
        </is>
      </c>
      <c r="E5305" s="58" t="inlineStr">
        <is>
          <t>Yes</t>
        </is>
      </c>
      <c r="F5305" s="58" t="n">
        <v>43</v>
      </c>
      <c r="G5305" s="58" t="inlineStr">
        <is>
          <t>No</t>
        </is>
      </c>
      <c r="H5305" s="58" t="inlineStr">
        <is>
          <t>No phone service</t>
        </is>
      </c>
      <c r="I5305" s="58" t="inlineStr">
        <is>
          <t>DSL</t>
        </is>
      </c>
      <c r="J5305" s="58" t="inlineStr">
        <is>
          <t>Yes</t>
        </is>
      </c>
      <c r="K5305" s="58" t="inlineStr">
        <is>
          <t>Yes</t>
        </is>
      </c>
      <c r="L5305" s="58" t="inlineStr">
        <is>
          <t>Yes</t>
        </is>
      </c>
      <c r="M5305" s="58" t="inlineStr">
        <is>
          <t>No</t>
        </is>
      </c>
      <c r="N5305" s="58" t="inlineStr">
        <is>
          <t>No</t>
        </is>
      </c>
      <c r="O5305" s="58" t="inlineStr">
        <is>
          <t>No</t>
        </is>
      </c>
      <c r="P5305" s="58" t="inlineStr">
        <is>
          <t>Month-to-month</t>
        </is>
      </c>
      <c r="Q5305" s="58" t="inlineStr">
        <is>
          <t>Yes</t>
        </is>
      </c>
      <c r="R5305" s="58" t="inlineStr">
        <is>
          <t>Electronic check</t>
        </is>
      </c>
      <c r="S5305" s="123" t="n">
        <v>40.45</v>
      </c>
      <c r="T5305" s="58" t="inlineStr">
        <is>
          <t>1912.85</t>
        </is>
      </c>
      <c r="U5305" s="58" t="inlineStr">
        <is>
          <t>No</t>
        </is>
      </c>
      <c r="V5305" s="123">
        <f>IFERROR(VALUE(TRIM(T5305)),S5305*F5305)</f>
        <v/>
      </c>
      <c r="W5305" s="58">
        <f>IF(F5305&lt;=12,"0-12 mo",IF(F5305&lt;=24,"13-24 mo",IF(F5305&lt;=48,"25-48 mo","49+ mo")))</f>
        <v/>
      </c>
      <c r="X5305" s="58">
        <f>IF(S5305&lt;=35.5,"Q1 Low",IF(S5305&lt;=70.35,"Q2 Mid-Low",IF(S5305&lt;=89.85,"Q3 Mid-High","Q4 High")))</f>
        <v/>
      </c>
      <c r="Y5305" s="58">
        <f>IF(U5305="Yes",1,0)</f>
        <v/>
      </c>
      <c r="Z5305" s="58">
        <f>IF(P5305="Month-to-month",1,0)+IF(M5305="No",1,0)+IF(J5305="No",1,0)+IF(I5305="Fiber optic",1,0)+IF(Q5305="Yes",1,0)</f>
        <v/>
      </c>
    </row>
    <row r="5306" ht="15" customHeight="1" s="59">
      <c r="A5306" s="58" t="inlineStr">
        <is>
          <t>6078-VESFR</t>
        </is>
      </c>
      <c r="B5306" s="58" t="inlineStr">
        <is>
          <t>Male</t>
        </is>
      </c>
      <c r="C5306" s="58" t="n">
        <v>1</v>
      </c>
      <c r="D5306" s="58" t="inlineStr">
        <is>
          <t>Yes</t>
        </is>
      </c>
      <c r="E5306" s="58" t="inlineStr">
        <is>
          <t>No</t>
        </is>
      </c>
      <c r="F5306" s="58" t="n">
        <v>13</v>
      </c>
      <c r="G5306" s="58" t="inlineStr">
        <is>
          <t>Yes</t>
        </is>
      </c>
      <c r="H5306" s="58" t="inlineStr">
        <is>
          <t>No</t>
        </is>
      </c>
      <c r="I5306" s="58" t="inlineStr">
        <is>
          <t>Fiber optic</t>
        </is>
      </c>
      <c r="J5306" s="58" t="inlineStr">
        <is>
          <t>No</t>
        </is>
      </c>
      <c r="K5306" s="58" t="inlineStr">
        <is>
          <t>No</t>
        </is>
      </c>
      <c r="L5306" s="58" t="inlineStr">
        <is>
          <t>No</t>
        </is>
      </c>
      <c r="M5306" s="58" t="inlineStr">
        <is>
          <t>No</t>
        </is>
      </c>
      <c r="N5306" s="58" t="inlineStr">
        <is>
          <t>No</t>
        </is>
      </c>
      <c r="O5306" s="58" t="inlineStr">
        <is>
          <t>No</t>
        </is>
      </c>
      <c r="P5306" s="58" t="inlineStr">
        <is>
          <t>Month-to-month</t>
        </is>
      </c>
      <c r="Q5306" s="58" t="inlineStr">
        <is>
          <t>No</t>
        </is>
      </c>
      <c r="R5306" s="58" t="inlineStr">
        <is>
          <t>Bank transfer (automatic)</t>
        </is>
      </c>
      <c r="S5306" s="123" t="n">
        <v>70.45</v>
      </c>
      <c r="T5306" s="58" t="inlineStr">
        <is>
          <t>849.1</t>
        </is>
      </c>
      <c r="U5306" s="58" t="inlineStr">
        <is>
          <t>No</t>
        </is>
      </c>
      <c r="V5306" s="123">
        <f>IFERROR(VALUE(TRIM(T5306)),S5306*F5306)</f>
        <v/>
      </c>
      <c r="W5306" s="58">
        <f>IF(F5306&lt;=12,"0-12 mo",IF(F5306&lt;=24,"13-24 mo",IF(F5306&lt;=48,"25-48 mo","49+ mo")))</f>
        <v/>
      </c>
      <c r="X5306" s="58">
        <f>IF(S5306&lt;=35.5,"Q1 Low",IF(S5306&lt;=70.35,"Q2 Mid-Low",IF(S5306&lt;=89.85,"Q3 Mid-High","Q4 High")))</f>
        <v/>
      </c>
      <c r="Y5306" s="58">
        <f>IF(U5306="Yes",1,0)</f>
        <v/>
      </c>
      <c r="Z5306" s="58">
        <f>IF(P5306="Month-to-month",1,0)+IF(M5306="No",1,0)+IF(J5306="No",1,0)+IF(I5306="Fiber optic",1,0)+IF(Q5306="Yes",1,0)</f>
        <v/>
      </c>
    </row>
    <row r="5307" ht="15" customHeight="1" s="59">
      <c r="A5307" s="58" t="inlineStr">
        <is>
          <t>9027-TMATR</t>
        </is>
      </c>
      <c r="B5307" s="58" t="inlineStr">
        <is>
          <t>Female</t>
        </is>
      </c>
      <c r="C5307" s="58" t="n">
        <v>0</v>
      </c>
      <c r="D5307" s="58" t="inlineStr">
        <is>
          <t>Yes</t>
        </is>
      </c>
      <c r="E5307" s="58" t="inlineStr">
        <is>
          <t>No</t>
        </is>
      </c>
      <c r="F5307" s="58" t="n">
        <v>43</v>
      </c>
      <c r="G5307" s="58" t="inlineStr">
        <is>
          <t>Yes</t>
        </is>
      </c>
      <c r="H5307" s="58" t="inlineStr">
        <is>
          <t>No</t>
        </is>
      </c>
      <c r="I5307" s="58" t="inlineStr">
        <is>
          <t>DSL</t>
        </is>
      </c>
      <c r="J5307" s="58" t="inlineStr">
        <is>
          <t>Yes</t>
        </is>
      </c>
      <c r="K5307" s="58" t="inlineStr">
        <is>
          <t>No</t>
        </is>
      </c>
      <c r="L5307" s="58" t="inlineStr">
        <is>
          <t>Yes</t>
        </is>
      </c>
      <c r="M5307" s="58" t="inlineStr">
        <is>
          <t>Yes</t>
        </is>
      </c>
      <c r="N5307" s="58" t="inlineStr">
        <is>
          <t>Yes</t>
        </is>
      </c>
      <c r="O5307" s="58" t="inlineStr">
        <is>
          <t>Yes</t>
        </is>
      </c>
      <c r="P5307" s="58" t="inlineStr">
        <is>
          <t>Two year</t>
        </is>
      </c>
      <c r="Q5307" s="58" t="inlineStr">
        <is>
          <t>Yes</t>
        </is>
      </c>
      <c r="R5307" s="58" t="inlineStr">
        <is>
          <t>Electronic check</t>
        </is>
      </c>
      <c r="S5307" s="123" t="n">
        <v>78.8</v>
      </c>
      <c r="T5307" s="58" t="inlineStr">
        <is>
          <t>3460.3</t>
        </is>
      </c>
      <c r="U5307" s="58" t="inlineStr">
        <is>
          <t>No</t>
        </is>
      </c>
      <c r="V5307" s="123">
        <f>IFERROR(VALUE(TRIM(T5307)),S5307*F5307)</f>
        <v/>
      </c>
      <c r="W5307" s="58">
        <f>IF(F5307&lt;=12,"0-12 mo",IF(F5307&lt;=24,"13-24 mo",IF(F5307&lt;=48,"25-48 mo","49+ mo")))</f>
        <v/>
      </c>
      <c r="X5307" s="58">
        <f>IF(S5307&lt;=35.5,"Q1 Low",IF(S5307&lt;=70.35,"Q2 Mid-Low",IF(S5307&lt;=89.85,"Q3 Mid-High","Q4 High")))</f>
        <v/>
      </c>
      <c r="Y5307" s="58">
        <f>IF(U5307="Yes",1,0)</f>
        <v/>
      </c>
      <c r="Z5307" s="58">
        <f>IF(P5307="Month-to-month",1,0)+IF(M5307="No",1,0)+IF(J5307="No",1,0)+IF(I5307="Fiber optic",1,0)+IF(Q5307="Yes",1,0)</f>
        <v/>
      </c>
    </row>
    <row r="5308" ht="15" customHeight="1" s="59">
      <c r="A5308" s="58" t="inlineStr">
        <is>
          <t>5940-NFXKV</t>
        </is>
      </c>
      <c r="B5308" s="58" t="inlineStr">
        <is>
          <t>Male</t>
        </is>
      </c>
      <c r="C5308" s="58" t="n">
        <v>0</v>
      </c>
      <c r="D5308" s="58" t="inlineStr">
        <is>
          <t>Yes</t>
        </is>
      </c>
      <c r="E5308" s="58" t="inlineStr">
        <is>
          <t>Yes</t>
        </is>
      </c>
      <c r="F5308" s="58" t="n">
        <v>19</v>
      </c>
      <c r="G5308" s="58" t="inlineStr">
        <is>
          <t>Yes</t>
        </is>
      </c>
      <c r="H5308" s="58" t="inlineStr">
        <is>
          <t>Yes</t>
        </is>
      </c>
      <c r="I5308" s="58" t="inlineStr">
        <is>
          <t>Fiber optic</t>
        </is>
      </c>
      <c r="J5308" s="58" t="inlineStr">
        <is>
          <t>No</t>
        </is>
      </c>
      <c r="K5308" s="58" t="inlineStr">
        <is>
          <t>No</t>
        </is>
      </c>
      <c r="L5308" s="58" t="inlineStr">
        <is>
          <t>No</t>
        </is>
      </c>
      <c r="M5308" s="58" t="inlineStr">
        <is>
          <t>No</t>
        </is>
      </c>
      <c r="N5308" s="58" t="inlineStr">
        <is>
          <t>No</t>
        </is>
      </c>
      <c r="O5308" s="58" t="inlineStr">
        <is>
          <t>Yes</t>
        </is>
      </c>
      <c r="P5308" s="58" t="inlineStr">
        <is>
          <t>Month-to-month</t>
        </is>
      </c>
      <c r="Q5308" s="58" t="inlineStr">
        <is>
          <t>Yes</t>
        </is>
      </c>
      <c r="R5308" s="58" t="inlineStr">
        <is>
          <t>Electronic check</t>
        </is>
      </c>
      <c r="S5308" s="123" t="n">
        <v>83.65000000000001</v>
      </c>
      <c r="T5308" s="58" t="inlineStr">
        <is>
          <t>1465.75</t>
        </is>
      </c>
      <c r="U5308" s="58" t="inlineStr">
        <is>
          <t>Yes</t>
        </is>
      </c>
      <c r="V5308" s="123">
        <f>IFERROR(VALUE(TRIM(T5308)),S5308*F5308)</f>
        <v/>
      </c>
      <c r="W5308" s="58">
        <f>IF(F5308&lt;=12,"0-12 mo",IF(F5308&lt;=24,"13-24 mo",IF(F5308&lt;=48,"25-48 mo","49+ mo")))</f>
        <v/>
      </c>
      <c r="X5308" s="58">
        <f>IF(S5308&lt;=35.5,"Q1 Low",IF(S5308&lt;=70.35,"Q2 Mid-Low",IF(S5308&lt;=89.85,"Q3 Mid-High","Q4 High")))</f>
        <v/>
      </c>
      <c r="Y5308" s="58">
        <f>IF(U5308="Yes",1,0)</f>
        <v/>
      </c>
      <c r="Z5308" s="58">
        <f>IF(P5308="Month-to-month",1,0)+IF(M5308="No",1,0)+IF(J5308="No",1,0)+IF(I5308="Fiber optic",1,0)+IF(Q5308="Yes",1,0)</f>
        <v/>
      </c>
    </row>
    <row r="5309" ht="15" customHeight="1" s="59">
      <c r="A5309" s="58" t="inlineStr">
        <is>
          <t>1941-HOSAM</t>
        </is>
      </c>
      <c r="B5309" s="58" t="inlineStr">
        <is>
          <t>Male</t>
        </is>
      </c>
      <c r="C5309" s="58" t="n">
        <v>0</v>
      </c>
      <c r="D5309" s="58" t="inlineStr">
        <is>
          <t>Yes</t>
        </is>
      </c>
      <c r="E5309" s="58" t="inlineStr">
        <is>
          <t>Yes</t>
        </is>
      </c>
      <c r="F5309" s="58" t="n">
        <v>1</v>
      </c>
      <c r="G5309" s="58" t="inlineStr">
        <is>
          <t>Yes</t>
        </is>
      </c>
      <c r="H5309" s="58" t="inlineStr">
        <is>
          <t>No</t>
        </is>
      </c>
      <c r="I5309" s="58" t="inlineStr">
        <is>
          <t>Fiber optic</t>
        </is>
      </c>
      <c r="J5309" s="58" t="inlineStr">
        <is>
          <t>No</t>
        </is>
      </c>
      <c r="K5309" s="58" t="inlineStr">
        <is>
          <t>No</t>
        </is>
      </c>
      <c r="L5309" s="58" t="inlineStr">
        <is>
          <t>No</t>
        </is>
      </c>
      <c r="M5309" s="58" t="inlineStr">
        <is>
          <t>No</t>
        </is>
      </c>
      <c r="N5309" s="58" t="inlineStr">
        <is>
          <t>Yes</t>
        </is>
      </c>
      <c r="O5309" s="58" t="inlineStr">
        <is>
          <t>Yes</t>
        </is>
      </c>
      <c r="P5309" s="58" t="inlineStr">
        <is>
          <t>Month-to-month</t>
        </is>
      </c>
      <c r="Q5309" s="58" t="inlineStr">
        <is>
          <t>Yes</t>
        </is>
      </c>
      <c r="R5309" s="58" t="inlineStr">
        <is>
          <t>Electronic check</t>
        </is>
      </c>
      <c r="S5309" s="123" t="n">
        <v>90.09999999999999</v>
      </c>
      <c r="T5309" s="58" t="inlineStr">
        <is>
          <t>90.1</t>
        </is>
      </c>
      <c r="U5309" s="58" t="inlineStr">
        <is>
          <t>No</t>
        </is>
      </c>
      <c r="V5309" s="123">
        <f>IFERROR(VALUE(TRIM(T5309)),S5309*F5309)</f>
        <v/>
      </c>
      <c r="W5309" s="58">
        <f>IF(F5309&lt;=12,"0-12 mo",IF(F5309&lt;=24,"13-24 mo",IF(F5309&lt;=48,"25-48 mo","49+ mo")))</f>
        <v/>
      </c>
      <c r="X5309" s="58">
        <f>IF(S5309&lt;=35.5,"Q1 Low",IF(S5309&lt;=70.35,"Q2 Mid-Low",IF(S5309&lt;=89.85,"Q3 Mid-High","Q4 High")))</f>
        <v/>
      </c>
      <c r="Y5309" s="58">
        <f>IF(U5309="Yes",1,0)</f>
        <v/>
      </c>
      <c r="Z5309" s="58">
        <f>IF(P5309="Month-to-month",1,0)+IF(M5309="No",1,0)+IF(J5309="No",1,0)+IF(I5309="Fiber optic",1,0)+IF(Q5309="Yes",1,0)</f>
        <v/>
      </c>
    </row>
    <row r="5310" ht="15" customHeight="1" s="59">
      <c r="A5310" s="58" t="inlineStr">
        <is>
          <t>9110-HSGTV</t>
        </is>
      </c>
      <c r="B5310" s="58" t="inlineStr">
        <is>
          <t>Female</t>
        </is>
      </c>
      <c r="C5310" s="58" t="n">
        <v>0</v>
      </c>
      <c r="D5310" s="58" t="inlineStr">
        <is>
          <t>No</t>
        </is>
      </c>
      <c r="E5310" s="58" t="inlineStr">
        <is>
          <t>No</t>
        </is>
      </c>
      <c r="F5310" s="58" t="n">
        <v>69</v>
      </c>
      <c r="G5310" s="58" t="inlineStr">
        <is>
          <t>Yes</t>
        </is>
      </c>
      <c r="H5310" s="58" t="inlineStr">
        <is>
          <t>No</t>
        </is>
      </c>
      <c r="I5310" s="58" t="inlineStr">
        <is>
          <t>DSL</t>
        </is>
      </c>
      <c r="J5310" s="58" t="inlineStr">
        <is>
          <t>Yes</t>
        </is>
      </c>
      <c r="K5310" s="58" t="inlineStr">
        <is>
          <t>No</t>
        </is>
      </c>
      <c r="L5310" s="58" t="inlineStr">
        <is>
          <t>Yes</t>
        </is>
      </c>
      <c r="M5310" s="58" t="inlineStr">
        <is>
          <t>Yes</t>
        </is>
      </c>
      <c r="N5310" s="58" t="inlineStr">
        <is>
          <t>Yes</t>
        </is>
      </c>
      <c r="O5310" s="58" t="inlineStr">
        <is>
          <t>Yes</t>
        </is>
      </c>
      <c r="P5310" s="58" t="inlineStr">
        <is>
          <t>Two year</t>
        </is>
      </c>
      <c r="Q5310" s="58" t="inlineStr">
        <is>
          <t>Yes</t>
        </is>
      </c>
      <c r="R5310" s="58" t="inlineStr">
        <is>
          <t>Credit card (automatic)</t>
        </is>
      </c>
      <c r="S5310" s="123" t="n">
        <v>82.45</v>
      </c>
      <c r="T5310" s="58" t="inlineStr">
        <is>
          <t>5555.3</t>
        </is>
      </c>
      <c r="U5310" s="58" t="inlineStr">
        <is>
          <t>No</t>
        </is>
      </c>
      <c r="V5310" s="123">
        <f>IFERROR(VALUE(TRIM(T5310)),S5310*F5310)</f>
        <v/>
      </c>
      <c r="W5310" s="58">
        <f>IF(F5310&lt;=12,"0-12 mo",IF(F5310&lt;=24,"13-24 mo",IF(F5310&lt;=48,"25-48 mo","49+ mo")))</f>
        <v/>
      </c>
      <c r="X5310" s="58">
        <f>IF(S5310&lt;=35.5,"Q1 Low",IF(S5310&lt;=70.35,"Q2 Mid-Low",IF(S5310&lt;=89.85,"Q3 Mid-High","Q4 High")))</f>
        <v/>
      </c>
      <c r="Y5310" s="58">
        <f>IF(U5310="Yes",1,0)</f>
        <v/>
      </c>
      <c r="Z5310" s="58">
        <f>IF(P5310="Month-to-month",1,0)+IF(M5310="No",1,0)+IF(J5310="No",1,0)+IF(I5310="Fiber optic",1,0)+IF(Q5310="Yes",1,0)</f>
        <v/>
      </c>
    </row>
    <row r="5311" ht="15" customHeight="1" s="59">
      <c r="A5311" s="58" t="inlineStr">
        <is>
          <t>0704-VCUMB</t>
        </is>
      </c>
      <c r="B5311" s="58" t="inlineStr">
        <is>
          <t>Female</t>
        </is>
      </c>
      <c r="C5311" s="58" t="n">
        <v>0</v>
      </c>
      <c r="D5311" s="58" t="inlineStr">
        <is>
          <t>Yes</t>
        </is>
      </c>
      <c r="E5311" s="58" t="inlineStr">
        <is>
          <t>No</t>
        </is>
      </c>
      <c r="F5311" s="58" t="n">
        <v>61</v>
      </c>
      <c r="G5311" s="58" t="inlineStr">
        <is>
          <t>Yes</t>
        </is>
      </c>
      <c r="H5311" s="58" t="inlineStr">
        <is>
          <t>No</t>
        </is>
      </c>
      <c r="I5311" s="58" t="inlineStr">
        <is>
          <t>No</t>
        </is>
      </c>
      <c r="J5311" s="58" t="inlineStr">
        <is>
          <t>No internet service</t>
        </is>
      </c>
      <c r="K5311" s="58" t="inlineStr">
        <is>
          <t>No internet service</t>
        </is>
      </c>
      <c r="L5311" s="58" t="inlineStr">
        <is>
          <t>No internet service</t>
        </is>
      </c>
      <c r="M5311" s="58" t="inlineStr">
        <is>
          <t>No internet service</t>
        </is>
      </c>
      <c r="N5311" s="58" t="inlineStr">
        <is>
          <t>No internet service</t>
        </is>
      </c>
      <c r="O5311" s="58" t="inlineStr">
        <is>
          <t>No internet service</t>
        </is>
      </c>
      <c r="P5311" s="58" t="inlineStr">
        <is>
          <t>Two year</t>
        </is>
      </c>
      <c r="Q5311" s="58" t="inlineStr">
        <is>
          <t>No</t>
        </is>
      </c>
      <c r="R5311" s="58" t="inlineStr">
        <is>
          <t>Credit card (automatic)</t>
        </is>
      </c>
      <c r="S5311" s="123" t="n">
        <v>20.25</v>
      </c>
      <c r="T5311" s="58" t="inlineStr">
        <is>
          <t>1278.8</t>
        </is>
      </c>
      <c r="U5311" s="58" t="inlineStr">
        <is>
          <t>No</t>
        </is>
      </c>
      <c r="V5311" s="123">
        <f>IFERROR(VALUE(TRIM(T5311)),S5311*F5311)</f>
        <v/>
      </c>
      <c r="W5311" s="58">
        <f>IF(F5311&lt;=12,"0-12 mo",IF(F5311&lt;=24,"13-24 mo",IF(F5311&lt;=48,"25-48 mo","49+ mo")))</f>
        <v/>
      </c>
      <c r="X5311" s="58">
        <f>IF(S5311&lt;=35.5,"Q1 Low",IF(S5311&lt;=70.35,"Q2 Mid-Low",IF(S5311&lt;=89.85,"Q3 Mid-High","Q4 High")))</f>
        <v/>
      </c>
      <c r="Y5311" s="58">
        <f>IF(U5311="Yes",1,0)</f>
        <v/>
      </c>
      <c r="Z5311" s="58">
        <f>IF(P5311="Month-to-month",1,0)+IF(M5311="No",1,0)+IF(J5311="No",1,0)+IF(I5311="Fiber optic",1,0)+IF(Q5311="Yes",1,0)</f>
        <v/>
      </c>
    </row>
    <row r="5312" ht="15" customHeight="1" s="59">
      <c r="A5312" s="58" t="inlineStr">
        <is>
          <t>6171-ZTVYB</t>
        </is>
      </c>
      <c r="B5312" s="58" t="inlineStr">
        <is>
          <t>Male</t>
        </is>
      </c>
      <c r="C5312" s="58" t="n">
        <v>0</v>
      </c>
      <c r="D5312" s="58" t="inlineStr">
        <is>
          <t>Yes</t>
        </is>
      </c>
      <c r="E5312" s="58" t="inlineStr">
        <is>
          <t>No</t>
        </is>
      </c>
      <c r="F5312" s="58" t="n">
        <v>43</v>
      </c>
      <c r="G5312" s="58" t="inlineStr">
        <is>
          <t>Yes</t>
        </is>
      </c>
      <c r="H5312" s="58" t="inlineStr">
        <is>
          <t>Yes</t>
        </is>
      </c>
      <c r="I5312" s="58" t="inlineStr">
        <is>
          <t>DSL</t>
        </is>
      </c>
      <c r="J5312" s="58" t="inlineStr">
        <is>
          <t>Yes</t>
        </is>
      </c>
      <c r="K5312" s="58" t="inlineStr">
        <is>
          <t>Yes</t>
        </is>
      </c>
      <c r="L5312" s="58" t="inlineStr">
        <is>
          <t>No</t>
        </is>
      </c>
      <c r="M5312" s="58" t="inlineStr">
        <is>
          <t>Yes</t>
        </is>
      </c>
      <c r="N5312" s="58" t="inlineStr">
        <is>
          <t>No</t>
        </is>
      </c>
      <c r="O5312" s="58" t="inlineStr">
        <is>
          <t>No</t>
        </is>
      </c>
      <c r="P5312" s="58" t="inlineStr">
        <is>
          <t>Month-to-month</t>
        </is>
      </c>
      <c r="Q5312" s="58" t="inlineStr">
        <is>
          <t>No</t>
        </is>
      </c>
      <c r="R5312" s="58" t="inlineStr">
        <is>
          <t>Bank transfer (automatic)</t>
        </is>
      </c>
      <c r="S5312" s="123" t="n">
        <v>66.25</v>
      </c>
      <c r="T5312" s="58" t="inlineStr">
        <is>
          <t>2907.35</t>
        </is>
      </c>
      <c r="U5312" s="58" t="inlineStr">
        <is>
          <t>No</t>
        </is>
      </c>
      <c r="V5312" s="123">
        <f>IFERROR(VALUE(TRIM(T5312)),S5312*F5312)</f>
        <v/>
      </c>
      <c r="W5312" s="58">
        <f>IF(F5312&lt;=12,"0-12 mo",IF(F5312&lt;=24,"13-24 mo",IF(F5312&lt;=48,"25-48 mo","49+ mo")))</f>
        <v/>
      </c>
      <c r="X5312" s="58">
        <f>IF(S5312&lt;=35.5,"Q1 Low",IF(S5312&lt;=70.35,"Q2 Mid-Low",IF(S5312&lt;=89.85,"Q3 Mid-High","Q4 High")))</f>
        <v/>
      </c>
      <c r="Y5312" s="58">
        <f>IF(U5312="Yes",1,0)</f>
        <v/>
      </c>
      <c r="Z5312" s="58">
        <f>IF(P5312="Month-to-month",1,0)+IF(M5312="No",1,0)+IF(J5312="No",1,0)+IF(I5312="Fiber optic",1,0)+IF(Q5312="Yes",1,0)</f>
        <v/>
      </c>
    </row>
    <row r="5313" ht="15" customHeight="1" s="59">
      <c r="A5313" s="58" t="inlineStr">
        <is>
          <t>8053-WWDRO</t>
        </is>
      </c>
      <c r="B5313" s="58" t="inlineStr">
        <is>
          <t>Female</t>
        </is>
      </c>
      <c r="C5313" s="58" t="n">
        <v>0</v>
      </c>
      <c r="D5313" s="58" t="inlineStr">
        <is>
          <t>Yes</t>
        </is>
      </c>
      <c r="E5313" s="58" t="inlineStr">
        <is>
          <t>No</t>
        </is>
      </c>
      <c r="F5313" s="58" t="n">
        <v>6</v>
      </c>
      <c r="G5313" s="58" t="inlineStr">
        <is>
          <t>Yes</t>
        </is>
      </c>
      <c r="H5313" s="58" t="inlineStr">
        <is>
          <t>No</t>
        </is>
      </c>
      <c r="I5313" s="58" t="inlineStr">
        <is>
          <t>No</t>
        </is>
      </c>
      <c r="J5313" s="58" t="inlineStr">
        <is>
          <t>No internet service</t>
        </is>
      </c>
      <c r="K5313" s="58" t="inlineStr">
        <is>
          <t>No internet service</t>
        </is>
      </c>
      <c r="L5313" s="58" t="inlineStr">
        <is>
          <t>No internet service</t>
        </is>
      </c>
      <c r="M5313" s="58" t="inlineStr">
        <is>
          <t>No internet service</t>
        </is>
      </c>
      <c r="N5313" s="58" t="inlineStr">
        <is>
          <t>No internet service</t>
        </is>
      </c>
      <c r="O5313" s="58" t="inlineStr">
        <is>
          <t>No internet service</t>
        </is>
      </c>
      <c r="P5313" s="58" t="inlineStr">
        <is>
          <t>Month-to-month</t>
        </is>
      </c>
      <c r="Q5313" s="58" t="inlineStr">
        <is>
          <t>No</t>
        </is>
      </c>
      <c r="R5313" s="58" t="inlineStr">
        <is>
          <t>Bank transfer (automatic)</t>
        </is>
      </c>
      <c r="S5313" s="123" t="n">
        <v>19.5</v>
      </c>
      <c r="T5313" s="58" t="inlineStr">
        <is>
          <t>146.3</t>
        </is>
      </c>
      <c r="U5313" s="58" t="inlineStr">
        <is>
          <t>Yes</t>
        </is>
      </c>
      <c r="V5313" s="123">
        <f>IFERROR(VALUE(TRIM(T5313)),S5313*F5313)</f>
        <v/>
      </c>
      <c r="W5313" s="58">
        <f>IF(F5313&lt;=12,"0-12 mo",IF(F5313&lt;=24,"13-24 mo",IF(F5313&lt;=48,"25-48 mo","49+ mo")))</f>
        <v/>
      </c>
      <c r="X5313" s="58">
        <f>IF(S5313&lt;=35.5,"Q1 Low",IF(S5313&lt;=70.35,"Q2 Mid-Low",IF(S5313&lt;=89.85,"Q3 Mid-High","Q4 High")))</f>
        <v/>
      </c>
      <c r="Y5313" s="58">
        <f>IF(U5313="Yes",1,0)</f>
        <v/>
      </c>
      <c r="Z5313" s="58">
        <f>IF(P5313="Month-to-month",1,0)+IF(M5313="No",1,0)+IF(J5313="No",1,0)+IF(I5313="Fiber optic",1,0)+IF(Q5313="Yes",1,0)</f>
        <v/>
      </c>
    </row>
    <row r="5314" ht="15" customHeight="1" s="59">
      <c r="A5314" s="58" t="inlineStr">
        <is>
          <t>9564-KCLHR</t>
        </is>
      </c>
      <c r="B5314" s="58" t="inlineStr">
        <is>
          <t>Male</t>
        </is>
      </c>
      <c r="C5314" s="58" t="n">
        <v>0</v>
      </c>
      <c r="D5314" s="58" t="inlineStr">
        <is>
          <t>No</t>
        </is>
      </c>
      <c r="E5314" s="58" t="inlineStr">
        <is>
          <t>No</t>
        </is>
      </c>
      <c r="F5314" s="58" t="n">
        <v>1</v>
      </c>
      <c r="G5314" s="58" t="inlineStr">
        <is>
          <t>Yes</t>
        </is>
      </c>
      <c r="H5314" s="58" t="inlineStr">
        <is>
          <t>No</t>
        </is>
      </c>
      <c r="I5314" s="58" t="inlineStr">
        <is>
          <t>DSL</t>
        </is>
      </c>
      <c r="J5314" s="58" t="inlineStr">
        <is>
          <t>No</t>
        </is>
      </c>
      <c r="K5314" s="58" t="inlineStr">
        <is>
          <t>No</t>
        </is>
      </c>
      <c r="L5314" s="58" t="inlineStr">
        <is>
          <t>No</t>
        </is>
      </c>
      <c r="M5314" s="58" t="inlineStr">
        <is>
          <t>Yes</t>
        </is>
      </c>
      <c r="N5314" s="58" t="inlineStr">
        <is>
          <t>No</t>
        </is>
      </c>
      <c r="O5314" s="58" t="inlineStr">
        <is>
          <t>No</t>
        </is>
      </c>
      <c r="P5314" s="58" t="inlineStr">
        <is>
          <t>Month-to-month</t>
        </is>
      </c>
      <c r="Q5314" s="58" t="inlineStr">
        <is>
          <t>No</t>
        </is>
      </c>
      <c r="R5314" s="58" t="inlineStr">
        <is>
          <t>Mailed check</t>
        </is>
      </c>
      <c r="S5314" s="123" t="n">
        <v>51.25</v>
      </c>
      <c r="T5314" s="58" t="inlineStr">
        <is>
          <t>51.25</t>
        </is>
      </c>
      <c r="U5314" s="58" t="inlineStr">
        <is>
          <t>Yes</t>
        </is>
      </c>
      <c r="V5314" s="123">
        <f>IFERROR(VALUE(TRIM(T5314)),S5314*F5314)</f>
        <v/>
      </c>
      <c r="W5314" s="58">
        <f>IF(F5314&lt;=12,"0-12 mo",IF(F5314&lt;=24,"13-24 mo",IF(F5314&lt;=48,"25-48 mo","49+ mo")))</f>
        <v/>
      </c>
      <c r="X5314" s="58">
        <f>IF(S5314&lt;=35.5,"Q1 Low",IF(S5314&lt;=70.35,"Q2 Mid-Low",IF(S5314&lt;=89.85,"Q3 Mid-High","Q4 High")))</f>
        <v/>
      </c>
      <c r="Y5314" s="58">
        <f>IF(U5314="Yes",1,0)</f>
        <v/>
      </c>
      <c r="Z5314" s="58">
        <f>IF(P5314="Month-to-month",1,0)+IF(M5314="No",1,0)+IF(J5314="No",1,0)+IF(I5314="Fiber optic",1,0)+IF(Q5314="Yes",1,0)</f>
        <v/>
      </c>
    </row>
    <row r="5315" ht="15" customHeight="1" s="59">
      <c r="A5315" s="58" t="inlineStr">
        <is>
          <t>1935-IMVBB</t>
        </is>
      </c>
      <c r="B5315" s="58" t="inlineStr">
        <is>
          <t>Male</t>
        </is>
      </c>
      <c r="C5315" s="58" t="n">
        <v>0</v>
      </c>
      <c r="D5315" s="58" t="inlineStr">
        <is>
          <t>Yes</t>
        </is>
      </c>
      <c r="E5315" s="58" t="inlineStr">
        <is>
          <t>No</t>
        </is>
      </c>
      <c r="F5315" s="58" t="n">
        <v>56</v>
      </c>
      <c r="G5315" s="58" t="inlineStr">
        <is>
          <t>Yes</t>
        </is>
      </c>
      <c r="H5315" s="58" t="inlineStr">
        <is>
          <t>No</t>
        </is>
      </c>
      <c r="I5315" s="58" t="inlineStr">
        <is>
          <t>Fiber optic</t>
        </is>
      </c>
      <c r="J5315" s="58" t="inlineStr">
        <is>
          <t>No</t>
        </is>
      </c>
      <c r="K5315" s="58" t="inlineStr">
        <is>
          <t>No</t>
        </is>
      </c>
      <c r="L5315" s="58" t="inlineStr">
        <is>
          <t>No</t>
        </is>
      </c>
      <c r="M5315" s="58" t="inlineStr">
        <is>
          <t>No</t>
        </is>
      </c>
      <c r="N5315" s="58" t="inlineStr">
        <is>
          <t>Yes</t>
        </is>
      </c>
      <c r="O5315" s="58" t="inlineStr">
        <is>
          <t>Yes</t>
        </is>
      </c>
      <c r="P5315" s="58" t="inlineStr">
        <is>
          <t>Month-to-month</t>
        </is>
      </c>
      <c r="Q5315" s="58" t="inlineStr">
        <is>
          <t>No</t>
        </is>
      </c>
      <c r="R5315" s="58" t="inlineStr">
        <is>
          <t>Mailed check</t>
        </is>
      </c>
      <c r="S5315" s="123" t="n">
        <v>89.7</v>
      </c>
      <c r="T5315" s="58" t="inlineStr">
        <is>
          <t>4952.95</t>
        </is>
      </c>
      <c r="U5315" s="58" t="inlineStr">
        <is>
          <t>No</t>
        </is>
      </c>
      <c r="V5315" s="123">
        <f>IFERROR(VALUE(TRIM(T5315)),S5315*F5315)</f>
        <v/>
      </c>
      <c r="W5315" s="58">
        <f>IF(F5315&lt;=12,"0-12 mo",IF(F5315&lt;=24,"13-24 mo",IF(F5315&lt;=48,"25-48 mo","49+ mo")))</f>
        <v/>
      </c>
      <c r="X5315" s="58">
        <f>IF(S5315&lt;=35.5,"Q1 Low",IF(S5315&lt;=70.35,"Q2 Mid-Low",IF(S5315&lt;=89.85,"Q3 Mid-High","Q4 High")))</f>
        <v/>
      </c>
      <c r="Y5315" s="58">
        <f>IF(U5315="Yes",1,0)</f>
        <v/>
      </c>
      <c r="Z5315" s="58">
        <f>IF(P5315="Month-to-month",1,0)+IF(M5315="No",1,0)+IF(J5315="No",1,0)+IF(I5315="Fiber optic",1,0)+IF(Q5315="Yes",1,0)</f>
        <v/>
      </c>
    </row>
    <row r="5316" ht="15" customHeight="1" s="59">
      <c r="A5316" s="58" t="inlineStr">
        <is>
          <t>2535-PBCGC</t>
        </is>
      </c>
      <c r="B5316" s="58" t="inlineStr">
        <is>
          <t>Female</t>
        </is>
      </c>
      <c r="C5316" s="58" t="n">
        <v>0</v>
      </c>
      <c r="D5316" s="58" t="inlineStr">
        <is>
          <t>Yes</t>
        </is>
      </c>
      <c r="E5316" s="58" t="inlineStr">
        <is>
          <t>No</t>
        </is>
      </c>
      <c r="F5316" s="58" t="n">
        <v>70</v>
      </c>
      <c r="G5316" s="58" t="inlineStr">
        <is>
          <t>No</t>
        </is>
      </c>
      <c r="H5316" s="58" t="inlineStr">
        <is>
          <t>No phone service</t>
        </is>
      </c>
      <c r="I5316" s="58" t="inlineStr">
        <is>
          <t>DSL</t>
        </is>
      </c>
      <c r="J5316" s="58" t="inlineStr">
        <is>
          <t>Yes</t>
        </is>
      </c>
      <c r="K5316" s="58" t="inlineStr">
        <is>
          <t>Yes</t>
        </is>
      </c>
      <c r="L5316" s="58" t="inlineStr">
        <is>
          <t>Yes</t>
        </is>
      </c>
      <c r="M5316" s="58" t="inlineStr">
        <is>
          <t>Yes</t>
        </is>
      </c>
      <c r="N5316" s="58" t="inlineStr">
        <is>
          <t>Yes</t>
        </is>
      </c>
      <c r="O5316" s="58" t="inlineStr">
        <is>
          <t>Yes</t>
        </is>
      </c>
      <c r="P5316" s="58" t="inlineStr">
        <is>
          <t>Two year</t>
        </is>
      </c>
      <c r="Q5316" s="58" t="inlineStr">
        <is>
          <t>No</t>
        </is>
      </c>
      <c r="R5316" s="58" t="inlineStr">
        <is>
          <t>Bank transfer (automatic)</t>
        </is>
      </c>
      <c r="S5316" s="123" t="n">
        <v>64.55</v>
      </c>
      <c r="T5316" s="58" t="inlineStr">
        <is>
          <t>4504.9</t>
        </is>
      </c>
      <c r="U5316" s="58" t="inlineStr">
        <is>
          <t>No</t>
        </is>
      </c>
      <c r="V5316" s="123">
        <f>IFERROR(VALUE(TRIM(T5316)),S5316*F5316)</f>
        <v/>
      </c>
      <c r="W5316" s="58">
        <f>IF(F5316&lt;=12,"0-12 mo",IF(F5316&lt;=24,"13-24 mo",IF(F5316&lt;=48,"25-48 mo","49+ mo")))</f>
        <v/>
      </c>
      <c r="X5316" s="58">
        <f>IF(S5316&lt;=35.5,"Q1 Low",IF(S5316&lt;=70.35,"Q2 Mid-Low",IF(S5316&lt;=89.85,"Q3 Mid-High","Q4 High")))</f>
        <v/>
      </c>
      <c r="Y5316" s="58">
        <f>IF(U5316="Yes",1,0)</f>
        <v/>
      </c>
      <c r="Z5316" s="58">
        <f>IF(P5316="Month-to-month",1,0)+IF(M5316="No",1,0)+IF(J5316="No",1,0)+IF(I5316="Fiber optic",1,0)+IF(Q5316="Yes",1,0)</f>
        <v/>
      </c>
    </row>
    <row r="5317" ht="15" customHeight="1" s="59">
      <c r="A5317" s="58" t="inlineStr">
        <is>
          <t>2082-CEFLT</t>
        </is>
      </c>
      <c r="B5317" s="58" t="inlineStr">
        <is>
          <t>Male</t>
        </is>
      </c>
      <c r="C5317" s="58" t="n">
        <v>0</v>
      </c>
      <c r="D5317" s="58" t="inlineStr">
        <is>
          <t>No</t>
        </is>
      </c>
      <c r="E5317" s="58" t="inlineStr">
        <is>
          <t>No</t>
        </is>
      </c>
      <c r="F5317" s="58" t="n">
        <v>1</v>
      </c>
      <c r="G5317" s="58" t="inlineStr">
        <is>
          <t>Yes</t>
        </is>
      </c>
      <c r="H5317" s="58" t="inlineStr">
        <is>
          <t>No</t>
        </is>
      </c>
      <c r="I5317" s="58" t="inlineStr">
        <is>
          <t>DSL</t>
        </is>
      </c>
      <c r="J5317" s="58" t="inlineStr">
        <is>
          <t>No</t>
        </is>
      </c>
      <c r="K5317" s="58" t="inlineStr">
        <is>
          <t>No</t>
        </is>
      </c>
      <c r="L5317" s="58" t="inlineStr">
        <is>
          <t>No</t>
        </is>
      </c>
      <c r="M5317" s="58" t="inlineStr">
        <is>
          <t>No</t>
        </is>
      </c>
      <c r="N5317" s="58" t="inlineStr">
        <is>
          <t>No</t>
        </is>
      </c>
      <c r="O5317" s="58" t="inlineStr">
        <is>
          <t>No</t>
        </is>
      </c>
      <c r="P5317" s="58" t="inlineStr">
        <is>
          <t>Month-to-month</t>
        </is>
      </c>
      <c r="Q5317" s="58" t="inlineStr">
        <is>
          <t>Yes</t>
        </is>
      </c>
      <c r="R5317" s="58" t="inlineStr">
        <is>
          <t>Electronic check</t>
        </is>
      </c>
      <c r="S5317" s="123" t="n">
        <v>45.6</v>
      </c>
      <c r="T5317" s="58" t="inlineStr">
        <is>
          <t>45.6</t>
        </is>
      </c>
      <c r="U5317" s="58" t="inlineStr">
        <is>
          <t>Yes</t>
        </is>
      </c>
      <c r="V5317" s="123">
        <f>IFERROR(VALUE(TRIM(T5317)),S5317*F5317)</f>
        <v/>
      </c>
      <c r="W5317" s="58">
        <f>IF(F5317&lt;=12,"0-12 mo",IF(F5317&lt;=24,"13-24 mo",IF(F5317&lt;=48,"25-48 mo","49+ mo")))</f>
        <v/>
      </c>
      <c r="X5317" s="58">
        <f>IF(S5317&lt;=35.5,"Q1 Low",IF(S5317&lt;=70.35,"Q2 Mid-Low",IF(S5317&lt;=89.85,"Q3 Mid-High","Q4 High")))</f>
        <v/>
      </c>
      <c r="Y5317" s="58">
        <f>IF(U5317="Yes",1,0)</f>
        <v/>
      </c>
      <c r="Z5317" s="58">
        <f>IF(P5317="Month-to-month",1,0)+IF(M5317="No",1,0)+IF(J5317="No",1,0)+IF(I5317="Fiber optic",1,0)+IF(Q5317="Yes",1,0)</f>
        <v/>
      </c>
    </row>
    <row r="5318" ht="15" customHeight="1" s="59">
      <c r="A5318" s="58" t="inlineStr">
        <is>
          <t>1470-PSXNM</t>
        </is>
      </c>
      <c r="B5318" s="58" t="inlineStr">
        <is>
          <t>Male</t>
        </is>
      </c>
      <c r="C5318" s="58" t="n">
        <v>0</v>
      </c>
      <c r="D5318" s="58" t="inlineStr">
        <is>
          <t>Yes</t>
        </is>
      </c>
      <c r="E5318" s="58" t="inlineStr">
        <is>
          <t>Yes</t>
        </is>
      </c>
      <c r="F5318" s="58" t="n">
        <v>49</v>
      </c>
      <c r="G5318" s="58" t="inlineStr">
        <is>
          <t>Yes</t>
        </is>
      </c>
      <c r="H5318" s="58" t="inlineStr">
        <is>
          <t>Yes</t>
        </is>
      </c>
      <c r="I5318" s="58" t="inlineStr">
        <is>
          <t>Fiber optic</t>
        </is>
      </c>
      <c r="J5318" s="58" t="inlineStr">
        <is>
          <t>No</t>
        </is>
      </c>
      <c r="K5318" s="58" t="inlineStr">
        <is>
          <t>Yes</t>
        </is>
      </c>
      <c r="L5318" s="58" t="inlineStr">
        <is>
          <t>Yes</t>
        </is>
      </c>
      <c r="M5318" s="58" t="inlineStr">
        <is>
          <t>No</t>
        </is>
      </c>
      <c r="N5318" s="58" t="inlineStr">
        <is>
          <t>Yes</t>
        </is>
      </c>
      <c r="O5318" s="58" t="inlineStr">
        <is>
          <t>No</t>
        </is>
      </c>
      <c r="P5318" s="58" t="inlineStr">
        <is>
          <t>One year</t>
        </is>
      </c>
      <c r="Q5318" s="58" t="inlineStr">
        <is>
          <t>Yes</t>
        </is>
      </c>
      <c r="R5318" s="58" t="inlineStr">
        <is>
          <t>Electronic check</t>
        </is>
      </c>
      <c r="S5318" s="123" t="n">
        <v>93.65000000000001</v>
      </c>
      <c r="T5318" s="58" t="inlineStr">
        <is>
          <t>4520.15</t>
        </is>
      </c>
      <c r="U5318" s="58" t="inlineStr">
        <is>
          <t>No</t>
        </is>
      </c>
      <c r="V5318" s="123">
        <f>IFERROR(VALUE(TRIM(T5318)),S5318*F5318)</f>
        <v/>
      </c>
      <c r="W5318" s="58">
        <f>IF(F5318&lt;=12,"0-12 mo",IF(F5318&lt;=24,"13-24 mo",IF(F5318&lt;=48,"25-48 mo","49+ mo")))</f>
        <v/>
      </c>
      <c r="X5318" s="58">
        <f>IF(S5318&lt;=35.5,"Q1 Low",IF(S5318&lt;=70.35,"Q2 Mid-Low",IF(S5318&lt;=89.85,"Q3 Mid-High","Q4 High")))</f>
        <v/>
      </c>
      <c r="Y5318" s="58">
        <f>IF(U5318="Yes",1,0)</f>
        <v/>
      </c>
      <c r="Z5318" s="58">
        <f>IF(P5318="Month-to-month",1,0)+IF(M5318="No",1,0)+IF(J5318="No",1,0)+IF(I5318="Fiber optic",1,0)+IF(Q5318="Yes",1,0)</f>
        <v/>
      </c>
    </row>
    <row r="5319" ht="15" customHeight="1" s="59">
      <c r="A5319" s="58" t="inlineStr">
        <is>
          <t>1213-NGCUN</t>
        </is>
      </c>
      <c r="B5319" s="58" t="inlineStr">
        <is>
          <t>Female</t>
        </is>
      </c>
      <c r="C5319" s="58" t="n">
        <v>0</v>
      </c>
      <c r="D5319" s="58" t="inlineStr">
        <is>
          <t>No</t>
        </is>
      </c>
      <c r="E5319" s="58" t="inlineStr">
        <is>
          <t>No</t>
        </is>
      </c>
      <c r="F5319" s="58" t="n">
        <v>6</v>
      </c>
      <c r="G5319" s="58" t="inlineStr">
        <is>
          <t>Yes</t>
        </is>
      </c>
      <c r="H5319" s="58" t="inlineStr">
        <is>
          <t>No</t>
        </is>
      </c>
      <c r="I5319" s="58" t="inlineStr">
        <is>
          <t>DSL</t>
        </is>
      </c>
      <c r="J5319" s="58" t="inlineStr">
        <is>
          <t>No</t>
        </is>
      </c>
      <c r="K5319" s="58" t="inlineStr">
        <is>
          <t>No</t>
        </is>
      </c>
      <c r="L5319" s="58" t="inlineStr">
        <is>
          <t>No</t>
        </is>
      </c>
      <c r="M5319" s="58" t="inlineStr">
        <is>
          <t>Yes</t>
        </is>
      </c>
      <c r="N5319" s="58" t="inlineStr">
        <is>
          <t>No</t>
        </is>
      </c>
      <c r="O5319" s="58" t="inlineStr">
        <is>
          <t>No</t>
        </is>
      </c>
      <c r="P5319" s="58" t="inlineStr">
        <is>
          <t>Month-to-month</t>
        </is>
      </c>
      <c r="Q5319" s="58" t="inlineStr">
        <is>
          <t>Yes</t>
        </is>
      </c>
      <c r="R5319" s="58" t="inlineStr">
        <is>
          <t>Bank transfer (automatic)</t>
        </is>
      </c>
      <c r="S5319" s="123" t="n">
        <v>49.65</v>
      </c>
      <c r="T5319" s="58" t="inlineStr">
        <is>
          <t>267.35</t>
        </is>
      </c>
      <c r="U5319" s="58" t="inlineStr">
        <is>
          <t>Yes</t>
        </is>
      </c>
      <c r="V5319" s="123">
        <f>IFERROR(VALUE(TRIM(T5319)),S5319*F5319)</f>
        <v/>
      </c>
      <c r="W5319" s="58">
        <f>IF(F5319&lt;=12,"0-12 mo",IF(F5319&lt;=24,"13-24 mo",IF(F5319&lt;=48,"25-48 mo","49+ mo")))</f>
        <v/>
      </c>
      <c r="X5319" s="58">
        <f>IF(S5319&lt;=35.5,"Q1 Low",IF(S5319&lt;=70.35,"Q2 Mid-Low",IF(S5319&lt;=89.85,"Q3 Mid-High","Q4 High")))</f>
        <v/>
      </c>
      <c r="Y5319" s="58">
        <f>IF(U5319="Yes",1,0)</f>
        <v/>
      </c>
      <c r="Z5319" s="58">
        <f>IF(P5319="Month-to-month",1,0)+IF(M5319="No",1,0)+IF(J5319="No",1,0)+IF(I5319="Fiber optic",1,0)+IF(Q5319="Yes",1,0)</f>
        <v/>
      </c>
    </row>
    <row r="5320" ht="15" customHeight="1" s="59">
      <c r="A5320" s="58" t="inlineStr">
        <is>
          <t>2498-XLDZR</t>
        </is>
      </c>
      <c r="B5320" s="58" t="inlineStr">
        <is>
          <t>Female</t>
        </is>
      </c>
      <c r="C5320" s="58" t="n">
        <v>0</v>
      </c>
      <c r="D5320" s="58" t="inlineStr">
        <is>
          <t>Yes</t>
        </is>
      </c>
      <c r="E5320" s="58" t="inlineStr">
        <is>
          <t>Yes</t>
        </is>
      </c>
      <c r="F5320" s="58" t="n">
        <v>32</v>
      </c>
      <c r="G5320" s="58" t="inlineStr">
        <is>
          <t>Yes</t>
        </is>
      </c>
      <c r="H5320" s="58" t="inlineStr">
        <is>
          <t>No</t>
        </is>
      </c>
      <c r="I5320" s="58" t="inlineStr">
        <is>
          <t>DSL</t>
        </is>
      </c>
      <c r="J5320" s="58" t="inlineStr">
        <is>
          <t>Yes</t>
        </is>
      </c>
      <c r="K5320" s="58" t="inlineStr">
        <is>
          <t>Yes</t>
        </is>
      </c>
      <c r="L5320" s="58" t="inlineStr">
        <is>
          <t>Yes</t>
        </is>
      </c>
      <c r="M5320" s="58" t="inlineStr">
        <is>
          <t>Yes</t>
        </is>
      </c>
      <c r="N5320" s="58" t="inlineStr">
        <is>
          <t>No</t>
        </is>
      </c>
      <c r="O5320" s="58" t="inlineStr">
        <is>
          <t>Yes</t>
        </is>
      </c>
      <c r="P5320" s="58" t="inlineStr">
        <is>
          <t>Two year</t>
        </is>
      </c>
      <c r="Q5320" s="58" t="inlineStr">
        <is>
          <t>No</t>
        </is>
      </c>
      <c r="R5320" s="58" t="inlineStr">
        <is>
          <t>Mailed check</t>
        </is>
      </c>
      <c r="S5320" s="123" t="n">
        <v>73.59999999999999</v>
      </c>
      <c r="T5320" s="58" t="inlineStr">
        <is>
          <t>2316.85</t>
        </is>
      </c>
      <c r="U5320" s="58" t="inlineStr">
        <is>
          <t>No</t>
        </is>
      </c>
      <c r="V5320" s="123">
        <f>IFERROR(VALUE(TRIM(T5320)),S5320*F5320)</f>
        <v/>
      </c>
      <c r="W5320" s="58">
        <f>IF(F5320&lt;=12,"0-12 mo",IF(F5320&lt;=24,"13-24 mo",IF(F5320&lt;=48,"25-48 mo","49+ mo")))</f>
        <v/>
      </c>
      <c r="X5320" s="58">
        <f>IF(S5320&lt;=35.5,"Q1 Low",IF(S5320&lt;=70.35,"Q2 Mid-Low",IF(S5320&lt;=89.85,"Q3 Mid-High","Q4 High")))</f>
        <v/>
      </c>
      <c r="Y5320" s="58">
        <f>IF(U5320="Yes",1,0)</f>
        <v/>
      </c>
      <c r="Z5320" s="58">
        <f>IF(P5320="Month-to-month",1,0)+IF(M5320="No",1,0)+IF(J5320="No",1,0)+IF(I5320="Fiber optic",1,0)+IF(Q5320="Yes",1,0)</f>
        <v/>
      </c>
    </row>
    <row r="5321" ht="15" customHeight="1" s="59">
      <c r="A5321" s="58" t="inlineStr">
        <is>
          <t>9866-OCCKE</t>
        </is>
      </c>
      <c r="B5321" s="58" t="inlineStr">
        <is>
          <t>Female</t>
        </is>
      </c>
      <c r="C5321" s="58" t="n">
        <v>1</v>
      </c>
      <c r="D5321" s="58" t="inlineStr">
        <is>
          <t>Yes</t>
        </is>
      </c>
      <c r="E5321" s="58" t="inlineStr">
        <is>
          <t>No</t>
        </is>
      </c>
      <c r="F5321" s="58" t="n">
        <v>72</v>
      </c>
      <c r="G5321" s="58" t="inlineStr">
        <is>
          <t>Yes</t>
        </is>
      </c>
      <c r="H5321" s="58" t="inlineStr">
        <is>
          <t>Yes</t>
        </is>
      </c>
      <c r="I5321" s="58" t="inlineStr">
        <is>
          <t>Fiber optic</t>
        </is>
      </c>
      <c r="J5321" s="58" t="inlineStr">
        <is>
          <t>Yes</t>
        </is>
      </c>
      <c r="K5321" s="58" t="inlineStr">
        <is>
          <t>No</t>
        </is>
      </c>
      <c r="L5321" s="58" t="inlineStr">
        <is>
          <t>Yes</t>
        </is>
      </c>
      <c r="M5321" s="58" t="inlineStr">
        <is>
          <t>Yes</t>
        </is>
      </c>
      <c r="N5321" s="58" t="inlineStr">
        <is>
          <t>Yes</t>
        </is>
      </c>
      <c r="O5321" s="58" t="inlineStr">
        <is>
          <t>Yes</t>
        </is>
      </c>
      <c r="P5321" s="58" t="inlineStr">
        <is>
          <t>Two year</t>
        </is>
      </c>
      <c r="Q5321" s="58" t="inlineStr">
        <is>
          <t>Yes</t>
        </is>
      </c>
      <c r="R5321" s="58" t="inlineStr">
        <is>
          <t>Mailed check</t>
        </is>
      </c>
      <c r="S5321" s="123" t="n">
        <v>109.75</v>
      </c>
      <c r="T5321" s="58" t="inlineStr">
        <is>
          <t>8075.35</t>
        </is>
      </c>
      <c r="U5321" s="58" t="inlineStr">
        <is>
          <t>No</t>
        </is>
      </c>
      <c r="V5321" s="123">
        <f>IFERROR(VALUE(TRIM(T5321)),S5321*F5321)</f>
        <v/>
      </c>
      <c r="W5321" s="58">
        <f>IF(F5321&lt;=12,"0-12 mo",IF(F5321&lt;=24,"13-24 mo",IF(F5321&lt;=48,"25-48 mo","49+ mo")))</f>
        <v/>
      </c>
      <c r="X5321" s="58">
        <f>IF(S5321&lt;=35.5,"Q1 Low",IF(S5321&lt;=70.35,"Q2 Mid-Low",IF(S5321&lt;=89.85,"Q3 Mid-High","Q4 High")))</f>
        <v/>
      </c>
      <c r="Y5321" s="58">
        <f>IF(U5321="Yes",1,0)</f>
        <v/>
      </c>
      <c r="Z5321" s="58">
        <f>IF(P5321="Month-to-month",1,0)+IF(M5321="No",1,0)+IF(J5321="No",1,0)+IF(I5321="Fiber optic",1,0)+IF(Q5321="Yes",1,0)</f>
        <v/>
      </c>
    </row>
    <row r="5322" ht="15" customHeight="1" s="59">
      <c r="A5322" s="58" t="inlineStr">
        <is>
          <t>5338-YHWYT</t>
        </is>
      </c>
      <c r="B5322" s="58" t="inlineStr">
        <is>
          <t>Male</t>
        </is>
      </c>
      <c r="C5322" s="58" t="n">
        <v>0</v>
      </c>
      <c r="D5322" s="58" t="inlineStr">
        <is>
          <t>No</t>
        </is>
      </c>
      <c r="E5322" s="58" t="inlineStr">
        <is>
          <t>Yes</t>
        </is>
      </c>
      <c r="F5322" s="58" t="n">
        <v>37</v>
      </c>
      <c r="G5322" s="58" t="inlineStr">
        <is>
          <t>Yes</t>
        </is>
      </c>
      <c r="H5322" s="58" t="inlineStr">
        <is>
          <t>No</t>
        </is>
      </c>
      <c r="I5322" s="58" t="inlineStr">
        <is>
          <t>DSL</t>
        </is>
      </c>
      <c r="J5322" s="58" t="inlineStr">
        <is>
          <t>Yes</t>
        </is>
      </c>
      <c r="K5322" s="58" t="inlineStr">
        <is>
          <t>Yes</t>
        </is>
      </c>
      <c r="L5322" s="58" t="inlineStr">
        <is>
          <t>No</t>
        </is>
      </c>
      <c r="M5322" s="58" t="inlineStr">
        <is>
          <t>Yes</t>
        </is>
      </c>
      <c r="N5322" s="58" t="inlineStr">
        <is>
          <t>No</t>
        </is>
      </c>
      <c r="O5322" s="58" t="inlineStr">
        <is>
          <t>No</t>
        </is>
      </c>
      <c r="P5322" s="58" t="inlineStr">
        <is>
          <t>Two year</t>
        </is>
      </c>
      <c r="Q5322" s="58" t="inlineStr">
        <is>
          <t>No</t>
        </is>
      </c>
      <c r="R5322" s="58" t="inlineStr">
        <is>
          <t>Credit card (automatic)</t>
        </is>
      </c>
      <c r="S5322" s="123" t="n">
        <v>61.45</v>
      </c>
      <c r="T5322" s="58" t="inlineStr">
        <is>
          <t>2302.35</t>
        </is>
      </c>
      <c r="U5322" s="58" t="inlineStr">
        <is>
          <t>No</t>
        </is>
      </c>
      <c r="V5322" s="123">
        <f>IFERROR(VALUE(TRIM(T5322)),S5322*F5322)</f>
        <v/>
      </c>
      <c r="W5322" s="58">
        <f>IF(F5322&lt;=12,"0-12 mo",IF(F5322&lt;=24,"13-24 mo",IF(F5322&lt;=48,"25-48 mo","49+ mo")))</f>
        <v/>
      </c>
      <c r="X5322" s="58">
        <f>IF(S5322&lt;=35.5,"Q1 Low",IF(S5322&lt;=70.35,"Q2 Mid-Low",IF(S5322&lt;=89.85,"Q3 Mid-High","Q4 High")))</f>
        <v/>
      </c>
      <c r="Y5322" s="58">
        <f>IF(U5322="Yes",1,0)</f>
        <v/>
      </c>
      <c r="Z5322" s="58">
        <f>IF(P5322="Month-to-month",1,0)+IF(M5322="No",1,0)+IF(J5322="No",1,0)+IF(I5322="Fiber optic",1,0)+IF(Q5322="Yes",1,0)</f>
        <v/>
      </c>
    </row>
    <row r="5323" ht="15" customHeight="1" s="59">
      <c r="A5323" s="58" t="inlineStr">
        <is>
          <t>7718-UPSKJ</t>
        </is>
      </c>
      <c r="B5323" s="58" t="inlineStr">
        <is>
          <t>Female</t>
        </is>
      </c>
      <c r="C5323" s="58" t="n">
        <v>0</v>
      </c>
      <c r="D5323" s="58" t="inlineStr">
        <is>
          <t>Yes</t>
        </is>
      </c>
      <c r="E5323" s="58" t="inlineStr">
        <is>
          <t>No</t>
        </is>
      </c>
      <c r="F5323" s="58" t="n">
        <v>69</v>
      </c>
      <c r="G5323" s="58" t="inlineStr">
        <is>
          <t>Yes</t>
        </is>
      </c>
      <c r="H5323" s="58" t="inlineStr">
        <is>
          <t>No</t>
        </is>
      </c>
      <c r="I5323" s="58" t="inlineStr">
        <is>
          <t>Fiber optic</t>
        </is>
      </c>
      <c r="J5323" s="58" t="inlineStr">
        <is>
          <t>Yes</t>
        </is>
      </c>
      <c r="K5323" s="58" t="inlineStr">
        <is>
          <t>Yes</t>
        </is>
      </c>
      <c r="L5323" s="58" t="inlineStr">
        <is>
          <t>No</t>
        </is>
      </c>
      <c r="M5323" s="58" t="inlineStr">
        <is>
          <t>Yes</t>
        </is>
      </c>
      <c r="N5323" s="58" t="inlineStr">
        <is>
          <t>Yes</t>
        </is>
      </c>
      <c r="O5323" s="58" t="inlineStr">
        <is>
          <t>Yes</t>
        </is>
      </c>
      <c r="P5323" s="58" t="inlineStr">
        <is>
          <t>One year</t>
        </is>
      </c>
      <c r="Q5323" s="58" t="inlineStr">
        <is>
          <t>Yes</t>
        </is>
      </c>
      <c r="R5323" s="58" t="inlineStr">
        <is>
          <t>Credit card (automatic)</t>
        </is>
      </c>
      <c r="S5323" s="123" t="n">
        <v>106.4</v>
      </c>
      <c r="T5323" s="58" t="inlineStr">
        <is>
          <t>7251.9</t>
        </is>
      </c>
      <c r="U5323" s="58" t="inlineStr">
        <is>
          <t>No</t>
        </is>
      </c>
      <c r="V5323" s="123">
        <f>IFERROR(VALUE(TRIM(T5323)),S5323*F5323)</f>
        <v/>
      </c>
      <c r="W5323" s="58">
        <f>IF(F5323&lt;=12,"0-12 mo",IF(F5323&lt;=24,"13-24 mo",IF(F5323&lt;=48,"25-48 mo","49+ mo")))</f>
        <v/>
      </c>
      <c r="X5323" s="58">
        <f>IF(S5323&lt;=35.5,"Q1 Low",IF(S5323&lt;=70.35,"Q2 Mid-Low",IF(S5323&lt;=89.85,"Q3 Mid-High","Q4 High")))</f>
        <v/>
      </c>
      <c r="Y5323" s="58">
        <f>IF(U5323="Yes",1,0)</f>
        <v/>
      </c>
      <c r="Z5323" s="58">
        <f>IF(P5323="Month-to-month",1,0)+IF(M5323="No",1,0)+IF(J5323="No",1,0)+IF(I5323="Fiber optic",1,0)+IF(Q5323="Yes",1,0)</f>
        <v/>
      </c>
    </row>
    <row r="5324" ht="15" customHeight="1" s="59">
      <c r="A5324" s="58" t="inlineStr">
        <is>
          <t>8731-WBBMB</t>
        </is>
      </c>
      <c r="B5324" s="58" t="inlineStr">
        <is>
          <t>Female</t>
        </is>
      </c>
      <c r="C5324" s="58" t="n">
        <v>0</v>
      </c>
      <c r="D5324" s="58" t="inlineStr">
        <is>
          <t>Yes</t>
        </is>
      </c>
      <c r="E5324" s="58" t="inlineStr">
        <is>
          <t>No</t>
        </is>
      </c>
      <c r="F5324" s="58" t="n">
        <v>26</v>
      </c>
      <c r="G5324" s="58" t="inlineStr">
        <is>
          <t>Yes</t>
        </is>
      </c>
      <c r="H5324" s="58" t="inlineStr">
        <is>
          <t>No</t>
        </is>
      </c>
      <c r="I5324" s="58" t="inlineStr">
        <is>
          <t>DSL</t>
        </is>
      </c>
      <c r="J5324" s="58" t="inlineStr">
        <is>
          <t>No</t>
        </is>
      </c>
      <c r="K5324" s="58" t="inlineStr">
        <is>
          <t>Yes</t>
        </is>
      </c>
      <c r="L5324" s="58" t="inlineStr">
        <is>
          <t>Yes</t>
        </is>
      </c>
      <c r="M5324" s="58" t="inlineStr">
        <is>
          <t>Yes</t>
        </is>
      </c>
      <c r="N5324" s="58" t="inlineStr">
        <is>
          <t>Yes</t>
        </is>
      </c>
      <c r="O5324" s="58" t="inlineStr">
        <is>
          <t>Yes</t>
        </is>
      </c>
      <c r="P5324" s="58" t="inlineStr">
        <is>
          <t>Month-to-month</t>
        </is>
      </c>
      <c r="Q5324" s="58" t="inlineStr">
        <is>
          <t>No</t>
        </is>
      </c>
      <c r="R5324" s="58" t="inlineStr">
        <is>
          <t>Bank transfer (automatic)</t>
        </is>
      </c>
      <c r="S5324" s="123" t="n">
        <v>81.90000000000001</v>
      </c>
      <c r="T5324" s="58" t="inlineStr">
        <is>
          <t>2078.55</t>
        </is>
      </c>
      <c r="U5324" s="58" t="inlineStr">
        <is>
          <t>No</t>
        </is>
      </c>
      <c r="V5324" s="123">
        <f>IFERROR(VALUE(TRIM(T5324)),S5324*F5324)</f>
        <v/>
      </c>
      <c r="W5324" s="58">
        <f>IF(F5324&lt;=12,"0-12 mo",IF(F5324&lt;=24,"13-24 mo",IF(F5324&lt;=48,"25-48 mo","49+ mo")))</f>
        <v/>
      </c>
      <c r="X5324" s="58">
        <f>IF(S5324&lt;=35.5,"Q1 Low",IF(S5324&lt;=70.35,"Q2 Mid-Low",IF(S5324&lt;=89.85,"Q3 Mid-High","Q4 High")))</f>
        <v/>
      </c>
      <c r="Y5324" s="58">
        <f>IF(U5324="Yes",1,0)</f>
        <v/>
      </c>
      <c r="Z5324" s="58">
        <f>IF(P5324="Month-to-month",1,0)+IF(M5324="No",1,0)+IF(J5324="No",1,0)+IF(I5324="Fiber optic",1,0)+IF(Q5324="Yes",1,0)</f>
        <v/>
      </c>
    </row>
    <row r="5325" ht="15" customHeight="1" s="59">
      <c r="A5325" s="58" t="inlineStr">
        <is>
          <t>1448-CYWKC</t>
        </is>
      </c>
      <c r="B5325" s="58" t="inlineStr">
        <is>
          <t>Female</t>
        </is>
      </c>
      <c r="C5325" s="58" t="n">
        <v>0</v>
      </c>
      <c r="D5325" s="58" t="inlineStr">
        <is>
          <t>Yes</t>
        </is>
      </c>
      <c r="E5325" s="58" t="inlineStr">
        <is>
          <t>Yes</t>
        </is>
      </c>
      <c r="F5325" s="58" t="n">
        <v>58</v>
      </c>
      <c r="G5325" s="58" t="inlineStr">
        <is>
          <t>Yes</t>
        </is>
      </c>
      <c r="H5325" s="58" t="inlineStr">
        <is>
          <t>Yes</t>
        </is>
      </c>
      <c r="I5325" s="58" t="inlineStr">
        <is>
          <t>Fiber optic</t>
        </is>
      </c>
      <c r="J5325" s="58" t="inlineStr">
        <is>
          <t>No</t>
        </is>
      </c>
      <c r="K5325" s="58" t="inlineStr">
        <is>
          <t>Yes</t>
        </is>
      </c>
      <c r="L5325" s="58" t="inlineStr">
        <is>
          <t>Yes</t>
        </is>
      </c>
      <c r="M5325" s="58" t="inlineStr">
        <is>
          <t>No</t>
        </is>
      </c>
      <c r="N5325" s="58" t="inlineStr">
        <is>
          <t>Yes</t>
        </is>
      </c>
      <c r="O5325" s="58" t="inlineStr">
        <is>
          <t>Yes</t>
        </is>
      </c>
      <c r="P5325" s="58" t="inlineStr">
        <is>
          <t>One year</t>
        </is>
      </c>
      <c r="Q5325" s="58" t="inlineStr">
        <is>
          <t>Yes</t>
        </is>
      </c>
      <c r="R5325" s="58" t="inlineStr">
        <is>
          <t>Credit card (automatic)</t>
        </is>
      </c>
      <c r="S5325" s="123" t="n">
        <v>105.2</v>
      </c>
      <c r="T5325" s="58" t="inlineStr">
        <is>
          <t>6225.4</t>
        </is>
      </c>
      <c r="U5325" s="58" t="inlineStr">
        <is>
          <t>No</t>
        </is>
      </c>
      <c r="V5325" s="123">
        <f>IFERROR(VALUE(TRIM(T5325)),S5325*F5325)</f>
        <v/>
      </c>
      <c r="W5325" s="58">
        <f>IF(F5325&lt;=12,"0-12 mo",IF(F5325&lt;=24,"13-24 mo",IF(F5325&lt;=48,"25-48 mo","49+ mo")))</f>
        <v/>
      </c>
      <c r="X5325" s="58">
        <f>IF(S5325&lt;=35.5,"Q1 Low",IF(S5325&lt;=70.35,"Q2 Mid-Low",IF(S5325&lt;=89.85,"Q3 Mid-High","Q4 High")))</f>
        <v/>
      </c>
      <c r="Y5325" s="58">
        <f>IF(U5325="Yes",1,0)</f>
        <v/>
      </c>
      <c r="Z5325" s="58">
        <f>IF(P5325="Month-to-month",1,0)+IF(M5325="No",1,0)+IF(J5325="No",1,0)+IF(I5325="Fiber optic",1,0)+IF(Q5325="Yes",1,0)</f>
        <v/>
      </c>
    </row>
    <row r="5326" ht="15" customHeight="1" s="59">
      <c r="A5326" s="58" t="inlineStr">
        <is>
          <t>7901-IIDQV</t>
        </is>
      </c>
      <c r="B5326" s="58" t="inlineStr">
        <is>
          <t>Male</t>
        </is>
      </c>
      <c r="C5326" s="58" t="n">
        <v>0</v>
      </c>
      <c r="D5326" s="58" t="inlineStr">
        <is>
          <t>No</t>
        </is>
      </c>
      <c r="E5326" s="58" t="inlineStr">
        <is>
          <t>No</t>
        </is>
      </c>
      <c r="F5326" s="58" t="n">
        <v>24</v>
      </c>
      <c r="G5326" s="58" t="inlineStr">
        <is>
          <t>Yes</t>
        </is>
      </c>
      <c r="H5326" s="58" t="inlineStr">
        <is>
          <t>Yes</t>
        </is>
      </c>
      <c r="I5326" s="58" t="inlineStr">
        <is>
          <t>DSL</t>
        </is>
      </c>
      <c r="J5326" s="58" t="inlineStr">
        <is>
          <t>No</t>
        </is>
      </c>
      <c r="K5326" s="58" t="inlineStr">
        <is>
          <t>No</t>
        </is>
      </c>
      <c r="L5326" s="58" t="inlineStr">
        <is>
          <t>No</t>
        </is>
      </c>
      <c r="M5326" s="58" t="inlineStr">
        <is>
          <t>Yes</t>
        </is>
      </c>
      <c r="N5326" s="58" t="inlineStr">
        <is>
          <t>No</t>
        </is>
      </c>
      <c r="O5326" s="58" t="inlineStr">
        <is>
          <t>No</t>
        </is>
      </c>
      <c r="P5326" s="58" t="inlineStr">
        <is>
          <t>One year</t>
        </is>
      </c>
      <c r="Q5326" s="58" t="inlineStr">
        <is>
          <t>No</t>
        </is>
      </c>
      <c r="R5326" s="58" t="inlineStr">
        <is>
          <t>Bank transfer (automatic)</t>
        </is>
      </c>
      <c r="S5326" s="123" t="n">
        <v>54.6</v>
      </c>
      <c r="T5326" s="58" t="inlineStr">
        <is>
          <t>1242.25</t>
        </is>
      </c>
      <c r="U5326" s="58" t="inlineStr">
        <is>
          <t>No</t>
        </is>
      </c>
      <c r="V5326" s="123">
        <f>IFERROR(VALUE(TRIM(T5326)),S5326*F5326)</f>
        <v/>
      </c>
      <c r="W5326" s="58">
        <f>IF(F5326&lt;=12,"0-12 mo",IF(F5326&lt;=24,"13-24 mo",IF(F5326&lt;=48,"25-48 mo","49+ mo")))</f>
        <v/>
      </c>
      <c r="X5326" s="58">
        <f>IF(S5326&lt;=35.5,"Q1 Low",IF(S5326&lt;=70.35,"Q2 Mid-Low",IF(S5326&lt;=89.85,"Q3 Mid-High","Q4 High")))</f>
        <v/>
      </c>
      <c r="Y5326" s="58">
        <f>IF(U5326="Yes",1,0)</f>
        <v/>
      </c>
      <c r="Z5326" s="58">
        <f>IF(P5326="Month-to-month",1,0)+IF(M5326="No",1,0)+IF(J5326="No",1,0)+IF(I5326="Fiber optic",1,0)+IF(Q5326="Yes",1,0)</f>
        <v/>
      </c>
    </row>
    <row r="5327" ht="15" customHeight="1" s="59">
      <c r="A5327" s="58" t="inlineStr">
        <is>
          <t>2690-DVRVK</t>
        </is>
      </c>
      <c r="B5327" s="58" t="inlineStr">
        <is>
          <t>Male</t>
        </is>
      </c>
      <c r="C5327" s="58" t="n">
        <v>0</v>
      </c>
      <c r="D5327" s="58" t="inlineStr">
        <is>
          <t>Yes</t>
        </is>
      </c>
      <c r="E5327" s="58" t="inlineStr">
        <is>
          <t>Yes</t>
        </is>
      </c>
      <c r="F5327" s="58" t="n">
        <v>5</v>
      </c>
      <c r="G5327" s="58" t="inlineStr">
        <is>
          <t>Yes</t>
        </is>
      </c>
      <c r="H5327" s="58" t="inlineStr">
        <is>
          <t>No</t>
        </is>
      </c>
      <c r="I5327" s="58" t="inlineStr">
        <is>
          <t>No</t>
        </is>
      </c>
      <c r="J5327" s="58" t="inlineStr">
        <is>
          <t>No internet service</t>
        </is>
      </c>
      <c r="K5327" s="58" t="inlineStr">
        <is>
          <t>No internet service</t>
        </is>
      </c>
      <c r="L5327" s="58" t="inlineStr">
        <is>
          <t>No internet service</t>
        </is>
      </c>
      <c r="M5327" s="58" t="inlineStr">
        <is>
          <t>No internet service</t>
        </is>
      </c>
      <c r="N5327" s="58" t="inlineStr">
        <is>
          <t>No internet service</t>
        </is>
      </c>
      <c r="O5327" s="58" t="inlineStr">
        <is>
          <t>No internet service</t>
        </is>
      </c>
      <c r="P5327" s="58" t="inlineStr">
        <is>
          <t>One year</t>
        </is>
      </c>
      <c r="Q5327" s="58" t="inlineStr">
        <is>
          <t>No</t>
        </is>
      </c>
      <c r="R5327" s="58" t="inlineStr">
        <is>
          <t>Electronic check</t>
        </is>
      </c>
      <c r="S5327" s="123" t="n">
        <v>20.55</v>
      </c>
      <c r="T5327" s="58" t="inlineStr">
        <is>
          <t>99.45</t>
        </is>
      </c>
      <c r="U5327" s="58" t="inlineStr">
        <is>
          <t>No</t>
        </is>
      </c>
      <c r="V5327" s="123">
        <f>IFERROR(VALUE(TRIM(T5327)),S5327*F5327)</f>
        <v/>
      </c>
      <c r="W5327" s="58">
        <f>IF(F5327&lt;=12,"0-12 mo",IF(F5327&lt;=24,"13-24 mo",IF(F5327&lt;=48,"25-48 mo","49+ mo")))</f>
        <v/>
      </c>
      <c r="X5327" s="58">
        <f>IF(S5327&lt;=35.5,"Q1 Low",IF(S5327&lt;=70.35,"Q2 Mid-Low",IF(S5327&lt;=89.85,"Q3 Mid-High","Q4 High")))</f>
        <v/>
      </c>
      <c r="Y5327" s="58">
        <f>IF(U5327="Yes",1,0)</f>
        <v/>
      </c>
      <c r="Z5327" s="58">
        <f>IF(P5327="Month-to-month",1,0)+IF(M5327="No",1,0)+IF(J5327="No",1,0)+IF(I5327="Fiber optic",1,0)+IF(Q5327="Yes",1,0)</f>
        <v/>
      </c>
    </row>
    <row r="5328" ht="15" customHeight="1" s="59">
      <c r="A5328" s="58" t="inlineStr">
        <is>
          <t>5688-KZTSN</t>
        </is>
      </c>
      <c r="B5328" s="58" t="inlineStr">
        <is>
          <t>Male</t>
        </is>
      </c>
      <c r="C5328" s="58" t="n">
        <v>0</v>
      </c>
      <c r="D5328" s="58" t="inlineStr">
        <is>
          <t>Yes</t>
        </is>
      </c>
      <c r="E5328" s="58" t="inlineStr">
        <is>
          <t>Yes</t>
        </is>
      </c>
      <c r="F5328" s="58" t="n">
        <v>15</v>
      </c>
      <c r="G5328" s="58" t="inlineStr">
        <is>
          <t>Yes</t>
        </is>
      </c>
      <c r="H5328" s="58" t="inlineStr">
        <is>
          <t>No</t>
        </is>
      </c>
      <c r="I5328" s="58" t="inlineStr">
        <is>
          <t>No</t>
        </is>
      </c>
      <c r="J5328" s="58" t="inlineStr">
        <is>
          <t>No internet service</t>
        </is>
      </c>
      <c r="K5328" s="58" t="inlineStr">
        <is>
          <t>No internet service</t>
        </is>
      </c>
      <c r="L5328" s="58" t="inlineStr">
        <is>
          <t>No internet service</t>
        </is>
      </c>
      <c r="M5328" s="58" t="inlineStr">
        <is>
          <t>No internet service</t>
        </is>
      </c>
      <c r="N5328" s="58" t="inlineStr">
        <is>
          <t>No internet service</t>
        </is>
      </c>
      <c r="O5328" s="58" t="inlineStr">
        <is>
          <t>No internet service</t>
        </is>
      </c>
      <c r="P5328" s="58" t="inlineStr">
        <is>
          <t>Month-to-month</t>
        </is>
      </c>
      <c r="Q5328" s="58" t="inlineStr">
        <is>
          <t>Yes</t>
        </is>
      </c>
      <c r="R5328" s="58" t="inlineStr">
        <is>
          <t>Electronic check</t>
        </is>
      </c>
      <c r="S5328" s="123" t="n">
        <v>20</v>
      </c>
      <c r="T5328" s="58" t="inlineStr">
        <is>
          <t>288.05</t>
        </is>
      </c>
      <c r="U5328" s="58" t="inlineStr">
        <is>
          <t>Yes</t>
        </is>
      </c>
      <c r="V5328" s="123">
        <f>IFERROR(VALUE(TRIM(T5328)),S5328*F5328)</f>
        <v/>
      </c>
      <c r="W5328" s="58">
        <f>IF(F5328&lt;=12,"0-12 mo",IF(F5328&lt;=24,"13-24 mo",IF(F5328&lt;=48,"25-48 mo","49+ mo")))</f>
        <v/>
      </c>
      <c r="X5328" s="58">
        <f>IF(S5328&lt;=35.5,"Q1 Low",IF(S5328&lt;=70.35,"Q2 Mid-Low",IF(S5328&lt;=89.85,"Q3 Mid-High","Q4 High")))</f>
        <v/>
      </c>
      <c r="Y5328" s="58">
        <f>IF(U5328="Yes",1,0)</f>
        <v/>
      </c>
      <c r="Z5328" s="58">
        <f>IF(P5328="Month-to-month",1,0)+IF(M5328="No",1,0)+IF(J5328="No",1,0)+IF(I5328="Fiber optic",1,0)+IF(Q5328="Yes",1,0)</f>
        <v/>
      </c>
    </row>
    <row r="5329" ht="15" customHeight="1" s="59">
      <c r="A5329" s="58" t="inlineStr">
        <is>
          <t>1270-XKUCC</t>
        </is>
      </c>
      <c r="B5329" s="58" t="inlineStr">
        <is>
          <t>Female</t>
        </is>
      </c>
      <c r="C5329" s="58" t="n">
        <v>0</v>
      </c>
      <c r="D5329" s="58" t="inlineStr">
        <is>
          <t>Yes</t>
        </is>
      </c>
      <c r="E5329" s="58" t="inlineStr">
        <is>
          <t>Yes</t>
        </is>
      </c>
      <c r="F5329" s="58" t="n">
        <v>30</v>
      </c>
      <c r="G5329" s="58" t="inlineStr">
        <is>
          <t>Yes</t>
        </is>
      </c>
      <c r="H5329" s="58" t="inlineStr">
        <is>
          <t>No</t>
        </is>
      </c>
      <c r="I5329" s="58" t="inlineStr">
        <is>
          <t>No</t>
        </is>
      </c>
      <c r="J5329" s="58" t="inlineStr">
        <is>
          <t>No internet service</t>
        </is>
      </c>
      <c r="K5329" s="58" t="inlineStr">
        <is>
          <t>No internet service</t>
        </is>
      </c>
      <c r="L5329" s="58" t="inlineStr">
        <is>
          <t>No internet service</t>
        </is>
      </c>
      <c r="M5329" s="58" t="inlineStr">
        <is>
          <t>No internet service</t>
        </is>
      </c>
      <c r="N5329" s="58" t="inlineStr">
        <is>
          <t>No internet service</t>
        </is>
      </c>
      <c r="O5329" s="58" t="inlineStr">
        <is>
          <t>No internet service</t>
        </is>
      </c>
      <c r="P5329" s="58" t="inlineStr">
        <is>
          <t>Two year</t>
        </is>
      </c>
      <c r="Q5329" s="58" t="inlineStr">
        <is>
          <t>No</t>
        </is>
      </c>
      <c r="R5329" s="58" t="inlineStr">
        <is>
          <t>Mailed check</t>
        </is>
      </c>
      <c r="S5329" s="123" t="n">
        <v>19.7</v>
      </c>
      <c r="T5329" s="58" t="inlineStr">
        <is>
          <t>599.25</t>
        </is>
      </c>
      <c r="U5329" s="58" t="inlineStr">
        <is>
          <t>No</t>
        </is>
      </c>
      <c r="V5329" s="123">
        <f>IFERROR(VALUE(TRIM(T5329)),S5329*F5329)</f>
        <v/>
      </c>
      <c r="W5329" s="58">
        <f>IF(F5329&lt;=12,"0-12 mo",IF(F5329&lt;=24,"13-24 mo",IF(F5329&lt;=48,"25-48 mo","49+ mo")))</f>
        <v/>
      </c>
      <c r="X5329" s="58">
        <f>IF(S5329&lt;=35.5,"Q1 Low",IF(S5329&lt;=70.35,"Q2 Mid-Low",IF(S5329&lt;=89.85,"Q3 Mid-High","Q4 High")))</f>
        <v/>
      </c>
      <c r="Y5329" s="58">
        <f>IF(U5329="Yes",1,0)</f>
        <v/>
      </c>
      <c r="Z5329" s="58">
        <f>IF(P5329="Month-to-month",1,0)+IF(M5329="No",1,0)+IF(J5329="No",1,0)+IF(I5329="Fiber optic",1,0)+IF(Q5329="Yes",1,0)</f>
        <v/>
      </c>
    </row>
    <row r="5330" ht="15" customHeight="1" s="59">
      <c r="A5330" s="58" t="inlineStr">
        <is>
          <t>0334-ZFJSR</t>
        </is>
      </c>
      <c r="B5330" s="58" t="inlineStr">
        <is>
          <t>Female</t>
        </is>
      </c>
      <c r="C5330" s="58" t="n">
        <v>0</v>
      </c>
      <c r="D5330" s="58" t="inlineStr">
        <is>
          <t>Yes</t>
        </is>
      </c>
      <c r="E5330" s="58" t="inlineStr">
        <is>
          <t>No</t>
        </is>
      </c>
      <c r="F5330" s="58" t="n">
        <v>55</v>
      </c>
      <c r="G5330" s="58" t="inlineStr">
        <is>
          <t>Yes</t>
        </is>
      </c>
      <c r="H5330" s="58" t="inlineStr">
        <is>
          <t>Yes</t>
        </is>
      </c>
      <c r="I5330" s="58" t="inlineStr">
        <is>
          <t>DSL</t>
        </is>
      </c>
      <c r="J5330" s="58" t="inlineStr">
        <is>
          <t>Yes</t>
        </is>
      </c>
      <c r="K5330" s="58" t="inlineStr">
        <is>
          <t>Yes</t>
        </is>
      </c>
      <c r="L5330" s="58" t="inlineStr">
        <is>
          <t>No</t>
        </is>
      </c>
      <c r="M5330" s="58" t="inlineStr">
        <is>
          <t>Yes</t>
        </is>
      </c>
      <c r="N5330" s="58" t="inlineStr">
        <is>
          <t>No</t>
        </is>
      </c>
      <c r="O5330" s="58" t="inlineStr">
        <is>
          <t>No</t>
        </is>
      </c>
      <c r="P5330" s="58" t="inlineStr">
        <is>
          <t>One year</t>
        </is>
      </c>
      <c r="Q5330" s="58" t="inlineStr">
        <is>
          <t>Yes</t>
        </is>
      </c>
      <c r="R5330" s="58" t="inlineStr">
        <is>
          <t>Credit card (automatic)</t>
        </is>
      </c>
      <c r="S5330" s="123" t="n">
        <v>66.05</v>
      </c>
      <c r="T5330" s="58" t="inlineStr">
        <is>
          <t>3462.1</t>
        </is>
      </c>
      <c r="U5330" s="58" t="inlineStr">
        <is>
          <t>No</t>
        </is>
      </c>
      <c r="V5330" s="123">
        <f>IFERROR(VALUE(TRIM(T5330)),S5330*F5330)</f>
        <v/>
      </c>
      <c r="W5330" s="58">
        <f>IF(F5330&lt;=12,"0-12 mo",IF(F5330&lt;=24,"13-24 mo",IF(F5330&lt;=48,"25-48 mo","49+ mo")))</f>
        <v/>
      </c>
      <c r="X5330" s="58">
        <f>IF(S5330&lt;=35.5,"Q1 Low",IF(S5330&lt;=70.35,"Q2 Mid-Low",IF(S5330&lt;=89.85,"Q3 Mid-High","Q4 High")))</f>
        <v/>
      </c>
      <c r="Y5330" s="58">
        <f>IF(U5330="Yes",1,0)</f>
        <v/>
      </c>
      <c r="Z5330" s="58">
        <f>IF(P5330="Month-to-month",1,0)+IF(M5330="No",1,0)+IF(J5330="No",1,0)+IF(I5330="Fiber optic",1,0)+IF(Q5330="Yes",1,0)</f>
        <v/>
      </c>
    </row>
    <row r="5331" ht="15" customHeight="1" s="59">
      <c r="A5331" s="58" t="inlineStr">
        <is>
          <t>2894-QOJRX</t>
        </is>
      </c>
      <c r="B5331" s="58" t="inlineStr">
        <is>
          <t>Female</t>
        </is>
      </c>
      <c r="C5331" s="58" t="n">
        <v>0</v>
      </c>
      <c r="D5331" s="58" t="inlineStr">
        <is>
          <t>Yes</t>
        </is>
      </c>
      <c r="E5331" s="58" t="inlineStr">
        <is>
          <t>No</t>
        </is>
      </c>
      <c r="F5331" s="58" t="n">
        <v>25</v>
      </c>
      <c r="G5331" s="58" t="inlineStr">
        <is>
          <t>No</t>
        </is>
      </c>
      <c r="H5331" s="58" t="inlineStr">
        <is>
          <t>No phone service</t>
        </is>
      </c>
      <c r="I5331" s="58" t="inlineStr">
        <is>
          <t>DSL</t>
        </is>
      </c>
      <c r="J5331" s="58" t="inlineStr">
        <is>
          <t>No</t>
        </is>
      </c>
      <c r="K5331" s="58" t="inlineStr">
        <is>
          <t>No</t>
        </is>
      </c>
      <c r="L5331" s="58" t="inlineStr">
        <is>
          <t>No</t>
        </is>
      </c>
      <c r="M5331" s="58" t="inlineStr">
        <is>
          <t>No</t>
        </is>
      </c>
      <c r="N5331" s="58" t="inlineStr">
        <is>
          <t>Yes</t>
        </is>
      </c>
      <c r="O5331" s="58" t="inlineStr">
        <is>
          <t>No</t>
        </is>
      </c>
      <c r="P5331" s="58" t="inlineStr">
        <is>
          <t>Month-to-month</t>
        </is>
      </c>
      <c r="Q5331" s="58" t="inlineStr">
        <is>
          <t>Yes</t>
        </is>
      </c>
      <c r="R5331" s="58" t="inlineStr">
        <is>
          <t>Bank transfer (automatic)</t>
        </is>
      </c>
      <c r="S5331" s="123" t="n">
        <v>34</v>
      </c>
      <c r="T5331" s="58" t="inlineStr">
        <is>
          <t>853</t>
        </is>
      </c>
      <c r="U5331" s="58" t="inlineStr">
        <is>
          <t>Yes</t>
        </is>
      </c>
      <c r="V5331" s="123">
        <f>IFERROR(VALUE(TRIM(T5331)),S5331*F5331)</f>
        <v/>
      </c>
      <c r="W5331" s="58">
        <f>IF(F5331&lt;=12,"0-12 mo",IF(F5331&lt;=24,"13-24 mo",IF(F5331&lt;=48,"25-48 mo","49+ mo")))</f>
        <v/>
      </c>
      <c r="X5331" s="58">
        <f>IF(S5331&lt;=35.5,"Q1 Low",IF(S5331&lt;=70.35,"Q2 Mid-Low",IF(S5331&lt;=89.85,"Q3 Mid-High","Q4 High")))</f>
        <v/>
      </c>
      <c r="Y5331" s="58">
        <f>IF(U5331="Yes",1,0)</f>
        <v/>
      </c>
      <c r="Z5331" s="58">
        <f>IF(P5331="Month-to-month",1,0)+IF(M5331="No",1,0)+IF(J5331="No",1,0)+IF(I5331="Fiber optic",1,0)+IF(Q5331="Yes",1,0)</f>
        <v/>
      </c>
    </row>
    <row r="5332" ht="15" customHeight="1" s="59">
      <c r="A5332" s="58" t="inlineStr">
        <is>
          <t>5747-PMBSQ</t>
        </is>
      </c>
      <c r="B5332" s="58" t="inlineStr">
        <is>
          <t>Male</t>
        </is>
      </c>
      <c r="C5332" s="58" t="n">
        <v>1</v>
      </c>
      <c r="D5332" s="58" t="inlineStr">
        <is>
          <t>Yes</t>
        </is>
      </c>
      <c r="E5332" s="58" t="inlineStr">
        <is>
          <t>No</t>
        </is>
      </c>
      <c r="F5332" s="58" t="n">
        <v>10</v>
      </c>
      <c r="G5332" s="58" t="inlineStr">
        <is>
          <t>Yes</t>
        </is>
      </c>
      <c r="H5332" s="58" t="inlineStr">
        <is>
          <t>No</t>
        </is>
      </c>
      <c r="I5332" s="58" t="inlineStr">
        <is>
          <t>Fiber optic</t>
        </is>
      </c>
      <c r="J5332" s="58" t="inlineStr">
        <is>
          <t>No</t>
        </is>
      </c>
      <c r="K5332" s="58" t="inlineStr">
        <is>
          <t>Yes</t>
        </is>
      </c>
      <c r="L5332" s="58" t="inlineStr">
        <is>
          <t>Yes</t>
        </is>
      </c>
      <c r="M5332" s="58" t="inlineStr">
        <is>
          <t>Yes</t>
        </is>
      </c>
      <c r="N5332" s="58" t="inlineStr">
        <is>
          <t>Yes</t>
        </is>
      </c>
      <c r="O5332" s="58" t="inlineStr">
        <is>
          <t>No</t>
        </is>
      </c>
      <c r="P5332" s="58" t="inlineStr">
        <is>
          <t>Month-to-month</t>
        </is>
      </c>
      <c r="Q5332" s="58" t="inlineStr">
        <is>
          <t>Yes</t>
        </is>
      </c>
      <c r="R5332" s="58" t="inlineStr">
        <is>
          <t>Mailed check</t>
        </is>
      </c>
      <c r="S5332" s="123" t="n">
        <v>92.5</v>
      </c>
      <c r="T5332" s="58" t="inlineStr">
        <is>
          <t>934.1</t>
        </is>
      </c>
      <c r="U5332" s="58" t="inlineStr">
        <is>
          <t>Yes</t>
        </is>
      </c>
      <c r="V5332" s="123">
        <f>IFERROR(VALUE(TRIM(T5332)),S5332*F5332)</f>
        <v/>
      </c>
      <c r="W5332" s="58">
        <f>IF(F5332&lt;=12,"0-12 mo",IF(F5332&lt;=24,"13-24 mo",IF(F5332&lt;=48,"25-48 mo","49+ mo")))</f>
        <v/>
      </c>
      <c r="X5332" s="58">
        <f>IF(S5332&lt;=35.5,"Q1 Low",IF(S5332&lt;=70.35,"Q2 Mid-Low",IF(S5332&lt;=89.85,"Q3 Mid-High","Q4 High")))</f>
        <v/>
      </c>
      <c r="Y5332" s="58">
        <f>IF(U5332="Yes",1,0)</f>
        <v/>
      </c>
      <c r="Z5332" s="58">
        <f>IF(P5332="Month-to-month",1,0)+IF(M5332="No",1,0)+IF(J5332="No",1,0)+IF(I5332="Fiber optic",1,0)+IF(Q5332="Yes",1,0)</f>
        <v/>
      </c>
    </row>
    <row r="5333" ht="15" customHeight="1" s="59">
      <c r="A5333" s="58" t="inlineStr">
        <is>
          <t>5583-EJXRD</t>
        </is>
      </c>
      <c r="B5333" s="58" t="inlineStr">
        <is>
          <t>Male</t>
        </is>
      </c>
      <c r="C5333" s="58" t="n">
        <v>0</v>
      </c>
      <c r="D5333" s="58" t="inlineStr">
        <is>
          <t>Yes</t>
        </is>
      </c>
      <c r="E5333" s="58" t="inlineStr">
        <is>
          <t>Yes</t>
        </is>
      </c>
      <c r="F5333" s="58" t="n">
        <v>44</v>
      </c>
      <c r="G5333" s="58" t="inlineStr">
        <is>
          <t>No</t>
        </is>
      </c>
      <c r="H5333" s="58" t="inlineStr">
        <is>
          <t>No phone service</t>
        </is>
      </c>
      <c r="I5333" s="58" t="inlineStr">
        <is>
          <t>DSL</t>
        </is>
      </c>
      <c r="J5333" s="58" t="inlineStr">
        <is>
          <t>Yes</t>
        </is>
      </c>
      <c r="K5333" s="58" t="inlineStr">
        <is>
          <t>Yes</t>
        </is>
      </c>
      <c r="L5333" s="58" t="inlineStr">
        <is>
          <t>Yes</t>
        </is>
      </c>
      <c r="M5333" s="58" t="inlineStr">
        <is>
          <t>Yes</t>
        </is>
      </c>
      <c r="N5333" s="58" t="inlineStr">
        <is>
          <t>No</t>
        </is>
      </c>
      <c r="O5333" s="58" t="inlineStr">
        <is>
          <t>Yes</t>
        </is>
      </c>
      <c r="P5333" s="58" t="inlineStr">
        <is>
          <t>Two year</t>
        </is>
      </c>
      <c r="Q5333" s="58" t="inlineStr">
        <is>
          <t>Yes</t>
        </is>
      </c>
      <c r="R5333" s="58" t="inlineStr">
        <is>
          <t>Credit card (automatic)</t>
        </is>
      </c>
      <c r="S5333" s="123" t="n">
        <v>54.05</v>
      </c>
      <c r="T5333" s="58" t="inlineStr">
        <is>
          <t>2375.2</t>
        </is>
      </c>
      <c r="U5333" s="58" t="inlineStr">
        <is>
          <t>No</t>
        </is>
      </c>
      <c r="V5333" s="123">
        <f>IFERROR(VALUE(TRIM(T5333)),S5333*F5333)</f>
        <v/>
      </c>
      <c r="W5333" s="58">
        <f>IF(F5333&lt;=12,"0-12 mo",IF(F5333&lt;=24,"13-24 mo",IF(F5333&lt;=48,"25-48 mo","49+ mo")))</f>
        <v/>
      </c>
      <c r="X5333" s="58">
        <f>IF(S5333&lt;=35.5,"Q1 Low",IF(S5333&lt;=70.35,"Q2 Mid-Low",IF(S5333&lt;=89.85,"Q3 Mid-High","Q4 High")))</f>
        <v/>
      </c>
      <c r="Y5333" s="58">
        <f>IF(U5333="Yes",1,0)</f>
        <v/>
      </c>
      <c r="Z5333" s="58">
        <f>IF(P5333="Month-to-month",1,0)+IF(M5333="No",1,0)+IF(J5333="No",1,0)+IF(I5333="Fiber optic",1,0)+IF(Q5333="Yes",1,0)</f>
        <v/>
      </c>
    </row>
    <row r="5334" ht="15" customHeight="1" s="59">
      <c r="A5334" s="58" t="inlineStr">
        <is>
          <t>4565-EVZMJ</t>
        </is>
      </c>
      <c r="B5334" s="58" t="inlineStr">
        <is>
          <t>Female</t>
        </is>
      </c>
      <c r="C5334" s="58" t="n">
        <v>0</v>
      </c>
      <c r="D5334" s="58" t="inlineStr">
        <is>
          <t>No</t>
        </is>
      </c>
      <c r="E5334" s="58" t="inlineStr">
        <is>
          <t>No</t>
        </is>
      </c>
      <c r="F5334" s="58" t="n">
        <v>47</v>
      </c>
      <c r="G5334" s="58" t="inlineStr">
        <is>
          <t>Yes</t>
        </is>
      </c>
      <c r="H5334" s="58" t="inlineStr">
        <is>
          <t>No</t>
        </is>
      </c>
      <c r="I5334" s="58" t="inlineStr">
        <is>
          <t>DSL</t>
        </is>
      </c>
      <c r="J5334" s="58" t="inlineStr">
        <is>
          <t>Yes</t>
        </is>
      </c>
      <c r="K5334" s="58" t="inlineStr">
        <is>
          <t>Yes</t>
        </is>
      </c>
      <c r="L5334" s="58" t="inlineStr">
        <is>
          <t>No</t>
        </is>
      </c>
      <c r="M5334" s="58" t="inlineStr">
        <is>
          <t>Yes</t>
        </is>
      </c>
      <c r="N5334" s="58" t="inlineStr">
        <is>
          <t>No</t>
        </is>
      </c>
      <c r="O5334" s="58" t="inlineStr">
        <is>
          <t>No</t>
        </is>
      </c>
      <c r="P5334" s="58" t="inlineStr">
        <is>
          <t>One year</t>
        </is>
      </c>
      <c r="Q5334" s="58" t="inlineStr">
        <is>
          <t>Yes</t>
        </is>
      </c>
      <c r="R5334" s="58" t="inlineStr">
        <is>
          <t>Mailed check</t>
        </is>
      </c>
      <c r="S5334" s="123" t="n">
        <v>58.9</v>
      </c>
      <c r="T5334" s="58" t="inlineStr">
        <is>
          <t>2813.05</t>
        </is>
      </c>
      <c r="U5334" s="58" t="inlineStr">
        <is>
          <t>No</t>
        </is>
      </c>
      <c r="V5334" s="123">
        <f>IFERROR(VALUE(TRIM(T5334)),S5334*F5334)</f>
        <v/>
      </c>
      <c r="W5334" s="58">
        <f>IF(F5334&lt;=12,"0-12 mo",IF(F5334&lt;=24,"13-24 mo",IF(F5334&lt;=48,"25-48 mo","49+ mo")))</f>
        <v/>
      </c>
      <c r="X5334" s="58">
        <f>IF(S5334&lt;=35.5,"Q1 Low",IF(S5334&lt;=70.35,"Q2 Mid-Low",IF(S5334&lt;=89.85,"Q3 Mid-High","Q4 High")))</f>
        <v/>
      </c>
      <c r="Y5334" s="58">
        <f>IF(U5334="Yes",1,0)</f>
        <v/>
      </c>
      <c r="Z5334" s="58">
        <f>IF(P5334="Month-to-month",1,0)+IF(M5334="No",1,0)+IF(J5334="No",1,0)+IF(I5334="Fiber optic",1,0)+IF(Q5334="Yes",1,0)</f>
        <v/>
      </c>
    </row>
    <row r="5335" ht="15" customHeight="1" s="59">
      <c r="A5335" s="58" t="inlineStr">
        <is>
          <t>3143-JQEGI</t>
        </is>
      </c>
      <c r="B5335" s="58" t="inlineStr">
        <is>
          <t>Female</t>
        </is>
      </c>
      <c r="C5335" s="58" t="n">
        <v>0</v>
      </c>
      <c r="D5335" s="58" t="inlineStr">
        <is>
          <t>Yes</t>
        </is>
      </c>
      <c r="E5335" s="58" t="inlineStr">
        <is>
          <t>Yes</t>
        </is>
      </c>
      <c r="F5335" s="58" t="n">
        <v>13</v>
      </c>
      <c r="G5335" s="58" t="inlineStr">
        <is>
          <t>Yes</t>
        </is>
      </c>
      <c r="H5335" s="58" t="inlineStr">
        <is>
          <t>No</t>
        </is>
      </c>
      <c r="I5335" s="58" t="inlineStr">
        <is>
          <t>Fiber optic</t>
        </is>
      </c>
      <c r="J5335" s="58" t="inlineStr">
        <is>
          <t>No</t>
        </is>
      </c>
      <c r="K5335" s="58" t="inlineStr">
        <is>
          <t>No</t>
        </is>
      </c>
      <c r="L5335" s="58" t="inlineStr">
        <is>
          <t>No</t>
        </is>
      </c>
      <c r="M5335" s="58" t="inlineStr">
        <is>
          <t>No</t>
        </is>
      </c>
      <c r="N5335" s="58" t="inlineStr">
        <is>
          <t>Yes</t>
        </is>
      </c>
      <c r="O5335" s="58" t="inlineStr">
        <is>
          <t>Yes</t>
        </is>
      </c>
      <c r="P5335" s="58" t="inlineStr">
        <is>
          <t>Month-to-month</t>
        </is>
      </c>
      <c r="Q5335" s="58" t="inlineStr">
        <is>
          <t>No</t>
        </is>
      </c>
      <c r="R5335" s="58" t="inlineStr">
        <is>
          <t>Electronic check</t>
        </is>
      </c>
      <c r="S5335" s="123" t="n">
        <v>88.34999999999999</v>
      </c>
      <c r="T5335" s="58" t="inlineStr">
        <is>
          <t>1222.8</t>
        </is>
      </c>
      <c r="U5335" s="58" t="inlineStr">
        <is>
          <t>Yes</t>
        </is>
      </c>
      <c r="V5335" s="123">
        <f>IFERROR(VALUE(TRIM(T5335)),S5335*F5335)</f>
        <v/>
      </c>
      <c r="W5335" s="58">
        <f>IF(F5335&lt;=12,"0-12 mo",IF(F5335&lt;=24,"13-24 mo",IF(F5335&lt;=48,"25-48 mo","49+ mo")))</f>
        <v/>
      </c>
      <c r="X5335" s="58">
        <f>IF(S5335&lt;=35.5,"Q1 Low",IF(S5335&lt;=70.35,"Q2 Mid-Low",IF(S5335&lt;=89.85,"Q3 Mid-High","Q4 High")))</f>
        <v/>
      </c>
      <c r="Y5335" s="58">
        <f>IF(U5335="Yes",1,0)</f>
        <v/>
      </c>
      <c r="Z5335" s="58">
        <f>IF(P5335="Month-to-month",1,0)+IF(M5335="No",1,0)+IF(J5335="No",1,0)+IF(I5335="Fiber optic",1,0)+IF(Q5335="Yes",1,0)</f>
        <v/>
      </c>
    </row>
    <row r="5336" ht="15" customHeight="1" s="59">
      <c r="A5336" s="58" t="inlineStr">
        <is>
          <t>6386-SZZKH</t>
        </is>
      </c>
      <c r="B5336" s="58" t="inlineStr">
        <is>
          <t>Female</t>
        </is>
      </c>
      <c r="C5336" s="58" t="n">
        <v>0</v>
      </c>
      <c r="D5336" s="58" t="inlineStr">
        <is>
          <t>Yes</t>
        </is>
      </c>
      <c r="E5336" s="58" t="inlineStr">
        <is>
          <t>Yes</t>
        </is>
      </c>
      <c r="F5336" s="58" t="n">
        <v>49</v>
      </c>
      <c r="G5336" s="58" t="inlineStr">
        <is>
          <t>Yes</t>
        </is>
      </c>
      <c r="H5336" s="58" t="inlineStr">
        <is>
          <t>Yes</t>
        </is>
      </c>
      <c r="I5336" s="58" t="inlineStr">
        <is>
          <t>Fiber optic</t>
        </is>
      </c>
      <c r="J5336" s="58" t="inlineStr">
        <is>
          <t>No</t>
        </is>
      </c>
      <c r="K5336" s="58" t="inlineStr">
        <is>
          <t>Yes</t>
        </is>
      </c>
      <c r="L5336" s="58" t="inlineStr">
        <is>
          <t>Yes</t>
        </is>
      </c>
      <c r="M5336" s="58" t="inlineStr">
        <is>
          <t>Yes</t>
        </is>
      </c>
      <c r="N5336" s="58" t="inlineStr">
        <is>
          <t>Yes</t>
        </is>
      </c>
      <c r="O5336" s="58" t="inlineStr">
        <is>
          <t>Yes</t>
        </is>
      </c>
      <c r="P5336" s="58" t="inlineStr">
        <is>
          <t>Two year</t>
        </is>
      </c>
      <c r="Q5336" s="58" t="inlineStr">
        <is>
          <t>Yes</t>
        </is>
      </c>
      <c r="R5336" s="58" t="inlineStr">
        <is>
          <t>Bank transfer (automatic)</t>
        </is>
      </c>
      <c r="S5336" s="123" t="n">
        <v>107.95</v>
      </c>
      <c r="T5336" s="58" t="inlineStr">
        <is>
          <t>5293.2</t>
        </is>
      </c>
      <c r="U5336" s="58" t="inlineStr">
        <is>
          <t>Yes</t>
        </is>
      </c>
      <c r="V5336" s="123">
        <f>IFERROR(VALUE(TRIM(T5336)),S5336*F5336)</f>
        <v/>
      </c>
      <c r="W5336" s="58">
        <f>IF(F5336&lt;=12,"0-12 mo",IF(F5336&lt;=24,"13-24 mo",IF(F5336&lt;=48,"25-48 mo","49+ mo")))</f>
        <v/>
      </c>
      <c r="X5336" s="58">
        <f>IF(S5336&lt;=35.5,"Q1 Low",IF(S5336&lt;=70.35,"Q2 Mid-Low",IF(S5336&lt;=89.85,"Q3 Mid-High","Q4 High")))</f>
        <v/>
      </c>
      <c r="Y5336" s="58">
        <f>IF(U5336="Yes",1,0)</f>
        <v/>
      </c>
      <c r="Z5336" s="58">
        <f>IF(P5336="Month-to-month",1,0)+IF(M5336="No",1,0)+IF(J5336="No",1,0)+IF(I5336="Fiber optic",1,0)+IF(Q5336="Yes",1,0)</f>
        <v/>
      </c>
    </row>
    <row r="5337" ht="15" customHeight="1" s="59">
      <c r="A5337" s="58" t="inlineStr">
        <is>
          <t>3327-YBAKM</t>
        </is>
      </c>
      <c r="B5337" s="58" t="inlineStr">
        <is>
          <t>Female</t>
        </is>
      </c>
      <c r="C5337" s="58" t="n">
        <v>0</v>
      </c>
      <c r="D5337" s="58" t="inlineStr">
        <is>
          <t>Yes</t>
        </is>
      </c>
      <c r="E5337" s="58" t="inlineStr">
        <is>
          <t>No</t>
        </is>
      </c>
      <c r="F5337" s="58" t="n">
        <v>64</v>
      </c>
      <c r="G5337" s="58" t="inlineStr">
        <is>
          <t>Yes</t>
        </is>
      </c>
      <c r="H5337" s="58" t="inlineStr">
        <is>
          <t>No</t>
        </is>
      </c>
      <c r="I5337" s="58" t="inlineStr">
        <is>
          <t>Fiber optic</t>
        </is>
      </c>
      <c r="J5337" s="58" t="inlineStr">
        <is>
          <t>Yes</t>
        </is>
      </c>
      <c r="K5337" s="58" t="inlineStr">
        <is>
          <t>No</t>
        </is>
      </c>
      <c r="L5337" s="58" t="inlineStr">
        <is>
          <t>No</t>
        </is>
      </c>
      <c r="M5337" s="58" t="inlineStr">
        <is>
          <t>Yes</t>
        </is>
      </c>
      <c r="N5337" s="58" t="inlineStr">
        <is>
          <t>Yes</t>
        </is>
      </c>
      <c r="O5337" s="58" t="inlineStr">
        <is>
          <t>Yes</t>
        </is>
      </c>
      <c r="P5337" s="58" t="inlineStr">
        <is>
          <t>One year</t>
        </is>
      </c>
      <c r="Q5337" s="58" t="inlineStr">
        <is>
          <t>Yes</t>
        </is>
      </c>
      <c r="R5337" s="58" t="inlineStr">
        <is>
          <t>Mailed check</t>
        </is>
      </c>
      <c r="S5337" s="123" t="n">
        <v>96.90000000000001</v>
      </c>
      <c r="T5337" s="58" t="inlineStr">
        <is>
          <t>6314.35</t>
        </is>
      </c>
      <c r="U5337" s="58" t="inlineStr">
        <is>
          <t>No</t>
        </is>
      </c>
      <c r="V5337" s="123">
        <f>IFERROR(VALUE(TRIM(T5337)),S5337*F5337)</f>
        <v/>
      </c>
      <c r="W5337" s="58">
        <f>IF(F5337&lt;=12,"0-12 mo",IF(F5337&lt;=24,"13-24 mo",IF(F5337&lt;=48,"25-48 mo","49+ mo")))</f>
        <v/>
      </c>
      <c r="X5337" s="58">
        <f>IF(S5337&lt;=35.5,"Q1 Low",IF(S5337&lt;=70.35,"Q2 Mid-Low",IF(S5337&lt;=89.85,"Q3 Mid-High","Q4 High")))</f>
        <v/>
      </c>
      <c r="Y5337" s="58">
        <f>IF(U5337="Yes",1,0)</f>
        <v/>
      </c>
      <c r="Z5337" s="58">
        <f>IF(P5337="Month-to-month",1,0)+IF(M5337="No",1,0)+IF(J5337="No",1,0)+IF(I5337="Fiber optic",1,0)+IF(Q5337="Yes",1,0)</f>
        <v/>
      </c>
    </row>
    <row r="5338" ht="15" customHeight="1" s="59">
      <c r="A5338" s="58" t="inlineStr">
        <is>
          <t>9441-QHEVC</t>
        </is>
      </c>
      <c r="B5338" s="58" t="inlineStr">
        <is>
          <t>Male</t>
        </is>
      </c>
      <c r="C5338" s="58" t="n">
        <v>0</v>
      </c>
      <c r="D5338" s="58" t="inlineStr">
        <is>
          <t>No</t>
        </is>
      </c>
      <c r="E5338" s="58" t="inlineStr">
        <is>
          <t>No</t>
        </is>
      </c>
      <c r="F5338" s="58" t="n">
        <v>1</v>
      </c>
      <c r="G5338" s="58" t="inlineStr">
        <is>
          <t>Yes</t>
        </is>
      </c>
      <c r="H5338" s="58" t="inlineStr">
        <is>
          <t>No</t>
        </is>
      </c>
      <c r="I5338" s="58" t="inlineStr">
        <is>
          <t>No</t>
        </is>
      </c>
      <c r="J5338" s="58" t="inlineStr">
        <is>
          <t>No internet service</t>
        </is>
      </c>
      <c r="K5338" s="58" t="inlineStr">
        <is>
          <t>No internet service</t>
        </is>
      </c>
      <c r="L5338" s="58" t="inlineStr">
        <is>
          <t>No internet service</t>
        </is>
      </c>
      <c r="M5338" s="58" t="inlineStr">
        <is>
          <t>No internet service</t>
        </is>
      </c>
      <c r="N5338" s="58" t="inlineStr">
        <is>
          <t>No internet service</t>
        </is>
      </c>
      <c r="O5338" s="58" t="inlineStr">
        <is>
          <t>No internet service</t>
        </is>
      </c>
      <c r="P5338" s="58" t="inlineStr">
        <is>
          <t>Month-to-month</t>
        </is>
      </c>
      <c r="Q5338" s="58" t="inlineStr">
        <is>
          <t>No</t>
        </is>
      </c>
      <c r="R5338" s="58" t="inlineStr">
        <is>
          <t>Mailed check</t>
        </is>
      </c>
      <c r="S5338" s="123" t="n">
        <v>19.1</v>
      </c>
      <c r="T5338" s="58" t="inlineStr">
        <is>
          <t>19.1</t>
        </is>
      </c>
      <c r="U5338" s="58" t="inlineStr">
        <is>
          <t>No</t>
        </is>
      </c>
      <c r="V5338" s="123">
        <f>IFERROR(VALUE(TRIM(T5338)),S5338*F5338)</f>
        <v/>
      </c>
      <c r="W5338" s="58">
        <f>IF(F5338&lt;=12,"0-12 mo",IF(F5338&lt;=24,"13-24 mo",IF(F5338&lt;=48,"25-48 mo","49+ mo")))</f>
        <v/>
      </c>
      <c r="X5338" s="58">
        <f>IF(S5338&lt;=35.5,"Q1 Low",IF(S5338&lt;=70.35,"Q2 Mid-Low",IF(S5338&lt;=89.85,"Q3 Mid-High","Q4 High")))</f>
        <v/>
      </c>
      <c r="Y5338" s="58">
        <f>IF(U5338="Yes",1,0)</f>
        <v/>
      </c>
      <c r="Z5338" s="58">
        <f>IF(P5338="Month-to-month",1,0)+IF(M5338="No",1,0)+IF(J5338="No",1,0)+IF(I5338="Fiber optic",1,0)+IF(Q5338="Yes",1,0)</f>
        <v/>
      </c>
    </row>
    <row r="5339" ht="15" customHeight="1" s="59">
      <c r="A5339" s="58" t="inlineStr">
        <is>
          <t>6705-LNMDD</t>
        </is>
      </c>
      <c r="B5339" s="58" t="inlineStr">
        <is>
          <t>Male</t>
        </is>
      </c>
      <c r="C5339" s="58" t="n">
        <v>0</v>
      </c>
      <c r="D5339" s="58" t="inlineStr">
        <is>
          <t>No</t>
        </is>
      </c>
      <c r="E5339" s="58" t="inlineStr">
        <is>
          <t>No</t>
        </is>
      </c>
      <c r="F5339" s="58" t="n">
        <v>20</v>
      </c>
      <c r="G5339" s="58" t="inlineStr">
        <is>
          <t>Yes</t>
        </is>
      </c>
      <c r="H5339" s="58" t="inlineStr">
        <is>
          <t>No</t>
        </is>
      </c>
      <c r="I5339" s="58" t="inlineStr">
        <is>
          <t>DSL</t>
        </is>
      </c>
      <c r="J5339" s="58" t="inlineStr">
        <is>
          <t>No</t>
        </is>
      </c>
      <c r="K5339" s="58" t="inlineStr">
        <is>
          <t>No</t>
        </is>
      </c>
      <c r="L5339" s="58" t="inlineStr">
        <is>
          <t>No</t>
        </is>
      </c>
      <c r="M5339" s="58" t="inlineStr">
        <is>
          <t>Yes</t>
        </is>
      </c>
      <c r="N5339" s="58" t="inlineStr">
        <is>
          <t>No</t>
        </is>
      </c>
      <c r="O5339" s="58" t="inlineStr">
        <is>
          <t>No</t>
        </is>
      </c>
      <c r="P5339" s="58" t="inlineStr">
        <is>
          <t>Month-to-month</t>
        </is>
      </c>
      <c r="Q5339" s="58" t="inlineStr">
        <is>
          <t>No</t>
        </is>
      </c>
      <c r="R5339" s="58" t="inlineStr">
        <is>
          <t>Mailed check</t>
        </is>
      </c>
      <c r="S5339" s="123" t="n">
        <v>50</v>
      </c>
      <c r="T5339" s="58" t="inlineStr">
        <is>
          <t>1003.05</t>
        </is>
      </c>
      <c r="U5339" s="58" t="inlineStr">
        <is>
          <t>No</t>
        </is>
      </c>
      <c r="V5339" s="123">
        <f>IFERROR(VALUE(TRIM(T5339)),S5339*F5339)</f>
        <v/>
      </c>
      <c r="W5339" s="58">
        <f>IF(F5339&lt;=12,"0-12 mo",IF(F5339&lt;=24,"13-24 mo",IF(F5339&lt;=48,"25-48 mo","49+ mo")))</f>
        <v/>
      </c>
      <c r="X5339" s="58">
        <f>IF(S5339&lt;=35.5,"Q1 Low",IF(S5339&lt;=70.35,"Q2 Mid-Low",IF(S5339&lt;=89.85,"Q3 Mid-High","Q4 High")))</f>
        <v/>
      </c>
      <c r="Y5339" s="58">
        <f>IF(U5339="Yes",1,0)</f>
        <v/>
      </c>
      <c r="Z5339" s="58">
        <f>IF(P5339="Month-to-month",1,0)+IF(M5339="No",1,0)+IF(J5339="No",1,0)+IF(I5339="Fiber optic",1,0)+IF(Q5339="Yes",1,0)</f>
        <v/>
      </c>
    </row>
    <row r="5340" ht="15" customHeight="1" s="59">
      <c r="A5340" s="58" t="inlineStr">
        <is>
          <t>2580-ASVVY</t>
        </is>
      </c>
      <c r="B5340" s="58" t="inlineStr">
        <is>
          <t>Female</t>
        </is>
      </c>
      <c r="C5340" s="58" t="n">
        <v>0</v>
      </c>
      <c r="D5340" s="58" t="inlineStr">
        <is>
          <t>Yes</t>
        </is>
      </c>
      <c r="E5340" s="58" t="inlineStr">
        <is>
          <t>No</t>
        </is>
      </c>
      <c r="F5340" s="58" t="n">
        <v>37</v>
      </c>
      <c r="G5340" s="58" t="inlineStr">
        <is>
          <t>No</t>
        </is>
      </c>
      <c r="H5340" s="58" t="inlineStr">
        <is>
          <t>No phone service</t>
        </is>
      </c>
      <c r="I5340" s="58" t="inlineStr">
        <is>
          <t>DSL</t>
        </is>
      </c>
      <c r="J5340" s="58" t="inlineStr">
        <is>
          <t>Yes</t>
        </is>
      </c>
      <c r="K5340" s="58" t="inlineStr">
        <is>
          <t>No</t>
        </is>
      </c>
      <c r="L5340" s="58" t="inlineStr">
        <is>
          <t>No</t>
        </is>
      </c>
      <c r="M5340" s="58" t="inlineStr">
        <is>
          <t>Yes</t>
        </is>
      </c>
      <c r="N5340" s="58" t="inlineStr">
        <is>
          <t>Yes</t>
        </is>
      </c>
      <c r="O5340" s="58" t="inlineStr">
        <is>
          <t>No</t>
        </is>
      </c>
      <c r="P5340" s="58" t="inlineStr">
        <is>
          <t>Two year</t>
        </is>
      </c>
      <c r="Q5340" s="58" t="inlineStr">
        <is>
          <t>No</t>
        </is>
      </c>
      <c r="R5340" s="58" t="inlineStr">
        <is>
          <t>Electronic check</t>
        </is>
      </c>
      <c r="S5340" s="123" t="n">
        <v>45.4</v>
      </c>
      <c r="T5340" s="58" t="inlineStr">
        <is>
          <t>1593.1</t>
        </is>
      </c>
      <c r="U5340" s="58" t="inlineStr">
        <is>
          <t>No</t>
        </is>
      </c>
      <c r="V5340" s="123">
        <f>IFERROR(VALUE(TRIM(T5340)),S5340*F5340)</f>
        <v/>
      </c>
      <c r="W5340" s="58">
        <f>IF(F5340&lt;=12,"0-12 mo",IF(F5340&lt;=24,"13-24 mo",IF(F5340&lt;=48,"25-48 mo","49+ mo")))</f>
        <v/>
      </c>
      <c r="X5340" s="58">
        <f>IF(S5340&lt;=35.5,"Q1 Low",IF(S5340&lt;=70.35,"Q2 Mid-Low",IF(S5340&lt;=89.85,"Q3 Mid-High","Q4 High")))</f>
        <v/>
      </c>
      <c r="Y5340" s="58">
        <f>IF(U5340="Yes",1,0)</f>
        <v/>
      </c>
      <c r="Z5340" s="58">
        <f>IF(P5340="Month-to-month",1,0)+IF(M5340="No",1,0)+IF(J5340="No",1,0)+IF(I5340="Fiber optic",1,0)+IF(Q5340="Yes",1,0)</f>
        <v/>
      </c>
    </row>
    <row r="5341" ht="15" customHeight="1" s="59">
      <c r="A5341" s="58" t="inlineStr">
        <is>
          <t>3370-GQEAL</t>
        </is>
      </c>
      <c r="B5341" s="58" t="inlineStr">
        <is>
          <t>Male</t>
        </is>
      </c>
      <c r="C5341" s="58" t="n">
        <v>0</v>
      </c>
      <c r="D5341" s="58" t="inlineStr">
        <is>
          <t>Yes</t>
        </is>
      </c>
      <c r="E5341" s="58" t="inlineStr">
        <is>
          <t>Yes</t>
        </is>
      </c>
      <c r="F5341" s="58" t="n">
        <v>30</v>
      </c>
      <c r="G5341" s="58" t="inlineStr">
        <is>
          <t>Yes</t>
        </is>
      </c>
      <c r="H5341" s="58" t="inlineStr">
        <is>
          <t>Yes</t>
        </is>
      </c>
      <c r="I5341" s="58" t="inlineStr">
        <is>
          <t>Fiber optic</t>
        </is>
      </c>
      <c r="J5341" s="58" t="inlineStr">
        <is>
          <t>No</t>
        </is>
      </c>
      <c r="K5341" s="58" t="inlineStr">
        <is>
          <t>No</t>
        </is>
      </c>
      <c r="L5341" s="58" t="inlineStr">
        <is>
          <t>No</t>
        </is>
      </c>
      <c r="M5341" s="58" t="inlineStr">
        <is>
          <t>No</t>
        </is>
      </c>
      <c r="N5341" s="58" t="inlineStr">
        <is>
          <t>Yes</t>
        </is>
      </c>
      <c r="O5341" s="58" t="inlineStr">
        <is>
          <t>No</t>
        </is>
      </c>
      <c r="P5341" s="58" t="inlineStr">
        <is>
          <t>Month-to-month</t>
        </is>
      </c>
      <c r="Q5341" s="58" t="inlineStr">
        <is>
          <t>No</t>
        </is>
      </c>
      <c r="R5341" s="58" t="inlineStr">
        <is>
          <t>Electronic check</t>
        </is>
      </c>
      <c r="S5341" s="123" t="n">
        <v>85.45</v>
      </c>
      <c r="T5341" s="58" t="inlineStr">
        <is>
          <t>2509.95</t>
        </is>
      </c>
      <c r="U5341" s="58" t="inlineStr">
        <is>
          <t>No</t>
        </is>
      </c>
      <c r="V5341" s="123">
        <f>IFERROR(VALUE(TRIM(T5341)),S5341*F5341)</f>
        <v/>
      </c>
      <c r="W5341" s="58">
        <f>IF(F5341&lt;=12,"0-12 mo",IF(F5341&lt;=24,"13-24 mo",IF(F5341&lt;=48,"25-48 mo","49+ mo")))</f>
        <v/>
      </c>
      <c r="X5341" s="58">
        <f>IF(S5341&lt;=35.5,"Q1 Low",IF(S5341&lt;=70.35,"Q2 Mid-Low",IF(S5341&lt;=89.85,"Q3 Mid-High","Q4 High")))</f>
        <v/>
      </c>
      <c r="Y5341" s="58">
        <f>IF(U5341="Yes",1,0)</f>
        <v/>
      </c>
      <c r="Z5341" s="58">
        <f>IF(P5341="Month-to-month",1,0)+IF(M5341="No",1,0)+IF(J5341="No",1,0)+IF(I5341="Fiber optic",1,0)+IF(Q5341="Yes",1,0)</f>
        <v/>
      </c>
    </row>
    <row r="5342" ht="15" customHeight="1" s="59">
      <c r="A5342" s="58" t="inlineStr">
        <is>
          <t>5032-USPKF</t>
        </is>
      </c>
      <c r="B5342" s="58" t="inlineStr">
        <is>
          <t>Female</t>
        </is>
      </c>
      <c r="C5342" s="58" t="n">
        <v>0</v>
      </c>
      <c r="D5342" s="58" t="inlineStr">
        <is>
          <t>No</t>
        </is>
      </c>
      <c r="E5342" s="58" t="inlineStr">
        <is>
          <t>No</t>
        </is>
      </c>
      <c r="F5342" s="58" t="n">
        <v>38</v>
      </c>
      <c r="G5342" s="58" t="inlineStr">
        <is>
          <t>Yes</t>
        </is>
      </c>
      <c r="H5342" s="58" t="inlineStr">
        <is>
          <t>Yes</t>
        </is>
      </c>
      <c r="I5342" s="58" t="inlineStr">
        <is>
          <t>DSL</t>
        </is>
      </c>
      <c r="J5342" s="58" t="inlineStr">
        <is>
          <t>Yes</t>
        </is>
      </c>
      <c r="K5342" s="58" t="inlineStr">
        <is>
          <t>Yes</t>
        </is>
      </c>
      <c r="L5342" s="58" t="inlineStr">
        <is>
          <t>Yes</t>
        </is>
      </c>
      <c r="M5342" s="58" t="inlineStr">
        <is>
          <t>No</t>
        </is>
      </c>
      <c r="N5342" s="58" t="inlineStr">
        <is>
          <t>Yes</t>
        </is>
      </c>
      <c r="O5342" s="58" t="inlineStr">
        <is>
          <t>Yes</t>
        </is>
      </c>
      <c r="P5342" s="58" t="inlineStr">
        <is>
          <t>One year</t>
        </is>
      </c>
      <c r="Q5342" s="58" t="inlineStr">
        <is>
          <t>No</t>
        </is>
      </c>
      <c r="R5342" s="58" t="inlineStr">
        <is>
          <t>Bank transfer (automatic)</t>
        </is>
      </c>
      <c r="S5342" s="123" t="n">
        <v>84.09999999999999</v>
      </c>
      <c r="T5342" s="58" t="inlineStr">
        <is>
          <t>3187.65</t>
        </is>
      </c>
      <c r="U5342" s="58" t="inlineStr">
        <is>
          <t>No</t>
        </is>
      </c>
      <c r="V5342" s="123">
        <f>IFERROR(VALUE(TRIM(T5342)),S5342*F5342)</f>
        <v/>
      </c>
      <c r="W5342" s="58">
        <f>IF(F5342&lt;=12,"0-12 mo",IF(F5342&lt;=24,"13-24 mo",IF(F5342&lt;=48,"25-48 mo","49+ mo")))</f>
        <v/>
      </c>
      <c r="X5342" s="58">
        <f>IF(S5342&lt;=35.5,"Q1 Low",IF(S5342&lt;=70.35,"Q2 Mid-Low",IF(S5342&lt;=89.85,"Q3 Mid-High","Q4 High")))</f>
        <v/>
      </c>
      <c r="Y5342" s="58">
        <f>IF(U5342="Yes",1,0)</f>
        <v/>
      </c>
      <c r="Z5342" s="58">
        <f>IF(P5342="Month-to-month",1,0)+IF(M5342="No",1,0)+IF(J5342="No",1,0)+IF(I5342="Fiber optic",1,0)+IF(Q5342="Yes",1,0)</f>
        <v/>
      </c>
    </row>
    <row r="5343" ht="15" customHeight="1" s="59">
      <c r="A5343" s="58" t="inlineStr">
        <is>
          <t>2982-IHMFT</t>
        </is>
      </c>
      <c r="B5343" s="58" t="inlineStr">
        <is>
          <t>Female</t>
        </is>
      </c>
      <c r="C5343" s="58" t="n">
        <v>1</v>
      </c>
      <c r="D5343" s="58" t="inlineStr">
        <is>
          <t>No</t>
        </is>
      </c>
      <c r="E5343" s="58" t="inlineStr">
        <is>
          <t>No</t>
        </is>
      </c>
      <c r="F5343" s="58" t="n">
        <v>1</v>
      </c>
      <c r="G5343" s="58" t="inlineStr">
        <is>
          <t>Yes</t>
        </is>
      </c>
      <c r="H5343" s="58" t="inlineStr">
        <is>
          <t>Yes</t>
        </is>
      </c>
      <c r="I5343" s="58" t="inlineStr">
        <is>
          <t>Fiber optic</t>
        </is>
      </c>
      <c r="J5343" s="58" t="inlineStr">
        <is>
          <t>No</t>
        </is>
      </c>
      <c r="K5343" s="58" t="inlineStr">
        <is>
          <t>No</t>
        </is>
      </c>
      <c r="L5343" s="58" t="inlineStr">
        <is>
          <t>No</t>
        </is>
      </c>
      <c r="M5343" s="58" t="inlineStr">
        <is>
          <t>No</t>
        </is>
      </c>
      <c r="N5343" s="58" t="inlineStr">
        <is>
          <t>No</t>
        </is>
      </c>
      <c r="O5343" s="58" t="inlineStr">
        <is>
          <t>No</t>
        </is>
      </c>
      <c r="P5343" s="58" t="inlineStr">
        <is>
          <t>Month-to-month</t>
        </is>
      </c>
      <c r="Q5343" s="58" t="inlineStr">
        <is>
          <t>Yes</t>
        </is>
      </c>
      <c r="R5343" s="58" t="inlineStr">
        <is>
          <t>Mailed check</t>
        </is>
      </c>
      <c r="S5343" s="123" t="n">
        <v>74.45</v>
      </c>
      <c r="T5343" s="58" t="inlineStr">
        <is>
          <t>74.45</t>
        </is>
      </c>
      <c r="U5343" s="58" t="inlineStr">
        <is>
          <t>Yes</t>
        </is>
      </c>
      <c r="V5343" s="123">
        <f>IFERROR(VALUE(TRIM(T5343)),S5343*F5343)</f>
        <v/>
      </c>
      <c r="W5343" s="58">
        <f>IF(F5343&lt;=12,"0-12 mo",IF(F5343&lt;=24,"13-24 mo",IF(F5343&lt;=48,"25-48 mo","49+ mo")))</f>
        <v/>
      </c>
      <c r="X5343" s="58">
        <f>IF(S5343&lt;=35.5,"Q1 Low",IF(S5343&lt;=70.35,"Q2 Mid-Low",IF(S5343&lt;=89.85,"Q3 Mid-High","Q4 High")))</f>
        <v/>
      </c>
      <c r="Y5343" s="58">
        <f>IF(U5343="Yes",1,0)</f>
        <v/>
      </c>
      <c r="Z5343" s="58">
        <f>IF(P5343="Month-to-month",1,0)+IF(M5343="No",1,0)+IF(J5343="No",1,0)+IF(I5343="Fiber optic",1,0)+IF(Q5343="Yes",1,0)</f>
        <v/>
      </c>
    </row>
    <row r="5344" ht="15" customHeight="1" s="59">
      <c r="A5344" s="58" t="inlineStr">
        <is>
          <t>3521-SYVOR</t>
        </is>
      </c>
      <c r="B5344" s="58" t="inlineStr">
        <is>
          <t>Female</t>
        </is>
      </c>
      <c r="C5344" s="58" t="n">
        <v>0</v>
      </c>
      <c r="D5344" s="58" t="inlineStr">
        <is>
          <t>No</t>
        </is>
      </c>
      <c r="E5344" s="58" t="inlineStr">
        <is>
          <t>No</t>
        </is>
      </c>
      <c r="F5344" s="58" t="n">
        <v>37</v>
      </c>
      <c r="G5344" s="58" t="inlineStr">
        <is>
          <t>Yes</t>
        </is>
      </c>
      <c r="H5344" s="58" t="inlineStr">
        <is>
          <t>No</t>
        </is>
      </c>
      <c r="I5344" s="58" t="inlineStr">
        <is>
          <t>DSL</t>
        </is>
      </c>
      <c r="J5344" s="58" t="inlineStr">
        <is>
          <t>No</t>
        </is>
      </c>
      <c r="K5344" s="58" t="inlineStr">
        <is>
          <t>No</t>
        </is>
      </c>
      <c r="L5344" s="58" t="inlineStr">
        <is>
          <t>No</t>
        </is>
      </c>
      <c r="M5344" s="58" t="inlineStr">
        <is>
          <t>No</t>
        </is>
      </c>
      <c r="N5344" s="58" t="inlineStr">
        <is>
          <t>Yes</t>
        </is>
      </c>
      <c r="O5344" s="58" t="inlineStr">
        <is>
          <t>Yes</t>
        </is>
      </c>
      <c r="P5344" s="58" t="inlineStr">
        <is>
          <t>Month-to-month</t>
        </is>
      </c>
      <c r="Q5344" s="58" t="inlineStr">
        <is>
          <t>Yes</t>
        </is>
      </c>
      <c r="R5344" s="58" t="inlineStr">
        <is>
          <t>Electronic check</t>
        </is>
      </c>
      <c r="S5344" s="123" t="n">
        <v>64.75</v>
      </c>
      <c r="T5344" s="58" t="inlineStr">
        <is>
          <t>2345.2</t>
        </is>
      </c>
      <c r="U5344" s="58" t="inlineStr">
        <is>
          <t>Yes</t>
        </is>
      </c>
      <c r="V5344" s="123">
        <f>IFERROR(VALUE(TRIM(T5344)),S5344*F5344)</f>
        <v/>
      </c>
      <c r="W5344" s="58">
        <f>IF(F5344&lt;=12,"0-12 mo",IF(F5344&lt;=24,"13-24 mo",IF(F5344&lt;=48,"25-48 mo","49+ mo")))</f>
        <v/>
      </c>
      <c r="X5344" s="58">
        <f>IF(S5344&lt;=35.5,"Q1 Low",IF(S5344&lt;=70.35,"Q2 Mid-Low",IF(S5344&lt;=89.85,"Q3 Mid-High","Q4 High")))</f>
        <v/>
      </c>
      <c r="Y5344" s="58">
        <f>IF(U5344="Yes",1,0)</f>
        <v/>
      </c>
      <c r="Z5344" s="58">
        <f>IF(P5344="Month-to-month",1,0)+IF(M5344="No",1,0)+IF(J5344="No",1,0)+IF(I5344="Fiber optic",1,0)+IF(Q5344="Yes",1,0)</f>
        <v/>
      </c>
    </row>
    <row r="5345" ht="15" customHeight="1" s="59">
      <c r="A5345" s="58" t="inlineStr">
        <is>
          <t>4254-QPEDE</t>
        </is>
      </c>
      <c r="B5345" s="58" t="inlineStr">
        <is>
          <t>Female</t>
        </is>
      </c>
      <c r="C5345" s="58" t="n">
        <v>0</v>
      </c>
      <c r="D5345" s="58" t="inlineStr">
        <is>
          <t>Yes</t>
        </is>
      </c>
      <c r="E5345" s="58" t="inlineStr">
        <is>
          <t>No</t>
        </is>
      </c>
      <c r="F5345" s="58" t="n">
        <v>52</v>
      </c>
      <c r="G5345" s="58" t="inlineStr">
        <is>
          <t>No</t>
        </is>
      </c>
      <c r="H5345" s="58" t="inlineStr">
        <is>
          <t>No phone service</t>
        </is>
      </c>
      <c r="I5345" s="58" t="inlineStr">
        <is>
          <t>DSL</t>
        </is>
      </c>
      <c r="J5345" s="58" t="inlineStr">
        <is>
          <t>Yes</t>
        </is>
      </c>
      <c r="K5345" s="58" t="inlineStr">
        <is>
          <t>Yes</t>
        </is>
      </c>
      <c r="L5345" s="58" t="inlineStr">
        <is>
          <t>Yes</t>
        </is>
      </c>
      <c r="M5345" s="58" t="inlineStr">
        <is>
          <t>Yes</t>
        </is>
      </c>
      <c r="N5345" s="58" t="inlineStr">
        <is>
          <t>Yes</t>
        </is>
      </c>
      <c r="O5345" s="58" t="inlineStr">
        <is>
          <t>Yes</t>
        </is>
      </c>
      <c r="P5345" s="58" t="inlineStr">
        <is>
          <t>Two year</t>
        </is>
      </c>
      <c r="Q5345" s="58" t="inlineStr">
        <is>
          <t>No</t>
        </is>
      </c>
      <c r="R5345" s="58" t="inlineStr">
        <is>
          <t>Credit card (automatic)</t>
        </is>
      </c>
      <c r="S5345" s="123" t="n">
        <v>66.25</v>
      </c>
      <c r="T5345" s="58" t="inlineStr">
        <is>
          <t>3330.1</t>
        </is>
      </c>
      <c r="U5345" s="58" t="inlineStr">
        <is>
          <t>No</t>
        </is>
      </c>
      <c r="V5345" s="123">
        <f>IFERROR(VALUE(TRIM(T5345)),S5345*F5345)</f>
        <v/>
      </c>
      <c r="W5345" s="58">
        <f>IF(F5345&lt;=12,"0-12 mo",IF(F5345&lt;=24,"13-24 mo",IF(F5345&lt;=48,"25-48 mo","49+ mo")))</f>
        <v/>
      </c>
      <c r="X5345" s="58">
        <f>IF(S5345&lt;=35.5,"Q1 Low",IF(S5345&lt;=70.35,"Q2 Mid-Low",IF(S5345&lt;=89.85,"Q3 Mid-High","Q4 High")))</f>
        <v/>
      </c>
      <c r="Y5345" s="58">
        <f>IF(U5345="Yes",1,0)</f>
        <v/>
      </c>
      <c r="Z5345" s="58">
        <f>IF(P5345="Month-to-month",1,0)+IF(M5345="No",1,0)+IF(J5345="No",1,0)+IF(I5345="Fiber optic",1,0)+IF(Q5345="Yes",1,0)</f>
        <v/>
      </c>
    </row>
    <row r="5346" ht="15" customHeight="1" s="59">
      <c r="A5346" s="58" t="inlineStr">
        <is>
          <t>6283-GITPX</t>
        </is>
      </c>
      <c r="B5346" s="58" t="inlineStr">
        <is>
          <t>Male</t>
        </is>
      </c>
      <c r="C5346" s="58" t="n">
        <v>0</v>
      </c>
      <c r="D5346" s="58" t="inlineStr">
        <is>
          <t>No</t>
        </is>
      </c>
      <c r="E5346" s="58" t="inlineStr">
        <is>
          <t>Yes</t>
        </is>
      </c>
      <c r="F5346" s="58" t="n">
        <v>71</v>
      </c>
      <c r="G5346" s="58" t="inlineStr">
        <is>
          <t>Yes</t>
        </is>
      </c>
      <c r="H5346" s="58" t="inlineStr">
        <is>
          <t>No</t>
        </is>
      </c>
      <c r="I5346" s="58" t="inlineStr">
        <is>
          <t>DSL</t>
        </is>
      </c>
      <c r="J5346" s="58" t="inlineStr">
        <is>
          <t>Yes</t>
        </is>
      </c>
      <c r="K5346" s="58" t="inlineStr">
        <is>
          <t>Yes</t>
        </is>
      </c>
      <c r="L5346" s="58" t="inlineStr">
        <is>
          <t>Yes</t>
        </is>
      </c>
      <c r="M5346" s="58" t="inlineStr">
        <is>
          <t>Yes</t>
        </is>
      </c>
      <c r="N5346" s="58" t="inlineStr">
        <is>
          <t>Yes</t>
        </is>
      </c>
      <c r="O5346" s="58" t="inlineStr">
        <is>
          <t>No</t>
        </is>
      </c>
      <c r="P5346" s="58" t="inlineStr">
        <is>
          <t>Two year</t>
        </is>
      </c>
      <c r="Q5346" s="58" t="inlineStr">
        <is>
          <t>Yes</t>
        </is>
      </c>
      <c r="R5346" s="58" t="inlineStr">
        <is>
          <t>Credit card (automatic)</t>
        </is>
      </c>
      <c r="S5346" s="123" t="n">
        <v>76.90000000000001</v>
      </c>
      <c r="T5346" s="58" t="inlineStr">
        <is>
          <t>5522.7</t>
        </is>
      </c>
      <c r="U5346" s="58" t="inlineStr">
        <is>
          <t>No</t>
        </is>
      </c>
      <c r="V5346" s="123">
        <f>IFERROR(VALUE(TRIM(T5346)),S5346*F5346)</f>
        <v/>
      </c>
      <c r="W5346" s="58">
        <f>IF(F5346&lt;=12,"0-12 mo",IF(F5346&lt;=24,"13-24 mo",IF(F5346&lt;=48,"25-48 mo","49+ mo")))</f>
        <v/>
      </c>
      <c r="X5346" s="58">
        <f>IF(S5346&lt;=35.5,"Q1 Low",IF(S5346&lt;=70.35,"Q2 Mid-Low",IF(S5346&lt;=89.85,"Q3 Mid-High","Q4 High")))</f>
        <v/>
      </c>
      <c r="Y5346" s="58">
        <f>IF(U5346="Yes",1,0)</f>
        <v/>
      </c>
      <c r="Z5346" s="58">
        <f>IF(P5346="Month-to-month",1,0)+IF(M5346="No",1,0)+IF(J5346="No",1,0)+IF(I5346="Fiber optic",1,0)+IF(Q5346="Yes",1,0)</f>
        <v/>
      </c>
    </row>
    <row r="5347" ht="15" customHeight="1" s="59">
      <c r="A5347" s="58" t="inlineStr">
        <is>
          <t>9526-JAWYF</t>
        </is>
      </c>
      <c r="B5347" s="58" t="inlineStr">
        <is>
          <t>Male</t>
        </is>
      </c>
      <c r="C5347" s="58" t="n">
        <v>0</v>
      </c>
      <c r="D5347" s="58" t="inlineStr">
        <is>
          <t>No</t>
        </is>
      </c>
      <c r="E5347" s="58" t="inlineStr">
        <is>
          <t>No</t>
        </is>
      </c>
      <c r="F5347" s="58" t="n">
        <v>26</v>
      </c>
      <c r="G5347" s="58" t="inlineStr">
        <is>
          <t>Yes</t>
        </is>
      </c>
      <c r="H5347" s="58" t="inlineStr">
        <is>
          <t>No</t>
        </is>
      </c>
      <c r="I5347" s="58" t="inlineStr">
        <is>
          <t>Fiber optic</t>
        </is>
      </c>
      <c r="J5347" s="58" t="inlineStr">
        <is>
          <t>No</t>
        </is>
      </c>
      <c r="K5347" s="58" t="inlineStr">
        <is>
          <t>Yes</t>
        </is>
      </c>
      <c r="L5347" s="58" t="inlineStr">
        <is>
          <t>Yes</t>
        </is>
      </c>
      <c r="M5347" s="58" t="inlineStr">
        <is>
          <t>No</t>
        </is>
      </c>
      <c r="N5347" s="58" t="inlineStr">
        <is>
          <t>Yes</t>
        </is>
      </c>
      <c r="O5347" s="58" t="inlineStr">
        <is>
          <t>No</t>
        </is>
      </c>
      <c r="P5347" s="58" t="inlineStr">
        <is>
          <t>Month-to-month</t>
        </is>
      </c>
      <c r="Q5347" s="58" t="inlineStr">
        <is>
          <t>No</t>
        </is>
      </c>
      <c r="R5347" s="58" t="inlineStr">
        <is>
          <t>Electronic check</t>
        </is>
      </c>
      <c r="S5347" s="123" t="n">
        <v>89.8</v>
      </c>
      <c r="T5347" s="58" t="inlineStr">
        <is>
          <t>2335.3</t>
        </is>
      </c>
      <c r="U5347" s="58" t="inlineStr">
        <is>
          <t>Yes</t>
        </is>
      </c>
      <c r="V5347" s="123">
        <f>IFERROR(VALUE(TRIM(T5347)),S5347*F5347)</f>
        <v/>
      </c>
      <c r="W5347" s="58">
        <f>IF(F5347&lt;=12,"0-12 mo",IF(F5347&lt;=24,"13-24 mo",IF(F5347&lt;=48,"25-48 mo","49+ mo")))</f>
        <v/>
      </c>
      <c r="X5347" s="58">
        <f>IF(S5347&lt;=35.5,"Q1 Low",IF(S5347&lt;=70.35,"Q2 Mid-Low",IF(S5347&lt;=89.85,"Q3 Mid-High","Q4 High")))</f>
        <v/>
      </c>
      <c r="Y5347" s="58">
        <f>IF(U5347="Yes",1,0)</f>
        <v/>
      </c>
      <c r="Z5347" s="58">
        <f>IF(P5347="Month-to-month",1,0)+IF(M5347="No",1,0)+IF(J5347="No",1,0)+IF(I5347="Fiber optic",1,0)+IF(Q5347="Yes",1,0)</f>
        <v/>
      </c>
    </row>
    <row r="5348" ht="15" customHeight="1" s="59">
      <c r="A5348" s="58" t="inlineStr">
        <is>
          <t>0771-CHWSK</t>
        </is>
      </c>
      <c r="B5348" s="58" t="inlineStr">
        <is>
          <t>Male</t>
        </is>
      </c>
      <c r="C5348" s="58" t="n">
        <v>0</v>
      </c>
      <c r="D5348" s="58" t="inlineStr">
        <is>
          <t>No</t>
        </is>
      </c>
      <c r="E5348" s="58" t="inlineStr">
        <is>
          <t>No</t>
        </is>
      </c>
      <c r="F5348" s="58" t="n">
        <v>66</v>
      </c>
      <c r="G5348" s="58" t="inlineStr">
        <is>
          <t>Yes</t>
        </is>
      </c>
      <c r="H5348" s="58" t="inlineStr">
        <is>
          <t>Yes</t>
        </is>
      </c>
      <c r="I5348" s="58" t="inlineStr">
        <is>
          <t>DSL</t>
        </is>
      </c>
      <c r="J5348" s="58" t="inlineStr">
        <is>
          <t>Yes</t>
        </is>
      </c>
      <c r="K5348" s="58" t="inlineStr">
        <is>
          <t>Yes</t>
        </is>
      </c>
      <c r="L5348" s="58" t="inlineStr">
        <is>
          <t>Yes</t>
        </is>
      </c>
      <c r="M5348" s="58" t="inlineStr">
        <is>
          <t>No</t>
        </is>
      </c>
      <c r="N5348" s="58" t="inlineStr">
        <is>
          <t>No</t>
        </is>
      </c>
      <c r="O5348" s="58" t="inlineStr">
        <is>
          <t>Yes</t>
        </is>
      </c>
      <c r="P5348" s="58" t="inlineStr">
        <is>
          <t>Two year</t>
        </is>
      </c>
      <c r="Q5348" s="58" t="inlineStr">
        <is>
          <t>Yes</t>
        </is>
      </c>
      <c r="R5348" s="58" t="inlineStr">
        <is>
          <t>Credit card (automatic)</t>
        </is>
      </c>
      <c r="S5348" s="123" t="n">
        <v>74.59999999999999</v>
      </c>
      <c r="T5348" s="58" t="inlineStr">
        <is>
          <t>4798.4</t>
        </is>
      </c>
      <c r="U5348" s="58" t="inlineStr">
        <is>
          <t>No</t>
        </is>
      </c>
      <c r="V5348" s="123">
        <f>IFERROR(VALUE(TRIM(T5348)),S5348*F5348)</f>
        <v/>
      </c>
      <c r="W5348" s="58">
        <f>IF(F5348&lt;=12,"0-12 mo",IF(F5348&lt;=24,"13-24 mo",IF(F5348&lt;=48,"25-48 mo","49+ mo")))</f>
        <v/>
      </c>
      <c r="X5348" s="58">
        <f>IF(S5348&lt;=35.5,"Q1 Low",IF(S5348&lt;=70.35,"Q2 Mid-Low",IF(S5348&lt;=89.85,"Q3 Mid-High","Q4 High")))</f>
        <v/>
      </c>
      <c r="Y5348" s="58">
        <f>IF(U5348="Yes",1,0)</f>
        <v/>
      </c>
      <c r="Z5348" s="58">
        <f>IF(P5348="Month-to-month",1,0)+IF(M5348="No",1,0)+IF(J5348="No",1,0)+IF(I5348="Fiber optic",1,0)+IF(Q5348="Yes",1,0)</f>
        <v/>
      </c>
    </row>
    <row r="5349" ht="15" customHeight="1" s="59">
      <c r="A5349" s="58" t="inlineStr">
        <is>
          <t>9788-HNGUT</t>
        </is>
      </c>
      <c r="B5349" s="58" t="inlineStr">
        <is>
          <t>Male</t>
        </is>
      </c>
      <c r="C5349" s="58" t="n">
        <v>0</v>
      </c>
      <c r="D5349" s="58" t="inlineStr">
        <is>
          <t>Yes</t>
        </is>
      </c>
      <c r="E5349" s="58" t="inlineStr">
        <is>
          <t>No</t>
        </is>
      </c>
      <c r="F5349" s="58" t="n">
        <v>72</v>
      </c>
      <c r="G5349" s="58" t="inlineStr">
        <is>
          <t>Yes</t>
        </is>
      </c>
      <c r="H5349" s="58" t="inlineStr">
        <is>
          <t>Yes</t>
        </is>
      </c>
      <c r="I5349" s="58" t="inlineStr">
        <is>
          <t>Fiber optic</t>
        </is>
      </c>
      <c r="J5349" s="58" t="inlineStr">
        <is>
          <t>Yes</t>
        </is>
      </c>
      <c r="K5349" s="58" t="inlineStr">
        <is>
          <t>Yes</t>
        </is>
      </c>
      <c r="L5349" s="58" t="inlineStr">
        <is>
          <t>Yes</t>
        </is>
      </c>
      <c r="M5349" s="58" t="inlineStr">
        <is>
          <t>Yes</t>
        </is>
      </c>
      <c r="N5349" s="58" t="inlineStr">
        <is>
          <t>Yes</t>
        </is>
      </c>
      <c r="O5349" s="58" t="inlineStr">
        <is>
          <t>Yes</t>
        </is>
      </c>
      <c r="P5349" s="58" t="inlineStr">
        <is>
          <t>Two year</t>
        </is>
      </c>
      <c r="Q5349" s="58" t="inlineStr">
        <is>
          <t>Yes</t>
        </is>
      </c>
      <c r="R5349" s="58" t="inlineStr">
        <is>
          <t>Credit card (automatic)</t>
        </is>
      </c>
      <c r="S5349" s="123" t="n">
        <v>116.95</v>
      </c>
      <c r="T5349" s="58" t="inlineStr">
        <is>
          <t>8594.4</t>
        </is>
      </c>
      <c r="U5349" s="58" t="inlineStr">
        <is>
          <t>No</t>
        </is>
      </c>
      <c r="V5349" s="123">
        <f>IFERROR(VALUE(TRIM(T5349)),S5349*F5349)</f>
        <v/>
      </c>
      <c r="W5349" s="58">
        <f>IF(F5349&lt;=12,"0-12 mo",IF(F5349&lt;=24,"13-24 mo",IF(F5349&lt;=48,"25-48 mo","49+ mo")))</f>
        <v/>
      </c>
      <c r="X5349" s="58">
        <f>IF(S5349&lt;=35.5,"Q1 Low",IF(S5349&lt;=70.35,"Q2 Mid-Low",IF(S5349&lt;=89.85,"Q3 Mid-High","Q4 High")))</f>
        <v/>
      </c>
      <c r="Y5349" s="58">
        <f>IF(U5349="Yes",1,0)</f>
        <v/>
      </c>
      <c r="Z5349" s="58">
        <f>IF(P5349="Month-to-month",1,0)+IF(M5349="No",1,0)+IF(J5349="No",1,0)+IF(I5349="Fiber optic",1,0)+IF(Q5349="Yes",1,0)</f>
        <v/>
      </c>
    </row>
    <row r="5350" ht="15" customHeight="1" s="59">
      <c r="A5350" s="58" t="inlineStr">
        <is>
          <t>9495-REDIY</t>
        </is>
      </c>
      <c r="B5350" s="58" t="inlineStr">
        <is>
          <t>Male</t>
        </is>
      </c>
      <c r="C5350" s="58" t="n">
        <v>0</v>
      </c>
      <c r="D5350" s="58" t="inlineStr">
        <is>
          <t>No</t>
        </is>
      </c>
      <c r="E5350" s="58" t="inlineStr">
        <is>
          <t>Yes</t>
        </is>
      </c>
      <c r="F5350" s="58" t="n">
        <v>25</v>
      </c>
      <c r="G5350" s="58" t="inlineStr">
        <is>
          <t>No</t>
        </is>
      </c>
      <c r="H5350" s="58" t="inlineStr">
        <is>
          <t>No phone service</t>
        </is>
      </c>
      <c r="I5350" s="58" t="inlineStr">
        <is>
          <t>DSL</t>
        </is>
      </c>
      <c r="J5350" s="58" t="inlineStr">
        <is>
          <t>Yes</t>
        </is>
      </c>
      <c r="K5350" s="58" t="inlineStr">
        <is>
          <t>No</t>
        </is>
      </c>
      <c r="L5350" s="58" t="inlineStr">
        <is>
          <t>No</t>
        </is>
      </c>
      <c r="M5350" s="58" t="inlineStr">
        <is>
          <t>No</t>
        </is>
      </c>
      <c r="N5350" s="58" t="inlineStr">
        <is>
          <t>Yes</t>
        </is>
      </c>
      <c r="O5350" s="58" t="inlineStr">
        <is>
          <t>No</t>
        </is>
      </c>
      <c r="P5350" s="58" t="inlineStr">
        <is>
          <t>One year</t>
        </is>
      </c>
      <c r="Q5350" s="58" t="inlineStr">
        <is>
          <t>Yes</t>
        </is>
      </c>
      <c r="R5350" s="58" t="inlineStr">
        <is>
          <t>Credit card (automatic)</t>
        </is>
      </c>
      <c r="S5350" s="123" t="n">
        <v>40.65</v>
      </c>
      <c r="T5350" s="58" t="inlineStr">
        <is>
          <t>970.55</t>
        </is>
      </c>
      <c r="U5350" s="58" t="inlineStr">
        <is>
          <t>No</t>
        </is>
      </c>
      <c r="V5350" s="123">
        <f>IFERROR(VALUE(TRIM(T5350)),S5350*F5350)</f>
        <v/>
      </c>
      <c r="W5350" s="58">
        <f>IF(F5350&lt;=12,"0-12 mo",IF(F5350&lt;=24,"13-24 mo",IF(F5350&lt;=48,"25-48 mo","49+ mo")))</f>
        <v/>
      </c>
      <c r="X5350" s="58">
        <f>IF(S5350&lt;=35.5,"Q1 Low",IF(S5350&lt;=70.35,"Q2 Mid-Low",IF(S5350&lt;=89.85,"Q3 Mid-High","Q4 High")))</f>
        <v/>
      </c>
      <c r="Y5350" s="58">
        <f>IF(U5350="Yes",1,0)</f>
        <v/>
      </c>
      <c r="Z5350" s="58">
        <f>IF(P5350="Month-to-month",1,0)+IF(M5350="No",1,0)+IF(J5350="No",1,0)+IF(I5350="Fiber optic",1,0)+IF(Q5350="Yes",1,0)</f>
        <v/>
      </c>
    </row>
    <row r="5351" ht="15" customHeight="1" s="59">
      <c r="A5351" s="58" t="inlineStr">
        <is>
          <t>5375-XLDOF</t>
        </is>
      </c>
      <c r="B5351" s="58" t="inlineStr">
        <is>
          <t>Male</t>
        </is>
      </c>
      <c r="C5351" s="58" t="n">
        <v>0</v>
      </c>
      <c r="D5351" s="58" t="inlineStr">
        <is>
          <t>Yes</t>
        </is>
      </c>
      <c r="E5351" s="58" t="inlineStr">
        <is>
          <t>Yes</t>
        </is>
      </c>
      <c r="F5351" s="58" t="n">
        <v>69</v>
      </c>
      <c r="G5351" s="58" t="inlineStr">
        <is>
          <t>Yes</t>
        </is>
      </c>
      <c r="H5351" s="58" t="inlineStr">
        <is>
          <t>Yes</t>
        </is>
      </c>
      <c r="I5351" s="58" t="inlineStr">
        <is>
          <t>Fiber optic</t>
        </is>
      </c>
      <c r="J5351" s="58" t="inlineStr">
        <is>
          <t>Yes</t>
        </is>
      </c>
      <c r="K5351" s="58" t="inlineStr">
        <is>
          <t>Yes</t>
        </is>
      </c>
      <c r="L5351" s="58" t="inlineStr">
        <is>
          <t>Yes</t>
        </is>
      </c>
      <c r="M5351" s="58" t="inlineStr">
        <is>
          <t>Yes</t>
        </is>
      </c>
      <c r="N5351" s="58" t="inlineStr">
        <is>
          <t>Yes</t>
        </is>
      </c>
      <c r="O5351" s="58" t="inlineStr">
        <is>
          <t>Yes</t>
        </is>
      </c>
      <c r="P5351" s="58" t="inlineStr">
        <is>
          <t>Two year</t>
        </is>
      </c>
      <c r="Q5351" s="58" t="inlineStr">
        <is>
          <t>Yes</t>
        </is>
      </c>
      <c r="R5351" s="58" t="inlineStr">
        <is>
          <t>Bank transfer (automatic)</t>
        </is>
      </c>
      <c r="S5351" s="123" t="n">
        <v>114.35</v>
      </c>
      <c r="T5351" s="58" t="inlineStr">
        <is>
          <t>7665.8</t>
        </is>
      </c>
      <c r="U5351" s="58" t="inlineStr">
        <is>
          <t>No</t>
        </is>
      </c>
      <c r="V5351" s="123">
        <f>IFERROR(VALUE(TRIM(T5351)),S5351*F5351)</f>
        <v/>
      </c>
      <c r="W5351" s="58">
        <f>IF(F5351&lt;=12,"0-12 mo",IF(F5351&lt;=24,"13-24 mo",IF(F5351&lt;=48,"25-48 mo","49+ mo")))</f>
        <v/>
      </c>
      <c r="X5351" s="58">
        <f>IF(S5351&lt;=35.5,"Q1 Low",IF(S5351&lt;=70.35,"Q2 Mid-Low",IF(S5351&lt;=89.85,"Q3 Mid-High","Q4 High")))</f>
        <v/>
      </c>
      <c r="Y5351" s="58">
        <f>IF(U5351="Yes",1,0)</f>
        <v/>
      </c>
      <c r="Z5351" s="58">
        <f>IF(P5351="Month-to-month",1,0)+IF(M5351="No",1,0)+IF(J5351="No",1,0)+IF(I5351="Fiber optic",1,0)+IF(Q5351="Yes",1,0)</f>
        <v/>
      </c>
    </row>
    <row r="5352" ht="15" customHeight="1" s="59">
      <c r="A5352" s="58" t="inlineStr">
        <is>
          <t>1172-VIYBP</t>
        </is>
      </c>
      <c r="B5352" s="58" t="inlineStr">
        <is>
          <t>Male</t>
        </is>
      </c>
      <c r="C5352" s="58" t="n">
        <v>0</v>
      </c>
      <c r="D5352" s="58" t="inlineStr">
        <is>
          <t>Yes</t>
        </is>
      </c>
      <c r="E5352" s="58" t="inlineStr">
        <is>
          <t>Yes</t>
        </is>
      </c>
      <c r="F5352" s="58" t="n">
        <v>53</v>
      </c>
      <c r="G5352" s="58" t="inlineStr">
        <is>
          <t>Yes</t>
        </is>
      </c>
      <c r="H5352" s="58" t="inlineStr">
        <is>
          <t>Yes</t>
        </is>
      </c>
      <c r="I5352" s="58" t="inlineStr">
        <is>
          <t>DSL</t>
        </is>
      </c>
      <c r="J5352" s="58" t="inlineStr">
        <is>
          <t>Yes</t>
        </is>
      </c>
      <c r="K5352" s="58" t="inlineStr">
        <is>
          <t>Yes</t>
        </is>
      </c>
      <c r="L5352" s="58" t="inlineStr">
        <is>
          <t>No</t>
        </is>
      </c>
      <c r="M5352" s="58" t="inlineStr">
        <is>
          <t>No</t>
        </is>
      </c>
      <c r="N5352" s="58" t="inlineStr">
        <is>
          <t>No</t>
        </is>
      </c>
      <c r="O5352" s="58" t="inlineStr">
        <is>
          <t>Yes</t>
        </is>
      </c>
      <c r="P5352" s="58" t="inlineStr">
        <is>
          <t>Two year</t>
        </is>
      </c>
      <c r="Q5352" s="58" t="inlineStr">
        <is>
          <t>No</t>
        </is>
      </c>
      <c r="R5352" s="58" t="inlineStr">
        <is>
          <t>Bank transfer (automatic)</t>
        </is>
      </c>
      <c r="S5352" s="123" t="n">
        <v>69.7</v>
      </c>
      <c r="T5352" s="58" t="inlineStr">
        <is>
          <t>3686.05</t>
        </is>
      </c>
      <c r="U5352" s="58" t="inlineStr">
        <is>
          <t>No</t>
        </is>
      </c>
      <c r="V5352" s="123">
        <f>IFERROR(VALUE(TRIM(T5352)),S5352*F5352)</f>
        <v/>
      </c>
      <c r="W5352" s="58">
        <f>IF(F5352&lt;=12,"0-12 mo",IF(F5352&lt;=24,"13-24 mo",IF(F5352&lt;=48,"25-48 mo","49+ mo")))</f>
        <v/>
      </c>
      <c r="X5352" s="58">
        <f>IF(S5352&lt;=35.5,"Q1 Low",IF(S5352&lt;=70.35,"Q2 Mid-Low",IF(S5352&lt;=89.85,"Q3 Mid-High","Q4 High")))</f>
        <v/>
      </c>
      <c r="Y5352" s="58">
        <f>IF(U5352="Yes",1,0)</f>
        <v/>
      </c>
      <c r="Z5352" s="58">
        <f>IF(P5352="Month-to-month",1,0)+IF(M5352="No",1,0)+IF(J5352="No",1,0)+IF(I5352="Fiber optic",1,0)+IF(Q5352="Yes",1,0)</f>
        <v/>
      </c>
    </row>
    <row r="5353" ht="15" customHeight="1" s="59">
      <c r="A5353" s="58" t="inlineStr">
        <is>
          <t>5649-VUKMC</t>
        </is>
      </c>
      <c r="B5353" s="58" t="inlineStr">
        <is>
          <t>Female</t>
        </is>
      </c>
      <c r="C5353" s="58" t="n">
        <v>0</v>
      </c>
      <c r="D5353" s="58" t="inlineStr">
        <is>
          <t>No</t>
        </is>
      </c>
      <c r="E5353" s="58" t="inlineStr">
        <is>
          <t>No</t>
        </is>
      </c>
      <c r="F5353" s="58" t="n">
        <v>12</v>
      </c>
      <c r="G5353" s="58" t="inlineStr">
        <is>
          <t>Yes</t>
        </is>
      </c>
      <c r="H5353" s="58" t="inlineStr">
        <is>
          <t>No</t>
        </is>
      </c>
      <c r="I5353" s="58" t="inlineStr">
        <is>
          <t>Fiber optic</t>
        </is>
      </c>
      <c r="J5353" s="58" t="inlineStr">
        <is>
          <t>No</t>
        </is>
      </c>
      <c r="K5353" s="58" t="inlineStr">
        <is>
          <t>No</t>
        </is>
      </c>
      <c r="L5353" s="58" t="inlineStr">
        <is>
          <t>Yes</t>
        </is>
      </c>
      <c r="M5353" s="58" t="inlineStr">
        <is>
          <t>No</t>
        </is>
      </c>
      <c r="N5353" s="58" t="inlineStr">
        <is>
          <t>Yes</t>
        </is>
      </c>
      <c r="O5353" s="58" t="inlineStr">
        <is>
          <t>Yes</t>
        </is>
      </c>
      <c r="P5353" s="58" t="inlineStr">
        <is>
          <t>One year</t>
        </is>
      </c>
      <c r="Q5353" s="58" t="inlineStr">
        <is>
          <t>No</t>
        </is>
      </c>
      <c r="R5353" s="58" t="inlineStr">
        <is>
          <t>Mailed check</t>
        </is>
      </c>
      <c r="S5353" s="123" t="n">
        <v>95.5</v>
      </c>
      <c r="T5353" s="58" t="inlineStr">
        <is>
          <t>1115.15</t>
        </is>
      </c>
      <c r="U5353" s="58" t="inlineStr">
        <is>
          <t>Yes</t>
        </is>
      </c>
      <c r="V5353" s="123">
        <f>IFERROR(VALUE(TRIM(T5353)),S5353*F5353)</f>
        <v/>
      </c>
      <c r="W5353" s="58">
        <f>IF(F5353&lt;=12,"0-12 mo",IF(F5353&lt;=24,"13-24 mo",IF(F5353&lt;=48,"25-48 mo","49+ mo")))</f>
        <v/>
      </c>
      <c r="X5353" s="58">
        <f>IF(S5353&lt;=35.5,"Q1 Low",IF(S5353&lt;=70.35,"Q2 Mid-Low",IF(S5353&lt;=89.85,"Q3 Mid-High","Q4 High")))</f>
        <v/>
      </c>
      <c r="Y5353" s="58">
        <f>IF(U5353="Yes",1,0)</f>
        <v/>
      </c>
      <c r="Z5353" s="58">
        <f>IF(P5353="Month-to-month",1,0)+IF(M5353="No",1,0)+IF(J5353="No",1,0)+IF(I5353="Fiber optic",1,0)+IF(Q5353="Yes",1,0)</f>
        <v/>
      </c>
    </row>
    <row r="5354" ht="15" customHeight="1" s="59">
      <c r="A5354" s="58" t="inlineStr">
        <is>
          <t>6559-PDZLR</t>
        </is>
      </c>
      <c r="B5354" s="58" t="inlineStr">
        <is>
          <t>Male</t>
        </is>
      </c>
      <c r="C5354" s="58" t="n">
        <v>0</v>
      </c>
      <c r="D5354" s="58" t="inlineStr">
        <is>
          <t>No</t>
        </is>
      </c>
      <c r="E5354" s="58" t="inlineStr">
        <is>
          <t>No</t>
        </is>
      </c>
      <c r="F5354" s="58" t="n">
        <v>26</v>
      </c>
      <c r="G5354" s="58" t="inlineStr">
        <is>
          <t>Yes</t>
        </is>
      </c>
      <c r="H5354" s="58" t="inlineStr">
        <is>
          <t>No</t>
        </is>
      </c>
      <c r="I5354" s="58" t="inlineStr">
        <is>
          <t>Fiber optic</t>
        </is>
      </c>
      <c r="J5354" s="58" t="inlineStr">
        <is>
          <t>No</t>
        </is>
      </c>
      <c r="K5354" s="58" t="inlineStr">
        <is>
          <t>No</t>
        </is>
      </c>
      <c r="L5354" s="58" t="inlineStr">
        <is>
          <t>Yes</t>
        </is>
      </c>
      <c r="M5354" s="58" t="inlineStr">
        <is>
          <t>Yes</t>
        </is>
      </c>
      <c r="N5354" s="58" t="inlineStr">
        <is>
          <t>Yes</t>
        </is>
      </c>
      <c r="O5354" s="58" t="inlineStr">
        <is>
          <t>Yes</t>
        </is>
      </c>
      <c r="P5354" s="58" t="inlineStr">
        <is>
          <t>Month-to-month</t>
        </is>
      </c>
      <c r="Q5354" s="58" t="inlineStr">
        <is>
          <t>Yes</t>
        </is>
      </c>
      <c r="R5354" s="58" t="inlineStr">
        <is>
          <t>Electronic check</t>
        </is>
      </c>
      <c r="S5354" s="123" t="n">
        <v>98.65000000000001</v>
      </c>
      <c r="T5354" s="58" t="inlineStr">
        <is>
          <t>2537</t>
        </is>
      </c>
      <c r="U5354" s="58" t="inlineStr">
        <is>
          <t>No</t>
        </is>
      </c>
      <c r="V5354" s="123">
        <f>IFERROR(VALUE(TRIM(T5354)),S5354*F5354)</f>
        <v/>
      </c>
      <c r="W5354" s="58">
        <f>IF(F5354&lt;=12,"0-12 mo",IF(F5354&lt;=24,"13-24 mo",IF(F5354&lt;=48,"25-48 mo","49+ mo")))</f>
        <v/>
      </c>
      <c r="X5354" s="58">
        <f>IF(S5354&lt;=35.5,"Q1 Low",IF(S5354&lt;=70.35,"Q2 Mid-Low",IF(S5354&lt;=89.85,"Q3 Mid-High","Q4 High")))</f>
        <v/>
      </c>
      <c r="Y5354" s="58">
        <f>IF(U5354="Yes",1,0)</f>
        <v/>
      </c>
      <c r="Z5354" s="58">
        <f>IF(P5354="Month-to-month",1,0)+IF(M5354="No",1,0)+IF(J5354="No",1,0)+IF(I5354="Fiber optic",1,0)+IF(Q5354="Yes",1,0)</f>
        <v/>
      </c>
    </row>
    <row r="5355" ht="15" customHeight="1" s="59">
      <c r="A5355" s="58" t="inlineStr">
        <is>
          <t>8992-OBVDG</t>
        </is>
      </c>
      <c r="B5355" s="58" t="inlineStr">
        <is>
          <t>Male</t>
        </is>
      </c>
      <c r="C5355" s="58" t="n">
        <v>0</v>
      </c>
      <c r="D5355" s="58" t="inlineStr">
        <is>
          <t>No</t>
        </is>
      </c>
      <c r="E5355" s="58" t="inlineStr">
        <is>
          <t>No</t>
        </is>
      </c>
      <c r="F5355" s="58" t="n">
        <v>21</v>
      </c>
      <c r="G5355" s="58" t="inlineStr">
        <is>
          <t>Yes</t>
        </is>
      </c>
      <c r="H5355" s="58" t="inlineStr">
        <is>
          <t>No</t>
        </is>
      </c>
      <c r="I5355" s="58" t="inlineStr">
        <is>
          <t>DSL</t>
        </is>
      </c>
      <c r="J5355" s="58" t="inlineStr">
        <is>
          <t>No</t>
        </is>
      </c>
      <c r="K5355" s="58" t="inlineStr">
        <is>
          <t>No</t>
        </is>
      </c>
      <c r="L5355" s="58" t="inlineStr">
        <is>
          <t>Yes</t>
        </is>
      </c>
      <c r="M5355" s="58" t="inlineStr">
        <is>
          <t>No</t>
        </is>
      </c>
      <c r="N5355" s="58" t="inlineStr">
        <is>
          <t>No</t>
        </is>
      </c>
      <c r="O5355" s="58" t="inlineStr">
        <is>
          <t>Yes</t>
        </is>
      </c>
      <c r="P5355" s="58" t="inlineStr">
        <is>
          <t>Month-to-month</t>
        </is>
      </c>
      <c r="Q5355" s="58" t="inlineStr">
        <is>
          <t>No</t>
        </is>
      </c>
      <c r="R5355" s="58" t="inlineStr">
        <is>
          <t>Mailed check</t>
        </is>
      </c>
      <c r="S5355" s="123" t="n">
        <v>61.65</v>
      </c>
      <c r="T5355" s="58" t="inlineStr">
        <is>
          <t>1393.6</t>
        </is>
      </c>
      <c r="U5355" s="58" t="inlineStr">
        <is>
          <t>No</t>
        </is>
      </c>
      <c r="V5355" s="123">
        <f>IFERROR(VALUE(TRIM(T5355)),S5355*F5355)</f>
        <v/>
      </c>
      <c r="W5355" s="58">
        <f>IF(F5355&lt;=12,"0-12 mo",IF(F5355&lt;=24,"13-24 mo",IF(F5355&lt;=48,"25-48 mo","49+ mo")))</f>
        <v/>
      </c>
      <c r="X5355" s="58">
        <f>IF(S5355&lt;=35.5,"Q1 Low",IF(S5355&lt;=70.35,"Q2 Mid-Low",IF(S5355&lt;=89.85,"Q3 Mid-High","Q4 High")))</f>
        <v/>
      </c>
      <c r="Y5355" s="58">
        <f>IF(U5355="Yes",1,0)</f>
        <v/>
      </c>
      <c r="Z5355" s="58">
        <f>IF(P5355="Month-to-month",1,0)+IF(M5355="No",1,0)+IF(J5355="No",1,0)+IF(I5355="Fiber optic",1,0)+IF(Q5355="Yes",1,0)</f>
        <v/>
      </c>
    </row>
    <row r="5356" ht="15" customHeight="1" s="59">
      <c r="A5356" s="58" t="inlineStr">
        <is>
          <t>4273-MBHYA</t>
        </is>
      </c>
      <c r="B5356" s="58" t="inlineStr">
        <is>
          <t>Female</t>
        </is>
      </c>
      <c r="C5356" s="58" t="n">
        <v>0</v>
      </c>
      <c r="D5356" s="58" t="inlineStr">
        <is>
          <t>No</t>
        </is>
      </c>
      <c r="E5356" s="58" t="inlineStr">
        <is>
          <t>Yes</t>
        </is>
      </c>
      <c r="F5356" s="58" t="n">
        <v>1</v>
      </c>
      <c r="G5356" s="58" t="inlineStr">
        <is>
          <t>Yes</t>
        </is>
      </c>
      <c r="H5356" s="58" t="inlineStr">
        <is>
          <t>No</t>
        </is>
      </c>
      <c r="I5356" s="58" t="inlineStr">
        <is>
          <t>Fiber optic</t>
        </is>
      </c>
      <c r="J5356" s="58" t="inlineStr">
        <is>
          <t>No</t>
        </is>
      </c>
      <c r="K5356" s="58" t="inlineStr">
        <is>
          <t>No</t>
        </is>
      </c>
      <c r="L5356" s="58" t="inlineStr">
        <is>
          <t>No</t>
        </is>
      </c>
      <c r="M5356" s="58" t="inlineStr">
        <is>
          <t>No</t>
        </is>
      </c>
      <c r="N5356" s="58" t="inlineStr">
        <is>
          <t>Yes</t>
        </is>
      </c>
      <c r="O5356" s="58" t="inlineStr">
        <is>
          <t>Yes</t>
        </is>
      </c>
      <c r="P5356" s="58" t="inlineStr">
        <is>
          <t>Month-to-month</t>
        </is>
      </c>
      <c r="Q5356" s="58" t="inlineStr">
        <is>
          <t>Yes</t>
        </is>
      </c>
      <c r="R5356" s="58" t="inlineStr">
        <is>
          <t>Electronic check</t>
        </is>
      </c>
      <c r="S5356" s="123" t="n">
        <v>89.34999999999999</v>
      </c>
      <c r="T5356" s="58" t="inlineStr">
        <is>
          <t>89.35</t>
        </is>
      </c>
      <c r="U5356" s="58" t="inlineStr">
        <is>
          <t>No</t>
        </is>
      </c>
      <c r="V5356" s="123">
        <f>IFERROR(VALUE(TRIM(T5356)),S5356*F5356)</f>
        <v/>
      </c>
      <c r="W5356" s="58">
        <f>IF(F5356&lt;=12,"0-12 mo",IF(F5356&lt;=24,"13-24 mo",IF(F5356&lt;=48,"25-48 mo","49+ mo")))</f>
        <v/>
      </c>
      <c r="X5356" s="58">
        <f>IF(S5356&lt;=35.5,"Q1 Low",IF(S5356&lt;=70.35,"Q2 Mid-Low",IF(S5356&lt;=89.85,"Q3 Mid-High","Q4 High")))</f>
        <v/>
      </c>
      <c r="Y5356" s="58">
        <f>IF(U5356="Yes",1,0)</f>
        <v/>
      </c>
      <c r="Z5356" s="58">
        <f>IF(P5356="Month-to-month",1,0)+IF(M5356="No",1,0)+IF(J5356="No",1,0)+IF(I5356="Fiber optic",1,0)+IF(Q5356="Yes",1,0)</f>
        <v/>
      </c>
    </row>
    <row r="5357" ht="15" customHeight="1" s="59">
      <c r="A5357" s="58" t="inlineStr">
        <is>
          <t>4724-WXVWF</t>
        </is>
      </c>
      <c r="B5357" s="58" t="inlineStr">
        <is>
          <t>Male</t>
        </is>
      </c>
      <c r="C5357" s="58" t="n">
        <v>0</v>
      </c>
      <c r="D5357" s="58" t="inlineStr">
        <is>
          <t>No</t>
        </is>
      </c>
      <c r="E5357" s="58" t="inlineStr">
        <is>
          <t>No</t>
        </is>
      </c>
      <c r="F5357" s="58" t="n">
        <v>48</v>
      </c>
      <c r="G5357" s="58" t="inlineStr">
        <is>
          <t>Yes</t>
        </is>
      </c>
      <c r="H5357" s="58" t="inlineStr">
        <is>
          <t>Yes</t>
        </is>
      </c>
      <c r="I5357" s="58" t="inlineStr">
        <is>
          <t>Fiber optic</t>
        </is>
      </c>
      <c r="J5357" s="58" t="inlineStr">
        <is>
          <t>Yes</t>
        </is>
      </c>
      <c r="K5357" s="58" t="inlineStr">
        <is>
          <t>No</t>
        </is>
      </c>
      <c r="L5357" s="58" t="inlineStr">
        <is>
          <t>No</t>
        </is>
      </c>
      <c r="M5357" s="58" t="inlineStr">
        <is>
          <t>Yes</t>
        </is>
      </c>
      <c r="N5357" s="58" t="inlineStr">
        <is>
          <t>No</t>
        </is>
      </c>
      <c r="O5357" s="58" t="inlineStr">
        <is>
          <t>Yes</t>
        </is>
      </c>
      <c r="P5357" s="58" t="inlineStr">
        <is>
          <t>Month-to-month</t>
        </is>
      </c>
      <c r="Q5357" s="58" t="inlineStr">
        <is>
          <t>Yes</t>
        </is>
      </c>
      <c r="R5357" s="58" t="inlineStr">
        <is>
          <t>Electronic check</t>
        </is>
      </c>
      <c r="S5357" s="123" t="n">
        <v>95.40000000000001</v>
      </c>
      <c r="T5357" s="58" t="inlineStr">
        <is>
          <t>4445.3</t>
        </is>
      </c>
      <c r="U5357" s="58" t="inlineStr">
        <is>
          <t>No</t>
        </is>
      </c>
      <c r="V5357" s="123">
        <f>IFERROR(VALUE(TRIM(T5357)),S5357*F5357)</f>
        <v/>
      </c>
      <c r="W5357" s="58">
        <f>IF(F5357&lt;=12,"0-12 mo",IF(F5357&lt;=24,"13-24 mo",IF(F5357&lt;=48,"25-48 mo","49+ mo")))</f>
        <v/>
      </c>
      <c r="X5357" s="58">
        <f>IF(S5357&lt;=35.5,"Q1 Low",IF(S5357&lt;=70.35,"Q2 Mid-Low",IF(S5357&lt;=89.85,"Q3 Mid-High","Q4 High")))</f>
        <v/>
      </c>
      <c r="Y5357" s="58">
        <f>IF(U5357="Yes",1,0)</f>
        <v/>
      </c>
      <c r="Z5357" s="58">
        <f>IF(P5357="Month-to-month",1,0)+IF(M5357="No",1,0)+IF(J5357="No",1,0)+IF(I5357="Fiber optic",1,0)+IF(Q5357="Yes",1,0)</f>
        <v/>
      </c>
    </row>
    <row r="5358" ht="15" customHeight="1" s="59">
      <c r="A5358" s="58" t="inlineStr">
        <is>
          <t>5701-GUXDC</t>
        </is>
      </c>
      <c r="B5358" s="58" t="inlineStr">
        <is>
          <t>Female</t>
        </is>
      </c>
      <c r="C5358" s="58" t="n">
        <v>0</v>
      </c>
      <c r="D5358" s="58" t="inlineStr">
        <is>
          <t>Yes</t>
        </is>
      </c>
      <c r="E5358" s="58" t="inlineStr">
        <is>
          <t>No</t>
        </is>
      </c>
      <c r="F5358" s="58" t="n">
        <v>26</v>
      </c>
      <c r="G5358" s="58" t="inlineStr">
        <is>
          <t>No</t>
        </is>
      </c>
      <c r="H5358" s="58" t="inlineStr">
        <is>
          <t>No phone service</t>
        </is>
      </c>
      <c r="I5358" s="58" t="inlineStr">
        <is>
          <t>DSL</t>
        </is>
      </c>
      <c r="J5358" s="58" t="inlineStr">
        <is>
          <t>Yes</t>
        </is>
      </c>
      <c r="K5358" s="58" t="inlineStr">
        <is>
          <t>No</t>
        </is>
      </c>
      <c r="L5358" s="58" t="inlineStr">
        <is>
          <t>Yes</t>
        </is>
      </c>
      <c r="M5358" s="58" t="inlineStr">
        <is>
          <t>No</t>
        </is>
      </c>
      <c r="N5358" s="58" t="inlineStr">
        <is>
          <t>No</t>
        </is>
      </c>
      <c r="O5358" s="58" t="inlineStr">
        <is>
          <t>No</t>
        </is>
      </c>
      <c r="P5358" s="58" t="inlineStr">
        <is>
          <t>One year</t>
        </is>
      </c>
      <c r="Q5358" s="58" t="inlineStr">
        <is>
          <t>No</t>
        </is>
      </c>
      <c r="R5358" s="58" t="inlineStr">
        <is>
          <t>Credit card (automatic)</t>
        </is>
      </c>
      <c r="S5358" s="123" t="n">
        <v>35.4</v>
      </c>
      <c r="T5358" s="58" t="inlineStr">
        <is>
          <t>978.6</t>
        </is>
      </c>
      <c r="U5358" s="58" t="inlineStr">
        <is>
          <t>No</t>
        </is>
      </c>
      <c r="V5358" s="123">
        <f>IFERROR(VALUE(TRIM(T5358)),S5358*F5358)</f>
        <v/>
      </c>
      <c r="W5358" s="58">
        <f>IF(F5358&lt;=12,"0-12 mo",IF(F5358&lt;=24,"13-24 mo",IF(F5358&lt;=48,"25-48 mo","49+ mo")))</f>
        <v/>
      </c>
      <c r="X5358" s="58">
        <f>IF(S5358&lt;=35.5,"Q1 Low",IF(S5358&lt;=70.35,"Q2 Mid-Low",IF(S5358&lt;=89.85,"Q3 Mid-High","Q4 High")))</f>
        <v/>
      </c>
      <c r="Y5358" s="58">
        <f>IF(U5358="Yes",1,0)</f>
        <v/>
      </c>
      <c r="Z5358" s="58">
        <f>IF(P5358="Month-to-month",1,0)+IF(M5358="No",1,0)+IF(J5358="No",1,0)+IF(I5358="Fiber optic",1,0)+IF(Q5358="Yes",1,0)</f>
        <v/>
      </c>
    </row>
    <row r="5359" ht="15" customHeight="1" s="59">
      <c r="A5359" s="58" t="inlineStr">
        <is>
          <t>1460-UZPRJ</t>
        </is>
      </c>
      <c r="B5359" s="58" t="inlineStr">
        <is>
          <t>Male</t>
        </is>
      </c>
      <c r="C5359" s="58" t="n">
        <v>0</v>
      </c>
      <c r="D5359" s="58" t="inlineStr">
        <is>
          <t>Yes</t>
        </is>
      </c>
      <c r="E5359" s="58" t="inlineStr">
        <is>
          <t>No</t>
        </is>
      </c>
      <c r="F5359" s="58" t="n">
        <v>60</v>
      </c>
      <c r="G5359" s="58" t="inlineStr">
        <is>
          <t>Yes</t>
        </is>
      </c>
      <c r="H5359" s="58" t="inlineStr">
        <is>
          <t>No</t>
        </is>
      </c>
      <c r="I5359" s="58" t="inlineStr">
        <is>
          <t>No</t>
        </is>
      </c>
      <c r="J5359" s="58" t="inlineStr">
        <is>
          <t>No internet service</t>
        </is>
      </c>
      <c r="K5359" s="58" t="inlineStr">
        <is>
          <t>No internet service</t>
        </is>
      </c>
      <c r="L5359" s="58" t="inlineStr">
        <is>
          <t>No internet service</t>
        </is>
      </c>
      <c r="M5359" s="58" t="inlineStr">
        <is>
          <t>No internet service</t>
        </is>
      </c>
      <c r="N5359" s="58" t="inlineStr">
        <is>
          <t>No internet service</t>
        </is>
      </c>
      <c r="O5359" s="58" t="inlineStr">
        <is>
          <t>No internet service</t>
        </is>
      </c>
      <c r="P5359" s="58" t="inlineStr">
        <is>
          <t>Two year</t>
        </is>
      </c>
      <c r="Q5359" s="58" t="inlineStr">
        <is>
          <t>No</t>
        </is>
      </c>
      <c r="R5359" s="58" t="inlineStr">
        <is>
          <t>Mailed check</t>
        </is>
      </c>
      <c r="S5359" s="123" t="n">
        <v>19.95</v>
      </c>
      <c r="T5359" s="58" t="inlineStr">
        <is>
          <t>1258.15</t>
        </is>
      </c>
      <c r="U5359" s="58" t="inlineStr">
        <is>
          <t>No</t>
        </is>
      </c>
      <c r="V5359" s="123">
        <f>IFERROR(VALUE(TRIM(T5359)),S5359*F5359)</f>
        <v/>
      </c>
      <c r="W5359" s="58">
        <f>IF(F5359&lt;=12,"0-12 mo",IF(F5359&lt;=24,"13-24 mo",IF(F5359&lt;=48,"25-48 mo","49+ mo")))</f>
        <v/>
      </c>
      <c r="X5359" s="58">
        <f>IF(S5359&lt;=35.5,"Q1 Low",IF(S5359&lt;=70.35,"Q2 Mid-Low",IF(S5359&lt;=89.85,"Q3 Mid-High","Q4 High")))</f>
        <v/>
      </c>
      <c r="Y5359" s="58">
        <f>IF(U5359="Yes",1,0)</f>
        <v/>
      </c>
      <c r="Z5359" s="58">
        <f>IF(P5359="Month-to-month",1,0)+IF(M5359="No",1,0)+IF(J5359="No",1,0)+IF(I5359="Fiber optic",1,0)+IF(Q5359="Yes",1,0)</f>
        <v/>
      </c>
    </row>
    <row r="5360" ht="15" customHeight="1" s="59">
      <c r="A5360" s="58" t="inlineStr">
        <is>
          <t>6082-GLJIX</t>
        </is>
      </c>
      <c r="B5360" s="58" t="inlineStr">
        <is>
          <t>Male</t>
        </is>
      </c>
      <c r="C5360" s="58" t="n">
        <v>0</v>
      </c>
      <c r="D5360" s="58" t="inlineStr">
        <is>
          <t>No</t>
        </is>
      </c>
      <c r="E5360" s="58" t="inlineStr">
        <is>
          <t>No</t>
        </is>
      </c>
      <c r="F5360" s="58" t="n">
        <v>18</v>
      </c>
      <c r="G5360" s="58" t="inlineStr">
        <is>
          <t>Yes</t>
        </is>
      </c>
      <c r="H5360" s="58" t="inlineStr">
        <is>
          <t>No</t>
        </is>
      </c>
      <c r="I5360" s="58" t="inlineStr">
        <is>
          <t>No</t>
        </is>
      </c>
      <c r="J5360" s="58" t="inlineStr">
        <is>
          <t>No internet service</t>
        </is>
      </c>
      <c r="K5360" s="58" t="inlineStr">
        <is>
          <t>No internet service</t>
        </is>
      </c>
      <c r="L5360" s="58" t="inlineStr">
        <is>
          <t>No internet service</t>
        </is>
      </c>
      <c r="M5360" s="58" t="inlineStr">
        <is>
          <t>No internet service</t>
        </is>
      </c>
      <c r="N5360" s="58" t="inlineStr">
        <is>
          <t>No internet service</t>
        </is>
      </c>
      <c r="O5360" s="58" t="inlineStr">
        <is>
          <t>No internet service</t>
        </is>
      </c>
      <c r="P5360" s="58" t="inlineStr">
        <is>
          <t>Month-to-month</t>
        </is>
      </c>
      <c r="Q5360" s="58" t="inlineStr">
        <is>
          <t>No</t>
        </is>
      </c>
      <c r="R5360" s="58" t="inlineStr">
        <is>
          <t>Mailed check</t>
        </is>
      </c>
      <c r="S5360" s="123" t="n">
        <v>19.25</v>
      </c>
      <c r="T5360" s="58" t="inlineStr">
        <is>
          <t>331.35</t>
        </is>
      </c>
      <c r="U5360" s="58" t="inlineStr">
        <is>
          <t>No</t>
        </is>
      </c>
      <c r="V5360" s="123">
        <f>IFERROR(VALUE(TRIM(T5360)),S5360*F5360)</f>
        <v/>
      </c>
      <c r="W5360" s="58">
        <f>IF(F5360&lt;=12,"0-12 mo",IF(F5360&lt;=24,"13-24 mo",IF(F5360&lt;=48,"25-48 mo","49+ mo")))</f>
        <v/>
      </c>
      <c r="X5360" s="58">
        <f>IF(S5360&lt;=35.5,"Q1 Low",IF(S5360&lt;=70.35,"Q2 Mid-Low",IF(S5360&lt;=89.85,"Q3 Mid-High","Q4 High")))</f>
        <v/>
      </c>
      <c r="Y5360" s="58">
        <f>IF(U5360="Yes",1,0)</f>
        <v/>
      </c>
      <c r="Z5360" s="58">
        <f>IF(P5360="Month-to-month",1,0)+IF(M5360="No",1,0)+IF(J5360="No",1,0)+IF(I5360="Fiber optic",1,0)+IF(Q5360="Yes",1,0)</f>
        <v/>
      </c>
    </row>
    <row r="5361" ht="15" customHeight="1" s="59">
      <c r="A5361" s="58" t="inlineStr">
        <is>
          <t>5143-EGQFK</t>
        </is>
      </c>
      <c r="B5361" s="58" t="inlineStr">
        <is>
          <t>Female</t>
        </is>
      </c>
      <c r="C5361" s="58" t="n">
        <v>1</v>
      </c>
      <c r="D5361" s="58" t="inlineStr">
        <is>
          <t>No</t>
        </is>
      </c>
      <c r="E5361" s="58" t="inlineStr">
        <is>
          <t>No</t>
        </is>
      </c>
      <c r="F5361" s="58" t="n">
        <v>10</v>
      </c>
      <c r="G5361" s="58" t="inlineStr">
        <is>
          <t>No</t>
        </is>
      </c>
      <c r="H5361" s="58" t="inlineStr">
        <is>
          <t>No phone service</t>
        </is>
      </c>
      <c r="I5361" s="58" t="inlineStr">
        <is>
          <t>DSL</t>
        </is>
      </c>
      <c r="J5361" s="58" t="inlineStr">
        <is>
          <t>No</t>
        </is>
      </c>
      <c r="K5361" s="58" t="inlineStr">
        <is>
          <t>No</t>
        </is>
      </c>
      <c r="L5361" s="58" t="inlineStr">
        <is>
          <t>No</t>
        </is>
      </c>
      <c r="M5361" s="58" t="inlineStr">
        <is>
          <t>Yes</t>
        </is>
      </c>
      <c r="N5361" s="58" t="inlineStr">
        <is>
          <t>No</t>
        </is>
      </c>
      <c r="O5361" s="58" t="inlineStr">
        <is>
          <t>No</t>
        </is>
      </c>
      <c r="P5361" s="58" t="inlineStr">
        <is>
          <t>Month-to-month</t>
        </is>
      </c>
      <c r="Q5361" s="58" t="inlineStr">
        <is>
          <t>Yes</t>
        </is>
      </c>
      <c r="R5361" s="58" t="inlineStr">
        <is>
          <t>Electronic check</t>
        </is>
      </c>
      <c r="S5361" s="123" t="n">
        <v>29.65</v>
      </c>
      <c r="T5361" s="58" t="inlineStr">
        <is>
          <t>291.4</t>
        </is>
      </c>
      <c r="U5361" s="58" t="inlineStr">
        <is>
          <t>Yes</t>
        </is>
      </c>
      <c r="V5361" s="123">
        <f>IFERROR(VALUE(TRIM(T5361)),S5361*F5361)</f>
        <v/>
      </c>
      <c r="W5361" s="58">
        <f>IF(F5361&lt;=12,"0-12 mo",IF(F5361&lt;=24,"13-24 mo",IF(F5361&lt;=48,"25-48 mo","49+ mo")))</f>
        <v/>
      </c>
      <c r="X5361" s="58">
        <f>IF(S5361&lt;=35.5,"Q1 Low",IF(S5361&lt;=70.35,"Q2 Mid-Low",IF(S5361&lt;=89.85,"Q3 Mid-High","Q4 High")))</f>
        <v/>
      </c>
      <c r="Y5361" s="58">
        <f>IF(U5361="Yes",1,0)</f>
        <v/>
      </c>
      <c r="Z5361" s="58">
        <f>IF(P5361="Month-to-month",1,0)+IF(M5361="No",1,0)+IF(J5361="No",1,0)+IF(I5361="Fiber optic",1,0)+IF(Q5361="Yes",1,0)</f>
        <v/>
      </c>
    </row>
    <row r="5362" ht="15" customHeight="1" s="59">
      <c r="A5362" s="58" t="inlineStr">
        <is>
          <t>4919-IKATY</t>
        </is>
      </c>
      <c r="B5362" s="58" t="inlineStr">
        <is>
          <t>Male</t>
        </is>
      </c>
      <c r="C5362" s="58" t="n">
        <v>0</v>
      </c>
      <c r="D5362" s="58" t="inlineStr">
        <is>
          <t>Yes</t>
        </is>
      </c>
      <c r="E5362" s="58" t="inlineStr">
        <is>
          <t>Yes</t>
        </is>
      </c>
      <c r="F5362" s="58" t="n">
        <v>5</v>
      </c>
      <c r="G5362" s="58" t="inlineStr">
        <is>
          <t>Yes</t>
        </is>
      </c>
      <c r="H5362" s="58" t="inlineStr">
        <is>
          <t>Yes</t>
        </is>
      </c>
      <c r="I5362" s="58" t="inlineStr">
        <is>
          <t>Fiber optic</t>
        </is>
      </c>
      <c r="J5362" s="58" t="inlineStr">
        <is>
          <t>Yes</t>
        </is>
      </c>
      <c r="K5362" s="58" t="inlineStr">
        <is>
          <t>No</t>
        </is>
      </c>
      <c r="L5362" s="58" t="inlineStr">
        <is>
          <t>Yes</t>
        </is>
      </c>
      <c r="M5362" s="58" t="inlineStr">
        <is>
          <t>No</t>
        </is>
      </c>
      <c r="N5362" s="58" t="inlineStr">
        <is>
          <t>No</t>
        </is>
      </c>
      <c r="O5362" s="58" t="inlineStr">
        <is>
          <t>No</t>
        </is>
      </c>
      <c r="P5362" s="58" t="inlineStr">
        <is>
          <t>Month-to-month</t>
        </is>
      </c>
      <c r="Q5362" s="58" t="inlineStr">
        <is>
          <t>Yes</t>
        </is>
      </c>
      <c r="R5362" s="58" t="inlineStr">
        <is>
          <t>Electronic check</t>
        </is>
      </c>
      <c r="S5362" s="123" t="n">
        <v>84.5</v>
      </c>
      <c r="T5362" s="58" t="inlineStr">
        <is>
          <t>453.75</t>
        </is>
      </c>
      <c r="U5362" s="58" t="inlineStr">
        <is>
          <t>Yes</t>
        </is>
      </c>
      <c r="V5362" s="123">
        <f>IFERROR(VALUE(TRIM(T5362)),S5362*F5362)</f>
        <v/>
      </c>
      <c r="W5362" s="58">
        <f>IF(F5362&lt;=12,"0-12 mo",IF(F5362&lt;=24,"13-24 mo",IF(F5362&lt;=48,"25-48 mo","49+ mo")))</f>
        <v/>
      </c>
      <c r="X5362" s="58">
        <f>IF(S5362&lt;=35.5,"Q1 Low",IF(S5362&lt;=70.35,"Q2 Mid-Low",IF(S5362&lt;=89.85,"Q3 Mid-High","Q4 High")))</f>
        <v/>
      </c>
      <c r="Y5362" s="58">
        <f>IF(U5362="Yes",1,0)</f>
        <v/>
      </c>
      <c r="Z5362" s="58">
        <f>IF(P5362="Month-to-month",1,0)+IF(M5362="No",1,0)+IF(J5362="No",1,0)+IF(I5362="Fiber optic",1,0)+IF(Q5362="Yes",1,0)</f>
        <v/>
      </c>
    </row>
    <row r="5363" ht="15" customHeight="1" s="59">
      <c r="A5363" s="58" t="inlineStr">
        <is>
          <t>2495-TTHBQ</t>
        </is>
      </c>
      <c r="B5363" s="58" t="inlineStr">
        <is>
          <t>Female</t>
        </is>
      </c>
      <c r="C5363" s="58" t="n">
        <v>0</v>
      </c>
      <c r="D5363" s="58" t="inlineStr">
        <is>
          <t>No</t>
        </is>
      </c>
      <c r="E5363" s="58" t="inlineStr">
        <is>
          <t>Yes</t>
        </is>
      </c>
      <c r="F5363" s="58" t="n">
        <v>4</v>
      </c>
      <c r="G5363" s="58" t="inlineStr">
        <is>
          <t>Yes</t>
        </is>
      </c>
      <c r="H5363" s="58" t="inlineStr">
        <is>
          <t>No</t>
        </is>
      </c>
      <c r="I5363" s="58" t="inlineStr">
        <is>
          <t>No</t>
        </is>
      </c>
      <c r="J5363" s="58" t="inlineStr">
        <is>
          <t>No internet service</t>
        </is>
      </c>
      <c r="K5363" s="58" t="inlineStr">
        <is>
          <t>No internet service</t>
        </is>
      </c>
      <c r="L5363" s="58" t="inlineStr">
        <is>
          <t>No internet service</t>
        </is>
      </c>
      <c r="M5363" s="58" t="inlineStr">
        <is>
          <t>No internet service</t>
        </is>
      </c>
      <c r="N5363" s="58" t="inlineStr">
        <is>
          <t>No internet service</t>
        </is>
      </c>
      <c r="O5363" s="58" t="inlineStr">
        <is>
          <t>No internet service</t>
        </is>
      </c>
      <c r="P5363" s="58" t="inlineStr">
        <is>
          <t>One year</t>
        </is>
      </c>
      <c r="Q5363" s="58" t="inlineStr">
        <is>
          <t>Yes</t>
        </is>
      </c>
      <c r="R5363" s="58" t="inlineStr">
        <is>
          <t>Mailed check</t>
        </is>
      </c>
      <c r="S5363" s="123" t="n">
        <v>20.4</v>
      </c>
      <c r="T5363" s="58" t="inlineStr">
        <is>
          <t>84.75</t>
        </is>
      </c>
      <c r="U5363" s="58" t="inlineStr">
        <is>
          <t>No</t>
        </is>
      </c>
      <c r="V5363" s="123">
        <f>IFERROR(VALUE(TRIM(T5363)),S5363*F5363)</f>
        <v/>
      </c>
      <c r="W5363" s="58">
        <f>IF(F5363&lt;=12,"0-12 mo",IF(F5363&lt;=24,"13-24 mo",IF(F5363&lt;=48,"25-48 mo","49+ mo")))</f>
        <v/>
      </c>
      <c r="X5363" s="58">
        <f>IF(S5363&lt;=35.5,"Q1 Low",IF(S5363&lt;=70.35,"Q2 Mid-Low",IF(S5363&lt;=89.85,"Q3 Mid-High","Q4 High")))</f>
        <v/>
      </c>
      <c r="Y5363" s="58">
        <f>IF(U5363="Yes",1,0)</f>
        <v/>
      </c>
      <c r="Z5363" s="58">
        <f>IF(P5363="Month-to-month",1,0)+IF(M5363="No",1,0)+IF(J5363="No",1,0)+IF(I5363="Fiber optic",1,0)+IF(Q5363="Yes",1,0)</f>
        <v/>
      </c>
    </row>
    <row r="5364" ht="15" customHeight="1" s="59">
      <c r="A5364" s="58" t="inlineStr">
        <is>
          <t>0485-ZBSLN</t>
        </is>
      </c>
      <c r="B5364" s="58" t="inlineStr">
        <is>
          <t>Male</t>
        </is>
      </c>
      <c r="C5364" s="58" t="n">
        <v>0</v>
      </c>
      <c r="D5364" s="58" t="inlineStr">
        <is>
          <t>Yes</t>
        </is>
      </c>
      <c r="E5364" s="58" t="inlineStr">
        <is>
          <t>Yes</t>
        </is>
      </c>
      <c r="F5364" s="58" t="n">
        <v>65</v>
      </c>
      <c r="G5364" s="58" t="inlineStr">
        <is>
          <t>Yes</t>
        </is>
      </c>
      <c r="H5364" s="58" t="inlineStr">
        <is>
          <t>Yes</t>
        </is>
      </c>
      <c r="I5364" s="58" t="inlineStr">
        <is>
          <t>No</t>
        </is>
      </c>
      <c r="J5364" s="58" t="inlineStr">
        <is>
          <t>No internet service</t>
        </is>
      </c>
      <c r="K5364" s="58" t="inlineStr">
        <is>
          <t>No internet service</t>
        </is>
      </c>
      <c r="L5364" s="58" t="inlineStr">
        <is>
          <t>No internet service</t>
        </is>
      </c>
      <c r="M5364" s="58" t="inlineStr">
        <is>
          <t>No internet service</t>
        </is>
      </c>
      <c r="N5364" s="58" t="inlineStr">
        <is>
          <t>No internet service</t>
        </is>
      </c>
      <c r="O5364" s="58" t="inlineStr">
        <is>
          <t>No internet service</t>
        </is>
      </c>
      <c r="P5364" s="58" t="inlineStr">
        <is>
          <t>Two year</t>
        </is>
      </c>
      <c r="Q5364" s="58" t="inlineStr">
        <is>
          <t>No</t>
        </is>
      </c>
      <c r="R5364" s="58" t="inlineStr">
        <is>
          <t>Credit card (automatic)</t>
        </is>
      </c>
      <c r="S5364" s="123" t="n">
        <v>24.75</v>
      </c>
      <c r="T5364" s="58" t="inlineStr">
        <is>
          <t>1715.1</t>
        </is>
      </c>
      <c r="U5364" s="58" t="inlineStr">
        <is>
          <t>No</t>
        </is>
      </c>
      <c r="V5364" s="123">
        <f>IFERROR(VALUE(TRIM(T5364)),S5364*F5364)</f>
        <v/>
      </c>
      <c r="W5364" s="58">
        <f>IF(F5364&lt;=12,"0-12 mo",IF(F5364&lt;=24,"13-24 mo",IF(F5364&lt;=48,"25-48 mo","49+ mo")))</f>
        <v/>
      </c>
      <c r="X5364" s="58">
        <f>IF(S5364&lt;=35.5,"Q1 Low",IF(S5364&lt;=70.35,"Q2 Mid-Low",IF(S5364&lt;=89.85,"Q3 Mid-High","Q4 High")))</f>
        <v/>
      </c>
      <c r="Y5364" s="58">
        <f>IF(U5364="Yes",1,0)</f>
        <v/>
      </c>
      <c r="Z5364" s="58">
        <f>IF(P5364="Month-to-month",1,0)+IF(M5364="No",1,0)+IF(J5364="No",1,0)+IF(I5364="Fiber optic",1,0)+IF(Q5364="Yes",1,0)</f>
        <v/>
      </c>
    </row>
    <row r="5365" ht="15" customHeight="1" s="59">
      <c r="A5365" s="58" t="inlineStr">
        <is>
          <t>3810-PJUHR</t>
        </is>
      </c>
      <c r="B5365" s="58" t="inlineStr">
        <is>
          <t>Male</t>
        </is>
      </c>
      <c r="C5365" s="58" t="n">
        <v>0</v>
      </c>
      <c r="D5365" s="58" t="inlineStr">
        <is>
          <t>Yes</t>
        </is>
      </c>
      <c r="E5365" s="58" t="inlineStr">
        <is>
          <t>Yes</t>
        </is>
      </c>
      <c r="F5365" s="58" t="n">
        <v>70</v>
      </c>
      <c r="G5365" s="58" t="inlineStr">
        <is>
          <t>Yes</t>
        </is>
      </c>
      <c r="H5365" s="58" t="inlineStr">
        <is>
          <t>Yes</t>
        </is>
      </c>
      <c r="I5365" s="58" t="inlineStr">
        <is>
          <t>No</t>
        </is>
      </c>
      <c r="J5365" s="58" t="inlineStr">
        <is>
          <t>No internet service</t>
        </is>
      </c>
      <c r="K5365" s="58" t="inlineStr">
        <is>
          <t>No internet service</t>
        </is>
      </c>
      <c r="L5365" s="58" t="inlineStr">
        <is>
          <t>No internet service</t>
        </is>
      </c>
      <c r="M5365" s="58" t="inlineStr">
        <is>
          <t>No internet service</t>
        </is>
      </c>
      <c r="N5365" s="58" t="inlineStr">
        <is>
          <t>No internet service</t>
        </is>
      </c>
      <c r="O5365" s="58" t="inlineStr">
        <is>
          <t>No internet service</t>
        </is>
      </c>
      <c r="P5365" s="58" t="inlineStr">
        <is>
          <t>Two year</t>
        </is>
      </c>
      <c r="Q5365" s="58" t="inlineStr">
        <is>
          <t>No</t>
        </is>
      </c>
      <c r="R5365" s="58" t="inlineStr">
        <is>
          <t>Mailed check</t>
        </is>
      </c>
      <c r="S5365" s="123" t="n">
        <v>25.35</v>
      </c>
      <c r="T5365" s="58" t="inlineStr">
        <is>
          <t>1715.15</t>
        </is>
      </c>
      <c r="U5365" s="58" t="inlineStr">
        <is>
          <t>No</t>
        </is>
      </c>
      <c r="V5365" s="123">
        <f>IFERROR(VALUE(TRIM(T5365)),S5365*F5365)</f>
        <v/>
      </c>
      <c r="W5365" s="58">
        <f>IF(F5365&lt;=12,"0-12 mo",IF(F5365&lt;=24,"13-24 mo",IF(F5365&lt;=48,"25-48 mo","49+ mo")))</f>
        <v/>
      </c>
      <c r="X5365" s="58">
        <f>IF(S5365&lt;=35.5,"Q1 Low",IF(S5365&lt;=70.35,"Q2 Mid-Low",IF(S5365&lt;=89.85,"Q3 Mid-High","Q4 High")))</f>
        <v/>
      </c>
      <c r="Y5365" s="58">
        <f>IF(U5365="Yes",1,0)</f>
        <v/>
      </c>
      <c r="Z5365" s="58">
        <f>IF(P5365="Month-to-month",1,0)+IF(M5365="No",1,0)+IF(J5365="No",1,0)+IF(I5365="Fiber optic",1,0)+IF(Q5365="Yes",1,0)</f>
        <v/>
      </c>
    </row>
    <row r="5366" ht="15" customHeight="1" s="59">
      <c r="A5366" s="58" t="inlineStr">
        <is>
          <t>9050-QLROH</t>
        </is>
      </c>
      <c r="B5366" s="58" t="inlineStr">
        <is>
          <t>Male</t>
        </is>
      </c>
      <c r="C5366" s="58" t="n">
        <v>0</v>
      </c>
      <c r="D5366" s="58" t="inlineStr">
        <is>
          <t>No</t>
        </is>
      </c>
      <c r="E5366" s="58" t="inlineStr">
        <is>
          <t>No</t>
        </is>
      </c>
      <c r="F5366" s="58" t="n">
        <v>18</v>
      </c>
      <c r="G5366" s="58" t="inlineStr">
        <is>
          <t>Yes</t>
        </is>
      </c>
      <c r="H5366" s="58" t="inlineStr">
        <is>
          <t>Yes</t>
        </is>
      </c>
      <c r="I5366" s="58" t="inlineStr">
        <is>
          <t>Fiber optic</t>
        </is>
      </c>
      <c r="J5366" s="58" t="inlineStr">
        <is>
          <t>No</t>
        </is>
      </c>
      <c r="K5366" s="58" t="inlineStr">
        <is>
          <t>No</t>
        </is>
      </c>
      <c r="L5366" s="58" t="inlineStr">
        <is>
          <t>Yes</t>
        </is>
      </c>
      <c r="M5366" s="58" t="inlineStr">
        <is>
          <t>No</t>
        </is>
      </c>
      <c r="N5366" s="58" t="inlineStr">
        <is>
          <t>No</t>
        </is>
      </c>
      <c r="O5366" s="58" t="inlineStr">
        <is>
          <t>Yes</t>
        </is>
      </c>
      <c r="P5366" s="58" t="inlineStr">
        <is>
          <t>Month-to-month</t>
        </is>
      </c>
      <c r="Q5366" s="58" t="inlineStr">
        <is>
          <t>Yes</t>
        </is>
      </c>
      <c r="R5366" s="58" t="inlineStr">
        <is>
          <t>Credit card (automatic)</t>
        </is>
      </c>
      <c r="S5366" s="123" t="n">
        <v>90.7</v>
      </c>
      <c r="T5366" s="58" t="inlineStr">
        <is>
          <t>1597.25</t>
        </is>
      </c>
      <c r="U5366" s="58" t="inlineStr">
        <is>
          <t>Yes</t>
        </is>
      </c>
      <c r="V5366" s="123">
        <f>IFERROR(VALUE(TRIM(T5366)),S5366*F5366)</f>
        <v/>
      </c>
      <c r="W5366" s="58">
        <f>IF(F5366&lt;=12,"0-12 mo",IF(F5366&lt;=24,"13-24 mo",IF(F5366&lt;=48,"25-48 mo","49+ mo")))</f>
        <v/>
      </c>
      <c r="X5366" s="58">
        <f>IF(S5366&lt;=35.5,"Q1 Low",IF(S5366&lt;=70.35,"Q2 Mid-Low",IF(S5366&lt;=89.85,"Q3 Mid-High","Q4 High")))</f>
        <v/>
      </c>
      <c r="Y5366" s="58">
        <f>IF(U5366="Yes",1,0)</f>
        <v/>
      </c>
      <c r="Z5366" s="58">
        <f>IF(P5366="Month-to-month",1,0)+IF(M5366="No",1,0)+IF(J5366="No",1,0)+IF(I5366="Fiber optic",1,0)+IF(Q5366="Yes",1,0)</f>
        <v/>
      </c>
    </row>
    <row r="5367" ht="15" customHeight="1" s="59">
      <c r="A5367" s="58" t="inlineStr">
        <is>
          <t>0847-HGRML</t>
        </is>
      </c>
      <c r="B5367" s="58" t="inlineStr">
        <is>
          <t>Male</t>
        </is>
      </c>
      <c r="C5367" s="58" t="n">
        <v>0</v>
      </c>
      <c r="D5367" s="58" t="inlineStr">
        <is>
          <t>No</t>
        </is>
      </c>
      <c r="E5367" s="58" t="inlineStr">
        <is>
          <t>Yes</t>
        </is>
      </c>
      <c r="F5367" s="58" t="n">
        <v>62</v>
      </c>
      <c r="G5367" s="58" t="inlineStr">
        <is>
          <t>Yes</t>
        </is>
      </c>
      <c r="H5367" s="58" t="inlineStr">
        <is>
          <t>No</t>
        </is>
      </c>
      <c r="I5367" s="58" t="inlineStr">
        <is>
          <t>No</t>
        </is>
      </c>
      <c r="J5367" s="58" t="inlineStr">
        <is>
          <t>No internet service</t>
        </is>
      </c>
      <c r="K5367" s="58" t="inlineStr">
        <is>
          <t>No internet service</t>
        </is>
      </c>
      <c r="L5367" s="58" t="inlineStr">
        <is>
          <t>No internet service</t>
        </is>
      </c>
      <c r="M5367" s="58" t="inlineStr">
        <is>
          <t>No internet service</t>
        </is>
      </c>
      <c r="N5367" s="58" t="inlineStr">
        <is>
          <t>No internet service</t>
        </is>
      </c>
      <c r="O5367" s="58" t="inlineStr">
        <is>
          <t>No internet service</t>
        </is>
      </c>
      <c r="P5367" s="58" t="inlineStr">
        <is>
          <t>Two year</t>
        </is>
      </c>
      <c r="Q5367" s="58" t="inlineStr">
        <is>
          <t>No</t>
        </is>
      </c>
      <c r="R5367" s="58" t="inlineStr">
        <is>
          <t>Bank transfer (automatic)</t>
        </is>
      </c>
      <c r="S5367" s="123" t="n">
        <v>20</v>
      </c>
      <c r="T5367" s="58" t="inlineStr">
        <is>
          <t>1250.1</t>
        </is>
      </c>
      <c r="U5367" s="58" t="inlineStr">
        <is>
          <t>No</t>
        </is>
      </c>
      <c r="V5367" s="123">
        <f>IFERROR(VALUE(TRIM(T5367)),S5367*F5367)</f>
        <v/>
      </c>
      <c r="W5367" s="58">
        <f>IF(F5367&lt;=12,"0-12 mo",IF(F5367&lt;=24,"13-24 mo",IF(F5367&lt;=48,"25-48 mo","49+ mo")))</f>
        <v/>
      </c>
      <c r="X5367" s="58">
        <f>IF(S5367&lt;=35.5,"Q1 Low",IF(S5367&lt;=70.35,"Q2 Mid-Low",IF(S5367&lt;=89.85,"Q3 Mid-High","Q4 High")))</f>
        <v/>
      </c>
      <c r="Y5367" s="58">
        <f>IF(U5367="Yes",1,0)</f>
        <v/>
      </c>
      <c r="Z5367" s="58">
        <f>IF(P5367="Month-to-month",1,0)+IF(M5367="No",1,0)+IF(J5367="No",1,0)+IF(I5367="Fiber optic",1,0)+IF(Q5367="Yes",1,0)</f>
        <v/>
      </c>
    </row>
    <row r="5368" ht="15" customHeight="1" s="59">
      <c r="A5368" s="58" t="inlineStr">
        <is>
          <t>8232-CTLKO</t>
        </is>
      </c>
      <c r="B5368" s="58" t="inlineStr">
        <is>
          <t>Female</t>
        </is>
      </c>
      <c r="C5368" s="58" t="n">
        <v>0</v>
      </c>
      <c r="D5368" s="58" t="inlineStr">
        <is>
          <t>Yes</t>
        </is>
      </c>
      <c r="E5368" s="58" t="inlineStr">
        <is>
          <t>Yes</t>
        </is>
      </c>
      <c r="F5368" s="58" t="n">
        <v>66</v>
      </c>
      <c r="G5368" s="58" t="inlineStr">
        <is>
          <t>Yes</t>
        </is>
      </c>
      <c r="H5368" s="58" t="inlineStr">
        <is>
          <t>No</t>
        </is>
      </c>
      <c r="I5368" s="58" t="inlineStr">
        <is>
          <t>DSL</t>
        </is>
      </c>
      <c r="J5368" s="58" t="inlineStr">
        <is>
          <t>Yes</t>
        </is>
      </c>
      <c r="K5368" s="58" t="inlineStr">
        <is>
          <t>No</t>
        </is>
      </c>
      <c r="L5368" s="58" t="inlineStr">
        <is>
          <t>No</t>
        </is>
      </c>
      <c r="M5368" s="58" t="inlineStr">
        <is>
          <t>No</t>
        </is>
      </c>
      <c r="N5368" s="58" t="inlineStr">
        <is>
          <t>Yes</t>
        </is>
      </c>
      <c r="O5368" s="58" t="inlineStr">
        <is>
          <t>No</t>
        </is>
      </c>
      <c r="P5368" s="58" t="inlineStr">
        <is>
          <t>Two year</t>
        </is>
      </c>
      <c r="Q5368" s="58" t="inlineStr">
        <is>
          <t>Yes</t>
        </is>
      </c>
      <c r="R5368" s="58" t="inlineStr">
        <is>
          <t>Electronic check</t>
        </is>
      </c>
      <c r="S5368" s="123" t="n">
        <v>59.75</v>
      </c>
      <c r="T5368" s="58" t="inlineStr">
        <is>
          <t>3996.8</t>
        </is>
      </c>
      <c r="U5368" s="58" t="inlineStr">
        <is>
          <t>No</t>
        </is>
      </c>
      <c r="V5368" s="123">
        <f>IFERROR(VALUE(TRIM(T5368)),S5368*F5368)</f>
        <v/>
      </c>
      <c r="W5368" s="58">
        <f>IF(F5368&lt;=12,"0-12 mo",IF(F5368&lt;=24,"13-24 mo",IF(F5368&lt;=48,"25-48 mo","49+ mo")))</f>
        <v/>
      </c>
      <c r="X5368" s="58">
        <f>IF(S5368&lt;=35.5,"Q1 Low",IF(S5368&lt;=70.35,"Q2 Mid-Low",IF(S5368&lt;=89.85,"Q3 Mid-High","Q4 High")))</f>
        <v/>
      </c>
      <c r="Y5368" s="58">
        <f>IF(U5368="Yes",1,0)</f>
        <v/>
      </c>
      <c r="Z5368" s="58">
        <f>IF(P5368="Month-to-month",1,0)+IF(M5368="No",1,0)+IF(J5368="No",1,0)+IF(I5368="Fiber optic",1,0)+IF(Q5368="Yes",1,0)</f>
        <v/>
      </c>
    </row>
    <row r="5369" ht="15" customHeight="1" s="59">
      <c r="A5369" s="58" t="inlineStr">
        <is>
          <t>9227-YBAXE</t>
        </is>
      </c>
      <c r="B5369" s="58" t="inlineStr">
        <is>
          <t>Female</t>
        </is>
      </c>
      <c r="C5369" s="58" t="n">
        <v>0</v>
      </c>
      <c r="D5369" s="58" t="inlineStr">
        <is>
          <t>Yes</t>
        </is>
      </c>
      <c r="E5369" s="58" t="inlineStr">
        <is>
          <t>Yes</t>
        </is>
      </c>
      <c r="F5369" s="58" t="n">
        <v>65</v>
      </c>
      <c r="G5369" s="58" t="inlineStr">
        <is>
          <t>Yes</t>
        </is>
      </c>
      <c r="H5369" s="58" t="inlineStr">
        <is>
          <t>Yes</t>
        </is>
      </c>
      <c r="I5369" s="58" t="inlineStr">
        <is>
          <t>DSL</t>
        </is>
      </c>
      <c r="J5369" s="58" t="inlineStr">
        <is>
          <t>Yes</t>
        </is>
      </c>
      <c r="K5369" s="58" t="inlineStr">
        <is>
          <t>Yes</t>
        </is>
      </c>
      <c r="L5369" s="58" t="inlineStr">
        <is>
          <t>No</t>
        </is>
      </c>
      <c r="M5369" s="58" t="inlineStr">
        <is>
          <t>Yes</t>
        </is>
      </c>
      <c r="N5369" s="58" t="inlineStr">
        <is>
          <t>Yes</t>
        </is>
      </c>
      <c r="O5369" s="58" t="inlineStr">
        <is>
          <t>Yes</t>
        </is>
      </c>
      <c r="P5369" s="58" t="inlineStr">
        <is>
          <t>Two year</t>
        </is>
      </c>
      <c r="Q5369" s="58" t="inlineStr">
        <is>
          <t>Yes</t>
        </is>
      </c>
      <c r="R5369" s="58" t="inlineStr">
        <is>
          <t>Bank transfer (automatic)</t>
        </is>
      </c>
      <c r="S5369" s="123" t="n">
        <v>82.5</v>
      </c>
      <c r="T5369" s="58" t="inlineStr">
        <is>
          <t>5215.1</t>
        </is>
      </c>
      <c r="U5369" s="58" t="inlineStr">
        <is>
          <t>No</t>
        </is>
      </c>
      <c r="V5369" s="123">
        <f>IFERROR(VALUE(TRIM(T5369)),S5369*F5369)</f>
        <v/>
      </c>
      <c r="W5369" s="58">
        <f>IF(F5369&lt;=12,"0-12 mo",IF(F5369&lt;=24,"13-24 mo",IF(F5369&lt;=48,"25-48 mo","49+ mo")))</f>
        <v/>
      </c>
      <c r="X5369" s="58">
        <f>IF(S5369&lt;=35.5,"Q1 Low",IF(S5369&lt;=70.35,"Q2 Mid-Low",IF(S5369&lt;=89.85,"Q3 Mid-High","Q4 High")))</f>
        <v/>
      </c>
      <c r="Y5369" s="58">
        <f>IF(U5369="Yes",1,0)</f>
        <v/>
      </c>
      <c r="Z5369" s="58">
        <f>IF(P5369="Month-to-month",1,0)+IF(M5369="No",1,0)+IF(J5369="No",1,0)+IF(I5369="Fiber optic",1,0)+IF(Q5369="Yes",1,0)</f>
        <v/>
      </c>
    </row>
    <row r="5370" ht="15" customHeight="1" s="59">
      <c r="A5370" s="58" t="inlineStr">
        <is>
          <t>6168-WFVVF</t>
        </is>
      </c>
      <c r="B5370" s="58" t="inlineStr">
        <is>
          <t>Female</t>
        </is>
      </c>
      <c r="C5370" s="58" t="n">
        <v>1</v>
      </c>
      <c r="D5370" s="58" t="inlineStr">
        <is>
          <t>No</t>
        </is>
      </c>
      <c r="E5370" s="58" t="inlineStr">
        <is>
          <t>No</t>
        </is>
      </c>
      <c r="F5370" s="58" t="n">
        <v>3</v>
      </c>
      <c r="G5370" s="58" t="inlineStr">
        <is>
          <t>Yes</t>
        </is>
      </c>
      <c r="H5370" s="58" t="inlineStr">
        <is>
          <t>No</t>
        </is>
      </c>
      <c r="I5370" s="58" t="inlineStr">
        <is>
          <t>Fiber optic</t>
        </is>
      </c>
      <c r="J5370" s="58" t="inlineStr">
        <is>
          <t>No</t>
        </is>
      </c>
      <c r="K5370" s="58" t="inlineStr">
        <is>
          <t>No</t>
        </is>
      </c>
      <c r="L5370" s="58" t="inlineStr">
        <is>
          <t>No</t>
        </is>
      </c>
      <c r="M5370" s="58" t="inlineStr">
        <is>
          <t>No</t>
        </is>
      </c>
      <c r="N5370" s="58" t="inlineStr">
        <is>
          <t>No</t>
        </is>
      </c>
      <c r="O5370" s="58" t="inlineStr">
        <is>
          <t>No</t>
        </is>
      </c>
      <c r="P5370" s="58" t="inlineStr">
        <is>
          <t>Month-to-month</t>
        </is>
      </c>
      <c r="Q5370" s="58" t="inlineStr">
        <is>
          <t>Yes</t>
        </is>
      </c>
      <c r="R5370" s="58" t="inlineStr">
        <is>
          <t>Electronic check</t>
        </is>
      </c>
      <c r="S5370" s="123" t="n">
        <v>70.3</v>
      </c>
      <c r="T5370" s="58" t="inlineStr">
        <is>
          <t>235.5</t>
        </is>
      </c>
      <c r="U5370" s="58" t="inlineStr">
        <is>
          <t>Yes</t>
        </is>
      </c>
      <c r="V5370" s="123">
        <f>IFERROR(VALUE(TRIM(T5370)),S5370*F5370)</f>
        <v/>
      </c>
      <c r="W5370" s="58">
        <f>IF(F5370&lt;=12,"0-12 mo",IF(F5370&lt;=24,"13-24 mo",IF(F5370&lt;=48,"25-48 mo","49+ mo")))</f>
        <v/>
      </c>
      <c r="X5370" s="58">
        <f>IF(S5370&lt;=35.5,"Q1 Low",IF(S5370&lt;=70.35,"Q2 Mid-Low",IF(S5370&lt;=89.85,"Q3 Mid-High","Q4 High")))</f>
        <v/>
      </c>
      <c r="Y5370" s="58">
        <f>IF(U5370="Yes",1,0)</f>
        <v/>
      </c>
      <c r="Z5370" s="58">
        <f>IF(P5370="Month-to-month",1,0)+IF(M5370="No",1,0)+IF(J5370="No",1,0)+IF(I5370="Fiber optic",1,0)+IF(Q5370="Yes",1,0)</f>
        <v/>
      </c>
    </row>
    <row r="5371" ht="15" customHeight="1" s="59">
      <c r="A5371" s="58" t="inlineStr">
        <is>
          <t>9860-LISIZ</t>
        </is>
      </c>
      <c r="B5371" s="58" t="inlineStr">
        <is>
          <t>Female</t>
        </is>
      </c>
      <c r="C5371" s="58" t="n">
        <v>0</v>
      </c>
      <c r="D5371" s="58" t="inlineStr">
        <is>
          <t>No</t>
        </is>
      </c>
      <c r="E5371" s="58" t="inlineStr">
        <is>
          <t>No</t>
        </is>
      </c>
      <c r="F5371" s="58" t="n">
        <v>34</v>
      </c>
      <c r="G5371" s="58" t="inlineStr">
        <is>
          <t>Yes</t>
        </is>
      </c>
      <c r="H5371" s="58" t="inlineStr">
        <is>
          <t>No</t>
        </is>
      </c>
      <c r="I5371" s="58" t="inlineStr">
        <is>
          <t>No</t>
        </is>
      </c>
      <c r="J5371" s="58" t="inlineStr">
        <is>
          <t>No internet service</t>
        </is>
      </c>
      <c r="K5371" s="58" t="inlineStr">
        <is>
          <t>No internet service</t>
        </is>
      </c>
      <c r="L5371" s="58" t="inlineStr">
        <is>
          <t>No internet service</t>
        </is>
      </c>
      <c r="M5371" s="58" t="inlineStr">
        <is>
          <t>No internet service</t>
        </is>
      </c>
      <c r="N5371" s="58" t="inlineStr">
        <is>
          <t>No internet service</t>
        </is>
      </c>
      <c r="O5371" s="58" t="inlineStr">
        <is>
          <t>No internet service</t>
        </is>
      </c>
      <c r="P5371" s="58" t="inlineStr">
        <is>
          <t>Month-to-month</t>
        </is>
      </c>
      <c r="Q5371" s="58" t="inlineStr">
        <is>
          <t>No</t>
        </is>
      </c>
      <c r="R5371" s="58" t="inlineStr">
        <is>
          <t>Mailed check</t>
        </is>
      </c>
      <c r="S5371" s="123" t="n">
        <v>20.35</v>
      </c>
      <c r="T5371" s="58" t="inlineStr">
        <is>
          <t>673.2</t>
        </is>
      </c>
      <c r="U5371" s="58" t="inlineStr">
        <is>
          <t>No</t>
        </is>
      </c>
      <c r="V5371" s="123">
        <f>IFERROR(VALUE(TRIM(T5371)),S5371*F5371)</f>
        <v/>
      </c>
      <c r="W5371" s="58">
        <f>IF(F5371&lt;=12,"0-12 mo",IF(F5371&lt;=24,"13-24 mo",IF(F5371&lt;=48,"25-48 mo","49+ mo")))</f>
        <v/>
      </c>
      <c r="X5371" s="58">
        <f>IF(S5371&lt;=35.5,"Q1 Low",IF(S5371&lt;=70.35,"Q2 Mid-Low",IF(S5371&lt;=89.85,"Q3 Mid-High","Q4 High")))</f>
        <v/>
      </c>
      <c r="Y5371" s="58">
        <f>IF(U5371="Yes",1,0)</f>
        <v/>
      </c>
      <c r="Z5371" s="58">
        <f>IF(P5371="Month-to-month",1,0)+IF(M5371="No",1,0)+IF(J5371="No",1,0)+IF(I5371="Fiber optic",1,0)+IF(Q5371="Yes",1,0)</f>
        <v/>
      </c>
    </row>
    <row r="5372" ht="15" customHeight="1" s="59">
      <c r="A5372" s="58" t="inlineStr">
        <is>
          <t>0112-QAWRZ</t>
        </is>
      </c>
      <c r="B5372" s="58" t="inlineStr">
        <is>
          <t>Male</t>
        </is>
      </c>
      <c r="C5372" s="58" t="n">
        <v>0</v>
      </c>
      <c r="D5372" s="58" t="inlineStr">
        <is>
          <t>Yes</t>
        </is>
      </c>
      <c r="E5372" s="58" t="inlineStr">
        <is>
          <t>Yes</t>
        </is>
      </c>
      <c r="F5372" s="58" t="n">
        <v>16</v>
      </c>
      <c r="G5372" s="58" t="inlineStr">
        <is>
          <t>Yes</t>
        </is>
      </c>
      <c r="H5372" s="58" t="inlineStr">
        <is>
          <t>Yes</t>
        </is>
      </c>
      <c r="I5372" s="58" t="inlineStr">
        <is>
          <t>Fiber optic</t>
        </is>
      </c>
      <c r="J5372" s="58" t="inlineStr">
        <is>
          <t>No</t>
        </is>
      </c>
      <c r="K5372" s="58" t="inlineStr">
        <is>
          <t>No</t>
        </is>
      </c>
      <c r="L5372" s="58" t="inlineStr">
        <is>
          <t>Yes</t>
        </is>
      </c>
      <c r="M5372" s="58" t="inlineStr">
        <is>
          <t>No</t>
        </is>
      </c>
      <c r="N5372" s="58" t="inlineStr">
        <is>
          <t>Yes</t>
        </is>
      </c>
      <c r="O5372" s="58" t="inlineStr">
        <is>
          <t>No</t>
        </is>
      </c>
      <c r="P5372" s="58" t="inlineStr">
        <is>
          <t>Month-to-month</t>
        </is>
      </c>
      <c r="Q5372" s="58" t="inlineStr">
        <is>
          <t>Yes</t>
        </is>
      </c>
      <c r="R5372" s="58" t="inlineStr">
        <is>
          <t>Bank transfer (automatic)</t>
        </is>
      </c>
      <c r="S5372" s="123" t="n">
        <v>90.8</v>
      </c>
      <c r="T5372" s="58" t="inlineStr">
        <is>
          <t>1442.2</t>
        </is>
      </c>
      <c r="U5372" s="58" t="inlineStr">
        <is>
          <t>No</t>
        </is>
      </c>
      <c r="V5372" s="123">
        <f>IFERROR(VALUE(TRIM(T5372)),S5372*F5372)</f>
        <v/>
      </c>
      <c r="W5372" s="58">
        <f>IF(F5372&lt;=12,"0-12 mo",IF(F5372&lt;=24,"13-24 mo",IF(F5372&lt;=48,"25-48 mo","49+ mo")))</f>
        <v/>
      </c>
      <c r="X5372" s="58">
        <f>IF(S5372&lt;=35.5,"Q1 Low",IF(S5372&lt;=70.35,"Q2 Mid-Low",IF(S5372&lt;=89.85,"Q3 Mid-High","Q4 High")))</f>
        <v/>
      </c>
      <c r="Y5372" s="58">
        <f>IF(U5372="Yes",1,0)</f>
        <v/>
      </c>
      <c r="Z5372" s="58">
        <f>IF(P5372="Month-to-month",1,0)+IF(M5372="No",1,0)+IF(J5372="No",1,0)+IF(I5372="Fiber optic",1,0)+IF(Q5372="Yes",1,0)</f>
        <v/>
      </c>
    </row>
    <row r="5373" ht="15" customHeight="1" s="59">
      <c r="A5373" s="58" t="inlineStr">
        <is>
          <t>0877-SDMBN</t>
        </is>
      </c>
      <c r="B5373" s="58" t="inlineStr">
        <is>
          <t>Female</t>
        </is>
      </c>
      <c r="C5373" s="58" t="n">
        <v>0</v>
      </c>
      <c r="D5373" s="58" t="inlineStr">
        <is>
          <t>No</t>
        </is>
      </c>
      <c r="E5373" s="58" t="inlineStr">
        <is>
          <t>No</t>
        </is>
      </c>
      <c r="F5373" s="58" t="n">
        <v>54</v>
      </c>
      <c r="G5373" s="58" t="inlineStr">
        <is>
          <t>Yes</t>
        </is>
      </c>
      <c r="H5373" s="58" t="inlineStr">
        <is>
          <t>Yes</t>
        </is>
      </c>
      <c r="I5373" s="58" t="inlineStr">
        <is>
          <t>Fiber optic</t>
        </is>
      </c>
      <c r="J5373" s="58" t="inlineStr">
        <is>
          <t>Yes</t>
        </is>
      </c>
      <c r="K5373" s="58" t="inlineStr">
        <is>
          <t>No</t>
        </is>
      </c>
      <c r="L5373" s="58" t="inlineStr">
        <is>
          <t>Yes</t>
        </is>
      </c>
      <c r="M5373" s="58" t="inlineStr">
        <is>
          <t>No</t>
        </is>
      </c>
      <c r="N5373" s="58" t="inlineStr">
        <is>
          <t>Yes</t>
        </is>
      </c>
      <c r="O5373" s="58" t="inlineStr">
        <is>
          <t>Yes</t>
        </is>
      </c>
      <c r="P5373" s="58" t="inlineStr">
        <is>
          <t>One year</t>
        </is>
      </c>
      <c r="Q5373" s="58" t="inlineStr">
        <is>
          <t>Yes</t>
        </is>
      </c>
      <c r="R5373" s="58" t="inlineStr">
        <is>
          <t>Bank transfer (automatic)</t>
        </is>
      </c>
      <c r="S5373" s="123" t="n">
        <v>103.95</v>
      </c>
      <c r="T5373" s="58" t="inlineStr">
        <is>
          <t>5639.05</t>
        </is>
      </c>
      <c r="U5373" s="58" t="inlineStr">
        <is>
          <t>Yes</t>
        </is>
      </c>
      <c r="V5373" s="123">
        <f>IFERROR(VALUE(TRIM(T5373)),S5373*F5373)</f>
        <v/>
      </c>
      <c r="W5373" s="58">
        <f>IF(F5373&lt;=12,"0-12 mo",IF(F5373&lt;=24,"13-24 mo",IF(F5373&lt;=48,"25-48 mo","49+ mo")))</f>
        <v/>
      </c>
      <c r="X5373" s="58">
        <f>IF(S5373&lt;=35.5,"Q1 Low",IF(S5373&lt;=70.35,"Q2 Mid-Low",IF(S5373&lt;=89.85,"Q3 Mid-High","Q4 High")))</f>
        <v/>
      </c>
      <c r="Y5373" s="58">
        <f>IF(U5373="Yes",1,0)</f>
        <v/>
      </c>
      <c r="Z5373" s="58">
        <f>IF(P5373="Month-to-month",1,0)+IF(M5373="No",1,0)+IF(J5373="No",1,0)+IF(I5373="Fiber optic",1,0)+IF(Q5373="Yes",1,0)</f>
        <v/>
      </c>
    </row>
    <row r="5374" ht="15" customHeight="1" s="59">
      <c r="A5374" s="58" t="inlineStr">
        <is>
          <t>2786-GCDPI</t>
        </is>
      </c>
      <c r="B5374" s="58" t="inlineStr">
        <is>
          <t>Female</t>
        </is>
      </c>
      <c r="C5374" s="58" t="n">
        <v>1</v>
      </c>
      <c r="D5374" s="58" t="inlineStr">
        <is>
          <t>No</t>
        </is>
      </c>
      <c r="E5374" s="58" t="inlineStr">
        <is>
          <t>No</t>
        </is>
      </c>
      <c r="F5374" s="58" t="n">
        <v>50</v>
      </c>
      <c r="G5374" s="58" t="inlineStr">
        <is>
          <t>Yes</t>
        </is>
      </c>
      <c r="H5374" s="58" t="inlineStr">
        <is>
          <t>Yes</t>
        </is>
      </c>
      <c r="I5374" s="58" t="inlineStr">
        <is>
          <t>Fiber optic</t>
        </is>
      </c>
      <c r="J5374" s="58" t="inlineStr">
        <is>
          <t>No</t>
        </is>
      </c>
      <c r="K5374" s="58" t="inlineStr">
        <is>
          <t>No</t>
        </is>
      </c>
      <c r="L5374" s="58" t="inlineStr">
        <is>
          <t>Yes</t>
        </is>
      </c>
      <c r="M5374" s="58" t="inlineStr">
        <is>
          <t>Yes</t>
        </is>
      </c>
      <c r="N5374" s="58" t="inlineStr">
        <is>
          <t>Yes</t>
        </is>
      </c>
      <c r="O5374" s="58" t="inlineStr">
        <is>
          <t>Yes</t>
        </is>
      </c>
      <c r="P5374" s="58" t="inlineStr">
        <is>
          <t>Month-to-month</t>
        </is>
      </c>
      <c r="Q5374" s="58" t="inlineStr">
        <is>
          <t>Yes</t>
        </is>
      </c>
      <c r="R5374" s="58" t="inlineStr">
        <is>
          <t>Electronic check</t>
        </is>
      </c>
      <c r="S5374" s="123" t="n">
        <v>104.95</v>
      </c>
      <c r="T5374" s="58" t="inlineStr">
        <is>
          <t>5222.35</t>
        </is>
      </c>
      <c r="U5374" s="58" t="inlineStr">
        <is>
          <t>No</t>
        </is>
      </c>
      <c r="V5374" s="123">
        <f>IFERROR(VALUE(TRIM(T5374)),S5374*F5374)</f>
        <v/>
      </c>
      <c r="W5374" s="58">
        <f>IF(F5374&lt;=12,"0-12 mo",IF(F5374&lt;=24,"13-24 mo",IF(F5374&lt;=48,"25-48 mo","49+ mo")))</f>
        <v/>
      </c>
      <c r="X5374" s="58">
        <f>IF(S5374&lt;=35.5,"Q1 Low",IF(S5374&lt;=70.35,"Q2 Mid-Low",IF(S5374&lt;=89.85,"Q3 Mid-High","Q4 High")))</f>
        <v/>
      </c>
      <c r="Y5374" s="58">
        <f>IF(U5374="Yes",1,0)</f>
        <v/>
      </c>
      <c r="Z5374" s="58">
        <f>IF(P5374="Month-to-month",1,0)+IF(M5374="No",1,0)+IF(J5374="No",1,0)+IF(I5374="Fiber optic",1,0)+IF(Q5374="Yes",1,0)</f>
        <v/>
      </c>
    </row>
    <row r="5375" ht="15" customHeight="1" s="59">
      <c r="A5375" s="58" t="inlineStr">
        <is>
          <t>4043-MKDTV</t>
        </is>
      </c>
      <c r="B5375" s="58" t="inlineStr">
        <is>
          <t>Male</t>
        </is>
      </c>
      <c r="C5375" s="58" t="n">
        <v>0</v>
      </c>
      <c r="D5375" s="58" t="inlineStr">
        <is>
          <t>Yes</t>
        </is>
      </c>
      <c r="E5375" s="58" t="inlineStr">
        <is>
          <t>No</t>
        </is>
      </c>
      <c r="F5375" s="58" t="n">
        <v>71</v>
      </c>
      <c r="G5375" s="58" t="inlineStr">
        <is>
          <t>Yes</t>
        </is>
      </c>
      <c r="H5375" s="58" t="inlineStr">
        <is>
          <t>No</t>
        </is>
      </c>
      <c r="I5375" s="58" t="inlineStr">
        <is>
          <t>Fiber optic</t>
        </is>
      </c>
      <c r="J5375" s="58" t="inlineStr">
        <is>
          <t>No</t>
        </is>
      </c>
      <c r="K5375" s="58" t="inlineStr">
        <is>
          <t>Yes</t>
        </is>
      </c>
      <c r="L5375" s="58" t="inlineStr">
        <is>
          <t>Yes</t>
        </is>
      </c>
      <c r="M5375" s="58" t="inlineStr">
        <is>
          <t>Yes</t>
        </is>
      </c>
      <c r="N5375" s="58" t="inlineStr">
        <is>
          <t>Yes</t>
        </is>
      </c>
      <c r="O5375" s="58" t="inlineStr">
        <is>
          <t>Yes</t>
        </is>
      </c>
      <c r="P5375" s="58" t="inlineStr">
        <is>
          <t>Two year</t>
        </is>
      </c>
      <c r="Q5375" s="58" t="inlineStr">
        <is>
          <t>Yes</t>
        </is>
      </c>
      <c r="R5375" s="58" t="inlineStr">
        <is>
          <t>Electronic check</t>
        </is>
      </c>
      <c r="S5375" s="123" t="n">
        <v>105.25</v>
      </c>
      <c r="T5375" s="58" t="inlineStr">
        <is>
          <t>7291.75</t>
        </is>
      </c>
      <c r="U5375" s="58" t="inlineStr">
        <is>
          <t>No</t>
        </is>
      </c>
      <c r="V5375" s="123">
        <f>IFERROR(VALUE(TRIM(T5375)),S5375*F5375)</f>
        <v/>
      </c>
      <c r="W5375" s="58">
        <f>IF(F5375&lt;=12,"0-12 mo",IF(F5375&lt;=24,"13-24 mo",IF(F5375&lt;=48,"25-48 mo","49+ mo")))</f>
        <v/>
      </c>
      <c r="X5375" s="58">
        <f>IF(S5375&lt;=35.5,"Q1 Low",IF(S5375&lt;=70.35,"Q2 Mid-Low",IF(S5375&lt;=89.85,"Q3 Mid-High","Q4 High")))</f>
        <v/>
      </c>
      <c r="Y5375" s="58">
        <f>IF(U5375="Yes",1,0)</f>
        <v/>
      </c>
      <c r="Z5375" s="58">
        <f>IF(P5375="Month-to-month",1,0)+IF(M5375="No",1,0)+IF(J5375="No",1,0)+IF(I5375="Fiber optic",1,0)+IF(Q5375="Yes",1,0)</f>
        <v/>
      </c>
    </row>
    <row r="5376" ht="15" customHeight="1" s="59">
      <c r="A5376" s="58" t="inlineStr">
        <is>
          <t>8065-YKXKD</t>
        </is>
      </c>
      <c r="B5376" s="58" t="inlineStr">
        <is>
          <t>Female</t>
        </is>
      </c>
      <c r="C5376" s="58" t="n">
        <v>0</v>
      </c>
      <c r="D5376" s="58" t="inlineStr">
        <is>
          <t>No</t>
        </is>
      </c>
      <c r="E5376" s="58" t="inlineStr">
        <is>
          <t>No</t>
        </is>
      </c>
      <c r="F5376" s="58" t="n">
        <v>10</v>
      </c>
      <c r="G5376" s="58" t="inlineStr">
        <is>
          <t>Yes</t>
        </is>
      </c>
      <c r="H5376" s="58" t="inlineStr">
        <is>
          <t>Yes</t>
        </is>
      </c>
      <c r="I5376" s="58" t="inlineStr">
        <is>
          <t>Fiber optic</t>
        </is>
      </c>
      <c r="J5376" s="58" t="inlineStr">
        <is>
          <t>No</t>
        </is>
      </c>
      <c r="K5376" s="58" t="inlineStr">
        <is>
          <t>No</t>
        </is>
      </c>
      <c r="L5376" s="58" t="inlineStr">
        <is>
          <t>No</t>
        </is>
      </c>
      <c r="M5376" s="58" t="inlineStr">
        <is>
          <t>No</t>
        </is>
      </c>
      <c r="N5376" s="58" t="inlineStr">
        <is>
          <t>No</t>
        </is>
      </c>
      <c r="O5376" s="58" t="inlineStr">
        <is>
          <t>No</t>
        </is>
      </c>
      <c r="P5376" s="58" t="inlineStr">
        <is>
          <t>Month-to-month</t>
        </is>
      </c>
      <c r="Q5376" s="58" t="inlineStr">
        <is>
          <t>Yes</t>
        </is>
      </c>
      <c r="R5376" s="58" t="inlineStr">
        <is>
          <t>Electronic check</t>
        </is>
      </c>
      <c r="S5376" s="123" t="n">
        <v>74.75</v>
      </c>
      <c r="T5376" s="58" t="inlineStr">
        <is>
          <t>799.65</t>
        </is>
      </c>
      <c r="U5376" s="58" t="inlineStr">
        <is>
          <t>Yes</t>
        </is>
      </c>
      <c r="V5376" s="123">
        <f>IFERROR(VALUE(TRIM(T5376)),S5376*F5376)</f>
        <v/>
      </c>
      <c r="W5376" s="58">
        <f>IF(F5376&lt;=12,"0-12 mo",IF(F5376&lt;=24,"13-24 mo",IF(F5376&lt;=48,"25-48 mo","49+ mo")))</f>
        <v/>
      </c>
      <c r="X5376" s="58">
        <f>IF(S5376&lt;=35.5,"Q1 Low",IF(S5376&lt;=70.35,"Q2 Mid-Low",IF(S5376&lt;=89.85,"Q3 Mid-High","Q4 High")))</f>
        <v/>
      </c>
      <c r="Y5376" s="58">
        <f>IF(U5376="Yes",1,0)</f>
        <v/>
      </c>
      <c r="Z5376" s="58">
        <f>IF(P5376="Month-to-month",1,0)+IF(M5376="No",1,0)+IF(J5376="No",1,0)+IF(I5376="Fiber optic",1,0)+IF(Q5376="Yes",1,0)</f>
        <v/>
      </c>
    </row>
    <row r="5377" ht="15" customHeight="1" s="59">
      <c r="A5377" s="58" t="inlineStr">
        <is>
          <t>9637-EIHEQ</t>
        </is>
      </c>
      <c r="B5377" s="58" t="inlineStr">
        <is>
          <t>Female</t>
        </is>
      </c>
      <c r="C5377" s="58" t="n">
        <v>0</v>
      </c>
      <c r="D5377" s="58" t="inlineStr">
        <is>
          <t>No</t>
        </is>
      </c>
      <c r="E5377" s="58" t="inlineStr">
        <is>
          <t>No</t>
        </is>
      </c>
      <c r="F5377" s="58" t="n">
        <v>1</v>
      </c>
      <c r="G5377" s="58" t="inlineStr">
        <is>
          <t>Yes</t>
        </is>
      </c>
      <c r="H5377" s="58" t="inlineStr">
        <is>
          <t>No</t>
        </is>
      </c>
      <c r="I5377" s="58" t="inlineStr">
        <is>
          <t>DSL</t>
        </is>
      </c>
      <c r="J5377" s="58" t="inlineStr">
        <is>
          <t>No</t>
        </is>
      </c>
      <c r="K5377" s="58" t="inlineStr">
        <is>
          <t>No</t>
        </is>
      </c>
      <c r="L5377" s="58" t="inlineStr">
        <is>
          <t>No</t>
        </is>
      </c>
      <c r="M5377" s="58" t="inlineStr">
        <is>
          <t>Yes</t>
        </is>
      </c>
      <c r="N5377" s="58" t="inlineStr">
        <is>
          <t>No</t>
        </is>
      </c>
      <c r="O5377" s="58" t="inlineStr">
        <is>
          <t>No</t>
        </is>
      </c>
      <c r="P5377" s="58" t="inlineStr">
        <is>
          <t>Month-to-month</t>
        </is>
      </c>
      <c r="Q5377" s="58" t="inlineStr">
        <is>
          <t>Yes</t>
        </is>
      </c>
      <c r="R5377" s="58" t="inlineStr">
        <is>
          <t>Electronic check</t>
        </is>
      </c>
      <c r="S5377" s="123" t="n">
        <v>50.8</v>
      </c>
      <c r="T5377" s="58" t="inlineStr">
        <is>
          <t>50.8</t>
        </is>
      </c>
      <c r="U5377" s="58" t="inlineStr">
        <is>
          <t>Yes</t>
        </is>
      </c>
      <c r="V5377" s="123">
        <f>IFERROR(VALUE(TRIM(T5377)),S5377*F5377)</f>
        <v/>
      </c>
      <c r="W5377" s="58">
        <f>IF(F5377&lt;=12,"0-12 mo",IF(F5377&lt;=24,"13-24 mo",IF(F5377&lt;=48,"25-48 mo","49+ mo")))</f>
        <v/>
      </c>
      <c r="X5377" s="58">
        <f>IF(S5377&lt;=35.5,"Q1 Low",IF(S5377&lt;=70.35,"Q2 Mid-Low",IF(S5377&lt;=89.85,"Q3 Mid-High","Q4 High")))</f>
        <v/>
      </c>
      <c r="Y5377" s="58">
        <f>IF(U5377="Yes",1,0)</f>
        <v/>
      </c>
      <c r="Z5377" s="58">
        <f>IF(P5377="Month-to-month",1,0)+IF(M5377="No",1,0)+IF(J5377="No",1,0)+IF(I5377="Fiber optic",1,0)+IF(Q5377="Yes",1,0)</f>
        <v/>
      </c>
    </row>
    <row r="5378" ht="15" customHeight="1" s="59">
      <c r="A5378" s="58" t="inlineStr">
        <is>
          <t>9229-RQABD</t>
        </is>
      </c>
      <c r="B5378" s="58" t="inlineStr">
        <is>
          <t>Male</t>
        </is>
      </c>
      <c r="C5378" s="58" t="n">
        <v>0</v>
      </c>
      <c r="D5378" s="58" t="inlineStr">
        <is>
          <t>No</t>
        </is>
      </c>
      <c r="E5378" s="58" t="inlineStr">
        <is>
          <t>No</t>
        </is>
      </c>
      <c r="F5378" s="58" t="n">
        <v>18</v>
      </c>
      <c r="G5378" s="58" t="inlineStr">
        <is>
          <t>Yes</t>
        </is>
      </c>
      <c r="H5378" s="58" t="inlineStr">
        <is>
          <t>Yes</t>
        </is>
      </c>
      <c r="I5378" s="58" t="inlineStr">
        <is>
          <t>No</t>
        </is>
      </c>
      <c r="J5378" s="58" t="inlineStr">
        <is>
          <t>No internet service</t>
        </is>
      </c>
      <c r="K5378" s="58" t="inlineStr">
        <is>
          <t>No internet service</t>
        </is>
      </c>
      <c r="L5378" s="58" t="inlineStr">
        <is>
          <t>No internet service</t>
        </is>
      </c>
      <c r="M5378" s="58" t="inlineStr">
        <is>
          <t>No internet service</t>
        </is>
      </c>
      <c r="N5378" s="58" t="inlineStr">
        <is>
          <t>No internet service</t>
        </is>
      </c>
      <c r="O5378" s="58" t="inlineStr">
        <is>
          <t>No internet service</t>
        </is>
      </c>
      <c r="P5378" s="58" t="inlineStr">
        <is>
          <t>One year</t>
        </is>
      </c>
      <c r="Q5378" s="58" t="inlineStr">
        <is>
          <t>No</t>
        </is>
      </c>
      <c r="R5378" s="58" t="inlineStr">
        <is>
          <t>Mailed check</t>
        </is>
      </c>
      <c r="S5378" s="123" t="n">
        <v>23.75</v>
      </c>
      <c r="T5378" s="58" t="inlineStr">
        <is>
          <t>424.5</t>
        </is>
      </c>
      <c r="U5378" s="58" t="inlineStr">
        <is>
          <t>No</t>
        </is>
      </c>
      <c r="V5378" s="123">
        <f>IFERROR(VALUE(TRIM(T5378)),S5378*F5378)</f>
        <v/>
      </c>
      <c r="W5378" s="58">
        <f>IF(F5378&lt;=12,"0-12 mo",IF(F5378&lt;=24,"13-24 mo",IF(F5378&lt;=48,"25-48 mo","49+ mo")))</f>
        <v/>
      </c>
      <c r="X5378" s="58">
        <f>IF(S5378&lt;=35.5,"Q1 Low",IF(S5378&lt;=70.35,"Q2 Mid-Low",IF(S5378&lt;=89.85,"Q3 Mid-High","Q4 High")))</f>
        <v/>
      </c>
      <c r="Y5378" s="58">
        <f>IF(U5378="Yes",1,0)</f>
        <v/>
      </c>
      <c r="Z5378" s="58">
        <f>IF(P5378="Month-to-month",1,0)+IF(M5378="No",1,0)+IF(J5378="No",1,0)+IF(I5378="Fiber optic",1,0)+IF(Q5378="Yes",1,0)</f>
        <v/>
      </c>
    </row>
    <row r="5379" ht="15" customHeight="1" s="59">
      <c r="A5379" s="58" t="inlineStr">
        <is>
          <t>8313-KTIHG</t>
        </is>
      </c>
      <c r="B5379" s="58" t="inlineStr">
        <is>
          <t>Male</t>
        </is>
      </c>
      <c r="C5379" s="58" t="n">
        <v>0</v>
      </c>
      <c r="D5379" s="58" t="inlineStr">
        <is>
          <t>No</t>
        </is>
      </c>
      <c r="E5379" s="58" t="inlineStr">
        <is>
          <t>No</t>
        </is>
      </c>
      <c r="F5379" s="58" t="n">
        <v>4</v>
      </c>
      <c r="G5379" s="58" t="inlineStr">
        <is>
          <t>Yes</t>
        </is>
      </c>
      <c r="H5379" s="58" t="inlineStr">
        <is>
          <t>No</t>
        </is>
      </c>
      <c r="I5379" s="58" t="inlineStr">
        <is>
          <t>DSL</t>
        </is>
      </c>
      <c r="J5379" s="58" t="inlineStr">
        <is>
          <t>No</t>
        </is>
      </c>
      <c r="K5379" s="58" t="inlineStr">
        <is>
          <t>No</t>
        </is>
      </c>
      <c r="L5379" s="58" t="inlineStr">
        <is>
          <t>No</t>
        </is>
      </c>
      <c r="M5379" s="58" t="inlineStr">
        <is>
          <t>Yes</t>
        </is>
      </c>
      <c r="N5379" s="58" t="inlineStr">
        <is>
          <t>Yes</t>
        </is>
      </c>
      <c r="O5379" s="58" t="inlineStr">
        <is>
          <t>No</t>
        </is>
      </c>
      <c r="P5379" s="58" t="inlineStr">
        <is>
          <t>Month-to-month</t>
        </is>
      </c>
      <c r="Q5379" s="58" t="inlineStr">
        <is>
          <t>Yes</t>
        </is>
      </c>
      <c r="R5379" s="58" t="inlineStr">
        <is>
          <t>Electronic check</t>
        </is>
      </c>
      <c r="S5379" s="123" t="n">
        <v>61.3</v>
      </c>
      <c r="T5379" s="58" t="inlineStr">
        <is>
          <t>249.4</t>
        </is>
      </c>
      <c r="U5379" s="58" t="inlineStr">
        <is>
          <t>No</t>
        </is>
      </c>
      <c r="V5379" s="123">
        <f>IFERROR(VALUE(TRIM(T5379)),S5379*F5379)</f>
        <v/>
      </c>
      <c r="W5379" s="58">
        <f>IF(F5379&lt;=12,"0-12 mo",IF(F5379&lt;=24,"13-24 mo",IF(F5379&lt;=48,"25-48 mo","49+ mo")))</f>
        <v/>
      </c>
      <c r="X5379" s="58">
        <f>IF(S5379&lt;=35.5,"Q1 Low",IF(S5379&lt;=70.35,"Q2 Mid-Low",IF(S5379&lt;=89.85,"Q3 Mid-High","Q4 High")))</f>
        <v/>
      </c>
      <c r="Y5379" s="58">
        <f>IF(U5379="Yes",1,0)</f>
        <v/>
      </c>
      <c r="Z5379" s="58">
        <f>IF(P5379="Month-to-month",1,0)+IF(M5379="No",1,0)+IF(J5379="No",1,0)+IF(I5379="Fiber optic",1,0)+IF(Q5379="Yes",1,0)</f>
        <v/>
      </c>
    </row>
    <row r="5380" ht="15" customHeight="1" s="59">
      <c r="A5380" s="58" t="inlineStr">
        <is>
          <t>5320-BRKGK</t>
        </is>
      </c>
      <c r="B5380" s="58" t="inlineStr">
        <is>
          <t>Female</t>
        </is>
      </c>
      <c r="C5380" s="58" t="n">
        <v>0</v>
      </c>
      <c r="D5380" s="58" t="inlineStr">
        <is>
          <t>Yes</t>
        </is>
      </c>
      <c r="E5380" s="58" t="inlineStr">
        <is>
          <t>Yes</t>
        </is>
      </c>
      <c r="F5380" s="58" t="n">
        <v>58</v>
      </c>
      <c r="G5380" s="58" t="inlineStr">
        <is>
          <t>Yes</t>
        </is>
      </c>
      <c r="H5380" s="58" t="inlineStr">
        <is>
          <t>Yes</t>
        </is>
      </c>
      <c r="I5380" s="58" t="inlineStr">
        <is>
          <t>DSL</t>
        </is>
      </c>
      <c r="J5380" s="58" t="inlineStr">
        <is>
          <t>Yes</t>
        </is>
      </c>
      <c r="K5380" s="58" t="inlineStr">
        <is>
          <t>No</t>
        </is>
      </c>
      <c r="L5380" s="58" t="inlineStr">
        <is>
          <t>Yes</t>
        </is>
      </c>
      <c r="M5380" s="58" t="inlineStr">
        <is>
          <t>Yes</t>
        </is>
      </c>
      <c r="N5380" s="58" t="inlineStr">
        <is>
          <t>Yes</t>
        </is>
      </c>
      <c r="O5380" s="58" t="inlineStr">
        <is>
          <t>No</t>
        </is>
      </c>
      <c r="P5380" s="58" t="inlineStr">
        <is>
          <t>Two year</t>
        </is>
      </c>
      <c r="Q5380" s="58" t="inlineStr">
        <is>
          <t>No</t>
        </is>
      </c>
      <c r="R5380" s="58" t="inlineStr">
        <is>
          <t>Mailed check</t>
        </is>
      </c>
      <c r="S5380" s="123" t="n">
        <v>75.8</v>
      </c>
      <c r="T5380" s="58" t="inlineStr">
        <is>
          <t>4415.75</t>
        </is>
      </c>
      <c r="U5380" s="58" t="inlineStr">
        <is>
          <t>No</t>
        </is>
      </c>
      <c r="V5380" s="123">
        <f>IFERROR(VALUE(TRIM(T5380)),S5380*F5380)</f>
        <v/>
      </c>
      <c r="W5380" s="58">
        <f>IF(F5380&lt;=12,"0-12 mo",IF(F5380&lt;=24,"13-24 mo",IF(F5380&lt;=48,"25-48 mo","49+ mo")))</f>
        <v/>
      </c>
      <c r="X5380" s="58">
        <f>IF(S5380&lt;=35.5,"Q1 Low",IF(S5380&lt;=70.35,"Q2 Mid-Low",IF(S5380&lt;=89.85,"Q3 Mid-High","Q4 High")))</f>
        <v/>
      </c>
      <c r="Y5380" s="58">
        <f>IF(U5380="Yes",1,0)</f>
        <v/>
      </c>
      <c r="Z5380" s="58">
        <f>IF(P5380="Month-to-month",1,0)+IF(M5380="No",1,0)+IF(J5380="No",1,0)+IF(I5380="Fiber optic",1,0)+IF(Q5380="Yes",1,0)</f>
        <v/>
      </c>
    </row>
    <row r="5381" ht="15" customHeight="1" s="59">
      <c r="A5381" s="58" t="inlineStr">
        <is>
          <t>6284-KMNUF</t>
        </is>
      </c>
      <c r="B5381" s="58" t="inlineStr">
        <is>
          <t>Female</t>
        </is>
      </c>
      <c r="C5381" s="58" t="n">
        <v>0</v>
      </c>
      <c r="D5381" s="58" t="inlineStr">
        <is>
          <t>Yes</t>
        </is>
      </c>
      <c r="E5381" s="58" t="inlineStr">
        <is>
          <t>No</t>
        </is>
      </c>
      <c r="F5381" s="58" t="n">
        <v>56</v>
      </c>
      <c r="G5381" s="58" t="inlineStr">
        <is>
          <t>Yes</t>
        </is>
      </c>
      <c r="H5381" s="58" t="inlineStr">
        <is>
          <t>Yes</t>
        </is>
      </c>
      <c r="I5381" s="58" t="inlineStr">
        <is>
          <t>Fiber optic</t>
        </is>
      </c>
      <c r="J5381" s="58" t="inlineStr">
        <is>
          <t>Yes</t>
        </is>
      </c>
      <c r="K5381" s="58" t="inlineStr">
        <is>
          <t>No</t>
        </is>
      </c>
      <c r="L5381" s="58" t="inlineStr">
        <is>
          <t>No</t>
        </is>
      </c>
      <c r="M5381" s="58" t="inlineStr">
        <is>
          <t>No</t>
        </is>
      </c>
      <c r="N5381" s="58" t="inlineStr">
        <is>
          <t>Yes</t>
        </is>
      </c>
      <c r="O5381" s="58" t="inlineStr">
        <is>
          <t>Yes</t>
        </is>
      </c>
      <c r="P5381" s="58" t="inlineStr">
        <is>
          <t>One year</t>
        </is>
      </c>
      <c r="Q5381" s="58" t="inlineStr">
        <is>
          <t>Yes</t>
        </is>
      </c>
      <c r="R5381" s="58" t="inlineStr">
        <is>
          <t>Electronic check</t>
        </is>
      </c>
      <c r="S5381" s="123" t="n">
        <v>98</v>
      </c>
      <c r="T5381" s="58" t="inlineStr">
        <is>
          <t>5270.6</t>
        </is>
      </c>
      <c r="U5381" s="58" t="inlineStr">
        <is>
          <t>No</t>
        </is>
      </c>
      <c r="V5381" s="123">
        <f>IFERROR(VALUE(TRIM(T5381)),S5381*F5381)</f>
        <v/>
      </c>
      <c r="W5381" s="58">
        <f>IF(F5381&lt;=12,"0-12 mo",IF(F5381&lt;=24,"13-24 mo",IF(F5381&lt;=48,"25-48 mo","49+ mo")))</f>
        <v/>
      </c>
      <c r="X5381" s="58">
        <f>IF(S5381&lt;=35.5,"Q1 Low",IF(S5381&lt;=70.35,"Q2 Mid-Low",IF(S5381&lt;=89.85,"Q3 Mid-High","Q4 High")))</f>
        <v/>
      </c>
      <c r="Y5381" s="58">
        <f>IF(U5381="Yes",1,0)</f>
        <v/>
      </c>
      <c r="Z5381" s="58">
        <f>IF(P5381="Month-to-month",1,0)+IF(M5381="No",1,0)+IF(J5381="No",1,0)+IF(I5381="Fiber optic",1,0)+IF(Q5381="Yes",1,0)</f>
        <v/>
      </c>
    </row>
    <row r="5382" ht="15" customHeight="1" s="59">
      <c r="A5382" s="58" t="inlineStr">
        <is>
          <t>9689-PTNPG</t>
        </is>
      </c>
      <c r="B5382" s="58" t="inlineStr">
        <is>
          <t>Male</t>
        </is>
      </c>
      <c r="C5382" s="58" t="n">
        <v>0</v>
      </c>
      <c r="D5382" s="58" t="inlineStr">
        <is>
          <t>No</t>
        </is>
      </c>
      <c r="E5382" s="58" t="inlineStr">
        <is>
          <t>No</t>
        </is>
      </c>
      <c r="F5382" s="58" t="n">
        <v>2</v>
      </c>
      <c r="G5382" s="58" t="inlineStr">
        <is>
          <t>Yes</t>
        </is>
      </c>
      <c r="H5382" s="58" t="inlineStr">
        <is>
          <t>No</t>
        </is>
      </c>
      <c r="I5382" s="58" t="inlineStr">
        <is>
          <t>Fiber optic</t>
        </is>
      </c>
      <c r="J5382" s="58" t="inlineStr">
        <is>
          <t>No</t>
        </is>
      </c>
      <c r="K5382" s="58" t="inlineStr">
        <is>
          <t>No</t>
        </is>
      </c>
      <c r="L5382" s="58" t="inlineStr">
        <is>
          <t>No</t>
        </is>
      </c>
      <c r="M5382" s="58" t="inlineStr">
        <is>
          <t>No</t>
        </is>
      </c>
      <c r="N5382" s="58" t="inlineStr">
        <is>
          <t>Yes</t>
        </is>
      </c>
      <c r="O5382" s="58" t="inlineStr">
        <is>
          <t>No</t>
        </is>
      </c>
      <c r="P5382" s="58" t="inlineStr">
        <is>
          <t>Month-to-month</t>
        </is>
      </c>
      <c r="Q5382" s="58" t="inlineStr">
        <is>
          <t>Yes</t>
        </is>
      </c>
      <c r="R5382" s="58" t="inlineStr">
        <is>
          <t>Electronic check</t>
        </is>
      </c>
      <c r="S5382" s="123" t="n">
        <v>80.25</v>
      </c>
      <c r="T5382" s="58" t="inlineStr">
        <is>
          <t>144.55</t>
        </is>
      </c>
      <c r="U5382" s="58" t="inlineStr">
        <is>
          <t>Yes</t>
        </is>
      </c>
      <c r="V5382" s="123">
        <f>IFERROR(VALUE(TRIM(T5382)),S5382*F5382)</f>
        <v/>
      </c>
      <c r="W5382" s="58">
        <f>IF(F5382&lt;=12,"0-12 mo",IF(F5382&lt;=24,"13-24 mo",IF(F5382&lt;=48,"25-48 mo","49+ mo")))</f>
        <v/>
      </c>
      <c r="X5382" s="58">
        <f>IF(S5382&lt;=35.5,"Q1 Low",IF(S5382&lt;=70.35,"Q2 Mid-Low",IF(S5382&lt;=89.85,"Q3 Mid-High","Q4 High")))</f>
        <v/>
      </c>
      <c r="Y5382" s="58">
        <f>IF(U5382="Yes",1,0)</f>
        <v/>
      </c>
      <c r="Z5382" s="58">
        <f>IF(P5382="Month-to-month",1,0)+IF(M5382="No",1,0)+IF(J5382="No",1,0)+IF(I5382="Fiber optic",1,0)+IF(Q5382="Yes",1,0)</f>
        <v/>
      </c>
    </row>
    <row r="5383" ht="15" customHeight="1" s="59">
      <c r="A5383" s="58" t="inlineStr">
        <is>
          <t>9465-RWMXL</t>
        </is>
      </c>
      <c r="B5383" s="58" t="inlineStr">
        <is>
          <t>Male</t>
        </is>
      </c>
      <c r="C5383" s="58" t="n">
        <v>0</v>
      </c>
      <c r="D5383" s="58" t="inlineStr">
        <is>
          <t>Yes</t>
        </is>
      </c>
      <c r="E5383" s="58" t="inlineStr">
        <is>
          <t>No</t>
        </is>
      </c>
      <c r="F5383" s="58" t="n">
        <v>32</v>
      </c>
      <c r="G5383" s="58" t="inlineStr">
        <is>
          <t>Yes</t>
        </is>
      </c>
      <c r="H5383" s="58" t="inlineStr">
        <is>
          <t>Yes</t>
        </is>
      </c>
      <c r="I5383" s="58" t="inlineStr">
        <is>
          <t>Fiber optic</t>
        </is>
      </c>
      <c r="J5383" s="58" t="inlineStr">
        <is>
          <t>No</t>
        </is>
      </c>
      <c r="K5383" s="58" t="inlineStr">
        <is>
          <t>No</t>
        </is>
      </c>
      <c r="L5383" s="58" t="inlineStr">
        <is>
          <t>Yes</t>
        </is>
      </c>
      <c r="M5383" s="58" t="inlineStr">
        <is>
          <t>No</t>
        </is>
      </c>
      <c r="N5383" s="58" t="inlineStr">
        <is>
          <t>No</t>
        </is>
      </c>
      <c r="O5383" s="58" t="inlineStr">
        <is>
          <t>No</t>
        </is>
      </c>
      <c r="P5383" s="58" t="inlineStr">
        <is>
          <t>Month-to-month</t>
        </is>
      </c>
      <c r="Q5383" s="58" t="inlineStr">
        <is>
          <t>Yes</t>
        </is>
      </c>
      <c r="R5383" s="58" t="inlineStr">
        <is>
          <t>Electronic check</t>
        </is>
      </c>
      <c r="S5383" s="123" t="n">
        <v>78.90000000000001</v>
      </c>
      <c r="T5383" s="58" t="inlineStr">
        <is>
          <t>2447.95</t>
        </is>
      </c>
      <c r="U5383" s="58" t="inlineStr">
        <is>
          <t>Yes</t>
        </is>
      </c>
      <c r="V5383" s="123">
        <f>IFERROR(VALUE(TRIM(T5383)),S5383*F5383)</f>
        <v/>
      </c>
      <c r="W5383" s="58">
        <f>IF(F5383&lt;=12,"0-12 mo",IF(F5383&lt;=24,"13-24 mo",IF(F5383&lt;=48,"25-48 mo","49+ mo")))</f>
        <v/>
      </c>
      <c r="X5383" s="58">
        <f>IF(S5383&lt;=35.5,"Q1 Low",IF(S5383&lt;=70.35,"Q2 Mid-Low",IF(S5383&lt;=89.85,"Q3 Mid-High","Q4 High")))</f>
        <v/>
      </c>
      <c r="Y5383" s="58">
        <f>IF(U5383="Yes",1,0)</f>
        <v/>
      </c>
      <c r="Z5383" s="58">
        <f>IF(P5383="Month-to-month",1,0)+IF(M5383="No",1,0)+IF(J5383="No",1,0)+IF(I5383="Fiber optic",1,0)+IF(Q5383="Yes",1,0)</f>
        <v/>
      </c>
    </row>
    <row r="5384" ht="15" customHeight="1" s="59">
      <c r="A5384" s="58" t="inlineStr">
        <is>
          <t>6229-UOLQL</t>
        </is>
      </c>
      <c r="B5384" s="58" t="inlineStr">
        <is>
          <t>Male</t>
        </is>
      </c>
      <c r="C5384" s="58" t="n">
        <v>0</v>
      </c>
      <c r="D5384" s="58" t="inlineStr">
        <is>
          <t>Yes</t>
        </is>
      </c>
      <c r="E5384" s="58" t="inlineStr">
        <is>
          <t>Yes</t>
        </is>
      </c>
      <c r="F5384" s="58" t="n">
        <v>56</v>
      </c>
      <c r="G5384" s="58" t="inlineStr">
        <is>
          <t>No</t>
        </is>
      </c>
      <c r="H5384" s="58" t="inlineStr">
        <is>
          <t>No phone service</t>
        </is>
      </c>
      <c r="I5384" s="58" t="inlineStr">
        <is>
          <t>DSL</t>
        </is>
      </c>
      <c r="J5384" s="58" t="inlineStr">
        <is>
          <t>Yes</t>
        </is>
      </c>
      <c r="K5384" s="58" t="inlineStr">
        <is>
          <t>Yes</t>
        </is>
      </c>
      <c r="L5384" s="58" t="inlineStr">
        <is>
          <t>No</t>
        </is>
      </c>
      <c r="M5384" s="58" t="inlineStr">
        <is>
          <t>Yes</t>
        </is>
      </c>
      <c r="N5384" s="58" t="inlineStr">
        <is>
          <t>Yes</t>
        </is>
      </c>
      <c r="O5384" s="58" t="inlineStr">
        <is>
          <t>No</t>
        </is>
      </c>
      <c r="P5384" s="58" t="inlineStr">
        <is>
          <t>One year</t>
        </is>
      </c>
      <c r="Q5384" s="58" t="inlineStr">
        <is>
          <t>Yes</t>
        </is>
      </c>
      <c r="R5384" s="58" t="inlineStr">
        <is>
          <t>Mailed check</t>
        </is>
      </c>
      <c r="S5384" s="123" t="n">
        <v>52</v>
      </c>
      <c r="T5384" s="58" t="inlineStr">
        <is>
          <t>2884.9</t>
        </is>
      </c>
      <c r="U5384" s="58" t="inlineStr">
        <is>
          <t>No</t>
        </is>
      </c>
      <c r="V5384" s="123">
        <f>IFERROR(VALUE(TRIM(T5384)),S5384*F5384)</f>
        <v/>
      </c>
      <c r="W5384" s="58">
        <f>IF(F5384&lt;=12,"0-12 mo",IF(F5384&lt;=24,"13-24 mo",IF(F5384&lt;=48,"25-48 mo","49+ mo")))</f>
        <v/>
      </c>
      <c r="X5384" s="58">
        <f>IF(S5384&lt;=35.5,"Q1 Low",IF(S5384&lt;=70.35,"Q2 Mid-Low",IF(S5384&lt;=89.85,"Q3 Mid-High","Q4 High")))</f>
        <v/>
      </c>
      <c r="Y5384" s="58">
        <f>IF(U5384="Yes",1,0)</f>
        <v/>
      </c>
      <c r="Z5384" s="58">
        <f>IF(P5384="Month-to-month",1,0)+IF(M5384="No",1,0)+IF(J5384="No",1,0)+IF(I5384="Fiber optic",1,0)+IF(Q5384="Yes",1,0)</f>
        <v/>
      </c>
    </row>
    <row r="5385" ht="15" customHeight="1" s="59">
      <c r="A5385" s="58" t="inlineStr">
        <is>
          <t>2362-IBOOY</t>
        </is>
      </c>
      <c r="B5385" s="58" t="inlineStr">
        <is>
          <t>Male</t>
        </is>
      </c>
      <c r="C5385" s="58" t="n">
        <v>0</v>
      </c>
      <c r="D5385" s="58" t="inlineStr">
        <is>
          <t>No</t>
        </is>
      </c>
      <c r="E5385" s="58" t="inlineStr">
        <is>
          <t>No</t>
        </is>
      </c>
      <c r="F5385" s="58" t="n">
        <v>36</v>
      </c>
      <c r="G5385" s="58" t="inlineStr">
        <is>
          <t>Yes</t>
        </is>
      </c>
      <c r="H5385" s="58" t="inlineStr">
        <is>
          <t>Yes</t>
        </is>
      </c>
      <c r="I5385" s="58" t="inlineStr">
        <is>
          <t>Fiber optic</t>
        </is>
      </c>
      <c r="J5385" s="58" t="inlineStr">
        <is>
          <t>No</t>
        </is>
      </c>
      <c r="K5385" s="58" t="inlineStr">
        <is>
          <t>No</t>
        </is>
      </c>
      <c r="L5385" s="58" t="inlineStr">
        <is>
          <t>No</t>
        </is>
      </c>
      <c r="M5385" s="58" t="inlineStr">
        <is>
          <t>No</t>
        </is>
      </c>
      <c r="N5385" s="58" t="inlineStr">
        <is>
          <t>No</t>
        </is>
      </c>
      <c r="O5385" s="58" t="inlineStr">
        <is>
          <t>Yes</t>
        </is>
      </c>
      <c r="P5385" s="58" t="inlineStr">
        <is>
          <t>Month-to-month</t>
        </is>
      </c>
      <c r="Q5385" s="58" t="inlineStr">
        <is>
          <t>Yes</t>
        </is>
      </c>
      <c r="R5385" s="58" t="inlineStr">
        <is>
          <t>Electronic check</t>
        </is>
      </c>
      <c r="S5385" s="123" t="n">
        <v>84.75</v>
      </c>
      <c r="T5385" s="58" t="inlineStr">
        <is>
          <t>3050.15</t>
        </is>
      </c>
      <c r="U5385" s="58" t="inlineStr">
        <is>
          <t>Yes</t>
        </is>
      </c>
      <c r="V5385" s="123">
        <f>IFERROR(VALUE(TRIM(T5385)),S5385*F5385)</f>
        <v/>
      </c>
      <c r="W5385" s="58">
        <f>IF(F5385&lt;=12,"0-12 mo",IF(F5385&lt;=24,"13-24 mo",IF(F5385&lt;=48,"25-48 mo","49+ mo")))</f>
        <v/>
      </c>
      <c r="X5385" s="58">
        <f>IF(S5385&lt;=35.5,"Q1 Low",IF(S5385&lt;=70.35,"Q2 Mid-Low",IF(S5385&lt;=89.85,"Q3 Mid-High","Q4 High")))</f>
        <v/>
      </c>
      <c r="Y5385" s="58">
        <f>IF(U5385="Yes",1,0)</f>
        <v/>
      </c>
      <c r="Z5385" s="58">
        <f>IF(P5385="Month-to-month",1,0)+IF(M5385="No",1,0)+IF(J5385="No",1,0)+IF(I5385="Fiber optic",1,0)+IF(Q5385="Yes",1,0)</f>
        <v/>
      </c>
    </row>
    <row r="5386" ht="15" customHeight="1" s="59">
      <c r="A5386" s="58" t="inlineStr">
        <is>
          <t>3137-LUPIX</t>
        </is>
      </c>
      <c r="B5386" s="58" t="inlineStr">
        <is>
          <t>Female</t>
        </is>
      </c>
      <c r="C5386" s="58" t="n">
        <v>0</v>
      </c>
      <c r="D5386" s="58" t="inlineStr">
        <is>
          <t>No</t>
        </is>
      </c>
      <c r="E5386" s="58" t="inlineStr">
        <is>
          <t>No</t>
        </is>
      </c>
      <c r="F5386" s="58" t="n">
        <v>4</v>
      </c>
      <c r="G5386" s="58" t="inlineStr">
        <is>
          <t>Yes</t>
        </is>
      </c>
      <c r="H5386" s="58" t="inlineStr">
        <is>
          <t>Yes</t>
        </is>
      </c>
      <c r="I5386" s="58" t="inlineStr">
        <is>
          <t>DSL</t>
        </is>
      </c>
      <c r="J5386" s="58" t="inlineStr">
        <is>
          <t>No</t>
        </is>
      </c>
      <c r="K5386" s="58" t="inlineStr">
        <is>
          <t>No</t>
        </is>
      </c>
      <c r="L5386" s="58" t="inlineStr">
        <is>
          <t>No</t>
        </is>
      </c>
      <c r="M5386" s="58" t="inlineStr">
        <is>
          <t>Yes</t>
        </is>
      </c>
      <c r="N5386" s="58" t="inlineStr">
        <is>
          <t>Yes</t>
        </is>
      </c>
      <c r="O5386" s="58" t="inlineStr">
        <is>
          <t>No</t>
        </is>
      </c>
      <c r="P5386" s="58" t="inlineStr">
        <is>
          <t>Month-to-month</t>
        </is>
      </c>
      <c r="Q5386" s="58" t="inlineStr">
        <is>
          <t>Yes</t>
        </is>
      </c>
      <c r="R5386" s="58" t="inlineStr">
        <is>
          <t>Mailed check</t>
        </is>
      </c>
      <c r="S5386" s="123" t="n">
        <v>64.40000000000001</v>
      </c>
      <c r="T5386" s="58" t="inlineStr">
        <is>
          <t>253</t>
        </is>
      </c>
      <c r="U5386" s="58" t="inlineStr">
        <is>
          <t>No</t>
        </is>
      </c>
      <c r="V5386" s="123">
        <f>IFERROR(VALUE(TRIM(T5386)),S5386*F5386)</f>
        <v/>
      </c>
      <c r="W5386" s="58">
        <f>IF(F5386&lt;=12,"0-12 mo",IF(F5386&lt;=24,"13-24 mo",IF(F5386&lt;=48,"25-48 mo","49+ mo")))</f>
        <v/>
      </c>
      <c r="X5386" s="58">
        <f>IF(S5386&lt;=35.5,"Q1 Low",IF(S5386&lt;=70.35,"Q2 Mid-Low",IF(S5386&lt;=89.85,"Q3 Mid-High","Q4 High")))</f>
        <v/>
      </c>
      <c r="Y5386" s="58">
        <f>IF(U5386="Yes",1,0)</f>
        <v/>
      </c>
      <c r="Z5386" s="58">
        <f>IF(P5386="Month-to-month",1,0)+IF(M5386="No",1,0)+IF(J5386="No",1,0)+IF(I5386="Fiber optic",1,0)+IF(Q5386="Yes",1,0)</f>
        <v/>
      </c>
    </row>
    <row r="5387" ht="15" customHeight="1" s="59">
      <c r="A5387" s="58" t="inlineStr">
        <is>
          <t>0843-WTBXE</t>
        </is>
      </c>
      <c r="B5387" s="58" t="inlineStr">
        <is>
          <t>Male</t>
        </is>
      </c>
      <c r="C5387" s="58" t="n">
        <v>0</v>
      </c>
      <c r="D5387" s="58" t="inlineStr">
        <is>
          <t>No</t>
        </is>
      </c>
      <c r="E5387" s="58" t="inlineStr">
        <is>
          <t>No</t>
        </is>
      </c>
      <c r="F5387" s="58" t="n">
        <v>53</v>
      </c>
      <c r="G5387" s="58" t="inlineStr">
        <is>
          <t>Yes</t>
        </is>
      </c>
      <c r="H5387" s="58" t="inlineStr">
        <is>
          <t>Yes</t>
        </is>
      </c>
      <c r="I5387" s="58" t="inlineStr">
        <is>
          <t>Fiber optic</t>
        </is>
      </c>
      <c r="J5387" s="58" t="inlineStr">
        <is>
          <t>No</t>
        </is>
      </c>
      <c r="K5387" s="58" t="inlineStr">
        <is>
          <t>No</t>
        </is>
      </c>
      <c r="L5387" s="58" t="inlineStr">
        <is>
          <t>No</t>
        </is>
      </c>
      <c r="M5387" s="58" t="inlineStr">
        <is>
          <t>No</t>
        </is>
      </c>
      <c r="N5387" s="58" t="inlineStr">
        <is>
          <t>Yes</t>
        </is>
      </c>
      <c r="O5387" s="58" t="inlineStr">
        <is>
          <t>No</t>
        </is>
      </c>
      <c r="P5387" s="58" t="inlineStr">
        <is>
          <t>Month-to-month</t>
        </is>
      </c>
      <c r="Q5387" s="58" t="inlineStr">
        <is>
          <t>No</t>
        </is>
      </c>
      <c r="R5387" s="58" t="inlineStr">
        <is>
          <t>Bank transfer (automatic)</t>
        </is>
      </c>
      <c r="S5387" s="123" t="n">
        <v>85.45</v>
      </c>
      <c r="T5387" s="58" t="inlineStr">
        <is>
          <t>4517.25</t>
        </is>
      </c>
      <c r="U5387" s="58" t="inlineStr">
        <is>
          <t>Yes</t>
        </is>
      </c>
      <c r="V5387" s="123">
        <f>IFERROR(VALUE(TRIM(T5387)),S5387*F5387)</f>
        <v/>
      </c>
      <c r="W5387" s="58">
        <f>IF(F5387&lt;=12,"0-12 mo",IF(F5387&lt;=24,"13-24 mo",IF(F5387&lt;=48,"25-48 mo","49+ mo")))</f>
        <v/>
      </c>
      <c r="X5387" s="58">
        <f>IF(S5387&lt;=35.5,"Q1 Low",IF(S5387&lt;=70.35,"Q2 Mid-Low",IF(S5387&lt;=89.85,"Q3 Mid-High","Q4 High")))</f>
        <v/>
      </c>
      <c r="Y5387" s="58">
        <f>IF(U5387="Yes",1,0)</f>
        <v/>
      </c>
      <c r="Z5387" s="58">
        <f>IF(P5387="Month-to-month",1,0)+IF(M5387="No",1,0)+IF(J5387="No",1,0)+IF(I5387="Fiber optic",1,0)+IF(Q5387="Yes",1,0)</f>
        <v/>
      </c>
    </row>
    <row r="5388" ht="15" customHeight="1" s="59">
      <c r="A5388" s="58" t="inlineStr">
        <is>
          <t>6143-JQKEA</t>
        </is>
      </c>
      <c r="B5388" s="58" t="inlineStr">
        <is>
          <t>Male</t>
        </is>
      </c>
      <c r="C5388" s="58" t="n">
        <v>0</v>
      </c>
      <c r="D5388" s="58" t="inlineStr">
        <is>
          <t>No</t>
        </is>
      </c>
      <c r="E5388" s="58" t="inlineStr">
        <is>
          <t>No</t>
        </is>
      </c>
      <c r="F5388" s="58" t="n">
        <v>10</v>
      </c>
      <c r="G5388" s="58" t="inlineStr">
        <is>
          <t>Yes</t>
        </is>
      </c>
      <c r="H5388" s="58" t="inlineStr">
        <is>
          <t>No</t>
        </is>
      </c>
      <c r="I5388" s="58" t="inlineStr">
        <is>
          <t>DSL</t>
        </is>
      </c>
      <c r="J5388" s="58" t="inlineStr">
        <is>
          <t>No</t>
        </is>
      </c>
      <c r="K5388" s="58" t="inlineStr">
        <is>
          <t>No</t>
        </is>
      </c>
      <c r="L5388" s="58" t="inlineStr">
        <is>
          <t>No</t>
        </is>
      </c>
      <c r="M5388" s="58" t="inlineStr">
        <is>
          <t>No</t>
        </is>
      </c>
      <c r="N5388" s="58" t="inlineStr">
        <is>
          <t>No</t>
        </is>
      </c>
      <c r="O5388" s="58" t="inlineStr">
        <is>
          <t>No</t>
        </is>
      </c>
      <c r="P5388" s="58" t="inlineStr">
        <is>
          <t>Month-to-month</t>
        </is>
      </c>
      <c r="Q5388" s="58" t="inlineStr">
        <is>
          <t>Yes</t>
        </is>
      </c>
      <c r="R5388" s="58" t="inlineStr">
        <is>
          <t>Credit card (automatic)</t>
        </is>
      </c>
      <c r="S5388" s="123" t="n">
        <v>45.8</v>
      </c>
      <c r="T5388" s="58" t="inlineStr">
        <is>
          <t>436.2</t>
        </is>
      </c>
      <c r="U5388" s="58" t="inlineStr">
        <is>
          <t>No</t>
        </is>
      </c>
      <c r="V5388" s="123">
        <f>IFERROR(VALUE(TRIM(T5388)),S5388*F5388)</f>
        <v/>
      </c>
      <c r="W5388" s="58">
        <f>IF(F5388&lt;=12,"0-12 mo",IF(F5388&lt;=24,"13-24 mo",IF(F5388&lt;=48,"25-48 mo","49+ mo")))</f>
        <v/>
      </c>
      <c r="X5388" s="58">
        <f>IF(S5388&lt;=35.5,"Q1 Low",IF(S5388&lt;=70.35,"Q2 Mid-Low",IF(S5388&lt;=89.85,"Q3 Mid-High","Q4 High")))</f>
        <v/>
      </c>
      <c r="Y5388" s="58">
        <f>IF(U5388="Yes",1,0)</f>
        <v/>
      </c>
      <c r="Z5388" s="58">
        <f>IF(P5388="Month-to-month",1,0)+IF(M5388="No",1,0)+IF(J5388="No",1,0)+IF(I5388="Fiber optic",1,0)+IF(Q5388="Yes",1,0)</f>
        <v/>
      </c>
    </row>
    <row r="5389" ht="15" customHeight="1" s="59">
      <c r="A5389" s="58" t="inlineStr">
        <is>
          <t>8676-OOQEJ</t>
        </is>
      </c>
      <c r="B5389" s="58" t="inlineStr">
        <is>
          <t>Male</t>
        </is>
      </c>
      <c r="C5389" s="58" t="n">
        <v>0</v>
      </c>
      <c r="D5389" s="58" t="inlineStr">
        <is>
          <t>No</t>
        </is>
      </c>
      <c r="E5389" s="58" t="inlineStr">
        <is>
          <t>No</t>
        </is>
      </c>
      <c r="F5389" s="58" t="n">
        <v>4</v>
      </c>
      <c r="G5389" s="58" t="inlineStr">
        <is>
          <t>No</t>
        </is>
      </c>
      <c r="H5389" s="58" t="inlineStr">
        <is>
          <t>No phone service</t>
        </is>
      </c>
      <c r="I5389" s="58" t="inlineStr">
        <is>
          <t>DSL</t>
        </is>
      </c>
      <c r="J5389" s="58" t="inlineStr">
        <is>
          <t>No</t>
        </is>
      </c>
      <c r="K5389" s="58" t="inlineStr">
        <is>
          <t>No</t>
        </is>
      </c>
      <c r="L5389" s="58" t="inlineStr">
        <is>
          <t>No</t>
        </is>
      </c>
      <c r="M5389" s="58" t="inlineStr">
        <is>
          <t>Yes</t>
        </is>
      </c>
      <c r="N5389" s="58" t="inlineStr">
        <is>
          <t>No</t>
        </is>
      </c>
      <c r="O5389" s="58" t="inlineStr">
        <is>
          <t>No</t>
        </is>
      </c>
      <c r="P5389" s="58" t="inlineStr">
        <is>
          <t>Month-to-month</t>
        </is>
      </c>
      <c r="Q5389" s="58" t="inlineStr">
        <is>
          <t>No</t>
        </is>
      </c>
      <c r="R5389" s="58" t="inlineStr">
        <is>
          <t>Electronic check</t>
        </is>
      </c>
      <c r="S5389" s="123" t="n">
        <v>30.5</v>
      </c>
      <c r="T5389" s="58" t="inlineStr">
        <is>
          <t>118.4</t>
        </is>
      </c>
      <c r="U5389" s="58" t="inlineStr">
        <is>
          <t>No</t>
        </is>
      </c>
      <c r="V5389" s="123">
        <f>IFERROR(VALUE(TRIM(T5389)),S5389*F5389)</f>
        <v/>
      </c>
      <c r="W5389" s="58">
        <f>IF(F5389&lt;=12,"0-12 mo",IF(F5389&lt;=24,"13-24 mo",IF(F5389&lt;=48,"25-48 mo","49+ mo")))</f>
        <v/>
      </c>
      <c r="X5389" s="58">
        <f>IF(S5389&lt;=35.5,"Q1 Low",IF(S5389&lt;=70.35,"Q2 Mid-Low",IF(S5389&lt;=89.85,"Q3 Mid-High","Q4 High")))</f>
        <v/>
      </c>
      <c r="Y5389" s="58">
        <f>IF(U5389="Yes",1,0)</f>
        <v/>
      </c>
      <c r="Z5389" s="58">
        <f>IF(P5389="Month-to-month",1,0)+IF(M5389="No",1,0)+IF(J5389="No",1,0)+IF(I5389="Fiber optic",1,0)+IF(Q5389="Yes",1,0)</f>
        <v/>
      </c>
    </row>
    <row r="5390" ht="15" customHeight="1" s="59">
      <c r="A5390" s="58" t="inlineStr">
        <is>
          <t>5515-IDEJJ</t>
        </is>
      </c>
      <c r="B5390" s="58" t="inlineStr">
        <is>
          <t>Male</t>
        </is>
      </c>
      <c r="C5390" s="58" t="n">
        <v>0</v>
      </c>
      <c r="D5390" s="58" t="inlineStr">
        <is>
          <t>Yes</t>
        </is>
      </c>
      <c r="E5390" s="58" t="inlineStr">
        <is>
          <t>Yes</t>
        </is>
      </c>
      <c r="F5390" s="58" t="n">
        <v>1</v>
      </c>
      <c r="G5390" s="58" t="inlineStr">
        <is>
          <t>Yes</t>
        </is>
      </c>
      <c r="H5390" s="58" t="inlineStr">
        <is>
          <t>No</t>
        </is>
      </c>
      <c r="I5390" s="58" t="inlineStr">
        <is>
          <t>No</t>
        </is>
      </c>
      <c r="J5390" s="58" t="inlineStr">
        <is>
          <t>No internet service</t>
        </is>
      </c>
      <c r="K5390" s="58" t="inlineStr">
        <is>
          <t>No internet service</t>
        </is>
      </c>
      <c r="L5390" s="58" t="inlineStr">
        <is>
          <t>No internet service</t>
        </is>
      </c>
      <c r="M5390" s="58" t="inlineStr">
        <is>
          <t>No internet service</t>
        </is>
      </c>
      <c r="N5390" s="58" t="inlineStr">
        <is>
          <t>No internet service</t>
        </is>
      </c>
      <c r="O5390" s="58" t="inlineStr">
        <is>
          <t>No internet service</t>
        </is>
      </c>
      <c r="P5390" s="58" t="inlineStr">
        <is>
          <t>Month-to-month</t>
        </is>
      </c>
      <c r="Q5390" s="58" t="inlineStr">
        <is>
          <t>No</t>
        </is>
      </c>
      <c r="R5390" s="58" t="inlineStr">
        <is>
          <t>Mailed check</t>
        </is>
      </c>
      <c r="S5390" s="123" t="n">
        <v>19.9</v>
      </c>
      <c r="T5390" s="58" t="inlineStr">
        <is>
          <t>19.9</t>
        </is>
      </c>
      <c r="U5390" s="58" t="inlineStr">
        <is>
          <t>Yes</t>
        </is>
      </c>
      <c r="V5390" s="123">
        <f>IFERROR(VALUE(TRIM(T5390)),S5390*F5390)</f>
        <v/>
      </c>
      <c r="W5390" s="58">
        <f>IF(F5390&lt;=12,"0-12 mo",IF(F5390&lt;=24,"13-24 mo",IF(F5390&lt;=48,"25-48 mo","49+ mo")))</f>
        <v/>
      </c>
      <c r="X5390" s="58">
        <f>IF(S5390&lt;=35.5,"Q1 Low",IF(S5390&lt;=70.35,"Q2 Mid-Low",IF(S5390&lt;=89.85,"Q3 Mid-High","Q4 High")))</f>
        <v/>
      </c>
      <c r="Y5390" s="58">
        <f>IF(U5390="Yes",1,0)</f>
        <v/>
      </c>
      <c r="Z5390" s="58">
        <f>IF(P5390="Month-to-month",1,0)+IF(M5390="No",1,0)+IF(J5390="No",1,0)+IF(I5390="Fiber optic",1,0)+IF(Q5390="Yes",1,0)</f>
        <v/>
      </c>
    </row>
    <row r="5391" ht="15" customHeight="1" s="59">
      <c r="A5391" s="58" t="inlineStr">
        <is>
          <t>9701-CDXHR</t>
        </is>
      </c>
      <c r="B5391" s="58" t="inlineStr">
        <is>
          <t>Female</t>
        </is>
      </c>
      <c r="C5391" s="58" t="n">
        <v>0</v>
      </c>
      <c r="D5391" s="58" t="inlineStr">
        <is>
          <t>Yes</t>
        </is>
      </c>
      <c r="E5391" s="58" t="inlineStr">
        <is>
          <t>No</t>
        </is>
      </c>
      <c r="F5391" s="58" t="n">
        <v>51</v>
      </c>
      <c r="G5391" s="58" t="inlineStr">
        <is>
          <t>Yes</t>
        </is>
      </c>
      <c r="H5391" s="58" t="inlineStr">
        <is>
          <t>No</t>
        </is>
      </c>
      <c r="I5391" s="58" t="inlineStr">
        <is>
          <t>Fiber optic</t>
        </is>
      </c>
      <c r="J5391" s="58" t="inlineStr">
        <is>
          <t>No</t>
        </is>
      </c>
      <c r="K5391" s="58" t="inlineStr">
        <is>
          <t>No</t>
        </is>
      </c>
      <c r="L5391" s="58" t="inlineStr">
        <is>
          <t>No</t>
        </is>
      </c>
      <c r="M5391" s="58" t="inlineStr">
        <is>
          <t>No</t>
        </is>
      </c>
      <c r="N5391" s="58" t="inlineStr">
        <is>
          <t>No</t>
        </is>
      </c>
      <c r="O5391" s="58" t="inlineStr">
        <is>
          <t>No</t>
        </is>
      </c>
      <c r="P5391" s="58" t="inlineStr">
        <is>
          <t>Month-to-month</t>
        </is>
      </c>
      <c r="Q5391" s="58" t="inlineStr">
        <is>
          <t>No</t>
        </is>
      </c>
      <c r="R5391" s="58" t="inlineStr">
        <is>
          <t>Mailed check</t>
        </is>
      </c>
      <c r="S5391" s="123" t="n">
        <v>69.15000000000001</v>
      </c>
      <c r="T5391" s="58" t="inlineStr">
        <is>
          <t>3649.6</t>
        </is>
      </c>
      <c r="U5391" s="58" t="inlineStr">
        <is>
          <t>No</t>
        </is>
      </c>
      <c r="V5391" s="123">
        <f>IFERROR(VALUE(TRIM(T5391)),S5391*F5391)</f>
        <v/>
      </c>
      <c r="W5391" s="58">
        <f>IF(F5391&lt;=12,"0-12 mo",IF(F5391&lt;=24,"13-24 mo",IF(F5391&lt;=48,"25-48 mo","49+ mo")))</f>
        <v/>
      </c>
      <c r="X5391" s="58">
        <f>IF(S5391&lt;=35.5,"Q1 Low",IF(S5391&lt;=70.35,"Q2 Mid-Low",IF(S5391&lt;=89.85,"Q3 Mid-High","Q4 High")))</f>
        <v/>
      </c>
      <c r="Y5391" s="58">
        <f>IF(U5391="Yes",1,0)</f>
        <v/>
      </c>
      <c r="Z5391" s="58">
        <f>IF(P5391="Month-to-month",1,0)+IF(M5391="No",1,0)+IF(J5391="No",1,0)+IF(I5391="Fiber optic",1,0)+IF(Q5391="Yes",1,0)</f>
        <v/>
      </c>
    </row>
    <row r="5392" ht="15" customHeight="1" s="59">
      <c r="A5392" s="58" t="inlineStr">
        <is>
          <t>7450-NWRTR</t>
        </is>
      </c>
      <c r="B5392" s="58" t="inlineStr">
        <is>
          <t>Male</t>
        </is>
      </c>
      <c r="C5392" s="58" t="n">
        <v>1</v>
      </c>
      <c r="D5392" s="58" t="inlineStr">
        <is>
          <t>No</t>
        </is>
      </c>
      <c r="E5392" s="58" t="inlineStr">
        <is>
          <t>No</t>
        </is>
      </c>
      <c r="F5392" s="58" t="n">
        <v>12</v>
      </c>
      <c r="G5392" s="58" t="inlineStr">
        <is>
          <t>Yes</t>
        </is>
      </c>
      <c r="H5392" s="58" t="inlineStr">
        <is>
          <t>Yes</t>
        </is>
      </c>
      <c r="I5392" s="58" t="inlineStr">
        <is>
          <t>Fiber optic</t>
        </is>
      </c>
      <c r="J5392" s="58" t="inlineStr">
        <is>
          <t>No</t>
        </is>
      </c>
      <c r="K5392" s="58" t="inlineStr">
        <is>
          <t>No</t>
        </is>
      </c>
      <c r="L5392" s="58" t="inlineStr">
        <is>
          <t>Yes</t>
        </is>
      </c>
      <c r="M5392" s="58" t="inlineStr">
        <is>
          <t>No</t>
        </is>
      </c>
      <c r="N5392" s="58" t="inlineStr">
        <is>
          <t>Yes</t>
        </is>
      </c>
      <c r="O5392" s="58" t="inlineStr">
        <is>
          <t>Yes</t>
        </is>
      </c>
      <c r="P5392" s="58" t="inlineStr">
        <is>
          <t>Month-to-month</t>
        </is>
      </c>
      <c r="Q5392" s="58" t="inlineStr">
        <is>
          <t>Yes</t>
        </is>
      </c>
      <c r="R5392" s="58" t="inlineStr">
        <is>
          <t>Electronic check</t>
        </is>
      </c>
      <c r="S5392" s="123" t="n">
        <v>99.45</v>
      </c>
      <c r="T5392" s="58" t="inlineStr">
        <is>
          <t>1200.15</t>
        </is>
      </c>
      <c r="U5392" s="58" t="inlineStr">
        <is>
          <t>Yes</t>
        </is>
      </c>
      <c r="V5392" s="123">
        <f>IFERROR(VALUE(TRIM(T5392)),S5392*F5392)</f>
        <v/>
      </c>
      <c r="W5392" s="58">
        <f>IF(F5392&lt;=12,"0-12 mo",IF(F5392&lt;=24,"13-24 mo",IF(F5392&lt;=48,"25-48 mo","49+ mo")))</f>
        <v/>
      </c>
      <c r="X5392" s="58">
        <f>IF(S5392&lt;=35.5,"Q1 Low",IF(S5392&lt;=70.35,"Q2 Mid-Low",IF(S5392&lt;=89.85,"Q3 Mid-High","Q4 High")))</f>
        <v/>
      </c>
      <c r="Y5392" s="58">
        <f>IF(U5392="Yes",1,0)</f>
        <v/>
      </c>
      <c r="Z5392" s="58">
        <f>IF(P5392="Month-to-month",1,0)+IF(M5392="No",1,0)+IF(J5392="No",1,0)+IF(I5392="Fiber optic",1,0)+IF(Q5392="Yes",1,0)</f>
        <v/>
      </c>
    </row>
    <row r="5393" ht="15" customHeight="1" s="59">
      <c r="A5393" s="58" t="inlineStr">
        <is>
          <t>8124-NZVGJ</t>
        </is>
      </c>
      <c r="B5393" s="58" t="inlineStr">
        <is>
          <t>Female</t>
        </is>
      </c>
      <c r="C5393" s="58" t="n">
        <v>0</v>
      </c>
      <c r="D5393" s="58" t="inlineStr">
        <is>
          <t>No</t>
        </is>
      </c>
      <c r="E5393" s="58" t="inlineStr">
        <is>
          <t>No</t>
        </is>
      </c>
      <c r="F5393" s="58" t="n">
        <v>6</v>
      </c>
      <c r="G5393" s="58" t="inlineStr">
        <is>
          <t>No</t>
        </is>
      </c>
      <c r="H5393" s="58" t="inlineStr">
        <is>
          <t>No phone service</t>
        </is>
      </c>
      <c r="I5393" s="58" t="inlineStr">
        <is>
          <t>DSL</t>
        </is>
      </c>
      <c r="J5393" s="58" t="inlineStr">
        <is>
          <t>No</t>
        </is>
      </c>
      <c r="K5393" s="58" t="inlineStr">
        <is>
          <t>No</t>
        </is>
      </c>
      <c r="L5393" s="58" t="inlineStr">
        <is>
          <t>No</t>
        </is>
      </c>
      <c r="M5393" s="58" t="inlineStr">
        <is>
          <t>Yes</t>
        </is>
      </c>
      <c r="N5393" s="58" t="inlineStr">
        <is>
          <t>Yes</t>
        </is>
      </c>
      <c r="O5393" s="58" t="inlineStr">
        <is>
          <t>Yes</t>
        </is>
      </c>
      <c r="P5393" s="58" t="inlineStr">
        <is>
          <t>One year</t>
        </is>
      </c>
      <c r="Q5393" s="58" t="inlineStr">
        <is>
          <t>Yes</t>
        </is>
      </c>
      <c r="R5393" s="58" t="inlineStr">
        <is>
          <t>Mailed check</t>
        </is>
      </c>
      <c r="S5393" s="123" t="n">
        <v>49.25</v>
      </c>
      <c r="T5393" s="58" t="inlineStr">
        <is>
          <t>255.6</t>
        </is>
      </c>
      <c r="U5393" s="58" t="inlineStr">
        <is>
          <t>No</t>
        </is>
      </c>
      <c r="V5393" s="123">
        <f>IFERROR(VALUE(TRIM(T5393)),S5393*F5393)</f>
        <v/>
      </c>
      <c r="W5393" s="58">
        <f>IF(F5393&lt;=12,"0-12 mo",IF(F5393&lt;=24,"13-24 mo",IF(F5393&lt;=48,"25-48 mo","49+ mo")))</f>
        <v/>
      </c>
      <c r="X5393" s="58">
        <f>IF(S5393&lt;=35.5,"Q1 Low",IF(S5393&lt;=70.35,"Q2 Mid-Low",IF(S5393&lt;=89.85,"Q3 Mid-High","Q4 High")))</f>
        <v/>
      </c>
      <c r="Y5393" s="58">
        <f>IF(U5393="Yes",1,0)</f>
        <v/>
      </c>
      <c r="Z5393" s="58">
        <f>IF(P5393="Month-to-month",1,0)+IF(M5393="No",1,0)+IF(J5393="No",1,0)+IF(I5393="Fiber optic",1,0)+IF(Q5393="Yes",1,0)</f>
        <v/>
      </c>
    </row>
    <row r="5394" ht="15" customHeight="1" s="59">
      <c r="A5394" s="58" t="inlineStr">
        <is>
          <t>2162-FRZAA</t>
        </is>
      </c>
      <c r="B5394" s="58" t="inlineStr">
        <is>
          <t>Male</t>
        </is>
      </c>
      <c r="C5394" s="58" t="n">
        <v>0</v>
      </c>
      <c r="D5394" s="58" t="inlineStr">
        <is>
          <t>Yes</t>
        </is>
      </c>
      <c r="E5394" s="58" t="inlineStr">
        <is>
          <t>Yes</t>
        </is>
      </c>
      <c r="F5394" s="58" t="n">
        <v>63</v>
      </c>
      <c r="G5394" s="58" t="inlineStr">
        <is>
          <t>No</t>
        </is>
      </c>
      <c r="H5394" s="58" t="inlineStr">
        <is>
          <t>No phone service</t>
        </is>
      </c>
      <c r="I5394" s="58" t="inlineStr">
        <is>
          <t>DSL</t>
        </is>
      </c>
      <c r="J5394" s="58" t="inlineStr">
        <is>
          <t>No</t>
        </is>
      </c>
      <c r="K5394" s="58" t="inlineStr">
        <is>
          <t>Yes</t>
        </is>
      </c>
      <c r="L5394" s="58" t="inlineStr">
        <is>
          <t>Yes</t>
        </is>
      </c>
      <c r="M5394" s="58" t="inlineStr">
        <is>
          <t>Yes</t>
        </is>
      </c>
      <c r="N5394" s="58" t="inlineStr">
        <is>
          <t>No</t>
        </is>
      </c>
      <c r="O5394" s="58" t="inlineStr">
        <is>
          <t>No</t>
        </is>
      </c>
      <c r="P5394" s="58" t="inlineStr">
        <is>
          <t>Two year</t>
        </is>
      </c>
      <c r="Q5394" s="58" t="inlineStr">
        <is>
          <t>No</t>
        </is>
      </c>
      <c r="R5394" s="58" t="inlineStr">
        <is>
          <t>Bank transfer (automatic)</t>
        </is>
      </c>
      <c r="S5394" s="123" t="n">
        <v>39.35</v>
      </c>
      <c r="T5394" s="58" t="inlineStr">
        <is>
          <t>2395.05</t>
        </is>
      </c>
      <c r="U5394" s="58" t="inlineStr">
        <is>
          <t>No</t>
        </is>
      </c>
      <c r="V5394" s="123">
        <f>IFERROR(VALUE(TRIM(T5394)),S5394*F5394)</f>
        <v/>
      </c>
      <c r="W5394" s="58">
        <f>IF(F5394&lt;=12,"0-12 mo",IF(F5394&lt;=24,"13-24 mo",IF(F5394&lt;=48,"25-48 mo","49+ mo")))</f>
        <v/>
      </c>
      <c r="X5394" s="58">
        <f>IF(S5394&lt;=35.5,"Q1 Low",IF(S5394&lt;=70.35,"Q2 Mid-Low",IF(S5394&lt;=89.85,"Q3 Mid-High","Q4 High")))</f>
        <v/>
      </c>
      <c r="Y5394" s="58">
        <f>IF(U5394="Yes",1,0)</f>
        <v/>
      </c>
      <c r="Z5394" s="58">
        <f>IF(P5394="Month-to-month",1,0)+IF(M5394="No",1,0)+IF(J5394="No",1,0)+IF(I5394="Fiber optic",1,0)+IF(Q5394="Yes",1,0)</f>
        <v/>
      </c>
    </row>
    <row r="5395" ht="15" customHeight="1" s="59">
      <c r="A5395" s="58" t="inlineStr">
        <is>
          <t>5376-DEQCP</t>
        </is>
      </c>
      <c r="B5395" s="58" t="inlineStr">
        <is>
          <t>Female</t>
        </is>
      </c>
      <c r="C5395" s="58" t="n">
        <v>0</v>
      </c>
      <c r="D5395" s="58" t="inlineStr">
        <is>
          <t>No</t>
        </is>
      </c>
      <c r="E5395" s="58" t="inlineStr">
        <is>
          <t>No</t>
        </is>
      </c>
      <c r="F5395" s="58" t="n">
        <v>1</v>
      </c>
      <c r="G5395" s="58" t="inlineStr">
        <is>
          <t>Yes</t>
        </is>
      </c>
      <c r="H5395" s="58" t="inlineStr">
        <is>
          <t>No</t>
        </is>
      </c>
      <c r="I5395" s="58" t="inlineStr">
        <is>
          <t>Fiber optic</t>
        </is>
      </c>
      <c r="J5395" s="58" t="inlineStr">
        <is>
          <t>No</t>
        </is>
      </c>
      <c r="K5395" s="58" t="inlineStr">
        <is>
          <t>No</t>
        </is>
      </c>
      <c r="L5395" s="58" t="inlineStr">
        <is>
          <t>No</t>
        </is>
      </c>
      <c r="M5395" s="58" t="inlineStr">
        <is>
          <t>No</t>
        </is>
      </c>
      <c r="N5395" s="58" t="inlineStr">
        <is>
          <t>No</t>
        </is>
      </c>
      <c r="O5395" s="58" t="inlineStr">
        <is>
          <t>No</t>
        </is>
      </c>
      <c r="P5395" s="58" t="inlineStr">
        <is>
          <t>Month-to-month</t>
        </is>
      </c>
      <c r="Q5395" s="58" t="inlineStr">
        <is>
          <t>Yes</t>
        </is>
      </c>
      <c r="R5395" s="58" t="inlineStr">
        <is>
          <t>Electronic check</t>
        </is>
      </c>
      <c r="S5395" s="123" t="n">
        <v>70.59999999999999</v>
      </c>
      <c r="T5395" s="58" t="inlineStr">
        <is>
          <t>70.6</t>
        </is>
      </c>
      <c r="U5395" s="58" t="inlineStr">
        <is>
          <t>Yes</t>
        </is>
      </c>
      <c r="V5395" s="123">
        <f>IFERROR(VALUE(TRIM(T5395)),S5395*F5395)</f>
        <v/>
      </c>
      <c r="W5395" s="58">
        <f>IF(F5395&lt;=12,"0-12 mo",IF(F5395&lt;=24,"13-24 mo",IF(F5395&lt;=48,"25-48 mo","49+ mo")))</f>
        <v/>
      </c>
      <c r="X5395" s="58">
        <f>IF(S5395&lt;=35.5,"Q1 Low",IF(S5395&lt;=70.35,"Q2 Mid-Low",IF(S5395&lt;=89.85,"Q3 Mid-High","Q4 High")))</f>
        <v/>
      </c>
      <c r="Y5395" s="58">
        <f>IF(U5395="Yes",1,0)</f>
        <v/>
      </c>
      <c r="Z5395" s="58">
        <f>IF(P5395="Month-to-month",1,0)+IF(M5395="No",1,0)+IF(J5395="No",1,0)+IF(I5395="Fiber optic",1,0)+IF(Q5395="Yes",1,0)</f>
        <v/>
      </c>
    </row>
    <row r="5396" ht="15" customHeight="1" s="59">
      <c r="A5396" s="58" t="inlineStr">
        <is>
          <t>5118-MUEYH</t>
        </is>
      </c>
      <c r="B5396" s="58" t="inlineStr">
        <is>
          <t>Female</t>
        </is>
      </c>
      <c r="C5396" s="58" t="n">
        <v>0</v>
      </c>
      <c r="D5396" s="58" t="inlineStr">
        <is>
          <t>Yes</t>
        </is>
      </c>
      <c r="E5396" s="58" t="inlineStr">
        <is>
          <t>No</t>
        </is>
      </c>
      <c r="F5396" s="58" t="n">
        <v>48</v>
      </c>
      <c r="G5396" s="58" t="inlineStr">
        <is>
          <t>Yes</t>
        </is>
      </c>
      <c r="H5396" s="58" t="inlineStr">
        <is>
          <t>Yes</t>
        </is>
      </c>
      <c r="I5396" s="58" t="inlineStr">
        <is>
          <t>Fiber optic</t>
        </is>
      </c>
      <c r="J5396" s="58" t="inlineStr">
        <is>
          <t>No</t>
        </is>
      </c>
      <c r="K5396" s="58" t="inlineStr">
        <is>
          <t>Yes</t>
        </is>
      </c>
      <c r="L5396" s="58" t="inlineStr">
        <is>
          <t>No</t>
        </is>
      </c>
      <c r="M5396" s="58" t="inlineStr">
        <is>
          <t>Yes</t>
        </is>
      </c>
      <c r="N5396" s="58" t="inlineStr">
        <is>
          <t>Yes</t>
        </is>
      </c>
      <c r="O5396" s="58" t="inlineStr">
        <is>
          <t>Yes</t>
        </is>
      </c>
      <c r="P5396" s="58" t="inlineStr">
        <is>
          <t>Month-to-month</t>
        </is>
      </c>
      <c r="Q5396" s="58" t="inlineStr">
        <is>
          <t>Yes</t>
        </is>
      </c>
      <c r="R5396" s="58" t="inlineStr">
        <is>
          <t>Credit card (automatic)</t>
        </is>
      </c>
      <c r="S5396" s="123" t="n">
        <v>105.1</v>
      </c>
      <c r="T5396" s="58" t="inlineStr">
        <is>
          <t>5083.55</t>
        </is>
      </c>
      <c r="U5396" s="58" t="inlineStr">
        <is>
          <t>No</t>
        </is>
      </c>
      <c r="V5396" s="123">
        <f>IFERROR(VALUE(TRIM(T5396)),S5396*F5396)</f>
        <v/>
      </c>
      <c r="W5396" s="58">
        <f>IF(F5396&lt;=12,"0-12 mo",IF(F5396&lt;=24,"13-24 mo",IF(F5396&lt;=48,"25-48 mo","49+ mo")))</f>
        <v/>
      </c>
      <c r="X5396" s="58">
        <f>IF(S5396&lt;=35.5,"Q1 Low",IF(S5396&lt;=70.35,"Q2 Mid-Low",IF(S5396&lt;=89.85,"Q3 Mid-High","Q4 High")))</f>
        <v/>
      </c>
      <c r="Y5396" s="58">
        <f>IF(U5396="Yes",1,0)</f>
        <v/>
      </c>
      <c r="Z5396" s="58">
        <f>IF(P5396="Month-to-month",1,0)+IF(M5396="No",1,0)+IF(J5396="No",1,0)+IF(I5396="Fiber optic",1,0)+IF(Q5396="Yes",1,0)</f>
        <v/>
      </c>
    </row>
    <row r="5397" ht="15" customHeight="1" s="59">
      <c r="A5397" s="58" t="inlineStr">
        <is>
          <t>9095-HFAFX</t>
        </is>
      </c>
      <c r="B5397" s="58" t="inlineStr">
        <is>
          <t>Female</t>
        </is>
      </c>
      <c r="C5397" s="58" t="n">
        <v>0</v>
      </c>
      <c r="D5397" s="58" t="inlineStr">
        <is>
          <t>No</t>
        </is>
      </c>
      <c r="E5397" s="58" t="inlineStr">
        <is>
          <t>No</t>
        </is>
      </c>
      <c r="F5397" s="58" t="n">
        <v>5</v>
      </c>
      <c r="G5397" s="58" t="inlineStr">
        <is>
          <t>Yes</t>
        </is>
      </c>
      <c r="H5397" s="58" t="inlineStr">
        <is>
          <t>No</t>
        </is>
      </c>
      <c r="I5397" s="58" t="inlineStr">
        <is>
          <t>Fiber optic</t>
        </is>
      </c>
      <c r="J5397" s="58" t="inlineStr">
        <is>
          <t>No</t>
        </is>
      </c>
      <c r="K5397" s="58" t="inlineStr">
        <is>
          <t>No</t>
        </is>
      </c>
      <c r="L5397" s="58" t="inlineStr">
        <is>
          <t>No</t>
        </is>
      </c>
      <c r="M5397" s="58" t="inlineStr">
        <is>
          <t>No</t>
        </is>
      </c>
      <c r="N5397" s="58" t="inlineStr">
        <is>
          <t>Yes</t>
        </is>
      </c>
      <c r="O5397" s="58" t="inlineStr">
        <is>
          <t>No</t>
        </is>
      </c>
      <c r="P5397" s="58" t="inlineStr">
        <is>
          <t>Month-to-month</t>
        </is>
      </c>
      <c r="Q5397" s="58" t="inlineStr">
        <is>
          <t>Yes</t>
        </is>
      </c>
      <c r="R5397" s="58" t="inlineStr">
        <is>
          <t>Credit card (automatic)</t>
        </is>
      </c>
      <c r="S5397" s="123" t="n">
        <v>81</v>
      </c>
      <c r="T5397" s="58" t="inlineStr">
        <is>
          <t>389.6</t>
        </is>
      </c>
      <c r="U5397" s="58" t="inlineStr">
        <is>
          <t>Yes</t>
        </is>
      </c>
      <c r="V5397" s="123">
        <f>IFERROR(VALUE(TRIM(T5397)),S5397*F5397)</f>
        <v/>
      </c>
      <c r="W5397" s="58">
        <f>IF(F5397&lt;=12,"0-12 mo",IF(F5397&lt;=24,"13-24 mo",IF(F5397&lt;=48,"25-48 mo","49+ mo")))</f>
        <v/>
      </c>
      <c r="X5397" s="58">
        <f>IF(S5397&lt;=35.5,"Q1 Low",IF(S5397&lt;=70.35,"Q2 Mid-Low",IF(S5397&lt;=89.85,"Q3 Mid-High","Q4 High")))</f>
        <v/>
      </c>
      <c r="Y5397" s="58">
        <f>IF(U5397="Yes",1,0)</f>
        <v/>
      </c>
      <c r="Z5397" s="58">
        <f>IF(P5397="Month-to-month",1,0)+IF(M5397="No",1,0)+IF(J5397="No",1,0)+IF(I5397="Fiber optic",1,0)+IF(Q5397="Yes",1,0)</f>
        <v/>
      </c>
    </row>
    <row r="5398" ht="15" customHeight="1" s="59">
      <c r="A5398" s="58" t="inlineStr">
        <is>
          <t>5627-TVBPP</t>
        </is>
      </c>
      <c r="B5398" s="58" t="inlineStr">
        <is>
          <t>Female</t>
        </is>
      </c>
      <c r="C5398" s="58" t="n">
        <v>0</v>
      </c>
      <c r="D5398" s="58" t="inlineStr">
        <is>
          <t>No</t>
        </is>
      </c>
      <c r="E5398" s="58" t="inlineStr">
        <is>
          <t>Yes</t>
        </is>
      </c>
      <c r="F5398" s="58" t="n">
        <v>35</v>
      </c>
      <c r="G5398" s="58" t="inlineStr">
        <is>
          <t>Yes</t>
        </is>
      </c>
      <c r="H5398" s="58" t="inlineStr">
        <is>
          <t>No</t>
        </is>
      </c>
      <c r="I5398" s="58" t="inlineStr">
        <is>
          <t>No</t>
        </is>
      </c>
      <c r="J5398" s="58" t="inlineStr">
        <is>
          <t>No internet service</t>
        </is>
      </c>
      <c r="K5398" s="58" t="inlineStr">
        <is>
          <t>No internet service</t>
        </is>
      </c>
      <c r="L5398" s="58" t="inlineStr">
        <is>
          <t>No internet service</t>
        </is>
      </c>
      <c r="M5398" s="58" t="inlineStr">
        <is>
          <t>No internet service</t>
        </is>
      </c>
      <c r="N5398" s="58" t="inlineStr">
        <is>
          <t>No internet service</t>
        </is>
      </c>
      <c r="O5398" s="58" t="inlineStr">
        <is>
          <t>No internet service</t>
        </is>
      </c>
      <c r="P5398" s="58" t="inlineStr">
        <is>
          <t>One year</t>
        </is>
      </c>
      <c r="Q5398" s="58" t="inlineStr">
        <is>
          <t>Yes</t>
        </is>
      </c>
      <c r="R5398" s="58" t="inlineStr">
        <is>
          <t>Credit card (automatic)</t>
        </is>
      </c>
      <c r="S5398" s="123" t="n">
        <v>20.1</v>
      </c>
      <c r="T5398" s="58" t="inlineStr">
        <is>
          <t>644.5</t>
        </is>
      </c>
      <c r="U5398" s="58" t="inlineStr">
        <is>
          <t>No</t>
        </is>
      </c>
      <c r="V5398" s="123">
        <f>IFERROR(VALUE(TRIM(T5398)),S5398*F5398)</f>
        <v/>
      </c>
      <c r="W5398" s="58">
        <f>IF(F5398&lt;=12,"0-12 mo",IF(F5398&lt;=24,"13-24 mo",IF(F5398&lt;=48,"25-48 mo","49+ mo")))</f>
        <v/>
      </c>
      <c r="X5398" s="58">
        <f>IF(S5398&lt;=35.5,"Q1 Low",IF(S5398&lt;=70.35,"Q2 Mid-Low",IF(S5398&lt;=89.85,"Q3 Mid-High","Q4 High")))</f>
        <v/>
      </c>
      <c r="Y5398" s="58">
        <f>IF(U5398="Yes",1,0)</f>
        <v/>
      </c>
      <c r="Z5398" s="58">
        <f>IF(P5398="Month-to-month",1,0)+IF(M5398="No",1,0)+IF(J5398="No",1,0)+IF(I5398="Fiber optic",1,0)+IF(Q5398="Yes",1,0)</f>
        <v/>
      </c>
    </row>
    <row r="5399" ht="15" customHeight="1" s="59">
      <c r="A5399" s="58" t="inlineStr">
        <is>
          <t>2379-ENZGV</t>
        </is>
      </c>
      <c r="B5399" s="58" t="inlineStr">
        <is>
          <t>Male</t>
        </is>
      </c>
      <c r="C5399" s="58" t="n">
        <v>0</v>
      </c>
      <c r="D5399" s="58" t="inlineStr">
        <is>
          <t>No</t>
        </is>
      </c>
      <c r="E5399" s="58" t="inlineStr">
        <is>
          <t>No</t>
        </is>
      </c>
      <c r="F5399" s="58" t="n">
        <v>6</v>
      </c>
      <c r="G5399" s="58" t="inlineStr">
        <is>
          <t>Yes</t>
        </is>
      </c>
      <c r="H5399" s="58" t="inlineStr">
        <is>
          <t>No</t>
        </is>
      </c>
      <c r="I5399" s="58" t="inlineStr">
        <is>
          <t>Fiber optic</t>
        </is>
      </c>
      <c r="J5399" s="58" t="inlineStr">
        <is>
          <t>No</t>
        </is>
      </c>
      <c r="K5399" s="58" t="inlineStr">
        <is>
          <t>Yes</t>
        </is>
      </c>
      <c r="L5399" s="58" t="inlineStr">
        <is>
          <t>No</t>
        </is>
      </c>
      <c r="M5399" s="58" t="inlineStr">
        <is>
          <t>No</t>
        </is>
      </c>
      <c r="N5399" s="58" t="inlineStr">
        <is>
          <t>Yes</t>
        </is>
      </c>
      <c r="O5399" s="58" t="inlineStr">
        <is>
          <t>No</t>
        </is>
      </c>
      <c r="P5399" s="58" t="inlineStr">
        <is>
          <t>Month-to-month</t>
        </is>
      </c>
      <c r="Q5399" s="58" t="inlineStr">
        <is>
          <t>Yes</t>
        </is>
      </c>
      <c r="R5399" s="58" t="inlineStr">
        <is>
          <t>Electronic check</t>
        </is>
      </c>
      <c r="S5399" s="123" t="n">
        <v>84.84999999999999</v>
      </c>
      <c r="T5399" s="58" t="inlineStr">
        <is>
          <t>523.5</t>
        </is>
      </c>
      <c r="U5399" s="58" t="inlineStr">
        <is>
          <t>Yes</t>
        </is>
      </c>
      <c r="V5399" s="123">
        <f>IFERROR(VALUE(TRIM(T5399)),S5399*F5399)</f>
        <v/>
      </c>
      <c r="W5399" s="58">
        <f>IF(F5399&lt;=12,"0-12 mo",IF(F5399&lt;=24,"13-24 mo",IF(F5399&lt;=48,"25-48 mo","49+ mo")))</f>
        <v/>
      </c>
      <c r="X5399" s="58">
        <f>IF(S5399&lt;=35.5,"Q1 Low",IF(S5399&lt;=70.35,"Q2 Mid-Low",IF(S5399&lt;=89.85,"Q3 Mid-High","Q4 High")))</f>
        <v/>
      </c>
      <c r="Y5399" s="58">
        <f>IF(U5399="Yes",1,0)</f>
        <v/>
      </c>
      <c r="Z5399" s="58">
        <f>IF(P5399="Month-to-month",1,0)+IF(M5399="No",1,0)+IF(J5399="No",1,0)+IF(I5399="Fiber optic",1,0)+IF(Q5399="Yes",1,0)</f>
        <v/>
      </c>
    </row>
    <row r="5400" ht="15" customHeight="1" s="59">
      <c r="A5400" s="58" t="inlineStr">
        <is>
          <t>3936-QQFLL</t>
        </is>
      </c>
      <c r="B5400" s="58" t="inlineStr">
        <is>
          <t>Male</t>
        </is>
      </c>
      <c r="C5400" s="58" t="n">
        <v>0</v>
      </c>
      <c r="D5400" s="58" t="inlineStr">
        <is>
          <t>No</t>
        </is>
      </c>
      <c r="E5400" s="58" t="inlineStr">
        <is>
          <t>No</t>
        </is>
      </c>
      <c r="F5400" s="58" t="n">
        <v>2</v>
      </c>
      <c r="G5400" s="58" t="inlineStr">
        <is>
          <t>Yes</t>
        </is>
      </c>
      <c r="H5400" s="58" t="inlineStr">
        <is>
          <t>No</t>
        </is>
      </c>
      <c r="I5400" s="58" t="inlineStr">
        <is>
          <t>No</t>
        </is>
      </c>
      <c r="J5400" s="58" t="inlineStr">
        <is>
          <t>No internet service</t>
        </is>
      </c>
      <c r="K5400" s="58" t="inlineStr">
        <is>
          <t>No internet service</t>
        </is>
      </c>
      <c r="L5400" s="58" t="inlineStr">
        <is>
          <t>No internet service</t>
        </is>
      </c>
      <c r="M5400" s="58" t="inlineStr">
        <is>
          <t>No internet service</t>
        </is>
      </c>
      <c r="N5400" s="58" t="inlineStr">
        <is>
          <t>No internet service</t>
        </is>
      </c>
      <c r="O5400" s="58" t="inlineStr">
        <is>
          <t>No internet service</t>
        </is>
      </c>
      <c r="P5400" s="58" t="inlineStr">
        <is>
          <t>Month-to-month</t>
        </is>
      </c>
      <c r="Q5400" s="58" t="inlineStr">
        <is>
          <t>No</t>
        </is>
      </c>
      <c r="R5400" s="58" t="inlineStr">
        <is>
          <t>Mailed check</t>
        </is>
      </c>
      <c r="S5400" s="123" t="n">
        <v>19.75</v>
      </c>
      <c r="T5400" s="58" t="inlineStr">
        <is>
          <t>39.3</t>
        </is>
      </c>
      <c r="U5400" s="58" t="inlineStr">
        <is>
          <t>No</t>
        </is>
      </c>
      <c r="V5400" s="123">
        <f>IFERROR(VALUE(TRIM(T5400)),S5400*F5400)</f>
        <v/>
      </c>
      <c r="W5400" s="58">
        <f>IF(F5400&lt;=12,"0-12 mo",IF(F5400&lt;=24,"13-24 mo",IF(F5400&lt;=48,"25-48 mo","49+ mo")))</f>
        <v/>
      </c>
      <c r="X5400" s="58">
        <f>IF(S5400&lt;=35.5,"Q1 Low",IF(S5400&lt;=70.35,"Q2 Mid-Low",IF(S5400&lt;=89.85,"Q3 Mid-High","Q4 High")))</f>
        <v/>
      </c>
      <c r="Y5400" s="58">
        <f>IF(U5400="Yes",1,0)</f>
        <v/>
      </c>
      <c r="Z5400" s="58">
        <f>IF(P5400="Month-to-month",1,0)+IF(M5400="No",1,0)+IF(J5400="No",1,0)+IF(I5400="Fiber optic",1,0)+IF(Q5400="Yes",1,0)</f>
        <v/>
      </c>
    </row>
    <row r="5401" ht="15" customHeight="1" s="59">
      <c r="A5401" s="58" t="inlineStr">
        <is>
          <t>2589-AYCRP</t>
        </is>
      </c>
      <c r="B5401" s="58" t="inlineStr">
        <is>
          <t>Female</t>
        </is>
      </c>
      <c r="C5401" s="58" t="n">
        <v>0</v>
      </c>
      <c r="D5401" s="58" t="inlineStr">
        <is>
          <t>No</t>
        </is>
      </c>
      <c r="E5401" s="58" t="inlineStr">
        <is>
          <t>No</t>
        </is>
      </c>
      <c r="F5401" s="58" t="n">
        <v>50</v>
      </c>
      <c r="G5401" s="58" t="inlineStr">
        <is>
          <t>Yes</t>
        </is>
      </c>
      <c r="H5401" s="58" t="inlineStr">
        <is>
          <t>No</t>
        </is>
      </c>
      <c r="I5401" s="58" t="inlineStr">
        <is>
          <t>No</t>
        </is>
      </c>
      <c r="J5401" s="58" t="inlineStr">
        <is>
          <t>No internet service</t>
        </is>
      </c>
      <c r="K5401" s="58" t="inlineStr">
        <is>
          <t>No internet service</t>
        </is>
      </c>
      <c r="L5401" s="58" t="inlineStr">
        <is>
          <t>No internet service</t>
        </is>
      </c>
      <c r="M5401" s="58" t="inlineStr">
        <is>
          <t>No internet service</t>
        </is>
      </c>
      <c r="N5401" s="58" t="inlineStr">
        <is>
          <t>No internet service</t>
        </is>
      </c>
      <c r="O5401" s="58" t="inlineStr">
        <is>
          <t>No internet service</t>
        </is>
      </c>
      <c r="P5401" s="58" t="inlineStr">
        <is>
          <t>One year</t>
        </is>
      </c>
      <c r="Q5401" s="58" t="inlineStr">
        <is>
          <t>No</t>
        </is>
      </c>
      <c r="R5401" s="58" t="inlineStr">
        <is>
          <t>Bank transfer (automatic)</t>
        </is>
      </c>
      <c r="S5401" s="123" t="n">
        <v>19.75</v>
      </c>
      <c r="T5401" s="58" t="inlineStr">
        <is>
          <t>989.05</t>
        </is>
      </c>
      <c r="U5401" s="58" t="inlineStr">
        <is>
          <t>No</t>
        </is>
      </c>
      <c r="V5401" s="123">
        <f>IFERROR(VALUE(TRIM(T5401)),S5401*F5401)</f>
        <v/>
      </c>
      <c r="W5401" s="58">
        <f>IF(F5401&lt;=12,"0-12 mo",IF(F5401&lt;=24,"13-24 mo",IF(F5401&lt;=48,"25-48 mo","49+ mo")))</f>
        <v/>
      </c>
      <c r="X5401" s="58">
        <f>IF(S5401&lt;=35.5,"Q1 Low",IF(S5401&lt;=70.35,"Q2 Mid-Low",IF(S5401&lt;=89.85,"Q3 Mid-High","Q4 High")))</f>
        <v/>
      </c>
      <c r="Y5401" s="58">
        <f>IF(U5401="Yes",1,0)</f>
        <v/>
      </c>
      <c r="Z5401" s="58">
        <f>IF(P5401="Month-to-month",1,0)+IF(M5401="No",1,0)+IF(J5401="No",1,0)+IF(I5401="Fiber optic",1,0)+IF(Q5401="Yes",1,0)</f>
        <v/>
      </c>
    </row>
    <row r="5402" ht="15" customHeight="1" s="59">
      <c r="A5402" s="58" t="inlineStr">
        <is>
          <t>4067-HLYQI</t>
        </is>
      </c>
      <c r="B5402" s="58" t="inlineStr">
        <is>
          <t>Female</t>
        </is>
      </c>
      <c r="C5402" s="58" t="n">
        <v>0</v>
      </c>
      <c r="D5402" s="58" t="inlineStr">
        <is>
          <t>No</t>
        </is>
      </c>
      <c r="E5402" s="58" t="inlineStr">
        <is>
          <t>No</t>
        </is>
      </c>
      <c r="F5402" s="58" t="n">
        <v>33</v>
      </c>
      <c r="G5402" s="58" t="inlineStr">
        <is>
          <t>Yes</t>
        </is>
      </c>
      <c r="H5402" s="58" t="inlineStr">
        <is>
          <t>No</t>
        </is>
      </c>
      <c r="I5402" s="58" t="inlineStr">
        <is>
          <t>Fiber optic</t>
        </is>
      </c>
      <c r="J5402" s="58" t="inlineStr">
        <is>
          <t>No</t>
        </is>
      </c>
      <c r="K5402" s="58" t="inlineStr">
        <is>
          <t>No</t>
        </is>
      </c>
      <c r="L5402" s="58" t="inlineStr">
        <is>
          <t>No</t>
        </is>
      </c>
      <c r="M5402" s="58" t="inlineStr">
        <is>
          <t>No</t>
        </is>
      </c>
      <c r="N5402" s="58" t="inlineStr">
        <is>
          <t>No</t>
        </is>
      </c>
      <c r="O5402" s="58" t="inlineStr">
        <is>
          <t>No</t>
        </is>
      </c>
      <c r="P5402" s="58" t="inlineStr">
        <is>
          <t>Month-to-month</t>
        </is>
      </c>
      <c r="Q5402" s="58" t="inlineStr">
        <is>
          <t>Yes</t>
        </is>
      </c>
      <c r="R5402" s="58" t="inlineStr">
        <is>
          <t>Bank transfer (automatic)</t>
        </is>
      </c>
      <c r="S5402" s="123" t="n">
        <v>70.40000000000001</v>
      </c>
      <c r="T5402" s="58" t="inlineStr">
        <is>
          <t>2406.1</t>
        </is>
      </c>
      <c r="U5402" s="58" t="inlineStr">
        <is>
          <t>No</t>
        </is>
      </c>
      <c r="V5402" s="123">
        <f>IFERROR(VALUE(TRIM(T5402)),S5402*F5402)</f>
        <v/>
      </c>
      <c r="W5402" s="58">
        <f>IF(F5402&lt;=12,"0-12 mo",IF(F5402&lt;=24,"13-24 mo",IF(F5402&lt;=48,"25-48 mo","49+ mo")))</f>
        <v/>
      </c>
      <c r="X5402" s="58">
        <f>IF(S5402&lt;=35.5,"Q1 Low",IF(S5402&lt;=70.35,"Q2 Mid-Low",IF(S5402&lt;=89.85,"Q3 Mid-High","Q4 High")))</f>
        <v/>
      </c>
      <c r="Y5402" s="58">
        <f>IF(U5402="Yes",1,0)</f>
        <v/>
      </c>
      <c r="Z5402" s="58">
        <f>IF(P5402="Month-to-month",1,0)+IF(M5402="No",1,0)+IF(J5402="No",1,0)+IF(I5402="Fiber optic",1,0)+IF(Q5402="Yes",1,0)</f>
        <v/>
      </c>
    </row>
    <row r="5403" ht="15" customHeight="1" s="59">
      <c r="A5403" s="58" t="inlineStr">
        <is>
          <t>5124-EOGYE</t>
        </is>
      </c>
      <c r="B5403" s="58" t="inlineStr">
        <is>
          <t>Male</t>
        </is>
      </c>
      <c r="C5403" s="58" t="n">
        <v>0</v>
      </c>
      <c r="D5403" s="58" t="inlineStr">
        <is>
          <t>No</t>
        </is>
      </c>
      <c r="E5403" s="58" t="inlineStr">
        <is>
          <t>No</t>
        </is>
      </c>
      <c r="F5403" s="58" t="n">
        <v>31</v>
      </c>
      <c r="G5403" s="58" t="inlineStr">
        <is>
          <t>Yes</t>
        </is>
      </c>
      <c r="H5403" s="58" t="inlineStr">
        <is>
          <t>No</t>
        </is>
      </c>
      <c r="I5403" s="58" t="inlineStr">
        <is>
          <t>No</t>
        </is>
      </c>
      <c r="J5403" s="58" t="inlineStr">
        <is>
          <t>No internet service</t>
        </is>
      </c>
      <c r="K5403" s="58" t="inlineStr">
        <is>
          <t>No internet service</t>
        </is>
      </c>
      <c r="L5403" s="58" t="inlineStr">
        <is>
          <t>No internet service</t>
        </is>
      </c>
      <c r="M5403" s="58" t="inlineStr">
        <is>
          <t>No internet service</t>
        </is>
      </c>
      <c r="N5403" s="58" t="inlineStr">
        <is>
          <t>No internet service</t>
        </is>
      </c>
      <c r="O5403" s="58" t="inlineStr">
        <is>
          <t>No internet service</t>
        </is>
      </c>
      <c r="P5403" s="58" t="inlineStr">
        <is>
          <t>Two year</t>
        </is>
      </c>
      <c r="Q5403" s="58" t="inlineStr">
        <is>
          <t>No</t>
        </is>
      </c>
      <c r="R5403" s="58" t="inlineStr">
        <is>
          <t>Mailed check</t>
        </is>
      </c>
      <c r="S5403" s="123" t="n">
        <v>20.45</v>
      </c>
      <c r="T5403" s="58" t="inlineStr">
        <is>
          <t>638.55</t>
        </is>
      </c>
      <c r="U5403" s="58" t="inlineStr">
        <is>
          <t>No</t>
        </is>
      </c>
      <c r="V5403" s="123">
        <f>IFERROR(VALUE(TRIM(T5403)),S5403*F5403)</f>
        <v/>
      </c>
      <c r="W5403" s="58">
        <f>IF(F5403&lt;=12,"0-12 mo",IF(F5403&lt;=24,"13-24 mo",IF(F5403&lt;=48,"25-48 mo","49+ mo")))</f>
        <v/>
      </c>
      <c r="X5403" s="58">
        <f>IF(S5403&lt;=35.5,"Q1 Low",IF(S5403&lt;=70.35,"Q2 Mid-Low",IF(S5403&lt;=89.85,"Q3 Mid-High","Q4 High")))</f>
        <v/>
      </c>
      <c r="Y5403" s="58">
        <f>IF(U5403="Yes",1,0)</f>
        <v/>
      </c>
      <c r="Z5403" s="58">
        <f>IF(P5403="Month-to-month",1,0)+IF(M5403="No",1,0)+IF(J5403="No",1,0)+IF(I5403="Fiber optic",1,0)+IF(Q5403="Yes",1,0)</f>
        <v/>
      </c>
    </row>
    <row r="5404" ht="15" customHeight="1" s="59">
      <c r="A5404" s="58" t="inlineStr">
        <is>
          <t>5057-RKGLH</t>
        </is>
      </c>
      <c r="B5404" s="58" t="inlineStr">
        <is>
          <t>Female</t>
        </is>
      </c>
      <c r="C5404" s="58" t="n">
        <v>0</v>
      </c>
      <c r="D5404" s="58" t="inlineStr">
        <is>
          <t>Yes</t>
        </is>
      </c>
      <c r="E5404" s="58" t="inlineStr">
        <is>
          <t>Yes</t>
        </is>
      </c>
      <c r="F5404" s="58" t="n">
        <v>9</v>
      </c>
      <c r="G5404" s="58" t="inlineStr">
        <is>
          <t>Yes</t>
        </is>
      </c>
      <c r="H5404" s="58" t="inlineStr">
        <is>
          <t>No</t>
        </is>
      </c>
      <c r="I5404" s="58" t="inlineStr">
        <is>
          <t>No</t>
        </is>
      </c>
      <c r="J5404" s="58" t="inlineStr">
        <is>
          <t>No internet service</t>
        </is>
      </c>
      <c r="K5404" s="58" t="inlineStr">
        <is>
          <t>No internet service</t>
        </is>
      </c>
      <c r="L5404" s="58" t="inlineStr">
        <is>
          <t>No internet service</t>
        </is>
      </c>
      <c r="M5404" s="58" t="inlineStr">
        <is>
          <t>No internet service</t>
        </is>
      </c>
      <c r="N5404" s="58" t="inlineStr">
        <is>
          <t>No internet service</t>
        </is>
      </c>
      <c r="O5404" s="58" t="inlineStr">
        <is>
          <t>No internet service</t>
        </is>
      </c>
      <c r="P5404" s="58" t="inlineStr">
        <is>
          <t>Two year</t>
        </is>
      </c>
      <c r="Q5404" s="58" t="inlineStr">
        <is>
          <t>No</t>
        </is>
      </c>
      <c r="R5404" s="58" t="inlineStr">
        <is>
          <t>Mailed check</t>
        </is>
      </c>
      <c r="S5404" s="123" t="n">
        <v>20.35</v>
      </c>
      <c r="T5404" s="58" t="inlineStr">
        <is>
          <t>191.1</t>
        </is>
      </c>
      <c r="U5404" s="58" t="inlineStr">
        <is>
          <t>No</t>
        </is>
      </c>
      <c r="V5404" s="123">
        <f>IFERROR(VALUE(TRIM(T5404)),S5404*F5404)</f>
        <v/>
      </c>
      <c r="W5404" s="58">
        <f>IF(F5404&lt;=12,"0-12 mo",IF(F5404&lt;=24,"13-24 mo",IF(F5404&lt;=48,"25-48 mo","49+ mo")))</f>
        <v/>
      </c>
      <c r="X5404" s="58">
        <f>IF(S5404&lt;=35.5,"Q1 Low",IF(S5404&lt;=70.35,"Q2 Mid-Low",IF(S5404&lt;=89.85,"Q3 Mid-High","Q4 High")))</f>
        <v/>
      </c>
      <c r="Y5404" s="58">
        <f>IF(U5404="Yes",1,0)</f>
        <v/>
      </c>
      <c r="Z5404" s="58">
        <f>IF(P5404="Month-to-month",1,0)+IF(M5404="No",1,0)+IF(J5404="No",1,0)+IF(I5404="Fiber optic",1,0)+IF(Q5404="Yes",1,0)</f>
        <v/>
      </c>
    </row>
    <row r="5405" ht="15" customHeight="1" s="59">
      <c r="A5405" s="58" t="inlineStr">
        <is>
          <t>0292-WEGCH</t>
        </is>
      </c>
      <c r="B5405" s="58" t="inlineStr">
        <is>
          <t>Female</t>
        </is>
      </c>
      <c r="C5405" s="58" t="n">
        <v>0</v>
      </c>
      <c r="D5405" s="58" t="inlineStr">
        <is>
          <t>Yes</t>
        </is>
      </c>
      <c r="E5405" s="58" t="inlineStr">
        <is>
          <t>Yes</t>
        </is>
      </c>
      <c r="F5405" s="58" t="n">
        <v>54</v>
      </c>
      <c r="G5405" s="58" t="inlineStr">
        <is>
          <t>Yes</t>
        </is>
      </c>
      <c r="H5405" s="58" t="inlineStr">
        <is>
          <t>Yes</t>
        </is>
      </c>
      <c r="I5405" s="58" t="inlineStr">
        <is>
          <t>DSL</t>
        </is>
      </c>
      <c r="J5405" s="58" t="inlineStr">
        <is>
          <t>No</t>
        </is>
      </c>
      <c r="K5405" s="58" t="inlineStr">
        <is>
          <t>Yes</t>
        </is>
      </c>
      <c r="L5405" s="58" t="inlineStr">
        <is>
          <t>Yes</t>
        </is>
      </c>
      <c r="M5405" s="58" t="inlineStr">
        <is>
          <t>Yes</t>
        </is>
      </c>
      <c r="N5405" s="58" t="inlineStr">
        <is>
          <t>Yes</t>
        </is>
      </c>
      <c r="O5405" s="58" t="inlineStr">
        <is>
          <t>Yes</t>
        </is>
      </c>
      <c r="P5405" s="58" t="inlineStr">
        <is>
          <t>Month-to-month</t>
        </is>
      </c>
      <c r="Q5405" s="58" t="inlineStr">
        <is>
          <t>Yes</t>
        </is>
      </c>
      <c r="R5405" s="58" t="inlineStr">
        <is>
          <t>Electronic check</t>
        </is>
      </c>
      <c r="S5405" s="123" t="n">
        <v>86.2</v>
      </c>
      <c r="T5405" s="58" t="inlineStr">
        <is>
          <t>4524.05</t>
        </is>
      </c>
      <c r="U5405" s="58" t="inlineStr">
        <is>
          <t>No</t>
        </is>
      </c>
      <c r="V5405" s="123">
        <f>IFERROR(VALUE(TRIM(T5405)),S5405*F5405)</f>
        <v/>
      </c>
      <c r="W5405" s="58">
        <f>IF(F5405&lt;=12,"0-12 mo",IF(F5405&lt;=24,"13-24 mo",IF(F5405&lt;=48,"25-48 mo","49+ mo")))</f>
        <v/>
      </c>
      <c r="X5405" s="58">
        <f>IF(S5405&lt;=35.5,"Q1 Low",IF(S5405&lt;=70.35,"Q2 Mid-Low",IF(S5405&lt;=89.85,"Q3 Mid-High","Q4 High")))</f>
        <v/>
      </c>
      <c r="Y5405" s="58">
        <f>IF(U5405="Yes",1,0)</f>
        <v/>
      </c>
      <c r="Z5405" s="58">
        <f>IF(P5405="Month-to-month",1,0)+IF(M5405="No",1,0)+IF(J5405="No",1,0)+IF(I5405="Fiber optic",1,0)+IF(Q5405="Yes",1,0)</f>
        <v/>
      </c>
    </row>
    <row r="5406" ht="15" customHeight="1" s="59">
      <c r="A5406" s="58" t="inlineStr">
        <is>
          <t>8910-ICHIU</t>
        </is>
      </c>
      <c r="B5406" s="58" t="inlineStr">
        <is>
          <t>Female</t>
        </is>
      </c>
      <c r="C5406" s="58" t="n">
        <v>0</v>
      </c>
      <c r="D5406" s="58" t="inlineStr">
        <is>
          <t>No</t>
        </is>
      </c>
      <c r="E5406" s="58" t="inlineStr">
        <is>
          <t>No</t>
        </is>
      </c>
      <c r="F5406" s="58" t="n">
        <v>46</v>
      </c>
      <c r="G5406" s="58" t="inlineStr">
        <is>
          <t>Yes</t>
        </is>
      </c>
      <c r="H5406" s="58" t="inlineStr">
        <is>
          <t>No</t>
        </is>
      </c>
      <c r="I5406" s="58" t="inlineStr">
        <is>
          <t>Fiber optic</t>
        </is>
      </c>
      <c r="J5406" s="58" t="inlineStr">
        <is>
          <t>Yes</t>
        </is>
      </c>
      <c r="K5406" s="58" t="inlineStr">
        <is>
          <t>Yes</t>
        </is>
      </c>
      <c r="L5406" s="58" t="inlineStr">
        <is>
          <t>Yes</t>
        </is>
      </c>
      <c r="M5406" s="58" t="inlineStr">
        <is>
          <t>No</t>
        </is>
      </c>
      <c r="N5406" s="58" t="inlineStr">
        <is>
          <t>Yes</t>
        </is>
      </c>
      <c r="O5406" s="58" t="inlineStr">
        <is>
          <t>No</t>
        </is>
      </c>
      <c r="P5406" s="58" t="inlineStr">
        <is>
          <t>One year</t>
        </is>
      </c>
      <c r="Q5406" s="58" t="inlineStr">
        <is>
          <t>Yes</t>
        </is>
      </c>
      <c r="R5406" s="58" t="inlineStr">
        <is>
          <t>Credit card (automatic)</t>
        </is>
      </c>
      <c r="S5406" s="123" t="n">
        <v>95.65000000000001</v>
      </c>
      <c r="T5406" s="58" t="inlineStr">
        <is>
          <t>4664.2</t>
        </is>
      </c>
      <c r="U5406" s="58" t="inlineStr">
        <is>
          <t>No</t>
        </is>
      </c>
      <c r="V5406" s="123">
        <f>IFERROR(VALUE(TRIM(T5406)),S5406*F5406)</f>
        <v/>
      </c>
      <c r="W5406" s="58">
        <f>IF(F5406&lt;=12,"0-12 mo",IF(F5406&lt;=24,"13-24 mo",IF(F5406&lt;=48,"25-48 mo","49+ mo")))</f>
        <v/>
      </c>
      <c r="X5406" s="58">
        <f>IF(S5406&lt;=35.5,"Q1 Low",IF(S5406&lt;=70.35,"Q2 Mid-Low",IF(S5406&lt;=89.85,"Q3 Mid-High","Q4 High")))</f>
        <v/>
      </c>
      <c r="Y5406" s="58">
        <f>IF(U5406="Yes",1,0)</f>
        <v/>
      </c>
      <c r="Z5406" s="58">
        <f>IF(P5406="Month-to-month",1,0)+IF(M5406="No",1,0)+IF(J5406="No",1,0)+IF(I5406="Fiber optic",1,0)+IF(Q5406="Yes",1,0)</f>
        <v/>
      </c>
    </row>
    <row r="5407" ht="15" customHeight="1" s="59">
      <c r="A5407" s="58" t="inlineStr">
        <is>
          <t>4097-YODCF</t>
        </is>
      </c>
      <c r="B5407" s="58" t="inlineStr">
        <is>
          <t>Male</t>
        </is>
      </c>
      <c r="C5407" s="58" t="n">
        <v>0</v>
      </c>
      <c r="D5407" s="58" t="inlineStr">
        <is>
          <t>No</t>
        </is>
      </c>
      <c r="E5407" s="58" t="inlineStr">
        <is>
          <t>Yes</t>
        </is>
      </c>
      <c r="F5407" s="58" t="n">
        <v>34</v>
      </c>
      <c r="G5407" s="58" t="inlineStr">
        <is>
          <t>Yes</t>
        </is>
      </c>
      <c r="H5407" s="58" t="inlineStr">
        <is>
          <t>Yes</t>
        </is>
      </c>
      <c r="I5407" s="58" t="inlineStr">
        <is>
          <t>Fiber optic</t>
        </is>
      </c>
      <c r="J5407" s="58" t="inlineStr">
        <is>
          <t>Yes</t>
        </is>
      </c>
      <c r="K5407" s="58" t="inlineStr">
        <is>
          <t>Yes</t>
        </is>
      </c>
      <c r="L5407" s="58" t="inlineStr">
        <is>
          <t>No</t>
        </is>
      </c>
      <c r="M5407" s="58" t="inlineStr">
        <is>
          <t>No</t>
        </is>
      </c>
      <c r="N5407" s="58" t="inlineStr">
        <is>
          <t>Yes</t>
        </is>
      </c>
      <c r="O5407" s="58" t="inlineStr">
        <is>
          <t>Yes</t>
        </is>
      </c>
      <c r="P5407" s="58" t="inlineStr">
        <is>
          <t>One year</t>
        </is>
      </c>
      <c r="Q5407" s="58" t="inlineStr">
        <is>
          <t>Yes</t>
        </is>
      </c>
      <c r="R5407" s="58" t="inlineStr">
        <is>
          <t>Electronic check</t>
        </is>
      </c>
      <c r="S5407" s="123" t="n">
        <v>103.8</v>
      </c>
      <c r="T5407" s="58" t="inlineStr">
        <is>
          <t>3470.8</t>
        </is>
      </c>
      <c r="U5407" s="58" t="inlineStr">
        <is>
          <t>No</t>
        </is>
      </c>
      <c r="V5407" s="123">
        <f>IFERROR(VALUE(TRIM(T5407)),S5407*F5407)</f>
        <v/>
      </c>
      <c r="W5407" s="58">
        <f>IF(F5407&lt;=12,"0-12 mo",IF(F5407&lt;=24,"13-24 mo",IF(F5407&lt;=48,"25-48 mo","49+ mo")))</f>
        <v/>
      </c>
      <c r="X5407" s="58">
        <f>IF(S5407&lt;=35.5,"Q1 Low",IF(S5407&lt;=70.35,"Q2 Mid-Low",IF(S5407&lt;=89.85,"Q3 Mid-High","Q4 High")))</f>
        <v/>
      </c>
      <c r="Y5407" s="58">
        <f>IF(U5407="Yes",1,0)</f>
        <v/>
      </c>
      <c r="Z5407" s="58">
        <f>IF(P5407="Month-to-month",1,0)+IF(M5407="No",1,0)+IF(J5407="No",1,0)+IF(I5407="Fiber optic",1,0)+IF(Q5407="Yes",1,0)</f>
        <v/>
      </c>
    </row>
    <row r="5408" ht="15" customHeight="1" s="59">
      <c r="A5408" s="58" t="inlineStr">
        <is>
          <t>9715-WZCLW</t>
        </is>
      </c>
      <c r="B5408" s="58" t="inlineStr">
        <is>
          <t>Male</t>
        </is>
      </c>
      <c r="C5408" s="58" t="n">
        <v>0</v>
      </c>
      <c r="D5408" s="58" t="inlineStr">
        <is>
          <t>Yes</t>
        </is>
      </c>
      <c r="E5408" s="58" t="inlineStr">
        <is>
          <t>Yes</t>
        </is>
      </c>
      <c r="F5408" s="58" t="n">
        <v>71</v>
      </c>
      <c r="G5408" s="58" t="inlineStr">
        <is>
          <t>Yes</t>
        </is>
      </c>
      <c r="H5408" s="58" t="inlineStr">
        <is>
          <t>Yes</t>
        </is>
      </c>
      <c r="I5408" s="58" t="inlineStr">
        <is>
          <t>Fiber optic</t>
        </is>
      </c>
      <c r="J5408" s="58" t="inlineStr">
        <is>
          <t>Yes</t>
        </is>
      </c>
      <c r="K5408" s="58" t="inlineStr">
        <is>
          <t>No</t>
        </is>
      </c>
      <c r="L5408" s="58" t="inlineStr">
        <is>
          <t>No</t>
        </is>
      </c>
      <c r="M5408" s="58" t="inlineStr">
        <is>
          <t>No</t>
        </is>
      </c>
      <c r="N5408" s="58" t="inlineStr">
        <is>
          <t>Yes</t>
        </is>
      </c>
      <c r="O5408" s="58" t="inlineStr">
        <is>
          <t>Yes</t>
        </is>
      </c>
      <c r="P5408" s="58" t="inlineStr">
        <is>
          <t>Two year</t>
        </is>
      </c>
      <c r="Q5408" s="58" t="inlineStr">
        <is>
          <t>Yes</t>
        </is>
      </c>
      <c r="R5408" s="58" t="inlineStr">
        <is>
          <t>Electronic check</t>
        </is>
      </c>
      <c r="S5408" s="123" t="n">
        <v>97.2</v>
      </c>
      <c r="T5408" s="58" t="inlineStr">
        <is>
          <t>6910.3</t>
        </is>
      </c>
      <c r="U5408" s="58" t="inlineStr">
        <is>
          <t>No</t>
        </is>
      </c>
      <c r="V5408" s="123">
        <f>IFERROR(VALUE(TRIM(T5408)),S5408*F5408)</f>
        <v/>
      </c>
      <c r="W5408" s="58">
        <f>IF(F5408&lt;=12,"0-12 mo",IF(F5408&lt;=24,"13-24 mo",IF(F5408&lt;=48,"25-48 mo","49+ mo")))</f>
        <v/>
      </c>
      <c r="X5408" s="58">
        <f>IF(S5408&lt;=35.5,"Q1 Low",IF(S5408&lt;=70.35,"Q2 Mid-Low",IF(S5408&lt;=89.85,"Q3 Mid-High","Q4 High")))</f>
        <v/>
      </c>
      <c r="Y5408" s="58">
        <f>IF(U5408="Yes",1,0)</f>
        <v/>
      </c>
      <c r="Z5408" s="58">
        <f>IF(P5408="Month-to-month",1,0)+IF(M5408="No",1,0)+IF(J5408="No",1,0)+IF(I5408="Fiber optic",1,0)+IF(Q5408="Yes",1,0)</f>
        <v/>
      </c>
    </row>
    <row r="5409" ht="15" customHeight="1" s="59">
      <c r="A5409" s="58" t="inlineStr">
        <is>
          <t>9786-YWNHU</t>
        </is>
      </c>
      <c r="B5409" s="58" t="inlineStr">
        <is>
          <t>Female</t>
        </is>
      </c>
      <c r="C5409" s="58" t="n">
        <v>0</v>
      </c>
      <c r="D5409" s="58" t="inlineStr">
        <is>
          <t>Yes</t>
        </is>
      </c>
      <c r="E5409" s="58" t="inlineStr">
        <is>
          <t>Yes</t>
        </is>
      </c>
      <c r="F5409" s="58" t="n">
        <v>63</v>
      </c>
      <c r="G5409" s="58" t="inlineStr">
        <is>
          <t>Yes</t>
        </is>
      </c>
      <c r="H5409" s="58" t="inlineStr">
        <is>
          <t>No</t>
        </is>
      </c>
      <c r="I5409" s="58" t="inlineStr">
        <is>
          <t>DSL</t>
        </is>
      </c>
      <c r="J5409" s="58" t="inlineStr">
        <is>
          <t>Yes</t>
        </is>
      </c>
      <c r="K5409" s="58" t="inlineStr">
        <is>
          <t>Yes</t>
        </is>
      </c>
      <c r="L5409" s="58" t="inlineStr">
        <is>
          <t>Yes</t>
        </is>
      </c>
      <c r="M5409" s="58" t="inlineStr">
        <is>
          <t>Yes</t>
        </is>
      </c>
      <c r="N5409" s="58" t="inlineStr">
        <is>
          <t>No</t>
        </is>
      </c>
      <c r="O5409" s="58" t="inlineStr">
        <is>
          <t>No</t>
        </is>
      </c>
      <c r="P5409" s="58" t="inlineStr">
        <is>
          <t>Two year</t>
        </is>
      </c>
      <c r="Q5409" s="58" t="inlineStr">
        <is>
          <t>No</t>
        </is>
      </c>
      <c r="R5409" s="58" t="inlineStr">
        <is>
          <t>Mailed check</t>
        </is>
      </c>
      <c r="S5409" s="123" t="n">
        <v>63.55</v>
      </c>
      <c r="T5409" s="58" t="inlineStr">
        <is>
          <t>4014.2</t>
        </is>
      </c>
      <c r="U5409" s="58" t="inlineStr">
        <is>
          <t>No</t>
        </is>
      </c>
      <c r="V5409" s="123">
        <f>IFERROR(VALUE(TRIM(T5409)),S5409*F5409)</f>
        <v/>
      </c>
      <c r="W5409" s="58">
        <f>IF(F5409&lt;=12,"0-12 mo",IF(F5409&lt;=24,"13-24 mo",IF(F5409&lt;=48,"25-48 mo","49+ mo")))</f>
        <v/>
      </c>
      <c r="X5409" s="58">
        <f>IF(S5409&lt;=35.5,"Q1 Low",IF(S5409&lt;=70.35,"Q2 Mid-Low",IF(S5409&lt;=89.85,"Q3 Mid-High","Q4 High")))</f>
        <v/>
      </c>
      <c r="Y5409" s="58">
        <f>IF(U5409="Yes",1,0)</f>
        <v/>
      </c>
      <c r="Z5409" s="58">
        <f>IF(P5409="Month-to-month",1,0)+IF(M5409="No",1,0)+IF(J5409="No",1,0)+IF(I5409="Fiber optic",1,0)+IF(Q5409="Yes",1,0)</f>
        <v/>
      </c>
    </row>
    <row r="5410" ht="15" customHeight="1" s="59">
      <c r="A5410" s="58" t="inlineStr">
        <is>
          <t>6407-GSJNL</t>
        </is>
      </c>
      <c r="B5410" s="58" t="inlineStr">
        <is>
          <t>Female</t>
        </is>
      </c>
      <c r="C5410" s="58" t="n">
        <v>0</v>
      </c>
      <c r="D5410" s="58" t="inlineStr">
        <is>
          <t>No</t>
        </is>
      </c>
      <c r="E5410" s="58" t="inlineStr">
        <is>
          <t>No</t>
        </is>
      </c>
      <c r="F5410" s="58" t="n">
        <v>51</v>
      </c>
      <c r="G5410" s="58" t="inlineStr">
        <is>
          <t>Yes</t>
        </is>
      </c>
      <c r="H5410" s="58" t="inlineStr">
        <is>
          <t>Yes</t>
        </is>
      </c>
      <c r="I5410" s="58" t="inlineStr">
        <is>
          <t>No</t>
        </is>
      </c>
      <c r="J5410" s="58" t="inlineStr">
        <is>
          <t>No internet service</t>
        </is>
      </c>
      <c r="K5410" s="58" t="inlineStr">
        <is>
          <t>No internet service</t>
        </is>
      </c>
      <c r="L5410" s="58" t="inlineStr">
        <is>
          <t>No internet service</t>
        </is>
      </c>
      <c r="M5410" s="58" t="inlineStr">
        <is>
          <t>No internet service</t>
        </is>
      </c>
      <c r="N5410" s="58" t="inlineStr">
        <is>
          <t>No internet service</t>
        </is>
      </c>
      <c r="O5410" s="58" t="inlineStr">
        <is>
          <t>No internet service</t>
        </is>
      </c>
      <c r="P5410" s="58" t="inlineStr">
        <is>
          <t>Two year</t>
        </is>
      </c>
      <c r="Q5410" s="58" t="inlineStr">
        <is>
          <t>No</t>
        </is>
      </c>
      <c r="R5410" s="58" t="inlineStr">
        <is>
          <t>Bank transfer (automatic)</t>
        </is>
      </c>
      <c r="S5410" s="123" t="n">
        <v>24.95</v>
      </c>
      <c r="T5410" s="58" t="inlineStr">
        <is>
          <t>1288</t>
        </is>
      </c>
      <c r="U5410" s="58" t="inlineStr">
        <is>
          <t>No</t>
        </is>
      </c>
      <c r="V5410" s="123">
        <f>IFERROR(VALUE(TRIM(T5410)),S5410*F5410)</f>
        <v/>
      </c>
      <c r="W5410" s="58">
        <f>IF(F5410&lt;=12,"0-12 mo",IF(F5410&lt;=24,"13-24 mo",IF(F5410&lt;=48,"25-48 mo","49+ mo")))</f>
        <v/>
      </c>
      <c r="X5410" s="58">
        <f>IF(S5410&lt;=35.5,"Q1 Low",IF(S5410&lt;=70.35,"Q2 Mid-Low",IF(S5410&lt;=89.85,"Q3 Mid-High","Q4 High")))</f>
        <v/>
      </c>
      <c r="Y5410" s="58">
        <f>IF(U5410="Yes",1,0)</f>
        <v/>
      </c>
      <c r="Z5410" s="58">
        <f>IF(P5410="Month-to-month",1,0)+IF(M5410="No",1,0)+IF(J5410="No",1,0)+IF(I5410="Fiber optic",1,0)+IF(Q5410="Yes",1,0)</f>
        <v/>
      </c>
    </row>
    <row r="5411" ht="15" customHeight="1" s="59">
      <c r="A5411" s="58" t="inlineStr">
        <is>
          <t>6005-OBZPH</t>
        </is>
      </c>
      <c r="B5411" s="58" t="inlineStr">
        <is>
          <t>Female</t>
        </is>
      </c>
      <c r="C5411" s="58" t="n">
        <v>1</v>
      </c>
      <c r="D5411" s="58" t="inlineStr">
        <is>
          <t>No</t>
        </is>
      </c>
      <c r="E5411" s="58" t="inlineStr">
        <is>
          <t>No</t>
        </is>
      </c>
      <c r="F5411" s="58" t="n">
        <v>26</v>
      </c>
      <c r="G5411" s="58" t="inlineStr">
        <is>
          <t>Yes</t>
        </is>
      </c>
      <c r="H5411" s="58" t="inlineStr">
        <is>
          <t>Yes</t>
        </is>
      </c>
      <c r="I5411" s="58" t="inlineStr">
        <is>
          <t>Fiber optic</t>
        </is>
      </c>
      <c r="J5411" s="58" t="inlineStr">
        <is>
          <t>No</t>
        </is>
      </c>
      <c r="K5411" s="58" t="inlineStr">
        <is>
          <t>Yes</t>
        </is>
      </c>
      <c r="L5411" s="58" t="inlineStr">
        <is>
          <t>No</t>
        </is>
      </c>
      <c r="M5411" s="58" t="inlineStr">
        <is>
          <t>No</t>
        </is>
      </c>
      <c r="N5411" s="58" t="inlineStr">
        <is>
          <t>Yes</t>
        </is>
      </c>
      <c r="O5411" s="58" t="inlineStr">
        <is>
          <t>No</t>
        </is>
      </c>
      <c r="P5411" s="58" t="inlineStr">
        <is>
          <t>Month-to-month</t>
        </is>
      </c>
      <c r="Q5411" s="58" t="inlineStr">
        <is>
          <t>Yes</t>
        </is>
      </c>
      <c r="R5411" s="58" t="inlineStr">
        <is>
          <t>Electronic check</t>
        </is>
      </c>
      <c r="S5411" s="123" t="n">
        <v>89.15000000000001</v>
      </c>
      <c r="T5411" s="58" t="inlineStr">
        <is>
          <t>2277.65</t>
        </is>
      </c>
      <c r="U5411" s="58" t="inlineStr">
        <is>
          <t>Yes</t>
        </is>
      </c>
      <c r="V5411" s="123">
        <f>IFERROR(VALUE(TRIM(T5411)),S5411*F5411)</f>
        <v/>
      </c>
      <c r="W5411" s="58">
        <f>IF(F5411&lt;=12,"0-12 mo",IF(F5411&lt;=24,"13-24 mo",IF(F5411&lt;=48,"25-48 mo","49+ mo")))</f>
        <v/>
      </c>
      <c r="X5411" s="58">
        <f>IF(S5411&lt;=35.5,"Q1 Low",IF(S5411&lt;=70.35,"Q2 Mid-Low",IF(S5411&lt;=89.85,"Q3 Mid-High","Q4 High")))</f>
        <v/>
      </c>
      <c r="Y5411" s="58">
        <f>IF(U5411="Yes",1,0)</f>
        <v/>
      </c>
      <c r="Z5411" s="58">
        <f>IF(P5411="Month-to-month",1,0)+IF(M5411="No",1,0)+IF(J5411="No",1,0)+IF(I5411="Fiber optic",1,0)+IF(Q5411="Yes",1,0)</f>
        <v/>
      </c>
    </row>
    <row r="5412" ht="15" customHeight="1" s="59">
      <c r="A5412" s="58" t="inlineStr">
        <is>
          <t>4049-ZPALD</t>
        </is>
      </c>
      <c r="B5412" s="58" t="inlineStr">
        <is>
          <t>Female</t>
        </is>
      </c>
      <c r="C5412" s="58" t="n">
        <v>0</v>
      </c>
      <c r="D5412" s="58" t="inlineStr">
        <is>
          <t>Yes</t>
        </is>
      </c>
      <c r="E5412" s="58" t="inlineStr">
        <is>
          <t>No</t>
        </is>
      </c>
      <c r="F5412" s="58" t="n">
        <v>64</v>
      </c>
      <c r="G5412" s="58" t="inlineStr">
        <is>
          <t>Yes</t>
        </is>
      </c>
      <c r="H5412" s="58" t="inlineStr">
        <is>
          <t>No</t>
        </is>
      </c>
      <c r="I5412" s="58" t="inlineStr">
        <is>
          <t>Fiber optic</t>
        </is>
      </c>
      <c r="J5412" s="58" t="inlineStr">
        <is>
          <t>Yes</t>
        </is>
      </c>
      <c r="K5412" s="58" t="inlineStr">
        <is>
          <t>No</t>
        </is>
      </c>
      <c r="L5412" s="58" t="inlineStr">
        <is>
          <t>Yes</t>
        </is>
      </c>
      <c r="M5412" s="58" t="inlineStr">
        <is>
          <t>No</t>
        </is>
      </c>
      <c r="N5412" s="58" t="inlineStr">
        <is>
          <t>Yes</t>
        </is>
      </c>
      <c r="O5412" s="58" t="inlineStr">
        <is>
          <t>Yes</t>
        </is>
      </c>
      <c r="P5412" s="58" t="inlineStr">
        <is>
          <t>Two year</t>
        </is>
      </c>
      <c r="Q5412" s="58" t="inlineStr">
        <is>
          <t>Yes</t>
        </is>
      </c>
      <c r="R5412" s="58" t="inlineStr">
        <is>
          <t>Bank transfer (automatic)</t>
        </is>
      </c>
      <c r="S5412" s="123" t="n">
        <v>99</v>
      </c>
      <c r="T5412" s="58" t="inlineStr">
        <is>
          <t>6375.8</t>
        </is>
      </c>
      <c r="U5412" s="58" t="inlineStr">
        <is>
          <t>No</t>
        </is>
      </c>
      <c r="V5412" s="123">
        <f>IFERROR(VALUE(TRIM(T5412)),S5412*F5412)</f>
        <v/>
      </c>
      <c r="W5412" s="58">
        <f>IF(F5412&lt;=12,"0-12 mo",IF(F5412&lt;=24,"13-24 mo",IF(F5412&lt;=48,"25-48 mo","49+ mo")))</f>
        <v/>
      </c>
      <c r="X5412" s="58">
        <f>IF(S5412&lt;=35.5,"Q1 Low",IF(S5412&lt;=70.35,"Q2 Mid-Low",IF(S5412&lt;=89.85,"Q3 Mid-High","Q4 High")))</f>
        <v/>
      </c>
      <c r="Y5412" s="58">
        <f>IF(U5412="Yes",1,0)</f>
        <v/>
      </c>
      <c r="Z5412" s="58">
        <f>IF(P5412="Month-to-month",1,0)+IF(M5412="No",1,0)+IF(J5412="No",1,0)+IF(I5412="Fiber optic",1,0)+IF(Q5412="Yes",1,0)</f>
        <v/>
      </c>
    </row>
    <row r="5413" ht="15" customHeight="1" s="59">
      <c r="A5413" s="58" t="inlineStr">
        <is>
          <t>7932-WPTDS</t>
        </is>
      </c>
      <c r="B5413" s="58" t="inlineStr">
        <is>
          <t>Female</t>
        </is>
      </c>
      <c r="C5413" s="58" t="n">
        <v>1</v>
      </c>
      <c r="D5413" s="58" t="inlineStr">
        <is>
          <t>Yes</t>
        </is>
      </c>
      <c r="E5413" s="58" t="inlineStr">
        <is>
          <t>No</t>
        </is>
      </c>
      <c r="F5413" s="58" t="n">
        <v>1</v>
      </c>
      <c r="G5413" s="58" t="inlineStr">
        <is>
          <t>No</t>
        </is>
      </c>
      <c r="H5413" s="58" t="inlineStr">
        <is>
          <t>No phone service</t>
        </is>
      </c>
      <c r="I5413" s="58" t="inlineStr">
        <is>
          <t>DSL</t>
        </is>
      </c>
      <c r="J5413" s="58" t="inlineStr">
        <is>
          <t>No</t>
        </is>
      </c>
      <c r="K5413" s="58" t="inlineStr">
        <is>
          <t>No</t>
        </is>
      </c>
      <c r="L5413" s="58" t="inlineStr">
        <is>
          <t>No</t>
        </is>
      </c>
      <c r="M5413" s="58" t="inlineStr">
        <is>
          <t>No</t>
        </is>
      </c>
      <c r="N5413" s="58" t="inlineStr">
        <is>
          <t>No</t>
        </is>
      </c>
      <c r="O5413" s="58" t="inlineStr">
        <is>
          <t>No</t>
        </is>
      </c>
      <c r="P5413" s="58" t="inlineStr">
        <is>
          <t>Month-to-month</t>
        </is>
      </c>
      <c r="Q5413" s="58" t="inlineStr">
        <is>
          <t>Yes</t>
        </is>
      </c>
      <c r="R5413" s="58" t="inlineStr">
        <is>
          <t>Electronic check</t>
        </is>
      </c>
      <c r="S5413" s="123" t="n">
        <v>24.8</v>
      </c>
      <c r="T5413" s="58" t="inlineStr">
        <is>
          <t>24.8</t>
        </is>
      </c>
      <c r="U5413" s="58" t="inlineStr">
        <is>
          <t>Yes</t>
        </is>
      </c>
      <c r="V5413" s="123">
        <f>IFERROR(VALUE(TRIM(T5413)),S5413*F5413)</f>
        <v/>
      </c>
      <c r="W5413" s="58">
        <f>IF(F5413&lt;=12,"0-12 mo",IF(F5413&lt;=24,"13-24 mo",IF(F5413&lt;=48,"25-48 mo","49+ mo")))</f>
        <v/>
      </c>
      <c r="X5413" s="58">
        <f>IF(S5413&lt;=35.5,"Q1 Low",IF(S5413&lt;=70.35,"Q2 Mid-Low",IF(S5413&lt;=89.85,"Q3 Mid-High","Q4 High")))</f>
        <v/>
      </c>
      <c r="Y5413" s="58">
        <f>IF(U5413="Yes",1,0)</f>
        <v/>
      </c>
      <c r="Z5413" s="58">
        <f>IF(P5413="Month-to-month",1,0)+IF(M5413="No",1,0)+IF(J5413="No",1,0)+IF(I5413="Fiber optic",1,0)+IF(Q5413="Yes",1,0)</f>
        <v/>
      </c>
    </row>
    <row r="5414" ht="15" customHeight="1" s="59">
      <c r="A5414" s="58" t="inlineStr">
        <is>
          <t>3733-UOCWF</t>
        </is>
      </c>
      <c r="B5414" s="58" t="inlineStr">
        <is>
          <t>Male</t>
        </is>
      </c>
      <c r="C5414" s="58" t="n">
        <v>1</v>
      </c>
      <c r="D5414" s="58" t="inlineStr">
        <is>
          <t>Yes</t>
        </is>
      </c>
      <c r="E5414" s="58" t="inlineStr">
        <is>
          <t>No</t>
        </is>
      </c>
      <c r="F5414" s="58" t="n">
        <v>61</v>
      </c>
      <c r="G5414" s="58" t="inlineStr">
        <is>
          <t>Yes</t>
        </is>
      </c>
      <c r="H5414" s="58" t="inlineStr">
        <is>
          <t>Yes</t>
        </is>
      </c>
      <c r="I5414" s="58" t="inlineStr">
        <is>
          <t>Fiber optic</t>
        </is>
      </c>
      <c r="J5414" s="58" t="inlineStr">
        <is>
          <t>No</t>
        </is>
      </c>
      <c r="K5414" s="58" t="inlineStr">
        <is>
          <t>Yes</t>
        </is>
      </c>
      <c r="L5414" s="58" t="inlineStr">
        <is>
          <t>No</t>
        </is>
      </c>
      <c r="M5414" s="58" t="inlineStr">
        <is>
          <t>Yes</t>
        </is>
      </c>
      <c r="N5414" s="58" t="inlineStr">
        <is>
          <t>No</t>
        </is>
      </c>
      <c r="O5414" s="58" t="inlineStr">
        <is>
          <t>No</t>
        </is>
      </c>
      <c r="P5414" s="58" t="inlineStr">
        <is>
          <t>One year</t>
        </is>
      </c>
      <c r="Q5414" s="58" t="inlineStr">
        <is>
          <t>Yes</t>
        </is>
      </c>
      <c r="R5414" s="58" t="inlineStr">
        <is>
          <t>Bank transfer (automatic)</t>
        </is>
      </c>
      <c r="S5414" s="123" t="n">
        <v>85.55</v>
      </c>
      <c r="T5414" s="58" t="inlineStr">
        <is>
          <t>5251.75</t>
        </is>
      </c>
      <c r="U5414" s="58" t="inlineStr">
        <is>
          <t>No</t>
        </is>
      </c>
      <c r="V5414" s="123">
        <f>IFERROR(VALUE(TRIM(T5414)),S5414*F5414)</f>
        <v/>
      </c>
      <c r="W5414" s="58">
        <f>IF(F5414&lt;=12,"0-12 mo",IF(F5414&lt;=24,"13-24 mo",IF(F5414&lt;=48,"25-48 mo","49+ mo")))</f>
        <v/>
      </c>
      <c r="X5414" s="58">
        <f>IF(S5414&lt;=35.5,"Q1 Low",IF(S5414&lt;=70.35,"Q2 Mid-Low",IF(S5414&lt;=89.85,"Q3 Mid-High","Q4 High")))</f>
        <v/>
      </c>
      <c r="Y5414" s="58">
        <f>IF(U5414="Yes",1,0)</f>
        <v/>
      </c>
      <c r="Z5414" s="58">
        <f>IF(P5414="Month-to-month",1,0)+IF(M5414="No",1,0)+IF(J5414="No",1,0)+IF(I5414="Fiber optic",1,0)+IF(Q5414="Yes",1,0)</f>
        <v/>
      </c>
    </row>
    <row r="5415" ht="15" customHeight="1" s="59">
      <c r="A5415" s="58" t="inlineStr">
        <is>
          <t>6833-JMZYP</t>
        </is>
      </c>
      <c r="B5415" s="58" t="inlineStr">
        <is>
          <t>Female</t>
        </is>
      </c>
      <c r="C5415" s="58" t="n">
        <v>0</v>
      </c>
      <c r="D5415" s="58" t="inlineStr">
        <is>
          <t>No</t>
        </is>
      </c>
      <c r="E5415" s="58" t="inlineStr">
        <is>
          <t>No</t>
        </is>
      </c>
      <c r="F5415" s="58" t="n">
        <v>15</v>
      </c>
      <c r="G5415" s="58" t="inlineStr">
        <is>
          <t>Yes</t>
        </is>
      </c>
      <c r="H5415" s="58" t="inlineStr">
        <is>
          <t>No</t>
        </is>
      </c>
      <c r="I5415" s="58" t="inlineStr">
        <is>
          <t>Fiber optic</t>
        </is>
      </c>
      <c r="J5415" s="58" t="inlineStr">
        <is>
          <t>No</t>
        </is>
      </c>
      <c r="K5415" s="58" t="inlineStr">
        <is>
          <t>No</t>
        </is>
      </c>
      <c r="L5415" s="58" t="inlineStr">
        <is>
          <t>Yes</t>
        </is>
      </c>
      <c r="M5415" s="58" t="inlineStr">
        <is>
          <t>No</t>
        </is>
      </c>
      <c r="N5415" s="58" t="inlineStr">
        <is>
          <t>Yes</t>
        </is>
      </c>
      <c r="O5415" s="58" t="inlineStr">
        <is>
          <t>Yes</t>
        </is>
      </c>
      <c r="P5415" s="58" t="inlineStr">
        <is>
          <t>Month-to-month</t>
        </is>
      </c>
      <c r="Q5415" s="58" t="inlineStr">
        <is>
          <t>Yes</t>
        </is>
      </c>
      <c r="R5415" s="58" t="inlineStr">
        <is>
          <t>Credit card (automatic)</t>
        </is>
      </c>
      <c r="S5415" s="123" t="n">
        <v>94</v>
      </c>
      <c r="T5415" s="58" t="inlineStr">
        <is>
          <t>1505.45</t>
        </is>
      </c>
      <c r="U5415" s="58" t="inlineStr">
        <is>
          <t>No</t>
        </is>
      </c>
      <c r="V5415" s="123">
        <f>IFERROR(VALUE(TRIM(T5415)),S5415*F5415)</f>
        <v/>
      </c>
      <c r="W5415" s="58">
        <f>IF(F5415&lt;=12,"0-12 mo",IF(F5415&lt;=24,"13-24 mo",IF(F5415&lt;=48,"25-48 mo","49+ mo")))</f>
        <v/>
      </c>
      <c r="X5415" s="58">
        <f>IF(S5415&lt;=35.5,"Q1 Low",IF(S5415&lt;=70.35,"Q2 Mid-Low",IF(S5415&lt;=89.85,"Q3 Mid-High","Q4 High")))</f>
        <v/>
      </c>
      <c r="Y5415" s="58">
        <f>IF(U5415="Yes",1,0)</f>
        <v/>
      </c>
      <c r="Z5415" s="58">
        <f>IF(P5415="Month-to-month",1,0)+IF(M5415="No",1,0)+IF(J5415="No",1,0)+IF(I5415="Fiber optic",1,0)+IF(Q5415="Yes",1,0)</f>
        <v/>
      </c>
    </row>
    <row r="5416" ht="15" customHeight="1" s="59">
      <c r="A5416" s="58" t="inlineStr">
        <is>
          <t>2722-VOJQL</t>
        </is>
      </c>
      <c r="B5416" s="58" t="inlineStr">
        <is>
          <t>Male</t>
        </is>
      </c>
      <c r="C5416" s="58" t="n">
        <v>0</v>
      </c>
      <c r="D5416" s="58" t="inlineStr">
        <is>
          <t>No</t>
        </is>
      </c>
      <c r="E5416" s="58" t="inlineStr">
        <is>
          <t>No</t>
        </is>
      </c>
      <c r="F5416" s="58" t="n">
        <v>64</v>
      </c>
      <c r="G5416" s="58" t="inlineStr">
        <is>
          <t>Yes</t>
        </is>
      </c>
      <c r="H5416" s="58" t="inlineStr">
        <is>
          <t>Yes</t>
        </is>
      </c>
      <c r="I5416" s="58" t="inlineStr">
        <is>
          <t>Fiber optic</t>
        </is>
      </c>
      <c r="J5416" s="58" t="inlineStr">
        <is>
          <t>No</t>
        </is>
      </c>
      <c r="K5416" s="58" t="inlineStr">
        <is>
          <t>Yes</t>
        </is>
      </c>
      <c r="L5416" s="58" t="inlineStr">
        <is>
          <t>No</t>
        </is>
      </c>
      <c r="M5416" s="58" t="inlineStr">
        <is>
          <t>Yes</t>
        </is>
      </c>
      <c r="N5416" s="58" t="inlineStr">
        <is>
          <t>Yes</t>
        </is>
      </c>
      <c r="O5416" s="58" t="inlineStr">
        <is>
          <t>Yes</t>
        </is>
      </c>
      <c r="P5416" s="58" t="inlineStr">
        <is>
          <t>One year</t>
        </is>
      </c>
      <c r="Q5416" s="58" t="inlineStr">
        <is>
          <t>Yes</t>
        </is>
      </c>
      <c r="R5416" s="58" t="inlineStr">
        <is>
          <t>Credit card (automatic)</t>
        </is>
      </c>
      <c r="S5416" s="123" t="n">
        <v>105.65</v>
      </c>
      <c r="T5416" s="58" t="inlineStr">
        <is>
          <t>6903.1</t>
        </is>
      </c>
      <c r="U5416" s="58" t="inlineStr">
        <is>
          <t>Yes</t>
        </is>
      </c>
      <c r="V5416" s="123">
        <f>IFERROR(VALUE(TRIM(T5416)),S5416*F5416)</f>
        <v/>
      </c>
      <c r="W5416" s="58">
        <f>IF(F5416&lt;=12,"0-12 mo",IF(F5416&lt;=24,"13-24 mo",IF(F5416&lt;=48,"25-48 mo","49+ mo")))</f>
        <v/>
      </c>
      <c r="X5416" s="58">
        <f>IF(S5416&lt;=35.5,"Q1 Low",IF(S5416&lt;=70.35,"Q2 Mid-Low",IF(S5416&lt;=89.85,"Q3 Mid-High","Q4 High")))</f>
        <v/>
      </c>
      <c r="Y5416" s="58">
        <f>IF(U5416="Yes",1,0)</f>
        <v/>
      </c>
      <c r="Z5416" s="58">
        <f>IF(P5416="Month-to-month",1,0)+IF(M5416="No",1,0)+IF(J5416="No",1,0)+IF(I5416="Fiber optic",1,0)+IF(Q5416="Yes",1,0)</f>
        <v/>
      </c>
    </row>
    <row r="5417" ht="15" customHeight="1" s="59">
      <c r="A5417" s="58" t="inlineStr">
        <is>
          <t>1310-QRITU</t>
        </is>
      </c>
      <c r="B5417" s="58" t="inlineStr">
        <is>
          <t>Female</t>
        </is>
      </c>
      <c r="C5417" s="58" t="n">
        <v>0</v>
      </c>
      <c r="D5417" s="58" t="inlineStr">
        <is>
          <t>No</t>
        </is>
      </c>
      <c r="E5417" s="58" t="inlineStr">
        <is>
          <t>No</t>
        </is>
      </c>
      <c r="F5417" s="58" t="n">
        <v>18</v>
      </c>
      <c r="G5417" s="58" t="inlineStr">
        <is>
          <t>Yes</t>
        </is>
      </c>
      <c r="H5417" s="58" t="inlineStr">
        <is>
          <t>Yes</t>
        </is>
      </c>
      <c r="I5417" s="58" t="inlineStr">
        <is>
          <t>DSL</t>
        </is>
      </c>
      <c r="J5417" s="58" t="inlineStr">
        <is>
          <t>No</t>
        </is>
      </c>
      <c r="K5417" s="58" t="inlineStr">
        <is>
          <t>No</t>
        </is>
      </c>
      <c r="L5417" s="58" t="inlineStr">
        <is>
          <t>No</t>
        </is>
      </c>
      <c r="M5417" s="58" t="inlineStr">
        <is>
          <t>No</t>
        </is>
      </c>
      <c r="N5417" s="58" t="inlineStr">
        <is>
          <t>No</t>
        </is>
      </c>
      <c r="O5417" s="58" t="inlineStr">
        <is>
          <t>No</t>
        </is>
      </c>
      <c r="P5417" s="58" t="inlineStr">
        <is>
          <t>Month-to-month</t>
        </is>
      </c>
      <c r="Q5417" s="58" t="inlineStr">
        <is>
          <t>Yes</t>
        </is>
      </c>
      <c r="R5417" s="58" t="inlineStr">
        <is>
          <t>Electronic check</t>
        </is>
      </c>
      <c r="S5417" s="123" t="n">
        <v>50.3</v>
      </c>
      <c r="T5417" s="58" t="inlineStr">
        <is>
          <t>913.3</t>
        </is>
      </c>
      <c r="U5417" s="58" t="inlineStr">
        <is>
          <t>No</t>
        </is>
      </c>
      <c r="V5417" s="123">
        <f>IFERROR(VALUE(TRIM(T5417)),S5417*F5417)</f>
        <v/>
      </c>
      <c r="W5417" s="58">
        <f>IF(F5417&lt;=12,"0-12 mo",IF(F5417&lt;=24,"13-24 mo",IF(F5417&lt;=48,"25-48 mo","49+ mo")))</f>
        <v/>
      </c>
      <c r="X5417" s="58">
        <f>IF(S5417&lt;=35.5,"Q1 Low",IF(S5417&lt;=70.35,"Q2 Mid-Low",IF(S5417&lt;=89.85,"Q3 Mid-High","Q4 High")))</f>
        <v/>
      </c>
      <c r="Y5417" s="58">
        <f>IF(U5417="Yes",1,0)</f>
        <v/>
      </c>
      <c r="Z5417" s="58">
        <f>IF(P5417="Month-to-month",1,0)+IF(M5417="No",1,0)+IF(J5417="No",1,0)+IF(I5417="Fiber optic",1,0)+IF(Q5417="Yes",1,0)</f>
        <v/>
      </c>
    </row>
    <row r="5418" ht="15" customHeight="1" s="59">
      <c r="A5418" s="58" t="inlineStr">
        <is>
          <t>8961-QDZZJ</t>
        </is>
      </c>
      <c r="B5418" s="58" t="inlineStr">
        <is>
          <t>Female</t>
        </is>
      </c>
      <c r="C5418" s="58" t="n">
        <v>0</v>
      </c>
      <c r="D5418" s="58" t="inlineStr">
        <is>
          <t>Yes</t>
        </is>
      </c>
      <c r="E5418" s="58" t="inlineStr">
        <is>
          <t>Yes</t>
        </is>
      </c>
      <c r="F5418" s="58" t="n">
        <v>57</v>
      </c>
      <c r="G5418" s="58" t="inlineStr">
        <is>
          <t>Yes</t>
        </is>
      </c>
      <c r="H5418" s="58" t="inlineStr">
        <is>
          <t>No</t>
        </is>
      </c>
      <c r="I5418" s="58" t="inlineStr">
        <is>
          <t>Fiber optic</t>
        </is>
      </c>
      <c r="J5418" s="58" t="inlineStr">
        <is>
          <t>No</t>
        </is>
      </c>
      <c r="K5418" s="58" t="inlineStr">
        <is>
          <t>Yes</t>
        </is>
      </c>
      <c r="L5418" s="58" t="inlineStr">
        <is>
          <t>No</t>
        </is>
      </c>
      <c r="M5418" s="58" t="inlineStr">
        <is>
          <t>No</t>
        </is>
      </c>
      <c r="N5418" s="58" t="inlineStr">
        <is>
          <t>Yes</t>
        </is>
      </c>
      <c r="O5418" s="58" t="inlineStr">
        <is>
          <t>Yes</t>
        </is>
      </c>
      <c r="P5418" s="58" t="inlineStr">
        <is>
          <t>One year</t>
        </is>
      </c>
      <c r="Q5418" s="58" t="inlineStr">
        <is>
          <t>Yes</t>
        </is>
      </c>
      <c r="R5418" s="58" t="inlineStr">
        <is>
          <t>Electronic check</t>
        </is>
      </c>
      <c r="S5418" s="123" t="n">
        <v>95</v>
      </c>
      <c r="T5418" s="58" t="inlineStr">
        <is>
          <t>5535.8</t>
        </is>
      </c>
      <c r="U5418" s="58" t="inlineStr">
        <is>
          <t>No</t>
        </is>
      </c>
      <c r="V5418" s="123">
        <f>IFERROR(VALUE(TRIM(T5418)),S5418*F5418)</f>
        <v/>
      </c>
      <c r="W5418" s="58">
        <f>IF(F5418&lt;=12,"0-12 mo",IF(F5418&lt;=24,"13-24 mo",IF(F5418&lt;=48,"25-48 mo","49+ mo")))</f>
        <v/>
      </c>
      <c r="X5418" s="58">
        <f>IF(S5418&lt;=35.5,"Q1 Low",IF(S5418&lt;=70.35,"Q2 Mid-Low",IF(S5418&lt;=89.85,"Q3 Mid-High","Q4 High")))</f>
        <v/>
      </c>
      <c r="Y5418" s="58">
        <f>IF(U5418="Yes",1,0)</f>
        <v/>
      </c>
      <c r="Z5418" s="58">
        <f>IF(P5418="Month-to-month",1,0)+IF(M5418="No",1,0)+IF(J5418="No",1,0)+IF(I5418="Fiber optic",1,0)+IF(Q5418="Yes",1,0)</f>
        <v/>
      </c>
    </row>
    <row r="5419" ht="15" customHeight="1" s="59">
      <c r="A5419" s="58" t="inlineStr">
        <is>
          <t>9715-SBVSU</t>
        </is>
      </c>
      <c r="B5419" s="58" t="inlineStr">
        <is>
          <t>Male</t>
        </is>
      </c>
      <c r="C5419" s="58" t="n">
        <v>0</v>
      </c>
      <c r="D5419" s="58" t="inlineStr">
        <is>
          <t>Yes</t>
        </is>
      </c>
      <c r="E5419" s="58" t="inlineStr">
        <is>
          <t>Yes</t>
        </is>
      </c>
      <c r="F5419" s="58" t="n">
        <v>14</v>
      </c>
      <c r="G5419" s="58" t="inlineStr">
        <is>
          <t>Yes</t>
        </is>
      </c>
      <c r="H5419" s="58" t="inlineStr">
        <is>
          <t>No</t>
        </is>
      </c>
      <c r="I5419" s="58" t="inlineStr">
        <is>
          <t>DSL</t>
        </is>
      </c>
      <c r="J5419" s="58" t="inlineStr">
        <is>
          <t>Yes</t>
        </is>
      </c>
      <c r="K5419" s="58" t="inlineStr">
        <is>
          <t>Yes</t>
        </is>
      </c>
      <c r="L5419" s="58" t="inlineStr">
        <is>
          <t>No</t>
        </is>
      </c>
      <c r="M5419" s="58" t="inlineStr">
        <is>
          <t>No</t>
        </is>
      </c>
      <c r="N5419" s="58" t="inlineStr">
        <is>
          <t>No</t>
        </is>
      </c>
      <c r="O5419" s="58" t="inlineStr">
        <is>
          <t>Yes</t>
        </is>
      </c>
      <c r="P5419" s="58" t="inlineStr">
        <is>
          <t>Two year</t>
        </is>
      </c>
      <c r="Q5419" s="58" t="inlineStr">
        <is>
          <t>Yes</t>
        </is>
      </c>
      <c r="R5419" s="58" t="inlineStr">
        <is>
          <t>Bank transfer (automatic)</t>
        </is>
      </c>
      <c r="S5419" s="123" t="n">
        <v>61.4</v>
      </c>
      <c r="T5419" s="58" t="inlineStr">
        <is>
          <t>815.55</t>
        </is>
      </c>
      <c r="U5419" s="58" t="inlineStr">
        <is>
          <t>No</t>
        </is>
      </c>
      <c r="V5419" s="123">
        <f>IFERROR(VALUE(TRIM(T5419)),S5419*F5419)</f>
        <v/>
      </c>
      <c r="W5419" s="58">
        <f>IF(F5419&lt;=12,"0-12 mo",IF(F5419&lt;=24,"13-24 mo",IF(F5419&lt;=48,"25-48 mo","49+ mo")))</f>
        <v/>
      </c>
      <c r="X5419" s="58">
        <f>IF(S5419&lt;=35.5,"Q1 Low",IF(S5419&lt;=70.35,"Q2 Mid-Low",IF(S5419&lt;=89.85,"Q3 Mid-High","Q4 High")))</f>
        <v/>
      </c>
      <c r="Y5419" s="58">
        <f>IF(U5419="Yes",1,0)</f>
        <v/>
      </c>
      <c r="Z5419" s="58">
        <f>IF(P5419="Month-to-month",1,0)+IF(M5419="No",1,0)+IF(J5419="No",1,0)+IF(I5419="Fiber optic",1,0)+IF(Q5419="Yes",1,0)</f>
        <v/>
      </c>
    </row>
    <row r="5420" ht="15" customHeight="1" s="59">
      <c r="A5420" s="58" t="inlineStr">
        <is>
          <t>8490-BXHEO</t>
        </is>
      </c>
      <c r="B5420" s="58" t="inlineStr">
        <is>
          <t>Male</t>
        </is>
      </c>
      <c r="C5420" s="58" t="n">
        <v>1</v>
      </c>
      <c r="D5420" s="58" t="inlineStr">
        <is>
          <t>No</t>
        </is>
      </c>
      <c r="E5420" s="58" t="inlineStr">
        <is>
          <t>No</t>
        </is>
      </c>
      <c r="F5420" s="58" t="n">
        <v>18</v>
      </c>
      <c r="G5420" s="58" t="inlineStr">
        <is>
          <t>Yes</t>
        </is>
      </c>
      <c r="H5420" s="58" t="inlineStr">
        <is>
          <t>Yes</t>
        </is>
      </c>
      <c r="I5420" s="58" t="inlineStr">
        <is>
          <t>Fiber optic</t>
        </is>
      </c>
      <c r="J5420" s="58" t="inlineStr">
        <is>
          <t>No</t>
        </is>
      </c>
      <c r="K5420" s="58" t="inlineStr">
        <is>
          <t>Yes</t>
        </is>
      </c>
      <c r="L5420" s="58" t="inlineStr">
        <is>
          <t>No</t>
        </is>
      </c>
      <c r="M5420" s="58" t="inlineStr">
        <is>
          <t>No</t>
        </is>
      </c>
      <c r="N5420" s="58" t="inlineStr">
        <is>
          <t>No</t>
        </is>
      </c>
      <c r="O5420" s="58" t="inlineStr">
        <is>
          <t>No</t>
        </is>
      </c>
      <c r="P5420" s="58" t="inlineStr">
        <is>
          <t>Month-to-month</t>
        </is>
      </c>
      <c r="Q5420" s="58" t="inlineStr">
        <is>
          <t>Yes</t>
        </is>
      </c>
      <c r="R5420" s="58" t="inlineStr">
        <is>
          <t>Credit card (automatic)</t>
        </is>
      </c>
      <c r="S5420" s="123" t="n">
        <v>80.55</v>
      </c>
      <c r="T5420" s="58" t="inlineStr">
        <is>
          <t>1411.65</t>
        </is>
      </c>
      <c r="U5420" s="58" t="inlineStr">
        <is>
          <t>No</t>
        </is>
      </c>
      <c r="V5420" s="123">
        <f>IFERROR(VALUE(TRIM(T5420)),S5420*F5420)</f>
        <v/>
      </c>
      <c r="W5420" s="58">
        <f>IF(F5420&lt;=12,"0-12 mo",IF(F5420&lt;=24,"13-24 mo",IF(F5420&lt;=48,"25-48 mo","49+ mo")))</f>
        <v/>
      </c>
      <c r="X5420" s="58">
        <f>IF(S5420&lt;=35.5,"Q1 Low",IF(S5420&lt;=70.35,"Q2 Mid-Low",IF(S5420&lt;=89.85,"Q3 Mid-High","Q4 High")))</f>
        <v/>
      </c>
      <c r="Y5420" s="58">
        <f>IF(U5420="Yes",1,0)</f>
        <v/>
      </c>
      <c r="Z5420" s="58">
        <f>IF(P5420="Month-to-month",1,0)+IF(M5420="No",1,0)+IF(J5420="No",1,0)+IF(I5420="Fiber optic",1,0)+IF(Q5420="Yes",1,0)</f>
        <v/>
      </c>
    </row>
    <row r="5421" ht="15" customHeight="1" s="59">
      <c r="A5421" s="58" t="inlineStr">
        <is>
          <t>7173-TETGO</t>
        </is>
      </c>
      <c r="B5421" s="58" t="inlineStr">
        <is>
          <t>Female</t>
        </is>
      </c>
      <c r="C5421" s="58" t="n">
        <v>1</v>
      </c>
      <c r="D5421" s="58" t="inlineStr">
        <is>
          <t>Yes</t>
        </is>
      </c>
      <c r="E5421" s="58" t="inlineStr">
        <is>
          <t>No</t>
        </is>
      </c>
      <c r="F5421" s="58" t="n">
        <v>72</v>
      </c>
      <c r="G5421" s="58" t="inlineStr">
        <is>
          <t>Yes</t>
        </is>
      </c>
      <c r="H5421" s="58" t="inlineStr">
        <is>
          <t>Yes</t>
        </is>
      </c>
      <c r="I5421" s="58" t="inlineStr">
        <is>
          <t>Fiber optic</t>
        </is>
      </c>
      <c r="J5421" s="58" t="inlineStr">
        <is>
          <t>Yes</t>
        </is>
      </c>
      <c r="K5421" s="58" t="inlineStr">
        <is>
          <t>No</t>
        </is>
      </c>
      <c r="L5421" s="58" t="inlineStr">
        <is>
          <t>No</t>
        </is>
      </c>
      <c r="M5421" s="58" t="inlineStr">
        <is>
          <t>No</t>
        </is>
      </c>
      <c r="N5421" s="58" t="inlineStr">
        <is>
          <t>No</t>
        </is>
      </c>
      <c r="O5421" s="58" t="inlineStr">
        <is>
          <t>No</t>
        </is>
      </c>
      <c r="P5421" s="58" t="inlineStr">
        <is>
          <t>Two year</t>
        </is>
      </c>
      <c r="Q5421" s="58" t="inlineStr">
        <is>
          <t>No</t>
        </is>
      </c>
      <c r="R5421" s="58" t="inlineStr">
        <is>
          <t>Bank transfer (automatic)</t>
        </is>
      </c>
      <c r="S5421" s="123" t="n">
        <v>78.5</v>
      </c>
      <c r="T5421" s="58" t="inlineStr">
        <is>
          <t>5602.25</t>
        </is>
      </c>
      <c r="U5421" s="58" t="inlineStr">
        <is>
          <t>No</t>
        </is>
      </c>
      <c r="V5421" s="123">
        <f>IFERROR(VALUE(TRIM(T5421)),S5421*F5421)</f>
        <v/>
      </c>
      <c r="W5421" s="58">
        <f>IF(F5421&lt;=12,"0-12 mo",IF(F5421&lt;=24,"13-24 mo",IF(F5421&lt;=48,"25-48 mo","49+ mo")))</f>
        <v/>
      </c>
      <c r="X5421" s="58">
        <f>IF(S5421&lt;=35.5,"Q1 Low",IF(S5421&lt;=70.35,"Q2 Mid-Low",IF(S5421&lt;=89.85,"Q3 Mid-High","Q4 High")))</f>
        <v/>
      </c>
      <c r="Y5421" s="58">
        <f>IF(U5421="Yes",1,0)</f>
        <v/>
      </c>
      <c r="Z5421" s="58">
        <f>IF(P5421="Month-to-month",1,0)+IF(M5421="No",1,0)+IF(J5421="No",1,0)+IF(I5421="Fiber optic",1,0)+IF(Q5421="Yes",1,0)</f>
        <v/>
      </c>
    </row>
    <row r="5422" ht="15" customHeight="1" s="59">
      <c r="A5422" s="58" t="inlineStr">
        <is>
          <t>7929-SKFGK</t>
        </is>
      </c>
      <c r="B5422" s="58" t="inlineStr">
        <is>
          <t>Male</t>
        </is>
      </c>
      <c r="C5422" s="58" t="n">
        <v>0</v>
      </c>
      <c r="D5422" s="58" t="inlineStr">
        <is>
          <t>Yes</t>
        </is>
      </c>
      <c r="E5422" s="58" t="inlineStr">
        <is>
          <t>No</t>
        </is>
      </c>
      <c r="F5422" s="58" t="n">
        <v>70</v>
      </c>
      <c r="G5422" s="58" t="inlineStr">
        <is>
          <t>Yes</t>
        </is>
      </c>
      <c r="H5422" s="58" t="inlineStr">
        <is>
          <t>Yes</t>
        </is>
      </c>
      <c r="I5422" s="58" t="inlineStr">
        <is>
          <t>Fiber optic</t>
        </is>
      </c>
      <c r="J5422" s="58" t="inlineStr">
        <is>
          <t>Yes</t>
        </is>
      </c>
      <c r="K5422" s="58" t="inlineStr">
        <is>
          <t>Yes</t>
        </is>
      </c>
      <c r="L5422" s="58" t="inlineStr">
        <is>
          <t>Yes</t>
        </is>
      </c>
      <c r="M5422" s="58" t="inlineStr">
        <is>
          <t>Yes</t>
        </is>
      </c>
      <c r="N5422" s="58" t="inlineStr">
        <is>
          <t>Yes</t>
        </is>
      </c>
      <c r="O5422" s="58" t="inlineStr">
        <is>
          <t>Yes</t>
        </is>
      </c>
      <c r="P5422" s="58" t="inlineStr">
        <is>
          <t>Two year</t>
        </is>
      </c>
      <c r="Q5422" s="58" t="inlineStr">
        <is>
          <t>No</t>
        </is>
      </c>
      <c r="R5422" s="58" t="inlineStr">
        <is>
          <t>Credit card (automatic)</t>
        </is>
      </c>
      <c r="S5422" s="123" t="n">
        <v>114.3</v>
      </c>
      <c r="T5422" s="58" t="inlineStr">
        <is>
          <t>8244.3</t>
        </is>
      </c>
      <c r="U5422" s="58" t="inlineStr">
        <is>
          <t>No</t>
        </is>
      </c>
      <c r="V5422" s="123">
        <f>IFERROR(VALUE(TRIM(T5422)),S5422*F5422)</f>
        <v/>
      </c>
      <c r="W5422" s="58">
        <f>IF(F5422&lt;=12,"0-12 mo",IF(F5422&lt;=24,"13-24 mo",IF(F5422&lt;=48,"25-48 mo","49+ mo")))</f>
        <v/>
      </c>
      <c r="X5422" s="58">
        <f>IF(S5422&lt;=35.5,"Q1 Low",IF(S5422&lt;=70.35,"Q2 Mid-Low",IF(S5422&lt;=89.85,"Q3 Mid-High","Q4 High")))</f>
        <v/>
      </c>
      <c r="Y5422" s="58">
        <f>IF(U5422="Yes",1,0)</f>
        <v/>
      </c>
      <c r="Z5422" s="58">
        <f>IF(P5422="Month-to-month",1,0)+IF(M5422="No",1,0)+IF(J5422="No",1,0)+IF(I5422="Fiber optic",1,0)+IF(Q5422="Yes",1,0)</f>
        <v/>
      </c>
    </row>
    <row r="5423" ht="15" customHeight="1" s="59">
      <c r="A5423" s="58" t="inlineStr">
        <is>
          <t>2300-RQGOI</t>
        </is>
      </c>
      <c r="B5423" s="58" t="inlineStr">
        <is>
          <t>Female</t>
        </is>
      </c>
      <c r="C5423" s="58" t="n">
        <v>0</v>
      </c>
      <c r="D5423" s="58" t="inlineStr">
        <is>
          <t>No</t>
        </is>
      </c>
      <c r="E5423" s="58" t="inlineStr">
        <is>
          <t>No</t>
        </is>
      </c>
      <c r="F5423" s="58" t="n">
        <v>38</v>
      </c>
      <c r="G5423" s="58" t="inlineStr">
        <is>
          <t>Yes</t>
        </is>
      </c>
      <c r="H5423" s="58" t="inlineStr">
        <is>
          <t>No</t>
        </is>
      </c>
      <c r="I5423" s="58" t="inlineStr">
        <is>
          <t>No</t>
        </is>
      </c>
      <c r="J5423" s="58" t="inlineStr">
        <is>
          <t>No internet service</t>
        </is>
      </c>
      <c r="K5423" s="58" t="inlineStr">
        <is>
          <t>No internet service</t>
        </is>
      </c>
      <c r="L5423" s="58" t="inlineStr">
        <is>
          <t>No internet service</t>
        </is>
      </c>
      <c r="M5423" s="58" t="inlineStr">
        <is>
          <t>No internet service</t>
        </is>
      </c>
      <c r="N5423" s="58" t="inlineStr">
        <is>
          <t>No internet service</t>
        </is>
      </c>
      <c r="O5423" s="58" t="inlineStr">
        <is>
          <t>No internet service</t>
        </is>
      </c>
      <c r="P5423" s="58" t="inlineStr">
        <is>
          <t>Two year</t>
        </is>
      </c>
      <c r="Q5423" s="58" t="inlineStr">
        <is>
          <t>No</t>
        </is>
      </c>
      <c r="R5423" s="58" t="inlineStr">
        <is>
          <t>Mailed check</t>
        </is>
      </c>
      <c r="S5423" s="123" t="n">
        <v>20.05</v>
      </c>
      <c r="T5423" s="58" t="inlineStr">
        <is>
          <t>741.5</t>
        </is>
      </c>
      <c r="U5423" s="58" t="inlineStr">
        <is>
          <t>No</t>
        </is>
      </c>
      <c r="V5423" s="123">
        <f>IFERROR(VALUE(TRIM(T5423)),S5423*F5423)</f>
        <v/>
      </c>
      <c r="W5423" s="58">
        <f>IF(F5423&lt;=12,"0-12 mo",IF(F5423&lt;=24,"13-24 mo",IF(F5423&lt;=48,"25-48 mo","49+ mo")))</f>
        <v/>
      </c>
      <c r="X5423" s="58">
        <f>IF(S5423&lt;=35.5,"Q1 Low",IF(S5423&lt;=70.35,"Q2 Mid-Low",IF(S5423&lt;=89.85,"Q3 Mid-High","Q4 High")))</f>
        <v/>
      </c>
      <c r="Y5423" s="58">
        <f>IF(U5423="Yes",1,0)</f>
        <v/>
      </c>
      <c r="Z5423" s="58">
        <f>IF(P5423="Month-to-month",1,0)+IF(M5423="No",1,0)+IF(J5423="No",1,0)+IF(I5423="Fiber optic",1,0)+IF(Q5423="Yes",1,0)</f>
        <v/>
      </c>
    </row>
    <row r="5424" ht="15" customHeight="1" s="59">
      <c r="A5424" s="58" t="inlineStr">
        <is>
          <t>3563-SVYLG</t>
        </is>
      </c>
      <c r="B5424" s="58" t="inlineStr">
        <is>
          <t>Male</t>
        </is>
      </c>
      <c r="C5424" s="58" t="n">
        <v>0</v>
      </c>
      <c r="D5424" s="58" t="inlineStr">
        <is>
          <t>Yes</t>
        </is>
      </c>
      <c r="E5424" s="58" t="inlineStr">
        <is>
          <t>Yes</t>
        </is>
      </c>
      <c r="F5424" s="58" t="n">
        <v>68</v>
      </c>
      <c r="G5424" s="58" t="inlineStr">
        <is>
          <t>Yes</t>
        </is>
      </c>
      <c r="H5424" s="58" t="inlineStr">
        <is>
          <t>No</t>
        </is>
      </c>
      <c r="I5424" s="58" t="inlineStr">
        <is>
          <t>DSL</t>
        </is>
      </c>
      <c r="J5424" s="58" t="inlineStr">
        <is>
          <t>Yes</t>
        </is>
      </c>
      <c r="K5424" s="58" t="inlineStr">
        <is>
          <t>Yes</t>
        </is>
      </c>
      <c r="L5424" s="58" t="inlineStr">
        <is>
          <t>Yes</t>
        </is>
      </c>
      <c r="M5424" s="58" t="inlineStr">
        <is>
          <t>Yes</t>
        </is>
      </c>
      <c r="N5424" s="58" t="inlineStr">
        <is>
          <t>No</t>
        </is>
      </c>
      <c r="O5424" s="58" t="inlineStr">
        <is>
          <t>No</t>
        </is>
      </c>
      <c r="P5424" s="58" t="inlineStr">
        <is>
          <t>Two year</t>
        </is>
      </c>
      <c r="Q5424" s="58" t="inlineStr">
        <is>
          <t>No</t>
        </is>
      </c>
      <c r="R5424" s="58" t="inlineStr">
        <is>
          <t>Credit card (automatic)</t>
        </is>
      </c>
      <c r="S5424" s="123" t="n">
        <v>62.65</v>
      </c>
      <c r="T5424" s="58" t="inlineStr">
        <is>
          <t>4375.8</t>
        </is>
      </c>
      <c r="U5424" s="58" t="inlineStr">
        <is>
          <t>No</t>
        </is>
      </c>
      <c r="V5424" s="123">
        <f>IFERROR(VALUE(TRIM(T5424)),S5424*F5424)</f>
        <v/>
      </c>
      <c r="W5424" s="58">
        <f>IF(F5424&lt;=12,"0-12 mo",IF(F5424&lt;=24,"13-24 mo",IF(F5424&lt;=48,"25-48 mo","49+ mo")))</f>
        <v/>
      </c>
      <c r="X5424" s="58">
        <f>IF(S5424&lt;=35.5,"Q1 Low",IF(S5424&lt;=70.35,"Q2 Mid-Low",IF(S5424&lt;=89.85,"Q3 Mid-High","Q4 High")))</f>
        <v/>
      </c>
      <c r="Y5424" s="58">
        <f>IF(U5424="Yes",1,0)</f>
        <v/>
      </c>
      <c r="Z5424" s="58">
        <f>IF(P5424="Month-to-month",1,0)+IF(M5424="No",1,0)+IF(J5424="No",1,0)+IF(I5424="Fiber optic",1,0)+IF(Q5424="Yes",1,0)</f>
        <v/>
      </c>
    </row>
    <row r="5425" ht="15" customHeight="1" s="59">
      <c r="A5425" s="58" t="inlineStr">
        <is>
          <t>5228-EXCET</t>
        </is>
      </c>
      <c r="B5425" s="58" t="inlineStr">
        <is>
          <t>Male</t>
        </is>
      </c>
      <c r="C5425" s="58" t="n">
        <v>0</v>
      </c>
      <c r="D5425" s="58" t="inlineStr">
        <is>
          <t>No</t>
        </is>
      </c>
      <c r="E5425" s="58" t="inlineStr">
        <is>
          <t>No</t>
        </is>
      </c>
      <c r="F5425" s="58" t="n">
        <v>13</v>
      </c>
      <c r="G5425" s="58" t="inlineStr">
        <is>
          <t>Yes</t>
        </is>
      </c>
      <c r="H5425" s="58" t="inlineStr">
        <is>
          <t>No</t>
        </is>
      </c>
      <c r="I5425" s="58" t="inlineStr">
        <is>
          <t>Fiber optic</t>
        </is>
      </c>
      <c r="J5425" s="58" t="inlineStr">
        <is>
          <t>No</t>
        </is>
      </c>
      <c r="K5425" s="58" t="inlineStr">
        <is>
          <t>No</t>
        </is>
      </c>
      <c r="L5425" s="58" t="inlineStr">
        <is>
          <t>No</t>
        </is>
      </c>
      <c r="M5425" s="58" t="inlineStr">
        <is>
          <t>No</t>
        </is>
      </c>
      <c r="N5425" s="58" t="inlineStr">
        <is>
          <t>No</t>
        </is>
      </c>
      <c r="O5425" s="58" t="inlineStr">
        <is>
          <t>Yes</t>
        </is>
      </c>
      <c r="P5425" s="58" t="inlineStr">
        <is>
          <t>Month-to-month</t>
        </is>
      </c>
      <c r="Q5425" s="58" t="inlineStr">
        <is>
          <t>Yes</t>
        </is>
      </c>
      <c r="R5425" s="58" t="inlineStr">
        <is>
          <t>Electronic check</t>
        </is>
      </c>
      <c r="S5425" s="123" t="n">
        <v>80.84999999999999</v>
      </c>
      <c r="T5425" s="58" t="inlineStr">
        <is>
          <t>1008.7</t>
        </is>
      </c>
      <c r="U5425" s="58" t="inlineStr">
        <is>
          <t>Yes</t>
        </is>
      </c>
      <c r="V5425" s="123">
        <f>IFERROR(VALUE(TRIM(T5425)),S5425*F5425)</f>
        <v/>
      </c>
      <c r="W5425" s="58">
        <f>IF(F5425&lt;=12,"0-12 mo",IF(F5425&lt;=24,"13-24 mo",IF(F5425&lt;=48,"25-48 mo","49+ mo")))</f>
        <v/>
      </c>
      <c r="X5425" s="58">
        <f>IF(S5425&lt;=35.5,"Q1 Low",IF(S5425&lt;=70.35,"Q2 Mid-Low",IF(S5425&lt;=89.85,"Q3 Mid-High","Q4 High")))</f>
        <v/>
      </c>
      <c r="Y5425" s="58">
        <f>IF(U5425="Yes",1,0)</f>
        <v/>
      </c>
      <c r="Z5425" s="58">
        <f>IF(P5425="Month-to-month",1,0)+IF(M5425="No",1,0)+IF(J5425="No",1,0)+IF(I5425="Fiber optic",1,0)+IF(Q5425="Yes",1,0)</f>
        <v/>
      </c>
    </row>
    <row r="5426" ht="15" customHeight="1" s="59">
      <c r="A5426" s="58" t="inlineStr">
        <is>
          <t>6435-VWCCY</t>
        </is>
      </c>
      <c r="B5426" s="58" t="inlineStr">
        <is>
          <t>Male</t>
        </is>
      </c>
      <c r="C5426" s="58" t="n">
        <v>1</v>
      </c>
      <c r="D5426" s="58" t="inlineStr">
        <is>
          <t>Yes</t>
        </is>
      </c>
      <c r="E5426" s="58" t="inlineStr">
        <is>
          <t>No</t>
        </is>
      </c>
      <c r="F5426" s="58" t="n">
        <v>65</v>
      </c>
      <c r="G5426" s="58" t="inlineStr">
        <is>
          <t>Yes</t>
        </is>
      </c>
      <c r="H5426" s="58" t="inlineStr">
        <is>
          <t>Yes</t>
        </is>
      </c>
      <c r="I5426" s="58" t="inlineStr">
        <is>
          <t>Fiber optic</t>
        </is>
      </c>
      <c r="J5426" s="58" t="inlineStr">
        <is>
          <t>Yes</t>
        </is>
      </c>
      <c r="K5426" s="58" t="inlineStr">
        <is>
          <t>Yes</t>
        </is>
      </c>
      <c r="L5426" s="58" t="inlineStr">
        <is>
          <t>No</t>
        </is>
      </c>
      <c r="M5426" s="58" t="inlineStr">
        <is>
          <t>No</t>
        </is>
      </c>
      <c r="N5426" s="58" t="inlineStr">
        <is>
          <t>Yes</t>
        </is>
      </c>
      <c r="O5426" s="58" t="inlineStr">
        <is>
          <t>No</t>
        </is>
      </c>
      <c r="P5426" s="58" t="inlineStr">
        <is>
          <t>Two year</t>
        </is>
      </c>
      <c r="Q5426" s="58" t="inlineStr">
        <is>
          <t>Yes</t>
        </is>
      </c>
      <c r="R5426" s="58" t="inlineStr">
        <is>
          <t>Credit card (automatic)</t>
        </is>
      </c>
      <c r="S5426" s="123" t="n">
        <v>92.7</v>
      </c>
      <c r="T5426" s="58" t="inlineStr">
        <is>
          <t>5968.4</t>
        </is>
      </c>
      <c r="U5426" s="58" t="inlineStr">
        <is>
          <t>No</t>
        </is>
      </c>
      <c r="V5426" s="123">
        <f>IFERROR(VALUE(TRIM(T5426)),S5426*F5426)</f>
        <v/>
      </c>
      <c r="W5426" s="58">
        <f>IF(F5426&lt;=12,"0-12 mo",IF(F5426&lt;=24,"13-24 mo",IF(F5426&lt;=48,"25-48 mo","49+ mo")))</f>
        <v/>
      </c>
      <c r="X5426" s="58">
        <f>IF(S5426&lt;=35.5,"Q1 Low",IF(S5426&lt;=70.35,"Q2 Mid-Low",IF(S5426&lt;=89.85,"Q3 Mid-High","Q4 High")))</f>
        <v/>
      </c>
      <c r="Y5426" s="58">
        <f>IF(U5426="Yes",1,0)</f>
        <v/>
      </c>
      <c r="Z5426" s="58">
        <f>IF(P5426="Month-to-month",1,0)+IF(M5426="No",1,0)+IF(J5426="No",1,0)+IF(I5426="Fiber optic",1,0)+IF(Q5426="Yes",1,0)</f>
        <v/>
      </c>
    </row>
    <row r="5427" ht="15" customHeight="1" s="59">
      <c r="A5427" s="58" t="inlineStr">
        <is>
          <t>4998-IKFSE</t>
        </is>
      </c>
      <c r="B5427" s="58" t="inlineStr">
        <is>
          <t>Female</t>
        </is>
      </c>
      <c r="C5427" s="58" t="n">
        <v>0</v>
      </c>
      <c r="D5427" s="58" t="inlineStr">
        <is>
          <t>No</t>
        </is>
      </c>
      <c r="E5427" s="58" t="inlineStr">
        <is>
          <t>No</t>
        </is>
      </c>
      <c r="F5427" s="58" t="n">
        <v>30</v>
      </c>
      <c r="G5427" s="58" t="inlineStr">
        <is>
          <t>Yes</t>
        </is>
      </c>
      <c r="H5427" s="58" t="inlineStr">
        <is>
          <t>Yes</t>
        </is>
      </c>
      <c r="I5427" s="58" t="inlineStr">
        <is>
          <t>Fiber optic</t>
        </is>
      </c>
      <c r="J5427" s="58" t="inlineStr">
        <is>
          <t>No</t>
        </is>
      </c>
      <c r="K5427" s="58" t="inlineStr">
        <is>
          <t>No</t>
        </is>
      </c>
      <c r="L5427" s="58" t="inlineStr">
        <is>
          <t>Yes</t>
        </is>
      </c>
      <c r="M5427" s="58" t="inlineStr">
        <is>
          <t>No</t>
        </is>
      </c>
      <c r="N5427" s="58" t="inlineStr">
        <is>
          <t>Yes</t>
        </is>
      </c>
      <c r="O5427" s="58" t="inlineStr">
        <is>
          <t>Yes</t>
        </is>
      </c>
      <c r="P5427" s="58" t="inlineStr">
        <is>
          <t>Month-to-month</t>
        </is>
      </c>
      <c r="Q5427" s="58" t="inlineStr">
        <is>
          <t>No</t>
        </is>
      </c>
      <c r="R5427" s="58" t="inlineStr">
        <is>
          <t>Electronic check</t>
        </is>
      </c>
      <c r="S5427" s="123" t="n">
        <v>100.45</v>
      </c>
      <c r="T5427" s="58" t="inlineStr">
        <is>
          <t>3096.9</t>
        </is>
      </c>
      <c r="U5427" s="58" t="inlineStr">
        <is>
          <t>No</t>
        </is>
      </c>
      <c r="V5427" s="123">
        <f>IFERROR(VALUE(TRIM(T5427)),S5427*F5427)</f>
        <v/>
      </c>
      <c r="W5427" s="58">
        <f>IF(F5427&lt;=12,"0-12 mo",IF(F5427&lt;=24,"13-24 mo",IF(F5427&lt;=48,"25-48 mo","49+ mo")))</f>
        <v/>
      </c>
      <c r="X5427" s="58">
        <f>IF(S5427&lt;=35.5,"Q1 Low",IF(S5427&lt;=70.35,"Q2 Mid-Low",IF(S5427&lt;=89.85,"Q3 Mid-High","Q4 High")))</f>
        <v/>
      </c>
      <c r="Y5427" s="58">
        <f>IF(U5427="Yes",1,0)</f>
        <v/>
      </c>
      <c r="Z5427" s="58">
        <f>IF(P5427="Month-to-month",1,0)+IF(M5427="No",1,0)+IF(J5427="No",1,0)+IF(I5427="Fiber optic",1,0)+IF(Q5427="Yes",1,0)</f>
        <v/>
      </c>
    </row>
    <row r="5428" ht="15" customHeight="1" s="59">
      <c r="A5428" s="58" t="inlineStr">
        <is>
          <t>8630-QSGXK</t>
        </is>
      </c>
      <c r="B5428" s="58" t="inlineStr">
        <is>
          <t>Male</t>
        </is>
      </c>
      <c r="C5428" s="58" t="n">
        <v>0</v>
      </c>
      <c r="D5428" s="58" t="inlineStr">
        <is>
          <t>Yes</t>
        </is>
      </c>
      <c r="E5428" s="58" t="inlineStr">
        <is>
          <t>No</t>
        </is>
      </c>
      <c r="F5428" s="58" t="n">
        <v>51</v>
      </c>
      <c r="G5428" s="58" t="inlineStr">
        <is>
          <t>Yes</t>
        </is>
      </c>
      <c r="H5428" s="58" t="inlineStr">
        <is>
          <t>Yes</t>
        </is>
      </c>
      <c r="I5428" s="58" t="inlineStr">
        <is>
          <t>DSL</t>
        </is>
      </c>
      <c r="J5428" s="58" t="inlineStr">
        <is>
          <t>No</t>
        </is>
      </c>
      <c r="K5428" s="58" t="inlineStr">
        <is>
          <t>No</t>
        </is>
      </c>
      <c r="L5428" s="58" t="inlineStr">
        <is>
          <t>No</t>
        </is>
      </c>
      <c r="M5428" s="58" t="inlineStr">
        <is>
          <t>Yes</t>
        </is>
      </c>
      <c r="N5428" s="58" t="inlineStr">
        <is>
          <t>Yes</t>
        </is>
      </c>
      <c r="O5428" s="58" t="inlineStr">
        <is>
          <t>Yes</t>
        </is>
      </c>
      <c r="P5428" s="58" t="inlineStr">
        <is>
          <t>Two year</t>
        </is>
      </c>
      <c r="Q5428" s="58" t="inlineStr">
        <is>
          <t>Yes</t>
        </is>
      </c>
      <c r="R5428" s="58" t="inlineStr">
        <is>
          <t>Bank transfer (automatic)</t>
        </is>
      </c>
      <c r="S5428" s="123" t="n">
        <v>75.2</v>
      </c>
      <c r="T5428" s="58" t="inlineStr">
        <is>
          <t>3901.25</t>
        </is>
      </c>
      <c r="U5428" s="58" t="inlineStr">
        <is>
          <t>No</t>
        </is>
      </c>
      <c r="V5428" s="123">
        <f>IFERROR(VALUE(TRIM(T5428)),S5428*F5428)</f>
        <v/>
      </c>
      <c r="W5428" s="58">
        <f>IF(F5428&lt;=12,"0-12 mo",IF(F5428&lt;=24,"13-24 mo",IF(F5428&lt;=48,"25-48 mo","49+ mo")))</f>
        <v/>
      </c>
      <c r="X5428" s="58">
        <f>IF(S5428&lt;=35.5,"Q1 Low",IF(S5428&lt;=70.35,"Q2 Mid-Low",IF(S5428&lt;=89.85,"Q3 Mid-High","Q4 High")))</f>
        <v/>
      </c>
      <c r="Y5428" s="58">
        <f>IF(U5428="Yes",1,0)</f>
        <v/>
      </c>
      <c r="Z5428" s="58">
        <f>IF(P5428="Month-to-month",1,0)+IF(M5428="No",1,0)+IF(J5428="No",1,0)+IF(I5428="Fiber optic",1,0)+IF(Q5428="Yes",1,0)</f>
        <v/>
      </c>
    </row>
    <row r="5429" ht="15" customHeight="1" s="59">
      <c r="A5429" s="58" t="inlineStr">
        <is>
          <t>2455-USLMV</t>
        </is>
      </c>
      <c r="B5429" s="58" t="inlineStr">
        <is>
          <t>Female</t>
        </is>
      </c>
      <c r="C5429" s="58" t="n">
        <v>0</v>
      </c>
      <c r="D5429" s="58" t="inlineStr">
        <is>
          <t>No</t>
        </is>
      </c>
      <c r="E5429" s="58" t="inlineStr">
        <is>
          <t>No</t>
        </is>
      </c>
      <c r="F5429" s="58" t="n">
        <v>31</v>
      </c>
      <c r="G5429" s="58" t="inlineStr">
        <is>
          <t>Yes</t>
        </is>
      </c>
      <c r="H5429" s="58" t="inlineStr">
        <is>
          <t>Yes</t>
        </is>
      </c>
      <c r="I5429" s="58" t="inlineStr">
        <is>
          <t>Fiber optic</t>
        </is>
      </c>
      <c r="J5429" s="58" t="inlineStr">
        <is>
          <t>Yes</t>
        </is>
      </c>
      <c r="K5429" s="58" t="inlineStr">
        <is>
          <t>No</t>
        </is>
      </c>
      <c r="L5429" s="58" t="inlineStr">
        <is>
          <t>Yes</t>
        </is>
      </c>
      <c r="M5429" s="58" t="inlineStr">
        <is>
          <t>No</t>
        </is>
      </c>
      <c r="N5429" s="58" t="inlineStr">
        <is>
          <t>No</t>
        </is>
      </c>
      <c r="O5429" s="58" t="inlineStr">
        <is>
          <t>No</t>
        </is>
      </c>
      <c r="P5429" s="58" t="inlineStr">
        <is>
          <t>Month-to-month</t>
        </is>
      </c>
      <c r="Q5429" s="58" t="inlineStr">
        <is>
          <t>Yes</t>
        </is>
      </c>
      <c r="R5429" s="58" t="inlineStr">
        <is>
          <t>Credit card (automatic)</t>
        </is>
      </c>
      <c r="S5429" s="123" t="n">
        <v>84.75</v>
      </c>
      <c r="T5429" s="58" t="inlineStr">
        <is>
          <t>2613.4</t>
        </is>
      </c>
      <c r="U5429" s="58" t="inlineStr">
        <is>
          <t>No</t>
        </is>
      </c>
      <c r="V5429" s="123">
        <f>IFERROR(VALUE(TRIM(T5429)),S5429*F5429)</f>
        <v/>
      </c>
      <c r="W5429" s="58">
        <f>IF(F5429&lt;=12,"0-12 mo",IF(F5429&lt;=24,"13-24 mo",IF(F5429&lt;=48,"25-48 mo","49+ mo")))</f>
        <v/>
      </c>
      <c r="X5429" s="58">
        <f>IF(S5429&lt;=35.5,"Q1 Low",IF(S5429&lt;=70.35,"Q2 Mid-Low",IF(S5429&lt;=89.85,"Q3 Mid-High","Q4 High")))</f>
        <v/>
      </c>
      <c r="Y5429" s="58">
        <f>IF(U5429="Yes",1,0)</f>
        <v/>
      </c>
      <c r="Z5429" s="58">
        <f>IF(P5429="Month-to-month",1,0)+IF(M5429="No",1,0)+IF(J5429="No",1,0)+IF(I5429="Fiber optic",1,0)+IF(Q5429="Yes",1,0)</f>
        <v/>
      </c>
    </row>
    <row r="5430" ht="15" customHeight="1" s="59">
      <c r="A5430" s="58" t="inlineStr">
        <is>
          <t>7394-FKDNK</t>
        </is>
      </c>
      <c r="B5430" s="58" t="inlineStr">
        <is>
          <t>Female</t>
        </is>
      </c>
      <c r="C5430" s="58" t="n">
        <v>0</v>
      </c>
      <c r="D5430" s="58" t="inlineStr">
        <is>
          <t>Yes</t>
        </is>
      </c>
      <c r="E5430" s="58" t="inlineStr">
        <is>
          <t>No</t>
        </is>
      </c>
      <c r="F5430" s="58" t="n">
        <v>9</v>
      </c>
      <c r="G5430" s="58" t="inlineStr">
        <is>
          <t>Yes</t>
        </is>
      </c>
      <c r="H5430" s="58" t="inlineStr">
        <is>
          <t>No</t>
        </is>
      </c>
      <c r="I5430" s="58" t="inlineStr">
        <is>
          <t>Fiber optic</t>
        </is>
      </c>
      <c r="J5430" s="58" t="inlineStr">
        <is>
          <t>No</t>
        </is>
      </c>
      <c r="K5430" s="58" t="inlineStr">
        <is>
          <t>No</t>
        </is>
      </c>
      <c r="L5430" s="58" t="inlineStr">
        <is>
          <t>No</t>
        </is>
      </c>
      <c r="M5430" s="58" t="inlineStr">
        <is>
          <t>No</t>
        </is>
      </c>
      <c r="N5430" s="58" t="inlineStr">
        <is>
          <t>Yes</t>
        </is>
      </c>
      <c r="O5430" s="58" t="inlineStr">
        <is>
          <t>Yes</t>
        </is>
      </c>
      <c r="P5430" s="58" t="inlineStr">
        <is>
          <t>Month-to-month</t>
        </is>
      </c>
      <c r="Q5430" s="58" t="inlineStr">
        <is>
          <t>No</t>
        </is>
      </c>
      <c r="R5430" s="58" t="inlineStr">
        <is>
          <t>Electronic check</t>
        </is>
      </c>
      <c r="S5430" s="123" t="n">
        <v>89.45</v>
      </c>
      <c r="T5430" s="58" t="inlineStr">
        <is>
          <t>853.1</t>
        </is>
      </c>
      <c r="U5430" s="58" t="inlineStr">
        <is>
          <t>Yes</t>
        </is>
      </c>
      <c r="V5430" s="123">
        <f>IFERROR(VALUE(TRIM(T5430)),S5430*F5430)</f>
        <v/>
      </c>
      <c r="W5430" s="58">
        <f>IF(F5430&lt;=12,"0-12 mo",IF(F5430&lt;=24,"13-24 mo",IF(F5430&lt;=48,"25-48 mo","49+ mo")))</f>
        <v/>
      </c>
      <c r="X5430" s="58">
        <f>IF(S5430&lt;=35.5,"Q1 Low",IF(S5430&lt;=70.35,"Q2 Mid-Low",IF(S5430&lt;=89.85,"Q3 Mid-High","Q4 High")))</f>
        <v/>
      </c>
      <c r="Y5430" s="58">
        <f>IF(U5430="Yes",1,0)</f>
        <v/>
      </c>
      <c r="Z5430" s="58">
        <f>IF(P5430="Month-to-month",1,0)+IF(M5430="No",1,0)+IF(J5430="No",1,0)+IF(I5430="Fiber optic",1,0)+IF(Q5430="Yes",1,0)</f>
        <v/>
      </c>
    </row>
    <row r="5431" ht="15" customHeight="1" s="59">
      <c r="A5431" s="58" t="inlineStr">
        <is>
          <t>9488-FVZCC</t>
        </is>
      </c>
      <c r="B5431" s="58" t="inlineStr">
        <is>
          <t>Female</t>
        </is>
      </c>
      <c r="C5431" s="58" t="n">
        <v>0</v>
      </c>
      <c r="D5431" s="58" t="inlineStr">
        <is>
          <t>Yes</t>
        </is>
      </c>
      <c r="E5431" s="58" t="inlineStr">
        <is>
          <t>Yes</t>
        </is>
      </c>
      <c r="F5431" s="58" t="n">
        <v>72</v>
      </c>
      <c r="G5431" s="58" t="inlineStr">
        <is>
          <t>Yes</t>
        </is>
      </c>
      <c r="H5431" s="58" t="inlineStr">
        <is>
          <t>Yes</t>
        </is>
      </c>
      <c r="I5431" s="58" t="inlineStr">
        <is>
          <t>DSL</t>
        </is>
      </c>
      <c r="J5431" s="58" t="inlineStr">
        <is>
          <t>Yes</t>
        </is>
      </c>
      <c r="K5431" s="58" t="inlineStr">
        <is>
          <t>Yes</t>
        </is>
      </c>
      <c r="L5431" s="58" t="inlineStr">
        <is>
          <t>Yes</t>
        </is>
      </c>
      <c r="M5431" s="58" t="inlineStr">
        <is>
          <t>Yes</t>
        </is>
      </c>
      <c r="N5431" s="58" t="inlineStr">
        <is>
          <t>No</t>
        </is>
      </c>
      <c r="O5431" s="58" t="inlineStr">
        <is>
          <t>Yes</t>
        </is>
      </c>
      <c r="P5431" s="58" t="inlineStr">
        <is>
          <t>Two year</t>
        </is>
      </c>
      <c r="Q5431" s="58" t="inlineStr">
        <is>
          <t>Yes</t>
        </is>
      </c>
      <c r="R5431" s="58" t="inlineStr">
        <is>
          <t>Bank transfer (automatic)</t>
        </is>
      </c>
      <c r="S5431" s="123" t="n">
        <v>79.5</v>
      </c>
      <c r="T5431" s="58" t="inlineStr">
        <is>
          <t>5661.7</t>
        </is>
      </c>
      <c r="U5431" s="58" t="inlineStr">
        <is>
          <t>No</t>
        </is>
      </c>
      <c r="V5431" s="123">
        <f>IFERROR(VALUE(TRIM(T5431)),S5431*F5431)</f>
        <v/>
      </c>
      <c r="W5431" s="58">
        <f>IF(F5431&lt;=12,"0-12 mo",IF(F5431&lt;=24,"13-24 mo",IF(F5431&lt;=48,"25-48 mo","49+ mo")))</f>
        <v/>
      </c>
      <c r="X5431" s="58">
        <f>IF(S5431&lt;=35.5,"Q1 Low",IF(S5431&lt;=70.35,"Q2 Mid-Low",IF(S5431&lt;=89.85,"Q3 Mid-High","Q4 High")))</f>
        <v/>
      </c>
      <c r="Y5431" s="58">
        <f>IF(U5431="Yes",1,0)</f>
        <v/>
      </c>
      <c r="Z5431" s="58">
        <f>IF(P5431="Month-to-month",1,0)+IF(M5431="No",1,0)+IF(J5431="No",1,0)+IF(I5431="Fiber optic",1,0)+IF(Q5431="Yes",1,0)</f>
        <v/>
      </c>
    </row>
    <row r="5432" ht="15" customHeight="1" s="59">
      <c r="A5432" s="58" t="inlineStr">
        <is>
          <t>6331-LWDTQ</t>
        </is>
      </c>
      <c r="B5432" s="58" t="inlineStr">
        <is>
          <t>Male</t>
        </is>
      </c>
      <c r="C5432" s="58" t="n">
        <v>0</v>
      </c>
      <c r="D5432" s="58" t="inlineStr">
        <is>
          <t>No</t>
        </is>
      </c>
      <c r="E5432" s="58" t="inlineStr">
        <is>
          <t>No</t>
        </is>
      </c>
      <c r="F5432" s="58" t="n">
        <v>10</v>
      </c>
      <c r="G5432" s="58" t="inlineStr">
        <is>
          <t>Yes</t>
        </is>
      </c>
      <c r="H5432" s="58" t="inlineStr">
        <is>
          <t>Yes</t>
        </is>
      </c>
      <c r="I5432" s="58" t="inlineStr">
        <is>
          <t>DSL</t>
        </is>
      </c>
      <c r="J5432" s="58" t="inlineStr">
        <is>
          <t>No</t>
        </is>
      </c>
      <c r="K5432" s="58" t="inlineStr">
        <is>
          <t>No</t>
        </is>
      </c>
      <c r="L5432" s="58" t="inlineStr">
        <is>
          <t>No</t>
        </is>
      </c>
      <c r="M5432" s="58" t="inlineStr">
        <is>
          <t>No</t>
        </is>
      </c>
      <c r="N5432" s="58" t="inlineStr">
        <is>
          <t>Yes</t>
        </is>
      </c>
      <c r="O5432" s="58" t="inlineStr">
        <is>
          <t>Yes</t>
        </is>
      </c>
      <c r="P5432" s="58" t="inlineStr">
        <is>
          <t>Month-to-month</t>
        </is>
      </c>
      <c r="Q5432" s="58" t="inlineStr">
        <is>
          <t>Yes</t>
        </is>
      </c>
      <c r="R5432" s="58" t="inlineStr">
        <is>
          <t>Credit card (automatic)</t>
        </is>
      </c>
      <c r="S5432" s="123" t="n">
        <v>72.15000000000001</v>
      </c>
      <c r="T5432" s="58" t="inlineStr">
        <is>
          <t>794.25</t>
        </is>
      </c>
      <c r="U5432" s="58" t="inlineStr">
        <is>
          <t>Yes</t>
        </is>
      </c>
      <c r="V5432" s="123">
        <f>IFERROR(VALUE(TRIM(T5432)),S5432*F5432)</f>
        <v/>
      </c>
      <c r="W5432" s="58">
        <f>IF(F5432&lt;=12,"0-12 mo",IF(F5432&lt;=24,"13-24 mo",IF(F5432&lt;=48,"25-48 mo","49+ mo")))</f>
        <v/>
      </c>
      <c r="X5432" s="58">
        <f>IF(S5432&lt;=35.5,"Q1 Low",IF(S5432&lt;=70.35,"Q2 Mid-Low",IF(S5432&lt;=89.85,"Q3 Mid-High","Q4 High")))</f>
        <v/>
      </c>
      <c r="Y5432" s="58">
        <f>IF(U5432="Yes",1,0)</f>
        <v/>
      </c>
      <c r="Z5432" s="58">
        <f>IF(P5432="Month-to-month",1,0)+IF(M5432="No",1,0)+IF(J5432="No",1,0)+IF(I5432="Fiber optic",1,0)+IF(Q5432="Yes",1,0)</f>
        <v/>
      </c>
    </row>
    <row r="5433" ht="15" customHeight="1" s="59">
      <c r="A5433" s="58" t="inlineStr">
        <is>
          <t>5995-WWKKG</t>
        </is>
      </c>
      <c r="B5433" s="58" t="inlineStr">
        <is>
          <t>Female</t>
        </is>
      </c>
      <c r="C5433" s="58" t="n">
        <v>0</v>
      </c>
      <c r="D5433" s="58" t="inlineStr">
        <is>
          <t>No</t>
        </is>
      </c>
      <c r="E5433" s="58" t="inlineStr">
        <is>
          <t>No</t>
        </is>
      </c>
      <c r="F5433" s="58" t="n">
        <v>37</v>
      </c>
      <c r="G5433" s="58" t="inlineStr">
        <is>
          <t>Yes</t>
        </is>
      </c>
      <c r="H5433" s="58" t="inlineStr">
        <is>
          <t>No</t>
        </is>
      </c>
      <c r="I5433" s="58" t="inlineStr">
        <is>
          <t>No</t>
        </is>
      </c>
      <c r="J5433" s="58" t="inlineStr">
        <is>
          <t>No internet service</t>
        </is>
      </c>
      <c r="K5433" s="58" t="inlineStr">
        <is>
          <t>No internet service</t>
        </is>
      </c>
      <c r="L5433" s="58" t="inlineStr">
        <is>
          <t>No internet service</t>
        </is>
      </c>
      <c r="M5433" s="58" t="inlineStr">
        <is>
          <t>No internet service</t>
        </is>
      </c>
      <c r="N5433" s="58" t="inlineStr">
        <is>
          <t>No internet service</t>
        </is>
      </c>
      <c r="O5433" s="58" t="inlineStr">
        <is>
          <t>No internet service</t>
        </is>
      </c>
      <c r="P5433" s="58" t="inlineStr">
        <is>
          <t>One year</t>
        </is>
      </c>
      <c r="Q5433" s="58" t="inlineStr">
        <is>
          <t>Yes</t>
        </is>
      </c>
      <c r="R5433" s="58" t="inlineStr">
        <is>
          <t>Electronic check</t>
        </is>
      </c>
      <c r="S5433" s="123" t="n">
        <v>19.8</v>
      </c>
      <c r="T5433" s="58" t="inlineStr">
        <is>
          <t>695.05</t>
        </is>
      </c>
      <c r="U5433" s="58" t="inlineStr">
        <is>
          <t>No</t>
        </is>
      </c>
      <c r="V5433" s="123">
        <f>IFERROR(VALUE(TRIM(T5433)),S5433*F5433)</f>
        <v/>
      </c>
      <c r="W5433" s="58">
        <f>IF(F5433&lt;=12,"0-12 mo",IF(F5433&lt;=24,"13-24 mo",IF(F5433&lt;=48,"25-48 mo","49+ mo")))</f>
        <v/>
      </c>
      <c r="X5433" s="58">
        <f>IF(S5433&lt;=35.5,"Q1 Low",IF(S5433&lt;=70.35,"Q2 Mid-Low",IF(S5433&lt;=89.85,"Q3 Mid-High","Q4 High")))</f>
        <v/>
      </c>
      <c r="Y5433" s="58">
        <f>IF(U5433="Yes",1,0)</f>
        <v/>
      </c>
      <c r="Z5433" s="58">
        <f>IF(P5433="Month-to-month",1,0)+IF(M5433="No",1,0)+IF(J5433="No",1,0)+IF(I5433="Fiber optic",1,0)+IF(Q5433="Yes",1,0)</f>
        <v/>
      </c>
    </row>
    <row r="5434" ht="15" customHeight="1" s="59">
      <c r="A5434" s="58" t="inlineStr">
        <is>
          <t>1597-FZREH</t>
        </is>
      </c>
      <c r="B5434" s="58" t="inlineStr">
        <is>
          <t>Female</t>
        </is>
      </c>
      <c r="C5434" s="58" t="n">
        <v>0</v>
      </c>
      <c r="D5434" s="58" t="inlineStr">
        <is>
          <t>No</t>
        </is>
      </c>
      <c r="E5434" s="58" t="inlineStr">
        <is>
          <t>No</t>
        </is>
      </c>
      <c r="F5434" s="58" t="n">
        <v>2</v>
      </c>
      <c r="G5434" s="58" t="inlineStr">
        <is>
          <t>Yes</t>
        </is>
      </c>
      <c r="H5434" s="58" t="inlineStr">
        <is>
          <t>No</t>
        </is>
      </c>
      <c r="I5434" s="58" t="inlineStr">
        <is>
          <t>DSL</t>
        </is>
      </c>
      <c r="J5434" s="58" t="inlineStr">
        <is>
          <t>No</t>
        </is>
      </c>
      <c r="K5434" s="58" t="inlineStr">
        <is>
          <t>No</t>
        </is>
      </c>
      <c r="L5434" s="58" t="inlineStr">
        <is>
          <t>Yes</t>
        </is>
      </c>
      <c r="M5434" s="58" t="inlineStr">
        <is>
          <t>Yes</t>
        </is>
      </c>
      <c r="N5434" s="58" t="inlineStr">
        <is>
          <t>Yes</t>
        </is>
      </c>
      <c r="O5434" s="58" t="inlineStr">
        <is>
          <t>Yes</t>
        </is>
      </c>
      <c r="P5434" s="58" t="inlineStr">
        <is>
          <t>Month-to-month</t>
        </is>
      </c>
      <c r="Q5434" s="58" t="inlineStr">
        <is>
          <t>No</t>
        </is>
      </c>
      <c r="R5434" s="58" t="inlineStr">
        <is>
          <t>Electronic check</t>
        </is>
      </c>
      <c r="S5434" s="123" t="n">
        <v>76.40000000000001</v>
      </c>
      <c r="T5434" s="58" t="inlineStr">
        <is>
          <t>160.8</t>
        </is>
      </c>
      <c r="U5434" s="58" t="inlineStr">
        <is>
          <t>Yes</t>
        </is>
      </c>
      <c r="V5434" s="123">
        <f>IFERROR(VALUE(TRIM(T5434)),S5434*F5434)</f>
        <v/>
      </c>
      <c r="W5434" s="58">
        <f>IF(F5434&lt;=12,"0-12 mo",IF(F5434&lt;=24,"13-24 mo",IF(F5434&lt;=48,"25-48 mo","49+ mo")))</f>
        <v/>
      </c>
      <c r="X5434" s="58">
        <f>IF(S5434&lt;=35.5,"Q1 Low",IF(S5434&lt;=70.35,"Q2 Mid-Low",IF(S5434&lt;=89.85,"Q3 Mid-High","Q4 High")))</f>
        <v/>
      </c>
      <c r="Y5434" s="58">
        <f>IF(U5434="Yes",1,0)</f>
        <v/>
      </c>
      <c r="Z5434" s="58">
        <f>IF(P5434="Month-to-month",1,0)+IF(M5434="No",1,0)+IF(J5434="No",1,0)+IF(I5434="Fiber optic",1,0)+IF(Q5434="Yes",1,0)</f>
        <v/>
      </c>
    </row>
    <row r="5435" ht="15" customHeight="1" s="59">
      <c r="A5435" s="58" t="inlineStr">
        <is>
          <t>7879-CGSFV</t>
        </is>
      </c>
      <c r="B5435" s="58" t="inlineStr">
        <is>
          <t>Male</t>
        </is>
      </c>
      <c r="C5435" s="58" t="n">
        <v>0</v>
      </c>
      <c r="D5435" s="58" t="inlineStr">
        <is>
          <t>No</t>
        </is>
      </c>
      <c r="E5435" s="58" t="inlineStr">
        <is>
          <t>No</t>
        </is>
      </c>
      <c r="F5435" s="58" t="n">
        <v>55</v>
      </c>
      <c r="G5435" s="58" t="inlineStr">
        <is>
          <t>Yes</t>
        </is>
      </c>
      <c r="H5435" s="58" t="inlineStr">
        <is>
          <t>No</t>
        </is>
      </c>
      <c r="I5435" s="58" t="inlineStr">
        <is>
          <t>Fiber optic</t>
        </is>
      </c>
      <c r="J5435" s="58" t="inlineStr">
        <is>
          <t>Yes</t>
        </is>
      </c>
      <c r="K5435" s="58" t="inlineStr">
        <is>
          <t>Yes</t>
        </is>
      </c>
      <c r="L5435" s="58" t="inlineStr">
        <is>
          <t>No</t>
        </is>
      </c>
      <c r="M5435" s="58" t="inlineStr">
        <is>
          <t>No</t>
        </is>
      </c>
      <c r="N5435" s="58" t="inlineStr">
        <is>
          <t>Yes</t>
        </is>
      </c>
      <c r="O5435" s="58" t="inlineStr">
        <is>
          <t>Yes</t>
        </is>
      </c>
      <c r="P5435" s="58" t="inlineStr">
        <is>
          <t>One year</t>
        </is>
      </c>
      <c r="Q5435" s="58" t="inlineStr">
        <is>
          <t>Yes</t>
        </is>
      </c>
      <c r="R5435" s="58" t="inlineStr">
        <is>
          <t>Mailed check</t>
        </is>
      </c>
      <c r="S5435" s="123" t="n">
        <v>100.9</v>
      </c>
      <c r="T5435" s="58" t="inlineStr">
        <is>
          <t>5552.05</t>
        </is>
      </c>
      <c r="U5435" s="58" t="inlineStr">
        <is>
          <t>No</t>
        </is>
      </c>
      <c r="V5435" s="123">
        <f>IFERROR(VALUE(TRIM(T5435)),S5435*F5435)</f>
        <v/>
      </c>
      <c r="W5435" s="58">
        <f>IF(F5435&lt;=12,"0-12 mo",IF(F5435&lt;=24,"13-24 mo",IF(F5435&lt;=48,"25-48 mo","49+ mo")))</f>
        <v/>
      </c>
      <c r="X5435" s="58">
        <f>IF(S5435&lt;=35.5,"Q1 Low",IF(S5435&lt;=70.35,"Q2 Mid-Low",IF(S5435&lt;=89.85,"Q3 Mid-High","Q4 High")))</f>
        <v/>
      </c>
      <c r="Y5435" s="58">
        <f>IF(U5435="Yes",1,0)</f>
        <v/>
      </c>
      <c r="Z5435" s="58">
        <f>IF(P5435="Month-to-month",1,0)+IF(M5435="No",1,0)+IF(J5435="No",1,0)+IF(I5435="Fiber optic",1,0)+IF(Q5435="Yes",1,0)</f>
        <v/>
      </c>
    </row>
    <row r="5436" ht="15" customHeight="1" s="59">
      <c r="A5436" s="58" t="inlineStr">
        <is>
          <t>9921-EZKBY</t>
        </is>
      </c>
      <c r="B5436" s="58" t="inlineStr">
        <is>
          <t>Male</t>
        </is>
      </c>
      <c r="C5436" s="58" t="n">
        <v>0</v>
      </c>
      <c r="D5436" s="58" t="inlineStr">
        <is>
          <t>No</t>
        </is>
      </c>
      <c r="E5436" s="58" t="inlineStr">
        <is>
          <t>Yes</t>
        </is>
      </c>
      <c r="F5436" s="58" t="n">
        <v>33</v>
      </c>
      <c r="G5436" s="58" t="inlineStr">
        <is>
          <t>Yes</t>
        </is>
      </c>
      <c r="H5436" s="58" t="inlineStr">
        <is>
          <t>Yes</t>
        </is>
      </c>
      <c r="I5436" s="58" t="inlineStr">
        <is>
          <t>Fiber optic</t>
        </is>
      </c>
      <c r="J5436" s="58" t="inlineStr">
        <is>
          <t>Yes</t>
        </is>
      </c>
      <c r="K5436" s="58" t="inlineStr">
        <is>
          <t>No</t>
        </is>
      </c>
      <c r="L5436" s="58" t="inlineStr">
        <is>
          <t>Yes</t>
        </is>
      </c>
      <c r="M5436" s="58" t="inlineStr">
        <is>
          <t>No</t>
        </is>
      </c>
      <c r="N5436" s="58" t="inlineStr">
        <is>
          <t>No</t>
        </is>
      </c>
      <c r="O5436" s="58" t="inlineStr">
        <is>
          <t>Yes</t>
        </is>
      </c>
      <c r="P5436" s="58" t="inlineStr">
        <is>
          <t>Month-to-month</t>
        </is>
      </c>
      <c r="Q5436" s="58" t="inlineStr">
        <is>
          <t>Yes</t>
        </is>
      </c>
      <c r="R5436" s="58" t="inlineStr">
        <is>
          <t>Bank transfer (automatic)</t>
        </is>
      </c>
      <c r="S5436" s="123" t="n">
        <v>95.3</v>
      </c>
      <c r="T5436" s="58" t="inlineStr">
        <is>
          <t>3275.15</t>
        </is>
      </c>
      <c r="U5436" s="58" t="inlineStr">
        <is>
          <t>No</t>
        </is>
      </c>
      <c r="V5436" s="123">
        <f>IFERROR(VALUE(TRIM(T5436)),S5436*F5436)</f>
        <v/>
      </c>
      <c r="W5436" s="58">
        <f>IF(F5436&lt;=12,"0-12 mo",IF(F5436&lt;=24,"13-24 mo",IF(F5436&lt;=48,"25-48 mo","49+ mo")))</f>
        <v/>
      </c>
      <c r="X5436" s="58">
        <f>IF(S5436&lt;=35.5,"Q1 Low",IF(S5436&lt;=70.35,"Q2 Mid-Low",IF(S5436&lt;=89.85,"Q3 Mid-High","Q4 High")))</f>
        <v/>
      </c>
      <c r="Y5436" s="58">
        <f>IF(U5436="Yes",1,0)</f>
        <v/>
      </c>
      <c r="Z5436" s="58">
        <f>IF(P5436="Month-to-month",1,0)+IF(M5436="No",1,0)+IF(J5436="No",1,0)+IF(I5436="Fiber optic",1,0)+IF(Q5436="Yes",1,0)</f>
        <v/>
      </c>
    </row>
    <row r="5437" ht="15" customHeight="1" s="59">
      <c r="A5437" s="58" t="inlineStr">
        <is>
          <t>7432-FFVAR</t>
        </is>
      </c>
      <c r="B5437" s="58" t="inlineStr">
        <is>
          <t>Female</t>
        </is>
      </c>
      <c r="C5437" s="58" t="n">
        <v>0</v>
      </c>
      <c r="D5437" s="58" t="inlineStr">
        <is>
          <t>Yes</t>
        </is>
      </c>
      <c r="E5437" s="58" t="inlineStr">
        <is>
          <t>Yes</t>
        </is>
      </c>
      <c r="F5437" s="58" t="n">
        <v>46</v>
      </c>
      <c r="G5437" s="58" t="inlineStr">
        <is>
          <t>Yes</t>
        </is>
      </c>
      <c r="H5437" s="58" t="inlineStr">
        <is>
          <t>No</t>
        </is>
      </c>
      <c r="I5437" s="58" t="inlineStr">
        <is>
          <t>Fiber optic</t>
        </is>
      </c>
      <c r="J5437" s="58" t="inlineStr">
        <is>
          <t>No</t>
        </is>
      </c>
      <c r="K5437" s="58" t="inlineStr">
        <is>
          <t>No</t>
        </is>
      </c>
      <c r="L5437" s="58" t="inlineStr">
        <is>
          <t>Yes</t>
        </is>
      </c>
      <c r="M5437" s="58" t="inlineStr">
        <is>
          <t>Yes</t>
        </is>
      </c>
      <c r="N5437" s="58" t="inlineStr">
        <is>
          <t>No</t>
        </is>
      </c>
      <c r="O5437" s="58" t="inlineStr">
        <is>
          <t>Yes</t>
        </is>
      </c>
      <c r="P5437" s="58" t="inlineStr">
        <is>
          <t>One year</t>
        </is>
      </c>
      <c r="Q5437" s="58" t="inlineStr">
        <is>
          <t>No</t>
        </is>
      </c>
      <c r="R5437" s="58" t="inlineStr">
        <is>
          <t>Bank transfer (automatic)</t>
        </is>
      </c>
      <c r="S5437" s="123" t="n">
        <v>90.95</v>
      </c>
      <c r="T5437" s="58" t="inlineStr">
        <is>
          <t>4236.6</t>
        </is>
      </c>
      <c r="U5437" s="58" t="inlineStr">
        <is>
          <t>No</t>
        </is>
      </c>
      <c r="V5437" s="123">
        <f>IFERROR(VALUE(TRIM(T5437)),S5437*F5437)</f>
        <v/>
      </c>
      <c r="W5437" s="58">
        <f>IF(F5437&lt;=12,"0-12 mo",IF(F5437&lt;=24,"13-24 mo",IF(F5437&lt;=48,"25-48 mo","49+ mo")))</f>
        <v/>
      </c>
      <c r="X5437" s="58">
        <f>IF(S5437&lt;=35.5,"Q1 Low",IF(S5437&lt;=70.35,"Q2 Mid-Low",IF(S5437&lt;=89.85,"Q3 Mid-High","Q4 High")))</f>
        <v/>
      </c>
      <c r="Y5437" s="58">
        <f>IF(U5437="Yes",1,0)</f>
        <v/>
      </c>
      <c r="Z5437" s="58">
        <f>IF(P5437="Month-to-month",1,0)+IF(M5437="No",1,0)+IF(J5437="No",1,0)+IF(I5437="Fiber optic",1,0)+IF(Q5437="Yes",1,0)</f>
        <v/>
      </c>
    </row>
    <row r="5438" ht="15" customHeight="1" s="59">
      <c r="A5438" s="58" t="inlineStr">
        <is>
          <t>7246-ZGQDF</t>
        </is>
      </c>
      <c r="B5438" s="58" t="inlineStr">
        <is>
          <t>Female</t>
        </is>
      </c>
      <c r="C5438" s="58" t="n">
        <v>0</v>
      </c>
      <c r="D5438" s="58" t="inlineStr">
        <is>
          <t>No</t>
        </is>
      </c>
      <c r="E5438" s="58" t="inlineStr">
        <is>
          <t>Yes</t>
        </is>
      </c>
      <c r="F5438" s="58" t="n">
        <v>1</v>
      </c>
      <c r="G5438" s="58" t="inlineStr">
        <is>
          <t>Yes</t>
        </is>
      </c>
      <c r="H5438" s="58" t="inlineStr">
        <is>
          <t>No</t>
        </is>
      </c>
      <c r="I5438" s="58" t="inlineStr">
        <is>
          <t>DSL</t>
        </is>
      </c>
      <c r="J5438" s="58" t="inlineStr">
        <is>
          <t>Yes</t>
        </is>
      </c>
      <c r="K5438" s="58" t="inlineStr">
        <is>
          <t>No</t>
        </is>
      </c>
      <c r="L5438" s="58" t="inlineStr">
        <is>
          <t>No</t>
        </is>
      </c>
      <c r="M5438" s="58" t="inlineStr">
        <is>
          <t>Yes</t>
        </is>
      </c>
      <c r="N5438" s="58" t="inlineStr">
        <is>
          <t>No</t>
        </is>
      </c>
      <c r="O5438" s="58" t="inlineStr">
        <is>
          <t>No</t>
        </is>
      </c>
      <c r="P5438" s="58" t="inlineStr">
        <is>
          <t>Month-to-month</t>
        </is>
      </c>
      <c r="Q5438" s="58" t="inlineStr">
        <is>
          <t>No</t>
        </is>
      </c>
      <c r="R5438" s="58" t="inlineStr">
        <is>
          <t>Electronic check</t>
        </is>
      </c>
      <c r="S5438" s="123" t="n">
        <v>54.5</v>
      </c>
      <c r="T5438" s="58" t="inlineStr">
        <is>
          <t>54.5</t>
        </is>
      </c>
      <c r="U5438" s="58" t="inlineStr">
        <is>
          <t>No</t>
        </is>
      </c>
      <c r="V5438" s="123">
        <f>IFERROR(VALUE(TRIM(T5438)),S5438*F5438)</f>
        <v/>
      </c>
      <c r="W5438" s="58">
        <f>IF(F5438&lt;=12,"0-12 mo",IF(F5438&lt;=24,"13-24 mo",IF(F5438&lt;=48,"25-48 mo","49+ mo")))</f>
        <v/>
      </c>
      <c r="X5438" s="58">
        <f>IF(S5438&lt;=35.5,"Q1 Low",IF(S5438&lt;=70.35,"Q2 Mid-Low",IF(S5438&lt;=89.85,"Q3 Mid-High","Q4 High")))</f>
        <v/>
      </c>
      <c r="Y5438" s="58">
        <f>IF(U5438="Yes",1,0)</f>
        <v/>
      </c>
      <c r="Z5438" s="58">
        <f>IF(P5438="Month-to-month",1,0)+IF(M5438="No",1,0)+IF(J5438="No",1,0)+IF(I5438="Fiber optic",1,0)+IF(Q5438="Yes",1,0)</f>
        <v/>
      </c>
    </row>
    <row r="5439" ht="15" customHeight="1" s="59">
      <c r="A5439" s="58" t="inlineStr">
        <is>
          <t>7000-WCEVQ</t>
        </is>
      </c>
      <c r="B5439" s="58" t="inlineStr">
        <is>
          <t>Female</t>
        </is>
      </c>
      <c r="C5439" s="58" t="n">
        <v>1</v>
      </c>
      <c r="D5439" s="58" t="inlineStr">
        <is>
          <t>No</t>
        </is>
      </c>
      <c r="E5439" s="58" t="inlineStr">
        <is>
          <t>No</t>
        </is>
      </c>
      <c r="F5439" s="58" t="n">
        <v>20</v>
      </c>
      <c r="G5439" s="58" t="inlineStr">
        <is>
          <t>Yes</t>
        </is>
      </c>
      <c r="H5439" s="58" t="inlineStr">
        <is>
          <t>Yes</t>
        </is>
      </c>
      <c r="I5439" s="58" t="inlineStr">
        <is>
          <t>DSL</t>
        </is>
      </c>
      <c r="J5439" s="58" t="inlineStr">
        <is>
          <t>No</t>
        </is>
      </c>
      <c r="K5439" s="58" t="inlineStr">
        <is>
          <t>No</t>
        </is>
      </c>
      <c r="L5439" s="58" t="inlineStr">
        <is>
          <t>No</t>
        </is>
      </c>
      <c r="M5439" s="58" t="inlineStr">
        <is>
          <t>No</t>
        </is>
      </c>
      <c r="N5439" s="58" t="inlineStr">
        <is>
          <t>No</t>
        </is>
      </c>
      <c r="O5439" s="58" t="inlineStr">
        <is>
          <t>Yes</t>
        </is>
      </c>
      <c r="P5439" s="58" t="inlineStr">
        <is>
          <t>Month-to-month</t>
        </is>
      </c>
      <c r="Q5439" s="58" t="inlineStr">
        <is>
          <t>Yes</t>
        </is>
      </c>
      <c r="R5439" s="58" t="inlineStr">
        <is>
          <t>Mailed check</t>
        </is>
      </c>
      <c r="S5439" s="123" t="n">
        <v>61.6</v>
      </c>
      <c r="T5439" s="58" t="inlineStr">
        <is>
          <t>1174.35</t>
        </is>
      </c>
      <c r="U5439" s="58" t="inlineStr">
        <is>
          <t>Yes</t>
        </is>
      </c>
      <c r="V5439" s="123">
        <f>IFERROR(VALUE(TRIM(T5439)),S5439*F5439)</f>
        <v/>
      </c>
      <c r="W5439" s="58">
        <f>IF(F5439&lt;=12,"0-12 mo",IF(F5439&lt;=24,"13-24 mo",IF(F5439&lt;=48,"25-48 mo","49+ mo")))</f>
        <v/>
      </c>
      <c r="X5439" s="58">
        <f>IF(S5439&lt;=35.5,"Q1 Low",IF(S5439&lt;=70.35,"Q2 Mid-Low",IF(S5439&lt;=89.85,"Q3 Mid-High","Q4 High")))</f>
        <v/>
      </c>
      <c r="Y5439" s="58">
        <f>IF(U5439="Yes",1,0)</f>
        <v/>
      </c>
      <c r="Z5439" s="58">
        <f>IF(P5439="Month-to-month",1,0)+IF(M5439="No",1,0)+IF(J5439="No",1,0)+IF(I5439="Fiber optic",1,0)+IF(Q5439="Yes",1,0)</f>
        <v/>
      </c>
    </row>
    <row r="5440" ht="15" customHeight="1" s="59">
      <c r="A5440" s="58" t="inlineStr">
        <is>
          <t>0727-IWKVK</t>
        </is>
      </c>
      <c r="B5440" s="58" t="inlineStr">
        <is>
          <t>Male</t>
        </is>
      </c>
      <c r="C5440" s="58" t="n">
        <v>0</v>
      </c>
      <c r="D5440" s="58" t="inlineStr">
        <is>
          <t>Yes</t>
        </is>
      </c>
      <c r="E5440" s="58" t="inlineStr">
        <is>
          <t>No</t>
        </is>
      </c>
      <c r="F5440" s="58" t="n">
        <v>9</v>
      </c>
      <c r="G5440" s="58" t="inlineStr">
        <is>
          <t>Yes</t>
        </is>
      </c>
      <c r="H5440" s="58" t="inlineStr">
        <is>
          <t>No</t>
        </is>
      </c>
      <c r="I5440" s="58" t="inlineStr">
        <is>
          <t>Fiber optic</t>
        </is>
      </c>
      <c r="J5440" s="58" t="inlineStr">
        <is>
          <t>No</t>
        </is>
      </c>
      <c r="K5440" s="58" t="inlineStr">
        <is>
          <t>Yes</t>
        </is>
      </c>
      <c r="L5440" s="58" t="inlineStr">
        <is>
          <t>Yes</t>
        </is>
      </c>
      <c r="M5440" s="58" t="inlineStr">
        <is>
          <t>No</t>
        </is>
      </c>
      <c r="N5440" s="58" t="inlineStr">
        <is>
          <t>No</t>
        </is>
      </c>
      <c r="O5440" s="58" t="inlineStr">
        <is>
          <t>No</t>
        </is>
      </c>
      <c r="P5440" s="58" t="inlineStr">
        <is>
          <t>Month-to-month</t>
        </is>
      </c>
      <c r="Q5440" s="58" t="inlineStr">
        <is>
          <t>Yes</t>
        </is>
      </c>
      <c r="R5440" s="58" t="inlineStr">
        <is>
          <t>Electronic check</t>
        </is>
      </c>
      <c r="S5440" s="123" t="n">
        <v>79.90000000000001</v>
      </c>
      <c r="T5440" s="58" t="inlineStr">
        <is>
          <t>741.7</t>
        </is>
      </c>
      <c r="U5440" s="58" t="inlineStr">
        <is>
          <t>Yes</t>
        </is>
      </c>
      <c r="V5440" s="123">
        <f>IFERROR(VALUE(TRIM(T5440)),S5440*F5440)</f>
        <v/>
      </c>
      <c r="W5440" s="58">
        <f>IF(F5440&lt;=12,"0-12 mo",IF(F5440&lt;=24,"13-24 mo",IF(F5440&lt;=48,"25-48 mo","49+ mo")))</f>
        <v/>
      </c>
      <c r="X5440" s="58">
        <f>IF(S5440&lt;=35.5,"Q1 Low",IF(S5440&lt;=70.35,"Q2 Mid-Low",IF(S5440&lt;=89.85,"Q3 Mid-High","Q4 High")))</f>
        <v/>
      </c>
      <c r="Y5440" s="58">
        <f>IF(U5440="Yes",1,0)</f>
        <v/>
      </c>
      <c r="Z5440" s="58">
        <f>IF(P5440="Month-to-month",1,0)+IF(M5440="No",1,0)+IF(J5440="No",1,0)+IF(I5440="Fiber optic",1,0)+IF(Q5440="Yes",1,0)</f>
        <v/>
      </c>
    </row>
    <row r="5441" ht="15" customHeight="1" s="59">
      <c r="A5441" s="58" t="inlineStr">
        <is>
          <t>5959-BELXA</t>
        </is>
      </c>
      <c r="B5441" s="58" t="inlineStr">
        <is>
          <t>Male</t>
        </is>
      </c>
      <c r="C5441" s="58" t="n">
        <v>1</v>
      </c>
      <c r="D5441" s="58" t="inlineStr">
        <is>
          <t>No</t>
        </is>
      </c>
      <c r="E5441" s="58" t="inlineStr">
        <is>
          <t>No</t>
        </is>
      </c>
      <c r="F5441" s="58" t="n">
        <v>32</v>
      </c>
      <c r="G5441" s="58" t="inlineStr">
        <is>
          <t>Yes</t>
        </is>
      </c>
      <c r="H5441" s="58" t="inlineStr">
        <is>
          <t>Yes</t>
        </is>
      </c>
      <c r="I5441" s="58" t="inlineStr">
        <is>
          <t>Fiber optic</t>
        </is>
      </c>
      <c r="J5441" s="58" t="inlineStr">
        <is>
          <t>No</t>
        </is>
      </c>
      <c r="K5441" s="58" t="inlineStr">
        <is>
          <t>No</t>
        </is>
      </c>
      <c r="L5441" s="58" t="inlineStr">
        <is>
          <t>No</t>
        </is>
      </c>
      <c r="M5441" s="58" t="inlineStr">
        <is>
          <t>No</t>
        </is>
      </c>
      <c r="N5441" s="58" t="inlineStr">
        <is>
          <t>Yes</t>
        </is>
      </c>
      <c r="O5441" s="58" t="inlineStr">
        <is>
          <t>Yes</t>
        </is>
      </c>
      <c r="P5441" s="58" t="inlineStr">
        <is>
          <t>Month-to-month</t>
        </is>
      </c>
      <c r="Q5441" s="58" t="inlineStr">
        <is>
          <t>Yes</t>
        </is>
      </c>
      <c r="R5441" s="58" t="inlineStr">
        <is>
          <t>Credit card (automatic)</t>
        </is>
      </c>
      <c r="S5441" s="123" t="n">
        <v>96.15000000000001</v>
      </c>
      <c r="T5441" s="58" t="inlineStr">
        <is>
          <t>3019.25</t>
        </is>
      </c>
      <c r="U5441" s="58" t="inlineStr">
        <is>
          <t>Yes</t>
        </is>
      </c>
      <c r="V5441" s="123">
        <f>IFERROR(VALUE(TRIM(T5441)),S5441*F5441)</f>
        <v/>
      </c>
      <c r="W5441" s="58">
        <f>IF(F5441&lt;=12,"0-12 mo",IF(F5441&lt;=24,"13-24 mo",IF(F5441&lt;=48,"25-48 mo","49+ mo")))</f>
        <v/>
      </c>
      <c r="X5441" s="58">
        <f>IF(S5441&lt;=35.5,"Q1 Low",IF(S5441&lt;=70.35,"Q2 Mid-Low",IF(S5441&lt;=89.85,"Q3 Mid-High","Q4 High")))</f>
        <v/>
      </c>
      <c r="Y5441" s="58">
        <f>IF(U5441="Yes",1,0)</f>
        <v/>
      </c>
      <c r="Z5441" s="58">
        <f>IF(P5441="Month-to-month",1,0)+IF(M5441="No",1,0)+IF(J5441="No",1,0)+IF(I5441="Fiber optic",1,0)+IF(Q5441="Yes",1,0)</f>
        <v/>
      </c>
    </row>
    <row r="5442" ht="15" customHeight="1" s="59">
      <c r="A5442" s="58" t="inlineStr">
        <is>
          <t>4456-RHSNB</t>
        </is>
      </c>
      <c r="B5442" s="58" t="inlineStr">
        <is>
          <t>Female</t>
        </is>
      </c>
      <c r="C5442" s="58" t="n">
        <v>0</v>
      </c>
      <c r="D5442" s="58" t="inlineStr">
        <is>
          <t>Yes</t>
        </is>
      </c>
      <c r="E5442" s="58" t="inlineStr">
        <is>
          <t>Yes</t>
        </is>
      </c>
      <c r="F5442" s="58" t="n">
        <v>19</v>
      </c>
      <c r="G5442" s="58" t="inlineStr">
        <is>
          <t>Yes</t>
        </is>
      </c>
      <c r="H5442" s="58" t="inlineStr">
        <is>
          <t>No</t>
        </is>
      </c>
      <c r="I5442" s="58" t="inlineStr">
        <is>
          <t>DSL</t>
        </is>
      </c>
      <c r="J5442" s="58" t="inlineStr">
        <is>
          <t>No</t>
        </is>
      </c>
      <c r="K5442" s="58" t="inlineStr">
        <is>
          <t>No</t>
        </is>
      </c>
      <c r="L5442" s="58" t="inlineStr">
        <is>
          <t>Yes</t>
        </is>
      </c>
      <c r="M5442" s="58" t="inlineStr">
        <is>
          <t>No</t>
        </is>
      </c>
      <c r="N5442" s="58" t="inlineStr">
        <is>
          <t>No</t>
        </is>
      </c>
      <c r="O5442" s="58" t="inlineStr">
        <is>
          <t>No</t>
        </is>
      </c>
      <c r="P5442" s="58" t="inlineStr">
        <is>
          <t>Month-to-month</t>
        </is>
      </c>
      <c r="Q5442" s="58" t="inlineStr">
        <is>
          <t>Yes</t>
        </is>
      </c>
      <c r="R5442" s="58" t="inlineStr">
        <is>
          <t>Bank transfer (automatic)</t>
        </is>
      </c>
      <c r="S5442" s="123" t="n">
        <v>49.6</v>
      </c>
      <c r="T5442" s="58" t="inlineStr">
        <is>
          <t>962.9</t>
        </is>
      </c>
      <c r="U5442" s="58" t="inlineStr">
        <is>
          <t>No</t>
        </is>
      </c>
      <c r="V5442" s="123">
        <f>IFERROR(VALUE(TRIM(T5442)),S5442*F5442)</f>
        <v/>
      </c>
      <c r="W5442" s="58">
        <f>IF(F5442&lt;=12,"0-12 mo",IF(F5442&lt;=24,"13-24 mo",IF(F5442&lt;=48,"25-48 mo","49+ mo")))</f>
        <v/>
      </c>
      <c r="X5442" s="58">
        <f>IF(S5442&lt;=35.5,"Q1 Low",IF(S5442&lt;=70.35,"Q2 Mid-Low",IF(S5442&lt;=89.85,"Q3 Mid-High","Q4 High")))</f>
        <v/>
      </c>
      <c r="Y5442" s="58">
        <f>IF(U5442="Yes",1,0)</f>
        <v/>
      </c>
      <c r="Z5442" s="58">
        <f>IF(P5442="Month-to-month",1,0)+IF(M5442="No",1,0)+IF(J5442="No",1,0)+IF(I5442="Fiber optic",1,0)+IF(Q5442="Yes",1,0)</f>
        <v/>
      </c>
    </row>
    <row r="5443" ht="15" customHeight="1" s="59">
      <c r="A5443" s="58" t="inlineStr">
        <is>
          <t>3512-IZIKN</t>
        </is>
      </c>
      <c r="B5443" s="58" t="inlineStr">
        <is>
          <t>Female</t>
        </is>
      </c>
      <c r="C5443" s="58" t="n">
        <v>0</v>
      </c>
      <c r="D5443" s="58" t="inlineStr">
        <is>
          <t>Yes</t>
        </is>
      </c>
      <c r="E5443" s="58" t="inlineStr">
        <is>
          <t>No</t>
        </is>
      </c>
      <c r="F5443" s="58" t="n">
        <v>70</v>
      </c>
      <c r="G5443" s="58" t="inlineStr">
        <is>
          <t>Yes</t>
        </is>
      </c>
      <c r="H5443" s="58" t="inlineStr">
        <is>
          <t>Yes</t>
        </is>
      </c>
      <c r="I5443" s="58" t="inlineStr">
        <is>
          <t>DSL</t>
        </is>
      </c>
      <c r="J5443" s="58" t="inlineStr">
        <is>
          <t>Yes</t>
        </is>
      </c>
      <c r="K5443" s="58" t="inlineStr">
        <is>
          <t>No</t>
        </is>
      </c>
      <c r="L5443" s="58" t="inlineStr">
        <is>
          <t>Yes</t>
        </is>
      </c>
      <c r="M5443" s="58" t="inlineStr">
        <is>
          <t>Yes</t>
        </is>
      </c>
      <c r="N5443" s="58" t="inlineStr">
        <is>
          <t>No</t>
        </is>
      </c>
      <c r="O5443" s="58" t="inlineStr">
        <is>
          <t>No</t>
        </is>
      </c>
      <c r="P5443" s="58" t="inlineStr">
        <is>
          <t>Two year</t>
        </is>
      </c>
      <c r="Q5443" s="58" t="inlineStr">
        <is>
          <t>No</t>
        </is>
      </c>
      <c r="R5443" s="58" t="inlineStr">
        <is>
          <t>Credit card (automatic)</t>
        </is>
      </c>
      <c r="S5443" s="123" t="n">
        <v>65.3</v>
      </c>
      <c r="T5443" s="58" t="inlineStr">
        <is>
          <t>4759.75</t>
        </is>
      </c>
      <c r="U5443" s="58" t="inlineStr">
        <is>
          <t>Yes</t>
        </is>
      </c>
      <c r="V5443" s="123">
        <f>IFERROR(VALUE(TRIM(T5443)),S5443*F5443)</f>
        <v/>
      </c>
      <c r="W5443" s="58">
        <f>IF(F5443&lt;=12,"0-12 mo",IF(F5443&lt;=24,"13-24 mo",IF(F5443&lt;=48,"25-48 mo","49+ mo")))</f>
        <v/>
      </c>
      <c r="X5443" s="58">
        <f>IF(S5443&lt;=35.5,"Q1 Low",IF(S5443&lt;=70.35,"Q2 Mid-Low",IF(S5443&lt;=89.85,"Q3 Mid-High","Q4 High")))</f>
        <v/>
      </c>
      <c r="Y5443" s="58">
        <f>IF(U5443="Yes",1,0)</f>
        <v/>
      </c>
      <c r="Z5443" s="58">
        <f>IF(P5443="Month-to-month",1,0)+IF(M5443="No",1,0)+IF(J5443="No",1,0)+IF(I5443="Fiber optic",1,0)+IF(Q5443="Yes",1,0)</f>
        <v/>
      </c>
    </row>
    <row r="5444" ht="15" customHeight="1" s="59">
      <c r="A5444" s="58" t="inlineStr">
        <is>
          <t>2481-SBOYW</t>
        </is>
      </c>
      <c r="B5444" s="58" t="inlineStr">
        <is>
          <t>Female</t>
        </is>
      </c>
      <c r="C5444" s="58" t="n">
        <v>0</v>
      </c>
      <c r="D5444" s="58" t="inlineStr">
        <is>
          <t>No</t>
        </is>
      </c>
      <c r="E5444" s="58" t="inlineStr">
        <is>
          <t>Yes</t>
        </is>
      </c>
      <c r="F5444" s="58" t="n">
        <v>61</v>
      </c>
      <c r="G5444" s="58" t="inlineStr">
        <is>
          <t>Yes</t>
        </is>
      </c>
      <c r="H5444" s="58" t="inlineStr">
        <is>
          <t>Yes</t>
        </is>
      </c>
      <c r="I5444" s="58" t="inlineStr">
        <is>
          <t>No</t>
        </is>
      </c>
      <c r="J5444" s="58" t="inlineStr">
        <is>
          <t>No internet service</t>
        </is>
      </c>
      <c r="K5444" s="58" t="inlineStr">
        <is>
          <t>No internet service</t>
        </is>
      </c>
      <c r="L5444" s="58" t="inlineStr">
        <is>
          <t>No internet service</t>
        </is>
      </c>
      <c r="M5444" s="58" t="inlineStr">
        <is>
          <t>No internet service</t>
        </is>
      </c>
      <c r="N5444" s="58" t="inlineStr">
        <is>
          <t>No internet service</t>
        </is>
      </c>
      <c r="O5444" s="58" t="inlineStr">
        <is>
          <t>No internet service</t>
        </is>
      </c>
      <c r="P5444" s="58" t="inlineStr">
        <is>
          <t>Two year</t>
        </is>
      </c>
      <c r="Q5444" s="58" t="inlineStr">
        <is>
          <t>Yes</t>
        </is>
      </c>
      <c r="R5444" s="58" t="inlineStr">
        <is>
          <t>Credit card (automatic)</t>
        </is>
      </c>
      <c r="S5444" s="123" t="n">
        <v>25</v>
      </c>
      <c r="T5444" s="58" t="inlineStr">
        <is>
          <t>1498.35</t>
        </is>
      </c>
      <c r="U5444" s="58" t="inlineStr">
        <is>
          <t>No</t>
        </is>
      </c>
      <c r="V5444" s="123">
        <f>IFERROR(VALUE(TRIM(T5444)),S5444*F5444)</f>
        <v/>
      </c>
      <c r="W5444" s="58">
        <f>IF(F5444&lt;=12,"0-12 mo",IF(F5444&lt;=24,"13-24 mo",IF(F5444&lt;=48,"25-48 mo","49+ mo")))</f>
        <v/>
      </c>
      <c r="X5444" s="58">
        <f>IF(S5444&lt;=35.5,"Q1 Low",IF(S5444&lt;=70.35,"Q2 Mid-Low",IF(S5444&lt;=89.85,"Q3 Mid-High","Q4 High")))</f>
        <v/>
      </c>
      <c r="Y5444" s="58">
        <f>IF(U5444="Yes",1,0)</f>
        <v/>
      </c>
      <c r="Z5444" s="58">
        <f>IF(P5444="Month-to-month",1,0)+IF(M5444="No",1,0)+IF(J5444="No",1,0)+IF(I5444="Fiber optic",1,0)+IF(Q5444="Yes",1,0)</f>
        <v/>
      </c>
    </row>
    <row r="5445" ht="15" customHeight="1" s="59">
      <c r="A5445" s="58" t="inlineStr">
        <is>
          <t>7109-MFBYV</t>
        </is>
      </c>
      <c r="B5445" s="58" t="inlineStr">
        <is>
          <t>Male</t>
        </is>
      </c>
      <c r="C5445" s="58" t="n">
        <v>0</v>
      </c>
      <c r="D5445" s="58" t="inlineStr">
        <is>
          <t>No</t>
        </is>
      </c>
      <c r="E5445" s="58" t="inlineStr">
        <is>
          <t>No</t>
        </is>
      </c>
      <c r="F5445" s="58" t="n">
        <v>26</v>
      </c>
      <c r="G5445" s="58" t="inlineStr">
        <is>
          <t>Yes</t>
        </is>
      </c>
      <c r="H5445" s="58" t="inlineStr">
        <is>
          <t>No</t>
        </is>
      </c>
      <c r="I5445" s="58" t="inlineStr">
        <is>
          <t>DSL</t>
        </is>
      </c>
      <c r="J5445" s="58" t="inlineStr">
        <is>
          <t>No</t>
        </is>
      </c>
      <c r="K5445" s="58" t="inlineStr">
        <is>
          <t>No</t>
        </is>
      </c>
      <c r="L5445" s="58" t="inlineStr">
        <is>
          <t>No</t>
        </is>
      </c>
      <c r="M5445" s="58" t="inlineStr">
        <is>
          <t>No</t>
        </is>
      </c>
      <c r="N5445" s="58" t="inlineStr">
        <is>
          <t>No</t>
        </is>
      </c>
      <c r="O5445" s="58" t="inlineStr">
        <is>
          <t>No</t>
        </is>
      </c>
      <c r="P5445" s="58" t="inlineStr">
        <is>
          <t>Month-to-month</t>
        </is>
      </c>
      <c r="Q5445" s="58" t="inlineStr">
        <is>
          <t>No</t>
        </is>
      </c>
      <c r="R5445" s="58" t="inlineStr">
        <is>
          <t>Electronic check</t>
        </is>
      </c>
      <c r="S5445" s="123" t="n">
        <v>45.45</v>
      </c>
      <c r="T5445" s="58" t="inlineStr">
        <is>
          <t>1233.15</t>
        </is>
      </c>
      <c r="U5445" s="58" t="inlineStr">
        <is>
          <t>No</t>
        </is>
      </c>
      <c r="V5445" s="123">
        <f>IFERROR(VALUE(TRIM(T5445)),S5445*F5445)</f>
        <v/>
      </c>
      <c r="W5445" s="58">
        <f>IF(F5445&lt;=12,"0-12 mo",IF(F5445&lt;=24,"13-24 mo",IF(F5445&lt;=48,"25-48 mo","49+ mo")))</f>
        <v/>
      </c>
      <c r="X5445" s="58">
        <f>IF(S5445&lt;=35.5,"Q1 Low",IF(S5445&lt;=70.35,"Q2 Mid-Low",IF(S5445&lt;=89.85,"Q3 Mid-High","Q4 High")))</f>
        <v/>
      </c>
      <c r="Y5445" s="58">
        <f>IF(U5445="Yes",1,0)</f>
        <v/>
      </c>
      <c r="Z5445" s="58">
        <f>IF(P5445="Month-to-month",1,0)+IF(M5445="No",1,0)+IF(J5445="No",1,0)+IF(I5445="Fiber optic",1,0)+IF(Q5445="Yes",1,0)</f>
        <v/>
      </c>
    </row>
    <row r="5446" ht="15" customHeight="1" s="59">
      <c r="A5446" s="58" t="inlineStr">
        <is>
          <t>1833-TCXKK</t>
        </is>
      </c>
      <c r="B5446" s="58" t="inlineStr">
        <is>
          <t>Male</t>
        </is>
      </c>
      <c r="C5446" s="58" t="n">
        <v>0</v>
      </c>
      <c r="D5446" s="58" t="inlineStr">
        <is>
          <t>Yes</t>
        </is>
      </c>
      <c r="E5446" s="58" t="inlineStr">
        <is>
          <t>No</t>
        </is>
      </c>
      <c r="F5446" s="58" t="n">
        <v>45</v>
      </c>
      <c r="G5446" s="58" t="inlineStr">
        <is>
          <t>Yes</t>
        </is>
      </c>
      <c r="H5446" s="58" t="inlineStr">
        <is>
          <t>Yes</t>
        </is>
      </c>
      <c r="I5446" s="58" t="inlineStr">
        <is>
          <t>Fiber optic</t>
        </is>
      </c>
      <c r="J5446" s="58" t="inlineStr">
        <is>
          <t>No</t>
        </is>
      </c>
      <c r="K5446" s="58" t="inlineStr">
        <is>
          <t>Yes</t>
        </is>
      </c>
      <c r="L5446" s="58" t="inlineStr">
        <is>
          <t>Yes</t>
        </is>
      </c>
      <c r="M5446" s="58" t="inlineStr">
        <is>
          <t>No</t>
        </is>
      </c>
      <c r="N5446" s="58" t="inlineStr">
        <is>
          <t>Yes</t>
        </is>
      </c>
      <c r="O5446" s="58" t="inlineStr">
        <is>
          <t>Yes</t>
        </is>
      </c>
      <c r="P5446" s="58" t="inlineStr">
        <is>
          <t>Month-to-month</t>
        </is>
      </c>
      <c r="Q5446" s="58" t="inlineStr">
        <is>
          <t>Yes</t>
        </is>
      </c>
      <c r="R5446" s="58" t="inlineStr">
        <is>
          <t>Bank transfer (automatic)</t>
        </is>
      </c>
      <c r="S5446" s="123" t="n">
        <v>107.75</v>
      </c>
      <c r="T5446" s="58" t="inlineStr">
        <is>
          <t>4882.8</t>
        </is>
      </c>
      <c r="U5446" s="58" t="inlineStr">
        <is>
          <t>No</t>
        </is>
      </c>
      <c r="V5446" s="123">
        <f>IFERROR(VALUE(TRIM(T5446)),S5446*F5446)</f>
        <v/>
      </c>
      <c r="W5446" s="58">
        <f>IF(F5446&lt;=12,"0-12 mo",IF(F5446&lt;=24,"13-24 mo",IF(F5446&lt;=48,"25-48 mo","49+ mo")))</f>
        <v/>
      </c>
      <c r="X5446" s="58">
        <f>IF(S5446&lt;=35.5,"Q1 Low",IF(S5446&lt;=70.35,"Q2 Mid-Low",IF(S5446&lt;=89.85,"Q3 Mid-High","Q4 High")))</f>
        <v/>
      </c>
      <c r="Y5446" s="58">
        <f>IF(U5446="Yes",1,0)</f>
        <v/>
      </c>
      <c r="Z5446" s="58">
        <f>IF(P5446="Month-to-month",1,0)+IF(M5446="No",1,0)+IF(J5446="No",1,0)+IF(I5446="Fiber optic",1,0)+IF(Q5446="Yes",1,0)</f>
        <v/>
      </c>
    </row>
    <row r="5447" ht="15" customHeight="1" s="59">
      <c r="A5447" s="58" t="inlineStr">
        <is>
          <t>1832-PEUTS</t>
        </is>
      </c>
      <c r="B5447" s="58" t="inlineStr">
        <is>
          <t>Male</t>
        </is>
      </c>
      <c r="C5447" s="58" t="n">
        <v>0</v>
      </c>
      <c r="D5447" s="58" t="inlineStr">
        <is>
          <t>Yes</t>
        </is>
      </c>
      <c r="E5447" s="58" t="inlineStr">
        <is>
          <t>Yes</t>
        </is>
      </c>
      <c r="F5447" s="58" t="n">
        <v>62</v>
      </c>
      <c r="G5447" s="58" t="inlineStr">
        <is>
          <t>Yes</t>
        </is>
      </c>
      <c r="H5447" s="58" t="inlineStr">
        <is>
          <t>Yes</t>
        </is>
      </c>
      <c r="I5447" s="58" t="inlineStr">
        <is>
          <t>Fiber optic</t>
        </is>
      </c>
      <c r="J5447" s="58" t="inlineStr">
        <is>
          <t>No</t>
        </is>
      </c>
      <c r="K5447" s="58" t="inlineStr">
        <is>
          <t>No</t>
        </is>
      </c>
      <c r="L5447" s="58" t="inlineStr">
        <is>
          <t>Yes</t>
        </is>
      </c>
      <c r="M5447" s="58" t="inlineStr">
        <is>
          <t>No</t>
        </is>
      </c>
      <c r="N5447" s="58" t="inlineStr">
        <is>
          <t>Yes</t>
        </is>
      </c>
      <c r="O5447" s="58" t="inlineStr">
        <is>
          <t>No</t>
        </is>
      </c>
      <c r="P5447" s="58" t="inlineStr">
        <is>
          <t>Two year</t>
        </is>
      </c>
      <c r="Q5447" s="58" t="inlineStr">
        <is>
          <t>Yes</t>
        </is>
      </c>
      <c r="R5447" s="58" t="inlineStr">
        <is>
          <t>Credit card (automatic)</t>
        </is>
      </c>
      <c r="S5447" s="123" t="n">
        <v>89.09999999999999</v>
      </c>
      <c r="T5447" s="58" t="inlineStr">
        <is>
          <t>5411.65</t>
        </is>
      </c>
      <c r="U5447" s="58" t="inlineStr">
        <is>
          <t>No</t>
        </is>
      </c>
      <c r="V5447" s="123">
        <f>IFERROR(VALUE(TRIM(T5447)),S5447*F5447)</f>
        <v/>
      </c>
      <c r="W5447" s="58">
        <f>IF(F5447&lt;=12,"0-12 mo",IF(F5447&lt;=24,"13-24 mo",IF(F5447&lt;=48,"25-48 mo","49+ mo")))</f>
        <v/>
      </c>
      <c r="X5447" s="58">
        <f>IF(S5447&lt;=35.5,"Q1 Low",IF(S5447&lt;=70.35,"Q2 Mid-Low",IF(S5447&lt;=89.85,"Q3 Mid-High","Q4 High")))</f>
        <v/>
      </c>
      <c r="Y5447" s="58">
        <f>IF(U5447="Yes",1,0)</f>
        <v/>
      </c>
      <c r="Z5447" s="58">
        <f>IF(P5447="Month-to-month",1,0)+IF(M5447="No",1,0)+IF(J5447="No",1,0)+IF(I5447="Fiber optic",1,0)+IF(Q5447="Yes",1,0)</f>
        <v/>
      </c>
    </row>
    <row r="5448" ht="15" customHeight="1" s="59">
      <c r="A5448" s="58" t="inlineStr">
        <is>
          <t>6141-OOXUQ</t>
        </is>
      </c>
      <c r="B5448" s="58" t="inlineStr">
        <is>
          <t>Male</t>
        </is>
      </c>
      <c r="C5448" s="58" t="n">
        <v>0</v>
      </c>
      <c r="D5448" s="58" t="inlineStr">
        <is>
          <t>No</t>
        </is>
      </c>
      <c r="E5448" s="58" t="inlineStr">
        <is>
          <t>No</t>
        </is>
      </c>
      <c r="F5448" s="58" t="n">
        <v>1</v>
      </c>
      <c r="G5448" s="58" t="inlineStr">
        <is>
          <t>Yes</t>
        </is>
      </c>
      <c r="H5448" s="58" t="inlineStr">
        <is>
          <t>No</t>
        </is>
      </c>
      <c r="I5448" s="58" t="inlineStr">
        <is>
          <t>No</t>
        </is>
      </c>
      <c r="J5448" s="58" t="inlineStr">
        <is>
          <t>No internet service</t>
        </is>
      </c>
      <c r="K5448" s="58" t="inlineStr">
        <is>
          <t>No internet service</t>
        </is>
      </c>
      <c r="L5448" s="58" t="inlineStr">
        <is>
          <t>No internet service</t>
        </is>
      </c>
      <c r="M5448" s="58" t="inlineStr">
        <is>
          <t>No internet service</t>
        </is>
      </c>
      <c r="N5448" s="58" t="inlineStr">
        <is>
          <t>No internet service</t>
        </is>
      </c>
      <c r="O5448" s="58" t="inlineStr">
        <is>
          <t>No internet service</t>
        </is>
      </c>
      <c r="P5448" s="58" t="inlineStr">
        <is>
          <t>Month-to-month</t>
        </is>
      </c>
      <c r="Q5448" s="58" t="inlineStr">
        <is>
          <t>No</t>
        </is>
      </c>
      <c r="R5448" s="58" t="inlineStr">
        <is>
          <t>Mailed check</t>
        </is>
      </c>
      <c r="S5448" s="123" t="n">
        <v>19.65</v>
      </c>
      <c r="T5448" s="58" t="inlineStr">
        <is>
          <t>19.65</t>
        </is>
      </c>
      <c r="U5448" s="58" t="inlineStr">
        <is>
          <t>Yes</t>
        </is>
      </c>
      <c r="V5448" s="123">
        <f>IFERROR(VALUE(TRIM(T5448)),S5448*F5448)</f>
        <v/>
      </c>
      <c r="W5448" s="58">
        <f>IF(F5448&lt;=12,"0-12 mo",IF(F5448&lt;=24,"13-24 mo",IF(F5448&lt;=48,"25-48 mo","49+ mo")))</f>
        <v/>
      </c>
      <c r="X5448" s="58">
        <f>IF(S5448&lt;=35.5,"Q1 Low",IF(S5448&lt;=70.35,"Q2 Mid-Low",IF(S5448&lt;=89.85,"Q3 Mid-High","Q4 High")))</f>
        <v/>
      </c>
      <c r="Y5448" s="58">
        <f>IF(U5448="Yes",1,0)</f>
        <v/>
      </c>
      <c r="Z5448" s="58">
        <f>IF(P5448="Month-to-month",1,0)+IF(M5448="No",1,0)+IF(J5448="No",1,0)+IF(I5448="Fiber optic",1,0)+IF(Q5448="Yes",1,0)</f>
        <v/>
      </c>
    </row>
    <row r="5449" ht="15" customHeight="1" s="59">
      <c r="A5449" s="58" t="inlineStr">
        <is>
          <t>8660-BUETV</t>
        </is>
      </c>
      <c r="B5449" s="58" t="inlineStr">
        <is>
          <t>Female</t>
        </is>
      </c>
      <c r="C5449" s="58" t="n">
        <v>0</v>
      </c>
      <c r="D5449" s="58" t="inlineStr">
        <is>
          <t>No</t>
        </is>
      </c>
      <c r="E5449" s="58" t="inlineStr">
        <is>
          <t>No</t>
        </is>
      </c>
      <c r="F5449" s="58" t="n">
        <v>3</v>
      </c>
      <c r="G5449" s="58" t="inlineStr">
        <is>
          <t>Yes</t>
        </is>
      </c>
      <c r="H5449" s="58" t="inlineStr">
        <is>
          <t>No</t>
        </is>
      </c>
      <c r="I5449" s="58" t="inlineStr">
        <is>
          <t>DSL</t>
        </is>
      </c>
      <c r="J5449" s="58" t="inlineStr">
        <is>
          <t>No</t>
        </is>
      </c>
      <c r="K5449" s="58" t="inlineStr">
        <is>
          <t>No</t>
        </is>
      </c>
      <c r="L5449" s="58" t="inlineStr">
        <is>
          <t>No</t>
        </is>
      </c>
      <c r="M5449" s="58" t="inlineStr">
        <is>
          <t>No</t>
        </is>
      </c>
      <c r="N5449" s="58" t="inlineStr">
        <is>
          <t>No</t>
        </is>
      </c>
      <c r="O5449" s="58" t="inlineStr">
        <is>
          <t>No</t>
        </is>
      </c>
      <c r="P5449" s="58" t="inlineStr">
        <is>
          <t>Month-to-month</t>
        </is>
      </c>
      <c r="Q5449" s="58" t="inlineStr">
        <is>
          <t>No</t>
        </is>
      </c>
      <c r="R5449" s="58" t="inlineStr">
        <is>
          <t>Mailed check</t>
        </is>
      </c>
      <c r="S5449" s="123" t="n">
        <v>44.75</v>
      </c>
      <c r="T5449" s="58" t="inlineStr">
        <is>
          <t>148.05</t>
        </is>
      </c>
      <c r="U5449" s="58" t="inlineStr">
        <is>
          <t>No</t>
        </is>
      </c>
      <c r="V5449" s="123">
        <f>IFERROR(VALUE(TRIM(T5449)),S5449*F5449)</f>
        <v/>
      </c>
      <c r="W5449" s="58">
        <f>IF(F5449&lt;=12,"0-12 mo",IF(F5449&lt;=24,"13-24 mo",IF(F5449&lt;=48,"25-48 mo","49+ mo")))</f>
        <v/>
      </c>
      <c r="X5449" s="58">
        <f>IF(S5449&lt;=35.5,"Q1 Low",IF(S5449&lt;=70.35,"Q2 Mid-Low",IF(S5449&lt;=89.85,"Q3 Mid-High","Q4 High")))</f>
        <v/>
      </c>
      <c r="Y5449" s="58">
        <f>IF(U5449="Yes",1,0)</f>
        <v/>
      </c>
      <c r="Z5449" s="58">
        <f>IF(P5449="Month-to-month",1,0)+IF(M5449="No",1,0)+IF(J5449="No",1,0)+IF(I5449="Fiber optic",1,0)+IF(Q5449="Yes",1,0)</f>
        <v/>
      </c>
    </row>
    <row r="5450" ht="15" customHeight="1" s="59">
      <c r="A5450" s="58" t="inlineStr">
        <is>
          <t>0580-PIQHM</t>
        </is>
      </c>
      <c r="B5450" s="58" t="inlineStr">
        <is>
          <t>Female</t>
        </is>
      </c>
      <c r="C5450" s="58" t="n">
        <v>0</v>
      </c>
      <c r="D5450" s="58" t="inlineStr">
        <is>
          <t>Yes</t>
        </is>
      </c>
      <c r="E5450" s="58" t="inlineStr">
        <is>
          <t>Yes</t>
        </is>
      </c>
      <c r="F5450" s="58" t="n">
        <v>41</v>
      </c>
      <c r="G5450" s="58" t="inlineStr">
        <is>
          <t>Yes</t>
        </is>
      </c>
      <c r="H5450" s="58" t="inlineStr">
        <is>
          <t>Yes</t>
        </is>
      </c>
      <c r="I5450" s="58" t="inlineStr">
        <is>
          <t>Fiber optic</t>
        </is>
      </c>
      <c r="J5450" s="58" t="inlineStr">
        <is>
          <t>Yes</t>
        </is>
      </c>
      <c r="K5450" s="58" t="inlineStr">
        <is>
          <t>Yes</t>
        </is>
      </c>
      <c r="L5450" s="58" t="inlineStr">
        <is>
          <t>Yes</t>
        </is>
      </c>
      <c r="M5450" s="58" t="inlineStr">
        <is>
          <t>No</t>
        </is>
      </c>
      <c r="N5450" s="58" t="inlineStr">
        <is>
          <t>No</t>
        </is>
      </c>
      <c r="O5450" s="58" t="inlineStr">
        <is>
          <t>Yes</t>
        </is>
      </c>
      <c r="P5450" s="58" t="inlineStr">
        <is>
          <t>One year</t>
        </is>
      </c>
      <c r="Q5450" s="58" t="inlineStr">
        <is>
          <t>Yes</t>
        </is>
      </c>
      <c r="R5450" s="58" t="inlineStr">
        <is>
          <t>Bank transfer (automatic)</t>
        </is>
      </c>
      <c r="S5450" s="123" t="n">
        <v>101.6</v>
      </c>
      <c r="T5450" s="58" t="inlineStr">
        <is>
          <t>3930.55</t>
        </is>
      </c>
      <c r="U5450" s="58" t="inlineStr">
        <is>
          <t>No</t>
        </is>
      </c>
      <c r="V5450" s="123">
        <f>IFERROR(VALUE(TRIM(T5450)),S5450*F5450)</f>
        <v/>
      </c>
      <c r="W5450" s="58">
        <f>IF(F5450&lt;=12,"0-12 mo",IF(F5450&lt;=24,"13-24 mo",IF(F5450&lt;=48,"25-48 mo","49+ mo")))</f>
        <v/>
      </c>
      <c r="X5450" s="58">
        <f>IF(S5450&lt;=35.5,"Q1 Low",IF(S5450&lt;=70.35,"Q2 Mid-Low",IF(S5450&lt;=89.85,"Q3 Mid-High","Q4 High")))</f>
        <v/>
      </c>
      <c r="Y5450" s="58">
        <f>IF(U5450="Yes",1,0)</f>
        <v/>
      </c>
      <c r="Z5450" s="58">
        <f>IF(P5450="Month-to-month",1,0)+IF(M5450="No",1,0)+IF(J5450="No",1,0)+IF(I5450="Fiber optic",1,0)+IF(Q5450="Yes",1,0)</f>
        <v/>
      </c>
    </row>
    <row r="5451" ht="15" customHeight="1" s="59">
      <c r="A5451" s="58" t="inlineStr">
        <is>
          <t>5696-CEIQJ</t>
        </is>
      </c>
      <c r="B5451" s="58" t="inlineStr">
        <is>
          <t>Male</t>
        </is>
      </c>
      <c r="C5451" s="58" t="n">
        <v>0</v>
      </c>
      <c r="D5451" s="58" t="inlineStr">
        <is>
          <t>Yes</t>
        </is>
      </c>
      <c r="E5451" s="58" t="inlineStr">
        <is>
          <t>Yes</t>
        </is>
      </c>
      <c r="F5451" s="58" t="n">
        <v>67</v>
      </c>
      <c r="G5451" s="58" t="inlineStr">
        <is>
          <t>Yes</t>
        </is>
      </c>
      <c r="H5451" s="58" t="inlineStr">
        <is>
          <t>No</t>
        </is>
      </c>
      <c r="I5451" s="58" t="inlineStr">
        <is>
          <t>Fiber optic</t>
        </is>
      </c>
      <c r="J5451" s="58" t="inlineStr">
        <is>
          <t>No</t>
        </is>
      </c>
      <c r="K5451" s="58" t="inlineStr">
        <is>
          <t>Yes</t>
        </is>
      </c>
      <c r="L5451" s="58" t="inlineStr">
        <is>
          <t>Yes</t>
        </is>
      </c>
      <c r="M5451" s="58" t="inlineStr">
        <is>
          <t>Yes</t>
        </is>
      </c>
      <c r="N5451" s="58" t="inlineStr">
        <is>
          <t>Yes</t>
        </is>
      </c>
      <c r="O5451" s="58" t="inlineStr">
        <is>
          <t>Yes</t>
        </is>
      </c>
      <c r="P5451" s="58" t="inlineStr">
        <is>
          <t>Two year</t>
        </is>
      </c>
      <c r="Q5451" s="58" t="inlineStr">
        <is>
          <t>No</t>
        </is>
      </c>
      <c r="R5451" s="58" t="inlineStr">
        <is>
          <t>Bank transfer (automatic)</t>
        </is>
      </c>
      <c r="S5451" s="123" t="n">
        <v>103.15</v>
      </c>
      <c r="T5451" s="58" t="inlineStr">
        <is>
          <t>6895.5</t>
        </is>
      </c>
      <c r="U5451" s="58" t="inlineStr">
        <is>
          <t>No</t>
        </is>
      </c>
      <c r="V5451" s="123">
        <f>IFERROR(VALUE(TRIM(T5451)),S5451*F5451)</f>
        <v/>
      </c>
      <c r="W5451" s="58">
        <f>IF(F5451&lt;=12,"0-12 mo",IF(F5451&lt;=24,"13-24 mo",IF(F5451&lt;=48,"25-48 mo","49+ mo")))</f>
        <v/>
      </c>
      <c r="X5451" s="58">
        <f>IF(S5451&lt;=35.5,"Q1 Low",IF(S5451&lt;=70.35,"Q2 Mid-Low",IF(S5451&lt;=89.85,"Q3 Mid-High","Q4 High")))</f>
        <v/>
      </c>
      <c r="Y5451" s="58">
        <f>IF(U5451="Yes",1,0)</f>
        <v/>
      </c>
      <c r="Z5451" s="58">
        <f>IF(P5451="Month-to-month",1,0)+IF(M5451="No",1,0)+IF(J5451="No",1,0)+IF(I5451="Fiber optic",1,0)+IF(Q5451="Yes",1,0)</f>
        <v/>
      </c>
    </row>
    <row r="5452" ht="15" customHeight="1" s="59">
      <c r="A5452" s="58" t="inlineStr">
        <is>
          <t>7503-ZGUZJ</t>
        </is>
      </c>
      <c r="B5452" s="58" t="inlineStr">
        <is>
          <t>Male</t>
        </is>
      </c>
      <c r="C5452" s="58" t="n">
        <v>0</v>
      </c>
      <c r="D5452" s="58" t="inlineStr">
        <is>
          <t>No</t>
        </is>
      </c>
      <c r="E5452" s="58" t="inlineStr">
        <is>
          <t>No</t>
        </is>
      </c>
      <c r="F5452" s="58" t="n">
        <v>1</v>
      </c>
      <c r="G5452" s="58" t="inlineStr">
        <is>
          <t>Yes</t>
        </is>
      </c>
      <c r="H5452" s="58" t="inlineStr">
        <is>
          <t>Yes</t>
        </is>
      </c>
      <c r="I5452" s="58" t="inlineStr">
        <is>
          <t>Fiber optic</t>
        </is>
      </c>
      <c r="J5452" s="58" t="inlineStr">
        <is>
          <t>No</t>
        </is>
      </c>
      <c r="K5452" s="58" t="inlineStr">
        <is>
          <t>No</t>
        </is>
      </c>
      <c r="L5452" s="58" t="inlineStr">
        <is>
          <t>No</t>
        </is>
      </c>
      <c r="M5452" s="58" t="inlineStr">
        <is>
          <t>No</t>
        </is>
      </c>
      <c r="N5452" s="58" t="inlineStr">
        <is>
          <t>Yes</t>
        </is>
      </c>
      <c r="O5452" s="58" t="inlineStr">
        <is>
          <t>No</t>
        </is>
      </c>
      <c r="P5452" s="58" t="inlineStr">
        <is>
          <t>Month-to-month</t>
        </is>
      </c>
      <c r="Q5452" s="58" t="inlineStr">
        <is>
          <t>Yes</t>
        </is>
      </c>
      <c r="R5452" s="58" t="inlineStr">
        <is>
          <t>Mailed check</t>
        </is>
      </c>
      <c r="S5452" s="123" t="n">
        <v>84.65000000000001</v>
      </c>
      <c r="T5452" s="58" t="inlineStr">
        <is>
          <t>84.65</t>
        </is>
      </c>
      <c r="U5452" s="58" t="inlineStr">
        <is>
          <t>Yes</t>
        </is>
      </c>
      <c r="V5452" s="123">
        <f>IFERROR(VALUE(TRIM(T5452)),S5452*F5452)</f>
        <v/>
      </c>
      <c r="W5452" s="58">
        <f>IF(F5452&lt;=12,"0-12 mo",IF(F5452&lt;=24,"13-24 mo",IF(F5452&lt;=48,"25-48 mo","49+ mo")))</f>
        <v/>
      </c>
      <c r="X5452" s="58">
        <f>IF(S5452&lt;=35.5,"Q1 Low",IF(S5452&lt;=70.35,"Q2 Mid-Low",IF(S5452&lt;=89.85,"Q3 Mid-High","Q4 High")))</f>
        <v/>
      </c>
      <c r="Y5452" s="58">
        <f>IF(U5452="Yes",1,0)</f>
        <v/>
      </c>
      <c r="Z5452" s="58">
        <f>IF(P5452="Month-to-month",1,0)+IF(M5452="No",1,0)+IF(J5452="No",1,0)+IF(I5452="Fiber optic",1,0)+IF(Q5452="Yes",1,0)</f>
        <v/>
      </c>
    </row>
    <row r="5453" ht="15" customHeight="1" s="59">
      <c r="A5453" s="58" t="inlineStr">
        <is>
          <t>1696-HXOWK</t>
        </is>
      </c>
      <c r="B5453" s="58" t="inlineStr">
        <is>
          <t>Female</t>
        </is>
      </c>
      <c r="C5453" s="58" t="n">
        <v>0</v>
      </c>
      <c r="D5453" s="58" t="inlineStr">
        <is>
          <t>Yes</t>
        </is>
      </c>
      <c r="E5453" s="58" t="inlineStr">
        <is>
          <t>No</t>
        </is>
      </c>
      <c r="F5453" s="58" t="n">
        <v>71</v>
      </c>
      <c r="G5453" s="58" t="inlineStr">
        <is>
          <t>Yes</t>
        </is>
      </c>
      <c r="H5453" s="58" t="inlineStr">
        <is>
          <t>Yes</t>
        </is>
      </c>
      <c r="I5453" s="58" t="inlineStr">
        <is>
          <t>Fiber optic</t>
        </is>
      </c>
      <c r="J5453" s="58" t="inlineStr">
        <is>
          <t>Yes</t>
        </is>
      </c>
      <c r="K5453" s="58" t="inlineStr">
        <is>
          <t>Yes</t>
        </is>
      </c>
      <c r="L5453" s="58" t="inlineStr">
        <is>
          <t>No</t>
        </is>
      </c>
      <c r="M5453" s="58" t="inlineStr">
        <is>
          <t>No</t>
        </is>
      </c>
      <c r="N5453" s="58" t="inlineStr">
        <is>
          <t>Yes</t>
        </is>
      </c>
      <c r="O5453" s="58" t="inlineStr">
        <is>
          <t>No</t>
        </is>
      </c>
      <c r="P5453" s="58" t="inlineStr">
        <is>
          <t>One year</t>
        </is>
      </c>
      <c r="Q5453" s="58" t="inlineStr">
        <is>
          <t>No</t>
        </is>
      </c>
      <c r="R5453" s="58" t="inlineStr">
        <is>
          <t>Mailed check</t>
        </is>
      </c>
      <c r="S5453" s="123" t="n">
        <v>95.65000000000001</v>
      </c>
      <c r="T5453" s="58" t="inlineStr">
        <is>
          <t>6856.95</t>
        </is>
      </c>
      <c r="U5453" s="58" t="inlineStr">
        <is>
          <t>No</t>
        </is>
      </c>
      <c r="V5453" s="123">
        <f>IFERROR(VALUE(TRIM(T5453)),S5453*F5453)</f>
        <v/>
      </c>
      <c r="W5453" s="58">
        <f>IF(F5453&lt;=12,"0-12 mo",IF(F5453&lt;=24,"13-24 mo",IF(F5453&lt;=48,"25-48 mo","49+ mo")))</f>
        <v/>
      </c>
      <c r="X5453" s="58">
        <f>IF(S5453&lt;=35.5,"Q1 Low",IF(S5453&lt;=70.35,"Q2 Mid-Low",IF(S5453&lt;=89.85,"Q3 Mid-High","Q4 High")))</f>
        <v/>
      </c>
      <c r="Y5453" s="58">
        <f>IF(U5453="Yes",1,0)</f>
        <v/>
      </c>
      <c r="Z5453" s="58">
        <f>IF(P5453="Month-to-month",1,0)+IF(M5453="No",1,0)+IF(J5453="No",1,0)+IF(I5453="Fiber optic",1,0)+IF(Q5453="Yes",1,0)</f>
        <v/>
      </c>
    </row>
    <row r="5454" ht="15" customHeight="1" s="59">
      <c r="A5454" s="58" t="inlineStr">
        <is>
          <t>3026-ATZYV</t>
        </is>
      </c>
      <c r="B5454" s="58" t="inlineStr">
        <is>
          <t>Female</t>
        </is>
      </c>
      <c r="C5454" s="58" t="n">
        <v>0</v>
      </c>
      <c r="D5454" s="58" t="inlineStr">
        <is>
          <t>Yes</t>
        </is>
      </c>
      <c r="E5454" s="58" t="inlineStr">
        <is>
          <t>Yes</t>
        </is>
      </c>
      <c r="F5454" s="58" t="n">
        <v>37</v>
      </c>
      <c r="G5454" s="58" t="inlineStr">
        <is>
          <t>Yes</t>
        </is>
      </c>
      <c r="H5454" s="58" t="inlineStr">
        <is>
          <t>No</t>
        </is>
      </c>
      <c r="I5454" s="58" t="inlineStr">
        <is>
          <t>DSL</t>
        </is>
      </c>
      <c r="J5454" s="58" t="inlineStr">
        <is>
          <t>Yes</t>
        </is>
      </c>
      <c r="K5454" s="58" t="inlineStr">
        <is>
          <t>Yes</t>
        </is>
      </c>
      <c r="L5454" s="58" t="inlineStr">
        <is>
          <t>No</t>
        </is>
      </c>
      <c r="M5454" s="58" t="inlineStr">
        <is>
          <t>No</t>
        </is>
      </c>
      <c r="N5454" s="58" t="inlineStr">
        <is>
          <t>Yes</t>
        </is>
      </c>
      <c r="O5454" s="58" t="inlineStr">
        <is>
          <t>Yes</t>
        </is>
      </c>
      <c r="P5454" s="58" t="inlineStr">
        <is>
          <t>One year</t>
        </is>
      </c>
      <c r="Q5454" s="58" t="inlineStr">
        <is>
          <t>No</t>
        </is>
      </c>
      <c r="R5454" s="58" t="inlineStr">
        <is>
          <t>Bank transfer (automatic)</t>
        </is>
      </c>
      <c r="S5454" s="123" t="n">
        <v>75.09999999999999</v>
      </c>
      <c r="T5454" s="58" t="inlineStr">
        <is>
          <t>2658.8</t>
        </is>
      </c>
      <c r="U5454" s="58" t="inlineStr">
        <is>
          <t>No</t>
        </is>
      </c>
      <c r="V5454" s="123">
        <f>IFERROR(VALUE(TRIM(T5454)),S5454*F5454)</f>
        <v/>
      </c>
      <c r="W5454" s="58">
        <f>IF(F5454&lt;=12,"0-12 mo",IF(F5454&lt;=24,"13-24 mo",IF(F5454&lt;=48,"25-48 mo","49+ mo")))</f>
        <v/>
      </c>
      <c r="X5454" s="58">
        <f>IF(S5454&lt;=35.5,"Q1 Low",IF(S5454&lt;=70.35,"Q2 Mid-Low",IF(S5454&lt;=89.85,"Q3 Mid-High","Q4 High")))</f>
        <v/>
      </c>
      <c r="Y5454" s="58">
        <f>IF(U5454="Yes",1,0)</f>
        <v/>
      </c>
      <c r="Z5454" s="58">
        <f>IF(P5454="Month-to-month",1,0)+IF(M5454="No",1,0)+IF(J5454="No",1,0)+IF(I5454="Fiber optic",1,0)+IF(Q5454="Yes",1,0)</f>
        <v/>
      </c>
    </row>
    <row r="5455" ht="15" customHeight="1" s="59">
      <c r="A5455" s="58" t="inlineStr">
        <is>
          <t>4012-YCFAI</t>
        </is>
      </c>
      <c r="B5455" s="58" t="inlineStr">
        <is>
          <t>Male</t>
        </is>
      </c>
      <c r="C5455" s="58" t="n">
        <v>0</v>
      </c>
      <c r="D5455" s="58" t="inlineStr">
        <is>
          <t>Yes</t>
        </is>
      </c>
      <c r="E5455" s="58" t="inlineStr">
        <is>
          <t>No</t>
        </is>
      </c>
      <c r="F5455" s="58" t="n">
        <v>60</v>
      </c>
      <c r="G5455" s="58" t="inlineStr">
        <is>
          <t>Yes</t>
        </is>
      </c>
      <c r="H5455" s="58" t="inlineStr">
        <is>
          <t>No</t>
        </is>
      </c>
      <c r="I5455" s="58" t="inlineStr">
        <is>
          <t>DSL</t>
        </is>
      </c>
      <c r="J5455" s="58" t="inlineStr">
        <is>
          <t>Yes</t>
        </is>
      </c>
      <c r="K5455" s="58" t="inlineStr">
        <is>
          <t>Yes</t>
        </is>
      </c>
      <c r="L5455" s="58" t="inlineStr">
        <is>
          <t>No</t>
        </is>
      </c>
      <c r="M5455" s="58" t="inlineStr">
        <is>
          <t>Yes</t>
        </is>
      </c>
      <c r="N5455" s="58" t="inlineStr">
        <is>
          <t>No</t>
        </is>
      </c>
      <c r="O5455" s="58" t="inlineStr">
        <is>
          <t>No</t>
        </is>
      </c>
      <c r="P5455" s="58" t="inlineStr">
        <is>
          <t>Two year</t>
        </is>
      </c>
      <c r="Q5455" s="58" t="inlineStr">
        <is>
          <t>Yes</t>
        </is>
      </c>
      <c r="R5455" s="58" t="inlineStr">
        <is>
          <t>Mailed check</t>
        </is>
      </c>
      <c r="S5455" s="123" t="n">
        <v>61.35</v>
      </c>
      <c r="T5455" s="58" t="inlineStr">
        <is>
          <t>3766.2</t>
        </is>
      </c>
      <c r="U5455" s="58" t="inlineStr">
        <is>
          <t>No</t>
        </is>
      </c>
      <c r="V5455" s="123">
        <f>IFERROR(VALUE(TRIM(T5455)),S5455*F5455)</f>
        <v/>
      </c>
      <c r="W5455" s="58">
        <f>IF(F5455&lt;=12,"0-12 mo",IF(F5455&lt;=24,"13-24 mo",IF(F5455&lt;=48,"25-48 mo","49+ mo")))</f>
        <v/>
      </c>
      <c r="X5455" s="58">
        <f>IF(S5455&lt;=35.5,"Q1 Low",IF(S5455&lt;=70.35,"Q2 Mid-Low",IF(S5455&lt;=89.85,"Q3 Mid-High","Q4 High")))</f>
        <v/>
      </c>
      <c r="Y5455" s="58">
        <f>IF(U5455="Yes",1,0)</f>
        <v/>
      </c>
      <c r="Z5455" s="58">
        <f>IF(P5455="Month-to-month",1,0)+IF(M5455="No",1,0)+IF(J5455="No",1,0)+IF(I5455="Fiber optic",1,0)+IF(Q5455="Yes",1,0)</f>
        <v/>
      </c>
    </row>
    <row r="5456" ht="15" customHeight="1" s="59">
      <c r="A5456" s="58" t="inlineStr">
        <is>
          <t>2506-TNFCO</t>
        </is>
      </c>
      <c r="B5456" s="58" t="inlineStr">
        <is>
          <t>Female</t>
        </is>
      </c>
      <c r="C5456" s="58" t="n">
        <v>1</v>
      </c>
      <c r="D5456" s="58" t="inlineStr">
        <is>
          <t>Yes</t>
        </is>
      </c>
      <c r="E5456" s="58" t="inlineStr">
        <is>
          <t>No</t>
        </is>
      </c>
      <c r="F5456" s="58" t="n">
        <v>1</v>
      </c>
      <c r="G5456" s="58" t="inlineStr">
        <is>
          <t>Yes</t>
        </is>
      </c>
      <c r="H5456" s="58" t="inlineStr">
        <is>
          <t>No</t>
        </is>
      </c>
      <c r="I5456" s="58" t="inlineStr">
        <is>
          <t>Fiber optic</t>
        </is>
      </c>
      <c r="J5456" s="58" t="inlineStr">
        <is>
          <t>No</t>
        </is>
      </c>
      <c r="K5456" s="58" t="inlineStr">
        <is>
          <t>No</t>
        </is>
      </c>
      <c r="L5456" s="58" t="inlineStr">
        <is>
          <t>No</t>
        </is>
      </c>
      <c r="M5456" s="58" t="inlineStr">
        <is>
          <t>No</t>
        </is>
      </c>
      <c r="N5456" s="58" t="inlineStr">
        <is>
          <t>No</t>
        </is>
      </c>
      <c r="O5456" s="58" t="inlineStr">
        <is>
          <t>No</t>
        </is>
      </c>
      <c r="P5456" s="58" t="inlineStr">
        <is>
          <t>Month-to-month</t>
        </is>
      </c>
      <c r="Q5456" s="58" t="inlineStr">
        <is>
          <t>Yes</t>
        </is>
      </c>
      <c r="R5456" s="58" t="inlineStr">
        <is>
          <t>Electronic check</t>
        </is>
      </c>
      <c r="S5456" s="123" t="n">
        <v>69.55</v>
      </c>
      <c r="T5456" s="58" t="inlineStr">
        <is>
          <t>69.55</t>
        </is>
      </c>
      <c r="U5456" s="58" t="inlineStr">
        <is>
          <t>Yes</t>
        </is>
      </c>
      <c r="V5456" s="123">
        <f>IFERROR(VALUE(TRIM(T5456)),S5456*F5456)</f>
        <v/>
      </c>
      <c r="W5456" s="58">
        <f>IF(F5456&lt;=12,"0-12 mo",IF(F5456&lt;=24,"13-24 mo",IF(F5456&lt;=48,"25-48 mo","49+ mo")))</f>
        <v/>
      </c>
      <c r="X5456" s="58">
        <f>IF(S5456&lt;=35.5,"Q1 Low",IF(S5456&lt;=70.35,"Q2 Mid-Low",IF(S5456&lt;=89.85,"Q3 Mid-High","Q4 High")))</f>
        <v/>
      </c>
      <c r="Y5456" s="58">
        <f>IF(U5456="Yes",1,0)</f>
        <v/>
      </c>
      <c r="Z5456" s="58">
        <f>IF(P5456="Month-to-month",1,0)+IF(M5456="No",1,0)+IF(J5456="No",1,0)+IF(I5456="Fiber optic",1,0)+IF(Q5456="Yes",1,0)</f>
        <v/>
      </c>
    </row>
    <row r="5457" ht="15" customHeight="1" s="59">
      <c r="A5457" s="58" t="inlineStr">
        <is>
          <t>9970-QBCDA</t>
        </is>
      </c>
      <c r="B5457" s="58" t="inlineStr">
        <is>
          <t>Female</t>
        </is>
      </c>
      <c r="C5457" s="58" t="n">
        <v>0</v>
      </c>
      <c r="D5457" s="58" t="inlineStr">
        <is>
          <t>No</t>
        </is>
      </c>
      <c r="E5457" s="58" t="inlineStr">
        <is>
          <t>No</t>
        </is>
      </c>
      <c r="F5457" s="58" t="n">
        <v>6</v>
      </c>
      <c r="G5457" s="58" t="inlineStr">
        <is>
          <t>Yes</t>
        </is>
      </c>
      <c r="H5457" s="58" t="inlineStr">
        <is>
          <t>No</t>
        </is>
      </c>
      <c r="I5457" s="58" t="inlineStr">
        <is>
          <t>No</t>
        </is>
      </c>
      <c r="J5457" s="58" t="inlineStr">
        <is>
          <t>No internet service</t>
        </is>
      </c>
      <c r="K5457" s="58" t="inlineStr">
        <is>
          <t>No internet service</t>
        </is>
      </c>
      <c r="L5457" s="58" t="inlineStr">
        <is>
          <t>No internet service</t>
        </is>
      </c>
      <c r="M5457" s="58" t="inlineStr">
        <is>
          <t>No internet service</t>
        </is>
      </c>
      <c r="N5457" s="58" t="inlineStr">
        <is>
          <t>No internet service</t>
        </is>
      </c>
      <c r="O5457" s="58" t="inlineStr">
        <is>
          <t>No internet service</t>
        </is>
      </c>
      <c r="P5457" s="58" t="inlineStr">
        <is>
          <t>Month-to-month</t>
        </is>
      </c>
      <c r="Q5457" s="58" t="inlineStr">
        <is>
          <t>No</t>
        </is>
      </c>
      <c r="R5457" s="58" t="inlineStr">
        <is>
          <t>Credit card (automatic)</t>
        </is>
      </c>
      <c r="S5457" s="123" t="n">
        <v>19.7</v>
      </c>
      <c r="T5457" s="58" t="inlineStr">
        <is>
          <t>129.55</t>
        </is>
      </c>
      <c r="U5457" s="58" t="inlineStr">
        <is>
          <t>No</t>
        </is>
      </c>
      <c r="V5457" s="123">
        <f>IFERROR(VALUE(TRIM(T5457)),S5457*F5457)</f>
        <v/>
      </c>
      <c r="W5457" s="58">
        <f>IF(F5457&lt;=12,"0-12 mo",IF(F5457&lt;=24,"13-24 mo",IF(F5457&lt;=48,"25-48 mo","49+ mo")))</f>
        <v/>
      </c>
      <c r="X5457" s="58">
        <f>IF(S5457&lt;=35.5,"Q1 Low",IF(S5457&lt;=70.35,"Q2 Mid-Low",IF(S5457&lt;=89.85,"Q3 Mid-High","Q4 High")))</f>
        <v/>
      </c>
      <c r="Y5457" s="58">
        <f>IF(U5457="Yes",1,0)</f>
        <v/>
      </c>
      <c r="Z5457" s="58">
        <f>IF(P5457="Month-to-month",1,0)+IF(M5457="No",1,0)+IF(J5457="No",1,0)+IF(I5457="Fiber optic",1,0)+IF(Q5457="Yes",1,0)</f>
        <v/>
      </c>
    </row>
    <row r="5458" ht="15" customHeight="1" s="59">
      <c r="A5458" s="58" t="inlineStr">
        <is>
          <t>8718-PTMEZ</t>
        </is>
      </c>
      <c r="B5458" s="58" t="inlineStr">
        <is>
          <t>Female</t>
        </is>
      </c>
      <c r="C5458" s="58" t="n">
        <v>0</v>
      </c>
      <c r="D5458" s="58" t="inlineStr">
        <is>
          <t>No</t>
        </is>
      </c>
      <c r="E5458" s="58" t="inlineStr">
        <is>
          <t>No</t>
        </is>
      </c>
      <c r="F5458" s="58" t="n">
        <v>13</v>
      </c>
      <c r="G5458" s="58" t="inlineStr">
        <is>
          <t>No</t>
        </is>
      </c>
      <c r="H5458" s="58" t="inlineStr">
        <is>
          <t>No phone service</t>
        </is>
      </c>
      <c r="I5458" s="58" t="inlineStr">
        <is>
          <t>DSL</t>
        </is>
      </c>
      <c r="J5458" s="58" t="inlineStr">
        <is>
          <t>No</t>
        </is>
      </c>
      <c r="K5458" s="58" t="inlineStr">
        <is>
          <t>Yes</t>
        </is>
      </c>
      <c r="L5458" s="58" t="inlineStr">
        <is>
          <t>No</t>
        </is>
      </c>
      <c r="M5458" s="58" t="inlineStr">
        <is>
          <t>No</t>
        </is>
      </c>
      <c r="N5458" s="58" t="inlineStr">
        <is>
          <t>No</t>
        </is>
      </c>
      <c r="O5458" s="58" t="inlineStr">
        <is>
          <t>No</t>
        </is>
      </c>
      <c r="P5458" s="58" t="inlineStr">
        <is>
          <t>Month-to-month</t>
        </is>
      </c>
      <c r="Q5458" s="58" t="inlineStr">
        <is>
          <t>Yes</t>
        </is>
      </c>
      <c r="R5458" s="58" t="inlineStr">
        <is>
          <t>Electronic check</t>
        </is>
      </c>
      <c r="S5458" s="123" t="n">
        <v>31.05</v>
      </c>
      <c r="T5458" s="58" t="inlineStr">
        <is>
          <t>347.25</t>
        </is>
      </c>
      <c r="U5458" s="58" t="inlineStr">
        <is>
          <t>Yes</t>
        </is>
      </c>
      <c r="V5458" s="123">
        <f>IFERROR(VALUE(TRIM(T5458)),S5458*F5458)</f>
        <v/>
      </c>
      <c r="W5458" s="58">
        <f>IF(F5458&lt;=12,"0-12 mo",IF(F5458&lt;=24,"13-24 mo",IF(F5458&lt;=48,"25-48 mo","49+ mo")))</f>
        <v/>
      </c>
      <c r="X5458" s="58">
        <f>IF(S5458&lt;=35.5,"Q1 Low",IF(S5458&lt;=70.35,"Q2 Mid-Low",IF(S5458&lt;=89.85,"Q3 Mid-High","Q4 High")))</f>
        <v/>
      </c>
      <c r="Y5458" s="58">
        <f>IF(U5458="Yes",1,0)</f>
        <v/>
      </c>
      <c r="Z5458" s="58">
        <f>IF(P5458="Month-to-month",1,0)+IF(M5458="No",1,0)+IF(J5458="No",1,0)+IF(I5458="Fiber optic",1,0)+IF(Q5458="Yes",1,0)</f>
        <v/>
      </c>
    </row>
    <row r="5459" ht="15" customHeight="1" s="59">
      <c r="A5459" s="58" t="inlineStr">
        <is>
          <t>9496-IVVRP</t>
        </is>
      </c>
      <c r="B5459" s="58" t="inlineStr">
        <is>
          <t>Female</t>
        </is>
      </c>
      <c r="C5459" s="58" t="n">
        <v>0</v>
      </c>
      <c r="D5459" s="58" t="inlineStr">
        <is>
          <t>Yes</t>
        </is>
      </c>
      <c r="E5459" s="58" t="inlineStr">
        <is>
          <t>Yes</t>
        </is>
      </c>
      <c r="F5459" s="58" t="n">
        <v>11</v>
      </c>
      <c r="G5459" s="58" t="inlineStr">
        <is>
          <t>Yes</t>
        </is>
      </c>
      <c r="H5459" s="58" t="inlineStr">
        <is>
          <t>No</t>
        </is>
      </c>
      <c r="I5459" s="58" t="inlineStr">
        <is>
          <t>DSL</t>
        </is>
      </c>
      <c r="J5459" s="58" t="inlineStr">
        <is>
          <t>Yes</t>
        </is>
      </c>
      <c r="K5459" s="58" t="inlineStr">
        <is>
          <t>No</t>
        </is>
      </c>
      <c r="L5459" s="58" t="inlineStr">
        <is>
          <t>No</t>
        </is>
      </c>
      <c r="M5459" s="58" t="inlineStr">
        <is>
          <t>No</t>
        </is>
      </c>
      <c r="N5459" s="58" t="inlineStr">
        <is>
          <t>No</t>
        </is>
      </c>
      <c r="O5459" s="58" t="inlineStr">
        <is>
          <t>No</t>
        </is>
      </c>
      <c r="P5459" s="58" t="inlineStr">
        <is>
          <t>Month-to-month</t>
        </is>
      </c>
      <c r="Q5459" s="58" t="inlineStr">
        <is>
          <t>No</t>
        </is>
      </c>
      <c r="R5459" s="58" t="inlineStr">
        <is>
          <t>Bank transfer (automatic)</t>
        </is>
      </c>
      <c r="S5459" s="123" t="n">
        <v>51</v>
      </c>
      <c r="T5459" s="58" t="inlineStr">
        <is>
          <t>581.7</t>
        </is>
      </c>
      <c r="U5459" s="58" t="inlineStr">
        <is>
          <t>No</t>
        </is>
      </c>
      <c r="V5459" s="123">
        <f>IFERROR(VALUE(TRIM(T5459)),S5459*F5459)</f>
        <v/>
      </c>
      <c r="W5459" s="58">
        <f>IF(F5459&lt;=12,"0-12 mo",IF(F5459&lt;=24,"13-24 mo",IF(F5459&lt;=48,"25-48 mo","49+ mo")))</f>
        <v/>
      </c>
      <c r="X5459" s="58">
        <f>IF(S5459&lt;=35.5,"Q1 Low",IF(S5459&lt;=70.35,"Q2 Mid-Low",IF(S5459&lt;=89.85,"Q3 Mid-High","Q4 High")))</f>
        <v/>
      </c>
      <c r="Y5459" s="58">
        <f>IF(U5459="Yes",1,0)</f>
        <v/>
      </c>
      <c r="Z5459" s="58">
        <f>IF(P5459="Month-to-month",1,0)+IF(M5459="No",1,0)+IF(J5459="No",1,0)+IF(I5459="Fiber optic",1,0)+IF(Q5459="Yes",1,0)</f>
        <v/>
      </c>
    </row>
    <row r="5460" ht="15" customHeight="1" s="59">
      <c r="A5460" s="58" t="inlineStr">
        <is>
          <t>2207-OBZNX</t>
        </is>
      </c>
      <c r="B5460" s="58" t="inlineStr">
        <is>
          <t>Male</t>
        </is>
      </c>
      <c r="C5460" s="58" t="n">
        <v>0</v>
      </c>
      <c r="D5460" s="58" t="inlineStr">
        <is>
          <t>No</t>
        </is>
      </c>
      <c r="E5460" s="58" t="inlineStr">
        <is>
          <t>No</t>
        </is>
      </c>
      <c r="F5460" s="58" t="n">
        <v>7</v>
      </c>
      <c r="G5460" s="58" t="inlineStr">
        <is>
          <t>Yes</t>
        </is>
      </c>
      <c r="H5460" s="58" t="inlineStr">
        <is>
          <t>No</t>
        </is>
      </c>
      <c r="I5460" s="58" t="inlineStr">
        <is>
          <t>DSL</t>
        </is>
      </c>
      <c r="J5460" s="58" t="inlineStr">
        <is>
          <t>Yes</t>
        </is>
      </c>
      <c r="K5460" s="58" t="inlineStr">
        <is>
          <t>No</t>
        </is>
      </c>
      <c r="L5460" s="58" t="inlineStr">
        <is>
          <t>No</t>
        </is>
      </c>
      <c r="M5460" s="58" t="inlineStr">
        <is>
          <t>No</t>
        </is>
      </c>
      <c r="N5460" s="58" t="inlineStr">
        <is>
          <t>No</t>
        </is>
      </c>
      <c r="O5460" s="58" t="inlineStr">
        <is>
          <t>No</t>
        </is>
      </c>
      <c r="P5460" s="58" t="inlineStr">
        <is>
          <t>Month-to-month</t>
        </is>
      </c>
      <c r="Q5460" s="58" t="inlineStr">
        <is>
          <t>Yes</t>
        </is>
      </c>
      <c r="R5460" s="58" t="inlineStr">
        <is>
          <t>Mailed check</t>
        </is>
      </c>
      <c r="S5460" s="123" t="n">
        <v>51</v>
      </c>
      <c r="T5460" s="58" t="inlineStr">
        <is>
          <t>354.05</t>
        </is>
      </c>
      <c r="U5460" s="58" t="inlineStr">
        <is>
          <t>Yes</t>
        </is>
      </c>
      <c r="V5460" s="123">
        <f>IFERROR(VALUE(TRIM(T5460)),S5460*F5460)</f>
        <v/>
      </c>
      <c r="W5460" s="58">
        <f>IF(F5460&lt;=12,"0-12 mo",IF(F5460&lt;=24,"13-24 mo",IF(F5460&lt;=48,"25-48 mo","49+ mo")))</f>
        <v/>
      </c>
      <c r="X5460" s="58">
        <f>IF(S5460&lt;=35.5,"Q1 Low",IF(S5460&lt;=70.35,"Q2 Mid-Low",IF(S5460&lt;=89.85,"Q3 Mid-High","Q4 High")))</f>
        <v/>
      </c>
      <c r="Y5460" s="58">
        <f>IF(U5460="Yes",1,0)</f>
        <v/>
      </c>
      <c r="Z5460" s="58">
        <f>IF(P5460="Month-to-month",1,0)+IF(M5460="No",1,0)+IF(J5460="No",1,0)+IF(I5460="Fiber optic",1,0)+IF(Q5460="Yes",1,0)</f>
        <v/>
      </c>
    </row>
    <row r="5461" ht="15" customHeight="1" s="59">
      <c r="A5461" s="58" t="inlineStr">
        <is>
          <t>2657-VPXTA</t>
        </is>
      </c>
      <c r="B5461" s="58" t="inlineStr">
        <is>
          <t>Female</t>
        </is>
      </c>
      <c r="C5461" s="58" t="n">
        <v>0</v>
      </c>
      <c r="D5461" s="58" t="inlineStr">
        <is>
          <t>Yes</t>
        </is>
      </c>
      <c r="E5461" s="58" t="inlineStr">
        <is>
          <t>Yes</t>
        </is>
      </c>
      <c r="F5461" s="58" t="n">
        <v>10</v>
      </c>
      <c r="G5461" s="58" t="inlineStr">
        <is>
          <t>Yes</t>
        </is>
      </c>
      <c r="H5461" s="58" t="inlineStr">
        <is>
          <t>No</t>
        </is>
      </c>
      <c r="I5461" s="58" t="inlineStr">
        <is>
          <t>Fiber optic</t>
        </is>
      </c>
      <c r="J5461" s="58" t="inlineStr">
        <is>
          <t>No</t>
        </is>
      </c>
      <c r="K5461" s="58" t="inlineStr">
        <is>
          <t>No</t>
        </is>
      </c>
      <c r="L5461" s="58" t="inlineStr">
        <is>
          <t>No</t>
        </is>
      </c>
      <c r="M5461" s="58" t="inlineStr">
        <is>
          <t>No</t>
        </is>
      </c>
      <c r="N5461" s="58" t="inlineStr">
        <is>
          <t>Yes</t>
        </is>
      </c>
      <c r="O5461" s="58" t="inlineStr">
        <is>
          <t>Yes</t>
        </is>
      </c>
      <c r="P5461" s="58" t="inlineStr">
        <is>
          <t>Month-to-month</t>
        </is>
      </c>
      <c r="Q5461" s="58" t="inlineStr">
        <is>
          <t>Yes</t>
        </is>
      </c>
      <c r="R5461" s="58" t="inlineStr">
        <is>
          <t>Electronic check</t>
        </is>
      </c>
      <c r="S5461" s="123" t="n">
        <v>88.84999999999999</v>
      </c>
      <c r="T5461" s="58" t="inlineStr">
        <is>
          <t>929.45</t>
        </is>
      </c>
      <c r="U5461" s="58" t="inlineStr">
        <is>
          <t>No</t>
        </is>
      </c>
      <c r="V5461" s="123">
        <f>IFERROR(VALUE(TRIM(T5461)),S5461*F5461)</f>
        <v/>
      </c>
      <c r="W5461" s="58">
        <f>IF(F5461&lt;=12,"0-12 mo",IF(F5461&lt;=24,"13-24 mo",IF(F5461&lt;=48,"25-48 mo","49+ mo")))</f>
        <v/>
      </c>
      <c r="X5461" s="58">
        <f>IF(S5461&lt;=35.5,"Q1 Low",IF(S5461&lt;=70.35,"Q2 Mid-Low",IF(S5461&lt;=89.85,"Q3 Mid-High","Q4 High")))</f>
        <v/>
      </c>
      <c r="Y5461" s="58">
        <f>IF(U5461="Yes",1,0)</f>
        <v/>
      </c>
      <c r="Z5461" s="58">
        <f>IF(P5461="Month-to-month",1,0)+IF(M5461="No",1,0)+IF(J5461="No",1,0)+IF(I5461="Fiber optic",1,0)+IF(Q5461="Yes",1,0)</f>
        <v/>
      </c>
    </row>
    <row r="5462" ht="15" customHeight="1" s="59">
      <c r="A5462" s="58" t="inlineStr">
        <is>
          <t>6551-VLJMV</t>
        </is>
      </c>
      <c r="B5462" s="58" t="inlineStr">
        <is>
          <t>Male</t>
        </is>
      </c>
      <c r="C5462" s="58" t="n">
        <v>0</v>
      </c>
      <c r="D5462" s="58" t="inlineStr">
        <is>
          <t>Yes</t>
        </is>
      </c>
      <c r="E5462" s="58" t="inlineStr">
        <is>
          <t>No</t>
        </is>
      </c>
      <c r="F5462" s="58" t="n">
        <v>34</v>
      </c>
      <c r="G5462" s="58" t="inlineStr">
        <is>
          <t>Yes</t>
        </is>
      </c>
      <c r="H5462" s="58" t="inlineStr">
        <is>
          <t>No</t>
        </is>
      </c>
      <c r="I5462" s="58" t="inlineStr">
        <is>
          <t>No</t>
        </is>
      </c>
      <c r="J5462" s="58" t="inlineStr">
        <is>
          <t>No internet service</t>
        </is>
      </c>
      <c r="K5462" s="58" t="inlineStr">
        <is>
          <t>No internet service</t>
        </is>
      </c>
      <c r="L5462" s="58" t="inlineStr">
        <is>
          <t>No internet service</t>
        </is>
      </c>
      <c r="M5462" s="58" t="inlineStr">
        <is>
          <t>No internet service</t>
        </is>
      </c>
      <c r="N5462" s="58" t="inlineStr">
        <is>
          <t>No internet service</t>
        </is>
      </c>
      <c r="O5462" s="58" t="inlineStr">
        <is>
          <t>No internet service</t>
        </is>
      </c>
      <c r="P5462" s="58" t="inlineStr">
        <is>
          <t>Two year</t>
        </is>
      </c>
      <c r="Q5462" s="58" t="inlineStr">
        <is>
          <t>No</t>
        </is>
      </c>
      <c r="R5462" s="58" t="inlineStr">
        <is>
          <t>Credit card (automatic)</t>
        </is>
      </c>
      <c r="S5462" s="123" t="n">
        <v>20.05</v>
      </c>
      <c r="T5462" s="58" t="inlineStr">
        <is>
          <t>679</t>
        </is>
      </c>
      <c r="U5462" s="58" t="inlineStr">
        <is>
          <t>No</t>
        </is>
      </c>
      <c r="V5462" s="123">
        <f>IFERROR(VALUE(TRIM(T5462)),S5462*F5462)</f>
        <v/>
      </c>
      <c r="W5462" s="58">
        <f>IF(F5462&lt;=12,"0-12 mo",IF(F5462&lt;=24,"13-24 mo",IF(F5462&lt;=48,"25-48 mo","49+ mo")))</f>
        <v/>
      </c>
      <c r="X5462" s="58">
        <f>IF(S5462&lt;=35.5,"Q1 Low",IF(S5462&lt;=70.35,"Q2 Mid-Low",IF(S5462&lt;=89.85,"Q3 Mid-High","Q4 High")))</f>
        <v/>
      </c>
      <c r="Y5462" s="58">
        <f>IF(U5462="Yes",1,0)</f>
        <v/>
      </c>
      <c r="Z5462" s="58">
        <f>IF(P5462="Month-to-month",1,0)+IF(M5462="No",1,0)+IF(J5462="No",1,0)+IF(I5462="Fiber optic",1,0)+IF(Q5462="Yes",1,0)</f>
        <v/>
      </c>
    </row>
    <row r="5463" ht="15" customHeight="1" s="59">
      <c r="A5463" s="58" t="inlineStr">
        <is>
          <t>1221-GHZEP</t>
        </is>
      </c>
      <c r="B5463" s="58" t="inlineStr">
        <is>
          <t>Female</t>
        </is>
      </c>
      <c r="C5463" s="58" t="n">
        <v>0</v>
      </c>
      <c r="D5463" s="58" t="inlineStr">
        <is>
          <t>No</t>
        </is>
      </c>
      <c r="E5463" s="58" t="inlineStr">
        <is>
          <t>No</t>
        </is>
      </c>
      <c r="F5463" s="58" t="n">
        <v>62</v>
      </c>
      <c r="G5463" s="58" t="inlineStr">
        <is>
          <t>Yes</t>
        </is>
      </c>
      <c r="H5463" s="58" t="inlineStr">
        <is>
          <t>No</t>
        </is>
      </c>
      <c r="I5463" s="58" t="inlineStr">
        <is>
          <t>DSL</t>
        </is>
      </c>
      <c r="J5463" s="58" t="inlineStr">
        <is>
          <t>Yes</t>
        </is>
      </c>
      <c r="K5463" s="58" t="inlineStr">
        <is>
          <t>No</t>
        </is>
      </c>
      <c r="L5463" s="58" t="inlineStr">
        <is>
          <t>No</t>
        </is>
      </c>
      <c r="M5463" s="58" t="inlineStr">
        <is>
          <t>Yes</t>
        </is>
      </c>
      <c r="N5463" s="58" t="inlineStr">
        <is>
          <t>No</t>
        </is>
      </c>
      <c r="O5463" s="58" t="inlineStr">
        <is>
          <t>Yes</t>
        </is>
      </c>
      <c r="P5463" s="58" t="inlineStr">
        <is>
          <t>Two year</t>
        </is>
      </c>
      <c r="Q5463" s="58" t="inlineStr">
        <is>
          <t>Yes</t>
        </is>
      </c>
      <c r="R5463" s="58" t="inlineStr">
        <is>
          <t>Mailed check</t>
        </is>
      </c>
      <c r="S5463" s="123" t="n">
        <v>65.09999999999999</v>
      </c>
      <c r="T5463" s="58" t="inlineStr">
        <is>
          <t>3846.75</t>
        </is>
      </c>
      <c r="U5463" s="58" t="inlineStr">
        <is>
          <t>No</t>
        </is>
      </c>
      <c r="V5463" s="123">
        <f>IFERROR(VALUE(TRIM(T5463)),S5463*F5463)</f>
        <v/>
      </c>
      <c r="W5463" s="58">
        <f>IF(F5463&lt;=12,"0-12 mo",IF(F5463&lt;=24,"13-24 mo",IF(F5463&lt;=48,"25-48 mo","49+ mo")))</f>
        <v/>
      </c>
      <c r="X5463" s="58">
        <f>IF(S5463&lt;=35.5,"Q1 Low",IF(S5463&lt;=70.35,"Q2 Mid-Low",IF(S5463&lt;=89.85,"Q3 Mid-High","Q4 High")))</f>
        <v/>
      </c>
      <c r="Y5463" s="58">
        <f>IF(U5463="Yes",1,0)</f>
        <v/>
      </c>
      <c r="Z5463" s="58">
        <f>IF(P5463="Month-to-month",1,0)+IF(M5463="No",1,0)+IF(J5463="No",1,0)+IF(I5463="Fiber optic",1,0)+IF(Q5463="Yes",1,0)</f>
        <v/>
      </c>
    </row>
    <row r="5464" ht="15" customHeight="1" s="59">
      <c r="A5464" s="58" t="inlineStr">
        <is>
          <t>9289-LBQVU</t>
        </is>
      </c>
      <c r="B5464" s="58" t="inlineStr">
        <is>
          <t>Male</t>
        </is>
      </c>
      <c r="C5464" s="58" t="n">
        <v>0</v>
      </c>
      <c r="D5464" s="58" t="inlineStr">
        <is>
          <t>Yes</t>
        </is>
      </c>
      <c r="E5464" s="58" t="inlineStr">
        <is>
          <t>No</t>
        </is>
      </c>
      <c r="F5464" s="58" t="n">
        <v>64</v>
      </c>
      <c r="G5464" s="58" t="inlineStr">
        <is>
          <t>Yes</t>
        </is>
      </c>
      <c r="H5464" s="58" t="inlineStr">
        <is>
          <t>Yes</t>
        </is>
      </c>
      <c r="I5464" s="58" t="inlineStr">
        <is>
          <t>DSL</t>
        </is>
      </c>
      <c r="J5464" s="58" t="inlineStr">
        <is>
          <t>No</t>
        </is>
      </c>
      <c r="K5464" s="58" t="inlineStr">
        <is>
          <t>Yes</t>
        </is>
      </c>
      <c r="L5464" s="58" t="inlineStr">
        <is>
          <t>No</t>
        </is>
      </c>
      <c r="M5464" s="58" t="inlineStr">
        <is>
          <t>Yes</t>
        </is>
      </c>
      <c r="N5464" s="58" t="inlineStr">
        <is>
          <t>No</t>
        </is>
      </c>
      <c r="O5464" s="58" t="inlineStr">
        <is>
          <t>Yes</t>
        </is>
      </c>
      <c r="P5464" s="58" t="inlineStr">
        <is>
          <t>One year</t>
        </is>
      </c>
      <c r="Q5464" s="58" t="inlineStr">
        <is>
          <t>Yes</t>
        </is>
      </c>
      <c r="R5464" s="58" t="inlineStr">
        <is>
          <t>Mailed check</t>
        </is>
      </c>
      <c r="S5464" s="123" t="n">
        <v>70.15000000000001</v>
      </c>
      <c r="T5464" s="58" t="inlineStr">
        <is>
          <t>4480.7</t>
        </is>
      </c>
      <c r="U5464" s="58" t="inlineStr">
        <is>
          <t>No</t>
        </is>
      </c>
      <c r="V5464" s="123">
        <f>IFERROR(VALUE(TRIM(T5464)),S5464*F5464)</f>
        <v/>
      </c>
      <c r="W5464" s="58">
        <f>IF(F5464&lt;=12,"0-12 mo",IF(F5464&lt;=24,"13-24 mo",IF(F5464&lt;=48,"25-48 mo","49+ mo")))</f>
        <v/>
      </c>
      <c r="X5464" s="58">
        <f>IF(S5464&lt;=35.5,"Q1 Low",IF(S5464&lt;=70.35,"Q2 Mid-Low",IF(S5464&lt;=89.85,"Q3 Mid-High","Q4 High")))</f>
        <v/>
      </c>
      <c r="Y5464" s="58">
        <f>IF(U5464="Yes",1,0)</f>
        <v/>
      </c>
      <c r="Z5464" s="58">
        <f>IF(P5464="Month-to-month",1,0)+IF(M5464="No",1,0)+IF(J5464="No",1,0)+IF(I5464="Fiber optic",1,0)+IF(Q5464="Yes",1,0)</f>
        <v/>
      </c>
    </row>
    <row r="5465" ht="15" customHeight="1" s="59">
      <c r="A5465" s="58" t="inlineStr">
        <is>
          <t>6142-VSJQO</t>
        </is>
      </c>
      <c r="B5465" s="58" t="inlineStr">
        <is>
          <t>Female</t>
        </is>
      </c>
      <c r="C5465" s="58" t="n">
        <v>0</v>
      </c>
      <c r="D5465" s="58" t="inlineStr">
        <is>
          <t>Yes</t>
        </is>
      </c>
      <c r="E5465" s="58" t="inlineStr">
        <is>
          <t>Yes</t>
        </is>
      </c>
      <c r="F5465" s="58" t="n">
        <v>1</v>
      </c>
      <c r="G5465" s="58" t="inlineStr">
        <is>
          <t>Yes</t>
        </is>
      </c>
      <c r="H5465" s="58" t="inlineStr">
        <is>
          <t>No</t>
        </is>
      </c>
      <c r="I5465" s="58" t="inlineStr">
        <is>
          <t>DSL</t>
        </is>
      </c>
      <c r="J5465" s="58" t="inlineStr">
        <is>
          <t>No</t>
        </is>
      </c>
      <c r="K5465" s="58" t="inlineStr">
        <is>
          <t>No</t>
        </is>
      </c>
      <c r="L5465" s="58" t="inlineStr">
        <is>
          <t>No</t>
        </is>
      </c>
      <c r="M5465" s="58" t="inlineStr">
        <is>
          <t>No</t>
        </is>
      </c>
      <c r="N5465" s="58" t="inlineStr">
        <is>
          <t>No</t>
        </is>
      </c>
      <c r="O5465" s="58" t="inlineStr">
        <is>
          <t>No</t>
        </is>
      </c>
      <c r="P5465" s="58" t="inlineStr">
        <is>
          <t>Month-to-month</t>
        </is>
      </c>
      <c r="Q5465" s="58" t="inlineStr">
        <is>
          <t>Yes</t>
        </is>
      </c>
      <c r="R5465" s="58" t="inlineStr">
        <is>
          <t>Bank transfer (automatic)</t>
        </is>
      </c>
      <c r="S5465" s="123" t="n">
        <v>44.35</v>
      </c>
      <c r="T5465" s="58" t="inlineStr">
        <is>
          <t>44.35</t>
        </is>
      </c>
      <c r="U5465" s="58" t="inlineStr">
        <is>
          <t>Yes</t>
        </is>
      </c>
      <c r="V5465" s="123">
        <f>IFERROR(VALUE(TRIM(T5465)),S5465*F5465)</f>
        <v/>
      </c>
      <c r="W5465" s="58">
        <f>IF(F5465&lt;=12,"0-12 mo",IF(F5465&lt;=24,"13-24 mo",IF(F5465&lt;=48,"25-48 mo","49+ mo")))</f>
        <v/>
      </c>
      <c r="X5465" s="58">
        <f>IF(S5465&lt;=35.5,"Q1 Low",IF(S5465&lt;=70.35,"Q2 Mid-Low",IF(S5465&lt;=89.85,"Q3 Mid-High","Q4 High")))</f>
        <v/>
      </c>
      <c r="Y5465" s="58">
        <f>IF(U5465="Yes",1,0)</f>
        <v/>
      </c>
      <c r="Z5465" s="58">
        <f>IF(P5465="Month-to-month",1,0)+IF(M5465="No",1,0)+IF(J5465="No",1,0)+IF(I5465="Fiber optic",1,0)+IF(Q5465="Yes",1,0)</f>
        <v/>
      </c>
    </row>
    <row r="5466" ht="15" customHeight="1" s="59">
      <c r="A5466" s="58" t="inlineStr">
        <is>
          <t>3458-IDMFK</t>
        </is>
      </c>
      <c r="B5466" s="58" t="inlineStr">
        <is>
          <t>Male</t>
        </is>
      </c>
      <c r="C5466" s="58" t="n">
        <v>0</v>
      </c>
      <c r="D5466" s="58" t="inlineStr">
        <is>
          <t>No</t>
        </is>
      </c>
      <c r="E5466" s="58" t="inlineStr">
        <is>
          <t>No</t>
        </is>
      </c>
      <c r="F5466" s="58" t="n">
        <v>25</v>
      </c>
      <c r="G5466" s="58" t="inlineStr">
        <is>
          <t>Yes</t>
        </is>
      </c>
      <c r="H5466" s="58" t="inlineStr">
        <is>
          <t>No</t>
        </is>
      </c>
      <c r="I5466" s="58" t="inlineStr">
        <is>
          <t>No</t>
        </is>
      </c>
      <c r="J5466" s="58" t="inlineStr">
        <is>
          <t>No internet service</t>
        </is>
      </c>
      <c r="K5466" s="58" t="inlineStr">
        <is>
          <t>No internet service</t>
        </is>
      </c>
      <c r="L5466" s="58" t="inlineStr">
        <is>
          <t>No internet service</t>
        </is>
      </c>
      <c r="M5466" s="58" t="inlineStr">
        <is>
          <t>No internet service</t>
        </is>
      </c>
      <c r="N5466" s="58" t="inlineStr">
        <is>
          <t>No internet service</t>
        </is>
      </c>
      <c r="O5466" s="58" t="inlineStr">
        <is>
          <t>No internet service</t>
        </is>
      </c>
      <c r="P5466" s="58" t="inlineStr">
        <is>
          <t>Two year</t>
        </is>
      </c>
      <c r="Q5466" s="58" t="inlineStr">
        <is>
          <t>Yes</t>
        </is>
      </c>
      <c r="R5466" s="58" t="inlineStr">
        <is>
          <t>Mailed check</t>
        </is>
      </c>
      <c r="S5466" s="123" t="n">
        <v>20.75</v>
      </c>
      <c r="T5466" s="58" t="inlineStr">
        <is>
          <t>499.4</t>
        </is>
      </c>
      <c r="U5466" s="58" t="inlineStr">
        <is>
          <t>No</t>
        </is>
      </c>
      <c r="V5466" s="123">
        <f>IFERROR(VALUE(TRIM(T5466)),S5466*F5466)</f>
        <v/>
      </c>
      <c r="W5466" s="58">
        <f>IF(F5466&lt;=12,"0-12 mo",IF(F5466&lt;=24,"13-24 mo",IF(F5466&lt;=48,"25-48 mo","49+ mo")))</f>
        <v/>
      </c>
      <c r="X5466" s="58">
        <f>IF(S5466&lt;=35.5,"Q1 Low",IF(S5466&lt;=70.35,"Q2 Mid-Low",IF(S5466&lt;=89.85,"Q3 Mid-High","Q4 High")))</f>
        <v/>
      </c>
      <c r="Y5466" s="58">
        <f>IF(U5466="Yes",1,0)</f>
        <v/>
      </c>
      <c r="Z5466" s="58">
        <f>IF(P5466="Month-to-month",1,0)+IF(M5466="No",1,0)+IF(J5466="No",1,0)+IF(I5466="Fiber optic",1,0)+IF(Q5466="Yes",1,0)</f>
        <v/>
      </c>
    </row>
    <row r="5467" ht="15" customHeight="1" s="59">
      <c r="A5467" s="58" t="inlineStr">
        <is>
          <t>6933-FHBZC</t>
        </is>
      </c>
      <c r="B5467" s="58" t="inlineStr">
        <is>
          <t>Female</t>
        </is>
      </c>
      <c r="C5467" s="58" t="n">
        <v>0</v>
      </c>
      <c r="D5467" s="58" t="inlineStr">
        <is>
          <t>No</t>
        </is>
      </c>
      <c r="E5467" s="58" t="inlineStr">
        <is>
          <t>No</t>
        </is>
      </c>
      <c r="F5467" s="58" t="n">
        <v>26</v>
      </c>
      <c r="G5467" s="58" t="inlineStr">
        <is>
          <t>Yes</t>
        </is>
      </c>
      <c r="H5467" s="58" t="inlineStr">
        <is>
          <t>No</t>
        </is>
      </c>
      <c r="I5467" s="58" t="inlineStr">
        <is>
          <t>DSL</t>
        </is>
      </c>
      <c r="J5467" s="58" t="inlineStr">
        <is>
          <t>No</t>
        </is>
      </c>
      <c r="K5467" s="58" t="inlineStr">
        <is>
          <t>Yes</t>
        </is>
      </c>
      <c r="L5467" s="58" t="inlineStr">
        <is>
          <t>Yes</t>
        </is>
      </c>
      <c r="M5467" s="58" t="inlineStr">
        <is>
          <t>No</t>
        </is>
      </c>
      <c r="N5467" s="58" t="inlineStr">
        <is>
          <t>No</t>
        </is>
      </c>
      <c r="O5467" s="58" t="inlineStr">
        <is>
          <t>No</t>
        </is>
      </c>
      <c r="P5467" s="58" t="inlineStr">
        <is>
          <t>One year</t>
        </is>
      </c>
      <c r="Q5467" s="58" t="inlineStr">
        <is>
          <t>Yes</t>
        </is>
      </c>
      <c r="R5467" s="58" t="inlineStr">
        <is>
          <t>Mailed check</t>
        </is>
      </c>
      <c r="S5467" s="123" t="n">
        <v>56.05</v>
      </c>
      <c r="T5467" s="58" t="inlineStr">
        <is>
          <t>1553.2</t>
        </is>
      </c>
      <c r="U5467" s="58" t="inlineStr">
        <is>
          <t>No</t>
        </is>
      </c>
      <c r="V5467" s="123">
        <f>IFERROR(VALUE(TRIM(T5467)),S5467*F5467)</f>
        <v/>
      </c>
      <c r="W5467" s="58">
        <f>IF(F5467&lt;=12,"0-12 mo",IF(F5467&lt;=24,"13-24 mo",IF(F5467&lt;=48,"25-48 mo","49+ mo")))</f>
        <v/>
      </c>
      <c r="X5467" s="58">
        <f>IF(S5467&lt;=35.5,"Q1 Low",IF(S5467&lt;=70.35,"Q2 Mid-Low",IF(S5467&lt;=89.85,"Q3 Mid-High","Q4 High")))</f>
        <v/>
      </c>
      <c r="Y5467" s="58">
        <f>IF(U5467="Yes",1,0)</f>
        <v/>
      </c>
      <c r="Z5467" s="58">
        <f>IF(P5467="Month-to-month",1,0)+IF(M5467="No",1,0)+IF(J5467="No",1,0)+IF(I5467="Fiber optic",1,0)+IF(Q5467="Yes",1,0)</f>
        <v/>
      </c>
    </row>
    <row r="5468" ht="15" customHeight="1" s="59">
      <c r="A5468" s="58" t="inlineStr">
        <is>
          <t>0221-NAUXK</t>
        </is>
      </c>
      <c r="B5468" s="58" t="inlineStr">
        <is>
          <t>Male</t>
        </is>
      </c>
      <c r="C5468" s="58" t="n">
        <v>0</v>
      </c>
      <c r="D5468" s="58" t="inlineStr">
        <is>
          <t>No</t>
        </is>
      </c>
      <c r="E5468" s="58" t="inlineStr">
        <is>
          <t>Yes</t>
        </is>
      </c>
      <c r="F5468" s="58" t="n">
        <v>10</v>
      </c>
      <c r="G5468" s="58" t="inlineStr">
        <is>
          <t>Yes</t>
        </is>
      </c>
      <c r="H5468" s="58" t="inlineStr">
        <is>
          <t>No</t>
        </is>
      </c>
      <c r="I5468" s="58" t="inlineStr">
        <is>
          <t>No</t>
        </is>
      </c>
      <c r="J5468" s="58" t="inlineStr">
        <is>
          <t>No internet service</t>
        </is>
      </c>
      <c r="K5468" s="58" t="inlineStr">
        <is>
          <t>No internet service</t>
        </is>
      </c>
      <c r="L5468" s="58" t="inlineStr">
        <is>
          <t>No internet service</t>
        </is>
      </c>
      <c r="M5468" s="58" t="inlineStr">
        <is>
          <t>No internet service</t>
        </is>
      </c>
      <c r="N5468" s="58" t="inlineStr">
        <is>
          <t>No internet service</t>
        </is>
      </c>
      <c r="O5468" s="58" t="inlineStr">
        <is>
          <t>No internet service</t>
        </is>
      </c>
      <c r="P5468" s="58" t="inlineStr">
        <is>
          <t>One year</t>
        </is>
      </c>
      <c r="Q5468" s="58" t="inlineStr">
        <is>
          <t>Yes</t>
        </is>
      </c>
      <c r="R5468" s="58" t="inlineStr">
        <is>
          <t>Bank transfer (automatic)</t>
        </is>
      </c>
      <c r="S5468" s="123" t="n">
        <v>19.95</v>
      </c>
      <c r="T5468" s="58" t="inlineStr">
        <is>
          <t>219.5</t>
        </is>
      </c>
      <c r="U5468" s="58" t="inlineStr">
        <is>
          <t>No</t>
        </is>
      </c>
      <c r="V5468" s="123">
        <f>IFERROR(VALUE(TRIM(T5468)),S5468*F5468)</f>
        <v/>
      </c>
      <c r="W5468" s="58">
        <f>IF(F5468&lt;=12,"0-12 mo",IF(F5468&lt;=24,"13-24 mo",IF(F5468&lt;=48,"25-48 mo","49+ mo")))</f>
        <v/>
      </c>
      <c r="X5468" s="58">
        <f>IF(S5468&lt;=35.5,"Q1 Low",IF(S5468&lt;=70.35,"Q2 Mid-Low",IF(S5468&lt;=89.85,"Q3 Mid-High","Q4 High")))</f>
        <v/>
      </c>
      <c r="Y5468" s="58">
        <f>IF(U5468="Yes",1,0)</f>
        <v/>
      </c>
      <c r="Z5468" s="58">
        <f>IF(P5468="Month-to-month",1,0)+IF(M5468="No",1,0)+IF(J5468="No",1,0)+IF(I5468="Fiber optic",1,0)+IF(Q5468="Yes",1,0)</f>
        <v/>
      </c>
    </row>
    <row r="5469" ht="15" customHeight="1" s="59">
      <c r="A5469" s="58" t="inlineStr">
        <is>
          <t>9770-KXGQU</t>
        </is>
      </c>
      <c r="B5469" s="58" t="inlineStr">
        <is>
          <t>Female</t>
        </is>
      </c>
      <c r="C5469" s="58" t="n">
        <v>0</v>
      </c>
      <c r="D5469" s="58" t="inlineStr">
        <is>
          <t>No</t>
        </is>
      </c>
      <c r="E5469" s="58" t="inlineStr">
        <is>
          <t>No</t>
        </is>
      </c>
      <c r="F5469" s="58" t="n">
        <v>53</v>
      </c>
      <c r="G5469" s="58" t="inlineStr">
        <is>
          <t>Yes</t>
        </is>
      </c>
      <c r="H5469" s="58" t="inlineStr">
        <is>
          <t>Yes</t>
        </is>
      </c>
      <c r="I5469" s="58" t="inlineStr">
        <is>
          <t>Fiber optic</t>
        </is>
      </c>
      <c r="J5469" s="58" t="inlineStr">
        <is>
          <t>Yes</t>
        </is>
      </c>
      <c r="K5469" s="58" t="inlineStr">
        <is>
          <t>Yes</t>
        </is>
      </c>
      <c r="L5469" s="58" t="inlineStr">
        <is>
          <t>Yes</t>
        </is>
      </c>
      <c r="M5469" s="58" t="inlineStr">
        <is>
          <t>No</t>
        </is>
      </c>
      <c r="N5469" s="58" t="inlineStr">
        <is>
          <t>Yes</t>
        </is>
      </c>
      <c r="O5469" s="58" t="inlineStr">
        <is>
          <t>No</t>
        </is>
      </c>
      <c r="P5469" s="58" t="inlineStr">
        <is>
          <t>One year</t>
        </is>
      </c>
      <c r="Q5469" s="58" t="inlineStr">
        <is>
          <t>No</t>
        </is>
      </c>
      <c r="R5469" s="58" t="inlineStr">
        <is>
          <t>Mailed check</t>
        </is>
      </c>
      <c r="S5469" s="123" t="n">
        <v>98.59999999999999</v>
      </c>
      <c r="T5469" s="58" t="inlineStr">
        <is>
          <t>5311.85</t>
        </is>
      </c>
      <c r="U5469" s="58" t="inlineStr">
        <is>
          <t>No</t>
        </is>
      </c>
      <c r="V5469" s="123">
        <f>IFERROR(VALUE(TRIM(T5469)),S5469*F5469)</f>
        <v/>
      </c>
      <c r="W5469" s="58">
        <f>IF(F5469&lt;=12,"0-12 mo",IF(F5469&lt;=24,"13-24 mo",IF(F5469&lt;=48,"25-48 mo","49+ mo")))</f>
        <v/>
      </c>
      <c r="X5469" s="58">
        <f>IF(S5469&lt;=35.5,"Q1 Low",IF(S5469&lt;=70.35,"Q2 Mid-Low",IF(S5469&lt;=89.85,"Q3 Mid-High","Q4 High")))</f>
        <v/>
      </c>
      <c r="Y5469" s="58">
        <f>IF(U5469="Yes",1,0)</f>
        <v/>
      </c>
      <c r="Z5469" s="58">
        <f>IF(P5469="Month-to-month",1,0)+IF(M5469="No",1,0)+IF(J5469="No",1,0)+IF(I5469="Fiber optic",1,0)+IF(Q5469="Yes",1,0)</f>
        <v/>
      </c>
    </row>
    <row r="5470" ht="15" customHeight="1" s="59">
      <c r="A5470" s="58" t="inlineStr">
        <is>
          <t>6437-UKHMV</t>
        </is>
      </c>
      <c r="B5470" s="58" t="inlineStr">
        <is>
          <t>Female</t>
        </is>
      </c>
      <c r="C5470" s="58" t="n">
        <v>0</v>
      </c>
      <c r="D5470" s="58" t="inlineStr">
        <is>
          <t>No</t>
        </is>
      </c>
      <c r="E5470" s="58" t="inlineStr">
        <is>
          <t>No</t>
        </is>
      </c>
      <c r="F5470" s="58" t="n">
        <v>7</v>
      </c>
      <c r="G5470" s="58" t="inlineStr">
        <is>
          <t>Yes</t>
        </is>
      </c>
      <c r="H5470" s="58" t="inlineStr">
        <is>
          <t>No</t>
        </is>
      </c>
      <c r="I5470" s="58" t="inlineStr">
        <is>
          <t>Fiber optic</t>
        </is>
      </c>
      <c r="J5470" s="58" t="inlineStr">
        <is>
          <t>No</t>
        </is>
      </c>
      <c r="K5470" s="58" t="inlineStr">
        <is>
          <t>No</t>
        </is>
      </c>
      <c r="L5470" s="58" t="inlineStr">
        <is>
          <t>No</t>
        </is>
      </c>
      <c r="M5470" s="58" t="inlineStr">
        <is>
          <t>No</t>
        </is>
      </c>
      <c r="N5470" s="58" t="inlineStr">
        <is>
          <t>Yes</t>
        </is>
      </c>
      <c r="O5470" s="58" t="inlineStr">
        <is>
          <t>No</t>
        </is>
      </c>
      <c r="P5470" s="58" t="inlineStr">
        <is>
          <t>Month-to-month</t>
        </is>
      </c>
      <c r="Q5470" s="58" t="inlineStr">
        <is>
          <t>Yes</t>
        </is>
      </c>
      <c r="R5470" s="58" t="inlineStr">
        <is>
          <t>Electronic check</t>
        </is>
      </c>
      <c r="S5470" s="123" t="n">
        <v>79.7</v>
      </c>
      <c r="T5470" s="58" t="inlineStr">
        <is>
          <t>586.05</t>
        </is>
      </c>
      <c r="U5470" s="58" t="inlineStr">
        <is>
          <t>Yes</t>
        </is>
      </c>
      <c r="V5470" s="123">
        <f>IFERROR(VALUE(TRIM(T5470)),S5470*F5470)</f>
        <v/>
      </c>
      <c r="W5470" s="58">
        <f>IF(F5470&lt;=12,"0-12 mo",IF(F5470&lt;=24,"13-24 mo",IF(F5470&lt;=48,"25-48 mo","49+ mo")))</f>
        <v/>
      </c>
      <c r="X5470" s="58">
        <f>IF(S5470&lt;=35.5,"Q1 Low",IF(S5470&lt;=70.35,"Q2 Mid-Low",IF(S5470&lt;=89.85,"Q3 Mid-High","Q4 High")))</f>
        <v/>
      </c>
      <c r="Y5470" s="58">
        <f>IF(U5470="Yes",1,0)</f>
        <v/>
      </c>
      <c r="Z5470" s="58">
        <f>IF(P5470="Month-to-month",1,0)+IF(M5470="No",1,0)+IF(J5470="No",1,0)+IF(I5470="Fiber optic",1,0)+IF(Q5470="Yes",1,0)</f>
        <v/>
      </c>
    </row>
    <row r="5471" ht="15" customHeight="1" s="59">
      <c r="A5471" s="58" t="inlineStr">
        <is>
          <t>6538-POCHL</t>
        </is>
      </c>
      <c r="B5471" s="58" t="inlineStr">
        <is>
          <t>Male</t>
        </is>
      </c>
      <c r="C5471" s="58" t="n">
        <v>0</v>
      </c>
      <c r="D5471" s="58" t="inlineStr">
        <is>
          <t>No</t>
        </is>
      </c>
      <c r="E5471" s="58" t="inlineStr">
        <is>
          <t>No</t>
        </is>
      </c>
      <c r="F5471" s="58" t="n">
        <v>33</v>
      </c>
      <c r="G5471" s="58" t="inlineStr">
        <is>
          <t>Yes</t>
        </is>
      </c>
      <c r="H5471" s="58" t="inlineStr">
        <is>
          <t>No</t>
        </is>
      </c>
      <c r="I5471" s="58" t="inlineStr">
        <is>
          <t>Fiber optic</t>
        </is>
      </c>
      <c r="J5471" s="58" t="inlineStr">
        <is>
          <t>No</t>
        </is>
      </c>
      <c r="K5471" s="58" t="inlineStr">
        <is>
          <t>Yes</t>
        </is>
      </c>
      <c r="L5471" s="58" t="inlineStr">
        <is>
          <t>Yes</t>
        </is>
      </c>
      <c r="M5471" s="58" t="inlineStr">
        <is>
          <t>No</t>
        </is>
      </c>
      <c r="N5471" s="58" t="inlineStr">
        <is>
          <t>No</t>
        </is>
      </c>
      <c r="O5471" s="58" t="inlineStr">
        <is>
          <t>No</t>
        </is>
      </c>
      <c r="P5471" s="58" t="inlineStr">
        <is>
          <t>Month-to-month</t>
        </is>
      </c>
      <c r="Q5471" s="58" t="inlineStr">
        <is>
          <t>Yes</t>
        </is>
      </c>
      <c r="R5471" s="58" t="inlineStr">
        <is>
          <t>Credit card (automatic)</t>
        </is>
      </c>
      <c r="S5471" s="123" t="n">
        <v>79</v>
      </c>
      <c r="T5471" s="58" t="inlineStr">
        <is>
          <t>2576.8</t>
        </is>
      </c>
      <c r="U5471" s="58" t="inlineStr">
        <is>
          <t>No</t>
        </is>
      </c>
      <c r="V5471" s="123">
        <f>IFERROR(VALUE(TRIM(T5471)),S5471*F5471)</f>
        <v/>
      </c>
      <c r="W5471" s="58">
        <f>IF(F5471&lt;=12,"0-12 mo",IF(F5471&lt;=24,"13-24 mo",IF(F5471&lt;=48,"25-48 mo","49+ mo")))</f>
        <v/>
      </c>
      <c r="X5471" s="58">
        <f>IF(S5471&lt;=35.5,"Q1 Low",IF(S5471&lt;=70.35,"Q2 Mid-Low",IF(S5471&lt;=89.85,"Q3 Mid-High","Q4 High")))</f>
        <v/>
      </c>
      <c r="Y5471" s="58">
        <f>IF(U5471="Yes",1,0)</f>
        <v/>
      </c>
      <c r="Z5471" s="58">
        <f>IF(P5471="Month-to-month",1,0)+IF(M5471="No",1,0)+IF(J5471="No",1,0)+IF(I5471="Fiber optic",1,0)+IF(Q5471="Yes",1,0)</f>
        <v/>
      </c>
    </row>
    <row r="5472" ht="15" customHeight="1" s="59">
      <c r="A5472" s="58" t="inlineStr">
        <is>
          <t>6726-NNFWD</t>
        </is>
      </c>
      <c r="B5472" s="58" t="inlineStr">
        <is>
          <t>Female</t>
        </is>
      </c>
      <c r="C5472" s="58" t="n">
        <v>1</v>
      </c>
      <c r="D5472" s="58" t="inlineStr">
        <is>
          <t>Yes</t>
        </is>
      </c>
      <c r="E5472" s="58" t="inlineStr">
        <is>
          <t>No</t>
        </is>
      </c>
      <c r="F5472" s="58" t="n">
        <v>71</v>
      </c>
      <c r="G5472" s="58" t="inlineStr">
        <is>
          <t>Yes</t>
        </is>
      </c>
      <c r="H5472" s="58" t="inlineStr">
        <is>
          <t>No</t>
        </is>
      </c>
      <c r="I5472" s="58" t="inlineStr">
        <is>
          <t>Fiber optic</t>
        </is>
      </c>
      <c r="J5472" s="58" t="inlineStr">
        <is>
          <t>No</t>
        </is>
      </c>
      <c r="K5472" s="58" t="inlineStr">
        <is>
          <t>Yes</t>
        </is>
      </c>
      <c r="L5472" s="58" t="inlineStr">
        <is>
          <t>Yes</t>
        </is>
      </c>
      <c r="M5472" s="58" t="inlineStr">
        <is>
          <t>No</t>
        </is>
      </c>
      <c r="N5472" s="58" t="inlineStr">
        <is>
          <t>No</t>
        </is>
      </c>
      <c r="O5472" s="58" t="inlineStr">
        <is>
          <t>Yes</t>
        </is>
      </c>
      <c r="P5472" s="58" t="inlineStr">
        <is>
          <t>Two year</t>
        </is>
      </c>
      <c r="Q5472" s="58" t="inlineStr">
        <is>
          <t>No</t>
        </is>
      </c>
      <c r="R5472" s="58" t="inlineStr">
        <is>
          <t>Credit card (automatic)</t>
        </is>
      </c>
      <c r="S5472" s="123" t="n">
        <v>89.45</v>
      </c>
      <c r="T5472" s="58" t="inlineStr">
        <is>
          <t>6435.25</t>
        </is>
      </c>
      <c r="U5472" s="58" t="inlineStr">
        <is>
          <t>No</t>
        </is>
      </c>
      <c r="V5472" s="123">
        <f>IFERROR(VALUE(TRIM(T5472)),S5472*F5472)</f>
        <v/>
      </c>
      <c r="W5472" s="58">
        <f>IF(F5472&lt;=12,"0-12 mo",IF(F5472&lt;=24,"13-24 mo",IF(F5472&lt;=48,"25-48 mo","49+ mo")))</f>
        <v/>
      </c>
      <c r="X5472" s="58">
        <f>IF(S5472&lt;=35.5,"Q1 Low",IF(S5472&lt;=70.35,"Q2 Mid-Low",IF(S5472&lt;=89.85,"Q3 Mid-High","Q4 High")))</f>
        <v/>
      </c>
      <c r="Y5472" s="58">
        <f>IF(U5472="Yes",1,0)</f>
        <v/>
      </c>
      <c r="Z5472" s="58">
        <f>IF(P5472="Month-to-month",1,0)+IF(M5472="No",1,0)+IF(J5472="No",1,0)+IF(I5472="Fiber optic",1,0)+IF(Q5472="Yes",1,0)</f>
        <v/>
      </c>
    </row>
    <row r="5473" ht="15" customHeight="1" s="59">
      <c r="A5473" s="58" t="inlineStr">
        <is>
          <t>3002-WQZWT</t>
        </is>
      </c>
      <c r="B5473" s="58" t="inlineStr">
        <is>
          <t>Female</t>
        </is>
      </c>
      <c r="C5473" s="58" t="n">
        <v>0</v>
      </c>
      <c r="D5473" s="58" t="inlineStr">
        <is>
          <t>No</t>
        </is>
      </c>
      <c r="E5473" s="58" t="inlineStr">
        <is>
          <t>No</t>
        </is>
      </c>
      <c r="F5473" s="58" t="n">
        <v>29</v>
      </c>
      <c r="G5473" s="58" t="inlineStr">
        <is>
          <t>Yes</t>
        </is>
      </c>
      <c r="H5473" s="58" t="inlineStr">
        <is>
          <t>Yes</t>
        </is>
      </c>
      <c r="I5473" s="58" t="inlineStr">
        <is>
          <t>Fiber optic</t>
        </is>
      </c>
      <c r="J5473" s="58" t="inlineStr">
        <is>
          <t>No</t>
        </is>
      </c>
      <c r="K5473" s="58" t="inlineStr">
        <is>
          <t>No</t>
        </is>
      </c>
      <c r="L5473" s="58" t="inlineStr">
        <is>
          <t>No</t>
        </is>
      </c>
      <c r="M5473" s="58" t="inlineStr">
        <is>
          <t>No</t>
        </is>
      </c>
      <c r="N5473" s="58" t="inlineStr">
        <is>
          <t>No</t>
        </is>
      </c>
      <c r="O5473" s="58" t="inlineStr">
        <is>
          <t>No</t>
        </is>
      </c>
      <c r="P5473" s="58" t="inlineStr">
        <is>
          <t>Month-to-month</t>
        </is>
      </c>
      <c r="Q5473" s="58" t="inlineStr">
        <is>
          <t>Yes</t>
        </is>
      </c>
      <c r="R5473" s="58" t="inlineStr">
        <is>
          <t>Electronic check</t>
        </is>
      </c>
      <c r="S5473" s="123" t="n">
        <v>74.2</v>
      </c>
      <c r="T5473" s="58" t="inlineStr">
        <is>
          <t>1993.25</t>
        </is>
      </c>
      <c r="U5473" s="58" t="inlineStr">
        <is>
          <t>No</t>
        </is>
      </c>
      <c r="V5473" s="123">
        <f>IFERROR(VALUE(TRIM(T5473)),S5473*F5473)</f>
        <v/>
      </c>
      <c r="W5473" s="58">
        <f>IF(F5473&lt;=12,"0-12 mo",IF(F5473&lt;=24,"13-24 mo",IF(F5473&lt;=48,"25-48 mo","49+ mo")))</f>
        <v/>
      </c>
      <c r="X5473" s="58">
        <f>IF(S5473&lt;=35.5,"Q1 Low",IF(S5473&lt;=70.35,"Q2 Mid-Low",IF(S5473&lt;=89.85,"Q3 Mid-High","Q4 High")))</f>
        <v/>
      </c>
      <c r="Y5473" s="58">
        <f>IF(U5473="Yes",1,0)</f>
        <v/>
      </c>
      <c r="Z5473" s="58">
        <f>IF(P5473="Month-to-month",1,0)+IF(M5473="No",1,0)+IF(J5473="No",1,0)+IF(I5473="Fiber optic",1,0)+IF(Q5473="Yes",1,0)</f>
        <v/>
      </c>
    </row>
    <row r="5474" ht="15" customHeight="1" s="59">
      <c r="A5474" s="58" t="inlineStr">
        <is>
          <t>4277-UDIEF</t>
        </is>
      </c>
      <c r="B5474" s="58" t="inlineStr">
        <is>
          <t>Male</t>
        </is>
      </c>
      <c r="C5474" s="58" t="n">
        <v>0</v>
      </c>
      <c r="D5474" s="58" t="inlineStr">
        <is>
          <t>Yes</t>
        </is>
      </c>
      <c r="E5474" s="58" t="inlineStr">
        <is>
          <t>Yes</t>
        </is>
      </c>
      <c r="F5474" s="58" t="n">
        <v>24</v>
      </c>
      <c r="G5474" s="58" t="inlineStr">
        <is>
          <t>Yes</t>
        </is>
      </c>
      <c r="H5474" s="58" t="inlineStr">
        <is>
          <t>Yes</t>
        </is>
      </c>
      <c r="I5474" s="58" t="inlineStr">
        <is>
          <t>DSL</t>
        </is>
      </c>
      <c r="J5474" s="58" t="inlineStr">
        <is>
          <t>Yes</t>
        </is>
      </c>
      <c r="K5474" s="58" t="inlineStr">
        <is>
          <t>No</t>
        </is>
      </c>
      <c r="L5474" s="58" t="inlineStr">
        <is>
          <t>No</t>
        </is>
      </c>
      <c r="M5474" s="58" t="inlineStr">
        <is>
          <t>Yes</t>
        </is>
      </c>
      <c r="N5474" s="58" t="inlineStr">
        <is>
          <t>Yes</t>
        </is>
      </c>
      <c r="O5474" s="58" t="inlineStr">
        <is>
          <t>Yes</t>
        </is>
      </c>
      <c r="P5474" s="58" t="inlineStr">
        <is>
          <t>Month-to-month</t>
        </is>
      </c>
      <c r="Q5474" s="58" t="inlineStr">
        <is>
          <t>No</t>
        </is>
      </c>
      <c r="R5474" s="58" t="inlineStr">
        <is>
          <t>Bank transfer (automatic)</t>
        </is>
      </c>
      <c r="S5474" s="123" t="n">
        <v>81</v>
      </c>
      <c r="T5474" s="58" t="inlineStr">
        <is>
          <t>1923.85</t>
        </is>
      </c>
      <c r="U5474" s="58" t="inlineStr">
        <is>
          <t>No</t>
        </is>
      </c>
      <c r="V5474" s="123">
        <f>IFERROR(VALUE(TRIM(T5474)),S5474*F5474)</f>
        <v/>
      </c>
      <c r="W5474" s="58">
        <f>IF(F5474&lt;=12,"0-12 mo",IF(F5474&lt;=24,"13-24 mo",IF(F5474&lt;=48,"25-48 mo","49+ mo")))</f>
        <v/>
      </c>
      <c r="X5474" s="58">
        <f>IF(S5474&lt;=35.5,"Q1 Low",IF(S5474&lt;=70.35,"Q2 Mid-Low",IF(S5474&lt;=89.85,"Q3 Mid-High","Q4 High")))</f>
        <v/>
      </c>
      <c r="Y5474" s="58">
        <f>IF(U5474="Yes",1,0)</f>
        <v/>
      </c>
      <c r="Z5474" s="58">
        <f>IF(P5474="Month-to-month",1,0)+IF(M5474="No",1,0)+IF(J5474="No",1,0)+IF(I5474="Fiber optic",1,0)+IF(Q5474="Yes",1,0)</f>
        <v/>
      </c>
    </row>
    <row r="5475" ht="15" customHeight="1" s="59">
      <c r="A5475" s="58" t="inlineStr">
        <is>
          <t>1208-NBVFH</t>
        </is>
      </c>
      <c r="B5475" s="58" t="inlineStr">
        <is>
          <t>Male</t>
        </is>
      </c>
      <c r="C5475" s="58" t="n">
        <v>0</v>
      </c>
      <c r="D5475" s="58" t="inlineStr">
        <is>
          <t>Yes</t>
        </is>
      </c>
      <c r="E5475" s="58" t="inlineStr">
        <is>
          <t>Yes</t>
        </is>
      </c>
      <c r="F5475" s="58" t="n">
        <v>20</v>
      </c>
      <c r="G5475" s="58" t="inlineStr">
        <is>
          <t>Yes</t>
        </is>
      </c>
      <c r="H5475" s="58" t="inlineStr">
        <is>
          <t>No</t>
        </is>
      </c>
      <c r="I5475" s="58" t="inlineStr">
        <is>
          <t>DSL</t>
        </is>
      </c>
      <c r="J5475" s="58" t="inlineStr">
        <is>
          <t>No</t>
        </is>
      </c>
      <c r="K5475" s="58" t="inlineStr">
        <is>
          <t>No</t>
        </is>
      </c>
      <c r="L5475" s="58" t="inlineStr">
        <is>
          <t>Yes</t>
        </is>
      </c>
      <c r="M5475" s="58" t="inlineStr">
        <is>
          <t>No</t>
        </is>
      </c>
      <c r="N5475" s="58" t="inlineStr">
        <is>
          <t>No</t>
        </is>
      </c>
      <c r="O5475" s="58" t="inlineStr">
        <is>
          <t>No</t>
        </is>
      </c>
      <c r="P5475" s="58" t="inlineStr">
        <is>
          <t>Month-to-month</t>
        </is>
      </c>
      <c r="Q5475" s="58" t="inlineStr">
        <is>
          <t>Yes</t>
        </is>
      </c>
      <c r="R5475" s="58" t="inlineStr">
        <is>
          <t>Electronic check</t>
        </is>
      </c>
      <c r="S5475" s="123" t="n">
        <v>49.6</v>
      </c>
      <c r="T5475" s="58" t="inlineStr">
        <is>
          <t>939.8</t>
        </is>
      </c>
      <c r="U5475" s="58" t="inlineStr">
        <is>
          <t>No</t>
        </is>
      </c>
      <c r="V5475" s="123">
        <f>IFERROR(VALUE(TRIM(T5475)),S5475*F5475)</f>
        <v/>
      </c>
      <c r="W5475" s="58">
        <f>IF(F5475&lt;=12,"0-12 mo",IF(F5475&lt;=24,"13-24 mo",IF(F5475&lt;=48,"25-48 mo","49+ mo")))</f>
        <v/>
      </c>
      <c r="X5475" s="58">
        <f>IF(S5475&lt;=35.5,"Q1 Low",IF(S5475&lt;=70.35,"Q2 Mid-Low",IF(S5475&lt;=89.85,"Q3 Mid-High","Q4 High")))</f>
        <v/>
      </c>
      <c r="Y5475" s="58">
        <f>IF(U5475="Yes",1,0)</f>
        <v/>
      </c>
      <c r="Z5475" s="58">
        <f>IF(P5475="Month-to-month",1,0)+IF(M5475="No",1,0)+IF(J5475="No",1,0)+IF(I5475="Fiber optic",1,0)+IF(Q5475="Yes",1,0)</f>
        <v/>
      </c>
    </row>
    <row r="5476" ht="15" customHeight="1" s="59">
      <c r="A5476" s="58" t="inlineStr">
        <is>
          <t>4912-PIGUY</t>
        </is>
      </c>
      <c r="B5476" s="58" t="inlineStr">
        <is>
          <t>Female</t>
        </is>
      </c>
      <c r="C5476" s="58" t="n">
        <v>0</v>
      </c>
      <c r="D5476" s="58" t="inlineStr">
        <is>
          <t>No</t>
        </is>
      </c>
      <c r="E5476" s="58" t="inlineStr">
        <is>
          <t>No</t>
        </is>
      </c>
      <c r="F5476" s="58" t="n">
        <v>1</v>
      </c>
      <c r="G5476" s="58" t="inlineStr">
        <is>
          <t>Yes</t>
        </is>
      </c>
      <c r="H5476" s="58" t="inlineStr">
        <is>
          <t>Yes</t>
        </is>
      </c>
      <c r="I5476" s="58" t="inlineStr">
        <is>
          <t>Fiber optic</t>
        </is>
      </c>
      <c r="J5476" s="58" t="inlineStr">
        <is>
          <t>No</t>
        </is>
      </c>
      <c r="K5476" s="58" t="inlineStr">
        <is>
          <t>No</t>
        </is>
      </c>
      <c r="L5476" s="58" t="inlineStr">
        <is>
          <t>No</t>
        </is>
      </c>
      <c r="M5476" s="58" t="inlineStr">
        <is>
          <t>No</t>
        </is>
      </c>
      <c r="N5476" s="58" t="inlineStr">
        <is>
          <t>Yes</t>
        </is>
      </c>
      <c r="O5476" s="58" t="inlineStr">
        <is>
          <t>No</t>
        </is>
      </c>
      <c r="P5476" s="58" t="inlineStr">
        <is>
          <t>Month-to-month</t>
        </is>
      </c>
      <c r="Q5476" s="58" t="inlineStr">
        <is>
          <t>Yes</t>
        </is>
      </c>
      <c r="R5476" s="58" t="inlineStr">
        <is>
          <t>Electronic check</t>
        </is>
      </c>
      <c r="S5476" s="123" t="n">
        <v>84.59999999999999</v>
      </c>
      <c r="T5476" s="58" t="inlineStr">
        <is>
          <t>84.6</t>
        </is>
      </c>
      <c r="U5476" s="58" t="inlineStr">
        <is>
          <t>No</t>
        </is>
      </c>
      <c r="V5476" s="123">
        <f>IFERROR(VALUE(TRIM(T5476)),S5476*F5476)</f>
        <v/>
      </c>
      <c r="W5476" s="58">
        <f>IF(F5476&lt;=12,"0-12 mo",IF(F5476&lt;=24,"13-24 mo",IF(F5476&lt;=48,"25-48 mo","49+ mo")))</f>
        <v/>
      </c>
      <c r="X5476" s="58">
        <f>IF(S5476&lt;=35.5,"Q1 Low",IF(S5476&lt;=70.35,"Q2 Mid-Low",IF(S5476&lt;=89.85,"Q3 Mid-High","Q4 High")))</f>
        <v/>
      </c>
      <c r="Y5476" s="58">
        <f>IF(U5476="Yes",1,0)</f>
        <v/>
      </c>
      <c r="Z5476" s="58">
        <f>IF(P5476="Month-to-month",1,0)+IF(M5476="No",1,0)+IF(J5476="No",1,0)+IF(I5476="Fiber optic",1,0)+IF(Q5476="Yes",1,0)</f>
        <v/>
      </c>
    </row>
    <row r="5477" ht="15" customHeight="1" s="59">
      <c r="A5477" s="58" t="inlineStr">
        <is>
          <t>1114-CENIM</t>
        </is>
      </c>
      <c r="B5477" s="58" t="inlineStr">
        <is>
          <t>Male</t>
        </is>
      </c>
      <c r="C5477" s="58" t="n">
        <v>0</v>
      </c>
      <c r="D5477" s="58" t="inlineStr">
        <is>
          <t>No</t>
        </is>
      </c>
      <c r="E5477" s="58" t="inlineStr">
        <is>
          <t>Yes</t>
        </is>
      </c>
      <c r="F5477" s="58" t="n">
        <v>54</v>
      </c>
      <c r="G5477" s="58" t="inlineStr">
        <is>
          <t>Yes</t>
        </is>
      </c>
      <c r="H5477" s="58" t="inlineStr">
        <is>
          <t>Yes</t>
        </is>
      </c>
      <c r="I5477" s="58" t="inlineStr">
        <is>
          <t>DSL</t>
        </is>
      </c>
      <c r="J5477" s="58" t="inlineStr">
        <is>
          <t>No</t>
        </is>
      </c>
      <c r="K5477" s="58" t="inlineStr">
        <is>
          <t>Yes</t>
        </is>
      </c>
      <c r="L5477" s="58" t="inlineStr">
        <is>
          <t>No</t>
        </is>
      </c>
      <c r="M5477" s="58" t="inlineStr">
        <is>
          <t>No</t>
        </is>
      </c>
      <c r="N5477" s="58" t="inlineStr">
        <is>
          <t>No</t>
        </is>
      </c>
      <c r="O5477" s="58" t="inlineStr">
        <is>
          <t>No</t>
        </is>
      </c>
      <c r="P5477" s="58" t="inlineStr">
        <is>
          <t>Month-to-month</t>
        </is>
      </c>
      <c r="Q5477" s="58" t="inlineStr">
        <is>
          <t>Yes</t>
        </is>
      </c>
      <c r="R5477" s="58" t="inlineStr">
        <is>
          <t>Credit card (automatic)</t>
        </is>
      </c>
      <c r="S5477" s="123" t="n">
        <v>55</v>
      </c>
      <c r="T5477" s="58" t="inlineStr">
        <is>
          <t>3092.65</t>
        </is>
      </c>
      <c r="U5477" s="58" t="inlineStr">
        <is>
          <t>Yes</t>
        </is>
      </c>
      <c r="V5477" s="123">
        <f>IFERROR(VALUE(TRIM(T5477)),S5477*F5477)</f>
        <v/>
      </c>
      <c r="W5477" s="58">
        <f>IF(F5477&lt;=12,"0-12 mo",IF(F5477&lt;=24,"13-24 mo",IF(F5477&lt;=48,"25-48 mo","49+ mo")))</f>
        <v/>
      </c>
      <c r="X5477" s="58">
        <f>IF(S5477&lt;=35.5,"Q1 Low",IF(S5477&lt;=70.35,"Q2 Mid-Low",IF(S5477&lt;=89.85,"Q3 Mid-High","Q4 High")))</f>
        <v/>
      </c>
      <c r="Y5477" s="58">
        <f>IF(U5477="Yes",1,0)</f>
        <v/>
      </c>
      <c r="Z5477" s="58">
        <f>IF(P5477="Month-to-month",1,0)+IF(M5477="No",1,0)+IF(J5477="No",1,0)+IF(I5477="Fiber optic",1,0)+IF(Q5477="Yes",1,0)</f>
        <v/>
      </c>
    </row>
    <row r="5478" ht="15" customHeight="1" s="59">
      <c r="A5478" s="58" t="inlineStr">
        <is>
          <t>6060-DRTNL</t>
        </is>
      </c>
      <c r="B5478" s="58" t="inlineStr">
        <is>
          <t>Female</t>
        </is>
      </c>
      <c r="C5478" s="58" t="n">
        <v>1</v>
      </c>
      <c r="D5478" s="58" t="inlineStr">
        <is>
          <t>No</t>
        </is>
      </c>
      <c r="E5478" s="58" t="inlineStr">
        <is>
          <t>No</t>
        </is>
      </c>
      <c r="F5478" s="58" t="n">
        <v>5</v>
      </c>
      <c r="G5478" s="58" t="inlineStr">
        <is>
          <t>Yes</t>
        </is>
      </c>
      <c r="H5478" s="58" t="inlineStr">
        <is>
          <t>No</t>
        </is>
      </c>
      <c r="I5478" s="58" t="inlineStr">
        <is>
          <t>Fiber optic</t>
        </is>
      </c>
      <c r="J5478" s="58" t="inlineStr">
        <is>
          <t>No</t>
        </is>
      </c>
      <c r="K5478" s="58" t="inlineStr">
        <is>
          <t>No</t>
        </is>
      </c>
      <c r="L5478" s="58" t="inlineStr">
        <is>
          <t>Yes</t>
        </is>
      </c>
      <c r="M5478" s="58" t="inlineStr">
        <is>
          <t>No</t>
        </is>
      </c>
      <c r="N5478" s="58" t="inlineStr">
        <is>
          <t>Yes</t>
        </is>
      </c>
      <c r="O5478" s="58" t="inlineStr">
        <is>
          <t>No</t>
        </is>
      </c>
      <c r="P5478" s="58" t="inlineStr">
        <is>
          <t>Month-to-month</t>
        </is>
      </c>
      <c r="Q5478" s="58" t="inlineStr">
        <is>
          <t>Yes</t>
        </is>
      </c>
      <c r="R5478" s="58" t="inlineStr">
        <is>
          <t>Mailed check</t>
        </is>
      </c>
      <c r="S5478" s="123" t="n">
        <v>84.84999999999999</v>
      </c>
      <c r="T5478" s="58" t="inlineStr">
        <is>
          <t>415.55</t>
        </is>
      </c>
      <c r="U5478" s="58" t="inlineStr">
        <is>
          <t>Yes</t>
        </is>
      </c>
      <c r="V5478" s="123">
        <f>IFERROR(VALUE(TRIM(T5478)),S5478*F5478)</f>
        <v/>
      </c>
      <c r="W5478" s="58">
        <f>IF(F5478&lt;=12,"0-12 mo",IF(F5478&lt;=24,"13-24 mo",IF(F5478&lt;=48,"25-48 mo","49+ mo")))</f>
        <v/>
      </c>
      <c r="X5478" s="58">
        <f>IF(S5478&lt;=35.5,"Q1 Low",IF(S5478&lt;=70.35,"Q2 Mid-Low",IF(S5478&lt;=89.85,"Q3 Mid-High","Q4 High")))</f>
        <v/>
      </c>
      <c r="Y5478" s="58">
        <f>IF(U5478="Yes",1,0)</f>
        <v/>
      </c>
      <c r="Z5478" s="58">
        <f>IF(P5478="Month-to-month",1,0)+IF(M5478="No",1,0)+IF(J5478="No",1,0)+IF(I5478="Fiber optic",1,0)+IF(Q5478="Yes",1,0)</f>
        <v/>
      </c>
    </row>
    <row r="5479" ht="15" customHeight="1" s="59">
      <c r="A5479" s="58" t="inlineStr">
        <is>
          <t>2725-TTRIQ</t>
        </is>
      </c>
      <c r="B5479" s="58" t="inlineStr">
        <is>
          <t>Female</t>
        </is>
      </c>
      <c r="C5479" s="58" t="n">
        <v>0</v>
      </c>
      <c r="D5479" s="58" t="inlineStr">
        <is>
          <t>Yes</t>
        </is>
      </c>
      <c r="E5479" s="58" t="inlineStr">
        <is>
          <t>Yes</t>
        </is>
      </c>
      <c r="F5479" s="58" t="n">
        <v>72</v>
      </c>
      <c r="G5479" s="58" t="inlineStr">
        <is>
          <t>Yes</t>
        </is>
      </c>
      <c r="H5479" s="58" t="inlineStr">
        <is>
          <t>Yes</t>
        </is>
      </c>
      <c r="I5479" s="58" t="inlineStr">
        <is>
          <t>DSL</t>
        </is>
      </c>
      <c r="J5479" s="58" t="inlineStr">
        <is>
          <t>Yes</t>
        </is>
      </c>
      <c r="K5479" s="58" t="inlineStr">
        <is>
          <t>No</t>
        </is>
      </c>
      <c r="L5479" s="58" t="inlineStr">
        <is>
          <t>Yes</t>
        </is>
      </c>
      <c r="M5479" s="58" t="inlineStr">
        <is>
          <t>Yes</t>
        </is>
      </c>
      <c r="N5479" s="58" t="inlineStr">
        <is>
          <t>Yes</t>
        </is>
      </c>
      <c r="O5479" s="58" t="inlineStr">
        <is>
          <t>Yes</t>
        </is>
      </c>
      <c r="P5479" s="58" t="inlineStr">
        <is>
          <t>Two year</t>
        </is>
      </c>
      <c r="Q5479" s="58" t="inlineStr">
        <is>
          <t>Yes</t>
        </is>
      </c>
      <c r="R5479" s="58" t="inlineStr">
        <is>
          <t>Bank transfer (automatic)</t>
        </is>
      </c>
      <c r="S5479" s="123" t="n">
        <v>84.2</v>
      </c>
      <c r="T5479" s="58" t="inlineStr">
        <is>
          <t>5986.55</t>
        </is>
      </c>
      <c r="U5479" s="58" t="inlineStr">
        <is>
          <t>No</t>
        </is>
      </c>
      <c r="V5479" s="123">
        <f>IFERROR(VALUE(TRIM(T5479)),S5479*F5479)</f>
        <v/>
      </c>
      <c r="W5479" s="58">
        <f>IF(F5479&lt;=12,"0-12 mo",IF(F5479&lt;=24,"13-24 mo",IF(F5479&lt;=48,"25-48 mo","49+ mo")))</f>
        <v/>
      </c>
      <c r="X5479" s="58">
        <f>IF(S5479&lt;=35.5,"Q1 Low",IF(S5479&lt;=70.35,"Q2 Mid-Low",IF(S5479&lt;=89.85,"Q3 Mid-High","Q4 High")))</f>
        <v/>
      </c>
      <c r="Y5479" s="58">
        <f>IF(U5479="Yes",1,0)</f>
        <v/>
      </c>
      <c r="Z5479" s="58">
        <f>IF(P5479="Month-to-month",1,0)+IF(M5479="No",1,0)+IF(J5479="No",1,0)+IF(I5479="Fiber optic",1,0)+IF(Q5479="Yes",1,0)</f>
        <v/>
      </c>
    </row>
    <row r="5480" ht="15" customHeight="1" s="59">
      <c r="A5480" s="58" t="inlineStr">
        <is>
          <t>3374-TTZTK</t>
        </is>
      </c>
      <c r="B5480" s="58" t="inlineStr">
        <is>
          <t>Male</t>
        </is>
      </c>
      <c r="C5480" s="58" t="n">
        <v>0</v>
      </c>
      <c r="D5480" s="58" t="inlineStr">
        <is>
          <t>Yes</t>
        </is>
      </c>
      <c r="E5480" s="58" t="inlineStr">
        <is>
          <t>No</t>
        </is>
      </c>
      <c r="F5480" s="58" t="n">
        <v>52</v>
      </c>
      <c r="G5480" s="58" t="inlineStr">
        <is>
          <t>Yes</t>
        </is>
      </c>
      <c r="H5480" s="58" t="inlineStr">
        <is>
          <t>No</t>
        </is>
      </c>
      <c r="I5480" s="58" t="inlineStr">
        <is>
          <t>Fiber optic</t>
        </is>
      </c>
      <c r="J5480" s="58" t="inlineStr">
        <is>
          <t>Yes</t>
        </is>
      </c>
      <c r="K5480" s="58" t="inlineStr">
        <is>
          <t>Yes</t>
        </is>
      </c>
      <c r="L5480" s="58" t="inlineStr">
        <is>
          <t>Yes</t>
        </is>
      </c>
      <c r="M5480" s="58" t="inlineStr">
        <is>
          <t>Yes</t>
        </is>
      </c>
      <c r="N5480" s="58" t="inlineStr">
        <is>
          <t>Yes</t>
        </is>
      </c>
      <c r="O5480" s="58" t="inlineStr">
        <is>
          <t>Yes</t>
        </is>
      </c>
      <c r="P5480" s="58" t="inlineStr">
        <is>
          <t>Two year</t>
        </is>
      </c>
      <c r="Q5480" s="58" t="inlineStr">
        <is>
          <t>Yes</t>
        </is>
      </c>
      <c r="R5480" s="58" t="inlineStr">
        <is>
          <t>Electronic check</t>
        </is>
      </c>
      <c r="S5480" s="123" t="n">
        <v>106.3</v>
      </c>
      <c r="T5480" s="58" t="inlineStr">
        <is>
          <t>5487</t>
        </is>
      </c>
      <c r="U5480" s="58" t="inlineStr">
        <is>
          <t>No</t>
        </is>
      </c>
      <c r="V5480" s="123">
        <f>IFERROR(VALUE(TRIM(T5480)),S5480*F5480)</f>
        <v/>
      </c>
      <c r="W5480" s="58">
        <f>IF(F5480&lt;=12,"0-12 mo",IF(F5480&lt;=24,"13-24 mo",IF(F5480&lt;=48,"25-48 mo","49+ mo")))</f>
        <v/>
      </c>
      <c r="X5480" s="58">
        <f>IF(S5480&lt;=35.5,"Q1 Low",IF(S5480&lt;=70.35,"Q2 Mid-Low",IF(S5480&lt;=89.85,"Q3 Mid-High","Q4 High")))</f>
        <v/>
      </c>
      <c r="Y5480" s="58">
        <f>IF(U5480="Yes",1,0)</f>
        <v/>
      </c>
      <c r="Z5480" s="58">
        <f>IF(P5480="Month-to-month",1,0)+IF(M5480="No",1,0)+IF(J5480="No",1,0)+IF(I5480="Fiber optic",1,0)+IF(Q5480="Yes",1,0)</f>
        <v/>
      </c>
    </row>
    <row r="5481" ht="15" customHeight="1" s="59">
      <c r="A5481" s="58" t="inlineStr">
        <is>
          <t>8990-ZXLSU</t>
        </is>
      </c>
      <c r="B5481" s="58" t="inlineStr">
        <is>
          <t>Female</t>
        </is>
      </c>
      <c r="C5481" s="58" t="n">
        <v>0</v>
      </c>
      <c r="D5481" s="58" t="inlineStr">
        <is>
          <t>No</t>
        </is>
      </c>
      <c r="E5481" s="58" t="inlineStr">
        <is>
          <t>No</t>
        </is>
      </c>
      <c r="F5481" s="58" t="n">
        <v>9</v>
      </c>
      <c r="G5481" s="58" t="inlineStr">
        <is>
          <t>Yes</t>
        </is>
      </c>
      <c r="H5481" s="58" t="inlineStr">
        <is>
          <t>No</t>
        </is>
      </c>
      <c r="I5481" s="58" t="inlineStr">
        <is>
          <t>Fiber optic</t>
        </is>
      </c>
      <c r="J5481" s="58" t="inlineStr">
        <is>
          <t>No</t>
        </is>
      </c>
      <c r="K5481" s="58" t="inlineStr">
        <is>
          <t>No</t>
        </is>
      </c>
      <c r="L5481" s="58" t="inlineStr">
        <is>
          <t>No</t>
        </is>
      </c>
      <c r="M5481" s="58" t="inlineStr">
        <is>
          <t>No</t>
        </is>
      </c>
      <c r="N5481" s="58" t="inlineStr">
        <is>
          <t>No</t>
        </is>
      </c>
      <c r="O5481" s="58" t="inlineStr">
        <is>
          <t>No</t>
        </is>
      </c>
      <c r="P5481" s="58" t="inlineStr">
        <is>
          <t>Month-to-month</t>
        </is>
      </c>
      <c r="Q5481" s="58" t="inlineStr">
        <is>
          <t>No</t>
        </is>
      </c>
      <c r="R5481" s="58" t="inlineStr">
        <is>
          <t>Electronic check</t>
        </is>
      </c>
      <c r="S5481" s="123" t="n">
        <v>69.05</v>
      </c>
      <c r="T5481" s="58" t="inlineStr">
        <is>
          <t>651.5</t>
        </is>
      </c>
      <c r="U5481" s="58" t="inlineStr">
        <is>
          <t>No</t>
        </is>
      </c>
      <c r="V5481" s="123">
        <f>IFERROR(VALUE(TRIM(T5481)),S5481*F5481)</f>
        <v/>
      </c>
      <c r="W5481" s="58">
        <f>IF(F5481&lt;=12,"0-12 mo",IF(F5481&lt;=24,"13-24 mo",IF(F5481&lt;=48,"25-48 mo","49+ mo")))</f>
        <v/>
      </c>
      <c r="X5481" s="58">
        <f>IF(S5481&lt;=35.5,"Q1 Low",IF(S5481&lt;=70.35,"Q2 Mid-Low",IF(S5481&lt;=89.85,"Q3 Mid-High","Q4 High")))</f>
        <v/>
      </c>
      <c r="Y5481" s="58">
        <f>IF(U5481="Yes",1,0)</f>
        <v/>
      </c>
      <c r="Z5481" s="58">
        <f>IF(P5481="Month-to-month",1,0)+IF(M5481="No",1,0)+IF(J5481="No",1,0)+IF(I5481="Fiber optic",1,0)+IF(Q5481="Yes",1,0)</f>
        <v/>
      </c>
    </row>
    <row r="5482" ht="15" customHeight="1" s="59">
      <c r="A5482" s="58" t="inlineStr">
        <is>
          <t>2275-RBYQS</t>
        </is>
      </c>
      <c r="B5482" s="58" t="inlineStr">
        <is>
          <t>Female</t>
        </is>
      </c>
      <c r="C5482" s="58" t="n">
        <v>0</v>
      </c>
      <c r="D5482" s="58" t="inlineStr">
        <is>
          <t>No</t>
        </is>
      </c>
      <c r="E5482" s="58" t="inlineStr">
        <is>
          <t>No</t>
        </is>
      </c>
      <c r="F5482" s="58" t="n">
        <v>1</v>
      </c>
      <c r="G5482" s="58" t="inlineStr">
        <is>
          <t>Yes</t>
        </is>
      </c>
      <c r="H5482" s="58" t="inlineStr">
        <is>
          <t>No</t>
        </is>
      </c>
      <c r="I5482" s="58" t="inlineStr">
        <is>
          <t>DSL</t>
        </is>
      </c>
      <c r="J5482" s="58" t="inlineStr">
        <is>
          <t>No</t>
        </is>
      </c>
      <c r="K5482" s="58" t="inlineStr">
        <is>
          <t>No</t>
        </is>
      </c>
      <c r="L5482" s="58" t="inlineStr">
        <is>
          <t>No</t>
        </is>
      </c>
      <c r="M5482" s="58" t="inlineStr">
        <is>
          <t>No</t>
        </is>
      </c>
      <c r="N5482" s="58" t="inlineStr">
        <is>
          <t>No</t>
        </is>
      </c>
      <c r="O5482" s="58" t="inlineStr">
        <is>
          <t>No</t>
        </is>
      </c>
      <c r="P5482" s="58" t="inlineStr">
        <is>
          <t>Month-to-month</t>
        </is>
      </c>
      <c r="Q5482" s="58" t="inlineStr">
        <is>
          <t>Yes</t>
        </is>
      </c>
      <c r="R5482" s="58" t="inlineStr">
        <is>
          <t>Mailed check</t>
        </is>
      </c>
      <c r="S5482" s="123" t="n">
        <v>45.4</v>
      </c>
      <c r="T5482" s="58" t="inlineStr">
        <is>
          <t>45.4</t>
        </is>
      </c>
      <c r="U5482" s="58" t="inlineStr">
        <is>
          <t>No</t>
        </is>
      </c>
      <c r="V5482" s="123">
        <f>IFERROR(VALUE(TRIM(T5482)),S5482*F5482)</f>
        <v/>
      </c>
      <c r="W5482" s="58">
        <f>IF(F5482&lt;=12,"0-12 mo",IF(F5482&lt;=24,"13-24 mo",IF(F5482&lt;=48,"25-48 mo","49+ mo")))</f>
        <v/>
      </c>
      <c r="X5482" s="58">
        <f>IF(S5482&lt;=35.5,"Q1 Low",IF(S5482&lt;=70.35,"Q2 Mid-Low",IF(S5482&lt;=89.85,"Q3 Mid-High","Q4 High")))</f>
        <v/>
      </c>
      <c r="Y5482" s="58">
        <f>IF(U5482="Yes",1,0)</f>
        <v/>
      </c>
      <c r="Z5482" s="58">
        <f>IF(P5482="Month-to-month",1,0)+IF(M5482="No",1,0)+IF(J5482="No",1,0)+IF(I5482="Fiber optic",1,0)+IF(Q5482="Yes",1,0)</f>
        <v/>
      </c>
    </row>
    <row r="5483" ht="15" customHeight="1" s="59">
      <c r="A5483" s="58" t="inlineStr">
        <is>
          <t>8473-VUVJN</t>
        </is>
      </c>
      <c r="B5483" s="58" t="inlineStr">
        <is>
          <t>Male</t>
        </is>
      </c>
      <c r="C5483" s="58" t="n">
        <v>1</v>
      </c>
      <c r="D5483" s="58" t="inlineStr">
        <is>
          <t>No</t>
        </is>
      </c>
      <c r="E5483" s="58" t="inlineStr">
        <is>
          <t>No</t>
        </is>
      </c>
      <c r="F5483" s="58" t="n">
        <v>1</v>
      </c>
      <c r="G5483" s="58" t="inlineStr">
        <is>
          <t>Yes</t>
        </is>
      </c>
      <c r="H5483" s="58" t="inlineStr">
        <is>
          <t>Yes</t>
        </is>
      </c>
      <c r="I5483" s="58" t="inlineStr">
        <is>
          <t>Fiber optic</t>
        </is>
      </c>
      <c r="J5483" s="58" t="inlineStr">
        <is>
          <t>No</t>
        </is>
      </c>
      <c r="K5483" s="58" t="inlineStr">
        <is>
          <t>No</t>
        </is>
      </c>
      <c r="L5483" s="58" t="inlineStr">
        <is>
          <t>No</t>
        </is>
      </c>
      <c r="M5483" s="58" t="inlineStr">
        <is>
          <t>No</t>
        </is>
      </c>
      <c r="N5483" s="58" t="inlineStr">
        <is>
          <t>No</t>
        </is>
      </c>
      <c r="O5483" s="58" t="inlineStr">
        <is>
          <t>No</t>
        </is>
      </c>
      <c r="P5483" s="58" t="inlineStr">
        <is>
          <t>Month-to-month</t>
        </is>
      </c>
      <c r="Q5483" s="58" t="inlineStr">
        <is>
          <t>Yes</t>
        </is>
      </c>
      <c r="R5483" s="58" t="inlineStr">
        <is>
          <t>Electronic check</t>
        </is>
      </c>
      <c r="S5483" s="123" t="n">
        <v>73.65000000000001</v>
      </c>
      <c r="T5483" s="58" t="inlineStr">
        <is>
          <t>73.65</t>
        </is>
      </c>
      <c r="U5483" s="58" t="inlineStr">
        <is>
          <t>Yes</t>
        </is>
      </c>
      <c r="V5483" s="123">
        <f>IFERROR(VALUE(TRIM(T5483)),S5483*F5483)</f>
        <v/>
      </c>
      <c r="W5483" s="58">
        <f>IF(F5483&lt;=12,"0-12 mo",IF(F5483&lt;=24,"13-24 mo",IF(F5483&lt;=48,"25-48 mo","49+ mo")))</f>
        <v/>
      </c>
      <c r="X5483" s="58">
        <f>IF(S5483&lt;=35.5,"Q1 Low",IF(S5483&lt;=70.35,"Q2 Mid-Low",IF(S5483&lt;=89.85,"Q3 Mid-High","Q4 High")))</f>
        <v/>
      </c>
      <c r="Y5483" s="58">
        <f>IF(U5483="Yes",1,0)</f>
        <v/>
      </c>
      <c r="Z5483" s="58">
        <f>IF(P5483="Month-to-month",1,0)+IF(M5483="No",1,0)+IF(J5483="No",1,0)+IF(I5483="Fiber optic",1,0)+IF(Q5483="Yes",1,0)</f>
        <v/>
      </c>
    </row>
    <row r="5484" ht="15" customHeight="1" s="59">
      <c r="A5484" s="58" t="inlineStr">
        <is>
          <t>6289-CPNLD</t>
        </is>
      </c>
      <c r="B5484" s="58" t="inlineStr">
        <is>
          <t>Male</t>
        </is>
      </c>
      <c r="C5484" s="58" t="n">
        <v>0</v>
      </c>
      <c r="D5484" s="58" t="inlineStr">
        <is>
          <t>Yes</t>
        </is>
      </c>
      <c r="E5484" s="58" t="inlineStr">
        <is>
          <t>Yes</t>
        </is>
      </c>
      <c r="F5484" s="58" t="n">
        <v>33</v>
      </c>
      <c r="G5484" s="58" t="inlineStr">
        <is>
          <t>Yes</t>
        </is>
      </c>
      <c r="H5484" s="58" t="inlineStr">
        <is>
          <t>No</t>
        </is>
      </c>
      <c r="I5484" s="58" t="inlineStr">
        <is>
          <t>DSL</t>
        </is>
      </c>
      <c r="J5484" s="58" t="inlineStr">
        <is>
          <t>No</t>
        </is>
      </c>
      <c r="K5484" s="58" t="inlineStr">
        <is>
          <t>No</t>
        </is>
      </c>
      <c r="L5484" s="58" t="inlineStr">
        <is>
          <t>Yes</t>
        </is>
      </c>
      <c r="M5484" s="58" t="inlineStr">
        <is>
          <t>Yes</t>
        </is>
      </c>
      <c r="N5484" s="58" t="inlineStr">
        <is>
          <t>Yes</t>
        </is>
      </c>
      <c r="O5484" s="58" t="inlineStr">
        <is>
          <t>Yes</t>
        </is>
      </c>
      <c r="P5484" s="58" t="inlineStr">
        <is>
          <t>One year</t>
        </is>
      </c>
      <c r="Q5484" s="58" t="inlineStr">
        <is>
          <t>Yes</t>
        </is>
      </c>
      <c r="R5484" s="58" t="inlineStr">
        <is>
          <t>Mailed check</t>
        </is>
      </c>
      <c r="S5484" s="123" t="n">
        <v>73.90000000000001</v>
      </c>
      <c r="T5484" s="58" t="inlineStr">
        <is>
          <t>2405.05</t>
        </is>
      </c>
      <c r="U5484" s="58" t="inlineStr">
        <is>
          <t>Yes</t>
        </is>
      </c>
      <c r="V5484" s="123">
        <f>IFERROR(VALUE(TRIM(T5484)),S5484*F5484)</f>
        <v/>
      </c>
      <c r="W5484" s="58">
        <f>IF(F5484&lt;=12,"0-12 mo",IF(F5484&lt;=24,"13-24 mo",IF(F5484&lt;=48,"25-48 mo","49+ mo")))</f>
        <v/>
      </c>
      <c r="X5484" s="58">
        <f>IF(S5484&lt;=35.5,"Q1 Low",IF(S5484&lt;=70.35,"Q2 Mid-Low",IF(S5484&lt;=89.85,"Q3 Mid-High","Q4 High")))</f>
        <v/>
      </c>
      <c r="Y5484" s="58">
        <f>IF(U5484="Yes",1,0)</f>
        <v/>
      </c>
      <c r="Z5484" s="58">
        <f>IF(P5484="Month-to-month",1,0)+IF(M5484="No",1,0)+IF(J5484="No",1,0)+IF(I5484="Fiber optic",1,0)+IF(Q5484="Yes",1,0)</f>
        <v/>
      </c>
    </row>
    <row r="5485" ht="15" customHeight="1" s="59">
      <c r="A5485" s="58" t="inlineStr">
        <is>
          <t>5536-SLHPM</t>
        </is>
      </c>
      <c r="B5485" s="58" t="inlineStr">
        <is>
          <t>Female</t>
        </is>
      </c>
      <c r="C5485" s="58" t="n">
        <v>0</v>
      </c>
      <c r="D5485" s="58" t="inlineStr">
        <is>
          <t>Yes</t>
        </is>
      </c>
      <c r="E5485" s="58" t="inlineStr">
        <is>
          <t>No</t>
        </is>
      </c>
      <c r="F5485" s="58" t="n">
        <v>55</v>
      </c>
      <c r="G5485" s="58" t="inlineStr">
        <is>
          <t>Yes</t>
        </is>
      </c>
      <c r="H5485" s="58" t="inlineStr">
        <is>
          <t>Yes</t>
        </is>
      </c>
      <c r="I5485" s="58" t="inlineStr">
        <is>
          <t>Fiber optic</t>
        </is>
      </c>
      <c r="J5485" s="58" t="inlineStr">
        <is>
          <t>No</t>
        </is>
      </c>
      <c r="K5485" s="58" t="inlineStr">
        <is>
          <t>No</t>
        </is>
      </c>
      <c r="L5485" s="58" t="inlineStr">
        <is>
          <t>Yes</t>
        </is>
      </c>
      <c r="M5485" s="58" t="inlineStr">
        <is>
          <t>No</t>
        </is>
      </c>
      <c r="N5485" s="58" t="inlineStr">
        <is>
          <t>No</t>
        </is>
      </c>
      <c r="O5485" s="58" t="inlineStr">
        <is>
          <t>No</t>
        </is>
      </c>
      <c r="P5485" s="58" t="inlineStr">
        <is>
          <t>Month-to-month</t>
        </is>
      </c>
      <c r="Q5485" s="58" t="inlineStr">
        <is>
          <t>Yes</t>
        </is>
      </c>
      <c r="R5485" s="58" t="inlineStr">
        <is>
          <t>Electronic check</t>
        </is>
      </c>
      <c r="S5485" s="123" t="n">
        <v>77.75</v>
      </c>
      <c r="T5485" s="58" t="inlineStr">
        <is>
          <t>4458.15</t>
        </is>
      </c>
      <c r="U5485" s="58" t="inlineStr">
        <is>
          <t>Yes</t>
        </is>
      </c>
      <c r="V5485" s="123">
        <f>IFERROR(VALUE(TRIM(T5485)),S5485*F5485)</f>
        <v/>
      </c>
      <c r="W5485" s="58">
        <f>IF(F5485&lt;=12,"0-12 mo",IF(F5485&lt;=24,"13-24 mo",IF(F5485&lt;=48,"25-48 mo","49+ mo")))</f>
        <v/>
      </c>
      <c r="X5485" s="58">
        <f>IF(S5485&lt;=35.5,"Q1 Low",IF(S5485&lt;=70.35,"Q2 Mid-Low",IF(S5485&lt;=89.85,"Q3 Mid-High","Q4 High")))</f>
        <v/>
      </c>
      <c r="Y5485" s="58">
        <f>IF(U5485="Yes",1,0)</f>
        <v/>
      </c>
      <c r="Z5485" s="58">
        <f>IF(P5485="Month-to-month",1,0)+IF(M5485="No",1,0)+IF(J5485="No",1,0)+IF(I5485="Fiber optic",1,0)+IF(Q5485="Yes",1,0)</f>
        <v/>
      </c>
    </row>
    <row r="5486" ht="15" customHeight="1" s="59">
      <c r="A5486" s="58" t="inlineStr">
        <is>
          <t>4419-UJMUS</t>
        </is>
      </c>
      <c r="B5486" s="58" t="inlineStr">
        <is>
          <t>Male</t>
        </is>
      </c>
      <c r="C5486" s="58" t="n">
        <v>0</v>
      </c>
      <c r="D5486" s="58" t="inlineStr">
        <is>
          <t>Yes</t>
        </is>
      </c>
      <c r="E5486" s="58" t="inlineStr">
        <is>
          <t>Yes</t>
        </is>
      </c>
      <c r="F5486" s="58" t="n">
        <v>69</v>
      </c>
      <c r="G5486" s="58" t="inlineStr">
        <is>
          <t>Yes</t>
        </is>
      </c>
      <c r="H5486" s="58" t="inlineStr">
        <is>
          <t>Yes</t>
        </is>
      </c>
      <c r="I5486" s="58" t="inlineStr">
        <is>
          <t>Fiber optic</t>
        </is>
      </c>
      <c r="J5486" s="58" t="inlineStr">
        <is>
          <t>No</t>
        </is>
      </c>
      <c r="K5486" s="58" t="inlineStr">
        <is>
          <t>No</t>
        </is>
      </c>
      <c r="L5486" s="58" t="inlineStr">
        <is>
          <t>No</t>
        </is>
      </c>
      <c r="M5486" s="58" t="inlineStr">
        <is>
          <t>Yes</t>
        </is>
      </c>
      <c r="N5486" s="58" t="inlineStr">
        <is>
          <t>Yes</t>
        </is>
      </c>
      <c r="O5486" s="58" t="inlineStr">
        <is>
          <t>Yes</t>
        </is>
      </c>
      <c r="P5486" s="58" t="inlineStr">
        <is>
          <t>Two year</t>
        </is>
      </c>
      <c r="Q5486" s="58" t="inlineStr">
        <is>
          <t>Yes</t>
        </is>
      </c>
      <c r="R5486" s="58" t="inlineStr">
        <is>
          <t>Electronic check</t>
        </is>
      </c>
      <c r="S5486" s="123" t="n">
        <v>99.34999999999999</v>
      </c>
      <c r="T5486" s="58" t="inlineStr">
        <is>
          <t>6856.45</t>
        </is>
      </c>
      <c r="U5486" s="58" t="inlineStr">
        <is>
          <t>No</t>
        </is>
      </c>
      <c r="V5486" s="123">
        <f>IFERROR(VALUE(TRIM(T5486)),S5486*F5486)</f>
        <v/>
      </c>
      <c r="W5486" s="58">
        <f>IF(F5486&lt;=12,"0-12 mo",IF(F5486&lt;=24,"13-24 mo",IF(F5486&lt;=48,"25-48 mo","49+ mo")))</f>
        <v/>
      </c>
      <c r="X5486" s="58">
        <f>IF(S5486&lt;=35.5,"Q1 Low",IF(S5486&lt;=70.35,"Q2 Mid-Low",IF(S5486&lt;=89.85,"Q3 Mid-High","Q4 High")))</f>
        <v/>
      </c>
      <c r="Y5486" s="58">
        <f>IF(U5486="Yes",1,0)</f>
        <v/>
      </c>
      <c r="Z5486" s="58">
        <f>IF(P5486="Month-to-month",1,0)+IF(M5486="No",1,0)+IF(J5486="No",1,0)+IF(I5486="Fiber optic",1,0)+IF(Q5486="Yes",1,0)</f>
        <v/>
      </c>
    </row>
    <row r="5487" ht="15" customHeight="1" s="59">
      <c r="A5487" s="58" t="inlineStr">
        <is>
          <t>7794-JASDG</t>
        </is>
      </c>
      <c r="B5487" s="58" t="inlineStr">
        <is>
          <t>Male</t>
        </is>
      </c>
      <c r="C5487" s="58" t="n">
        <v>0</v>
      </c>
      <c r="D5487" s="58" t="inlineStr">
        <is>
          <t>No</t>
        </is>
      </c>
      <c r="E5487" s="58" t="inlineStr">
        <is>
          <t>No</t>
        </is>
      </c>
      <c r="F5487" s="58" t="n">
        <v>1</v>
      </c>
      <c r="G5487" s="58" t="inlineStr">
        <is>
          <t>Yes</t>
        </is>
      </c>
      <c r="H5487" s="58" t="inlineStr">
        <is>
          <t>No</t>
        </is>
      </c>
      <c r="I5487" s="58" t="inlineStr">
        <is>
          <t>DSL</t>
        </is>
      </c>
      <c r="J5487" s="58" t="inlineStr">
        <is>
          <t>Yes</t>
        </is>
      </c>
      <c r="K5487" s="58" t="inlineStr">
        <is>
          <t>No</t>
        </is>
      </c>
      <c r="L5487" s="58" t="inlineStr">
        <is>
          <t>No</t>
        </is>
      </c>
      <c r="M5487" s="58" t="inlineStr">
        <is>
          <t>No</t>
        </is>
      </c>
      <c r="N5487" s="58" t="inlineStr">
        <is>
          <t>No</t>
        </is>
      </c>
      <c r="O5487" s="58" t="inlineStr">
        <is>
          <t>No</t>
        </is>
      </c>
      <c r="P5487" s="58" t="inlineStr">
        <is>
          <t>Month-to-month</t>
        </is>
      </c>
      <c r="Q5487" s="58" t="inlineStr">
        <is>
          <t>Yes</t>
        </is>
      </c>
      <c r="R5487" s="58" t="inlineStr">
        <is>
          <t>Mailed check</t>
        </is>
      </c>
      <c r="S5487" s="123" t="n">
        <v>50.75</v>
      </c>
      <c r="T5487" s="58" t="inlineStr">
        <is>
          <t>50.75</t>
        </is>
      </c>
      <c r="U5487" s="58" t="inlineStr">
        <is>
          <t>No</t>
        </is>
      </c>
      <c r="V5487" s="123">
        <f>IFERROR(VALUE(TRIM(T5487)),S5487*F5487)</f>
        <v/>
      </c>
      <c r="W5487" s="58">
        <f>IF(F5487&lt;=12,"0-12 mo",IF(F5487&lt;=24,"13-24 mo",IF(F5487&lt;=48,"25-48 mo","49+ mo")))</f>
        <v/>
      </c>
      <c r="X5487" s="58">
        <f>IF(S5487&lt;=35.5,"Q1 Low",IF(S5487&lt;=70.35,"Q2 Mid-Low",IF(S5487&lt;=89.85,"Q3 Mid-High","Q4 High")))</f>
        <v/>
      </c>
      <c r="Y5487" s="58">
        <f>IF(U5487="Yes",1,0)</f>
        <v/>
      </c>
      <c r="Z5487" s="58">
        <f>IF(P5487="Month-to-month",1,0)+IF(M5487="No",1,0)+IF(J5487="No",1,0)+IF(I5487="Fiber optic",1,0)+IF(Q5487="Yes",1,0)</f>
        <v/>
      </c>
    </row>
    <row r="5488" ht="15" customHeight="1" s="59">
      <c r="A5488" s="58" t="inlineStr">
        <is>
          <t>7609-YBPXG</t>
        </is>
      </c>
      <c r="B5488" s="58" t="inlineStr">
        <is>
          <t>Male</t>
        </is>
      </c>
      <c r="C5488" s="58" t="n">
        <v>0</v>
      </c>
      <c r="D5488" s="58" t="inlineStr">
        <is>
          <t>No</t>
        </is>
      </c>
      <c r="E5488" s="58" t="inlineStr">
        <is>
          <t>No</t>
        </is>
      </c>
      <c r="F5488" s="58" t="n">
        <v>54</v>
      </c>
      <c r="G5488" s="58" t="inlineStr">
        <is>
          <t>Yes</t>
        </is>
      </c>
      <c r="H5488" s="58" t="inlineStr">
        <is>
          <t>Yes</t>
        </is>
      </c>
      <c r="I5488" s="58" t="inlineStr">
        <is>
          <t>DSL</t>
        </is>
      </c>
      <c r="J5488" s="58" t="inlineStr">
        <is>
          <t>Yes</t>
        </is>
      </c>
      <c r="K5488" s="58" t="inlineStr">
        <is>
          <t>No</t>
        </is>
      </c>
      <c r="L5488" s="58" t="inlineStr">
        <is>
          <t>Yes</t>
        </is>
      </c>
      <c r="M5488" s="58" t="inlineStr">
        <is>
          <t>Yes</t>
        </is>
      </c>
      <c r="N5488" s="58" t="inlineStr">
        <is>
          <t>Yes</t>
        </is>
      </c>
      <c r="O5488" s="58" t="inlineStr">
        <is>
          <t>Yes</t>
        </is>
      </c>
      <c r="P5488" s="58" t="inlineStr">
        <is>
          <t>Two year</t>
        </is>
      </c>
      <c r="Q5488" s="58" t="inlineStr">
        <is>
          <t>No</t>
        </is>
      </c>
      <c r="R5488" s="58" t="inlineStr">
        <is>
          <t>Bank transfer (automatic)</t>
        </is>
      </c>
      <c r="S5488" s="123" t="n">
        <v>87.09999999999999</v>
      </c>
      <c r="T5488" s="58" t="inlineStr">
        <is>
          <t>4735.2</t>
        </is>
      </c>
      <c r="U5488" s="58" t="inlineStr">
        <is>
          <t>No</t>
        </is>
      </c>
      <c r="V5488" s="123">
        <f>IFERROR(VALUE(TRIM(T5488)),S5488*F5488)</f>
        <v/>
      </c>
      <c r="W5488" s="58">
        <f>IF(F5488&lt;=12,"0-12 mo",IF(F5488&lt;=24,"13-24 mo",IF(F5488&lt;=48,"25-48 mo","49+ mo")))</f>
        <v/>
      </c>
      <c r="X5488" s="58">
        <f>IF(S5488&lt;=35.5,"Q1 Low",IF(S5488&lt;=70.35,"Q2 Mid-Low",IF(S5488&lt;=89.85,"Q3 Mid-High","Q4 High")))</f>
        <v/>
      </c>
      <c r="Y5488" s="58">
        <f>IF(U5488="Yes",1,0)</f>
        <v/>
      </c>
      <c r="Z5488" s="58">
        <f>IF(P5488="Month-to-month",1,0)+IF(M5488="No",1,0)+IF(J5488="No",1,0)+IF(I5488="Fiber optic",1,0)+IF(Q5488="Yes",1,0)</f>
        <v/>
      </c>
    </row>
    <row r="5489" ht="15" customHeight="1" s="59">
      <c r="A5489" s="58" t="inlineStr">
        <is>
          <t>5519-TEEUH</t>
        </is>
      </c>
      <c r="B5489" s="58" t="inlineStr">
        <is>
          <t>Male</t>
        </is>
      </c>
      <c r="C5489" s="58" t="n">
        <v>0</v>
      </c>
      <c r="D5489" s="58" t="inlineStr">
        <is>
          <t>No</t>
        </is>
      </c>
      <c r="E5489" s="58" t="inlineStr">
        <is>
          <t>Yes</t>
        </is>
      </c>
      <c r="F5489" s="58" t="n">
        <v>33</v>
      </c>
      <c r="G5489" s="58" t="inlineStr">
        <is>
          <t>Yes</t>
        </is>
      </c>
      <c r="H5489" s="58" t="inlineStr">
        <is>
          <t>No</t>
        </is>
      </c>
      <c r="I5489" s="58" t="inlineStr">
        <is>
          <t>No</t>
        </is>
      </c>
      <c r="J5489" s="58" t="inlineStr">
        <is>
          <t>No internet service</t>
        </is>
      </c>
      <c r="K5489" s="58" t="inlineStr">
        <is>
          <t>No internet service</t>
        </is>
      </c>
      <c r="L5489" s="58" t="inlineStr">
        <is>
          <t>No internet service</t>
        </is>
      </c>
      <c r="M5489" s="58" t="inlineStr">
        <is>
          <t>No internet service</t>
        </is>
      </c>
      <c r="N5489" s="58" t="inlineStr">
        <is>
          <t>No internet service</t>
        </is>
      </c>
      <c r="O5489" s="58" t="inlineStr">
        <is>
          <t>No internet service</t>
        </is>
      </c>
      <c r="P5489" s="58" t="inlineStr">
        <is>
          <t>One year</t>
        </is>
      </c>
      <c r="Q5489" s="58" t="inlineStr">
        <is>
          <t>Yes</t>
        </is>
      </c>
      <c r="R5489" s="58" t="inlineStr">
        <is>
          <t>Mailed check</t>
        </is>
      </c>
      <c r="S5489" s="123" t="n">
        <v>20.15</v>
      </c>
      <c r="T5489" s="58" t="inlineStr">
        <is>
          <t>682.15</t>
        </is>
      </c>
      <c r="U5489" s="58" t="inlineStr">
        <is>
          <t>No</t>
        </is>
      </c>
      <c r="V5489" s="123">
        <f>IFERROR(VALUE(TRIM(T5489)),S5489*F5489)</f>
        <v/>
      </c>
      <c r="W5489" s="58">
        <f>IF(F5489&lt;=12,"0-12 mo",IF(F5489&lt;=24,"13-24 mo",IF(F5489&lt;=48,"25-48 mo","49+ mo")))</f>
        <v/>
      </c>
      <c r="X5489" s="58">
        <f>IF(S5489&lt;=35.5,"Q1 Low",IF(S5489&lt;=70.35,"Q2 Mid-Low",IF(S5489&lt;=89.85,"Q3 Mid-High","Q4 High")))</f>
        <v/>
      </c>
      <c r="Y5489" s="58">
        <f>IF(U5489="Yes",1,0)</f>
        <v/>
      </c>
      <c r="Z5489" s="58">
        <f>IF(P5489="Month-to-month",1,0)+IF(M5489="No",1,0)+IF(J5489="No",1,0)+IF(I5489="Fiber optic",1,0)+IF(Q5489="Yes",1,0)</f>
        <v/>
      </c>
    </row>
    <row r="5490" ht="15" customHeight="1" s="59">
      <c r="A5490" s="58" t="inlineStr">
        <is>
          <t>7856-GANIL</t>
        </is>
      </c>
      <c r="B5490" s="58" t="inlineStr">
        <is>
          <t>Male</t>
        </is>
      </c>
      <c r="C5490" s="58" t="n">
        <v>1</v>
      </c>
      <c r="D5490" s="58" t="inlineStr">
        <is>
          <t>Yes</t>
        </is>
      </c>
      <c r="E5490" s="58" t="inlineStr">
        <is>
          <t>No</t>
        </is>
      </c>
      <c r="F5490" s="58" t="n">
        <v>45</v>
      </c>
      <c r="G5490" s="58" t="inlineStr">
        <is>
          <t>Yes</t>
        </is>
      </c>
      <c r="H5490" s="58" t="inlineStr">
        <is>
          <t>Yes</t>
        </is>
      </c>
      <c r="I5490" s="58" t="inlineStr">
        <is>
          <t>Fiber optic</t>
        </is>
      </c>
      <c r="J5490" s="58" t="inlineStr">
        <is>
          <t>No</t>
        </is>
      </c>
      <c r="K5490" s="58" t="inlineStr">
        <is>
          <t>Yes</t>
        </is>
      </c>
      <c r="L5490" s="58" t="inlineStr">
        <is>
          <t>Yes</t>
        </is>
      </c>
      <c r="M5490" s="58" t="inlineStr">
        <is>
          <t>Yes</t>
        </is>
      </c>
      <c r="N5490" s="58" t="inlineStr">
        <is>
          <t>Yes</t>
        </is>
      </c>
      <c r="O5490" s="58" t="inlineStr">
        <is>
          <t>No</t>
        </is>
      </c>
      <c r="P5490" s="58" t="inlineStr">
        <is>
          <t>One year</t>
        </is>
      </c>
      <c r="Q5490" s="58" t="inlineStr">
        <is>
          <t>Yes</t>
        </is>
      </c>
      <c r="R5490" s="58" t="inlineStr">
        <is>
          <t>Bank transfer (automatic)</t>
        </is>
      </c>
      <c r="S5490" s="123" t="n">
        <v>98.7</v>
      </c>
      <c r="T5490" s="58" t="inlineStr">
        <is>
          <t>4525.8</t>
        </is>
      </c>
      <c r="U5490" s="58" t="inlineStr">
        <is>
          <t>No</t>
        </is>
      </c>
      <c r="V5490" s="123">
        <f>IFERROR(VALUE(TRIM(T5490)),S5490*F5490)</f>
        <v/>
      </c>
      <c r="W5490" s="58">
        <f>IF(F5490&lt;=12,"0-12 mo",IF(F5490&lt;=24,"13-24 mo",IF(F5490&lt;=48,"25-48 mo","49+ mo")))</f>
        <v/>
      </c>
      <c r="X5490" s="58">
        <f>IF(S5490&lt;=35.5,"Q1 Low",IF(S5490&lt;=70.35,"Q2 Mid-Low",IF(S5490&lt;=89.85,"Q3 Mid-High","Q4 High")))</f>
        <v/>
      </c>
      <c r="Y5490" s="58">
        <f>IF(U5490="Yes",1,0)</f>
        <v/>
      </c>
      <c r="Z5490" s="58">
        <f>IF(P5490="Month-to-month",1,0)+IF(M5490="No",1,0)+IF(J5490="No",1,0)+IF(I5490="Fiber optic",1,0)+IF(Q5490="Yes",1,0)</f>
        <v/>
      </c>
    </row>
    <row r="5491" ht="15" customHeight="1" s="59">
      <c r="A5491" s="58" t="inlineStr">
        <is>
          <t>0804-XBFBV</t>
        </is>
      </c>
      <c r="B5491" s="58" t="inlineStr">
        <is>
          <t>Female</t>
        </is>
      </c>
      <c r="C5491" s="58" t="n">
        <v>0</v>
      </c>
      <c r="D5491" s="58" t="inlineStr">
        <is>
          <t>No</t>
        </is>
      </c>
      <c r="E5491" s="58" t="inlineStr">
        <is>
          <t>Yes</t>
        </is>
      </c>
      <c r="F5491" s="58" t="n">
        <v>11</v>
      </c>
      <c r="G5491" s="58" t="inlineStr">
        <is>
          <t>No</t>
        </is>
      </c>
      <c r="H5491" s="58" t="inlineStr">
        <is>
          <t>No phone service</t>
        </is>
      </c>
      <c r="I5491" s="58" t="inlineStr">
        <is>
          <t>DSL</t>
        </is>
      </c>
      <c r="J5491" s="58" t="inlineStr">
        <is>
          <t>No</t>
        </is>
      </c>
      <c r="K5491" s="58" t="inlineStr">
        <is>
          <t>No</t>
        </is>
      </c>
      <c r="L5491" s="58" t="inlineStr">
        <is>
          <t>No</t>
        </is>
      </c>
      <c r="M5491" s="58" t="inlineStr">
        <is>
          <t>No</t>
        </is>
      </c>
      <c r="N5491" s="58" t="inlineStr">
        <is>
          <t>No</t>
        </is>
      </c>
      <c r="O5491" s="58" t="inlineStr">
        <is>
          <t>No</t>
        </is>
      </c>
      <c r="P5491" s="58" t="inlineStr">
        <is>
          <t>Month-to-month</t>
        </is>
      </c>
      <c r="Q5491" s="58" t="inlineStr">
        <is>
          <t>No</t>
        </is>
      </c>
      <c r="R5491" s="58" t="inlineStr">
        <is>
          <t>Electronic check</t>
        </is>
      </c>
      <c r="S5491" s="123" t="n">
        <v>25.2</v>
      </c>
      <c r="T5491" s="58" t="inlineStr">
        <is>
          <t>321.05</t>
        </is>
      </c>
      <c r="U5491" s="58" t="inlineStr">
        <is>
          <t>No</t>
        </is>
      </c>
      <c r="V5491" s="123">
        <f>IFERROR(VALUE(TRIM(T5491)),S5491*F5491)</f>
        <v/>
      </c>
      <c r="W5491" s="58">
        <f>IF(F5491&lt;=12,"0-12 mo",IF(F5491&lt;=24,"13-24 mo",IF(F5491&lt;=48,"25-48 mo","49+ mo")))</f>
        <v/>
      </c>
      <c r="X5491" s="58">
        <f>IF(S5491&lt;=35.5,"Q1 Low",IF(S5491&lt;=70.35,"Q2 Mid-Low",IF(S5491&lt;=89.85,"Q3 Mid-High","Q4 High")))</f>
        <v/>
      </c>
      <c r="Y5491" s="58">
        <f>IF(U5491="Yes",1,0)</f>
        <v/>
      </c>
      <c r="Z5491" s="58">
        <f>IF(P5491="Month-to-month",1,0)+IF(M5491="No",1,0)+IF(J5491="No",1,0)+IF(I5491="Fiber optic",1,0)+IF(Q5491="Yes",1,0)</f>
        <v/>
      </c>
    </row>
    <row r="5492" ht="15" customHeight="1" s="59">
      <c r="A5492" s="58" t="inlineStr">
        <is>
          <t>2676-OXPPQ</t>
        </is>
      </c>
      <c r="B5492" s="58" t="inlineStr">
        <is>
          <t>Male</t>
        </is>
      </c>
      <c r="C5492" s="58" t="n">
        <v>0</v>
      </c>
      <c r="D5492" s="58" t="inlineStr">
        <is>
          <t>No</t>
        </is>
      </c>
      <c r="E5492" s="58" t="inlineStr">
        <is>
          <t>No</t>
        </is>
      </c>
      <c r="F5492" s="58" t="n">
        <v>6</v>
      </c>
      <c r="G5492" s="58" t="inlineStr">
        <is>
          <t>Yes</t>
        </is>
      </c>
      <c r="H5492" s="58" t="inlineStr">
        <is>
          <t>No</t>
        </is>
      </c>
      <c r="I5492" s="58" t="inlineStr">
        <is>
          <t>DSL</t>
        </is>
      </c>
      <c r="J5492" s="58" t="inlineStr">
        <is>
          <t>Yes</t>
        </is>
      </c>
      <c r="K5492" s="58" t="inlineStr">
        <is>
          <t>Yes</t>
        </is>
      </c>
      <c r="L5492" s="58" t="inlineStr">
        <is>
          <t>No</t>
        </is>
      </c>
      <c r="M5492" s="58" t="inlineStr">
        <is>
          <t>No</t>
        </is>
      </c>
      <c r="N5492" s="58" t="inlineStr">
        <is>
          <t>No</t>
        </is>
      </c>
      <c r="O5492" s="58" t="inlineStr">
        <is>
          <t>No</t>
        </is>
      </c>
      <c r="P5492" s="58" t="inlineStr">
        <is>
          <t>Month-to-month</t>
        </is>
      </c>
      <c r="Q5492" s="58" t="inlineStr">
        <is>
          <t>Yes</t>
        </is>
      </c>
      <c r="R5492" s="58" t="inlineStr">
        <is>
          <t>Bank transfer (automatic)</t>
        </is>
      </c>
      <c r="S5492" s="123" t="n">
        <v>55.7</v>
      </c>
      <c r="T5492" s="58" t="inlineStr">
        <is>
          <t>335.65</t>
        </is>
      </c>
      <c r="U5492" s="58" t="inlineStr">
        <is>
          <t>No</t>
        </is>
      </c>
      <c r="V5492" s="123">
        <f>IFERROR(VALUE(TRIM(T5492)),S5492*F5492)</f>
        <v/>
      </c>
      <c r="W5492" s="58">
        <f>IF(F5492&lt;=12,"0-12 mo",IF(F5492&lt;=24,"13-24 mo",IF(F5492&lt;=48,"25-48 mo","49+ mo")))</f>
        <v/>
      </c>
      <c r="X5492" s="58">
        <f>IF(S5492&lt;=35.5,"Q1 Low",IF(S5492&lt;=70.35,"Q2 Mid-Low",IF(S5492&lt;=89.85,"Q3 Mid-High","Q4 High")))</f>
        <v/>
      </c>
      <c r="Y5492" s="58">
        <f>IF(U5492="Yes",1,0)</f>
        <v/>
      </c>
      <c r="Z5492" s="58">
        <f>IF(P5492="Month-to-month",1,0)+IF(M5492="No",1,0)+IF(J5492="No",1,0)+IF(I5492="Fiber optic",1,0)+IF(Q5492="Yes",1,0)</f>
        <v/>
      </c>
    </row>
    <row r="5493" ht="15" customHeight="1" s="59">
      <c r="A5493" s="58" t="inlineStr">
        <is>
          <t>3703-TTEPD</t>
        </is>
      </c>
      <c r="B5493" s="58" t="inlineStr">
        <is>
          <t>Male</t>
        </is>
      </c>
      <c r="C5493" s="58" t="n">
        <v>0</v>
      </c>
      <c r="D5493" s="58" t="inlineStr">
        <is>
          <t>No</t>
        </is>
      </c>
      <c r="E5493" s="58" t="inlineStr">
        <is>
          <t>No</t>
        </is>
      </c>
      <c r="F5493" s="58" t="n">
        <v>21</v>
      </c>
      <c r="G5493" s="58" t="inlineStr">
        <is>
          <t>Yes</t>
        </is>
      </c>
      <c r="H5493" s="58" t="inlineStr">
        <is>
          <t>No</t>
        </is>
      </c>
      <c r="I5493" s="58" t="inlineStr">
        <is>
          <t>DSL</t>
        </is>
      </c>
      <c r="J5493" s="58" t="inlineStr">
        <is>
          <t>Yes</t>
        </is>
      </c>
      <c r="K5493" s="58" t="inlineStr">
        <is>
          <t>No</t>
        </is>
      </c>
      <c r="L5493" s="58" t="inlineStr">
        <is>
          <t>Yes</t>
        </is>
      </c>
      <c r="M5493" s="58" t="inlineStr">
        <is>
          <t>No</t>
        </is>
      </c>
      <c r="N5493" s="58" t="inlineStr">
        <is>
          <t>Yes</t>
        </is>
      </c>
      <c r="O5493" s="58" t="inlineStr">
        <is>
          <t>No</t>
        </is>
      </c>
      <c r="P5493" s="58" t="inlineStr">
        <is>
          <t>Month-to-month</t>
        </is>
      </c>
      <c r="Q5493" s="58" t="inlineStr">
        <is>
          <t>No</t>
        </is>
      </c>
      <c r="R5493" s="58" t="inlineStr">
        <is>
          <t>Bank transfer (automatic)</t>
        </is>
      </c>
      <c r="S5493" s="123" t="n">
        <v>65.34999999999999</v>
      </c>
      <c r="T5493" s="58" t="inlineStr">
        <is>
          <t>1424.4</t>
        </is>
      </c>
      <c r="U5493" s="58" t="inlineStr">
        <is>
          <t>No</t>
        </is>
      </c>
      <c r="V5493" s="123">
        <f>IFERROR(VALUE(TRIM(T5493)),S5493*F5493)</f>
        <v/>
      </c>
      <c r="W5493" s="58">
        <f>IF(F5493&lt;=12,"0-12 mo",IF(F5493&lt;=24,"13-24 mo",IF(F5493&lt;=48,"25-48 mo","49+ mo")))</f>
        <v/>
      </c>
      <c r="X5493" s="58">
        <f>IF(S5493&lt;=35.5,"Q1 Low",IF(S5493&lt;=70.35,"Q2 Mid-Low",IF(S5493&lt;=89.85,"Q3 Mid-High","Q4 High")))</f>
        <v/>
      </c>
      <c r="Y5493" s="58">
        <f>IF(U5493="Yes",1,0)</f>
        <v/>
      </c>
      <c r="Z5493" s="58">
        <f>IF(P5493="Month-to-month",1,0)+IF(M5493="No",1,0)+IF(J5493="No",1,0)+IF(I5493="Fiber optic",1,0)+IF(Q5493="Yes",1,0)</f>
        <v/>
      </c>
    </row>
    <row r="5494" ht="15" customHeight="1" s="59">
      <c r="A5494" s="58" t="inlineStr">
        <is>
          <t>2799-TSLAG</t>
        </is>
      </c>
      <c r="B5494" s="58" t="inlineStr">
        <is>
          <t>Female</t>
        </is>
      </c>
      <c r="C5494" s="58" t="n">
        <v>0</v>
      </c>
      <c r="D5494" s="58" t="inlineStr">
        <is>
          <t>Yes</t>
        </is>
      </c>
      <c r="E5494" s="58" t="inlineStr">
        <is>
          <t>Yes</t>
        </is>
      </c>
      <c r="F5494" s="58" t="n">
        <v>65</v>
      </c>
      <c r="G5494" s="58" t="inlineStr">
        <is>
          <t>Yes</t>
        </is>
      </c>
      <c r="H5494" s="58" t="inlineStr">
        <is>
          <t>Yes</t>
        </is>
      </c>
      <c r="I5494" s="58" t="inlineStr">
        <is>
          <t>No</t>
        </is>
      </c>
      <c r="J5494" s="58" t="inlineStr">
        <is>
          <t>No internet service</t>
        </is>
      </c>
      <c r="K5494" s="58" t="inlineStr">
        <is>
          <t>No internet service</t>
        </is>
      </c>
      <c r="L5494" s="58" t="inlineStr">
        <is>
          <t>No internet service</t>
        </is>
      </c>
      <c r="M5494" s="58" t="inlineStr">
        <is>
          <t>No internet service</t>
        </is>
      </c>
      <c r="N5494" s="58" t="inlineStr">
        <is>
          <t>No internet service</t>
        </is>
      </c>
      <c r="O5494" s="58" t="inlineStr">
        <is>
          <t>No internet service</t>
        </is>
      </c>
      <c r="P5494" s="58" t="inlineStr">
        <is>
          <t>Two year</t>
        </is>
      </c>
      <c r="Q5494" s="58" t="inlineStr">
        <is>
          <t>Yes</t>
        </is>
      </c>
      <c r="R5494" s="58" t="inlineStr">
        <is>
          <t>Bank transfer (automatic)</t>
        </is>
      </c>
      <c r="S5494" s="123" t="n">
        <v>25.3</v>
      </c>
      <c r="T5494" s="58" t="inlineStr">
        <is>
          <t>1748.55</t>
        </is>
      </c>
      <c r="U5494" s="58" t="inlineStr">
        <is>
          <t>No</t>
        </is>
      </c>
      <c r="V5494" s="123">
        <f>IFERROR(VALUE(TRIM(T5494)),S5494*F5494)</f>
        <v/>
      </c>
      <c r="W5494" s="58">
        <f>IF(F5494&lt;=12,"0-12 mo",IF(F5494&lt;=24,"13-24 mo",IF(F5494&lt;=48,"25-48 mo","49+ mo")))</f>
        <v/>
      </c>
      <c r="X5494" s="58">
        <f>IF(S5494&lt;=35.5,"Q1 Low",IF(S5494&lt;=70.35,"Q2 Mid-Low",IF(S5494&lt;=89.85,"Q3 Mid-High","Q4 High")))</f>
        <v/>
      </c>
      <c r="Y5494" s="58">
        <f>IF(U5494="Yes",1,0)</f>
        <v/>
      </c>
      <c r="Z5494" s="58">
        <f>IF(P5494="Month-to-month",1,0)+IF(M5494="No",1,0)+IF(J5494="No",1,0)+IF(I5494="Fiber optic",1,0)+IF(Q5494="Yes",1,0)</f>
        <v/>
      </c>
    </row>
    <row r="5495" ht="15" customHeight="1" s="59">
      <c r="A5495" s="58" t="inlineStr">
        <is>
          <t>0196-VULGZ</t>
        </is>
      </c>
      <c r="B5495" s="58" t="inlineStr">
        <is>
          <t>Female</t>
        </is>
      </c>
      <c r="C5495" s="58" t="n">
        <v>1</v>
      </c>
      <c r="D5495" s="58" t="inlineStr">
        <is>
          <t>Yes</t>
        </is>
      </c>
      <c r="E5495" s="58" t="inlineStr">
        <is>
          <t>No</t>
        </is>
      </c>
      <c r="F5495" s="58" t="n">
        <v>6</v>
      </c>
      <c r="G5495" s="58" t="inlineStr">
        <is>
          <t>Yes</t>
        </is>
      </c>
      <c r="H5495" s="58" t="inlineStr">
        <is>
          <t>Yes</t>
        </is>
      </c>
      <c r="I5495" s="58" t="inlineStr">
        <is>
          <t>Fiber optic</t>
        </is>
      </c>
      <c r="J5495" s="58" t="inlineStr">
        <is>
          <t>No</t>
        </is>
      </c>
      <c r="K5495" s="58" t="inlineStr">
        <is>
          <t>No</t>
        </is>
      </c>
      <c r="L5495" s="58" t="inlineStr">
        <is>
          <t>No</t>
        </is>
      </c>
      <c r="M5495" s="58" t="inlineStr">
        <is>
          <t>No</t>
        </is>
      </c>
      <c r="N5495" s="58" t="inlineStr">
        <is>
          <t>No</t>
        </is>
      </c>
      <c r="O5495" s="58" t="inlineStr">
        <is>
          <t>Yes</t>
        </is>
      </c>
      <c r="P5495" s="58" t="inlineStr">
        <is>
          <t>Month-to-month</t>
        </is>
      </c>
      <c r="Q5495" s="58" t="inlineStr">
        <is>
          <t>Yes</t>
        </is>
      </c>
      <c r="R5495" s="58" t="inlineStr">
        <is>
          <t>Electronic check</t>
        </is>
      </c>
      <c r="S5495" s="123" t="n">
        <v>84.34999999999999</v>
      </c>
      <c r="T5495" s="58" t="inlineStr">
        <is>
          <t>474.9</t>
        </is>
      </c>
      <c r="U5495" s="58" t="inlineStr">
        <is>
          <t>Yes</t>
        </is>
      </c>
      <c r="V5495" s="123">
        <f>IFERROR(VALUE(TRIM(T5495)),S5495*F5495)</f>
        <v/>
      </c>
      <c r="W5495" s="58">
        <f>IF(F5495&lt;=12,"0-12 mo",IF(F5495&lt;=24,"13-24 mo",IF(F5495&lt;=48,"25-48 mo","49+ mo")))</f>
        <v/>
      </c>
      <c r="X5495" s="58">
        <f>IF(S5495&lt;=35.5,"Q1 Low",IF(S5495&lt;=70.35,"Q2 Mid-Low",IF(S5495&lt;=89.85,"Q3 Mid-High","Q4 High")))</f>
        <v/>
      </c>
      <c r="Y5495" s="58">
        <f>IF(U5495="Yes",1,0)</f>
        <v/>
      </c>
      <c r="Z5495" s="58">
        <f>IF(P5495="Month-to-month",1,0)+IF(M5495="No",1,0)+IF(J5495="No",1,0)+IF(I5495="Fiber optic",1,0)+IF(Q5495="Yes",1,0)</f>
        <v/>
      </c>
    </row>
    <row r="5496" ht="15" customHeight="1" s="59">
      <c r="A5496" s="58" t="inlineStr">
        <is>
          <t>8837-VVWLQ</t>
        </is>
      </c>
      <c r="B5496" s="58" t="inlineStr">
        <is>
          <t>Female</t>
        </is>
      </c>
      <c r="C5496" s="58" t="n">
        <v>0</v>
      </c>
      <c r="D5496" s="58" t="inlineStr">
        <is>
          <t>No</t>
        </is>
      </c>
      <c r="E5496" s="58" t="inlineStr">
        <is>
          <t>No</t>
        </is>
      </c>
      <c r="F5496" s="58" t="n">
        <v>8</v>
      </c>
      <c r="G5496" s="58" t="inlineStr">
        <is>
          <t>Yes</t>
        </is>
      </c>
      <c r="H5496" s="58" t="inlineStr">
        <is>
          <t>No</t>
        </is>
      </c>
      <c r="I5496" s="58" t="inlineStr">
        <is>
          <t>Fiber optic</t>
        </is>
      </c>
      <c r="J5496" s="58" t="inlineStr">
        <is>
          <t>Yes</t>
        </is>
      </c>
      <c r="K5496" s="58" t="inlineStr">
        <is>
          <t>No</t>
        </is>
      </c>
      <c r="L5496" s="58" t="inlineStr">
        <is>
          <t>No</t>
        </is>
      </c>
      <c r="M5496" s="58" t="inlineStr">
        <is>
          <t>No</t>
        </is>
      </c>
      <c r="N5496" s="58" t="inlineStr">
        <is>
          <t>Yes</t>
        </is>
      </c>
      <c r="O5496" s="58" t="inlineStr">
        <is>
          <t>No</t>
        </is>
      </c>
      <c r="P5496" s="58" t="inlineStr">
        <is>
          <t>Month-to-month</t>
        </is>
      </c>
      <c r="Q5496" s="58" t="inlineStr">
        <is>
          <t>No</t>
        </is>
      </c>
      <c r="R5496" s="58" t="inlineStr">
        <is>
          <t>Electronic check</t>
        </is>
      </c>
      <c r="S5496" s="123" t="n">
        <v>84.95</v>
      </c>
      <c r="T5496" s="58" t="inlineStr">
        <is>
          <t>668.4</t>
        </is>
      </c>
      <c r="U5496" s="58" t="inlineStr">
        <is>
          <t>Yes</t>
        </is>
      </c>
      <c r="V5496" s="123">
        <f>IFERROR(VALUE(TRIM(T5496)),S5496*F5496)</f>
        <v/>
      </c>
      <c r="W5496" s="58">
        <f>IF(F5496&lt;=12,"0-12 mo",IF(F5496&lt;=24,"13-24 mo",IF(F5496&lt;=48,"25-48 mo","49+ mo")))</f>
        <v/>
      </c>
      <c r="X5496" s="58">
        <f>IF(S5496&lt;=35.5,"Q1 Low",IF(S5496&lt;=70.35,"Q2 Mid-Low",IF(S5496&lt;=89.85,"Q3 Mid-High","Q4 High")))</f>
        <v/>
      </c>
      <c r="Y5496" s="58">
        <f>IF(U5496="Yes",1,0)</f>
        <v/>
      </c>
      <c r="Z5496" s="58">
        <f>IF(P5496="Month-to-month",1,0)+IF(M5496="No",1,0)+IF(J5496="No",1,0)+IF(I5496="Fiber optic",1,0)+IF(Q5496="Yes",1,0)</f>
        <v/>
      </c>
    </row>
    <row r="5497" ht="15" customHeight="1" s="59">
      <c r="A5497" s="58" t="inlineStr">
        <is>
          <t>2696-NARTR</t>
        </is>
      </c>
      <c r="B5497" s="58" t="inlineStr">
        <is>
          <t>Male</t>
        </is>
      </c>
      <c r="C5497" s="58" t="n">
        <v>0</v>
      </c>
      <c r="D5497" s="58" t="inlineStr">
        <is>
          <t>No</t>
        </is>
      </c>
      <c r="E5497" s="58" t="inlineStr">
        <is>
          <t>No</t>
        </is>
      </c>
      <c r="F5497" s="58" t="n">
        <v>11</v>
      </c>
      <c r="G5497" s="58" t="inlineStr">
        <is>
          <t>Yes</t>
        </is>
      </c>
      <c r="H5497" s="58" t="inlineStr">
        <is>
          <t>No</t>
        </is>
      </c>
      <c r="I5497" s="58" t="inlineStr">
        <is>
          <t>Fiber optic</t>
        </is>
      </c>
      <c r="J5497" s="58" t="inlineStr">
        <is>
          <t>No</t>
        </is>
      </c>
      <c r="K5497" s="58" t="inlineStr">
        <is>
          <t>No</t>
        </is>
      </c>
      <c r="L5497" s="58" t="inlineStr">
        <is>
          <t>No</t>
        </is>
      </c>
      <c r="M5497" s="58" t="inlineStr">
        <is>
          <t>Yes</t>
        </is>
      </c>
      <c r="N5497" s="58" t="inlineStr">
        <is>
          <t>No</t>
        </is>
      </c>
      <c r="O5497" s="58" t="inlineStr">
        <is>
          <t>No</t>
        </is>
      </c>
      <c r="P5497" s="58" t="inlineStr">
        <is>
          <t>Month-to-month</t>
        </is>
      </c>
      <c r="Q5497" s="58" t="inlineStr">
        <is>
          <t>Yes</t>
        </is>
      </c>
      <c r="R5497" s="58" t="inlineStr">
        <is>
          <t>Electronic check</t>
        </is>
      </c>
      <c r="S5497" s="123" t="n">
        <v>73.84999999999999</v>
      </c>
      <c r="T5497" s="58" t="inlineStr">
        <is>
          <t>926.25</t>
        </is>
      </c>
      <c r="U5497" s="58" t="inlineStr">
        <is>
          <t>Yes</t>
        </is>
      </c>
      <c r="V5497" s="123">
        <f>IFERROR(VALUE(TRIM(T5497)),S5497*F5497)</f>
        <v/>
      </c>
      <c r="W5497" s="58">
        <f>IF(F5497&lt;=12,"0-12 mo",IF(F5497&lt;=24,"13-24 mo",IF(F5497&lt;=48,"25-48 mo","49+ mo")))</f>
        <v/>
      </c>
      <c r="X5497" s="58">
        <f>IF(S5497&lt;=35.5,"Q1 Low",IF(S5497&lt;=70.35,"Q2 Mid-Low",IF(S5497&lt;=89.85,"Q3 Mid-High","Q4 High")))</f>
        <v/>
      </c>
      <c r="Y5497" s="58">
        <f>IF(U5497="Yes",1,0)</f>
        <v/>
      </c>
      <c r="Z5497" s="58">
        <f>IF(P5497="Month-to-month",1,0)+IF(M5497="No",1,0)+IF(J5497="No",1,0)+IF(I5497="Fiber optic",1,0)+IF(Q5497="Yes",1,0)</f>
        <v/>
      </c>
    </row>
    <row r="5498" ht="15" customHeight="1" s="59">
      <c r="A5498" s="58" t="inlineStr">
        <is>
          <t>2208-NKVVH</t>
        </is>
      </c>
      <c r="B5498" s="58" t="inlineStr">
        <is>
          <t>Male</t>
        </is>
      </c>
      <c r="C5498" s="58" t="n">
        <v>0</v>
      </c>
      <c r="D5498" s="58" t="inlineStr">
        <is>
          <t>Yes</t>
        </is>
      </c>
      <c r="E5498" s="58" t="inlineStr">
        <is>
          <t>Yes</t>
        </is>
      </c>
      <c r="F5498" s="58" t="n">
        <v>43</v>
      </c>
      <c r="G5498" s="58" t="inlineStr">
        <is>
          <t>Yes</t>
        </is>
      </c>
      <c r="H5498" s="58" t="inlineStr">
        <is>
          <t>Yes</t>
        </is>
      </c>
      <c r="I5498" s="58" t="inlineStr">
        <is>
          <t>No</t>
        </is>
      </c>
      <c r="J5498" s="58" t="inlineStr">
        <is>
          <t>No internet service</t>
        </is>
      </c>
      <c r="K5498" s="58" t="inlineStr">
        <is>
          <t>No internet service</t>
        </is>
      </c>
      <c r="L5498" s="58" t="inlineStr">
        <is>
          <t>No internet service</t>
        </is>
      </c>
      <c r="M5498" s="58" t="inlineStr">
        <is>
          <t>No internet service</t>
        </is>
      </c>
      <c r="N5498" s="58" t="inlineStr">
        <is>
          <t>No internet service</t>
        </is>
      </c>
      <c r="O5498" s="58" t="inlineStr">
        <is>
          <t>No internet service</t>
        </is>
      </c>
      <c r="P5498" s="58" t="inlineStr">
        <is>
          <t>Two year</t>
        </is>
      </c>
      <c r="Q5498" s="58" t="inlineStr">
        <is>
          <t>No</t>
        </is>
      </c>
      <c r="R5498" s="58" t="inlineStr">
        <is>
          <t>Mailed check</t>
        </is>
      </c>
      <c r="S5498" s="123" t="n">
        <v>24.25</v>
      </c>
      <c r="T5498" s="58" t="inlineStr">
        <is>
          <t>1077.95</t>
        </is>
      </c>
      <c r="U5498" s="58" t="inlineStr">
        <is>
          <t>No</t>
        </is>
      </c>
      <c r="V5498" s="123">
        <f>IFERROR(VALUE(TRIM(T5498)),S5498*F5498)</f>
        <v/>
      </c>
      <c r="W5498" s="58">
        <f>IF(F5498&lt;=12,"0-12 mo",IF(F5498&lt;=24,"13-24 mo",IF(F5498&lt;=48,"25-48 mo","49+ mo")))</f>
        <v/>
      </c>
      <c r="X5498" s="58">
        <f>IF(S5498&lt;=35.5,"Q1 Low",IF(S5498&lt;=70.35,"Q2 Mid-Low",IF(S5498&lt;=89.85,"Q3 Mid-High","Q4 High")))</f>
        <v/>
      </c>
      <c r="Y5498" s="58">
        <f>IF(U5498="Yes",1,0)</f>
        <v/>
      </c>
      <c r="Z5498" s="58">
        <f>IF(P5498="Month-to-month",1,0)+IF(M5498="No",1,0)+IF(J5498="No",1,0)+IF(I5498="Fiber optic",1,0)+IF(Q5498="Yes",1,0)</f>
        <v/>
      </c>
    </row>
    <row r="5499" ht="15" customHeight="1" s="59">
      <c r="A5499" s="58" t="inlineStr">
        <is>
          <t>7614-QVWQL</t>
        </is>
      </c>
      <c r="B5499" s="58" t="inlineStr">
        <is>
          <t>Male</t>
        </is>
      </c>
      <c r="C5499" s="58" t="n">
        <v>0</v>
      </c>
      <c r="D5499" s="58" t="inlineStr">
        <is>
          <t>Yes</t>
        </is>
      </c>
      <c r="E5499" s="58" t="inlineStr">
        <is>
          <t>Yes</t>
        </is>
      </c>
      <c r="F5499" s="58" t="n">
        <v>49</v>
      </c>
      <c r="G5499" s="58" t="inlineStr">
        <is>
          <t>No</t>
        </is>
      </c>
      <c r="H5499" s="58" t="inlineStr">
        <is>
          <t>No phone service</t>
        </is>
      </c>
      <c r="I5499" s="58" t="inlineStr">
        <is>
          <t>DSL</t>
        </is>
      </c>
      <c r="J5499" s="58" t="inlineStr">
        <is>
          <t>No</t>
        </is>
      </c>
      <c r="K5499" s="58" t="inlineStr">
        <is>
          <t>Yes</t>
        </is>
      </c>
      <c r="L5499" s="58" t="inlineStr">
        <is>
          <t>No</t>
        </is>
      </c>
      <c r="M5499" s="58" t="inlineStr">
        <is>
          <t>No</t>
        </is>
      </c>
      <c r="N5499" s="58" t="inlineStr">
        <is>
          <t>Yes</t>
        </is>
      </c>
      <c r="O5499" s="58" t="inlineStr">
        <is>
          <t>Yes</t>
        </is>
      </c>
      <c r="P5499" s="58" t="inlineStr">
        <is>
          <t>One year</t>
        </is>
      </c>
      <c r="Q5499" s="58" t="inlineStr">
        <is>
          <t>Yes</t>
        </is>
      </c>
      <c r="R5499" s="58" t="inlineStr">
        <is>
          <t>Bank transfer (automatic)</t>
        </is>
      </c>
      <c r="S5499" s="123" t="n">
        <v>51.8</v>
      </c>
      <c r="T5499" s="58" t="inlineStr">
        <is>
          <t>2541.25</t>
        </is>
      </c>
      <c r="U5499" s="58" t="inlineStr">
        <is>
          <t>Yes</t>
        </is>
      </c>
      <c r="V5499" s="123">
        <f>IFERROR(VALUE(TRIM(T5499)),S5499*F5499)</f>
        <v/>
      </c>
      <c r="W5499" s="58">
        <f>IF(F5499&lt;=12,"0-12 mo",IF(F5499&lt;=24,"13-24 mo",IF(F5499&lt;=48,"25-48 mo","49+ mo")))</f>
        <v/>
      </c>
      <c r="X5499" s="58">
        <f>IF(S5499&lt;=35.5,"Q1 Low",IF(S5499&lt;=70.35,"Q2 Mid-Low",IF(S5499&lt;=89.85,"Q3 Mid-High","Q4 High")))</f>
        <v/>
      </c>
      <c r="Y5499" s="58">
        <f>IF(U5499="Yes",1,0)</f>
        <v/>
      </c>
      <c r="Z5499" s="58">
        <f>IF(P5499="Month-to-month",1,0)+IF(M5499="No",1,0)+IF(J5499="No",1,0)+IF(I5499="Fiber optic",1,0)+IF(Q5499="Yes",1,0)</f>
        <v/>
      </c>
    </row>
    <row r="5500" ht="15" customHeight="1" s="59">
      <c r="A5500" s="58" t="inlineStr">
        <is>
          <t>1976-CFOCS</t>
        </is>
      </c>
      <c r="B5500" s="58" t="inlineStr">
        <is>
          <t>Female</t>
        </is>
      </c>
      <c r="C5500" s="58" t="n">
        <v>1</v>
      </c>
      <c r="D5500" s="58" t="inlineStr">
        <is>
          <t>Yes</t>
        </is>
      </c>
      <c r="E5500" s="58" t="inlineStr">
        <is>
          <t>No</t>
        </is>
      </c>
      <c r="F5500" s="58" t="n">
        <v>1</v>
      </c>
      <c r="G5500" s="58" t="inlineStr">
        <is>
          <t>Yes</t>
        </is>
      </c>
      <c r="H5500" s="58" t="inlineStr">
        <is>
          <t>No</t>
        </is>
      </c>
      <c r="I5500" s="58" t="inlineStr">
        <is>
          <t>DSL</t>
        </is>
      </c>
      <c r="J5500" s="58" t="inlineStr">
        <is>
          <t>No</t>
        </is>
      </c>
      <c r="K5500" s="58" t="inlineStr">
        <is>
          <t>No</t>
        </is>
      </c>
      <c r="L5500" s="58" t="inlineStr">
        <is>
          <t>No</t>
        </is>
      </c>
      <c r="M5500" s="58" t="inlineStr">
        <is>
          <t>No</t>
        </is>
      </c>
      <c r="N5500" s="58" t="inlineStr">
        <is>
          <t>No</t>
        </is>
      </c>
      <c r="O5500" s="58" t="inlineStr">
        <is>
          <t>No</t>
        </is>
      </c>
      <c r="P5500" s="58" t="inlineStr">
        <is>
          <t>Month-to-month</t>
        </is>
      </c>
      <c r="Q5500" s="58" t="inlineStr">
        <is>
          <t>No</t>
        </is>
      </c>
      <c r="R5500" s="58" t="inlineStr">
        <is>
          <t>Electronic check</t>
        </is>
      </c>
      <c r="S5500" s="123" t="n">
        <v>46</v>
      </c>
      <c r="T5500" s="58" t="inlineStr">
        <is>
          <t>46</t>
        </is>
      </c>
      <c r="U5500" s="58" t="inlineStr">
        <is>
          <t>Yes</t>
        </is>
      </c>
      <c r="V5500" s="123">
        <f>IFERROR(VALUE(TRIM(T5500)),S5500*F5500)</f>
        <v/>
      </c>
      <c r="W5500" s="58">
        <f>IF(F5500&lt;=12,"0-12 mo",IF(F5500&lt;=24,"13-24 mo",IF(F5500&lt;=48,"25-48 mo","49+ mo")))</f>
        <v/>
      </c>
      <c r="X5500" s="58">
        <f>IF(S5500&lt;=35.5,"Q1 Low",IF(S5500&lt;=70.35,"Q2 Mid-Low",IF(S5500&lt;=89.85,"Q3 Mid-High","Q4 High")))</f>
        <v/>
      </c>
      <c r="Y5500" s="58">
        <f>IF(U5500="Yes",1,0)</f>
        <v/>
      </c>
      <c r="Z5500" s="58">
        <f>IF(P5500="Month-to-month",1,0)+IF(M5500="No",1,0)+IF(J5500="No",1,0)+IF(I5500="Fiber optic",1,0)+IF(Q5500="Yes",1,0)</f>
        <v/>
      </c>
    </row>
    <row r="5501" ht="15" customHeight="1" s="59">
      <c r="A5501" s="58" t="inlineStr">
        <is>
          <t>4631-OACRM</t>
        </is>
      </c>
      <c r="B5501" s="58" t="inlineStr">
        <is>
          <t>Male</t>
        </is>
      </c>
      <c r="C5501" s="58" t="n">
        <v>1</v>
      </c>
      <c r="D5501" s="58" t="inlineStr">
        <is>
          <t>No</t>
        </is>
      </c>
      <c r="E5501" s="58" t="inlineStr">
        <is>
          <t>No</t>
        </is>
      </c>
      <c r="F5501" s="58" t="n">
        <v>15</v>
      </c>
      <c r="G5501" s="58" t="inlineStr">
        <is>
          <t>Yes</t>
        </is>
      </c>
      <c r="H5501" s="58" t="inlineStr">
        <is>
          <t>No</t>
        </is>
      </c>
      <c r="I5501" s="58" t="inlineStr">
        <is>
          <t>Fiber optic</t>
        </is>
      </c>
      <c r="J5501" s="58" t="inlineStr">
        <is>
          <t>No</t>
        </is>
      </c>
      <c r="K5501" s="58" t="inlineStr">
        <is>
          <t>No</t>
        </is>
      </c>
      <c r="L5501" s="58" t="inlineStr">
        <is>
          <t>No</t>
        </is>
      </c>
      <c r="M5501" s="58" t="inlineStr">
        <is>
          <t>No</t>
        </is>
      </c>
      <c r="N5501" s="58" t="inlineStr">
        <is>
          <t>No</t>
        </is>
      </c>
      <c r="O5501" s="58" t="inlineStr">
        <is>
          <t>Yes</t>
        </is>
      </c>
      <c r="P5501" s="58" t="inlineStr">
        <is>
          <t>Month-to-month</t>
        </is>
      </c>
      <c r="Q5501" s="58" t="inlineStr">
        <is>
          <t>Yes</t>
        </is>
      </c>
      <c r="R5501" s="58" t="inlineStr">
        <is>
          <t>Electronic check</t>
        </is>
      </c>
      <c r="S5501" s="123" t="n">
        <v>79.40000000000001</v>
      </c>
      <c r="T5501" s="58" t="inlineStr">
        <is>
          <t>1156.1</t>
        </is>
      </c>
      <c r="U5501" s="58" t="inlineStr">
        <is>
          <t>Yes</t>
        </is>
      </c>
      <c r="V5501" s="123">
        <f>IFERROR(VALUE(TRIM(T5501)),S5501*F5501)</f>
        <v/>
      </c>
      <c r="W5501" s="58">
        <f>IF(F5501&lt;=12,"0-12 mo",IF(F5501&lt;=24,"13-24 mo",IF(F5501&lt;=48,"25-48 mo","49+ mo")))</f>
        <v/>
      </c>
      <c r="X5501" s="58">
        <f>IF(S5501&lt;=35.5,"Q1 Low",IF(S5501&lt;=70.35,"Q2 Mid-Low",IF(S5501&lt;=89.85,"Q3 Mid-High","Q4 High")))</f>
        <v/>
      </c>
      <c r="Y5501" s="58">
        <f>IF(U5501="Yes",1,0)</f>
        <v/>
      </c>
      <c r="Z5501" s="58">
        <f>IF(P5501="Month-to-month",1,0)+IF(M5501="No",1,0)+IF(J5501="No",1,0)+IF(I5501="Fiber optic",1,0)+IF(Q5501="Yes",1,0)</f>
        <v/>
      </c>
    </row>
    <row r="5502" ht="15" customHeight="1" s="59">
      <c r="A5502" s="58" t="inlineStr">
        <is>
          <t>7139-JZFVG</t>
        </is>
      </c>
      <c r="B5502" s="58" t="inlineStr">
        <is>
          <t>Male</t>
        </is>
      </c>
      <c r="C5502" s="58" t="n">
        <v>0</v>
      </c>
      <c r="D5502" s="58" t="inlineStr">
        <is>
          <t>Yes</t>
        </is>
      </c>
      <c r="E5502" s="58" t="inlineStr">
        <is>
          <t>Yes</t>
        </is>
      </c>
      <c r="F5502" s="58" t="n">
        <v>60</v>
      </c>
      <c r="G5502" s="58" t="inlineStr">
        <is>
          <t>Yes</t>
        </is>
      </c>
      <c r="H5502" s="58" t="inlineStr">
        <is>
          <t>No</t>
        </is>
      </c>
      <c r="I5502" s="58" t="inlineStr">
        <is>
          <t>DSL</t>
        </is>
      </c>
      <c r="J5502" s="58" t="inlineStr">
        <is>
          <t>Yes</t>
        </is>
      </c>
      <c r="K5502" s="58" t="inlineStr">
        <is>
          <t>Yes</t>
        </is>
      </c>
      <c r="L5502" s="58" t="inlineStr">
        <is>
          <t>Yes</t>
        </is>
      </c>
      <c r="M5502" s="58" t="inlineStr">
        <is>
          <t>No</t>
        </is>
      </c>
      <c r="N5502" s="58" t="inlineStr">
        <is>
          <t>No</t>
        </is>
      </c>
      <c r="O5502" s="58" t="inlineStr">
        <is>
          <t>No</t>
        </is>
      </c>
      <c r="P5502" s="58" t="inlineStr">
        <is>
          <t>Two year</t>
        </is>
      </c>
      <c r="Q5502" s="58" t="inlineStr">
        <is>
          <t>No</t>
        </is>
      </c>
      <c r="R5502" s="58" t="inlineStr">
        <is>
          <t>Bank transfer (automatic)</t>
        </is>
      </c>
      <c r="S5502" s="123" t="n">
        <v>60.5</v>
      </c>
      <c r="T5502" s="58" t="inlineStr">
        <is>
          <t>3694.45</t>
        </is>
      </c>
      <c r="U5502" s="58" t="inlineStr">
        <is>
          <t>No</t>
        </is>
      </c>
      <c r="V5502" s="123">
        <f>IFERROR(VALUE(TRIM(T5502)),S5502*F5502)</f>
        <v/>
      </c>
      <c r="W5502" s="58">
        <f>IF(F5502&lt;=12,"0-12 mo",IF(F5502&lt;=24,"13-24 mo",IF(F5502&lt;=48,"25-48 mo","49+ mo")))</f>
        <v/>
      </c>
      <c r="X5502" s="58">
        <f>IF(S5502&lt;=35.5,"Q1 Low",IF(S5502&lt;=70.35,"Q2 Mid-Low",IF(S5502&lt;=89.85,"Q3 Mid-High","Q4 High")))</f>
        <v/>
      </c>
      <c r="Y5502" s="58">
        <f>IF(U5502="Yes",1,0)</f>
        <v/>
      </c>
      <c r="Z5502" s="58">
        <f>IF(P5502="Month-to-month",1,0)+IF(M5502="No",1,0)+IF(J5502="No",1,0)+IF(I5502="Fiber optic",1,0)+IF(Q5502="Yes",1,0)</f>
        <v/>
      </c>
    </row>
    <row r="5503" ht="15" customHeight="1" s="59">
      <c r="A5503" s="58" t="inlineStr">
        <is>
          <t>4987-GQWPO</t>
        </is>
      </c>
      <c r="B5503" s="58" t="inlineStr">
        <is>
          <t>Male</t>
        </is>
      </c>
      <c r="C5503" s="58" t="n">
        <v>0</v>
      </c>
      <c r="D5503" s="58" t="inlineStr">
        <is>
          <t>No</t>
        </is>
      </c>
      <c r="E5503" s="58" t="inlineStr">
        <is>
          <t>No</t>
        </is>
      </c>
      <c r="F5503" s="58" t="n">
        <v>17</v>
      </c>
      <c r="G5503" s="58" t="inlineStr">
        <is>
          <t>No</t>
        </is>
      </c>
      <c r="H5503" s="58" t="inlineStr">
        <is>
          <t>No phone service</t>
        </is>
      </c>
      <c r="I5503" s="58" t="inlineStr">
        <is>
          <t>DSL</t>
        </is>
      </c>
      <c r="J5503" s="58" t="inlineStr">
        <is>
          <t>No</t>
        </is>
      </c>
      <c r="K5503" s="58" t="inlineStr">
        <is>
          <t>No</t>
        </is>
      </c>
      <c r="L5503" s="58" t="inlineStr">
        <is>
          <t>No</t>
        </is>
      </c>
      <c r="M5503" s="58" t="inlineStr">
        <is>
          <t>No</t>
        </is>
      </c>
      <c r="N5503" s="58" t="inlineStr">
        <is>
          <t>No</t>
        </is>
      </c>
      <c r="O5503" s="58" t="inlineStr">
        <is>
          <t>No</t>
        </is>
      </c>
      <c r="P5503" s="58" t="inlineStr">
        <is>
          <t>Month-to-month</t>
        </is>
      </c>
      <c r="Q5503" s="58" t="inlineStr">
        <is>
          <t>No</t>
        </is>
      </c>
      <c r="R5503" s="58" t="inlineStr">
        <is>
          <t>Credit card (automatic)</t>
        </is>
      </c>
      <c r="S5503" s="123" t="n">
        <v>25.1</v>
      </c>
      <c r="T5503" s="58" t="inlineStr">
        <is>
          <t>382.8</t>
        </is>
      </c>
      <c r="U5503" s="58" t="inlineStr">
        <is>
          <t>No</t>
        </is>
      </c>
      <c r="V5503" s="123">
        <f>IFERROR(VALUE(TRIM(T5503)),S5503*F5503)</f>
        <v/>
      </c>
      <c r="W5503" s="58">
        <f>IF(F5503&lt;=12,"0-12 mo",IF(F5503&lt;=24,"13-24 mo",IF(F5503&lt;=48,"25-48 mo","49+ mo")))</f>
        <v/>
      </c>
      <c r="X5503" s="58">
        <f>IF(S5503&lt;=35.5,"Q1 Low",IF(S5503&lt;=70.35,"Q2 Mid-Low",IF(S5503&lt;=89.85,"Q3 Mid-High","Q4 High")))</f>
        <v/>
      </c>
      <c r="Y5503" s="58">
        <f>IF(U5503="Yes",1,0)</f>
        <v/>
      </c>
      <c r="Z5503" s="58">
        <f>IF(P5503="Month-to-month",1,0)+IF(M5503="No",1,0)+IF(J5503="No",1,0)+IF(I5503="Fiber optic",1,0)+IF(Q5503="Yes",1,0)</f>
        <v/>
      </c>
    </row>
    <row r="5504" ht="15" customHeight="1" s="59">
      <c r="A5504" s="58" t="inlineStr">
        <is>
          <t>3755-JBMNH</t>
        </is>
      </c>
      <c r="B5504" s="58" t="inlineStr">
        <is>
          <t>Male</t>
        </is>
      </c>
      <c r="C5504" s="58" t="n">
        <v>1</v>
      </c>
      <c r="D5504" s="58" t="inlineStr">
        <is>
          <t>Yes</t>
        </is>
      </c>
      <c r="E5504" s="58" t="inlineStr">
        <is>
          <t>No</t>
        </is>
      </c>
      <c r="F5504" s="58" t="n">
        <v>16</v>
      </c>
      <c r="G5504" s="58" t="inlineStr">
        <is>
          <t>Yes</t>
        </is>
      </c>
      <c r="H5504" s="58" t="inlineStr">
        <is>
          <t>No</t>
        </is>
      </c>
      <c r="I5504" s="58" t="inlineStr">
        <is>
          <t>Fiber optic</t>
        </is>
      </c>
      <c r="J5504" s="58" t="inlineStr">
        <is>
          <t>No</t>
        </is>
      </c>
      <c r="K5504" s="58" t="inlineStr">
        <is>
          <t>No</t>
        </is>
      </c>
      <c r="L5504" s="58" t="inlineStr">
        <is>
          <t>No</t>
        </is>
      </c>
      <c r="M5504" s="58" t="inlineStr">
        <is>
          <t>No</t>
        </is>
      </c>
      <c r="N5504" s="58" t="inlineStr">
        <is>
          <t>No</t>
        </is>
      </c>
      <c r="O5504" s="58" t="inlineStr">
        <is>
          <t>No</t>
        </is>
      </c>
      <c r="P5504" s="58" t="inlineStr">
        <is>
          <t>Month-to-month</t>
        </is>
      </c>
      <c r="Q5504" s="58" t="inlineStr">
        <is>
          <t>Yes</t>
        </is>
      </c>
      <c r="R5504" s="58" t="inlineStr">
        <is>
          <t>Bank transfer (automatic)</t>
        </is>
      </c>
      <c r="S5504" s="123" t="n">
        <v>71.8</v>
      </c>
      <c r="T5504" s="58" t="inlineStr">
        <is>
          <t>1167.8</t>
        </is>
      </c>
      <c r="U5504" s="58" t="inlineStr">
        <is>
          <t>Yes</t>
        </is>
      </c>
      <c r="V5504" s="123">
        <f>IFERROR(VALUE(TRIM(T5504)),S5504*F5504)</f>
        <v/>
      </c>
      <c r="W5504" s="58">
        <f>IF(F5504&lt;=12,"0-12 mo",IF(F5504&lt;=24,"13-24 mo",IF(F5504&lt;=48,"25-48 mo","49+ mo")))</f>
        <v/>
      </c>
      <c r="X5504" s="58">
        <f>IF(S5504&lt;=35.5,"Q1 Low",IF(S5504&lt;=70.35,"Q2 Mid-Low",IF(S5504&lt;=89.85,"Q3 Mid-High","Q4 High")))</f>
        <v/>
      </c>
      <c r="Y5504" s="58">
        <f>IF(U5504="Yes",1,0)</f>
        <v/>
      </c>
      <c r="Z5504" s="58">
        <f>IF(P5504="Month-to-month",1,0)+IF(M5504="No",1,0)+IF(J5504="No",1,0)+IF(I5504="Fiber optic",1,0)+IF(Q5504="Yes",1,0)</f>
        <v/>
      </c>
    </row>
    <row r="5505" ht="15" customHeight="1" s="59">
      <c r="A5505" s="58" t="inlineStr">
        <is>
          <t>1757-TCATG</t>
        </is>
      </c>
      <c r="B5505" s="58" t="inlineStr">
        <is>
          <t>Male</t>
        </is>
      </c>
      <c r="C5505" s="58" t="n">
        <v>0</v>
      </c>
      <c r="D5505" s="58" t="inlineStr">
        <is>
          <t>Yes</t>
        </is>
      </c>
      <c r="E5505" s="58" t="inlineStr">
        <is>
          <t>Yes</t>
        </is>
      </c>
      <c r="F5505" s="58" t="n">
        <v>35</v>
      </c>
      <c r="G5505" s="58" t="inlineStr">
        <is>
          <t>Yes</t>
        </is>
      </c>
      <c r="H5505" s="58" t="inlineStr">
        <is>
          <t>No</t>
        </is>
      </c>
      <c r="I5505" s="58" t="inlineStr">
        <is>
          <t>No</t>
        </is>
      </c>
      <c r="J5505" s="58" t="inlineStr">
        <is>
          <t>No internet service</t>
        </is>
      </c>
      <c r="K5505" s="58" t="inlineStr">
        <is>
          <t>No internet service</t>
        </is>
      </c>
      <c r="L5505" s="58" t="inlineStr">
        <is>
          <t>No internet service</t>
        </is>
      </c>
      <c r="M5505" s="58" t="inlineStr">
        <is>
          <t>No internet service</t>
        </is>
      </c>
      <c r="N5505" s="58" t="inlineStr">
        <is>
          <t>No internet service</t>
        </is>
      </c>
      <c r="O5505" s="58" t="inlineStr">
        <is>
          <t>No internet service</t>
        </is>
      </c>
      <c r="P5505" s="58" t="inlineStr">
        <is>
          <t>One year</t>
        </is>
      </c>
      <c r="Q5505" s="58" t="inlineStr">
        <is>
          <t>No</t>
        </is>
      </c>
      <c r="R5505" s="58" t="inlineStr">
        <is>
          <t>Bank transfer (automatic)</t>
        </is>
      </c>
      <c r="S5505" s="123" t="n">
        <v>20.05</v>
      </c>
      <c r="T5505" s="58" t="inlineStr">
        <is>
          <t>746.75</t>
        </is>
      </c>
      <c r="U5505" s="58" t="inlineStr">
        <is>
          <t>No</t>
        </is>
      </c>
      <c r="V5505" s="123">
        <f>IFERROR(VALUE(TRIM(T5505)),S5505*F5505)</f>
        <v/>
      </c>
      <c r="W5505" s="58">
        <f>IF(F5505&lt;=12,"0-12 mo",IF(F5505&lt;=24,"13-24 mo",IF(F5505&lt;=48,"25-48 mo","49+ mo")))</f>
        <v/>
      </c>
      <c r="X5505" s="58">
        <f>IF(S5505&lt;=35.5,"Q1 Low",IF(S5505&lt;=70.35,"Q2 Mid-Low",IF(S5505&lt;=89.85,"Q3 Mid-High","Q4 High")))</f>
        <v/>
      </c>
      <c r="Y5505" s="58">
        <f>IF(U5505="Yes",1,0)</f>
        <v/>
      </c>
      <c r="Z5505" s="58">
        <f>IF(P5505="Month-to-month",1,0)+IF(M5505="No",1,0)+IF(J5505="No",1,0)+IF(I5505="Fiber optic",1,0)+IF(Q5505="Yes",1,0)</f>
        <v/>
      </c>
    </row>
    <row r="5506" ht="15" customHeight="1" s="59">
      <c r="A5506" s="58" t="inlineStr">
        <is>
          <t>6345-ULYRW</t>
        </is>
      </c>
      <c r="B5506" s="58" t="inlineStr">
        <is>
          <t>Male</t>
        </is>
      </c>
      <c r="C5506" s="58" t="n">
        <v>1</v>
      </c>
      <c r="D5506" s="58" t="inlineStr">
        <is>
          <t>Yes</t>
        </is>
      </c>
      <c r="E5506" s="58" t="inlineStr">
        <is>
          <t>No</t>
        </is>
      </c>
      <c r="F5506" s="58" t="n">
        <v>44</v>
      </c>
      <c r="G5506" s="58" t="inlineStr">
        <is>
          <t>Yes</t>
        </is>
      </c>
      <c r="H5506" s="58" t="inlineStr">
        <is>
          <t>Yes</t>
        </is>
      </c>
      <c r="I5506" s="58" t="inlineStr">
        <is>
          <t>Fiber optic</t>
        </is>
      </c>
      <c r="J5506" s="58" t="inlineStr">
        <is>
          <t>No</t>
        </is>
      </c>
      <c r="K5506" s="58" t="inlineStr">
        <is>
          <t>Yes</t>
        </is>
      </c>
      <c r="L5506" s="58" t="inlineStr">
        <is>
          <t>No</t>
        </is>
      </c>
      <c r="M5506" s="58" t="inlineStr">
        <is>
          <t>No</t>
        </is>
      </c>
      <c r="N5506" s="58" t="inlineStr">
        <is>
          <t>No</t>
        </is>
      </c>
      <c r="O5506" s="58" t="inlineStr">
        <is>
          <t>Yes</t>
        </is>
      </c>
      <c r="P5506" s="58" t="inlineStr">
        <is>
          <t>One year</t>
        </is>
      </c>
      <c r="Q5506" s="58" t="inlineStr">
        <is>
          <t>No</t>
        </is>
      </c>
      <c r="R5506" s="58" t="inlineStr">
        <is>
          <t>Mailed check</t>
        </is>
      </c>
      <c r="S5506" s="123" t="n">
        <v>88.40000000000001</v>
      </c>
      <c r="T5506" s="58" t="inlineStr">
        <is>
          <t>3912.9</t>
        </is>
      </c>
      <c r="U5506" s="58" t="inlineStr">
        <is>
          <t>Yes</t>
        </is>
      </c>
      <c r="V5506" s="123">
        <f>IFERROR(VALUE(TRIM(T5506)),S5506*F5506)</f>
        <v/>
      </c>
      <c r="W5506" s="58">
        <f>IF(F5506&lt;=12,"0-12 mo",IF(F5506&lt;=24,"13-24 mo",IF(F5506&lt;=48,"25-48 mo","49+ mo")))</f>
        <v/>
      </c>
      <c r="X5506" s="58">
        <f>IF(S5506&lt;=35.5,"Q1 Low",IF(S5506&lt;=70.35,"Q2 Mid-Low",IF(S5506&lt;=89.85,"Q3 Mid-High","Q4 High")))</f>
        <v/>
      </c>
      <c r="Y5506" s="58">
        <f>IF(U5506="Yes",1,0)</f>
        <v/>
      </c>
      <c r="Z5506" s="58">
        <f>IF(P5506="Month-to-month",1,0)+IF(M5506="No",1,0)+IF(J5506="No",1,0)+IF(I5506="Fiber optic",1,0)+IF(Q5506="Yes",1,0)</f>
        <v/>
      </c>
    </row>
    <row r="5507" ht="15" customHeight="1" s="59">
      <c r="A5507" s="58" t="inlineStr">
        <is>
          <t>4776-XSKYQ</t>
        </is>
      </c>
      <c r="B5507" s="58" t="inlineStr">
        <is>
          <t>Female</t>
        </is>
      </c>
      <c r="C5507" s="58" t="n">
        <v>0</v>
      </c>
      <c r="D5507" s="58" t="inlineStr">
        <is>
          <t>Yes</t>
        </is>
      </c>
      <c r="E5507" s="58" t="inlineStr">
        <is>
          <t>Yes</t>
        </is>
      </c>
      <c r="F5507" s="58" t="n">
        <v>12</v>
      </c>
      <c r="G5507" s="58" t="inlineStr">
        <is>
          <t>No</t>
        </is>
      </c>
      <c r="H5507" s="58" t="inlineStr">
        <is>
          <t>No phone service</t>
        </is>
      </c>
      <c r="I5507" s="58" t="inlineStr">
        <is>
          <t>DSL</t>
        </is>
      </c>
      <c r="J5507" s="58" t="inlineStr">
        <is>
          <t>No</t>
        </is>
      </c>
      <c r="K5507" s="58" t="inlineStr">
        <is>
          <t>No</t>
        </is>
      </c>
      <c r="L5507" s="58" t="inlineStr">
        <is>
          <t>No</t>
        </is>
      </c>
      <c r="M5507" s="58" t="inlineStr">
        <is>
          <t>Yes</t>
        </is>
      </c>
      <c r="N5507" s="58" t="inlineStr">
        <is>
          <t>No</t>
        </is>
      </c>
      <c r="O5507" s="58" t="inlineStr">
        <is>
          <t>No</t>
        </is>
      </c>
      <c r="P5507" s="58" t="inlineStr">
        <is>
          <t>One year</t>
        </is>
      </c>
      <c r="Q5507" s="58" t="inlineStr">
        <is>
          <t>No</t>
        </is>
      </c>
      <c r="R5507" s="58" t="inlineStr">
        <is>
          <t>Credit card (automatic)</t>
        </is>
      </c>
      <c r="S5507" s="123" t="n">
        <v>30.25</v>
      </c>
      <c r="T5507" s="58" t="inlineStr">
        <is>
          <t>368.85</t>
        </is>
      </c>
      <c r="U5507" s="58" t="inlineStr">
        <is>
          <t>No</t>
        </is>
      </c>
      <c r="V5507" s="123">
        <f>IFERROR(VALUE(TRIM(T5507)),S5507*F5507)</f>
        <v/>
      </c>
      <c r="W5507" s="58">
        <f>IF(F5507&lt;=12,"0-12 mo",IF(F5507&lt;=24,"13-24 mo",IF(F5507&lt;=48,"25-48 mo","49+ mo")))</f>
        <v/>
      </c>
      <c r="X5507" s="58">
        <f>IF(S5507&lt;=35.5,"Q1 Low",IF(S5507&lt;=70.35,"Q2 Mid-Low",IF(S5507&lt;=89.85,"Q3 Mid-High","Q4 High")))</f>
        <v/>
      </c>
      <c r="Y5507" s="58">
        <f>IF(U5507="Yes",1,0)</f>
        <v/>
      </c>
      <c r="Z5507" s="58">
        <f>IF(P5507="Month-to-month",1,0)+IF(M5507="No",1,0)+IF(J5507="No",1,0)+IF(I5507="Fiber optic",1,0)+IF(Q5507="Yes",1,0)</f>
        <v/>
      </c>
    </row>
    <row r="5508" ht="15" customHeight="1" s="59">
      <c r="A5508" s="58" t="inlineStr">
        <is>
          <t>8048-DSDFQ</t>
        </is>
      </c>
      <c r="B5508" s="58" t="inlineStr">
        <is>
          <t>Male</t>
        </is>
      </c>
      <c r="C5508" s="58" t="n">
        <v>0</v>
      </c>
      <c r="D5508" s="58" t="inlineStr">
        <is>
          <t>No</t>
        </is>
      </c>
      <c r="E5508" s="58" t="inlineStr">
        <is>
          <t>No</t>
        </is>
      </c>
      <c r="F5508" s="58" t="n">
        <v>1</v>
      </c>
      <c r="G5508" s="58" t="inlineStr">
        <is>
          <t>Yes</t>
        </is>
      </c>
      <c r="H5508" s="58" t="inlineStr">
        <is>
          <t>No</t>
        </is>
      </c>
      <c r="I5508" s="58" t="inlineStr">
        <is>
          <t>No</t>
        </is>
      </c>
      <c r="J5508" s="58" t="inlineStr">
        <is>
          <t>No internet service</t>
        </is>
      </c>
      <c r="K5508" s="58" t="inlineStr">
        <is>
          <t>No internet service</t>
        </is>
      </c>
      <c r="L5508" s="58" t="inlineStr">
        <is>
          <t>No internet service</t>
        </is>
      </c>
      <c r="M5508" s="58" t="inlineStr">
        <is>
          <t>No internet service</t>
        </is>
      </c>
      <c r="N5508" s="58" t="inlineStr">
        <is>
          <t>No internet service</t>
        </is>
      </c>
      <c r="O5508" s="58" t="inlineStr">
        <is>
          <t>No internet service</t>
        </is>
      </c>
      <c r="P5508" s="58" t="inlineStr">
        <is>
          <t>Month-to-month</t>
        </is>
      </c>
      <c r="Q5508" s="58" t="inlineStr">
        <is>
          <t>No</t>
        </is>
      </c>
      <c r="R5508" s="58" t="inlineStr">
        <is>
          <t>Mailed check</t>
        </is>
      </c>
      <c r="S5508" s="123" t="n">
        <v>20.2</v>
      </c>
      <c r="T5508" s="58" t="inlineStr">
        <is>
          <t>20.2</t>
        </is>
      </c>
      <c r="U5508" s="58" t="inlineStr">
        <is>
          <t>No</t>
        </is>
      </c>
      <c r="V5508" s="123">
        <f>IFERROR(VALUE(TRIM(T5508)),S5508*F5508)</f>
        <v/>
      </c>
      <c r="W5508" s="58">
        <f>IF(F5508&lt;=12,"0-12 mo",IF(F5508&lt;=24,"13-24 mo",IF(F5508&lt;=48,"25-48 mo","49+ mo")))</f>
        <v/>
      </c>
      <c r="X5508" s="58">
        <f>IF(S5508&lt;=35.5,"Q1 Low",IF(S5508&lt;=70.35,"Q2 Mid-Low",IF(S5508&lt;=89.85,"Q3 Mid-High","Q4 High")))</f>
        <v/>
      </c>
      <c r="Y5508" s="58">
        <f>IF(U5508="Yes",1,0)</f>
        <v/>
      </c>
      <c r="Z5508" s="58">
        <f>IF(P5508="Month-to-month",1,0)+IF(M5508="No",1,0)+IF(J5508="No",1,0)+IF(I5508="Fiber optic",1,0)+IF(Q5508="Yes",1,0)</f>
        <v/>
      </c>
    </row>
    <row r="5509" ht="15" customHeight="1" s="59">
      <c r="A5509" s="58" t="inlineStr">
        <is>
          <t>5753-QQWPW</t>
        </is>
      </c>
      <c r="B5509" s="58" t="inlineStr">
        <is>
          <t>Female</t>
        </is>
      </c>
      <c r="C5509" s="58" t="n">
        <v>0</v>
      </c>
      <c r="D5509" s="58" t="inlineStr">
        <is>
          <t>No</t>
        </is>
      </c>
      <c r="E5509" s="58" t="inlineStr">
        <is>
          <t>No</t>
        </is>
      </c>
      <c r="F5509" s="58" t="n">
        <v>28</v>
      </c>
      <c r="G5509" s="58" t="inlineStr">
        <is>
          <t>Yes</t>
        </is>
      </c>
      <c r="H5509" s="58" t="inlineStr">
        <is>
          <t>No</t>
        </is>
      </c>
      <c r="I5509" s="58" t="inlineStr">
        <is>
          <t>DSL</t>
        </is>
      </c>
      <c r="J5509" s="58" t="inlineStr">
        <is>
          <t>Yes</t>
        </is>
      </c>
      <c r="K5509" s="58" t="inlineStr">
        <is>
          <t>Yes</t>
        </is>
      </c>
      <c r="L5509" s="58" t="inlineStr">
        <is>
          <t>No</t>
        </is>
      </c>
      <c r="M5509" s="58" t="inlineStr">
        <is>
          <t>Yes</t>
        </is>
      </c>
      <c r="N5509" s="58" t="inlineStr">
        <is>
          <t>No</t>
        </is>
      </c>
      <c r="O5509" s="58" t="inlineStr">
        <is>
          <t>No</t>
        </is>
      </c>
      <c r="P5509" s="58" t="inlineStr">
        <is>
          <t>One year</t>
        </is>
      </c>
      <c r="Q5509" s="58" t="inlineStr">
        <is>
          <t>Yes</t>
        </is>
      </c>
      <c r="R5509" s="58" t="inlineStr">
        <is>
          <t>Electronic check</t>
        </is>
      </c>
      <c r="S5509" s="123" t="n">
        <v>59.9</v>
      </c>
      <c r="T5509" s="58" t="inlineStr">
        <is>
          <t>1654.7</t>
        </is>
      </c>
      <c r="U5509" s="58" t="inlineStr">
        <is>
          <t>No</t>
        </is>
      </c>
      <c r="V5509" s="123">
        <f>IFERROR(VALUE(TRIM(T5509)),S5509*F5509)</f>
        <v/>
      </c>
      <c r="W5509" s="58">
        <f>IF(F5509&lt;=12,"0-12 mo",IF(F5509&lt;=24,"13-24 mo",IF(F5509&lt;=48,"25-48 mo","49+ mo")))</f>
        <v/>
      </c>
      <c r="X5509" s="58">
        <f>IF(S5509&lt;=35.5,"Q1 Low",IF(S5509&lt;=70.35,"Q2 Mid-Low",IF(S5509&lt;=89.85,"Q3 Mid-High","Q4 High")))</f>
        <v/>
      </c>
      <c r="Y5509" s="58">
        <f>IF(U5509="Yes",1,0)</f>
        <v/>
      </c>
      <c r="Z5509" s="58">
        <f>IF(P5509="Month-to-month",1,0)+IF(M5509="No",1,0)+IF(J5509="No",1,0)+IF(I5509="Fiber optic",1,0)+IF(Q5509="Yes",1,0)</f>
        <v/>
      </c>
    </row>
    <row r="5510" ht="15" customHeight="1" s="59">
      <c r="A5510" s="58" t="inlineStr">
        <is>
          <t>6010-DDPPW</t>
        </is>
      </c>
      <c r="B5510" s="58" t="inlineStr">
        <is>
          <t>Male</t>
        </is>
      </c>
      <c r="C5510" s="58" t="n">
        <v>0</v>
      </c>
      <c r="D5510" s="58" t="inlineStr">
        <is>
          <t>Yes</t>
        </is>
      </c>
      <c r="E5510" s="58" t="inlineStr">
        <is>
          <t>No</t>
        </is>
      </c>
      <c r="F5510" s="58" t="n">
        <v>70</v>
      </c>
      <c r="G5510" s="58" t="inlineStr">
        <is>
          <t>Yes</t>
        </is>
      </c>
      <c r="H5510" s="58" t="inlineStr">
        <is>
          <t>Yes</t>
        </is>
      </c>
      <c r="I5510" s="58" t="inlineStr">
        <is>
          <t>No</t>
        </is>
      </c>
      <c r="J5510" s="58" t="inlineStr">
        <is>
          <t>No internet service</t>
        </is>
      </c>
      <c r="K5510" s="58" t="inlineStr">
        <is>
          <t>No internet service</t>
        </is>
      </c>
      <c r="L5510" s="58" t="inlineStr">
        <is>
          <t>No internet service</t>
        </is>
      </c>
      <c r="M5510" s="58" t="inlineStr">
        <is>
          <t>No internet service</t>
        </is>
      </c>
      <c r="N5510" s="58" t="inlineStr">
        <is>
          <t>No internet service</t>
        </is>
      </c>
      <c r="O5510" s="58" t="inlineStr">
        <is>
          <t>No internet service</t>
        </is>
      </c>
      <c r="P5510" s="58" t="inlineStr">
        <is>
          <t>Two year</t>
        </is>
      </c>
      <c r="Q5510" s="58" t="inlineStr">
        <is>
          <t>No</t>
        </is>
      </c>
      <c r="R5510" s="58" t="inlineStr">
        <is>
          <t>Bank transfer (automatic)</t>
        </is>
      </c>
      <c r="S5510" s="123" t="n">
        <v>25.15</v>
      </c>
      <c r="T5510" s="58" t="inlineStr">
        <is>
          <t>1940.85</t>
        </is>
      </c>
      <c r="U5510" s="58" t="inlineStr">
        <is>
          <t>No</t>
        </is>
      </c>
      <c r="V5510" s="123">
        <f>IFERROR(VALUE(TRIM(T5510)),S5510*F5510)</f>
        <v/>
      </c>
      <c r="W5510" s="58">
        <f>IF(F5510&lt;=12,"0-12 mo",IF(F5510&lt;=24,"13-24 mo",IF(F5510&lt;=48,"25-48 mo","49+ mo")))</f>
        <v/>
      </c>
      <c r="X5510" s="58">
        <f>IF(S5510&lt;=35.5,"Q1 Low",IF(S5510&lt;=70.35,"Q2 Mid-Low",IF(S5510&lt;=89.85,"Q3 Mid-High","Q4 High")))</f>
        <v/>
      </c>
      <c r="Y5510" s="58">
        <f>IF(U5510="Yes",1,0)</f>
        <v/>
      </c>
      <c r="Z5510" s="58">
        <f>IF(P5510="Month-to-month",1,0)+IF(M5510="No",1,0)+IF(J5510="No",1,0)+IF(I5510="Fiber optic",1,0)+IF(Q5510="Yes",1,0)</f>
        <v/>
      </c>
    </row>
    <row r="5511" ht="15" customHeight="1" s="59">
      <c r="A5511" s="58" t="inlineStr">
        <is>
          <t>1809-DMJHQ</t>
        </is>
      </c>
      <c r="B5511" s="58" t="inlineStr">
        <is>
          <t>Female</t>
        </is>
      </c>
      <c r="C5511" s="58" t="n">
        <v>0</v>
      </c>
      <c r="D5511" s="58" t="inlineStr">
        <is>
          <t>No</t>
        </is>
      </c>
      <c r="E5511" s="58" t="inlineStr">
        <is>
          <t>Yes</t>
        </is>
      </c>
      <c r="F5511" s="58" t="n">
        <v>5</v>
      </c>
      <c r="G5511" s="58" t="inlineStr">
        <is>
          <t>Yes</t>
        </is>
      </c>
      <c r="H5511" s="58" t="inlineStr">
        <is>
          <t>No</t>
        </is>
      </c>
      <c r="I5511" s="58" t="inlineStr">
        <is>
          <t>DSL</t>
        </is>
      </c>
      <c r="J5511" s="58" t="inlineStr">
        <is>
          <t>No</t>
        </is>
      </c>
      <c r="K5511" s="58" t="inlineStr">
        <is>
          <t>No</t>
        </is>
      </c>
      <c r="L5511" s="58" t="inlineStr">
        <is>
          <t>No</t>
        </is>
      </c>
      <c r="M5511" s="58" t="inlineStr">
        <is>
          <t>No</t>
        </is>
      </c>
      <c r="N5511" s="58" t="inlineStr">
        <is>
          <t>No</t>
        </is>
      </c>
      <c r="O5511" s="58" t="inlineStr">
        <is>
          <t>No</t>
        </is>
      </c>
      <c r="P5511" s="58" t="inlineStr">
        <is>
          <t>Month-to-month</t>
        </is>
      </c>
      <c r="Q5511" s="58" t="inlineStr">
        <is>
          <t>No</t>
        </is>
      </c>
      <c r="R5511" s="58" t="inlineStr">
        <is>
          <t>Mailed check</t>
        </is>
      </c>
      <c r="S5511" s="123" t="n">
        <v>46</v>
      </c>
      <c r="T5511" s="58" t="inlineStr">
        <is>
          <t>221.7</t>
        </is>
      </c>
      <c r="U5511" s="58" t="inlineStr">
        <is>
          <t>Yes</t>
        </is>
      </c>
      <c r="V5511" s="123">
        <f>IFERROR(VALUE(TRIM(T5511)),S5511*F5511)</f>
        <v/>
      </c>
      <c r="W5511" s="58">
        <f>IF(F5511&lt;=12,"0-12 mo",IF(F5511&lt;=24,"13-24 mo",IF(F5511&lt;=48,"25-48 mo","49+ mo")))</f>
        <v/>
      </c>
      <c r="X5511" s="58">
        <f>IF(S5511&lt;=35.5,"Q1 Low",IF(S5511&lt;=70.35,"Q2 Mid-Low",IF(S5511&lt;=89.85,"Q3 Mid-High","Q4 High")))</f>
        <v/>
      </c>
      <c r="Y5511" s="58">
        <f>IF(U5511="Yes",1,0)</f>
        <v/>
      </c>
      <c r="Z5511" s="58">
        <f>IF(P5511="Month-to-month",1,0)+IF(M5511="No",1,0)+IF(J5511="No",1,0)+IF(I5511="Fiber optic",1,0)+IF(Q5511="Yes",1,0)</f>
        <v/>
      </c>
    </row>
    <row r="5512" ht="15" customHeight="1" s="59">
      <c r="A5512" s="58" t="inlineStr">
        <is>
          <t>6693-FRIRW</t>
        </is>
      </c>
      <c r="B5512" s="58" t="inlineStr">
        <is>
          <t>Male</t>
        </is>
      </c>
      <c r="C5512" s="58" t="n">
        <v>0</v>
      </c>
      <c r="D5512" s="58" t="inlineStr">
        <is>
          <t>No</t>
        </is>
      </c>
      <c r="E5512" s="58" t="inlineStr">
        <is>
          <t>No</t>
        </is>
      </c>
      <c r="F5512" s="58" t="n">
        <v>18</v>
      </c>
      <c r="G5512" s="58" t="inlineStr">
        <is>
          <t>Yes</t>
        </is>
      </c>
      <c r="H5512" s="58" t="inlineStr">
        <is>
          <t>No</t>
        </is>
      </c>
      <c r="I5512" s="58" t="inlineStr">
        <is>
          <t>Fiber optic</t>
        </is>
      </c>
      <c r="J5512" s="58" t="inlineStr">
        <is>
          <t>No</t>
        </is>
      </c>
      <c r="K5512" s="58" t="inlineStr">
        <is>
          <t>Yes</t>
        </is>
      </c>
      <c r="L5512" s="58" t="inlineStr">
        <is>
          <t>Yes</t>
        </is>
      </c>
      <c r="M5512" s="58" t="inlineStr">
        <is>
          <t>No</t>
        </is>
      </c>
      <c r="N5512" s="58" t="inlineStr">
        <is>
          <t>Yes</t>
        </is>
      </c>
      <c r="O5512" s="58" t="inlineStr">
        <is>
          <t>Yes</t>
        </is>
      </c>
      <c r="P5512" s="58" t="inlineStr">
        <is>
          <t>Month-to-month</t>
        </is>
      </c>
      <c r="Q5512" s="58" t="inlineStr">
        <is>
          <t>No</t>
        </is>
      </c>
      <c r="R5512" s="58" t="inlineStr">
        <is>
          <t>Credit card (automatic)</t>
        </is>
      </c>
      <c r="S5512" s="123" t="n">
        <v>101.3</v>
      </c>
      <c r="T5512" s="58" t="inlineStr">
        <is>
          <t>1794.65</t>
        </is>
      </c>
      <c r="U5512" s="58" t="inlineStr">
        <is>
          <t>No</t>
        </is>
      </c>
      <c r="V5512" s="123">
        <f>IFERROR(VALUE(TRIM(T5512)),S5512*F5512)</f>
        <v/>
      </c>
      <c r="W5512" s="58">
        <f>IF(F5512&lt;=12,"0-12 mo",IF(F5512&lt;=24,"13-24 mo",IF(F5512&lt;=48,"25-48 mo","49+ mo")))</f>
        <v/>
      </c>
      <c r="X5512" s="58">
        <f>IF(S5512&lt;=35.5,"Q1 Low",IF(S5512&lt;=70.35,"Q2 Mid-Low",IF(S5512&lt;=89.85,"Q3 Mid-High","Q4 High")))</f>
        <v/>
      </c>
      <c r="Y5512" s="58">
        <f>IF(U5512="Yes",1,0)</f>
        <v/>
      </c>
      <c r="Z5512" s="58">
        <f>IF(P5512="Month-to-month",1,0)+IF(M5512="No",1,0)+IF(J5512="No",1,0)+IF(I5512="Fiber optic",1,0)+IF(Q5512="Yes",1,0)</f>
        <v/>
      </c>
    </row>
    <row r="5513" ht="15" customHeight="1" s="59">
      <c r="A5513" s="58" t="inlineStr">
        <is>
          <t>6586-MYGKD</t>
        </is>
      </c>
      <c r="B5513" s="58" t="inlineStr">
        <is>
          <t>Male</t>
        </is>
      </c>
      <c r="C5513" s="58" t="n">
        <v>0</v>
      </c>
      <c r="D5513" s="58" t="inlineStr">
        <is>
          <t>Yes</t>
        </is>
      </c>
      <c r="E5513" s="58" t="inlineStr">
        <is>
          <t>No</t>
        </is>
      </c>
      <c r="F5513" s="58" t="n">
        <v>70</v>
      </c>
      <c r="G5513" s="58" t="inlineStr">
        <is>
          <t>Yes</t>
        </is>
      </c>
      <c r="H5513" s="58" t="inlineStr">
        <is>
          <t>Yes</t>
        </is>
      </c>
      <c r="I5513" s="58" t="inlineStr">
        <is>
          <t>DSL</t>
        </is>
      </c>
      <c r="J5513" s="58" t="inlineStr">
        <is>
          <t>Yes</t>
        </is>
      </c>
      <c r="K5513" s="58" t="inlineStr">
        <is>
          <t>No</t>
        </is>
      </c>
      <c r="L5513" s="58" t="inlineStr">
        <is>
          <t>No</t>
        </is>
      </c>
      <c r="M5513" s="58" t="inlineStr">
        <is>
          <t>Yes</t>
        </is>
      </c>
      <c r="N5513" s="58" t="inlineStr">
        <is>
          <t>Yes</t>
        </is>
      </c>
      <c r="O5513" s="58" t="inlineStr">
        <is>
          <t>Yes</t>
        </is>
      </c>
      <c r="P5513" s="58" t="inlineStr">
        <is>
          <t>Two year</t>
        </is>
      </c>
      <c r="Q5513" s="58" t="inlineStr">
        <is>
          <t>Yes</t>
        </is>
      </c>
      <c r="R5513" s="58" t="inlineStr">
        <is>
          <t>Credit card (automatic)</t>
        </is>
      </c>
      <c r="S5513" s="123" t="n">
        <v>76.95</v>
      </c>
      <c r="T5513" s="58" t="inlineStr">
        <is>
          <t>5289.8</t>
        </is>
      </c>
      <c r="U5513" s="58" t="inlineStr">
        <is>
          <t>No</t>
        </is>
      </c>
      <c r="V5513" s="123">
        <f>IFERROR(VALUE(TRIM(T5513)),S5513*F5513)</f>
        <v/>
      </c>
      <c r="W5513" s="58">
        <f>IF(F5513&lt;=12,"0-12 mo",IF(F5513&lt;=24,"13-24 mo",IF(F5513&lt;=48,"25-48 mo","49+ mo")))</f>
        <v/>
      </c>
      <c r="X5513" s="58">
        <f>IF(S5513&lt;=35.5,"Q1 Low",IF(S5513&lt;=70.35,"Q2 Mid-Low",IF(S5513&lt;=89.85,"Q3 Mid-High","Q4 High")))</f>
        <v/>
      </c>
      <c r="Y5513" s="58">
        <f>IF(U5513="Yes",1,0)</f>
        <v/>
      </c>
      <c r="Z5513" s="58">
        <f>IF(P5513="Month-to-month",1,0)+IF(M5513="No",1,0)+IF(J5513="No",1,0)+IF(I5513="Fiber optic",1,0)+IF(Q5513="Yes",1,0)</f>
        <v/>
      </c>
    </row>
    <row r="5514" ht="15" customHeight="1" s="59">
      <c r="A5514" s="58" t="inlineStr">
        <is>
          <t>3173-NVMPX</t>
        </is>
      </c>
      <c r="B5514" s="58" t="inlineStr">
        <is>
          <t>Female</t>
        </is>
      </c>
      <c r="C5514" s="58" t="n">
        <v>0</v>
      </c>
      <c r="D5514" s="58" t="inlineStr">
        <is>
          <t>Yes</t>
        </is>
      </c>
      <c r="E5514" s="58" t="inlineStr">
        <is>
          <t>Yes</t>
        </is>
      </c>
      <c r="F5514" s="58" t="n">
        <v>9</v>
      </c>
      <c r="G5514" s="58" t="inlineStr">
        <is>
          <t>Yes</t>
        </is>
      </c>
      <c r="H5514" s="58" t="inlineStr">
        <is>
          <t>Yes</t>
        </is>
      </c>
      <c r="I5514" s="58" t="inlineStr">
        <is>
          <t>DSL</t>
        </is>
      </c>
      <c r="J5514" s="58" t="inlineStr">
        <is>
          <t>No</t>
        </is>
      </c>
      <c r="K5514" s="58" t="inlineStr">
        <is>
          <t>Yes</t>
        </is>
      </c>
      <c r="L5514" s="58" t="inlineStr">
        <is>
          <t>No</t>
        </is>
      </c>
      <c r="M5514" s="58" t="inlineStr">
        <is>
          <t>No</t>
        </is>
      </c>
      <c r="N5514" s="58" t="inlineStr">
        <is>
          <t>No</t>
        </is>
      </c>
      <c r="O5514" s="58" t="inlineStr">
        <is>
          <t>No</t>
        </is>
      </c>
      <c r="P5514" s="58" t="inlineStr">
        <is>
          <t>Month-to-month</t>
        </is>
      </c>
      <c r="Q5514" s="58" t="inlineStr">
        <is>
          <t>Yes</t>
        </is>
      </c>
      <c r="R5514" s="58" t="inlineStr">
        <is>
          <t>Mailed check</t>
        </is>
      </c>
      <c r="S5514" s="123" t="n">
        <v>55.3</v>
      </c>
      <c r="T5514" s="58" t="inlineStr">
        <is>
          <t>501.2</t>
        </is>
      </c>
      <c r="U5514" s="58" t="inlineStr">
        <is>
          <t>No</t>
        </is>
      </c>
      <c r="V5514" s="123">
        <f>IFERROR(VALUE(TRIM(T5514)),S5514*F5514)</f>
        <v/>
      </c>
      <c r="W5514" s="58">
        <f>IF(F5514&lt;=12,"0-12 mo",IF(F5514&lt;=24,"13-24 mo",IF(F5514&lt;=48,"25-48 mo","49+ mo")))</f>
        <v/>
      </c>
      <c r="X5514" s="58">
        <f>IF(S5514&lt;=35.5,"Q1 Low",IF(S5514&lt;=70.35,"Q2 Mid-Low",IF(S5514&lt;=89.85,"Q3 Mid-High","Q4 High")))</f>
        <v/>
      </c>
      <c r="Y5514" s="58">
        <f>IF(U5514="Yes",1,0)</f>
        <v/>
      </c>
      <c r="Z5514" s="58">
        <f>IF(P5514="Month-to-month",1,0)+IF(M5514="No",1,0)+IF(J5514="No",1,0)+IF(I5514="Fiber optic",1,0)+IF(Q5514="Yes",1,0)</f>
        <v/>
      </c>
    </row>
    <row r="5515" ht="15" customHeight="1" s="59">
      <c r="A5515" s="58" t="inlineStr">
        <is>
          <t>0248-PGHBZ</t>
        </is>
      </c>
      <c r="B5515" s="58" t="inlineStr">
        <is>
          <t>Female</t>
        </is>
      </c>
      <c r="C5515" s="58" t="n">
        <v>1</v>
      </c>
      <c r="D5515" s="58" t="inlineStr">
        <is>
          <t>No</t>
        </is>
      </c>
      <c r="E5515" s="58" t="inlineStr">
        <is>
          <t>No</t>
        </is>
      </c>
      <c r="F5515" s="58" t="n">
        <v>67</v>
      </c>
      <c r="G5515" s="58" t="inlineStr">
        <is>
          <t>Yes</t>
        </is>
      </c>
      <c r="H5515" s="58" t="inlineStr">
        <is>
          <t>No</t>
        </is>
      </c>
      <c r="I5515" s="58" t="inlineStr">
        <is>
          <t>Fiber optic</t>
        </is>
      </c>
      <c r="J5515" s="58" t="inlineStr">
        <is>
          <t>Yes</t>
        </is>
      </c>
      <c r="K5515" s="58" t="inlineStr">
        <is>
          <t>Yes</t>
        </is>
      </c>
      <c r="L5515" s="58" t="inlineStr">
        <is>
          <t>No</t>
        </is>
      </c>
      <c r="M5515" s="58" t="inlineStr">
        <is>
          <t>Yes</t>
        </is>
      </c>
      <c r="N5515" s="58" t="inlineStr">
        <is>
          <t>Yes</t>
        </is>
      </c>
      <c r="O5515" s="58" t="inlineStr">
        <is>
          <t>No</t>
        </is>
      </c>
      <c r="P5515" s="58" t="inlineStr">
        <is>
          <t>Two year</t>
        </is>
      </c>
      <c r="Q5515" s="58" t="inlineStr">
        <is>
          <t>Yes</t>
        </is>
      </c>
      <c r="R5515" s="58" t="inlineStr">
        <is>
          <t>Bank transfer (automatic)</t>
        </is>
      </c>
      <c r="S5515" s="123" t="n">
        <v>92.45</v>
      </c>
      <c r="T5515" s="58" t="inlineStr">
        <is>
          <t>6140.85</t>
        </is>
      </c>
      <c r="U5515" s="58" t="inlineStr">
        <is>
          <t>No</t>
        </is>
      </c>
      <c r="V5515" s="123">
        <f>IFERROR(VALUE(TRIM(T5515)),S5515*F5515)</f>
        <v/>
      </c>
      <c r="W5515" s="58">
        <f>IF(F5515&lt;=12,"0-12 mo",IF(F5515&lt;=24,"13-24 mo",IF(F5515&lt;=48,"25-48 mo","49+ mo")))</f>
        <v/>
      </c>
      <c r="X5515" s="58">
        <f>IF(S5515&lt;=35.5,"Q1 Low",IF(S5515&lt;=70.35,"Q2 Mid-Low",IF(S5515&lt;=89.85,"Q3 Mid-High","Q4 High")))</f>
        <v/>
      </c>
      <c r="Y5515" s="58">
        <f>IF(U5515="Yes",1,0)</f>
        <v/>
      </c>
      <c r="Z5515" s="58">
        <f>IF(P5515="Month-to-month",1,0)+IF(M5515="No",1,0)+IF(J5515="No",1,0)+IF(I5515="Fiber optic",1,0)+IF(Q5515="Yes",1,0)</f>
        <v/>
      </c>
    </row>
    <row r="5516" ht="15" customHeight="1" s="59">
      <c r="A5516" s="58" t="inlineStr">
        <is>
          <t>0623-GDISB</t>
        </is>
      </c>
      <c r="B5516" s="58" t="inlineStr">
        <is>
          <t>Female</t>
        </is>
      </c>
      <c r="C5516" s="58" t="n">
        <v>0</v>
      </c>
      <c r="D5516" s="58" t="inlineStr">
        <is>
          <t>No</t>
        </is>
      </c>
      <c r="E5516" s="58" t="inlineStr">
        <is>
          <t>No</t>
        </is>
      </c>
      <c r="F5516" s="58" t="n">
        <v>1</v>
      </c>
      <c r="G5516" s="58" t="inlineStr">
        <is>
          <t>Yes</t>
        </is>
      </c>
      <c r="H5516" s="58" t="inlineStr">
        <is>
          <t>No</t>
        </is>
      </c>
      <c r="I5516" s="58" t="inlineStr">
        <is>
          <t>DSL</t>
        </is>
      </c>
      <c r="J5516" s="58" t="inlineStr">
        <is>
          <t>Yes</t>
        </is>
      </c>
      <c r="K5516" s="58" t="inlineStr">
        <is>
          <t>No</t>
        </is>
      </c>
      <c r="L5516" s="58" t="inlineStr">
        <is>
          <t>No</t>
        </is>
      </c>
      <c r="M5516" s="58" t="inlineStr">
        <is>
          <t>No</t>
        </is>
      </c>
      <c r="N5516" s="58" t="inlineStr">
        <is>
          <t>No</t>
        </is>
      </c>
      <c r="O5516" s="58" t="inlineStr">
        <is>
          <t>No</t>
        </is>
      </c>
      <c r="P5516" s="58" t="inlineStr">
        <is>
          <t>Month-to-month</t>
        </is>
      </c>
      <c r="Q5516" s="58" t="inlineStr">
        <is>
          <t>Yes</t>
        </is>
      </c>
      <c r="R5516" s="58" t="inlineStr">
        <is>
          <t>Bank transfer (automatic)</t>
        </is>
      </c>
      <c r="S5516" s="123" t="n">
        <v>48.45</v>
      </c>
      <c r="T5516" s="58" t="inlineStr">
        <is>
          <t>48.45</t>
        </is>
      </c>
      <c r="U5516" s="58" t="inlineStr">
        <is>
          <t>No</t>
        </is>
      </c>
      <c r="V5516" s="123">
        <f>IFERROR(VALUE(TRIM(T5516)),S5516*F5516)</f>
        <v/>
      </c>
      <c r="W5516" s="58">
        <f>IF(F5516&lt;=12,"0-12 mo",IF(F5516&lt;=24,"13-24 mo",IF(F5516&lt;=48,"25-48 mo","49+ mo")))</f>
        <v/>
      </c>
      <c r="X5516" s="58">
        <f>IF(S5516&lt;=35.5,"Q1 Low",IF(S5516&lt;=70.35,"Q2 Mid-Low",IF(S5516&lt;=89.85,"Q3 Mid-High","Q4 High")))</f>
        <v/>
      </c>
      <c r="Y5516" s="58">
        <f>IF(U5516="Yes",1,0)</f>
        <v/>
      </c>
      <c r="Z5516" s="58">
        <f>IF(P5516="Month-to-month",1,0)+IF(M5516="No",1,0)+IF(J5516="No",1,0)+IF(I5516="Fiber optic",1,0)+IF(Q5516="Yes",1,0)</f>
        <v/>
      </c>
    </row>
    <row r="5517" ht="15" customHeight="1" s="59">
      <c r="A5517" s="58" t="inlineStr">
        <is>
          <t>2892-GESUL</t>
        </is>
      </c>
      <c r="B5517" s="58" t="inlineStr">
        <is>
          <t>Female</t>
        </is>
      </c>
      <c r="C5517" s="58" t="n">
        <v>0</v>
      </c>
      <c r="D5517" s="58" t="inlineStr">
        <is>
          <t>Yes</t>
        </is>
      </c>
      <c r="E5517" s="58" t="inlineStr">
        <is>
          <t>Yes</t>
        </is>
      </c>
      <c r="F5517" s="58" t="n">
        <v>18</v>
      </c>
      <c r="G5517" s="58" t="inlineStr">
        <is>
          <t>Yes</t>
        </is>
      </c>
      <c r="H5517" s="58" t="inlineStr">
        <is>
          <t>No</t>
        </is>
      </c>
      <c r="I5517" s="58" t="inlineStr">
        <is>
          <t>No</t>
        </is>
      </c>
      <c r="J5517" s="58" t="inlineStr">
        <is>
          <t>No internet service</t>
        </is>
      </c>
      <c r="K5517" s="58" t="inlineStr">
        <is>
          <t>No internet service</t>
        </is>
      </c>
      <c r="L5517" s="58" t="inlineStr">
        <is>
          <t>No internet service</t>
        </is>
      </c>
      <c r="M5517" s="58" t="inlineStr">
        <is>
          <t>No internet service</t>
        </is>
      </c>
      <c r="N5517" s="58" t="inlineStr">
        <is>
          <t>No internet service</t>
        </is>
      </c>
      <c r="O5517" s="58" t="inlineStr">
        <is>
          <t>No internet service</t>
        </is>
      </c>
      <c r="P5517" s="58" t="inlineStr">
        <is>
          <t>Two year</t>
        </is>
      </c>
      <c r="Q5517" s="58" t="inlineStr">
        <is>
          <t>No</t>
        </is>
      </c>
      <c r="R5517" s="58" t="inlineStr">
        <is>
          <t>Mailed check</t>
        </is>
      </c>
      <c r="S5517" s="123" t="n">
        <v>19.35</v>
      </c>
      <c r="T5517" s="58" t="inlineStr">
        <is>
          <t>309.25</t>
        </is>
      </c>
      <c r="U5517" s="58" t="inlineStr">
        <is>
          <t>No</t>
        </is>
      </c>
      <c r="V5517" s="123">
        <f>IFERROR(VALUE(TRIM(T5517)),S5517*F5517)</f>
        <v/>
      </c>
      <c r="W5517" s="58">
        <f>IF(F5517&lt;=12,"0-12 mo",IF(F5517&lt;=24,"13-24 mo",IF(F5517&lt;=48,"25-48 mo","49+ mo")))</f>
        <v/>
      </c>
      <c r="X5517" s="58">
        <f>IF(S5517&lt;=35.5,"Q1 Low",IF(S5517&lt;=70.35,"Q2 Mid-Low",IF(S5517&lt;=89.85,"Q3 Mid-High","Q4 High")))</f>
        <v/>
      </c>
      <c r="Y5517" s="58">
        <f>IF(U5517="Yes",1,0)</f>
        <v/>
      </c>
      <c r="Z5517" s="58">
        <f>IF(P5517="Month-to-month",1,0)+IF(M5517="No",1,0)+IF(J5517="No",1,0)+IF(I5517="Fiber optic",1,0)+IF(Q5517="Yes",1,0)</f>
        <v/>
      </c>
    </row>
    <row r="5518" ht="15" customHeight="1" s="59">
      <c r="A5518" s="58" t="inlineStr">
        <is>
          <t>6923-EFPNL</t>
        </is>
      </c>
      <c r="B5518" s="58" t="inlineStr">
        <is>
          <t>Male</t>
        </is>
      </c>
      <c r="C5518" s="58" t="n">
        <v>0</v>
      </c>
      <c r="D5518" s="58" t="inlineStr">
        <is>
          <t>No</t>
        </is>
      </c>
      <c r="E5518" s="58" t="inlineStr">
        <is>
          <t>No</t>
        </is>
      </c>
      <c r="F5518" s="58" t="n">
        <v>4</v>
      </c>
      <c r="G5518" s="58" t="inlineStr">
        <is>
          <t>Yes</t>
        </is>
      </c>
      <c r="H5518" s="58" t="inlineStr">
        <is>
          <t>Yes</t>
        </is>
      </c>
      <c r="I5518" s="58" t="inlineStr">
        <is>
          <t>DSL</t>
        </is>
      </c>
      <c r="J5518" s="58" t="inlineStr">
        <is>
          <t>No</t>
        </is>
      </c>
      <c r="K5518" s="58" t="inlineStr">
        <is>
          <t>No</t>
        </is>
      </c>
      <c r="L5518" s="58" t="inlineStr">
        <is>
          <t>No</t>
        </is>
      </c>
      <c r="M5518" s="58" t="inlineStr">
        <is>
          <t>No</t>
        </is>
      </c>
      <c r="N5518" s="58" t="inlineStr">
        <is>
          <t>No</t>
        </is>
      </c>
      <c r="O5518" s="58" t="inlineStr">
        <is>
          <t>No</t>
        </is>
      </c>
      <c r="P5518" s="58" t="inlineStr">
        <is>
          <t>Month-to-month</t>
        </is>
      </c>
      <c r="Q5518" s="58" t="inlineStr">
        <is>
          <t>No</t>
        </is>
      </c>
      <c r="R5518" s="58" t="inlineStr">
        <is>
          <t>Credit card (automatic)</t>
        </is>
      </c>
      <c r="S5518" s="123" t="n">
        <v>51.75</v>
      </c>
      <c r="T5518" s="58" t="inlineStr">
        <is>
          <t>201.1</t>
        </is>
      </c>
      <c r="U5518" s="58" t="inlineStr">
        <is>
          <t>Yes</t>
        </is>
      </c>
      <c r="V5518" s="123">
        <f>IFERROR(VALUE(TRIM(T5518)),S5518*F5518)</f>
        <v/>
      </c>
      <c r="W5518" s="58">
        <f>IF(F5518&lt;=12,"0-12 mo",IF(F5518&lt;=24,"13-24 mo",IF(F5518&lt;=48,"25-48 mo","49+ mo")))</f>
        <v/>
      </c>
      <c r="X5518" s="58">
        <f>IF(S5518&lt;=35.5,"Q1 Low",IF(S5518&lt;=70.35,"Q2 Mid-Low",IF(S5518&lt;=89.85,"Q3 Mid-High","Q4 High")))</f>
        <v/>
      </c>
      <c r="Y5518" s="58">
        <f>IF(U5518="Yes",1,0)</f>
        <v/>
      </c>
      <c r="Z5518" s="58">
        <f>IF(P5518="Month-to-month",1,0)+IF(M5518="No",1,0)+IF(J5518="No",1,0)+IF(I5518="Fiber optic",1,0)+IF(Q5518="Yes",1,0)</f>
        <v/>
      </c>
    </row>
    <row r="5519" ht="15" customHeight="1" s="59">
      <c r="A5519" s="58" t="inlineStr">
        <is>
          <t>7472-EQOAV</t>
        </is>
      </c>
      <c r="B5519" s="58" t="inlineStr">
        <is>
          <t>Male</t>
        </is>
      </c>
      <c r="C5519" s="58" t="n">
        <v>1</v>
      </c>
      <c r="D5519" s="58" t="inlineStr">
        <is>
          <t>Yes</t>
        </is>
      </c>
      <c r="E5519" s="58" t="inlineStr">
        <is>
          <t>Yes</t>
        </is>
      </c>
      <c r="F5519" s="58" t="n">
        <v>71</v>
      </c>
      <c r="G5519" s="58" t="inlineStr">
        <is>
          <t>Yes</t>
        </is>
      </c>
      <c r="H5519" s="58" t="inlineStr">
        <is>
          <t>No</t>
        </is>
      </c>
      <c r="I5519" s="58" t="inlineStr">
        <is>
          <t>Fiber optic</t>
        </is>
      </c>
      <c r="J5519" s="58" t="inlineStr">
        <is>
          <t>Yes</t>
        </is>
      </c>
      <c r="K5519" s="58" t="inlineStr">
        <is>
          <t>Yes</t>
        </is>
      </c>
      <c r="L5519" s="58" t="inlineStr">
        <is>
          <t>Yes</t>
        </is>
      </c>
      <c r="M5519" s="58" t="inlineStr">
        <is>
          <t>No</t>
        </is>
      </c>
      <c r="N5519" s="58" t="inlineStr">
        <is>
          <t>No</t>
        </is>
      </c>
      <c r="O5519" s="58" t="inlineStr">
        <is>
          <t>No</t>
        </is>
      </c>
      <c r="P5519" s="58" t="inlineStr">
        <is>
          <t>One year</t>
        </is>
      </c>
      <c r="Q5519" s="58" t="inlineStr">
        <is>
          <t>Yes</t>
        </is>
      </c>
      <c r="R5519" s="58" t="inlineStr">
        <is>
          <t>Bank transfer (automatic)</t>
        </is>
      </c>
      <c r="S5519" s="123" t="n">
        <v>86.7</v>
      </c>
      <c r="T5519" s="58" t="inlineStr">
        <is>
          <t>6179.35</t>
        </is>
      </c>
      <c r="U5519" s="58" t="inlineStr">
        <is>
          <t>No</t>
        </is>
      </c>
      <c r="V5519" s="123">
        <f>IFERROR(VALUE(TRIM(T5519)),S5519*F5519)</f>
        <v/>
      </c>
      <c r="W5519" s="58">
        <f>IF(F5519&lt;=12,"0-12 mo",IF(F5519&lt;=24,"13-24 mo",IF(F5519&lt;=48,"25-48 mo","49+ mo")))</f>
        <v/>
      </c>
      <c r="X5519" s="58">
        <f>IF(S5519&lt;=35.5,"Q1 Low",IF(S5519&lt;=70.35,"Q2 Mid-Low",IF(S5519&lt;=89.85,"Q3 Mid-High","Q4 High")))</f>
        <v/>
      </c>
      <c r="Y5519" s="58">
        <f>IF(U5519="Yes",1,0)</f>
        <v/>
      </c>
      <c r="Z5519" s="58">
        <f>IF(P5519="Month-to-month",1,0)+IF(M5519="No",1,0)+IF(J5519="No",1,0)+IF(I5519="Fiber optic",1,0)+IF(Q5519="Yes",1,0)</f>
        <v/>
      </c>
    </row>
    <row r="5520" ht="15" customHeight="1" s="59">
      <c r="A5520" s="58" t="inlineStr">
        <is>
          <t>9574-RKJIF</t>
        </is>
      </c>
      <c r="B5520" s="58" t="inlineStr">
        <is>
          <t>Male</t>
        </is>
      </c>
      <c r="C5520" s="58" t="n">
        <v>0</v>
      </c>
      <c r="D5520" s="58" t="inlineStr">
        <is>
          <t>Yes</t>
        </is>
      </c>
      <c r="E5520" s="58" t="inlineStr">
        <is>
          <t>Yes</t>
        </is>
      </c>
      <c r="F5520" s="58" t="n">
        <v>30</v>
      </c>
      <c r="G5520" s="58" t="inlineStr">
        <is>
          <t>Yes</t>
        </is>
      </c>
      <c r="H5520" s="58" t="inlineStr">
        <is>
          <t>Yes</t>
        </is>
      </c>
      <c r="I5520" s="58" t="inlineStr">
        <is>
          <t>Fiber optic</t>
        </is>
      </c>
      <c r="J5520" s="58" t="inlineStr">
        <is>
          <t>Yes</t>
        </is>
      </c>
      <c r="K5520" s="58" t="inlineStr">
        <is>
          <t>Yes</t>
        </is>
      </c>
      <c r="L5520" s="58" t="inlineStr">
        <is>
          <t>No</t>
        </is>
      </c>
      <c r="M5520" s="58" t="inlineStr">
        <is>
          <t>No</t>
        </is>
      </c>
      <c r="N5520" s="58" t="inlineStr">
        <is>
          <t>Yes</t>
        </is>
      </c>
      <c r="O5520" s="58" t="inlineStr">
        <is>
          <t>No</t>
        </is>
      </c>
      <c r="P5520" s="58" t="inlineStr">
        <is>
          <t>Month-to-month</t>
        </is>
      </c>
      <c r="Q5520" s="58" t="inlineStr">
        <is>
          <t>Yes</t>
        </is>
      </c>
      <c r="R5520" s="58" t="inlineStr">
        <is>
          <t>Electronic check</t>
        </is>
      </c>
      <c r="S5520" s="123" t="n">
        <v>94.40000000000001</v>
      </c>
      <c r="T5520" s="58" t="inlineStr">
        <is>
          <t>2838.7</t>
        </is>
      </c>
      <c r="U5520" s="58" t="inlineStr">
        <is>
          <t>Yes</t>
        </is>
      </c>
      <c r="V5520" s="123">
        <f>IFERROR(VALUE(TRIM(T5520)),S5520*F5520)</f>
        <v/>
      </c>
      <c r="W5520" s="58">
        <f>IF(F5520&lt;=12,"0-12 mo",IF(F5520&lt;=24,"13-24 mo",IF(F5520&lt;=48,"25-48 mo","49+ mo")))</f>
        <v/>
      </c>
      <c r="X5520" s="58">
        <f>IF(S5520&lt;=35.5,"Q1 Low",IF(S5520&lt;=70.35,"Q2 Mid-Low",IF(S5520&lt;=89.85,"Q3 Mid-High","Q4 High")))</f>
        <v/>
      </c>
      <c r="Y5520" s="58">
        <f>IF(U5520="Yes",1,0)</f>
        <v/>
      </c>
      <c r="Z5520" s="58">
        <f>IF(P5520="Month-to-month",1,0)+IF(M5520="No",1,0)+IF(J5520="No",1,0)+IF(I5520="Fiber optic",1,0)+IF(Q5520="Yes",1,0)</f>
        <v/>
      </c>
    </row>
    <row r="5521" ht="15" customHeight="1" s="59">
      <c r="A5521" s="58" t="inlineStr">
        <is>
          <t>2043-WVTQJ</t>
        </is>
      </c>
      <c r="B5521" s="58" t="inlineStr">
        <is>
          <t>Male</t>
        </is>
      </c>
      <c r="C5521" s="58" t="n">
        <v>0</v>
      </c>
      <c r="D5521" s="58" t="inlineStr">
        <is>
          <t>Yes</t>
        </is>
      </c>
      <c r="E5521" s="58" t="inlineStr">
        <is>
          <t>No</t>
        </is>
      </c>
      <c r="F5521" s="58" t="n">
        <v>1</v>
      </c>
      <c r="G5521" s="58" t="inlineStr">
        <is>
          <t>Yes</t>
        </is>
      </c>
      <c r="H5521" s="58" t="inlineStr">
        <is>
          <t>No</t>
        </is>
      </c>
      <c r="I5521" s="58" t="inlineStr">
        <is>
          <t>DSL</t>
        </is>
      </c>
      <c r="J5521" s="58" t="inlineStr">
        <is>
          <t>Yes</t>
        </is>
      </c>
      <c r="K5521" s="58" t="inlineStr">
        <is>
          <t>No</t>
        </is>
      </c>
      <c r="L5521" s="58" t="inlineStr">
        <is>
          <t>Yes</t>
        </is>
      </c>
      <c r="M5521" s="58" t="inlineStr">
        <is>
          <t>No</t>
        </is>
      </c>
      <c r="N5521" s="58" t="inlineStr">
        <is>
          <t>No</t>
        </is>
      </c>
      <c r="O5521" s="58" t="inlineStr">
        <is>
          <t>No</t>
        </is>
      </c>
      <c r="P5521" s="58" t="inlineStr">
        <is>
          <t>Month-to-month</t>
        </is>
      </c>
      <c r="Q5521" s="58" t="inlineStr">
        <is>
          <t>No</t>
        </is>
      </c>
      <c r="R5521" s="58" t="inlineStr">
        <is>
          <t>Mailed check</t>
        </is>
      </c>
      <c r="S5521" s="123" t="n">
        <v>55.7</v>
      </c>
      <c r="T5521" s="58" t="inlineStr">
        <is>
          <t>55.7</t>
        </is>
      </c>
      <c r="U5521" s="58" t="inlineStr">
        <is>
          <t>No</t>
        </is>
      </c>
      <c r="V5521" s="123">
        <f>IFERROR(VALUE(TRIM(T5521)),S5521*F5521)</f>
        <v/>
      </c>
      <c r="W5521" s="58">
        <f>IF(F5521&lt;=12,"0-12 mo",IF(F5521&lt;=24,"13-24 mo",IF(F5521&lt;=48,"25-48 mo","49+ mo")))</f>
        <v/>
      </c>
      <c r="X5521" s="58">
        <f>IF(S5521&lt;=35.5,"Q1 Low",IF(S5521&lt;=70.35,"Q2 Mid-Low",IF(S5521&lt;=89.85,"Q3 Mid-High","Q4 High")))</f>
        <v/>
      </c>
      <c r="Y5521" s="58">
        <f>IF(U5521="Yes",1,0)</f>
        <v/>
      </c>
      <c r="Z5521" s="58">
        <f>IF(P5521="Month-to-month",1,0)+IF(M5521="No",1,0)+IF(J5521="No",1,0)+IF(I5521="Fiber optic",1,0)+IF(Q5521="Yes",1,0)</f>
        <v/>
      </c>
    </row>
    <row r="5522" ht="15" customHeight="1" s="59">
      <c r="A5522" s="58" t="inlineStr">
        <is>
          <t>8034-RYTVV</t>
        </is>
      </c>
      <c r="B5522" s="58" t="inlineStr">
        <is>
          <t>Female</t>
        </is>
      </c>
      <c r="C5522" s="58" t="n">
        <v>0</v>
      </c>
      <c r="D5522" s="58" t="inlineStr">
        <is>
          <t>No</t>
        </is>
      </c>
      <c r="E5522" s="58" t="inlineStr">
        <is>
          <t>No</t>
        </is>
      </c>
      <c r="F5522" s="58" t="n">
        <v>55</v>
      </c>
      <c r="G5522" s="58" t="inlineStr">
        <is>
          <t>Yes</t>
        </is>
      </c>
      <c r="H5522" s="58" t="inlineStr">
        <is>
          <t>Yes</t>
        </is>
      </c>
      <c r="I5522" s="58" t="inlineStr">
        <is>
          <t>Fiber optic</t>
        </is>
      </c>
      <c r="J5522" s="58" t="inlineStr">
        <is>
          <t>Yes</t>
        </is>
      </c>
      <c r="K5522" s="58" t="inlineStr">
        <is>
          <t>No</t>
        </is>
      </c>
      <c r="L5522" s="58" t="inlineStr">
        <is>
          <t>Yes</t>
        </is>
      </c>
      <c r="M5522" s="58" t="inlineStr">
        <is>
          <t>No</t>
        </is>
      </c>
      <c r="N5522" s="58" t="inlineStr">
        <is>
          <t>No</t>
        </is>
      </c>
      <c r="O5522" s="58" t="inlineStr">
        <is>
          <t>No</t>
        </is>
      </c>
      <c r="P5522" s="58" t="inlineStr">
        <is>
          <t>One year</t>
        </is>
      </c>
      <c r="Q5522" s="58" t="inlineStr">
        <is>
          <t>Yes</t>
        </is>
      </c>
      <c r="R5522" s="58" t="inlineStr">
        <is>
          <t>Credit card (automatic)</t>
        </is>
      </c>
      <c r="S5522" s="123" t="n">
        <v>84.25</v>
      </c>
      <c r="T5522" s="58" t="inlineStr">
        <is>
          <t>4589.85</t>
        </is>
      </c>
      <c r="U5522" s="58" t="inlineStr">
        <is>
          <t>No</t>
        </is>
      </c>
      <c r="V5522" s="123">
        <f>IFERROR(VALUE(TRIM(T5522)),S5522*F5522)</f>
        <v/>
      </c>
      <c r="W5522" s="58">
        <f>IF(F5522&lt;=12,"0-12 mo",IF(F5522&lt;=24,"13-24 mo",IF(F5522&lt;=48,"25-48 mo","49+ mo")))</f>
        <v/>
      </c>
      <c r="X5522" s="58">
        <f>IF(S5522&lt;=35.5,"Q1 Low",IF(S5522&lt;=70.35,"Q2 Mid-Low",IF(S5522&lt;=89.85,"Q3 Mid-High","Q4 High")))</f>
        <v/>
      </c>
      <c r="Y5522" s="58">
        <f>IF(U5522="Yes",1,0)</f>
        <v/>
      </c>
      <c r="Z5522" s="58">
        <f>IF(P5522="Month-to-month",1,0)+IF(M5522="No",1,0)+IF(J5522="No",1,0)+IF(I5522="Fiber optic",1,0)+IF(Q5522="Yes",1,0)</f>
        <v/>
      </c>
    </row>
    <row r="5523" ht="15" customHeight="1" s="59">
      <c r="A5523" s="58" t="inlineStr">
        <is>
          <t>3863-QSTYI</t>
        </is>
      </c>
      <c r="B5523" s="58" t="inlineStr">
        <is>
          <t>Male</t>
        </is>
      </c>
      <c r="C5523" s="58" t="n">
        <v>0</v>
      </c>
      <c r="D5523" s="58" t="inlineStr">
        <is>
          <t>No</t>
        </is>
      </c>
      <c r="E5523" s="58" t="inlineStr">
        <is>
          <t>No</t>
        </is>
      </c>
      <c r="F5523" s="58" t="n">
        <v>59</v>
      </c>
      <c r="G5523" s="58" t="inlineStr">
        <is>
          <t>Yes</t>
        </is>
      </c>
      <c r="H5523" s="58" t="inlineStr">
        <is>
          <t>No</t>
        </is>
      </c>
      <c r="I5523" s="58" t="inlineStr">
        <is>
          <t>DSL</t>
        </is>
      </c>
      <c r="J5523" s="58" t="inlineStr">
        <is>
          <t>No</t>
        </is>
      </c>
      <c r="K5523" s="58" t="inlineStr">
        <is>
          <t>No</t>
        </is>
      </c>
      <c r="L5523" s="58" t="inlineStr">
        <is>
          <t>Yes</t>
        </is>
      </c>
      <c r="M5523" s="58" t="inlineStr">
        <is>
          <t>Yes</t>
        </is>
      </c>
      <c r="N5523" s="58" t="inlineStr">
        <is>
          <t>Yes</t>
        </is>
      </c>
      <c r="O5523" s="58" t="inlineStr">
        <is>
          <t>No</t>
        </is>
      </c>
      <c r="P5523" s="58" t="inlineStr">
        <is>
          <t>Month-to-month</t>
        </is>
      </c>
      <c r="Q5523" s="58" t="inlineStr">
        <is>
          <t>Yes</t>
        </is>
      </c>
      <c r="R5523" s="58" t="inlineStr">
        <is>
          <t>Electronic check</t>
        </is>
      </c>
      <c r="S5523" s="123" t="n">
        <v>64.65000000000001</v>
      </c>
      <c r="T5523" s="58" t="inlineStr">
        <is>
          <t>3735.45</t>
        </is>
      </c>
      <c r="U5523" s="58" t="inlineStr">
        <is>
          <t>No</t>
        </is>
      </c>
      <c r="V5523" s="123">
        <f>IFERROR(VALUE(TRIM(T5523)),S5523*F5523)</f>
        <v/>
      </c>
      <c r="W5523" s="58">
        <f>IF(F5523&lt;=12,"0-12 mo",IF(F5523&lt;=24,"13-24 mo",IF(F5523&lt;=48,"25-48 mo","49+ mo")))</f>
        <v/>
      </c>
      <c r="X5523" s="58">
        <f>IF(S5523&lt;=35.5,"Q1 Low",IF(S5523&lt;=70.35,"Q2 Mid-Low",IF(S5523&lt;=89.85,"Q3 Mid-High","Q4 High")))</f>
        <v/>
      </c>
      <c r="Y5523" s="58">
        <f>IF(U5523="Yes",1,0)</f>
        <v/>
      </c>
      <c r="Z5523" s="58">
        <f>IF(P5523="Month-to-month",1,0)+IF(M5523="No",1,0)+IF(J5523="No",1,0)+IF(I5523="Fiber optic",1,0)+IF(Q5523="Yes",1,0)</f>
        <v/>
      </c>
    </row>
    <row r="5524" ht="15" customHeight="1" s="59">
      <c r="A5524" s="58" t="inlineStr">
        <is>
          <t>2619-WFQWU</t>
        </is>
      </c>
      <c r="B5524" s="58" t="inlineStr">
        <is>
          <t>Female</t>
        </is>
      </c>
      <c r="C5524" s="58" t="n">
        <v>0</v>
      </c>
      <c r="D5524" s="58" t="inlineStr">
        <is>
          <t>No</t>
        </is>
      </c>
      <c r="E5524" s="58" t="inlineStr">
        <is>
          <t>No</t>
        </is>
      </c>
      <c r="F5524" s="58" t="n">
        <v>1</v>
      </c>
      <c r="G5524" s="58" t="inlineStr">
        <is>
          <t>Yes</t>
        </is>
      </c>
      <c r="H5524" s="58" t="inlineStr">
        <is>
          <t>No</t>
        </is>
      </c>
      <c r="I5524" s="58" t="inlineStr">
        <is>
          <t>Fiber optic</t>
        </is>
      </c>
      <c r="J5524" s="58" t="inlineStr">
        <is>
          <t>No</t>
        </is>
      </c>
      <c r="K5524" s="58" t="inlineStr">
        <is>
          <t>No</t>
        </is>
      </c>
      <c r="L5524" s="58" t="inlineStr">
        <is>
          <t>No</t>
        </is>
      </c>
      <c r="M5524" s="58" t="inlineStr">
        <is>
          <t>No</t>
        </is>
      </c>
      <c r="N5524" s="58" t="inlineStr">
        <is>
          <t>No</t>
        </is>
      </c>
      <c r="O5524" s="58" t="inlineStr">
        <is>
          <t>No</t>
        </is>
      </c>
      <c r="P5524" s="58" t="inlineStr">
        <is>
          <t>Month-to-month</t>
        </is>
      </c>
      <c r="Q5524" s="58" t="inlineStr">
        <is>
          <t>Yes</t>
        </is>
      </c>
      <c r="R5524" s="58" t="inlineStr">
        <is>
          <t>Mailed check</t>
        </is>
      </c>
      <c r="S5524" s="123" t="n">
        <v>70.15000000000001</v>
      </c>
      <c r="T5524" s="58" t="inlineStr">
        <is>
          <t>70.15</t>
        </is>
      </c>
      <c r="U5524" s="58" t="inlineStr">
        <is>
          <t>Yes</t>
        </is>
      </c>
      <c r="V5524" s="123">
        <f>IFERROR(VALUE(TRIM(T5524)),S5524*F5524)</f>
        <v/>
      </c>
      <c r="W5524" s="58">
        <f>IF(F5524&lt;=12,"0-12 mo",IF(F5524&lt;=24,"13-24 mo",IF(F5524&lt;=48,"25-48 mo","49+ mo")))</f>
        <v/>
      </c>
      <c r="X5524" s="58">
        <f>IF(S5524&lt;=35.5,"Q1 Low",IF(S5524&lt;=70.35,"Q2 Mid-Low",IF(S5524&lt;=89.85,"Q3 Mid-High","Q4 High")))</f>
        <v/>
      </c>
      <c r="Y5524" s="58">
        <f>IF(U5524="Yes",1,0)</f>
        <v/>
      </c>
      <c r="Z5524" s="58">
        <f>IF(P5524="Month-to-month",1,0)+IF(M5524="No",1,0)+IF(J5524="No",1,0)+IF(I5524="Fiber optic",1,0)+IF(Q5524="Yes",1,0)</f>
        <v/>
      </c>
    </row>
    <row r="5525" ht="15" customHeight="1" s="59">
      <c r="A5525" s="58" t="inlineStr">
        <is>
          <t>5044-LRQAQ</t>
        </is>
      </c>
      <c r="B5525" s="58" t="inlineStr">
        <is>
          <t>Female</t>
        </is>
      </c>
      <c r="C5525" s="58" t="n">
        <v>0</v>
      </c>
      <c r="D5525" s="58" t="inlineStr">
        <is>
          <t>Yes</t>
        </is>
      </c>
      <c r="E5525" s="58" t="inlineStr">
        <is>
          <t>No</t>
        </is>
      </c>
      <c r="F5525" s="58" t="n">
        <v>7</v>
      </c>
      <c r="G5525" s="58" t="inlineStr">
        <is>
          <t>Yes</t>
        </is>
      </c>
      <c r="H5525" s="58" t="inlineStr">
        <is>
          <t>No</t>
        </is>
      </c>
      <c r="I5525" s="58" t="inlineStr">
        <is>
          <t>Fiber optic</t>
        </is>
      </c>
      <c r="J5525" s="58" t="inlineStr">
        <is>
          <t>No</t>
        </is>
      </c>
      <c r="K5525" s="58" t="inlineStr">
        <is>
          <t>No</t>
        </is>
      </c>
      <c r="L5525" s="58" t="inlineStr">
        <is>
          <t>No</t>
        </is>
      </c>
      <c r="M5525" s="58" t="inlineStr">
        <is>
          <t>No</t>
        </is>
      </c>
      <c r="N5525" s="58" t="inlineStr">
        <is>
          <t>No</t>
        </is>
      </c>
      <c r="O5525" s="58" t="inlineStr">
        <is>
          <t>No</t>
        </is>
      </c>
      <c r="P5525" s="58" t="inlineStr">
        <is>
          <t>Month-to-month</t>
        </is>
      </c>
      <c r="Q5525" s="58" t="inlineStr">
        <is>
          <t>Yes</t>
        </is>
      </c>
      <c r="R5525" s="58" t="inlineStr">
        <is>
          <t>Bank transfer (automatic)</t>
        </is>
      </c>
      <c r="S5525" s="123" t="n">
        <v>69.2</v>
      </c>
      <c r="T5525" s="58" t="inlineStr">
        <is>
          <t>477.55</t>
        </is>
      </c>
      <c r="U5525" s="58" t="inlineStr">
        <is>
          <t>No</t>
        </is>
      </c>
      <c r="V5525" s="123">
        <f>IFERROR(VALUE(TRIM(T5525)),S5525*F5525)</f>
        <v/>
      </c>
      <c r="W5525" s="58">
        <f>IF(F5525&lt;=12,"0-12 mo",IF(F5525&lt;=24,"13-24 mo",IF(F5525&lt;=48,"25-48 mo","49+ mo")))</f>
        <v/>
      </c>
      <c r="X5525" s="58">
        <f>IF(S5525&lt;=35.5,"Q1 Low",IF(S5525&lt;=70.35,"Q2 Mid-Low",IF(S5525&lt;=89.85,"Q3 Mid-High","Q4 High")))</f>
        <v/>
      </c>
      <c r="Y5525" s="58">
        <f>IF(U5525="Yes",1,0)</f>
        <v/>
      </c>
      <c r="Z5525" s="58">
        <f>IF(P5525="Month-to-month",1,0)+IF(M5525="No",1,0)+IF(J5525="No",1,0)+IF(I5525="Fiber optic",1,0)+IF(Q5525="Yes",1,0)</f>
        <v/>
      </c>
    </row>
    <row r="5526" ht="15" customHeight="1" s="59">
      <c r="A5526" s="58" t="inlineStr">
        <is>
          <t>1716-LSAMB</t>
        </is>
      </c>
      <c r="B5526" s="58" t="inlineStr">
        <is>
          <t>Male</t>
        </is>
      </c>
      <c r="C5526" s="58" t="n">
        <v>0</v>
      </c>
      <c r="D5526" s="58" t="inlineStr">
        <is>
          <t>Yes</t>
        </is>
      </c>
      <c r="E5526" s="58" t="inlineStr">
        <is>
          <t>Yes</t>
        </is>
      </c>
      <c r="F5526" s="58" t="n">
        <v>45</v>
      </c>
      <c r="G5526" s="58" t="inlineStr">
        <is>
          <t>Yes</t>
        </is>
      </c>
      <c r="H5526" s="58" t="inlineStr">
        <is>
          <t>No</t>
        </is>
      </c>
      <c r="I5526" s="58" t="inlineStr">
        <is>
          <t>DSL</t>
        </is>
      </c>
      <c r="J5526" s="58" t="inlineStr">
        <is>
          <t>Yes</t>
        </is>
      </c>
      <c r="K5526" s="58" t="inlineStr">
        <is>
          <t>No</t>
        </is>
      </c>
      <c r="L5526" s="58" t="inlineStr">
        <is>
          <t>No</t>
        </is>
      </c>
      <c r="M5526" s="58" t="inlineStr">
        <is>
          <t>Yes</t>
        </is>
      </c>
      <c r="N5526" s="58" t="inlineStr">
        <is>
          <t>No</t>
        </is>
      </c>
      <c r="O5526" s="58" t="inlineStr">
        <is>
          <t>No</t>
        </is>
      </c>
      <c r="P5526" s="58" t="inlineStr">
        <is>
          <t>Two year</t>
        </is>
      </c>
      <c r="Q5526" s="58" t="inlineStr">
        <is>
          <t>No</t>
        </is>
      </c>
      <c r="R5526" s="58" t="inlineStr">
        <is>
          <t>Bank transfer (automatic)</t>
        </is>
      </c>
      <c r="S5526" s="123" t="n">
        <v>54.65</v>
      </c>
      <c r="T5526" s="58" t="inlineStr">
        <is>
          <t>2553.7</t>
        </is>
      </c>
      <c r="U5526" s="58" t="inlineStr">
        <is>
          <t>No</t>
        </is>
      </c>
      <c r="V5526" s="123">
        <f>IFERROR(VALUE(TRIM(T5526)),S5526*F5526)</f>
        <v/>
      </c>
      <c r="W5526" s="58">
        <f>IF(F5526&lt;=12,"0-12 mo",IF(F5526&lt;=24,"13-24 mo",IF(F5526&lt;=48,"25-48 mo","49+ mo")))</f>
        <v/>
      </c>
      <c r="X5526" s="58">
        <f>IF(S5526&lt;=35.5,"Q1 Low",IF(S5526&lt;=70.35,"Q2 Mid-Low",IF(S5526&lt;=89.85,"Q3 Mid-High","Q4 High")))</f>
        <v/>
      </c>
      <c r="Y5526" s="58">
        <f>IF(U5526="Yes",1,0)</f>
        <v/>
      </c>
      <c r="Z5526" s="58">
        <f>IF(P5526="Month-to-month",1,0)+IF(M5526="No",1,0)+IF(J5526="No",1,0)+IF(I5526="Fiber optic",1,0)+IF(Q5526="Yes",1,0)</f>
        <v/>
      </c>
    </row>
    <row r="5527" ht="15" customHeight="1" s="59">
      <c r="A5527" s="58" t="inlineStr">
        <is>
          <t>1333-PBMXB</t>
        </is>
      </c>
      <c r="B5527" s="58" t="inlineStr">
        <is>
          <t>Female</t>
        </is>
      </c>
      <c r="C5527" s="58" t="n">
        <v>0</v>
      </c>
      <c r="D5527" s="58" t="inlineStr">
        <is>
          <t>Yes</t>
        </is>
      </c>
      <c r="E5527" s="58" t="inlineStr">
        <is>
          <t>Yes</t>
        </is>
      </c>
      <c r="F5527" s="58" t="n">
        <v>54</v>
      </c>
      <c r="G5527" s="58" t="inlineStr">
        <is>
          <t>Yes</t>
        </is>
      </c>
      <c r="H5527" s="58" t="inlineStr">
        <is>
          <t>Yes</t>
        </is>
      </c>
      <c r="I5527" s="58" t="inlineStr">
        <is>
          <t>No</t>
        </is>
      </c>
      <c r="J5527" s="58" t="inlineStr">
        <is>
          <t>No internet service</t>
        </is>
      </c>
      <c r="K5527" s="58" t="inlineStr">
        <is>
          <t>No internet service</t>
        </is>
      </c>
      <c r="L5527" s="58" t="inlineStr">
        <is>
          <t>No internet service</t>
        </is>
      </c>
      <c r="M5527" s="58" t="inlineStr">
        <is>
          <t>No internet service</t>
        </is>
      </c>
      <c r="N5527" s="58" t="inlineStr">
        <is>
          <t>No internet service</t>
        </is>
      </c>
      <c r="O5527" s="58" t="inlineStr">
        <is>
          <t>No internet service</t>
        </is>
      </c>
      <c r="P5527" s="58" t="inlineStr">
        <is>
          <t>One year</t>
        </is>
      </c>
      <c r="Q5527" s="58" t="inlineStr">
        <is>
          <t>Yes</t>
        </is>
      </c>
      <c r="R5527" s="58" t="inlineStr">
        <is>
          <t>Bank transfer (automatic)</t>
        </is>
      </c>
      <c r="S5527" s="123" t="n">
        <v>24.75</v>
      </c>
      <c r="T5527" s="58" t="inlineStr">
        <is>
          <t>1342.15</t>
        </is>
      </c>
      <c r="U5527" s="58" t="inlineStr">
        <is>
          <t>No</t>
        </is>
      </c>
      <c r="V5527" s="123">
        <f>IFERROR(VALUE(TRIM(T5527)),S5527*F5527)</f>
        <v/>
      </c>
      <c r="W5527" s="58">
        <f>IF(F5527&lt;=12,"0-12 mo",IF(F5527&lt;=24,"13-24 mo",IF(F5527&lt;=48,"25-48 mo","49+ mo")))</f>
        <v/>
      </c>
      <c r="X5527" s="58">
        <f>IF(S5527&lt;=35.5,"Q1 Low",IF(S5527&lt;=70.35,"Q2 Mid-Low",IF(S5527&lt;=89.85,"Q3 Mid-High","Q4 High")))</f>
        <v/>
      </c>
      <c r="Y5527" s="58">
        <f>IF(U5527="Yes",1,0)</f>
        <v/>
      </c>
      <c r="Z5527" s="58">
        <f>IF(P5527="Month-to-month",1,0)+IF(M5527="No",1,0)+IF(J5527="No",1,0)+IF(I5527="Fiber optic",1,0)+IF(Q5527="Yes",1,0)</f>
        <v/>
      </c>
    </row>
    <row r="5528" ht="15" customHeight="1" s="59">
      <c r="A5528" s="58" t="inlineStr">
        <is>
          <t>6546-OPBBH</t>
        </is>
      </c>
      <c r="B5528" s="58" t="inlineStr">
        <is>
          <t>Male</t>
        </is>
      </c>
      <c r="C5528" s="58" t="n">
        <v>0</v>
      </c>
      <c r="D5528" s="58" t="inlineStr">
        <is>
          <t>Yes</t>
        </is>
      </c>
      <c r="E5528" s="58" t="inlineStr">
        <is>
          <t>Yes</t>
        </is>
      </c>
      <c r="F5528" s="58" t="n">
        <v>51</v>
      </c>
      <c r="G5528" s="58" t="inlineStr">
        <is>
          <t>Yes</t>
        </is>
      </c>
      <c r="H5528" s="58" t="inlineStr">
        <is>
          <t>Yes</t>
        </is>
      </c>
      <c r="I5528" s="58" t="inlineStr">
        <is>
          <t>No</t>
        </is>
      </c>
      <c r="J5528" s="58" t="inlineStr">
        <is>
          <t>No internet service</t>
        </is>
      </c>
      <c r="K5528" s="58" t="inlineStr">
        <is>
          <t>No internet service</t>
        </is>
      </c>
      <c r="L5528" s="58" t="inlineStr">
        <is>
          <t>No internet service</t>
        </is>
      </c>
      <c r="M5528" s="58" t="inlineStr">
        <is>
          <t>No internet service</t>
        </is>
      </c>
      <c r="N5528" s="58" t="inlineStr">
        <is>
          <t>No internet service</t>
        </is>
      </c>
      <c r="O5528" s="58" t="inlineStr">
        <is>
          <t>No internet service</t>
        </is>
      </c>
      <c r="P5528" s="58" t="inlineStr">
        <is>
          <t>One year</t>
        </is>
      </c>
      <c r="Q5528" s="58" t="inlineStr">
        <is>
          <t>Yes</t>
        </is>
      </c>
      <c r="R5528" s="58" t="inlineStr">
        <is>
          <t>Mailed check</t>
        </is>
      </c>
      <c r="S5528" s="123" t="n">
        <v>23.95</v>
      </c>
      <c r="T5528" s="58" t="inlineStr">
        <is>
          <t>1216.35</t>
        </is>
      </c>
      <c r="U5528" s="58" t="inlineStr">
        <is>
          <t>No</t>
        </is>
      </c>
      <c r="V5528" s="123">
        <f>IFERROR(VALUE(TRIM(T5528)),S5528*F5528)</f>
        <v/>
      </c>
      <c r="W5528" s="58">
        <f>IF(F5528&lt;=12,"0-12 mo",IF(F5528&lt;=24,"13-24 mo",IF(F5528&lt;=48,"25-48 mo","49+ mo")))</f>
        <v/>
      </c>
      <c r="X5528" s="58">
        <f>IF(S5528&lt;=35.5,"Q1 Low",IF(S5528&lt;=70.35,"Q2 Mid-Low",IF(S5528&lt;=89.85,"Q3 Mid-High","Q4 High")))</f>
        <v/>
      </c>
      <c r="Y5528" s="58">
        <f>IF(U5528="Yes",1,0)</f>
        <v/>
      </c>
      <c r="Z5528" s="58">
        <f>IF(P5528="Month-to-month",1,0)+IF(M5528="No",1,0)+IF(J5528="No",1,0)+IF(I5528="Fiber optic",1,0)+IF(Q5528="Yes",1,0)</f>
        <v/>
      </c>
    </row>
    <row r="5529" ht="15" customHeight="1" s="59">
      <c r="A5529" s="58" t="inlineStr">
        <is>
          <t>5985-BEHZK</t>
        </is>
      </c>
      <c r="B5529" s="58" t="inlineStr">
        <is>
          <t>Female</t>
        </is>
      </c>
      <c r="C5529" s="58" t="n">
        <v>1</v>
      </c>
      <c r="D5529" s="58" t="inlineStr">
        <is>
          <t>Yes</t>
        </is>
      </c>
      <c r="E5529" s="58" t="inlineStr">
        <is>
          <t>No</t>
        </is>
      </c>
      <c r="F5529" s="58" t="n">
        <v>72</v>
      </c>
      <c r="G5529" s="58" t="inlineStr">
        <is>
          <t>Yes</t>
        </is>
      </c>
      <c r="H5529" s="58" t="inlineStr">
        <is>
          <t>Yes</t>
        </is>
      </c>
      <c r="I5529" s="58" t="inlineStr">
        <is>
          <t>Fiber optic</t>
        </is>
      </c>
      <c r="J5529" s="58" t="inlineStr">
        <is>
          <t>No</t>
        </is>
      </c>
      <c r="K5529" s="58" t="inlineStr">
        <is>
          <t>Yes</t>
        </is>
      </c>
      <c r="L5529" s="58" t="inlineStr">
        <is>
          <t>Yes</t>
        </is>
      </c>
      <c r="M5529" s="58" t="inlineStr">
        <is>
          <t>No</t>
        </is>
      </c>
      <c r="N5529" s="58" t="inlineStr">
        <is>
          <t>Yes</t>
        </is>
      </c>
      <c r="O5529" s="58" t="inlineStr">
        <is>
          <t>Yes</t>
        </is>
      </c>
      <c r="P5529" s="58" t="inlineStr">
        <is>
          <t>One year</t>
        </is>
      </c>
      <c r="Q5529" s="58" t="inlineStr">
        <is>
          <t>No</t>
        </is>
      </c>
      <c r="R5529" s="58" t="inlineStr">
        <is>
          <t>Credit card (automatic)</t>
        </is>
      </c>
      <c r="S5529" s="123" t="n">
        <v>105</v>
      </c>
      <c r="T5529" s="58" t="inlineStr">
        <is>
          <t>7578.05</t>
        </is>
      </c>
      <c r="U5529" s="58" t="inlineStr">
        <is>
          <t>No</t>
        </is>
      </c>
      <c r="V5529" s="123">
        <f>IFERROR(VALUE(TRIM(T5529)),S5529*F5529)</f>
        <v/>
      </c>
      <c r="W5529" s="58">
        <f>IF(F5529&lt;=12,"0-12 mo",IF(F5529&lt;=24,"13-24 mo",IF(F5529&lt;=48,"25-48 mo","49+ mo")))</f>
        <v/>
      </c>
      <c r="X5529" s="58">
        <f>IF(S5529&lt;=35.5,"Q1 Low",IF(S5529&lt;=70.35,"Q2 Mid-Low",IF(S5529&lt;=89.85,"Q3 Mid-High","Q4 High")))</f>
        <v/>
      </c>
      <c r="Y5529" s="58">
        <f>IF(U5529="Yes",1,0)</f>
        <v/>
      </c>
      <c r="Z5529" s="58">
        <f>IF(P5529="Month-to-month",1,0)+IF(M5529="No",1,0)+IF(J5529="No",1,0)+IF(I5529="Fiber optic",1,0)+IF(Q5529="Yes",1,0)</f>
        <v/>
      </c>
    </row>
    <row r="5530" ht="15" customHeight="1" s="59">
      <c r="A5530" s="58" t="inlineStr">
        <is>
          <t>9127-QRZMH</t>
        </is>
      </c>
      <c r="B5530" s="58" t="inlineStr">
        <is>
          <t>Male</t>
        </is>
      </c>
      <c r="C5530" s="58" t="n">
        <v>0</v>
      </c>
      <c r="D5530" s="58" t="inlineStr">
        <is>
          <t>Yes</t>
        </is>
      </c>
      <c r="E5530" s="58" t="inlineStr">
        <is>
          <t>No</t>
        </is>
      </c>
      <c r="F5530" s="58" t="n">
        <v>44</v>
      </c>
      <c r="G5530" s="58" t="inlineStr">
        <is>
          <t>Yes</t>
        </is>
      </c>
      <c r="H5530" s="58" t="inlineStr">
        <is>
          <t>No</t>
        </is>
      </c>
      <c r="I5530" s="58" t="inlineStr">
        <is>
          <t>DSL</t>
        </is>
      </c>
      <c r="J5530" s="58" t="inlineStr">
        <is>
          <t>Yes</t>
        </is>
      </c>
      <c r="K5530" s="58" t="inlineStr">
        <is>
          <t>Yes</t>
        </is>
      </c>
      <c r="L5530" s="58" t="inlineStr">
        <is>
          <t>No</t>
        </is>
      </c>
      <c r="M5530" s="58" t="inlineStr">
        <is>
          <t>Yes</t>
        </is>
      </c>
      <c r="N5530" s="58" t="inlineStr">
        <is>
          <t>No</t>
        </is>
      </c>
      <c r="O5530" s="58" t="inlineStr">
        <is>
          <t>No</t>
        </is>
      </c>
      <c r="P5530" s="58" t="inlineStr">
        <is>
          <t>One year</t>
        </is>
      </c>
      <c r="Q5530" s="58" t="inlineStr">
        <is>
          <t>Yes</t>
        </is>
      </c>
      <c r="R5530" s="58" t="inlineStr">
        <is>
          <t>Bank transfer (automatic)</t>
        </is>
      </c>
      <c r="S5530" s="123" t="n">
        <v>59.85</v>
      </c>
      <c r="T5530" s="58" t="inlineStr">
        <is>
          <t>2603.95</t>
        </is>
      </c>
      <c r="U5530" s="58" t="inlineStr">
        <is>
          <t>No</t>
        </is>
      </c>
      <c r="V5530" s="123">
        <f>IFERROR(VALUE(TRIM(T5530)),S5530*F5530)</f>
        <v/>
      </c>
      <c r="W5530" s="58">
        <f>IF(F5530&lt;=12,"0-12 mo",IF(F5530&lt;=24,"13-24 mo",IF(F5530&lt;=48,"25-48 mo","49+ mo")))</f>
        <v/>
      </c>
      <c r="X5530" s="58">
        <f>IF(S5530&lt;=35.5,"Q1 Low",IF(S5530&lt;=70.35,"Q2 Mid-Low",IF(S5530&lt;=89.85,"Q3 Mid-High","Q4 High")))</f>
        <v/>
      </c>
      <c r="Y5530" s="58">
        <f>IF(U5530="Yes",1,0)</f>
        <v/>
      </c>
      <c r="Z5530" s="58">
        <f>IF(P5530="Month-to-month",1,0)+IF(M5530="No",1,0)+IF(J5530="No",1,0)+IF(I5530="Fiber optic",1,0)+IF(Q5530="Yes",1,0)</f>
        <v/>
      </c>
    </row>
    <row r="5531" ht="15" customHeight="1" s="59">
      <c r="A5531" s="58" t="inlineStr">
        <is>
          <t>5919-VCZYM</t>
        </is>
      </c>
      <c r="B5531" s="58" t="inlineStr">
        <is>
          <t>Male</t>
        </is>
      </c>
      <c r="C5531" s="58" t="n">
        <v>0</v>
      </c>
      <c r="D5531" s="58" t="inlineStr">
        <is>
          <t>No</t>
        </is>
      </c>
      <c r="E5531" s="58" t="inlineStr">
        <is>
          <t>No</t>
        </is>
      </c>
      <c r="F5531" s="58" t="n">
        <v>2</v>
      </c>
      <c r="G5531" s="58" t="inlineStr">
        <is>
          <t>Yes</t>
        </is>
      </c>
      <c r="H5531" s="58" t="inlineStr">
        <is>
          <t>No</t>
        </is>
      </c>
      <c r="I5531" s="58" t="inlineStr">
        <is>
          <t>No</t>
        </is>
      </c>
      <c r="J5531" s="58" t="inlineStr">
        <is>
          <t>No internet service</t>
        </is>
      </c>
      <c r="K5531" s="58" t="inlineStr">
        <is>
          <t>No internet service</t>
        </is>
      </c>
      <c r="L5531" s="58" t="inlineStr">
        <is>
          <t>No internet service</t>
        </is>
      </c>
      <c r="M5531" s="58" t="inlineStr">
        <is>
          <t>No internet service</t>
        </is>
      </c>
      <c r="N5531" s="58" t="inlineStr">
        <is>
          <t>No internet service</t>
        </is>
      </c>
      <c r="O5531" s="58" t="inlineStr">
        <is>
          <t>No internet service</t>
        </is>
      </c>
      <c r="P5531" s="58" t="inlineStr">
        <is>
          <t>Month-to-month</t>
        </is>
      </c>
      <c r="Q5531" s="58" t="inlineStr">
        <is>
          <t>No</t>
        </is>
      </c>
      <c r="R5531" s="58" t="inlineStr">
        <is>
          <t>Mailed check</t>
        </is>
      </c>
      <c r="S5531" s="123" t="n">
        <v>20.05</v>
      </c>
      <c r="T5531" s="58" t="inlineStr">
        <is>
          <t>42.7</t>
        </is>
      </c>
      <c r="U5531" s="58" t="inlineStr">
        <is>
          <t>No</t>
        </is>
      </c>
      <c r="V5531" s="123">
        <f>IFERROR(VALUE(TRIM(T5531)),S5531*F5531)</f>
        <v/>
      </c>
      <c r="W5531" s="58">
        <f>IF(F5531&lt;=12,"0-12 mo",IF(F5531&lt;=24,"13-24 mo",IF(F5531&lt;=48,"25-48 mo","49+ mo")))</f>
        <v/>
      </c>
      <c r="X5531" s="58">
        <f>IF(S5531&lt;=35.5,"Q1 Low",IF(S5531&lt;=70.35,"Q2 Mid-Low",IF(S5531&lt;=89.85,"Q3 Mid-High","Q4 High")))</f>
        <v/>
      </c>
      <c r="Y5531" s="58">
        <f>IF(U5531="Yes",1,0)</f>
        <v/>
      </c>
      <c r="Z5531" s="58">
        <f>IF(P5531="Month-to-month",1,0)+IF(M5531="No",1,0)+IF(J5531="No",1,0)+IF(I5531="Fiber optic",1,0)+IF(Q5531="Yes",1,0)</f>
        <v/>
      </c>
    </row>
    <row r="5532" ht="15" customHeight="1" s="59">
      <c r="A5532" s="58" t="inlineStr">
        <is>
          <t>9644-KVCNC</t>
        </is>
      </c>
      <c r="B5532" s="58" t="inlineStr">
        <is>
          <t>Female</t>
        </is>
      </c>
      <c r="C5532" s="58" t="n">
        <v>0</v>
      </c>
      <c r="D5532" s="58" t="inlineStr">
        <is>
          <t>No</t>
        </is>
      </c>
      <c r="E5532" s="58" t="inlineStr">
        <is>
          <t>No</t>
        </is>
      </c>
      <c r="F5532" s="58" t="n">
        <v>66</v>
      </c>
      <c r="G5532" s="58" t="inlineStr">
        <is>
          <t>Yes</t>
        </is>
      </c>
      <c r="H5532" s="58" t="inlineStr">
        <is>
          <t>Yes</t>
        </is>
      </c>
      <c r="I5532" s="58" t="inlineStr">
        <is>
          <t>Fiber optic</t>
        </is>
      </c>
      <c r="J5532" s="58" t="inlineStr">
        <is>
          <t>No</t>
        </is>
      </c>
      <c r="K5532" s="58" t="inlineStr">
        <is>
          <t>No</t>
        </is>
      </c>
      <c r="L5532" s="58" t="inlineStr">
        <is>
          <t>Yes</t>
        </is>
      </c>
      <c r="M5532" s="58" t="inlineStr">
        <is>
          <t>No</t>
        </is>
      </c>
      <c r="N5532" s="58" t="inlineStr">
        <is>
          <t>Yes</t>
        </is>
      </c>
      <c r="O5532" s="58" t="inlineStr">
        <is>
          <t>No</t>
        </is>
      </c>
      <c r="P5532" s="58" t="inlineStr">
        <is>
          <t>One year</t>
        </is>
      </c>
      <c r="Q5532" s="58" t="inlineStr">
        <is>
          <t>Yes</t>
        </is>
      </c>
      <c r="R5532" s="58" t="inlineStr">
        <is>
          <t>Bank transfer (automatic)</t>
        </is>
      </c>
      <c r="S5532" s="123" t="n">
        <v>92.15000000000001</v>
      </c>
      <c r="T5532" s="58" t="inlineStr">
        <is>
          <t>6056.9</t>
        </is>
      </c>
      <c r="U5532" s="58" t="inlineStr">
        <is>
          <t>No</t>
        </is>
      </c>
      <c r="V5532" s="123">
        <f>IFERROR(VALUE(TRIM(T5532)),S5532*F5532)</f>
        <v/>
      </c>
      <c r="W5532" s="58">
        <f>IF(F5532&lt;=12,"0-12 mo",IF(F5532&lt;=24,"13-24 mo",IF(F5532&lt;=48,"25-48 mo","49+ mo")))</f>
        <v/>
      </c>
      <c r="X5532" s="58">
        <f>IF(S5532&lt;=35.5,"Q1 Low",IF(S5532&lt;=70.35,"Q2 Mid-Low",IF(S5532&lt;=89.85,"Q3 Mid-High","Q4 High")))</f>
        <v/>
      </c>
      <c r="Y5532" s="58">
        <f>IF(U5532="Yes",1,0)</f>
        <v/>
      </c>
      <c r="Z5532" s="58">
        <f>IF(P5532="Month-to-month",1,0)+IF(M5532="No",1,0)+IF(J5532="No",1,0)+IF(I5532="Fiber optic",1,0)+IF(Q5532="Yes",1,0)</f>
        <v/>
      </c>
    </row>
    <row r="5533" ht="15" customHeight="1" s="59">
      <c r="A5533" s="58" t="inlineStr">
        <is>
          <t>2137-DQMEV</t>
        </is>
      </c>
      <c r="B5533" s="58" t="inlineStr">
        <is>
          <t>Male</t>
        </is>
      </c>
      <c r="C5533" s="58" t="n">
        <v>0</v>
      </c>
      <c r="D5533" s="58" t="inlineStr">
        <is>
          <t>Yes</t>
        </is>
      </c>
      <c r="E5533" s="58" t="inlineStr">
        <is>
          <t>Yes</t>
        </is>
      </c>
      <c r="F5533" s="58" t="n">
        <v>68</v>
      </c>
      <c r="G5533" s="58" t="inlineStr">
        <is>
          <t>No</t>
        </is>
      </c>
      <c r="H5533" s="58" t="inlineStr">
        <is>
          <t>No phone service</t>
        </is>
      </c>
      <c r="I5533" s="58" t="inlineStr">
        <is>
          <t>DSL</t>
        </is>
      </c>
      <c r="J5533" s="58" t="inlineStr">
        <is>
          <t>Yes</t>
        </is>
      </c>
      <c r="K5533" s="58" t="inlineStr">
        <is>
          <t>Yes</t>
        </is>
      </c>
      <c r="L5533" s="58" t="inlineStr">
        <is>
          <t>No</t>
        </is>
      </c>
      <c r="M5533" s="58" t="inlineStr">
        <is>
          <t>No</t>
        </is>
      </c>
      <c r="N5533" s="58" t="inlineStr">
        <is>
          <t>Yes</t>
        </is>
      </c>
      <c r="O5533" s="58" t="inlineStr">
        <is>
          <t>No</t>
        </is>
      </c>
      <c r="P5533" s="58" t="inlineStr">
        <is>
          <t>One year</t>
        </is>
      </c>
      <c r="Q5533" s="58" t="inlineStr">
        <is>
          <t>No</t>
        </is>
      </c>
      <c r="R5533" s="58" t="inlineStr">
        <is>
          <t>Mailed check</t>
        </is>
      </c>
      <c r="S5533" s="123" t="n">
        <v>44.8</v>
      </c>
      <c r="T5533" s="58" t="inlineStr">
        <is>
          <t>2983.65</t>
        </is>
      </c>
      <c r="U5533" s="58" t="inlineStr">
        <is>
          <t>No</t>
        </is>
      </c>
      <c r="V5533" s="123">
        <f>IFERROR(VALUE(TRIM(T5533)),S5533*F5533)</f>
        <v/>
      </c>
      <c r="W5533" s="58">
        <f>IF(F5533&lt;=12,"0-12 mo",IF(F5533&lt;=24,"13-24 mo",IF(F5533&lt;=48,"25-48 mo","49+ mo")))</f>
        <v/>
      </c>
      <c r="X5533" s="58">
        <f>IF(S5533&lt;=35.5,"Q1 Low",IF(S5533&lt;=70.35,"Q2 Mid-Low",IF(S5533&lt;=89.85,"Q3 Mid-High","Q4 High")))</f>
        <v/>
      </c>
      <c r="Y5533" s="58">
        <f>IF(U5533="Yes",1,0)</f>
        <v/>
      </c>
      <c r="Z5533" s="58">
        <f>IF(P5533="Month-to-month",1,0)+IF(M5533="No",1,0)+IF(J5533="No",1,0)+IF(I5533="Fiber optic",1,0)+IF(Q5533="Yes",1,0)</f>
        <v/>
      </c>
    </row>
    <row r="5534" ht="15" customHeight="1" s="59">
      <c r="A5534" s="58" t="inlineStr">
        <is>
          <t>8174-LNWMW</t>
        </is>
      </c>
      <c r="B5534" s="58" t="inlineStr">
        <is>
          <t>Female</t>
        </is>
      </c>
      <c r="C5534" s="58" t="n">
        <v>0</v>
      </c>
      <c r="D5534" s="58" t="inlineStr">
        <is>
          <t>No</t>
        </is>
      </c>
      <c r="E5534" s="58" t="inlineStr">
        <is>
          <t>No</t>
        </is>
      </c>
      <c r="F5534" s="58" t="n">
        <v>31</v>
      </c>
      <c r="G5534" s="58" t="inlineStr">
        <is>
          <t>Yes</t>
        </is>
      </c>
      <c r="H5534" s="58" t="inlineStr">
        <is>
          <t>No</t>
        </is>
      </c>
      <c r="I5534" s="58" t="inlineStr">
        <is>
          <t>No</t>
        </is>
      </c>
      <c r="J5534" s="58" t="inlineStr">
        <is>
          <t>No internet service</t>
        </is>
      </c>
      <c r="K5534" s="58" t="inlineStr">
        <is>
          <t>No internet service</t>
        </is>
      </c>
      <c r="L5534" s="58" t="inlineStr">
        <is>
          <t>No internet service</t>
        </is>
      </c>
      <c r="M5534" s="58" t="inlineStr">
        <is>
          <t>No internet service</t>
        </is>
      </c>
      <c r="N5534" s="58" t="inlineStr">
        <is>
          <t>No internet service</t>
        </is>
      </c>
      <c r="O5534" s="58" t="inlineStr">
        <is>
          <t>No internet service</t>
        </is>
      </c>
      <c r="P5534" s="58" t="inlineStr">
        <is>
          <t>Two year</t>
        </is>
      </c>
      <c r="Q5534" s="58" t="inlineStr">
        <is>
          <t>No</t>
        </is>
      </c>
      <c r="R5534" s="58" t="inlineStr">
        <is>
          <t>Credit card (automatic)</t>
        </is>
      </c>
      <c r="S5534" s="123" t="n">
        <v>20.9</v>
      </c>
      <c r="T5534" s="58" t="inlineStr">
        <is>
          <t>689.35</t>
        </is>
      </c>
      <c r="U5534" s="58" t="inlineStr">
        <is>
          <t>No</t>
        </is>
      </c>
      <c r="V5534" s="123">
        <f>IFERROR(VALUE(TRIM(T5534)),S5534*F5534)</f>
        <v/>
      </c>
      <c r="W5534" s="58">
        <f>IF(F5534&lt;=12,"0-12 mo",IF(F5534&lt;=24,"13-24 mo",IF(F5534&lt;=48,"25-48 mo","49+ mo")))</f>
        <v/>
      </c>
      <c r="X5534" s="58">
        <f>IF(S5534&lt;=35.5,"Q1 Low",IF(S5534&lt;=70.35,"Q2 Mid-Low",IF(S5534&lt;=89.85,"Q3 Mid-High","Q4 High")))</f>
        <v/>
      </c>
      <c r="Y5534" s="58">
        <f>IF(U5534="Yes",1,0)</f>
        <v/>
      </c>
      <c r="Z5534" s="58">
        <f>IF(P5534="Month-to-month",1,0)+IF(M5534="No",1,0)+IF(J5534="No",1,0)+IF(I5534="Fiber optic",1,0)+IF(Q5534="Yes",1,0)</f>
        <v/>
      </c>
    </row>
    <row r="5535" ht="15" customHeight="1" s="59">
      <c r="A5535" s="58" t="inlineStr">
        <is>
          <t>9279-CJEOJ</t>
        </is>
      </c>
      <c r="B5535" s="58" t="inlineStr">
        <is>
          <t>Female</t>
        </is>
      </c>
      <c r="C5535" s="58" t="n">
        <v>1</v>
      </c>
      <c r="D5535" s="58" t="inlineStr">
        <is>
          <t>No</t>
        </is>
      </c>
      <c r="E5535" s="58" t="inlineStr">
        <is>
          <t>No</t>
        </is>
      </c>
      <c r="F5535" s="58" t="n">
        <v>21</v>
      </c>
      <c r="G5535" s="58" t="inlineStr">
        <is>
          <t>Yes</t>
        </is>
      </c>
      <c r="H5535" s="58" t="inlineStr">
        <is>
          <t>Yes</t>
        </is>
      </c>
      <c r="I5535" s="58" t="inlineStr">
        <is>
          <t>Fiber optic</t>
        </is>
      </c>
      <c r="J5535" s="58" t="inlineStr">
        <is>
          <t>No</t>
        </is>
      </c>
      <c r="K5535" s="58" t="inlineStr">
        <is>
          <t>No</t>
        </is>
      </c>
      <c r="L5535" s="58" t="inlineStr">
        <is>
          <t>No</t>
        </is>
      </c>
      <c r="M5535" s="58" t="inlineStr">
        <is>
          <t>No</t>
        </is>
      </c>
      <c r="N5535" s="58" t="inlineStr">
        <is>
          <t>Yes</t>
        </is>
      </c>
      <c r="O5535" s="58" t="inlineStr">
        <is>
          <t>Yes</t>
        </is>
      </c>
      <c r="P5535" s="58" t="inlineStr">
        <is>
          <t>Month-to-month</t>
        </is>
      </c>
      <c r="Q5535" s="58" t="inlineStr">
        <is>
          <t>Yes</t>
        </is>
      </c>
      <c r="R5535" s="58" t="inlineStr">
        <is>
          <t>Bank transfer (automatic)</t>
        </is>
      </c>
      <c r="S5535" s="123" t="n">
        <v>95.40000000000001</v>
      </c>
      <c r="T5535" s="58" t="inlineStr">
        <is>
          <t>2025.1</t>
        </is>
      </c>
      <c r="U5535" s="58" t="inlineStr">
        <is>
          <t>No</t>
        </is>
      </c>
      <c r="V5535" s="123">
        <f>IFERROR(VALUE(TRIM(T5535)),S5535*F5535)</f>
        <v/>
      </c>
      <c r="W5535" s="58">
        <f>IF(F5535&lt;=12,"0-12 mo",IF(F5535&lt;=24,"13-24 mo",IF(F5535&lt;=48,"25-48 mo","49+ mo")))</f>
        <v/>
      </c>
      <c r="X5535" s="58">
        <f>IF(S5535&lt;=35.5,"Q1 Low",IF(S5535&lt;=70.35,"Q2 Mid-Low",IF(S5535&lt;=89.85,"Q3 Mid-High","Q4 High")))</f>
        <v/>
      </c>
      <c r="Y5535" s="58">
        <f>IF(U5535="Yes",1,0)</f>
        <v/>
      </c>
      <c r="Z5535" s="58">
        <f>IF(P5535="Month-to-month",1,0)+IF(M5535="No",1,0)+IF(J5535="No",1,0)+IF(I5535="Fiber optic",1,0)+IF(Q5535="Yes",1,0)</f>
        <v/>
      </c>
    </row>
    <row r="5536" ht="15" customHeight="1" s="59">
      <c r="A5536" s="58" t="inlineStr">
        <is>
          <t>7964-VEXDG</t>
        </is>
      </c>
      <c r="B5536" s="58" t="inlineStr">
        <is>
          <t>Male</t>
        </is>
      </c>
      <c r="C5536" s="58" t="n">
        <v>0</v>
      </c>
      <c r="D5536" s="58" t="inlineStr">
        <is>
          <t>No</t>
        </is>
      </c>
      <c r="E5536" s="58" t="inlineStr">
        <is>
          <t>Yes</t>
        </is>
      </c>
      <c r="F5536" s="58" t="n">
        <v>21</v>
      </c>
      <c r="G5536" s="58" t="inlineStr">
        <is>
          <t>Yes</t>
        </is>
      </c>
      <c r="H5536" s="58" t="inlineStr">
        <is>
          <t>Yes</t>
        </is>
      </c>
      <c r="I5536" s="58" t="inlineStr">
        <is>
          <t>Fiber optic</t>
        </is>
      </c>
      <c r="J5536" s="58" t="inlineStr">
        <is>
          <t>Yes</t>
        </is>
      </c>
      <c r="K5536" s="58" t="inlineStr">
        <is>
          <t>No</t>
        </is>
      </c>
      <c r="L5536" s="58" t="inlineStr">
        <is>
          <t>No</t>
        </is>
      </c>
      <c r="M5536" s="58" t="inlineStr">
        <is>
          <t>No</t>
        </is>
      </c>
      <c r="N5536" s="58" t="inlineStr">
        <is>
          <t>No</t>
        </is>
      </c>
      <c r="O5536" s="58" t="inlineStr">
        <is>
          <t>No</t>
        </is>
      </c>
      <c r="P5536" s="58" t="inlineStr">
        <is>
          <t>Month-to-month</t>
        </is>
      </c>
      <c r="Q5536" s="58" t="inlineStr">
        <is>
          <t>No</t>
        </is>
      </c>
      <c r="R5536" s="58" t="inlineStr">
        <is>
          <t>Electronic check</t>
        </is>
      </c>
      <c r="S5536" s="123" t="n">
        <v>80.34999999999999</v>
      </c>
      <c r="T5536" s="58" t="inlineStr">
        <is>
          <t>1747.2</t>
        </is>
      </c>
      <c r="U5536" s="58" t="inlineStr">
        <is>
          <t>No</t>
        </is>
      </c>
      <c r="V5536" s="123">
        <f>IFERROR(VALUE(TRIM(T5536)),S5536*F5536)</f>
        <v/>
      </c>
      <c r="W5536" s="58">
        <f>IF(F5536&lt;=12,"0-12 mo",IF(F5536&lt;=24,"13-24 mo",IF(F5536&lt;=48,"25-48 mo","49+ mo")))</f>
        <v/>
      </c>
      <c r="X5536" s="58">
        <f>IF(S5536&lt;=35.5,"Q1 Low",IF(S5536&lt;=70.35,"Q2 Mid-Low",IF(S5536&lt;=89.85,"Q3 Mid-High","Q4 High")))</f>
        <v/>
      </c>
      <c r="Y5536" s="58">
        <f>IF(U5536="Yes",1,0)</f>
        <v/>
      </c>
      <c r="Z5536" s="58">
        <f>IF(P5536="Month-to-month",1,0)+IF(M5536="No",1,0)+IF(J5536="No",1,0)+IF(I5536="Fiber optic",1,0)+IF(Q5536="Yes",1,0)</f>
        <v/>
      </c>
    </row>
    <row r="5537" ht="15" customHeight="1" s="59">
      <c r="A5537" s="58" t="inlineStr">
        <is>
          <t>2404-JIBFC</t>
        </is>
      </c>
      <c r="B5537" s="58" t="inlineStr">
        <is>
          <t>Female</t>
        </is>
      </c>
      <c r="C5537" s="58" t="n">
        <v>0</v>
      </c>
      <c r="D5537" s="58" t="inlineStr">
        <is>
          <t>Yes</t>
        </is>
      </c>
      <c r="E5537" s="58" t="inlineStr">
        <is>
          <t>Yes</t>
        </is>
      </c>
      <c r="F5537" s="58" t="n">
        <v>55</v>
      </c>
      <c r="G5537" s="58" t="inlineStr">
        <is>
          <t>Yes</t>
        </is>
      </c>
      <c r="H5537" s="58" t="inlineStr">
        <is>
          <t>Yes</t>
        </is>
      </c>
      <c r="I5537" s="58" t="inlineStr">
        <is>
          <t>DSL</t>
        </is>
      </c>
      <c r="J5537" s="58" t="inlineStr">
        <is>
          <t>Yes</t>
        </is>
      </c>
      <c r="K5537" s="58" t="inlineStr">
        <is>
          <t>No</t>
        </is>
      </c>
      <c r="L5537" s="58" t="inlineStr">
        <is>
          <t>Yes</t>
        </is>
      </c>
      <c r="M5537" s="58" t="inlineStr">
        <is>
          <t>Yes</t>
        </is>
      </c>
      <c r="N5537" s="58" t="inlineStr">
        <is>
          <t>Yes</t>
        </is>
      </c>
      <c r="O5537" s="58" t="inlineStr">
        <is>
          <t>Yes</t>
        </is>
      </c>
      <c r="P5537" s="58" t="inlineStr">
        <is>
          <t>Two year</t>
        </is>
      </c>
      <c r="Q5537" s="58" t="inlineStr">
        <is>
          <t>Yes</t>
        </is>
      </c>
      <c r="R5537" s="58" t="inlineStr">
        <is>
          <t>Bank transfer (automatic)</t>
        </is>
      </c>
      <c r="S5537" s="123" t="n">
        <v>85.09999999999999</v>
      </c>
      <c r="T5537" s="58" t="inlineStr">
        <is>
          <t>4657.95</t>
        </is>
      </c>
      <c r="U5537" s="58" t="inlineStr">
        <is>
          <t>No</t>
        </is>
      </c>
      <c r="V5537" s="123">
        <f>IFERROR(VALUE(TRIM(T5537)),S5537*F5537)</f>
        <v/>
      </c>
      <c r="W5537" s="58">
        <f>IF(F5537&lt;=12,"0-12 mo",IF(F5537&lt;=24,"13-24 mo",IF(F5537&lt;=48,"25-48 mo","49+ mo")))</f>
        <v/>
      </c>
      <c r="X5537" s="58">
        <f>IF(S5537&lt;=35.5,"Q1 Low",IF(S5537&lt;=70.35,"Q2 Mid-Low",IF(S5537&lt;=89.85,"Q3 Mid-High","Q4 High")))</f>
        <v/>
      </c>
      <c r="Y5537" s="58">
        <f>IF(U5537="Yes",1,0)</f>
        <v/>
      </c>
      <c r="Z5537" s="58">
        <f>IF(P5537="Month-to-month",1,0)+IF(M5537="No",1,0)+IF(J5537="No",1,0)+IF(I5537="Fiber optic",1,0)+IF(Q5537="Yes",1,0)</f>
        <v/>
      </c>
    </row>
    <row r="5538" ht="15" customHeight="1" s="59">
      <c r="A5538" s="58" t="inlineStr">
        <is>
          <t>0778-NELLA</t>
        </is>
      </c>
      <c r="B5538" s="58" t="inlineStr">
        <is>
          <t>Male</t>
        </is>
      </c>
      <c r="C5538" s="58" t="n">
        <v>0</v>
      </c>
      <c r="D5538" s="58" t="inlineStr">
        <is>
          <t>No</t>
        </is>
      </c>
      <c r="E5538" s="58" t="inlineStr">
        <is>
          <t>No</t>
        </is>
      </c>
      <c r="F5538" s="58" t="n">
        <v>9</v>
      </c>
      <c r="G5538" s="58" t="inlineStr">
        <is>
          <t>No</t>
        </is>
      </c>
      <c r="H5538" s="58" t="inlineStr">
        <is>
          <t>No phone service</t>
        </is>
      </c>
      <c r="I5538" s="58" t="inlineStr">
        <is>
          <t>DSL</t>
        </is>
      </c>
      <c r="J5538" s="58" t="inlineStr">
        <is>
          <t>No</t>
        </is>
      </c>
      <c r="K5538" s="58" t="inlineStr">
        <is>
          <t>No</t>
        </is>
      </c>
      <c r="L5538" s="58" t="inlineStr">
        <is>
          <t>No</t>
        </is>
      </c>
      <c r="M5538" s="58" t="inlineStr">
        <is>
          <t>No</t>
        </is>
      </c>
      <c r="N5538" s="58" t="inlineStr">
        <is>
          <t>Yes</t>
        </is>
      </c>
      <c r="O5538" s="58" t="inlineStr">
        <is>
          <t>No</t>
        </is>
      </c>
      <c r="P5538" s="58" t="inlineStr">
        <is>
          <t>Month-to-month</t>
        </is>
      </c>
      <c r="Q5538" s="58" t="inlineStr">
        <is>
          <t>Yes</t>
        </is>
      </c>
      <c r="R5538" s="58" t="inlineStr">
        <is>
          <t>Credit card (automatic)</t>
        </is>
      </c>
      <c r="S5538" s="123" t="n">
        <v>34.7</v>
      </c>
      <c r="T5538" s="58" t="inlineStr">
        <is>
          <t>296.1</t>
        </is>
      </c>
      <c r="U5538" s="58" t="inlineStr">
        <is>
          <t>Yes</t>
        </is>
      </c>
      <c r="V5538" s="123">
        <f>IFERROR(VALUE(TRIM(T5538)),S5538*F5538)</f>
        <v/>
      </c>
      <c r="W5538" s="58">
        <f>IF(F5538&lt;=12,"0-12 mo",IF(F5538&lt;=24,"13-24 mo",IF(F5538&lt;=48,"25-48 mo","49+ mo")))</f>
        <v/>
      </c>
      <c r="X5538" s="58">
        <f>IF(S5538&lt;=35.5,"Q1 Low",IF(S5538&lt;=70.35,"Q2 Mid-Low",IF(S5538&lt;=89.85,"Q3 Mid-High","Q4 High")))</f>
        <v/>
      </c>
      <c r="Y5538" s="58">
        <f>IF(U5538="Yes",1,0)</f>
        <v/>
      </c>
      <c r="Z5538" s="58">
        <f>IF(P5538="Month-to-month",1,0)+IF(M5538="No",1,0)+IF(J5538="No",1,0)+IF(I5538="Fiber optic",1,0)+IF(Q5538="Yes",1,0)</f>
        <v/>
      </c>
    </row>
    <row r="5539" ht="15" customHeight="1" s="59">
      <c r="A5539" s="58" t="inlineStr">
        <is>
          <t>8029-XYPWT</t>
        </is>
      </c>
      <c r="B5539" s="58" t="inlineStr">
        <is>
          <t>Male</t>
        </is>
      </c>
      <c r="C5539" s="58" t="n">
        <v>1</v>
      </c>
      <c r="D5539" s="58" t="inlineStr">
        <is>
          <t>Yes</t>
        </is>
      </c>
      <c r="E5539" s="58" t="inlineStr">
        <is>
          <t>No</t>
        </is>
      </c>
      <c r="F5539" s="58" t="n">
        <v>71</v>
      </c>
      <c r="G5539" s="58" t="inlineStr">
        <is>
          <t>Yes</t>
        </is>
      </c>
      <c r="H5539" s="58" t="inlineStr">
        <is>
          <t>Yes</t>
        </is>
      </c>
      <c r="I5539" s="58" t="inlineStr">
        <is>
          <t>Fiber optic</t>
        </is>
      </c>
      <c r="J5539" s="58" t="inlineStr">
        <is>
          <t>Yes</t>
        </is>
      </c>
      <c r="K5539" s="58" t="inlineStr">
        <is>
          <t>Yes</t>
        </is>
      </c>
      <c r="L5539" s="58" t="inlineStr">
        <is>
          <t>Yes</t>
        </is>
      </c>
      <c r="M5539" s="58" t="inlineStr">
        <is>
          <t>Yes</t>
        </is>
      </c>
      <c r="N5539" s="58" t="inlineStr">
        <is>
          <t>Yes</t>
        </is>
      </c>
      <c r="O5539" s="58" t="inlineStr">
        <is>
          <t>Yes</t>
        </is>
      </c>
      <c r="P5539" s="58" t="inlineStr">
        <is>
          <t>Two year</t>
        </is>
      </c>
      <c r="Q5539" s="58" t="inlineStr">
        <is>
          <t>Yes</t>
        </is>
      </c>
      <c r="R5539" s="58" t="inlineStr">
        <is>
          <t>Bank transfer (automatic)</t>
        </is>
      </c>
      <c r="S5539" s="123" t="n">
        <v>115.05</v>
      </c>
      <c r="T5539" s="58" t="inlineStr">
        <is>
          <t>8016.6</t>
        </is>
      </c>
      <c r="U5539" s="58" t="inlineStr">
        <is>
          <t>No</t>
        </is>
      </c>
      <c r="V5539" s="123">
        <f>IFERROR(VALUE(TRIM(T5539)),S5539*F5539)</f>
        <v/>
      </c>
      <c r="W5539" s="58">
        <f>IF(F5539&lt;=12,"0-12 mo",IF(F5539&lt;=24,"13-24 mo",IF(F5539&lt;=48,"25-48 mo","49+ mo")))</f>
        <v/>
      </c>
      <c r="X5539" s="58">
        <f>IF(S5539&lt;=35.5,"Q1 Low",IF(S5539&lt;=70.35,"Q2 Mid-Low",IF(S5539&lt;=89.85,"Q3 Mid-High","Q4 High")))</f>
        <v/>
      </c>
      <c r="Y5539" s="58">
        <f>IF(U5539="Yes",1,0)</f>
        <v/>
      </c>
      <c r="Z5539" s="58">
        <f>IF(P5539="Month-to-month",1,0)+IF(M5539="No",1,0)+IF(J5539="No",1,0)+IF(I5539="Fiber optic",1,0)+IF(Q5539="Yes",1,0)</f>
        <v/>
      </c>
    </row>
    <row r="5540" ht="15" customHeight="1" s="59">
      <c r="A5540" s="58" t="inlineStr">
        <is>
          <t>4614-NUVZD</t>
        </is>
      </c>
      <c r="B5540" s="58" t="inlineStr">
        <is>
          <t>Female</t>
        </is>
      </c>
      <c r="C5540" s="58" t="n">
        <v>0</v>
      </c>
      <c r="D5540" s="58" t="inlineStr">
        <is>
          <t>No</t>
        </is>
      </c>
      <c r="E5540" s="58" t="inlineStr">
        <is>
          <t>No</t>
        </is>
      </c>
      <c r="F5540" s="58" t="n">
        <v>1</v>
      </c>
      <c r="G5540" s="58" t="inlineStr">
        <is>
          <t>Yes</t>
        </is>
      </c>
      <c r="H5540" s="58" t="inlineStr">
        <is>
          <t>No</t>
        </is>
      </c>
      <c r="I5540" s="58" t="inlineStr">
        <is>
          <t>Fiber optic</t>
        </is>
      </c>
      <c r="J5540" s="58" t="inlineStr">
        <is>
          <t>No</t>
        </is>
      </c>
      <c r="K5540" s="58" t="inlineStr">
        <is>
          <t>No</t>
        </is>
      </c>
      <c r="L5540" s="58" t="inlineStr">
        <is>
          <t>No</t>
        </is>
      </c>
      <c r="M5540" s="58" t="inlineStr">
        <is>
          <t>No</t>
        </is>
      </c>
      <c r="N5540" s="58" t="inlineStr">
        <is>
          <t>No</t>
        </is>
      </c>
      <c r="O5540" s="58" t="inlineStr">
        <is>
          <t>Yes</t>
        </is>
      </c>
      <c r="P5540" s="58" t="inlineStr">
        <is>
          <t>Month-to-month</t>
        </is>
      </c>
      <c r="Q5540" s="58" t="inlineStr">
        <is>
          <t>Yes</t>
        </is>
      </c>
      <c r="R5540" s="58" t="inlineStr">
        <is>
          <t>Electronic check</t>
        </is>
      </c>
      <c r="S5540" s="123" t="n">
        <v>81.09999999999999</v>
      </c>
      <c r="T5540" s="58" t="inlineStr">
        <is>
          <t>81.1</t>
        </is>
      </c>
      <c r="U5540" s="58" t="inlineStr">
        <is>
          <t>Yes</t>
        </is>
      </c>
      <c r="V5540" s="123">
        <f>IFERROR(VALUE(TRIM(T5540)),S5540*F5540)</f>
        <v/>
      </c>
      <c r="W5540" s="58">
        <f>IF(F5540&lt;=12,"0-12 mo",IF(F5540&lt;=24,"13-24 mo",IF(F5540&lt;=48,"25-48 mo","49+ mo")))</f>
        <v/>
      </c>
      <c r="X5540" s="58">
        <f>IF(S5540&lt;=35.5,"Q1 Low",IF(S5540&lt;=70.35,"Q2 Mid-Low",IF(S5540&lt;=89.85,"Q3 Mid-High","Q4 High")))</f>
        <v/>
      </c>
      <c r="Y5540" s="58">
        <f>IF(U5540="Yes",1,0)</f>
        <v/>
      </c>
      <c r="Z5540" s="58">
        <f>IF(P5540="Month-to-month",1,0)+IF(M5540="No",1,0)+IF(J5540="No",1,0)+IF(I5540="Fiber optic",1,0)+IF(Q5540="Yes",1,0)</f>
        <v/>
      </c>
    </row>
    <row r="5541" ht="15" customHeight="1" s="59">
      <c r="A5541" s="58" t="inlineStr">
        <is>
          <t>4632-PAOYU</t>
        </is>
      </c>
      <c r="B5541" s="58" t="inlineStr">
        <is>
          <t>Male</t>
        </is>
      </c>
      <c r="C5541" s="58" t="n">
        <v>0</v>
      </c>
      <c r="D5541" s="58" t="inlineStr">
        <is>
          <t>Yes</t>
        </is>
      </c>
      <c r="E5541" s="58" t="inlineStr">
        <is>
          <t>Yes</t>
        </is>
      </c>
      <c r="F5541" s="58" t="n">
        <v>22</v>
      </c>
      <c r="G5541" s="58" t="inlineStr">
        <is>
          <t>Yes</t>
        </is>
      </c>
      <c r="H5541" s="58" t="inlineStr">
        <is>
          <t>No</t>
        </is>
      </c>
      <c r="I5541" s="58" t="inlineStr">
        <is>
          <t>No</t>
        </is>
      </c>
      <c r="J5541" s="58" t="inlineStr">
        <is>
          <t>No internet service</t>
        </is>
      </c>
      <c r="K5541" s="58" t="inlineStr">
        <is>
          <t>No internet service</t>
        </is>
      </c>
      <c r="L5541" s="58" t="inlineStr">
        <is>
          <t>No internet service</t>
        </is>
      </c>
      <c r="M5541" s="58" t="inlineStr">
        <is>
          <t>No internet service</t>
        </is>
      </c>
      <c r="N5541" s="58" t="inlineStr">
        <is>
          <t>No internet service</t>
        </is>
      </c>
      <c r="O5541" s="58" t="inlineStr">
        <is>
          <t>No internet service</t>
        </is>
      </c>
      <c r="P5541" s="58" t="inlineStr">
        <is>
          <t>One year</t>
        </is>
      </c>
      <c r="Q5541" s="58" t="inlineStr">
        <is>
          <t>No</t>
        </is>
      </c>
      <c r="R5541" s="58" t="inlineStr">
        <is>
          <t>Mailed check</t>
        </is>
      </c>
      <c r="S5541" s="123" t="n">
        <v>19.95</v>
      </c>
      <c r="T5541" s="58" t="inlineStr">
        <is>
          <t>433.5</t>
        </is>
      </c>
      <c r="U5541" s="58" t="inlineStr">
        <is>
          <t>No</t>
        </is>
      </c>
      <c r="V5541" s="123">
        <f>IFERROR(VALUE(TRIM(T5541)),S5541*F5541)</f>
        <v/>
      </c>
      <c r="W5541" s="58">
        <f>IF(F5541&lt;=12,"0-12 mo",IF(F5541&lt;=24,"13-24 mo",IF(F5541&lt;=48,"25-48 mo","49+ mo")))</f>
        <v/>
      </c>
      <c r="X5541" s="58">
        <f>IF(S5541&lt;=35.5,"Q1 Low",IF(S5541&lt;=70.35,"Q2 Mid-Low",IF(S5541&lt;=89.85,"Q3 Mid-High","Q4 High")))</f>
        <v/>
      </c>
      <c r="Y5541" s="58">
        <f>IF(U5541="Yes",1,0)</f>
        <v/>
      </c>
      <c r="Z5541" s="58">
        <f>IF(P5541="Month-to-month",1,0)+IF(M5541="No",1,0)+IF(J5541="No",1,0)+IF(I5541="Fiber optic",1,0)+IF(Q5541="Yes",1,0)</f>
        <v/>
      </c>
    </row>
    <row r="5542" ht="15" customHeight="1" s="59">
      <c r="A5542" s="58" t="inlineStr">
        <is>
          <t>3803-KMQFW</t>
        </is>
      </c>
      <c r="B5542" s="58" t="inlineStr">
        <is>
          <t>Female</t>
        </is>
      </c>
      <c r="C5542" s="58" t="n">
        <v>0</v>
      </c>
      <c r="D5542" s="58" t="inlineStr">
        <is>
          <t>Yes</t>
        </is>
      </c>
      <c r="E5542" s="58" t="inlineStr">
        <is>
          <t>Yes</t>
        </is>
      </c>
      <c r="F5542" s="58" t="n">
        <v>1</v>
      </c>
      <c r="G5542" s="58" t="inlineStr">
        <is>
          <t>Yes</t>
        </is>
      </c>
      <c r="H5542" s="58" t="inlineStr">
        <is>
          <t>No</t>
        </is>
      </c>
      <c r="I5542" s="58" t="inlineStr">
        <is>
          <t>No</t>
        </is>
      </c>
      <c r="J5542" s="58" t="inlineStr">
        <is>
          <t>No internet service</t>
        </is>
      </c>
      <c r="K5542" s="58" t="inlineStr">
        <is>
          <t>No internet service</t>
        </is>
      </c>
      <c r="L5542" s="58" t="inlineStr">
        <is>
          <t>No internet service</t>
        </is>
      </c>
      <c r="M5542" s="58" t="inlineStr">
        <is>
          <t>No internet service</t>
        </is>
      </c>
      <c r="N5542" s="58" t="inlineStr">
        <is>
          <t>No internet service</t>
        </is>
      </c>
      <c r="O5542" s="58" t="inlineStr">
        <is>
          <t>No internet service</t>
        </is>
      </c>
      <c r="P5542" s="58" t="inlineStr">
        <is>
          <t>Month-to-month</t>
        </is>
      </c>
      <c r="Q5542" s="58" t="inlineStr">
        <is>
          <t>No</t>
        </is>
      </c>
      <c r="R5542" s="58" t="inlineStr">
        <is>
          <t>Mailed check</t>
        </is>
      </c>
      <c r="S5542" s="123" t="n">
        <v>20.55</v>
      </c>
      <c r="T5542" s="58" t="inlineStr">
        <is>
          <t>20.55</t>
        </is>
      </c>
      <c r="U5542" s="58" t="inlineStr">
        <is>
          <t>Yes</t>
        </is>
      </c>
      <c r="V5542" s="123">
        <f>IFERROR(VALUE(TRIM(T5542)),S5542*F5542)</f>
        <v/>
      </c>
      <c r="W5542" s="58">
        <f>IF(F5542&lt;=12,"0-12 mo",IF(F5542&lt;=24,"13-24 mo",IF(F5542&lt;=48,"25-48 mo","49+ mo")))</f>
        <v/>
      </c>
      <c r="X5542" s="58">
        <f>IF(S5542&lt;=35.5,"Q1 Low",IF(S5542&lt;=70.35,"Q2 Mid-Low",IF(S5542&lt;=89.85,"Q3 Mid-High","Q4 High")))</f>
        <v/>
      </c>
      <c r="Y5542" s="58">
        <f>IF(U5542="Yes",1,0)</f>
        <v/>
      </c>
      <c r="Z5542" s="58">
        <f>IF(P5542="Month-to-month",1,0)+IF(M5542="No",1,0)+IF(J5542="No",1,0)+IF(I5542="Fiber optic",1,0)+IF(Q5542="Yes",1,0)</f>
        <v/>
      </c>
    </row>
    <row r="5543" ht="15" customHeight="1" s="59">
      <c r="A5543" s="58" t="inlineStr">
        <is>
          <t>6804-GDMOI</t>
        </is>
      </c>
      <c r="B5543" s="58" t="inlineStr">
        <is>
          <t>Female</t>
        </is>
      </c>
      <c r="C5543" s="58" t="n">
        <v>0</v>
      </c>
      <c r="D5543" s="58" t="inlineStr">
        <is>
          <t>No</t>
        </is>
      </c>
      <c r="E5543" s="58" t="inlineStr">
        <is>
          <t>No</t>
        </is>
      </c>
      <c r="F5543" s="58" t="n">
        <v>61</v>
      </c>
      <c r="G5543" s="58" t="inlineStr">
        <is>
          <t>Yes</t>
        </is>
      </c>
      <c r="H5543" s="58" t="inlineStr">
        <is>
          <t>Yes</t>
        </is>
      </c>
      <c r="I5543" s="58" t="inlineStr">
        <is>
          <t>Fiber optic</t>
        </is>
      </c>
      <c r="J5543" s="58" t="inlineStr">
        <is>
          <t>No</t>
        </is>
      </c>
      <c r="K5543" s="58" t="inlineStr">
        <is>
          <t>No</t>
        </is>
      </c>
      <c r="L5543" s="58" t="inlineStr">
        <is>
          <t>Yes</t>
        </is>
      </c>
      <c r="M5543" s="58" t="inlineStr">
        <is>
          <t>Yes</t>
        </is>
      </c>
      <c r="N5543" s="58" t="inlineStr">
        <is>
          <t>Yes</t>
        </is>
      </c>
      <c r="O5543" s="58" t="inlineStr">
        <is>
          <t>Yes</t>
        </is>
      </c>
      <c r="P5543" s="58" t="inlineStr">
        <is>
          <t>Two year</t>
        </is>
      </c>
      <c r="Q5543" s="58" t="inlineStr">
        <is>
          <t>Yes</t>
        </is>
      </c>
      <c r="R5543" s="58" t="inlineStr">
        <is>
          <t>Electronic check</t>
        </is>
      </c>
      <c r="S5543" s="123" t="n">
        <v>106.6</v>
      </c>
      <c r="T5543" s="58" t="inlineStr">
        <is>
          <t>6428.4</t>
        </is>
      </c>
      <c r="U5543" s="58" t="inlineStr">
        <is>
          <t>Yes</t>
        </is>
      </c>
      <c r="V5543" s="123">
        <f>IFERROR(VALUE(TRIM(T5543)),S5543*F5543)</f>
        <v/>
      </c>
      <c r="W5543" s="58">
        <f>IF(F5543&lt;=12,"0-12 mo",IF(F5543&lt;=24,"13-24 mo",IF(F5543&lt;=48,"25-48 mo","49+ mo")))</f>
        <v/>
      </c>
      <c r="X5543" s="58">
        <f>IF(S5543&lt;=35.5,"Q1 Low",IF(S5543&lt;=70.35,"Q2 Mid-Low",IF(S5543&lt;=89.85,"Q3 Mid-High","Q4 High")))</f>
        <v/>
      </c>
      <c r="Y5543" s="58">
        <f>IF(U5543="Yes",1,0)</f>
        <v/>
      </c>
      <c r="Z5543" s="58">
        <f>IF(P5543="Month-to-month",1,0)+IF(M5543="No",1,0)+IF(J5543="No",1,0)+IF(I5543="Fiber optic",1,0)+IF(Q5543="Yes",1,0)</f>
        <v/>
      </c>
    </row>
    <row r="5544" ht="15" customHeight="1" s="59">
      <c r="A5544" s="58" t="inlineStr">
        <is>
          <t>2990-OGYTD</t>
        </is>
      </c>
      <c r="B5544" s="58" t="inlineStr">
        <is>
          <t>Female</t>
        </is>
      </c>
      <c r="C5544" s="58" t="n">
        <v>0</v>
      </c>
      <c r="D5544" s="58" t="inlineStr">
        <is>
          <t>Yes</t>
        </is>
      </c>
      <c r="E5544" s="58" t="inlineStr">
        <is>
          <t>No</t>
        </is>
      </c>
      <c r="F5544" s="58" t="n">
        <v>67</v>
      </c>
      <c r="G5544" s="58" t="inlineStr">
        <is>
          <t>Yes</t>
        </is>
      </c>
      <c r="H5544" s="58" t="inlineStr">
        <is>
          <t>Yes</t>
        </is>
      </c>
      <c r="I5544" s="58" t="inlineStr">
        <is>
          <t>DSL</t>
        </is>
      </c>
      <c r="J5544" s="58" t="inlineStr">
        <is>
          <t>No</t>
        </is>
      </c>
      <c r="K5544" s="58" t="inlineStr">
        <is>
          <t>Yes</t>
        </is>
      </c>
      <c r="L5544" s="58" t="inlineStr">
        <is>
          <t>Yes</t>
        </is>
      </c>
      <c r="M5544" s="58" t="inlineStr">
        <is>
          <t>Yes</t>
        </is>
      </c>
      <c r="N5544" s="58" t="inlineStr">
        <is>
          <t>Yes</t>
        </is>
      </c>
      <c r="O5544" s="58" t="inlineStr">
        <is>
          <t>Yes</t>
        </is>
      </c>
      <c r="P5544" s="58" t="inlineStr">
        <is>
          <t>Two year</t>
        </is>
      </c>
      <c r="Q5544" s="58" t="inlineStr">
        <is>
          <t>No</t>
        </is>
      </c>
      <c r="R5544" s="58" t="inlineStr">
        <is>
          <t>Bank transfer (automatic)</t>
        </is>
      </c>
      <c r="S5544" s="123" t="n">
        <v>86.15000000000001</v>
      </c>
      <c r="T5544" s="58" t="inlineStr">
        <is>
          <t>5883.85</t>
        </is>
      </c>
      <c r="U5544" s="58" t="inlineStr">
        <is>
          <t>No</t>
        </is>
      </c>
      <c r="V5544" s="123">
        <f>IFERROR(VALUE(TRIM(T5544)),S5544*F5544)</f>
        <v/>
      </c>
      <c r="W5544" s="58">
        <f>IF(F5544&lt;=12,"0-12 mo",IF(F5544&lt;=24,"13-24 mo",IF(F5544&lt;=48,"25-48 mo","49+ mo")))</f>
        <v/>
      </c>
      <c r="X5544" s="58">
        <f>IF(S5544&lt;=35.5,"Q1 Low",IF(S5544&lt;=70.35,"Q2 Mid-Low",IF(S5544&lt;=89.85,"Q3 Mid-High","Q4 High")))</f>
        <v/>
      </c>
      <c r="Y5544" s="58">
        <f>IF(U5544="Yes",1,0)</f>
        <v/>
      </c>
      <c r="Z5544" s="58">
        <f>IF(P5544="Month-to-month",1,0)+IF(M5544="No",1,0)+IF(J5544="No",1,0)+IF(I5544="Fiber optic",1,0)+IF(Q5544="Yes",1,0)</f>
        <v/>
      </c>
    </row>
    <row r="5545" ht="15" customHeight="1" s="59">
      <c r="A5545" s="58" t="inlineStr">
        <is>
          <t>6646-JPPHA</t>
        </is>
      </c>
      <c r="B5545" s="58" t="inlineStr">
        <is>
          <t>Female</t>
        </is>
      </c>
      <c r="C5545" s="58" t="n">
        <v>1</v>
      </c>
      <c r="D5545" s="58" t="inlineStr">
        <is>
          <t>No</t>
        </is>
      </c>
      <c r="E5545" s="58" t="inlineStr">
        <is>
          <t>No</t>
        </is>
      </c>
      <c r="F5545" s="58" t="n">
        <v>14</v>
      </c>
      <c r="G5545" s="58" t="inlineStr">
        <is>
          <t>Yes</t>
        </is>
      </c>
      <c r="H5545" s="58" t="inlineStr">
        <is>
          <t>No</t>
        </is>
      </c>
      <c r="I5545" s="58" t="inlineStr">
        <is>
          <t>Fiber optic</t>
        </is>
      </c>
      <c r="J5545" s="58" t="inlineStr">
        <is>
          <t>Yes</t>
        </is>
      </c>
      <c r="K5545" s="58" t="inlineStr">
        <is>
          <t>Yes</t>
        </is>
      </c>
      <c r="L5545" s="58" t="inlineStr">
        <is>
          <t>No</t>
        </is>
      </c>
      <c r="M5545" s="58" t="inlineStr">
        <is>
          <t>No</t>
        </is>
      </c>
      <c r="N5545" s="58" t="inlineStr">
        <is>
          <t>No</t>
        </is>
      </c>
      <c r="O5545" s="58" t="inlineStr">
        <is>
          <t>No</t>
        </is>
      </c>
      <c r="P5545" s="58" t="inlineStr">
        <is>
          <t>Month-to-month</t>
        </is>
      </c>
      <c r="Q5545" s="58" t="inlineStr">
        <is>
          <t>No</t>
        </is>
      </c>
      <c r="R5545" s="58" t="inlineStr">
        <is>
          <t>Electronic check</t>
        </is>
      </c>
      <c r="S5545" s="123" t="n">
        <v>78.84999999999999</v>
      </c>
      <c r="T5545" s="58" t="inlineStr">
        <is>
          <t>1043.8</t>
        </is>
      </c>
      <c r="U5545" s="58" t="inlineStr">
        <is>
          <t>No</t>
        </is>
      </c>
      <c r="V5545" s="123">
        <f>IFERROR(VALUE(TRIM(T5545)),S5545*F5545)</f>
        <v/>
      </c>
      <c r="W5545" s="58">
        <f>IF(F5545&lt;=12,"0-12 mo",IF(F5545&lt;=24,"13-24 mo",IF(F5545&lt;=48,"25-48 mo","49+ mo")))</f>
        <v/>
      </c>
      <c r="X5545" s="58">
        <f>IF(S5545&lt;=35.5,"Q1 Low",IF(S5545&lt;=70.35,"Q2 Mid-Low",IF(S5545&lt;=89.85,"Q3 Mid-High","Q4 High")))</f>
        <v/>
      </c>
      <c r="Y5545" s="58">
        <f>IF(U5545="Yes",1,0)</f>
        <v/>
      </c>
      <c r="Z5545" s="58">
        <f>IF(P5545="Month-to-month",1,0)+IF(M5545="No",1,0)+IF(J5545="No",1,0)+IF(I5545="Fiber optic",1,0)+IF(Q5545="Yes",1,0)</f>
        <v/>
      </c>
    </row>
    <row r="5546" ht="15" customHeight="1" s="59">
      <c r="A5546" s="58" t="inlineStr">
        <is>
          <t>9572-MTILT</t>
        </is>
      </c>
      <c r="B5546" s="58" t="inlineStr">
        <is>
          <t>Male</t>
        </is>
      </c>
      <c r="C5546" s="58" t="n">
        <v>0</v>
      </c>
      <c r="D5546" s="58" t="inlineStr">
        <is>
          <t>Yes</t>
        </is>
      </c>
      <c r="E5546" s="58" t="inlineStr">
        <is>
          <t>No</t>
        </is>
      </c>
      <c r="F5546" s="58" t="n">
        <v>59</v>
      </c>
      <c r="G5546" s="58" t="inlineStr">
        <is>
          <t>Yes</t>
        </is>
      </c>
      <c r="H5546" s="58" t="inlineStr">
        <is>
          <t>Yes</t>
        </is>
      </c>
      <c r="I5546" s="58" t="inlineStr">
        <is>
          <t>Fiber optic</t>
        </is>
      </c>
      <c r="J5546" s="58" t="inlineStr">
        <is>
          <t>Yes</t>
        </is>
      </c>
      <c r="K5546" s="58" t="inlineStr">
        <is>
          <t>Yes</t>
        </is>
      </c>
      <c r="L5546" s="58" t="inlineStr">
        <is>
          <t>Yes</t>
        </is>
      </c>
      <c r="M5546" s="58" t="inlineStr">
        <is>
          <t>Yes</t>
        </is>
      </c>
      <c r="N5546" s="58" t="inlineStr">
        <is>
          <t>Yes</t>
        </is>
      </c>
      <c r="O5546" s="58" t="inlineStr">
        <is>
          <t>No</t>
        </is>
      </c>
      <c r="P5546" s="58" t="inlineStr">
        <is>
          <t>Month-to-month</t>
        </is>
      </c>
      <c r="Q5546" s="58" t="inlineStr">
        <is>
          <t>Yes</t>
        </is>
      </c>
      <c r="R5546" s="58" t="inlineStr">
        <is>
          <t>Electronic check</t>
        </is>
      </c>
      <c r="S5546" s="123" t="n">
        <v>106.75</v>
      </c>
      <c r="T5546" s="58" t="inlineStr">
        <is>
          <t>6252.9</t>
        </is>
      </c>
      <c r="U5546" s="58" t="inlineStr">
        <is>
          <t>Yes</t>
        </is>
      </c>
      <c r="V5546" s="123">
        <f>IFERROR(VALUE(TRIM(T5546)),S5546*F5546)</f>
        <v/>
      </c>
      <c r="W5546" s="58">
        <f>IF(F5546&lt;=12,"0-12 mo",IF(F5546&lt;=24,"13-24 mo",IF(F5546&lt;=48,"25-48 mo","49+ mo")))</f>
        <v/>
      </c>
      <c r="X5546" s="58">
        <f>IF(S5546&lt;=35.5,"Q1 Low",IF(S5546&lt;=70.35,"Q2 Mid-Low",IF(S5546&lt;=89.85,"Q3 Mid-High","Q4 High")))</f>
        <v/>
      </c>
      <c r="Y5546" s="58">
        <f>IF(U5546="Yes",1,0)</f>
        <v/>
      </c>
      <c r="Z5546" s="58">
        <f>IF(P5546="Month-to-month",1,0)+IF(M5546="No",1,0)+IF(J5546="No",1,0)+IF(I5546="Fiber optic",1,0)+IF(Q5546="Yes",1,0)</f>
        <v/>
      </c>
    </row>
    <row r="5547" ht="15" customHeight="1" s="59">
      <c r="A5547" s="58" t="inlineStr">
        <is>
          <t>7658-UYUQS</t>
        </is>
      </c>
      <c r="B5547" s="58" t="inlineStr">
        <is>
          <t>Male</t>
        </is>
      </c>
      <c r="C5547" s="58" t="n">
        <v>1</v>
      </c>
      <c r="D5547" s="58" t="inlineStr">
        <is>
          <t>Yes</t>
        </is>
      </c>
      <c r="E5547" s="58" t="inlineStr">
        <is>
          <t>No</t>
        </is>
      </c>
      <c r="F5547" s="58" t="n">
        <v>21</v>
      </c>
      <c r="G5547" s="58" t="inlineStr">
        <is>
          <t>Yes</t>
        </is>
      </c>
      <c r="H5547" s="58" t="inlineStr">
        <is>
          <t>No</t>
        </is>
      </c>
      <c r="I5547" s="58" t="inlineStr">
        <is>
          <t>Fiber optic</t>
        </is>
      </c>
      <c r="J5547" s="58" t="inlineStr">
        <is>
          <t>No</t>
        </is>
      </c>
      <c r="K5547" s="58" t="inlineStr">
        <is>
          <t>No</t>
        </is>
      </c>
      <c r="L5547" s="58" t="inlineStr">
        <is>
          <t>Yes</t>
        </is>
      </c>
      <c r="M5547" s="58" t="inlineStr">
        <is>
          <t>No</t>
        </is>
      </c>
      <c r="N5547" s="58" t="inlineStr">
        <is>
          <t>Yes</t>
        </is>
      </c>
      <c r="O5547" s="58" t="inlineStr">
        <is>
          <t>No</t>
        </is>
      </c>
      <c r="P5547" s="58" t="inlineStr">
        <is>
          <t>Month-to-month</t>
        </is>
      </c>
      <c r="Q5547" s="58" t="inlineStr">
        <is>
          <t>No</t>
        </is>
      </c>
      <c r="R5547" s="58" t="inlineStr">
        <is>
          <t>Bank transfer (automatic)</t>
        </is>
      </c>
      <c r="S5547" s="123" t="n">
        <v>86.55</v>
      </c>
      <c r="T5547" s="58" t="inlineStr">
        <is>
          <t>1857.25</t>
        </is>
      </c>
      <c r="U5547" s="58" t="inlineStr">
        <is>
          <t>No</t>
        </is>
      </c>
      <c r="V5547" s="123">
        <f>IFERROR(VALUE(TRIM(T5547)),S5547*F5547)</f>
        <v/>
      </c>
      <c r="W5547" s="58">
        <f>IF(F5547&lt;=12,"0-12 mo",IF(F5547&lt;=24,"13-24 mo",IF(F5547&lt;=48,"25-48 mo","49+ mo")))</f>
        <v/>
      </c>
      <c r="X5547" s="58">
        <f>IF(S5547&lt;=35.5,"Q1 Low",IF(S5547&lt;=70.35,"Q2 Mid-Low",IF(S5547&lt;=89.85,"Q3 Mid-High","Q4 High")))</f>
        <v/>
      </c>
      <c r="Y5547" s="58">
        <f>IF(U5547="Yes",1,0)</f>
        <v/>
      </c>
      <c r="Z5547" s="58">
        <f>IF(P5547="Month-to-month",1,0)+IF(M5547="No",1,0)+IF(J5547="No",1,0)+IF(I5547="Fiber optic",1,0)+IF(Q5547="Yes",1,0)</f>
        <v/>
      </c>
    </row>
    <row r="5548" ht="15" customHeight="1" s="59">
      <c r="A5548" s="58" t="inlineStr">
        <is>
          <t>7880-XSOJX</t>
        </is>
      </c>
      <c r="B5548" s="58" t="inlineStr">
        <is>
          <t>Male</t>
        </is>
      </c>
      <c r="C5548" s="58" t="n">
        <v>0</v>
      </c>
      <c r="D5548" s="58" t="inlineStr">
        <is>
          <t>No</t>
        </is>
      </c>
      <c r="E5548" s="58" t="inlineStr">
        <is>
          <t>No</t>
        </is>
      </c>
      <c r="F5548" s="58" t="n">
        <v>4</v>
      </c>
      <c r="G5548" s="58" t="inlineStr">
        <is>
          <t>No</t>
        </is>
      </c>
      <c r="H5548" s="58" t="inlineStr">
        <is>
          <t>No phone service</t>
        </is>
      </c>
      <c r="I5548" s="58" t="inlineStr">
        <is>
          <t>DSL</t>
        </is>
      </c>
      <c r="J5548" s="58" t="inlineStr">
        <is>
          <t>Yes</t>
        </is>
      </c>
      <c r="K5548" s="58" t="inlineStr">
        <is>
          <t>Yes</t>
        </is>
      </c>
      <c r="L5548" s="58" t="inlineStr">
        <is>
          <t>No</t>
        </is>
      </c>
      <c r="M5548" s="58" t="inlineStr">
        <is>
          <t>Yes</t>
        </is>
      </c>
      <c r="N5548" s="58" t="inlineStr">
        <is>
          <t>No</t>
        </is>
      </c>
      <c r="O5548" s="58" t="inlineStr">
        <is>
          <t>No</t>
        </is>
      </c>
      <c r="P5548" s="58" t="inlineStr">
        <is>
          <t>Month-to-month</t>
        </is>
      </c>
      <c r="Q5548" s="58" t="inlineStr">
        <is>
          <t>No</t>
        </is>
      </c>
      <c r="R5548" s="58" t="inlineStr">
        <is>
          <t>Mailed check</t>
        </is>
      </c>
      <c r="S5548" s="123" t="n">
        <v>42.4</v>
      </c>
      <c r="T5548" s="58" t="inlineStr">
        <is>
          <t>146.4</t>
        </is>
      </c>
      <c r="U5548" s="58" t="inlineStr">
        <is>
          <t>No</t>
        </is>
      </c>
      <c r="V5548" s="123">
        <f>IFERROR(VALUE(TRIM(T5548)),S5548*F5548)</f>
        <v/>
      </c>
      <c r="W5548" s="58">
        <f>IF(F5548&lt;=12,"0-12 mo",IF(F5548&lt;=24,"13-24 mo",IF(F5548&lt;=48,"25-48 mo","49+ mo")))</f>
        <v/>
      </c>
      <c r="X5548" s="58">
        <f>IF(S5548&lt;=35.5,"Q1 Low",IF(S5548&lt;=70.35,"Q2 Mid-Low",IF(S5548&lt;=89.85,"Q3 Mid-High","Q4 High")))</f>
        <v/>
      </c>
      <c r="Y5548" s="58">
        <f>IF(U5548="Yes",1,0)</f>
        <v/>
      </c>
      <c r="Z5548" s="58">
        <f>IF(P5548="Month-to-month",1,0)+IF(M5548="No",1,0)+IF(J5548="No",1,0)+IF(I5548="Fiber optic",1,0)+IF(Q5548="Yes",1,0)</f>
        <v/>
      </c>
    </row>
    <row r="5549" ht="15" customHeight="1" s="59">
      <c r="A5549" s="58" t="inlineStr">
        <is>
          <t>9611-CTWIH</t>
        </is>
      </c>
      <c r="B5549" s="58" t="inlineStr">
        <is>
          <t>Female</t>
        </is>
      </c>
      <c r="C5549" s="58" t="n">
        <v>0</v>
      </c>
      <c r="D5549" s="58" t="inlineStr">
        <is>
          <t>No</t>
        </is>
      </c>
      <c r="E5549" s="58" t="inlineStr">
        <is>
          <t>No</t>
        </is>
      </c>
      <c r="F5549" s="58" t="n">
        <v>3</v>
      </c>
      <c r="G5549" s="58" t="inlineStr">
        <is>
          <t>Yes</t>
        </is>
      </c>
      <c r="H5549" s="58" t="inlineStr">
        <is>
          <t>No</t>
        </is>
      </c>
      <c r="I5549" s="58" t="inlineStr">
        <is>
          <t>Fiber optic</t>
        </is>
      </c>
      <c r="J5549" s="58" t="inlineStr">
        <is>
          <t>No</t>
        </is>
      </c>
      <c r="K5549" s="58" t="inlineStr">
        <is>
          <t>No</t>
        </is>
      </c>
      <c r="L5549" s="58" t="inlineStr">
        <is>
          <t>No</t>
        </is>
      </c>
      <c r="M5549" s="58" t="inlineStr">
        <is>
          <t>No</t>
        </is>
      </c>
      <c r="N5549" s="58" t="inlineStr">
        <is>
          <t>Yes</t>
        </is>
      </c>
      <c r="O5549" s="58" t="inlineStr">
        <is>
          <t>Yes</t>
        </is>
      </c>
      <c r="P5549" s="58" t="inlineStr">
        <is>
          <t>Month-to-month</t>
        </is>
      </c>
      <c r="Q5549" s="58" t="inlineStr">
        <is>
          <t>Yes</t>
        </is>
      </c>
      <c r="R5549" s="58" t="inlineStr">
        <is>
          <t>Electronic check</t>
        </is>
      </c>
      <c r="S5549" s="123" t="n">
        <v>89.45</v>
      </c>
      <c r="T5549" s="58" t="inlineStr">
        <is>
          <t>240.45</t>
        </is>
      </c>
      <c r="U5549" s="58" t="inlineStr">
        <is>
          <t>Yes</t>
        </is>
      </c>
      <c r="V5549" s="123">
        <f>IFERROR(VALUE(TRIM(T5549)),S5549*F5549)</f>
        <v/>
      </c>
      <c r="W5549" s="58">
        <f>IF(F5549&lt;=12,"0-12 mo",IF(F5549&lt;=24,"13-24 mo",IF(F5549&lt;=48,"25-48 mo","49+ mo")))</f>
        <v/>
      </c>
      <c r="X5549" s="58">
        <f>IF(S5549&lt;=35.5,"Q1 Low",IF(S5549&lt;=70.35,"Q2 Mid-Low",IF(S5549&lt;=89.85,"Q3 Mid-High","Q4 High")))</f>
        <v/>
      </c>
      <c r="Y5549" s="58">
        <f>IF(U5549="Yes",1,0)</f>
        <v/>
      </c>
      <c r="Z5549" s="58">
        <f>IF(P5549="Month-to-month",1,0)+IF(M5549="No",1,0)+IF(J5549="No",1,0)+IF(I5549="Fiber optic",1,0)+IF(Q5549="Yes",1,0)</f>
        <v/>
      </c>
    </row>
    <row r="5550" ht="15" customHeight="1" s="59">
      <c r="A5550" s="58" t="inlineStr">
        <is>
          <t>4589-IUAJB</t>
        </is>
      </c>
      <c r="B5550" s="58" t="inlineStr">
        <is>
          <t>Male</t>
        </is>
      </c>
      <c r="C5550" s="58" t="n">
        <v>0</v>
      </c>
      <c r="D5550" s="58" t="inlineStr">
        <is>
          <t>Yes</t>
        </is>
      </c>
      <c r="E5550" s="58" t="inlineStr">
        <is>
          <t>No</t>
        </is>
      </c>
      <c r="F5550" s="58" t="n">
        <v>70</v>
      </c>
      <c r="G5550" s="58" t="inlineStr">
        <is>
          <t>Yes</t>
        </is>
      </c>
      <c r="H5550" s="58" t="inlineStr">
        <is>
          <t>Yes</t>
        </is>
      </c>
      <c r="I5550" s="58" t="inlineStr">
        <is>
          <t>No</t>
        </is>
      </c>
      <c r="J5550" s="58" t="inlineStr">
        <is>
          <t>No internet service</t>
        </is>
      </c>
      <c r="K5550" s="58" t="inlineStr">
        <is>
          <t>No internet service</t>
        </is>
      </c>
      <c r="L5550" s="58" t="inlineStr">
        <is>
          <t>No internet service</t>
        </is>
      </c>
      <c r="M5550" s="58" t="inlineStr">
        <is>
          <t>No internet service</t>
        </is>
      </c>
      <c r="N5550" s="58" t="inlineStr">
        <is>
          <t>No internet service</t>
        </is>
      </c>
      <c r="O5550" s="58" t="inlineStr">
        <is>
          <t>No internet service</t>
        </is>
      </c>
      <c r="P5550" s="58" t="inlineStr">
        <is>
          <t>Two year</t>
        </is>
      </c>
      <c r="Q5550" s="58" t="inlineStr">
        <is>
          <t>No</t>
        </is>
      </c>
      <c r="R5550" s="58" t="inlineStr">
        <is>
          <t>Bank transfer (automatic)</t>
        </is>
      </c>
      <c r="S5550" s="123" t="n">
        <v>24.25</v>
      </c>
      <c r="T5550" s="58" t="inlineStr">
        <is>
          <t>1724.15</t>
        </is>
      </c>
      <c r="U5550" s="58" t="inlineStr">
        <is>
          <t>No</t>
        </is>
      </c>
      <c r="V5550" s="123">
        <f>IFERROR(VALUE(TRIM(T5550)),S5550*F5550)</f>
        <v/>
      </c>
      <c r="W5550" s="58">
        <f>IF(F5550&lt;=12,"0-12 mo",IF(F5550&lt;=24,"13-24 mo",IF(F5550&lt;=48,"25-48 mo","49+ mo")))</f>
        <v/>
      </c>
      <c r="X5550" s="58">
        <f>IF(S5550&lt;=35.5,"Q1 Low",IF(S5550&lt;=70.35,"Q2 Mid-Low",IF(S5550&lt;=89.85,"Q3 Mid-High","Q4 High")))</f>
        <v/>
      </c>
      <c r="Y5550" s="58">
        <f>IF(U5550="Yes",1,0)</f>
        <v/>
      </c>
      <c r="Z5550" s="58">
        <f>IF(P5550="Month-to-month",1,0)+IF(M5550="No",1,0)+IF(J5550="No",1,0)+IF(I5550="Fiber optic",1,0)+IF(Q5550="Yes",1,0)</f>
        <v/>
      </c>
    </row>
    <row r="5551" ht="15" customHeight="1" s="59">
      <c r="A5551" s="58" t="inlineStr">
        <is>
          <t>0329-GTIAJ</t>
        </is>
      </c>
      <c r="B5551" s="58" t="inlineStr">
        <is>
          <t>Female</t>
        </is>
      </c>
      <c r="C5551" s="58" t="n">
        <v>0</v>
      </c>
      <c r="D5551" s="58" t="inlineStr">
        <is>
          <t>No</t>
        </is>
      </c>
      <c r="E5551" s="58" t="inlineStr">
        <is>
          <t>No</t>
        </is>
      </c>
      <c r="F5551" s="58" t="n">
        <v>3</v>
      </c>
      <c r="G5551" s="58" t="inlineStr">
        <is>
          <t>Yes</t>
        </is>
      </c>
      <c r="H5551" s="58" t="inlineStr">
        <is>
          <t>No</t>
        </is>
      </c>
      <c r="I5551" s="58" t="inlineStr">
        <is>
          <t>Fiber optic</t>
        </is>
      </c>
      <c r="J5551" s="58" t="inlineStr">
        <is>
          <t>No</t>
        </is>
      </c>
      <c r="K5551" s="58" t="inlineStr">
        <is>
          <t>Yes</t>
        </is>
      </c>
      <c r="L5551" s="58" t="inlineStr">
        <is>
          <t>No</t>
        </is>
      </c>
      <c r="M5551" s="58" t="inlineStr">
        <is>
          <t>Yes</t>
        </is>
      </c>
      <c r="N5551" s="58" t="inlineStr">
        <is>
          <t>Yes</t>
        </is>
      </c>
      <c r="O5551" s="58" t="inlineStr">
        <is>
          <t>Yes</t>
        </is>
      </c>
      <c r="P5551" s="58" t="inlineStr">
        <is>
          <t>Month-to-month</t>
        </is>
      </c>
      <c r="Q5551" s="58" t="inlineStr">
        <is>
          <t>Yes</t>
        </is>
      </c>
      <c r="R5551" s="58" t="inlineStr">
        <is>
          <t>Electronic check</t>
        </is>
      </c>
      <c r="S5551" s="123" t="n">
        <v>97.90000000000001</v>
      </c>
      <c r="T5551" s="58" t="inlineStr">
        <is>
          <t>315.3</t>
        </is>
      </c>
      <c r="U5551" s="58" t="inlineStr">
        <is>
          <t>Yes</t>
        </is>
      </c>
      <c r="V5551" s="123">
        <f>IFERROR(VALUE(TRIM(T5551)),S5551*F5551)</f>
        <v/>
      </c>
      <c r="W5551" s="58">
        <f>IF(F5551&lt;=12,"0-12 mo",IF(F5551&lt;=24,"13-24 mo",IF(F5551&lt;=48,"25-48 mo","49+ mo")))</f>
        <v/>
      </c>
      <c r="X5551" s="58">
        <f>IF(S5551&lt;=35.5,"Q1 Low",IF(S5551&lt;=70.35,"Q2 Mid-Low",IF(S5551&lt;=89.85,"Q3 Mid-High","Q4 High")))</f>
        <v/>
      </c>
      <c r="Y5551" s="58">
        <f>IF(U5551="Yes",1,0)</f>
        <v/>
      </c>
      <c r="Z5551" s="58">
        <f>IF(P5551="Month-to-month",1,0)+IF(M5551="No",1,0)+IF(J5551="No",1,0)+IF(I5551="Fiber optic",1,0)+IF(Q5551="Yes",1,0)</f>
        <v/>
      </c>
    </row>
    <row r="5552" ht="15" customHeight="1" s="59">
      <c r="A5552" s="58" t="inlineStr">
        <is>
          <t>8746-BFOAJ</t>
        </is>
      </c>
      <c r="B5552" s="58" t="inlineStr">
        <is>
          <t>Male</t>
        </is>
      </c>
      <c r="C5552" s="58" t="n">
        <v>1</v>
      </c>
      <c r="D5552" s="58" t="inlineStr">
        <is>
          <t>No</t>
        </is>
      </c>
      <c r="E5552" s="58" t="inlineStr">
        <is>
          <t>No</t>
        </is>
      </c>
      <c r="F5552" s="58" t="n">
        <v>21</v>
      </c>
      <c r="G5552" s="58" t="inlineStr">
        <is>
          <t>Yes</t>
        </is>
      </c>
      <c r="H5552" s="58" t="inlineStr">
        <is>
          <t>No</t>
        </is>
      </c>
      <c r="I5552" s="58" t="inlineStr">
        <is>
          <t>No</t>
        </is>
      </c>
      <c r="J5552" s="58" t="inlineStr">
        <is>
          <t>No internet service</t>
        </is>
      </c>
      <c r="K5552" s="58" t="inlineStr">
        <is>
          <t>No internet service</t>
        </is>
      </c>
      <c r="L5552" s="58" t="inlineStr">
        <is>
          <t>No internet service</t>
        </is>
      </c>
      <c r="M5552" s="58" t="inlineStr">
        <is>
          <t>No internet service</t>
        </is>
      </c>
      <c r="N5552" s="58" t="inlineStr">
        <is>
          <t>No internet service</t>
        </is>
      </c>
      <c r="O5552" s="58" t="inlineStr">
        <is>
          <t>No internet service</t>
        </is>
      </c>
      <c r="P5552" s="58" t="inlineStr">
        <is>
          <t>One year</t>
        </is>
      </c>
      <c r="Q5552" s="58" t="inlineStr">
        <is>
          <t>No</t>
        </is>
      </c>
      <c r="R5552" s="58" t="inlineStr">
        <is>
          <t>Bank transfer (automatic)</t>
        </is>
      </c>
      <c r="S5552" s="123" t="n">
        <v>20.5</v>
      </c>
      <c r="T5552" s="58" t="inlineStr">
        <is>
          <t>429.55</t>
        </is>
      </c>
      <c r="U5552" s="58" t="inlineStr">
        <is>
          <t>No</t>
        </is>
      </c>
      <c r="V5552" s="123">
        <f>IFERROR(VALUE(TRIM(T5552)),S5552*F5552)</f>
        <v/>
      </c>
      <c r="W5552" s="58">
        <f>IF(F5552&lt;=12,"0-12 mo",IF(F5552&lt;=24,"13-24 mo",IF(F5552&lt;=48,"25-48 mo","49+ mo")))</f>
        <v/>
      </c>
      <c r="X5552" s="58">
        <f>IF(S5552&lt;=35.5,"Q1 Low",IF(S5552&lt;=70.35,"Q2 Mid-Low",IF(S5552&lt;=89.85,"Q3 Mid-High","Q4 High")))</f>
        <v/>
      </c>
      <c r="Y5552" s="58">
        <f>IF(U5552="Yes",1,0)</f>
        <v/>
      </c>
      <c r="Z5552" s="58">
        <f>IF(P5552="Month-to-month",1,0)+IF(M5552="No",1,0)+IF(J5552="No",1,0)+IF(I5552="Fiber optic",1,0)+IF(Q5552="Yes",1,0)</f>
        <v/>
      </c>
    </row>
    <row r="5553" ht="15" customHeight="1" s="59">
      <c r="A5553" s="58" t="inlineStr">
        <is>
          <t>8457-XIGKN</t>
        </is>
      </c>
      <c r="B5553" s="58" t="inlineStr">
        <is>
          <t>Male</t>
        </is>
      </c>
      <c r="C5553" s="58" t="n">
        <v>0</v>
      </c>
      <c r="D5553" s="58" t="inlineStr">
        <is>
          <t>No</t>
        </is>
      </c>
      <c r="E5553" s="58" t="inlineStr">
        <is>
          <t>No</t>
        </is>
      </c>
      <c r="F5553" s="58" t="n">
        <v>20</v>
      </c>
      <c r="G5553" s="58" t="inlineStr">
        <is>
          <t>Yes</t>
        </is>
      </c>
      <c r="H5553" s="58" t="inlineStr">
        <is>
          <t>No</t>
        </is>
      </c>
      <c r="I5553" s="58" t="inlineStr">
        <is>
          <t>No</t>
        </is>
      </c>
      <c r="J5553" s="58" t="inlineStr">
        <is>
          <t>No internet service</t>
        </is>
      </c>
      <c r="K5553" s="58" t="inlineStr">
        <is>
          <t>No internet service</t>
        </is>
      </c>
      <c r="L5553" s="58" t="inlineStr">
        <is>
          <t>No internet service</t>
        </is>
      </c>
      <c r="M5553" s="58" t="inlineStr">
        <is>
          <t>No internet service</t>
        </is>
      </c>
      <c r="N5553" s="58" t="inlineStr">
        <is>
          <t>No internet service</t>
        </is>
      </c>
      <c r="O5553" s="58" t="inlineStr">
        <is>
          <t>No internet service</t>
        </is>
      </c>
      <c r="P5553" s="58" t="inlineStr">
        <is>
          <t>Month-to-month</t>
        </is>
      </c>
      <c r="Q5553" s="58" t="inlineStr">
        <is>
          <t>Yes</t>
        </is>
      </c>
      <c r="R5553" s="58" t="inlineStr">
        <is>
          <t>Credit card (automatic)</t>
        </is>
      </c>
      <c r="S5553" s="123" t="n">
        <v>19.6</v>
      </c>
      <c r="T5553" s="58" t="inlineStr">
        <is>
          <t>356.15</t>
        </is>
      </c>
      <c r="U5553" s="58" t="inlineStr">
        <is>
          <t>No</t>
        </is>
      </c>
      <c r="V5553" s="123">
        <f>IFERROR(VALUE(TRIM(T5553)),S5553*F5553)</f>
        <v/>
      </c>
      <c r="W5553" s="58">
        <f>IF(F5553&lt;=12,"0-12 mo",IF(F5553&lt;=24,"13-24 mo",IF(F5553&lt;=48,"25-48 mo","49+ mo")))</f>
        <v/>
      </c>
      <c r="X5553" s="58">
        <f>IF(S5553&lt;=35.5,"Q1 Low",IF(S5553&lt;=70.35,"Q2 Mid-Low",IF(S5553&lt;=89.85,"Q3 Mid-High","Q4 High")))</f>
        <v/>
      </c>
      <c r="Y5553" s="58">
        <f>IF(U5553="Yes",1,0)</f>
        <v/>
      </c>
      <c r="Z5553" s="58">
        <f>IF(P5553="Month-to-month",1,0)+IF(M5553="No",1,0)+IF(J5553="No",1,0)+IF(I5553="Fiber optic",1,0)+IF(Q5553="Yes",1,0)</f>
        <v/>
      </c>
    </row>
    <row r="5554" ht="15" customHeight="1" s="59">
      <c r="A5554" s="58" t="inlineStr">
        <is>
          <t>6072-NUQCB</t>
        </is>
      </c>
      <c r="B5554" s="58" t="inlineStr">
        <is>
          <t>Male</t>
        </is>
      </c>
      <c r="C5554" s="58" t="n">
        <v>0</v>
      </c>
      <c r="D5554" s="58" t="inlineStr">
        <is>
          <t>Yes</t>
        </is>
      </c>
      <c r="E5554" s="58" t="inlineStr">
        <is>
          <t>Yes</t>
        </is>
      </c>
      <c r="F5554" s="58" t="n">
        <v>22</v>
      </c>
      <c r="G5554" s="58" t="inlineStr">
        <is>
          <t>Yes</t>
        </is>
      </c>
      <c r="H5554" s="58" t="inlineStr">
        <is>
          <t>No</t>
        </is>
      </c>
      <c r="I5554" s="58" t="inlineStr">
        <is>
          <t>No</t>
        </is>
      </c>
      <c r="J5554" s="58" t="inlineStr">
        <is>
          <t>No internet service</t>
        </is>
      </c>
      <c r="K5554" s="58" t="inlineStr">
        <is>
          <t>No internet service</t>
        </is>
      </c>
      <c r="L5554" s="58" t="inlineStr">
        <is>
          <t>No internet service</t>
        </is>
      </c>
      <c r="M5554" s="58" t="inlineStr">
        <is>
          <t>No internet service</t>
        </is>
      </c>
      <c r="N5554" s="58" t="inlineStr">
        <is>
          <t>No internet service</t>
        </is>
      </c>
      <c r="O5554" s="58" t="inlineStr">
        <is>
          <t>No internet service</t>
        </is>
      </c>
      <c r="P5554" s="58" t="inlineStr">
        <is>
          <t>One year</t>
        </is>
      </c>
      <c r="Q5554" s="58" t="inlineStr">
        <is>
          <t>No</t>
        </is>
      </c>
      <c r="R5554" s="58" t="inlineStr">
        <is>
          <t>Bank transfer (automatic)</t>
        </is>
      </c>
      <c r="S5554" s="123" t="n">
        <v>20.25</v>
      </c>
      <c r="T5554" s="58" t="inlineStr">
        <is>
          <t>488.25</t>
        </is>
      </c>
      <c r="U5554" s="58" t="inlineStr">
        <is>
          <t>No</t>
        </is>
      </c>
      <c r="V5554" s="123">
        <f>IFERROR(VALUE(TRIM(T5554)),S5554*F5554)</f>
        <v/>
      </c>
      <c r="W5554" s="58">
        <f>IF(F5554&lt;=12,"0-12 mo",IF(F5554&lt;=24,"13-24 mo",IF(F5554&lt;=48,"25-48 mo","49+ mo")))</f>
        <v/>
      </c>
      <c r="X5554" s="58">
        <f>IF(S5554&lt;=35.5,"Q1 Low",IF(S5554&lt;=70.35,"Q2 Mid-Low",IF(S5554&lt;=89.85,"Q3 Mid-High","Q4 High")))</f>
        <v/>
      </c>
      <c r="Y5554" s="58">
        <f>IF(U5554="Yes",1,0)</f>
        <v/>
      </c>
      <c r="Z5554" s="58">
        <f>IF(P5554="Month-to-month",1,0)+IF(M5554="No",1,0)+IF(J5554="No",1,0)+IF(I5554="Fiber optic",1,0)+IF(Q5554="Yes",1,0)</f>
        <v/>
      </c>
    </row>
    <row r="5555" ht="15" customHeight="1" s="59">
      <c r="A5555" s="58" t="inlineStr">
        <is>
          <t>6629-CZTTH</t>
        </is>
      </c>
      <c r="B5555" s="58" t="inlineStr">
        <is>
          <t>Male</t>
        </is>
      </c>
      <c r="C5555" s="58" t="n">
        <v>0</v>
      </c>
      <c r="D5555" s="58" t="inlineStr">
        <is>
          <t>No</t>
        </is>
      </c>
      <c r="E5555" s="58" t="inlineStr">
        <is>
          <t>No</t>
        </is>
      </c>
      <c r="F5555" s="58" t="n">
        <v>1</v>
      </c>
      <c r="G5555" s="58" t="inlineStr">
        <is>
          <t>Yes</t>
        </is>
      </c>
      <c r="H5555" s="58" t="inlineStr">
        <is>
          <t>No</t>
        </is>
      </c>
      <c r="I5555" s="58" t="inlineStr">
        <is>
          <t>DSL</t>
        </is>
      </c>
      <c r="J5555" s="58" t="inlineStr">
        <is>
          <t>No</t>
        </is>
      </c>
      <c r="K5555" s="58" t="inlineStr">
        <is>
          <t>No</t>
        </is>
      </c>
      <c r="L5555" s="58" t="inlineStr">
        <is>
          <t>No</t>
        </is>
      </c>
      <c r="M5555" s="58" t="inlineStr">
        <is>
          <t>No</t>
        </is>
      </c>
      <c r="N5555" s="58" t="inlineStr">
        <is>
          <t>No</t>
        </is>
      </c>
      <c r="O5555" s="58" t="inlineStr">
        <is>
          <t>Yes</t>
        </is>
      </c>
      <c r="P5555" s="58" t="inlineStr">
        <is>
          <t>Month-to-month</t>
        </is>
      </c>
      <c r="Q5555" s="58" t="inlineStr">
        <is>
          <t>Yes</t>
        </is>
      </c>
      <c r="R5555" s="58" t="inlineStr">
        <is>
          <t>Mailed check</t>
        </is>
      </c>
      <c r="S5555" s="123" t="n">
        <v>55.7</v>
      </c>
      <c r="T5555" s="58" t="inlineStr">
        <is>
          <t>55.7</t>
        </is>
      </c>
      <c r="U5555" s="58" t="inlineStr">
        <is>
          <t>Yes</t>
        </is>
      </c>
      <c r="V5555" s="123">
        <f>IFERROR(VALUE(TRIM(T5555)),S5555*F5555)</f>
        <v/>
      </c>
      <c r="W5555" s="58">
        <f>IF(F5555&lt;=12,"0-12 mo",IF(F5555&lt;=24,"13-24 mo",IF(F5555&lt;=48,"25-48 mo","49+ mo")))</f>
        <v/>
      </c>
      <c r="X5555" s="58">
        <f>IF(S5555&lt;=35.5,"Q1 Low",IF(S5555&lt;=70.35,"Q2 Mid-Low",IF(S5555&lt;=89.85,"Q3 Mid-High","Q4 High")))</f>
        <v/>
      </c>
      <c r="Y5555" s="58">
        <f>IF(U5555="Yes",1,0)</f>
        <v/>
      </c>
      <c r="Z5555" s="58">
        <f>IF(P5555="Month-to-month",1,0)+IF(M5555="No",1,0)+IF(J5555="No",1,0)+IF(I5555="Fiber optic",1,0)+IF(Q5555="Yes",1,0)</f>
        <v/>
      </c>
    </row>
    <row r="5556" ht="15" customHeight="1" s="59">
      <c r="A5556" s="58" t="inlineStr">
        <is>
          <t>8838-GPHZP</t>
        </is>
      </c>
      <c r="B5556" s="58" t="inlineStr">
        <is>
          <t>Female</t>
        </is>
      </c>
      <c r="C5556" s="58" t="n">
        <v>0</v>
      </c>
      <c r="D5556" s="58" t="inlineStr">
        <is>
          <t>No</t>
        </is>
      </c>
      <c r="E5556" s="58" t="inlineStr">
        <is>
          <t>No</t>
        </is>
      </c>
      <c r="F5556" s="58" t="n">
        <v>63</v>
      </c>
      <c r="G5556" s="58" t="inlineStr">
        <is>
          <t>Yes</t>
        </is>
      </c>
      <c r="H5556" s="58" t="inlineStr">
        <is>
          <t>No</t>
        </is>
      </c>
      <c r="I5556" s="58" t="inlineStr">
        <is>
          <t>No</t>
        </is>
      </c>
      <c r="J5556" s="58" t="inlineStr">
        <is>
          <t>No internet service</t>
        </is>
      </c>
      <c r="K5556" s="58" t="inlineStr">
        <is>
          <t>No internet service</t>
        </is>
      </c>
      <c r="L5556" s="58" t="inlineStr">
        <is>
          <t>No internet service</t>
        </is>
      </c>
      <c r="M5556" s="58" t="inlineStr">
        <is>
          <t>No internet service</t>
        </is>
      </c>
      <c r="N5556" s="58" t="inlineStr">
        <is>
          <t>No internet service</t>
        </is>
      </c>
      <c r="O5556" s="58" t="inlineStr">
        <is>
          <t>No internet service</t>
        </is>
      </c>
      <c r="P5556" s="58" t="inlineStr">
        <is>
          <t>Two year</t>
        </is>
      </c>
      <c r="Q5556" s="58" t="inlineStr">
        <is>
          <t>Yes</t>
        </is>
      </c>
      <c r="R5556" s="58" t="inlineStr">
        <is>
          <t>Mailed check</t>
        </is>
      </c>
      <c r="S5556" s="123" t="n">
        <v>20.6</v>
      </c>
      <c r="T5556" s="58" t="inlineStr">
        <is>
          <t>1298.7</t>
        </is>
      </c>
      <c r="U5556" s="58" t="inlineStr">
        <is>
          <t>No</t>
        </is>
      </c>
      <c r="V5556" s="123">
        <f>IFERROR(VALUE(TRIM(T5556)),S5556*F5556)</f>
        <v/>
      </c>
      <c r="W5556" s="58">
        <f>IF(F5556&lt;=12,"0-12 mo",IF(F5556&lt;=24,"13-24 mo",IF(F5556&lt;=48,"25-48 mo","49+ mo")))</f>
        <v/>
      </c>
      <c r="X5556" s="58">
        <f>IF(S5556&lt;=35.5,"Q1 Low",IF(S5556&lt;=70.35,"Q2 Mid-Low",IF(S5556&lt;=89.85,"Q3 Mid-High","Q4 High")))</f>
        <v/>
      </c>
      <c r="Y5556" s="58">
        <f>IF(U5556="Yes",1,0)</f>
        <v/>
      </c>
      <c r="Z5556" s="58">
        <f>IF(P5556="Month-to-month",1,0)+IF(M5556="No",1,0)+IF(J5556="No",1,0)+IF(I5556="Fiber optic",1,0)+IF(Q5556="Yes",1,0)</f>
        <v/>
      </c>
    </row>
    <row r="5557" ht="15" customHeight="1" s="59">
      <c r="A5557" s="58" t="inlineStr">
        <is>
          <t>8750-QWZAJ</t>
        </is>
      </c>
      <c r="B5557" s="58" t="inlineStr">
        <is>
          <t>Female</t>
        </is>
      </c>
      <c r="C5557" s="58" t="n">
        <v>0</v>
      </c>
      <c r="D5557" s="58" t="inlineStr">
        <is>
          <t>Yes</t>
        </is>
      </c>
      <c r="E5557" s="58" t="inlineStr">
        <is>
          <t>Yes</t>
        </is>
      </c>
      <c r="F5557" s="58" t="n">
        <v>70</v>
      </c>
      <c r="G5557" s="58" t="inlineStr">
        <is>
          <t>Yes</t>
        </is>
      </c>
      <c r="H5557" s="58" t="inlineStr">
        <is>
          <t>No</t>
        </is>
      </c>
      <c r="I5557" s="58" t="inlineStr">
        <is>
          <t>No</t>
        </is>
      </c>
      <c r="J5557" s="58" t="inlineStr">
        <is>
          <t>No internet service</t>
        </is>
      </c>
      <c r="K5557" s="58" t="inlineStr">
        <is>
          <t>No internet service</t>
        </is>
      </c>
      <c r="L5557" s="58" t="inlineStr">
        <is>
          <t>No internet service</t>
        </is>
      </c>
      <c r="M5557" s="58" t="inlineStr">
        <is>
          <t>No internet service</t>
        </is>
      </c>
      <c r="N5557" s="58" t="inlineStr">
        <is>
          <t>No internet service</t>
        </is>
      </c>
      <c r="O5557" s="58" t="inlineStr">
        <is>
          <t>No internet service</t>
        </is>
      </c>
      <c r="P5557" s="58" t="inlineStr">
        <is>
          <t>Two year</t>
        </is>
      </c>
      <c r="Q5557" s="58" t="inlineStr">
        <is>
          <t>No</t>
        </is>
      </c>
      <c r="R5557" s="58" t="inlineStr">
        <is>
          <t>Bank transfer (automatic)</t>
        </is>
      </c>
      <c r="S5557" s="123" t="n">
        <v>19.8</v>
      </c>
      <c r="T5557" s="58" t="inlineStr">
        <is>
          <t>1378.75</t>
        </is>
      </c>
      <c r="U5557" s="58" t="inlineStr">
        <is>
          <t>No</t>
        </is>
      </c>
      <c r="V5557" s="123">
        <f>IFERROR(VALUE(TRIM(T5557)),S5557*F5557)</f>
        <v/>
      </c>
      <c r="W5557" s="58">
        <f>IF(F5557&lt;=12,"0-12 mo",IF(F5557&lt;=24,"13-24 mo",IF(F5557&lt;=48,"25-48 mo","49+ mo")))</f>
        <v/>
      </c>
      <c r="X5557" s="58">
        <f>IF(S5557&lt;=35.5,"Q1 Low",IF(S5557&lt;=70.35,"Q2 Mid-Low",IF(S5557&lt;=89.85,"Q3 Mid-High","Q4 High")))</f>
        <v/>
      </c>
      <c r="Y5557" s="58">
        <f>IF(U5557="Yes",1,0)</f>
        <v/>
      </c>
      <c r="Z5557" s="58">
        <f>IF(P5557="Month-to-month",1,0)+IF(M5557="No",1,0)+IF(J5557="No",1,0)+IF(I5557="Fiber optic",1,0)+IF(Q5557="Yes",1,0)</f>
        <v/>
      </c>
    </row>
    <row r="5558" ht="15" customHeight="1" s="59">
      <c r="A5558" s="58" t="inlineStr">
        <is>
          <t>5364-EVNIB</t>
        </is>
      </c>
      <c r="B5558" s="58" t="inlineStr">
        <is>
          <t>Male</t>
        </is>
      </c>
      <c r="C5558" s="58" t="n">
        <v>0</v>
      </c>
      <c r="D5558" s="58" t="inlineStr">
        <is>
          <t>No</t>
        </is>
      </c>
      <c r="E5558" s="58" t="inlineStr">
        <is>
          <t>No</t>
        </is>
      </c>
      <c r="F5558" s="58" t="n">
        <v>13</v>
      </c>
      <c r="G5558" s="58" t="inlineStr">
        <is>
          <t>Yes</t>
        </is>
      </c>
      <c r="H5558" s="58" t="inlineStr">
        <is>
          <t>No</t>
        </is>
      </c>
      <c r="I5558" s="58" t="inlineStr">
        <is>
          <t>Fiber optic</t>
        </is>
      </c>
      <c r="J5558" s="58" t="inlineStr">
        <is>
          <t>No</t>
        </is>
      </c>
      <c r="K5558" s="58" t="inlineStr">
        <is>
          <t>Yes</t>
        </is>
      </c>
      <c r="L5558" s="58" t="inlineStr">
        <is>
          <t>Yes</t>
        </is>
      </c>
      <c r="M5558" s="58" t="inlineStr">
        <is>
          <t>No</t>
        </is>
      </c>
      <c r="N5558" s="58" t="inlineStr">
        <is>
          <t>No</t>
        </is>
      </c>
      <c r="O5558" s="58" t="inlineStr">
        <is>
          <t>No</t>
        </is>
      </c>
      <c r="P5558" s="58" t="inlineStr">
        <is>
          <t>Month-to-month</t>
        </is>
      </c>
      <c r="Q5558" s="58" t="inlineStr">
        <is>
          <t>Yes</t>
        </is>
      </c>
      <c r="R5558" s="58" t="inlineStr">
        <is>
          <t>Electronic check</t>
        </is>
      </c>
      <c r="S5558" s="123" t="n">
        <v>79.8</v>
      </c>
      <c r="T5558" s="58" t="inlineStr">
        <is>
          <t>973.45</t>
        </is>
      </c>
      <c r="U5558" s="58" t="inlineStr">
        <is>
          <t>Yes</t>
        </is>
      </c>
      <c r="V5558" s="123">
        <f>IFERROR(VALUE(TRIM(T5558)),S5558*F5558)</f>
        <v/>
      </c>
      <c r="W5558" s="58">
        <f>IF(F5558&lt;=12,"0-12 mo",IF(F5558&lt;=24,"13-24 mo",IF(F5558&lt;=48,"25-48 mo","49+ mo")))</f>
        <v/>
      </c>
      <c r="X5558" s="58">
        <f>IF(S5558&lt;=35.5,"Q1 Low",IF(S5558&lt;=70.35,"Q2 Mid-Low",IF(S5558&lt;=89.85,"Q3 Mid-High","Q4 High")))</f>
        <v/>
      </c>
      <c r="Y5558" s="58">
        <f>IF(U5558="Yes",1,0)</f>
        <v/>
      </c>
      <c r="Z5558" s="58">
        <f>IF(P5558="Month-to-month",1,0)+IF(M5558="No",1,0)+IF(J5558="No",1,0)+IF(I5558="Fiber optic",1,0)+IF(Q5558="Yes",1,0)</f>
        <v/>
      </c>
    </row>
    <row r="5559" ht="15" customHeight="1" s="59">
      <c r="A5559" s="58" t="inlineStr">
        <is>
          <t>6918-UMQCG</t>
        </is>
      </c>
      <c r="B5559" s="58" t="inlineStr">
        <is>
          <t>Female</t>
        </is>
      </c>
      <c r="C5559" s="58" t="n">
        <v>0</v>
      </c>
      <c r="D5559" s="58" t="inlineStr">
        <is>
          <t>No</t>
        </is>
      </c>
      <c r="E5559" s="58" t="inlineStr">
        <is>
          <t>No</t>
        </is>
      </c>
      <c r="F5559" s="58" t="n">
        <v>5</v>
      </c>
      <c r="G5559" s="58" t="inlineStr">
        <is>
          <t>Yes</t>
        </is>
      </c>
      <c r="H5559" s="58" t="inlineStr">
        <is>
          <t>No</t>
        </is>
      </c>
      <c r="I5559" s="58" t="inlineStr">
        <is>
          <t>Fiber optic</t>
        </is>
      </c>
      <c r="J5559" s="58" t="inlineStr">
        <is>
          <t>No</t>
        </is>
      </c>
      <c r="K5559" s="58" t="inlineStr">
        <is>
          <t>No</t>
        </is>
      </c>
      <c r="L5559" s="58" t="inlineStr">
        <is>
          <t>No</t>
        </is>
      </c>
      <c r="M5559" s="58" t="inlineStr">
        <is>
          <t>No</t>
        </is>
      </c>
      <c r="N5559" s="58" t="inlineStr">
        <is>
          <t>Yes</t>
        </is>
      </c>
      <c r="O5559" s="58" t="inlineStr">
        <is>
          <t>No</t>
        </is>
      </c>
      <c r="P5559" s="58" t="inlineStr">
        <is>
          <t>Month-to-month</t>
        </is>
      </c>
      <c r="Q5559" s="58" t="inlineStr">
        <is>
          <t>No</t>
        </is>
      </c>
      <c r="R5559" s="58" t="inlineStr">
        <is>
          <t>Electronic check</t>
        </is>
      </c>
      <c r="S5559" s="123" t="n">
        <v>80.2</v>
      </c>
      <c r="T5559" s="58" t="inlineStr">
        <is>
          <t>384.25</t>
        </is>
      </c>
      <c r="U5559" s="58" t="inlineStr">
        <is>
          <t>No</t>
        </is>
      </c>
      <c r="V5559" s="123">
        <f>IFERROR(VALUE(TRIM(T5559)),S5559*F5559)</f>
        <v/>
      </c>
      <c r="W5559" s="58">
        <f>IF(F5559&lt;=12,"0-12 mo",IF(F5559&lt;=24,"13-24 mo",IF(F5559&lt;=48,"25-48 mo","49+ mo")))</f>
        <v/>
      </c>
      <c r="X5559" s="58">
        <f>IF(S5559&lt;=35.5,"Q1 Low",IF(S5559&lt;=70.35,"Q2 Mid-Low",IF(S5559&lt;=89.85,"Q3 Mid-High","Q4 High")))</f>
        <v/>
      </c>
      <c r="Y5559" s="58">
        <f>IF(U5559="Yes",1,0)</f>
        <v/>
      </c>
      <c r="Z5559" s="58">
        <f>IF(P5559="Month-to-month",1,0)+IF(M5559="No",1,0)+IF(J5559="No",1,0)+IF(I5559="Fiber optic",1,0)+IF(Q5559="Yes",1,0)</f>
        <v/>
      </c>
    </row>
    <row r="5560" ht="15" customHeight="1" s="59">
      <c r="A5560" s="58" t="inlineStr">
        <is>
          <t>0675-NCDYU</t>
        </is>
      </c>
      <c r="B5560" s="58" t="inlineStr">
        <is>
          <t>Female</t>
        </is>
      </c>
      <c r="C5560" s="58" t="n">
        <v>0</v>
      </c>
      <c r="D5560" s="58" t="inlineStr">
        <is>
          <t>Yes</t>
        </is>
      </c>
      <c r="E5560" s="58" t="inlineStr">
        <is>
          <t>Yes</t>
        </is>
      </c>
      <c r="F5560" s="58" t="n">
        <v>72</v>
      </c>
      <c r="G5560" s="58" t="inlineStr">
        <is>
          <t>Yes</t>
        </is>
      </c>
      <c r="H5560" s="58" t="inlineStr">
        <is>
          <t>Yes</t>
        </is>
      </c>
      <c r="I5560" s="58" t="inlineStr">
        <is>
          <t>Fiber optic</t>
        </is>
      </c>
      <c r="J5560" s="58" t="inlineStr">
        <is>
          <t>Yes</t>
        </is>
      </c>
      <c r="K5560" s="58" t="inlineStr">
        <is>
          <t>Yes</t>
        </is>
      </c>
      <c r="L5560" s="58" t="inlineStr">
        <is>
          <t>Yes</t>
        </is>
      </c>
      <c r="M5560" s="58" t="inlineStr">
        <is>
          <t>Yes</t>
        </is>
      </c>
      <c r="N5560" s="58" t="inlineStr">
        <is>
          <t>Yes</t>
        </is>
      </c>
      <c r="O5560" s="58" t="inlineStr">
        <is>
          <t>Yes</t>
        </is>
      </c>
      <c r="P5560" s="58" t="inlineStr">
        <is>
          <t>Two year</t>
        </is>
      </c>
      <c r="Q5560" s="58" t="inlineStr">
        <is>
          <t>Yes</t>
        </is>
      </c>
      <c r="R5560" s="58" t="inlineStr">
        <is>
          <t>Credit card (automatic)</t>
        </is>
      </c>
      <c r="S5560" s="123" t="n">
        <v>116.4</v>
      </c>
      <c r="T5560" s="58" t="inlineStr">
        <is>
          <t>8543.25</t>
        </is>
      </c>
      <c r="U5560" s="58" t="inlineStr">
        <is>
          <t>No</t>
        </is>
      </c>
      <c r="V5560" s="123">
        <f>IFERROR(VALUE(TRIM(T5560)),S5560*F5560)</f>
        <v/>
      </c>
      <c r="W5560" s="58">
        <f>IF(F5560&lt;=12,"0-12 mo",IF(F5560&lt;=24,"13-24 mo",IF(F5560&lt;=48,"25-48 mo","49+ mo")))</f>
        <v/>
      </c>
      <c r="X5560" s="58">
        <f>IF(S5560&lt;=35.5,"Q1 Low",IF(S5560&lt;=70.35,"Q2 Mid-Low",IF(S5560&lt;=89.85,"Q3 Mid-High","Q4 High")))</f>
        <v/>
      </c>
      <c r="Y5560" s="58">
        <f>IF(U5560="Yes",1,0)</f>
        <v/>
      </c>
      <c r="Z5560" s="58">
        <f>IF(P5560="Month-to-month",1,0)+IF(M5560="No",1,0)+IF(J5560="No",1,0)+IF(I5560="Fiber optic",1,0)+IF(Q5560="Yes",1,0)</f>
        <v/>
      </c>
    </row>
    <row r="5561" ht="15" customHeight="1" s="59">
      <c r="A5561" s="58" t="inlineStr">
        <is>
          <t>6339-DKLMK</t>
        </is>
      </c>
      <c r="B5561" s="58" t="inlineStr">
        <is>
          <t>Female</t>
        </is>
      </c>
      <c r="C5561" s="58" t="n">
        <v>0</v>
      </c>
      <c r="D5561" s="58" t="inlineStr">
        <is>
          <t>No</t>
        </is>
      </c>
      <c r="E5561" s="58" t="inlineStr">
        <is>
          <t>No</t>
        </is>
      </c>
      <c r="F5561" s="58" t="n">
        <v>13</v>
      </c>
      <c r="G5561" s="58" t="inlineStr">
        <is>
          <t>No</t>
        </is>
      </c>
      <c r="H5561" s="58" t="inlineStr">
        <is>
          <t>No phone service</t>
        </is>
      </c>
      <c r="I5561" s="58" t="inlineStr">
        <is>
          <t>DSL</t>
        </is>
      </c>
      <c r="J5561" s="58" t="inlineStr">
        <is>
          <t>No</t>
        </is>
      </c>
      <c r="K5561" s="58" t="inlineStr">
        <is>
          <t>Yes</t>
        </is>
      </c>
      <c r="L5561" s="58" t="inlineStr">
        <is>
          <t>No</t>
        </is>
      </c>
      <c r="M5561" s="58" t="inlineStr">
        <is>
          <t>No</t>
        </is>
      </c>
      <c r="N5561" s="58" t="inlineStr">
        <is>
          <t>No</t>
        </is>
      </c>
      <c r="O5561" s="58" t="inlineStr">
        <is>
          <t>No</t>
        </is>
      </c>
      <c r="P5561" s="58" t="inlineStr">
        <is>
          <t>Month-to-month</t>
        </is>
      </c>
      <c r="Q5561" s="58" t="inlineStr">
        <is>
          <t>Yes</t>
        </is>
      </c>
      <c r="R5561" s="58" t="inlineStr">
        <is>
          <t>Electronic check</t>
        </is>
      </c>
      <c r="S5561" s="123" t="n">
        <v>31.65</v>
      </c>
      <c r="T5561" s="58" t="inlineStr">
        <is>
          <t>389.95</t>
        </is>
      </c>
      <c r="U5561" s="58" t="inlineStr">
        <is>
          <t>No</t>
        </is>
      </c>
      <c r="V5561" s="123">
        <f>IFERROR(VALUE(TRIM(T5561)),S5561*F5561)</f>
        <v/>
      </c>
      <c r="W5561" s="58">
        <f>IF(F5561&lt;=12,"0-12 mo",IF(F5561&lt;=24,"13-24 mo",IF(F5561&lt;=48,"25-48 mo","49+ mo")))</f>
        <v/>
      </c>
      <c r="X5561" s="58">
        <f>IF(S5561&lt;=35.5,"Q1 Low",IF(S5561&lt;=70.35,"Q2 Mid-Low",IF(S5561&lt;=89.85,"Q3 Mid-High","Q4 High")))</f>
        <v/>
      </c>
      <c r="Y5561" s="58">
        <f>IF(U5561="Yes",1,0)</f>
        <v/>
      </c>
      <c r="Z5561" s="58">
        <f>IF(P5561="Month-to-month",1,0)+IF(M5561="No",1,0)+IF(J5561="No",1,0)+IF(I5561="Fiber optic",1,0)+IF(Q5561="Yes",1,0)</f>
        <v/>
      </c>
    </row>
    <row r="5562" ht="15" customHeight="1" s="59">
      <c r="A5562" s="58" t="inlineStr">
        <is>
          <t>1346-PJWTK</t>
        </is>
      </c>
      <c r="B5562" s="58" t="inlineStr">
        <is>
          <t>Male</t>
        </is>
      </c>
      <c r="C5562" s="58" t="n">
        <v>0</v>
      </c>
      <c r="D5562" s="58" t="inlineStr">
        <is>
          <t>Yes</t>
        </is>
      </c>
      <c r="E5562" s="58" t="inlineStr">
        <is>
          <t>No</t>
        </is>
      </c>
      <c r="F5562" s="58" t="n">
        <v>61</v>
      </c>
      <c r="G5562" s="58" t="inlineStr">
        <is>
          <t>Yes</t>
        </is>
      </c>
      <c r="H5562" s="58" t="inlineStr">
        <is>
          <t>No</t>
        </is>
      </c>
      <c r="I5562" s="58" t="inlineStr">
        <is>
          <t>Fiber optic</t>
        </is>
      </c>
      <c r="J5562" s="58" t="inlineStr">
        <is>
          <t>No</t>
        </is>
      </c>
      <c r="K5562" s="58" t="inlineStr">
        <is>
          <t>Yes</t>
        </is>
      </c>
      <c r="L5562" s="58" t="inlineStr">
        <is>
          <t>Yes</t>
        </is>
      </c>
      <c r="M5562" s="58" t="inlineStr">
        <is>
          <t>Yes</t>
        </is>
      </c>
      <c r="N5562" s="58" t="inlineStr">
        <is>
          <t>No</t>
        </is>
      </c>
      <c r="O5562" s="58" t="inlineStr">
        <is>
          <t>Yes</t>
        </is>
      </c>
      <c r="P5562" s="58" t="inlineStr">
        <is>
          <t>Month-to-month</t>
        </is>
      </c>
      <c r="Q5562" s="58" t="inlineStr">
        <is>
          <t>No</t>
        </is>
      </c>
      <c r="R5562" s="58" t="inlineStr">
        <is>
          <t>Credit card (automatic)</t>
        </is>
      </c>
      <c r="S5562" s="123" t="n">
        <v>94.15000000000001</v>
      </c>
      <c r="T5562" s="58" t="inlineStr">
        <is>
          <t>5731.85</t>
        </is>
      </c>
      <c r="U5562" s="58" t="inlineStr">
        <is>
          <t>No</t>
        </is>
      </c>
      <c r="V5562" s="123">
        <f>IFERROR(VALUE(TRIM(T5562)),S5562*F5562)</f>
        <v/>
      </c>
      <c r="W5562" s="58">
        <f>IF(F5562&lt;=12,"0-12 mo",IF(F5562&lt;=24,"13-24 mo",IF(F5562&lt;=48,"25-48 mo","49+ mo")))</f>
        <v/>
      </c>
      <c r="X5562" s="58">
        <f>IF(S5562&lt;=35.5,"Q1 Low",IF(S5562&lt;=70.35,"Q2 Mid-Low",IF(S5562&lt;=89.85,"Q3 Mid-High","Q4 High")))</f>
        <v/>
      </c>
      <c r="Y5562" s="58">
        <f>IF(U5562="Yes",1,0)</f>
        <v/>
      </c>
      <c r="Z5562" s="58">
        <f>IF(P5562="Month-to-month",1,0)+IF(M5562="No",1,0)+IF(J5562="No",1,0)+IF(I5562="Fiber optic",1,0)+IF(Q5562="Yes",1,0)</f>
        <v/>
      </c>
    </row>
    <row r="5563" ht="15" customHeight="1" s="59">
      <c r="A5563" s="58" t="inlineStr">
        <is>
          <t>5088-QZLRL</t>
        </is>
      </c>
      <c r="B5563" s="58" t="inlineStr">
        <is>
          <t>Male</t>
        </is>
      </c>
      <c r="C5563" s="58" t="n">
        <v>0</v>
      </c>
      <c r="D5563" s="58" t="inlineStr">
        <is>
          <t>No</t>
        </is>
      </c>
      <c r="E5563" s="58" t="inlineStr">
        <is>
          <t>No</t>
        </is>
      </c>
      <c r="F5563" s="58" t="n">
        <v>1</v>
      </c>
      <c r="G5563" s="58" t="inlineStr">
        <is>
          <t>Yes</t>
        </is>
      </c>
      <c r="H5563" s="58" t="inlineStr">
        <is>
          <t>No</t>
        </is>
      </c>
      <c r="I5563" s="58" t="inlineStr">
        <is>
          <t>No</t>
        </is>
      </c>
      <c r="J5563" s="58" t="inlineStr">
        <is>
          <t>No internet service</t>
        </is>
      </c>
      <c r="K5563" s="58" t="inlineStr">
        <is>
          <t>No internet service</t>
        </is>
      </c>
      <c r="L5563" s="58" t="inlineStr">
        <is>
          <t>No internet service</t>
        </is>
      </c>
      <c r="M5563" s="58" t="inlineStr">
        <is>
          <t>No internet service</t>
        </is>
      </c>
      <c r="N5563" s="58" t="inlineStr">
        <is>
          <t>No internet service</t>
        </is>
      </c>
      <c r="O5563" s="58" t="inlineStr">
        <is>
          <t>No internet service</t>
        </is>
      </c>
      <c r="P5563" s="58" t="inlineStr">
        <is>
          <t>Month-to-month</t>
        </is>
      </c>
      <c r="Q5563" s="58" t="inlineStr">
        <is>
          <t>No</t>
        </is>
      </c>
      <c r="R5563" s="58" t="inlineStr">
        <is>
          <t>Electronic check</t>
        </is>
      </c>
      <c r="S5563" s="123" t="n">
        <v>20.65</v>
      </c>
      <c r="T5563" s="58" t="inlineStr">
        <is>
          <t>20.65</t>
        </is>
      </c>
      <c r="U5563" s="58" t="inlineStr">
        <is>
          <t>No</t>
        </is>
      </c>
      <c r="V5563" s="123">
        <f>IFERROR(VALUE(TRIM(T5563)),S5563*F5563)</f>
        <v/>
      </c>
      <c r="W5563" s="58">
        <f>IF(F5563&lt;=12,"0-12 mo",IF(F5563&lt;=24,"13-24 mo",IF(F5563&lt;=48,"25-48 mo","49+ mo")))</f>
        <v/>
      </c>
      <c r="X5563" s="58">
        <f>IF(S5563&lt;=35.5,"Q1 Low",IF(S5563&lt;=70.35,"Q2 Mid-Low",IF(S5563&lt;=89.85,"Q3 Mid-High","Q4 High")))</f>
        <v/>
      </c>
      <c r="Y5563" s="58">
        <f>IF(U5563="Yes",1,0)</f>
        <v/>
      </c>
      <c r="Z5563" s="58">
        <f>IF(P5563="Month-to-month",1,0)+IF(M5563="No",1,0)+IF(J5563="No",1,0)+IF(I5563="Fiber optic",1,0)+IF(Q5563="Yes",1,0)</f>
        <v/>
      </c>
    </row>
    <row r="5564" ht="15" customHeight="1" s="59">
      <c r="A5564" s="58" t="inlineStr">
        <is>
          <t>8023-QHAIO</t>
        </is>
      </c>
      <c r="B5564" s="58" t="inlineStr">
        <is>
          <t>Female</t>
        </is>
      </c>
      <c r="C5564" s="58" t="n">
        <v>1</v>
      </c>
      <c r="D5564" s="58" t="inlineStr">
        <is>
          <t>Yes</t>
        </is>
      </c>
      <c r="E5564" s="58" t="inlineStr">
        <is>
          <t>No</t>
        </is>
      </c>
      <c r="F5564" s="58" t="n">
        <v>56</v>
      </c>
      <c r="G5564" s="58" t="inlineStr">
        <is>
          <t>Yes</t>
        </is>
      </c>
      <c r="H5564" s="58" t="inlineStr">
        <is>
          <t>Yes</t>
        </is>
      </c>
      <c r="I5564" s="58" t="inlineStr">
        <is>
          <t>Fiber optic</t>
        </is>
      </c>
      <c r="J5564" s="58" t="inlineStr">
        <is>
          <t>No</t>
        </is>
      </c>
      <c r="K5564" s="58" t="inlineStr">
        <is>
          <t>No</t>
        </is>
      </c>
      <c r="L5564" s="58" t="inlineStr">
        <is>
          <t>No</t>
        </is>
      </c>
      <c r="M5564" s="58" t="inlineStr">
        <is>
          <t>Yes</t>
        </is>
      </c>
      <c r="N5564" s="58" t="inlineStr">
        <is>
          <t>No</t>
        </is>
      </c>
      <c r="O5564" s="58" t="inlineStr">
        <is>
          <t>No</t>
        </is>
      </c>
      <c r="P5564" s="58" t="inlineStr">
        <is>
          <t>Month-to-month</t>
        </is>
      </c>
      <c r="Q5564" s="58" t="inlineStr">
        <is>
          <t>Yes</t>
        </is>
      </c>
      <c r="R5564" s="58" t="inlineStr">
        <is>
          <t>Bank transfer (automatic)</t>
        </is>
      </c>
      <c r="S5564" s="123" t="n">
        <v>76.84999999999999</v>
      </c>
      <c r="T5564" s="58" t="inlineStr">
        <is>
          <t>4275.75</t>
        </is>
      </c>
      <c r="U5564" s="58" t="inlineStr">
        <is>
          <t>No</t>
        </is>
      </c>
      <c r="V5564" s="123">
        <f>IFERROR(VALUE(TRIM(T5564)),S5564*F5564)</f>
        <v/>
      </c>
      <c r="W5564" s="58">
        <f>IF(F5564&lt;=12,"0-12 mo",IF(F5564&lt;=24,"13-24 mo",IF(F5564&lt;=48,"25-48 mo","49+ mo")))</f>
        <v/>
      </c>
      <c r="X5564" s="58">
        <f>IF(S5564&lt;=35.5,"Q1 Low",IF(S5564&lt;=70.35,"Q2 Mid-Low",IF(S5564&lt;=89.85,"Q3 Mid-High","Q4 High")))</f>
        <v/>
      </c>
      <c r="Y5564" s="58">
        <f>IF(U5564="Yes",1,0)</f>
        <v/>
      </c>
      <c r="Z5564" s="58">
        <f>IF(P5564="Month-to-month",1,0)+IF(M5564="No",1,0)+IF(J5564="No",1,0)+IF(I5564="Fiber optic",1,0)+IF(Q5564="Yes",1,0)</f>
        <v/>
      </c>
    </row>
    <row r="5565" ht="15" customHeight="1" s="59">
      <c r="A5565" s="58" t="inlineStr">
        <is>
          <t>4397-FRLTA</t>
        </is>
      </c>
      <c r="B5565" s="58" t="inlineStr">
        <is>
          <t>Female</t>
        </is>
      </c>
      <c r="C5565" s="58" t="n">
        <v>0</v>
      </c>
      <c r="D5565" s="58" t="inlineStr">
        <is>
          <t>No</t>
        </is>
      </c>
      <c r="E5565" s="58" t="inlineStr">
        <is>
          <t>No</t>
        </is>
      </c>
      <c r="F5565" s="58" t="n">
        <v>4</v>
      </c>
      <c r="G5565" s="58" t="inlineStr">
        <is>
          <t>Yes</t>
        </is>
      </c>
      <c r="H5565" s="58" t="inlineStr">
        <is>
          <t>No</t>
        </is>
      </c>
      <c r="I5565" s="58" t="inlineStr">
        <is>
          <t>No</t>
        </is>
      </c>
      <c r="J5565" s="58" t="inlineStr">
        <is>
          <t>No internet service</t>
        </is>
      </c>
      <c r="K5565" s="58" t="inlineStr">
        <is>
          <t>No internet service</t>
        </is>
      </c>
      <c r="L5565" s="58" t="inlineStr">
        <is>
          <t>No internet service</t>
        </is>
      </c>
      <c r="M5565" s="58" t="inlineStr">
        <is>
          <t>No internet service</t>
        </is>
      </c>
      <c r="N5565" s="58" t="inlineStr">
        <is>
          <t>No internet service</t>
        </is>
      </c>
      <c r="O5565" s="58" t="inlineStr">
        <is>
          <t>No internet service</t>
        </is>
      </c>
      <c r="P5565" s="58" t="inlineStr">
        <is>
          <t>Month-to-month</t>
        </is>
      </c>
      <c r="Q5565" s="58" t="inlineStr">
        <is>
          <t>No</t>
        </is>
      </c>
      <c r="R5565" s="58" t="inlineStr">
        <is>
          <t>Mailed check</t>
        </is>
      </c>
      <c r="S5565" s="123" t="n">
        <v>20.15</v>
      </c>
      <c r="T5565" s="58" t="inlineStr">
        <is>
          <t>84.5</t>
        </is>
      </c>
      <c r="U5565" s="58" t="inlineStr">
        <is>
          <t>No</t>
        </is>
      </c>
      <c r="V5565" s="123">
        <f>IFERROR(VALUE(TRIM(T5565)),S5565*F5565)</f>
        <v/>
      </c>
      <c r="W5565" s="58">
        <f>IF(F5565&lt;=12,"0-12 mo",IF(F5565&lt;=24,"13-24 mo",IF(F5565&lt;=48,"25-48 mo","49+ mo")))</f>
        <v/>
      </c>
      <c r="X5565" s="58">
        <f>IF(S5565&lt;=35.5,"Q1 Low",IF(S5565&lt;=70.35,"Q2 Mid-Low",IF(S5565&lt;=89.85,"Q3 Mid-High","Q4 High")))</f>
        <v/>
      </c>
      <c r="Y5565" s="58">
        <f>IF(U5565="Yes",1,0)</f>
        <v/>
      </c>
      <c r="Z5565" s="58">
        <f>IF(P5565="Month-to-month",1,0)+IF(M5565="No",1,0)+IF(J5565="No",1,0)+IF(I5565="Fiber optic",1,0)+IF(Q5565="Yes",1,0)</f>
        <v/>
      </c>
    </row>
    <row r="5566" ht="15" customHeight="1" s="59">
      <c r="A5566" s="58" t="inlineStr">
        <is>
          <t>3057-VJJQE</t>
        </is>
      </c>
      <c r="B5566" s="58" t="inlineStr">
        <is>
          <t>Male</t>
        </is>
      </c>
      <c r="C5566" s="58" t="n">
        <v>0</v>
      </c>
      <c r="D5566" s="58" t="inlineStr">
        <is>
          <t>No</t>
        </is>
      </c>
      <c r="E5566" s="58" t="inlineStr">
        <is>
          <t>No</t>
        </is>
      </c>
      <c r="F5566" s="58" t="n">
        <v>35</v>
      </c>
      <c r="G5566" s="58" t="inlineStr">
        <is>
          <t>Yes</t>
        </is>
      </c>
      <c r="H5566" s="58" t="inlineStr">
        <is>
          <t>Yes</t>
        </is>
      </c>
      <c r="I5566" s="58" t="inlineStr">
        <is>
          <t>DSL</t>
        </is>
      </c>
      <c r="J5566" s="58" t="inlineStr">
        <is>
          <t>Yes</t>
        </is>
      </c>
      <c r="K5566" s="58" t="inlineStr">
        <is>
          <t>No</t>
        </is>
      </c>
      <c r="L5566" s="58" t="inlineStr">
        <is>
          <t>No</t>
        </is>
      </c>
      <c r="M5566" s="58" t="inlineStr">
        <is>
          <t>No</t>
        </is>
      </c>
      <c r="N5566" s="58" t="inlineStr">
        <is>
          <t>No</t>
        </is>
      </c>
      <c r="O5566" s="58" t="inlineStr">
        <is>
          <t>No</t>
        </is>
      </c>
      <c r="P5566" s="58" t="inlineStr">
        <is>
          <t>Two year</t>
        </is>
      </c>
      <c r="Q5566" s="58" t="inlineStr">
        <is>
          <t>No</t>
        </is>
      </c>
      <c r="R5566" s="58" t="inlineStr">
        <is>
          <t>Mailed check</t>
        </is>
      </c>
      <c r="S5566" s="123" t="n">
        <v>55.25</v>
      </c>
      <c r="T5566" s="58" t="inlineStr">
        <is>
          <t>1924.1</t>
        </is>
      </c>
      <c r="U5566" s="58" t="inlineStr">
        <is>
          <t>No</t>
        </is>
      </c>
      <c r="V5566" s="123">
        <f>IFERROR(VALUE(TRIM(T5566)),S5566*F5566)</f>
        <v/>
      </c>
      <c r="W5566" s="58">
        <f>IF(F5566&lt;=12,"0-12 mo",IF(F5566&lt;=24,"13-24 mo",IF(F5566&lt;=48,"25-48 mo","49+ mo")))</f>
        <v/>
      </c>
      <c r="X5566" s="58">
        <f>IF(S5566&lt;=35.5,"Q1 Low",IF(S5566&lt;=70.35,"Q2 Mid-Low",IF(S5566&lt;=89.85,"Q3 Mid-High","Q4 High")))</f>
        <v/>
      </c>
      <c r="Y5566" s="58">
        <f>IF(U5566="Yes",1,0)</f>
        <v/>
      </c>
      <c r="Z5566" s="58">
        <f>IF(P5566="Month-to-month",1,0)+IF(M5566="No",1,0)+IF(J5566="No",1,0)+IF(I5566="Fiber optic",1,0)+IF(Q5566="Yes",1,0)</f>
        <v/>
      </c>
    </row>
    <row r="5567" ht="15" customHeight="1" s="59">
      <c r="A5567" s="58" t="inlineStr">
        <is>
          <t>5087-SUURX</t>
        </is>
      </c>
      <c r="B5567" s="58" t="inlineStr">
        <is>
          <t>Female</t>
        </is>
      </c>
      <c r="C5567" s="58" t="n">
        <v>0</v>
      </c>
      <c r="D5567" s="58" t="inlineStr">
        <is>
          <t>Yes</t>
        </is>
      </c>
      <c r="E5567" s="58" t="inlineStr">
        <is>
          <t>No</t>
        </is>
      </c>
      <c r="F5567" s="58" t="n">
        <v>18</v>
      </c>
      <c r="G5567" s="58" t="inlineStr">
        <is>
          <t>No</t>
        </is>
      </c>
      <c r="H5567" s="58" t="inlineStr">
        <is>
          <t>No phone service</t>
        </is>
      </c>
      <c r="I5567" s="58" t="inlineStr">
        <is>
          <t>DSL</t>
        </is>
      </c>
      <c r="J5567" s="58" t="inlineStr">
        <is>
          <t>No</t>
        </is>
      </c>
      <c r="K5567" s="58" t="inlineStr">
        <is>
          <t>No</t>
        </is>
      </c>
      <c r="L5567" s="58" t="inlineStr">
        <is>
          <t>Yes</t>
        </is>
      </c>
      <c r="M5567" s="58" t="inlineStr">
        <is>
          <t>No</t>
        </is>
      </c>
      <c r="N5567" s="58" t="inlineStr">
        <is>
          <t>Yes</t>
        </is>
      </c>
      <c r="O5567" s="58" t="inlineStr">
        <is>
          <t>No</t>
        </is>
      </c>
      <c r="P5567" s="58" t="inlineStr">
        <is>
          <t>Month-to-month</t>
        </is>
      </c>
      <c r="Q5567" s="58" t="inlineStr">
        <is>
          <t>Yes</t>
        </is>
      </c>
      <c r="R5567" s="58" t="inlineStr">
        <is>
          <t>Electronic check</t>
        </is>
      </c>
      <c r="S5567" s="123" t="n">
        <v>39.05</v>
      </c>
      <c r="T5567" s="58" t="inlineStr">
        <is>
          <t>669.85</t>
        </is>
      </c>
      <c r="U5567" s="58" t="inlineStr">
        <is>
          <t>Yes</t>
        </is>
      </c>
      <c r="V5567" s="123">
        <f>IFERROR(VALUE(TRIM(T5567)),S5567*F5567)</f>
        <v/>
      </c>
      <c r="W5567" s="58">
        <f>IF(F5567&lt;=12,"0-12 mo",IF(F5567&lt;=24,"13-24 mo",IF(F5567&lt;=48,"25-48 mo","49+ mo")))</f>
        <v/>
      </c>
      <c r="X5567" s="58">
        <f>IF(S5567&lt;=35.5,"Q1 Low",IF(S5567&lt;=70.35,"Q2 Mid-Low",IF(S5567&lt;=89.85,"Q3 Mid-High","Q4 High")))</f>
        <v/>
      </c>
      <c r="Y5567" s="58">
        <f>IF(U5567="Yes",1,0)</f>
        <v/>
      </c>
      <c r="Z5567" s="58">
        <f>IF(P5567="Month-to-month",1,0)+IF(M5567="No",1,0)+IF(J5567="No",1,0)+IF(I5567="Fiber optic",1,0)+IF(Q5567="Yes",1,0)</f>
        <v/>
      </c>
    </row>
    <row r="5568" ht="15" customHeight="1" s="59">
      <c r="A5568" s="58" t="inlineStr">
        <is>
          <t>2302-OUZXB</t>
        </is>
      </c>
      <c r="B5568" s="58" t="inlineStr">
        <is>
          <t>Male</t>
        </is>
      </c>
      <c r="C5568" s="58" t="n">
        <v>0</v>
      </c>
      <c r="D5568" s="58" t="inlineStr">
        <is>
          <t>Yes</t>
        </is>
      </c>
      <c r="E5568" s="58" t="inlineStr">
        <is>
          <t>No</t>
        </is>
      </c>
      <c r="F5568" s="58" t="n">
        <v>72</v>
      </c>
      <c r="G5568" s="58" t="inlineStr">
        <is>
          <t>Yes</t>
        </is>
      </c>
      <c r="H5568" s="58" t="inlineStr">
        <is>
          <t>Yes</t>
        </is>
      </c>
      <c r="I5568" s="58" t="inlineStr">
        <is>
          <t>DSL</t>
        </is>
      </c>
      <c r="J5568" s="58" t="inlineStr">
        <is>
          <t>No</t>
        </is>
      </c>
      <c r="K5568" s="58" t="inlineStr">
        <is>
          <t>Yes</t>
        </is>
      </c>
      <c r="L5568" s="58" t="inlineStr">
        <is>
          <t>Yes</t>
        </is>
      </c>
      <c r="M5568" s="58" t="inlineStr">
        <is>
          <t>No</t>
        </is>
      </c>
      <c r="N5568" s="58" t="inlineStr">
        <is>
          <t>Yes</t>
        </is>
      </c>
      <c r="O5568" s="58" t="inlineStr">
        <is>
          <t>Yes</t>
        </is>
      </c>
      <c r="P5568" s="58" t="inlineStr">
        <is>
          <t>Two year</t>
        </is>
      </c>
      <c r="Q5568" s="58" t="inlineStr">
        <is>
          <t>No</t>
        </is>
      </c>
      <c r="R5568" s="58" t="inlineStr">
        <is>
          <t>Bank transfer (automatic)</t>
        </is>
      </c>
      <c r="S5568" s="123" t="n">
        <v>82.15000000000001</v>
      </c>
      <c r="T5568" s="58" t="inlineStr">
        <is>
          <t>5784.3</t>
        </is>
      </c>
      <c r="U5568" s="58" t="inlineStr">
        <is>
          <t>No</t>
        </is>
      </c>
      <c r="V5568" s="123">
        <f>IFERROR(VALUE(TRIM(T5568)),S5568*F5568)</f>
        <v/>
      </c>
      <c r="W5568" s="58">
        <f>IF(F5568&lt;=12,"0-12 mo",IF(F5568&lt;=24,"13-24 mo",IF(F5568&lt;=48,"25-48 mo","49+ mo")))</f>
        <v/>
      </c>
      <c r="X5568" s="58">
        <f>IF(S5568&lt;=35.5,"Q1 Low",IF(S5568&lt;=70.35,"Q2 Mid-Low",IF(S5568&lt;=89.85,"Q3 Mid-High","Q4 High")))</f>
        <v/>
      </c>
      <c r="Y5568" s="58">
        <f>IF(U5568="Yes",1,0)</f>
        <v/>
      </c>
      <c r="Z5568" s="58">
        <f>IF(P5568="Month-to-month",1,0)+IF(M5568="No",1,0)+IF(J5568="No",1,0)+IF(I5568="Fiber optic",1,0)+IF(Q5568="Yes",1,0)</f>
        <v/>
      </c>
    </row>
    <row r="5569" ht="15" customHeight="1" s="59">
      <c r="A5569" s="58" t="inlineStr">
        <is>
          <t>8133-ANHHJ</t>
        </is>
      </c>
      <c r="B5569" s="58" t="inlineStr">
        <is>
          <t>Female</t>
        </is>
      </c>
      <c r="C5569" s="58" t="n">
        <v>1</v>
      </c>
      <c r="D5569" s="58" t="inlineStr">
        <is>
          <t>No</t>
        </is>
      </c>
      <c r="E5569" s="58" t="inlineStr">
        <is>
          <t>No</t>
        </is>
      </c>
      <c r="F5569" s="58" t="n">
        <v>49</v>
      </c>
      <c r="G5569" s="58" t="inlineStr">
        <is>
          <t>Yes</t>
        </is>
      </c>
      <c r="H5569" s="58" t="inlineStr">
        <is>
          <t>Yes</t>
        </is>
      </c>
      <c r="I5569" s="58" t="inlineStr">
        <is>
          <t>Fiber optic</t>
        </is>
      </c>
      <c r="J5569" s="58" t="inlineStr">
        <is>
          <t>Yes</t>
        </is>
      </c>
      <c r="K5569" s="58" t="inlineStr">
        <is>
          <t>Yes</t>
        </is>
      </c>
      <c r="L5569" s="58" t="inlineStr">
        <is>
          <t>Yes</t>
        </is>
      </c>
      <c r="M5569" s="58" t="inlineStr">
        <is>
          <t>Yes</t>
        </is>
      </c>
      <c r="N5569" s="58" t="inlineStr">
        <is>
          <t>No</t>
        </is>
      </c>
      <c r="O5569" s="58" t="inlineStr">
        <is>
          <t>Yes</t>
        </is>
      </c>
      <c r="P5569" s="58" t="inlineStr">
        <is>
          <t>One year</t>
        </is>
      </c>
      <c r="Q5569" s="58" t="inlineStr">
        <is>
          <t>No</t>
        </is>
      </c>
      <c r="R5569" s="58" t="inlineStr">
        <is>
          <t>Bank transfer (automatic)</t>
        </is>
      </c>
      <c r="S5569" s="123" t="n">
        <v>103</v>
      </c>
      <c r="T5569" s="58" t="inlineStr">
        <is>
          <t>5166.2</t>
        </is>
      </c>
      <c r="U5569" s="58" t="inlineStr">
        <is>
          <t>No</t>
        </is>
      </c>
      <c r="V5569" s="123">
        <f>IFERROR(VALUE(TRIM(T5569)),S5569*F5569)</f>
        <v/>
      </c>
      <c r="W5569" s="58">
        <f>IF(F5569&lt;=12,"0-12 mo",IF(F5569&lt;=24,"13-24 mo",IF(F5569&lt;=48,"25-48 mo","49+ mo")))</f>
        <v/>
      </c>
      <c r="X5569" s="58">
        <f>IF(S5569&lt;=35.5,"Q1 Low",IF(S5569&lt;=70.35,"Q2 Mid-Low",IF(S5569&lt;=89.85,"Q3 Mid-High","Q4 High")))</f>
        <v/>
      </c>
      <c r="Y5569" s="58">
        <f>IF(U5569="Yes",1,0)</f>
        <v/>
      </c>
      <c r="Z5569" s="58">
        <f>IF(P5569="Month-to-month",1,0)+IF(M5569="No",1,0)+IF(J5569="No",1,0)+IF(I5569="Fiber optic",1,0)+IF(Q5569="Yes",1,0)</f>
        <v/>
      </c>
    </row>
    <row r="5570" ht="15" customHeight="1" s="59">
      <c r="A5570" s="58" t="inlineStr">
        <is>
          <t>2270-CHBFN</t>
        </is>
      </c>
      <c r="B5570" s="58" t="inlineStr">
        <is>
          <t>Female</t>
        </is>
      </c>
      <c r="C5570" s="58" t="n">
        <v>0</v>
      </c>
      <c r="D5570" s="58" t="inlineStr">
        <is>
          <t>Yes</t>
        </is>
      </c>
      <c r="E5570" s="58" t="inlineStr">
        <is>
          <t>No</t>
        </is>
      </c>
      <c r="F5570" s="58" t="n">
        <v>44</v>
      </c>
      <c r="G5570" s="58" t="inlineStr">
        <is>
          <t>Yes</t>
        </is>
      </c>
      <c r="H5570" s="58" t="inlineStr">
        <is>
          <t>Yes</t>
        </is>
      </c>
      <c r="I5570" s="58" t="inlineStr">
        <is>
          <t>Fiber optic</t>
        </is>
      </c>
      <c r="J5570" s="58" t="inlineStr">
        <is>
          <t>Yes</t>
        </is>
      </c>
      <c r="K5570" s="58" t="inlineStr">
        <is>
          <t>Yes</t>
        </is>
      </c>
      <c r="L5570" s="58" t="inlineStr">
        <is>
          <t>Yes</t>
        </is>
      </c>
      <c r="M5570" s="58" t="inlineStr">
        <is>
          <t>Yes</t>
        </is>
      </c>
      <c r="N5570" s="58" t="inlineStr">
        <is>
          <t>No</t>
        </is>
      </c>
      <c r="O5570" s="58" t="inlineStr">
        <is>
          <t>No</t>
        </is>
      </c>
      <c r="P5570" s="58" t="inlineStr">
        <is>
          <t>Month-to-month</t>
        </is>
      </c>
      <c r="Q5570" s="58" t="inlineStr">
        <is>
          <t>Yes</t>
        </is>
      </c>
      <c r="R5570" s="58" t="inlineStr">
        <is>
          <t>Credit card (automatic)</t>
        </is>
      </c>
      <c r="S5570" s="123" t="n">
        <v>95.09999999999999</v>
      </c>
      <c r="T5570" s="58" t="inlineStr">
        <is>
          <t>4060.55</t>
        </is>
      </c>
      <c r="U5570" s="58" t="inlineStr">
        <is>
          <t>No</t>
        </is>
      </c>
      <c r="V5570" s="123">
        <f>IFERROR(VALUE(TRIM(T5570)),S5570*F5570)</f>
        <v/>
      </c>
      <c r="W5570" s="58">
        <f>IF(F5570&lt;=12,"0-12 mo",IF(F5570&lt;=24,"13-24 mo",IF(F5570&lt;=48,"25-48 mo","49+ mo")))</f>
        <v/>
      </c>
      <c r="X5570" s="58">
        <f>IF(S5570&lt;=35.5,"Q1 Low",IF(S5570&lt;=70.35,"Q2 Mid-Low",IF(S5570&lt;=89.85,"Q3 Mid-High","Q4 High")))</f>
        <v/>
      </c>
      <c r="Y5570" s="58">
        <f>IF(U5570="Yes",1,0)</f>
        <v/>
      </c>
      <c r="Z5570" s="58">
        <f>IF(P5570="Month-to-month",1,0)+IF(M5570="No",1,0)+IF(J5570="No",1,0)+IF(I5570="Fiber optic",1,0)+IF(Q5570="Yes",1,0)</f>
        <v/>
      </c>
    </row>
    <row r="5571" ht="15" customHeight="1" s="59">
      <c r="A5571" s="58" t="inlineStr">
        <is>
          <t>0013-EXCHZ</t>
        </is>
      </c>
      <c r="B5571" s="58" t="inlineStr">
        <is>
          <t>Female</t>
        </is>
      </c>
      <c r="C5571" s="58" t="n">
        <v>1</v>
      </c>
      <c r="D5571" s="58" t="inlineStr">
        <is>
          <t>Yes</t>
        </is>
      </c>
      <c r="E5571" s="58" t="inlineStr">
        <is>
          <t>No</t>
        </is>
      </c>
      <c r="F5571" s="58" t="n">
        <v>3</v>
      </c>
      <c r="G5571" s="58" t="inlineStr">
        <is>
          <t>Yes</t>
        </is>
      </c>
      <c r="H5571" s="58" t="inlineStr">
        <is>
          <t>No</t>
        </is>
      </c>
      <c r="I5571" s="58" t="inlineStr">
        <is>
          <t>Fiber optic</t>
        </is>
      </c>
      <c r="J5571" s="58" t="inlineStr">
        <is>
          <t>No</t>
        </is>
      </c>
      <c r="K5571" s="58" t="inlineStr">
        <is>
          <t>No</t>
        </is>
      </c>
      <c r="L5571" s="58" t="inlineStr">
        <is>
          <t>No</t>
        </is>
      </c>
      <c r="M5571" s="58" t="inlineStr">
        <is>
          <t>Yes</t>
        </is>
      </c>
      <c r="N5571" s="58" t="inlineStr">
        <is>
          <t>Yes</t>
        </is>
      </c>
      <c r="O5571" s="58" t="inlineStr">
        <is>
          <t>No</t>
        </is>
      </c>
      <c r="P5571" s="58" t="inlineStr">
        <is>
          <t>Month-to-month</t>
        </is>
      </c>
      <c r="Q5571" s="58" t="inlineStr">
        <is>
          <t>Yes</t>
        </is>
      </c>
      <c r="R5571" s="58" t="inlineStr">
        <is>
          <t>Mailed check</t>
        </is>
      </c>
      <c r="S5571" s="123" t="n">
        <v>83.90000000000001</v>
      </c>
      <c r="T5571" s="58" t="inlineStr">
        <is>
          <t>267.4</t>
        </is>
      </c>
      <c r="U5571" s="58" t="inlineStr">
        <is>
          <t>Yes</t>
        </is>
      </c>
      <c r="V5571" s="123">
        <f>IFERROR(VALUE(TRIM(T5571)),S5571*F5571)</f>
        <v/>
      </c>
      <c r="W5571" s="58">
        <f>IF(F5571&lt;=12,"0-12 mo",IF(F5571&lt;=24,"13-24 mo",IF(F5571&lt;=48,"25-48 mo","49+ mo")))</f>
        <v/>
      </c>
      <c r="X5571" s="58">
        <f>IF(S5571&lt;=35.5,"Q1 Low",IF(S5571&lt;=70.35,"Q2 Mid-Low",IF(S5571&lt;=89.85,"Q3 Mid-High","Q4 High")))</f>
        <v/>
      </c>
      <c r="Y5571" s="58">
        <f>IF(U5571="Yes",1,0)</f>
        <v/>
      </c>
      <c r="Z5571" s="58">
        <f>IF(P5571="Month-to-month",1,0)+IF(M5571="No",1,0)+IF(J5571="No",1,0)+IF(I5571="Fiber optic",1,0)+IF(Q5571="Yes",1,0)</f>
        <v/>
      </c>
    </row>
    <row r="5572" ht="15" customHeight="1" s="59">
      <c r="A5572" s="58" t="inlineStr">
        <is>
          <t>5982-FPVQN</t>
        </is>
      </c>
      <c r="B5572" s="58" t="inlineStr">
        <is>
          <t>Female</t>
        </is>
      </c>
      <c r="C5572" s="58" t="n">
        <v>0</v>
      </c>
      <c r="D5572" s="58" t="inlineStr">
        <is>
          <t>Yes</t>
        </is>
      </c>
      <c r="E5572" s="58" t="inlineStr">
        <is>
          <t>Yes</t>
        </is>
      </c>
      <c r="F5572" s="58" t="n">
        <v>37</v>
      </c>
      <c r="G5572" s="58" t="inlineStr">
        <is>
          <t>Yes</t>
        </is>
      </c>
      <c r="H5572" s="58" t="inlineStr">
        <is>
          <t>Yes</t>
        </is>
      </c>
      <c r="I5572" s="58" t="inlineStr">
        <is>
          <t>Fiber optic</t>
        </is>
      </c>
      <c r="J5572" s="58" t="inlineStr">
        <is>
          <t>No</t>
        </is>
      </c>
      <c r="K5572" s="58" t="inlineStr">
        <is>
          <t>Yes</t>
        </is>
      </c>
      <c r="L5572" s="58" t="inlineStr">
        <is>
          <t>Yes</t>
        </is>
      </c>
      <c r="M5572" s="58" t="inlineStr">
        <is>
          <t>No</t>
        </is>
      </c>
      <c r="N5572" s="58" t="inlineStr">
        <is>
          <t>No</t>
        </is>
      </c>
      <c r="O5572" s="58" t="inlineStr">
        <is>
          <t>Yes</t>
        </is>
      </c>
      <c r="P5572" s="58" t="inlineStr">
        <is>
          <t>Month-to-month</t>
        </is>
      </c>
      <c r="Q5572" s="58" t="inlineStr">
        <is>
          <t>Yes</t>
        </is>
      </c>
      <c r="R5572" s="58" t="inlineStr">
        <is>
          <t>Electronic check</t>
        </is>
      </c>
      <c r="S5572" s="123" t="n">
        <v>95.15000000000001</v>
      </c>
      <c r="T5572" s="58" t="inlineStr">
        <is>
          <t>3532.85</t>
        </is>
      </c>
      <c r="U5572" s="58" t="inlineStr">
        <is>
          <t>No</t>
        </is>
      </c>
      <c r="V5572" s="123">
        <f>IFERROR(VALUE(TRIM(T5572)),S5572*F5572)</f>
        <v/>
      </c>
      <c r="W5572" s="58">
        <f>IF(F5572&lt;=12,"0-12 mo",IF(F5572&lt;=24,"13-24 mo",IF(F5572&lt;=48,"25-48 mo","49+ mo")))</f>
        <v/>
      </c>
      <c r="X5572" s="58">
        <f>IF(S5572&lt;=35.5,"Q1 Low",IF(S5572&lt;=70.35,"Q2 Mid-Low",IF(S5572&lt;=89.85,"Q3 Mid-High","Q4 High")))</f>
        <v/>
      </c>
      <c r="Y5572" s="58">
        <f>IF(U5572="Yes",1,0)</f>
        <v/>
      </c>
      <c r="Z5572" s="58">
        <f>IF(P5572="Month-to-month",1,0)+IF(M5572="No",1,0)+IF(J5572="No",1,0)+IF(I5572="Fiber optic",1,0)+IF(Q5572="Yes",1,0)</f>
        <v/>
      </c>
    </row>
    <row r="5573" ht="15" customHeight="1" s="59">
      <c r="A5573" s="58" t="inlineStr">
        <is>
          <t>9107-UKCKY</t>
        </is>
      </c>
      <c r="B5573" s="58" t="inlineStr">
        <is>
          <t>Male</t>
        </is>
      </c>
      <c r="C5573" s="58" t="n">
        <v>0</v>
      </c>
      <c r="D5573" s="58" t="inlineStr">
        <is>
          <t>Yes</t>
        </is>
      </c>
      <c r="E5573" s="58" t="inlineStr">
        <is>
          <t>No</t>
        </is>
      </c>
      <c r="F5573" s="58" t="n">
        <v>61</v>
      </c>
      <c r="G5573" s="58" t="inlineStr">
        <is>
          <t>Yes</t>
        </is>
      </c>
      <c r="H5573" s="58" t="inlineStr">
        <is>
          <t>Yes</t>
        </is>
      </c>
      <c r="I5573" s="58" t="inlineStr">
        <is>
          <t>DSL</t>
        </is>
      </c>
      <c r="J5573" s="58" t="inlineStr">
        <is>
          <t>No</t>
        </is>
      </c>
      <c r="K5573" s="58" t="inlineStr">
        <is>
          <t>Yes</t>
        </is>
      </c>
      <c r="L5573" s="58" t="inlineStr">
        <is>
          <t>Yes</t>
        </is>
      </c>
      <c r="M5573" s="58" t="inlineStr">
        <is>
          <t>No</t>
        </is>
      </c>
      <c r="N5573" s="58" t="inlineStr">
        <is>
          <t>Yes</t>
        </is>
      </c>
      <c r="O5573" s="58" t="inlineStr">
        <is>
          <t>Yes</t>
        </is>
      </c>
      <c r="P5573" s="58" t="inlineStr">
        <is>
          <t>One year</t>
        </is>
      </c>
      <c r="Q5573" s="58" t="inlineStr">
        <is>
          <t>Yes</t>
        </is>
      </c>
      <c r="R5573" s="58" t="inlineStr">
        <is>
          <t>Electronic check</t>
        </is>
      </c>
      <c r="S5573" s="123" t="n">
        <v>79.8</v>
      </c>
      <c r="T5573" s="58" t="inlineStr">
        <is>
          <t>4914.8</t>
        </is>
      </c>
      <c r="U5573" s="58" t="inlineStr">
        <is>
          <t>No</t>
        </is>
      </c>
      <c r="V5573" s="123">
        <f>IFERROR(VALUE(TRIM(T5573)),S5573*F5573)</f>
        <v/>
      </c>
      <c r="W5573" s="58">
        <f>IF(F5573&lt;=12,"0-12 mo",IF(F5573&lt;=24,"13-24 mo",IF(F5573&lt;=48,"25-48 mo","49+ mo")))</f>
        <v/>
      </c>
      <c r="X5573" s="58">
        <f>IF(S5573&lt;=35.5,"Q1 Low",IF(S5573&lt;=70.35,"Q2 Mid-Low",IF(S5573&lt;=89.85,"Q3 Mid-High","Q4 High")))</f>
        <v/>
      </c>
      <c r="Y5573" s="58">
        <f>IF(U5573="Yes",1,0)</f>
        <v/>
      </c>
      <c r="Z5573" s="58">
        <f>IF(P5573="Month-to-month",1,0)+IF(M5573="No",1,0)+IF(J5573="No",1,0)+IF(I5573="Fiber optic",1,0)+IF(Q5573="Yes",1,0)</f>
        <v/>
      </c>
    </row>
    <row r="5574" ht="15" customHeight="1" s="59">
      <c r="A5574" s="58" t="inlineStr">
        <is>
          <t>4654-ULTTN</t>
        </is>
      </c>
      <c r="B5574" s="58" t="inlineStr">
        <is>
          <t>Male</t>
        </is>
      </c>
      <c r="C5574" s="58" t="n">
        <v>0</v>
      </c>
      <c r="D5574" s="58" t="inlineStr">
        <is>
          <t>Yes</t>
        </is>
      </c>
      <c r="E5574" s="58" t="inlineStr">
        <is>
          <t>No</t>
        </is>
      </c>
      <c r="F5574" s="58" t="n">
        <v>70</v>
      </c>
      <c r="G5574" s="58" t="inlineStr">
        <is>
          <t>Yes</t>
        </is>
      </c>
      <c r="H5574" s="58" t="inlineStr">
        <is>
          <t>Yes</t>
        </is>
      </c>
      <c r="I5574" s="58" t="inlineStr">
        <is>
          <t>DSL</t>
        </is>
      </c>
      <c r="J5574" s="58" t="inlineStr">
        <is>
          <t>Yes</t>
        </is>
      </c>
      <c r="K5574" s="58" t="inlineStr">
        <is>
          <t>No</t>
        </is>
      </c>
      <c r="L5574" s="58" t="inlineStr">
        <is>
          <t>Yes</t>
        </is>
      </c>
      <c r="M5574" s="58" t="inlineStr">
        <is>
          <t>Yes</t>
        </is>
      </c>
      <c r="N5574" s="58" t="inlineStr">
        <is>
          <t>No</t>
        </is>
      </c>
      <c r="O5574" s="58" t="inlineStr">
        <is>
          <t>Yes</t>
        </is>
      </c>
      <c r="P5574" s="58" t="inlineStr">
        <is>
          <t>Two year</t>
        </is>
      </c>
      <c r="Q5574" s="58" t="inlineStr">
        <is>
          <t>Yes</t>
        </is>
      </c>
      <c r="R5574" s="58" t="inlineStr">
        <is>
          <t>Credit card (automatic)</t>
        </is>
      </c>
      <c r="S5574" s="123" t="n">
        <v>74.8</v>
      </c>
      <c r="T5574" s="58" t="inlineStr">
        <is>
          <t>5315.8</t>
        </is>
      </c>
      <c r="U5574" s="58" t="inlineStr">
        <is>
          <t>No</t>
        </is>
      </c>
      <c r="V5574" s="123">
        <f>IFERROR(VALUE(TRIM(T5574)),S5574*F5574)</f>
        <v/>
      </c>
      <c r="W5574" s="58">
        <f>IF(F5574&lt;=12,"0-12 mo",IF(F5574&lt;=24,"13-24 mo",IF(F5574&lt;=48,"25-48 mo","49+ mo")))</f>
        <v/>
      </c>
      <c r="X5574" s="58">
        <f>IF(S5574&lt;=35.5,"Q1 Low",IF(S5574&lt;=70.35,"Q2 Mid-Low",IF(S5574&lt;=89.85,"Q3 Mid-High","Q4 High")))</f>
        <v/>
      </c>
      <c r="Y5574" s="58">
        <f>IF(U5574="Yes",1,0)</f>
        <v/>
      </c>
      <c r="Z5574" s="58">
        <f>IF(P5574="Month-to-month",1,0)+IF(M5574="No",1,0)+IF(J5574="No",1,0)+IF(I5574="Fiber optic",1,0)+IF(Q5574="Yes",1,0)</f>
        <v/>
      </c>
    </row>
    <row r="5575" ht="15" customHeight="1" s="59">
      <c r="A5575" s="58" t="inlineStr">
        <is>
          <t>5550-VFRLC</t>
        </is>
      </c>
      <c r="B5575" s="58" t="inlineStr">
        <is>
          <t>Female</t>
        </is>
      </c>
      <c r="C5575" s="58" t="n">
        <v>1</v>
      </c>
      <c r="D5575" s="58" t="inlineStr">
        <is>
          <t>No</t>
        </is>
      </c>
      <c r="E5575" s="58" t="inlineStr">
        <is>
          <t>No</t>
        </is>
      </c>
      <c r="F5575" s="58" t="n">
        <v>1</v>
      </c>
      <c r="G5575" s="58" t="inlineStr">
        <is>
          <t>Yes</t>
        </is>
      </c>
      <c r="H5575" s="58" t="inlineStr">
        <is>
          <t>No</t>
        </is>
      </c>
      <c r="I5575" s="58" t="inlineStr">
        <is>
          <t>Fiber optic</t>
        </is>
      </c>
      <c r="J5575" s="58" t="inlineStr">
        <is>
          <t>No</t>
        </is>
      </c>
      <c r="K5575" s="58" t="inlineStr">
        <is>
          <t>No</t>
        </is>
      </c>
      <c r="L5575" s="58" t="inlineStr">
        <is>
          <t>No</t>
        </is>
      </c>
      <c r="M5575" s="58" t="inlineStr">
        <is>
          <t>No</t>
        </is>
      </c>
      <c r="N5575" s="58" t="inlineStr">
        <is>
          <t>No</t>
        </is>
      </c>
      <c r="O5575" s="58" t="inlineStr">
        <is>
          <t>No</t>
        </is>
      </c>
      <c r="P5575" s="58" t="inlineStr">
        <is>
          <t>Month-to-month</t>
        </is>
      </c>
      <c r="Q5575" s="58" t="inlineStr">
        <is>
          <t>Yes</t>
        </is>
      </c>
      <c r="R5575" s="58" t="inlineStr">
        <is>
          <t>Electronic check</t>
        </is>
      </c>
      <c r="S5575" s="123" t="n">
        <v>69.84999999999999</v>
      </c>
      <c r="T5575" s="58" t="inlineStr">
        <is>
          <t>69.85</t>
        </is>
      </c>
      <c r="U5575" s="58" t="inlineStr">
        <is>
          <t>Yes</t>
        </is>
      </c>
      <c r="V5575" s="123">
        <f>IFERROR(VALUE(TRIM(T5575)),S5575*F5575)</f>
        <v/>
      </c>
      <c r="W5575" s="58">
        <f>IF(F5575&lt;=12,"0-12 mo",IF(F5575&lt;=24,"13-24 mo",IF(F5575&lt;=48,"25-48 mo","49+ mo")))</f>
        <v/>
      </c>
      <c r="X5575" s="58">
        <f>IF(S5575&lt;=35.5,"Q1 Low",IF(S5575&lt;=70.35,"Q2 Mid-Low",IF(S5575&lt;=89.85,"Q3 Mid-High","Q4 High")))</f>
        <v/>
      </c>
      <c r="Y5575" s="58">
        <f>IF(U5575="Yes",1,0)</f>
        <v/>
      </c>
      <c r="Z5575" s="58">
        <f>IF(P5575="Month-to-month",1,0)+IF(M5575="No",1,0)+IF(J5575="No",1,0)+IF(I5575="Fiber optic",1,0)+IF(Q5575="Yes",1,0)</f>
        <v/>
      </c>
    </row>
    <row r="5576" ht="15" customHeight="1" s="59">
      <c r="A5576" s="58" t="inlineStr">
        <is>
          <t>5546-BYZSM</t>
        </is>
      </c>
      <c r="B5576" s="58" t="inlineStr">
        <is>
          <t>Female</t>
        </is>
      </c>
      <c r="C5576" s="58" t="n">
        <v>0</v>
      </c>
      <c r="D5576" s="58" t="inlineStr">
        <is>
          <t>No</t>
        </is>
      </c>
      <c r="E5576" s="58" t="inlineStr">
        <is>
          <t>No</t>
        </is>
      </c>
      <c r="F5576" s="58" t="n">
        <v>41</v>
      </c>
      <c r="G5576" s="58" t="inlineStr">
        <is>
          <t>Yes</t>
        </is>
      </c>
      <c r="H5576" s="58" t="inlineStr">
        <is>
          <t>No</t>
        </is>
      </c>
      <c r="I5576" s="58" t="inlineStr">
        <is>
          <t>No</t>
        </is>
      </c>
      <c r="J5576" s="58" t="inlineStr">
        <is>
          <t>No internet service</t>
        </is>
      </c>
      <c r="K5576" s="58" t="inlineStr">
        <is>
          <t>No internet service</t>
        </is>
      </c>
      <c r="L5576" s="58" t="inlineStr">
        <is>
          <t>No internet service</t>
        </is>
      </c>
      <c r="M5576" s="58" t="inlineStr">
        <is>
          <t>No internet service</t>
        </is>
      </c>
      <c r="N5576" s="58" t="inlineStr">
        <is>
          <t>No internet service</t>
        </is>
      </c>
      <c r="O5576" s="58" t="inlineStr">
        <is>
          <t>No internet service</t>
        </is>
      </c>
      <c r="P5576" s="58" t="inlineStr">
        <is>
          <t>Month-to-month</t>
        </is>
      </c>
      <c r="Q5576" s="58" t="inlineStr">
        <is>
          <t>No</t>
        </is>
      </c>
      <c r="R5576" s="58" t="inlineStr">
        <is>
          <t>Electronic check</t>
        </is>
      </c>
      <c r="S5576" s="123" t="n">
        <v>20.45</v>
      </c>
      <c r="T5576" s="58" t="inlineStr">
        <is>
          <t>775.6</t>
        </is>
      </c>
      <c r="U5576" s="58" t="inlineStr">
        <is>
          <t>No</t>
        </is>
      </c>
      <c r="V5576" s="123">
        <f>IFERROR(VALUE(TRIM(T5576)),S5576*F5576)</f>
        <v/>
      </c>
      <c r="W5576" s="58">
        <f>IF(F5576&lt;=12,"0-12 mo",IF(F5576&lt;=24,"13-24 mo",IF(F5576&lt;=48,"25-48 mo","49+ mo")))</f>
        <v/>
      </c>
      <c r="X5576" s="58">
        <f>IF(S5576&lt;=35.5,"Q1 Low",IF(S5576&lt;=70.35,"Q2 Mid-Low",IF(S5576&lt;=89.85,"Q3 Mid-High","Q4 High")))</f>
        <v/>
      </c>
      <c r="Y5576" s="58">
        <f>IF(U5576="Yes",1,0)</f>
        <v/>
      </c>
      <c r="Z5576" s="58">
        <f>IF(P5576="Month-to-month",1,0)+IF(M5576="No",1,0)+IF(J5576="No",1,0)+IF(I5576="Fiber optic",1,0)+IF(Q5576="Yes",1,0)</f>
        <v/>
      </c>
    </row>
    <row r="5577" ht="15" customHeight="1" s="59">
      <c r="A5577" s="58" t="inlineStr">
        <is>
          <t>1492-KGETH</t>
        </is>
      </c>
      <c r="B5577" s="58" t="inlineStr">
        <is>
          <t>Male</t>
        </is>
      </c>
      <c r="C5577" s="58" t="n">
        <v>0</v>
      </c>
      <c r="D5577" s="58" t="inlineStr">
        <is>
          <t>Yes</t>
        </is>
      </c>
      <c r="E5577" s="58" t="inlineStr">
        <is>
          <t>Yes</t>
        </is>
      </c>
      <c r="F5577" s="58" t="n">
        <v>70</v>
      </c>
      <c r="G5577" s="58" t="inlineStr">
        <is>
          <t>Yes</t>
        </is>
      </c>
      <c r="H5577" s="58" t="inlineStr">
        <is>
          <t>Yes</t>
        </is>
      </c>
      <c r="I5577" s="58" t="inlineStr">
        <is>
          <t>DSL</t>
        </is>
      </c>
      <c r="J5577" s="58" t="inlineStr">
        <is>
          <t>Yes</t>
        </is>
      </c>
      <c r="K5577" s="58" t="inlineStr">
        <is>
          <t>Yes</t>
        </is>
      </c>
      <c r="L5577" s="58" t="inlineStr">
        <is>
          <t>Yes</t>
        </is>
      </c>
      <c r="M5577" s="58" t="inlineStr">
        <is>
          <t>Yes</t>
        </is>
      </c>
      <c r="N5577" s="58" t="inlineStr">
        <is>
          <t>No</t>
        </is>
      </c>
      <c r="O5577" s="58" t="inlineStr">
        <is>
          <t>Yes</t>
        </is>
      </c>
      <c r="P5577" s="58" t="inlineStr">
        <is>
          <t>One year</t>
        </is>
      </c>
      <c r="Q5577" s="58" t="inlineStr">
        <is>
          <t>No</t>
        </is>
      </c>
      <c r="R5577" s="58" t="inlineStr">
        <is>
          <t>Bank transfer (automatic)</t>
        </is>
      </c>
      <c r="S5577" s="123" t="n">
        <v>78.34999999999999</v>
      </c>
      <c r="T5577" s="58" t="inlineStr">
        <is>
          <t>5445.95</t>
        </is>
      </c>
      <c r="U5577" s="58" t="inlineStr">
        <is>
          <t>No</t>
        </is>
      </c>
      <c r="V5577" s="123">
        <f>IFERROR(VALUE(TRIM(T5577)),S5577*F5577)</f>
        <v/>
      </c>
      <c r="W5577" s="58">
        <f>IF(F5577&lt;=12,"0-12 mo",IF(F5577&lt;=24,"13-24 mo",IF(F5577&lt;=48,"25-48 mo","49+ mo")))</f>
        <v/>
      </c>
      <c r="X5577" s="58">
        <f>IF(S5577&lt;=35.5,"Q1 Low",IF(S5577&lt;=70.35,"Q2 Mid-Low",IF(S5577&lt;=89.85,"Q3 Mid-High","Q4 High")))</f>
        <v/>
      </c>
      <c r="Y5577" s="58">
        <f>IF(U5577="Yes",1,0)</f>
        <v/>
      </c>
      <c r="Z5577" s="58">
        <f>IF(P5577="Month-to-month",1,0)+IF(M5577="No",1,0)+IF(J5577="No",1,0)+IF(I5577="Fiber optic",1,0)+IF(Q5577="Yes",1,0)</f>
        <v/>
      </c>
    </row>
    <row r="5578" ht="15" customHeight="1" s="59">
      <c r="A5578" s="58" t="inlineStr">
        <is>
          <t>4929-BSTRX</t>
        </is>
      </c>
      <c r="B5578" s="58" t="inlineStr">
        <is>
          <t>Female</t>
        </is>
      </c>
      <c r="C5578" s="58" t="n">
        <v>0</v>
      </c>
      <c r="D5578" s="58" t="inlineStr">
        <is>
          <t>No</t>
        </is>
      </c>
      <c r="E5578" s="58" t="inlineStr">
        <is>
          <t>No</t>
        </is>
      </c>
      <c r="F5578" s="58" t="n">
        <v>1</v>
      </c>
      <c r="G5578" s="58" t="inlineStr">
        <is>
          <t>Yes</t>
        </is>
      </c>
      <c r="H5578" s="58" t="inlineStr">
        <is>
          <t>No</t>
        </is>
      </c>
      <c r="I5578" s="58" t="inlineStr">
        <is>
          <t>DSL</t>
        </is>
      </c>
      <c r="J5578" s="58" t="inlineStr">
        <is>
          <t>No</t>
        </is>
      </c>
      <c r="K5578" s="58" t="inlineStr">
        <is>
          <t>No</t>
        </is>
      </c>
      <c r="L5578" s="58" t="inlineStr">
        <is>
          <t>No</t>
        </is>
      </c>
      <c r="M5578" s="58" t="inlineStr">
        <is>
          <t>No</t>
        </is>
      </c>
      <c r="N5578" s="58" t="inlineStr">
        <is>
          <t>Yes</t>
        </is>
      </c>
      <c r="O5578" s="58" t="inlineStr">
        <is>
          <t>No</t>
        </is>
      </c>
      <c r="P5578" s="58" t="inlineStr">
        <is>
          <t>Month-to-month</t>
        </is>
      </c>
      <c r="Q5578" s="58" t="inlineStr">
        <is>
          <t>Yes</t>
        </is>
      </c>
      <c r="R5578" s="58" t="inlineStr">
        <is>
          <t>Mailed check</t>
        </is>
      </c>
      <c r="S5578" s="123" t="n">
        <v>53.55</v>
      </c>
      <c r="T5578" s="58" t="inlineStr">
        <is>
          <t>53.55</t>
        </is>
      </c>
      <c r="U5578" s="58" t="inlineStr">
        <is>
          <t>Yes</t>
        </is>
      </c>
      <c r="V5578" s="123">
        <f>IFERROR(VALUE(TRIM(T5578)),S5578*F5578)</f>
        <v/>
      </c>
      <c r="W5578" s="58">
        <f>IF(F5578&lt;=12,"0-12 mo",IF(F5578&lt;=24,"13-24 mo",IF(F5578&lt;=48,"25-48 mo","49+ mo")))</f>
        <v/>
      </c>
      <c r="X5578" s="58">
        <f>IF(S5578&lt;=35.5,"Q1 Low",IF(S5578&lt;=70.35,"Q2 Mid-Low",IF(S5578&lt;=89.85,"Q3 Mid-High","Q4 High")))</f>
        <v/>
      </c>
      <c r="Y5578" s="58">
        <f>IF(U5578="Yes",1,0)</f>
        <v/>
      </c>
      <c r="Z5578" s="58">
        <f>IF(P5578="Month-to-month",1,0)+IF(M5578="No",1,0)+IF(J5578="No",1,0)+IF(I5578="Fiber optic",1,0)+IF(Q5578="Yes",1,0)</f>
        <v/>
      </c>
    </row>
    <row r="5579" ht="15" customHeight="1" s="59">
      <c r="A5579" s="58" t="inlineStr">
        <is>
          <t>4163-HFTUK</t>
        </is>
      </c>
      <c r="B5579" s="58" t="inlineStr">
        <is>
          <t>Male</t>
        </is>
      </c>
      <c r="C5579" s="58" t="n">
        <v>0</v>
      </c>
      <c r="D5579" s="58" t="inlineStr">
        <is>
          <t>No</t>
        </is>
      </c>
      <c r="E5579" s="58" t="inlineStr">
        <is>
          <t>No</t>
        </is>
      </c>
      <c r="F5579" s="58" t="n">
        <v>51</v>
      </c>
      <c r="G5579" s="58" t="inlineStr">
        <is>
          <t>Yes</t>
        </is>
      </c>
      <c r="H5579" s="58" t="inlineStr">
        <is>
          <t>No</t>
        </is>
      </c>
      <c r="I5579" s="58" t="inlineStr">
        <is>
          <t>No</t>
        </is>
      </c>
      <c r="J5579" s="58" t="inlineStr">
        <is>
          <t>No internet service</t>
        </is>
      </c>
      <c r="K5579" s="58" t="inlineStr">
        <is>
          <t>No internet service</t>
        </is>
      </c>
      <c r="L5579" s="58" t="inlineStr">
        <is>
          <t>No internet service</t>
        </is>
      </c>
      <c r="M5579" s="58" t="inlineStr">
        <is>
          <t>No internet service</t>
        </is>
      </c>
      <c r="N5579" s="58" t="inlineStr">
        <is>
          <t>No internet service</t>
        </is>
      </c>
      <c r="O5579" s="58" t="inlineStr">
        <is>
          <t>No internet service</t>
        </is>
      </c>
      <c r="P5579" s="58" t="inlineStr">
        <is>
          <t>One year</t>
        </is>
      </c>
      <c r="Q5579" s="58" t="inlineStr">
        <is>
          <t>No</t>
        </is>
      </c>
      <c r="R5579" s="58" t="inlineStr">
        <is>
          <t>Electronic check</t>
        </is>
      </c>
      <c r="S5579" s="123" t="n">
        <v>19.1</v>
      </c>
      <c r="T5579" s="58" t="inlineStr">
        <is>
          <t>1007.8</t>
        </is>
      </c>
      <c r="U5579" s="58" t="inlineStr">
        <is>
          <t>No</t>
        </is>
      </c>
      <c r="V5579" s="123">
        <f>IFERROR(VALUE(TRIM(T5579)),S5579*F5579)</f>
        <v/>
      </c>
      <c r="W5579" s="58">
        <f>IF(F5579&lt;=12,"0-12 mo",IF(F5579&lt;=24,"13-24 mo",IF(F5579&lt;=48,"25-48 mo","49+ mo")))</f>
        <v/>
      </c>
      <c r="X5579" s="58">
        <f>IF(S5579&lt;=35.5,"Q1 Low",IF(S5579&lt;=70.35,"Q2 Mid-Low",IF(S5579&lt;=89.85,"Q3 Mid-High","Q4 High")))</f>
        <v/>
      </c>
      <c r="Y5579" s="58">
        <f>IF(U5579="Yes",1,0)</f>
        <v/>
      </c>
      <c r="Z5579" s="58">
        <f>IF(P5579="Month-to-month",1,0)+IF(M5579="No",1,0)+IF(J5579="No",1,0)+IF(I5579="Fiber optic",1,0)+IF(Q5579="Yes",1,0)</f>
        <v/>
      </c>
    </row>
    <row r="5580" ht="15" customHeight="1" s="59">
      <c r="A5580" s="58" t="inlineStr">
        <is>
          <t>8215-NGSPE</t>
        </is>
      </c>
      <c r="B5580" s="58" t="inlineStr">
        <is>
          <t>Female</t>
        </is>
      </c>
      <c r="C5580" s="58" t="n">
        <v>0</v>
      </c>
      <c r="D5580" s="58" t="inlineStr">
        <is>
          <t>Yes</t>
        </is>
      </c>
      <c r="E5580" s="58" t="inlineStr">
        <is>
          <t>Yes</t>
        </is>
      </c>
      <c r="F5580" s="58" t="n">
        <v>42</v>
      </c>
      <c r="G5580" s="58" t="inlineStr">
        <is>
          <t>Yes</t>
        </is>
      </c>
      <c r="H5580" s="58" t="inlineStr">
        <is>
          <t>No</t>
        </is>
      </c>
      <c r="I5580" s="58" t="inlineStr">
        <is>
          <t>No</t>
        </is>
      </c>
      <c r="J5580" s="58" t="inlineStr">
        <is>
          <t>No internet service</t>
        </is>
      </c>
      <c r="K5580" s="58" t="inlineStr">
        <is>
          <t>No internet service</t>
        </is>
      </c>
      <c r="L5580" s="58" t="inlineStr">
        <is>
          <t>No internet service</t>
        </is>
      </c>
      <c r="M5580" s="58" t="inlineStr">
        <is>
          <t>No internet service</t>
        </is>
      </c>
      <c r="N5580" s="58" t="inlineStr">
        <is>
          <t>No internet service</t>
        </is>
      </c>
      <c r="O5580" s="58" t="inlineStr">
        <is>
          <t>No internet service</t>
        </is>
      </c>
      <c r="P5580" s="58" t="inlineStr">
        <is>
          <t>Two year</t>
        </is>
      </c>
      <c r="Q5580" s="58" t="inlineStr">
        <is>
          <t>No</t>
        </is>
      </c>
      <c r="R5580" s="58" t="inlineStr">
        <is>
          <t>Mailed check</t>
        </is>
      </c>
      <c r="S5580" s="123" t="n">
        <v>20</v>
      </c>
      <c r="T5580" s="58" t="inlineStr">
        <is>
          <t>833.55</t>
        </is>
      </c>
      <c r="U5580" s="58" t="inlineStr">
        <is>
          <t>No</t>
        </is>
      </c>
      <c r="V5580" s="123">
        <f>IFERROR(VALUE(TRIM(T5580)),S5580*F5580)</f>
        <v/>
      </c>
      <c r="W5580" s="58">
        <f>IF(F5580&lt;=12,"0-12 mo",IF(F5580&lt;=24,"13-24 mo",IF(F5580&lt;=48,"25-48 mo","49+ mo")))</f>
        <v/>
      </c>
      <c r="X5580" s="58">
        <f>IF(S5580&lt;=35.5,"Q1 Low",IF(S5580&lt;=70.35,"Q2 Mid-Low",IF(S5580&lt;=89.85,"Q3 Mid-High","Q4 High")))</f>
        <v/>
      </c>
      <c r="Y5580" s="58">
        <f>IF(U5580="Yes",1,0)</f>
        <v/>
      </c>
      <c r="Z5580" s="58">
        <f>IF(P5580="Month-to-month",1,0)+IF(M5580="No",1,0)+IF(J5580="No",1,0)+IF(I5580="Fiber optic",1,0)+IF(Q5580="Yes",1,0)</f>
        <v/>
      </c>
    </row>
    <row r="5581" ht="15" customHeight="1" s="59">
      <c r="A5581" s="58" t="inlineStr">
        <is>
          <t>2225-ZRGSG</t>
        </is>
      </c>
      <c r="B5581" s="58" t="inlineStr">
        <is>
          <t>Female</t>
        </is>
      </c>
      <c r="C5581" s="58" t="n">
        <v>0</v>
      </c>
      <c r="D5581" s="58" t="inlineStr">
        <is>
          <t>Yes</t>
        </is>
      </c>
      <c r="E5581" s="58" t="inlineStr">
        <is>
          <t>Yes</t>
        </is>
      </c>
      <c r="F5581" s="58" t="n">
        <v>70</v>
      </c>
      <c r="G5581" s="58" t="inlineStr">
        <is>
          <t>Yes</t>
        </is>
      </c>
      <c r="H5581" s="58" t="inlineStr">
        <is>
          <t>Yes</t>
        </is>
      </c>
      <c r="I5581" s="58" t="inlineStr">
        <is>
          <t>Fiber optic</t>
        </is>
      </c>
      <c r="J5581" s="58" t="inlineStr">
        <is>
          <t>Yes</t>
        </is>
      </c>
      <c r="K5581" s="58" t="inlineStr">
        <is>
          <t>Yes</t>
        </is>
      </c>
      <c r="L5581" s="58" t="inlineStr">
        <is>
          <t>Yes</t>
        </is>
      </c>
      <c r="M5581" s="58" t="inlineStr">
        <is>
          <t>Yes</t>
        </is>
      </c>
      <c r="N5581" s="58" t="inlineStr">
        <is>
          <t>No</t>
        </is>
      </c>
      <c r="O5581" s="58" t="inlineStr">
        <is>
          <t>No</t>
        </is>
      </c>
      <c r="P5581" s="58" t="inlineStr">
        <is>
          <t>Two year</t>
        </is>
      </c>
      <c r="Q5581" s="58" t="inlineStr">
        <is>
          <t>No</t>
        </is>
      </c>
      <c r="R5581" s="58" t="inlineStr">
        <is>
          <t>Bank transfer (automatic)</t>
        </is>
      </c>
      <c r="S5581" s="123" t="n">
        <v>93.90000000000001</v>
      </c>
      <c r="T5581" s="58" t="inlineStr">
        <is>
          <t>6579.05</t>
        </is>
      </c>
      <c r="U5581" s="58" t="inlineStr">
        <is>
          <t>Yes</t>
        </is>
      </c>
      <c r="V5581" s="123">
        <f>IFERROR(VALUE(TRIM(T5581)),S5581*F5581)</f>
        <v/>
      </c>
      <c r="W5581" s="58">
        <f>IF(F5581&lt;=12,"0-12 mo",IF(F5581&lt;=24,"13-24 mo",IF(F5581&lt;=48,"25-48 mo","49+ mo")))</f>
        <v/>
      </c>
      <c r="X5581" s="58">
        <f>IF(S5581&lt;=35.5,"Q1 Low",IF(S5581&lt;=70.35,"Q2 Mid-Low",IF(S5581&lt;=89.85,"Q3 Mid-High","Q4 High")))</f>
        <v/>
      </c>
      <c r="Y5581" s="58">
        <f>IF(U5581="Yes",1,0)</f>
        <v/>
      </c>
      <c r="Z5581" s="58">
        <f>IF(P5581="Month-to-month",1,0)+IF(M5581="No",1,0)+IF(J5581="No",1,0)+IF(I5581="Fiber optic",1,0)+IF(Q5581="Yes",1,0)</f>
        <v/>
      </c>
    </row>
    <row r="5582" ht="15" customHeight="1" s="59">
      <c r="A5582" s="58" t="inlineStr">
        <is>
          <t>8859-YSTWS</t>
        </is>
      </c>
      <c r="B5582" s="58" t="inlineStr">
        <is>
          <t>Male</t>
        </is>
      </c>
      <c r="C5582" s="58" t="n">
        <v>0</v>
      </c>
      <c r="D5582" s="58" t="inlineStr">
        <is>
          <t>No</t>
        </is>
      </c>
      <c r="E5582" s="58" t="inlineStr">
        <is>
          <t>No</t>
        </is>
      </c>
      <c r="F5582" s="58" t="n">
        <v>48</v>
      </c>
      <c r="G5582" s="58" t="inlineStr">
        <is>
          <t>Yes</t>
        </is>
      </c>
      <c r="H5582" s="58" t="inlineStr">
        <is>
          <t>No</t>
        </is>
      </c>
      <c r="I5582" s="58" t="inlineStr">
        <is>
          <t>No</t>
        </is>
      </c>
      <c r="J5582" s="58" t="inlineStr">
        <is>
          <t>No internet service</t>
        </is>
      </c>
      <c r="K5582" s="58" t="inlineStr">
        <is>
          <t>No internet service</t>
        </is>
      </c>
      <c r="L5582" s="58" t="inlineStr">
        <is>
          <t>No internet service</t>
        </is>
      </c>
      <c r="M5582" s="58" t="inlineStr">
        <is>
          <t>No internet service</t>
        </is>
      </c>
      <c r="N5582" s="58" t="inlineStr">
        <is>
          <t>No internet service</t>
        </is>
      </c>
      <c r="O5582" s="58" t="inlineStr">
        <is>
          <t>No internet service</t>
        </is>
      </c>
      <c r="P5582" s="58" t="inlineStr">
        <is>
          <t>One year</t>
        </is>
      </c>
      <c r="Q5582" s="58" t="inlineStr">
        <is>
          <t>No</t>
        </is>
      </c>
      <c r="R5582" s="58" t="inlineStr">
        <is>
          <t>Bank transfer (automatic)</t>
        </is>
      </c>
      <c r="S5582" s="123" t="n">
        <v>19.95</v>
      </c>
      <c r="T5582" s="58" t="inlineStr">
        <is>
          <t>1004.5</t>
        </is>
      </c>
      <c r="U5582" s="58" t="inlineStr">
        <is>
          <t>No</t>
        </is>
      </c>
      <c r="V5582" s="123">
        <f>IFERROR(VALUE(TRIM(T5582)),S5582*F5582)</f>
        <v/>
      </c>
      <c r="W5582" s="58">
        <f>IF(F5582&lt;=12,"0-12 mo",IF(F5582&lt;=24,"13-24 mo",IF(F5582&lt;=48,"25-48 mo","49+ mo")))</f>
        <v/>
      </c>
      <c r="X5582" s="58">
        <f>IF(S5582&lt;=35.5,"Q1 Low",IF(S5582&lt;=70.35,"Q2 Mid-Low",IF(S5582&lt;=89.85,"Q3 Mid-High","Q4 High")))</f>
        <v/>
      </c>
      <c r="Y5582" s="58">
        <f>IF(U5582="Yes",1,0)</f>
        <v/>
      </c>
      <c r="Z5582" s="58">
        <f>IF(P5582="Month-to-month",1,0)+IF(M5582="No",1,0)+IF(J5582="No",1,0)+IF(I5582="Fiber optic",1,0)+IF(Q5582="Yes",1,0)</f>
        <v/>
      </c>
    </row>
    <row r="5583" ht="15" customHeight="1" s="59">
      <c r="A5583" s="58" t="inlineStr">
        <is>
          <t>5271-YNWVR</t>
        </is>
      </c>
      <c r="B5583" s="58" t="inlineStr">
        <is>
          <t>Male</t>
        </is>
      </c>
      <c r="C5583" s="58" t="n">
        <v>0</v>
      </c>
      <c r="D5583" s="58" t="inlineStr">
        <is>
          <t>Yes</t>
        </is>
      </c>
      <c r="E5583" s="58" t="inlineStr">
        <is>
          <t>Yes</t>
        </is>
      </c>
      <c r="F5583" s="58" t="n">
        <v>68</v>
      </c>
      <c r="G5583" s="58" t="inlineStr">
        <is>
          <t>Yes</t>
        </is>
      </c>
      <c r="H5583" s="58" t="inlineStr">
        <is>
          <t>Yes</t>
        </is>
      </c>
      <c r="I5583" s="58" t="inlineStr">
        <is>
          <t>Fiber optic</t>
        </is>
      </c>
      <c r="J5583" s="58" t="inlineStr">
        <is>
          <t>Yes</t>
        </is>
      </c>
      <c r="K5583" s="58" t="inlineStr">
        <is>
          <t>Yes</t>
        </is>
      </c>
      <c r="L5583" s="58" t="inlineStr">
        <is>
          <t>Yes</t>
        </is>
      </c>
      <c r="M5583" s="58" t="inlineStr">
        <is>
          <t>Yes</t>
        </is>
      </c>
      <c r="N5583" s="58" t="inlineStr">
        <is>
          <t>Yes</t>
        </is>
      </c>
      <c r="O5583" s="58" t="inlineStr">
        <is>
          <t>Yes</t>
        </is>
      </c>
      <c r="P5583" s="58" t="inlineStr">
        <is>
          <t>Two year</t>
        </is>
      </c>
      <c r="Q5583" s="58" t="inlineStr">
        <is>
          <t>Yes</t>
        </is>
      </c>
      <c r="R5583" s="58" t="inlineStr">
        <is>
          <t>Electronic check</t>
        </is>
      </c>
      <c r="S5583" s="123" t="n">
        <v>113.15</v>
      </c>
      <c r="T5583" s="58" t="inlineStr">
        <is>
          <t>7856</t>
        </is>
      </c>
      <c r="U5583" s="58" t="inlineStr">
        <is>
          <t>Yes</t>
        </is>
      </c>
      <c r="V5583" s="123">
        <f>IFERROR(VALUE(TRIM(T5583)),S5583*F5583)</f>
        <v/>
      </c>
      <c r="W5583" s="58">
        <f>IF(F5583&lt;=12,"0-12 mo",IF(F5583&lt;=24,"13-24 mo",IF(F5583&lt;=48,"25-48 mo","49+ mo")))</f>
        <v/>
      </c>
      <c r="X5583" s="58">
        <f>IF(S5583&lt;=35.5,"Q1 Low",IF(S5583&lt;=70.35,"Q2 Mid-Low",IF(S5583&lt;=89.85,"Q3 Mid-High","Q4 High")))</f>
        <v/>
      </c>
      <c r="Y5583" s="58">
        <f>IF(U5583="Yes",1,0)</f>
        <v/>
      </c>
      <c r="Z5583" s="58">
        <f>IF(P5583="Month-to-month",1,0)+IF(M5583="No",1,0)+IF(J5583="No",1,0)+IF(I5583="Fiber optic",1,0)+IF(Q5583="Yes",1,0)</f>
        <v/>
      </c>
    </row>
    <row r="5584" ht="15" customHeight="1" s="59">
      <c r="A5584" s="58" t="inlineStr">
        <is>
          <t>7601-DHFWZ</t>
        </is>
      </c>
      <c r="B5584" s="58" t="inlineStr">
        <is>
          <t>Female</t>
        </is>
      </c>
      <c r="C5584" s="58" t="n">
        <v>0</v>
      </c>
      <c r="D5584" s="58" t="inlineStr">
        <is>
          <t>No</t>
        </is>
      </c>
      <c r="E5584" s="58" t="inlineStr">
        <is>
          <t>No</t>
        </is>
      </c>
      <c r="F5584" s="58" t="n">
        <v>48</v>
      </c>
      <c r="G5584" s="58" t="inlineStr">
        <is>
          <t>Yes</t>
        </is>
      </c>
      <c r="H5584" s="58" t="inlineStr">
        <is>
          <t>Yes</t>
        </is>
      </c>
      <c r="I5584" s="58" t="inlineStr">
        <is>
          <t>No</t>
        </is>
      </c>
      <c r="J5584" s="58" t="inlineStr">
        <is>
          <t>No internet service</t>
        </is>
      </c>
      <c r="K5584" s="58" t="inlineStr">
        <is>
          <t>No internet service</t>
        </is>
      </c>
      <c r="L5584" s="58" t="inlineStr">
        <is>
          <t>No internet service</t>
        </is>
      </c>
      <c r="M5584" s="58" t="inlineStr">
        <is>
          <t>No internet service</t>
        </is>
      </c>
      <c r="N5584" s="58" t="inlineStr">
        <is>
          <t>No internet service</t>
        </is>
      </c>
      <c r="O5584" s="58" t="inlineStr">
        <is>
          <t>No internet service</t>
        </is>
      </c>
      <c r="P5584" s="58" t="inlineStr">
        <is>
          <t>Two year</t>
        </is>
      </c>
      <c r="Q5584" s="58" t="inlineStr">
        <is>
          <t>No</t>
        </is>
      </c>
      <c r="R5584" s="58" t="inlineStr">
        <is>
          <t>Credit card (automatic)</t>
        </is>
      </c>
      <c r="S5584" s="123" t="n">
        <v>24</v>
      </c>
      <c r="T5584" s="58" t="inlineStr">
        <is>
          <t>1183.05</t>
        </is>
      </c>
      <c r="U5584" s="58" t="inlineStr">
        <is>
          <t>No</t>
        </is>
      </c>
      <c r="V5584" s="123">
        <f>IFERROR(VALUE(TRIM(T5584)),S5584*F5584)</f>
        <v/>
      </c>
      <c r="W5584" s="58">
        <f>IF(F5584&lt;=12,"0-12 mo",IF(F5584&lt;=24,"13-24 mo",IF(F5584&lt;=48,"25-48 mo","49+ mo")))</f>
        <v/>
      </c>
      <c r="X5584" s="58">
        <f>IF(S5584&lt;=35.5,"Q1 Low",IF(S5584&lt;=70.35,"Q2 Mid-Low",IF(S5584&lt;=89.85,"Q3 Mid-High","Q4 High")))</f>
        <v/>
      </c>
      <c r="Y5584" s="58">
        <f>IF(U5584="Yes",1,0)</f>
        <v/>
      </c>
      <c r="Z5584" s="58">
        <f>IF(P5584="Month-to-month",1,0)+IF(M5584="No",1,0)+IF(J5584="No",1,0)+IF(I5584="Fiber optic",1,0)+IF(Q5584="Yes",1,0)</f>
        <v/>
      </c>
    </row>
    <row r="5585" ht="15" customHeight="1" s="59">
      <c r="A5585" s="58" t="inlineStr">
        <is>
          <t>2657-ALMWY</t>
        </is>
      </c>
      <c r="B5585" s="58" t="inlineStr">
        <is>
          <t>Female</t>
        </is>
      </c>
      <c r="C5585" s="58" t="n">
        <v>1</v>
      </c>
      <c r="D5585" s="58" t="inlineStr">
        <is>
          <t>Yes</t>
        </is>
      </c>
      <c r="E5585" s="58" t="inlineStr">
        <is>
          <t>No</t>
        </is>
      </c>
      <c r="F5585" s="58" t="n">
        <v>26</v>
      </c>
      <c r="G5585" s="58" t="inlineStr">
        <is>
          <t>Yes</t>
        </is>
      </c>
      <c r="H5585" s="58" t="inlineStr">
        <is>
          <t>No</t>
        </is>
      </c>
      <c r="I5585" s="58" t="inlineStr">
        <is>
          <t>Fiber optic</t>
        </is>
      </c>
      <c r="J5585" s="58" t="inlineStr">
        <is>
          <t>No</t>
        </is>
      </c>
      <c r="K5585" s="58" t="inlineStr">
        <is>
          <t>Yes</t>
        </is>
      </c>
      <c r="L5585" s="58" t="inlineStr">
        <is>
          <t>No</t>
        </is>
      </c>
      <c r="M5585" s="58" t="inlineStr">
        <is>
          <t>No</t>
        </is>
      </c>
      <c r="N5585" s="58" t="inlineStr">
        <is>
          <t>No</t>
        </is>
      </c>
      <c r="O5585" s="58" t="inlineStr">
        <is>
          <t>Yes</t>
        </is>
      </c>
      <c r="P5585" s="58" t="inlineStr">
        <is>
          <t>Month-to-month</t>
        </is>
      </c>
      <c r="Q5585" s="58" t="inlineStr">
        <is>
          <t>No</t>
        </is>
      </c>
      <c r="R5585" s="58" t="inlineStr">
        <is>
          <t>Electronic check</t>
        </is>
      </c>
      <c r="S5585" s="123" t="n">
        <v>84.95</v>
      </c>
      <c r="T5585" s="58" t="inlineStr">
        <is>
          <t>2169.75</t>
        </is>
      </c>
      <c r="U5585" s="58" t="inlineStr">
        <is>
          <t>Yes</t>
        </is>
      </c>
      <c r="V5585" s="123">
        <f>IFERROR(VALUE(TRIM(T5585)),S5585*F5585)</f>
        <v/>
      </c>
      <c r="W5585" s="58">
        <f>IF(F5585&lt;=12,"0-12 mo",IF(F5585&lt;=24,"13-24 mo",IF(F5585&lt;=48,"25-48 mo","49+ mo")))</f>
        <v/>
      </c>
      <c r="X5585" s="58">
        <f>IF(S5585&lt;=35.5,"Q1 Low",IF(S5585&lt;=70.35,"Q2 Mid-Low",IF(S5585&lt;=89.85,"Q3 Mid-High","Q4 High")))</f>
        <v/>
      </c>
      <c r="Y5585" s="58">
        <f>IF(U5585="Yes",1,0)</f>
        <v/>
      </c>
      <c r="Z5585" s="58">
        <f>IF(P5585="Month-to-month",1,0)+IF(M5585="No",1,0)+IF(J5585="No",1,0)+IF(I5585="Fiber optic",1,0)+IF(Q5585="Yes",1,0)</f>
        <v/>
      </c>
    </row>
    <row r="5586" ht="15" customHeight="1" s="59">
      <c r="A5586" s="58" t="inlineStr">
        <is>
          <t>6330-JKLPC</t>
        </is>
      </c>
      <c r="B5586" s="58" t="inlineStr">
        <is>
          <t>Male</t>
        </is>
      </c>
      <c r="C5586" s="58" t="n">
        <v>0</v>
      </c>
      <c r="D5586" s="58" t="inlineStr">
        <is>
          <t>Yes</t>
        </is>
      </c>
      <c r="E5586" s="58" t="inlineStr">
        <is>
          <t>No</t>
        </is>
      </c>
      <c r="F5586" s="58" t="n">
        <v>11</v>
      </c>
      <c r="G5586" s="58" t="inlineStr">
        <is>
          <t>Yes</t>
        </is>
      </c>
      <c r="H5586" s="58" t="inlineStr">
        <is>
          <t>Yes</t>
        </is>
      </c>
      <c r="I5586" s="58" t="inlineStr">
        <is>
          <t>Fiber optic</t>
        </is>
      </c>
      <c r="J5586" s="58" t="inlineStr">
        <is>
          <t>No</t>
        </is>
      </c>
      <c r="K5586" s="58" t="inlineStr">
        <is>
          <t>Yes</t>
        </is>
      </c>
      <c r="L5586" s="58" t="inlineStr">
        <is>
          <t>No</t>
        </is>
      </c>
      <c r="M5586" s="58" t="inlineStr">
        <is>
          <t>No</t>
        </is>
      </c>
      <c r="N5586" s="58" t="inlineStr">
        <is>
          <t>No</t>
        </is>
      </c>
      <c r="O5586" s="58" t="inlineStr">
        <is>
          <t>No</t>
        </is>
      </c>
      <c r="P5586" s="58" t="inlineStr">
        <is>
          <t>Month-to-month</t>
        </is>
      </c>
      <c r="Q5586" s="58" t="inlineStr">
        <is>
          <t>Yes</t>
        </is>
      </c>
      <c r="R5586" s="58" t="inlineStr">
        <is>
          <t>Bank transfer (automatic)</t>
        </is>
      </c>
      <c r="S5586" s="123" t="n">
        <v>80.5</v>
      </c>
      <c r="T5586" s="58" t="inlineStr">
        <is>
          <t>896.9</t>
        </is>
      </c>
      <c r="U5586" s="58" t="inlineStr">
        <is>
          <t>Yes</t>
        </is>
      </c>
      <c r="V5586" s="123">
        <f>IFERROR(VALUE(TRIM(T5586)),S5586*F5586)</f>
        <v/>
      </c>
      <c r="W5586" s="58">
        <f>IF(F5586&lt;=12,"0-12 mo",IF(F5586&lt;=24,"13-24 mo",IF(F5586&lt;=48,"25-48 mo","49+ mo")))</f>
        <v/>
      </c>
      <c r="X5586" s="58">
        <f>IF(S5586&lt;=35.5,"Q1 Low",IF(S5586&lt;=70.35,"Q2 Mid-Low",IF(S5586&lt;=89.85,"Q3 Mid-High","Q4 High")))</f>
        <v/>
      </c>
      <c r="Y5586" s="58">
        <f>IF(U5586="Yes",1,0)</f>
        <v/>
      </c>
      <c r="Z5586" s="58">
        <f>IF(P5586="Month-to-month",1,0)+IF(M5586="No",1,0)+IF(J5586="No",1,0)+IF(I5586="Fiber optic",1,0)+IF(Q5586="Yes",1,0)</f>
        <v/>
      </c>
    </row>
    <row r="5587" ht="15" customHeight="1" s="59">
      <c r="A5587" s="58" t="inlineStr">
        <is>
          <t>4667-OHGKG</t>
        </is>
      </c>
      <c r="B5587" s="58" t="inlineStr">
        <is>
          <t>Male</t>
        </is>
      </c>
      <c r="C5587" s="58" t="n">
        <v>0</v>
      </c>
      <c r="D5587" s="58" t="inlineStr">
        <is>
          <t>No</t>
        </is>
      </c>
      <c r="E5587" s="58" t="inlineStr">
        <is>
          <t>No</t>
        </is>
      </c>
      <c r="F5587" s="58" t="n">
        <v>1</v>
      </c>
      <c r="G5587" s="58" t="inlineStr">
        <is>
          <t>Yes</t>
        </is>
      </c>
      <c r="H5587" s="58" t="inlineStr">
        <is>
          <t>No</t>
        </is>
      </c>
      <c r="I5587" s="58" t="inlineStr">
        <is>
          <t>No</t>
        </is>
      </c>
      <c r="J5587" s="58" t="inlineStr">
        <is>
          <t>No internet service</t>
        </is>
      </c>
      <c r="K5587" s="58" t="inlineStr">
        <is>
          <t>No internet service</t>
        </is>
      </c>
      <c r="L5587" s="58" t="inlineStr">
        <is>
          <t>No internet service</t>
        </is>
      </c>
      <c r="M5587" s="58" t="inlineStr">
        <is>
          <t>No internet service</t>
        </is>
      </c>
      <c r="N5587" s="58" t="inlineStr">
        <is>
          <t>No internet service</t>
        </is>
      </c>
      <c r="O5587" s="58" t="inlineStr">
        <is>
          <t>No internet service</t>
        </is>
      </c>
      <c r="P5587" s="58" t="inlineStr">
        <is>
          <t>Month-to-month</t>
        </is>
      </c>
      <c r="Q5587" s="58" t="inlineStr">
        <is>
          <t>Yes</t>
        </is>
      </c>
      <c r="R5587" s="58" t="inlineStr">
        <is>
          <t>Mailed check</t>
        </is>
      </c>
      <c r="S5587" s="123" t="n">
        <v>19.3</v>
      </c>
      <c r="T5587" s="58" t="inlineStr">
        <is>
          <t>19.3</t>
        </is>
      </c>
      <c r="U5587" s="58" t="inlineStr">
        <is>
          <t>Yes</t>
        </is>
      </c>
      <c r="V5587" s="123">
        <f>IFERROR(VALUE(TRIM(T5587)),S5587*F5587)</f>
        <v/>
      </c>
      <c r="W5587" s="58">
        <f>IF(F5587&lt;=12,"0-12 mo",IF(F5587&lt;=24,"13-24 mo",IF(F5587&lt;=48,"25-48 mo","49+ mo")))</f>
        <v/>
      </c>
      <c r="X5587" s="58">
        <f>IF(S5587&lt;=35.5,"Q1 Low",IF(S5587&lt;=70.35,"Q2 Mid-Low",IF(S5587&lt;=89.85,"Q3 Mid-High","Q4 High")))</f>
        <v/>
      </c>
      <c r="Y5587" s="58">
        <f>IF(U5587="Yes",1,0)</f>
        <v/>
      </c>
      <c r="Z5587" s="58">
        <f>IF(P5587="Month-to-month",1,0)+IF(M5587="No",1,0)+IF(J5587="No",1,0)+IF(I5587="Fiber optic",1,0)+IF(Q5587="Yes",1,0)</f>
        <v/>
      </c>
    </row>
    <row r="5588" ht="15" customHeight="1" s="59">
      <c r="A5588" s="58" t="inlineStr">
        <is>
          <t>1998-VHJHK</t>
        </is>
      </c>
      <c r="B5588" s="58" t="inlineStr">
        <is>
          <t>Female</t>
        </is>
      </c>
      <c r="C5588" s="58" t="n">
        <v>0</v>
      </c>
      <c r="D5588" s="58" t="inlineStr">
        <is>
          <t>No</t>
        </is>
      </c>
      <c r="E5588" s="58" t="inlineStr">
        <is>
          <t>No</t>
        </is>
      </c>
      <c r="F5588" s="58" t="n">
        <v>27</v>
      </c>
      <c r="G5588" s="58" t="inlineStr">
        <is>
          <t>Yes</t>
        </is>
      </c>
      <c r="H5588" s="58" t="inlineStr">
        <is>
          <t>No</t>
        </is>
      </c>
      <c r="I5588" s="58" t="inlineStr">
        <is>
          <t>No</t>
        </is>
      </c>
      <c r="J5588" s="58" t="inlineStr">
        <is>
          <t>No internet service</t>
        </is>
      </c>
      <c r="K5588" s="58" t="inlineStr">
        <is>
          <t>No internet service</t>
        </is>
      </c>
      <c r="L5588" s="58" t="inlineStr">
        <is>
          <t>No internet service</t>
        </is>
      </c>
      <c r="M5588" s="58" t="inlineStr">
        <is>
          <t>No internet service</t>
        </is>
      </c>
      <c r="N5588" s="58" t="inlineStr">
        <is>
          <t>No internet service</t>
        </is>
      </c>
      <c r="O5588" s="58" t="inlineStr">
        <is>
          <t>No internet service</t>
        </is>
      </c>
      <c r="P5588" s="58" t="inlineStr">
        <is>
          <t>One year</t>
        </is>
      </c>
      <c r="Q5588" s="58" t="inlineStr">
        <is>
          <t>No</t>
        </is>
      </c>
      <c r="R5588" s="58" t="inlineStr">
        <is>
          <t>Mailed check</t>
        </is>
      </c>
      <c r="S5588" s="123" t="n">
        <v>19.15</v>
      </c>
      <c r="T5588" s="58" t="inlineStr">
        <is>
          <t>501.35</t>
        </is>
      </c>
      <c r="U5588" s="58" t="inlineStr">
        <is>
          <t>No</t>
        </is>
      </c>
      <c r="V5588" s="123">
        <f>IFERROR(VALUE(TRIM(T5588)),S5588*F5588)</f>
        <v/>
      </c>
      <c r="W5588" s="58">
        <f>IF(F5588&lt;=12,"0-12 mo",IF(F5588&lt;=24,"13-24 mo",IF(F5588&lt;=48,"25-48 mo","49+ mo")))</f>
        <v/>
      </c>
      <c r="X5588" s="58">
        <f>IF(S5588&lt;=35.5,"Q1 Low",IF(S5588&lt;=70.35,"Q2 Mid-Low",IF(S5588&lt;=89.85,"Q3 Mid-High","Q4 High")))</f>
        <v/>
      </c>
      <c r="Y5588" s="58">
        <f>IF(U5588="Yes",1,0)</f>
        <v/>
      </c>
      <c r="Z5588" s="58">
        <f>IF(P5588="Month-to-month",1,0)+IF(M5588="No",1,0)+IF(J5588="No",1,0)+IF(I5588="Fiber optic",1,0)+IF(Q5588="Yes",1,0)</f>
        <v/>
      </c>
    </row>
    <row r="5589" ht="15" customHeight="1" s="59">
      <c r="A5589" s="58" t="inlineStr">
        <is>
          <t>1707-HABPF</t>
        </is>
      </c>
      <c r="B5589" s="58" t="inlineStr">
        <is>
          <t>Female</t>
        </is>
      </c>
      <c r="C5589" s="58" t="n">
        <v>1</v>
      </c>
      <c r="D5589" s="58" t="inlineStr">
        <is>
          <t>No</t>
        </is>
      </c>
      <c r="E5589" s="58" t="inlineStr">
        <is>
          <t>No</t>
        </is>
      </c>
      <c r="F5589" s="58" t="n">
        <v>46</v>
      </c>
      <c r="G5589" s="58" t="inlineStr">
        <is>
          <t>Yes</t>
        </is>
      </c>
      <c r="H5589" s="58" t="inlineStr">
        <is>
          <t>No</t>
        </is>
      </c>
      <c r="I5589" s="58" t="inlineStr">
        <is>
          <t>Fiber optic</t>
        </is>
      </c>
      <c r="J5589" s="58" t="inlineStr">
        <is>
          <t>No</t>
        </is>
      </c>
      <c r="K5589" s="58" t="inlineStr">
        <is>
          <t>Yes</t>
        </is>
      </c>
      <c r="L5589" s="58" t="inlineStr">
        <is>
          <t>Yes</t>
        </is>
      </c>
      <c r="M5589" s="58" t="inlineStr">
        <is>
          <t>No</t>
        </is>
      </c>
      <c r="N5589" s="58" t="inlineStr">
        <is>
          <t>Yes</t>
        </is>
      </c>
      <c r="O5589" s="58" t="inlineStr">
        <is>
          <t>No</t>
        </is>
      </c>
      <c r="P5589" s="58" t="inlineStr">
        <is>
          <t>One year</t>
        </is>
      </c>
      <c r="Q5589" s="58" t="inlineStr">
        <is>
          <t>Yes</t>
        </is>
      </c>
      <c r="R5589" s="58" t="inlineStr">
        <is>
          <t>Bank transfer (automatic)</t>
        </is>
      </c>
      <c r="S5589" s="123" t="n">
        <v>91.3</v>
      </c>
      <c r="T5589" s="58" t="inlineStr">
        <is>
          <t>4126.35</t>
        </is>
      </c>
      <c r="U5589" s="58" t="inlineStr">
        <is>
          <t>No</t>
        </is>
      </c>
      <c r="V5589" s="123">
        <f>IFERROR(VALUE(TRIM(T5589)),S5589*F5589)</f>
        <v/>
      </c>
      <c r="W5589" s="58">
        <f>IF(F5589&lt;=12,"0-12 mo",IF(F5589&lt;=24,"13-24 mo",IF(F5589&lt;=48,"25-48 mo","49+ mo")))</f>
        <v/>
      </c>
      <c r="X5589" s="58">
        <f>IF(S5589&lt;=35.5,"Q1 Low",IF(S5589&lt;=70.35,"Q2 Mid-Low",IF(S5589&lt;=89.85,"Q3 Mid-High","Q4 High")))</f>
        <v/>
      </c>
      <c r="Y5589" s="58">
        <f>IF(U5589="Yes",1,0)</f>
        <v/>
      </c>
      <c r="Z5589" s="58">
        <f>IF(P5589="Month-to-month",1,0)+IF(M5589="No",1,0)+IF(J5589="No",1,0)+IF(I5589="Fiber optic",1,0)+IF(Q5589="Yes",1,0)</f>
        <v/>
      </c>
    </row>
    <row r="5590" ht="15" customHeight="1" s="59">
      <c r="A5590" s="58" t="inlineStr">
        <is>
          <t>1660-HSOOQ</t>
        </is>
      </c>
      <c r="B5590" s="58" t="inlineStr">
        <is>
          <t>Male</t>
        </is>
      </c>
      <c r="C5590" s="58" t="n">
        <v>0</v>
      </c>
      <c r="D5590" s="58" t="inlineStr">
        <is>
          <t>No</t>
        </is>
      </c>
      <c r="E5590" s="58" t="inlineStr">
        <is>
          <t>No</t>
        </is>
      </c>
      <c r="F5590" s="58" t="n">
        <v>1</v>
      </c>
      <c r="G5590" s="58" t="inlineStr">
        <is>
          <t>Yes</t>
        </is>
      </c>
      <c r="H5590" s="58" t="inlineStr">
        <is>
          <t>No</t>
        </is>
      </c>
      <c r="I5590" s="58" t="inlineStr">
        <is>
          <t>DSL</t>
        </is>
      </c>
      <c r="J5590" s="58" t="inlineStr">
        <is>
          <t>No</t>
        </is>
      </c>
      <c r="K5590" s="58" t="inlineStr">
        <is>
          <t>No</t>
        </is>
      </c>
      <c r="L5590" s="58" t="inlineStr">
        <is>
          <t>Yes</t>
        </is>
      </c>
      <c r="M5590" s="58" t="inlineStr">
        <is>
          <t>No</t>
        </is>
      </c>
      <c r="N5590" s="58" t="inlineStr">
        <is>
          <t>No</t>
        </is>
      </c>
      <c r="O5590" s="58" t="inlineStr">
        <is>
          <t>No</t>
        </is>
      </c>
      <c r="P5590" s="58" t="inlineStr">
        <is>
          <t>Month-to-month</t>
        </is>
      </c>
      <c r="Q5590" s="58" t="inlineStr">
        <is>
          <t>Yes</t>
        </is>
      </c>
      <c r="R5590" s="58" t="inlineStr">
        <is>
          <t>Mailed check</t>
        </is>
      </c>
      <c r="S5590" s="123" t="n">
        <v>49.65</v>
      </c>
      <c r="T5590" s="58" t="inlineStr">
        <is>
          <t>49.65</t>
        </is>
      </c>
      <c r="U5590" s="58" t="inlineStr">
        <is>
          <t>Yes</t>
        </is>
      </c>
      <c r="V5590" s="123">
        <f>IFERROR(VALUE(TRIM(T5590)),S5590*F5590)</f>
        <v/>
      </c>
      <c r="W5590" s="58">
        <f>IF(F5590&lt;=12,"0-12 mo",IF(F5590&lt;=24,"13-24 mo",IF(F5590&lt;=48,"25-48 mo","49+ mo")))</f>
        <v/>
      </c>
      <c r="X5590" s="58">
        <f>IF(S5590&lt;=35.5,"Q1 Low",IF(S5590&lt;=70.35,"Q2 Mid-Low",IF(S5590&lt;=89.85,"Q3 Mid-High","Q4 High")))</f>
        <v/>
      </c>
      <c r="Y5590" s="58">
        <f>IF(U5590="Yes",1,0)</f>
        <v/>
      </c>
      <c r="Z5590" s="58">
        <f>IF(P5590="Month-to-month",1,0)+IF(M5590="No",1,0)+IF(J5590="No",1,0)+IF(I5590="Fiber optic",1,0)+IF(Q5590="Yes",1,0)</f>
        <v/>
      </c>
    </row>
    <row r="5591" ht="15" customHeight="1" s="59">
      <c r="A5591" s="58" t="inlineStr">
        <is>
          <t>7253-UVNDW</t>
        </is>
      </c>
      <c r="B5591" s="58" t="inlineStr">
        <is>
          <t>Female</t>
        </is>
      </c>
      <c r="C5591" s="58" t="n">
        <v>0</v>
      </c>
      <c r="D5591" s="58" t="inlineStr">
        <is>
          <t>No</t>
        </is>
      </c>
      <c r="E5591" s="58" t="inlineStr">
        <is>
          <t>No</t>
        </is>
      </c>
      <c r="F5591" s="58" t="n">
        <v>46</v>
      </c>
      <c r="G5591" s="58" t="inlineStr">
        <is>
          <t>Yes</t>
        </is>
      </c>
      <c r="H5591" s="58" t="inlineStr">
        <is>
          <t>No</t>
        </is>
      </c>
      <c r="I5591" s="58" t="inlineStr">
        <is>
          <t>DSL</t>
        </is>
      </c>
      <c r="J5591" s="58" t="inlineStr">
        <is>
          <t>No</t>
        </is>
      </c>
      <c r="K5591" s="58" t="inlineStr">
        <is>
          <t>No</t>
        </is>
      </c>
      <c r="L5591" s="58" t="inlineStr">
        <is>
          <t>Yes</t>
        </is>
      </c>
      <c r="M5591" s="58" t="inlineStr">
        <is>
          <t>Yes</t>
        </is>
      </c>
      <c r="N5591" s="58" t="inlineStr">
        <is>
          <t>No</t>
        </is>
      </c>
      <c r="O5591" s="58" t="inlineStr">
        <is>
          <t>No</t>
        </is>
      </c>
      <c r="P5591" s="58" t="inlineStr">
        <is>
          <t>Two year</t>
        </is>
      </c>
      <c r="Q5591" s="58" t="inlineStr">
        <is>
          <t>No</t>
        </is>
      </c>
      <c r="R5591" s="58" t="inlineStr">
        <is>
          <t>Credit card (automatic)</t>
        </is>
      </c>
      <c r="S5591" s="123" t="n">
        <v>54.35</v>
      </c>
      <c r="T5591" s="58" t="inlineStr">
        <is>
          <t>2460.15</t>
        </is>
      </c>
      <c r="U5591" s="58" t="inlineStr">
        <is>
          <t>Yes</t>
        </is>
      </c>
      <c r="V5591" s="123">
        <f>IFERROR(VALUE(TRIM(T5591)),S5591*F5591)</f>
        <v/>
      </c>
      <c r="W5591" s="58">
        <f>IF(F5591&lt;=12,"0-12 mo",IF(F5591&lt;=24,"13-24 mo",IF(F5591&lt;=48,"25-48 mo","49+ mo")))</f>
        <v/>
      </c>
      <c r="X5591" s="58">
        <f>IF(S5591&lt;=35.5,"Q1 Low",IF(S5591&lt;=70.35,"Q2 Mid-Low",IF(S5591&lt;=89.85,"Q3 Mid-High","Q4 High")))</f>
        <v/>
      </c>
      <c r="Y5591" s="58">
        <f>IF(U5591="Yes",1,0)</f>
        <v/>
      </c>
      <c r="Z5591" s="58">
        <f>IF(P5591="Month-to-month",1,0)+IF(M5591="No",1,0)+IF(J5591="No",1,0)+IF(I5591="Fiber optic",1,0)+IF(Q5591="Yes",1,0)</f>
        <v/>
      </c>
    </row>
    <row r="5592" ht="15" customHeight="1" s="59">
      <c r="A5592" s="58" t="inlineStr">
        <is>
          <t>0487-VVUVK</t>
        </is>
      </c>
      <c r="B5592" s="58" t="inlineStr">
        <is>
          <t>Male</t>
        </is>
      </c>
      <c r="C5592" s="58" t="n">
        <v>0</v>
      </c>
      <c r="D5592" s="58" t="inlineStr">
        <is>
          <t>Yes</t>
        </is>
      </c>
      <c r="E5592" s="58" t="inlineStr">
        <is>
          <t>Yes</t>
        </is>
      </c>
      <c r="F5592" s="58" t="n">
        <v>25</v>
      </c>
      <c r="G5592" s="58" t="inlineStr">
        <is>
          <t>Yes</t>
        </is>
      </c>
      <c r="H5592" s="58" t="inlineStr">
        <is>
          <t>No</t>
        </is>
      </c>
      <c r="I5592" s="58" t="inlineStr">
        <is>
          <t>No</t>
        </is>
      </c>
      <c r="J5592" s="58" t="inlineStr">
        <is>
          <t>No internet service</t>
        </is>
      </c>
      <c r="K5592" s="58" t="inlineStr">
        <is>
          <t>No internet service</t>
        </is>
      </c>
      <c r="L5592" s="58" t="inlineStr">
        <is>
          <t>No internet service</t>
        </is>
      </c>
      <c r="M5592" s="58" t="inlineStr">
        <is>
          <t>No internet service</t>
        </is>
      </c>
      <c r="N5592" s="58" t="inlineStr">
        <is>
          <t>No internet service</t>
        </is>
      </c>
      <c r="O5592" s="58" t="inlineStr">
        <is>
          <t>No internet service</t>
        </is>
      </c>
      <c r="P5592" s="58" t="inlineStr">
        <is>
          <t>Month-to-month</t>
        </is>
      </c>
      <c r="Q5592" s="58" t="inlineStr">
        <is>
          <t>Yes</t>
        </is>
      </c>
      <c r="R5592" s="58" t="inlineStr">
        <is>
          <t>Mailed check</t>
        </is>
      </c>
      <c r="S5592" s="123" t="n">
        <v>19.15</v>
      </c>
      <c r="T5592" s="58" t="inlineStr">
        <is>
          <t>477.6</t>
        </is>
      </c>
      <c r="U5592" s="58" t="inlineStr">
        <is>
          <t>No</t>
        </is>
      </c>
      <c r="V5592" s="123">
        <f>IFERROR(VALUE(TRIM(T5592)),S5592*F5592)</f>
        <v/>
      </c>
      <c r="W5592" s="58">
        <f>IF(F5592&lt;=12,"0-12 mo",IF(F5592&lt;=24,"13-24 mo",IF(F5592&lt;=48,"25-48 mo","49+ mo")))</f>
        <v/>
      </c>
      <c r="X5592" s="58">
        <f>IF(S5592&lt;=35.5,"Q1 Low",IF(S5592&lt;=70.35,"Q2 Mid-Low",IF(S5592&lt;=89.85,"Q3 Mid-High","Q4 High")))</f>
        <v/>
      </c>
      <c r="Y5592" s="58">
        <f>IF(U5592="Yes",1,0)</f>
        <v/>
      </c>
      <c r="Z5592" s="58">
        <f>IF(P5592="Month-to-month",1,0)+IF(M5592="No",1,0)+IF(J5592="No",1,0)+IF(I5592="Fiber optic",1,0)+IF(Q5592="Yes",1,0)</f>
        <v/>
      </c>
    </row>
    <row r="5593" ht="15" customHeight="1" s="59">
      <c r="A5593" s="58" t="inlineStr">
        <is>
          <t>7228-OMTPN</t>
        </is>
      </c>
      <c r="B5593" s="58" t="inlineStr">
        <is>
          <t>Male</t>
        </is>
      </c>
      <c r="C5593" s="58" t="n">
        <v>0</v>
      </c>
      <c r="D5593" s="58" t="inlineStr">
        <is>
          <t>No</t>
        </is>
      </c>
      <c r="E5593" s="58" t="inlineStr">
        <is>
          <t>No</t>
        </is>
      </c>
      <c r="F5593" s="58" t="n">
        <v>4</v>
      </c>
      <c r="G5593" s="58" t="inlineStr">
        <is>
          <t>Yes</t>
        </is>
      </c>
      <c r="H5593" s="58" t="inlineStr">
        <is>
          <t>No</t>
        </is>
      </c>
      <c r="I5593" s="58" t="inlineStr">
        <is>
          <t>Fiber optic</t>
        </is>
      </c>
      <c r="J5593" s="58" t="inlineStr">
        <is>
          <t>No</t>
        </is>
      </c>
      <c r="K5593" s="58" t="inlineStr">
        <is>
          <t>No</t>
        </is>
      </c>
      <c r="L5593" s="58" t="inlineStr">
        <is>
          <t>No</t>
        </is>
      </c>
      <c r="M5593" s="58" t="inlineStr">
        <is>
          <t>No</t>
        </is>
      </c>
      <c r="N5593" s="58" t="inlineStr">
        <is>
          <t>Yes</t>
        </is>
      </c>
      <c r="O5593" s="58" t="inlineStr">
        <is>
          <t>Yes</t>
        </is>
      </c>
      <c r="P5593" s="58" t="inlineStr">
        <is>
          <t>Month-to-month</t>
        </is>
      </c>
      <c r="Q5593" s="58" t="inlineStr">
        <is>
          <t>Yes</t>
        </is>
      </c>
      <c r="R5593" s="58" t="inlineStr">
        <is>
          <t>Electronic check</t>
        </is>
      </c>
      <c r="S5593" s="123" t="n">
        <v>88.45</v>
      </c>
      <c r="T5593" s="58" t="inlineStr">
        <is>
          <t>370.65</t>
        </is>
      </c>
      <c r="U5593" s="58" t="inlineStr">
        <is>
          <t>Yes</t>
        </is>
      </c>
      <c r="V5593" s="123">
        <f>IFERROR(VALUE(TRIM(T5593)),S5593*F5593)</f>
        <v/>
      </c>
      <c r="W5593" s="58">
        <f>IF(F5593&lt;=12,"0-12 mo",IF(F5593&lt;=24,"13-24 mo",IF(F5593&lt;=48,"25-48 mo","49+ mo")))</f>
        <v/>
      </c>
      <c r="X5593" s="58">
        <f>IF(S5593&lt;=35.5,"Q1 Low",IF(S5593&lt;=70.35,"Q2 Mid-Low",IF(S5593&lt;=89.85,"Q3 Mid-High","Q4 High")))</f>
        <v/>
      </c>
      <c r="Y5593" s="58">
        <f>IF(U5593="Yes",1,0)</f>
        <v/>
      </c>
      <c r="Z5593" s="58">
        <f>IF(P5593="Month-to-month",1,0)+IF(M5593="No",1,0)+IF(J5593="No",1,0)+IF(I5593="Fiber optic",1,0)+IF(Q5593="Yes",1,0)</f>
        <v/>
      </c>
    </row>
    <row r="5594" ht="15" customHeight="1" s="59">
      <c r="A5594" s="58" t="inlineStr">
        <is>
          <t>5063-IUOKK</t>
        </is>
      </c>
      <c r="B5594" s="58" t="inlineStr">
        <is>
          <t>Male</t>
        </is>
      </c>
      <c r="C5594" s="58" t="n">
        <v>0</v>
      </c>
      <c r="D5594" s="58" t="inlineStr">
        <is>
          <t>No</t>
        </is>
      </c>
      <c r="E5594" s="58" t="inlineStr">
        <is>
          <t>No</t>
        </is>
      </c>
      <c r="F5594" s="58" t="n">
        <v>13</v>
      </c>
      <c r="G5594" s="58" t="inlineStr">
        <is>
          <t>Yes</t>
        </is>
      </c>
      <c r="H5594" s="58" t="inlineStr">
        <is>
          <t>No</t>
        </is>
      </c>
      <c r="I5594" s="58" t="inlineStr">
        <is>
          <t>No</t>
        </is>
      </c>
      <c r="J5594" s="58" t="inlineStr">
        <is>
          <t>No internet service</t>
        </is>
      </c>
      <c r="K5594" s="58" t="inlineStr">
        <is>
          <t>No internet service</t>
        </is>
      </c>
      <c r="L5594" s="58" t="inlineStr">
        <is>
          <t>No internet service</t>
        </is>
      </c>
      <c r="M5594" s="58" t="inlineStr">
        <is>
          <t>No internet service</t>
        </is>
      </c>
      <c r="N5594" s="58" t="inlineStr">
        <is>
          <t>No internet service</t>
        </is>
      </c>
      <c r="O5594" s="58" t="inlineStr">
        <is>
          <t>No internet service</t>
        </is>
      </c>
      <c r="P5594" s="58" t="inlineStr">
        <is>
          <t>Two year</t>
        </is>
      </c>
      <c r="Q5594" s="58" t="inlineStr">
        <is>
          <t>No</t>
        </is>
      </c>
      <c r="R5594" s="58" t="inlineStr">
        <is>
          <t>Mailed check</t>
        </is>
      </c>
      <c r="S5594" s="123" t="n">
        <v>19.75</v>
      </c>
      <c r="T5594" s="58" t="inlineStr">
        <is>
          <t>265.75</t>
        </is>
      </c>
      <c r="U5594" s="58" t="inlineStr">
        <is>
          <t>No</t>
        </is>
      </c>
      <c r="V5594" s="123">
        <f>IFERROR(VALUE(TRIM(T5594)),S5594*F5594)</f>
        <v/>
      </c>
      <c r="W5594" s="58">
        <f>IF(F5594&lt;=12,"0-12 mo",IF(F5594&lt;=24,"13-24 mo",IF(F5594&lt;=48,"25-48 mo","49+ mo")))</f>
        <v/>
      </c>
      <c r="X5594" s="58">
        <f>IF(S5594&lt;=35.5,"Q1 Low",IF(S5594&lt;=70.35,"Q2 Mid-Low",IF(S5594&lt;=89.85,"Q3 Mid-High","Q4 High")))</f>
        <v/>
      </c>
      <c r="Y5594" s="58">
        <f>IF(U5594="Yes",1,0)</f>
        <v/>
      </c>
      <c r="Z5594" s="58">
        <f>IF(P5594="Month-to-month",1,0)+IF(M5594="No",1,0)+IF(J5594="No",1,0)+IF(I5594="Fiber optic",1,0)+IF(Q5594="Yes",1,0)</f>
        <v/>
      </c>
    </row>
    <row r="5595" ht="15" customHeight="1" s="59">
      <c r="A5595" s="58" t="inlineStr">
        <is>
          <t>4508-OEBEY</t>
        </is>
      </c>
      <c r="B5595" s="58" t="inlineStr">
        <is>
          <t>Male</t>
        </is>
      </c>
      <c r="C5595" s="58" t="n">
        <v>0</v>
      </c>
      <c r="D5595" s="58" t="inlineStr">
        <is>
          <t>Yes</t>
        </is>
      </c>
      <c r="E5595" s="58" t="inlineStr">
        <is>
          <t>No</t>
        </is>
      </c>
      <c r="F5595" s="58" t="n">
        <v>31</v>
      </c>
      <c r="G5595" s="58" t="inlineStr">
        <is>
          <t>Yes</t>
        </is>
      </c>
      <c r="H5595" s="58" t="inlineStr">
        <is>
          <t>No</t>
        </is>
      </c>
      <c r="I5595" s="58" t="inlineStr">
        <is>
          <t>DSL</t>
        </is>
      </c>
      <c r="J5595" s="58" t="inlineStr">
        <is>
          <t>Yes</t>
        </is>
      </c>
      <c r="K5595" s="58" t="inlineStr">
        <is>
          <t>Yes</t>
        </is>
      </c>
      <c r="L5595" s="58" t="inlineStr">
        <is>
          <t>Yes</t>
        </is>
      </c>
      <c r="M5595" s="58" t="inlineStr">
        <is>
          <t>Yes</t>
        </is>
      </c>
      <c r="N5595" s="58" t="inlineStr">
        <is>
          <t>No</t>
        </is>
      </c>
      <c r="O5595" s="58" t="inlineStr">
        <is>
          <t>Yes</t>
        </is>
      </c>
      <c r="P5595" s="58" t="inlineStr">
        <is>
          <t>One year</t>
        </is>
      </c>
      <c r="Q5595" s="58" t="inlineStr">
        <is>
          <t>Yes</t>
        </is>
      </c>
      <c r="R5595" s="58" t="inlineStr">
        <is>
          <t>Credit card (automatic)</t>
        </is>
      </c>
      <c r="S5595" s="123" t="n">
        <v>75.5</v>
      </c>
      <c r="T5595" s="58" t="inlineStr">
        <is>
          <t>2424.45</t>
        </is>
      </c>
      <c r="U5595" s="58" t="inlineStr">
        <is>
          <t>No</t>
        </is>
      </c>
      <c r="V5595" s="123">
        <f>IFERROR(VALUE(TRIM(T5595)),S5595*F5595)</f>
        <v/>
      </c>
      <c r="W5595" s="58">
        <f>IF(F5595&lt;=12,"0-12 mo",IF(F5595&lt;=24,"13-24 mo",IF(F5595&lt;=48,"25-48 mo","49+ mo")))</f>
        <v/>
      </c>
      <c r="X5595" s="58">
        <f>IF(S5595&lt;=35.5,"Q1 Low",IF(S5595&lt;=70.35,"Q2 Mid-Low",IF(S5595&lt;=89.85,"Q3 Mid-High","Q4 High")))</f>
        <v/>
      </c>
      <c r="Y5595" s="58">
        <f>IF(U5595="Yes",1,0)</f>
        <v/>
      </c>
      <c r="Z5595" s="58">
        <f>IF(P5595="Month-to-month",1,0)+IF(M5595="No",1,0)+IF(J5595="No",1,0)+IF(I5595="Fiber optic",1,0)+IF(Q5595="Yes",1,0)</f>
        <v/>
      </c>
    </row>
    <row r="5596" ht="15" customHeight="1" s="59">
      <c r="A5596" s="58" t="inlineStr">
        <is>
          <t>0027-KWYKW</t>
        </is>
      </c>
      <c r="B5596" s="58" t="inlineStr">
        <is>
          <t>Female</t>
        </is>
      </c>
      <c r="C5596" s="58" t="n">
        <v>0</v>
      </c>
      <c r="D5596" s="58" t="inlineStr">
        <is>
          <t>Yes</t>
        </is>
      </c>
      <c r="E5596" s="58" t="inlineStr">
        <is>
          <t>Yes</t>
        </is>
      </c>
      <c r="F5596" s="58" t="n">
        <v>23</v>
      </c>
      <c r="G5596" s="58" t="inlineStr">
        <is>
          <t>Yes</t>
        </is>
      </c>
      <c r="H5596" s="58" t="inlineStr">
        <is>
          <t>Yes</t>
        </is>
      </c>
      <c r="I5596" s="58" t="inlineStr">
        <is>
          <t>Fiber optic</t>
        </is>
      </c>
      <c r="J5596" s="58" t="inlineStr">
        <is>
          <t>No</t>
        </is>
      </c>
      <c r="K5596" s="58" t="inlineStr">
        <is>
          <t>No</t>
        </is>
      </c>
      <c r="L5596" s="58" t="inlineStr">
        <is>
          <t>No</t>
        </is>
      </c>
      <c r="M5596" s="58" t="inlineStr">
        <is>
          <t>No</t>
        </is>
      </c>
      <c r="N5596" s="58" t="inlineStr">
        <is>
          <t>Yes</t>
        </is>
      </c>
      <c r="O5596" s="58" t="inlineStr">
        <is>
          <t>No</t>
        </is>
      </c>
      <c r="P5596" s="58" t="inlineStr">
        <is>
          <t>Month-to-month</t>
        </is>
      </c>
      <c r="Q5596" s="58" t="inlineStr">
        <is>
          <t>Yes</t>
        </is>
      </c>
      <c r="R5596" s="58" t="inlineStr">
        <is>
          <t>Electronic check</t>
        </is>
      </c>
      <c r="S5596" s="123" t="n">
        <v>83.75</v>
      </c>
      <c r="T5596" s="58" t="inlineStr">
        <is>
          <t>1849.95</t>
        </is>
      </c>
      <c r="U5596" s="58" t="inlineStr">
        <is>
          <t>No</t>
        </is>
      </c>
      <c r="V5596" s="123">
        <f>IFERROR(VALUE(TRIM(T5596)),S5596*F5596)</f>
        <v/>
      </c>
      <c r="W5596" s="58">
        <f>IF(F5596&lt;=12,"0-12 mo",IF(F5596&lt;=24,"13-24 mo",IF(F5596&lt;=48,"25-48 mo","49+ mo")))</f>
        <v/>
      </c>
      <c r="X5596" s="58">
        <f>IF(S5596&lt;=35.5,"Q1 Low",IF(S5596&lt;=70.35,"Q2 Mid-Low",IF(S5596&lt;=89.85,"Q3 Mid-High","Q4 High")))</f>
        <v/>
      </c>
      <c r="Y5596" s="58">
        <f>IF(U5596="Yes",1,0)</f>
        <v/>
      </c>
      <c r="Z5596" s="58">
        <f>IF(P5596="Month-to-month",1,0)+IF(M5596="No",1,0)+IF(J5596="No",1,0)+IF(I5596="Fiber optic",1,0)+IF(Q5596="Yes",1,0)</f>
        <v/>
      </c>
    </row>
    <row r="5597" ht="15" customHeight="1" s="59">
      <c r="A5597" s="58" t="inlineStr">
        <is>
          <t>2308-STERM</t>
        </is>
      </c>
      <c r="B5597" s="58" t="inlineStr">
        <is>
          <t>Female</t>
        </is>
      </c>
      <c r="C5597" s="58" t="n">
        <v>0</v>
      </c>
      <c r="D5597" s="58" t="inlineStr">
        <is>
          <t>No</t>
        </is>
      </c>
      <c r="E5597" s="58" t="inlineStr">
        <is>
          <t>No</t>
        </is>
      </c>
      <c r="F5597" s="58" t="n">
        <v>2</v>
      </c>
      <c r="G5597" s="58" t="inlineStr">
        <is>
          <t>Yes</t>
        </is>
      </c>
      <c r="H5597" s="58" t="inlineStr">
        <is>
          <t>No</t>
        </is>
      </c>
      <c r="I5597" s="58" t="inlineStr">
        <is>
          <t>No</t>
        </is>
      </c>
      <c r="J5597" s="58" t="inlineStr">
        <is>
          <t>No internet service</t>
        </is>
      </c>
      <c r="K5597" s="58" t="inlineStr">
        <is>
          <t>No internet service</t>
        </is>
      </c>
      <c r="L5597" s="58" t="inlineStr">
        <is>
          <t>No internet service</t>
        </is>
      </c>
      <c r="M5597" s="58" t="inlineStr">
        <is>
          <t>No internet service</t>
        </is>
      </c>
      <c r="N5597" s="58" t="inlineStr">
        <is>
          <t>No internet service</t>
        </is>
      </c>
      <c r="O5597" s="58" t="inlineStr">
        <is>
          <t>No internet service</t>
        </is>
      </c>
      <c r="P5597" s="58" t="inlineStr">
        <is>
          <t>Month-to-month</t>
        </is>
      </c>
      <c r="Q5597" s="58" t="inlineStr">
        <is>
          <t>No</t>
        </is>
      </c>
      <c r="R5597" s="58" t="inlineStr">
        <is>
          <t>Mailed check</t>
        </is>
      </c>
      <c r="S5597" s="123" t="n">
        <v>19.4</v>
      </c>
      <c r="T5597" s="58" t="inlineStr">
        <is>
          <t>61.05</t>
        </is>
      </c>
      <c r="U5597" s="58" t="inlineStr">
        <is>
          <t>No</t>
        </is>
      </c>
      <c r="V5597" s="123">
        <f>IFERROR(VALUE(TRIM(T5597)),S5597*F5597)</f>
        <v/>
      </c>
      <c r="W5597" s="58">
        <f>IF(F5597&lt;=12,"0-12 mo",IF(F5597&lt;=24,"13-24 mo",IF(F5597&lt;=48,"25-48 mo","49+ mo")))</f>
        <v/>
      </c>
      <c r="X5597" s="58">
        <f>IF(S5597&lt;=35.5,"Q1 Low",IF(S5597&lt;=70.35,"Q2 Mid-Low",IF(S5597&lt;=89.85,"Q3 Mid-High","Q4 High")))</f>
        <v/>
      </c>
      <c r="Y5597" s="58">
        <f>IF(U5597="Yes",1,0)</f>
        <v/>
      </c>
      <c r="Z5597" s="58">
        <f>IF(P5597="Month-to-month",1,0)+IF(M5597="No",1,0)+IF(J5597="No",1,0)+IF(I5597="Fiber optic",1,0)+IF(Q5597="Yes",1,0)</f>
        <v/>
      </c>
    </row>
    <row r="5598" ht="15" customHeight="1" s="59">
      <c r="A5598" s="58" t="inlineStr">
        <is>
          <t>5982-XMDEX</t>
        </is>
      </c>
      <c r="B5598" s="58" t="inlineStr">
        <is>
          <t>Female</t>
        </is>
      </c>
      <c r="C5598" s="58" t="n">
        <v>0</v>
      </c>
      <c r="D5598" s="58" t="inlineStr">
        <is>
          <t>No</t>
        </is>
      </c>
      <c r="E5598" s="58" t="inlineStr">
        <is>
          <t>No</t>
        </is>
      </c>
      <c r="F5598" s="58" t="n">
        <v>65</v>
      </c>
      <c r="G5598" s="58" t="inlineStr">
        <is>
          <t>Yes</t>
        </is>
      </c>
      <c r="H5598" s="58" t="inlineStr">
        <is>
          <t>Yes</t>
        </is>
      </c>
      <c r="I5598" s="58" t="inlineStr">
        <is>
          <t>No</t>
        </is>
      </c>
      <c r="J5598" s="58" t="inlineStr">
        <is>
          <t>No internet service</t>
        </is>
      </c>
      <c r="K5598" s="58" t="inlineStr">
        <is>
          <t>No internet service</t>
        </is>
      </c>
      <c r="L5598" s="58" t="inlineStr">
        <is>
          <t>No internet service</t>
        </is>
      </c>
      <c r="M5598" s="58" t="inlineStr">
        <is>
          <t>No internet service</t>
        </is>
      </c>
      <c r="N5598" s="58" t="inlineStr">
        <is>
          <t>No internet service</t>
        </is>
      </c>
      <c r="O5598" s="58" t="inlineStr">
        <is>
          <t>No internet service</t>
        </is>
      </c>
      <c r="P5598" s="58" t="inlineStr">
        <is>
          <t>Two year</t>
        </is>
      </c>
      <c r="Q5598" s="58" t="inlineStr">
        <is>
          <t>No</t>
        </is>
      </c>
      <c r="R5598" s="58" t="inlineStr">
        <is>
          <t>Bank transfer (automatic)</t>
        </is>
      </c>
      <c r="S5598" s="123" t="n">
        <v>26.5</v>
      </c>
      <c r="T5598" s="58" t="inlineStr">
        <is>
          <t>1698.55</t>
        </is>
      </c>
      <c r="U5598" s="58" t="inlineStr">
        <is>
          <t>No</t>
        </is>
      </c>
      <c r="V5598" s="123">
        <f>IFERROR(VALUE(TRIM(T5598)),S5598*F5598)</f>
        <v/>
      </c>
      <c r="W5598" s="58">
        <f>IF(F5598&lt;=12,"0-12 mo",IF(F5598&lt;=24,"13-24 mo",IF(F5598&lt;=48,"25-48 mo","49+ mo")))</f>
        <v/>
      </c>
      <c r="X5598" s="58">
        <f>IF(S5598&lt;=35.5,"Q1 Low",IF(S5598&lt;=70.35,"Q2 Mid-Low",IF(S5598&lt;=89.85,"Q3 Mid-High","Q4 High")))</f>
        <v/>
      </c>
      <c r="Y5598" s="58">
        <f>IF(U5598="Yes",1,0)</f>
        <v/>
      </c>
      <c r="Z5598" s="58">
        <f>IF(P5598="Month-to-month",1,0)+IF(M5598="No",1,0)+IF(J5598="No",1,0)+IF(I5598="Fiber optic",1,0)+IF(Q5598="Yes",1,0)</f>
        <v/>
      </c>
    </row>
    <row r="5599" ht="15" customHeight="1" s="59">
      <c r="A5599" s="58" t="inlineStr">
        <is>
          <t>6284-AHOOQ</t>
        </is>
      </c>
      <c r="B5599" s="58" t="inlineStr">
        <is>
          <t>Male</t>
        </is>
      </c>
      <c r="C5599" s="58" t="n">
        <v>1</v>
      </c>
      <c r="D5599" s="58" t="inlineStr">
        <is>
          <t>No</t>
        </is>
      </c>
      <c r="E5599" s="58" t="inlineStr">
        <is>
          <t>No</t>
        </is>
      </c>
      <c r="F5599" s="58" t="n">
        <v>22</v>
      </c>
      <c r="G5599" s="58" t="inlineStr">
        <is>
          <t>Yes</t>
        </is>
      </c>
      <c r="H5599" s="58" t="inlineStr">
        <is>
          <t>Yes</t>
        </is>
      </c>
      <c r="I5599" s="58" t="inlineStr">
        <is>
          <t>Fiber optic</t>
        </is>
      </c>
      <c r="J5599" s="58" t="inlineStr">
        <is>
          <t>No</t>
        </is>
      </c>
      <c r="K5599" s="58" t="inlineStr">
        <is>
          <t>No</t>
        </is>
      </c>
      <c r="L5599" s="58" t="inlineStr">
        <is>
          <t>No</t>
        </is>
      </c>
      <c r="M5599" s="58" t="inlineStr">
        <is>
          <t>Yes</t>
        </is>
      </c>
      <c r="N5599" s="58" t="inlineStr">
        <is>
          <t>Yes</t>
        </is>
      </c>
      <c r="O5599" s="58" t="inlineStr">
        <is>
          <t>No</t>
        </is>
      </c>
      <c r="P5599" s="58" t="inlineStr">
        <is>
          <t>Month-to-month</t>
        </is>
      </c>
      <c r="Q5599" s="58" t="inlineStr">
        <is>
          <t>Yes</t>
        </is>
      </c>
      <c r="R5599" s="58" t="inlineStr">
        <is>
          <t>Bank transfer (automatic)</t>
        </is>
      </c>
      <c r="S5599" s="123" t="n">
        <v>90.5</v>
      </c>
      <c r="T5599" s="58" t="inlineStr">
        <is>
          <t>1910.6</t>
        </is>
      </c>
      <c r="U5599" s="58" t="inlineStr">
        <is>
          <t>Yes</t>
        </is>
      </c>
      <c r="V5599" s="123">
        <f>IFERROR(VALUE(TRIM(T5599)),S5599*F5599)</f>
        <v/>
      </c>
      <c r="W5599" s="58">
        <f>IF(F5599&lt;=12,"0-12 mo",IF(F5599&lt;=24,"13-24 mo",IF(F5599&lt;=48,"25-48 mo","49+ mo")))</f>
        <v/>
      </c>
      <c r="X5599" s="58">
        <f>IF(S5599&lt;=35.5,"Q1 Low",IF(S5599&lt;=70.35,"Q2 Mid-Low",IF(S5599&lt;=89.85,"Q3 Mid-High","Q4 High")))</f>
        <v/>
      </c>
      <c r="Y5599" s="58">
        <f>IF(U5599="Yes",1,0)</f>
        <v/>
      </c>
      <c r="Z5599" s="58">
        <f>IF(P5599="Month-to-month",1,0)+IF(M5599="No",1,0)+IF(J5599="No",1,0)+IF(I5599="Fiber optic",1,0)+IF(Q5599="Yes",1,0)</f>
        <v/>
      </c>
    </row>
    <row r="5600" ht="15" customHeight="1" s="59">
      <c r="A5600" s="58" t="inlineStr">
        <is>
          <t>6051-PTVNS</t>
        </is>
      </c>
      <c r="B5600" s="58" t="inlineStr">
        <is>
          <t>Female</t>
        </is>
      </c>
      <c r="C5600" s="58" t="n">
        <v>0</v>
      </c>
      <c r="D5600" s="58" t="inlineStr">
        <is>
          <t>Yes</t>
        </is>
      </c>
      <c r="E5600" s="58" t="inlineStr">
        <is>
          <t>Yes</t>
        </is>
      </c>
      <c r="F5600" s="58" t="n">
        <v>55</v>
      </c>
      <c r="G5600" s="58" t="inlineStr">
        <is>
          <t>Yes</t>
        </is>
      </c>
      <c r="H5600" s="58" t="inlineStr">
        <is>
          <t>No</t>
        </is>
      </c>
      <c r="I5600" s="58" t="inlineStr">
        <is>
          <t>No</t>
        </is>
      </c>
      <c r="J5600" s="58" t="inlineStr">
        <is>
          <t>No internet service</t>
        </is>
      </c>
      <c r="K5600" s="58" t="inlineStr">
        <is>
          <t>No internet service</t>
        </is>
      </c>
      <c r="L5600" s="58" t="inlineStr">
        <is>
          <t>No internet service</t>
        </is>
      </c>
      <c r="M5600" s="58" t="inlineStr">
        <is>
          <t>No internet service</t>
        </is>
      </c>
      <c r="N5600" s="58" t="inlineStr">
        <is>
          <t>No internet service</t>
        </is>
      </c>
      <c r="O5600" s="58" t="inlineStr">
        <is>
          <t>No internet service</t>
        </is>
      </c>
      <c r="P5600" s="58" t="inlineStr">
        <is>
          <t>One year</t>
        </is>
      </c>
      <c r="Q5600" s="58" t="inlineStr">
        <is>
          <t>No</t>
        </is>
      </c>
      <c r="R5600" s="58" t="inlineStr">
        <is>
          <t>Credit card (automatic)</t>
        </is>
      </c>
      <c r="S5600" s="123" t="n">
        <v>19.15</v>
      </c>
      <c r="T5600" s="58" t="inlineStr">
        <is>
          <t>998.1</t>
        </is>
      </c>
      <c r="U5600" s="58" t="inlineStr">
        <is>
          <t>No</t>
        </is>
      </c>
      <c r="V5600" s="123">
        <f>IFERROR(VALUE(TRIM(T5600)),S5600*F5600)</f>
        <v/>
      </c>
      <c r="W5600" s="58">
        <f>IF(F5600&lt;=12,"0-12 mo",IF(F5600&lt;=24,"13-24 mo",IF(F5600&lt;=48,"25-48 mo","49+ mo")))</f>
        <v/>
      </c>
      <c r="X5600" s="58">
        <f>IF(S5600&lt;=35.5,"Q1 Low",IF(S5600&lt;=70.35,"Q2 Mid-Low",IF(S5600&lt;=89.85,"Q3 Mid-High","Q4 High")))</f>
        <v/>
      </c>
      <c r="Y5600" s="58">
        <f>IF(U5600="Yes",1,0)</f>
        <v/>
      </c>
      <c r="Z5600" s="58">
        <f>IF(P5600="Month-to-month",1,0)+IF(M5600="No",1,0)+IF(J5600="No",1,0)+IF(I5600="Fiber optic",1,0)+IF(Q5600="Yes",1,0)</f>
        <v/>
      </c>
    </row>
    <row r="5601" ht="15" customHeight="1" s="59">
      <c r="A5601" s="58" t="inlineStr">
        <is>
          <t>2344-JMOGN</t>
        </is>
      </c>
      <c r="B5601" s="58" t="inlineStr">
        <is>
          <t>Male</t>
        </is>
      </c>
      <c r="C5601" s="58" t="n">
        <v>0</v>
      </c>
      <c r="D5601" s="58" t="inlineStr">
        <is>
          <t>Yes</t>
        </is>
      </c>
      <c r="E5601" s="58" t="inlineStr">
        <is>
          <t>No</t>
        </is>
      </c>
      <c r="F5601" s="58" t="n">
        <v>9</v>
      </c>
      <c r="G5601" s="58" t="inlineStr">
        <is>
          <t>Yes</t>
        </is>
      </c>
      <c r="H5601" s="58" t="inlineStr">
        <is>
          <t>No</t>
        </is>
      </c>
      <c r="I5601" s="58" t="inlineStr">
        <is>
          <t>Fiber optic</t>
        </is>
      </c>
      <c r="J5601" s="58" t="inlineStr">
        <is>
          <t>No</t>
        </is>
      </c>
      <c r="K5601" s="58" t="inlineStr">
        <is>
          <t>Yes</t>
        </is>
      </c>
      <c r="L5601" s="58" t="inlineStr">
        <is>
          <t>Yes</t>
        </is>
      </c>
      <c r="M5601" s="58" t="inlineStr">
        <is>
          <t>Yes</t>
        </is>
      </c>
      <c r="N5601" s="58" t="inlineStr">
        <is>
          <t>Yes</t>
        </is>
      </c>
      <c r="O5601" s="58" t="inlineStr">
        <is>
          <t>No</t>
        </is>
      </c>
      <c r="P5601" s="58" t="inlineStr">
        <is>
          <t>Month-to-month</t>
        </is>
      </c>
      <c r="Q5601" s="58" t="inlineStr">
        <is>
          <t>Yes</t>
        </is>
      </c>
      <c r="R5601" s="58" t="inlineStr">
        <is>
          <t>Mailed check</t>
        </is>
      </c>
      <c r="S5601" s="123" t="n">
        <v>94.84999999999999</v>
      </c>
      <c r="T5601" s="58" t="inlineStr">
        <is>
          <t>890.6</t>
        </is>
      </c>
      <c r="U5601" s="58" t="inlineStr">
        <is>
          <t>Yes</t>
        </is>
      </c>
      <c r="V5601" s="123">
        <f>IFERROR(VALUE(TRIM(T5601)),S5601*F5601)</f>
        <v/>
      </c>
      <c r="W5601" s="58">
        <f>IF(F5601&lt;=12,"0-12 mo",IF(F5601&lt;=24,"13-24 mo",IF(F5601&lt;=48,"25-48 mo","49+ mo")))</f>
        <v/>
      </c>
      <c r="X5601" s="58">
        <f>IF(S5601&lt;=35.5,"Q1 Low",IF(S5601&lt;=70.35,"Q2 Mid-Low",IF(S5601&lt;=89.85,"Q3 Mid-High","Q4 High")))</f>
        <v/>
      </c>
      <c r="Y5601" s="58">
        <f>IF(U5601="Yes",1,0)</f>
        <v/>
      </c>
      <c r="Z5601" s="58">
        <f>IF(P5601="Month-to-month",1,0)+IF(M5601="No",1,0)+IF(J5601="No",1,0)+IF(I5601="Fiber optic",1,0)+IF(Q5601="Yes",1,0)</f>
        <v/>
      </c>
    </row>
    <row r="5602" ht="15" customHeight="1" s="59">
      <c r="A5602" s="58" t="inlineStr">
        <is>
          <t>3799-ISUZQ</t>
        </is>
      </c>
      <c r="B5602" s="58" t="inlineStr">
        <is>
          <t>Male</t>
        </is>
      </c>
      <c r="C5602" s="58" t="n">
        <v>0</v>
      </c>
      <c r="D5602" s="58" t="inlineStr">
        <is>
          <t>Yes</t>
        </is>
      </c>
      <c r="E5602" s="58" t="inlineStr">
        <is>
          <t>Yes</t>
        </is>
      </c>
      <c r="F5602" s="58" t="n">
        <v>7</v>
      </c>
      <c r="G5602" s="58" t="inlineStr">
        <is>
          <t>Yes</t>
        </is>
      </c>
      <c r="H5602" s="58" t="inlineStr">
        <is>
          <t>No</t>
        </is>
      </c>
      <c r="I5602" s="58" t="inlineStr">
        <is>
          <t>Fiber optic</t>
        </is>
      </c>
      <c r="J5602" s="58" t="inlineStr">
        <is>
          <t>No</t>
        </is>
      </c>
      <c r="K5602" s="58" t="inlineStr">
        <is>
          <t>No</t>
        </is>
      </c>
      <c r="L5602" s="58" t="inlineStr">
        <is>
          <t>No</t>
        </is>
      </c>
      <c r="M5602" s="58" t="inlineStr">
        <is>
          <t>No</t>
        </is>
      </c>
      <c r="N5602" s="58" t="inlineStr">
        <is>
          <t>No</t>
        </is>
      </c>
      <c r="O5602" s="58" t="inlineStr">
        <is>
          <t>No</t>
        </is>
      </c>
      <c r="P5602" s="58" t="inlineStr">
        <is>
          <t>Month-to-month</t>
        </is>
      </c>
      <c r="Q5602" s="58" t="inlineStr">
        <is>
          <t>Yes</t>
        </is>
      </c>
      <c r="R5602" s="58" t="inlineStr">
        <is>
          <t>Bank transfer (automatic)</t>
        </is>
      </c>
      <c r="S5602" s="123" t="n">
        <v>69.95</v>
      </c>
      <c r="T5602" s="58" t="inlineStr">
        <is>
          <t>529.5</t>
        </is>
      </c>
      <c r="U5602" s="58" t="inlineStr">
        <is>
          <t>Yes</t>
        </is>
      </c>
      <c r="V5602" s="123">
        <f>IFERROR(VALUE(TRIM(T5602)),S5602*F5602)</f>
        <v/>
      </c>
      <c r="W5602" s="58">
        <f>IF(F5602&lt;=12,"0-12 mo",IF(F5602&lt;=24,"13-24 mo",IF(F5602&lt;=48,"25-48 mo","49+ mo")))</f>
        <v/>
      </c>
      <c r="X5602" s="58">
        <f>IF(S5602&lt;=35.5,"Q1 Low",IF(S5602&lt;=70.35,"Q2 Mid-Low",IF(S5602&lt;=89.85,"Q3 Mid-High","Q4 High")))</f>
        <v/>
      </c>
      <c r="Y5602" s="58">
        <f>IF(U5602="Yes",1,0)</f>
        <v/>
      </c>
      <c r="Z5602" s="58">
        <f>IF(P5602="Month-to-month",1,0)+IF(M5602="No",1,0)+IF(J5602="No",1,0)+IF(I5602="Fiber optic",1,0)+IF(Q5602="Yes",1,0)</f>
        <v/>
      </c>
    </row>
    <row r="5603" ht="15" customHeight="1" s="59">
      <c r="A5603" s="58" t="inlineStr">
        <is>
          <t>2877-VDUER</t>
        </is>
      </c>
      <c r="B5603" s="58" t="inlineStr">
        <is>
          <t>Female</t>
        </is>
      </c>
      <c r="C5603" s="58" t="n">
        <v>0</v>
      </c>
      <c r="D5603" s="58" t="inlineStr">
        <is>
          <t>Yes</t>
        </is>
      </c>
      <c r="E5603" s="58" t="inlineStr">
        <is>
          <t>Yes</t>
        </is>
      </c>
      <c r="F5603" s="58" t="n">
        <v>35</v>
      </c>
      <c r="G5603" s="58" t="inlineStr">
        <is>
          <t>No</t>
        </is>
      </c>
      <c r="H5603" s="58" t="inlineStr">
        <is>
          <t>No phone service</t>
        </is>
      </c>
      <c r="I5603" s="58" t="inlineStr">
        <is>
          <t>DSL</t>
        </is>
      </c>
      <c r="J5603" s="58" t="inlineStr">
        <is>
          <t>No</t>
        </is>
      </c>
      <c r="K5603" s="58" t="inlineStr">
        <is>
          <t>No</t>
        </is>
      </c>
      <c r="L5603" s="58" t="inlineStr">
        <is>
          <t>No</t>
        </is>
      </c>
      <c r="M5603" s="58" t="inlineStr">
        <is>
          <t>Yes</t>
        </is>
      </c>
      <c r="N5603" s="58" t="inlineStr">
        <is>
          <t>Yes</t>
        </is>
      </c>
      <c r="O5603" s="58" t="inlineStr">
        <is>
          <t>No</t>
        </is>
      </c>
      <c r="P5603" s="58" t="inlineStr">
        <is>
          <t>One year</t>
        </is>
      </c>
      <c r="Q5603" s="58" t="inlineStr">
        <is>
          <t>No</t>
        </is>
      </c>
      <c r="R5603" s="58" t="inlineStr">
        <is>
          <t>Mailed check</t>
        </is>
      </c>
      <c r="S5603" s="123" t="n">
        <v>40.9</v>
      </c>
      <c r="T5603" s="58" t="inlineStr">
        <is>
          <t>1383.6</t>
        </is>
      </c>
      <c r="U5603" s="58" t="inlineStr">
        <is>
          <t>No</t>
        </is>
      </c>
      <c r="V5603" s="123">
        <f>IFERROR(VALUE(TRIM(T5603)),S5603*F5603)</f>
        <v/>
      </c>
      <c r="W5603" s="58">
        <f>IF(F5603&lt;=12,"0-12 mo",IF(F5603&lt;=24,"13-24 mo",IF(F5603&lt;=48,"25-48 mo","49+ mo")))</f>
        <v/>
      </c>
      <c r="X5603" s="58">
        <f>IF(S5603&lt;=35.5,"Q1 Low",IF(S5603&lt;=70.35,"Q2 Mid-Low",IF(S5603&lt;=89.85,"Q3 Mid-High","Q4 High")))</f>
        <v/>
      </c>
      <c r="Y5603" s="58">
        <f>IF(U5603="Yes",1,0)</f>
        <v/>
      </c>
      <c r="Z5603" s="58">
        <f>IF(P5603="Month-to-month",1,0)+IF(M5603="No",1,0)+IF(J5603="No",1,0)+IF(I5603="Fiber optic",1,0)+IF(Q5603="Yes",1,0)</f>
        <v/>
      </c>
    </row>
    <row r="5604" ht="15" customHeight="1" s="59">
      <c r="A5604" s="58" t="inlineStr">
        <is>
          <t>9152-AMKAK</t>
        </is>
      </c>
      <c r="B5604" s="58" t="inlineStr">
        <is>
          <t>Male</t>
        </is>
      </c>
      <c r="C5604" s="58" t="n">
        <v>0</v>
      </c>
      <c r="D5604" s="58" t="inlineStr">
        <is>
          <t>No</t>
        </is>
      </c>
      <c r="E5604" s="58" t="inlineStr">
        <is>
          <t>No</t>
        </is>
      </c>
      <c r="F5604" s="58" t="n">
        <v>6</v>
      </c>
      <c r="G5604" s="58" t="inlineStr">
        <is>
          <t>Yes</t>
        </is>
      </c>
      <c r="H5604" s="58" t="inlineStr">
        <is>
          <t>No</t>
        </is>
      </c>
      <c r="I5604" s="58" t="inlineStr">
        <is>
          <t>DSL</t>
        </is>
      </c>
      <c r="J5604" s="58" t="inlineStr">
        <is>
          <t>Yes</t>
        </is>
      </c>
      <c r="K5604" s="58" t="inlineStr">
        <is>
          <t>No</t>
        </is>
      </c>
      <c r="L5604" s="58" t="inlineStr">
        <is>
          <t>Yes</t>
        </is>
      </c>
      <c r="M5604" s="58" t="inlineStr">
        <is>
          <t>Yes</t>
        </is>
      </c>
      <c r="N5604" s="58" t="inlineStr">
        <is>
          <t>Yes</t>
        </is>
      </c>
      <c r="O5604" s="58" t="inlineStr">
        <is>
          <t>Yes</t>
        </is>
      </c>
      <c r="P5604" s="58" t="inlineStr">
        <is>
          <t>Two year</t>
        </is>
      </c>
      <c r="Q5604" s="58" t="inlineStr">
        <is>
          <t>Yes</t>
        </is>
      </c>
      <c r="R5604" s="58" t="inlineStr">
        <is>
          <t>Mailed check</t>
        </is>
      </c>
      <c r="S5604" s="123" t="n">
        <v>80.25</v>
      </c>
      <c r="T5604" s="58" t="inlineStr">
        <is>
          <t>493.4</t>
        </is>
      </c>
      <c r="U5604" s="58" t="inlineStr">
        <is>
          <t>No</t>
        </is>
      </c>
      <c r="V5604" s="123">
        <f>IFERROR(VALUE(TRIM(T5604)),S5604*F5604)</f>
        <v/>
      </c>
      <c r="W5604" s="58">
        <f>IF(F5604&lt;=12,"0-12 mo",IF(F5604&lt;=24,"13-24 mo",IF(F5604&lt;=48,"25-48 mo","49+ mo")))</f>
        <v/>
      </c>
      <c r="X5604" s="58">
        <f>IF(S5604&lt;=35.5,"Q1 Low",IF(S5604&lt;=70.35,"Q2 Mid-Low",IF(S5604&lt;=89.85,"Q3 Mid-High","Q4 High")))</f>
        <v/>
      </c>
      <c r="Y5604" s="58">
        <f>IF(U5604="Yes",1,0)</f>
        <v/>
      </c>
      <c r="Z5604" s="58">
        <f>IF(P5604="Month-to-month",1,0)+IF(M5604="No",1,0)+IF(J5604="No",1,0)+IF(I5604="Fiber optic",1,0)+IF(Q5604="Yes",1,0)</f>
        <v/>
      </c>
    </row>
    <row r="5605" ht="15" customHeight="1" s="59">
      <c r="A5605" s="58" t="inlineStr">
        <is>
          <t>1794-HBQTJ</t>
        </is>
      </c>
      <c r="B5605" s="58" t="inlineStr">
        <is>
          <t>Female</t>
        </is>
      </c>
      <c r="C5605" s="58" t="n">
        <v>0</v>
      </c>
      <c r="D5605" s="58" t="inlineStr">
        <is>
          <t>No</t>
        </is>
      </c>
      <c r="E5605" s="58" t="inlineStr">
        <is>
          <t>No</t>
        </is>
      </c>
      <c r="F5605" s="58" t="n">
        <v>1</v>
      </c>
      <c r="G5605" s="58" t="inlineStr">
        <is>
          <t>Yes</t>
        </is>
      </c>
      <c r="H5605" s="58" t="inlineStr">
        <is>
          <t>No</t>
        </is>
      </c>
      <c r="I5605" s="58" t="inlineStr">
        <is>
          <t>DSL</t>
        </is>
      </c>
      <c r="J5605" s="58" t="inlineStr">
        <is>
          <t>Yes</t>
        </is>
      </c>
      <c r="K5605" s="58" t="inlineStr">
        <is>
          <t>No</t>
        </is>
      </c>
      <c r="L5605" s="58" t="inlineStr">
        <is>
          <t>No</t>
        </is>
      </c>
      <c r="M5605" s="58" t="inlineStr">
        <is>
          <t>No</t>
        </is>
      </c>
      <c r="N5605" s="58" t="inlineStr">
        <is>
          <t>No</t>
        </is>
      </c>
      <c r="O5605" s="58" t="inlineStr">
        <is>
          <t>No</t>
        </is>
      </c>
      <c r="P5605" s="58" t="inlineStr">
        <is>
          <t>Month-to-month</t>
        </is>
      </c>
      <c r="Q5605" s="58" t="inlineStr">
        <is>
          <t>Yes</t>
        </is>
      </c>
      <c r="R5605" s="58" t="inlineStr">
        <is>
          <t>Credit card (automatic)</t>
        </is>
      </c>
      <c r="S5605" s="123" t="n">
        <v>48.6</v>
      </c>
      <c r="T5605" s="58" t="inlineStr">
        <is>
          <t>48.6</t>
        </is>
      </c>
      <c r="U5605" s="58" t="inlineStr">
        <is>
          <t>Yes</t>
        </is>
      </c>
      <c r="V5605" s="123">
        <f>IFERROR(VALUE(TRIM(T5605)),S5605*F5605)</f>
        <v/>
      </c>
      <c r="W5605" s="58">
        <f>IF(F5605&lt;=12,"0-12 mo",IF(F5605&lt;=24,"13-24 mo",IF(F5605&lt;=48,"25-48 mo","49+ mo")))</f>
        <v/>
      </c>
      <c r="X5605" s="58">
        <f>IF(S5605&lt;=35.5,"Q1 Low",IF(S5605&lt;=70.35,"Q2 Mid-Low",IF(S5605&lt;=89.85,"Q3 Mid-High","Q4 High")))</f>
        <v/>
      </c>
      <c r="Y5605" s="58">
        <f>IF(U5605="Yes",1,0)</f>
        <v/>
      </c>
      <c r="Z5605" s="58">
        <f>IF(P5605="Month-to-month",1,0)+IF(M5605="No",1,0)+IF(J5605="No",1,0)+IF(I5605="Fiber optic",1,0)+IF(Q5605="Yes",1,0)</f>
        <v/>
      </c>
    </row>
    <row r="5606" ht="15" customHeight="1" s="59">
      <c r="A5606" s="58" t="inlineStr">
        <is>
          <t>9432-VOFYX</t>
        </is>
      </c>
      <c r="B5606" s="58" t="inlineStr">
        <is>
          <t>Male</t>
        </is>
      </c>
      <c r="C5606" s="58" t="n">
        <v>0</v>
      </c>
      <c r="D5606" s="58" t="inlineStr">
        <is>
          <t>No</t>
        </is>
      </c>
      <c r="E5606" s="58" t="inlineStr">
        <is>
          <t>No</t>
        </is>
      </c>
      <c r="F5606" s="58" t="n">
        <v>17</v>
      </c>
      <c r="G5606" s="58" t="inlineStr">
        <is>
          <t>Yes</t>
        </is>
      </c>
      <c r="H5606" s="58" t="inlineStr">
        <is>
          <t>No</t>
        </is>
      </c>
      <c r="I5606" s="58" t="inlineStr">
        <is>
          <t>Fiber optic</t>
        </is>
      </c>
      <c r="J5606" s="58" t="inlineStr">
        <is>
          <t>No</t>
        </is>
      </c>
      <c r="K5606" s="58" t="inlineStr">
        <is>
          <t>No</t>
        </is>
      </c>
      <c r="L5606" s="58" t="inlineStr">
        <is>
          <t>No</t>
        </is>
      </c>
      <c r="M5606" s="58" t="inlineStr">
        <is>
          <t>No</t>
        </is>
      </c>
      <c r="N5606" s="58" t="inlineStr">
        <is>
          <t>No</t>
        </is>
      </c>
      <c r="O5606" s="58" t="inlineStr">
        <is>
          <t>No</t>
        </is>
      </c>
      <c r="P5606" s="58" t="inlineStr">
        <is>
          <t>Month-to-month</t>
        </is>
      </c>
      <c r="Q5606" s="58" t="inlineStr">
        <is>
          <t>Yes</t>
        </is>
      </c>
      <c r="R5606" s="58" t="inlineStr">
        <is>
          <t>Electronic check</t>
        </is>
      </c>
      <c r="S5606" s="123" t="n">
        <v>70.8</v>
      </c>
      <c r="T5606" s="58" t="inlineStr">
        <is>
          <t>1207</t>
        </is>
      </c>
      <c r="U5606" s="58" t="inlineStr">
        <is>
          <t>No</t>
        </is>
      </c>
      <c r="V5606" s="123">
        <f>IFERROR(VALUE(TRIM(T5606)),S5606*F5606)</f>
        <v/>
      </c>
      <c r="W5606" s="58">
        <f>IF(F5606&lt;=12,"0-12 mo",IF(F5606&lt;=24,"13-24 mo",IF(F5606&lt;=48,"25-48 mo","49+ mo")))</f>
        <v/>
      </c>
      <c r="X5606" s="58">
        <f>IF(S5606&lt;=35.5,"Q1 Low",IF(S5606&lt;=70.35,"Q2 Mid-Low",IF(S5606&lt;=89.85,"Q3 Mid-High","Q4 High")))</f>
        <v/>
      </c>
      <c r="Y5606" s="58">
        <f>IF(U5606="Yes",1,0)</f>
        <v/>
      </c>
      <c r="Z5606" s="58">
        <f>IF(P5606="Month-to-month",1,0)+IF(M5606="No",1,0)+IF(J5606="No",1,0)+IF(I5606="Fiber optic",1,0)+IF(Q5606="Yes",1,0)</f>
        <v/>
      </c>
    </row>
    <row r="5607" ht="15" customHeight="1" s="59">
      <c r="A5607" s="58" t="inlineStr">
        <is>
          <t>8049-WJCLQ</t>
        </is>
      </c>
      <c r="B5607" s="58" t="inlineStr">
        <is>
          <t>Male</t>
        </is>
      </c>
      <c r="C5607" s="58" t="n">
        <v>0</v>
      </c>
      <c r="D5607" s="58" t="inlineStr">
        <is>
          <t>Yes</t>
        </is>
      </c>
      <c r="E5607" s="58" t="inlineStr">
        <is>
          <t>Yes</t>
        </is>
      </c>
      <c r="F5607" s="58" t="n">
        <v>10</v>
      </c>
      <c r="G5607" s="58" t="inlineStr">
        <is>
          <t>Yes</t>
        </is>
      </c>
      <c r="H5607" s="58" t="inlineStr">
        <is>
          <t>No</t>
        </is>
      </c>
      <c r="I5607" s="58" t="inlineStr">
        <is>
          <t>DSL</t>
        </is>
      </c>
      <c r="J5607" s="58" t="inlineStr">
        <is>
          <t>No</t>
        </is>
      </c>
      <c r="K5607" s="58" t="inlineStr">
        <is>
          <t>No</t>
        </is>
      </c>
      <c r="L5607" s="58" t="inlineStr">
        <is>
          <t>Yes</t>
        </is>
      </c>
      <c r="M5607" s="58" t="inlineStr">
        <is>
          <t>No</t>
        </is>
      </c>
      <c r="N5607" s="58" t="inlineStr">
        <is>
          <t>Yes</t>
        </is>
      </c>
      <c r="O5607" s="58" t="inlineStr">
        <is>
          <t>No</t>
        </is>
      </c>
      <c r="P5607" s="58" t="inlineStr">
        <is>
          <t>Month-to-month</t>
        </is>
      </c>
      <c r="Q5607" s="58" t="inlineStr">
        <is>
          <t>No</t>
        </is>
      </c>
      <c r="R5607" s="58" t="inlineStr">
        <is>
          <t>Mailed check</t>
        </is>
      </c>
      <c r="S5607" s="123" t="n">
        <v>60.2</v>
      </c>
      <c r="T5607" s="58" t="inlineStr">
        <is>
          <t>563.5</t>
        </is>
      </c>
      <c r="U5607" s="58" t="inlineStr">
        <is>
          <t>No</t>
        </is>
      </c>
      <c r="V5607" s="123">
        <f>IFERROR(VALUE(TRIM(T5607)),S5607*F5607)</f>
        <v/>
      </c>
      <c r="W5607" s="58">
        <f>IF(F5607&lt;=12,"0-12 mo",IF(F5607&lt;=24,"13-24 mo",IF(F5607&lt;=48,"25-48 mo","49+ mo")))</f>
        <v/>
      </c>
      <c r="X5607" s="58">
        <f>IF(S5607&lt;=35.5,"Q1 Low",IF(S5607&lt;=70.35,"Q2 Mid-Low",IF(S5607&lt;=89.85,"Q3 Mid-High","Q4 High")))</f>
        <v/>
      </c>
      <c r="Y5607" s="58">
        <f>IF(U5607="Yes",1,0)</f>
        <v/>
      </c>
      <c r="Z5607" s="58">
        <f>IF(P5607="Month-to-month",1,0)+IF(M5607="No",1,0)+IF(J5607="No",1,0)+IF(I5607="Fiber optic",1,0)+IF(Q5607="Yes",1,0)</f>
        <v/>
      </c>
    </row>
    <row r="5608" ht="15" customHeight="1" s="59">
      <c r="A5608" s="58" t="inlineStr">
        <is>
          <t>6586-PSJOX</t>
        </is>
      </c>
      <c r="B5608" s="58" t="inlineStr">
        <is>
          <t>Male</t>
        </is>
      </c>
      <c r="C5608" s="58" t="n">
        <v>0</v>
      </c>
      <c r="D5608" s="58" t="inlineStr">
        <is>
          <t>No</t>
        </is>
      </c>
      <c r="E5608" s="58" t="inlineStr">
        <is>
          <t>Yes</t>
        </is>
      </c>
      <c r="F5608" s="58" t="n">
        <v>15</v>
      </c>
      <c r="G5608" s="58" t="inlineStr">
        <is>
          <t>Yes</t>
        </is>
      </c>
      <c r="H5608" s="58" t="inlineStr">
        <is>
          <t>No</t>
        </is>
      </c>
      <c r="I5608" s="58" t="inlineStr">
        <is>
          <t>DSL</t>
        </is>
      </c>
      <c r="J5608" s="58" t="inlineStr">
        <is>
          <t>No</t>
        </is>
      </c>
      <c r="K5608" s="58" t="inlineStr">
        <is>
          <t>No</t>
        </is>
      </c>
      <c r="L5608" s="58" t="inlineStr">
        <is>
          <t>Yes</t>
        </is>
      </c>
      <c r="M5608" s="58" t="inlineStr">
        <is>
          <t>Yes</t>
        </is>
      </c>
      <c r="N5608" s="58" t="inlineStr">
        <is>
          <t>No</t>
        </is>
      </c>
      <c r="O5608" s="58" t="inlineStr">
        <is>
          <t>No</t>
        </is>
      </c>
      <c r="P5608" s="58" t="inlineStr">
        <is>
          <t>One year</t>
        </is>
      </c>
      <c r="Q5608" s="58" t="inlineStr">
        <is>
          <t>No</t>
        </is>
      </c>
      <c r="R5608" s="58" t="inlineStr">
        <is>
          <t>Credit card (automatic)</t>
        </is>
      </c>
      <c r="S5608" s="123" t="n">
        <v>55.2</v>
      </c>
      <c r="T5608" s="58" t="inlineStr">
        <is>
          <t>864.55</t>
        </is>
      </c>
      <c r="U5608" s="58" t="inlineStr">
        <is>
          <t>No</t>
        </is>
      </c>
      <c r="V5608" s="123">
        <f>IFERROR(VALUE(TRIM(T5608)),S5608*F5608)</f>
        <v/>
      </c>
      <c r="W5608" s="58">
        <f>IF(F5608&lt;=12,"0-12 mo",IF(F5608&lt;=24,"13-24 mo",IF(F5608&lt;=48,"25-48 mo","49+ mo")))</f>
        <v/>
      </c>
      <c r="X5608" s="58">
        <f>IF(S5608&lt;=35.5,"Q1 Low",IF(S5608&lt;=70.35,"Q2 Mid-Low",IF(S5608&lt;=89.85,"Q3 Mid-High","Q4 High")))</f>
        <v/>
      </c>
      <c r="Y5608" s="58">
        <f>IF(U5608="Yes",1,0)</f>
        <v/>
      </c>
      <c r="Z5608" s="58">
        <f>IF(P5608="Month-to-month",1,0)+IF(M5608="No",1,0)+IF(J5608="No",1,0)+IF(I5608="Fiber optic",1,0)+IF(Q5608="Yes",1,0)</f>
        <v/>
      </c>
    </row>
    <row r="5609" ht="15" customHeight="1" s="59">
      <c r="A5609" s="58" t="inlineStr">
        <is>
          <t>2460-FPSYH</t>
        </is>
      </c>
      <c r="B5609" s="58" t="inlineStr">
        <is>
          <t>Female</t>
        </is>
      </c>
      <c r="C5609" s="58" t="n">
        <v>1</v>
      </c>
      <c r="D5609" s="58" t="inlineStr">
        <is>
          <t>No</t>
        </is>
      </c>
      <c r="E5609" s="58" t="inlineStr">
        <is>
          <t>No</t>
        </is>
      </c>
      <c r="F5609" s="58" t="n">
        <v>40</v>
      </c>
      <c r="G5609" s="58" t="inlineStr">
        <is>
          <t>No</t>
        </is>
      </c>
      <c r="H5609" s="58" t="inlineStr">
        <is>
          <t>No phone service</t>
        </is>
      </c>
      <c r="I5609" s="58" t="inlineStr">
        <is>
          <t>DSL</t>
        </is>
      </c>
      <c r="J5609" s="58" t="inlineStr">
        <is>
          <t>Yes</t>
        </is>
      </c>
      <c r="K5609" s="58" t="inlineStr">
        <is>
          <t>Yes</t>
        </is>
      </c>
      <c r="L5609" s="58" t="inlineStr">
        <is>
          <t>No</t>
        </is>
      </c>
      <c r="M5609" s="58" t="inlineStr">
        <is>
          <t>No</t>
        </is>
      </c>
      <c r="N5609" s="58" t="inlineStr">
        <is>
          <t>Yes</t>
        </is>
      </c>
      <c r="O5609" s="58" t="inlineStr">
        <is>
          <t>Yes</t>
        </is>
      </c>
      <c r="P5609" s="58" t="inlineStr">
        <is>
          <t>Month-to-month</t>
        </is>
      </c>
      <c r="Q5609" s="58" t="inlineStr">
        <is>
          <t>Yes</t>
        </is>
      </c>
      <c r="R5609" s="58" t="inlineStr">
        <is>
          <t>Electronic check</t>
        </is>
      </c>
      <c r="S5609" s="123" t="n">
        <v>55.8</v>
      </c>
      <c r="T5609" s="58" t="inlineStr">
        <is>
          <t>2109.35</t>
        </is>
      </c>
      <c r="U5609" s="58" t="inlineStr">
        <is>
          <t>Yes</t>
        </is>
      </c>
      <c r="V5609" s="123">
        <f>IFERROR(VALUE(TRIM(T5609)),S5609*F5609)</f>
        <v/>
      </c>
      <c r="W5609" s="58">
        <f>IF(F5609&lt;=12,"0-12 mo",IF(F5609&lt;=24,"13-24 mo",IF(F5609&lt;=48,"25-48 mo","49+ mo")))</f>
        <v/>
      </c>
      <c r="X5609" s="58">
        <f>IF(S5609&lt;=35.5,"Q1 Low",IF(S5609&lt;=70.35,"Q2 Mid-Low",IF(S5609&lt;=89.85,"Q3 Mid-High","Q4 High")))</f>
        <v/>
      </c>
      <c r="Y5609" s="58">
        <f>IF(U5609="Yes",1,0)</f>
        <v/>
      </c>
      <c r="Z5609" s="58">
        <f>IF(P5609="Month-to-month",1,0)+IF(M5609="No",1,0)+IF(J5609="No",1,0)+IF(I5609="Fiber optic",1,0)+IF(Q5609="Yes",1,0)</f>
        <v/>
      </c>
    </row>
    <row r="5610" ht="15" customHeight="1" s="59">
      <c r="A5610" s="58" t="inlineStr">
        <is>
          <t>9705-ZJBCG</t>
        </is>
      </c>
      <c r="B5610" s="58" t="inlineStr">
        <is>
          <t>Female</t>
        </is>
      </c>
      <c r="C5610" s="58" t="n">
        <v>0</v>
      </c>
      <c r="D5610" s="58" t="inlineStr">
        <is>
          <t>Yes</t>
        </is>
      </c>
      <c r="E5610" s="58" t="inlineStr">
        <is>
          <t>Yes</t>
        </is>
      </c>
      <c r="F5610" s="58" t="n">
        <v>13</v>
      </c>
      <c r="G5610" s="58" t="inlineStr">
        <is>
          <t>Yes</t>
        </is>
      </c>
      <c r="H5610" s="58" t="inlineStr">
        <is>
          <t>No</t>
        </is>
      </c>
      <c r="I5610" s="58" t="inlineStr">
        <is>
          <t>DSL</t>
        </is>
      </c>
      <c r="J5610" s="58" t="inlineStr">
        <is>
          <t>Yes</t>
        </is>
      </c>
      <c r="K5610" s="58" t="inlineStr">
        <is>
          <t>No</t>
        </is>
      </c>
      <c r="L5610" s="58" t="inlineStr">
        <is>
          <t>No</t>
        </is>
      </c>
      <c r="M5610" s="58" t="inlineStr">
        <is>
          <t>Yes</t>
        </is>
      </c>
      <c r="N5610" s="58" t="inlineStr">
        <is>
          <t>No</t>
        </is>
      </c>
      <c r="O5610" s="58" t="inlineStr">
        <is>
          <t>No</t>
        </is>
      </c>
      <c r="P5610" s="58" t="inlineStr">
        <is>
          <t>One year</t>
        </is>
      </c>
      <c r="Q5610" s="58" t="inlineStr">
        <is>
          <t>No</t>
        </is>
      </c>
      <c r="R5610" s="58" t="inlineStr">
        <is>
          <t>Bank transfer (automatic)</t>
        </is>
      </c>
      <c r="S5610" s="123" t="n">
        <v>54.15</v>
      </c>
      <c r="T5610" s="58" t="inlineStr">
        <is>
          <t>701.05</t>
        </is>
      </c>
      <c r="U5610" s="58" t="inlineStr">
        <is>
          <t>No</t>
        </is>
      </c>
      <c r="V5610" s="123">
        <f>IFERROR(VALUE(TRIM(T5610)),S5610*F5610)</f>
        <v/>
      </c>
      <c r="W5610" s="58">
        <f>IF(F5610&lt;=12,"0-12 mo",IF(F5610&lt;=24,"13-24 mo",IF(F5610&lt;=48,"25-48 mo","49+ mo")))</f>
        <v/>
      </c>
      <c r="X5610" s="58">
        <f>IF(S5610&lt;=35.5,"Q1 Low",IF(S5610&lt;=70.35,"Q2 Mid-Low",IF(S5610&lt;=89.85,"Q3 Mid-High","Q4 High")))</f>
        <v/>
      </c>
      <c r="Y5610" s="58">
        <f>IF(U5610="Yes",1,0)</f>
        <v/>
      </c>
      <c r="Z5610" s="58">
        <f>IF(P5610="Month-to-month",1,0)+IF(M5610="No",1,0)+IF(J5610="No",1,0)+IF(I5610="Fiber optic",1,0)+IF(Q5610="Yes",1,0)</f>
        <v/>
      </c>
    </row>
    <row r="5611" ht="15" customHeight="1" s="59">
      <c r="A5611" s="58" t="inlineStr">
        <is>
          <t>4818-DRBQT</t>
        </is>
      </c>
      <c r="B5611" s="58" t="inlineStr">
        <is>
          <t>Male</t>
        </is>
      </c>
      <c r="C5611" s="58" t="n">
        <v>0</v>
      </c>
      <c r="D5611" s="58" t="inlineStr">
        <is>
          <t>Yes</t>
        </is>
      </c>
      <c r="E5611" s="58" t="inlineStr">
        <is>
          <t>No</t>
        </is>
      </c>
      <c r="F5611" s="58" t="n">
        <v>29</v>
      </c>
      <c r="G5611" s="58" t="inlineStr">
        <is>
          <t>Yes</t>
        </is>
      </c>
      <c r="H5611" s="58" t="inlineStr">
        <is>
          <t>Yes</t>
        </is>
      </c>
      <c r="I5611" s="58" t="inlineStr">
        <is>
          <t>Fiber optic</t>
        </is>
      </c>
      <c r="J5611" s="58" t="inlineStr">
        <is>
          <t>No</t>
        </is>
      </c>
      <c r="K5611" s="58" t="inlineStr">
        <is>
          <t>Yes</t>
        </is>
      </c>
      <c r="L5611" s="58" t="inlineStr">
        <is>
          <t>No</t>
        </is>
      </c>
      <c r="M5611" s="58" t="inlineStr">
        <is>
          <t>No</t>
        </is>
      </c>
      <c r="N5611" s="58" t="inlineStr">
        <is>
          <t>No</t>
        </is>
      </c>
      <c r="O5611" s="58" t="inlineStr">
        <is>
          <t>No</t>
        </is>
      </c>
      <c r="P5611" s="58" t="inlineStr">
        <is>
          <t>Month-to-month</t>
        </is>
      </c>
      <c r="Q5611" s="58" t="inlineStr">
        <is>
          <t>Yes</t>
        </is>
      </c>
      <c r="R5611" s="58" t="inlineStr">
        <is>
          <t>Bank transfer (automatic)</t>
        </is>
      </c>
      <c r="S5611" s="123" t="n">
        <v>80.15000000000001</v>
      </c>
      <c r="T5611" s="58" t="inlineStr">
        <is>
          <t>2265.25</t>
        </is>
      </c>
      <c r="U5611" s="58" t="inlineStr">
        <is>
          <t>Yes</t>
        </is>
      </c>
      <c r="V5611" s="123">
        <f>IFERROR(VALUE(TRIM(T5611)),S5611*F5611)</f>
        <v/>
      </c>
      <c r="W5611" s="58">
        <f>IF(F5611&lt;=12,"0-12 mo",IF(F5611&lt;=24,"13-24 mo",IF(F5611&lt;=48,"25-48 mo","49+ mo")))</f>
        <v/>
      </c>
      <c r="X5611" s="58">
        <f>IF(S5611&lt;=35.5,"Q1 Low",IF(S5611&lt;=70.35,"Q2 Mid-Low",IF(S5611&lt;=89.85,"Q3 Mid-High","Q4 High")))</f>
        <v/>
      </c>
      <c r="Y5611" s="58">
        <f>IF(U5611="Yes",1,0)</f>
        <v/>
      </c>
      <c r="Z5611" s="58">
        <f>IF(P5611="Month-to-month",1,0)+IF(M5611="No",1,0)+IF(J5611="No",1,0)+IF(I5611="Fiber optic",1,0)+IF(Q5611="Yes",1,0)</f>
        <v/>
      </c>
    </row>
    <row r="5612" ht="15" customHeight="1" s="59">
      <c r="A5612" s="58" t="inlineStr">
        <is>
          <t>1320-HTRDR</t>
        </is>
      </c>
      <c r="B5612" s="58" t="inlineStr">
        <is>
          <t>Female</t>
        </is>
      </c>
      <c r="C5612" s="58" t="n">
        <v>0</v>
      </c>
      <c r="D5612" s="58" t="inlineStr">
        <is>
          <t>No</t>
        </is>
      </c>
      <c r="E5612" s="58" t="inlineStr">
        <is>
          <t>No</t>
        </is>
      </c>
      <c r="F5612" s="58" t="n">
        <v>3</v>
      </c>
      <c r="G5612" s="58" t="inlineStr">
        <is>
          <t>Yes</t>
        </is>
      </c>
      <c r="H5612" s="58" t="inlineStr">
        <is>
          <t>Yes</t>
        </is>
      </c>
      <c r="I5612" s="58" t="inlineStr">
        <is>
          <t>Fiber optic</t>
        </is>
      </c>
      <c r="J5612" s="58" t="inlineStr">
        <is>
          <t>No</t>
        </is>
      </c>
      <c r="K5612" s="58" t="inlineStr">
        <is>
          <t>No</t>
        </is>
      </c>
      <c r="L5612" s="58" t="inlineStr">
        <is>
          <t>No</t>
        </is>
      </c>
      <c r="M5612" s="58" t="inlineStr">
        <is>
          <t>No</t>
        </is>
      </c>
      <c r="N5612" s="58" t="inlineStr">
        <is>
          <t>No</t>
        </is>
      </c>
      <c r="O5612" s="58" t="inlineStr">
        <is>
          <t>No</t>
        </is>
      </c>
      <c r="P5612" s="58" t="inlineStr">
        <is>
          <t>Month-to-month</t>
        </is>
      </c>
      <c r="Q5612" s="58" t="inlineStr">
        <is>
          <t>Yes</t>
        </is>
      </c>
      <c r="R5612" s="58" t="inlineStr">
        <is>
          <t>Electronic check</t>
        </is>
      </c>
      <c r="S5612" s="123" t="n">
        <v>75.5</v>
      </c>
      <c r="T5612" s="58" t="inlineStr">
        <is>
          <t>220.6</t>
        </is>
      </c>
      <c r="U5612" s="58" t="inlineStr">
        <is>
          <t>Yes</t>
        </is>
      </c>
      <c r="V5612" s="123">
        <f>IFERROR(VALUE(TRIM(T5612)),S5612*F5612)</f>
        <v/>
      </c>
      <c r="W5612" s="58">
        <f>IF(F5612&lt;=12,"0-12 mo",IF(F5612&lt;=24,"13-24 mo",IF(F5612&lt;=48,"25-48 mo","49+ mo")))</f>
        <v/>
      </c>
      <c r="X5612" s="58">
        <f>IF(S5612&lt;=35.5,"Q1 Low",IF(S5612&lt;=70.35,"Q2 Mid-Low",IF(S5612&lt;=89.85,"Q3 Mid-High","Q4 High")))</f>
        <v/>
      </c>
      <c r="Y5612" s="58">
        <f>IF(U5612="Yes",1,0)</f>
        <v/>
      </c>
      <c r="Z5612" s="58">
        <f>IF(P5612="Month-to-month",1,0)+IF(M5612="No",1,0)+IF(J5612="No",1,0)+IF(I5612="Fiber optic",1,0)+IF(Q5612="Yes",1,0)</f>
        <v/>
      </c>
    </row>
    <row r="5613" ht="15" customHeight="1" s="59">
      <c r="A5613" s="58" t="inlineStr">
        <is>
          <t>6847-KJLTS</t>
        </is>
      </c>
      <c r="B5613" s="58" t="inlineStr">
        <is>
          <t>Female</t>
        </is>
      </c>
      <c r="C5613" s="58" t="n">
        <v>1</v>
      </c>
      <c r="D5613" s="58" t="inlineStr">
        <is>
          <t>Yes</t>
        </is>
      </c>
      <c r="E5613" s="58" t="inlineStr">
        <is>
          <t>No</t>
        </is>
      </c>
      <c r="F5613" s="58" t="n">
        <v>58</v>
      </c>
      <c r="G5613" s="58" t="inlineStr">
        <is>
          <t>Yes</t>
        </is>
      </c>
      <c r="H5613" s="58" t="inlineStr">
        <is>
          <t>Yes</t>
        </is>
      </c>
      <c r="I5613" s="58" t="inlineStr">
        <is>
          <t>Fiber optic</t>
        </is>
      </c>
      <c r="J5613" s="58" t="inlineStr">
        <is>
          <t>No</t>
        </is>
      </c>
      <c r="K5613" s="58" t="inlineStr">
        <is>
          <t>No</t>
        </is>
      </c>
      <c r="L5613" s="58" t="inlineStr">
        <is>
          <t>No</t>
        </is>
      </c>
      <c r="M5613" s="58" t="inlineStr">
        <is>
          <t>Yes</t>
        </is>
      </c>
      <c r="N5613" s="58" t="inlineStr">
        <is>
          <t>Yes</t>
        </is>
      </c>
      <c r="O5613" s="58" t="inlineStr">
        <is>
          <t>Yes</t>
        </is>
      </c>
      <c r="P5613" s="58" t="inlineStr">
        <is>
          <t>Month-to-month</t>
        </is>
      </c>
      <c r="Q5613" s="58" t="inlineStr">
        <is>
          <t>Yes</t>
        </is>
      </c>
      <c r="R5613" s="58" t="inlineStr">
        <is>
          <t>Bank transfer (automatic)</t>
        </is>
      </c>
      <c r="S5613" s="123" t="n">
        <v>100.4</v>
      </c>
      <c r="T5613" s="58" t="inlineStr">
        <is>
          <t>5749.8</t>
        </is>
      </c>
      <c r="U5613" s="58" t="inlineStr">
        <is>
          <t>No</t>
        </is>
      </c>
      <c r="V5613" s="123">
        <f>IFERROR(VALUE(TRIM(T5613)),S5613*F5613)</f>
        <v/>
      </c>
      <c r="W5613" s="58">
        <f>IF(F5613&lt;=12,"0-12 mo",IF(F5613&lt;=24,"13-24 mo",IF(F5613&lt;=48,"25-48 mo","49+ mo")))</f>
        <v/>
      </c>
      <c r="X5613" s="58">
        <f>IF(S5613&lt;=35.5,"Q1 Low",IF(S5613&lt;=70.35,"Q2 Mid-Low",IF(S5613&lt;=89.85,"Q3 Mid-High","Q4 High")))</f>
        <v/>
      </c>
      <c r="Y5613" s="58">
        <f>IF(U5613="Yes",1,0)</f>
        <v/>
      </c>
      <c r="Z5613" s="58">
        <f>IF(P5613="Month-to-month",1,0)+IF(M5613="No",1,0)+IF(J5613="No",1,0)+IF(I5613="Fiber optic",1,0)+IF(Q5613="Yes",1,0)</f>
        <v/>
      </c>
    </row>
    <row r="5614" ht="15" customHeight="1" s="59">
      <c r="A5614" s="58" t="inlineStr">
        <is>
          <t>9670-BPNXF</t>
        </is>
      </c>
      <c r="B5614" s="58" t="inlineStr">
        <is>
          <t>Female</t>
        </is>
      </c>
      <c r="C5614" s="58" t="n">
        <v>0</v>
      </c>
      <c r="D5614" s="58" t="inlineStr">
        <is>
          <t>No</t>
        </is>
      </c>
      <c r="E5614" s="58" t="inlineStr">
        <is>
          <t>No</t>
        </is>
      </c>
      <c r="F5614" s="58" t="n">
        <v>45</v>
      </c>
      <c r="G5614" s="58" t="inlineStr">
        <is>
          <t>Yes</t>
        </is>
      </c>
      <c r="H5614" s="58" t="inlineStr">
        <is>
          <t>No</t>
        </is>
      </c>
      <c r="I5614" s="58" t="inlineStr">
        <is>
          <t>DSL</t>
        </is>
      </c>
      <c r="J5614" s="58" t="inlineStr">
        <is>
          <t>Yes</t>
        </is>
      </c>
      <c r="K5614" s="58" t="inlineStr">
        <is>
          <t>Yes</t>
        </is>
      </c>
      <c r="L5614" s="58" t="inlineStr">
        <is>
          <t>No</t>
        </is>
      </c>
      <c r="M5614" s="58" t="inlineStr">
        <is>
          <t>Yes</t>
        </is>
      </c>
      <c r="N5614" s="58" t="inlineStr">
        <is>
          <t>No</t>
        </is>
      </c>
      <c r="O5614" s="58" t="inlineStr">
        <is>
          <t>No</t>
        </is>
      </c>
      <c r="P5614" s="58" t="inlineStr">
        <is>
          <t>One year</t>
        </is>
      </c>
      <c r="Q5614" s="58" t="inlineStr">
        <is>
          <t>Yes</t>
        </is>
      </c>
      <c r="R5614" s="58" t="inlineStr">
        <is>
          <t>Credit card (automatic)</t>
        </is>
      </c>
      <c r="S5614" s="123" t="n">
        <v>62.55</v>
      </c>
      <c r="T5614" s="58" t="inlineStr">
        <is>
          <t>2796.45</t>
        </is>
      </c>
      <c r="U5614" s="58" t="inlineStr">
        <is>
          <t>No</t>
        </is>
      </c>
      <c r="V5614" s="123">
        <f>IFERROR(VALUE(TRIM(T5614)),S5614*F5614)</f>
        <v/>
      </c>
      <c r="W5614" s="58">
        <f>IF(F5614&lt;=12,"0-12 mo",IF(F5614&lt;=24,"13-24 mo",IF(F5614&lt;=48,"25-48 mo","49+ mo")))</f>
        <v/>
      </c>
      <c r="X5614" s="58">
        <f>IF(S5614&lt;=35.5,"Q1 Low",IF(S5614&lt;=70.35,"Q2 Mid-Low",IF(S5614&lt;=89.85,"Q3 Mid-High","Q4 High")))</f>
        <v/>
      </c>
      <c r="Y5614" s="58">
        <f>IF(U5614="Yes",1,0)</f>
        <v/>
      </c>
      <c r="Z5614" s="58">
        <f>IF(P5614="Month-to-month",1,0)+IF(M5614="No",1,0)+IF(J5614="No",1,0)+IF(I5614="Fiber optic",1,0)+IF(Q5614="Yes",1,0)</f>
        <v/>
      </c>
    </row>
    <row r="5615" ht="15" customHeight="1" s="59">
      <c r="A5615" s="58" t="inlineStr">
        <is>
          <t>3913-FCUUW</t>
        </is>
      </c>
      <c r="B5615" s="58" t="inlineStr">
        <is>
          <t>Female</t>
        </is>
      </c>
      <c r="C5615" s="58" t="n">
        <v>0</v>
      </c>
      <c r="D5615" s="58" t="inlineStr">
        <is>
          <t>Yes</t>
        </is>
      </c>
      <c r="E5615" s="58" t="inlineStr">
        <is>
          <t>Yes</t>
        </is>
      </c>
      <c r="F5615" s="58" t="n">
        <v>72</v>
      </c>
      <c r="G5615" s="58" t="inlineStr">
        <is>
          <t>Yes</t>
        </is>
      </c>
      <c r="H5615" s="58" t="inlineStr">
        <is>
          <t>Yes</t>
        </is>
      </c>
      <c r="I5615" s="58" t="inlineStr">
        <is>
          <t>DSL</t>
        </is>
      </c>
      <c r="J5615" s="58" t="inlineStr">
        <is>
          <t>Yes</t>
        </is>
      </c>
      <c r="K5615" s="58" t="inlineStr">
        <is>
          <t>Yes</t>
        </is>
      </c>
      <c r="L5615" s="58" t="inlineStr">
        <is>
          <t>Yes</t>
        </is>
      </c>
      <c r="M5615" s="58" t="inlineStr">
        <is>
          <t>Yes</t>
        </is>
      </c>
      <c r="N5615" s="58" t="inlineStr">
        <is>
          <t>No</t>
        </is>
      </c>
      <c r="O5615" s="58" t="inlineStr">
        <is>
          <t>No</t>
        </is>
      </c>
      <c r="P5615" s="58" t="inlineStr">
        <is>
          <t>Two year</t>
        </is>
      </c>
      <c r="Q5615" s="58" t="inlineStr">
        <is>
          <t>Yes</t>
        </is>
      </c>
      <c r="R5615" s="58" t="inlineStr">
        <is>
          <t>Bank transfer (automatic)</t>
        </is>
      </c>
      <c r="S5615" s="123" t="n">
        <v>70.45</v>
      </c>
      <c r="T5615" s="58" t="inlineStr">
        <is>
          <t>5165.7</t>
        </is>
      </c>
      <c r="U5615" s="58" t="inlineStr">
        <is>
          <t>No</t>
        </is>
      </c>
      <c r="V5615" s="123">
        <f>IFERROR(VALUE(TRIM(T5615)),S5615*F5615)</f>
        <v/>
      </c>
      <c r="W5615" s="58">
        <f>IF(F5615&lt;=12,"0-12 mo",IF(F5615&lt;=24,"13-24 mo",IF(F5615&lt;=48,"25-48 mo","49+ mo")))</f>
        <v/>
      </c>
      <c r="X5615" s="58">
        <f>IF(S5615&lt;=35.5,"Q1 Low",IF(S5615&lt;=70.35,"Q2 Mid-Low",IF(S5615&lt;=89.85,"Q3 Mid-High","Q4 High")))</f>
        <v/>
      </c>
      <c r="Y5615" s="58">
        <f>IF(U5615="Yes",1,0)</f>
        <v/>
      </c>
      <c r="Z5615" s="58">
        <f>IF(P5615="Month-to-month",1,0)+IF(M5615="No",1,0)+IF(J5615="No",1,0)+IF(I5615="Fiber optic",1,0)+IF(Q5615="Yes",1,0)</f>
        <v/>
      </c>
    </row>
    <row r="5616" ht="15" customHeight="1" s="59">
      <c r="A5616" s="58" t="inlineStr">
        <is>
          <t>3301-VKTGC</t>
        </is>
      </c>
      <c r="B5616" s="58" t="inlineStr">
        <is>
          <t>Male</t>
        </is>
      </c>
      <c r="C5616" s="58" t="n">
        <v>0</v>
      </c>
      <c r="D5616" s="58" t="inlineStr">
        <is>
          <t>Yes</t>
        </is>
      </c>
      <c r="E5616" s="58" t="inlineStr">
        <is>
          <t>Yes</t>
        </is>
      </c>
      <c r="F5616" s="58" t="n">
        <v>68</v>
      </c>
      <c r="G5616" s="58" t="inlineStr">
        <is>
          <t>Yes</t>
        </is>
      </c>
      <c r="H5616" s="58" t="inlineStr">
        <is>
          <t>Yes</t>
        </is>
      </c>
      <c r="I5616" s="58" t="inlineStr">
        <is>
          <t>Fiber optic</t>
        </is>
      </c>
      <c r="J5616" s="58" t="inlineStr">
        <is>
          <t>Yes</t>
        </is>
      </c>
      <c r="K5616" s="58" t="inlineStr">
        <is>
          <t>Yes</t>
        </is>
      </c>
      <c r="L5616" s="58" t="inlineStr">
        <is>
          <t>No</t>
        </is>
      </c>
      <c r="M5616" s="58" t="inlineStr">
        <is>
          <t>No</t>
        </is>
      </c>
      <c r="N5616" s="58" t="inlineStr">
        <is>
          <t>No</t>
        </is>
      </c>
      <c r="O5616" s="58" t="inlineStr">
        <is>
          <t>No</t>
        </is>
      </c>
      <c r="P5616" s="58" t="inlineStr">
        <is>
          <t>One year</t>
        </is>
      </c>
      <c r="Q5616" s="58" t="inlineStr">
        <is>
          <t>Yes</t>
        </is>
      </c>
      <c r="R5616" s="58" t="inlineStr">
        <is>
          <t>Bank transfer (automatic)</t>
        </is>
      </c>
      <c r="S5616" s="123" t="n">
        <v>85.5</v>
      </c>
      <c r="T5616" s="58" t="inlineStr">
        <is>
          <t>5696.6</t>
        </is>
      </c>
      <c r="U5616" s="58" t="inlineStr">
        <is>
          <t>No</t>
        </is>
      </c>
      <c r="V5616" s="123">
        <f>IFERROR(VALUE(TRIM(T5616)),S5616*F5616)</f>
        <v/>
      </c>
      <c r="W5616" s="58">
        <f>IF(F5616&lt;=12,"0-12 mo",IF(F5616&lt;=24,"13-24 mo",IF(F5616&lt;=48,"25-48 mo","49+ mo")))</f>
        <v/>
      </c>
      <c r="X5616" s="58">
        <f>IF(S5616&lt;=35.5,"Q1 Low",IF(S5616&lt;=70.35,"Q2 Mid-Low",IF(S5616&lt;=89.85,"Q3 Mid-High","Q4 High")))</f>
        <v/>
      </c>
      <c r="Y5616" s="58">
        <f>IF(U5616="Yes",1,0)</f>
        <v/>
      </c>
      <c r="Z5616" s="58">
        <f>IF(P5616="Month-to-month",1,0)+IF(M5616="No",1,0)+IF(J5616="No",1,0)+IF(I5616="Fiber optic",1,0)+IF(Q5616="Yes",1,0)</f>
        <v/>
      </c>
    </row>
    <row r="5617" ht="15" customHeight="1" s="59">
      <c r="A5617" s="58" t="inlineStr">
        <is>
          <t>1493-AMTIE</t>
        </is>
      </c>
      <c r="B5617" s="58" t="inlineStr">
        <is>
          <t>Male</t>
        </is>
      </c>
      <c r="C5617" s="58" t="n">
        <v>0</v>
      </c>
      <c r="D5617" s="58" t="inlineStr">
        <is>
          <t>No</t>
        </is>
      </c>
      <c r="E5617" s="58" t="inlineStr">
        <is>
          <t>No</t>
        </is>
      </c>
      <c r="F5617" s="58" t="n">
        <v>1</v>
      </c>
      <c r="G5617" s="58" t="inlineStr">
        <is>
          <t>Yes</t>
        </is>
      </c>
      <c r="H5617" s="58" t="inlineStr">
        <is>
          <t>No</t>
        </is>
      </c>
      <c r="I5617" s="58" t="inlineStr">
        <is>
          <t>No</t>
        </is>
      </c>
      <c r="J5617" s="58" t="inlineStr">
        <is>
          <t>No internet service</t>
        </is>
      </c>
      <c r="K5617" s="58" t="inlineStr">
        <is>
          <t>No internet service</t>
        </is>
      </c>
      <c r="L5617" s="58" t="inlineStr">
        <is>
          <t>No internet service</t>
        </is>
      </c>
      <c r="M5617" s="58" t="inlineStr">
        <is>
          <t>No internet service</t>
        </is>
      </c>
      <c r="N5617" s="58" t="inlineStr">
        <is>
          <t>No internet service</t>
        </is>
      </c>
      <c r="O5617" s="58" t="inlineStr">
        <is>
          <t>No internet service</t>
        </is>
      </c>
      <c r="P5617" s="58" t="inlineStr">
        <is>
          <t>Month-to-month</t>
        </is>
      </c>
      <c r="Q5617" s="58" t="inlineStr">
        <is>
          <t>Yes</t>
        </is>
      </c>
      <c r="R5617" s="58" t="inlineStr">
        <is>
          <t>Bank transfer (automatic)</t>
        </is>
      </c>
      <c r="S5617" s="123" t="n">
        <v>20.2</v>
      </c>
      <c r="T5617" s="58" t="inlineStr">
        <is>
          <t>20.2</t>
        </is>
      </c>
      <c r="U5617" s="58" t="inlineStr">
        <is>
          <t>Yes</t>
        </is>
      </c>
      <c r="V5617" s="123">
        <f>IFERROR(VALUE(TRIM(T5617)),S5617*F5617)</f>
        <v/>
      </c>
      <c r="W5617" s="58">
        <f>IF(F5617&lt;=12,"0-12 mo",IF(F5617&lt;=24,"13-24 mo",IF(F5617&lt;=48,"25-48 mo","49+ mo")))</f>
        <v/>
      </c>
      <c r="X5617" s="58">
        <f>IF(S5617&lt;=35.5,"Q1 Low",IF(S5617&lt;=70.35,"Q2 Mid-Low",IF(S5617&lt;=89.85,"Q3 Mid-High","Q4 High")))</f>
        <v/>
      </c>
      <c r="Y5617" s="58">
        <f>IF(U5617="Yes",1,0)</f>
        <v/>
      </c>
      <c r="Z5617" s="58">
        <f>IF(P5617="Month-to-month",1,0)+IF(M5617="No",1,0)+IF(J5617="No",1,0)+IF(I5617="Fiber optic",1,0)+IF(Q5617="Yes",1,0)</f>
        <v/>
      </c>
    </row>
    <row r="5618" ht="15" customHeight="1" s="59">
      <c r="A5618" s="58" t="inlineStr">
        <is>
          <t>9555-SAHUZ</t>
        </is>
      </c>
      <c r="B5618" s="58" t="inlineStr">
        <is>
          <t>Female</t>
        </is>
      </c>
      <c r="C5618" s="58" t="n">
        <v>0</v>
      </c>
      <c r="D5618" s="58" t="inlineStr">
        <is>
          <t>Yes</t>
        </is>
      </c>
      <c r="E5618" s="58" t="inlineStr">
        <is>
          <t>Yes</t>
        </is>
      </c>
      <c r="F5618" s="58" t="n">
        <v>38</v>
      </c>
      <c r="G5618" s="58" t="inlineStr">
        <is>
          <t>Yes</t>
        </is>
      </c>
      <c r="H5618" s="58" t="inlineStr">
        <is>
          <t>No</t>
        </is>
      </c>
      <c r="I5618" s="58" t="inlineStr">
        <is>
          <t>DSL</t>
        </is>
      </c>
      <c r="J5618" s="58" t="inlineStr">
        <is>
          <t>Yes</t>
        </is>
      </c>
      <c r="K5618" s="58" t="inlineStr">
        <is>
          <t>Yes</t>
        </is>
      </c>
      <c r="L5618" s="58" t="inlineStr">
        <is>
          <t>No</t>
        </is>
      </c>
      <c r="M5618" s="58" t="inlineStr">
        <is>
          <t>No</t>
        </is>
      </c>
      <c r="N5618" s="58" t="inlineStr">
        <is>
          <t>No</t>
        </is>
      </c>
      <c r="O5618" s="58" t="inlineStr">
        <is>
          <t>No</t>
        </is>
      </c>
      <c r="P5618" s="58" t="inlineStr">
        <is>
          <t>Month-to-month</t>
        </is>
      </c>
      <c r="Q5618" s="58" t="inlineStr">
        <is>
          <t>No</t>
        </is>
      </c>
      <c r="R5618" s="58" t="inlineStr">
        <is>
          <t>Electronic check</t>
        </is>
      </c>
      <c r="S5618" s="123" t="n">
        <v>54.5</v>
      </c>
      <c r="T5618" s="58" t="inlineStr">
        <is>
          <t>2076.05</t>
        </is>
      </c>
      <c r="U5618" s="58" t="inlineStr">
        <is>
          <t>No</t>
        </is>
      </c>
      <c r="V5618" s="123">
        <f>IFERROR(VALUE(TRIM(T5618)),S5618*F5618)</f>
        <v/>
      </c>
      <c r="W5618" s="58">
        <f>IF(F5618&lt;=12,"0-12 mo",IF(F5618&lt;=24,"13-24 mo",IF(F5618&lt;=48,"25-48 mo","49+ mo")))</f>
        <v/>
      </c>
      <c r="X5618" s="58">
        <f>IF(S5618&lt;=35.5,"Q1 Low",IF(S5618&lt;=70.35,"Q2 Mid-Low",IF(S5618&lt;=89.85,"Q3 Mid-High","Q4 High")))</f>
        <v/>
      </c>
      <c r="Y5618" s="58">
        <f>IF(U5618="Yes",1,0)</f>
        <v/>
      </c>
      <c r="Z5618" s="58">
        <f>IF(P5618="Month-to-month",1,0)+IF(M5618="No",1,0)+IF(J5618="No",1,0)+IF(I5618="Fiber optic",1,0)+IF(Q5618="Yes",1,0)</f>
        <v/>
      </c>
    </row>
    <row r="5619" ht="15" customHeight="1" s="59">
      <c r="A5619" s="58" t="inlineStr">
        <is>
          <t>0816-TSPHQ</t>
        </is>
      </c>
      <c r="B5619" s="58" t="inlineStr">
        <is>
          <t>Male</t>
        </is>
      </c>
      <c r="C5619" s="58" t="n">
        <v>0</v>
      </c>
      <c r="D5619" s="58" t="inlineStr">
        <is>
          <t>No</t>
        </is>
      </c>
      <c r="E5619" s="58" t="inlineStr">
        <is>
          <t>No</t>
        </is>
      </c>
      <c r="F5619" s="58" t="n">
        <v>2</v>
      </c>
      <c r="G5619" s="58" t="inlineStr">
        <is>
          <t>Yes</t>
        </is>
      </c>
      <c r="H5619" s="58" t="inlineStr">
        <is>
          <t>No</t>
        </is>
      </c>
      <c r="I5619" s="58" t="inlineStr">
        <is>
          <t>No</t>
        </is>
      </c>
      <c r="J5619" s="58" t="inlineStr">
        <is>
          <t>No internet service</t>
        </is>
      </c>
      <c r="K5619" s="58" t="inlineStr">
        <is>
          <t>No internet service</t>
        </is>
      </c>
      <c r="L5619" s="58" t="inlineStr">
        <is>
          <t>No internet service</t>
        </is>
      </c>
      <c r="M5619" s="58" t="inlineStr">
        <is>
          <t>No internet service</t>
        </is>
      </c>
      <c r="N5619" s="58" t="inlineStr">
        <is>
          <t>No internet service</t>
        </is>
      </c>
      <c r="O5619" s="58" t="inlineStr">
        <is>
          <t>No internet service</t>
        </is>
      </c>
      <c r="P5619" s="58" t="inlineStr">
        <is>
          <t>Month-to-month</t>
        </is>
      </c>
      <c r="Q5619" s="58" t="inlineStr">
        <is>
          <t>No</t>
        </is>
      </c>
      <c r="R5619" s="58" t="inlineStr">
        <is>
          <t>Mailed check</t>
        </is>
      </c>
      <c r="S5619" s="123" t="n">
        <v>20.75</v>
      </c>
      <c r="T5619" s="58" t="inlineStr">
        <is>
          <t>44.2</t>
        </is>
      </c>
      <c r="U5619" s="58" t="inlineStr">
        <is>
          <t>No</t>
        </is>
      </c>
      <c r="V5619" s="123">
        <f>IFERROR(VALUE(TRIM(T5619)),S5619*F5619)</f>
        <v/>
      </c>
      <c r="W5619" s="58">
        <f>IF(F5619&lt;=12,"0-12 mo",IF(F5619&lt;=24,"13-24 mo",IF(F5619&lt;=48,"25-48 mo","49+ mo")))</f>
        <v/>
      </c>
      <c r="X5619" s="58">
        <f>IF(S5619&lt;=35.5,"Q1 Low",IF(S5619&lt;=70.35,"Q2 Mid-Low",IF(S5619&lt;=89.85,"Q3 Mid-High","Q4 High")))</f>
        <v/>
      </c>
      <c r="Y5619" s="58">
        <f>IF(U5619="Yes",1,0)</f>
        <v/>
      </c>
      <c r="Z5619" s="58">
        <f>IF(P5619="Month-to-month",1,0)+IF(M5619="No",1,0)+IF(J5619="No",1,0)+IF(I5619="Fiber optic",1,0)+IF(Q5619="Yes",1,0)</f>
        <v/>
      </c>
    </row>
    <row r="5620" ht="15" customHeight="1" s="59">
      <c r="A5620" s="58" t="inlineStr">
        <is>
          <t>9932-WBWIK</t>
        </is>
      </c>
      <c r="B5620" s="58" t="inlineStr">
        <is>
          <t>Male</t>
        </is>
      </c>
      <c r="C5620" s="58" t="n">
        <v>0</v>
      </c>
      <c r="D5620" s="58" t="inlineStr">
        <is>
          <t>No</t>
        </is>
      </c>
      <c r="E5620" s="58" t="inlineStr">
        <is>
          <t>No</t>
        </is>
      </c>
      <c r="F5620" s="58" t="n">
        <v>11</v>
      </c>
      <c r="G5620" s="58" t="inlineStr">
        <is>
          <t>Yes</t>
        </is>
      </c>
      <c r="H5620" s="58" t="inlineStr">
        <is>
          <t>No</t>
        </is>
      </c>
      <c r="I5620" s="58" t="inlineStr">
        <is>
          <t>No</t>
        </is>
      </c>
      <c r="J5620" s="58" t="inlineStr">
        <is>
          <t>No internet service</t>
        </is>
      </c>
      <c r="K5620" s="58" t="inlineStr">
        <is>
          <t>No internet service</t>
        </is>
      </c>
      <c r="L5620" s="58" t="inlineStr">
        <is>
          <t>No internet service</t>
        </is>
      </c>
      <c r="M5620" s="58" t="inlineStr">
        <is>
          <t>No internet service</t>
        </is>
      </c>
      <c r="N5620" s="58" t="inlineStr">
        <is>
          <t>No internet service</t>
        </is>
      </c>
      <c r="O5620" s="58" t="inlineStr">
        <is>
          <t>No internet service</t>
        </is>
      </c>
      <c r="P5620" s="58" t="inlineStr">
        <is>
          <t>Month-to-month</t>
        </is>
      </c>
      <c r="Q5620" s="58" t="inlineStr">
        <is>
          <t>No</t>
        </is>
      </c>
      <c r="R5620" s="58" t="inlineStr">
        <is>
          <t>Mailed check</t>
        </is>
      </c>
      <c r="S5620" s="123" t="n">
        <v>20.35</v>
      </c>
      <c r="T5620" s="58" t="inlineStr">
        <is>
          <t>215.25</t>
        </is>
      </c>
      <c r="U5620" s="58" t="inlineStr">
        <is>
          <t>No</t>
        </is>
      </c>
      <c r="V5620" s="123">
        <f>IFERROR(VALUE(TRIM(T5620)),S5620*F5620)</f>
        <v/>
      </c>
      <c r="W5620" s="58">
        <f>IF(F5620&lt;=12,"0-12 mo",IF(F5620&lt;=24,"13-24 mo",IF(F5620&lt;=48,"25-48 mo","49+ mo")))</f>
        <v/>
      </c>
      <c r="X5620" s="58">
        <f>IF(S5620&lt;=35.5,"Q1 Low",IF(S5620&lt;=70.35,"Q2 Mid-Low",IF(S5620&lt;=89.85,"Q3 Mid-High","Q4 High")))</f>
        <v/>
      </c>
      <c r="Y5620" s="58">
        <f>IF(U5620="Yes",1,0)</f>
        <v/>
      </c>
      <c r="Z5620" s="58">
        <f>IF(P5620="Month-to-month",1,0)+IF(M5620="No",1,0)+IF(J5620="No",1,0)+IF(I5620="Fiber optic",1,0)+IF(Q5620="Yes",1,0)</f>
        <v/>
      </c>
    </row>
    <row r="5621" ht="15" customHeight="1" s="59">
      <c r="A5621" s="58" t="inlineStr">
        <is>
          <t>4619-EVPHY</t>
        </is>
      </c>
      <c r="B5621" s="58" t="inlineStr">
        <is>
          <t>Female</t>
        </is>
      </c>
      <c r="C5621" s="58" t="n">
        <v>1</v>
      </c>
      <c r="D5621" s="58" t="inlineStr">
        <is>
          <t>Yes</t>
        </is>
      </c>
      <c r="E5621" s="58" t="inlineStr">
        <is>
          <t>No</t>
        </is>
      </c>
      <c r="F5621" s="58" t="n">
        <v>20</v>
      </c>
      <c r="G5621" s="58" t="inlineStr">
        <is>
          <t>Yes</t>
        </is>
      </c>
      <c r="H5621" s="58" t="inlineStr">
        <is>
          <t>No</t>
        </is>
      </c>
      <c r="I5621" s="58" t="inlineStr">
        <is>
          <t>Fiber optic</t>
        </is>
      </c>
      <c r="J5621" s="58" t="inlineStr">
        <is>
          <t>No</t>
        </is>
      </c>
      <c r="K5621" s="58" t="inlineStr">
        <is>
          <t>No</t>
        </is>
      </c>
      <c r="L5621" s="58" t="inlineStr">
        <is>
          <t>No</t>
        </is>
      </c>
      <c r="M5621" s="58" t="inlineStr">
        <is>
          <t>No</t>
        </is>
      </c>
      <c r="N5621" s="58" t="inlineStr">
        <is>
          <t>Yes</t>
        </is>
      </c>
      <c r="O5621" s="58" t="inlineStr">
        <is>
          <t>Yes</t>
        </is>
      </c>
      <c r="P5621" s="58" t="inlineStr">
        <is>
          <t>One year</t>
        </is>
      </c>
      <c r="Q5621" s="58" t="inlineStr">
        <is>
          <t>Yes</t>
        </is>
      </c>
      <c r="R5621" s="58" t="inlineStr">
        <is>
          <t>Bank transfer (automatic)</t>
        </is>
      </c>
      <c r="S5621" s="123" t="n">
        <v>91</v>
      </c>
      <c r="T5621" s="58" t="inlineStr">
        <is>
          <t>1859.5</t>
        </is>
      </c>
      <c r="U5621" s="58" t="inlineStr">
        <is>
          <t>No</t>
        </is>
      </c>
      <c r="V5621" s="123">
        <f>IFERROR(VALUE(TRIM(T5621)),S5621*F5621)</f>
        <v/>
      </c>
      <c r="W5621" s="58">
        <f>IF(F5621&lt;=12,"0-12 mo",IF(F5621&lt;=24,"13-24 mo",IF(F5621&lt;=48,"25-48 mo","49+ mo")))</f>
        <v/>
      </c>
      <c r="X5621" s="58">
        <f>IF(S5621&lt;=35.5,"Q1 Low",IF(S5621&lt;=70.35,"Q2 Mid-Low",IF(S5621&lt;=89.85,"Q3 Mid-High","Q4 High")))</f>
        <v/>
      </c>
      <c r="Y5621" s="58">
        <f>IF(U5621="Yes",1,0)</f>
        <v/>
      </c>
      <c r="Z5621" s="58">
        <f>IF(P5621="Month-to-month",1,0)+IF(M5621="No",1,0)+IF(J5621="No",1,0)+IF(I5621="Fiber optic",1,0)+IF(Q5621="Yes",1,0)</f>
        <v/>
      </c>
    </row>
    <row r="5622" ht="15" customHeight="1" s="59">
      <c r="A5622" s="58" t="inlineStr">
        <is>
          <t>5286-YHCVC</t>
        </is>
      </c>
      <c r="B5622" s="58" t="inlineStr">
        <is>
          <t>Male</t>
        </is>
      </c>
      <c r="C5622" s="58" t="n">
        <v>0</v>
      </c>
      <c r="D5622" s="58" t="inlineStr">
        <is>
          <t>Yes</t>
        </is>
      </c>
      <c r="E5622" s="58" t="inlineStr">
        <is>
          <t>No</t>
        </is>
      </c>
      <c r="F5622" s="58" t="n">
        <v>72</v>
      </c>
      <c r="G5622" s="58" t="inlineStr">
        <is>
          <t>Yes</t>
        </is>
      </c>
      <c r="H5622" s="58" t="inlineStr">
        <is>
          <t>Yes</t>
        </is>
      </c>
      <c r="I5622" s="58" t="inlineStr">
        <is>
          <t>Fiber optic</t>
        </is>
      </c>
      <c r="J5622" s="58" t="inlineStr">
        <is>
          <t>No</t>
        </is>
      </c>
      <c r="K5622" s="58" t="inlineStr">
        <is>
          <t>Yes</t>
        </is>
      </c>
      <c r="L5622" s="58" t="inlineStr">
        <is>
          <t>Yes</t>
        </is>
      </c>
      <c r="M5622" s="58" t="inlineStr">
        <is>
          <t>No</t>
        </is>
      </c>
      <c r="N5622" s="58" t="inlineStr">
        <is>
          <t>Yes</t>
        </is>
      </c>
      <c r="O5622" s="58" t="inlineStr">
        <is>
          <t>Yes</t>
        </is>
      </c>
      <c r="P5622" s="58" t="inlineStr">
        <is>
          <t>Two year</t>
        </is>
      </c>
      <c r="Q5622" s="58" t="inlineStr">
        <is>
          <t>Yes</t>
        </is>
      </c>
      <c r="R5622" s="58" t="inlineStr">
        <is>
          <t>Bank transfer (automatic)</t>
        </is>
      </c>
      <c r="S5622" s="123" t="n">
        <v>104.8</v>
      </c>
      <c r="T5622" s="58" t="inlineStr">
        <is>
          <t>7470.1</t>
        </is>
      </c>
      <c r="U5622" s="58" t="inlineStr">
        <is>
          <t>No</t>
        </is>
      </c>
      <c r="V5622" s="123">
        <f>IFERROR(VALUE(TRIM(T5622)),S5622*F5622)</f>
        <v/>
      </c>
      <c r="W5622" s="58">
        <f>IF(F5622&lt;=12,"0-12 mo",IF(F5622&lt;=24,"13-24 mo",IF(F5622&lt;=48,"25-48 mo","49+ mo")))</f>
        <v/>
      </c>
      <c r="X5622" s="58">
        <f>IF(S5622&lt;=35.5,"Q1 Low",IF(S5622&lt;=70.35,"Q2 Mid-Low",IF(S5622&lt;=89.85,"Q3 Mid-High","Q4 High")))</f>
        <v/>
      </c>
      <c r="Y5622" s="58">
        <f>IF(U5622="Yes",1,0)</f>
        <v/>
      </c>
      <c r="Z5622" s="58">
        <f>IF(P5622="Month-to-month",1,0)+IF(M5622="No",1,0)+IF(J5622="No",1,0)+IF(I5622="Fiber optic",1,0)+IF(Q5622="Yes",1,0)</f>
        <v/>
      </c>
    </row>
    <row r="5623" ht="15" customHeight="1" s="59">
      <c r="A5623" s="58" t="inlineStr">
        <is>
          <t>6424-ELEYH</t>
        </is>
      </c>
      <c r="B5623" s="58" t="inlineStr">
        <is>
          <t>Female</t>
        </is>
      </c>
      <c r="C5623" s="58" t="n">
        <v>0</v>
      </c>
      <c r="D5623" s="58" t="inlineStr">
        <is>
          <t>Yes</t>
        </is>
      </c>
      <c r="E5623" s="58" t="inlineStr">
        <is>
          <t>No</t>
        </is>
      </c>
      <c r="F5623" s="58" t="n">
        <v>3</v>
      </c>
      <c r="G5623" s="58" t="inlineStr">
        <is>
          <t>Yes</t>
        </is>
      </c>
      <c r="H5623" s="58" t="inlineStr">
        <is>
          <t>Yes</t>
        </is>
      </c>
      <c r="I5623" s="58" t="inlineStr">
        <is>
          <t>Fiber optic</t>
        </is>
      </c>
      <c r="J5623" s="58" t="inlineStr">
        <is>
          <t>No</t>
        </is>
      </c>
      <c r="K5623" s="58" t="inlineStr">
        <is>
          <t>No</t>
        </is>
      </c>
      <c r="L5623" s="58" t="inlineStr">
        <is>
          <t>No</t>
        </is>
      </c>
      <c r="M5623" s="58" t="inlineStr">
        <is>
          <t>No</t>
        </is>
      </c>
      <c r="N5623" s="58" t="inlineStr">
        <is>
          <t>No</t>
        </is>
      </c>
      <c r="O5623" s="58" t="inlineStr">
        <is>
          <t>No</t>
        </is>
      </c>
      <c r="P5623" s="58" t="inlineStr">
        <is>
          <t>Month-to-month</t>
        </is>
      </c>
      <c r="Q5623" s="58" t="inlineStr">
        <is>
          <t>Yes</t>
        </is>
      </c>
      <c r="R5623" s="58" t="inlineStr">
        <is>
          <t>Credit card (automatic)</t>
        </is>
      </c>
      <c r="S5623" s="123" t="n">
        <v>74.75</v>
      </c>
      <c r="T5623" s="58" t="inlineStr">
        <is>
          <t>229.5</t>
        </is>
      </c>
      <c r="U5623" s="58" t="inlineStr">
        <is>
          <t>Yes</t>
        </is>
      </c>
      <c r="V5623" s="123">
        <f>IFERROR(VALUE(TRIM(T5623)),S5623*F5623)</f>
        <v/>
      </c>
      <c r="W5623" s="58">
        <f>IF(F5623&lt;=12,"0-12 mo",IF(F5623&lt;=24,"13-24 mo",IF(F5623&lt;=48,"25-48 mo","49+ mo")))</f>
        <v/>
      </c>
      <c r="X5623" s="58">
        <f>IF(S5623&lt;=35.5,"Q1 Low",IF(S5623&lt;=70.35,"Q2 Mid-Low",IF(S5623&lt;=89.85,"Q3 Mid-High","Q4 High")))</f>
        <v/>
      </c>
      <c r="Y5623" s="58">
        <f>IF(U5623="Yes",1,0)</f>
        <v/>
      </c>
      <c r="Z5623" s="58">
        <f>IF(P5623="Month-to-month",1,0)+IF(M5623="No",1,0)+IF(J5623="No",1,0)+IF(I5623="Fiber optic",1,0)+IF(Q5623="Yes",1,0)</f>
        <v/>
      </c>
    </row>
    <row r="5624" ht="15" customHeight="1" s="59">
      <c r="A5624" s="58" t="inlineStr">
        <is>
          <t>4391-RESHN</t>
        </is>
      </c>
      <c r="B5624" s="58" t="inlineStr">
        <is>
          <t>Male</t>
        </is>
      </c>
      <c r="C5624" s="58" t="n">
        <v>0</v>
      </c>
      <c r="D5624" s="58" t="inlineStr">
        <is>
          <t>No</t>
        </is>
      </c>
      <c r="E5624" s="58" t="inlineStr">
        <is>
          <t>No</t>
        </is>
      </c>
      <c r="F5624" s="58" t="n">
        <v>23</v>
      </c>
      <c r="G5624" s="58" t="inlineStr">
        <is>
          <t>Yes</t>
        </is>
      </c>
      <c r="H5624" s="58" t="inlineStr">
        <is>
          <t>Yes</t>
        </is>
      </c>
      <c r="I5624" s="58" t="inlineStr">
        <is>
          <t>Fiber optic</t>
        </is>
      </c>
      <c r="J5624" s="58" t="inlineStr">
        <is>
          <t>No</t>
        </is>
      </c>
      <c r="K5624" s="58" t="inlineStr">
        <is>
          <t>No</t>
        </is>
      </c>
      <c r="L5624" s="58" t="inlineStr">
        <is>
          <t>Yes</t>
        </is>
      </c>
      <c r="M5624" s="58" t="inlineStr">
        <is>
          <t>Yes</t>
        </is>
      </c>
      <c r="N5624" s="58" t="inlineStr">
        <is>
          <t>Yes</t>
        </is>
      </c>
      <c r="O5624" s="58" t="inlineStr">
        <is>
          <t>Yes</t>
        </is>
      </c>
      <c r="P5624" s="58" t="inlineStr">
        <is>
          <t>Month-to-month</t>
        </is>
      </c>
      <c r="Q5624" s="58" t="inlineStr">
        <is>
          <t>Yes</t>
        </is>
      </c>
      <c r="R5624" s="58" t="inlineStr">
        <is>
          <t>Mailed check</t>
        </is>
      </c>
      <c r="S5624" s="123" t="n">
        <v>104.05</v>
      </c>
      <c r="T5624" s="58" t="inlineStr">
        <is>
          <t>2470.1</t>
        </is>
      </c>
      <c r="U5624" s="58" t="inlineStr">
        <is>
          <t>Yes</t>
        </is>
      </c>
      <c r="V5624" s="123">
        <f>IFERROR(VALUE(TRIM(T5624)),S5624*F5624)</f>
        <v/>
      </c>
      <c r="W5624" s="58">
        <f>IF(F5624&lt;=12,"0-12 mo",IF(F5624&lt;=24,"13-24 mo",IF(F5624&lt;=48,"25-48 mo","49+ mo")))</f>
        <v/>
      </c>
      <c r="X5624" s="58">
        <f>IF(S5624&lt;=35.5,"Q1 Low",IF(S5624&lt;=70.35,"Q2 Mid-Low",IF(S5624&lt;=89.85,"Q3 Mid-High","Q4 High")))</f>
        <v/>
      </c>
      <c r="Y5624" s="58">
        <f>IF(U5624="Yes",1,0)</f>
        <v/>
      </c>
      <c r="Z5624" s="58">
        <f>IF(P5624="Month-to-month",1,0)+IF(M5624="No",1,0)+IF(J5624="No",1,0)+IF(I5624="Fiber optic",1,0)+IF(Q5624="Yes",1,0)</f>
        <v/>
      </c>
    </row>
    <row r="5625" ht="15" customHeight="1" s="59">
      <c r="A5625" s="58" t="inlineStr">
        <is>
          <t>9115-YQHGA</t>
        </is>
      </c>
      <c r="B5625" s="58" t="inlineStr">
        <is>
          <t>Male</t>
        </is>
      </c>
      <c r="C5625" s="58" t="n">
        <v>0</v>
      </c>
      <c r="D5625" s="58" t="inlineStr">
        <is>
          <t>No</t>
        </is>
      </c>
      <c r="E5625" s="58" t="inlineStr">
        <is>
          <t>No</t>
        </is>
      </c>
      <c r="F5625" s="58" t="n">
        <v>40</v>
      </c>
      <c r="G5625" s="58" t="inlineStr">
        <is>
          <t>Yes</t>
        </is>
      </c>
      <c r="H5625" s="58" t="inlineStr">
        <is>
          <t>No</t>
        </is>
      </c>
      <c r="I5625" s="58" t="inlineStr">
        <is>
          <t>DSL</t>
        </is>
      </c>
      <c r="J5625" s="58" t="inlineStr">
        <is>
          <t>No</t>
        </is>
      </c>
      <c r="K5625" s="58" t="inlineStr">
        <is>
          <t>No</t>
        </is>
      </c>
      <c r="L5625" s="58" t="inlineStr">
        <is>
          <t>No</t>
        </is>
      </c>
      <c r="M5625" s="58" t="inlineStr">
        <is>
          <t>Yes</t>
        </is>
      </c>
      <c r="N5625" s="58" t="inlineStr">
        <is>
          <t>No</t>
        </is>
      </c>
      <c r="O5625" s="58" t="inlineStr">
        <is>
          <t>No</t>
        </is>
      </c>
      <c r="P5625" s="58" t="inlineStr">
        <is>
          <t>Month-to-month</t>
        </is>
      </c>
      <c r="Q5625" s="58" t="inlineStr">
        <is>
          <t>Yes</t>
        </is>
      </c>
      <c r="R5625" s="58" t="inlineStr">
        <is>
          <t>Electronic check</t>
        </is>
      </c>
      <c r="S5625" s="123" t="n">
        <v>51.1</v>
      </c>
      <c r="T5625" s="58" t="inlineStr">
        <is>
          <t>2092.9</t>
        </is>
      </c>
      <c r="U5625" s="58" t="inlineStr">
        <is>
          <t>No</t>
        </is>
      </c>
      <c r="V5625" s="123">
        <f>IFERROR(VALUE(TRIM(T5625)),S5625*F5625)</f>
        <v/>
      </c>
      <c r="W5625" s="58">
        <f>IF(F5625&lt;=12,"0-12 mo",IF(F5625&lt;=24,"13-24 mo",IF(F5625&lt;=48,"25-48 mo","49+ mo")))</f>
        <v/>
      </c>
      <c r="X5625" s="58">
        <f>IF(S5625&lt;=35.5,"Q1 Low",IF(S5625&lt;=70.35,"Q2 Mid-Low",IF(S5625&lt;=89.85,"Q3 Mid-High","Q4 High")))</f>
        <v/>
      </c>
      <c r="Y5625" s="58">
        <f>IF(U5625="Yes",1,0)</f>
        <v/>
      </c>
      <c r="Z5625" s="58">
        <f>IF(P5625="Month-to-month",1,0)+IF(M5625="No",1,0)+IF(J5625="No",1,0)+IF(I5625="Fiber optic",1,0)+IF(Q5625="Yes",1,0)</f>
        <v/>
      </c>
    </row>
    <row r="5626" ht="15" customHeight="1" s="59">
      <c r="A5626" s="58" t="inlineStr">
        <is>
          <t>4462-CYWMH</t>
        </is>
      </c>
      <c r="B5626" s="58" t="inlineStr">
        <is>
          <t>Male</t>
        </is>
      </c>
      <c r="C5626" s="58" t="n">
        <v>1</v>
      </c>
      <c r="D5626" s="58" t="inlineStr">
        <is>
          <t>Yes</t>
        </is>
      </c>
      <c r="E5626" s="58" t="inlineStr">
        <is>
          <t>No</t>
        </is>
      </c>
      <c r="F5626" s="58" t="n">
        <v>62</v>
      </c>
      <c r="G5626" s="58" t="inlineStr">
        <is>
          <t>Yes</t>
        </is>
      </c>
      <c r="H5626" s="58" t="inlineStr">
        <is>
          <t>Yes</t>
        </is>
      </c>
      <c r="I5626" s="58" t="inlineStr">
        <is>
          <t>Fiber optic</t>
        </is>
      </c>
      <c r="J5626" s="58" t="inlineStr">
        <is>
          <t>No</t>
        </is>
      </c>
      <c r="K5626" s="58" t="inlineStr">
        <is>
          <t>Yes</t>
        </is>
      </c>
      <c r="L5626" s="58" t="inlineStr">
        <is>
          <t>No</t>
        </is>
      </c>
      <c r="M5626" s="58" t="inlineStr">
        <is>
          <t>No</t>
        </is>
      </c>
      <c r="N5626" s="58" t="inlineStr">
        <is>
          <t>No</t>
        </is>
      </c>
      <c r="O5626" s="58" t="inlineStr">
        <is>
          <t>Yes</t>
        </is>
      </c>
      <c r="P5626" s="58" t="inlineStr">
        <is>
          <t>Month-to-month</t>
        </is>
      </c>
      <c r="Q5626" s="58" t="inlineStr">
        <is>
          <t>Yes</t>
        </is>
      </c>
      <c r="R5626" s="58" t="inlineStr">
        <is>
          <t>Bank transfer (automatic)</t>
        </is>
      </c>
      <c r="S5626" s="123" t="n">
        <v>89.8</v>
      </c>
      <c r="T5626" s="58" t="inlineStr">
        <is>
          <t>5629.55</t>
        </is>
      </c>
      <c r="U5626" s="58" t="inlineStr">
        <is>
          <t>No</t>
        </is>
      </c>
      <c r="V5626" s="123">
        <f>IFERROR(VALUE(TRIM(T5626)),S5626*F5626)</f>
        <v/>
      </c>
      <c r="W5626" s="58">
        <f>IF(F5626&lt;=12,"0-12 mo",IF(F5626&lt;=24,"13-24 mo",IF(F5626&lt;=48,"25-48 mo","49+ mo")))</f>
        <v/>
      </c>
      <c r="X5626" s="58">
        <f>IF(S5626&lt;=35.5,"Q1 Low",IF(S5626&lt;=70.35,"Q2 Mid-Low",IF(S5626&lt;=89.85,"Q3 Mid-High","Q4 High")))</f>
        <v/>
      </c>
      <c r="Y5626" s="58">
        <f>IF(U5626="Yes",1,0)</f>
        <v/>
      </c>
      <c r="Z5626" s="58">
        <f>IF(P5626="Month-to-month",1,0)+IF(M5626="No",1,0)+IF(J5626="No",1,0)+IF(I5626="Fiber optic",1,0)+IF(Q5626="Yes",1,0)</f>
        <v/>
      </c>
    </row>
    <row r="5627" ht="15" customHeight="1" s="59">
      <c r="A5627" s="58" t="inlineStr">
        <is>
          <t>8963-MQVYN</t>
        </is>
      </c>
      <c r="B5627" s="58" t="inlineStr">
        <is>
          <t>Female</t>
        </is>
      </c>
      <c r="C5627" s="58" t="n">
        <v>0</v>
      </c>
      <c r="D5627" s="58" t="inlineStr">
        <is>
          <t>No</t>
        </is>
      </c>
      <c r="E5627" s="58" t="inlineStr">
        <is>
          <t>Yes</t>
        </is>
      </c>
      <c r="F5627" s="58" t="n">
        <v>22</v>
      </c>
      <c r="G5627" s="58" t="inlineStr">
        <is>
          <t>Yes</t>
        </is>
      </c>
      <c r="H5627" s="58" t="inlineStr">
        <is>
          <t>No</t>
        </is>
      </c>
      <c r="I5627" s="58" t="inlineStr">
        <is>
          <t>No</t>
        </is>
      </c>
      <c r="J5627" s="58" t="inlineStr">
        <is>
          <t>No internet service</t>
        </is>
      </c>
      <c r="K5627" s="58" t="inlineStr">
        <is>
          <t>No internet service</t>
        </is>
      </c>
      <c r="L5627" s="58" t="inlineStr">
        <is>
          <t>No internet service</t>
        </is>
      </c>
      <c r="M5627" s="58" t="inlineStr">
        <is>
          <t>No internet service</t>
        </is>
      </c>
      <c r="N5627" s="58" t="inlineStr">
        <is>
          <t>No internet service</t>
        </is>
      </c>
      <c r="O5627" s="58" t="inlineStr">
        <is>
          <t>No internet service</t>
        </is>
      </c>
      <c r="P5627" s="58" t="inlineStr">
        <is>
          <t>Month-to-month</t>
        </is>
      </c>
      <c r="Q5627" s="58" t="inlineStr">
        <is>
          <t>Yes</t>
        </is>
      </c>
      <c r="R5627" s="58" t="inlineStr">
        <is>
          <t>Electronic check</t>
        </is>
      </c>
      <c r="S5627" s="123" t="n">
        <v>20.55</v>
      </c>
      <c r="T5627" s="58" t="inlineStr">
        <is>
          <t>469.85</t>
        </is>
      </c>
      <c r="U5627" s="58" t="inlineStr">
        <is>
          <t>No</t>
        </is>
      </c>
      <c r="V5627" s="123">
        <f>IFERROR(VALUE(TRIM(T5627)),S5627*F5627)</f>
        <v/>
      </c>
      <c r="W5627" s="58">
        <f>IF(F5627&lt;=12,"0-12 mo",IF(F5627&lt;=24,"13-24 mo",IF(F5627&lt;=48,"25-48 mo","49+ mo")))</f>
        <v/>
      </c>
      <c r="X5627" s="58">
        <f>IF(S5627&lt;=35.5,"Q1 Low",IF(S5627&lt;=70.35,"Q2 Mid-Low",IF(S5627&lt;=89.85,"Q3 Mid-High","Q4 High")))</f>
        <v/>
      </c>
      <c r="Y5627" s="58">
        <f>IF(U5627="Yes",1,0)</f>
        <v/>
      </c>
      <c r="Z5627" s="58">
        <f>IF(P5627="Month-to-month",1,0)+IF(M5627="No",1,0)+IF(J5627="No",1,0)+IF(I5627="Fiber optic",1,0)+IF(Q5627="Yes",1,0)</f>
        <v/>
      </c>
    </row>
    <row r="5628" ht="15" customHeight="1" s="59">
      <c r="A5628" s="58" t="inlineStr">
        <is>
          <t>2458-EOMRE</t>
        </is>
      </c>
      <c r="B5628" s="58" t="inlineStr">
        <is>
          <t>Female</t>
        </is>
      </c>
      <c r="C5628" s="58" t="n">
        <v>0</v>
      </c>
      <c r="D5628" s="58" t="inlineStr">
        <is>
          <t>No</t>
        </is>
      </c>
      <c r="E5628" s="58" t="inlineStr">
        <is>
          <t>No</t>
        </is>
      </c>
      <c r="F5628" s="58" t="n">
        <v>11</v>
      </c>
      <c r="G5628" s="58" t="inlineStr">
        <is>
          <t>Yes</t>
        </is>
      </c>
      <c r="H5628" s="58" t="inlineStr">
        <is>
          <t>No</t>
        </is>
      </c>
      <c r="I5628" s="58" t="inlineStr">
        <is>
          <t>DSL</t>
        </is>
      </c>
      <c r="J5628" s="58" t="inlineStr">
        <is>
          <t>Yes</t>
        </is>
      </c>
      <c r="K5628" s="58" t="inlineStr">
        <is>
          <t>No</t>
        </is>
      </c>
      <c r="L5628" s="58" t="inlineStr">
        <is>
          <t>Yes</t>
        </is>
      </c>
      <c r="M5628" s="58" t="inlineStr">
        <is>
          <t>No</t>
        </is>
      </c>
      <c r="N5628" s="58" t="inlineStr">
        <is>
          <t>No</t>
        </is>
      </c>
      <c r="O5628" s="58" t="inlineStr">
        <is>
          <t>Yes</t>
        </is>
      </c>
      <c r="P5628" s="58" t="inlineStr">
        <is>
          <t>Month-to-month</t>
        </is>
      </c>
      <c r="Q5628" s="58" t="inlineStr">
        <is>
          <t>No</t>
        </is>
      </c>
      <c r="R5628" s="58" t="inlineStr">
        <is>
          <t>Bank transfer (automatic)</t>
        </is>
      </c>
      <c r="S5628" s="123" t="n">
        <v>64.05</v>
      </c>
      <c r="T5628" s="58" t="inlineStr">
        <is>
          <t>733.95</t>
        </is>
      </c>
      <c r="U5628" s="58" t="inlineStr">
        <is>
          <t>No</t>
        </is>
      </c>
      <c r="V5628" s="123">
        <f>IFERROR(VALUE(TRIM(T5628)),S5628*F5628)</f>
        <v/>
      </c>
      <c r="W5628" s="58">
        <f>IF(F5628&lt;=12,"0-12 mo",IF(F5628&lt;=24,"13-24 mo",IF(F5628&lt;=48,"25-48 mo","49+ mo")))</f>
        <v/>
      </c>
      <c r="X5628" s="58">
        <f>IF(S5628&lt;=35.5,"Q1 Low",IF(S5628&lt;=70.35,"Q2 Mid-Low",IF(S5628&lt;=89.85,"Q3 Mid-High","Q4 High")))</f>
        <v/>
      </c>
      <c r="Y5628" s="58">
        <f>IF(U5628="Yes",1,0)</f>
        <v/>
      </c>
      <c r="Z5628" s="58">
        <f>IF(P5628="Month-to-month",1,0)+IF(M5628="No",1,0)+IF(J5628="No",1,0)+IF(I5628="Fiber optic",1,0)+IF(Q5628="Yes",1,0)</f>
        <v/>
      </c>
    </row>
    <row r="5629" ht="15" customHeight="1" s="59">
      <c r="A5629" s="58" t="inlineStr">
        <is>
          <t>9334-GWGOW</t>
        </is>
      </c>
      <c r="B5629" s="58" t="inlineStr">
        <is>
          <t>Male</t>
        </is>
      </c>
      <c r="C5629" s="58" t="n">
        <v>1</v>
      </c>
      <c r="D5629" s="58" t="inlineStr">
        <is>
          <t>Yes</t>
        </is>
      </c>
      <c r="E5629" s="58" t="inlineStr">
        <is>
          <t>No</t>
        </is>
      </c>
      <c r="F5629" s="58" t="n">
        <v>7</v>
      </c>
      <c r="G5629" s="58" t="inlineStr">
        <is>
          <t>Yes</t>
        </is>
      </c>
      <c r="H5629" s="58" t="inlineStr">
        <is>
          <t>Yes</t>
        </is>
      </c>
      <c r="I5629" s="58" t="inlineStr">
        <is>
          <t>Fiber optic</t>
        </is>
      </c>
      <c r="J5629" s="58" t="inlineStr">
        <is>
          <t>No</t>
        </is>
      </c>
      <c r="K5629" s="58" t="inlineStr">
        <is>
          <t>No</t>
        </is>
      </c>
      <c r="L5629" s="58" t="inlineStr">
        <is>
          <t>No</t>
        </is>
      </c>
      <c r="M5629" s="58" t="inlineStr">
        <is>
          <t>No</t>
        </is>
      </c>
      <c r="N5629" s="58" t="inlineStr">
        <is>
          <t>No</t>
        </is>
      </c>
      <c r="O5629" s="58" t="inlineStr">
        <is>
          <t>No</t>
        </is>
      </c>
      <c r="P5629" s="58" t="inlineStr">
        <is>
          <t>Month-to-month</t>
        </is>
      </c>
      <c r="Q5629" s="58" t="inlineStr">
        <is>
          <t>Yes</t>
        </is>
      </c>
      <c r="R5629" s="58" t="inlineStr">
        <is>
          <t>Electronic check</t>
        </is>
      </c>
      <c r="S5629" s="123" t="n">
        <v>74.84999999999999</v>
      </c>
      <c r="T5629" s="58" t="inlineStr">
        <is>
          <t>485.25</t>
        </is>
      </c>
      <c r="U5629" s="58" t="inlineStr">
        <is>
          <t>No</t>
        </is>
      </c>
      <c r="V5629" s="123">
        <f>IFERROR(VALUE(TRIM(T5629)),S5629*F5629)</f>
        <v/>
      </c>
      <c r="W5629" s="58">
        <f>IF(F5629&lt;=12,"0-12 mo",IF(F5629&lt;=24,"13-24 mo",IF(F5629&lt;=48,"25-48 mo","49+ mo")))</f>
        <v/>
      </c>
      <c r="X5629" s="58">
        <f>IF(S5629&lt;=35.5,"Q1 Low",IF(S5629&lt;=70.35,"Q2 Mid-Low",IF(S5629&lt;=89.85,"Q3 Mid-High","Q4 High")))</f>
        <v/>
      </c>
      <c r="Y5629" s="58">
        <f>IF(U5629="Yes",1,0)</f>
        <v/>
      </c>
      <c r="Z5629" s="58">
        <f>IF(P5629="Month-to-month",1,0)+IF(M5629="No",1,0)+IF(J5629="No",1,0)+IF(I5629="Fiber optic",1,0)+IF(Q5629="Yes",1,0)</f>
        <v/>
      </c>
    </row>
    <row r="5630" ht="15" customHeight="1" s="59">
      <c r="A5630" s="58" t="inlineStr">
        <is>
          <t>6821-BUXUX</t>
        </is>
      </c>
      <c r="B5630" s="58" t="inlineStr">
        <is>
          <t>Female</t>
        </is>
      </c>
      <c r="C5630" s="58" t="n">
        <v>0</v>
      </c>
      <c r="D5630" s="58" t="inlineStr">
        <is>
          <t>No</t>
        </is>
      </c>
      <c r="E5630" s="58" t="inlineStr">
        <is>
          <t>No</t>
        </is>
      </c>
      <c r="F5630" s="58" t="n">
        <v>13</v>
      </c>
      <c r="G5630" s="58" t="inlineStr">
        <is>
          <t>Yes</t>
        </is>
      </c>
      <c r="H5630" s="58" t="inlineStr">
        <is>
          <t>Yes</t>
        </is>
      </c>
      <c r="I5630" s="58" t="inlineStr">
        <is>
          <t>Fiber optic</t>
        </is>
      </c>
      <c r="J5630" s="58" t="inlineStr">
        <is>
          <t>Yes</t>
        </is>
      </c>
      <c r="K5630" s="58" t="inlineStr">
        <is>
          <t>Yes</t>
        </is>
      </c>
      <c r="L5630" s="58" t="inlineStr">
        <is>
          <t>No</t>
        </is>
      </c>
      <c r="M5630" s="58" t="inlineStr">
        <is>
          <t>No</t>
        </is>
      </c>
      <c r="N5630" s="58" t="inlineStr">
        <is>
          <t>Yes</t>
        </is>
      </c>
      <c r="O5630" s="58" t="inlineStr">
        <is>
          <t>No</t>
        </is>
      </c>
      <c r="P5630" s="58" t="inlineStr">
        <is>
          <t>Month-to-month</t>
        </is>
      </c>
      <c r="Q5630" s="58" t="inlineStr">
        <is>
          <t>Yes</t>
        </is>
      </c>
      <c r="R5630" s="58" t="inlineStr">
        <is>
          <t>Electronic check</t>
        </is>
      </c>
      <c r="S5630" s="123" t="n">
        <v>96.65000000000001</v>
      </c>
      <c r="T5630" s="58" t="inlineStr">
        <is>
          <t>1244.5</t>
        </is>
      </c>
      <c r="U5630" s="58" t="inlineStr">
        <is>
          <t>Yes</t>
        </is>
      </c>
      <c r="V5630" s="123">
        <f>IFERROR(VALUE(TRIM(T5630)),S5630*F5630)</f>
        <v/>
      </c>
      <c r="W5630" s="58">
        <f>IF(F5630&lt;=12,"0-12 mo",IF(F5630&lt;=24,"13-24 mo",IF(F5630&lt;=48,"25-48 mo","49+ mo")))</f>
        <v/>
      </c>
      <c r="X5630" s="58">
        <f>IF(S5630&lt;=35.5,"Q1 Low",IF(S5630&lt;=70.35,"Q2 Mid-Low",IF(S5630&lt;=89.85,"Q3 Mid-High","Q4 High")))</f>
        <v/>
      </c>
      <c r="Y5630" s="58">
        <f>IF(U5630="Yes",1,0)</f>
        <v/>
      </c>
      <c r="Z5630" s="58">
        <f>IF(P5630="Month-to-month",1,0)+IF(M5630="No",1,0)+IF(J5630="No",1,0)+IF(I5630="Fiber optic",1,0)+IF(Q5630="Yes",1,0)</f>
        <v/>
      </c>
    </row>
    <row r="5631" ht="15" customHeight="1" s="59">
      <c r="A5631" s="58" t="inlineStr">
        <is>
          <t>5028-HTLJB</t>
        </is>
      </c>
      <c r="B5631" s="58" t="inlineStr">
        <is>
          <t>Male</t>
        </is>
      </c>
      <c r="C5631" s="58" t="n">
        <v>1</v>
      </c>
      <c r="D5631" s="58" t="inlineStr">
        <is>
          <t>No</t>
        </is>
      </c>
      <c r="E5631" s="58" t="inlineStr">
        <is>
          <t>No</t>
        </is>
      </c>
      <c r="F5631" s="58" t="n">
        <v>1</v>
      </c>
      <c r="G5631" s="58" t="inlineStr">
        <is>
          <t>Yes</t>
        </is>
      </c>
      <c r="H5631" s="58" t="inlineStr">
        <is>
          <t>No</t>
        </is>
      </c>
      <c r="I5631" s="58" t="inlineStr">
        <is>
          <t>No</t>
        </is>
      </c>
      <c r="J5631" s="58" t="inlineStr">
        <is>
          <t>No internet service</t>
        </is>
      </c>
      <c r="K5631" s="58" t="inlineStr">
        <is>
          <t>No internet service</t>
        </is>
      </c>
      <c r="L5631" s="58" t="inlineStr">
        <is>
          <t>No internet service</t>
        </is>
      </c>
      <c r="M5631" s="58" t="inlineStr">
        <is>
          <t>No internet service</t>
        </is>
      </c>
      <c r="N5631" s="58" t="inlineStr">
        <is>
          <t>No internet service</t>
        </is>
      </c>
      <c r="O5631" s="58" t="inlineStr">
        <is>
          <t>No internet service</t>
        </is>
      </c>
      <c r="P5631" s="58" t="inlineStr">
        <is>
          <t>Month-to-month</t>
        </is>
      </c>
      <c r="Q5631" s="58" t="inlineStr">
        <is>
          <t>No</t>
        </is>
      </c>
      <c r="R5631" s="58" t="inlineStr">
        <is>
          <t>Mailed check</t>
        </is>
      </c>
      <c r="S5631" s="123" t="n">
        <v>20.05</v>
      </c>
      <c r="T5631" s="58" t="inlineStr">
        <is>
          <t>20.05</t>
        </is>
      </c>
      <c r="U5631" s="58" t="inlineStr">
        <is>
          <t>Yes</t>
        </is>
      </c>
      <c r="V5631" s="123">
        <f>IFERROR(VALUE(TRIM(T5631)),S5631*F5631)</f>
        <v/>
      </c>
      <c r="W5631" s="58">
        <f>IF(F5631&lt;=12,"0-12 mo",IF(F5631&lt;=24,"13-24 mo",IF(F5631&lt;=48,"25-48 mo","49+ mo")))</f>
        <v/>
      </c>
      <c r="X5631" s="58">
        <f>IF(S5631&lt;=35.5,"Q1 Low",IF(S5631&lt;=70.35,"Q2 Mid-Low",IF(S5631&lt;=89.85,"Q3 Mid-High","Q4 High")))</f>
        <v/>
      </c>
      <c r="Y5631" s="58">
        <f>IF(U5631="Yes",1,0)</f>
        <v/>
      </c>
      <c r="Z5631" s="58">
        <f>IF(P5631="Month-to-month",1,0)+IF(M5631="No",1,0)+IF(J5631="No",1,0)+IF(I5631="Fiber optic",1,0)+IF(Q5631="Yes",1,0)</f>
        <v/>
      </c>
    </row>
    <row r="5632" ht="15" customHeight="1" s="59">
      <c r="A5632" s="58" t="inlineStr">
        <is>
          <t>9801-GDWGV</t>
        </is>
      </c>
      <c r="B5632" s="58" t="inlineStr">
        <is>
          <t>Female</t>
        </is>
      </c>
      <c r="C5632" s="58" t="n">
        <v>0</v>
      </c>
      <c r="D5632" s="58" t="inlineStr">
        <is>
          <t>No</t>
        </is>
      </c>
      <c r="E5632" s="58" t="inlineStr">
        <is>
          <t>No</t>
        </is>
      </c>
      <c r="F5632" s="58" t="n">
        <v>39</v>
      </c>
      <c r="G5632" s="58" t="inlineStr">
        <is>
          <t>Yes</t>
        </is>
      </c>
      <c r="H5632" s="58" t="inlineStr">
        <is>
          <t>Yes</t>
        </is>
      </c>
      <c r="I5632" s="58" t="inlineStr">
        <is>
          <t>Fiber optic</t>
        </is>
      </c>
      <c r="J5632" s="58" t="inlineStr">
        <is>
          <t>No</t>
        </is>
      </c>
      <c r="K5632" s="58" t="inlineStr">
        <is>
          <t>Yes</t>
        </is>
      </c>
      <c r="L5632" s="58" t="inlineStr">
        <is>
          <t>Yes</t>
        </is>
      </c>
      <c r="M5632" s="58" t="inlineStr">
        <is>
          <t>No</t>
        </is>
      </c>
      <c r="N5632" s="58" t="inlineStr">
        <is>
          <t>Yes</t>
        </is>
      </c>
      <c r="O5632" s="58" t="inlineStr">
        <is>
          <t>Yes</t>
        </is>
      </c>
      <c r="P5632" s="58" t="inlineStr">
        <is>
          <t>Month-to-month</t>
        </is>
      </c>
      <c r="Q5632" s="58" t="inlineStr">
        <is>
          <t>Yes</t>
        </is>
      </c>
      <c r="R5632" s="58" t="inlineStr">
        <is>
          <t>Electronic check</t>
        </is>
      </c>
      <c r="S5632" s="123" t="n">
        <v>103.45</v>
      </c>
      <c r="T5632" s="58" t="inlineStr">
        <is>
          <t>3994.45</t>
        </is>
      </c>
      <c r="U5632" s="58" t="inlineStr">
        <is>
          <t>Yes</t>
        </is>
      </c>
      <c r="V5632" s="123">
        <f>IFERROR(VALUE(TRIM(T5632)),S5632*F5632)</f>
        <v/>
      </c>
      <c r="W5632" s="58">
        <f>IF(F5632&lt;=12,"0-12 mo",IF(F5632&lt;=24,"13-24 mo",IF(F5632&lt;=48,"25-48 mo","49+ mo")))</f>
        <v/>
      </c>
      <c r="X5632" s="58">
        <f>IF(S5632&lt;=35.5,"Q1 Low",IF(S5632&lt;=70.35,"Q2 Mid-Low",IF(S5632&lt;=89.85,"Q3 Mid-High","Q4 High")))</f>
        <v/>
      </c>
      <c r="Y5632" s="58">
        <f>IF(U5632="Yes",1,0)</f>
        <v/>
      </c>
      <c r="Z5632" s="58">
        <f>IF(P5632="Month-to-month",1,0)+IF(M5632="No",1,0)+IF(J5632="No",1,0)+IF(I5632="Fiber optic",1,0)+IF(Q5632="Yes",1,0)</f>
        <v/>
      </c>
    </row>
    <row r="5633" ht="15" customHeight="1" s="59">
      <c r="A5633" s="58" t="inlineStr">
        <is>
          <t>6542-LWGXJ</t>
        </is>
      </c>
      <c r="B5633" s="58" t="inlineStr">
        <is>
          <t>Male</t>
        </is>
      </c>
      <c r="C5633" s="58" t="n">
        <v>0</v>
      </c>
      <c r="D5633" s="58" t="inlineStr">
        <is>
          <t>Yes</t>
        </is>
      </c>
      <c r="E5633" s="58" t="inlineStr">
        <is>
          <t>No</t>
        </is>
      </c>
      <c r="F5633" s="58" t="n">
        <v>3</v>
      </c>
      <c r="G5633" s="58" t="inlineStr">
        <is>
          <t>No</t>
        </is>
      </c>
      <c r="H5633" s="58" t="inlineStr">
        <is>
          <t>No phone service</t>
        </is>
      </c>
      <c r="I5633" s="58" t="inlineStr">
        <is>
          <t>DSL</t>
        </is>
      </c>
      <c r="J5633" s="58" t="inlineStr">
        <is>
          <t>No</t>
        </is>
      </c>
      <c r="K5633" s="58" t="inlineStr">
        <is>
          <t>No</t>
        </is>
      </c>
      <c r="L5633" s="58" t="inlineStr">
        <is>
          <t>No</t>
        </is>
      </c>
      <c r="M5633" s="58" t="inlineStr">
        <is>
          <t>No</t>
        </is>
      </c>
      <c r="N5633" s="58" t="inlineStr">
        <is>
          <t>No</t>
        </is>
      </c>
      <c r="O5633" s="58" t="inlineStr">
        <is>
          <t>No</t>
        </is>
      </c>
      <c r="P5633" s="58" t="inlineStr">
        <is>
          <t>Month-to-month</t>
        </is>
      </c>
      <c r="Q5633" s="58" t="inlineStr">
        <is>
          <t>No</t>
        </is>
      </c>
      <c r="R5633" s="58" t="inlineStr">
        <is>
          <t>Mailed check</t>
        </is>
      </c>
      <c r="S5633" s="123" t="n">
        <v>25</v>
      </c>
      <c r="T5633" s="58" t="inlineStr">
        <is>
          <t>78.25</t>
        </is>
      </c>
      <c r="U5633" s="58" t="inlineStr">
        <is>
          <t>No</t>
        </is>
      </c>
      <c r="V5633" s="123">
        <f>IFERROR(VALUE(TRIM(T5633)),S5633*F5633)</f>
        <v/>
      </c>
      <c r="W5633" s="58">
        <f>IF(F5633&lt;=12,"0-12 mo",IF(F5633&lt;=24,"13-24 mo",IF(F5633&lt;=48,"25-48 mo","49+ mo")))</f>
        <v/>
      </c>
      <c r="X5633" s="58">
        <f>IF(S5633&lt;=35.5,"Q1 Low",IF(S5633&lt;=70.35,"Q2 Mid-Low",IF(S5633&lt;=89.85,"Q3 Mid-High","Q4 High")))</f>
        <v/>
      </c>
      <c r="Y5633" s="58">
        <f>IF(U5633="Yes",1,0)</f>
        <v/>
      </c>
      <c r="Z5633" s="58">
        <f>IF(P5633="Month-to-month",1,0)+IF(M5633="No",1,0)+IF(J5633="No",1,0)+IF(I5633="Fiber optic",1,0)+IF(Q5633="Yes",1,0)</f>
        <v/>
      </c>
    </row>
    <row r="5634" ht="15" customHeight="1" s="59">
      <c r="A5634" s="58" t="inlineStr">
        <is>
          <t>5567-GZKQY</t>
        </is>
      </c>
      <c r="B5634" s="58" t="inlineStr">
        <is>
          <t>Male</t>
        </is>
      </c>
      <c r="C5634" s="58" t="n">
        <v>0</v>
      </c>
      <c r="D5634" s="58" t="inlineStr">
        <is>
          <t>No</t>
        </is>
      </c>
      <c r="E5634" s="58" t="inlineStr">
        <is>
          <t>No</t>
        </is>
      </c>
      <c r="F5634" s="58" t="n">
        <v>58</v>
      </c>
      <c r="G5634" s="58" t="inlineStr">
        <is>
          <t>Yes</t>
        </is>
      </c>
      <c r="H5634" s="58" t="inlineStr">
        <is>
          <t>No</t>
        </is>
      </c>
      <c r="I5634" s="58" t="inlineStr">
        <is>
          <t>No</t>
        </is>
      </c>
      <c r="J5634" s="58" t="inlineStr">
        <is>
          <t>No internet service</t>
        </is>
      </c>
      <c r="K5634" s="58" t="inlineStr">
        <is>
          <t>No internet service</t>
        </is>
      </c>
      <c r="L5634" s="58" t="inlineStr">
        <is>
          <t>No internet service</t>
        </is>
      </c>
      <c r="M5634" s="58" t="inlineStr">
        <is>
          <t>No internet service</t>
        </is>
      </c>
      <c r="N5634" s="58" t="inlineStr">
        <is>
          <t>No internet service</t>
        </is>
      </c>
      <c r="O5634" s="58" t="inlineStr">
        <is>
          <t>No internet service</t>
        </is>
      </c>
      <c r="P5634" s="58" t="inlineStr">
        <is>
          <t>Two year</t>
        </is>
      </c>
      <c r="Q5634" s="58" t="inlineStr">
        <is>
          <t>No</t>
        </is>
      </c>
      <c r="R5634" s="58" t="inlineStr">
        <is>
          <t>Credit card (automatic)</t>
        </is>
      </c>
      <c r="S5634" s="123" t="n">
        <v>20.3</v>
      </c>
      <c r="T5634" s="58" t="inlineStr">
        <is>
          <t>1131.5</t>
        </is>
      </c>
      <c r="U5634" s="58" t="inlineStr">
        <is>
          <t>No</t>
        </is>
      </c>
      <c r="V5634" s="123">
        <f>IFERROR(VALUE(TRIM(T5634)),S5634*F5634)</f>
        <v/>
      </c>
      <c r="W5634" s="58">
        <f>IF(F5634&lt;=12,"0-12 mo",IF(F5634&lt;=24,"13-24 mo",IF(F5634&lt;=48,"25-48 mo","49+ mo")))</f>
        <v/>
      </c>
      <c r="X5634" s="58">
        <f>IF(S5634&lt;=35.5,"Q1 Low",IF(S5634&lt;=70.35,"Q2 Mid-Low",IF(S5634&lt;=89.85,"Q3 Mid-High","Q4 High")))</f>
        <v/>
      </c>
      <c r="Y5634" s="58">
        <f>IF(U5634="Yes",1,0)</f>
        <v/>
      </c>
      <c r="Z5634" s="58">
        <f>IF(P5634="Month-to-month",1,0)+IF(M5634="No",1,0)+IF(J5634="No",1,0)+IF(I5634="Fiber optic",1,0)+IF(Q5634="Yes",1,0)</f>
        <v/>
      </c>
    </row>
    <row r="5635" ht="15" customHeight="1" s="59">
      <c r="A5635" s="58" t="inlineStr">
        <is>
          <t>1222-LRYKO</t>
        </is>
      </c>
      <c r="B5635" s="58" t="inlineStr">
        <is>
          <t>Male</t>
        </is>
      </c>
      <c r="C5635" s="58" t="n">
        <v>0</v>
      </c>
      <c r="D5635" s="58" t="inlineStr">
        <is>
          <t>No</t>
        </is>
      </c>
      <c r="E5635" s="58" t="inlineStr">
        <is>
          <t>Yes</t>
        </is>
      </c>
      <c r="F5635" s="58" t="n">
        <v>6</v>
      </c>
      <c r="G5635" s="58" t="inlineStr">
        <is>
          <t>Yes</t>
        </is>
      </c>
      <c r="H5635" s="58" t="inlineStr">
        <is>
          <t>Yes</t>
        </is>
      </c>
      <c r="I5635" s="58" t="inlineStr">
        <is>
          <t>No</t>
        </is>
      </c>
      <c r="J5635" s="58" t="inlineStr">
        <is>
          <t>No internet service</t>
        </is>
      </c>
      <c r="K5635" s="58" t="inlineStr">
        <is>
          <t>No internet service</t>
        </is>
      </c>
      <c r="L5635" s="58" t="inlineStr">
        <is>
          <t>No internet service</t>
        </is>
      </c>
      <c r="M5635" s="58" t="inlineStr">
        <is>
          <t>No internet service</t>
        </is>
      </c>
      <c r="N5635" s="58" t="inlineStr">
        <is>
          <t>No internet service</t>
        </is>
      </c>
      <c r="O5635" s="58" t="inlineStr">
        <is>
          <t>No internet service</t>
        </is>
      </c>
      <c r="P5635" s="58" t="inlineStr">
        <is>
          <t>Month-to-month</t>
        </is>
      </c>
      <c r="Q5635" s="58" t="inlineStr">
        <is>
          <t>No</t>
        </is>
      </c>
      <c r="R5635" s="58" t="inlineStr">
        <is>
          <t>Mailed check</t>
        </is>
      </c>
      <c r="S5635" s="123" t="n">
        <v>26.35</v>
      </c>
      <c r="T5635" s="58" t="inlineStr">
        <is>
          <t>184.05</t>
        </is>
      </c>
      <c r="U5635" s="58" t="inlineStr">
        <is>
          <t>No</t>
        </is>
      </c>
      <c r="V5635" s="123">
        <f>IFERROR(VALUE(TRIM(T5635)),S5635*F5635)</f>
        <v/>
      </c>
      <c r="W5635" s="58">
        <f>IF(F5635&lt;=12,"0-12 mo",IF(F5635&lt;=24,"13-24 mo",IF(F5635&lt;=48,"25-48 mo","49+ mo")))</f>
        <v/>
      </c>
      <c r="X5635" s="58">
        <f>IF(S5635&lt;=35.5,"Q1 Low",IF(S5635&lt;=70.35,"Q2 Mid-Low",IF(S5635&lt;=89.85,"Q3 Mid-High","Q4 High")))</f>
        <v/>
      </c>
      <c r="Y5635" s="58">
        <f>IF(U5635="Yes",1,0)</f>
        <v/>
      </c>
      <c r="Z5635" s="58">
        <f>IF(P5635="Month-to-month",1,0)+IF(M5635="No",1,0)+IF(J5635="No",1,0)+IF(I5635="Fiber optic",1,0)+IF(Q5635="Yes",1,0)</f>
        <v/>
      </c>
    </row>
    <row r="5636" ht="15" customHeight="1" s="59">
      <c r="A5636" s="58" t="inlineStr">
        <is>
          <t>2320-JRSDE</t>
        </is>
      </c>
      <c r="B5636" s="58" t="inlineStr">
        <is>
          <t>Female</t>
        </is>
      </c>
      <c r="C5636" s="58" t="n">
        <v>0</v>
      </c>
      <c r="D5636" s="58" t="inlineStr">
        <is>
          <t>Yes</t>
        </is>
      </c>
      <c r="E5636" s="58" t="inlineStr">
        <is>
          <t>Yes</t>
        </is>
      </c>
      <c r="F5636" s="58" t="n">
        <v>1</v>
      </c>
      <c r="G5636" s="58" t="inlineStr">
        <is>
          <t>Yes</t>
        </is>
      </c>
      <c r="H5636" s="58" t="inlineStr">
        <is>
          <t>No</t>
        </is>
      </c>
      <c r="I5636" s="58" t="inlineStr">
        <is>
          <t>No</t>
        </is>
      </c>
      <c r="J5636" s="58" t="inlineStr">
        <is>
          <t>No internet service</t>
        </is>
      </c>
      <c r="K5636" s="58" t="inlineStr">
        <is>
          <t>No internet service</t>
        </is>
      </c>
      <c r="L5636" s="58" t="inlineStr">
        <is>
          <t>No internet service</t>
        </is>
      </c>
      <c r="M5636" s="58" t="inlineStr">
        <is>
          <t>No internet service</t>
        </is>
      </c>
      <c r="N5636" s="58" t="inlineStr">
        <is>
          <t>No internet service</t>
        </is>
      </c>
      <c r="O5636" s="58" t="inlineStr">
        <is>
          <t>No internet service</t>
        </is>
      </c>
      <c r="P5636" s="58" t="inlineStr">
        <is>
          <t>Month-to-month</t>
        </is>
      </c>
      <c r="Q5636" s="58" t="inlineStr">
        <is>
          <t>Yes</t>
        </is>
      </c>
      <c r="R5636" s="58" t="inlineStr">
        <is>
          <t>Electronic check</t>
        </is>
      </c>
      <c r="S5636" s="123" t="n">
        <v>19.9</v>
      </c>
      <c r="T5636" s="58" t="inlineStr">
        <is>
          <t>19.9</t>
        </is>
      </c>
      <c r="U5636" s="58" t="inlineStr">
        <is>
          <t>Yes</t>
        </is>
      </c>
      <c r="V5636" s="123">
        <f>IFERROR(VALUE(TRIM(T5636)),S5636*F5636)</f>
        <v/>
      </c>
      <c r="W5636" s="58">
        <f>IF(F5636&lt;=12,"0-12 mo",IF(F5636&lt;=24,"13-24 mo",IF(F5636&lt;=48,"25-48 mo","49+ mo")))</f>
        <v/>
      </c>
      <c r="X5636" s="58">
        <f>IF(S5636&lt;=35.5,"Q1 Low",IF(S5636&lt;=70.35,"Q2 Mid-Low",IF(S5636&lt;=89.85,"Q3 Mid-High","Q4 High")))</f>
        <v/>
      </c>
      <c r="Y5636" s="58">
        <f>IF(U5636="Yes",1,0)</f>
        <v/>
      </c>
      <c r="Z5636" s="58">
        <f>IF(P5636="Month-to-month",1,0)+IF(M5636="No",1,0)+IF(J5636="No",1,0)+IF(I5636="Fiber optic",1,0)+IF(Q5636="Yes",1,0)</f>
        <v/>
      </c>
    </row>
    <row r="5637" ht="15" customHeight="1" s="59">
      <c r="A5637" s="58" t="inlineStr">
        <is>
          <t>2087-QAREY</t>
        </is>
      </c>
      <c r="B5637" s="58" t="inlineStr">
        <is>
          <t>Female</t>
        </is>
      </c>
      <c r="C5637" s="58" t="n">
        <v>0</v>
      </c>
      <c r="D5637" s="58" t="inlineStr">
        <is>
          <t>Yes</t>
        </is>
      </c>
      <c r="E5637" s="58" t="inlineStr">
        <is>
          <t>No</t>
        </is>
      </c>
      <c r="F5637" s="58" t="n">
        <v>22</v>
      </c>
      <c r="G5637" s="58" t="inlineStr">
        <is>
          <t>Yes</t>
        </is>
      </c>
      <c r="H5637" s="58" t="inlineStr">
        <is>
          <t>No</t>
        </is>
      </c>
      <c r="I5637" s="58" t="inlineStr">
        <is>
          <t>DSL</t>
        </is>
      </c>
      <c r="J5637" s="58" t="inlineStr">
        <is>
          <t>No</t>
        </is>
      </c>
      <c r="K5637" s="58" t="inlineStr">
        <is>
          <t>Yes</t>
        </is>
      </c>
      <c r="L5637" s="58" t="inlineStr">
        <is>
          <t>Yes</t>
        </is>
      </c>
      <c r="M5637" s="58" t="inlineStr">
        <is>
          <t>No</t>
        </is>
      </c>
      <c r="N5637" s="58" t="inlineStr">
        <is>
          <t>No</t>
        </is>
      </c>
      <c r="O5637" s="58" t="inlineStr">
        <is>
          <t>No</t>
        </is>
      </c>
      <c r="P5637" s="58" t="inlineStr">
        <is>
          <t>Month-to-month</t>
        </is>
      </c>
      <c r="Q5637" s="58" t="inlineStr">
        <is>
          <t>Yes</t>
        </is>
      </c>
      <c r="R5637" s="58" t="inlineStr">
        <is>
          <t>Mailed check</t>
        </is>
      </c>
      <c r="S5637" s="123" t="n">
        <v>54.7</v>
      </c>
      <c r="T5637" s="58" t="inlineStr">
        <is>
          <t>1178.75</t>
        </is>
      </c>
      <c r="U5637" s="58" t="inlineStr">
        <is>
          <t>No</t>
        </is>
      </c>
      <c r="V5637" s="123">
        <f>IFERROR(VALUE(TRIM(T5637)),S5637*F5637)</f>
        <v/>
      </c>
      <c r="W5637" s="58">
        <f>IF(F5637&lt;=12,"0-12 mo",IF(F5637&lt;=24,"13-24 mo",IF(F5637&lt;=48,"25-48 mo","49+ mo")))</f>
        <v/>
      </c>
      <c r="X5637" s="58">
        <f>IF(S5637&lt;=35.5,"Q1 Low",IF(S5637&lt;=70.35,"Q2 Mid-Low",IF(S5637&lt;=89.85,"Q3 Mid-High","Q4 High")))</f>
        <v/>
      </c>
      <c r="Y5637" s="58">
        <f>IF(U5637="Yes",1,0)</f>
        <v/>
      </c>
      <c r="Z5637" s="58">
        <f>IF(P5637="Month-to-month",1,0)+IF(M5637="No",1,0)+IF(J5637="No",1,0)+IF(I5637="Fiber optic",1,0)+IF(Q5637="Yes",1,0)</f>
        <v/>
      </c>
    </row>
    <row r="5638" ht="15" customHeight="1" s="59">
      <c r="A5638" s="58" t="inlineStr">
        <is>
          <t>0601-WZHJF</t>
        </is>
      </c>
      <c r="B5638" s="58" t="inlineStr">
        <is>
          <t>Male</t>
        </is>
      </c>
      <c r="C5638" s="58" t="n">
        <v>0</v>
      </c>
      <c r="D5638" s="58" t="inlineStr">
        <is>
          <t>Yes</t>
        </is>
      </c>
      <c r="E5638" s="58" t="inlineStr">
        <is>
          <t>No</t>
        </is>
      </c>
      <c r="F5638" s="58" t="n">
        <v>14</v>
      </c>
      <c r="G5638" s="58" t="inlineStr">
        <is>
          <t>No</t>
        </is>
      </c>
      <c r="H5638" s="58" t="inlineStr">
        <is>
          <t>No phone service</t>
        </is>
      </c>
      <c r="I5638" s="58" t="inlineStr">
        <is>
          <t>DSL</t>
        </is>
      </c>
      <c r="J5638" s="58" t="inlineStr">
        <is>
          <t>No</t>
        </is>
      </c>
      <c r="K5638" s="58" t="inlineStr">
        <is>
          <t>No</t>
        </is>
      </c>
      <c r="L5638" s="58" t="inlineStr">
        <is>
          <t>No</t>
        </is>
      </c>
      <c r="M5638" s="58" t="inlineStr">
        <is>
          <t>No</t>
        </is>
      </c>
      <c r="N5638" s="58" t="inlineStr">
        <is>
          <t>Yes</t>
        </is>
      </c>
      <c r="O5638" s="58" t="inlineStr">
        <is>
          <t>Yes</t>
        </is>
      </c>
      <c r="P5638" s="58" t="inlineStr">
        <is>
          <t>Month-to-month</t>
        </is>
      </c>
      <c r="Q5638" s="58" t="inlineStr">
        <is>
          <t>No</t>
        </is>
      </c>
      <c r="R5638" s="58" t="inlineStr">
        <is>
          <t>Electronic check</t>
        </is>
      </c>
      <c r="S5638" s="123" t="n">
        <v>46.35</v>
      </c>
      <c r="T5638" s="58" t="inlineStr">
        <is>
          <t>667.7</t>
        </is>
      </c>
      <c r="U5638" s="58" t="inlineStr">
        <is>
          <t>Yes</t>
        </is>
      </c>
      <c r="V5638" s="123">
        <f>IFERROR(VALUE(TRIM(T5638)),S5638*F5638)</f>
        <v/>
      </c>
      <c r="W5638" s="58">
        <f>IF(F5638&lt;=12,"0-12 mo",IF(F5638&lt;=24,"13-24 mo",IF(F5638&lt;=48,"25-48 mo","49+ mo")))</f>
        <v/>
      </c>
      <c r="X5638" s="58">
        <f>IF(S5638&lt;=35.5,"Q1 Low",IF(S5638&lt;=70.35,"Q2 Mid-Low",IF(S5638&lt;=89.85,"Q3 Mid-High","Q4 High")))</f>
        <v/>
      </c>
      <c r="Y5638" s="58">
        <f>IF(U5638="Yes",1,0)</f>
        <v/>
      </c>
      <c r="Z5638" s="58">
        <f>IF(P5638="Month-to-month",1,0)+IF(M5638="No",1,0)+IF(J5638="No",1,0)+IF(I5638="Fiber optic",1,0)+IF(Q5638="Yes",1,0)</f>
        <v/>
      </c>
    </row>
    <row r="5639" ht="15" customHeight="1" s="59">
      <c r="A5639" s="58" t="inlineStr">
        <is>
          <t>4423-JWZJN</t>
        </is>
      </c>
      <c r="B5639" s="58" t="inlineStr">
        <is>
          <t>Male</t>
        </is>
      </c>
      <c r="C5639" s="58" t="n">
        <v>0</v>
      </c>
      <c r="D5639" s="58" t="inlineStr">
        <is>
          <t>Yes</t>
        </is>
      </c>
      <c r="E5639" s="58" t="inlineStr">
        <is>
          <t>Yes</t>
        </is>
      </c>
      <c r="F5639" s="58" t="n">
        <v>64</v>
      </c>
      <c r="G5639" s="58" t="inlineStr">
        <is>
          <t>Yes</t>
        </is>
      </c>
      <c r="H5639" s="58" t="inlineStr">
        <is>
          <t>Yes</t>
        </is>
      </c>
      <c r="I5639" s="58" t="inlineStr">
        <is>
          <t>Fiber optic</t>
        </is>
      </c>
      <c r="J5639" s="58" t="inlineStr">
        <is>
          <t>No</t>
        </is>
      </c>
      <c r="K5639" s="58" t="inlineStr">
        <is>
          <t>No</t>
        </is>
      </c>
      <c r="L5639" s="58" t="inlineStr">
        <is>
          <t>Yes</t>
        </is>
      </c>
      <c r="M5639" s="58" t="inlineStr">
        <is>
          <t>No</t>
        </is>
      </c>
      <c r="N5639" s="58" t="inlineStr">
        <is>
          <t>No</t>
        </is>
      </c>
      <c r="O5639" s="58" t="inlineStr">
        <is>
          <t>Yes</t>
        </is>
      </c>
      <c r="P5639" s="58" t="inlineStr">
        <is>
          <t>One year</t>
        </is>
      </c>
      <c r="Q5639" s="58" t="inlineStr">
        <is>
          <t>No</t>
        </is>
      </c>
      <c r="R5639" s="58" t="inlineStr">
        <is>
          <t>Credit card (automatic)</t>
        </is>
      </c>
      <c r="S5639" s="123" t="n">
        <v>90.25</v>
      </c>
      <c r="T5639" s="58" t="inlineStr">
        <is>
          <t>5629.15</t>
        </is>
      </c>
      <c r="U5639" s="58" t="inlineStr">
        <is>
          <t>No</t>
        </is>
      </c>
      <c r="V5639" s="123">
        <f>IFERROR(VALUE(TRIM(T5639)),S5639*F5639)</f>
        <v/>
      </c>
      <c r="W5639" s="58">
        <f>IF(F5639&lt;=12,"0-12 mo",IF(F5639&lt;=24,"13-24 mo",IF(F5639&lt;=48,"25-48 mo","49+ mo")))</f>
        <v/>
      </c>
      <c r="X5639" s="58">
        <f>IF(S5639&lt;=35.5,"Q1 Low",IF(S5639&lt;=70.35,"Q2 Mid-Low",IF(S5639&lt;=89.85,"Q3 Mid-High","Q4 High")))</f>
        <v/>
      </c>
      <c r="Y5639" s="58">
        <f>IF(U5639="Yes",1,0)</f>
        <v/>
      </c>
      <c r="Z5639" s="58">
        <f>IF(P5639="Month-to-month",1,0)+IF(M5639="No",1,0)+IF(J5639="No",1,0)+IF(I5639="Fiber optic",1,0)+IF(Q5639="Yes",1,0)</f>
        <v/>
      </c>
    </row>
    <row r="5640" ht="15" customHeight="1" s="59">
      <c r="A5640" s="58" t="inlineStr">
        <is>
          <t>5143-WMWOG</t>
        </is>
      </c>
      <c r="B5640" s="58" t="inlineStr">
        <is>
          <t>Male</t>
        </is>
      </c>
      <c r="C5640" s="58" t="n">
        <v>0</v>
      </c>
      <c r="D5640" s="58" t="inlineStr">
        <is>
          <t>No</t>
        </is>
      </c>
      <c r="E5640" s="58" t="inlineStr">
        <is>
          <t>No</t>
        </is>
      </c>
      <c r="F5640" s="58" t="n">
        <v>1</v>
      </c>
      <c r="G5640" s="58" t="inlineStr">
        <is>
          <t>Yes</t>
        </is>
      </c>
      <c r="H5640" s="58" t="inlineStr">
        <is>
          <t>No</t>
        </is>
      </c>
      <c r="I5640" s="58" t="inlineStr">
        <is>
          <t>No</t>
        </is>
      </c>
      <c r="J5640" s="58" t="inlineStr">
        <is>
          <t>No internet service</t>
        </is>
      </c>
      <c r="K5640" s="58" t="inlineStr">
        <is>
          <t>No internet service</t>
        </is>
      </c>
      <c r="L5640" s="58" t="inlineStr">
        <is>
          <t>No internet service</t>
        </is>
      </c>
      <c r="M5640" s="58" t="inlineStr">
        <is>
          <t>No internet service</t>
        </is>
      </c>
      <c r="N5640" s="58" t="inlineStr">
        <is>
          <t>No internet service</t>
        </is>
      </c>
      <c r="O5640" s="58" t="inlineStr">
        <is>
          <t>No internet service</t>
        </is>
      </c>
      <c r="P5640" s="58" t="inlineStr">
        <is>
          <t>Month-to-month</t>
        </is>
      </c>
      <c r="Q5640" s="58" t="inlineStr">
        <is>
          <t>No</t>
        </is>
      </c>
      <c r="R5640" s="58" t="inlineStr">
        <is>
          <t>Electronic check</t>
        </is>
      </c>
      <c r="S5640" s="123" t="n">
        <v>19.95</v>
      </c>
      <c r="T5640" s="58" t="inlineStr">
        <is>
          <t>19.95</t>
        </is>
      </c>
      <c r="U5640" s="58" t="inlineStr">
        <is>
          <t>Yes</t>
        </is>
      </c>
      <c r="V5640" s="123">
        <f>IFERROR(VALUE(TRIM(T5640)),S5640*F5640)</f>
        <v/>
      </c>
      <c r="W5640" s="58">
        <f>IF(F5640&lt;=12,"0-12 mo",IF(F5640&lt;=24,"13-24 mo",IF(F5640&lt;=48,"25-48 mo","49+ mo")))</f>
        <v/>
      </c>
      <c r="X5640" s="58">
        <f>IF(S5640&lt;=35.5,"Q1 Low",IF(S5640&lt;=70.35,"Q2 Mid-Low",IF(S5640&lt;=89.85,"Q3 Mid-High","Q4 High")))</f>
        <v/>
      </c>
      <c r="Y5640" s="58">
        <f>IF(U5640="Yes",1,0)</f>
        <v/>
      </c>
      <c r="Z5640" s="58">
        <f>IF(P5640="Month-to-month",1,0)+IF(M5640="No",1,0)+IF(J5640="No",1,0)+IF(I5640="Fiber optic",1,0)+IF(Q5640="Yes",1,0)</f>
        <v/>
      </c>
    </row>
    <row r="5641" ht="15" customHeight="1" s="59">
      <c r="A5641" s="58" t="inlineStr">
        <is>
          <t>6490-FGZAT</t>
        </is>
      </c>
      <c r="B5641" s="58" t="inlineStr">
        <is>
          <t>Male</t>
        </is>
      </c>
      <c r="C5641" s="58" t="n">
        <v>0</v>
      </c>
      <c r="D5641" s="58" t="inlineStr">
        <is>
          <t>No</t>
        </is>
      </c>
      <c r="E5641" s="58" t="inlineStr">
        <is>
          <t>No</t>
        </is>
      </c>
      <c r="F5641" s="58" t="n">
        <v>6</v>
      </c>
      <c r="G5641" s="58" t="inlineStr">
        <is>
          <t>Yes</t>
        </is>
      </c>
      <c r="H5641" s="58" t="inlineStr">
        <is>
          <t>No</t>
        </is>
      </c>
      <c r="I5641" s="58" t="inlineStr">
        <is>
          <t>No</t>
        </is>
      </c>
      <c r="J5641" s="58" t="inlineStr">
        <is>
          <t>No internet service</t>
        </is>
      </c>
      <c r="K5641" s="58" t="inlineStr">
        <is>
          <t>No internet service</t>
        </is>
      </c>
      <c r="L5641" s="58" t="inlineStr">
        <is>
          <t>No internet service</t>
        </is>
      </c>
      <c r="M5641" s="58" t="inlineStr">
        <is>
          <t>No internet service</t>
        </is>
      </c>
      <c r="N5641" s="58" t="inlineStr">
        <is>
          <t>No internet service</t>
        </is>
      </c>
      <c r="O5641" s="58" t="inlineStr">
        <is>
          <t>No internet service</t>
        </is>
      </c>
      <c r="P5641" s="58" t="inlineStr">
        <is>
          <t>Month-to-month</t>
        </is>
      </c>
      <c r="Q5641" s="58" t="inlineStr">
        <is>
          <t>No</t>
        </is>
      </c>
      <c r="R5641" s="58" t="inlineStr">
        <is>
          <t>Mailed check</t>
        </is>
      </c>
      <c r="S5641" s="123" t="n">
        <v>20.65</v>
      </c>
      <c r="T5641" s="58" t="inlineStr">
        <is>
          <t>109.3</t>
        </is>
      </c>
      <c r="U5641" s="58" t="inlineStr">
        <is>
          <t>No</t>
        </is>
      </c>
      <c r="V5641" s="123">
        <f>IFERROR(VALUE(TRIM(T5641)),S5641*F5641)</f>
        <v/>
      </c>
      <c r="W5641" s="58">
        <f>IF(F5641&lt;=12,"0-12 mo",IF(F5641&lt;=24,"13-24 mo",IF(F5641&lt;=48,"25-48 mo","49+ mo")))</f>
        <v/>
      </c>
      <c r="X5641" s="58">
        <f>IF(S5641&lt;=35.5,"Q1 Low",IF(S5641&lt;=70.35,"Q2 Mid-Low",IF(S5641&lt;=89.85,"Q3 Mid-High","Q4 High")))</f>
        <v/>
      </c>
      <c r="Y5641" s="58">
        <f>IF(U5641="Yes",1,0)</f>
        <v/>
      </c>
      <c r="Z5641" s="58">
        <f>IF(P5641="Month-to-month",1,0)+IF(M5641="No",1,0)+IF(J5641="No",1,0)+IF(I5641="Fiber optic",1,0)+IF(Q5641="Yes",1,0)</f>
        <v/>
      </c>
    </row>
    <row r="5642" ht="15" customHeight="1" s="59">
      <c r="A5642" s="58" t="inlineStr">
        <is>
          <t>5393-RXQSZ</t>
        </is>
      </c>
      <c r="B5642" s="58" t="inlineStr">
        <is>
          <t>Male</t>
        </is>
      </c>
      <c r="C5642" s="58" t="n">
        <v>0</v>
      </c>
      <c r="D5642" s="58" t="inlineStr">
        <is>
          <t>No</t>
        </is>
      </c>
      <c r="E5642" s="58" t="inlineStr">
        <is>
          <t>No</t>
        </is>
      </c>
      <c r="F5642" s="58" t="n">
        <v>1</v>
      </c>
      <c r="G5642" s="58" t="inlineStr">
        <is>
          <t>Yes</t>
        </is>
      </c>
      <c r="H5642" s="58" t="inlineStr">
        <is>
          <t>No</t>
        </is>
      </c>
      <c r="I5642" s="58" t="inlineStr">
        <is>
          <t>Fiber optic</t>
        </is>
      </c>
      <c r="J5642" s="58" t="inlineStr">
        <is>
          <t>No</t>
        </is>
      </c>
      <c r="K5642" s="58" t="inlineStr">
        <is>
          <t>No</t>
        </is>
      </c>
      <c r="L5642" s="58" t="inlineStr">
        <is>
          <t>No</t>
        </is>
      </c>
      <c r="M5642" s="58" t="inlineStr">
        <is>
          <t>No</t>
        </is>
      </c>
      <c r="N5642" s="58" t="inlineStr">
        <is>
          <t>No</t>
        </is>
      </c>
      <c r="O5642" s="58" t="inlineStr">
        <is>
          <t>Yes</t>
        </is>
      </c>
      <c r="P5642" s="58" t="inlineStr">
        <is>
          <t>Month-to-month</t>
        </is>
      </c>
      <c r="Q5642" s="58" t="inlineStr">
        <is>
          <t>No</t>
        </is>
      </c>
      <c r="R5642" s="58" t="inlineStr">
        <is>
          <t>Electronic check</t>
        </is>
      </c>
      <c r="S5642" s="123" t="n">
        <v>79.59999999999999</v>
      </c>
      <c r="T5642" s="58" t="inlineStr">
        <is>
          <t>79.6</t>
        </is>
      </c>
      <c r="U5642" s="58" t="inlineStr">
        <is>
          <t>Yes</t>
        </is>
      </c>
      <c r="V5642" s="123">
        <f>IFERROR(VALUE(TRIM(T5642)),S5642*F5642)</f>
        <v/>
      </c>
      <c r="W5642" s="58">
        <f>IF(F5642&lt;=12,"0-12 mo",IF(F5642&lt;=24,"13-24 mo",IF(F5642&lt;=48,"25-48 mo","49+ mo")))</f>
        <v/>
      </c>
      <c r="X5642" s="58">
        <f>IF(S5642&lt;=35.5,"Q1 Low",IF(S5642&lt;=70.35,"Q2 Mid-Low",IF(S5642&lt;=89.85,"Q3 Mid-High","Q4 High")))</f>
        <v/>
      </c>
      <c r="Y5642" s="58">
        <f>IF(U5642="Yes",1,0)</f>
        <v/>
      </c>
      <c r="Z5642" s="58">
        <f>IF(P5642="Month-to-month",1,0)+IF(M5642="No",1,0)+IF(J5642="No",1,0)+IF(I5642="Fiber optic",1,0)+IF(Q5642="Yes",1,0)</f>
        <v/>
      </c>
    </row>
    <row r="5643" ht="15" customHeight="1" s="59">
      <c r="A5643" s="58" t="inlineStr">
        <is>
          <t>7452-FOLON</t>
        </is>
      </c>
      <c r="B5643" s="58" t="inlineStr">
        <is>
          <t>Male</t>
        </is>
      </c>
      <c r="C5643" s="58" t="n">
        <v>0</v>
      </c>
      <c r="D5643" s="58" t="inlineStr">
        <is>
          <t>No</t>
        </is>
      </c>
      <c r="E5643" s="58" t="inlineStr">
        <is>
          <t>Yes</t>
        </is>
      </c>
      <c r="F5643" s="58" t="n">
        <v>39</v>
      </c>
      <c r="G5643" s="58" t="inlineStr">
        <is>
          <t>Yes</t>
        </is>
      </c>
      <c r="H5643" s="58" t="inlineStr">
        <is>
          <t>Yes</t>
        </is>
      </c>
      <c r="I5643" s="58" t="inlineStr">
        <is>
          <t>No</t>
        </is>
      </c>
      <c r="J5643" s="58" t="inlineStr">
        <is>
          <t>No internet service</t>
        </is>
      </c>
      <c r="K5643" s="58" t="inlineStr">
        <is>
          <t>No internet service</t>
        </is>
      </c>
      <c r="L5643" s="58" t="inlineStr">
        <is>
          <t>No internet service</t>
        </is>
      </c>
      <c r="M5643" s="58" t="inlineStr">
        <is>
          <t>No internet service</t>
        </is>
      </c>
      <c r="N5643" s="58" t="inlineStr">
        <is>
          <t>No internet service</t>
        </is>
      </c>
      <c r="O5643" s="58" t="inlineStr">
        <is>
          <t>No internet service</t>
        </is>
      </c>
      <c r="P5643" s="58" t="inlineStr">
        <is>
          <t>One year</t>
        </is>
      </c>
      <c r="Q5643" s="58" t="inlineStr">
        <is>
          <t>No</t>
        </is>
      </c>
      <c r="R5643" s="58" t="inlineStr">
        <is>
          <t>Bank transfer (automatic)</t>
        </is>
      </c>
      <c r="S5643" s="123" t="n">
        <v>25.45</v>
      </c>
      <c r="T5643" s="58" t="inlineStr">
        <is>
          <t>958.45</t>
        </is>
      </c>
      <c r="U5643" s="58" t="inlineStr">
        <is>
          <t>No</t>
        </is>
      </c>
      <c r="V5643" s="123">
        <f>IFERROR(VALUE(TRIM(T5643)),S5643*F5643)</f>
        <v/>
      </c>
      <c r="W5643" s="58">
        <f>IF(F5643&lt;=12,"0-12 mo",IF(F5643&lt;=24,"13-24 mo",IF(F5643&lt;=48,"25-48 mo","49+ mo")))</f>
        <v/>
      </c>
      <c r="X5643" s="58">
        <f>IF(S5643&lt;=35.5,"Q1 Low",IF(S5643&lt;=70.35,"Q2 Mid-Low",IF(S5643&lt;=89.85,"Q3 Mid-High","Q4 High")))</f>
        <v/>
      </c>
      <c r="Y5643" s="58">
        <f>IF(U5643="Yes",1,0)</f>
        <v/>
      </c>
      <c r="Z5643" s="58">
        <f>IF(P5643="Month-to-month",1,0)+IF(M5643="No",1,0)+IF(J5643="No",1,0)+IF(I5643="Fiber optic",1,0)+IF(Q5643="Yes",1,0)</f>
        <v/>
      </c>
    </row>
    <row r="5644" ht="15" customHeight="1" s="59">
      <c r="A5644" s="58" t="inlineStr">
        <is>
          <t>2320-TZRRH</t>
        </is>
      </c>
      <c r="B5644" s="58" t="inlineStr">
        <is>
          <t>Female</t>
        </is>
      </c>
      <c r="C5644" s="58" t="n">
        <v>0</v>
      </c>
      <c r="D5644" s="58" t="inlineStr">
        <is>
          <t>No</t>
        </is>
      </c>
      <c r="E5644" s="58" t="inlineStr">
        <is>
          <t>No</t>
        </is>
      </c>
      <c r="F5644" s="58" t="n">
        <v>20</v>
      </c>
      <c r="G5644" s="58" t="inlineStr">
        <is>
          <t>Yes</t>
        </is>
      </c>
      <c r="H5644" s="58" t="inlineStr">
        <is>
          <t>No</t>
        </is>
      </c>
      <c r="I5644" s="58" t="inlineStr">
        <is>
          <t>No</t>
        </is>
      </c>
      <c r="J5644" s="58" t="inlineStr">
        <is>
          <t>No internet service</t>
        </is>
      </c>
      <c r="K5644" s="58" t="inlineStr">
        <is>
          <t>No internet service</t>
        </is>
      </c>
      <c r="L5644" s="58" t="inlineStr">
        <is>
          <t>No internet service</t>
        </is>
      </c>
      <c r="M5644" s="58" t="inlineStr">
        <is>
          <t>No internet service</t>
        </is>
      </c>
      <c r="N5644" s="58" t="inlineStr">
        <is>
          <t>No internet service</t>
        </is>
      </c>
      <c r="O5644" s="58" t="inlineStr">
        <is>
          <t>No internet service</t>
        </is>
      </c>
      <c r="P5644" s="58" t="inlineStr">
        <is>
          <t>One year</t>
        </is>
      </c>
      <c r="Q5644" s="58" t="inlineStr">
        <is>
          <t>No</t>
        </is>
      </c>
      <c r="R5644" s="58" t="inlineStr">
        <is>
          <t>Mailed check</t>
        </is>
      </c>
      <c r="S5644" s="123" t="n">
        <v>19.5</v>
      </c>
      <c r="T5644" s="58" t="inlineStr">
        <is>
          <t>403.15</t>
        </is>
      </c>
      <c r="U5644" s="58" t="inlineStr">
        <is>
          <t>No</t>
        </is>
      </c>
      <c r="V5644" s="123">
        <f>IFERROR(VALUE(TRIM(T5644)),S5644*F5644)</f>
        <v/>
      </c>
      <c r="W5644" s="58">
        <f>IF(F5644&lt;=12,"0-12 mo",IF(F5644&lt;=24,"13-24 mo",IF(F5644&lt;=48,"25-48 mo","49+ mo")))</f>
        <v/>
      </c>
      <c r="X5644" s="58">
        <f>IF(S5644&lt;=35.5,"Q1 Low",IF(S5644&lt;=70.35,"Q2 Mid-Low",IF(S5644&lt;=89.85,"Q3 Mid-High","Q4 High")))</f>
        <v/>
      </c>
      <c r="Y5644" s="58">
        <f>IF(U5644="Yes",1,0)</f>
        <v/>
      </c>
      <c r="Z5644" s="58">
        <f>IF(P5644="Month-to-month",1,0)+IF(M5644="No",1,0)+IF(J5644="No",1,0)+IF(I5644="Fiber optic",1,0)+IF(Q5644="Yes",1,0)</f>
        <v/>
      </c>
    </row>
    <row r="5645" ht="15" customHeight="1" s="59">
      <c r="A5645" s="58" t="inlineStr">
        <is>
          <t>0231-LXVAP</t>
        </is>
      </c>
      <c r="B5645" s="58" t="inlineStr">
        <is>
          <t>Male</t>
        </is>
      </c>
      <c r="C5645" s="58" t="n">
        <v>0</v>
      </c>
      <c r="D5645" s="58" t="inlineStr">
        <is>
          <t>No</t>
        </is>
      </c>
      <c r="E5645" s="58" t="inlineStr">
        <is>
          <t>No</t>
        </is>
      </c>
      <c r="F5645" s="58" t="n">
        <v>1</v>
      </c>
      <c r="G5645" s="58" t="inlineStr">
        <is>
          <t>Yes</t>
        </is>
      </c>
      <c r="H5645" s="58" t="inlineStr">
        <is>
          <t>No</t>
        </is>
      </c>
      <c r="I5645" s="58" t="inlineStr">
        <is>
          <t>Fiber optic</t>
        </is>
      </c>
      <c r="J5645" s="58" t="inlineStr">
        <is>
          <t>No</t>
        </is>
      </c>
      <c r="K5645" s="58" t="inlineStr">
        <is>
          <t>No</t>
        </is>
      </c>
      <c r="L5645" s="58" t="inlineStr">
        <is>
          <t>No</t>
        </is>
      </c>
      <c r="M5645" s="58" t="inlineStr">
        <is>
          <t>Yes</t>
        </is>
      </c>
      <c r="N5645" s="58" t="inlineStr">
        <is>
          <t>No</t>
        </is>
      </c>
      <c r="O5645" s="58" t="inlineStr">
        <is>
          <t>No</t>
        </is>
      </c>
      <c r="P5645" s="58" t="inlineStr">
        <is>
          <t>Month-to-month</t>
        </is>
      </c>
      <c r="Q5645" s="58" t="inlineStr">
        <is>
          <t>Yes</t>
        </is>
      </c>
      <c r="R5645" s="58" t="inlineStr">
        <is>
          <t>Electronic check</t>
        </is>
      </c>
      <c r="S5645" s="123" t="n">
        <v>75.90000000000001</v>
      </c>
      <c r="T5645" s="58" t="inlineStr">
        <is>
          <t>75.9</t>
        </is>
      </c>
      <c r="U5645" s="58" t="inlineStr">
        <is>
          <t>Yes</t>
        </is>
      </c>
      <c r="V5645" s="123">
        <f>IFERROR(VALUE(TRIM(T5645)),S5645*F5645)</f>
        <v/>
      </c>
      <c r="W5645" s="58">
        <f>IF(F5645&lt;=12,"0-12 mo",IF(F5645&lt;=24,"13-24 mo",IF(F5645&lt;=48,"25-48 mo","49+ mo")))</f>
        <v/>
      </c>
      <c r="X5645" s="58">
        <f>IF(S5645&lt;=35.5,"Q1 Low",IF(S5645&lt;=70.35,"Q2 Mid-Low",IF(S5645&lt;=89.85,"Q3 Mid-High","Q4 High")))</f>
        <v/>
      </c>
      <c r="Y5645" s="58">
        <f>IF(U5645="Yes",1,0)</f>
        <v/>
      </c>
      <c r="Z5645" s="58">
        <f>IF(P5645="Month-to-month",1,0)+IF(M5645="No",1,0)+IF(J5645="No",1,0)+IF(I5645="Fiber optic",1,0)+IF(Q5645="Yes",1,0)</f>
        <v/>
      </c>
    </row>
    <row r="5646" ht="15" customHeight="1" s="59">
      <c r="A5646" s="58" t="inlineStr">
        <is>
          <t>9444-JTXHZ</t>
        </is>
      </c>
      <c r="B5646" s="58" t="inlineStr">
        <is>
          <t>Male</t>
        </is>
      </c>
      <c r="C5646" s="58" t="n">
        <v>0</v>
      </c>
      <c r="D5646" s="58" t="inlineStr">
        <is>
          <t>Yes</t>
        </is>
      </c>
      <c r="E5646" s="58" t="inlineStr">
        <is>
          <t>No</t>
        </is>
      </c>
      <c r="F5646" s="58" t="n">
        <v>1</v>
      </c>
      <c r="G5646" s="58" t="inlineStr">
        <is>
          <t>Yes</t>
        </is>
      </c>
      <c r="H5646" s="58" t="inlineStr">
        <is>
          <t>No</t>
        </is>
      </c>
      <c r="I5646" s="58" t="inlineStr">
        <is>
          <t>Fiber optic</t>
        </is>
      </c>
      <c r="J5646" s="58" t="inlineStr">
        <is>
          <t>No</t>
        </is>
      </c>
      <c r="K5646" s="58" t="inlineStr">
        <is>
          <t>No</t>
        </is>
      </c>
      <c r="L5646" s="58" t="inlineStr">
        <is>
          <t>Yes</t>
        </is>
      </c>
      <c r="M5646" s="58" t="inlineStr">
        <is>
          <t>No</t>
        </is>
      </c>
      <c r="N5646" s="58" t="inlineStr">
        <is>
          <t>No</t>
        </is>
      </c>
      <c r="O5646" s="58" t="inlineStr">
        <is>
          <t>No</t>
        </is>
      </c>
      <c r="P5646" s="58" t="inlineStr">
        <is>
          <t>Month-to-month</t>
        </is>
      </c>
      <c r="Q5646" s="58" t="inlineStr">
        <is>
          <t>No</t>
        </is>
      </c>
      <c r="R5646" s="58" t="inlineStr">
        <is>
          <t>Electronic check</t>
        </is>
      </c>
      <c r="S5646" s="123" t="n">
        <v>76.2</v>
      </c>
      <c r="T5646" s="58" t="inlineStr">
        <is>
          <t>76.2</t>
        </is>
      </c>
      <c r="U5646" s="58" t="inlineStr">
        <is>
          <t>Yes</t>
        </is>
      </c>
      <c r="V5646" s="123">
        <f>IFERROR(VALUE(TRIM(T5646)),S5646*F5646)</f>
        <v/>
      </c>
      <c r="W5646" s="58">
        <f>IF(F5646&lt;=12,"0-12 mo",IF(F5646&lt;=24,"13-24 mo",IF(F5646&lt;=48,"25-48 mo","49+ mo")))</f>
        <v/>
      </c>
      <c r="X5646" s="58">
        <f>IF(S5646&lt;=35.5,"Q1 Low",IF(S5646&lt;=70.35,"Q2 Mid-Low",IF(S5646&lt;=89.85,"Q3 Mid-High","Q4 High")))</f>
        <v/>
      </c>
      <c r="Y5646" s="58">
        <f>IF(U5646="Yes",1,0)</f>
        <v/>
      </c>
      <c r="Z5646" s="58">
        <f>IF(P5646="Month-to-month",1,0)+IF(M5646="No",1,0)+IF(J5646="No",1,0)+IF(I5646="Fiber optic",1,0)+IF(Q5646="Yes",1,0)</f>
        <v/>
      </c>
    </row>
    <row r="5647" ht="15" customHeight="1" s="59">
      <c r="A5647" s="58" t="inlineStr">
        <is>
          <t>4942-VZZOM</t>
        </is>
      </c>
      <c r="B5647" s="58" t="inlineStr">
        <is>
          <t>Male</t>
        </is>
      </c>
      <c r="C5647" s="58" t="n">
        <v>0</v>
      </c>
      <c r="D5647" s="58" t="inlineStr">
        <is>
          <t>Yes</t>
        </is>
      </c>
      <c r="E5647" s="58" t="inlineStr">
        <is>
          <t>No</t>
        </is>
      </c>
      <c r="F5647" s="58" t="n">
        <v>64</v>
      </c>
      <c r="G5647" s="58" t="inlineStr">
        <is>
          <t>Yes</t>
        </is>
      </c>
      <c r="H5647" s="58" t="inlineStr">
        <is>
          <t>Yes</t>
        </is>
      </c>
      <c r="I5647" s="58" t="inlineStr">
        <is>
          <t>DSL</t>
        </is>
      </c>
      <c r="J5647" s="58" t="inlineStr">
        <is>
          <t>Yes</t>
        </is>
      </c>
      <c r="K5647" s="58" t="inlineStr">
        <is>
          <t>No</t>
        </is>
      </c>
      <c r="L5647" s="58" t="inlineStr">
        <is>
          <t>No</t>
        </is>
      </c>
      <c r="M5647" s="58" t="inlineStr">
        <is>
          <t>No</t>
        </is>
      </c>
      <c r="N5647" s="58" t="inlineStr">
        <is>
          <t>Yes</t>
        </is>
      </c>
      <c r="O5647" s="58" t="inlineStr">
        <is>
          <t>No</t>
        </is>
      </c>
      <c r="P5647" s="58" t="inlineStr">
        <is>
          <t>One year</t>
        </is>
      </c>
      <c r="Q5647" s="58" t="inlineStr">
        <is>
          <t>Yes</t>
        </is>
      </c>
      <c r="R5647" s="58" t="inlineStr">
        <is>
          <t>Credit card (automatic)</t>
        </is>
      </c>
      <c r="S5647" s="123" t="n">
        <v>66.15000000000001</v>
      </c>
      <c r="T5647" s="58" t="inlineStr">
        <is>
          <t>4392.5</t>
        </is>
      </c>
      <c r="U5647" s="58" t="inlineStr">
        <is>
          <t>No</t>
        </is>
      </c>
      <c r="V5647" s="123">
        <f>IFERROR(VALUE(TRIM(T5647)),S5647*F5647)</f>
        <v/>
      </c>
      <c r="W5647" s="58">
        <f>IF(F5647&lt;=12,"0-12 mo",IF(F5647&lt;=24,"13-24 mo",IF(F5647&lt;=48,"25-48 mo","49+ mo")))</f>
        <v/>
      </c>
      <c r="X5647" s="58">
        <f>IF(S5647&lt;=35.5,"Q1 Low",IF(S5647&lt;=70.35,"Q2 Mid-Low",IF(S5647&lt;=89.85,"Q3 Mid-High","Q4 High")))</f>
        <v/>
      </c>
      <c r="Y5647" s="58">
        <f>IF(U5647="Yes",1,0)</f>
        <v/>
      </c>
      <c r="Z5647" s="58">
        <f>IF(P5647="Month-to-month",1,0)+IF(M5647="No",1,0)+IF(J5647="No",1,0)+IF(I5647="Fiber optic",1,0)+IF(Q5647="Yes",1,0)</f>
        <v/>
      </c>
    </row>
    <row r="5648" ht="15" customHeight="1" s="59">
      <c r="A5648" s="58" t="inlineStr">
        <is>
          <t>5510-BOIUJ</t>
        </is>
      </c>
      <c r="B5648" s="58" t="inlineStr">
        <is>
          <t>Male</t>
        </is>
      </c>
      <c r="C5648" s="58" t="n">
        <v>0</v>
      </c>
      <c r="D5648" s="58" t="inlineStr">
        <is>
          <t>No</t>
        </is>
      </c>
      <c r="E5648" s="58" t="inlineStr">
        <is>
          <t>Yes</t>
        </is>
      </c>
      <c r="F5648" s="58" t="n">
        <v>1</v>
      </c>
      <c r="G5648" s="58" t="inlineStr">
        <is>
          <t>Yes</t>
        </is>
      </c>
      <c r="H5648" s="58" t="inlineStr">
        <is>
          <t>No</t>
        </is>
      </c>
      <c r="I5648" s="58" t="inlineStr">
        <is>
          <t>No</t>
        </is>
      </c>
      <c r="J5648" s="58" t="inlineStr">
        <is>
          <t>No internet service</t>
        </is>
      </c>
      <c r="K5648" s="58" t="inlineStr">
        <is>
          <t>No internet service</t>
        </is>
      </c>
      <c r="L5648" s="58" t="inlineStr">
        <is>
          <t>No internet service</t>
        </is>
      </c>
      <c r="M5648" s="58" t="inlineStr">
        <is>
          <t>No internet service</t>
        </is>
      </c>
      <c r="N5648" s="58" t="inlineStr">
        <is>
          <t>No internet service</t>
        </is>
      </c>
      <c r="O5648" s="58" t="inlineStr">
        <is>
          <t>No internet service</t>
        </is>
      </c>
      <c r="P5648" s="58" t="inlineStr">
        <is>
          <t>Month-to-month</t>
        </is>
      </c>
      <c r="Q5648" s="58" t="inlineStr">
        <is>
          <t>No</t>
        </is>
      </c>
      <c r="R5648" s="58" t="inlineStr">
        <is>
          <t>Mailed check</t>
        </is>
      </c>
      <c r="S5648" s="123" t="n">
        <v>19.25</v>
      </c>
      <c r="T5648" s="58" t="inlineStr">
        <is>
          <t>19.25</t>
        </is>
      </c>
      <c r="U5648" s="58" t="inlineStr">
        <is>
          <t>Yes</t>
        </is>
      </c>
      <c r="V5648" s="123">
        <f>IFERROR(VALUE(TRIM(T5648)),S5648*F5648)</f>
        <v/>
      </c>
      <c r="W5648" s="58">
        <f>IF(F5648&lt;=12,"0-12 mo",IF(F5648&lt;=24,"13-24 mo",IF(F5648&lt;=48,"25-48 mo","49+ mo")))</f>
        <v/>
      </c>
      <c r="X5648" s="58">
        <f>IF(S5648&lt;=35.5,"Q1 Low",IF(S5648&lt;=70.35,"Q2 Mid-Low",IF(S5648&lt;=89.85,"Q3 Mid-High","Q4 High")))</f>
        <v/>
      </c>
      <c r="Y5648" s="58">
        <f>IF(U5648="Yes",1,0)</f>
        <v/>
      </c>
      <c r="Z5648" s="58">
        <f>IF(P5648="Month-to-month",1,0)+IF(M5648="No",1,0)+IF(J5648="No",1,0)+IF(I5648="Fiber optic",1,0)+IF(Q5648="Yes",1,0)</f>
        <v/>
      </c>
    </row>
    <row r="5649" ht="15" customHeight="1" s="59">
      <c r="A5649" s="58" t="inlineStr">
        <is>
          <t>7502-BNYGS</t>
        </is>
      </c>
      <c r="B5649" s="58" t="inlineStr">
        <is>
          <t>Female</t>
        </is>
      </c>
      <c r="C5649" s="58" t="n">
        <v>0</v>
      </c>
      <c r="D5649" s="58" t="inlineStr">
        <is>
          <t>Yes</t>
        </is>
      </c>
      <c r="E5649" s="58" t="inlineStr">
        <is>
          <t>No</t>
        </is>
      </c>
      <c r="F5649" s="58" t="n">
        <v>46</v>
      </c>
      <c r="G5649" s="58" t="inlineStr">
        <is>
          <t>Yes</t>
        </is>
      </c>
      <c r="H5649" s="58" t="inlineStr">
        <is>
          <t>No</t>
        </is>
      </c>
      <c r="I5649" s="58" t="inlineStr">
        <is>
          <t>DSL</t>
        </is>
      </c>
      <c r="J5649" s="58" t="inlineStr">
        <is>
          <t>No</t>
        </is>
      </c>
      <c r="K5649" s="58" t="inlineStr">
        <is>
          <t>Yes</t>
        </is>
      </c>
      <c r="L5649" s="58" t="inlineStr">
        <is>
          <t>No</t>
        </is>
      </c>
      <c r="M5649" s="58" t="inlineStr">
        <is>
          <t>No</t>
        </is>
      </c>
      <c r="N5649" s="58" t="inlineStr">
        <is>
          <t>Yes</t>
        </is>
      </c>
      <c r="O5649" s="58" t="inlineStr">
        <is>
          <t>Yes</t>
        </is>
      </c>
      <c r="P5649" s="58" t="inlineStr">
        <is>
          <t>Month-to-month</t>
        </is>
      </c>
      <c r="Q5649" s="58" t="inlineStr">
        <is>
          <t>Yes</t>
        </is>
      </c>
      <c r="R5649" s="58" t="inlineStr">
        <is>
          <t>Credit card (automatic)</t>
        </is>
      </c>
      <c r="S5649" s="123" t="n">
        <v>69.09999999999999</v>
      </c>
      <c r="T5649" s="58" t="inlineStr">
        <is>
          <t>3168</t>
        </is>
      </c>
      <c r="U5649" s="58" t="inlineStr">
        <is>
          <t>No</t>
        </is>
      </c>
      <c r="V5649" s="123">
        <f>IFERROR(VALUE(TRIM(T5649)),S5649*F5649)</f>
        <v/>
      </c>
      <c r="W5649" s="58">
        <f>IF(F5649&lt;=12,"0-12 mo",IF(F5649&lt;=24,"13-24 mo",IF(F5649&lt;=48,"25-48 mo","49+ mo")))</f>
        <v/>
      </c>
      <c r="X5649" s="58">
        <f>IF(S5649&lt;=35.5,"Q1 Low",IF(S5649&lt;=70.35,"Q2 Mid-Low",IF(S5649&lt;=89.85,"Q3 Mid-High","Q4 High")))</f>
        <v/>
      </c>
      <c r="Y5649" s="58">
        <f>IF(U5649="Yes",1,0)</f>
        <v/>
      </c>
      <c r="Z5649" s="58">
        <f>IF(P5649="Month-to-month",1,0)+IF(M5649="No",1,0)+IF(J5649="No",1,0)+IF(I5649="Fiber optic",1,0)+IF(Q5649="Yes",1,0)</f>
        <v/>
      </c>
    </row>
    <row r="5650" ht="15" customHeight="1" s="59">
      <c r="A5650" s="58" t="inlineStr">
        <is>
          <t>4291-HYEBC</t>
        </is>
      </c>
      <c r="B5650" s="58" t="inlineStr">
        <is>
          <t>Female</t>
        </is>
      </c>
      <c r="C5650" s="58" t="n">
        <v>1</v>
      </c>
      <c r="D5650" s="58" t="inlineStr">
        <is>
          <t>Yes</t>
        </is>
      </c>
      <c r="E5650" s="58" t="inlineStr">
        <is>
          <t>Yes</t>
        </is>
      </c>
      <c r="F5650" s="58" t="n">
        <v>28</v>
      </c>
      <c r="G5650" s="58" t="inlineStr">
        <is>
          <t>No</t>
        </is>
      </c>
      <c r="H5650" s="58" t="inlineStr">
        <is>
          <t>No phone service</t>
        </is>
      </c>
      <c r="I5650" s="58" t="inlineStr">
        <is>
          <t>DSL</t>
        </is>
      </c>
      <c r="J5650" s="58" t="inlineStr">
        <is>
          <t>No</t>
        </is>
      </c>
      <c r="K5650" s="58" t="inlineStr">
        <is>
          <t>Yes</t>
        </is>
      </c>
      <c r="L5650" s="58" t="inlineStr">
        <is>
          <t>No</t>
        </is>
      </c>
      <c r="M5650" s="58" t="inlineStr">
        <is>
          <t>No</t>
        </is>
      </c>
      <c r="N5650" s="58" t="inlineStr">
        <is>
          <t>No</t>
        </is>
      </c>
      <c r="O5650" s="58" t="inlineStr">
        <is>
          <t>Yes</t>
        </is>
      </c>
      <c r="P5650" s="58" t="inlineStr">
        <is>
          <t>One year</t>
        </is>
      </c>
      <c r="Q5650" s="58" t="inlineStr">
        <is>
          <t>Yes</t>
        </is>
      </c>
      <c r="R5650" s="58" t="inlineStr">
        <is>
          <t>Electronic check</t>
        </is>
      </c>
      <c r="S5650" s="123" t="n">
        <v>39.1</v>
      </c>
      <c r="T5650" s="58" t="inlineStr">
        <is>
          <t>1096.6</t>
        </is>
      </c>
      <c r="U5650" s="58" t="inlineStr">
        <is>
          <t>No</t>
        </is>
      </c>
      <c r="V5650" s="123">
        <f>IFERROR(VALUE(TRIM(T5650)),S5650*F5650)</f>
        <v/>
      </c>
      <c r="W5650" s="58">
        <f>IF(F5650&lt;=12,"0-12 mo",IF(F5650&lt;=24,"13-24 mo",IF(F5650&lt;=48,"25-48 mo","49+ mo")))</f>
        <v/>
      </c>
      <c r="X5650" s="58">
        <f>IF(S5650&lt;=35.5,"Q1 Low",IF(S5650&lt;=70.35,"Q2 Mid-Low",IF(S5650&lt;=89.85,"Q3 Mid-High","Q4 High")))</f>
        <v/>
      </c>
      <c r="Y5650" s="58">
        <f>IF(U5650="Yes",1,0)</f>
        <v/>
      </c>
      <c r="Z5650" s="58">
        <f>IF(P5650="Month-to-month",1,0)+IF(M5650="No",1,0)+IF(J5650="No",1,0)+IF(I5650="Fiber optic",1,0)+IF(Q5650="Yes",1,0)</f>
        <v/>
      </c>
    </row>
    <row r="5651" ht="15" customHeight="1" s="59">
      <c r="A5651" s="58" t="inlineStr">
        <is>
          <t>6147-CBCRA</t>
        </is>
      </c>
      <c r="B5651" s="58" t="inlineStr">
        <is>
          <t>Female</t>
        </is>
      </c>
      <c r="C5651" s="58" t="n">
        <v>0</v>
      </c>
      <c r="D5651" s="58" t="inlineStr">
        <is>
          <t>Yes</t>
        </is>
      </c>
      <c r="E5651" s="58" t="inlineStr">
        <is>
          <t>No</t>
        </is>
      </c>
      <c r="F5651" s="58" t="n">
        <v>33</v>
      </c>
      <c r="G5651" s="58" t="inlineStr">
        <is>
          <t>Yes</t>
        </is>
      </c>
      <c r="H5651" s="58" t="inlineStr">
        <is>
          <t>No</t>
        </is>
      </c>
      <c r="I5651" s="58" t="inlineStr">
        <is>
          <t>No</t>
        </is>
      </c>
      <c r="J5651" s="58" t="inlineStr">
        <is>
          <t>No internet service</t>
        </is>
      </c>
      <c r="K5651" s="58" t="inlineStr">
        <is>
          <t>No internet service</t>
        </is>
      </c>
      <c r="L5651" s="58" t="inlineStr">
        <is>
          <t>No internet service</t>
        </is>
      </c>
      <c r="M5651" s="58" t="inlineStr">
        <is>
          <t>No internet service</t>
        </is>
      </c>
      <c r="N5651" s="58" t="inlineStr">
        <is>
          <t>No internet service</t>
        </is>
      </c>
      <c r="O5651" s="58" t="inlineStr">
        <is>
          <t>No internet service</t>
        </is>
      </c>
      <c r="P5651" s="58" t="inlineStr">
        <is>
          <t>Month-to-month</t>
        </is>
      </c>
      <c r="Q5651" s="58" t="inlineStr">
        <is>
          <t>No</t>
        </is>
      </c>
      <c r="R5651" s="58" t="inlineStr">
        <is>
          <t>Mailed check</t>
        </is>
      </c>
      <c r="S5651" s="123" t="n">
        <v>20.05</v>
      </c>
      <c r="T5651" s="58" t="inlineStr">
        <is>
          <t>669.45</t>
        </is>
      </c>
      <c r="U5651" s="58" t="inlineStr">
        <is>
          <t>No</t>
        </is>
      </c>
      <c r="V5651" s="123">
        <f>IFERROR(VALUE(TRIM(T5651)),S5651*F5651)</f>
        <v/>
      </c>
      <c r="W5651" s="58">
        <f>IF(F5651&lt;=12,"0-12 mo",IF(F5651&lt;=24,"13-24 mo",IF(F5651&lt;=48,"25-48 mo","49+ mo")))</f>
        <v/>
      </c>
      <c r="X5651" s="58">
        <f>IF(S5651&lt;=35.5,"Q1 Low",IF(S5651&lt;=70.35,"Q2 Mid-Low",IF(S5651&lt;=89.85,"Q3 Mid-High","Q4 High")))</f>
        <v/>
      </c>
      <c r="Y5651" s="58">
        <f>IF(U5651="Yes",1,0)</f>
        <v/>
      </c>
      <c r="Z5651" s="58">
        <f>IF(P5651="Month-to-month",1,0)+IF(M5651="No",1,0)+IF(J5651="No",1,0)+IF(I5651="Fiber optic",1,0)+IF(Q5651="Yes",1,0)</f>
        <v/>
      </c>
    </row>
    <row r="5652" ht="15" customHeight="1" s="59">
      <c r="A5652" s="58" t="inlineStr">
        <is>
          <t>6047-SUHPR</t>
        </is>
      </c>
      <c r="B5652" s="58" t="inlineStr">
        <is>
          <t>Male</t>
        </is>
      </c>
      <c r="C5652" s="58" t="n">
        <v>0</v>
      </c>
      <c r="D5652" s="58" t="inlineStr">
        <is>
          <t>Yes</t>
        </is>
      </c>
      <c r="E5652" s="58" t="inlineStr">
        <is>
          <t>Yes</t>
        </is>
      </c>
      <c r="F5652" s="58" t="n">
        <v>39</v>
      </c>
      <c r="G5652" s="58" t="inlineStr">
        <is>
          <t>Yes</t>
        </is>
      </c>
      <c r="H5652" s="58" t="inlineStr">
        <is>
          <t>No</t>
        </is>
      </c>
      <c r="I5652" s="58" t="inlineStr">
        <is>
          <t>DSL</t>
        </is>
      </c>
      <c r="J5652" s="58" t="inlineStr">
        <is>
          <t>Yes</t>
        </is>
      </c>
      <c r="K5652" s="58" t="inlineStr">
        <is>
          <t>Yes</t>
        </is>
      </c>
      <c r="L5652" s="58" t="inlineStr">
        <is>
          <t>Yes</t>
        </is>
      </c>
      <c r="M5652" s="58" t="inlineStr">
        <is>
          <t>No</t>
        </is>
      </c>
      <c r="N5652" s="58" t="inlineStr">
        <is>
          <t>No</t>
        </is>
      </c>
      <c r="O5652" s="58" t="inlineStr">
        <is>
          <t>No</t>
        </is>
      </c>
      <c r="P5652" s="58" t="inlineStr">
        <is>
          <t>One year</t>
        </is>
      </c>
      <c r="Q5652" s="58" t="inlineStr">
        <is>
          <t>No</t>
        </is>
      </c>
      <c r="R5652" s="58" t="inlineStr">
        <is>
          <t>Electronic check</t>
        </is>
      </c>
      <c r="S5652" s="123" t="n">
        <v>59.8</v>
      </c>
      <c r="T5652" s="58" t="inlineStr">
        <is>
          <t>2343.85</t>
        </is>
      </c>
      <c r="U5652" s="58" t="inlineStr">
        <is>
          <t>No</t>
        </is>
      </c>
      <c r="V5652" s="123">
        <f>IFERROR(VALUE(TRIM(T5652)),S5652*F5652)</f>
        <v/>
      </c>
      <c r="W5652" s="58">
        <f>IF(F5652&lt;=12,"0-12 mo",IF(F5652&lt;=24,"13-24 mo",IF(F5652&lt;=48,"25-48 mo","49+ mo")))</f>
        <v/>
      </c>
      <c r="X5652" s="58">
        <f>IF(S5652&lt;=35.5,"Q1 Low",IF(S5652&lt;=70.35,"Q2 Mid-Low",IF(S5652&lt;=89.85,"Q3 Mid-High","Q4 High")))</f>
        <v/>
      </c>
      <c r="Y5652" s="58">
        <f>IF(U5652="Yes",1,0)</f>
        <v/>
      </c>
      <c r="Z5652" s="58">
        <f>IF(P5652="Month-to-month",1,0)+IF(M5652="No",1,0)+IF(J5652="No",1,0)+IF(I5652="Fiber optic",1,0)+IF(Q5652="Yes",1,0)</f>
        <v/>
      </c>
    </row>
    <row r="5653" ht="15" customHeight="1" s="59">
      <c r="A5653" s="58" t="inlineStr">
        <is>
          <t>4471-KXAUH</t>
        </is>
      </c>
      <c r="B5653" s="58" t="inlineStr">
        <is>
          <t>Female</t>
        </is>
      </c>
      <c r="C5653" s="58" t="n">
        <v>0</v>
      </c>
      <c r="D5653" s="58" t="inlineStr">
        <is>
          <t>Yes</t>
        </is>
      </c>
      <c r="E5653" s="58" t="inlineStr">
        <is>
          <t>No</t>
        </is>
      </c>
      <c r="F5653" s="58" t="n">
        <v>42</v>
      </c>
      <c r="G5653" s="58" t="inlineStr">
        <is>
          <t>Yes</t>
        </is>
      </c>
      <c r="H5653" s="58" t="inlineStr">
        <is>
          <t>Yes</t>
        </is>
      </c>
      <c r="I5653" s="58" t="inlineStr">
        <is>
          <t>Fiber optic</t>
        </is>
      </c>
      <c r="J5653" s="58" t="inlineStr">
        <is>
          <t>No</t>
        </is>
      </c>
      <c r="K5653" s="58" t="inlineStr">
        <is>
          <t>No</t>
        </is>
      </c>
      <c r="L5653" s="58" t="inlineStr">
        <is>
          <t>Yes</t>
        </is>
      </c>
      <c r="M5653" s="58" t="inlineStr">
        <is>
          <t>Yes</t>
        </is>
      </c>
      <c r="N5653" s="58" t="inlineStr">
        <is>
          <t>No</t>
        </is>
      </c>
      <c r="O5653" s="58" t="inlineStr">
        <is>
          <t>No</t>
        </is>
      </c>
      <c r="P5653" s="58" t="inlineStr">
        <is>
          <t>Month-to-month</t>
        </is>
      </c>
      <c r="Q5653" s="58" t="inlineStr">
        <is>
          <t>Yes</t>
        </is>
      </c>
      <c r="R5653" s="58" t="inlineStr">
        <is>
          <t>Electronic check</t>
        </is>
      </c>
      <c r="S5653" s="123" t="n">
        <v>84.3</v>
      </c>
      <c r="T5653" s="58" t="inlineStr">
        <is>
          <t>3588.4</t>
        </is>
      </c>
      <c r="U5653" s="58" t="inlineStr">
        <is>
          <t>Yes</t>
        </is>
      </c>
      <c r="V5653" s="123">
        <f>IFERROR(VALUE(TRIM(T5653)),S5653*F5653)</f>
        <v/>
      </c>
      <c r="W5653" s="58">
        <f>IF(F5653&lt;=12,"0-12 mo",IF(F5653&lt;=24,"13-24 mo",IF(F5653&lt;=48,"25-48 mo","49+ mo")))</f>
        <v/>
      </c>
      <c r="X5653" s="58">
        <f>IF(S5653&lt;=35.5,"Q1 Low",IF(S5653&lt;=70.35,"Q2 Mid-Low",IF(S5653&lt;=89.85,"Q3 Mid-High","Q4 High")))</f>
        <v/>
      </c>
      <c r="Y5653" s="58">
        <f>IF(U5653="Yes",1,0)</f>
        <v/>
      </c>
      <c r="Z5653" s="58">
        <f>IF(P5653="Month-to-month",1,0)+IF(M5653="No",1,0)+IF(J5653="No",1,0)+IF(I5653="Fiber optic",1,0)+IF(Q5653="Yes",1,0)</f>
        <v/>
      </c>
    </row>
    <row r="5654" ht="15" customHeight="1" s="59">
      <c r="A5654" s="58" t="inlineStr">
        <is>
          <t>9752-ZNQUT</t>
        </is>
      </c>
      <c r="B5654" s="58" t="inlineStr">
        <is>
          <t>Female</t>
        </is>
      </c>
      <c r="C5654" s="58" t="n">
        <v>0</v>
      </c>
      <c r="D5654" s="58" t="inlineStr">
        <is>
          <t>No</t>
        </is>
      </c>
      <c r="E5654" s="58" t="inlineStr">
        <is>
          <t>No</t>
        </is>
      </c>
      <c r="F5654" s="58" t="n">
        <v>1</v>
      </c>
      <c r="G5654" s="58" t="inlineStr">
        <is>
          <t>Yes</t>
        </is>
      </c>
      <c r="H5654" s="58" t="inlineStr">
        <is>
          <t>No</t>
        </is>
      </c>
      <c r="I5654" s="58" t="inlineStr">
        <is>
          <t>DSL</t>
        </is>
      </c>
      <c r="J5654" s="58" t="inlineStr">
        <is>
          <t>No</t>
        </is>
      </c>
      <c r="K5654" s="58" t="inlineStr">
        <is>
          <t>Yes</t>
        </is>
      </c>
      <c r="L5654" s="58" t="inlineStr">
        <is>
          <t>No</t>
        </is>
      </c>
      <c r="M5654" s="58" t="inlineStr">
        <is>
          <t>No</t>
        </is>
      </c>
      <c r="N5654" s="58" t="inlineStr">
        <is>
          <t>No</t>
        </is>
      </c>
      <c r="O5654" s="58" t="inlineStr">
        <is>
          <t>No</t>
        </is>
      </c>
      <c r="P5654" s="58" t="inlineStr">
        <is>
          <t>Month-to-month</t>
        </is>
      </c>
      <c r="Q5654" s="58" t="inlineStr">
        <is>
          <t>Yes</t>
        </is>
      </c>
      <c r="R5654" s="58" t="inlineStr">
        <is>
          <t>Electronic check</t>
        </is>
      </c>
      <c r="S5654" s="123" t="n">
        <v>48.6</v>
      </c>
      <c r="T5654" s="58" t="inlineStr">
        <is>
          <t>48.6</t>
        </is>
      </c>
      <c r="U5654" s="58" t="inlineStr">
        <is>
          <t>No</t>
        </is>
      </c>
      <c r="V5654" s="123">
        <f>IFERROR(VALUE(TRIM(T5654)),S5654*F5654)</f>
        <v/>
      </c>
      <c r="W5654" s="58">
        <f>IF(F5654&lt;=12,"0-12 mo",IF(F5654&lt;=24,"13-24 mo",IF(F5654&lt;=48,"25-48 mo","49+ mo")))</f>
        <v/>
      </c>
      <c r="X5654" s="58">
        <f>IF(S5654&lt;=35.5,"Q1 Low",IF(S5654&lt;=70.35,"Q2 Mid-Low",IF(S5654&lt;=89.85,"Q3 Mid-High","Q4 High")))</f>
        <v/>
      </c>
      <c r="Y5654" s="58">
        <f>IF(U5654="Yes",1,0)</f>
        <v/>
      </c>
      <c r="Z5654" s="58">
        <f>IF(P5654="Month-to-month",1,0)+IF(M5654="No",1,0)+IF(J5654="No",1,0)+IF(I5654="Fiber optic",1,0)+IF(Q5654="Yes",1,0)</f>
        <v/>
      </c>
    </row>
    <row r="5655" ht="15" customHeight="1" s="59">
      <c r="A5655" s="58" t="inlineStr">
        <is>
          <t>7638-QVMVY</t>
        </is>
      </c>
      <c r="B5655" s="58" t="inlineStr">
        <is>
          <t>Female</t>
        </is>
      </c>
      <c r="C5655" s="58" t="n">
        <v>0</v>
      </c>
      <c r="D5655" s="58" t="inlineStr">
        <is>
          <t>No</t>
        </is>
      </c>
      <c r="E5655" s="58" t="inlineStr">
        <is>
          <t>No</t>
        </is>
      </c>
      <c r="F5655" s="58" t="n">
        <v>7</v>
      </c>
      <c r="G5655" s="58" t="inlineStr">
        <is>
          <t>Yes</t>
        </is>
      </c>
      <c r="H5655" s="58" t="inlineStr">
        <is>
          <t>No</t>
        </is>
      </c>
      <c r="I5655" s="58" t="inlineStr">
        <is>
          <t>Fiber optic</t>
        </is>
      </c>
      <c r="J5655" s="58" t="inlineStr">
        <is>
          <t>No</t>
        </is>
      </c>
      <c r="K5655" s="58" t="inlineStr">
        <is>
          <t>No</t>
        </is>
      </c>
      <c r="L5655" s="58" t="inlineStr">
        <is>
          <t>No</t>
        </is>
      </c>
      <c r="M5655" s="58" t="inlineStr">
        <is>
          <t>No</t>
        </is>
      </c>
      <c r="N5655" s="58" t="inlineStr">
        <is>
          <t>Yes</t>
        </is>
      </c>
      <c r="O5655" s="58" t="inlineStr">
        <is>
          <t>No</t>
        </is>
      </c>
      <c r="P5655" s="58" t="inlineStr">
        <is>
          <t>Month-to-month</t>
        </is>
      </c>
      <c r="Q5655" s="58" t="inlineStr">
        <is>
          <t>Yes</t>
        </is>
      </c>
      <c r="R5655" s="58" t="inlineStr">
        <is>
          <t>Electronic check</t>
        </is>
      </c>
      <c r="S5655" s="123" t="n">
        <v>79</v>
      </c>
      <c r="T5655" s="58" t="inlineStr">
        <is>
          <t>522.95</t>
        </is>
      </c>
      <c r="U5655" s="58" t="inlineStr">
        <is>
          <t>Yes</t>
        </is>
      </c>
      <c r="V5655" s="123">
        <f>IFERROR(VALUE(TRIM(T5655)),S5655*F5655)</f>
        <v/>
      </c>
      <c r="W5655" s="58">
        <f>IF(F5655&lt;=12,"0-12 mo",IF(F5655&lt;=24,"13-24 mo",IF(F5655&lt;=48,"25-48 mo","49+ mo")))</f>
        <v/>
      </c>
      <c r="X5655" s="58">
        <f>IF(S5655&lt;=35.5,"Q1 Low",IF(S5655&lt;=70.35,"Q2 Mid-Low",IF(S5655&lt;=89.85,"Q3 Mid-High","Q4 High")))</f>
        <v/>
      </c>
      <c r="Y5655" s="58">
        <f>IF(U5655="Yes",1,0)</f>
        <v/>
      </c>
      <c r="Z5655" s="58">
        <f>IF(P5655="Month-to-month",1,0)+IF(M5655="No",1,0)+IF(J5655="No",1,0)+IF(I5655="Fiber optic",1,0)+IF(Q5655="Yes",1,0)</f>
        <v/>
      </c>
    </row>
    <row r="5656" ht="15" customHeight="1" s="59">
      <c r="A5656" s="58" t="inlineStr">
        <is>
          <t>1576-PFZIW</t>
        </is>
      </c>
      <c r="B5656" s="58" t="inlineStr">
        <is>
          <t>Male</t>
        </is>
      </c>
      <c r="C5656" s="58" t="n">
        <v>1</v>
      </c>
      <c r="D5656" s="58" t="inlineStr">
        <is>
          <t>Yes</t>
        </is>
      </c>
      <c r="E5656" s="58" t="inlineStr">
        <is>
          <t>No</t>
        </is>
      </c>
      <c r="F5656" s="58" t="n">
        <v>70</v>
      </c>
      <c r="G5656" s="58" t="inlineStr">
        <is>
          <t>Yes</t>
        </is>
      </c>
      <c r="H5656" s="58" t="inlineStr">
        <is>
          <t>No</t>
        </is>
      </c>
      <c r="I5656" s="58" t="inlineStr">
        <is>
          <t>Fiber optic</t>
        </is>
      </c>
      <c r="J5656" s="58" t="inlineStr">
        <is>
          <t>Yes</t>
        </is>
      </c>
      <c r="K5656" s="58" t="inlineStr">
        <is>
          <t>Yes</t>
        </is>
      </c>
      <c r="L5656" s="58" t="inlineStr">
        <is>
          <t>Yes</t>
        </is>
      </c>
      <c r="M5656" s="58" t="inlineStr">
        <is>
          <t>No</t>
        </is>
      </c>
      <c r="N5656" s="58" t="inlineStr">
        <is>
          <t>Yes</t>
        </is>
      </c>
      <c r="O5656" s="58" t="inlineStr">
        <is>
          <t>Yes</t>
        </is>
      </c>
      <c r="P5656" s="58" t="inlineStr">
        <is>
          <t>Two year</t>
        </is>
      </c>
      <c r="Q5656" s="58" t="inlineStr">
        <is>
          <t>No</t>
        </is>
      </c>
      <c r="R5656" s="58" t="inlineStr">
        <is>
          <t>Credit card (automatic)</t>
        </is>
      </c>
      <c r="S5656" s="123" t="n">
        <v>105.35</v>
      </c>
      <c r="T5656" s="58" t="inlineStr">
        <is>
          <t>7511.9</t>
        </is>
      </c>
      <c r="U5656" s="58" t="inlineStr">
        <is>
          <t>No</t>
        </is>
      </c>
      <c r="V5656" s="123">
        <f>IFERROR(VALUE(TRIM(T5656)),S5656*F5656)</f>
        <v/>
      </c>
      <c r="W5656" s="58">
        <f>IF(F5656&lt;=12,"0-12 mo",IF(F5656&lt;=24,"13-24 mo",IF(F5656&lt;=48,"25-48 mo","49+ mo")))</f>
        <v/>
      </c>
      <c r="X5656" s="58">
        <f>IF(S5656&lt;=35.5,"Q1 Low",IF(S5656&lt;=70.35,"Q2 Mid-Low",IF(S5656&lt;=89.85,"Q3 Mid-High","Q4 High")))</f>
        <v/>
      </c>
      <c r="Y5656" s="58">
        <f>IF(U5656="Yes",1,0)</f>
        <v/>
      </c>
      <c r="Z5656" s="58">
        <f>IF(P5656="Month-to-month",1,0)+IF(M5656="No",1,0)+IF(J5656="No",1,0)+IF(I5656="Fiber optic",1,0)+IF(Q5656="Yes",1,0)</f>
        <v/>
      </c>
    </row>
    <row r="5657" ht="15" customHeight="1" s="59">
      <c r="A5657" s="58" t="inlineStr">
        <is>
          <t>5666-MBJPT</t>
        </is>
      </c>
      <c r="B5657" s="58" t="inlineStr">
        <is>
          <t>Male</t>
        </is>
      </c>
      <c r="C5657" s="58" t="n">
        <v>0</v>
      </c>
      <c r="D5657" s="58" t="inlineStr">
        <is>
          <t>No</t>
        </is>
      </c>
      <c r="E5657" s="58" t="inlineStr">
        <is>
          <t>No</t>
        </is>
      </c>
      <c r="F5657" s="58" t="n">
        <v>65</v>
      </c>
      <c r="G5657" s="58" t="inlineStr">
        <is>
          <t>Yes</t>
        </is>
      </c>
      <c r="H5657" s="58" t="inlineStr">
        <is>
          <t>Yes</t>
        </is>
      </c>
      <c r="I5657" s="58" t="inlineStr">
        <is>
          <t>No</t>
        </is>
      </c>
      <c r="J5657" s="58" t="inlineStr">
        <is>
          <t>No internet service</t>
        </is>
      </c>
      <c r="K5657" s="58" t="inlineStr">
        <is>
          <t>No internet service</t>
        </is>
      </c>
      <c r="L5657" s="58" t="inlineStr">
        <is>
          <t>No internet service</t>
        </is>
      </c>
      <c r="M5657" s="58" t="inlineStr">
        <is>
          <t>No internet service</t>
        </is>
      </c>
      <c r="N5657" s="58" t="inlineStr">
        <is>
          <t>No internet service</t>
        </is>
      </c>
      <c r="O5657" s="58" t="inlineStr">
        <is>
          <t>No internet service</t>
        </is>
      </c>
      <c r="P5657" s="58" t="inlineStr">
        <is>
          <t>Two year</t>
        </is>
      </c>
      <c r="Q5657" s="58" t="inlineStr">
        <is>
          <t>Yes</t>
        </is>
      </c>
      <c r="R5657" s="58" t="inlineStr">
        <is>
          <t>Bank transfer (automatic)</t>
        </is>
      </c>
      <c r="S5657" s="123" t="n">
        <v>25.1</v>
      </c>
      <c r="T5657" s="58" t="inlineStr">
        <is>
          <t>1725</t>
        </is>
      </c>
      <c r="U5657" s="58" t="inlineStr">
        <is>
          <t>No</t>
        </is>
      </c>
      <c r="V5657" s="123">
        <f>IFERROR(VALUE(TRIM(T5657)),S5657*F5657)</f>
        <v/>
      </c>
      <c r="W5657" s="58">
        <f>IF(F5657&lt;=12,"0-12 mo",IF(F5657&lt;=24,"13-24 mo",IF(F5657&lt;=48,"25-48 mo","49+ mo")))</f>
        <v/>
      </c>
      <c r="X5657" s="58">
        <f>IF(S5657&lt;=35.5,"Q1 Low",IF(S5657&lt;=70.35,"Q2 Mid-Low",IF(S5657&lt;=89.85,"Q3 Mid-High","Q4 High")))</f>
        <v/>
      </c>
      <c r="Y5657" s="58">
        <f>IF(U5657="Yes",1,0)</f>
        <v/>
      </c>
      <c r="Z5657" s="58">
        <f>IF(P5657="Month-to-month",1,0)+IF(M5657="No",1,0)+IF(J5657="No",1,0)+IF(I5657="Fiber optic",1,0)+IF(Q5657="Yes",1,0)</f>
        <v/>
      </c>
    </row>
    <row r="5658" ht="15" customHeight="1" s="59">
      <c r="A5658" s="58" t="inlineStr">
        <is>
          <t>7312-XSBAT</t>
        </is>
      </c>
      <c r="B5658" s="58" t="inlineStr">
        <is>
          <t>Male</t>
        </is>
      </c>
      <c r="C5658" s="58" t="n">
        <v>0</v>
      </c>
      <c r="D5658" s="58" t="inlineStr">
        <is>
          <t>No</t>
        </is>
      </c>
      <c r="E5658" s="58" t="inlineStr">
        <is>
          <t>No</t>
        </is>
      </c>
      <c r="F5658" s="58" t="n">
        <v>1</v>
      </c>
      <c r="G5658" s="58" t="inlineStr">
        <is>
          <t>Yes</t>
        </is>
      </c>
      <c r="H5658" s="58" t="inlineStr">
        <is>
          <t>No</t>
        </is>
      </c>
      <c r="I5658" s="58" t="inlineStr">
        <is>
          <t>DSL</t>
        </is>
      </c>
      <c r="J5658" s="58" t="inlineStr">
        <is>
          <t>Yes</t>
        </is>
      </c>
      <c r="K5658" s="58" t="inlineStr">
        <is>
          <t>No</t>
        </is>
      </c>
      <c r="L5658" s="58" t="inlineStr">
        <is>
          <t>No</t>
        </is>
      </c>
      <c r="M5658" s="58" t="inlineStr">
        <is>
          <t>No</t>
        </is>
      </c>
      <c r="N5658" s="58" t="inlineStr">
        <is>
          <t>No</t>
        </is>
      </c>
      <c r="O5658" s="58" t="inlineStr">
        <is>
          <t>No</t>
        </is>
      </c>
      <c r="P5658" s="58" t="inlineStr">
        <is>
          <t>Month-to-month</t>
        </is>
      </c>
      <c r="Q5658" s="58" t="inlineStr">
        <is>
          <t>No</t>
        </is>
      </c>
      <c r="R5658" s="58" t="inlineStr">
        <is>
          <t>Electronic check</t>
        </is>
      </c>
      <c r="S5658" s="123" t="n">
        <v>49.75</v>
      </c>
      <c r="T5658" s="58" t="inlineStr">
        <is>
          <t>49.75</t>
        </is>
      </c>
      <c r="U5658" s="58" t="inlineStr">
        <is>
          <t>No</t>
        </is>
      </c>
      <c r="V5658" s="123">
        <f>IFERROR(VALUE(TRIM(T5658)),S5658*F5658)</f>
        <v/>
      </c>
      <c r="W5658" s="58">
        <f>IF(F5658&lt;=12,"0-12 mo",IF(F5658&lt;=24,"13-24 mo",IF(F5658&lt;=48,"25-48 mo","49+ mo")))</f>
        <v/>
      </c>
      <c r="X5658" s="58">
        <f>IF(S5658&lt;=35.5,"Q1 Low",IF(S5658&lt;=70.35,"Q2 Mid-Low",IF(S5658&lt;=89.85,"Q3 Mid-High","Q4 High")))</f>
        <v/>
      </c>
      <c r="Y5658" s="58">
        <f>IF(U5658="Yes",1,0)</f>
        <v/>
      </c>
      <c r="Z5658" s="58">
        <f>IF(P5658="Month-to-month",1,0)+IF(M5658="No",1,0)+IF(J5658="No",1,0)+IF(I5658="Fiber optic",1,0)+IF(Q5658="Yes",1,0)</f>
        <v/>
      </c>
    </row>
    <row r="5659" ht="15" customHeight="1" s="59">
      <c r="A5659" s="58" t="inlineStr">
        <is>
          <t>3096-GKWEB</t>
        </is>
      </c>
      <c r="B5659" s="58" t="inlineStr">
        <is>
          <t>Male</t>
        </is>
      </c>
      <c r="C5659" s="58" t="n">
        <v>0</v>
      </c>
      <c r="D5659" s="58" t="inlineStr">
        <is>
          <t>Yes</t>
        </is>
      </c>
      <c r="E5659" s="58" t="inlineStr">
        <is>
          <t>No</t>
        </is>
      </c>
      <c r="F5659" s="58" t="n">
        <v>18</v>
      </c>
      <c r="G5659" s="58" t="inlineStr">
        <is>
          <t>Yes</t>
        </is>
      </c>
      <c r="H5659" s="58" t="inlineStr">
        <is>
          <t>Yes</t>
        </is>
      </c>
      <c r="I5659" s="58" t="inlineStr">
        <is>
          <t>Fiber optic</t>
        </is>
      </c>
      <c r="J5659" s="58" t="inlineStr">
        <is>
          <t>No</t>
        </is>
      </c>
      <c r="K5659" s="58" t="inlineStr">
        <is>
          <t>No</t>
        </is>
      </c>
      <c r="L5659" s="58" t="inlineStr">
        <is>
          <t>No</t>
        </is>
      </c>
      <c r="M5659" s="58" t="inlineStr">
        <is>
          <t>No</t>
        </is>
      </c>
      <c r="N5659" s="58" t="inlineStr">
        <is>
          <t>Yes</t>
        </is>
      </c>
      <c r="O5659" s="58" t="inlineStr">
        <is>
          <t>Yes</t>
        </is>
      </c>
      <c r="P5659" s="58" t="inlineStr">
        <is>
          <t>Month-to-month</t>
        </is>
      </c>
      <c r="Q5659" s="58" t="inlineStr">
        <is>
          <t>Yes</t>
        </is>
      </c>
      <c r="R5659" s="58" t="inlineStr">
        <is>
          <t>Electronic check</t>
        </is>
      </c>
      <c r="S5659" s="123" t="n">
        <v>94.75</v>
      </c>
      <c r="T5659" s="58" t="inlineStr">
        <is>
          <t>1691.9</t>
        </is>
      </c>
      <c r="U5659" s="58" t="inlineStr">
        <is>
          <t>No</t>
        </is>
      </c>
      <c r="V5659" s="123">
        <f>IFERROR(VALUE(TRIM(T5659)),S5659*F5659)</f>
        <v/>
      </c>
      <c r="W5659" s="58">
        <f>IF(F5659&lt;=12,"0-12 mo",IF(F5659&lt;=24,"13-24 mo",IF(F5659&lt;=48,"25-48 mo","49+ mo")))</f>
        <v/>
      </c>
      <c r="X5659" s="58">
        <f>IF(S5659&lt;=35.5,"Q1 Low",IF(S5659&lt;=70.35,"Q2 Mid-Low",IF(S5659&lt;=89.85,"Q3 Mid-High","Q4 High")))</f>
        <v/>
      </c>
      <c r="Y5659" s="58">
        <f>IF(U5659="Yes",1,0)</f>
        <v/>
      </c>
      <c r="Z5659" s="58">
        <f>IF(P5659="Month-to-month",1,0)+IF(M5659="No",1,0)+IF(J5659="No",1,0)+IF(I5659="Fiber optic",1,0)+IF(Q5659="Yes",1,0)</f>
        <v/>
      </c>
    </row>
    <row r="5660" ht="15" customHeight="1" s="59">
      <c r="A5660" s="58" t="inlineStr">
        <is>
          <t>2371-JQHZZ</t>
        </is>
      </c>
      <c r="B5660" s="58" t="inlineStr">
        <is>
          <t>Male</t>
        </is>
      </c>
      <c r="C5660" s="58" t="n">
        <v>0</v>
      </c>
      <c r="D5660" s="58" t="inlineStr">
        <is>
          <t>Yes</t>
        </is>
      </c>
      <c r="E5660" s="58" t="inlineStr">
        <is>
          <t>No</t>
        </is>
      </c>
      <c r="F5660" s="58" t="n">
        <v>24</v>
      </c>
      <c r="G5660" s="58" t="inlineStr">
        <is>
          <t>Yes</t>
        </is>
      </c>
      <c r="H5660" s="58" t="inlineStr">
        <is>
          <t>Yes</t>
        </is>
      </c>
      <c r="I5660" s="58" t="inlineStr">
        <is>
          <t>Fiber optic</t>
        </is>
      </c>
      <c r="J5660" s="58" t="inlineStr">
        <is>
          <t>No</t>
        </is>
      </c>
      <c r="K5660" s="58" t="inlineStr">
        <is>
          <t>No</t>
        </is>
      </c>
      <c r="L5660" s="58" t="inlineStr">
        <is>
          <t>No</t>
        </is>
      </c>
      <c r="M5660" s="58" t="inlineStr">
        <is>
          <t>No</t>
        </is>
      </c>
      <c r="N5660" s="58" t="inlineStr">
        <is>
          <t>Yes</t>
        </is>
      </c>
      <c r="O5660" s="58" t="inlineStr">
        <is>
          <t>Yes</t>
        </is>
      </c>
      <c r="P5660" s="58" t="inlineStr">
        <is>
          <t>Month-to-month</t>
        </is>
      </c>
      <c r="Q5660" s="58" t="inlineStr">
        <is>
          <t>Yes</t>
        </is>
      </c>
      <c r="R5660" s="58" t="inlineStr">
        <is>
          <t>Electronic check</t>
        </is>
      </c>
      <c r="S5660" s="123" t="n">
        <v>93</v>
      </c>
      <c r="T5660" s="58" t="inlineStr">
        <is>
          <t>2248.05</t>
        </is>
      </c>
      <c r="U5660" s="58" t="inlineStr">
        <is>
          <t>No</t>
        </is>
      </c>
      <c r="V5660" s="123">
        <f>IFERROR(VALUE(TRIM(T5660)),S5660*F5660)</f>
        <v/>
      </c>
      <c r="W5660" s="58">
        <f>IF(F5660&lt;=12,"0-12 mo",IF(F5660&lt;=24,"13-24 mo",IF(F5660&lt;=48,"25-48 mo","49+ mo")))</f>
        <v/>
      </c>
      <c r="X5660" s="58">
        <f>IF(S5660&lt;=35.5,"Q1 Low",IF(S5660&lt;=70.35,"Q2 Mid-Low",IF(S5660&lt;=89.85,"Q3 Mid-High","Q4 High")))</f>
        <v/>
      </c>
      <c r="Y5660" s="58">
        <f>IF(U5660="Yes",1,0)</f>
        <v/>
      </c>
      <c r="Z5660" s="58">
        <f>IF(P5660="Month-to-month",1,0)+IF(M5660="No",1,0)+IF(J5660="No",1,0)+IF(I5660="Fiber optic",1,0)+IF(Q5660="Yes",1,0)</f>
        <v/>
      </c>
    </row>
    <row r="5661" ht="15" customHeight="1" s="59">
      <c r="A5661" s="58" t="inlineStr">
        <is>
          <t>0674-GCDXG</t>
        </is>
      </c>
      <c r="B5661" s="58" t="inlineStr">
        <is>
          <t>Male</t>
        </is>
      </c>
      <c r="C5661" s="58" t="n">
        <v>0</v>
      </c>
      <c r="D5661" s="58" t="inlineStr">
        <is>
          <t>No</t>
        </is>
      </c>
      <c r="E5661" s="58" t="inlineStr">
        <is>
          <t>No</t>
        </is>
      </c>
      <c r="F5661" s="58" t="n">
        <v>63</v>
      </c>
      <c r="G5661" s="58" t="inlineStr">
        <is>
          <t>Yes</t>
        </is>
      </c>
      <c r="H5661" s="58" t="inlineStr">
        <is>
          <t>Yes</t>
        </is>
      </c>
      <c r="I5661" s="58" t="inlineStr">
        <is>
          <t>DSL</t>
        </is>
      </c>
      <c r="J5661" s="58" t="inlineStr">
        <is>
          <t>Yes</t>
        </is>
      </c>
      <c r="K5661" s="58" t="inlineStr">
        <is>
          <t>No</t>
        </is>
      </c>
      <c r="L5661" s="58" t="inlineStr">
        <is>
          <t>Yes</t>
        </is>
      </c>
      <c r="M5661" s="58" t="inlineStr">
        <is>
          <t>Yes</t>
        </is>
      </c>
      <c r="N5661" s="58" t="inlineStr">
        <is>
          <t>No</t>
        </is>
      </c>
      <c r="O5661" s="58" t="inlineStr">
        <is>
          <t>Yes</t>
        </is>
      </c>
      <c r="P5661" s="58" t="inlineStr">
        <is>
          <t>Two year</t>
        </is>
      </c>
      <c r="Q5661" s="58" t="inlineStr">
        <is>
          <t>Yes</t>
        </is>
      </c>
      <c r="R5661" s="58" t="inlineStr">
        <is>
          <t>Bank transfer (automatic)</t>
        </is>
      </c>
      <c r="S5661" s="123" t="n">
        <v>71.90000000000001</v>
      </c>
      <c r="T5661" s="58" t="inlineStr">
        <is>
          <t>4479.2</t>
        </is>
      </c>
      <c r="U5661" s="58" t="inlineStr">
        <is>
          <t>No</t>
        </is>
      </c>
      <c r="V5661" s="123">
        <f>IFERROR(VALUE(TRIM(T5661)),S5661*F5661)</f>
        <v/>
      </c>
      <c r="W5661" s="58">
        <f>IF(F5661&lt;=12,"0-12 mo",IF(F5661&lt;=24,"13-24 mo",IF(F5661&lt;=48,"25-48 mo","49+ mo")))</f>
        <v/>
      </c>
      <c r="X5661" s="58">
        <f>IF(S5661&lt;=35.5,"Q1 Low",IF(S5661&lt;=70.35,"Q2 Mid-Low",IF(S5661&lt;=89.85,"Q3 Mid-High","Q4 High")))</f>
        <v/>
      </c>
      <c r="Y5661" s="58">
        <f>IF(U5661="Yes",1,0)</f>
        <v/>
      </c>
      <c r="Z5661" s="58">
        <f>IF(P5661="Month-to-month",1,0)+IF(M5661="No",1,0)+IF(J5661="No",1,0)+IF(I5661="Fiber optic",1,0)+IF(Q5661="Yes",1,0)</f>
        <v/>
      </c>
    </row>
    <row r="5662" ht="15" customHeight="1" s="59">
      <c r="A5662" s="58" t="inlineStr">
        <is>
          <t>1121-QSIVB</t>
        </is>
      </c>
      <c r="B5662" s="58" t="inlineStr">
        <is>
          <t>Female</t>
        </is>
      </c>
      <c r="C5662" s="58" t="n">
        <v>0</v>
      </c>
      <c r="D5662" s="58" t="inlineStr">
        <is>
          <t>No</t>
        </is>
      </c>
      <c r="E5662" s="58" t="inlineStr">
        <is>
          <t>Yes</t>
        </is>
      </c>
      <c r="F5662" s="58" t="n">
        <v>44</v>
      </c>
      <c r="G5662" s="58" t="inlineStr">
        <is>
          <t>Yes</t>
        </is>
      </c>
      <c r="H5662" s="58" t="inlineStr">
        <is>
          <t>Yes</t>
        </is>
      </c>
      <c r="I5662" s="58" t="inlineStr">
        <is>
          <t>DSL</t>
        </is>
      </c>
      <c r="J5662" s="58" t="inlineStr">
        <is>
          <t>No</t>
        </is>
      </c>
      <c r="K5662" s="58" t="inlineStr">
        <is>
          <t>Yes</t>
        </is>
      </c>
      <c r="L5662" s="58" t="inlineStr">
        <is>
          <t>No</t>
        </is>
      </c>
      <c r="M5662" s="58" t="inlineStr">
        <is>
          <t>No</t>
        </is>
      </c>
      <c r="N5662" s="58" t="inlineStr">
        <is>
          <t>Yes</t>
        </is>
      </c>
      <c r="O5662" s="58" t="inlineStr">
        <is>
          <t>Yes</t>
        </is>
      </c>
      <c r="P5662" s="58" t="inlineStr">
        <is>
          <t>One year</t>
        </is>
      </c>
      <c r="Q5662" s="58" t="inlineStr">
        <is>
          <t>Yes</t>
        </is>
      </c>
      <c r="R5662" s="58" t="inlineStr">
        <is>
          <t>Mailed check</t>
        </is>
      </c>
      <c r="S5662" s="123" t="n">
        <v>77.55</v>
      </c>
      <c r="T5662" s="58" t="inlineStr">
        <is>
          <t>3471.1</t>
        </is>
      </c>
      <c r="U5662" s="58" t="inlineStr">
        <is>
          <t>No</t>
        </is>
      </c>
      <c r="V5662" s="123">
        <f>IFERROR(VALUE(TRIM(T5662)),S5662*F5662)</f>
        <v/>
      </c>
      <c r="W5662" s="58">
        <f>IF(F5662&lt;=12,"0-12 mo",IF(F5662&lt;=24,"13-24 mo",IF(F5662&lt;=48,"25-48 mo","49+ mo")))</f>
        <v/>
      </c>
      <c r="X5662" s="58">
        <f>IF(S5662&lt;=35.5,"Q1 Low",IF(S5662&lt;=70.35,"Q2 Mid-Low",IF(S5662&lt;=89.85,"Q3 Mid-High","Q4 High")))</f>
        <v/>
      </c>
      <c r="Y5662" s="58">
        <f>IF(U5662="Yes",1,0)</f>
        <v/>
      </c>
      <c r="Z5662" s="58">
        <f>IF(P5662="Month-to-month",1,0)+IF(M5662="No",1,0)+IF(J5662="No",1,0)+IF(I5662="Fiber optic",1,0)+IF(Q5662="Yes",1,0)</f>
        <v/>
      </c>
    </row>
    <row r="5663" ht="15" customHeight="1" s="59">
      <c r="A5663" s="58" t="inlineStr">
        <is>
          <t>4396-KLSEH</t>
        </is>
      </c>
      <c r="B5663" s="58" t="inlineStr">
        <is>
          <t>Male</t>
        </is>
      </c>
      <c r="C5663" s="58" t="n">
        <v>0</v>
      </c>
      <c r="D5663" s="58" t="inlineStr">
        <is>
          <t>No</t>
        </is>
      </c>
      <c r="E5663" s="58" t="inlineStr">
        <is>
          <t>No</t>
        </is>
      </c>
      <c r="F5663" s="58" t="n">
        <v>4</v>
      </c>
      <c r="G5663" s="58" t="inlineStr">
        <is>
          <t>Yes</t>
        </is>
      </c>
      <c r="H5663" s="58" t="inlineStr">
        <is>
          <t>No</t>
        </is>
      </c>
      <c r="I5663" s="58" t="inlineStr">
        <is>
          <t>No</t>
        </is>
      </c>
      <c r="J5663" s="58" t="inlineStr">
        <is>
          <t>No internet service</t>
        </is>
      </c>
      <c r="K5663" s="58" t="inlineStr">
        <is>
          <t>No internet service</t>
        </is>
      </c>
      <c r="L5663" s="58" t="inlineStr">
        <is>
          <t>No internet service</t>
        </is>
      </c>
      <c r="M5663" s="58" t="inlineStr">
        <is>
          <t>No internet service</t>
        </is>
      </c>
      <c r="N5663" s="58" t="inlineStr">
        <is>
          <t>No internet service</t>
        </is>
      </c>
      <c r="O5663" s="58" t="inlineStr">
        <is>
          <t>No internet service</t>
        </is>
      </c>
      <c r="P5663" s="58" t="inlineStr">
        <is>
          <t>Month-to-month</t>
        </is>
      </c>
      <c r="Q5663" s="58" t="inlineStr">
        <is>
          <t>Yes</t>
        </is>
      </c>
      <c r="R5663" s="58" t="inlineStr">
        <is>
          <t>Electronic check</t>
        </is>
      </c>
      <c r="S5663" s="123" t="n">
        <v>19.85</v>
      </c>
      <c r="T5663" s="58" t="inlineStr">
        <is>
          <t>63</t>
        </is>
      </c>
      <c r="U5663" s="58" t="inlineStr">
        <is>
          <t>No</t>
        </is>
      </c>
      <c r="V5663" s="123">
        <f>IFERROR(VALUE(TRIM(T5663)),S5663*F5663)</f>
        <v/>
      </c>
      <c r="W5663" s="58">
        <f>IF(F5663&lt;=12,"0-12 mo",IF(F5663&lt;=24,"13-24 mo",IF(F5663&lt;=48,"25-48 mo","49+ mo")))</f>
        <v/>
      </c>
      <c r="X5663" s="58">
        <f>IF(S5663&lt;=35.5,"Q1 Low",IF(S5663&lt;=70.35,"Q2 Mid-Low",IF(S5663&lt;=89.85,"Q3 Mid-High","Q4 High")))</f>
        <v/>
      </c>
      <c r="Y5663" s="58">
        <f>IF(U5663="Yes",1,0)</f>
        <v/>
      </c>
      <c r="Z5663" s="58">
        <f>IF(P5663="Month-to-month",1,0)+IF(M5663="No",1,0)+IF(J5663="No",1,0)+IF(I5663="Fiber optic",1,0)+IF(Q5663="Yes",1,0)</f>
        <v/>
      </c>
    </row>
    <row r="5664" ht="15" customHeight="1" s="59">
      <c r="A5664" s="58" t="inlineStr">
        <is>
          <t>3244-DCJWY</t>
        </is>
      </c>
      <c r="B5664" s="58" t="inlineStr">
        <is>
          <t>Female</t>
        </is>
      </c>
      <c r="C5664" s="58" t="n">
        <v>0</v>
      </c>
      <c r="D5664" s="58" t="inlineStr">
        <is>
          <t>No</t>
        </is>
      </c>
      <c r="E5664" s="58" t="inlineStr">
        <is>
          <t>No</t>
        </is>
      </c>
      <c r="F5664" s="58" t="n">
        <v>1</v>
      </c>
      <c r="G5664" s="58" t="inlineStr">
        <is>
          <t>Yes</t>
        </is>
      </c>
      <c r="H5664" s="58" t="inlineStr">
        <is>
          <t>No</t>
        </is>
      </c>
      <c r="I5664" s="58" t="inlineStr">
        <is>
          <t>Fiber optic</t>
        </is>
      </c>
      <c r="J5664" s="58" t="inlineStr">
        <is>
          <t>No</t>
        </is>
      </c>
      <c r="K5664" s="58" t="inlineStr">
        <is>
          <t>No</t>
        </is>
      </c>
      <c r="L5664" s="58" t="inlineStr">
        <is>
          <t>No</t>
        </is>
      </c>
      <c r="M5664" s="58" t="inlineStr">
        <is>
          <t>No</t>
        </is>
      </c>
      <c r="N5664" s="58" t="inlineStr">
        <is>
          <t>No</t>
        </is>
      </c>
      <c r="O5664" s="58" t="inlineStr">
        <is>
          <t>No</t>
        </is>
      </c>
      <c r="P5664" s="58" t="inlineStr">
        <is>
          <t>Month-to-month</t>
        </is>
      </c>
      <c r="Q5664" s="58" t="inlineStr">
        <is>
          <t>Yes</t>
        </is>
      </c>
      <c r="R5664" s="58" t="inlineStr">
        <is>
          <t>Electronic check</t>
        </is>
      </c>
      <c r="S5664" s="123" t="n">
        <v>70.25</v>
      </c>
      <c r="T5664" s="58" t="inlineStr">
        <is>
          <t>70.25</t>
        </is>
      </c>
      <c r="U5664" s="58" t="inlineStr">
        <is>
          <t>Yes</t>
        </is>
      </c>
      <c r="V5664" s="123">
        <f>IFERROR(VALUE(TRIM(T5664)),S5664*F5664)</f>
        <v/>
      </c>
      <c r="W5664" s="58">
        <f>IF(F5664&lt;=12,"0-12 mo",IF(F5664&lt;=24,"13-24 mo",IF(F5664&lt;=48,"25-48 mo","49+ mo")))</f>
        <v/>
      </c>
      <c r="X5664" s="58">
        <f>IF(S5664&lt;=35.5,"Q1 Low",IF(S5664&lt;=70.35,"Q2 Mid-Low",IF(S5664&lt;=89.85,"Q3 Mid-High","Q4 High")))</f>
        <v/>
      </c>
      <c r="Y5664" s="58">
        <f>IF(U5664="Yes",1,0)</f>
        <v/>
      </c>
      <c r="Z5664" s="58">
        <f>IF(P5664="Month-to-month",1,0)+IF(M5664="No",1,0)+IF(J5664="No",1,0)+IF(I5664="Fiber optic",1,0)+IF(Q5664="Yes",1,0)</f>
        <v/>
      </c>
    </row>
    <row r="5665" ht="15" customHeight="1" s="59">
      <c r="A5665" s="58" t="inlineStr">
        <is>
          <t>2824-MYYBN</t>
        </is>
      </c>
      <c r="B5665" s="58" t="inlineStr">
        <is>
          <t>Female</t>
        </is>
      </c>
      <c r="C5665" s="58" t="n">
        <v>0</v>
      </c>
      <c r="D5665" s="58" t="inlineStr">
        <is>
          <t>Yes</t>
        </is>
      </c>
      <c r="E5665" s="58" t="inlineStr">
        <is>
          <t>Yes</t>
        </is>
      </c>
      <c r="F5665" s="58" t="n">
        <v>37</v>
      </c>
      <c r="G5665" s="58" t="inlineStr">
        <is>
          <t>Yes</t>
        </is>
      </c>
      <c r="H5665" s="58" t="inlineStr">
        <is>
          <t>Yes</t>
        </is>
      </c>
      <c r="I5665" s="58" t="inlineStr">
        <is>
          <t>Fiber optic</t>
        </is>
      </c>
      <c r="J5665" s="58" t="inlineStr">
        <is>
          <t>No</t>
        </is>
      </c>
      <c r="K5665" s="58" t="inlineStr">
        <is>
          <t>No</t>
        </is>
      </c>
      <c r="L5665" s="58" t="inlineStr">
        <is>
          <t>No</t>
        </is>
      </c>
      <c r="M5665" s="58" t="inlineStr">
        <is>
          <t>No</t>
        </is>
      </c>
      <c r="N5665" s="58" t="inlineStr">
        <is>
          <t>Yes</t>
        </is>
      </c>
      <c r="O5665" s="58" t="inlineStr">
        <is>
          <t>Yes</t>
        </is>
      </c>
      <c r="P5665" s="58" t="inlineStr">
        <is>
          <t>Month-to-month</t>
        </is>
      </c>
      <c r="Q5665" s="58" t="inlineStr">
        <is>
          <t>Yes</t>
        </is>
      </c>
      <c r="R5665" s="58" t="inlineStr">
        <is>
          <t>Electronic check</t>
        </is>
      </c>
      <c r="S5665" s="123" t="n">
        <v>95.25</v>
      </c>
      <c r="T5665" s="58" t="inlineStr">
        <is>
          <t>3314.15</t>
        </is>
      </c>
      <c r="U5665" s="58" t="inlineStr">
        <is>
          <t>No</t>
        </is>
      </c>
      <c r="V5665" s="123">
        <f>IFERROR(VALUE(TRIM(T5665)),S5665*F5665)</f>
        <v/>
      </c>
      <c r="W5665" s="58">
        <f>IF(F5665&lt;=12,"0-12 mo",IF(F5665&lt;=24,"13-24 mo",IF(F5665&lt;=48,"25-48 mo","49+ mo")))</f>
        <v/>
      </c>
      <c r="X5665" s="58">
        <f>IF(S5665&lt;=35.5,"Q1 Low",IF(S5665&lt;=70.35,"Q2 Mid-Low",IF(S5665&lt;=89.85,"Q3 Mid-High","Q4 High")))</f>
        <v/>
      </c>
      <c r="Y5665" s="58">
        <f>IF(U5665="Yes",1,0)</f>
        <v/>
      </c>
      <c r="Z5665" s="58">
        <f>IF(P5665="Month-to-month",1,0)+IF(M5665="No",1,0)+IF(J5665="No",1,0)+IF(I5665="Fiber optic",1,0)+IF(Q5665="Yes",1,0)</f>
        <v/>
      </c>
    </row>
    <row r="5666" ht="15" customHeight="1" s="59">
      <c r="A5666" s="58" t="inlineStr">
        <is>
          <t>0875-CABNR</t>
        </is>
      </c>
      <c r="B5666" s="58" t="inlineStr">
        <is>
          <t>Female</t>
        </is>
      </c>
      <c r="C5666" s="58" t="n">
        <v>1</v>
      </c>
      <c r="D5666" s="58" t="inlineStr">
        <is>
          <t>No</t>
        </is>
      </c>
      <c r="E5666" s="58" t="inlineStr">
        <is>
          <t>No</t>
        </is>
      </c>
      <c r="F5666" s="58" t="n">
        <v>10</v>
      </c>
      <c r="G5666" s="58" t="inlineStr">
        <is>
          <t>Yes</t>
        </is>
      </c>
      <c r="H5666" s="58" t="inlineStr">
        <is>
          <t>No</t>
        </is>
      </c>
      <c r="I5666" s="58" t="inlineStr">
        <is>
          <t>Fiber optic</t>
        </is>
      </c>
      <c r="J5666" s="58" t="inlineStr">
        <is>
          <t>No</t>
        </is>
      </c>
      <c r="K5666" s="58" t="inlineStr">
        <is>
          <t>No</t>
        </is>
      </c>
      <c r="L5666" s="58" t="inlineStr">
        <is>
          <t>Yes</t>
        </is>
      </c>
      <c r="M5666" s="58" t="inlineStr">
        <is>
          <t>No</t>
        </is>
      </c>
      <c r="N5666" s="58" t="inlineStr">
        <is>
          <t>No</t>
        </is>
      </c>
      <c r="O5666" s="58" t="inlineStr">
        <is>
          <t>Yes</t>
        </is>
      </c>
      <c r="P5666" s="58" t="inlineStr">
        <is>
          <t>Month-to-month</t>
        </is>
      </c>
      <c r="Q5666" s="58" t="inlineStr">
        <is>
          <t>Yes</t>
        </is>
      </c>
      <c r="R5666" s="58" t="inlineStr">
        <is>
          <t>Credit card (automatic)</t>
        </is>
      </c>
      <c r="S5666" s="123" t="n">
        <v>84.59999999999999</v>
      </c>
      <c r="T5666" s="58" t="inlineStr">
        <is>
          <t>865.55</t>
        </is>
      </c>
      <c r="U5666" s="58" t="inlineStr">
        <is>
          <t>Yes</t>
        </is>
      </c>
      <c r="V5666" s="123">
        <f>IFERROR(VALUE(TRIM(T5666)),S5666*F5666)</f>
        <v/>
      </c>
      <c r="W5666" s="58">
        <f>IF(F5666&lt;=12,"0-12 mo",IF(F5666&lt;=24,"13-24 mo",IF(F5666&lt;=48,"25-48 mo","49+ mo")))</f>
        <v/>
      </c>
      <c r="X5666" s="58">
        <f>IF(S5666&lt;=35.5,"Q1 Low",IF(S5666&lt;=70.35,"Q2 Mid-Low",IF(S5666&lt;=89.85,"Q3 Mid-High","Q4 High")))</f>
        <v/>
      </c>
      <c r="Y5666" s="58">
        <f>IF(U5666="Yes",1,0)</f>
        <v/>
      </c>
      <c r="Z5666" s="58">
        <f>IF(P5666="Month-to-month",1,0)+IF(M5666="No",1,0)+IF(J5666="No",1,0)+IF(I5666="Fiber optic",1,0)+IF(Q5666="Yes",1,0)</f>
        <v/>
      </c>
    </row>
    <row r="5667" ht="15" customHeight="1" s="59">
      <c r="A5667" s="58" t="inlineStr">
        <is>
          <t>6345-HOVES</t>
        </is>
      </c>
      <c r="B5667" s="58" t="inlineStr">
        <is>
          <t>Male</t>
        </is>
      </c>
      <c r="C5667" s="58" t="n">
        <v>0</v>
      </c>
      <c r="D5667" s="58" t="inlineStr">
        <is>
          <t>No</t>
        </is>
      </c>
      <c r="E5667" s="58" t="inlineStr">
        <is>
          <t>No</t>
        </is>
      </c>
      <c r="F5667" s="58" t="n">
        <v>34</v>
      </c>
      <c r="G5667" s="58" t="inlineStr">
        <is>
          <t>No</t>
        </is>
      </c>
      <c r="H5667" s="58" t="inlineStr">
        <is>
          <t>No phone service</t>
        </is>
      </c>
      <c r="I5667" s="58" t="inlineStr">
        <is>
          <t>DSL</t>
        </is>
      </c>
      <c r="J5667" s="58" t="inlineStr">
        <is>
          <t>No</t>
        </is>
      </c>
      <c r="K5667" s="58" t="inlineStr">
        <is>
          <t>No</t>
        </is>
      </c>
      <c r="L5667" s="58" t="inlineStr">
        <is>
          <t>No</t>
        </is>
      </c>
      <c r="M5667" s="58" t="inlineStr">
        <is>
          <t>No</t>
        </is>
      </c>
      <c r="N5667" s="58" t="inlineStr">
        <is>
          <t>No</t>
        </is>
      </c>
      <c r="O5667" s="58" t="inlineStr">
        <is>
          <t>No</t>
        </is>
      </c>
      <c r="P5667" s="58" t="inlineStr">
        <is>
          <t>Month-to-month</t>
        </is>
      </c>
      <c r="Q5667" s="58" t="inlineStr">
        <is>
          <t>Yes</t>
        </is>
      </c>
      <c r="R5667" s="58" t="inlineStr">
        <is>
          <t>Bank transfer (automatic)</t>
        </is>
      </c>
      <c r="S5667" s="123" t="n">
        <v>25.05</v>
      </c>
      <c r="T5667" s="58" t="inlineStr">
        <is>
          <t>852.7</t>
        </is>
      </c>
      <c r="U5667" s="58" t="inlineStr">
        <is>
          <t>No</t>
        </is>
      </c>
      <c r="V5667" s="123">
        <f>IFERROR(VALUE(TRIM(T5667)),S5667*F5667)</f>
        <v/>
      </c>
      <c r="W5667" s="58">
        <f>IF(F5667&lt;=12,"0-12 mo",IF(F5667&lt;=24,"13-24 mo",IF(F5667&lt;=48,"25-48 mo","49+ mo")))</f>
        <v/>
      </c>
      <c r="X5667" s="58">
        <f>IF(S5667&lt;=35.5,"Q1 Low",IF(S5667&lt;=70.35,"Q2 Mid-Low",IF(S5667&lt;=89.85,"Q3 Mid-High","Q4 High")))</f>
        <v/>
      </c>
      <c r="Y5667" s="58">
        <f>IF(U5667="Yes",1,0)</f>
        <v/>
      </c>
      <c r="Z5667" s="58">
        <f>IF(P5667="Month-to-month",1,0)+IF(M5667="No",1,0)+IF(J5667="No",1,0)+IF(I5667="Fiber optic",1,0)+IF(Q5667="Yes",1,0)</f>
        <v/>
      </c>
    </row>
    <row r="5668" ht="15" customHeight="1" s="59">
      <c r="A5668" s="58" t="inlineStr">
        <is>
          <t>8318-LCNBW</t>
        </is>
      </c>
      <c r="B5668" s="58" t="inlineStr">
        <is>
          <t>Male</t>
        </is>
      </c>
      <c r="C5668" s="58" t="n">
        <v>0</v>
      </c>
      <c r="D5668" s="58" t="inlineStr">
        <is>
          <t>Yes</t>
        </is>
      </c>
      <c r="E5668" s="58" t="inlineStr">
        <is>
          <t>No</t>
        </is>
      </c>
      <c r="F5668" s="58" t="n">
        <v>35</v>
      </c>
      <c r="G5668" s="58" t="inlineStr">
        <is>
          <t>No</t>
        </is>
      </c>
      <c r="H5668" s="58" t="inlineStr">
        <is>
          <t>No phone service</t>
        </is>
      </c>
      <c r="I5668" s="58" t="inlineStr">
        <is>
          <t>DSL</t>
        </is>
      </c>
      <c r="J5668" s="58" t="inlineStr">
        <is>
          <t>Yes</t>
        </is>
      </c>
      <c r="K5668" s="58" t="inlineStr">
        <is>
          <t>No</t>
        </is>
      </c>
      <c r="L5668" s="58" t="inlineStr">
        <is>
          <t>Yes</t>
        </is>
      </c>
      <c r="M5668" s="58" t="inlineStr">
        <is>
          <t>No</t>
        </is>
      </c>
      <c r="N5668" s="58" t="inlineStr">
        <is>
          <t>Yes</t>
        </is>
      </c>
      <c r="O5668" s="58" t="inlineStr">
        <is>
          <t>Yes</t>
        </is>
      </c>
      <c r="P5668" s="58" t="inlineStr">
        <is>
          <t>One year</t>
        </is>
      </c>
      <c r="Q5668" s="58" t="inlineStr">
        <is>
          <t>No</t>
        </is>
      </c>
      <c r="R5668" s="58" t="inlineStr">
        <is>
          <t>Credit card (automatic)</t>
        </is>
      </c>
      <c r="S5668" s="123" t="n">
        <v>53.15</v>
      </c>
      <c r="T5668" s="58" t="inlineStr">
        <is>
          <t>1930.9</t>
        </is>
      </c>
      <c r="U5668" s="58" t="inlineStr">
        <is>
          <t>No</t>
        </is>
      </c>
      <c r="V5668" s="123">
        <f>IFERROR(VALUE(TRIM(T5668)),S5668*F5668)</f>
        <v/>
      </c>
      <c r="W5668" s="58">
        <f>IF(F5668&lt;=12,"0-12 mo",IF(F5668&lt;=24,"13-24 mo",IF(F5668&lt;=48,"25-48 mo","49+ mo")))</f>
        <v/>
      </c>
      <c r="X5668" s="58">
        <f>IF(S5668&lt;=35.5,"Q1 Low",IF(S5668&lt;=70.35,"Q2 Mid-Low",IF(S5668&lt;=89.85,"Q3 Mid-High","Q4 High")))</f>
        <v/>
      </c>
      <c r="Y5668" s="58">
        <f>IF(U5668="Yes",1,0)</f>
        <v/>
      </c>
      <c r="Z5668" s="58">
        <f>IF(P5668="Month-to-month",1,0)+IF(M5668="No",1,0)+IF(J5668="No",1,0)+IF(I5668="Fiber optic",1,0)+IF(Q5668="Yes",1,0)</f>
        <v/>
      </c>
    </row>
    <row r="5669" ht="15" customHeight="1" s="59">
      <c r="A5669" s="58" t="inlineStr">
        <is>
          <t>6469-QJKZW</t>
        </is>
      </c>
      <c r="B5669" s="58" t="inlineStr">
        <is>
          <t>Female</t>
        </is>
      </c>
      <c r="C5669" s="58" t="n">
        <v>0</v>
      </c>
      <c r="D5669" s="58" t="inlineStr">
        <is>
          <t>Yes</t>
        </is>
      </c>
      <c r="E5669" s="58" t="inlineStr">
        <is>
          <t>No</t>
        </is>
      </c>
      <c r="F5669" s="58" t="n">
        <v>4</v>
      </c>
      <c r="G5669" s="58" t="inlineStr">
        <is>
          <t>Yes</t>
        </is>
      </c>
      <c r="H5669" s="58" t="inlineStr">
        <is>
          <t>No</t>
        </is>
      </c>
      <c r="I5669" s="58" t="inlineStr">
        <is>
          <t>No</t>
        </is>
      </c>
      <c r="J5669" s="58" t="inlineStr">
        <is>
          <t>No internet service</t>
        </is>
      </c>
      <c r="K5669" s="58" t="inlineStr">
        <is>
          <t>No internet service</t>
        </is>
      </c>
      <c r="L5669" s="58" t="inlineStr">
        <is>
          <t>No internet service</t>
        </is>
      </c>
      <c r="M5669" s="58" t="inlineStr">
        <is>
          <t>No internet service</t>
        </is>
      </c>
      <c r="N5669" s="58" t="inlineStr">
        <is>
          <t>No internet service</t>
        </is>
      </c>
      <c r="O5669" s="58" t="inlineStr">
        <is>
          <t>No internet service</t>
        </is>
      </c>
      <c r="P5669" s="58" t="inlineStr">
        <is>
          <t>Month-to-month</t>
        </is>
      </c>
      <c r="Q5669" s="58" t="inlineStr">
        <is>
          <t>No</t>
        </is>
      </c>
      <c r="R5669" s="58" t="inlineStr">
        <is>
          <t>Electronic check</t>
        </is>
      </c>
      <c r="S5669" s="123" t="n">
        <v>20.15</v>
      </c>
      <c r="T5669" s="58" t="inlineStr">
        <is>
          <t>91.4</t>
        </is>
      </c>
      <c r="U5669" s="58" t="inlineStr">
        <is>
          <t>No</t>
        </is>
      </c>
      <c r="V5669" s="123">
        <f>IFERROR(VALUE(TRIM(T5669)),S5669*F5669)</f>
        <v/>
      </c>
      <c r="W5669" s="58">
        <f>IF(F5669&lt;=12,"0-12 mo",IF(F5669&lt;=24,"13-24 mo",IF(F5669&lt;=48,"25-48 mo","49+ mo")))</f>
        <v/>
      </c>
      <c r="X5669" s="58">
        <f>IF(S5669&lt;=35.5,"Q1 Low",IF(S5669&lt;=70.35,"Q2 Mid-Low",IF(S5669&lt;=89.85,"Q3 Mid-High","Q4 High")))</f>
        <v/>
      </c>
      <c r="Y5669" s="58">
        <f>IF(U5669="Yes",1,0)</f>
        <v/>
      </c>
      <c r="Z5669" s="58">
        <f>IF(P5669="Month-to-month",1,0)+IF(M5669="No",1,0)+IF(J5669="No",1,0)+IF(I5669="Fiber optic",1,0)+IF(Q5669="Yes",1,0)</f>
        <v/>
      </c>
    </row>
    <row r="5670" ht="15" customHeight="1" s="59">
      <c r="A5670" s="58" t="inlineStr">
        <is>
          <t>0147-ESWWR</t>
        </is>
      </c>
      <c r="B5670" s="58" t="inlineStr">
        <is>
          <t>Female</t>
        </is>
      </c>
      <c r="C5670" s="58" t="n">
        <v>1</v>
      </c>
      <c r="D5670" s="58" t="inlineStr">
        <is>
          <t>Yes</t>
        </is>
      </c>
      <c r="E5670" s="58" t="inlineStr">
        <is>
          <t>No</t>
        </is>
      </c>
      <c r="F5670" s="58" t="n">
        <v>39</v>
      </c>
      <c r="G5670" s="58" t="inlineStr">
        <is>
          <t>Yes</t>
        </is>
      </c>
      <c r="H5670" s="58" t="inlineStr">
        <is>
          <t>Yes</t>
        </is>
      </c>
      <c r="I5670" s="58" t="inlineStr">
        <is>
          <t>Fiber optic</t>
        </is>
      </c>
      <c r="J5670" s="58" t="inlineStr">
        <is>
          <t>No</t>
        </is>
      </c>
      <c r="K5670" s="58" t="inlineStr">
        <is>
          <t>No</t>
        </is>
      </c>
      <c r="L5670" s="58" t="inlineStr">
        <is>
          <t>No</t>
        </is>
      </c>
      <c r="M5670" s="58" t="inlineStr">
        <is>
          <t>Yes</t>
        </is>
      </c>
      <c r="N5670" s="58" t="inlineStr">
        <is>
          <t>Yes</t>
        </is>
      </c>
      <c r="O5670" s="58" t="inlineStr">
        <is>
          <t>Yes</t>
        </is>
      </c>
      <c r="P5670" s="58" t="inlineStr">
        <is>
          <t>Month-to-month</t>
        </is>
      </c>
      <c r="Q5670" s="58" t="inlineStr">
        <is>
          <t>Yes</t>
        </is>
      </c>
      <c r="R5670" s="58" t="inlineStr">
        <is>
          <t>Electronic check</t>
        </is>
      </c>
      <c r="S5670" s="123" t="n">
        <v>101.25</v>
      </c>
      <c r="T5670" s="58" t="inlineStr">
        <is>
          <t>3949.15</t>
        </is>
      </c>
      <c r="U5670" s="58" t="inlineStr">
        <is>
          <t>No</t>
        </is>
      </c>
      <c r="V5670" s="123">
        <f>IFERROR(VALUE(TRIM(T5670)),S5670*F5670)</f>
        <v/>
      </c>
      <c r="W5670" s="58">
        <f>IF(F5670&lt;=12,"0-12 mo",IF(F5670&lt;=24,"13-24 mo",IF(F5670&lt;=48,"25-48 mo","49+ mo")))</f>
        <v/>
      </c>
      <c r="X5670" s="58">
        <f>IF(S5670&lt;=35.5,"Q1 Low",IF(S5670&lt;=70.35,"Q2 Mid-Low",IF(S5670&lt;=89.85,"Q3 Mid-High","Q4 High")))</f>
        <v/>
      </c>
      <c r="Y5670" s="58">
        <f>IF(U5670="Yes",1,0)</f>
        <v/>
      </c>
      <c r="Z5670" s="58">
        <f>IF(P5670="Month-to-month",1,0)+IF(M5670="No",1,0)+IF(J5670="No",1,0)+IF(I5670="Fiber optic",1,0)+IF(Q5670="Yes",1,0)</f>
        <v/>
      </c>
    </row>
    <row r="5671" ht="15" customHeight="1" s="59">
      <c r="A5671" s="58" t="inlineStr">
        <is>
          <t>1217-VASWC</t>
        </is>
      </c>
      <c r="B5671" s="58" t="inlineStr">
        <is>
          <t>Male</t>
        </is>
      </c>
      <c r="C5671" s="58" t="n">
        <v>1</v>
      </c>
      <c r="D5671" s="58" t="inlineStr">
        <is>
          <t>Yes</t>
        </is>
      </c>
      <c r="E5671" s="58" t="inlineStr">
        <is>
          <t>No</t>
        </is>
      </c>
      <c r="F5671" s="58" t="n">
        <v>43</v>
      </c>
      <c r="G5671" s="58" t="inlineStr">
        <is>
          <t>Yes</t>
        </is>
      </c>
      <c r="H5671" s="58" t="inlineStr">
        <is>
          <t>No</t>
        </is>
      </c>
      <c r="I5671" s="58" t="inlineStr">
        <is>
          <t>Fiber optic</t>
        </is>
      </c>
      <c r="J5671" s="58" t="inlineStr">
        <is>
          <t>No</t>
        </is>
      </c>
      <c r="K5671" s="58" t="inlineStr">
        <is>
          <t>Yes</t>
        </is>
      </c>
      <c r="L5671" s="58" t="inlineStr">
        <is>
          <t>Yes</t>
        </is>
      </c>
      <c r="M5671" s="58" t="inlineStr">
        <is>
          <t>No</t>
        </is>
      </c>
      <c r="N5671" s="58" t="inlineStr">
        <is>
          <t>Yes</t>
        </is>
      </c>
      <c r="O5671" s="58" t="inlineStr">
        <is>
          <t>Yes</t>
        </is>
      </c>
      <c r="P5671" s="58" t="inlineStr">
        <is>
          <t>One year</t>
        </is>
      </c>
      <c r="Q5671" s="58" t="inlineStr">
        <is>
          <t>Yes</t>
        </is>
      </c>
      <c r="R5671" s="58" t="inlineStr">
        <is>
          <t>Bank transfer (automatic)</t>
        </is>
      </c>
      <c r="S5671" s="123" t="n">
        <v>100.55</v>
      </c>
      <c r="T5671" s="58" t="inlineStr">
        <is>
          <t>4304</t>
        </is>
      </c>
      <c r="U5671" s="58" t="inlineStr">
        <is>
          <t>No</t>
        </is>
      </c>
      <c r="V5671" s="123">
        <f>IFERROR(VALUE(TRIM(T5671)),S5671*F5671)</f>
        <v/>
      </c>
      <c r="W5671" s="58">
        <f>IF(F5671&lt;=12,"0-12 mo",IF(F5671&lt;=24,"13-24 mo",IF(F5671&lt;=48,"25-48 mo","49+ mo")))</f>
        <v/>
      </c>
      <c r="X5671" s="58">
        <f>IF(S5671&lt;=35.5,"Q1 Low",IF(S5671&lt;=70.35,"Q2 Mid-Low",IF(S5671&lt;=89.85,"Q3 Mid-High","Q4 High")))</f>
        <v/>
      </c>
      <c r="Y5671" s="58">
        <f>IF(U5671="Yes",1,0)</f>
        <v/>
      </c>
      <c r="Z5671" s="58">
        <f>IF(P5671="Month-to-month",1,0)+IF(M5671="No",1,0)+IF(J5671="No",1,0)+IF(I5671="Fiber optic",1,0)+IF(Q5671="Yes",1,0)</f>
        <v/>
      </c>
    </row>
    <row r="5672" ht="15" customHeight="1" s="59">
      <c r="A5672" s="58" t="inlineStr">
        <is>
          <t>7812-FZHPE</t>
        </is>
      </c>
      <c r="B5672" s="58" t="inlineStr">
        <is>
          <t>Female</t>
        </is>
      </c>
      <c r="C5672" s="58" t="n">
        <v>0</v>
      </c>
      <c r="D5672" s="58" t="inlineStr">
        <is>
          <t>Yes</t>
        </is>
      </c>
      <c r="E5672" s="58" t="inlineStr">
        <is>
          <t>Yes</t>
        </is>
      </c>
      <c r="F5672" s="58" t="n">
        <v>17</v>
      </c>
      <c r="G5672" s="58" t="inlineStr">
        <is>
          <t>Yes</t>
        </is>
      </c>
      <c r="H5672" s="58" t="inlineStr">
        <is>
          <t>Yes</t>
        </is>
      </c>
      <c r="I5672" s="58" t="inlineStr">
        <is>
          <t>No</t>
        </is>
      </c>
      <c r="J5672" s="58" t="inlineStr">
        <is>
          <t>No internet service</t>
        </is>
      </c>
      <c r="K5672" s="58" t="inlineStr">
        <is>
          <t>No internet service</t>
        </is>
      </c>
      <c r="L5672" s="58" t="inlineStr">
        <is>
          <t>No internet service</t>
        </is>
      </c>
      <c r="M5672" s="58" t="inlineStr">
        <is>
          <t>No internet service</t>
        </is>
      </c>
      <c r="N5672" s="58" t="inlineStr">
        <is>
          <t>No internet service</t>
        </is>
      </c>
      <c r="O5672" s="58" t="inlineStr">
        <is>
          <t>No internet service</t>
        </is>
      </c>
      <c r="P5672" s="58" t="inlineStr">
        <is>
          <t>Month-to-month</t>
        </is>
      </c>
      <c r="Q5672" s="58" t="inlineStr">
        <is>
          <t>No</t>
        </is>
      </c>
      <c r="R5672" s="58" t="inlineStr">
        <is>
          <t>Mailed check</t>
        </is>
      </c>
      <c r="S5672" s="123" t="n">
        <v>24.1</v>
      </c>
      <c r="T5672" s="58" t="inlineStr">
        <is>
          <t>409.9</t>
        </is>
      </c>
      <c r="U5672" s="58" t="inlineStr">
        <is>
          <t>Yes</t>
        </is>
      </c>
      <c r="V5672" s="123">
        <f>IFERROR(VALUE(TRIM(T5672)),S5672*F5672)</f>
        <v/>
      </c>
      <c r="W5672" s="58">
        <f>IF(F5672&lt;=12,"0-12 mo",IF(F5672&lt;=24,"13-24 mo",IF(F5672&lt;=48,"25-48 mo","49+ mo")))</f>
        <v/>
      </c>
      <c r="X5672" s="58">
        <f>IF(S5672&lt;=35.5,"Q1 Low",IF(S5672&lt;=70.35,"Q2 Mid-Low",IF(S5672&lt;=89.85,"Q3 Mid-High","Q4 High")))</f>
        <v/>
      </c>
      <c r="Y5672" s="58">
        <f>IF(U5672="Yes",1,0)</f>
        <v/>
      </c>
      <c r="Z5672" s="58">
        <f>IF(P5672="Month-to-month",1,0)+IF(M5672="No",1,0)+IF(J5672="No",1,0)+IF(I5672="Fiber optic",1,0)+IF(Q5672="Yes",1,0)</f>
        <v/>
      </c>
    </row>
    <row r="5673" ht="15" customHeight="1" s="59">
      <c r="A5673" s="58" t="inlineStr">
        <is>
          <t>6370-ZVHDV</t>
        </is>
      </c>
      <c r="B5673" s="58" t="inlineStr">
        <is>
          <t>Female</t>
        </is>
      </c>
      <c r="C5673" s="58" t="n">
        <v>0</v>
      </c>
      <c r="D5673" s="58" t="inlineStr">
        <is>
          <t>Yes</t>
        </is>
      </c>
      <c r="E5673" s="58" t="inlineStr">
        <is>
          <t>No</t>
        </is>
      </c>
      <c r="F5673" s="58" t="n">
        <v>61</v>
      </c>
      <c r="G5673" s="58" t="inlineStr">
        <is>
          <t>Yes</t>
        </is>
      </c>
      <c r="H5673" s="58" t="inlineStr">
        <is>
          <t>Yes</t>
        </is>
      </c>
      <c r="I5673" s="58" t="inlineStr">
        <is>
          <t>No</t>
        </is>
      </c>
      <c r="J5673" s="58" t="inlineStr">
        <is>
          <t>No internet service</t>
        </is>
      </c>
      <c r="K5673" s="58" t="inlineStr">
        <is>
          <t>No internet service</t>
        </is>
      </c>
      <c r="L5673" s="58" t="inlineStr">
        <is>
          <t>No internet service</t>
        </is>
      </c>
      <c r="M5673" s="58" t="inlineStr">
        <is>
          <t>No internet service</t>
        </is>
      </c>
      <c r="N5673" s="58" t="inlineStr">
        <is>
          <t>No internet service</t>
        </is>
      </c>
      <c r="O5673" s="58" t="inlineStr">
        <is>
          <t>No internet service</t>
        </is>
      </c>
      <c r="P5673" s="58" t="inlineStr">
        <is>
          <t>Two year</t>
        </is>
      </c>
      <c r="Q5673" s="58" t="inlineStr">
        <is>
          <t>No</t>
        </is>
      </c>
      <c r="R5673" s="58" t="inlineStr">
        <is>
          <t>Bank transfer (automatic)</t>
        </is>
      </c>
      <c r="S5673" s="123" t="n">
        <v>25.3</v>
      </c>
      <c r="T5673" s="58" t="inlineStr">
        <is>
          <t>1554.9</t>
        </is>
      </c>
      <c r="U5673" s="58" t="inlineStr">
        <is>
          <t>No</t>
        </is>
      </c>
      <c r="V5673" s="123">
        <f>IFERROR(VALUE(TRIM(T5673)),S5673*F5673)</f>
        <v/>
      </c>
      <c r="W5673" s="58">
        <f>IF(F5673&lt;=12,"0-12 mo",IF(F5673&lt;=24,"13-24 mo",IF(F5673&lt;=48,"25-48 mo","49+ mo")))</f>
        <v/>
      </c>
      <c r="X5673" s="58">
        <f>IF(S5673&lt;=35.5,"Q1 Low",IF(S5673&lt;=70.35,"Q2 Mid-Low",IF(S5673&lt;=89.85,"Q3 Mid-High","Q4 High")))</f>
        <v/>
      </c>
      <c r="Y5673" s="58">
        <f>IF(U5673="Yes",1,0)</f>
        <v/>
      </c>
      <c r="Z5673" s="58">
        <f>IF(P5673="Month-to-month",1,0)+IF(M5673="No",1,0)+IF(J5673="No",1,0)+IF(I5673="Fiber optic",1,0)+IF(Q5673="Yes",1,0)</f>
        <v/>
      </c>
    </row>
    <row r="5674" ht="15" customHeight="1" s="59">
      <c r="A5674" s="58" t="inlineStr">
        <is>
          <t>5915-DGNVC</t>
        </is>
      </c>
      <c r="B5674" s="58" t="inlineStr">
        <is>
          <t>Female</t>
        </is>
      </c>
      <c r="C5674" s="58" t="n">
        <v>0</v>
      </c>
      <c r="D5674" s="58" t="inlineStr">
        <is>
          <t>Yes</t>
        </is>
      </c>
      <c r="E5674" s="58" t="inlineStr">
        <is>
          <t>No</t>
        </is>
      </c>
      <c r="F5674" s="58" t="n">
        <v>49</v>
      </c>
      <c r="G5674" s="58" t="inlineStr">
        <is>
          <t>Yes</t>
        </is>
      </c>
      <c r="H5674" s="58" t="inlineStr">
        <is>
          <t>Yes</t>
        </is>
      </c>
      <c r="I5674" s="58" t="inlineStr">
        <is>
          <t>DSL</t>
        </is>
      </c>
      <c r="J5674" s="58" t="inlineStr">
        <is>
          <t>Yes</t>
        </is>
      </c>
      <c r="K5674" s="58" t="inlineStr">
        <is>
          <t>Yes</t>
        </is>
      </c>
      <c r="L5674" s="58" t="inlineStr">
        <is>
          <t>Yes</t>
        </is>
      </c>
      <c r="M5674" s="58" t="inlineStr">
        <is>
          <t>No</t>
        </is>
      </c>
      <c r="N5674" s="58" t="inlineStr">
        <is>
          <t>No</t>
        </is>
      </c>
      <c r="O5674" s="58" t="inlineStr">
        <is>
          <t>Yes</t>
        </is>
      </c>
      <c r="P5674" s="58" t="inlineStr">
        <is>
          <t>One year</t>
        </is>
      </c>
      <c r="Q5674" s="58" t="inlineStr">
        <is>
          <t>No</t>
        </is>
      </c>
      <c r="R5674" s="58" t="inlineStr">
        <is>
          <t>Electronic check</t>
        </is>
      </c>
      <c r="S5674" s="123" t="n">
        <v>71.8</v>
      </c>
      <c r="T5674" s="58" t="inlineStr">
        <is>
          <t>3472.05</t>
        </is>
      </c>
      <c r="U5674" s="58" t="inlineStr">
        <is>
          <t>No</t>
        </is>
      </c>
      <c r="V5674" s="123">
        <f>IFERROR(VALUE(TRIM(T5674)),S5674*F5674)</f>
        <v/>
      </c>
      <c r="W5674" s="58">
        <f>IF(F5674&lt;=12,"0-12 mo",IF(F5674&lt;=24,"13-24 mo",IF(F5674&lt;=48,"25-48 mo","49+ mo")))</f>
        <v/>
      </c>
      <c r="X5674" s="58">
        <f>IF(S5674&lt;=35.5,"Q1 Low",IF(S5674&lt;=70.35,"Q2 Mid-Low",IF(S5674&lt;=89.85,"Q3 Mid-High","Q4 High")))</f>
        <v/>
      </c>
      <c r="Y5674" s="58">
        <f>IF(U5674="Yes",1,0)</f>
        <v/>
      </c>
      <c r="Z5674" s="58">
        <f>IF(P5674="Month-to-month",1,0)+IF(M5674="No",1,0)+IF(J5674="No",1,0)+IF(I5674="Fiber optic",1,0)+IF(Q5674="Yes",1,0)</f>
        <v/>
      </c>
    </row>
    <row r="5675" ht="15" customHeight="1" s="59">
      <c r="A5675" s="58" t="inlineStr">
        <is>
          <t>6260-XLACS</t>
        </is>
      </c>
      <c r="B5675" s="58" t="inlineStr">
        <is>
          <t>Male</t>
        </is>
      </c>
      <c r="C5675" s="58" t="n">
        <v>0</v>
      </c>
      <c r="D5675" s="58" t="inlineStr">
        <is>
          <t>No</t>
        </is>
      </c>
      <c r="E5675" s="58" t="inlineStr">
        <is>
          <t>No</t>
        </is>
      </c>
      <c r="F5675" s="58" t="n">
        <v>4</v>
      </c>
      <c r="G5675" s="58" t="inlineStr">
        <is>
          <t>Yes</t>
        </is>
      </c>
      <c r="H5675" s="58" t="inlineStr">
        <is>
          <t>No</t>
        </is>
      </c>
      <c r="I5675" s="58" t="inlineStr">
        <is>
          <t>No</t>
        </is>
      </c>
      <c r="J5675" s="58" t="inlineStr">
        <is>
          <t>No internet service</t>
        </is>
      </c>
      <c r="K5675" s="58" t="inlineStr">
        <is>
          <t>No internet service</t>
        </is>
      </c>
      <c r="L5675" s="58" t="inlineStr">
        <is>
          <t>No internet service</t>
        </is>
      </c>
      <c r="M5675" s="58" t="inlineStr">
        <is>
          <t>No internet service</t>
        </is>
      </c>
      <c r="N5675" s="58" t="inlineStr">
        <is>
          <t>No internet service</t>
        </is>
      </c>
      <c r="O5675" s="58" t="inlineStr">
        <is>
          <t>No internet service</t>
        </is>
      </c>
      <c r="P5675" s="58" t="inlineStr">
        <is>
          <t>One year</t>
        </is>
      </c>
      <c r="Q5675" s="58" t="inlineStr">
        <is>
          <t>No</t>
        </is>
      </c>
      <c r="R5675" s="58" t="inlineStr">
        <is>
          <t>Mailed check</t>
        </is>
      </c>
      <c r="S5675" s="123" t="n">
        <v>19.7</v>
      </c>
      <c r="T5675" s="58" t="inlineStr">
        <is>
          <t>117.8</t>
        </is>
      </c>
      <c r="U5675" s="58" t="inlineStr">
        <is>
          <t>No</t>
        </is>
      </c>
      <c r="V5675" s="123">
        <f>IFERROR(VALUE(TRIM(T5675)),S5675*F5675)</f>
        <v/>
      </c>
      <c r="W5675" s="58">
        <f>IF(F5675&lt;=12,"0-12 mo",IF(F5675&lt;=24,"13-24 mo",IF(F5675&lt;=48,"25-48 mo","49+ mo")))</f>
        <v/>
      </c>
      <c r="X5675" s="58">
        <f>IF(S5675&lt;=35.5,"Q1 Low",IF(S5675&lt;=70.35,"Q2 Mid-Low",IF(S5675&lt;=89.85,"Q3 Mid-High","Q4 High")))</f>
        <v/>
      </c>
      <c r="Y5675" s="58">
        <f>IF(U5675="Yes",1,0)</f>
        <v/>
      </c>
      <c r="Z5675" s="58">
        <f>IF(P5675="Month-to-month",1,0)+IF(M5675="No",1,0)+IF(J5675="No",1,0)+IF(I5675="Fiber optic",1,0)+IF(Q5675="Yes",1,0)</f>
        <v/>
      </c>
    </row>
    <row r="5676" ht="15" customHeight="1" s="59">
      <c r="A5676" s="58" t="inlineStr">
        <is>
          <t>3566-CAAYU</t>
        </is>
      </c>
      <c r="B5676" s="58" t="inlineStr">
        <is>
          <t>Female</t>
        </is>
      </c>
      <c r="C5676" s="58" t="n">
        <v>0</v>
      </c>
      <c r="D5676" s="58" t="inlineStr">
        <is>
          <t>Yes</t>
        </is>
      </c>
      <c r="E5676" s="58" t="inlineStr">
        <is>
          <t>Yes</t>
        </is>
      </c>
      <c r="F5676" s="58" t="n">
        <v>64</v>
      </c>
      <c r="G5676" s="58" t="inlineStr">
        <is>
          <t>No</t>
        </is>
      </c>
      <c r="H5676" s="58" t="inlineStr">
        <is>
          <t>No phone service</t>
        </is>
      </c>
      <c r="I5676" s="58" t="inlineStr">
        <is>
          <t>DSL</t>
        </is>
      </c>
      <c r="J5676" s="58" t="inlineStr">
        <is>
          <t>No</t>
        </is>
      </c>
      <c r="K5676" s="58" t="inlineStr">
        <is>
          <t>Yes</t>
        </is>
      </c>
      <c r="L5676" s="58" t="inlineStr">
        <is>
          <t>Yes</t>
        </is>
      </c>
      <c r="M5676" s="58" t="inlineStr">
        <is>
          <t>Yes</t>
        </is>
      </c>
      <c r="N5676" s="58" t="inlineStr">
        <is>
          <t>No</t>
        </is>
      </c>
      <c r="O5676" s="58" t="inlineStr">
        <is>
          <t>Yes</t>
        </is>
      </c>
      <c r="P5676" s="58" t="inlineStr">
        <is>
          <t>Two year</t>
        </is>
      </c>
      <c r="Q5676" s="58" t="inlineStr">
        <is>
          <t>No</t>
        </is>
      </c>
      <c r="R5676" s="58" t="inlineStr">
        <is>
          <t>Electronic check</t>
        </is>
      </c>
      <c r="S5676" s="123" t="n">
        <v>49.85</v>
      </c>
      <c r="T5676" s="58" t="inlineStr">
        <is>
          <t>3210.35</t>
        </is>
      </c>
      <c r="U5676" s="58" t="inlineStr">
        <is>
          <t>No</t>
        </is>
      </c>
      <c r="V5676" s="123">
        <f>IFERROR(VALUE(TRIM(T5676)),S5676*F5676)</f>
        <v/>
      </c>
      <c r="W5676" s="58">
        <f>IF(F5676&lt;=12,"0-12 mo",IF(F5676&lt;=24,"13-24 mo",IF(F5676&lt;=48,"25-48 mo","49+ mo")))</f>
        <v/>
      </c>
      <c r="X5676" s="58">
        <f>IF(S5676&lt;=35.5,"Q1 Low",IF(S5676&lt;=70.35,"Q2 Mid-Low",IF(S5676&lt;=89.85,"Q3 Mid-High","Q4 High")))</f>
        <v/>
      </c>
      <c r="Y5676" s="58">
        <f>IF(U5676="Yes",1,0)</f>
        <v/>
      </c>
      <c r="Z5676" s="58">
        <f>IF(P5676="Month-to-month",1,0)+IF(M5676="No",1,0)+IF(J5676="No",1,0)+IF(I5676="Fiber optic",1,0)+IF(Q5676="Yes",1,0)</f>
        <v/>
      </c>
    </row>
    <row r="5677" ht="15" customHeight="1" s="59">
      <c r="A5677" s="58" t="inlineStr">
        <is>
          <t>4983-CCWMC</t>
        </is>
      </c>
      <c r="B5677" s="58" t="inlineStr">
        <is>
          <t>Male</t>
        </is>
      </c>
      <c r="C5677" s="58" t="n">
        <v>0</v>
      </c>
      <c r="D5677" s="58" t="inlineStr">
        <is>
          <t>No</t>
        </is>
      </c>
      <c r="E5677" s="58" t="inlineStr">
        <is>
          <t>No</t>
        </is>
      </c>
      <c r="F5677" s="58" t="n">
        <v>3</v>
      </c>
      <c r="G5677" s="58" t="inlineStr">
        <is>
          <t>Yes</t>
        </is>
      </c>
      <c r="H5677" s="58" t="inlineStr">
        <is>
          <t>No</t>
        </is>
      </c>
      <c r="I5677" s="58" t="inlineStr">
        <is>
          <t>Fiber optic</t>
        </is>
      </c>
      <c r="J5677" s="58" t="inlineStr">
        <is>
          <t>No</t>
        </is>
      </c>
      <c r="K5677" s="58" t="inlineStr">
        <is>
          <t>No</t>
        </is>
      </c>
      <c r="L5677" s="58" t="inlineStr">
        <is>
          <t>No</t>
        </is>
      </c>
      <c r="M5677" s="58" t="inlineStr">
        <is>
          <t>No</t>
        </is>
      </c>
      <c r="N5677" s="58" t="inlineStr">
        <is>
          <t>No</t>
        </is>
      </c>
      <c r="O5677" s="58" t="inlineStr">
        <is>
          <t>No</t>
        </is>
      </c>
      <c r="P5677" s="58" t="inlineStr">
        <is>
          <t>Month-to-month</t>
        </is>
      </c>
      <c r="Q5677" s="58" t="inlineStr">
        <is>
          <t>Yes</t>
        </is>
      </c>
      <c r="R5677" s="58" t="inlineStr">
        <is>
          <t>Mailed check</t>
        </is>
      </c>
      <c r="S5677" s="123" t="n">
        <v>69.59999999999999</v>
      </c>
      <c r="T5677" s="58" t="inlineStr">
        <is>
          <t>207.4</t>
        </is>
      </c>
      <c r="U5677" s="58" t="inlineStr">
        <is>
          <t>No</t>
        </is>
      </c>
      <c r="V5677" s="123">
        <f>IFERROR(VALUE(TRIM(T5677)),S5677*F5677)</f>
        <v/>
      </c>
      <c r="W5677" s="58">
        <f>IF(F5677&lt;=12,"0-12 mo",IF(F5677&lt;=24,"13-24 mo",IF(F5677&lt;=48,"25-48 mo","49+ mo")))</f>
        <v/>
      </c>
      <c r="X5677" s="58">
        <f>IF(S5677&lt;=35.5,"Q1 Low",IF(S5677&lt;=70.35,"Q2 Mid-Low",IF(S5677&lt;=89.85,"Q3 Mid-High","Q4 High")))</f>
        <v/>
      </c>
      <c r="Y5677" s="58">
        <f>IF(U5677="Yes",1,0)</f>
        <v/>
      </c>
      <c r="Z5677" s="58">
        <f>IF(P5677="Month-to-month",1,0)+IF(M5677="No",1,0)+IF(J5677="No",1,0)+IF(I5677="Fiber optic",1,0)+IF(Q5677="Yes",1,0)</f>
        <v/>
      </c>
    </row>
    <row r="5678" ht="15" customHeight="1" s="59">
      <c r="A5678" s="58" t="inlineStr">
        <is>
          <t>9103-CXVOK</t>
        </is>
      </c>
      <c r="B5678" s="58" t="inlineStr">
        <is>
          <t>Male</t>
        </is>
      </c>
      <c r="C5678" s="58" t="n">
        <v>0</v>
      </c>
      <c r="D5678" s="58" t="inlineStr">
        <is>
          <t>Yes</t>
        </is>
      </c>
      <c r="E5678" s="58" t="inlineStr">
        <is>
          <t>Yes</t>
        </is>
      </c>
      <c r="F5678" s="58" t="n">
        <v>1</v>
      </c>
      <c r="G5678" s="58" t="inlineStr">
        <is>
          <t>Yes</t>
        </is>
      </c>
      <c r="H5678" s="58" t="inlineStr">
        <is>
          <t>No</t>
        </is>
      </c>
      <c r="I5678" s="58" t="inlineStr">
        <is>
          <t>No</t>
        </is>
      </c>
      <c r="J5678" s="58" t="inlineStr">
        <is>
          <t>No internet service</t>
        </is>
      </c>
      <c r="K5678" s="58" t="inlineStr">
        <is>
          <t>No internet service</t>
        </is>
      </c>
      <c r="L5678" s="58" t="inlineStr">
        <is>
          <t>No internet service</t>
        </is>
      </c>
      <c r="M5678" s="58" t="inlineStr">
        <is>
          <t>No internet service</t>
        </is>
      </c>
      <c r="N5678" s="58" t="inlineStr">
        <is>
          <t>No internet service</t>
        </is>
      </c>
      <c r="O5678" s="58" t="inlineStr">
        <is>
          <t>No internet service</t>
        </is>
      </c>
      <c r="P5678" s="58" t="inlineStr">
        <is>
          <t>Month-to-month</t>
        </is>
      </c>
      <c r="Q5678" s="58" t="inlineStr">
        <is>
          <t>No</t>
        </is>
      </c>
      <c r="R5678" s="58" t="inlineStr">
        <is>
          <t>Electronic check</t>
        </is>
      </c>
      <c r="S5678" s="123" t="n">
        <v>19.75</v>
      </c>
      <c r="T5678" s="58" t="inlineStr">
        <is>
          <t>19.75</t>
        </is>
      </c>
      <c r="U5678" s="58" t="inlineStr">
        <is>
          <t>No</t>
        </is>
      </c>
      <c r="V5678" s="123">
        <f>IFERROR(VALUE(TRIM(T5678)),S5678*F5678)</f>
        <v/>
      </c>
      <c r="W5678" s="58">
        <f>IF(F5678&lt;=12,"0-12 mo",IF(F5678&lt;=24,"13-24 mo",IF(F5678&lt;=48,"25-48 mo","49+ mo")))</f>
        <v/>
      </c>
      <c r="X5678" s="58">
        <f>IF(S5678&lt;=35.5,"Q1 Low",IF(S5678&lt;=70.35,"Q2 Mid-Low",IF(S5678&lt;=89.85,"Q3 Mid-High","Q4 High")))</f>
        <v/>
      </c>
      <c r="Y5678" s="58">
        <f>IF(U5678="Yes",1,0)</f>
        <v/>
      </c>
      <c r="Z5678" s="58">
        <f>IF(P5678="Month-to-month",1,0)+IF(M5678="No",1,0)+IF(J5678="No",1,0)+IF(I5678="Fiber optic",1,0)+IF(Q5678="Yes",1,0)</f>
        <v/>
      </c>
    </row>
    <row r="5679" ht="15" customHeight="1" s="59">
      <c r="A5679" s="58" t="inlineStr">
        <is>
          <t>2896-TBNBE</t>
        </is>
      </c>
      <c r="B5679" s="58" t="inlineStr">
        <is>
          <t>Male</t>
        </is>
      </c>
      <c r="C5679" s="58" t="n">
        <v>0</v>
      </c>
      <c r="D5679" s="58" t="inlineStr">
        <is>
          <t>Yes</t>
        </is>
      </c>
      <c r="E5679" s="58" t="inlineStr">
        <is>
          <t>No</t>
        </is>
      </c>
      <c r="F5679" s="58" t="n">
        <v>40</v>
      </c>
      <c r="G5679" s="58" t="inlineStr">
        <is>
          <t>Yes</t>
        </is>
      </c>
      <c r="H5679" s="58" t="inlineStr">
        <is>
          <t>No</t>
        </is>
      </c>
      <c r="I5679" s="58" t="inlineStr">
        <is>
          <t>Fiber optic</t>
        </is>
      </c>
      <c r="J5679" s="58" t="inlineStr">
        <is>
          <t>No</t>
        </is>
      </c>
      <c r="K5679" s="58" t="inlineStr">
        <is>
          <t>Yes</t>
        </is>
      </c>
      <c r="L5679" s="58" t="inlineStr">
        <is>
          <t>Yes</t>
        </is>
      </c>
      <c r="M5679" s="58" t="inlineStr">
        <is>
          <t>No</t>
        </is>
      </c>
      <c r="N5679" s="58" t="inlineStr">
        <is>
          <t>No</t>
        </is>
      </c>
      <c r="O5679" s="58" t="inlineStr">
        <is>
          <t>No</t>
        </is>
      </c>
      <c r="P5679" s="58" t="inlineStr">
        <is>
          <t>One year</t>
        </is>
      </c>
      <c r="Q5679" s="58" t="inlineStr">
        <is>
          <t>No</t>
        </is>
      </c>
      <c r="R5679" s="58" t="inlineStr">
        <is>
          <t>Electronic check</t>
        </is>
      </c>
      <c r="S5679" s="123" t="n">
        <v>80.8</v>
      </c>
      <c r="T5679" s="58" t="inlineStr">
        <is>
          <t>3132.75</t>
        </is>
      </c>
      <c r="U5679" s="58" t="inlineStr">
        <is>
          <t>No</t>
        </is>
      </c>
      <c r="V5679" s="123">
        <f>IFERROR(VALUE(TRIM(T5679)),S5679*F5679)</f>
        <v/>
      </c>
      <c r="W5679" s="58">
        <f>IF(F5679&lt;=12,"0-12 mo",IF(F5679&lt;=24,"13-24 mo",IF(F5679&lt;=48,"25-48 mo","49+ mo")))</f>
        <v/>
      </c>
      <c r="X5679" s="58">
        <f>IF(S5679&lt;=35.5,"Q1 Low",IF(S5679&lt;=70.35,"Q2 Mid-Low",IF(S5679&lt;=89.85,"Q3 Mid-High","Q4 High")))</f>
        <v/>
      </c>
      <c r="Y5679" s="58">
        <f>IF(U5679="Yes",1,0)</f>
        <v/>
      </c>
      <c r="Z5679" s="58">
        <f>IF(P5679="Month-to-month",1,0)+IF(M5679="No",1,0)+IF(J5679="No",1,0)+IF(I5679="Fiber optic",1,0)+IF(Q5679="Yes",1,0)</f>
        <v/>
      </c>
    </row>
    <row r="5680" ht="15" customHeight="1" s="59">
      <c r="A5680" s="58" t="inlineStr">
        <is>
          <t>4797-AXPXK</t>
        </is>
      </c>
      <c r="B5680" s="58" t="inlineStr">
        <is>
          <t>Female</t>
        </is>
      </c>
      <c r="C5680" s="58" t="n">
        <v>0</v>
      </c>
      <c r="D5680" s="58" t="inlineStr">
        <is>
          <t>No</t>
        </is>
      </c>
      <c r="E5680" s="58" t="inlineStr">
        <is>
          <t>Yes</t>
        </is>
      </c>
      <c r="F5680" s="58" t="n">
        <v>1</v>
      </c>
      <c r="G5680" s="58" t="inlineStr">
        <is>
          <t>Yes</t>
        </is>
      </c>
      <c r="H5680" s="58" t="inlineStr">
        <is>
          <t>No</t>
        </is>
      </c>
      <c r="I5680" s="58" t="inlineStr">
        <is>
          <t>DSL</t>
        </is>
      </c>
      <c r="J5680" s="58" t="inlineStr">
        <is>
          <t>Yes</t>
        </is>
      </c>
      <c r="K5680" s="58" t="inlineStr">
        <is>
          <t>Yes</t>
        </is>
      </c>
      <c r="L5680" s="58" t="inlineStr">
        <is>
          <t>No</t>
        </is>
      </c>
      <c r="M5680" s="58" t="inlineStr">
        <is>
          <t>Yes</t>
        </is>
      </c>
      <c r="N5680" s="58" t="inlineStr">
        <is>
          <t>No</t>
        </is>
      </c>
      <c r="O5680" s="58" t="inlineStr">
        <is>
          <t>No</t>
        </is>
      </c>
      <c r="P5680" s="58" t="inlineStr">
        <is>
          <t>Month-to-month</t>
        </is>
      </c>
      <c r="Q5680" s="58" t="inlineStr">
        <is>
          <t>Yes</t>
        </is>
      </c>
      <c r="R5680" s="58" t="inlineStr">
        <is>
          <t>Electronic check</t>
        </is>
      </c>
      <c r="S5680" s="123" t="n">
        <v>60</v>
      </c>
      <c r="T5680" s="58" t="inlineStr">
        <is>
          <t>60</t>
        </is>
      </c>
      <c r="U5680" s="58" t="inlineStr">
        <is>
          <t>Yes</t>
        </is>
      </c>
      <c r="V5680" s="123">
        <f>IFERROR(VALUE(TRIM(T5680)),S5680*F5680)</f>
        <v/>
      </c>
      <c r="W5680" s="58">
        <f>IF(F5680&lt;=12,"0-12 mo",IF(F5680&lt;=24,"13-24 mo",IF(F5680&lt;=48,"25-48 mo","49+ mo")))</f>
        <v/>
      </c>
      <c r="X5680" s="58">
        <f>IF(S5680&lt;=35.5,"Q1 Low",IF(S5680&lt;=70.35,"Q2 Mid-Low",IF(S5680&lt;=89.85,"Q3 Mid-High","Q4 High")))</f>
        <v/>
      </c>
      <c r="Y5680" s="58">
        <f>IF(U5680="Yes",1,0)</f>
        <v/>
      </c>
      <c r="Z5680" s="58">
        <f>IF(P5680="Month-to-month",1,0)+IF(M5680="No",1,0)+IF(J5680="No",1,0)+IF(I5680="Fiber optic",1,0)+IF(Q5680="Yes",1,0)</f>
        <v/>
      </c>
    </row>
    <row r="5681" ht="15" customHeight="1" s="59">
      <c r="A5681" s="58" t="inlineStr">
        <is>
          <t>5229-PRWKT</t>
        </is>
      </c>
      <c r="B5681" s="58" t="inlineStr">
        <is>
          <t>Male</t>
        </is>
      </c>
      <c r="C5681" s="58" t="n">
        <v>0</v>
      </c>
      <c r="D5681" s="58" t="inlineStr">
        <is>
          <t>No</t>
        </is>
      </c>
      <c r="E5681" s="58" t="inlineStr">
        <is>
          <t>No</t>
        </is>
      </c>
      <c r="F5681" s="58" t="n">
        <v>8</v>
      </c>
      <c r="G5681" s="58" t="inlineStr">
        <is>
          <t>Yes</t>
        </is>
      </c>
      <c r="H5681" s="58" t="inlineStr">
        <is>
          <t>Yes</t>
        </is>
      </c>
      <c r="I5681" s="58" t="inlineStr">
        <is>
          <t>Fiber optic</t>
        </is>
      </c>
      <c r="J5681" s="58" t="inlineStr">
        <is>
          <t>No</t>
        </is>
      </c>
      <c r="K5681" s="58" t="inlineStr">
        <is>
          <t>No</t>
        </is>
      </c>
      <c r="L5681" s="58" t="inlineStr">
        <is>
          <t>No</t>
        </is>
      </c>
      <c r="M5681" s="58" t="inlineStr">
        <is>
          <t>No</t>
        </is>
      </c>
      <c r="N5681" s="58" t="inlineStr">
        <is>
          <t>No</t>
        </is>
      </c>
      <c r="O5681" s="58" t="inlineStr">
        <is>
          <t>Yes</t>
        </is>
      </c>
      <c r="P5681" s="58" t="inlineStr">
        <is>
          <t>Month-to-month</t>
        </is>
      </c>
      <c r="Q5681" s="58" t="inlineStr">
        <is>
          <t>Yes</t>
        </is>
      </c>
      <c r="R5681" s="58" t="inlineStr">
        <is>
          <t>Electronic check</t>
        </is>
      </c>
      <c r="S5681" s="123" t="n">
        <v>86.55</v>
      </c>
      <c r="T5681" s="58" t="inlineStr">
        <is>
          <t>649.65</t>
        </is>
      </c>
      <c r="U5681" s="58" t="inlineStr">
        <is>
          <t>Yes</t>
        </is>
      </c>
      <c r="V5681" s="123">
        <f>IFERROR(VALUE(TRIM(T5681)),S5681*F5681)</f>
        <v/>
      </c>
      <c r="W5681" s="58">
        <f>IF(F5681&lt;=12,"0-12 mo",IF(F5681&lt;=24,"13-24 mo",IF(F5681&lt;=48,"25-48 mo","49+ mo")))</f>
        <v/>
      </c>
      <c r="X5681" s="58">
        <f>IF(S5681&lt;=35.5,"Q1 Low",IF(S5681&lt;=70.35,"Q2 Mid-Low",IF(S5681&lt;=89.85,"Q3 Mid-High","Q4 High")))</f>
        <v/>
      </c>
      <c r="Y5681" s="58">
        <f>IF(U5681="Yes",1,0)</f>
        <v/>
      </c>
      <c r="Z5681" s="58">
        <f>IF(P5681="Month-to-month",1,0)+IF(M5681="No",1,0)+IF(J5681="No",1,0)+IF(I5681="Fiber optic",1,0)+IF(Q5681="Yes",1,0)</f>
        <v/>
      </c>
    </row>
    <row r="5682" ht="15" customHeight="1" s="59">
      <c r="A5682" s="58" t="inlineStr">
        <is>
          <t>6982-UQZLY</t>
        </is>
      </c>
      <c r="B5682" s="58" t="inlineStr">
        <is>
          <t>Female</t>
        </is>
      </c>
      <c r="C5682" s="58" t="n">
        <v>1</v>
      </c>
      <c r="D5682" s="58" t="inlineStr">
        <is>
          <t>Yes</t>
        </is>
      </c>
      <c r="E5682" s="58" t="inlineStr">
        <is>
          <t>No</t>
        </is>
      </c>
      <c r="F5682" s="58" t="n">
        <v>1</v>
      </c>
      <c r="G5682" s="58" t="inlineStr">
        <is>
          <t>Yes</t>
        </is>
      </c>
      <c r="H5682" s="58" t="inlineStr">
        <is>
          <t>No</t>
        </is>
      </c>
      <c r="I5682" s="58" t="inlineStr">
        <is>
          <t>No</t>
        </is>
      </c>
      <c r="J5682" s="58" t="inlineStr">
        <is>
          <t>No internet service</t>
        </is>
      </c>
      <c r="K5682" s="58" t="inlineStr">
        <is>
          <t>No internet service</t>
        </is>
      </c>
      <c r="L5682" s="58" t="inlineStr">
        <is>
          <t>No internet service</t>
        </is>
      </c>
      <c r="M5682" s="58" t="inlineStr">
        <is>
          <t>No internet service</t>
        </is>
      </c>
      <c r="N5682" s="58" t="inlineStr">
        <is>
          <t>No internet service</t>
        </is>
      </c>
      <c r="O5682" s="58" t="inlineStr">
        <is>
          <t>No internet service</t>
        </is>
      </c>
      <c r="P5682" s="58" t="inlineStr">
        <is>
          <t>Month-to-month</t>
        </is>
      </c>
      <c r="Q5682" s="58" t="inlineStr">
        <is>
          <t>Yes</t>
        </is>
      </c>
      <c r="R5682" s="58" t="inlineStr">
        <is>
          <t>Mailed check</t>
        </is>
      </c>
      <c r="S5682" s="123" t="n">
        <v>20.85</v>
      </c>
      <c r="T5682" s="58" t="inlineStr">
        <is>
          <t>20.85</t>
        </is>
      </c>
      <c r="U5682" s="58" t="inlineStr">
        <is>
          <t>Yes</t>
        </is>
      </c>
      <c r="V5682" s="123">
        <f>IFERROR(VALUE(TRIM(T5682)),S5682*F5682)</f>
        <v/>
      </c>
      <c r="W5682" s="58">
        <f>IF(F5682&lt;=12,"0-12 mo",IF(F5682&lt;=24,"13-24 mo",IF(F5682&lt;=48,"25-48 mo","49+ mo")))</f>
        <v/>
      </c>
      <c r="X5682" s="58">
        <f>IF(S5682&lt;=35.5,"Q1 Low",IF(S5682&lt;=70.35,"Q2 Mid-Low",IF(S5682&lt;=89.85,"Q3 Mid-High","Q4 High")))</f>
        <v/>
      </c>
      <c r="Y5682" s="58">
        <f>IF(U5682="Yes",1,0)</f>
        <v/>
      </c>
      <c r="Z5682" s="58">
        <f>IF(P5682="Month-to-month",1,0)+IF(M5682="No",1,0)+IF(J5682="No",1,0)+IF(I5682="Fiber optic",1,0)+IF(Q5682="Yes",1,0)</f>
        <v/>
      </c>
    </row>
    <row r="5683" ht="15" customHeight="1" s="59">
      <c r="A5683" s="58" t="inlineStr">
        <is>
          <t>2522-WLNSF</t>
        </is>
      </c>
      <c r="B5683" s="58" t="inlineStr">
        <is>
          <t>Female</t>
        </is>
      </c>
      <c r="C5683" s="58" t="n">
        <v>1</v>
      </c>
      <c r="D5683" s="58" t="inlineStr">
        <is>
          <t>Yes</t>
        </is>
      </c>
      <c r="E5683" s="58" t="inlineStr">
        <is>
          <t>No</t>
        </is>
      </c>
      <c r="F5683" s="58" t="n">
        <v>34</v>
      </c>
      <c r="G5683" s="58" t="inlineStr">
        <is>
          <t>Yes</t>
        </is>
      </c>
      <c r="H5683" s="58" t="inlineStr">
        <is>
          <t>No</t>
        </is>
      </c>
      <c r="I5683" s="58" t="inlineStr">
        <is>
          <t>DSL</t>
        </is>
      </c>
      <c r="J5683" s="58" t="inlineStr">
        <is>
          <t>No</t>
        </is>
      </c>
      <c r="K5683" s="58" t="inlineStr">
        <is>
          <t>No</t>
        </is>
      </c>
      <c r="L5683" s="58" t="inlineStr">
        <is>
          <t>Yes</t>
        </is>
      </c>
      <c r="M5683" s="58" t="inlineStr">
        <is>
          <t>Yes</t>
        </is>
      </c>
      <c r="N5683" s="58" t="inlineStr">
        <is>
          <t>Yes</t>
        </is>
      </c>
      <c r="O5683" s="58" t="inlineStr">
        <is>
          <t>No</t>
        </is>
      </c>
      <c r="P5683" s="58" t="inlineStr">
        <is>
          <t>One year</t>
        </is>
      </c>
      <c r="Q5683" s="58" t="inlineStr">
        <is>
          <t>No</t>
        </is>
      </c>
      <c r="R5683" s="58" t="inlineStr">
        <is>
          <t>Bank transfer (automatic)</t>
        </is>
      </c>
      <c r="S5683" s="123" t="n">
        <v>64.2</v>
      </c>
      <c r="T5683" s="58" t="inlineStr">
        <is>
          <t>2106.3</t>
        </is>
      </c>
      <c r="U5683" s="58" t="inlineStr">
        <is>
          <t>No</t>
        </is>
      </c>
      <c r="V5683" s="123">
        <f>IFERROR(VALUE(TRIM(T5683)),S5683*F5683)</f>
        <v/>
      </c>
      <c r="W5683" s="58">
        <f>IF(F5683&lt;=12,"0-12 mo",IF(F5683&lt;=24,"13-24 mo",IF(F5683&lt;=48,"25-48 mo","49+ mo")))</f>
        <v/>
      </c>
      <c r="X5683" s="58">
        <f>IF(S5683&lt;=35.5,"Q1 Low",IF(S5683&lt;=70.35,"Q2 Mid-Low",IF(S5683&lt;=89.85,"Q3 Mid-High","Q4 High")))</f>
        <v/>
      </c>
      <c r="Y5683" s="58">
        <f>IF(U5683="Yes",1,0)</f>
        <v/>
      </c>
      <c r="Z5683" s="58">
        <f>IF(P5683="Month-to-month",1,0)+IF(M5683="No",1,0)+IF(J5683="No",1,0)+IF(I5683="Fiber optic",1,0)+IF(Q5683="Yes",1,0)</f>
        <v/>
      </c>
    </row>
    <row r="5684" ht="15" customHeight="1" s="59">
      <c r="A5684" s="58" t="inlineStr">
        <is>
          <t>3841-CONLJ</t>
        </is>
      </c>
      <c r="B5684" s="58" t="inlineStr">
        <is>
          <t>Female</t>
        </is>
      </c>
      <c r="C5684" s="58" t="n">
        <v>0</v>
      </c>
      <c r="D5684" s="58" t="inlineStr">
        <is>
          <t>Yes</t>
        </is>
      </c>
      <c r="E5684" s="58" t="inlineStr">
        <is>
          <t>No</t>
        </is>
      </c>
      <c r="F5684" s="58" t="n">
        <v>1</v>
      </c>
      <c r="G5684" s="58" t="inlineStr">
        <is>
          <t>No</t>
        </is>
      </c>
      <c r="H5684" s="58" t="inlineStr">
        <is>
          <t>No phone service</t>
        </is>
      </c>
      <c r="I5684" s="58" t="inlineStr">
        <is>
          <t>DSL</t>
        </is>
      </c>
      <c r="J5684" s="58" t="inlineStr">
        <is>
          <t>No</t>
        </is>
      </c>
      <c r="K5684" s="58" t="inlineStr">
        <is>
          <t>No</t>
        </is>
      </c>
      <c r="L5684" s="58" t="inlineStr">
        <is>
          <t>No</t>
        </is>
      </c>
      <c r="M5684" s="58" t="inlineStr">
        <is>
          <t>No</t>
        </is>
      </c>
      <c r="N5684" s="58" t="inlineStr">
        <is>
          <t>No</t>
        </is>
      </c>
      <c r="O5684" s="58" t="inlineStr">
        <is>
          <t>Yes</t>
        </is>
      </c>
      <c r="P5684" s="58" t="inlineStr">
        <is>
          <t>Month-to-month</t>
        </is>
      </c>
      <c r="Q5684" s="58" t="inlineStr">
        <is>
          <t>No</t>
        </is>
      </c>
      <c r="R5684" s="58" t="inlineStr">
        <is>
          <t>Electronic check</t>
        </is>
      </c>
      <c r="S5684" s="123" t="n">
        <v>35</v>
      </c>
      <c r="T5684" s="58" t="inlineStr">
        <is>
          <t>35</t>
        </is>
      </c>
      <c r="U5684" s="58" t="inlineStr">
        <is>
          <t>No</t>
        </is>
      </c>
      <c r="V5684" s="123">
        <f>IFERROR(VALUE(TRIM(T5684)),S5684*F5684)</f>
        <v/>
      </c>
      <c r="W5684" s="58">
        <f>IF(F5684&lt;=12,"0-12 mo",IF(F5684&lt;=24,"13-24 mo",IF(F5684&lt;=48,"25-48 mo","49+ mo")))</f>
        <v/>
      </c>
      <c r="X5684" s="58">
        <f>IF(S5684&lt;=35.5,"Q1 Low",IF(S5684&lt;=70.35,"Q2 Mid-Low",IF(S5684&lt;=89.85,"Q3 Mid-High","Q4 High")))</f>
        <v/>
      </c>
      <c r="Y5684" s="58">
        <f>IF(U5684="Yes",1,0)</f>
        <v/>
      </c>
      <c r="Z5684" s="58">
        <f>IF(P5684="Month-to-month",1,0)+IF(M5684="No",1,0)+IF(J5684="No",1,0)+IF(I5684="Fiber optic",1,0)+IF(Q5684="Yes",1,0)</f>
        <v/>
      </c>
    </row>
    <row r="5685" ht="15" customHeight="1" s="59">
      <c r="A5685" s="58" t="inlineStr">
        <is>
          <t>5057-LCOUI</t>
        </is>
      </c>
      <c r="B5685" s="58" t="inlineStr">
        <is>
          <t>Female</t>
        </is>
      </c>
      <c r="C5685" s="58" t="n">
        <v>0</v>
      </c>
      <c r="D5685" s="58" t="inlineStr">
        <is>
          <t>No</t>
        </is>
      </c>
      <c r="E5685" s="58" t="inlineStr">
        <is>
          <t>No</t>
        </is>
      </c>
      <c r="F5685" s="58" t="n">
        <v>39</v>
      </c>
      <c r="G5685" s="58" t="inlineStr">
        <is>
          <t>No</t>
        </is>
      </c>
      <c r="H5685" s="58" t="inlineStr">
        <is>
          <t>No phone service</t>
        </is>
      </c>
      <c r="I5685" s="58" t="inlineStr">
        <is>
          <t>DSL</t>
        </is>
      </c>
      <c r="J5685" s="58" t="inlineStr">
        <is>
          <t>No</t>
        </is>
      </c>
      <c r="K5685" s="58" t="inlineStr">
        <is>
          <t>No</t>
        </is>
      </c>
      <c r="L5685" s="58" t="inlineStr">
        <is>
          <t>Yes</t>
        </is>
      </c>
      <c r="M5685" s="58" t="inlineStr">
        <is>
          <t>No</t>
        </is>
      </c>
      <c r="N5685" s="58" t="inlineStr">
        <is>
          <t>Yes</t>
        </is>
      </c>
      <c r="O5685" s="58" t="inlineStr">
        <is>
          <t>Yes</t>
        </is>
      </c>
      <c r="P5685" s="58" t="inlineStr">
        <is>
          <t>Month-to-month</t>
        </is>
      </c>
      <c r="Q5685" s="58" t="inlineStr">
        <is>
          <t>Yes</t>
        </is>
      </c>
      <c r="R5685" s="58" t="inlineStr">
        <is>
          <t>Electronic check</t>
        </is>
      </c>
      <c r="S5685" s="123" t="n">
        <v>50.75</v>
      </c>
      <c r="T5685" s="58" t="inlineStr">
        <is>
          <t>2011.4</t>
        </is>
      </c>
      <c r="U5685" s="58" t="inlineStr">
        <is>
          <t>Yes</t>
        </is>
      </c>
      <c r="V5685" s="123">
        <f>IFERROR(VALUE(TRIM(T5685)),S5685*F5685)</f>
        <v/>
      </c>
      <c r="W5685" s="58">
        <f>IF(F5685&lt;=12,"0-12 mo",IF(F5685&lt;=24,"13-24 mo",IF(F5685&lt;=48,"25-48 mo","49+ mo")))</f>
        <v/>
      </c>
      <c r="X5685" s="58">
        <f>IF(S5685&lt;=35.5,"Q1 Low",IF(S5685&lt;=70.35,"Q2 Mid-Low",IF(S5685&lt;=89.85,"Q3 Mid-High","Q4 High")))</f>
        <v/>
      </c>
      <c r="Y5685" s="58">
        <f>IF(U5685="Yes",1,0)</f>
        <v/>
      </c>
      <c r="Z5685" s="58">
        <f>IF(P5685="Month-to-month",1,0)+IF(M5685="No",1,0)+IF(J5685="No",1,0)+IF(I5685="Fiber optic",1,0)+IF(Q5685="Yes",1,0)</f>
        <v/>
      </c>
    </row>
    <row r="5686" ht="15" customHeight="1" s="59">
      <c r="A5686" s="58" t="inlineStr">
        <is>
          <t>0193-ESZXP</t>
        </is>
      </c>
      <c r="B5686" s="58" t="inlineStr">
        <is>
          <t>Female</t>
        </is>
      </c>
      <c r="C5686" s="58" t="n">
        <v>1</v>
      </c>
      <c r="D5686" s="58" t="inlineStr">
        <is>
          <t>Yes</t>
        </is>
      </c>
      <c r="E5686" s="58" t="inlineStr">
        <is>
          <t>No</t>
        </is>
      </c>
      <c r="F5686" s="58" t="n">
        <v>58</v>
      </c>
      <c r="G5686" s="58" t="inlineStr">
        <is>
          <t>Yes</t>
        </is>
      </c>
      <c r="H5686" s="58" t="inlineStr">
        <is>
          <t>No</t>
        </is>
      </c>
      <c r="I5686" s="58" t="inlineStr">
        <is>
          <t>Fiber optic</t>
        </is>
      </c>
      <c r="J5686" s="58" t="inlineStr">
        <is>
          <t>Yes</t>
        </is>
      </c>
      <c r="K5686" s="58" t="inlineStr">
        <is>
          <t>Yes</t>
        </is>
      </c>
      <c r="L5686" s="58" t="inlineStr">
        <is>
          <t>No</t>
        </is>
      </c>
      <c r="M5686" s="58" t="inlineStr">
        <is>
          <t>Yes</t>
        </is>
      </c>
      <c r="N5686" s="58" t="inlineStr">
        <is>
          <t>Yes</t>
        </is>
      </c>
      <c r="O5686" s="58" t="inlineStr">
        <is>
          <t>Yes</t>
        </is>
      </c>
      <c r="P5686" s="58" t="inlineStr">
        <is>
          <t>One year</t>
        </is>
      </c>
      <c r="Q5686" s="58" t="inlineStr">
        <is>
          <t>Yes</t>
        </is>
      </c>
      <c r="R5686" s="58" t="inlineStr">
        <is>
          <t>Credit card (automatic)</t>
        </is>
      </c>
      <c r="S5686" s="123" t="n">
        <v>105.5</v>
      </c>
      <c r="T5686" s="58" t="inlineStr">
        <is>
          <t>6205.5</t>
        </is>
      </c>
      <c r="U5686" s="58" t="inlineStr">
        <is>
          <t>Yes</t>
        </is>
      </c>
      <c r="V5686" s="123">
        <f>IFERROR(VALUE(TRIM(T5686)),S5686*F5686)</f>
        <v/>
      </c>
      <c r="W5686" s="58">
        <f>IF(F5686&lt;=12,"0-12 mo",IF(F5686&lt;=24,"13-24 mo",IF(F5686&lt;=48,"25-48 mo","49+ mo")))</f>
        <v/>
      </c>
      <c r="X5686" s="58">
        <f>IF(S5686&lt;=35.5,"Q1 Low",IF(S5686&lt;=70.35,"Q2 Mid-Low",IF(S5686&lt;=89.85,"Q3 Mid-High","Q4 High")))</f>
        <v/>
      </c>
      <c r="Y5686" s="58">
        <f>IF(U5686="Yes",1,0)</f>
        <v/>
      </c>
      <c r="Z5686" s="58">
        <f>IF(P5686="Month-to-month",1,0)+IF(M5686="No",1,0)+IF(J5686="No",1,0)+IF(I5686="Fiber optic",1,0)+IF(Q5686="Yes",1,0)</f>
        <v/>
      </c>
    </row>
    <row r="5687" ht="15" customHeight="1" s="59">
      <c r="A5687" s="58" t="inlineStr">
        <is>
          <t>4475-NVTLU</t>
        </is>
      </c>
      <c r="B5687" s="58" t="inlineStr">
        <is>
          <t>Male</t>
        </is>
      </c>
      <c r="C5687" s="58" t="n">
        <v>0</v>
      </c>
      <c r="D5687" s="58" t="inlineStr">
        <is>
          <t>Yes</t>
        </is>
      </c>
      <c r="E5687" s="58" t="inlineStr">
        <is>
          <t>Yes</t>
        </is>
      </c>
      <c r="F5687" s="58" t="n">
        <v>45</v>
      </c>
      <c r="G5687" s="58" t="inlineStr">
        <is>
          <t>Yes</t>
        </is>
      </c>
      <c r="H5687" s="58" t="inlineStr">
        <is>
          <t>No</t>
        </is>
      </c>
      <c r="I5687" s="58" t="inlineStr">
        <is>
          <t>No</t>
        </is>
      </c>
      <c r="J5687" s="58" t="inlineStr">
        <is>
          <t>No internet service</t>
        </is>
      </c>
      <c r="K5687" s="58" t="inlineStr">
        <is>
          <t>No internet service</t>
        </is>
      </c>
      <c r="L5687" s="58" t="inlineStr">
        <is>
          <t>No internet service</t>
        </is>
      </c>
      <c r="M5687" s="58" t="inlineStr">
        <is>
          <t>No internet service</t>
        </is>
      </c>
      <c r="N5687" s="58" t="inlineStr">
        <is>
          <t>No internet service</t>
        </is>
      </c>
      <c r="O5687" s="58" t="inlineStr">
        <is>
          <t>No internet service</t>
        </is>
      </c>
      <c r="P5687" s="58" t="inlineStr">
        <is>
          <t>Two year</t>
        </is>
      </c>
      <c r="Q5687" s="58" t="inlineStr">
        <is>
          <t>No</t>
        </is>
      </c>
      <c r="R5687" s="58" t="inlineStr">
        <is>
          <t>Electronic check</t>
        </is>
      </c>
      <c r="S5687" s="123" t="n">
        <v>19.2</v>
      </c>
      <c r="T5687" s="58" t="inlineStr">
        <is>
          <t>903.7</t>
        </is>
      </c>
      <c r="U5687" s="58" t="inlineStr">
        <is>
          <t>No</t>
        </is>
      </c>
      <c r="V5687" s="123">
        <f>IFERROR(VALUE(TRIM(T5687)),S5687*F5687)</f>
        <v/>
      </c>
      <c r="W5687" s="58">
        <f>IF(F5687&lt;=12,"0-12 mo",IF(F5687&lt;=24,"13-24 mo",IF(F5687&lt;=48,"25-48 mo","49+ mo")))</f>
        <v/>
      </c>
      <c r="X5687" s="58">
        <f>IF(S5687&lt;=35.5,"Q1 Low",IF(S5687&lt;=70.35,"Q2 Mid-Low",IF(S5687&lt;=89.85,"Q3 Mid-High","Q4 High")))</f>
        <v/>
      </c>
      <c r="Y5687" s="58">
        <f>IF(U5687="Yes",1,0)</f>
        <v/>
      </c>
      <c r="Z5687" s="58">
        <f>IF(P5687="Month-to-month",1,0)+IF(M5687="No",1,0)+IF(J5687="No",1,0)+IF(I5687="Fiber optic",1,0)+IF(Q5687="Yes",1,0)</f>
        <v/>
      </c>
    </row>
    <row r="5688" ht="15" customHeight="1" s="59">
      <c r="A5688" s="58" t="inlineStr">
        <is>
          <t>4369-HTUIF</t>
        </is>
      </c>
      <c r="B5688" s="58" t="inlineStr">
        <is>
          <t>Male</t>
        </is>
      </c>
      <c r="C5688" s="58" t="n">
        <v>1</v>
      </c>
      <c r="D5688" s="58" t="inlineStr">
        <is>
          <t>No</t>
        </is>
      </c>
      <c r="E5688" s="58" t="inlineStr">
        <is>
          <t>No</t>
        </is>
      </c>
      <c r="F5688" s="58" t="n">
        <v>6</v>
      </c>
      <c r="G5688" s="58" t="inlineStr">
        <is>
          <t>Yes</t>
        </is>
      </c>
      <c r="H5688" s="58" t="inlineStr">
        <is>
          <t>No</t>
        </is>
      </c>
      <c r="I5688" s="58" t="inlineStr">
        <is>
          <t>Fiber optic</t>
        </is>
      </c>
      <c r="J5688" s="58" t="inlineStr">
        <is>
          <t>Yes</t>
        </is>
      </c>
      <c r="K5688" s="58" t="inlineStr">
        <is>
          <t>No</t>
        </is>
      </c>
      <c r="L5688" s="58" t="inlineStr">
        <is>
          <t>No</t>
        </is>
      </c>
      <c r="M5688" s="58" t="inlineStr">
        <is>
          <t>No</t>
        </is>
      </c>
      <c r="N5688" s="58" t="inlineStr">
        <is>
          <t>Yes</t>
        </is>
      </c>
      <c r="O5688" s="58" t="inlineStr">
        <is>
          <t>No</t>
        </is>
      </c>
      <c r="P5688" s="58" t="inlineStr">
        <is>
          <t>Month-to-month</t>
        </is>
      </c>
      <c r="Q5688" s="58" t="inlineStr">
        <is>
          <t>Yes</t>
        </is>
      </c>
      <c r="R5688" s="58" t="inlineStr">
        <is>
          <t>Bank transfer (automatic)</t>
        </is>
      </c>
      <c r="S5688" s="123" t="n">
        <v>85.15000000000001</v>
      </c>
      <c r="T5688" s="58" t="inlineStr">
        <is>
          <t>503.6</t>
        </is>
      </c>
      <c r="U5688" s="58" t="inlineStr">
        <is>
          <t>Yes</t>
        </is>
      </c>
      <c r="V5688" s="123">
        <f>IFERROR(VALUE(TRIM(T5688)),S5688*F5688)</f>
        <v/>
      </c>
      <c r="W5688" s="58">
        <f>IF(F5688&lt;=12,"0-12 mo",IF(F5688&lt;=24,"13-24 mo",IF(F5688&lt;=48,"25-48 mo","49+ mo")))</f>
        <v/>
      </c>
      <c r="X5688" s="58">
        <f>IF(S5688&lt;=35.5,"Q1 Low",IF(S5688&lt;=70.35,"Q2 Mid-Low",IF(S5688&lt;=89.85,"Q3 Mid-High","Q4 High")))</f>
        <v/>
      </c>
      <c r="Y5688" s="58">
        <f>IF(U5688="Yes",1,0)</f>
        <v/>
      </c>
      <c r="Z5688" s="58">
        <f>IF(P5688="Month-to-month",1,0)+IF(M5688="No",1,0)+IF(J5688="No",1,0)+IF(I5688="Fiber optic",1,0)+IF(Q5688="Yes",1,0)</f>
        <v/>
      </c>
    </row>
    <row r="5689" ht="15" customHeight="1" s="59">
      <c r="A5689" s="58" t="inlineStr">
        <is>
          <t>9386-LDCZR</t>
        </is>
      </c>
      <c r="B5689" s="58" t="inlineStr">
        <is>
          <t>Male</t>
        </is>
      </c>
      <c r="C5689" s="58" t="n">
        <v>0</v>
      </c>
      <c r="D5689" s="58" t="inlineStr">
        <is>
          <t>No</t>
        </is>
      </c>
      <c r="E5689" s="58" t="inlineStr">
        <is>
          <t>No</t>
        </is>
      </c>
      <c r="F5689" s="58" t="n">
        <v>43</v>
      </c>
      <c r="G5689" s="58" t="inlineStr">
        <is>
          <t>Yes</t>
        </is>
      </c>
      <c r="H5689" s="58" t="inlineStr">
        <is>
          <t>No</t>
        </is>
      </c>
      <c r="I5689" s="58" t="inlineStr">
        <is>
          <t>Fiber optic</t>
        </is>
      </c>
      <c r="J5689" s="58" t="inlineStr">
        <is>
          <t>Yes</t>
        </is>
      </c>
      <c r="K5689" s="58" t="inlineStr">
        <is>
          <t>Yes</t>
        </is>
      </c>
      <c r="L5689" s="58" t="inlineStr">
        <is>
          <t>Yes</t>
        </is>
      </c>
      <c r="M5689" s="58" t="inlineStr">
        <is>
          <t>Yes</t>
        </is>
      </c>
      <c r="N5689" s="58" t="inlineStr">
        <is>
          <t>No</t>
        </is>
      </c>
      <c r="O5689" s="58" t="inlineStr">
        <is>
          <t>No</t>
        </is>
      </c>
      <c r="P5689" s="58" t="inlineStr">
        <is>
          <t>One year</t>
        </is>
      </c>
      <c r="Q5689" s="58" t="inlineStr">
        <is>
          <t>Yes</t>
        </is>
      </c>
      <c r="R5689" s="58" t="inlineStr">
        <is>
          <t>Credit card (automatic)</t>
        </is>
      </c>
      <c r="S5689" s="123" t="n">
        <v>90.65000000000001</v>
      </c>
      <c r="T5689" s="58" t="inlineStr">
        <is>
          <t>3882.3</t>
        </is>
      </c>
      <c r="U5689" s="58" t="inlineStr">
        <is>
          <t>No</t>
        </is>
      </c>
      <c r="V5689" s="123">
        <f>IFERROR(VALUE(TRIM(T5689)),S5689*F5689)</f>
        <v/>
      </c>
      <c r="W5689" s="58">
        <f>IF(F5689&lt;=12,"0-12 mo",IF(F5689&lt;=24,"13-24 mo",IF(F5689&lt;=48,"25-48 mo","49+ mo")))</f>
        <v/>
      </c>
      <c r="X5689" s="58">
        <f>IF(S5689&lt;=35.5,"Q1 Low",IF(S5689&lt;=70.35,"Q2 Mid-Low",IF(S5689&lt;=89.85,"Q3 Mid-High","Q4 High")))</f>
        <v/>
      </c>
      <c r="Y5689" s="58">
        <f>IF(U5689="Yes",1,0)</f>
        <v/>
      </c>
      <c r="Z5689" s="58">
        <f>IF(P5689="Month-to-month",1,0)+IF(M5689="No",1,0)+IF(J5689="No",1,0)+IF(I5689="Fiber optic",1,0)+IF(Q5689="Yes",1,0)</f>
        <v/>
      </c>
    </row>
    <row r="5690" ht="15" customHeight="1" s="59">
      <c r="A5690" s="58" t="inlineStr">
        <is>
          <t>9585-KKMFD</t>
        </is>
      </c>
      <c r="B5690" s="58" t="inlineStr">
        <is>
          <t>Male</t>
        </is>
      </c>
      <c r="C5690" s="58" t="n">
        <v>0</v>
      </c>
      <c r="D5690" s="58" t="inlineStr">
        <is>
          <t>Yes</t>
        </is>
      </c>
      <c r="E5690" s="58" t="inlineStr">
        <is>
          <t>Yes</t>
        </is>
      </c>
      <c r="F5690" s="58" t="n">
        <v>41</v>
      </c>
      <c r="G5690" s="58" t="inlineStr">
        <is>
          <t>Yes</t>
        </is>
      </c>
      <c r="H5690" s="58" t="inlineStr">
        <is>
          <t>No</t>
        </is>
      </c>
      <c r="I5690" s="58" t="inlineStr">
        <is>
          <t>No</t>
        </is>
      </c>
      <c r="J5690" s="58" t="inlineStr">
        <is>
          <t>No internet service</t>
        </is>
      </c>
      <c r="K5690" s="58" t="inlineStr">
        <is>
          <t>No internet service</t>
        </is>
      </c>
      <c r="L5690" s="58" t="inlineStr">
        <is>
          <t>No internet service</t>
        </is>
      </c>
      <c r="M5690" s="58" t="inlineStr">
        <is>
          <t>No internet service</t>
        </is>
      </c>
      <c r="N5690" s="58" t="inlineStr">
        <is>
          <t>No internet service</t>
        </is>
      </c>
      <c r="O5690" s="58" t="inlineStr">
        <is>
          <t>No internet service</t>
        </is>
      </c>
      <c r="P5690" s="58" t="inlineStr">
        <is>
          <t>Two year</t>
        </is>
      </c>
      <c r="Q5690" s="58" t="inlineStr">
        <is>
          <t>Yes</t>
        </is>
      </c>
      <c r="R5690" s="58" t="inlineStr">
        <is>
          <t>Mailed check</t>
        </is>
      </c>
      <c r="S5690" s="123" t="n">
        <v>20</v>
      </c>
      <c r="T5690" s="58" t="inlineStr">
        <is>
          <t>879.8</t>
        </is>
      </c>
      <c r="U5690" s="58" t="inlineStr">
        <is>
          <t>No</t>
        </is>
      </c>
      <c r="V5690" s="123">
        <f>IFERROR(VALUE(TRIM(T5690)),S5690*F5690)</f>
        <v/>
      </c>
      <c r="W5690" s="58">
        <f>IF(F5690&lt;=12,"0-12 mo",IF(F5690&lt;=24,"13-24 mo",IF(F5690&lt;=48,"25-48 mo","49+ mo")))</f>
        <v/>
      </c>
      <c r="X5690" s="58">
        <f>IF(S5690&lt;=35.5,"Q1 Low",IF(S5690&lt;=70.35,"Q2 Mid-Low",IF(S5690&lt;=89.85,"Q3 Mid-High","Q4 High")))</f>
        <v/>
      </c>
      <c r="Y5690" s="58">
        <f>IF(U5690="Yes",1,0)</f>
        <v/>
      </c>
      <c r="Z5690" s="58">
        <f>IF(P5690="Month-to-month",1,0)+IF(M5690="No",1,0)+IF(J5690="No",1,0)+IF(I5690="Fiber optic",1,0)+IF(Q5690="Yes",1,0)</f>
        <v/>
      </c>
    </row>
    <row r="5691" ht="15" customHeight="1" s="59">
      <c r="A5691" s="58" t="inlineStr">
        <is>
          <t>5399-ZIMKF</t>
        </is>
      </c>
      <c r="B5691" s="58" t="inlineStr">
        <is>
          <t>Male</t>
        </is>
      </c>
      <c r="C5691" s="58" t="n">
        <v>0</v>
      </c>
      <c r="D5691" s="58" t="inlineStr">
        <is>
          <t>No</t>
        </is>
      </c>
      <c r="E5691" s="58" t="inlineStr">
        <is>
          <t>No</t>
        </is>
      </c>
      <c r="F5691" s="58" t="n">
        <v>5</v>
      </c>
      <c r="G5691" s="58" t="inlineStr">
        <is>
          <t>Yes</t>
        </is>
      </c>
      <c r="H5691" s="58" t="inlineStr">
        <is>
          <t>No</t>
        </is>
      </c>
      <c r="I5691" s="58" t="inlineStr">
        <is>
          <t>Fiber optic</t>
        </is>
      </c>
      <c r="J5691" s="58" t="inlineStr">
        <is>
          <t>No</t>
        </is>
      </c>
      <c r="K5691" s="58" t="inlineStr">
        <is>
          <t>Yes</t>
        </is>
      </c>
      <c r="L5691" s="58" t="inlineStr">
        <is>
          <t>No</t>
        </is>
      </c>
      <c r="M5691" s="58" t="inlineStr">
        <is>
          <t>No</t>
        </is>
      </c>
      <c r="N5691" s="58" t="inlineStr">
        <is>
          <t>No</t>
        </is>
      </c>
      <c r="O5691" s="58" t="inlineStr">
        <is>
          <t>No</t>
        </is>
      </c>
      <c r="P5691" s="58" t="inlineStr">
        <is>
          <t>Month-to-month</t>
        </is>
      </c>
      <c r="Q5691" s="58" t="inlineStr">
        <is>
          <t>Yes</t>
        </is>
      </c>
      <c r="R5691" s="58" t="inlineStr">
        <is>
          <t>Electronic check</t>
        </is>
      </c>
      <c r="S5691" s="123" t="n">
        <v>74.65000000000001</v>
      </c>
      <c r="T5691" s="58" t="inlineStr">
        <is>
          <t>383.65</t>
        </is>
      </c>
      <c r="U5691" s="58" t="inlineStr">
        <is>
          <t>No</t>
        </is>
      </c>
      <c r="V5691" s="123">
        <f>IFERROR(VALUE(TRIM(T5691)),S5691*F5691)</f>
        <v/>
      </c>
      <c r="W5691" s="58">
        <f>IF(F5691&lt;=12,"0-12 mo",IF(F5691&lt;=24,"13-24 mo",IF(F5691&lt;=48,"25-48 mo","49+ mo")))</f>
        <v/>
      </c>
      <c r="X5691" s="58">
        <f>IF(S5691&lt;=35.5,"Q1 Low",IF(S5691&lt;=70.35,"Q2 Mid-Low",IF(S5691&lt;=89.85,"Q3 Mid-High","Q4 High")))</f>
        <v/>
      </c>
      <c r="Y5691" s="58">
        <f>IF(U5691="Yes",1,0)</f>
        <v/>
      </c>
      <c r="Z5691" s="58">
        <f>IF(P5691="Month-to-month",1,0)+IF(M5691="No",1,0)+IF(J5691="No",1,0)+IF(I5691="Fiber optic",1,0)+IF(Q5691="Yes",1,0)</f>
        <v/>
      </c>
    </row>
    <row r="5692" ht="15" customHeight="1" s="59">
      <c r="A5692" s="58" t="inlineStr">
        <is>
          <t>0336-KXKFK</t>
        </is>
      </c>
      <c r="B5692" s="58" t="inlineStr">
        <is>
          <t>Male</t>
        </is>
      </c>
      <c r="C5692" s="58" t="n">
        <v>0</v>
      </c>
      <c r="D5692" s="58" t="inlineStr">
        <is>
          <t>No</t>
        </is>
      </c>
      <c r="E5692" s="58" t="inlineStr">
        <is>
          <t>No</t>
        </is>
      </c>
      <c r="F5692" s="58" t="n">
        <v>72</v>
      </c>
      <c r="G5692" s="58" t="inlineStr">
        <is>
          <t>No</t>
        </is>
      </c>
      <c r="H5692" s="58" t="inlineStr">
        <is>
          <t>No phone service</t>
        </is>
      </c>
      <c r="I5692" s="58" t="inlineStr">
        <is>
          <t>DSL</t>
        </is>
      </c>
      <c r="J5692" s="58" t="inlineStr">
        <is>
          <t>Yes</t>
        </is>
      </c>
      <c r="K5692" s="58" t="inlineStr">
        <is>
          <t>No</t>
        </is>
      </c>
      <c r="L5692" s="58" t="inlineStr">
        <is>
          <t>Yes</t>
        </is>
      </c>
      <c r="M5692" s="58" t="inlineStr">
        <is>
          <t>Yes</t>
        </is>
      </c>
      <c r="N5692" s="58" t="inlineStr">
        <is>
          <t>Yes</t>
        </is>
      </c>
      <c r="O5692" s="58" t="inlineStr">
        <is>
          <t>Yes</t>
        </is>
      </c>
      <c r="P5692" s="58" t="inlineStr">
        <is>
          <t>Two year</t>
        </is>
      </c>
      <c r="Q5692" s="58" t="inlineStr">
        <is>
          <t>Yes</t>
        </is>
      </c>
      <c r="R5692" s="58" t="inlineStr">
        <is>
          <t>Credit card (automatic)</t>
        </is>
      </c>
      <c r="S5692" s="123" t="n">
        <v>61.2</v>
      </c>
      <c r="T5692" s="58" t="inlineStr">
        <is>
          <t>4390.25</t>
        </is>
      </c>
      <c r="U5692" s="58" t="inlineStr">
        <is>
          <t>No</t>
        </is>
      </c>
      <c r="V5692" s="123">
        <f>IFERROR(VALUE(TRIM(T5692)),S5692*F5692)</f>
        <v/>
      </c>
      <c r="W5692" s="58">
        <f>IF(F5692&lt;=12,"0-12 mo",IF(F5692&lt;=24,"13-24 mo",IF(F5692&lt;=48,"25-48 mo","49+ mo")))</f>
        <v/>
      </c>
      <c r="X5692" s="58">
        <f>IF(S5692&lt;=35.5,"Q1 Low",IF(S5692&lt;=70.35,"Q2 Mid-Low",IF(S5692&lt;=89.85,"Q3 Mid-High","Q4 High")))</f>
        <v/>
      </c>
      <c r="Y5692" s="58">
        <f>IF(U5692="Yes",1,0)</f>
        <v/>
      </c>
      <c r="Z5692" s="58">
        <f>IF(P5692="Month-to-month",1,0)+IF(M5692="No",1,0)+IF(J5692="No",1,0)+IF(I5692="Fiber optic",1,0)+IF(Q5692="Yes",1,0)</f>
        <v/>
      </c>
    </row>
    <row r="5693" ht="15" customHeight="1" s="59">
      <c r="A5693" s="58" t="inlineStr">
        <is>
          <t>5619-XZZKR</t>
        </is>
      </c>
      <c r="B5693" s="58" t="inlineStr">
        <is>
          <t>Male</t>
        </is>
      </c>
      <c r="C5693" s="58" t="n">
        <v>0</v>
      </c>
      <c r="D5693" s="58" t="inlineStr">
        <is>
          <t>No</t>
        </is>
      </c>
      <c r="E5693" s="58" t="inlineStr">
        <is>
          <t>No</t>
        </is>
      </c>
      <c r="F5693" s="58" t="n">
        <v>4</v>
      </c>
      <c r="G5693" s="58" t="inlineStr">
        <is>
          <t>Yes</t>
        </is>
      </c>
      <c r="H5693" s="58" t="inlineStr">
        <is>
          <t>No</t>
        </is>
      </c>
      <c r="I5693" s="58" t="inlineStr">
        <is>
          <t>No</t>
        </is>
      </c>
      <c r="J5693" s="58" t="inlineStr">
        <is>
          <t>No internet service</t>
        </is>
      </c>
      <c r="K5693" s="58" t="inlineStr">
        <is>
          <t>No internet service</t>
        </is>
      </c>
      <c r="L5693" s="58" t="inlineStr">
        <is>
          <t>No internet service</t>
        </is>
      </c>
      <c r="M5693" s="58" t="inlineStr">
        <is>
          <t>No internet service</t>
        </is>
      </c>
      <c r="N5693" s="58" t="inlineStr">
        <is>
          <t>No internet service</t>
        </is>
      </c>
      <c r="O5693" s="58" t="inlineStr">
        <is>
          <t>No internet service</t>
        </is>
      </c>
      <c r="P5693" s="58" t="inlineStr">
        <is>
          <t>One year</t>
        </is>
      </c>
      <c r="Q5693" s="58" t="inlineStr">
        <is>
          <t>No</t>
        </is>
      </c>
      <c r="R5693" s="58" t="inlineStr">
        <is>
          <t>Mailed check</t>
        </is>
      </c>
      <c r="S5693" s="123" t="n">
        <v>19.95</v>
      </c>
      <c r="T5693" s="58" t="inlineStr">
        <is>
          <t>68.2</t>
        </is>
      </c>
      <c r="U5693" s="58" t="inlineStr">
        <is>
          <t>No</t>
        </is>
      </c>
      <c r="V5693" s="123">
        <f>IFERROR(VALUE(TRIM(T5693)),S5693*F5693)</f>
        <v/>
      </c>
      <c r="W5693" s="58">
        <f>IF(F5693&lt;=12,"0-12 mo",IF(F5693&lt;=24,"13-24 mo",IF(F5693&lt;=48,"25-48 mo","49+ mo")))</f>
        <v/>
      </c>
      <c r="X5693" s="58">
        <f>IF(S5693&lt;=35.5,"Q1 Low",IF(S5693&lt;=70.35,"Q2 Mid-Low",IF(S5693&lt;=89.85,"Q3 Mid-High","Q4 High")))</f>
        <v/>
      </c>
      <c r="Y5693" s="58">
        <f>IF(U5693="Yes",1,0)</f>
        <v/>
      </c>
      <c r="Z5693" s="58">
        <f>IF(P5693="Month-to-month",1,0)+IF(M5693="No",1,0)+IF(J5693="No",1,0)+IF(I5693="Fiber optic",1,0)+IF(Q5693="Yes",1,0)</f>
        <v/>
      </c>
    </row>
    <row r="5694" ht="15" customHeight="1" s="59">
      <c r="A5694" s="58" t="inlineStr">
        <is>
          <t>3948-FVVRP</t>
        </is>
      </c>
      <c r="B5694" s="58" t="inlineStr">
        <is>
          <t>Male</t>
        </is>
      </c>
      <c r="C5694" s="58" t="n">
        <v>0</v>
      </c>
      <c r="D5694" s="58" t="inlineStr">
        <is>
          <t>Yes</t>
        </is>
      </c>
      <c r="E5694" s="58" t="inlineStr">
        <is>
          <t>Yes</t>
        </is>
      </c>
      <c r="F5694" s="58" t="n">
        <v>9</v>
      </c>
      <c r="G5694" s="58" t="inlineStr">
        <is>
          <t>Yes</t>
        </is>
      </c>
      <c r="H5694" s="58" t="inlineStr">
        <is>
          <t>No</t>
        </is>
      </c>
      <c r="I5694" s="58" t="inlineStr">
        <is>
          <t>DSL</t>
        </is>
      </c>
      <c r="J5694" s="58" t="inlineStr">
        <is>
          <t>No</t>
        </is>
      </c>
      <c r="K5694" s="58" t="inlineStr">
        <is>
          <t>Yes</t>
        </is>
      </c>
      <c r="L5694" s="58" t="inlineStr">
        <is>
          <t>No</t>
        </is>
      </c>
      <c r="M5694" s="58" t="inlineStr">
        <is>
          <t>Yes</t>
        </is>
      </c>
      <c r="N5694" s="58" t="inlineStr">
        <is>
          <t>No</t>
        </is>
      </c>
      <c r="O5694" s="58" t="inlineStr">
        <is>
          <t>No</t>
        </is>
      </c>
      <c r="P5694" s="58" t="inlineStr">
        <is>
          <t>Month-to-month</t>
        </is>
      </c>
      <c r="Q5694" s="58" t="inlineStr">
        <is>
          <t>No</t>
        </is>
      </c>
      <c r="R5694" s="58" t="inlineStr">
        <is>
          <t>Mailed check</t>
        </is>
      </c>
      <c r="S5694" s="123" t="n">
        <v>54.8</v>
      </c>
      <c r="T5694" s="58" t="inlineStr">
        <is>
          <t>452.8</t>
        </is>
      </c>
      <c r="U5694" s="58" t="inlineStr">
        <is>
          <t>No</t>
        </is>
      </c>
      <c r="V5694" s="123">
        <f>IFERROR(VALUE(TRIM(T5694)),S5694*F5694)</f>
        <v/>
      </c>
      <c r="W5694" s="58">
        <f>IF(F5694&lt;=12,"0-12 mo",IF(F5694&lt;=24,"13-24 mo",IF(F5694&lt;=48,"25-48 mo","49+ mo")))</f>
        <v/>
      </c>
      <c r="X5694" s="58">
        <f>IF(S5694&lt;=35.5,"Q1 Low",IF(S5694&lt;=70.35,"Q2 Mid-Low",IF(S5694&lt;=89.85,"Q3 Mid-High","Q4 High")))</f>
        <v/>
      </c>
      <c r="Y5694" s="58">
        <f>IF(U5694="Yes",1,0)</f>
        <v/>
      </c>
      <c r="Z5694" s="58">
        <f>IF(P5694="Month-to-month",1,0)+IF(M5694="No",1,0)+IF(J5694="No",1,0)+IF(I5694="Fiber optic",1,0)+IF(Q5694="Yes",1,0)</f>
        <v/>
      </c>
    </row>
    <row r="5695" ht="15" customHeight="1" s="59">
      <c r="A5695" s="58" t="inlineStr">
        <is>
          <t>5327-XOKKY</t>
        </is>
      </c>
      <c r="B5695" s="58" t="inlineStr">
        <is>
          <t>Male</t>
        </is>
      </c>
      <c r="C5695" s="58" t="n">
        <v>1</v>
      </c>
      <c r="D5695" s="58" t="inlineStr">
        <is>
          <t>Yes</t>
        </is>
      </c>
      <c r="E5695" s="58" t="inlineStr">
        <is>
          <t>No</t>
        </is>
      </c>
      <c r="F5695" s="58" t="n">
        <v>72</v>
      </c>
      <c r="G5695" s="58" t="inlineStr">
        <is>
          <t>Yes</t>
        </is>
      </c>
      <c r="H5695" s="58" t="inlineStr">
        <is>
          <t>Yes</t>
        </is>
      </c>
      <c r="I5695" s="58" t="inlineStr">
        <is>
          <t>DSL</t>
        </is>
      </c>
      <c r="J5695" s="58" t="inlineStr">
        <is>
          <t>No</t>
        </is>
      </c>
      <c r="K5695" s="58" t="inlineStr">
        <is>
          <t>No</t>
        </is>
      </c>
      <c r="L5695" s="58" t="inlineStr">
        <is>
          <t>Yes</t>
        </is>
      </c>
      <c r="M5695" s="58" t="inlineStr">
        <is>
          <t>No</t>
        </is>
      </c>
      <c r="N5695" s="58" t="inlineStr">
        <is>
          <t>Yes</t>
        </is>
      </c>
      <c r="O5695" s="58" t="inlineStr">
        <is>
          <t>Yes</t>
        </is>
      </c>
      <c r="P5695" s="58" t="inlineStr">
        <is>
          <t>Two year</t>
        </is>
      </c>
      <c r="Q5695" s="58" t="inlineStr">
        <is>
          <t>Yes</t>
        </is>
      </c>
      <c r="R5695" s="58" t="inlineStr">
        <is>
          <t>Credit card (automatic)</t>
        </is>
      </c>
      <c r="S5695" s="123" t="n">
        <v>73.45</v>
      </c>
      <c r="T5695" s="58" t="inlineStr">
        <is>
          <t>5329</t>
        </is>
      </c>
      <c r="U5695" s="58" t="inlineStr">
        <is>
          <t>No</t>
        </is>
      </c>
      <c r="V5695" s="123">
        <f>IFERROR(VALUE(TRIM(T5695)),S5695*F5695)</f>
        <v/>
      </c>
      <c r="W5695" s="58">
        <f>IF(F5695&lt;=12,"0-12 mo",IF(F5695&lt;=24,"13-24 mo",IF(F5695&lt;=48,"25-48 mo","49+ mo")))</f>
        <v/>
      </c>
      <c r="X5695" s="58">
        <f>IF(S5695&lt;=35.5,"Q1 Low",IF(S5695&lt;=70.35,"Q2 Mid-Low",IF(S5695&lt;=89.85,"Q3 Mid-High","Q4 High")))</f>
        <v/>
      </c>
      <c r="Y5695" s="58">
        <f>IF(U5695="Yes",1,0)</f>
        <v/>
      </c>
      <c r="Z5695" s="58">
        <f>IF(P5695="Month-to-month",1,0)+IF(M5695="No",1,0)+IF(J5695="No",1,0)+IF(I5695="Fiber optic",1,0)+IF(Q5695="Yes",1,0)</f>
        <v/>
      </c>
    </row>
    <row r="5696" ht="15" customHeight="1" s="59">
      <c r="A5696" s="58" t="inlineStr">
        <is>
          <t>0983-TATYJ</t>
        </is>
      </c>
      <c r="B5696" s="58" t="inlineStr">
        <is>
          <t>Female</t>
        </is>
      </c>
      <c r="C5696" s="58" t="n">
        <v>0</v>
      </c>
      <c r="D5696" s="58" t="inlineStr">
        <is>
          <t>Yes</t>
        </is>
      </c>
      <c r="E5696" s="58" t="inlineStr">
        <is>
          <t>No</t>
        </is>
      </c>
      <c r="F5696" s="58" t="n">
        <v>33</v>
      </c>
      <c r="G5696" s="58" t="inlineStr">
        <is>
          <t>Yes</t>
        </is>
      </c>
      <c r="H5696" s="58" t="inlineStr">
        <is>
          <t>No</t>
        </is>
      </c>
      <c r="I5696" s="58" t="inlineStr">
        <is>
          <t>DSL</t>
        </is>
      </c>
      <c r="J5696" s="58" t="inlineStr">
        <is>
          <t>No</t>
        </is>
      </c>
      <c r="K5696" s="58" t="inlineStr">
        <is>
          <t>No</t>
        </is>
      </c>
      <c r="L5696" s="58" t="inlineStr">
        <is>
          <t>No</t>
        </is>
      </c>
      <c r="M5696" s="58" t="inlineStr">
        <is>
          <t>Yes</t>
        </is>
      </c>
      <c r="N5696" s="58" t="inlineStr">
        <is>
          <t>No</t>
        </is>
      </c>
      <c r="O5696" s="58" t="inlineStr">
        <is>
          <t>No</t>
        </is>
      </c>
      <c r="P5696" s="58" t="inlineStr">
        <is>
          <t>One year</t>
        </is>
      </c>
      <c r="Q5696" s="58" t="inlineStr">
        <is>
          <t>Yes</t>
        </is>
      </c>
      <c r="R5696" s="58" t="inlineStr">
        <is>
          <t>Mailed check</t>
        </is>
      </c>
      <c r="S5696" s="123" t="n">
        <v>51.45</v>
      </c>
      <c r="T5696" s="58" t="inlineStr">
        <is>
          <t>1758.9</t>
        </is>
      </c>
      <c r="U5696" s="58" t="inlineStr">
        <is>
          <t>No</t>
        </is>
      </c>
      <c r="V5696" s="123">
        <f>IFERROR(VALUE(TRIM(T5696)),S5696*F5696)</f>
        <v/>
      </c>
      <c r="W5696" s="58">
        <f>IF(F5696&lt;=12,"0-12 mo",IF(F5696&lt;=24,"13-24 mo",IF(F5696&lt;=48,"25-48 mo","49+ mo")))</f>
        <v/>
      </c>
      <c r="X5696" s="58">
        <f>IF(S5696&lt;=35.5,"Q1 Low",IF(S5696&lt;=70.35,"Q2 Mid-Low",IF(S5696&lt;=89.85,"Q3 Mid-High","Q4 High")))</f>
        <v/>
      </c>
      <c r="Y5696" s="58">
        <f>IF(U5696="Yes",1,0)</f>
        <v/>
      </c>
      <c r="Z5696" s="58">
        <f>IF(P5696="Month-to-month",1,0)+IF(M5696="No",1,0)+IF(J5696="No",1,0)+IF(I5696="Fiber optic",1,0)+IF(Q5696="Yes",1,0)</f>
        <v/>
      </c>
    </row>
    <row r="5697" ht="15" customHeight="1" s="59">
      <c r="A5697" s="58" t="inlineStr">
        <is>
          <t>1813-JYWTO</t>
        </is>
      </c>
      <c r="B5697" s="58" t="inlineStr">
        <is>
          <t>Female</t>
        </is>
      </c>
      <c r="C5697" s="58" t="n">
        <v>0</v>
      </c>
      <c r="D5697" s="58" t="inlineStr">
        <is>
          <t>Yes</t>
        </is>
      </c>
      <c r="E5697" s="58" t="inlineStr">
        <is>
          <t>No</t>
        </is>
      </c>
      <c r="F5697" s="58" t="n">
        <v>72</v>
      </c>
      <c r="G5697" s="58" t="inlineStr">
        <is>
          <t>Yes</t>
        </is>
      </c>
      <c r="H5697" s="58" t="inlineStr">
        <is>
          <t>Yes</t>
        </is>
      </c>
      <c r="I5697" s="58" t="inlineStr">
        <is>
          <t>Fiber optic</t>
        </is>
      </c>
      <c r="J5697" s="58" t="inlineStr">
        <is>
          <t>Yes</t>
        </is>
      </c>
      <c r="K5697" s="58" t="inlineStr">
        <is>
          <t>No</t>
        </is>
      </c>
      <c r="L5697" s="58" t="inlineStr">
        <is>
          <t>No</t>
        </is>
      </c>
      <c r="M5697" s="58" t="inlineStr">
        <is>
          <t>No</t>
        </is>
      </c>
      <c r="N5697" s="58" t="inlineStr">
        <is>
          <t>No</t>
        </is>
      </c>
      <c r="O5697" s="58" t="inlineStr">
        <is>
          <t>No</t>
        </is>
      </c>
      <c r="P5697" s="58" t="inlineStr">
        <is>
          <t>Two year</t>
        </is>
      </c>
      <c r="Q5697" s="58" t="inlineStr">
        <is>
          <t>No</t>
        </is>
      </c>
      <c r="R5697" s="58" t="inlineStr">
        <is>
          <t>Bank transfer (automatic)</t>
        </is>
      </c>
      <c r="S5697" s="123" t="n">
        <v>80.45</v>
      </c>
      <c r="T5697" s="58" t="inlineStr">
        <is>
          <t>5737.6</t>
        </is>
      </c>
      <c r="U5697" s="58" t="inlineStr">
        <is>
          <t>No</t>
        </is>
      </c>
      <c r="V5697" s="123">
        <f>IFERROR(VALUE(TRIM(T5697)),S5697*F5697)</f>
        <v/>
      </c>
      <c r="W5697" s="58">
        <f>IF(F5697&lt;=12,"0-12 mo",IF(F5697&lt;=24,"13-24 mo",IF(F5697&lt;=48,"25-48 mo","49+ mo")))</f>
        <v/>
      </c>
      <c r="X5697" s="58">
        <f>IF(S5697&lt;=35.5,"Q1 Low",IF(S5697&lt;=70.35,"Q2 Mid-Low",IF(S5697&lt;=89.85,"Q3 Mid-High","Q4 High")))</f>
        <v/>
      </c>
      <c r="Y5697" s="58">
        <f>IF(U5697="Yes",1,0)</f>
        <v/>
      </c>
      <c r="Z5697" s="58">
        <f>IF(P5697="Month-to-month",1,0)+IF(M5697="No",1,0)+IF(J5697="No",1,0)+IF(I5697="Fiber optic",1,0)+IF(Q5697="Yes",1,0)</f>
        <v/>
      </c>
    </row>
    <row r="5698" ht="15" customHeight="1" s="59">
      <c r="A5698" s="58" t="inlineStr">
        <is>
          <t>0156-FVPTA</t>
        </is>
      </c>
      <c r="B5698" s="58" t="inlineStr">
        <is>
          <t>Male</t>
        </is>
      </c>
      <c r="C5698" s="58" t="n">
        <v>0</v>
      </c>
      <c r="D5698" s="58" t="inlineStr">
        <is>
          <t>Yes</t>
        </is>
      </c>
      <c r="E5698" s="58" t="inlineStr">
        <is>
          <t>No</t>
        </is>
      </c>
      <c r="F5698" s="58" t="n">
        <v>22</v>
      </c>
      <c r="G5698" s="58" t="inlineStr">
        <is>
          <t>Yes</t>
        </is>
      </c>
      <c r="H5698" s="58" t="inlineStr">
        <is>
          <t>No</t>
        </is>
      </c>
      <c r="I5698" s="58" t="inlineStr">
        <is>
          <t>DSL</t>
        </is>
      </c>
      <c r="J5698" s="58" t="inlineStr">
        <is>
          <t>Yes</t>
        </is>
      </c>
      <c r="K5698" s="58" t="inlineStr">
        <is>
          <t>No</t>
        </is>
      </c>
      <c r="L5698" s="58" t="inlineStr">
        <is>
          <t>No</t>
        </is>
      </c>
      <c r="M5698" s="58" t="inlineStr">
        <is>
          <t>Yes</t>
        </is>
      </c>
      <c r="N5698" s="58" t="inlineStr">
        <is>
          <t>No</t>
        </is>
      </c>
      <c r="O5698" s="58" t="inlineStr">
        <is>
          <t>No</t>
        </is>
      </c>
      <c r="P5698" s="58" t="inlineStr">
        <is>
          <t>Month-to-month</t>
        </is>
      </c>
      <c r="Q5698" s="58" t="inlineStr">
        <is>
          <t>Yes</t>
        </is>
      </c>
      <c r="R5698" s="58" t="inlineStr">
        <is>
          <t>Electronic check</t>
        </is>
      </c>
      <c r="S5698" s="123" t="n">
        <v>54.2</v>
      </c>
      <c r="T5698" s="58" t="inlineStr">
        <is>
          <t>1152.7</t>
        </is>
      </c>
      <c r="U5698" s="58" t="inlineStr">
        <is>
          <t>Yes</t>
        </is>
      </c>
      <c r="V5698" s="123">
        <f>IFERROR(VALUE(TRIM(T5698)),S5698*F5698)</f>
        <v/>
      </c>
      <c r="W5698" s="58">
        <f>IF(F5698&lt;=12,"0-12 mo",IF(F5698&lt;=24,"13-24 mo",IF(F5698&lt;=48,"25-48 mo","49+ mo")))</f>
        <v/>
      </c>
      <c r="X5698" s="58">
        <f>IF(S5698&lt;=35.5,"Q1 Low",IF(S5698&lt;=70.35,"Q2 Mid-Low",IF(S5698&lt;=89.85,"Q3 Mid-High","Q4 High")))</f>
        <v/>
      </c>
      <c r="Y5698" s="58">
        <f>IF(U5698="Yes",1,0)</f>
        <v/>
      </c>
      <c r="Z5698" s="58">
        <f>IF(P5698="Month-to-month",1,0)+IF(M5698="No",1,0)+IF(J5698="No",1,0)+IF(I5698="Fiber optic",1,0)+IF(Q5698="Yes",1,0)</f>
        <v/>
      </c>
    </row>
    <row r="5699" ht="15" customHeight="1" s="59">
      <c r="A5699" s="58" t="inlineStr">
        <is>
          <t>1984-FCOWB</t>
        </is>
      </c>
      <c r="B5699" s="58" t="inlineStr">
        <is>
          <t>Female</t>
        </is>
      </c>
      <c r="C5699" s="58" t="n">
        <v>0</v>
      </c>
      <c r="D5699" s="58" t="inlineStr">
        <is>
          <t>Yes</t>
        </is>
      </c>
      <c r="E5699" s="58" t="inlineStr">
        <is>
          <t>No</t>
        </is>
      </c>
      <c r="F5699" s="58" t="n">
        <v>70</v>
      </c>
      <c r="G5699" s="58" t="inlineStr">
        <is>
          <t>Yes</t>
        </is>
      </c>
      <c r="H5699" s="58" t="inlineStr">
        <is>
          <t>Yes</t>
        </is>
      </c>
      <c r="I5699" s="58" t="inlineStr">
        <is>
          <t>Fiber optic</t>
        </is>
      </c>
      <c r="J5699" s="58" t="inlineStr">
        <is>
          <t>No</t>
        </is>
      </c>
      <c r="K5699" s="58" t="inlineStr">
        <is>
          <t>Yes</t>
        </is>
      </c>
      <c r="L5699" s="58" t="inlineStr">
        <is>
          <t>Yes</t>
        </is>
      </c>
      <c r="M5699" s="58" t="inlineStr">
        <is>
          <t>Yes</t>
        </is>
      </c>
      <c r="N5699" s="58" t="inlineStr">
        <is>
          <t>Yes</t>
        </is>
      </c>
      <c r="O5699" s="58" t="inlineStr">
        <is>
          <t>Yes</t>
        </is>
      </c>
      <c r="P5699" s="58" t="inlineStr">
        <is>
          <t>One year</t>
        </is>
      </c>
      <c r="Q5699" s="58" t="inlineStr">
        <is>
          <t>Yes</t>
        </is>
      </c>
      <c r="R5699" s="58" t="inlineStr">
        <is>
          <t>Electronic check</t>
        </is>
      </c>
      <c r="S5699" s="123" t="n">
        <v>109.5</v>
      </c>
      <c r="T5699" s="58" t="inlineStr">
        <is>
          <t>7674.55</t>
        </is>
      </c>
      <c r="U5699" s="58" t="inlineStr">
        <is>
          <t>Yes</t>
        </is>
      </c>
      <c r="V5699" s="123">
        <f>IFERROR(VALUE(TRIM(T5699)),S5699*F5699)</f>
        <v/>
      </c>
      <c r="W5699" s="58">
        <f>IF(F5699&lt;=12,"0-12 mo",IF(F5699&lt;=24,"13-24 mo",IF(F5699&lt;=48,"25-48 mo","49+ mo")))</f>
        <v/>
      </c>
      <c r="X5699" s="58">
        <f>IF(S5699&lt;=35.5,"Q1 Low",IF(S5699&lt;=70.35,"Q2 Mid-Low",IF(S5699&lt;=89.85,"Q3 Mid-High","Q4 High")))</f>
        <v/>
      </c>
      <c r="Y5699" s="58">
        <f>IF(U5699="Yes",1,0)</f>
        <v/>
      </c>
      <c r="Z5699" s="58">
        <f>IF(P5699="Month-to-month",1,0)+IF(M5699="No",1,0)+IF(J5699="No",1,0)+IF(I5699="Fiber optic",1,0)+IF(Q5699="Yes",1,0)</f>
        <v/>
      </c>
    </row>
    <row r="5700" ht="15" customHeight="1" s="59">
      <c r="A5700" s="58" t="inlineStr">
        <is>
          <t>0654-HMSHN</t>
        </is>
      </c>
      <c r="B5700" s="58" t="inlineStr">
        <is>
          <t>Male</t>
        </is>
      </c>
      <c r="C5700" s="58" t="n">
        <v>0</v>
      </c>
      <c r="D5700" s="58" t="inlineStr">
        <is>
          <t>Yes</t>
        </is>
      </c>
      <c r="E5700" s="58" t="inlineStr">
        <is>
          <t>Yes</t>
        </is>
      </c>
      <c r="F5700" s="58" t="n">
        <v>21</v>
      </c>
      <c r="G5700" s="58" t="inlineStr">
        <is>
          <t>Yes</t>
        </is>
      </c>
      <c r="H5700" s="58" t="inlineStr">
        <is>
          <t>Yes</t>
        </is>
      </c>
      <c r="I5700" s="58" t="inlineStr">
        <is>
          <t>Fiber optic</t>
        </is>
      </c>
      <c r="J5700" s="58" t="inlineStr">
        <is>
          <t>No</t>
        </is>
      </c>
      <c r="K5700" s="58" t="inlineStr">
        <is>
          <t>Yes</t>
        </is>
      </c>
      <c r="L5700" s="58" t="inlineStr">
        <is>
          <t>Yes</t>
        </is>
      </c>
      <c r="M5700" s="58" t="inlineStr">
        <is>
          <t>No</t>
        </is>
      </c>
      <c r="N5700" s="58" t="inlineStr">
        <is>
          <t>Yes</t>
        </is>
      </c>
      <c r="O5700" s="58" t="inlineStr">
        <is>
          <t>Yes</t>
        </is>
      </c>
      <c r="P5700" s="58" t="inlineStr">
        <is>
          <t>Month-to-month</t>
        </is>
      </c>
      <c r="Q5700" s="58" t="inlineStr">
        <is>
          <t>No</t>
        </is>
      </c>
      <c r="R5700" s="58" t="inlineStr">
        <is>
          <t>Electronic check</t>
        </is>
      </c>
      <c r="S5700" s="123" t="n">
        <v>104.4</v>
      </c>
      <c r="T5700" s="58" t="inlineStr">
        <is>
          <t>2157.95</t>
        </is>
      </c>
      <c r="U5700" s="58" t="inlineStr">
        <is>
          <t>Yes</t>
        </is>
      </c>
      <c r="V5700" s="123">
        <f>IFERROR(VALUE(TRIM(T5700)),S5700*F5700)</f>
        <v/>
      </c>
      <c r="W5700" s="58">
        <f>IF(F5700&lt;=12,"0-12 mo",IF(F5700&lt;=24,"13-24 mo",IF(F5700&lt;=48,"25-48 mo","49+ mo")))</f>
        <v/>
      </c>
      <c r="X5700" s="58">
        <f>IF(S5700&lt;=35.5,"Q1 Low",IF(S5700&lt;=70.35,"Q2 Mid-Low",IF(S5700&lt;=89.85,"Q3 Mid-High","Q4 High")))</f>
        <v/>
      </c>
      <c r="Y5700" s="58">
        <f>IF(U5700="Yes",1,0)</f>
        <v/>
      </c>
      <c r="Z5700" s="58">
        <f>IF(P5700="Month-to-month",1,0)+IF(M5700="No",1,0)+IF(J5700="No",1,0)+IF(I5700="Fiber optic",1,0)+IF(Q5700="Yes",1,0)</f>
        <v/>
      </c>
    </row>
    <row r="5701" ht="15" customHeight="1" s="59">
      <c r="A5701" s="58" t="inlineStr">
        <is>
          <t>6719-OXYBR</t>
        </is>
      </c>
      <c r="B5701" s="58" t="inlineStr">
        <is>
          <t>Male</t>
        </is>
      </c>
      <c r="C5701" s="58" t="n">
        <v>0</v>
      </c>
      <c r="D5701" s="58" t="inlineStr">
        <is>
          <t>No</t>
        </is>
      </c>
      <c r="E5701" s="58" t="inlineStr">
        <is>
          <t>No</t>
        </is>
      </c>
      <c r="F5701" s="58" t="n">
        <v>15</v>
      </c>
      <c r="G5701" s="58" t="inlineStr">
        <is>
          <t>Yes</t>
        </is>
      </c>
      <c r="H5701" s="58" t="inlineStr">
        <is>
          <t>No</t>
        </is>
      </c>
      <c r="I5701" s="58" t="inlineStr">
        <is>
          <t>Fiber optic</t>
        </is>
      </c>
      <c r="J5701" s="58" t="inlineStr">
        <is>
          <t>No</t>
        </is>
      </c>
      <c r="K5701" s="58" t="inlineStr">
        <is>
          <t>No</t>
        </is>
      </c>
      <c r="L5701" s="58" t="inlineStr">
        <is>
          <t>Yes</t>
        </is>
      </c>
      <c r="M5701" s="58" t="inlineStr">
        <is>
          <t>No</t>
        </is>
      </c>
      <c r="N5701" s="58" t="inlineStr">
        <is>
          <t>Yes</t>
        </is>
      </c>
      <c r="O5701" s="58" t="inlineStr">
        <is>
          <t>No</t>
        </is>
      </c>
      <c r="P5701" s="58" t="inlineStr">
        <is>
          <t>Month-to-month</t>
        </is>
      </c>
      <c r="Q5701" s="58" t="inlineStr">
        <is>
          <t>No</t>
        </is>
      </c>
      <c r="R5701" s="58" t="inlineStr">
        <is>
          <t>Electronic check</t>
        </is>
      </c>
      <c r="S5701" s="123" t="n">
        <v>85.3</v>
      </c>
      <c r="T5701" s="58" t="inlineStr">
        <is>
          <t>1219.85</t>
        </is>
      </c>
      <c r="U5701" s="58" t="inlineStr">
        <is>
          <t>No</t>
        </is>
      </c>
      <c r="V5701" s="123">
        <f>IFERROR(VALUE(TRIM(T5701)),S5701*F5701)</f>
        <v/>
      </c>
      <c r="W5701" s="58">
        <f>IF(F5701&lt;=12,"0-12 mo",IF(F5701&lt;=24,"13-24 mo",IF(F5701&lt;=48,"25-48 mo","49+ mo")))</f>
        <v/>
      </c>
      <c r="X5701" s="58">
        <f>IF(S5701&lt;=35.5,"Q1 Low",IF(S5701&lt;=70.35,"Q2 Mid-Low",IF(S5701&lt;=89.85,"Q3 Mid-High","Q4 High")))</f>
        <v/>
      </c>
      <c r="Y5701" s="58">
        <f>IF(U5701="Yes",1,0)</f>
        <v/>
      </c>
      <c r="Z5701" s="58">
        <f>IF(P5701="Month-to-month",1,0)+IF(M5701="No",1,0)+IF(J5701="No",1,0)+IF(I5701="Fiber optic",1,0)+IF(Q5701="Yes",1,0)</f>
        <v/>
      </c>
    </row>
    <row r="5702" ht="15" customHeight="1" s="59">
      <c r="A5702" s="58" t="inlineStr">
        <is>
          <t>3312-ZWLGF</t>
        </is>
      </c>
      <c r="B5702" s="58" t="inlineStr">
        <is>
          <t>Male</t>
        </is>
      </c>
      <c r="C5702" s="58" t="n">
        <v>1</v>
      </c>
      <c r="D5702" s="58" t="inlineStr">
        <is>
          <t>Yes</t>
        </is>
      </c>
      <c r="E5702" s="58" t="inlineStr">
        <is>
          <t>No</t>
        </is>
      </c>
      <c r="F5702" s="58" t="n">
        <v>29</v>
      </c>
      <c r="G5702" s="58" t="inlineStr">
        <is>
          <t>Yes</t>
        </is>
      </c>
      <c r="H5702" s="58" t="inlineStr">
        <is>
          <t>Yes</t>
        </is>
      </c>
      <c r="I5702" s="58" t="inlineStr">
        <is>
          <t>Fiber optic</t>
        </is>
      </c>
      <c r="J5702" s="58" t="inlineStr">
        <is>
          <t>No</t>
        </is>
      </c>
      <c r="K5702" s="58" t="inlineStr">
        <is>
          <t>No</t>
        </is>
      </c>
      <c r="L5702" s="58" t="inlineStr">
        <is>
          <t>No</t>
        </is>
      </c>
      <c r="M5702" s="58" t="inlineStr">
        <is>
          <t>Yes</t>
        </is>
      </c>
      <c r="N5702" s="58" t="inlineStr">
        <is>
          <t>No</t>
        </is>
      </c>
      <c r="O5702" s="58" t="inlineStr">
        <is>
          <t>No</t>
        </is>
      </c>
      <c r="P5702" s="58" t="inlineStr">
        <is>
          <t>Month-to-month</t>
        </is>
      </c>
      <c r="Q5702" s="58" t="inlineStr">
        <is>
          <t>Yes</t>
        </is>
      </c>
      <c r="R5702" s="58" t="inlineStr">
        <is>
          <t>Electronic check</t>
        </is>
      </c>
      <c r="S5702" s="123" t="n">
        <v>79.3</v>
      </c>
      <c r="T5702" s="58" t="inlineStr">
        <is>
          <t>2414.55</t>
        </is>
      </c>
      <c r="U5702" s="58" t="inlineStr">
        <is>
          <t>No</t>
        </is>
      </c>
      <c r="V5702" s="123">
        <f>IFERROR(VALUE(TRIM(T5702)),S5702*F5702)</f>
        <v/>
      </c>
      <c r="W5702" s="58">
        <f>IF(F5702&lt;=12,"0-12 mo",IF(F5702&lt;=24,"13-24 mo",IF(F5702&lt;=48,"25-48 mo","49+ mo")))</f>
        <v/>
      </c>
      <c r="X5702" s="58">
        <f>IF(S5702&lt;=35.5,"Q1 Low",IF(S5702&lt;=70.35,"Q2 Mid-Low",IF(S5702&lt;=89.85,"Q3 Mid-High","Q4 High")))</f>
        <v/>
      </c>
      <c r="Y5702" s="58">
        <f>IF(U5702="Yes",1,0)</f>
        <v/>
      </c>
      <c r="Z5702" s="58">
        <f>IF(P5702="Month-to-month",1,0)+IF(M5702="No",1,0)+IF(J5702="No",1,0)+IF(I5702="Fiber optic",1,0)+IF(Q5702="Yes",1,0)</f>
        <v/>
      </c>
    </row>
    <row r="5703" ht="15" customHeight="1" s="59">
      <c r="A5703" s="58" t="inlineStr">
        <is>
          <t>6476-YHMGA</t>
        </is>
      </c>
      <c r="B5703" s="58" t="inlineStr">
        <is>
          <t>Female</t>
        </is>
      </c>
      <c r="C5703" s="58" t="n">
        <v>0</v>
      </c>
      <c r="D5703" s="58" t="inlineStr">
        <is>
          <t>Yes</t>
        </is>
      </c>
      <c r="E5703" s="58" t="inlineStr">
        <is>
          <t>Yes</t>
        </is>
      </c>
      <c r="F5703" s="58" t="n">
        <v>15</v>
      </c>
      <c r="G5703" s="58" t="inlineStr">
        <is>
          <t>Yes</t>
        </is>
      </c>
      <c r="H5703" s="58" t="inlineStr">
        <is>
          <t>No</t>
        </is>
      </c>
      <c r="I5703" s="58" t="inlineStr">
        <is>
          <t>DSL</t>
        </is>
      </c>
      <c r="J5703" s="58" t="inlineStr">
        <is>
          <t>No</t>
        </is>
      </c>
      <c r="K5703" s="58" t="inlineStr">
        <is>
          <t>Yes</t>
        </is>
      </c>
      <c r="L5703" s="58" t="inlineStr">
        <is>
          <t>Yes</t>
        </is>
      </c>
      <c r="M5703" s="58" t="inlineStr">
        <is>
          <t>Yes</t>
        </is>
      </c>
      <c r="N5703" s="58" t="inlineStr">
        <is>
          <t>Yes</t>
        </is>
      </c>
      <c r="O5703" s="58" t="inlineStr">
        <is>
          <t>Yes</t>
        </is>
      </c>
      <c r="P5703" s="58" t="inlineStr">
        <is>
          <t>Month-to-month</t>
        </is>
      </c>
      <c r="Q5703" s="58" t="inlineStr">
        <is>
          <t>No</t>
        </is>
      </c>
      <c r="R5703" s="58" t="inlineStr">
        <is>
          <t>Bank transfer (automatic)</t>
        </is>
      </c>
      <c r="S5703" s="123" t="n">
        <v>76.5</v>
      </c>
      <c r="T5703" s="58" t="inlineStr">
        <is>
          <t>1155.6</t>
        </is>
      </c>
      <c r="U5703" s="58" t="inlineStr">
        <is>
          <t>No</t>
        </is>
      </c>
      <c r="V5703" s="123">
        <f>IFERROR(VALUE(TRIM(T5703)),S5703*F5703)</f>
        <v/>
      </c>
      <c r="W5703" s="58">
        <f>IF(F5703&lt;=12,"0-12 mo",IF(F5703&lt;=24,"13-24 mo",IF(F5703&lt;=48,"25-48 mo","49+ mo")))</f>
        <v/>
      </c>
      <c r="X5703" s="58">
        <f>IF(S5703&lt;=35.5,"Q1 Low",IF(S5703&lt;=70.35,"Q2 Mid-Low",IF(S5703&lt;=89.85,"Q3 Mid-High","Q4 High")))</f>
        <v/>
      </c>
      <c r="Y5703" s="58">
        <f>IF(U5703="Yes",1,0)</f>
        <v/>
      </c>
      <c r="Z5703" s="58">
        <f>IF(P5703="Month-to-month",1,0)+IF(M5703="No",1,0)+IF(J5703="No",1,0)+IF(I5703="Fiber optic",1,0)+IF(Q5703="Yes",1,0)</f>
        <v/>
      </c>
    </row>
    <row r="5704" ht="15" customHeight="1" s="59">
      <c r="A5704" s="58" t="inlineStr">
        <is>
          <t>5287-QWLKY</t>
        </is>
      </c>
      <c r="B5704" s="58" t="inlineStr">
        <is>
          <t>Male</t>
        </is>
      </c>
      <c r="C5704" s="58" t="n">
        <v>1</v>
      </c>
      <c r="D5704" s="58" t="inlineStr">
        <is>
          <t>Yes</t>
        </is>
      </c>
      <c r="E5704" s="58" t="inlineStr">
        <is>
          <t>Yes</t>
        </is>
      </c>
      <c r="F5704" s="58" t="n">
        <v>71</v>
      </c>
      <c r="G5704" s="58" t="inlineStr">
        <is>
          <t>Yes</t>
        </is>
      </c>
      <c r="H5704" s="58" t="inlineStr">
        <is>
          <t>Yes</t>
        </is>
      </c>
      <c r="I5704" s="58" t="inlineStr">
        <is>
          <t>Fiber optic</t>
        </is>
      </c>
      <c r="J5704" s="58" t="inlineStr">
        <is>
          <t>Yes</t>
        </is>
      </c>
      <c r="K5704" s="58" t="inlineStr">
        <is>
          <t>Yes</t>
        </is>
      </c>
      <c r="L5704" s="58" t="inlineStr">
        <is>
          <t>No</t>
        </is>
      </c>
      <c r="M5704" s="58" t="inlineStr">
        <is>
          <t>No</t>
        </is>
      </c>
      <c r="N5704" s="58" t="inlineStr">
        <is>
          <t>Yes</t>
        </is>
      </c>
      <c r="O5704" s="58" t="inlineStr">
        <is>
          <t>Yes</t>
        </is>
      </c>
      <c r="P5704" s="58" t="inlineStr">
        <is>
          <t>Month-to-month</t>
        </is>
      </c>
      <c r="Q5704" s="58" t="inlineStr">
        <is>
          <t>Yes</t>
        </is>
      </c>
      <c r="R5704" s="58" t="inlineStr">
        <is>
          <t>Credit card (automatic)</t>
        </is>
      </c>
      <c r="S5704" s="123" t="n">
        <v>105.1</v>
      </c>
      <c r="T5704" s="58" t="inlineStr">
        <is>
          <t>7548.1</t>
        </is>
      </c>
      <c r="U5704" s="58" t="inlineStr">
        <is>
          <t>Yes</t>
        </is>
      </c>
      <c r="V5704" s="123">
        <f>IFERROR(VALUE(TRIM(T5704)),S5704*F5704)</f>
        <v/>
      </c>
      <c r="W5704" s="58">
        <f>IF(F5704&lt;=12,"0-12 mo",IF(F5704&lt;=24,"13-24 mo",IF(F5704&lt;=48,"25-48 mo","49+ mo")))</f>
        <v/>
      </c>
      <c r="X5704" s="58">
        <f>IF(S5704&lt;=35.5,"Q1 Low",IF(S5704&lt;=70.35,"Q2 Mid-Low",IF(S5704&lt;=89.85,"Q3 Mid-High","Q4 High")))</f>
        <v/>
      </c>
      <c r="Y5704" s="58">
        <f>IF(U5704="Yes",1,0)</f>
        <v/>
      </c>
      <c r="Z5704" s="58">
        <f>IF(P5704="Month-to-month",1,0)+IF(M5704="No",1,0)+IF(J5704="No",1,0)+IF(I5704="Fiber optic",1,0)+IF(Q5704="Yes",1,0)</f>
        <v/>
      </c>
    </row>
    <row r="5705" ht="15" customHeight="1" s="59">
      <c r="A5705" s="58" t="inlineStr">
        <is>
          <t>0795-XCCTE</t>
        </is>
      </c>
      <c r="B5705" s="58" t="inlineStr">
        <is>
          <t>Male</t>
        </is>
      </c>
      <c r="C5705" s="58" t="n">
        <v>1</v>
      </c>
      <c r="D5705" s="58" t="inlineStr">
        <is>
          <t>No</t>
        </is>
      </c>
      <c r="E5705" s="58" t="inlineStr">
        <is>
          <t>No</t>
        </is>
      </c>
      <c r="F5705" s="58" t="n">
        <v>72</v>
      </c>
      <c r="G5705" s="58" t="inlineStr">
        <is>
          <t>Yes</t>
        </is>
      </c>
      <c r="H5705" s="58" t="inlineStr">
        <is>
          <t>Yes</t>
        </is>
      </c>
      <c r="I5705" s="58" t="inlineStr">
        <is>
          <t>No</t>
        </is>
      </c>
      <c r="J5705" s="58" t="inlineStr">
        <is>
          <t>No internet service</t>
        </is>
      </c>
      <c r="K5705" s="58" t="inlineStr">
        <is>
          <t>No internet service</t>
        </is>
      </c>
      <c r="L5705" s="58" t="inlineStr">
        <is>
          <t>No internet service</t>
        </is>
      </c>
      <c r="M5705" s="58" t="inlineStr">
        <is>
          <t>No internet service</t>
        </is>
      </c>
      <c r="N5705" s="58" t="inlineStr">
        <is>
          <t>No internet service</t>
        </is>
      </c>
      <c r="O5705" s="58" t="inlineStr">
        <is>
          <t>No internet service</t>
        </is>
      </c>
      <c r="P5705" s="58" t="inlineStr">
        <is>
          <t>Two year</t>
        </is>
      </c>
      <c r="Q5705" s="58" t="inlineStr">
        <is>
          <t>No</t>
        </is>
      </c>
      <c r="R5705" s="58" t="inlineStr">
        <is>
          <t>Bank transfer (automatic)</t>
        </is>
      </c>
      <c r="S5705" s="123" t="n">
        <v>25.4</v>
      </c>
      <c r="T5705" s="58" t="inlineStr">
        <is>
          <t>1809.35</t>
        </is>
      </c>
      <c r="U5705" s="58" t="inlineStr">
        <is>
          <t>No</t>
        </is>
      </c>
      <c r="V5705" s="123">
        <f>IFERROR(VALUE(TRIM(T5705)),S5705*F5705)</f>
        <v/>
      </c>
      <c r="W5705" s="58">
        <f>IF(F5705&lt;=12,"0-12 mo",IF(F5705&lt;=24,"13-24 mo",IF(F5705&lt;=48,"25-48 mo","49+ mo")))</f>
        <v/>
      </c>
      <c r="X5705" s="58">
        <f>IF(S5705&lt;=35.5,"Q1 Low",IF(S5705&lt;=70.35,"Q2 Mid-Low",IF(S5705&lt;=89.85,"Q3 Mid-High","Q4 High")))</f>
        <v/>
      </c>
      <c r="Y5705" s="58">
        <f>IF(U5705="Yes",1,0)</f>
        <v/>
      </c>
      <c r="Z5705" s="58">
        <f>IF(P5705="Month-to-month",1,0)+IF(M5705="No",1,0)+IF(J5705="No",1,0)+IF(I5705="Fiber optic",1,0)+IF(Q5705="Yes",1,0)</f>
        <v/>
      </c>
    </row>
    <row r="5706" ht="15" customHeight="1" s="59">
      <c r="A5706" s="58" t="inlineStr">
        <is>
          <t>0168-XZKBB</t>
        </is>
      </c>
      <c r="B5706" s="58" t="inlineStr">
        <is>
          <t>Female</t>
        </is>
      </c>
      <c r="C5706" s="58" t="n">
        <v>0</v>
      </c>
      <c r="D5706" s="58" t="inlineStr">
        <is>
          <t>Yes</t>
        </is>
      </c>
      <c r="E5706" s="58" t="inlineStr">
        <is>
          <t>No</t>
        </is>
      </c>
      <c r="F5706" s="58" t="n">
        <v>19</v>
      </c>
      <c r="G5706" s="58" t="inlineStr">
        <is>
          <t>Yes</t>
        </is>
      </c>
      <c r="H5706" s="58" t="inlineStr">
        <is>
          <t>Yes</t>
        </is>
      </c>
      <c r="I5706" s="58" t="inlineStr">
        <is>
          <t>Fiber optic</t>
        </is>
      </c>
      <c r="J5706" s="58" t="inlineStr">
        <is>
          <t>No</t>
        </is>
      </c>
      <c r="K5706" s="58" t="inlineStr">
        <is>
          <t>No</t>
        </is>
      </c>
      <c r="L5706" s="58" t="inlineStr">
        <is>
          <t>No</t>
        </is>
      </c>
      <c r="M5706" s="58" t="inlineStr">
        <is>
          <t>No</t>
        </is>
      </c>
      <c r="N5706" s="58" t="inlineStr">
        <is>
          <t>Yes</t>
        </is>
      </c>
      <c r="O5706" s="58" t="inlineStr">
        <is>
          <t>No</t>
        </is>
      </c>
      <c r="P5706" s="58" t="inlineStr">
        <is>
          <t>Month-to-month</t>
        </is>
      </c>
      <c r="Q5706" s="58" t="inlineStr">
        <is>
          <t>Yes</t>
        </is>
      </c>
      <c r="R5706" s="58" t="inlineStr">
        <is>
          <t>Electronic check</t>
        </is>
      </c>
      <c r="S5706" s="123" t="n">
        <v>86.84999999999999</v>
      </c>
      <c r="T5706" s="58" t="inlineStr">
        <is>
          <t>1564.4</t>
        </is>
      </c>
      <c r="U5706" s="58" t="inlineStr">
        <is>
          <t>No</t>
        </is>
      </c>
      <c r="V5706" s="123">
        <f>IFERROR(VALUE(TRIM(T5706)),S5706*F5706)</f>
        <v/>
      </c>
      <c r="W5706" s="58">
        <f>IF(F5706&lt;=12,"0-12 mo",IF(F5706&lt;=24,"13-24 mo",IF(F5706&lt;=48,"25-48 mo","49+ mo")))</f>
        <v/>
      </c>
      <c r="X5706" s="58">
        <f>IF(S5706&lt;=35.5,"Q1 Low",IF(S5706&lt;=70.35,"Q2 Mid-Low",IF(S5706&lt;=89.85,"Q3 Mid-High","Q4 High")))</f>
        <v/>
      </c>
      <c r="Y5706" s="58">
        <f>IF(U5706="Yes",1,0)</f>
        <v/>
      </c>
      <c r="Z5706" s="58">
        <f>IF(P5706="Month-to-month",1,0)+IF(M5706="No",1,0)+IF(J5706="No",1,0)+IF(I5706="Fiber optic",1,0)+IF(Q5706="Yes",1,0)</f>
        <v/>
      </c>
    </row>
    <row r="5707" ht="15" customHeight="1" s="59">
      <c r="A5707" s="58" t="inlineStr">
        <is>
          <t>3785-NRHYR</t>
        </is>
      </c>
      <c r="B5707" s="58" t="inlineStr">
        <is>
          <t>Male</t>
        </is>
      </c>
      <c r="C5707" s="58" t="n">
        <v>0</v>
      </c>
      <c r="D5707" s="58" t="inlineStr">
        <is>
          <t>No</t>
        </is>
      </c>
      <c r="E5707" s="58" t="inlineStr">
        <is>
          <t>No</t>
        </is>
      </c>
      <c r="F5707" s="58" t="n">
        <v>1</v>
      </c>
      <c r="G5707" s="58" t="inlineStr">
        <is>
          <t>Yes</t>
        </is>
      </c>
      <c r="H5707" s="58" t="inlineStr">
        <is>
          <t>No</t>
        </is>
      </c>
      <c r="I5707" s="58" t="inlineStr">
        <is>
          <t>No</t>
        </is>
      </c>
      <c r="J5707" s="58" t="inlineStr">
        <is>
          <t>No internet service</t>
        </is>
      </c>
      <c r="K5707" s="58" t="inlineStr">
        <is>
          <t>No internet service</t>
        </is>
      </c>
      <c r="L5707" s="58" t="inlineStr">
        <is>
          <t>No internet service</t>
        </is>
      </c>
      <c r="M5707" s="58" t="inlineStr">
        <is>
          <t>No internet service</t>
        </is>
      </c>
      <c r="N5707" s="58" t="inlineStr">
        <is>
          <t>No internet service</t>
        </is>
      </c>
      <c r="O5707" s="58" t="inlineStr">
        <is>
          <t>No internet service</t>
        </is>
      </c>
      <c r="P5707" s="58" t="inlineStr">
        <is>
          <t>Month-to-month</t>
        </is>
      </c>
      <c r="Q5707" s="58" t="inlineStr">
        <is>
          <t>No</t>
        </is>
      </c>
      <c r="R5707" s="58" t="inlineStr">
        <is>
          <t>Mailed check</t>
        </is>
      </c>
      <c r="S5707" s="123" t="n">
        <v>19.65</v>
      </c>
      <c r="T5707" s="58" t="inlineStr">
        <is>
          <t>19.65</t>
        </is>
      </c>
      <c r="U5707" s="58" t="inlineStr">
        <is>
          <t>No</t>
        </is>
      </c>
      <c r="V5707" s="123">
        <f>IFERROR(VALUE(TRIM(T5707)),S5707*F5707)</f>
        <v/>
      </c>
      <c r="W5707" s="58">
        <f>IF(F5707&lt;=12,"0-12 mo",IF(F5707&lt;=24,"13-24 mo",IF(F5707&lt;=48,"25-48 mo","49+ mo")))</f>
        <v/>
      </c>
      <c r="X5707" s="58">
        <f>IF(S5707&lt;=35.5,"Q1 Low",IF(S5707&lt;=70.35,"Q2 Mid-Low",IF(S5707&lt;=89.85,"Q3 Mid-High","Q4 High")))</f>
        <v/>
      </c>
      <c r="Y5707" s="58">
        <f>IF(U5707="Yes",1,0)</f>
        <v/>
      </c>
      <c r="Z5707" s="58">
        <f>IF(P5707="Month-to-month",1,0)+IF(M5707="No",1,0)+IF(J5707="No",1,0)+IF(I5707="Fiber optic",1,0)+IF(Q5707="Yes",1,0)</f>
        <v/>
      </c>
    </row>
    <row r="5708" ht="15" customHeight="1" s="59">
      <c r="A5708" s="58" t="inlineStr">
        <is>
          <t>5196-SGOAK</t>
        </is>
      </c>
      <c r="B5708" s="58" t="inlineStr">
        <is>
          <t>Female</t>
        </is>
      </c>
      <c r="C5708" s="58" t="n">
        <v>0</v>
      </c>
      <c r="D5708" s="58" t="inlineStr">
        <is>
          <t>No</t>
        </is>
      </c>
      <c r="E5708" s="58" t="inlineStr">
        <is>
          <t>No</t>
        </is>
      </c>
      <c r="F5708" s="58" t="n">
        <v>1</v>
      </c>
      <c r="G5708" s="58" t="inlineStr">
        <is>
          <t>Yes</t>
        </is>
      </c>
      <c r="H5708" s="58" t="inlineStr">
        <is>
          <t>No</t>
        </is>
      </c>
      <c r="I5708" s="58" t="inlineStr">
        <is>
          <t>Fiber optic</t>
        </is>
      </c>
      <c r="J5708" s="58" t="inlineStr">
        <is>
          <t>No</t>
        </is>
      </c>
      <c r="K5708" s="58" t="inlineStr">
        <is>
          <t>Yes</t>
        </is>
      </c>
      <c r="L5708" s="58" t="inlineStr">
        <is>
          <t>No</t>
        </is>
      </c>
      <c r="M5708" s="58" t="inlineStr">
        <is>
          <t>No</t>
        </is>
      </c>
      <c r="N5708" s="58" t="inlineStr">
        <is>
          <t>No</t>
        </is>
      </c>
      <c r="O5708" s="58" t="inlineStr">
        <is>
          <t>No</t>
        </is>
      </c>
      <c r="P5708" s="58" t="inlineStr">
        <is>
          <t>Month-to-month</t>
        </is>
      </c>
      <c r="Q5708" s="58" t="inlineStr">
        <is>
          <t>Yes</t>
        </is>
      </c>
      <c r="R5708" s="58" t="inlineStr">
        <is>
          <t>Electronic check</t>
        </is>
      </c>
      <c r="S5708" s="123" t="n">
        <v>75.7</v>
      </c>
      <c r="T5708" s="58" t="inlineStr">
        <is>
          <t>75.7</t>
        </is>
      </c>
      <c r="U5708" s="58" t="inlineStr">
        <is>
          <t>Yes</t>
        </is>
      </c>
      <c r="V5708" s="123">
        <f>IFERROR(VALUE(TRIM(T5708)),S5708*F5708)</f>
        <v/>
      </c>
      <c r="W5708" s="58">
        <f>IF(F5708&lt;=12,"0-12 mo",IF(F5708&lt;=24,"13-24 mo",IF(F5708&lt;=48,"25-48 mo","49+ mo")))</f>
        <v/>
      </c>
      <c r="X5708" s="58">
        <f>IF(S5708&lt;=35.5,"Q1 Low",IF(S5708&lt;=70.35,"Q2 Mid-Low",IF(S5708&lt;=89.85,"Q3 Mid-High","Q4 High")))</f>
        <v/>
      </c>
      <c r="Y5708" s="58">
        <f>IF(U5708="Yes",1,0)</f>
        <v/>
      </c>
      <c r="Z5708" s="58">
        <f>IF(P5708="Month-to-month",1,0)+IF(M5708="No",1,0)+IF(J5708="No",1,0)+IF(I5708="Fiber optic",1,0)+IF(Q5708="Yes",1,0)</f>
        <v/>
      </c>
    </row>
    <row r="5709" ht="15" customHeight="1" s="59">
      <c r="A5709" s="58" t="inlineStr">
        <is>
          <t>4537-DKTAL</t>
        </is>
      </c>
      <c r="B5709" s="58" t="inlineStr">
        <is>
          <t>Female</t>
        </is>
      </c>
      <c r="C5709" s="58" t="n">
        <v>0</v>
      </c>
      <c r="D5709" s="58" t="inlineStr">
        <is>
          <t>No</t>
        </is>
      </c>
      <c r="E5709" s="58" t="inlineStr">
        <is>
          <t>No</t>
        </is>
      </c>
      <c r="F5709" s="58" t="n">
        <v>2</v>
      </c>
      <c r="G5709" s="58" t="inlineStr">
        <is>
          <t>Yes</t>
        </is>
      </c>
      <c r="H5709" s="58" t="inlineStr">
        <is>
          <t>No</t>
        </is>
      </c>
      <c r="I5709" s="58" t="inlineStr">
        <is>
          <t>DSL</t>
        </is>
      </c>
      <c r="J5709" s="58" t="inlineStr">
        <is>
          <t>No</t>
        </is>
      </c>
      <c r="K5709" s="58" t="inlineStr">
        <is>
          <t>No</t>
        </is>
      </c>
      <c r="L5709" s="58" t="inlineStr">
        <is>
          <t>No</t>
        </is>
      </c>
      <c r="M5709" s="58" t="inlineStr">
        <is>
          <t>No</t>
        </is>
      </c>
      <c r="N5709" s="58" t="inlineStr">
        <is>
          <t>No</t>
        </is>
      </c>
      <c r="O5709" s="58" t="inlineStr">
        <is>
          <t>No</t>
        </is>
      </c>
      <c r="P5709" s="58" t="inlineStr">
        <is>
          <t>Month-to-month</t>
        </is>
      </c>
      <c r="Q5709" s="58" t="inlineStr">
        <is>
          <t>No</t>
        </is>
      </c>
      <c r="R5709" s="58" t="inlineStr">
        <is>
          <t>Electronic check</t>
        </is>
      </c>
      <c r="S5709" s="123" t="n">
        <v>45.55</v>
      </c>
      <c r="T5709" s="58" t="inlineStr">
        <is>
          <t>84.4</t>
        </is>
      </c>
      <c r="U5709" s="58" t="inlineStr">
        <is>
          <t>No</t>
        </is>
      </c>
      <c r="V5709" s="123">
        <f>IFERROR(VALUE(TRIM(T5709)),S5709*F5709)</f>
        <v/>
      </c>
      <c r="W5709" s="58">
        <f>IF(F5709&lt;=12,"0-12 mo",IF(F5709&lt;=24,"13-24 mo",IF(F5709&lt;=48,"25-48 mo","49+ mo")))</f>
        <v/>
      </c>
      <c r="X5709" s="58">
        <f>IF(S5709&lt;=35.5,"Q1 Low",IF(S5709&lt;=70.35,"Q2 Mid-Low",IF(S5709&lt;=89.85,"Q3 Mid-High","Q4 High")))</f>
        <v/>
      </c>
      <c r="Y5709" s="58">
        <f>IF(U5709="Yes",1,0)</f>
        <v/>
      </c>
      <c r="Z5709" s="58">
        <f>IF(P5709="Month-to-month",1,0)+IF(M5709="No",1,0)+IF(J5709="No",1,0)+IF(I5709="Fiber optic",1,0)+IF(Q5709="Yes",1,0)</f>
        <v/>
      </c>
    </row>
    <row r="5710" ht="15" customHeight="1" s="59">
      <c r="A5710" s="58" t="inlineStr">
        <is>
          <t>7072-MBHEV</t>
        </is>
      </c>
      <c r="B5710" s="58" t="inlineStr">
        <is>
          <t>Female</t>
        </is>
      </c>
      <c r="C5710" s="58" t="n">
        <v>1</v>
      </c>
      <c r="D5710" s="58" t="inlineStr">
        <is>
          <t>Yes</t>
        </is>
      </c>
      <c r="E5710" s="58" t="inlineStr">
        <is>
          <t>Yes</t>
        </is>
      </c>
      <c r="F5710" s="58" t="n">
        <v>11</v>
      </c>
      <c r="G5710" s="58" t="inlineStr">
        <is>
          <t>Yes</t>
        </is>
      </c>
      <c r="H5710" s="58" t="inlineStr">
        <is>
          <t>Yes</t>
        </is>
      </c>
      <c r="I5710" s="58" t="inlineStr">
        <is>
          <t>Fiber optic</t>
        </is>
      </c>
      <c r="J5710" s="58" t="inlineStr">
        <is>
          <t>No</t>
        </is>
      </c>
      <c r="K5710" s="58" t="inlineStr">
        <is>
          <t>No</t>
        </is>
      </c>
      <c r="L5710" s="58" t="inlineStr">
        <is>
          <t>Yes</t>
        </is>
      </c>
      <c r="M5710" s="58" t="inlineStr">
        <is>
          <t>No</t>
        </is>
      </c>
      <c r="N5710" s="58" t="inlineStr">
        <is>
          <t>No</t>
        </is>
      </c>
      <c r="O5710" s="58" t="inlineStr">
        <is>
          <t>No</t>
        </is>
      </c>
      <c r="P5710" s="58" t="inlineStr">
        <is>
          <t>Month-to-month</t>
        </is>
      </c>
      <c r="Q5710" s="58" t="inlineStr">
        <is>
          <t>Yes</t>
        </is>
      </c>
      <c r="R5710" s="58" t="inlineStr">
        <is>
          <t>Credit card (automatic)</t>
        </is>
      </c>
      <c r="S5710" s="123" t="n">
        <v>78.09999999999999</v>
      </c>
      <c r="T5710" s="58" t="inlineStr">
        <is>
          <t>864.85</t>
        </is>
      </c>
      <c r="U5710" s="58" t="inlineStr">
        <is>
          <t>No</t>
        </is>
      </c>
      <c r="V5710" s="123">
        <f>IFERROR(VALUE(TRIM(T5710)),S5710*F5710)</f>
        <v/>
      </c>
      <c r="W5710" s="58">
        <f>IF(F5710&lt;=12,"0-12 mo",IF(F5710&lt;=24,"13-24 mo",IF(F5710&lt;=48,"25-48 mo","49+ mo")))</f>
        <v/>
      </c>
      <c r="X5710" s="58">
        <f>IF(S5710&lt;=35.5,"Q1 Low",IF(S5710&lt;=70.35,"Q2 Mid-Low",IF(S5710&lt;=89.85,"Q3 Mid-High","Q4 High")))</f>
        <v/>
      </c>
      <c r="Y5710" s="58">
        <f>IF(U5710="Yes",1,0)</f>
        <v/>
      </c>
      <c r="Z5710" s="58">
        <f>IF(P5710="Month-to-month",1,0)+IF(M5710="No",1,0)+IF(J5710="No",1,0)+IF(I5710="Fiber optic",1,0)+IF(Q5710="Yes",1,0)</f>
        <v/>
      </c>
    </row>
    <row r="5711" ht="15" customHeight="1" s="59">
      <c r="A5711" s="58" t="inlineStr">
        <is>
          <t>5602-BVFMK</t>
        </is>
      </c>
      <c r="B5711" s="58" t="inlineStr">
        <is>
          <t>Female</t>
        </is>
      </c>
      <c r="C5711" s="58" t="n">
        <v>0</v>
      </c>
      <c r="D5711" s="58" t="inlineStr">
        <is>
          <t>No</t>
        </is>
      </c>
      <c r="E5711" s="58" t="inlineStr">
        <is>
          <t>No</t>
        </is>
      </c>
      <c r="F5711" s="58" t="n">
        <v>12</v>
      </c>
      <c r="G5711" s="58" t="inlineStr">
        <is>
          <t>Yes</t>
        </is>
      </c>
      <c r="H5711" s="58" t="inlineStr">
        <is>
          <t>No</t>
        </is>
      </c>
      <c r="I5711" s="58" t="inlineStr">
        <is>
          <t>No</t>
        </is>
      </c>
      <c r="J5711" s="58" t="inlineStr">
        <is>
          <t>No internet service</t>
        </is>
      </c>
      <c r="K5711" s="58" t="inlineStr">
        <is>
          <t>No internet service</t>
        </is>
      </c>
      <c r="L5711" s="58" t="inlineStr">
        <is>
          <t>No internet service</t>
        </is>
      </c>
      <c r="M5711" s="58" t="inlineStr">
        <is>
          <t>No internet service</t>
        </is>
      </c>
      <c r="N5711" s="58" t="inlineStr">
        <is>
          <t>No internet service</t>
        </is>
      </c>
      <c r="O5711" s="58" t="inlineStr">
        <is>
          <t>No internet service</t>
        </is>
      </c>
      <c r="P5711" s="58" t="inlineStr">
        <is>
          <t>One year</t>
        </is>
      </c>
      <c r="Q5711" s="58" t="inlineStr">
        <is>
          <t>No</t>
        </is>
      </c>
      <c r="R5711" s="58" t="inlineStr">
        <is>
          <t>Mailed check</t>
        </is>
      </c>
      <c r="S5711" s="123" t="n">
        <v>19.3</v>
      </c>
      <c r="T5711" s="58" t="inlineStr">
        <is>
          <t>228.75</t>
        </is>
      </c>
      <c r="U5711" s="58" t="inlineStr">
        <is>
          <t>No</t>
        </is>
      </c>
      <c r="V5711" s="123">
        <f>IFERROR(VALUE(TRIM(T5711)),S5711*F5711)</f>
        <v/>
      </c>
      <c r="W5711" s="58">
        <f>IF(F5711&lt;=12,"0-12 mo",IF(F5711&lt;=24,"13-24 mo",IF(F5711&lt;=48,"25-48 mo","49+ mo")))</f>
        <v/>
      </c>
      <c r="X5711" s="58">
        <f>IF(S5711&lt;=35.5,"Q1 Low",IF(S5711&lt;=70.35,"Q2 Mid-Low",IF(S5711&lt;=89.85,"Q3 Mid-High","Q4 High")))</f>
        <v/>
      </c>
      <c r="Y5711" s="58">
        <f>IF(U5711="Yes",1,0)</f>
        <v/>
      </c>
      <c r="Z5711" s="58">
        <f>IF(P5711="Month-to-month",1,0)+IF(M5711="No",1,0)+IF(J5711="No",1,0)+IF(I5711="Fiber optic",1,0)+IF(Q5711="Yes",1,0)</f>
        <v/>
      </c>
    </row>
    <row r="5712" ht="15" customHeight="1" s="59">
      <c r="A5712" s="58" t="inlineStr">
        <is>
          <t>6297-NOOPG</t>
        </is>
      </c>
      <c r="B5712" s="58" t="inlineStr">
        <is>
          <t>Female</t>
        </is>
      </c>
      <c r="C5712" s="58" t="n">
        <v>0</v>
      </c>
      <c r="D5712" s="58" t="inlineStr">
        <is>
          <t>Yes</t>
        </is>
      </c>
      <c r="E5712" s="58" t="inlineStr">
        <is>
          <t>No</t>
        </is>
      </c>
      <c r="F5712" s="58" t="n">
        <v>70</v>
      </c>
      <c r="G5712" s="58" t="inlineStr">
        <is>
          <t>Yes</t>
        </is>
      </c>
      <c r="H5712" s="58" t="inlineStr">
        <is>
          <t>Yes</t>
        </is>
      </c>
      <c r="I5712" s="58" t="inlineStr">
        <is>
          <t>Fiber optic</t>
        </is>
      </c>
      <c r="J5712" s="58" t="inlineStr">
        <is>
          <t>No</t>
        </is>
      </c>
      <c r="K5712" s="58" t="inlineStr">
        <is>
          <t>Yes</t>
        </is>
      </c>
      <c r="L5712" s="58" t="inlineStr">
        <is>
          <t>Yes</t>
        </is>
      </c>
      <c r="M5712" s="58" t="inlineStr">
        <is>
          <t>Yes</t>
        </is>
      </c>
      <c r="N5712" s="58" t="inlineStr">
        <is>
          <t>Yes</t>
        </is>
      </c>
      <c r="O5712" s="58" t="inlineStr">
        <is>
          <t>Yes</t>
        </is>
      </c>
      <c r="P5712" s="58" t="inlineStr">
        <is>
          <t>Two year</t>
        </is>
      </c>
      <c r="Q5712" s="58" t="inlineStr">
        <is>
          <t>Yes</t>
        </is>
      </c>
      <c r="R5712" s="58" t="inlineStr">
        <is>
          <t>Electronic check</t>
        </is>
      </c>
      <c r="S5712" s="123" t="n">
        <v>110.5</v>
      </c>
      <c r="T5712" s="58" t="inlineStr">
        <is>
          <t>7752.05</t>
        </is>
      </c>
      <c r="U5712" s="58" t="inlineStr">
        <is>
          <t>No</t>
        </is>
      </c>
      <c r="V5712" s="123">
        <f>IFERROR(VALUE(TRIM(T5712)),S5712*F5712)</f>
        <v/>
      </c>
      <c r="W5712" s="58">
        <f>IF(F5712&lt;=12,"0-12 mo",IF(F5712&lt;=24,"13-24 mo",IF(F5712&lt;=48,"25-48 mo","49+ mo")))</f>
        <v/>
      </c>
      <c r="X5712" s="58">
        <f>IF(S5712&lt;=35.5,"Q1 Low",IF(S5712&lt;=70.35,"Q2 Mid-Low",IF(S5712&lt;=89.85,"Q3 Mid-High","Q4 High")))</f>
        <v/>
      </c>
      <c r="Y5712" s="58">
        <f>IF(U5712="Yes",1,0)</f>
        <v/>
      </c>
      <c r="Z5712" s="58">
        <f>IF(P5712="Month-to-month",1,0)+IF(M5712="No",1,0)+IF(J5712="No",1,0)+IF(I5712="Fiber optic",1,0)+IF(Q5712="Yes",1,0)</f>
        <v/>
      </c>
    </row>
    <row r="5713" ht="15" customHeight="1" s="59">
      <c r="A5713" s="58" t="inlineStr">
        <is>
          <t>1891-UAWWU</t>
        </is>
      </c>
      <c r="B5713" s="58" t="inlineStr">
        <is>
          <t>Female</t>
        </is>
      </c>
      <c r="C5713" s="58" t="n">
        <v>1</v>
      </c>
      <c r="D5713" s="58" t="inlineStr">
        <is>
          <t>Yes</t>
        </is>
      </c>
      <c r="E5713" s="58" t="inlineStr">
        <is>
          <t>No</t>
        </is>
      </c>
      <c r="F5713" s="58" t="n">
        <v>20</v>
      </c>
      <c r="G5713" s="58" t="inlineStr">
        <is>
          <t>Yes</t>
        </is>
      </c>
      <c r="H5713" s="58" t="inlineStr">
        <is>
          <t>Yes</t>
        </is>
      </c>
      <c r="I5713" s="58" t="inlineStr">
        <is>
          <t>Fiber optic</t>
        </is>
      </c>
      <c r="J5713" s="58" t="inlineStr">
        <is>
          <t>No</t>
        </is>
      </c>
      <c r="K5713" s="58" t="inlineStr">
        <is>
          <t>No</t>
        </is>
      </c>
      <c r="L5713" s="58" t="inlineStr">
        <is>
          <t>Yes</t>
        </is>
      </c>
      <c r="M5713" s="58" t="inlineStr">
        <is>
          <t>No</t>
        </is>
      </c>
      <c r="N5713" s="58" t="inlineStr">
        <is>
          <t>Yes</t>
        </is>
      </c>
      <c r="O5713" s="58" t="inlineStr">
        <is>
          <t>No</t>
        </is>
      </c>
      <c r="P5713" s="58" t="inlineStr">
        <is>
          <t>Month-to-month</t>
        </is>
      </c>
      <c r="Q5713" s="58" t="inlineStr">
        <is>
          <t>No</t>
        </is>
      </c>
      <c r="R5713" s="58" t="inlineStr">
        <is>
          <t>Electronic check</t>
        </is>
      </c>
      <c r="S5713" s="123" t="n">
        <v>90.8</v>
      </c>
      <c r="T5713" s="58" t="inlineStr">
        <is>
          <t>1951</t>
        </is>
      </c>
      <c r="U5713" s="58" t="inlineStr">
        <is>
          <t>Yes</t>
        </is>
      </c>
      <c r="V5713" s="123">
        <f>IFERROR(VALUE(TRIM(T5713)),S5713*F5713)</f>
        <v/>
      </c>
      <c r="W5713" s="58">
        <f>IF(F5713&lt;=12,"0-12 mo",IF(F5713&lt;=24,"13-24 mo",IF(F5713&lt;=48,"25-48 mo","49+ mo")))</f>
        <v/>
      </c>
      <c r="X5713" s="58">
        <f>IF(S5713&lt;=35.5,"Q1 Low",IF(S5713&lt;=70.35,"Q2 Mid-Low",IF(S5713&lt;=89.85,"Q3 Mid-High","Q4 High")))</f>
        <v/>
      </c>
      <c r="Y5713" s="58">
        <f>IF(U5713="Yes",1,0)</f>
        <v/>
      </c>
      <c r="Z5713" s="58">
        <f>IF(P5713="Month-to-month",1,0)+IF(M5713="No",1,0)+IF(J5713="No",1,0)+IF(I5713="Fiber optic",1,0)+IF(Q5713="Yes",1,0)</f>
        <v/>
      </c>
    </row>
    <row r="5714" ht="15" customHeight="1" s="59">
      <c r="A5714" s="58" t="inlineStr">
        <is>
          <t>8204-TIFGJ</t>
        </is>
      </c>
      <c r="B5714" s="58" t="inlineStr">
        <is>
          <t>Female</t>
        </is>
      </c>
      <c r="C5714" s="58" t="n">
        <v>0</v>
      </c>
      <c r="D5714" s="58" t="inlineStr">
        <is>
          <t>No</t>
        </is>
      </c>
      <c r="E5714" s="58" t="inlineStr">
        <is>
          <t>No</t>
        </is>
      </c>
      <c r="F5714" s="58" t="n">
        <v>23</v>
      </c>
      <c r="G5714" s="58" t="inlineStr">
        <is>
          <t>Yes</t>
        </is>
      </c>
      <c r="H5714" s="58" t="inlineStr">
        <is>
          <t>No</t>
        </is>
      </c>
      <c r="I5714" s="58" t="inlineStr">
        <is>
          <t>No</t>
        </is>
      </c>
      <c r="J5714" s="58" t="inlineStr">
        <is>
          <t>No internet service</t>
        </is>
      </c>
      <c r="K5714" s="58" t="inlineStr">
        <is>
          <t>No internet service</t>
        </is>
      </c>
      <c r="L5714" s="58" t="inlineStr">
        <is>
          <t>No internet service</t>
        </is>
      </c>
      <c r="M5714" s="58" t="inlineStr">
        <is>
          <t>No internet service</t>
        </is>
      </c>
      <c r="N5714" s="58" t="inlineStr">
        <is>
          <t>No internet service</t>
        </is>
      </c>
      <c r="O5714" s="58" t="inlineStr">
        <is>
          <t>No internet service</t>
        </is>
      </c>
      <c r="P5714" s="58" t="inlineStr">
        <is>
          <t>Month-to-month</t>
        </is>
      </c>
      <c r="Q5714" s="58" t="inlineStr">
        <is>
          <t>Yes</t>
        </is>
      </c>
      <c r="R5714" s="58" t="inlineStr">
        <is>
          <t>Bank transfer (automatic)</t>
        </is>
      </c>
      <c r="S5714" s="123" t="n">
        <v>20.3</v>
      </c>
      <c r="T5714" s="58" t="inlineStr">
        <is>
          <t>470.6</t>
        </is>
      </c>
      <c r="U5714" s="58" t="inlineStr">
        <is>
          <t>No</t>
        </is>
      </c>
      <c r="V5714" s="123">
        <f>IFERROR(VALUE(TRIM(T5714)),S5714*F5714)</f>
        <v/>
      </c>
      <c r="W5714" s="58">
        <f>IF(F5714&lt;=12,"0-12 mo",IF(F5714&lt;=24,"13-24 mo",IF(F5714&lt;=48,"25-48 mo","49+ mo")))</f>
        <v/>
      </c>
      <c r="X5714" s="58">
        <f>IF(S5714&lt;=35.5,"Q1 Low",IF(S5714&lt;=70.35,"Q2 Mid-Low",IF(S5714&lt;=89.85,"Q3 Mid-High","Q4 High")))</f>
        <v/>
      </c>
      <c r="Y5714" s="58">
        <f>IF(U5714="Yes",1,0)</f>
        <v/>
      </c>
      <c r="Z5714" s="58">
        <f>IF(P5714="Month-to-month",1,0)+IF(M5714="No",1,0)+IF(J5714="No",1,0)+IF(I5714="Fiber optic",1,0)+IF(Q5714="Yes",1,0)</f>
        <v/>
      </c>
    </row>
    <row r="5715" ht="15" customHeight="1" s="59">
      <c r="A5715" s="58" t="inlineStr">
        <is>
          <t>8050-DVOJX</t>
        </is>
      </c>
      <c r="B5715" s="58" t="inlineStr">
        <is>
          <t>Male</t>
        </is>
      </c>
      <c r="C5715" s="58" t="n">
        <v>1</v>
      </c>
      <c r="D5715" s="58" t="inlineStr">
        <is>
          <t>No</t>
        </is>
      </c>
      <c r="E5715" s="58" t="inlineStr">
        <is>
          <t>No</t>
        </is>
      </c>
      <c r="F5715" s="58" t="n">
        <v>49</v>
      </c>
      <c r="G5715" s="58" t="inlineStr">
        <is>
          <t>Yes</t>
        </is>
      </c>
      <c r="H5715" s="58" t="inlineStr">
        <is>
          <t>Yes</t>
        </is>
      </c>
      <c r="I5715" s="58" t="inlineStr">
        <is>
          <t>DSL</t>
        </is>
      </c>
      <c r="J5715" s="58" t="inlineStr">
        <is>
          <t>Yes</t>
        </is>
      </c>
      <c r="K5715" s="58" t="inlineStr">
        <is>
          <t>Yes</t>
        </is>
      </c>
      <c r="L5715" s="58" t="inlineStr">
        <is>
          <t>Yes</t>
        </is>
      </c>
      <c r="M5715" s="58" t="inlineStr">
        <is>
          <t>Yes</t>
        </is>
      </c>
      <c r="N5715" s="58" t="inlineStr">
        <is>
          <t>No</t>
        </is>
      </c>
      <c r="O5715" s="58" t="inlineStr">
        <is>
          <t>Yes</t>
        </is>
      </c>
      <c r="P5715" s="58" t="inlineStr">
        <is>
          <t>Two year</t>
        </is>
      </c>
      <c r="Q5715" s="58" t="inlineStr">
        <is>
          <t>No</t>
        </is>
      </c>
      <c r="R5715" s="58" t="inlineStr">
        <is>
          <t>Credit card (automatic)</t>
        </is>
      </c>
      <c r="S5715" s="123" t="n">
        <v>81.34999999999999</v>
      </c>
      <c r="T5715" s="58" t="inlineStr">
        <is>
          <t>4060.9</t>
        </is>
      </c>
      <c r="U5715" s="58" t="inlineStr">
        <is>
          <t>No</t>
        </is>
      </c>
      <c r="V5715" s="123">
        <f>IFERROR(VALUE(TRIM(T5715)),S5715*F5715)</f>
        <v/>
      </c>
      <c r="W5715" s="58">
        <f>IF(F5715&lt;=12,"0-12 mo",IF(F5715&lt;=24,"13-24 mo",IF(F5715&lt;=48,"25-48 mo","49+ mo")))</f>
        <v/>
      </c>
      <c r="X5715" s="58">
        <f>IF(S5715&lt;=35.5,"Q1 Low",IF(S5715&lt;=70.35,"Q2 Mid-Low",IF(S5715&lt;=89.85,"Q3 Mid-High","Q4 High")))</f>
        <v/>
      </c>
      <c r="Y5715" s="58">
        <f>IF(U5715="Yes",1,0)</f>
        <v/>
      </c>
      <c r="Z5715" s="58">
        <f>IF(P5715="Month-to-month",1,0)+IF(M5715="No",1,0)+IF(J5715="No",1,0)+IF(I5715="Fiber optic",1,0)+IF(Q5715="Yes",1,0)</f>
        <v/>
      </c>
    </row>
    <row r="5716" ht="15" customHeight="1" s="59">
      <c r="A5716" s="58" t="inlineStr">
        <is>
          <t>6108-OQZDQ</t>
        </is>
      </c>
      <c r="B5716" s="58" t="inlineStr">
        <is>
          <t>Female</t>
        </is>
      </c>
      <c r="C5716" s="58" t="n">
        <v>0</v>
      </c>
      <c r="D5716" s="58" t="inlineStr">
        <is>
          <t>Yes</t>
        </is>
      </c>
      <c r="E5716" s="58" t="inlineStr">
        <is>
          <t>Yes</t>
        </is>
      </c>
      <c r="F5716" s="58" t="n">
        <v>4</v>
      </c>
      <c r="G5716" s="58" t="inlineStr">
        <is>
          <t>Yes</t>
        </is>
      </c>
      <c r="H5716" s="58" t="inlineStr">
        <is>
          <t>Yes</t>
        </is>
      </c>
      <c r="I5716" s="58" t="inlineStr">
        <is>
          <t>Fiber optic</t>
        </is>
      </c>
      <c r="J5716" s="58" t="inlineStr">
        <is>
          <t>No</t>
        </is>
      </c>
      <c r="K5716" s="58" t="inlineStr">
        <is>
          <t>Yes</t>
        </is>
      </c>
      <c r="L5716" s="58" t="inlineStr">
        <is>
          <t>No</t>
        </is>
      </c>
      <c r="M5716" s="58" t="inlineStr">
        <is>
          <t>No</t>
        </is>
      </c>
      <c r="N5716" s="58" t="inlineStr">
        <is>
          <t>Yes</t>
        </is>
      </c>
      <c r="O5716" s="58" t="inlineStr">
        <is>
          <t>Yes</t>
        </is>
      </c>
      <c r="P5716" s="58" t="inlineStr">
        <is>
          <t>Month-to-month</t>
        </is>
      </c>
      <c r="Q5716" s="58" t="inlineStr">
        <is>
          <t>Yes</t>
        </is>
      </c>
      <c r="R5716" s="58" t="inlineStr">
        <is>
          <t>Electronic check</t>
        </is>
      </c>
      <c r="S5716" s="123" t="n">
        <v>97.95</v>
      </c>
      <c r="T5716" s="58" t="inlineStr">
        <is>
          <t>384.5</t>
        </is>
      </c>
      <c r="U5716" s="58" t="inlineStr">
        <is>
          <t>Yes</t>
        </is>
      </c>
      <c r="V5716" s="123">
        <f>IFERROR(VALUE(TRIM(T5716)),S5716*F5716)</f>
        <v/>
      </c>
      <c r="W5716" s="58">
        <f>IF(F5716&lt;=12,"0-12 mo",IF(F5716&lt;=24,"13-24 mo",IF(F5716&lt;=48,"25-48 mo","49+ mo")))</f>
        <v/>
      </c>
      <c r="X5716" s="58">
        <f>IF(S5716&lt;=35.5,"Q1 Low",IF(S5716&lt;=70.35,"Q2 Mid-Low",IF(S5716&lt;=89.85,"Q3 Mid-High","Q4 High")))</f>
        <v/>
      </c>
      <c r="Y5716" s="58">
        <f>IF(U5716="Yes",1,0)</f>
        <v/>
      </c>
      <c r="Z5716" s="58">
        <f>IF(P5716="Month-to-month",1,0)+IF(M5716="No",1,0)+IF(J5716="No",1,0)+IF(I5716="Fiber optic",1,0)+IF(Q5716="Yes",1,0)</f>
        <v/>
      </c>
    </row>
    <row r="5717" ht="15" customHeight="1" s="59">
      <c r="A5717" s="58" t="inlineStr">
        <is>
          <t>0363-QJVFX</t>
        </is>
      </c>
      <c r="B5717" s="58" t="inlineStr">
        <is>
          <t>Male</t>
        </is>
      </c>
      <c r="C5717" s="58" t="n">
        <v>0</v>
      </c>
      <c r="D5717" s="58" t="inlineStr">
        <is>
          <t>No</t>
        </is>
      </c>
      <c r="E5717" s="58" t="inlineStr">
        <is>
          <t>No</t>
        </is>
      </c>
      <c r="F5717" s="58" t="n">
        <v>32</v>
      </c>
      <c r="G5717" s="58" t="inlineStr">
        <is>
          <t>Yes</t>
        </is>
      </c>
      <c r="H5717" s="58" t="inlineStr">
        <is>
          <t>Yes</t>
        </is>
      </c>
      <c r="I5717" s="58" t="inlineStr">
        <is>
          <t>Fiber optic</t>
        </is>
      </c>
      <c r="J5717" s="58" t="inlineStr">
        <is>
          <t>Yes</t>
        </is>
      </c>
      <c r="K5717" s="58" t="inlineStr">
        <is>
          <t>Yes</t>
        </is>
      </c>
      <c r="L5717" s="58" t="inlineStr">
        <is>
          <t>No</t>
        </is>
      </c>
      <c r="M5717" s="58" t="inlineStr">
        <is>
          <t>Yes</t>
        </is>
      </c>
      <c r="N5717" s="58" t="inlineStr">
        <is>
          <t>Yes</t>
        </is>
      </c>
      <c r="O5717" s="58" t="inlineStr">
        <is>
          <t>Yes</t>
        </is>
      </c>
      <c r="P5717" s="58" t="inlineStr">
        <is>
          <t>Month-to-month</t>
        </is>
      </c>
      <c r="Q5717" s="58" t="inlineStr">
        <is>
          <t>Yes</t>
        </is>
      </c>
      <c r="R5717" s="58" t="inlineStr">
        <is>
          <t>Credit card (automatic)</t>
        </is>
      </c>
      <c r="S5717" s="123" t="n">
        <v>108.15</v>
      </c>
      <c r="T5717" s="58" t="inlineStr">
        <is>
          <t>3432.9</t>
        </is>
      </c>
      <c r="U5717" s="58" t="inlineStr">
        <is>
          <t>Yes</t>
        </is>
      </c>
      <c r="V5717" s="123">
        <f>IFERROR(VALUE(TRIM(T5717)),S5717*F5717)</f>
        <v/>
      </c>
      <c r="W5717" s="58">
        <f>IF(F5717&lt;=12,"0-12 mo",IF(F5717&lt;=24,"13-24 mo",IF(F5717&lt;=48,"25-48 mo","49+ mo")))</f>
        <v/>
      </c>
      <c r="X5717" s="58">
        <f>IF(S5717&lt;=35.5,"Q1 Low",IF(S5717&lt;=70.35,"Q2 Mid-Low",IF(S5717&lt;=89.85,"Q3 Mid-High","Q4 High")))</f>
        <v/>
      </c>
      <c r="Y5717" s="58">
        <f>IF(U5717="Yes",1,0)</f>
        <v/>
      </c>
      <c r="Z5717" s="58">
        <f>IF(P5717="Month-to-month",1,0)+IF(M5717="No",1,0)+IF(J5717="No",1,0)+IF(I5717="Fiber optic",1,0)+IF(Q5717="Yes",1,0)</f>
        <v/>
      </c>
    </row>
    <row r="5718" ht="15" customHeight="1" s="59">
      <c r="A5718" s="58" t="inlineStr">
        <is>
          <t>8903-XEBGX</t>
        </is>
      </c>
      <c r="B5718" s="58" t="inlineStr">
        <is>
          <t>Male</t>
        </is>
      </c>
      <c r="C5718" s="58" t="n">
        <v>0</v>
      </c>
      <c r="D5718" s="58" t="inlineStr">
        <is>
          <t>No</t>
        </is>
      </c>
      <c r="E5718" s="58" t="inlineStr">
        <is>
          <t>Yes</t>
        </is>
      </c>
      <c r="F5718" s="58" t="n">
        <v>2</v>
      </c>
      <c r="G5718" s="58" t="inlineStr">
        <is>
          <t>Yes</t>
        </is>
      </c>
      <c r="H5718" s="58" t="inlineStr">
        <is>
          <t>No</t>
        </is>
      </c>
      <c r="I5718" s="58" t="inlineStr">
        <is>
          <t>DSL</t>
        </is>
      </c>
      <c r="J5718" s="58" t="inlineStr">
        <is>
          <t>No</t>
        </is>
      </c>
      <c r="K5718" s="58" t="inlineStr">
        <is>
          <t>No</t>
        </is>
      </c>
      <c r="L5718" s="58" t="inlineStr">
        <is>
          <t>No</t>
        </is>
      </c>
      <c r="M5718" s="58" t="inlineStr">
        <is>
          <t>No</t>
        </is>
      </c>
      <c r="N5718" s="58" t="inlineStr">
        <is>
          <t>No</t>
        </is>
      </c>
      <c r="O5718" s="58" t="inlineStr">
        <is>
          <t>Yes</t>
        </is>
      </c>
      <c r="P5718" s="58" t="inlineStr">
        <is>
          <t>Month-to-month</t>
        </is>
      </c>
      <c r="Q5718" s="58" t="inlineStr">
        <is>
          <t>Yes</t>
        </is>
      </c>
      <c r="R5718" s="58" t="inlineStr">
        <is>
          <t>Electronic check</t>
        </is>
      </c>
      <c r="S5718" s="123" t="n">
        <v>55.3</v>
      </c>
      <c r="T5718" s="58" t="inlineStr">
        <is>
          <t>108.65</t>
        </is>
      </c>
      <c r="U5718" s="58" t="inlineStr">
        <is>
          <t>No</t>
        </is>
      </c>
      <c r="V5718" s="123">
        <f>IFERROR(VALUE(TRIM(T5718)),S5718*F5718)</f>
        <v/>
      </c>
      <c r="W5718" s="58">
        <f>IF(F5718&lt;=12,"0-12 mo",IF(F5718&lt;=24,"13-24 mo",IF(F5718&lt;=48,"25-48 mo","49+ mo")))</f>
        <v/>
      </c>
      <c r="X5718" s="58">
        <f>IF(S5718&lt;=35.5,"Q1 Low",IF(S5718&lt;=70.35,"Q2 Mid-Low",IF(S5718&lt;=89.85,"Q3 Mid-High","Q4 High")))</f>
        <v/>
      </c>
      <c r="Y5718" s="58">
        <f>IF(U5718="Yes",1,0)</f>
        <v/>
      </c>
      <c r="Z5718" s="58">
        <f>IF(P5718="Month-to-month",1,0)+IF(M5718="No",1,0)+IF(J5718="No",1,0)+IF(I5718="Fiber optic",1,0)+IF(Q5718="Yes",1,0)</f>
        <v/>
      </c>
    </row>
    <row r="5719" ht="15" customHeight="1" s="59">
      <c r="A5719" s="58" t="inlineStr">
        <is>
          <t>8169-SAEJD</t>
        </is>
      </c>
      <c r="B5719" s="58" t="inlineStr">
        <is>
          <t>Male</t>
        </is>
      </c>
      <c r="C5719" s="58" t="n">
        <v>1</v>
      </c>
      <c r="D5719" s="58" t="inlineStr">
        <is>
          <t>Yes</t>
        </is>
      </c>
      <c r="E5719" s="58" t="inlineStr">
        <is>
          <t>No</t>
        </is>
      </c>
      <c r="F5719" s="58" t="n">
        <v>69</v>
      </c>
      <c r="G5719" s="58" t="inlineStr">
        <is>
          <t>No</t>
        </is>
      </c>
      <c r="H5719" s="58" t="inlineStr">
        <is>
          <t>No phone service</t>
        </is>
      </c>
      <c r="I5719" s="58" t="inlineStr">
        <is>
          <t>DSL</t>
        </is>
      </c>
      <c r="J5719" s="58" t="inlineStr">
        <is>
          <t>Yes</t>
        </is>
      </c>
      <c r="K5719" s="58" t="inlineStr">
        <is>
          <t>Yes</t>
        </is>
      </c>
      <c r="L5719" s="58" t="inlineStr">
        <is>
          <t>No</t>
        </is>
      </c>
      <c r="M5719" s="58" t="inlineStr">
        <is>
          <t>No</t>
        </is>
      </c>
      <c r="N5719" s="58" t="inlineStr">
        <is>
          <t>Yes</t>
        </is>
      </c>
      <c r="O5719" s="58" t="inlineStr">
        <is>
          <t>Yes</t>
        </is>
      </c>
      <c r="P5719" s="58" t="inlineStr">
        <is>
          <t>Two year</t>
        </is>
      </c>
      <c r="Q5719" s="58" t="inlineStr">
        <is>
          <t>No</t>
        </is>
      </c>
      <c r="R5719" s="58" t="inlineStr">
        <is>
          <t>Credit card (automatic)</t>
        </is>
      </c>
      <c r="S5719" s="123" t="n">
        <v>56.55</v>
      </c>
      <c r="T5719" s="58" t="inlineStr">
        <is>
          <t>3952.65</t>
        </is>
      </c>
      <c r="U5719" s="58" t="inlineStr">
        <is>
          <t>No</t>
        </is>
      </c>
      <c r="V5719" s="123">
        <f>IFERROR(VALUE(TRIM(T5719)),S5719*F5719)</f>
        <v/>
      </c>
      <c r="W5719" s="58">
        <f>IF(F5719&lt;=12,"0-12 mo",IF(F5719&lt;=24,"13-24 mo",IF(F5719&lt;=48,"25-48 mo","49+ mo")))</f>
        <v/>
      </c>
      <c r="X5719" s="58">
        <f>IF(S5719&lt;=35.5,"Q1 Low",IF(S5719&lt;=70.35,"Q2 Mid-Low",IF(S5719&lt;=89.85,"Q3 Mid-High","Q4 High")))</f>
        <v/>
      </c>
      <c r="Y5719" s="58">
        <f>IF(U5719="Yes",1,0)</f>
        <v/>
      </c>
      <c r="Z5719" s="58">
        <f>IF(P5719="Month-to-month",1,0)+IF(M5719="No",1,0)+IF(J5719="No",1,0)+IF(I5719="Fiber optic",1,0)+IF(Q5719="Yes",1,0)</f>
        <v/>
      </c>
    </row>
    <row r="5720" ht="15" customHeight="1" s="59">
      <c r="A5720" s="58" t="inlineStr">
        <is>
          <t>9840-DVNDC</t>
        </is>
      </c>
      <c r="B5720" s="58" t="inlineStr">
        <is>
          <t>Male</t>
        </is>
      </c>
      <c r="C5720" s="58" t="n">
        <v>0</v>
      </c>
      <c r="D5720" s="58" t="inlineStr">
        <is>
          <t>No</t>
        </is>
      </c>
      <c r="E5720" s="58" t="inlineStr">
        <is>
          <t>No</t>
        </is>
      </c>
      <c r="F5720" s="58" t="n">
        <v>6</v>
      </c>
      <c r="G5720" s="58" t="inlineStr">
        <is>
          <t>Yes</t>
        </is>
      </c>
      <c r="H5720" s="58" t="inlineStr">
        <is>
          <t>No</t>
        </is>
      </c>
      <c r="I5720" s="58" t="inlineStr">
        <is>
          <t>Fiber optic</t>
        </is>
      </c>
      <c r="J5720" s="58" t="inlineStr">
        <is>
          <t>No</t>
        </is>
      </c>
      <c r="K5720" s="58" t="inlineStr">
        <is>
          <t>No</t>
        </is>
      </c>
      <c r="L5720" s="58" t="inlineStr">
        <is>
          <t>No</t>
        </is>
      </c>
      <c r="M5720" s="58" t="inlineStr">
        <is>
          <t>No</t>
        </is>
      </c>
      <c r="N5720" s="58" t="inlineStr">
        <is>
          <t>Yes</t>
        </is>
      </c>
      <c r="O5720" s="58" t="inlineStr">
        <is>
          <t>No</t>
        </is>
      </c>
      <c r="P5720" s="58" t="inlineStr">
        <is>
          <t>Month-to-month</t>
        </is>
      </c>
      <c r="Q5720" s="58" t="inlineStr">
        <is>
          <t>Yes</t>
        </is>
      </c>
      <c r="R5720" s="58" t="inlineStr">
        <is>
          <t>Credit card (automatic)</t>
        </is>
      </c>
      <c r="S5720" s="123" t="n">
        <v>80.5</v>
      </c>
      <c r="T5720" s="58" t="inlineStr">
        <is>
          <t>463.05</t>
        </is>
      </c>
      <c r="U5720" s="58" t="inlineStr">
        <is>
          <t>Yes</t>
        </is>
      </c>
      <c r="V5720" s="123">
        <f>IFERROR(VALUE(TRIM(T5720)),S5720*F5720)</f>
        <v/>
      </c>
      <c r="W5720" s="58">
        <f>IF(F5720&lt;=12,"0-12 mo",IF(F5720&lt;=24,"13-24 mo",IF(F5720&lt;=48,"25-48 mo","49+ mo")))</f>
        <v/>
      </c>
      <c r="X5720" s="58">
        <f>IF(S5720&lt;=35.5,"Q1 Low",IF(S5720&lt;=70.35,"Q2 Mid-Low",IF(S5720&lt;=89.85,"Q3 Mid-High","Q4 High")))</f>
        <v/>
      </c>
      <c r="Y5720" s="58">
        <f>IF(U5720="Yes",1,0)</f>
        <v/>
      </c>
      <c r="Z5720" s="58">
        <f>IF(P5720="Month-to-month",1,0)+IF(M5720="No",1,0)+IF(J5720="No",1,0)+IF(I5720="Fiber optic",1,0)+IF(Q5720="Yes",1,0)</f>
        <v/>
      </c>
    </row>
    <row r="5721" ht="15" customHeight="1" s="59">
      <c r="A5721" s="58" t="inlineStr">
        <is>
          <t>1089-XZWHH</t>
        </is>
      </c>
      <c r="B5721" s="58" t="inlineStr">
        <is>
          <t>Female</t>
        </is>
      </c>
      <c r="C5721" s="58" t="n">
        <v>0</v>
      </c>
      <c r="D5721" s="58" t="inlineStr">
        <is>
          <t>Yes</t>
        </is>
      </c>
      <c r="E5721" s="58" t="inlineStr">
        <is>
          <t>Yes</t>
        </is>
      </c>
      <c r="F5721" s="58" t="n">
        <v>24</v>
      </c>
      <c r="G5721" s="58" t="inlineStr">
        <is>
          <t>Yes</t>
        </is>
      </c>
      <c r="H5721" s="58" t="inlineStr">
        <is>
          <t>No</t>
        </is>
      </c>
      <c r="I5721" s="58" t="inlineStr">
        <is>
          <t>No</t>
        </is>
      </c>
      <c r="J5721" s="58" t="inlineStr">
        <is>
          <t>No internet service</t>
        </is>
      </c>
      <c r="K5721" s="58" t="inlineStr">
        <is>
          <t>No internet service</t>
        </is>
      </c>
      <c r="L5721" s="58" t="inlineStr">
        <is>
          <t>No internet service</t>
        </is>
      </c>
      <c r="M5721" s="58" t="inlineStr">
        <is>
          <t>No internet service</t>
        </is>
      </c>
      <c r="N5721" s="58" t="inlineStr">
        <is>
          <t>No internet service</t>
        </is>
      </c>
      <c r="O5721" s="58" t="inlineStr">
        <is>
          <t>No internet service</t>
        </is>
      </c>
      <c r="P5721" s="58" t="inlineStr">
        <is>
          <t>Two year</t>
        </is>
      </c>
      <c r="Q5721" s="58" t="inlineStr">
        <is>
          <t>Yes</t>
        </is>
      </c>
      <c r="R5721" s="58" t="inlineStr">
        <is>
          <t>Mailed check</t>
        </is>
      </c>
      <c r="S5721" s="123" t="n">
        <v>19.7</v>
      </c>
      <c r="T5721" s="58" t="inlineStr">
        <is>
          <t>494.05</t>
        </is>
      </c>
      <c r="U5721" s="58" t="inlineStr">
        <is>
          <t>No</t>
        </is>
      </c>
      <c r="V5721" s="123">
        <f>IFERROR(VALUE(TRIM(T5721)),S5721*F5721)</f>
        <v/>
      </c>
      <c r="W5721" s="58">
        <f>IF(F5721&lt;=12,"0-12 mo",IF(F5721&lt;=24,"13-24 mo",IF(F5721&lt;=48,"25-48 mo","49+ mo")))</f>
        <v/>
      </c>
      <c r="X5721" s="58">
        <f>IF(S5721&lt;=35.5,"Q1 Low",IF(S5721&lt;=70.35,"Q2 Mid-Low",IF(S5721&lt;=89.85,"Q3 Mid-High","Q4 High")))</f>
        <v/>
      </c>
      <c r="Y5721" s="58">
        <f>IF(U5721="Yes",1,0)</f>
        <v/>
      </c>
      <c r="Z5721" s="58">
        <f>IF(P5721="Month-to-month",1,0)+IF(M5721="No",1,0)+IF(J5721="No",1,0)+IF(I5721="Fiber optic",1,0)+IF(Q5721="Yes",1,0)</f>
        <v/>
      </c>
    </row>
    <row r="5722" ht="15" customHeight="1" s="59">
      <c r="A5722" s="58" t="inlineStr">
        <is>
          <t>2325-WINES</t>
        </is>
      </c>
      <c r="B5722" s="58" t="inlineStr">
        <is>
          <t>Female</t>
        </is>
      </c>
      <c r="C5722" s="58" t="n">
        <v>0</v>
      </c>
      <c r="D5722" s="58" t="inlineStr">
        <is>
          <t>No</t>
        </is>
      </c>
      <c r="E5722" s="58" t="inlineStr">
        <is>
          <t>No</t>
        </is>
      </c>
      <c r="F5722" s="58" t="n">
        <v>32</v>
      </c>
      <c r="G5722" s="58" t="inlineStr">
        <is>
          <t>Yes</t>
        </is>
      </c>
      <c r="H5722" s="58" t="inlineStr">
        <is>
          <t>Yes</t>
        </is>
      </c>
      <c r="I5722" s="58" t="inlineStr">
        <is>
          <t>Fiber optic</t>
        </is>
      </c>
      <c r="J5722" s="58" t="inlineStr">
        <is>
          <t>No</t>
        </is>
      </c>
      <c r="K5722" s="58" t="inlineStr">
        <is>
          <t>Yes</t>
        </is>
      </c>
      <c r="L5722" s="58" t="inlineStr">
        <is>
          <t>Yes</t>
        </is>
      </c>
      <c r="M5722" s="58" t="inlineStr">
        <is>
          <t>No</t>
        </is>
      </c>
      <c r="N5722" s="58" t="inlineStr">
        <is>
          <t>Yes</t>
        </is>
      </c>
      <c r="O5722" s="58" t="inlineStr">
        <is>
          <t>Yes</t>
        </is>
      </c>
      <c r="P5722" s="58" t="inlineStr">
        <is>
          <t>One year</t>
        </is>
      </c>
      <c r="Q5722" s="58" t="inlineStr">
        <is>
          <t>Yes</t>
        </is>
      </c>
      <c r="R5722" s="58" t="inlineStr">
        <is>
          <t>Credit card (automatic)</t>
        </is>
      </c>
      <c r="S5722" s="123" t="n">
        <v>104.05</v>
      </c>
      <c r="T5722" s="58" t="inlineStr">
        <is>
          <t>3416.85</t>
        </is>
      </c>
      <c r="U5722" s="58" t="inlineStr">
        <is>
          <t>No</t>
        </is>
      </c>
      <c r="V5722" s="123">
        <f>IFERROR(VALUE(TRIM(T5722)),S5722*F5722)</f>
        <v/>
      </c>
      <c r="W5722" s="58">
        <f>IF(F5722&lt;=12,"0-12 mo",IF(F5722&lt;=24,"13-24 mo",IF(F5722&lt;=48,"25-48 mo","49+ mo")))</f>
        <v/>
      </c>
      <c r="X5722" s="58">
        <f>IF(S5722&lt;=35.5,"Q1 Low",IF(S5722&lt;=70.35,"Q2 Mid-Low",IF(S5722&lt;=89.85,"Q3 Mid-High","Q4 High")))</f>
        <v/>
      </c>
      <c r="Y5722" s="58">
        <f>IF(U5722="Yes",1,0)</f>
        <v/>
      </c>
      <c r="Z5722" s="58">
        <f>IF(P5722="Month-to-month",1,0)+IF(M5722="No",1,0)+IF(J5722="No",1,0)+IF(I5722="Fiber optic",1,0)+IF(Q5722="Yes",1,0)</f>
        <v/>
      </c>
    </row>
    <row r="5723" ht="15" customHeight="1" s="59">
      <c r="A5723" s="58" t="inlineStr">
        <is>
          <t>6064-ZATLR</t>
        </is>
      </c>
      <c r="B5723" s="58" t="inlineStr">
        <is>
          <t>Female</t>
        </is>
      </c>
      <c r="C5723" s="58" t="n">
        <v>0</v>
      </c>
      <c r="D5723" s="58" t="inlineStr">
        <is>
          <t>No</t>
        </is>
      </c>
      <c r="E5723" s="58" t="inlineStr">
        <is>
          <t>No</t>
        </is>
      </c>
      <c r="F5723" s="58" t="n">
        <v>27</v>
      </c>
      <c r="G5723" s="58" t="inlineStr">
        <is>
          <t>Yes</t>
        </is>
      </c>
      <c r="H5723" s="58" t="inlineStr">
        <is>
          <t>No</t>
        </is>
      </c>
      <c r="I5723" s="58" t="inlineStr">
        <is>
          <t>DSL</t>
        </is>
      </c>
      <c r="J5723" s="58" t="inlineStr">
        <is>
          <t>Yes</t>
        </is>
      </c>
      <c r="K5723" s="58" t="inlineStr">
        <is>
          <t>Yes</t>
        </is>
      </c>
      <c r="L5723" s="58" t="inlineStr">
        <is>
          <t>No</t>
        </is>
      </c>
      <c r="M5723" s="58" t="inlineStr">
        <is>
          <t>No</t>
        </is>
      </c>
      <c r="N5723" s="58" t="inlineStr">
        <is>
          <t>No</t>
        </is>
      </c>
      <c r="O5723" s="58" t="inlineStr">
        <is>
          <t>No</t>
        </is>
      </c>
      <c r="P5723" s="58" t="inlineStr">
        <is>
          <t>Two year</t>
        </is>
      </c>
      <c r="Q5723" s="58" t="inlineStr">
        <is>
          <t>No</t>
        </is>
      </c>
      <c r="R5723" s="58" t="inlineStr">
        <is>
          <t>Bank transfer (automatic)</t>
        </is>
      </c>
      <c r="S5723" s="123" t="n">
        <v>52.85</v>
      </c>
      <c r="T5723" s="58" t="inlineStr">
        <is>
          <t>1498.65</t>
        </is>
      </c>
      <c r="U5723" s="58" t="inlineStr">
        <is>
          <t>No</t>
        </is>
      </c>
      <c r="V5723" s="123">
        <f>IFERROR(VALUE(TRIM(T5723)),S5723*F5723)</f>
        <v/>
      </c>
      <c r="W5723" s="58">
        <f>IF(F5723&lt;=12,"0-12 mo",IF(F5723&lt;=24,"13-24 mo",IF(F5723&lt;=48,"25-48 mo","49+ mo")))</f>
        <v/>
      </c>
      <c r="X5723" s="58">
        <f>IF(S5723&lt;=35.5,"Q1 Low",IF(S5723&lt;=70.35,"Q2 Mid-Low",IF(S5723&lt;=89.85,"Q3 Mid-High","Q4 High")))</f>
        <v/>
      </c>
      <c r="Y5723" s="58">
        <f>IF(U5723="Yes",1,0)</f>
        <v/>
      </c>
      <c r="Z5723" s="58">
        <f>IF(P5723="Month-to-month",1,0)+IF(M5723="No",1,0)+IF(J5723="No",1,0)+IF(I5723="Fiber optic",1,0)+IF(Q5723="Yes",1,0)</f>
        <v/>
      </c>
    </row>
    <row r="5724" ht="15" customHeight="1" s="59">
      <c r="A5724" s="58" t="inlineStr">
        <is>
          <t>3096-JRDSO</t>
        </is>
      </c>
      <c r="B5724" s="58" t="inlineStr">
        <is>
          <t>Female</t>
        </is>
      </c>
      <c r="C5724" s="58" t="n">
        <v>1</v>
      </c>
      <c r="D5724" s="58" t="inlineStr">
        <is>
          <t>Yes</t>
        </is>
      </c>
      <c r="E5724" s="58" t="inlineStr">
        <is>
          <t>No</t>
        </is>
      </c>
      <c r="F5724" s="58" t="n">
        <v>27</v>
      </c>
      <c r="G5724" s="58" t="inlineStr">
        <is>
          <t>Yes</t>
        </is>
      </c>
      <c r="H5724" s="58" t="inlineStr">
        <is>
          <t>Yes</t>
        </is>
      </c>
      <c r="I5724" s="58" t="inlineStr">
        <is>
          <t>Fiber optic</t>
        </is>
      </c>
      <c r="J5724" s="58" t="inlineStr">
        <is>
          <t>Yes</t>
        </is>
      </c>
      <c r="K5724" s="58" t="inlineStr">
        <is>
          <t>No</t>
        </is>
      </c>
      <c r="L5724" s="58" t="inlineStr">
        <is>
          <t>No</t>
        </is>
      </c>
      <c r="M5724" s="58" t="inlineStr">
        <is>
          <t>Yes</t>
        </is>
      </c>
      <c r="N5724" s="58" t="inlineStr">
        <is>
          <t>Yes</t>
        </is>
      </c>
      <c r="O5724" s="58" t="inlineStr">
        <is>
          <t>Yes</t>
        </is>
      </c>
      <c r="P5724" s="58" t="inlineStr">
        <is>
          <t>Month-to-month</t>
        </is>
      </c>
      <c r="Q5724" s="58" t="inlineStr">
        <is>
          <t>Yes</t>
        </is>
      </c>
      <c r="R5724" s="58" t="inlineStr">
        <is>
          <t>Bank transfer (automatic)</t>
        </is>
      </c>
      <c r="S5724" s="123" t="n">
        <v>104.3</v>
      </c>
      <c r="T5724" s="58" t="inlineStr">
        <is>
          <t>2867.75</t>
        </is>
      </c>
      <c r="U5724" s="58" t="inlineStr">
        <is>
          <t>Yes</t>
        </is>
      </c>
      <c r="V5724" s="123">
        <f>IFERROR(VALUE(TRIM(T5724)),S5724*F5724)</f>
        <v/>
      </c>
      <c r="W5724" s="58">
        <f>IF(F5724&lt;=12,"0-12 mo",IF(F5724&lt;=24,"13-24 mo",IF(F5724&lt;=48,"25-48 mo","49+ mo")))</f>
        <v/>
      </c>
      <c r="X5724" s="58">
        <f>IF(S5724&lt;=35.5,"Q1 Low",IF(S5724&lt;=70.35,"Q2 Mid-Low",IF(S5724&lt;=89.85,"Q3 Mid-High","Q4 High")))</f>
        <v/>
      </c>
      <c r="Y5724" s="58">
        <f>IF(U5724="Yes",1,0)</f>
        <v/>
      </c>
      <c r="Z5724" s="58">
        <f>IF(P5724="Month-to-month",1,0)+IF(M5724="No",1,0)+IF(J5724="No",1,0)+IF(I5724="Fiber optic",1,0)+IF(Q5724="Yes",1,0)</f>
        <v/>
      </c>
    </row>
    <row r="5725" ht="15" customHeight="1" s="59">
      <c r="A5725" s="58" t="inlineStr">
        <is>
          <t>7824-PANSQ</t>
        </is>
      </c>
      <c r="B5725" s="58" t="inlineStr">
        <is>
          <t>Male</t>
        </is>
      </c>
      <c r="C5725" s="58" t="n">
        <v>0</v>
      </c>
      <c r="D5725" s="58" t="inlineStr">
        <is>
          <t>No</t>
        </is>
      </c>
      <c r="E5725" s="58" t="inlineStr">
        <is>
          <t>No</t>
        </is>
      </c>
      <c r="F5725" s="58" t="n">
        <v>58</v>
      </c>
      <c r="G5725" s="58" t="inlineStr">
        <is>
          <t>Yes</t>
        </is>
      </c>
      <c r="H5725" s="58" t="inlineStr">
        <is>
          <t>Yes</t>
        </is>
      </c>
      <c r="I5725" s="58" t="inlineStr">
        <is>
          <t>Fiber optic</t>
        </is>
      </c>
      <c r="J5725" s="58" t="inlineStr">
        <is>
          <t>No</t>
        </is>
      </c>
      <c r="K5725" s="58" t="inlineStr">
        <is>
          <t>No</t>
        </is>
      </c>
      <c r="L5725" s="58" t="inlineStr">
        <is>
          <t>No</t>
        </is>
      </c>
      <c r="M5725" s="58" t="inlineStr">
        <is>
          <t>Yes</t>
        </is>
      </c>
      <c r="N5725" s="58" t="inlineStr">
        <is>
          <t>No</t>
        </is>
      </c>
      <c r="O5725" s="58" t="inlineStr">
        <is>
          <t>No</t>
        </is>
      </c>
      <c r="P5725" s="58" t="inlineStr">
        <is>
          <t>Month-to-month</t>
        </is>
      </c>
      <c r="Q5725" s="58" t="inlineStr">
        <is>
          <t>No</t>
        </is>
      </c>
      <c r="R5725" s="58" t="inlineStr">
        <is>
          <t>Bank transfer (automatic)</t>
        </is>
      </c>
      <c r="S5725" s="123" t="n">
        <v>80.65000000000001</v>
      </c>
      <c r="T5725" s="58" t="inlineStr">
        <is>
          <t>4807.35</t>
        </is>
      </c>
      <c r="U5725" s="58" t="inlineStr">
        <is>
          <t>No</t>
        </is>
      </c>
      <c r="V5725" s="123">
        <f>IFERROR(VALUE(TRIM(T5725)),S5725*F5725)</f>
        <v/>
      </c>
      <c r="W5725" s="58">
        <f>IF(F5725&lt;=12,"0-12 mo",IF(F5725&lt;=24,"13-24 mo",IF(F5725&lt;=48,"25-48 mo","49+ mo")))</f>
        <v/>
      </c>
      <c r="X5725" s="58">
        <f>IF(S5725&lt;=35.5,"Q1 Low",IF(S5725&lt;=70.35,"Q2 Mid-Low",IF(S5725&lt;=89.85,"Q3 Mid-High","Q4 High")))</f>
        <v/>
      </c>
      <c r="Y5725" s="58">
        <f>IF(U5725="Yes",1,0)</f>
        <v/>
      </c>
      <c r="Z5725" s="58">
        <f>IF(P5725="Month-to-month",1,0)+IF(M5725="No",1,0)+IF(J5725="No",1,0)+IF(I5725="Fiber optic",1,0)+IF(Q5725="Yes",1,0)</f>
        <v/>
      </c>
    </row>
    <row r="5726" ht="15" customHeight="1" s="59">
      <c r="A5726" s="58" t="inlineStr">
        <is>
          <t>8042-JVNFH</t>
        </is>
      </c>
      <c r="B5726" s="58" t="inlineStr">
        <is>
          <t>Male</t>
        </is>
      </c>
      <c r="C5726" s="58" t="n">
        <v>0</v>
      </c>
      <c r="D5726" s="58" t="inlineStr">
        <is>
          <t>No</t>
        </is>
      </c>
      <c r="E5726" s="58" t="inlineStr">
        <is>
          <t>No</t>
        </is>
      </c>
      <c r="F5726" s="58" t="n">
        <v>1</v>
      </c>
      <c r="G5726" s="58" t="inlineStr">
        <is>
          <t>Yes</t>
        </is>
      </c>
      <c r="H5726" s="58" t="inlineStr">
        <is>
          <t>No</t>
        </is>
      </c>
      <c r="I5726" s="58" t="inlineStr">
        <is>
          <t>Fiber optic</t>
        </is>
      </c>
      <c r="J5726" s="58" t="inlineStr">
        <is>
          <t>No</t>
        </is>
      </c>
      <c r="K5726" s="58" t="inlineStr">
        <is>
          <t>No</t>
        </is>
      </c>
      <c r="L5726" s="58" t="inlineStr">
        <is>
          <t>No</t>
        </is>
      </c>
      <c r="M5726" s="58" t="inlineStr">
        <is>
          <t>No</t>
        </is>
      </c>
      <c r="N5726" s="58" t="inlineStr">
        <is>
          <t>No</t>
        </is>
      </c>
      <c r="O5726" s="58" t="inlineStr">
        <is>
          <t>No</t>
        </is>
      </c>
      <c r="P5726" s="58" t="inlineStr">
        <is>
          <t>Month-to-month</t>
        </is>
      </c>
      <c r="Q5726" s="58" t="inlineStr">
        <is>
          <t>Yes</t>
        </is>
      </c>
      <c r="R5726" s="58" t="inlineStr">
        <is>
          <t>Mailed check</t>
        </is>
      </c>
      <c r="S5726" s="123" t="n">
        <v>71.34999999999999</v>
      </c>
      <c r="T5726" s="58" t="inlineStr">
        <is>
          <t>71.35</t>
        </is>
      </c>
      <c r="U5726" s="58" t="inlineStr">
        <is>
          <t>Yes</t>
        </is>
      </c>
      <c r="V5726" s="123">
        <f>IFERROR(VALUE(TRIM(T5726)),S5726*F5726)</f>
        <v/>
      </c>
      <c r="W5726" s="58">
        <f>IF(F5726&lt;=12,"0-12 mo",IF(F5726&lt;=24,"13-24 mo",IF(F5726&lt;=48,"25-48 mo","49+ mo")))</f>
        <v/>
      </c>
      <c r="X5726" s="58">
        <f>IF(S5726&lt;=35.5,"Q1 Low",IF(S5726&lt;=70.35,"Q2 Mid-Low",IF(S5726&lt;=89.85,"Q3 Mid-High","Q4 High")))</f>
        <v/>
      </c>
      <c r="Y5726" s="58">
        <f>IF(U5726="Yes",1,0)</f>
        <v/>
      </c>
      <c r="Z5726" s="58">
        <f>IF(P5726="Month-to-month",1,0)+IF(M5726="No",1,0)+IF(J5726="No",1,0)+IF(I5726="Fiber optic",1,0)+IF(Q5726="Yes",1,0)</f>
        <v/>
      </c>
    </row>
    <row r="5727" ht="15" customHeight="1" s="59">
      <c r="A5727" s="58" t="inlineStr">
        <is>
          <t>9648-BCHKM</t>
        </is>
      </c>
      <c r="B5727" s="58" t="inlineStr">
        <is>
          <t>Female</t>
        </is>
      </c>
      <c r="C5727" s="58" t="n">
        <v>0</v>
      </c>
      <c r="D5727" s="58" t="inlineStr">
        <is>
          <t>Yes</t>
        </is>
      </c>
      <c r="E5727" s="58" t="inlineStr">
        <is>
          <t>Yes</t>
        </is>
      </c>
      <c r="F5727" s="58" t="n">
        <v>18</v>
      </c>
      <c r="G5727" s="58" t="inlineStr">
        <is>
          <t>Yes</t>
        </is>
      </c>
      <c r="H5727" s="58" t="inlineStr">
        <is>
          <t>Yes</t>
        </is>
      </c>
      <c r="I5727" s="58" t="inlineStr">
        <is>
          <t>No</t>
        </is>
      </c>
      <c r="J5727" s="58" t="inlineStr">
        <is>
          <t>No internet service</t>
        </is>
      </c>
      <c r="K5727" s="58" t="inlineStr">
        <is>
          <t>No internet service</t>
        </is>
      </c>
      <c r="L5727" s="58" t="inlineStr">
        <is>
          <t>No internet service</t>
        </is>
      </c>
      <c r="M5727" s="58" t="inlineStr">
        <is>
          <t>No internet service</t>
        </is>
      </c>
      <c r="N5727" s="58" t="inlineStr">
        <is>
          <t>No internet service</t>
        </is>
      </c>
      <c r="O5727" s="58" t="inlineStr">
        <is>
          <t>No internet service</t>
        </is>
      </c>
      <c r="P5727" s="58" t="inlineStr">
        <is>
          <t>Two year</t>
        </is>
      </c>
      <c r="Q5727" s="58" t="inlineStr">
        <is>
          <t>Yes</t>
        </is>
      </c>
      <c r="R5727" s="58" t="inlineStr">
        <is>
          <t>Credit card (automatic)</t>
        </is>
      </c>
      <c r="S5727" s="123" t="n">
        <v>24.65</v>
      </c>
      <c r="T5727" s="58" t="inlineStr">
        <is>
          <t>471.35</t>
        </is>
      </c>
      <c r="U5727" s="58" t="inlineStr">
        <is>
          <t>No</t>
        </is>
      </c>
      <c r="V5727" s="123">
        <f>IFERROR(VALUE(TRIM(T5727)),S5727*F5727)</f>
        <v/>
      </c>
      <c r="W5727" s="58">
        <f>IF(F5727&lt;=12,"0-12 mo",IF(F5727&lt;=24,"13-24 mo",IF(F5727&lt;=48,"25-48 mo","49+ mo")))</f>
        <v/>
      </c>
      <c r="X5727" s="58">
        <f>IF(S5727&lt;=35.5,"Q1 Low",IF(S5727&lt;=70.35,"Q2 Mid-Low",IF(S5727&lt;=89.85,"Q3 Mid-High","Q4 High")))</f>
        <v/>
      </c>
      <c r="Y5727" s="58">
        <f>IF(U5727="Yes",1,0)</f>
        <v/>
      </c>
      <c r="Z5727" s="58">
        <f>IF(P5727="Month-to-month",1,0)+IF(M5727="No",1,0)+IF(J5727="No",1,0)+IF(I5727="Fiber optic",1,0)+IF(Q5727="Yes",1,0)</f>
        <v/>
      </c>
    </row>
    <row r="5728" ht="15" customHeight="1" s="59">
      <c r="A5728" s="58" t="inlineStr">
        <is>
          <t>2888-ADFAO</t>
        </is>
      </c>
      <c r="B5728" s="58" t="inlineStr">
        <is>
          <t>Female</t>
        </is>
      </c>
      <c r="C5728" s="58" t="n">
        <v>0</v>
      </c>
      <c r="D5728" s="58" t="inlineStr">
        <is>
          <t>Yes</t>
        </is>
      </c>
      <c r="E5728" s="58" t="inlineStr">
        <is>
          <t>Yes</t>
        </is>
      </c>
      <c r="F5728" s="58" t="n">
        <v>47</v>
      </c>
      <c r="G5728" s="58" t="inlineStr">
        <is>
          <t>Yes</t>
        </is>
      </c>
      <c r="H5728" s="58" t="inlineStr">
        <is>
          <t>No</t>
        </is>
      </c>
      <c r="I5728" s="58" t="inlineStr">
        <is>
          <t>No</t>
        </is>
      </c>
      <c r="J5728" s="58" t="inlineStr">
        <is>
          <t>No internet service</t>
        </is>
      </c>
      <c r="K5728" s="58" t="inlineStr">
        <is>
          <t>No internet service</t>
        </is>
      </c>
      <c r="L5728" s="58" t="inlineStr">
        <is>
          <t>No internet service</t>
        </is>
      </c>
      <c r="M5728" s="58" t="inlineStr">
        <is>
          <t>No internet service</t>
        </is>
      </c>
      <c r="N5728" s="58" t="inlineStr">
        <is>
          <t>No internet service</t>
        </is>
      </c>
      <c r="O5728" s="58" t="inlineStr">
        <is>
          <t>No internet service</t>
        </is>
      </c>
      <c r="P5728" s="58" t="inlineStr">
        <is>
          <t>Two year</t>
        </is>
      </c>
      <c r="Q5728" s="58" t="inlineStr">
        <is>
          <t>Yes</t>
        </is>
      </c>
      <c r="R5728" s="58" t="inlineStr">
        <is>
          <t>Bank transfer (automatic)</t>
        </is>
      </c>
      <c r="S5728" s="123" t="n">
        <v>21.3</v>
      </c>
      <c r="T5728" s="58" t="inlineStr">
        <is>
          <t>1041.8</t>
        </is>
      </c>
      <c r="U5728" s="58" t="inlineStr">
        <is>
          <t>No</t>
        </is>
      </c>
      <c r="V5728" s="123">
        <f>IFERROR(VALUE(TRIM(T5728)),S5728*F5728)</f>
        <v/>
      </c>
      <c r="W5728" s="58">
        <f>IF(F5728&lt;=12,"0-12 mo",IF(F5728&lt;=24,"13-24 mo",IF(F5728&lt;=48,"25-48 mo","49+ mo")))</f>
        <v/>
      </c>
      <c r="X5728" s="58">
        <f>IF(S5728&lt;=35.5,"Q1 Low",IF(S5728&lt;=70.35,"Q2 Mid-Low",IF(S5728&lt;=89.85,"Q3 Mid-High","Q4 High")))</f>
        <v/>
      </c>
      <c r="Y5728" s="58">
        <f>IF(U5728="Yes",1,0)</f>
        <v/>
      </c>
      <c r="Z5728" s="58">
        <f>IF(P5728="Month-to-month",1,0)+IF(M5728="No",1,0)+IF(J5728="No",1,0)+IF(I5728="Fiber optic",1,0)+IF(Q5728="Yes",1,0)</f>
        <v/>
      </c>
    </row>
    <row r="5729" ht="15" customHeight="1" s="59">
      <c r="A5729" s="58" t="inlineStr">
        <is>
          <t>8707-HOEDG</t>
        </is>
      </c>
      <c r="B5729" s="58" t="inlineStr">
        <is>
          <t>Female</t>
        </is>
      </c>
      <c r="C5729" s="58" t="n">
        <v>0</v>
      </c>
      <c r="D5729" s="58" t="inlineStr">
        <is>
          <t>Yes</t>
        </is>
      </c>
      <c r="E5729" s="58" t="inlineStr">
        <is>
          <t>Yes</t>
        </is>
      </c>
      <c r="F5729" s="58" t="n">
        <v>70</v>
      </c>
      <c r="G5729" s="58" t="inlineStr">
        <is>
          <t>Yes</t>
        </is>
      </c>
      <c r="H5729" s="58" t="inlineStr">
        <is>
          <t>Yes</t>
        </is>
      </c>
      <c r="I5729" s="58" t="inlineStr">
        <is>
          <t>Fiber optic</t>
        </is>
      </c>
      <c r="J5729" s="58" t="inlineStr">
        <is>
          <t>No</t>
        </is>
      </c>
      <c r="K5729" s="58" t="inlineStr">
        <is>
          <t>Yes</t>
        </is>
      </c>
      <c r="L5729" s="58" t="inlineStr">
        <is>
          <t>Yes</t>
        </is>
      </c>
      <c r="M5729" s="58" t="inlineStr">
        <is>
          <t>Yes</t>
        </is>
      </c>
      <c r="N5729" s="58" t="inlineStr">
        <is>
          <t>Yes</t>
        </is>
      </c>
      <c r="O5729" s="58" t="inlineStr">
        <is>
          <t>Yes</t>
        </is>
      </c>
      <c r="P5729" s="58" t="inlineStr">
        <is>
          <t>Two year</t>
        </is>
      </c>
      <c r="Q5729" s="58" t="inlineStr">
        <is>
          <t>Yes</t>
        </is>
      </c>
      <c r="R5729" s="58" t="inlineStr">
        <is>
          <t>Electronic check</t>
        </is>
      </c>
      <c r="S5729" s="123" t="n">
        <v>110.2</v>
      </c>
      <c r="T5729" s="58" t="inlineStr">
        <is>
          <t>7689.8</t>
        </is>
      </c>
      <c r="U5729" s="58" t="inlineStr">
        <is>
          <t>No</t>
        </is>
      </c>
      <c r="V5729" s="123">
        <f>IFERROR(VALUE(TRIM(T5729)),S5729*F5729)</f>
        <v/>
      </c>
      <c r="W5729" s="58">
        <f>IF(F5729&lt;=12,"0-12 mo",IF(F5729&lt;=24,"13-24 mo",IF(F5729&lt;=48,"25-48 mo","49+ mo")))</f>
        <v/>
      </c>
      <c r="X5729" s="58">
        <f>IF(S5729&lt;=35.5,"Q1 Low",IF(S5729&lt;=70.35,"Q2 Mid-Low",IF(S5729&lt;=89.85,"Q3 Mid-High","Q4 High")))</f>
        <v/>
      </c>
      <c r="Y5729" s="58">
        <f>IF(U5729="Yes",1,0)</f>
        <v/>
      </c>
      <c r="Z5729" s="58">
        <f>IF(P5729="Month-to-month",1,0)+IF(M5729="No",1,0)+IF(J5729="No",1,0)+IF(I5729="Fiber optic",1,0)+IF(Q5729="Yes",1,0)</f>
        <v/>
      </c>
    </row>
    <row r="5730" ht="15" customHeight="1" s="59">
      <c r="A5730" s="58" t="inlineStr">
        <is>
          <t>3374-LXDEV</t>
        </is>
      </c>
      <c r="B5730" s="58" t="inlineStr">
        <is>
          <t>Female</t>
        </is>
      </c>
      <c r="C5730" s="58" t="n">
        <v>0</v>
      </c>
      <c r="D5730" s="58" t="inlineStr">
        <is>
          <t>No</t>
        </is>
      </c>
      <c r="E5730" s="58" t="inlineStr">
        <is>
          <t>No</t>
        </is>
      </c>
      <c r="F5730" s="58" t="n">
        <v>13</v>
      </c>
      <c r="G5730" s="58" t="inlineStr">
        <is>
          <t>Yes</t>
        </is>
      </c>
      <c r="H5730" s="58" t="inlineStr">
        <is>
          <t>Yes</t>
        </is>
      </c>
      <c r="I5730" s="58" t="inlineStr">
        <is>
          <t>Fiber optic</t>
        </is>
      </c>
      <c r="J5730" s="58" t="inlineStr">
        <is>
          <t>No</t>
        </is>
      </c>
      <c r="K5730" s="58" t="inlineStr">
        <is>
          <t>Yes</t>
        </is>
      </c>
      <c r="L5730" s="58" t="inlineStr">
        <is>
          <t>Yes</t>
        </is>
      </c>
      <c r="M5730" s="58" t="inlineStr">
        <is>
          <t>Yes</t>
        </is>
      </c>
      <c r="N5730" s="58" t="inlineStr">
        <is>
          <t>No</t>
        </is>
      </c>
      <c r="O5730" s="58" t="inlineStr">
        <is>
          <t>No</t>
        </is>
      </c>
      <c r="P5730" s="58" t="inlineStr">
        <is>
          <t>Month-to-month</t>
        </is>
      </c>
      <c r="Q5730" s="58" t="inlineStr">
        <is>
          <t>No</t>
        </is>
      </c>
      <c r="R5730" s="58" t="inlineStr">
        <is>
          <t>Electronic check</t>
        </is>
      </c>
      <c r="S5730" s="123" t="n">
        <v>89.40000000000001</v>
      </c>
      <c r="T5730" s="58" t="inlineStr">
        <is>
          <t>1132.35</t>
        </is>
      </c>
      <c r="U5730" s="58" t="inlineStr">
        <is>
          <t>Yes</t>
        </is>
      </c>
      <c r="V5730" s="123">
        <f>IFERROR(VALUE(TRIM(T5730)),S5730*F5730)</f>
        <v/>
      </c>
      <c r="W5730" s="58">
        <f>IF(F5730&lt;=12,"0-12 mo",IF(F5730&lt;=24,"13-24 mo",IF(F5730&lt;=48,"25-48 mo","49+ mo")))</f>
        <v/>
      </c>
      <c r="X5730" s="58">
        <f>IF(S5730&lt;=35.5,"Q1 Low",IF(S5730&lt;=70.35,"Q2 Mid-Low",IF(S5730&lt;=89.85,"Q3 Mid-High","Q4 High")))</f>
        <v/>
      </c>
      <c r="Y5730" s="58">
        <f>IF(U5730="Yes",1,0)</f>
        <v/>
      </c>
      <c r="Z5730" s="58">
        <f>IF(P5730="Month-to-month",1,0)+IF(M5730="No",1,0)+IF(J5730="No",1,0)+IF(I5730="Fiber optic",1,0)+IF(Q5730="Yes",1,0)</f>
        <v/>
      </c>
    </row>
    <row r="5731" ht="15" customHeight="1" s="59">
      <c r="A5731" s="58" t="inlineStr">
        <is>
          <t>4072-IPYLT</t>
        </is>
      </c>
      <c r="B5731" s="58" t="inlineStr">
        <is>
          <t>Female</t>
        </is>
      </c>
      <c r="C5731" s="58" t="n">
        <v>0</v>
      </c>
      <c r="D5731" s="58" t="inlineStr">
        <is>
          <t>Yes</t>
        </is>
      </c>
      <c r="E5731" s="58" t="inlineStr">
        <is>
          <t>Yes</t>
        </is>
      </c>
      <c r="F5731" s="58" t="n">
        <v>36</v>
      </c>
      <c r="G5731" s="58" t="inlineStr">
        <is>
          <t>Yes</t>
        </is>
      </c>
      <c r="H5731" s="58" t="inlineStr">
        <is>
          <t>No</t>
        </is>
      </c>
      <c r="I5731" s="58" t="inlineStr">
        <is>
          <t>DSL</t>
        </is>
      </c>
      <c r="J5731" s="58" t="inlineStr">
        <is>
          <t>Yes</t>
        </is>
      </c>
      <c r="K5731" s="58" t="inlineStr">
        <is>
          <t>No</t>
        </is>
      </c>
      <c r="L5731" s="58" t="inlineStr">
        <is>
          <t>No</t>
        </is>
      </c>
      <c r="M5731" s="58" t="inlineStr">
        <is>
          <t>No</t>
        </is>
      </c>
      <c r="N5731" s="58" t="inlineStr">
        <is>
          <t>No</t>
        </is>
      </c>
      <c r="O5731" s="58" t="inlineStr">
        <is>
          <t>No</t>
        </is>
      </c>
      <c r="P5731" s="58" t="inlineStr">
        <is>
          <t>Month-to-month</t>
        </is>
      </c>
      <c r="Q5731" s="58" t="inlineStr">
        <is>
          <t>No</t>
        </is>
      </c>
      <c r="R5731" s="58" t="inlineStr">
        <is>
          <t>Credit card (automatic)</t>
        </is>
      </c>
      <c r="S5731" s="123" t="n">
        <v>51.05</v>
      </c>
      <c r="T5731" s="58" t="inlineStr">
        <is>
          <t>1815</t>
        </is>
      </c>
      <c r="U5731" s="58" t="inlineStr">
        <is>
          <t>No</t>
        </is>
      </c>
      <c r="V5731" s="123">
        <f>IFERROR(VALUE(TRIM(T5731)),S5731*F5731)</f>
        <v/>
      </c>
      <c r="W5731" s="58">
        <f>IF(F5731&lt;=12,"0-12 mo",IF(F5731&lt;=24,"13-24 mo",IF(F5731&lt;=48,"25-48 mo","49+ mo")))</f>
        <v/>
      </c>
      <c r="X5731" s="58">
        <f>IF(S5731&lt;=35.5,"Q1 Low",IF(S5731&lt;=70.35,"Q2 Mid-Low",IF(S5731&lt;=89.85,"Q3 Mid-High","Q4 High")))</f>
        <v/>
      </c>
      <c r="Y5731" s="58">
        <f>IF(U5731="Yes",1,0)</f>
        <v/>
      </c>
      <c r="Z5731" s="58">
        <f>IF(P5731="Month-to-month",1,0)+IF(M5731="No",1,0)+IF(J5731="No",1,0)+IF(I5731="Fiber optic",1,0)+IF(Q5731="Yes",1,0)</f>
        <v/>
      </c>
    </row>
    <row r="5732" ht="15" customHeight="1" s="59">
      <c r="A5732" s="58" t="inlineStr">
        <is>
          <t>7167-PCEYD</t>
        </is>
      </c>
      <c r="B5732" s="58" t="inlineStr">
        <is>
          <t>Male</t>
        </is>
      </c>
      <c r="C5732" s="58" t="n">
        <v>0</v>
      </c>
      <c r="D5732" s="58" t="inlineStr">
        <is>
          <t>No</t>
        </is>
      </c>
      <c r="E5732" s="58" t="inlineStr">
        <is>
          <t>No</t>
        </is>
      </c>
      <c r="F5732" s="58" t="n">
        <v>67</v>
      </c>
      <c r="G5732" s="58" t="inlineStr">
        <is>
          <t>Yes</t>
        </is>
      </c>
      <c r="H5732" s="58" t="inlineStr">
        <is>
          <t>No</t>
        </is>
      </c>
      <c r="I5732" s="58" t="inlineStr">
        <is>
          <t>No</t>
        </is>
      </c>
      <c r="J5732" s="58" t="inlineStr">
        <is>
          <t>No internet service</t>
        </is>
      </c>
      <c r="K5732" s="58" t="inlineStr">
        <is>
          <t>No internet service</t>
        </is>
      </c>
      <c r="L5732" s="58" t="inlineStr">
        <is>
          <t>No internet service</t>
        </is>
      </c>
      <c r="M5732" s="58" t="inlineStr">
        <is>
          <t>No internet service</t>
        </is>
      </c>
      <c r="N5732" s="58" t="inlineStr">
        <is>
          <t>No internet service</t>
        </is>
      </c>
      <c r="O5732" s="58" t="inlineStr">
        <is>
          <t>No internet service</t>
        </is>
      </c>
      <c r="P5732" s="58" t="inlineStr">
        <is>
          <t>Two year</t>
        </is>
      </c>
      <c r="Q5732" s="58" t="inlineStr">
        <is>
          <t>Yes</t>
        </is>
      </c>
      <c r="R5732" s="58" t="inlineStr">
        <is>
          <t>Mailed check</t>
        </is>
      </c>
      <c r="S5732" s="123" t="n">
        <v>19.8</v>
      </c>
      <c r="T5732" s="58" t="inlineStr">
        <is>
          <t>1311.3</t>
        </is>
      </c>
      <c r="U5732" s="58" t="inlineStr">
        <is>
          <t>No</t>
        </is>
      </c>
      <c r="V5732" s="123">
        <f>IFERROR(VALUE(TRIM(T5732)),S5732*F5732)</f>
        <v/>
      </c>
      <c r="W5732" s="58">
        <f>IF(F5732&lt;=12,"0-12 mo",IF(F5732&lt;=24,"13-24 mo",IF(F5732&lt;=48,"25-48 mo","49+ mo")))</f>
        <v/>
      </c>
      <c r="X5732" s="58">
        <f>IF(S5732&lt;=35.5,"Q1 Low",IF(S5732&lt;=70.35,"Q2 Mid-Low",IF(S5732&lt;=89.85,"Q3 Mid-High","Q4 High")))</f>
        <v/>
      </c>
      <c r="Y5732" s="58">
        <f>IF(U5732="Yes",1,0)</f>
        <v/>
      </c>
      <c r="Z5732" s="58">
        <f>IF(P5732="Month-to-month",1,0)+IF(M5732="No",1,0)+IF(J5732="No",1,0)+IF(I5732="Fiber optic",1,0)+IF(Q5732="Yes",1,0)</f>
        <v/>
      </c>
    </row>
    <row r="5733" ht="15" customHeight="1" s="59">
      <c r="A5733" s="58" t="inlineStr">
        <is>
          <t>4936-YPJNK</t>
        </is>
      </c>
      <c r="B5733" s="58" t="inlineStr">
        <is>
          <t>Female</t>
        </is>
      </c>
      <c r="C5733" s="58" t="n">
        <v>0</v>
      </c>
      <c r="D5733" s="58" t="inlineStr">
        <is>
          <t>No</t>
        </is>
      </c>
      <c r="E5733" s="58" t="inlineStr">
        <is>
          <t>No</t>
        </is>
      </c>
      <c r="F5733" s="58" t="n">
        <v>10</v>
      </c>
      <c r="G5733" s="58" t="inlineStr">
        <is>
          <t>Yes</t>
        </is>
      </c>
      <c r="H5733" s="58" t="inlineStr">
        <is>
          <t>No</t>
        </is>
      </c>
      <c r="I5733" s="58" t="inlineStr">
        <is>
          <t>No</t>
        </is>
      </c>
      <c r="J5733" s="58" t="inlineStr">
        <is>
          <t>No internet service</t>
        </is>
      </c>
      <c r="K5733" s="58" t="inlineStr">
        <is>
          <t>No internet service</t>
        </is>
      </c>
      <c r="L5733" s="58" t="inlineStr">
        <is>
          <t>No internet service</t>
        </is>
      </c>
      <c r="M5733" s="58" t="inlineStr">
        <is>
          <t>No internet service</t>
        </is>
      </c>
      <c r="N5733" s="58" t="inlineStr">
        <is>
          <t>No internet service</t>
        </is>
      </c>
      <c r="O5733" s="58" t="inlineStr">
        <is>
          <t>No internet service</t>
        </is>
      </c>
      <c r="P5733" s="58" t="inlineStr">
        <is>
          <t>Month-to-month</t>
        </is>
      </c>
      <c r="Q5733" s="58" t="inlineStr">
        <is>
          <t>Yes</t>
        </is>
      </c>
      <c r="R5733" s="58" t="inlineStr">
        <is>
          <t>Mailed check</t>
        </is>
      </c>
      <c r="S5733" s="123" t="n">
        <v>19.9</v>
      </c>
      <c r="T5733" s="58" t="inlineStr">
        <is>
          <t>199.45</t>
        </is>
      </c>
      <c r="U5733" s="58" t="inlineStr">
        <is>
          <t>No</t>
        </is>
      </c>
      <c r="V5733" s="123">
        <f>IFERROR(VALUE(TRIM(T5733)),S5733*F5733)</f>
        <v/>
      </c>
      <c r="W5733" s="58">
        <f>IF(F5733&lt;=12,"0-12 mo",IF(F5733&lt;=24,"13-24 mo",IF(F5733&lt;=48,"25-48 mo","49+ mo")))</f>
        <v/>
      </c>
      <c r="X5733" s="58">
        <f>IF(S5733&lt;=35.5,"Q1 Low",IF(S5733&lt;=70.35,"Q2 Mid-Low",IF(S5733&lt;=89.85,"Q3 Mid-High","Q4 High")))</f>
        <v/>
      </c>
      <c r="Y5733" s="58">
        <f>IF(U5733="Yes",1,0)</f>
        <v/>
      </c>
      <c r="Z5733" s="58">
        <f>IF(P5733="Month-to-month",1,0)+IF(M5733="No",1,0)+IF(J5733="No",1,0)+IF(I5733="Fiber optic",1,0)+IF(Q5733="Yes",1,0)</f>
        <v/>
      </c>
    </row>
    <row r="5734" ht="15" customHeight="1" s="59">
      <c r="A5734" s="58" t="inlineStr">
        <is>
          <t>1580-BMCMR</t>
        </is>
      </c>
      <c r="B5734" s="58" t="inlineStr">
        <is>
          <t>Male</t>
        </is>
      </c>
      <c r="C5734" s="58" t="n">
        <v>1</v>
      </c>
      <c r="D5734" s="58" t="inlineStr">
        <is>
          <t>No</t>
        </is>
      </c>
      <c r="E5734" s="58" t="inlineStr">
        <is>
          <t>No</t>
        </is>
      </c>
      <c r="F5734" s="58" t="n">
        <v>19</v>
      </c>
      <c r="G5734" s="58" t="inlineStr">
        <is>
          <t>Yes</t>
        </is>
      </c>
      <c r="H5734" s="58" t="inlineStr">
        <is>
          <t>No</t>
        </is>
      </c>
      <c r="I5734" s="58" t="inlineStr">
        <is>
          <t>Fiber optic</t>
        </is>
      </c>
      <c r="J5734" s="58" t="inlineStr">
        <is>
          <t>Yes</t>
        </is>
      </c>
      <c r="K5734" s="58" t="inlineStr">
        <is>
          <t>No</t>
        </is>
      </c>
      <c r="L5734" s="58" t="inlineStr">
        <is>
          <t>No</t>
        </is>
      </c>
      <c r="M5734" s="58" t="inlineStr">
        <is>
          <t>No</t>
        </is>
      </c>
      <c r="N5734" s="58" t="inlineStr">
        <is>
          <t>No</t>
        </is>
      </c>
      <c r="O5734" s="58" t="inlineStr">
        <is>
          <t>Yes</t>
        </is>
      </c>
      <c r="P5734" s="58" t="inlineStr">
        <is>
          <t>Month-to-month</t>
        </is>
      </c>
      <c r="Q5734" s="58" t="inlineStr">
        <is>
          <t>Yes</t>
        </is>
      </c>
      <c r="R5734" s="58" t="inlineStr">
        <is>
          <t>Electronic check</t>
        </is>
      </c>
      <c r="S5734" s="123" t="n">
        <v>87.3</v>
      </c>
      <c r="T5734" s="58" t="inlineStr">
        <is>
          <t>1637.3</t>
        </is>
      </c>
      <c r="U5734" s="58" t="inlineStr">
        <is>
          <t>No</t>
        </is>
      </c>
      <c r="V5734" s="123">
        <f>IFERROR(VALUE(TRIM(T5734)),S5734*F5734)</f>
        <v/>
      </c>
      <c r="W5734" s="58">
        <f>IF(F5734&lt;=12,"0-12 mo",IF(F5734&lt;=24,"13-24 mo",IF(F5734&lt;=48,"25-48 mo","49+ mo")))</f>
        <v/>
      </c>
      <c r="X5734" s="58">
        <f>IF(S5734&lt;=35.5,"Q1 Low",IF(S5734&lt;=70.35,"Q2 Mid-Low",IF(S5734&lt;=89.85,"Q3 Mid-High","Q4 High")))</f>
        <v/>
      </c>
      <c r="Y5734" s="58">
        <f>IF(U5734="Yes",1,0)</f>
        <v/>
      </c>
      <c r="Z5734" s="58">
        <f>IF(P5734="Month-to-month",1,0)+IF(M5734="No",1,0)+IF(J5734="No",1,0)+IF(I5734="Fiber optic",1,0)+IF(Q5734="Yes",1,0)</f>
        <v/>
      </c>
    </row>
    <row r="5735" ht="15" customHeight="1" s="59">
      <c r="A5735" s="58" t="inlineStr">
        <is>
          <t>4817-KEQSP</t>
        </is>
      </c>
      <c r="B5735" s="58" t="inlineStr">
        <is>
          <t>Female</t>
        </is>
      </c>
      <c r="C5735" s="58" t="n">
        <v>0</v>
      </c>
      <c r="D5735" s="58" t="inlineStr">
        <is>
          <t>Yes</t>
        </is>
      </c>
      <c r="E5735" s="58" t="inlineStr">
        <is>
          <t>Yes</t>
        </is>
      </c>
      <c r="F5735" s="58" t="n">
        <v>71</v>
      </c>
      <c r="G5735" s="58" t="inlineStr">
        <is>
          <t>Yes</t>
        </is>
      </c>
      <c r="H5735" s="58" t="inlineStr">
        <is>
          <t>No</t>
        </is>
      </c>
      <c r="I5735" s="58" t="inlineStr">
        <is>
          <t>No</t>
        </is>
      </c>
      <c r="J5735" s="58" t="inlineStr">
        <is>
          <t>No internet service</t>
        </is>
      </c>
      <c r="K5735" s="58" t="inlineStr">
        <is>
          <t>No internet service</t>
        </is>
      </c>
      <c r="L5735" s="58" t="inlineStr">
        <is>
          <t>No internet service</t>
        </is>
      </c>
      <c r="M5735" s="58" t="inlineStr">
        <is>
          <t>No internet service</t>
        </is>
      </c>
      <c r="N5735" s="58" t="inlineStr">
        <is>
          <t>No internet service</t>
        </is>
      </c>
      <c r="O5735" s="58" t="inlineStr">
        <is>
          <t>No internet service</t>
        </is>
      </c>
      <c r="P5735" s="58" t="inlineStr">
        <is>
          <t>Two year</t>
        </is>
      </c>
      <c r="Q5735" s="58" t="inlineStr">
        <is>
          <t>No</t>
        </is>
      </c>
      <c r="R5735" s="58" t="inlineStr">
        <is>
          <t>Bank transfer (automatic)</t>
        </is>
      </c>
      <c r="S5735" s="123" t="n">
        <v>19.85</v>
      </c>
      <c r="T5735" s="58" t="inlineStr">
        <is>
          <t>1326.35</t>
        </is>
      </c>
      <c r="U5735" s="58" t="inlineStr">
        <is>
          <t>No</t>
        </is>
      </c>
      <c r="V5735" s="123">
        <f>IFERROR(VALUE(TRIM(T5735)),S5735*F5735)</f>
        <v/>
      </c>
      <c r="W5735" s="58">
        <f>IF(F5735&lt;=12,"0-12 mo",IF(F5735&lt;=24,"13-24 mo",IF(F5735&lt;=48,"25-48 mo","49+ mo")))</f>
        <v/>
      </c>
      <c r="X5735" s="58">
        <f>IF(S5735&lt;=35.5,"Q1 Low",IF(S5735&lt;=70.35,"Q2 Mid-Low",IF(S5735&lt;=89.85,"Q3 Mid-High","Q4 High")))</f>
        <v/>
      </c>
      <c r="Y5735" s="58">
        <f>IF(U5735="Yes",1,0)</f>
        <v/>
      </c>
      <c r="Z5735" s="58">
        <f>IF(P5735="Month-to-month",1,0)+IF(M5735="No",1,0)+IF(J5735="No",1,0)+IF(I5735="Fiber optic",1,0)+IF(Q5735="Yes",1,0)</f>
        <v/>
      </c>
    </row>
    <row r="5736" ht="15" customHeight="1" s="59">
      <c r="A5736" s="58" t="inlineStr">
        <is>
          <t>6408-WHTEF</t>
        </is>
      </c>
      <c r="B5736" s="58" t="inlineStr">
        <is>
          <t>Male</t>
        </is>
      </c>
      <c r="C5736" s="58" t="n">
        <v>0</v>
      </c>
      <c r="D5736" s="58" t="inlineStr">
        <is>
          <t>Yes</t>
        </is>
      </c>
      <c r="E5736" s="58" t="inlineStr">
        <is>
          <t>Yes</t>
        </is>
      </c>
      <c r="F5736" s="58" t="n">
        <v>72</v>
      </c>
      <c r="G5736" s="58" t="inlineStr">
        <is>
          <t>Yes</t>
        </is>
      </c>
      <c r="H5736" s="58" t="inlineStr">
        <is>
          <t>Yes</t>
        </is>
      </c>
      <c r="I5736" s="58" t="inlineStr">
        <is>
          <t>DSL</t>
        </is>
      </c>
      <c r="J5736" s="58" t="inlineStr">
        <is>
          <t>Yes</t>
        </is>
      </c>
      <c r="K5736" s="58" t="inlineStr">
        <is>
          <t>Yes</t>
        </is>
      </c>
      <c r="L5736" s="58" t="inlineStr">
        <is>
          <t>Yes</t>
        </is>
      </c>
      <c r="M5736" s="58" t="inlineStr">
        <is>
          <t>Yes</t>
        </is>
      </c>
      <c r="N5736" s="58" t="inlineStr">
        <is>
          <t>Yes</t>
        </is>
      </c>
      <c r="O5736" s="58" t="inlineStr">
        <is>
          <t>Yes</t>
        </is>
      </c>
      <c r="P5736" s="58" t="inlineStr">
        <is>
          <t>Two year</t>
        </is>
      </c>
      <c r="Q5736" s="58" t="inlineStr">
        <is>
          <t>Yes</t>
        </is>
      </c>
      <c r="R5736" s="58" t="inlineStr">
        <is>
          <t>Mailed check</t>
        </is>
      </c>
      <c r="S5736" s="123" t="n">
        <v>89.40000000000001</v>
      </c>
      <c r="T5736" s="58" t="inlineStr">
        <is>
          <t>6376.55</t>
        </is>
      </c>
      <c r="U5736" s="58" t="inlineStr">
        <is>
          <t>No</t>
        </is>
      </c>
      <c r="V5736" s="123">
        <f>IFERROR(VALUE(TRIM(T5736)),S5736*F5736)</f>
        <v/>
      </c>
      <c r="W5736" s="58">
        <f>IF(F5736&lt;=12,"0-12 mo",IF(F5736&lt;=24,"13-24 mo",IF(F5736&lt;=48,"25-48 mo","49+ mo")))</f>
        <v/>
      </c>
      <c r="X5736" s="58">
        <f>IF(S5736&lt;=35.5,"Q1 Low",IF(S5736&lt;=70.35,"Q2 Mid-Low",IF(S5736&lt;=89.85,"Q3 Mid-High","Q4 High")))</f>
        <v/>
      </c>
      <c r="Y5736" s="58">
        <f>IF(U5736="Yes",1,0)</f>
        <v/>
      </c>
      <c r="Z5736" s="58">
        <f>IF(P5736="Month-to-month",1,0)+IF(M5736="No",1,0)+IF(J5736="No",1,0)+IF(I5736="Fiber optic",1,0)+IF(Q5736="Yes",1,0)</f>
        <v/>
      </c>
    </row>
    <row r="5737" ht="15" customHeight="1" s="59">
      <c r="A5737" s="58" t="inlineStr">
        <is>
          <t>9251-AWQGT</t>
        </is>
      </c>
      <c r="B5737" s="58" t="inlineStr">
        <is>
          <t>Female</t>
        </is>
      </c>
      <c r="C5737" s="58" t="n">
        <v>0</v>
      </c>
      <c r="D5737" s="58" t="inlineStr">
        <is>
          <t>Yes</t>
        </is>
      </c>
      <c r="E5737" s="58" t="inlineStr">
        <is>
          <t>Yes</t>
        </is>
      </c>
      <c r="F5737" s="58" t="n">
        <v>48</v>
      </c>
      <c r="G5737" s="58" t="inlineStr">
        <is>
          <t>Yes</t>
        </is>
      </c>
      <c r="H5737" s="58" t="inlineStr">
        <is>
          <t>No</t>
        </is>
      </c>
      <c r="I5737" s="58" t="inlineStr">
        <is>
          <t>No</t>
        </is>
      </c>
      <c r="J5737" s="58" t="inlineStr">
        <is>
          <t>No internet service</t>
        </is>
      </c>
      <c r="K5737" s="58" t="inlineStr">
        <is>
          <t>No internet service</t>
        </is>
      </c>
      <c r="L5737" s="58" t="inlineStr">
        <is>
          <t>No internet service</t>
        </is>
      </c>
      <c r="M5737" s="58" t="inlineStr">
        <is>
          <t>No internet service</t>
        </is>
      </c>
      <c r="N5737" s="58" t="inlineStr">
        <is>
          <t>No internet service</t>
        </is>
      </c>
      <c r="O5737" s="58" t="inlineStr">
        <is>
          <t>No internet service</t>
        </is>
      </c>
      <c r="P5737" s="58" t="inlineStr">
        <is>
          <t>Two year</t>
        </is>
      </c>
      <c r="Q5737" s="58" t="inlineStr">
        <is>
          <t>No</t>
        </is>
      </c>
      <c r="R5737" s="58" t="inlineStr">
        <is>
          <t>Mailed check</t>
        </is>
      </c>
      <c r="S5737" s="123" t="n">
        <v>20</v>
      </c>
      <c r="T5737" s="58" t="inlineStr">
        <is>
          <t>935.9</t>
        </is>
      </c>
      <c r="U5737" s="58" t="inlineStr">
        <is>
          <t>No</t>
        </is>
      </c>
      <c r="V5737" s="123">
        <f>IFERROR(VALUE(TRIM(T5737)),S5737*F5737)</f>
        <v/>
      </c>
      <c r="W5737" s="58">
        <f>IF(F5737&lt;=12,"0-12 mo",IF(F5737&lt;=24,"13-24 mo",IF(F5737&lt;=48,"25-48 mo","49+ mo")))</f>
        <v/>
      </c>
      <c r="X5737" s="58">
        <f>IF(S5737&lt;=35.5,"Q1 Low",IF(S5737&lt;=70.35,"Q2 Mid-Low",IF(S5737&lt;=89.85,"Q3 Mid-High","Q4 High")))</f>
        <v/>
      </c>
      <c r="Y5737" s="58">
        <f>IF(U5737="Yes",1,0)</f>
        <v/>
      </c>
      <c r="Z5737" s="58">
        <f>IF(P5737="Month-to-month",1,0)+IF(M5737="No",1,0)+IF(J5737="No",1,0)+IF(I5737="Fiber optic",1,0)+IF(Q5737="Yes",1,0)</f>
        <v/>
      </c>
    </row>
    <row r="5738" ht="15" customHeight="1" s="59">
      <c r="A5738" s="58" t="inlineStr">
        <is>
          <t>8749-CLJXC</t>
        </is>
      </c>
      <c r="B5738" s="58" t="inlineStr">
        <is>
          <t>Male</t>
        </is>
      </c>
      <c r="C5738" s="58" t="n">
        <v>0</v>
      </c>
      <c r="D5738" s="58" t="inlineStr">
        <is>
          <t>No</t>
        </is>
      </c>
      <c r="E5738" s="58" t="inlineStr">
        <is>
          <t>No</t>
        </is>
      </c>
      <c r="F5738" s="58" t="n">
        <v>1</v>
      </c>
      <c r="G5738" s="58" t="inlineStr">
        <is>
          <t>Yes</t>
        </is>
      </c>
      <c r="H5738" s="58" t="inlineStr">
        <is>
          <t>No</t>
        </is>
      </c>
      <c r="I5738" s="58" t="inlineStr">
        <is>
          <t>No</t>
        </is>
      </c>
      <c r="J5738" s="58" t="inlineStr">
        <is>
          <t>No internet service</t>
        </is>
      </c>
      <c r="K5738" s="58" t="inlineStr">
        <is>
          <t>No internet service</t>
        </is>
      </c>
      <c r="L5738" s="58" t="inlineStr">
        <is>
          <t>No internet service</t>
        </is>
      </c>
      <c r="M5738" s="58" t="inlineStr">
        <is>
          <t>No internet service</t>
        </is>
      </c>
      <c r="N5738" s="58" t="inlineStr">
        <is>
          <t>No internet service</t>
        </is>
      </c>
      <c r="O5738" s="58" t="inlineStr">
        <is>
          <t>No internet service</t>
        </is>
      </c>
      <c r="P5738" s="58" t="inlineStr">
        <is>
          <t>Month-to-month</t>
        </is>
      </c>
      <c r="Q5738" s="58" t="inlineStr">
        <is>
          <t>No</t>
        </is>
      </c>
      <c r="R5738" s="58" t="inlineStr">
        <is>
          <t>Mailed check</t>
        </is>
      </c>
      <c r="S5738" s="123" t="n">
        <v>20.05</v>
      </c>
      <c r="T5738" s="58" t="inlineStr">
        <is>
          <t>20.05</t>
        </is>
      </c>
      <c r="U5738" s="58" t="inlineStr">
        <is>
          <t>No</t>
        </is>
      </c>
      <c r="V5738" s="123">
        <f>IFERROR(VALUE(TRIM(T5738)),S5738*F5738)</f>
        <v/>
      </c>
      <c r="W5738" s="58">
        <f>IF(F5738&lt;=12,"0-12 mo",IF(F5738&lt;=24,"13-24 mo",IF(F5738&lt;=48,"25-48 mo","49+ mo")))</f>
        <v/>
      </c>
      <c r="X5738" s="58">
        <f>IF(S5738&lt;=35.5,"Q1 Low",IF(S5738&lt;=70.35,"Q2 Mid-Low",IF(S5738&lt;=89.85,"Q3 Mid-High","Q4 High")))</f>
        <v/>
      </c>
      <c r="Y5738" s="58">
        <f>IF(U5738="Yes",1,0)</f>
        <v/>
      </c>
      <c r="Z5738" s="58">
        <f>IF(P5738="Month-to-month",1,0)+IF(M5738="No",1,0)+IF(J5738="No",1,0)+IF(I5738="Fiber optic",1,0)+IF(Q5738="Yes",1,0)</f>
        <v/>
      </c>
    </row>
    <row r="5739" ht="15" customHeight="1" s="59">
      <c r="A5739" s="58" t="inlineStr">
        <is>
          <t>7989-VCQOH</t>
        </is>
      </c>
      <c r="B5739" s="58" t="inlineStr">
        <is>
          <t>Male</t>
        </is>
      </c>
      <c r="C5739" s="58" t="n">
        <v>0</v>
      </c>
      <c r="D5739" s="58" t="inlineStr">
        <is>
          <t>Yes</t>
        </is>
      </c>
      <c r="E5739" s="58" t="inlineStr">
        <is>
          <t>Yes</t>
        </is>
      </c>
      <c r="F5739" s="58" t="n">
        <v>18</v>
      </c>
      <c r="G5739" s="58" t="inlineStr">
        <is>
          <t>Yes</t>
        </is>
      </c>
      <c r="H5739" s="58" t="inlineStr">
        <is>
          <t>No</t>
        </is>
      </c>
      <c r="I5739" s="58" t="inlineStr">
        <is>
          <t>DSL</t>
        </is>
      </c>
      <c r="J5739" s="58" t="inlineStr">
        <is>
          <t>Yes</t>
        </is>
      </c>
      <c r="K5739" s="58" t="inlineStr">
        <is>
          <t>No</t>
        </is>
      </c>
      <c r="L5739" s="58" t="inlineStr">
        <is>
          <t>Yes</t>
        </is>
      </c>
      <c r="M5739" s="58" t="inlineStr">
        <is>
          <t>Yes</t>
        </is>
      </c>
      <c r="N5739" s="58" t="inlineStr">
        <is>
          <t>Yes</t>
        </is>
      </c>
      <c r="O5739" s="58" t="inlineStr">
        <is>
          <t>Yes</t>
        </is>
      </c>
      <c r="P5739" s="58" t="inlineStr">
        <is>
          <t>Month-to-month</t>
        </is>
      </c>
      <c r="Q5739" s="58" t="inlineStr">
        <is>
          <t>No</t>
        </is>
      </c>
      <c r="R5739" s="58" t="inlineStr">
        <is>
          <t>Electronic check</t>
        </is>
      </c>
      <c r="S5739" s="123" t="n">
        <v>83.25</v>
      </c>
      <c r="T5739" s="58" t="inlineStr">
        <is>
          <t>1611.15</t>
        </is>
      </c>
      <c r="U5739" s="58" t="inlineStr">
        <is>
          <t>No</t>
        </is>
      </c>
      <c r="V5739" s="123">
        <f>IFERROR(VALUE(TRIM(T5739)),S5739*F5739)</f>
        <v/>
      </c>
      <c r="W5739" s="58">
        <f>IF(F5739&lt;=12,"0-12 mo",IF(F5739&lt;=24,"13-24 mo",IF(F5739&lt;=48,"25-48 mo","49+ mo")))</f>
        <v/>
      </c>
      <c r="X5739" s="58">
        <f>IF(S5739&lt;=35.5,"Q1 Low",IF(S5739&lt;=70.35,"Q2 Mid-Low",IF(S5739&lt;=89.85,"Q3 Mid-High","Q4 High")))</f>
        <v/>
      </c>
      <c r="Y5739" s="58">
        <f>IF(U5739="Yes",1,0)</f>
        <v/>
      </c>
      <c r="Z5739" s="58">
        <f>IF(P5739="Month-to-month",1,0)+IF(M5739="No",1,0)+IF(J5739="No",1,0)+IF(I5739="Fiber optic",1,0)+IF(Q5739="Yes",1,0)</f>
        <v/>
      </c>
    </row>
    <row r="5740" ht="15" customHeight="1" s="59">
      <c r="A5740" s="58" t="inlineStr">
        <is>
          <t>5049-GLYVG</t>
        </is>
      </c>
      <c r="B5740" s="58" t="inlineStr">
        <is>
          <t>Male</t>
        </is>
      </c>
      <c r="C5740" s="58" t="n">
        <v>0</v>
      </c>
      <c r="D5740" s="58" t="inlineStr">
        <is>
          <t>No</t>
        </is>
      </c>
      <c r="E5740" s="58" t="inlineStr">
        <is>
          <t>No</t>
        </is>
      </c>
      <c r="F5740" s="58" t="n">
        <v>1</v>
      </c>
      <c r="G5740" s="58" t="inlineStr">
        <is>
          <t>Yes</t>
        </is>
      </c>
      <c r="H5740" s="58" t="inlineStr">
        <is>
          <t>No</t>
        </is>
      </c>
      <c r="I5740" s="58" t="inlineStr">
        <is>
          <t>No</t>
        </is>
      </c>
      <c r="J5740" s="58" t="inlineStr">
        <is>
          <t>No internet service</t>
        </is>
      </c>
      <c r="K5740" s="58" t="inlineStr">
        <is>
          <t>No internet service</t>
        </is>
      </c>
      <c r="L5740" s="58" t="inlineStr">
        <is>
          <t>No internet service</t>
        </is>
      </c>
      <c r="M5740" s="58" t="inlineStr">
        <is>
          <t>No internet service</t>
        </is>
      </c>
      <c r="N5740" s="58" t="inlineStr">
        <is>
          <t>No internet service</t>
        </is>
      </c>
      <c r="O5740" s="58" t="inlineStr">
        <is>
          <t>No internet service</t>
        </is>
      </c>
      <c r="P5740" s="58" t="inlineStr">
        <is>
          <t>Month-to-month</t>
        </is>
      </c>
      <c r="Q5740" s="58" t="inlineStr">
        <is>
          <t>No</t>
        </is>
      </c>
      <c r="R5740" s="58" t="inlineStr">
        <is>
          <t>Mailed check</t>
        </is>
      </c>
      <c r="S5740" s="123" t="n">
        <v>20.6</v>
      </c>
      <c r="T5740" s="58" t="inlineStr">
        <is>
          <t>20.6</t>
        </is>
      </c>
      <c r="U5740" s="58" t="inlineStr">
        <is>
          <t>Yes</t>
        </is>
      </c>
      <c r="V5740" s="123">
        <f>IFERROR(VALUE(TRIM(T5740)),S5740*F5740)</f>
        <v/>
      </c>
      <c r="W5740" s="58">
        <f>IF(F5740&lt;=12,"0-12 mo",IF(F5740&lt;=24,"13-24 mo",IF(F5740&lt;=48,"25-48 mo","49+ mo")))</f>
        <v/>
      </c>
      <c r="X5740" s="58">
        <f>IF(S5740&lt;=35.5,"Q1 Low",IF(S5740&lt;=70.35,"Q2 Mid-Low",IF(S5740&lt;=89.85,"Q3 Mid-High","Q4 High")))</f>
        <v/>
      </c>
      <c r="Y5740" s="58">
        <f>IF(U5740="Yes",1,0)</f>
        <v/>
      </c>
      <c r="Z5740" s="58">
        <f>IF(P5740="Month-to-month",1,0)+IF(M5740="No",1,0)+IF(J5740="No",1,0)+IF(I5740="Fiber optic",1,0)+IF(Q5740="Yes",1,0)</f>
        <v/>
      </c>
    </row>
    <row r="5741" ht="15" customHeight="1" s="59">
      <c r="A5741" s="58" t="inlineStr">
        <is>
          <t>4199-QHJNM</t>
        </is>
      </c>
      <c r="B5741" s="58" t="inlineStr">
        <is>
          <t>Male</t>
        </is>
      </c>
      <c r="C5741" s="58" t="n">
        <v>1</v>
      </c>
      <c r="D5741" s="58" t="inlineStr">
        <is>
          <t>Yes</t>
        </is>
      </c>
      <c r="E5741" s="58" t="inlineStr">
        <is>
          <t>No</t>
        </is>
      </c>
      <c r="F5741" s="58" t="n">
        <v>67</v>
      </c>
      <c r="G5741" s="58" t="inlineStr">
        <is>
          <t>Yes</t>
        </is>
      </c>
      <c r="H5741" s="58" t="inlineStr">
        <is>
          <t>Yes</t>
        </is>
      </c>
      <c r="I5741" s="58" t="inlineStr">
        <is>
          <t>Fiber optic</t>
        </is>
      </c>
      <c r="J5741" s="58" t="inlineStr">
        <is>
          <t>No</t>
        </is>
      </c>
      <c r="K5741" s="58" t="inlineStr">
        <is>
          <t>Yes</t>
        </is>
      </c>
      <c r="L5741" s="58" t="inlineStr">
        <is>
          <t>No</t>
        </is>
      </c>
      <c r="M5741" s="58" t="inlineStr">
        <is>
          <t>Yes</t>
        </is>
      </c>
      <c r="N5741" s="58" t="inlineStr">
        <is>
          <t>Yes</t>
        </is>
      </c>
      <c r="O5741" s="58" t="inlineStr">
        <is>
          <t>Yes</t>
        </is>
      </c>
      <c r="P5741" s="58" t="inlineStr">
        <is>
          <t>Two year</t>
        </is>
      </c>
      <c r="Q5741" s="58" t="inlineStr">
        <is>
          <t>No</t>
        </is>
      </c>
      <c r="R5741" s="58" t="inlineStr">
        <is>
          <t>Bank transfer (automatic)</t>
        </is>
      </c>
      <c r="S5741" s="123" t="n">
        <v>102.9</v>
      </c>
      <c r="T5741" s="58" t="inlineStr">
        <is>
          <t>6989.7</t>
        </is>
      </c>
      <c r="U5741" s="58" t="inlineStr">
        <is>
          <t>No</t>
        </is>
      </c>
      <c r="V5741" s="123">
        <f>IFERROR(VALUE(TRIM(T5741)),S5741*F5741)</f>
        <v/>
      </c>
      <c r="W5741" s="58">
        <f>IF(F5741&lt;=12,"0-12 mo",IF(F5741&lt;=24,"13-24 mo",IF(F5741&lt;=48,"25-48 mo","49+ mo")))</f>
        <v/>
      </c>
      <c r="X5741" s="58">
        <f>IF(S5741&lt;=35.5,"Q1 Low",IF(S5741&lt;=70.35,"Q2 Mid-Low",IF(S5741&lt;=89.85,"Q3 Mid-High","Q4 High")))</f>
        <v/>
      </c>
      <c r="Y5741" s="58">
        <f>IF(U5741="Yes",1,0)</f>
        <v/>
      </c>
      <c r="Z5741" s="58">
        <f>IF(P5741="Month-to-month",1,0)+IF(M5741="No",1,0)+IF(J5741="No",1,0)+IF(I5741="Fiber optic",1,0)+IF(Q5741="Yes",1,0)</f>
        <v/>
      </c>
    </row>
    <row r="5742" ht="15" customHeight="1" s="59">
      <c r="A5742" s="58" t="inlineStr">
        <is>
          <t>8882-TLVRW</t>
        </is>
      </c>
      <c r="B5742" s="58" t="inlineStr">
        <is>
          <t>Male</t>
        </is>
      </c>
      <c r="C5742" s="58" t="n">
        <v>0</v>
      </c>
      <c r="D5742" s="58" t="inlineStr">
        <is>
          <t>Yes</t>
        </is>
      </c>
      <c r="E5742" s="58" t="inlineStr">
        <is>
          <t>Yes</t>
        </is>
      </c>
      <c r="F5742" s="58" t="n">
        <v>69</v>
      </c>
      <c r="G5742" s="58" t="inlineStr">
        <is>
          <t>No</t>
        </is>
      </c>
      <c r="H5742" s="58" t="inlineStr">
        <is>
          <t>No phone service</t>
        </is>
      </c>
      <c r="I5742" s="58" t="inlineStr">
        <is>
          <t>DSL</t>
        </is>
      </c>
      <c r="J5742" s="58" t="inlineStr">
        <is>
          <t>Yes</t>
        </is>
      </c>
      <c r="K5742" s="58" t="inlineStr">
        <is>
          <t>No</t>
        </is>
      </c>
      <c r="L5742" s="58" t="inlineStr">
        <is>
          <t>Yes</t>
        </is>
      </c>
      <c r="M5742" s="58" t="inlineStr">
        <is>
          <t>Yes</t>
        </is>
      </c>
      <c r="N5742" s="58" t="inlineStr">
        <is>
          <t>No</t>
        </is>
      </c>
      <c r="O5742" s="58" t="inlineStr">
        <is>
          <t>No</t>
        </is>
      </c>
      <c r="P5742" s="58" t="inlineStr">
        <is>
          <t>Two year</t>
        </is>
      </c>
      <c r="Q5742" s="58" t="inlineStr">
        <is>
          <t>No</t>
        </is>
      </c>
      <c r="R5742" s="58" t="inlineStr">
        <is>
          <t>Mailed check</t>
        </is>
      </c>
      <c r="S5742" s="123" t="n">
        <v>39.1</v>
      </c>
      <c r="T5742" s="58" t="inlineStr">
        <is>
          <t>2779.5</t>
        </is>
      </c>
      <c r="U5742" s="58" t="inlineStr">
        <is>
          <t>No</t>
        </is>
      </c>
      <c r="V5742" s="123">
        <f>IFERROR(VALUE(TRIM(T5742)),S5742*F5742)</f>
        <v/>
      </c>
      <c r="W5742" s="58">
        <f>IF(F5742&lt;=12,"0-12 mo",IF(F5742&lt;=24,"13-24 mo",IF(F5742&lt;=48,"25-48 mo","49+ mo")))</f>
        <v/>
      </c>
      <c r="X5742" s="58">
        <f>IF(S5742&lt;=35.5,"Q1 Low",IF(S5742&lt;=70.35,"Q2 Mid-Low",IF(S5742&lt;=89.85,"Q3 Mid-High","Q4 High")))</f>
        <v/>
      </c>
      <c r="Y5742" s="58">
        <f>IF(U5742="Yes",1,0)</f>
        <v/>
      </c>
      <c r="Z5742" s="58">
        <f>IF(P5742="Month-to-month",1,0)+IF(M5742="No",1,0)+IF(J5742="No",1,0)+IF(I5742="Fiber optic",1,0)+IF(Q5742="Yes",1,0)</f>
        <v/>
      </c>
    </row>
    <row r="5743" ht="15" customHeight="1" s="59">
      <c r="A5743" s="58" t="inlineStr">
        <is>
          <t>5883-GTGVD</t>
        </is>
      </c>
      <c r="B5743" s="58" t="inlineStr">
        <is>
          <t>Male</t>
        </is>
      </c>
      <c r="C5743" s="58" t="n">
        <v>0</v>
      </c>
      <c r="D5743" s="58" t="inlineStr">
        <is>
          <t>No</t>
        </is>
      </c>
      <c r="E5743" s="58" t="inlineStr">
        <is>
          <t>No</t>
        </is>
      </c>
      <c r="F5743" s="58" t="n">
        <v>19</v>
      </c>
      <c r="G5743" s="58" t="inlineStr">
        <is>
          <t>Yes</t>
        </is>
      </c>
      <c r="H5743" s="58" t="inlineStr">
        <is>
          <t>Yes</t>
        </is>
      </c>
      <c r="I5743" s="58" t="inlineStr">
        <is>
          <t>Fiber optic</t>
        </is>
      </c>
      <c r="J5743" s="58" t="inlineStr">
        <is>
          <t>No</t>
        </is>
      </c>
      <c r="K5743" s="58" t="inlineStr">
        <is>
          <t>Yes</t>
        </is>
      </c>
      <c r="L5743" s="58" t="inlineStr">
        <is>
          <t>No</t>
        </is>
      </c>
      <c r="M5743" s="58" t="inlineStr">
        <is>
          <t>No</t>
        </is>
      </c>
      <c r="N5743" s="58" t="inlineStr">
        <is>
          <t>Yes</t>
        </is>
      </c>
      <c r="O5743" s="58" t="inlineStr">
        <is>
          <t>Yes</t>
        </is>
      </c>
      <c r="P5743" s="58" t="inlineStr">
        <is>
          <t>Month-to-month</t>
        </is>
      </c>
      <c r="Q5743" s="58" t="inlineStr">
        <is>
          <t>Yes</t>
        </is>
      </c>
      <c r="R5743" s="58" t="inlineStr">
        <is>
          <t>Electronic check</t>
        </is>
      </c>
      <c r="S5743" s="123" t="n">
        <v>99.95</v>
      </c>
      <c r="T5743" s="58" t="inlineStr">
        <is>
          <t>1931.75</t>
        </is>
      </c>
      <c r="U5743" s="58" t="inlineStr">
        <is>
          <t>Yes</t>
        </is>
      </c>
      <c r="V5743" s="123">
        <f>IFERROR(VALUE(TRIM(T5743)),S5743*F5743)</f>
        <v/>
      </c>
      <c r="W5743" s="58">
        <f>IF(F5743&lt;=12,"0-12 mo",IF(F5743&lt;=24,"13-24 mo",IF(F5743&lt;=48,"25-48 mo","49+ mo")))</f>
        <v/>
      </c>
      <c r="X5743" s="58">
        <f>IF(S5743&lt;=35.5,"Q1 Low",IF(S5743&lt;=70.35,"Q2 Mid-Low",IF(S5743&lt;=89.85,"Q3 Mid-High","Q4 High")))</f>
        <v/>
      </c>
      <c r="Y5743" s="58">
        <f>IF(U5743="Yes",1,0)</f>
        <v/>
      </c>
      <c r="Z5743" s="58">
        <f>IF(P5743="Month-to-month",1,0)+IF(M5743="No",1,0)+IF(J5743="No",1,0)+IF(I5743="Fiber optic",1,0)+IF(Q5743="Yes",1,0)</f>
        <v/>
      </c>
    </row>
    <row r="5744" ht="15" customHeight="1" s="59">
      <c r="A5744" s="58" t="inlineStr">
        <is>
          <t>5135-GRQJV</t>
        </is>
      </c>
      <c r="B5744" s="58" t="inlineStr">
        <is>
          <t>Male</t>
        </is>
      </c>
      <c r="C5744" s="58" t="n">
        <v>1</v>
      </c>
      <c r="D5744" s="58" t="inlineStr">
        <is>
          <t>Yes</t>
        </is>
      </c>
      <c r="E5744" s="58" t="inlineStr">
        <is>
          <t>No</t>
        </is>
      </c>
      <c r="F5744" s="58" t="n">
        <v>72</v>
      </c>
      <c r="G5744" s="58" t="inlineStr">
        <is>
          <t>Yes</t>
        </is>
      </c>
      <c r="H5744" s="58" t="inlineStr">
        <is>
          <t>Yes</t>
        </is>
      </c>
      <c r="I5744" s="58" t="inlineStr">
        <is>
          <t>Fiber optic</t>
        </is>
      </c>
      <c r="J5744" s="58" t="inlineStr">
        <is>
          <t>Yes</t>
        </is>
      </c>
      <c r="K5744" s="58" t="inlineStr">
        <is>
          <t>Yes</t>
        </is>
      </c>
      <c r="L5744" s="58" t="inlineStr">
        <is>
          <t>Yes</t>
        </is>
      </c>
      <c r="M5744" s="58" t="inlineStr">
        <is>
          <t>Yes</t>
        </is>
      </c>
      <c r="N5744" s="58" t="inlineStr">
        <is>
          <t>Yes</t>
        </is>
      </c>
      <c r="O5744" s="58" t="inlineStr">
        <is>
          <t>Yes</t>
        </is>
      </c>
      <c r="P5744" s="58" t="inlineStr">
        <is>
          <t>Two year</t>
        </is>
      </c>
      <c r="Q5744" s="58" t="inlineStr">
        <is>
          <t>Yes</t>
        </is>
      </c>
      <c r="R5744" s="58" t="inlineStr">
        <is>
          <t>Mailed check</t>
        </is>
      </c>
      <c r="S5744" s="123" t="n">
        <v>114.5</v>
      </c>
      <c r="T5744" s="58" t="inlineStr">
        <is>
          <t>8331.95</t>
        </is>
      </c>
      <c r="U5744" s="58" t="inlineStr">
        <is>
          <t>No</t>
        </is>
      </c>
      <c r="V5744" s="123">
        <f>IFERROR(VALUE(TRIM(T5744)),S5744*F5744)</f>
        <v/>
      </c>
      <c r="W5744" s="58">
        <f>IF(F5744&lt;=12,"0-12 mo",IF(F5744&lt;=24,"13-24 mo",IF(F5744&lt;=48,"25-48 mo","49+ mo")))</f>
        <v/>
      </c>
      <c r="X5744" s="58">
        <f>IF(S5744&lt;=35.5,"Q1 Low",IF(S5744&lt;=70.35,"Q2 Mid-Low",IF(S5744&lt;=89.85,"Q3 Mid-High","Q4 High")))</f>
        <v/>
      </c>
      <c r="Y5744" s="58">
        <f>IF(U5744="Yes",1,0)</f>
        <v/>
      </c>
      <c r="Z5744" s="58">
        <f>IF(P5744="Month-to-month",1,0)+IF(M5744="No",1,0)+IF(J5744="No",1,0)+IF(I5744="Fiber optic",1,0)+IF(Q5744="Yes",1,0)</f>
        <v/>
      </c>
    </row>
    <row r="5745" ht="15" customHeight="1" s="59">
      <c r="A5745" s="58" t="inlineStr">
        <is>
          <t>2384-OVPSA</t>
        </is>
      </c>
      <c r="B5745" s="58" t="inlineStr">
        <is>
          <t>Female</t>
        </is>
      </c>
      <c r="C5745" s="58" t="n">
        <v>1</v>
      </c>
      <c r="D5745" s="58" t="inlineStr">
        <is>
          <t>No</t>
        </is>
      </c>
      <c r="E5745" s="58" t="inlineStr">
        <is>
          <t>No</t>
        </is>
      </c>
      <c r="F5745" s="58" t="n">
        <v>38</v>
      </c>
      <c r="G5745" s="58" t="inlineStr">
        <is>
          <t>Yes</t>
        </is>
      </c>
      <c r="H5745" s="58" t="inlineStr">
        <is>
          <t>No</t>
        </is>
      </c>
      <c r="I5745" s="58" t="inlineStr">
        <is>
          <t>No</t>
        </is>
      </c>
      <c r="J5745" s="58" t="inlineStr">
        <is>
          <t>No internet service</t>
        </is>
      </c>
      <c r="K5745" s="58" t="inlineStr">
        <is>
          <t>No internet service</t>
        </is>
      </c>
      <c r="L5745" s="58" t="inlineStr">
        <is>
          <t>No internet service</t>
        </is>
      </c>
      <c r="M5745" s="58" t="inlineStr">
        <is>
          <t>No internet service</t>
        </is>
      </c>
      <c r="N5745" s="58" t="inlineStr">
        <is>
          <t>No internet service</t>
        </is>
      </c>
      <c r="O5745" s="58" t="inlineStr">
        <is>
          <t>No internet service</t>
        </is>
      </c>
      <c r="P5745" s="58" t="inlineStr">
        <is>
          <t>Two year</t>
        </is>
      </c>
      <c r="Q5745" s="58" t="inlineStr">
        <is>
          <t>No</t>
        </is>
      </c>
      <c r="R5745" s="58" t="inlineStr">
        <is>
          <t>Mailed check</t>
        </is>
      </c>
      <c r="S5745" s="123" t="n">
        <v>20.2</v>
      </c>
      <c r="T5745" s="58" t="inlineStr">
        <is>
          <t>735.9</t>
        </is>
      </c>
      <c r="U5745" s="58" t="inlineStr">
        <is>
          <t>No</t>
        </is>
      </c>
      <c r="V5745" s="123">
        <f>IFERROR(VALUE(TRIM(T5745)),S5745*F5745)</f>
        <v/>
      </c>
      <c r="W5745" s="58">
        <f>IF(F5745&lt;=12,"0-12 mo",IF(F5745&lt;=24,"13-24 mo",IF(F5745&lt;=48,"25-48 mo","49+ mo")))</f>
        <v/>
      </c>
      <c r="X5745" s="58">
        <f>IF(S5745&lt;=35.5,"Q1 Low",IF(S5745&lt;=70.35,"Q2 Mid-Low",IF(S5745&lt;=89.85,"Q3 Mid-High","Q4 High")))</f>
        <v/>
      </c>
      <c r="Y5745" s="58">
        <f>IF(U5745="Yes",1,0)</f>
        <v/>
      </c>
      <c r="Z5745" s="58">
        <f>IF(P5745="Month-to-month",1,0)+IF(M5745="No",1,0)+IF(J5745="No",1,0)+IF(I5745="Fiber optic",1,0)+IF(Q5745="Yes",1,0)</f>
        <v/>
      </c>
    </row>
    <row r="5746" ht="15" customHeight="1" s="59">
      <c r="A5746" s="58" t="inlineStr">
        <is>
          <t>1371-WEPDS</t>
        </is>
      </c>
      <c r="B5746" s="58" t="inlineStr">
        <is>
          <t>Male</t>
        </is>
      </c>
      <c r="C5746" s="58" t="n">
        <v>1</v>
      </c>
      <c r="D5746" s="58" t="inlineStr">
        <is>
          <t>Yes</t>
        </is>
      </c>
      <c r="E5746" s="58" t="inlineStr">
        <is>
          <t>No</t>
        </is>
      </c>
      <c r="F5746" s="58" t="n">
        <v>40</v>
      </c>
      <c r="G5746" s="58" t="inlineStr">
        <is>
          <t>Yes</t>
        </is>
      </c>
      <c r="H5746" s="58" t="inlineStr">
        <is>
          <t>No</t>
        </is>
      </c>
      <c r="I5746" s="58" t="inlineStr">
        <is>
          <t>DSL</t>
        </is>
      </c>
      <c r="J5746" s="58" t="inlineStr">
        <is>
          <t>No</t>
        </is>
      </c>
      <c r="K5746" s="58" t="inlineStr">
        <is>
          <t>No</t>
        </is>
      </c>
      <c r="L5746" s="58" t="inlineStr">
        <is>
          <t>No</t>
        </is>
      </c>
      <c r="M5746" s="58" t="inlineStr">
        <is>
          <t>No</t>
        </is>
      </c>
      <c r="N5746" s="58" t="inlineStr">
        <is>
          <t>No</t>
        </is>
      </c>
      <c r="O5746" s="58" t="inlineStr">
        <is>
          <t>Yes</t>
        </is>
      </c>
      <c r="P5746" s="58" t="inlineStr">
        <is>
          <t>One year</t>
        </is>
      </c>
      <c r="Q5746" s="58" t="inlineStr">
        <is>
          <t>No</t>
        </is>
      </c>
      <c r="R5746" s="58" t="inlineStr">
        <is>
          <t>Electronic check</t>
        </is>
      </c>
      <c r="S5746" s="123" t="n">
        <v>55.8</v>
      </c>
      <c r="T5746" s="58" t="inlineStr">
        <is>
          <t>2283.3</t>
        </is>
      </c>
      <c r="U5746" s="58" t="inlineStr">
        <is>
          <t>No</t>
        </is>
      </c>
      <c r="V5746" s="123">
        <f>IFERROR(VALUE(TRIM(T5746)),S5746*F5746)</f>
        <v/>
      </c>
      <c r="W5746" s="58">
        <f>IF(F5746&lt;=12,"0-12 mo",IF(F5746&lt;=24,"13-24 mo",IF(F5746&lt;=48,"25-48 mo","49+ mo")))</f>
        <v/>
      </c>
      <c r="X5746" s="58">
        <f>IF(S5746&lt;=35.5,"Q1 Low",IF(S5746&lt;=70.35,"Q2 Mid-Low",IF(S5746&lt;=89.85,"Q3 Mid-High","Q4 High")))</f>
        <v/>
      </c>
      <c r="Y5746" s="58">
        <f>IF(U5746="Yes",1,0)</f>
        <v/>
      </c>
      <c r="Z5746" s="58">
        <f>IF(P5746="Month-to-month",1,0)+IF(M5746="No",1,0)+IF(J5746="No",1,0)+IF(I5746="Fiber optic",1,0)+IF(Q5746="Yes",1,0)</f>
        <v/>
      </c>
    </row>
    <row r="5747" ht="15" customHeight="1" s="59">
      <c r="A5747" s="58" t="inlineStr">
        <is>
          <t>3580-GICBM</t>
        </is>
      </c>
      <c r="B5747" s="58" t="inlineStr">
        <is>
          <t>Female</t>
        </is>
      </c>
      <c r="C5747" s="58" t="n">
        <v>0</v>
      </c>
      <c r="D5747" s="58" t="inlineStr">
        <is>
          <t>Yes</t>
        </is>
      </c>
      <c r="E5747" s="58" t="inlineStr">
        <is>
          <t>Yes</t>
        </is>
      </c>
      <c r="F5747" s="58" t="n">
        <v>61</v>
      </c>
      <c r="G5747" s="58" t="inlineStr">
        <is>
          <t>Yes</t>
        </is>
      </c>
      <c r="H5747" s="58" t="inlineStr">
        <is>
          <t>Yes</t>
        </is>
      </c>
      <c r="I5747" s="58" t="inlineStr">
        <is>
          <t>No</t>
        </is>
      </c>
      <c r="J5747" s="58" t="inlineStr">
        <is>
          <t>No internet service</t>
        </is>
      </c>
      <c r="K5747" s="58" t="inlineStr">
        <is>
          <t>No internet service</t>
        </is>
      </c>
      <c r="L5747" s="58" t="inlineStr">
        <is>
          <t>No internet service</t>
        </is>
      </c>
      <c r="M5747" s="58" t="inlineStr">
        <is>
          <t>No internet service</t>
        </is>
      </c>
      <c r="N5747" s="58" t="inlineStr">
        <is>
          <t>No internet service</t>
        </is>
      </c>
      <c r="O5747" s="58" t="inlineStr">
        <is>
          <t>No internet service</t>
        </is>
      </c>
      <c r="P5747" s="58" t="inlineStr">
        <is>
          <t>Two year</t>
        </is>
      </c>
      <c r="Q5747" s="58" t="inlineStr">
        <is>
          <t>Yes</t>
        </is>
      </c>
      <c r="R5747" s="58" t="inlineStr">
        <is>
          <t>Mailed check</t>
        </is>
      </c>
      <c r="S5747" s="123" t="n">
        <v>24.2</v>
      </c>
      <c r="T5747" s="58" t="inlineStr">
        <is>
          <t>1445.2</t>
        </is>
      </c>
      <c r="U5747" s="58" t="inlineStr">
        <is>
          <t>No</t>
        </is>
      </c>
      <c r="V5747" s="123">
        <f>IFERROR(VALUE(TRIM(T5747)),S5747*F5747)</f>
        <v/>
      </c>
      <c r="W5747" s="58">
        <f>IF(F5747&lt;=12,"0-12 mo",IF(F5747&lt;=24,"13-24 mo",IF(F5747&lt;=48,"25-48 mo","49+ mo")))</f>
        <v/>
      </c>
      <c r="X5747" s="58">
        <f>IF(S5747&lt;=35.5,"Q1 Low",IF(S5747&lt;=70.35,"Q2 Mid-Low",IF(S5747&lt;=89.85,"Q3 Mid-High","Q4 High")))</f>
        <v/>
      </c>
      <c r="Y5747" s="58">
        <f>IF(U5747="Yes",1,0)</f>
        <v/>
      </c>
      <c r="Z5747" s="58">
        <f>IF(P5747="Month-to-month",1,0)+IF(M5747="No",1,0)+IF(J5747="No",1,0)+IF(I5747="Fiber optic",1,0)+IF(Q5747="Yes",1,0)</f>
        <v/>
      </c>
    </row>
    <row r="5748" ht="15" customHeight="1" s="59">
      <c r="A5748" s="58" t="inlineStr">
        <is>
          <t>4817-QRJSX</t>
        </is>
      </c>
      <c r="B5748" s="58" t="inlineStr">
        <is>
          <t>Female</t>
        </is>
      </c>
      <c r="C5748" s="58" t="n">
        <v>0</v>
      </c>
      <c r="D5748" s="58" t="inlineStr">
        <is>
          <t>No</t>
        </is>
      </c>
      <c r="E5748" s="58" t="inlineStr">
        <is>
          <t>No</t>
        </is>
      </c>
      <c r="F5748" s="58" t="n">
        <v>10</v>
      </c>
      <c r="G5748" s="58" t="inlineStr">
        <is>
          <t>Yes</t>
        </is>
      </c>
      <c r="H5748" s="58" t="inlineStr">
        <is>
          <t>Yes</t>
        </is>
      </c>
      <c r="I5748" s="58" t="inlineStr">
        <is>
          <t>Fiber optic</t>
        </is>
      </c>
      <c r="J5748" s="58" t="inlineStr">
        <is>
          <t>No</t>
        </is>
      </c>
      <c r="K5748" s="58" t="inlineStr">
        <is>
          <t>Yes</t>
        </is>
      </c>
      <c r="L5748" s="58" t="inlineStr">
        <is>
          <t>No</t>
        </is>
      </c>
      <c r="M5748" s="58" t="inlineStr">
        <is>
          <t>No</t>
        </is>
      </c>
      <c r="N5748" s="58" t="inlineStr">
        <is>
          <t>No</t>
        </is>
      </c>
      <c r="O5748" s="58" t="inlineStr">
        <is>
          <t>No</t>
        </is>
      </c>
      <c r="P5748" s="58" t="inlineStr">
        <is>
          <t>Month-to-month</t>
        </is>
      </c>
      <c r="Q5748" s="58" t="inlineStr">
        <is>
          <t>Yes</t>
        </is>
      </c>
      <c r="R5748" s="58" t="inlineStr">
        <is>
          <t>Credit card (automatic)</t>
        </is>
      </c>
      <c r="S5748" s="123" t="n">
        <v>81</v>
      </c>
      <c r="T5748" s="58" t="inlineStr">
        <is>
          <t>818.05</t>
        </is>
      </c>
      <c r="U5748" s="58" t="inlineStr">
        <is>
          <t>Yes</t>
        </is>
      </c>
      <c r="V5748" s="123">
        <f>IFERROR(VALUE(TRIM(T5748)),S5748*F5748)</f>
        <v/>
      </c>
      <c r="W5748" s="58">
        <f>IF(F5748&lt;=12,"0-12 mo",IF(F5748&lt;=24,"13-24 mo",IF(F5748&lt;=48,"25-48 mo","49+ mo")))</f>
        <v/>
      </c>
      <c r="X5748" s="58">
        <f>IF(S5748&lt;=35.5,"Q1 Low",IF(S5748&lt;=70.35,"Q2 Mid-Low",IF(S5748&lt;=89.85,"Q3 Mid-High","Q4 High")))</f>
        <v/>
      </c>
      <c r="Y5748" s="58">
        <f>IF(U5748="Yes",1,0)</f>
        <v/>
      </c>
      <c r="Z5748" s="58">
        <f>IF(P5748="Month-to-month",1,0)+IF(M5748="No",1,0)+IF(J5748="No",1,0)+IF(I5748="Fiber optic",1,0)+IF(Q5748="Yes",1,0)</f>
        <v/>
      </c>
    </row>
    <row r="5749" ht="15" customHeight="1" s="59">
      <c r="A5749" s="58" t="inlineStr">
        <is>
          <t>9730-DRTMJ</t>
        </is>
      </c>
      <c r="B5749" s="58" t="inlineStr">
        <is>
          <t>Male</t>
        </is>
      </c>
      <c r="C5749" s="58" t="n">
        <v>0</v>
      </c>
      <c r="D5749" s="58" t="inlineStr">
        <is>
          <t>Yes</t>
        </is>
      </c>
      <c r="E5749" s="58" t="inlineStr">
        <is>
          <t>No</t>
        </is>
      </c>
      <c r="F5749" s="58" t="n">
        <v>32</v>
      </c>
      <c r="G5749" s="58" t="inlineStr">
        <is>
          <t>Yes</t>
        </is>
      </c>
      <c r="H5749" s="58" t="inlineStr">
        <is>
          <t>Yes</t>
        </is>
      </c>
      <c r="I5749" s="58" t="inlineStr">
        <is>
          <t>DSL</t>
        </is>
      </c>
      <c r="J5749" s="58" t="inlineStr">
        <is>
          <t>Yes</t>
        </is>
      </c>
      <c r="K5749" s="58" t="inlineStr">
        <is>
          <t>No</t>
        </is>
      </c>
      <c r="L5749" s="58" t="inlineStr">
        <is>
          <t>No</t>
        </is>
      </c>
      <c r="M5749" s="58" t="inlineStr">
        <is>
          <t>Yes</t>
        </is>
      </c>
      <c r="N5749" s="58" t="inlineStr">
        <is>
          <t>Yes</t>
        </is>
      </c>
      <c r="O5749" s="58" t="inlineStr">
        <is>
          <t>No</t>
        </is>
      </c>
      <c r="P5749" s="58" t="inlineStr">
        <is>
          <t>One year</t>
        </is>
      </c>
      <c r="Q5749" s="58" t="inlineStr">
        <is>
          <t>Yes</t>
        </is>
      </c>
      <c r="R5749" s="58" t="inlineStr">
        <is>
          <t>Credit card (automatic)</t>
        </is>
      </c>
      <c r="S5749" s="123" t="n">
        <v>72.8</v>
      </c>
      <c r="T5749" s="58" t="inlineStr">
        <is>
          <t>2333.05</t>
        </is>
      </c>
      <c r="U5749" s="58" t="inlineStr">
        <is>
          <t>No</t>
        </is>
      </c>
      <c r="V5749" s="123">
        <f>IFERROR(VALUE(TRIM(T5749)),S5749*F5749)</f>
        <v/>
      </c>
      <c r="W5749" s="58">
        <f>IF(F5749&lt;=12,"0-12 mo",IF(F5749&lt;=24,"13-24 mo",IF(F5749&lt;=48,"25-48 mo","49+ mo")))</f>
        <v/>
      </c>
      <c r="X5749" s="58">
        <f>IF(S5749&lt;=35.5,"Q1 Low",IF(S5749&lt;=70.35,"Q2 Mid-Low",IF(S5749&lt;=89.85,"Q3 Mid-High","Q4 High")))</f>
        <v/>
      </c>
      <c r="Y5749" s="58">
        <f>IF(U5749="Yes",1,0)</f>
        <v/>
      </c>
      <c r="Z5749" s="58">
        <f>IF(P5749="Month-to-month",1,0)+IF(M5749="No",1,0)+IF(J5749="No",1,0)+IF(I5749="Fiber optic",1,0)+IF(Q5749="Yes",1,0)</f>
        <v/>
      </c>
    </row>
    <row r="5750" ht="15" customHeight="1" s="59">
      <c r="A5750" s="58" t="inlineStr">
        <is>
          <t>4686-UXDML</t>
        </is>
      </c>
      <c r="B5750" s="58" t="inlineStr">
        <is>
          <t>Female</t>
        </is>
      </c>
      <c r="C5750" s="58" t="n">
        <v>0</v>
      </c>
      <c r="D5750" s="58" t="inlineStr">
        <is>
          <t>No</t>
        </is>
      </c>
      <c r="E5750" s="58" t="inlineStr">
        <is>
          <t>No</t>
        </is>
      </c>
      <c r="F5750" s="58" t="n">
        <v>21</v>
      </c>
      <c r="G5750" s="58" t="inlineStr">
        <is>
          <t>Yes</t>
        </is>
      </c>
      <c r="H5750" s="58" t="inlineStr">
        <is>
          <t>Yes</t>
        </is>
      </c>
      <c r="I5750" s="58" t="inlineStr">
        <is>
          <t>Fiber optic</t>
        </is>
      </c>
      <c r="J5750" s="58" t="inlineStr">
        <is>
          <t>No</t>
        </is>
      </c>
      <c r="K5750" s="58" t="inlineStr">
        <is>
          <t>Yes</t>
        </is>
      </c>
      <c r="L5750" s="58" t="inlineStr">
        <is>
          <t>No</t>
        </is>
      </c>
      <c r="M5750" s="58" t="inlineStr">
        <is>
          <t>No</t>
        </is>
      </c>
      <c r="N5750" s="58" t="inlineStr">
        <is>
          <t>Yes</t>
        </is>
      </c>
      <c r="O5750" s="58" t="inlineStr">
        <is>
          <t>Yes</t>
        </is>
      </c>
      <c r="P5750" s="58" t="inlineStr">
        <is>
          <t>Month-to-month</t>
        </is>
      </c>
      <c r="Q5750" s="58" t="inlineStr">
        <is>
          <t>Yes</t>
        </is>
      </c>
      <c r="R5750" s="58" t="inlineStr">
        <is>
          <t>Credit card (automatic)</t>
        </is>
      </c>
      <c r="S5750" s="123" t="n">
        <v>99.84999999999999</v>
      </c>
      <c r="T5750" s="58" t="inlineStr">
        <is>
          <t>1992.55</t>
        </is>
      </c>
      <c r="U5750" s="58" t="inlineStr">
        <is>
          <t>No</t>
        </is>
      </c>
      <c r="V5750" s="123">
        <f>IFERROR(VALUE(TRIM(T5750)),S5750*F5750)</f>
        <v/>
      </c>
      <c r="W5750" s="58">
        <f>IF(F5750&lt;=12,"0-12 mo",IF(F5750&lt;=24,"13-24 mo",IF(F5750&lt;=48,"25-48 mo","49+ mo")))</f>
        <v/>
      </c>
      <c r="X5750" s="58">
        <f>IF(S5750&lt;=35.5,"Q1 Low",IF(S5750&lt;=70.35,"Q2 Mid-Low",IF(S5750&lt;=89.85,"Q3 Mid-High","Q4 High")))</f>
        <v/>
      </c>
      <c r="Y5750" s="58">
        <f>IF(U5750="Yes",1,0)</f>
        <v/>
      </c>
      <c r="Z5750" s="58">
        <f>IF(P5750="Month-to-month",1,0)+IF(M5750="No",1,0)+IF(J5750="No",1,0)+IF(I5750="Fiber optic",1,0)+IF(Q5750="Yes",1,0)</f>
        <v/>
      </c>
    </row>
    <row r="5751" ht="15" customHeight="1" s="59">
      <c r="A5751" s="58" t="inlineStr">
        <is>
          <t>3349-ANQNH</t>
        </is>
      </c>
      <c r="B5751" s="58" t="inlineStr">
        <is>
          <t>Female</t>
        </is>
      </c>
      <c r="C5751" s="58" t="n">
        <v>1</v>
      </c>
      <c r="D5751" s="58" t="inlineStr">
        <is>
          <t>No</t>
        </is>
      </c>
      <c r="E5751" s="58" t="inlineStr">
        <is>
          <t>No</t>
        </is>
      </c>
      <c r="F5751" s="58" t="n">
        <v>59</v>
      </c>
      <c r="G5751" s="58" t="inlineStr">
        <is>
          <t>Yes</t>
        </is>
      </c>
      <c r="H5751" s="58" t="inlineStr">
        <is>
          <t>Yes</t>
        </is>
      </c>
      <c r="I5751" s="58" t="inlineStr">
        <is>
          <t>Fiber optic</t>
        </is>
      </c>
      <c r="J5751" s="58" t="inlineStr">
        <is>
          <t>No</t>
        </is>
      </c>
      <c r="K5751" s="58" t="inlineStr">
        <is>
          <t>No</t>
        </is>
      </c>
      <c r="L5751" s="58" t="inlineStr">
        <is>
          <t>Yes</t>
        </is>
      </c>
      <c r="M5751" s="58" t="inlineStr">
        <is>
          <t>No</t>
        </is>
      </c>
      <c r="N5751" s="58" t="inlineStr">
        <is>
          <t>Yes</t>
        </is>
      </c>
      <c r="O5751" s="58" t="inlineStr">
        <is>
          <t>Yes</t>
        </is>
      </c>
      <c r="P5751" s="58" t="inlineStr">
        <is>
          <t>One year</t>
        </is>
      </c>
      <c r="Q5751" s="58" t="inlineStr">
        <is>
          <t>Yes</t>
        </is>
      </c>
      <c r="R5751" s="58" t="inlineStr">
        <is>
          <t>Electronic check</t>
        </is>
      </c>
      <c r="S5751" s="123" t="n">
        <v>99.5</v>
      </c>
      <c r="T5751" s="58" t="inlineStr">
        <is>
          <t>5890</t>
        </is>
      </c>
      <c r="U5751" s="58" t="inlineStr">
        <is>
          <t>No</t>
        </is>
      </c>
      <c r="V5751" s="123">
        <f>IFERROR(VALUE(TRIM(T5751)),S5751*F5751)</f>
        <v/>
      </c>
      <c r="W5751" s="58">
        <f>IF(F5751&lt;=12,"0-12 mo",IF(F5751&lt;=24,"13-24 mo",IF(F5751&lt;=48,"25-48 mo","49+ mo")))</f>
        <v/>
      </c>
      <c r="X5751" s="58">
        <f>IF(S5751&lt;=35.5,"Q1 Low",IF(S5751&lt;=70.35,"Q2 Mid-Low",IF(S5751&lt;=89.85,"Q3 Mid-High","Q4 High")))</f>
        <v/>
      </c>
      <c r="Y5751" s="58">
        <f>IF(U5751="Yes",1,0)</f>
        <v/>
      </c>
      <c r="Z5751" s="58">
        <f>IF(P5751="Month-to-month",1,0)+IF(M5751="No",1,0)+IF(J5751="No",1,0)+IF(I5751="Fiber optic",1,0)+IF(Q5751="Yes",1,0)</f>
        <v/>
      </c>
    </row>
    <row r="5752" ht="15" customHeight="1" s="59">
      <c r="A5752" s="58" t="inlineStr">
        <is>
          <t>2398-YPMUR</t>
        </is>
      </c>
      <c r="B5752" s="58" t="inlineStr">
        <is>
          <t>Female</t>
        </is>
      </c>
      <c r="C5752" s="58" t="n">
        <v>1</v>
      </c>
      <c r="D5752" s="58" t="inlineStr">
        <is>
          <t>Yes</t>
        </is>
      </c>
      <c r="E5752" s="58" t="inlineStr">
        <is>
          <t>No</t>
        </is>
      </c>
      <c r="F5752" s="58" t="n">
        <v>13</v>
      </c>
      <c r="G5752" s="58" t="inlineStr">
        <is>
          <t>Yes</t>
        </is>
      </c>
      <c r="H5752" s="58" t="inlineStr">
        <is>
          <t>No</t>
        </is>
      </c>
      <c r="I5752" s="58" t="inlineStr">
        <is>
          <t>Fiber optic</t>
        </is>
      </c>
      <c r="J5752" s="58" t="inlineStr">
        <is>
          <t>No</t>
        </is>
      </c>
      <c r="K5752" s="58" t="inlineStr">
        <is>
          <t>No</t>
        </is>
      </c>
      <c r="L5752" s="58" t="inlineStr">
        <is>
          <t>No</t>
        </is>
      </c>
      <c r="M5752" s="58" t="inlineStr">
        <is>
          <t>No</t>
        </is>
      </c>
      <c r="N5752" s="58" t="inlineStr">
        <is>
          <t>No</t>
        </is>
      </c>
      <c r="O5752" s="58" t="inlineStr">
        <is>
          <t>No</t>
        </is>
      </c>
      <c r="P5752" s="58" t="inlineStr">
        <is>
          <t>Month-to-month</t>
        </is>
      </c>
      <c r="Q5752" s="58" t="inlineStr">
        <is>
          <t>Yes</t>
        </is>
      </c>
      <c r="R5752" s="58" t="inlineStr">
        <is>
          <t>Electronic check</t>
        </is>
      </c>
      <c r="S5752" s="123" t="n">
        <v>70.15000000000001</v>
      </c>
      <c r="T5752" s="58" t="inlineStr">
        <is>
          <t>916.75</t>
        </is>
      </c>
      <c r="U5752" s="58" t="inlineStr">
        <is>
          <t>Yes</t>
        </is>
      </c>
      <c r="V5752" s="123">
        <f>IFERROR(VALUE(TRIM(T5752)),S5752*F5752)</f>
        <v/>
      </c>
      <c r="W5752" s="58">
        <f>IF(F5752&lt;=12,"0-12 mo",IF(F5752&lt;=24,"13-24 mo",IF(F5752&lt;=48,"25-48 mo","49+ mo")))</f>
        <v/>
      </c>
      <c r="X5752" s="58">
        <f>IF(S5752&lt;=35.5,"Q1 Low",IF(S5752&lt;=70.35,"Q2 Mid-Low",IF(S5752&lt;=89.85,"Q3 Mid-High","Q4 High")))</f>
        <v/>
      </c>
      <c r="Y5752" s="58">
        <f>IF(U5752="Yes",1,0)</f>
        <v/>
      </c>
      <c r="Z5752" s="58">
        <f>IF(P5752="Month-to-month",1,0)+IF(M5752="No",1,0)+IF(J5752="No",1,0)+IF(I5752="Fiber optic",1,0)+IF(Q5752="Yes",1,0)</f>
        <v/>
      </c>
    </row>
    <row r="5753" ht="15" customHeight="1" s="59">
      <c r="A5753" s="58" t="inlineStr">
        <is>
          <t>0932-YIXYU</t>
        </is>
      </c>
      <c r="B5753" s="58" t="inlineStr">
        <is>
          <t>Female</t>
        </is>
      </c>
      <c r="C5753" s="58" t="n">
        <v>0</v>
      </c>
      <c r="D5753" s="58" t="inlineStr">
        <is>
          <t>No</t>
        </is>
      </c>
      <c r="E5753" s="58" t="inlineStr">
        <is>
          <t>No</t>
        </is>
      </c>
      <c r="F5753" s="58" t="n">
        <v>47</v>
      </c>
      <c r="G5753" s="58" t="inlineStr">
        <is>
          <t>Yes</t>
        </is>
      </c>
      <c r="H5753" s="58" t="inlineStr">
        <is>
          <t>No</t>
        </is>
      </c>
      <c r="I5753" s="58" t="inlineStr">
        <is>
          <t>No</t>
        </is>
      </c>
      <c r="J5753" s="58" t="inlineStr">
        <is>
          <t>No internet service</t>
        </is>
      </c>
      <c r="K5753" s="58" t="inlineStr">
        <is>
          <t>No internet service</t>
        </is>
      </c>
      <c r="L5753" s="58" t="inlineStr">
        <is>
          <t>No internet service</t>
        </is>
      </c>
      <c r="M5753" s="58" t="inlineStr">
        <is>
          <t>No internet service</t>
        </is>
      </c>
      <c r="N5753" s="58" t="inlineStr">
        <is>
          <t>No internet service</t>
        </is>
      </c>
      <c r="O5753" s="58" t="inlineStr">
        <is>
          <t>No internet service</t>
        </is>
      </c>
      <c r="P5753" s="58" t="inlineStr">
        <is>
          <t>Two year</t>
        </is>
      </c>
      <c r="Q5753" s="58" t="inlineStr">
        <is>
          <t>No</t>
        </is>
      </c>
      <c r="R5753" s="58" t="inlineStr">
        <is>
          <t>Credit card (automatic)</t>
        </is>
      </c>
      <c r="S5753" s="123" t="n">
        <v>20.25</v>
      </c>
      <c r="T5753" s="58" t="inlineStr">
        <is>
          <t>1029.8</t>
        </is>
      </c>
      <c r="U5753" s="58" t="inlineStr">
        <is>
          <t>No</t>
        </is>
      </c>
      <c r="V5753" s="123">
        <f>IFERROR(VALUE(TRIM(T5753)),S5753*F5753)</f>
        <v/>
      </c>
      <c r="W5753" s="58">
        <f>IF(F5753&lt;=12,"0-12 mo",IF(F5753&lt;=24,"13-24 mo",IF(F5753&lt;=48,"25-48 mo","49+ mo")))</f>
        <v/>
      </c>
      <c r="X5753" s="58">
        <f>IF(S5753&lt;=35.5,"Q1 Low",IF(S5753&lt;=70.35,"Q2 Mid-Low",IF(S5753&lt;=89.85,"Q3 Mid-High","Q4 High")))</f>
        <v/>
      </c>
      <c r="Y5753" s="58">
        <f>IF(U5753="Yes",1,0)</f>
        <v/>
      </c>
      <c r="Z5753" s="58">
        <f>IF(P5753="Month-to-month",1,0)+IF(M5753="No",1,0)+IF(J5753="No",1,0)+IF(I5753="Fiber optic",1,0)+IF(Q5753="Yes",1,0)</f>
        <v/>
      </c>
    </row>
    <row r="5754" ht="15" customHeight="1" s="59">
      <c r="A5754" s="58" t="inlineStr">
        <is>
          <t>7480-SPLEF</t>
        </is>
      </c>
      <c r="B5754" s="58" t="inlineStr">
        <is>
          <t>Male</t>
        </is>
      </c>
      <c r="C5754" s="58" t="n">
        <v>0</v>
      </c>
      <c r="D5754" s="58" t="inlineStr">
        <is>
          <t>Yes</t>
        </is>
      </c>
      <c r="E5754" s="58" t="inlineStr">
        <is>
          <t>Yes</t>
        </is>
      </c>
      <c r="F5754" s="58" t="n">
        <v>69</v>
      </c>
      <c r="G5754" s="58" t="inlineStr">
        <is>
          <t>Yes</t>
        </is>
      </c>
      <c r="H5754" s="58" t="inlineStr">
        <is>
          <t>Yes</t>
        </is>
      </c>
      <c r="I5754" s="58" t="inlineStr">
        <is>
          <t>No</t>
        </is>
      </c>
      <c r="J5754" s="58" t="inlineStr">
        <is>
          <t>No internet service</t>
        </is>
      </c>
      <c r="K5754" s="58" t="inlineStr">
        <is>
          <t>No internet service</t>
        </is>
      </c>
      <c r="L5754" s="58" t="inlineStr">
        <is>
          <t>No internet service</t>
        </is>
      </c>
      <c r="M5754" s="58" t="inlineStr">
        <is>
          <t>No internet service</t>
        </is>
      </c>
      <c r="N5754" s="58" t="inlineStr">
        <is>
          <t>No internet service</t>
        </is>
      </c>
      <c r="O5754" s="58" t="inlineStr">
        <is>
          <t>No internet service</t>
        </is>
      </c>
      <c r="P5754" s="58" t="inlineStr">
        <is>
          <t>Two year</t>
        </is>
      </c>
      <c r="Q5754" s="58" t="inlineStr">
        <is>
          <t>Yes</t>
        </is>
      </c>
      <c r="R5754" s="58" t="inlineStr">
        <is>
          <t>Bank transfer (automatic)</t>
        </is>
      </c>
      <c r="S5754" s="123" t="n">
        <v>26</v>
      </c>
      <c r="T5754" s="58" t="inlineStr">
        <is>
          <t>1796.55</t>
        </is>
      </c>
      <c r="U5754" s="58" t="inlineStr">
        <is>
          <t>No</t>
        </is>
      </c>
      <c r="V5754" s="123">
        <f>IFERROR(VALUE(TRIM(T5754)),S5754*F5754)</f>
        <v/>
      </c>
      <c r="W5754" s="58">
        <f>IF(F5754&lt;=12,"0-12 mo",IF(F5754&lt;=24,"13-24 mo",IF(F5754&lt;=48,"25-48 mo","49+ mo")))</f>
        <v/>
      </c>
      <c r="X5754" s="58">
        <f>IF(S5754&lt;=35.5,"Q1 Low",IF(S5754&lt;=70.35,"Q2 Mid-Low",IF(S5754&lt;=89.85,"Q3 Mid-High","Q4 High")))</f>
        <v/>
      </c>
      <c r="Y5754" s="58">
        <f>IF(U5754="Yes",1,0)</f>
        <v/>
      </c>
      <c r="Z5754" s="58">
        <f>IF(P5754="Month-to-month",1,0)+IF(M5754="No",1,0)+IF(J5754="No",1,0)+IF(I5754="Fiber optic",1,0)+IF(Q5754="Yes",1,0)</f>
        <v/>
      </c>
    </row>
    <row r="5755" ht="15" customHeight="1" s="59">
      <c r="A5755" s="58" t="inlineStr">
        <is>
          <t>7636-XUHWW</t>
        </is>
      </c>
      <c r="B5755" s="58" t="inlineStr">
        <is>
          <t>Male</t>
        </is>
      </c>
      <c r="C5755" s="58" t="n">
        <v>0</v>
      </c>
      <c r="D5755" s="58" t="inlineStr">
        <is>
          <t>No</t>
        </is>
      </c>
      <c r="E5755" s="58" t="inlineStr">
        <is>
          <t>No</t>
        </is>
      </c>
      <c r="F5755" s="58" t="n">
        <v>2</v>
      </c>
      <c r="G5755" s="58" t="inlineStr">
        <is>
          <t>Yes</t>
        </is>
      </c>
      <c r="H5755" s="58" t="inlineStr">
        <is>
          <t>No</t>
        </is>
      </c>
      <c r="I5755" s="58" t="inlineStr">
        <is>
          <t>No</t>
        </is>
      </c>
      <c r="J5755" s="58" t="inlineStr">
        <is>
          <t>No internet service</t>
        </is>
      </c>
      <c r="K5755" s="58" t="inlineStr">
        <is>
          <t>No internet service</t>
        </is>
      </c>
      <c r="L5755" s="58" t="inlineStr">
        <is>
          <t>No internet service</t>
        </is>
      </c>
      <c r="M5755" s="58" t="inlineStr">
        <is>
          <t>No internet service</t>
        </is>
      </c>
      <c r="N5755" s="58" t="inlineStr">
        <is>
          <t>No internet service</t>
        </is>
      </c>
      <c r="O5755" s="58" t="inlineStr">
        <is>
          <t>No internet service</t>
        </is>
      </c>
      <c r="P5755" s="58" t="inlineStr">
        <is>
          <t>Month-to-month</t>
        </is>
      </c>
      <c r="Q5755" s="58" t="inlineStr">
        <is>
          <t>Yes</t>
        </is>
      </c>
      <c r="R5755" s="58" t="inlineStr">
        <is>
          <t>Credit card (automatic)</t>
        </is>
      </c>
      <c r="S5755" s="123" t="n">
        <v>19.9</v>
      </c>
      <c r="T5755" s="58" t="inlineStr">
        <is>
          <t>33.7</t>
        </is>
      </c>
      <c r="U5755" s="58" t="inlineStr">
        <is>
          <t>No</t>
        </is>
      </c>
      <c r="V5755" s="123">
        <f>IFERROR(VALUE(TRIM(T5755)),S5755*F5755)</f>
        <v/>
      </c>
      <c r="W5755" s="58">
        <f>IF(F5755&lt;=12,"0-12 mo",IF(F5755&lt;=24,"13-24 mo",IF(F5755&lt;=48,"25-48 mo","49+ mo")))</f>
        <v/>
      </c>
      <c r="X5755" s="58">
        <f>IF(S5755&lt;=35.5,"Q1 Low",IF(S5755&lt;=70.35,"Q2 Mid-Low",IF(S5755&lt;=89.85,"Q3 Mid-High","Q4 High")))</f>
        <v/>
      </c>
      <c r="Y5755" s="58">
        <f>IF(U5755="Yes",1,0)</f>
        <v/>
      </c>
      <c r="Z5755" s="58">
        <f>IF(P5755="Month-to-month",1,0)+IF(M5755="No",1,0)+IF(J5755="No",1,0)+IF(I5755="Fiber optic",1,0)+IF(Q5755="Yes",1,0)</f>
        <v/>
      </c>
    </row>
    <row r="5756" ht="15" customHeight="1" s="59">
      <c r="A5756" s="58" t="inlineStr">
        <is>
          <t>1431-CYWMH</t>
        </is>
      </c>
      <c r="B5756" s="58" t="inlineStr">
        <is>
          <t>Female</t>
        </is>
      </c>
      <c r="C5756" s="58" t="n">
        <v>0</v>
      </c>
      <c r="D5756" s="58" t="inlineStr">
        <is>
          <t>Yes</t>
        </is>
      </c>
      <c r="E5756" s="58" t="inlineStr">
        <is>
          <t>Yes</t>
        </is>
      </c>
      <c r="F5756" s="58" t="n">
        <v>22</v>
      </c>
      <c r="G5756" s="58" t="inlineStr">
        <is>
          <t>Yes</t>
        </is>
      </c>
      <c r="H5756" s="58" t="inlineStr">
        <is>
          <t>No</t>
        </is>
      </c>
      <c r="I5756" s="58" t="inlineStr">
        <is>
          <t>No</t>
        </is>
      </c>
      <c r="J5756" s="58" t="inlineStr">
        <is>
          <t>No internet service</t>
        </is>
      </c>
      <c r="K5756" s="58" t="inlineStr">
        <is>
          <t>No internet service</t>
        </is>
      </c>
      <c r="L5756" s="58" t="inlineStr">
        <is>
          <t>No internet service</t>
        </is>
      </c>
      <c r="M5756" s="58" t="inlineStr">
        <is>
          <t>No internet service</t>
        </is>
      </c>
      <c r="N5756" s="58" t="inlineStr">
        <is>
          <t>No internet service</t>
        </is>
      </c>
      <c r="O5756" s="58" t="inlineStr">
        <is>
          <t>No internet service</t>
        </is>
      </c>
      <c r="P5756" s="58" t="inlineStr">
        <is>
          <t>Month-to-month</t>
        </is>
      </c>
      <c r="Q5756" s="58" t="inlineStr">
        <is>
          <t>No</t>
        </is>
      </c>
      <c r="R5756" s="58" t="inlineStr">
        <is>
          <t>Bank transfer (automatic)</t>
        </is>
      </c>
      <c r="S5756" s="123" t="n">
        <v>19.05</v>
      </c>
      <c r="T5756" s="58" t="inlineStr">
        <is>
          <t>454.05</t>
        </is>
      </c>
      <c r="U5756" s="58" t="inlineStr">
        <is>
          <t>No</t>
        </is>
      </c>
      <c r="V5756" s="123">
        <f>IFERROR(VALUE(TRIM(T5756)),S5756*F5756)</f>
        <v/>
      </c>
      <c r="W5756" s="58">
        <f>IF(F5756&lt;=12,"0-12 mo",IF(F5756&lt;=24,"13-24 mo",IF(F5756&lt;=48,"25-48 mo","49+ mo")))</f>
        <v/>
      </c>
      <c r="X5756" s="58">
        <f>IF(S5756&lt;=35.5,"Q1 Low",IF(S5756&lt;=70.35,"Q2 Mid-Low",IF(S5756&lt;=89.85,"Q3 Mid-High","Q4 High")))</f>
        <v/>
      </c>
      <c r="Y5756" s="58">
        <f>IF(U5756="Yes",1,0)</f>
        <v/>
      </c>
      <c r="Z5756" s="58">
        <f>IF(P5756="Month-to-month",1,0)+IF(M5756="No",1,0)+IF(J5756="No",1,0)+IF(I5756="Fiber optic",1,0)+IF(Q5756="Yes",1,0)</f>
        <v/>
      </c>
    </row>
    <row r="5757" ht="15" customHeight="1" s="59">
      <c r="A5757" s="58" t="inlineStr">
        <is>
          <t>5937-EORGB</t>
        </is>
      </c>
      <c r="B5757" s="58" t="inlineStr">
        <is>
          <t>Male</t>
        </is>
      </c>
      <c r="C5757" s="58" t="n">
        <v>1</v>
      </c>
      <c r="D5757" s="58" t="inlineStr">
        <is>
          <t>Yes</t>
        </is>
      </c>
      <c r="E5757" s="58" t="inlineStr">
        <is>
          <t>No</t>
        </is>
      </c>
      <c r="F5757" s="58" t="n">
        <v>15</v>
      </c>
      <c r="G5757" s="58" t="inlineStr">
        <is>
          <t>Yes</t>
        </is>
      </c>
      <c r="H5757" s="58" t="inlineStr">
        <is>
          <t>Yes</t>
        </is>
      </c>
      <c r="I5757" s="58" t="inlineStr">
        <is>
          <t>Fiber optic</t>
        </is>
      </c>
      <c r="J5757" s="58" t="inlineStr">
        <is>
          <t>Yes</t>
        </is>
      </c>
      <c r="K5757" s="58" t="inlineStr">
        <is>
          <t>No</t>
        </is>
      </c>
      <c r="L5757" s="58" t="inlineStr">
        <is>
          <t>Yes</t>
        </is>
      </c>
      <c r="M5757" s="58" t="inlineStr">
        <is>
          <t>No</t>
        </is>
      </c>
      <c r="N5757" s="58" t="inlineStr">
        <is>
          <t>Yes</t>
        </is>
      </c>
      <c r="O5757" s="58" t="inlineStr">
        <is>
          <t>No</t>
        </is>
      </c>
      <c r="P5757" s="58" t="inlineStr">
        <is>
          <t>Month-to-month</t>
        </is>
      </c>
      <c r="Q5757" s="58" t="inlineStr">
        <is>
          <t>Yes</t>
        </is>
      </c>
      <c r="R5757" s="58" t="inlineStr">
        <is>
          <t>Electronic check</t>
        </is>
      </c>
      <c r="S5757" s="123" t="n">
        <v>96.5</v>
      </c>
      <c r="T5757" s="58" t="inlineStr">
        <is>
          <t>1392.25</t>
        </is>
      </c>
      <c r="U5757" s="58" t="inlineStr">
        <is>
          <t>No</t>
        </is>
      </c>
      <c r="V5757" s="123">
        <f>IFERROR(VALUE(TRIM(T5757)),S5757*F5757)</f>
        <v/>
      </c>
      <c r="W5757" s="58">
        <f>IF(F5757&lt;=12,"0-12 mo",IF(F5757&lt;=24,"13-24 mo",IF(F5757&lt;=48,"25-48 mo","49+ mo")))</f>
        <v/>
      </c>
      <c r="X5757" s="58">
        <f>IF(S5757&lt;=35.5,"Q1 Low",IF(S5757&lt;=70.35,"Q2 Mid-Low",IF(S5757&lt;=89.85,"Q3 Mid-High","Q4 High")))</f>
        <v/>
      </c>
      <c r="Y5757" s="58">
        <f>IF(U5757="Yes",1,0)</f>
        <v/>
      </c>
      <c r="Z5757" s="58">
        <f>IF(P5757="Month-to-month",1,0)+IF(M5757="No",1,0)+IF(J5757="No",1,0)+IF(I5757="Fiber optic",1,0)+IF(Q5757="Yes",1,0)</f>
        <v/>
      </c>
    </row>
    <row r="5758" ht="15" customHeight="1" s="59">
      <c r="A5758" s="58" t="inlineStr">
        <is>
          <t>6349-JDHQP</t>
        </is>
      </c>
      <c r="B5758" s="58" t="inlineStr">
        <is>
          <t>Female</t>
        </is>
      </c>
      <c r="C5758" s="58" t="n">
        <v>0</v>
      </c>
      <c r="D5758" s="58" t="inlineStr">
        <is>
          <t>No</t>
        </is>
      </c>
      <c r="E5758" s="58" t="inlineStr">
        <is>
          <t>No</t>
        </is>
      </c>
      <c r="F5758" s="58" t="n">
        <v>53</v>
      </c>
      <c r="G5758" s="58" t="inlineStr">
        <is>
          <t>Yes</t>
        </is>
      </c>
      <c r="H5758" s="58" t="inlineStr">
        <is>
          <t>No</t>
        </is>
      </c>
      <c r="I5758" s="58" t="inlineStr">
        <is>
          <t>No</t>
        </is>
      </c>
      <c r="J5758" s="58" t="inlineStr">
        <is>
          <t>No internet service</t>
        </is>
      </c>
      <c r="K5758" s="58" t="inlineStr">
        <is>
          <t>No internet service</t>
        </is>
      </c>
      <c r="L5758" s="58" t="inlineStr">
        <is>
          <t>No internet service</t>
        </is>
      </c>
      <c r="M5758" s="58" t="inlineStr">
        <is>
          <t>No internet service</t>
        </is>
      </c>
      <c r="N5758" s="58" t="inlineStr">
        <is>
          <t>No internet service</t>
        </is>
      </c>
      <c r="O5758" s="58" t="inlineStr">
        <is>
          <t>No internet service</t>
        </is>
      </c>
      <c r="P5758" s="58" t="inlineStr">
        <is>
          <t>Two year</t>
        </is>
      </c>
      <c r="Q5758" s="58" t="inlineStr">
        <is>
          <t>No</t>
        </is>
      </c>
      <c r="R5758" s="58" t="inlineStr">
        <is>
          <t>Credit card (automatic)</t>
        </is>
      </c>
      <c r="S5758" s="123" t="n">
        <v>19.85</v>
      </c>
      <c r="T5758" s="58" t="inlineStr">
        <is>
          <t>1049.6</t>
        </is>
      </c>
      <c r="U5758" s="58" t="inlineStr">
        <is>
          <t>No</t>
        </is>
      </c>
      <c r="V5758" s="123">
        <f>IFERROR(VALUE(TRIM(T5758)),S5758*F5758)</f>
        <v/>
      </c>
      <c r="W5758" s="58">
        <f>IF(F5758&lt;=12,"0-12 mo",IF(F5758&lt;=24,"13-24 mo",IF(F5758&lt;=48,"25-48 mo","49+ mo")))</f>
        <v/>
      </c>
      <c r="X5758" s="58">
        <f>IF(S5758&lt;=35.5,"Q1 Low",IF(S5758&lt;=70.35,"Q2 Mid-Low",IF(S5758&lt;=89.85,"Q3 Mid-High","Q4 High")))</f>
        <v/>
      </c>
      <c r="Y5758" s="58">
        <f>IF(U5758="Yes",1,0)</f>
        <v/>
      </c>
      <c r="Z5758" s="58">
        <f>IF(P5758="Month-to-month",1,0)+IF(M5758="No",1,0)+IF(J5758="No",1,0)+IF(I5758="Fiber optic",1,0)+IF(Q5758="Yes",1,0)</f>
        <v/>
      </c>
    </row>
    <row r="5759" ht="15" customHeight="1" s="59">
      <c r="A5759" s="58" t="inlineStr">
        <is>
          <t>5539-HIVAK</t>
        </is>
      </c>
      <c r="B5759" s="58" t="inlineStr">
        <is>
          <t>Female</t>
        </is>
      </c>
      <c r="C5759" s="58" t="n">
        <v>1</v>
      </c>
      <c r="D5759" s="58" t="inlineStr">
        <is>
          <t>Yes</t>
        </is>
      </c>
      <c r="E5759" s="58" t="inlineStr">
        <is>
          <t>No</t>
        </is>
      </c>
      <c r="F5759" s="58" t="n">
        <v>28</v>
      </c>
      <c r="G5759" s="58" t="inlineStr">
        <is>
          <t>Yes</t>
        </is>
      </c>
      <c r="H5759" s="58" t="inlineStr">
        <is>
          <t>Yes</t>
        </is>
      </c>
      <c r="I5759" s="58" t="inlineStr">
        <is>
          <t>No</t>
        </is>
      </c>
      <c r="J5759" s="58" t="inlineStr">
        <is>
          <t>No internet service</t>
        </is>
      </c>
      <c r="K5759" s="58" t="inlineStr">
        <is>
          <t>No internet service</t>
        </is>
      </c>
      <c r="L5759" s="58" t="inlineStr">
        <is>
          <t>No internet service</t>
        </is>
      </c>
      <c r="M5759" s="58" t="inlineStr">
        <is>
          <t>No internet service</t>
        </is>
      </c>
      <c r="N5759" s="58" t="inlineStr">
        <is>
          <t>No internet service</t>
        </is>
      </c>
      <c r="O5759" s="58" t="inlineStr">
        <is>
          <t>No internet service</t>
        </is>
      </c>
      <c r="P5759" s="58" t="inlineStr">
        <is>
          <t>Month-to-month</t>
        </is>
      </c>
      <c r="Q5759" s="58" t="inlineStr">
        <is>
          <t>No</t>
        </is>
      </c>
      <c r="R5759" s="58" t="inlineStr">
        <is>
          <t>Mailed check</t>
        </is>
      </c>
      <c r="S5759" s="123" t="n">
        <v>25.7</v>
      </c>
      <c r="T5759" s="58" t="inlineStr">
        <is>
          <t>734.6</t>
        </is>
      </c>
      <c r="U5759" s="58" t="inlineStr">
        <is>
          <t>No</t>
        </is>
      </c>
      <c r="V5759" s="123">
        <f>IFERROR(VALUE(TRIM(T5759)),S5759*F5759)</f>
        <v/>
      </c>
      <c r="W5759" s="58">
        <f>IF(F5759&lt;=12,"0-12 mo",IF(F5759&lt;=24,"13-24 mo",IF(F5759&lt;=48,"25-48 mo","49+ mo")))</f>
        <v/>
      </c>
      <c r="X5759" s="58">
        <f>IF(S5759&lt;=35.5,"Q1 Low",IF(S5759&lt;=70.35,"Q2 Mid-Low",IF(S5759&lt;=89.85,"Q3 Mid-High","Q4 High")))</f>
        <v/>
      </c>
      <c r="Y5759" s="58">
        <f>IF(U5759="Yes",1,0)</f>
        <v/>
      </c>
      <c r="Z5759" s="58">
        <f>IF(P5759="Month-to-month",1,0)+IF(M5759="No",1,0)+IF(J5759="No",1,0)+IF(I5759="Fiber optic",1,0)+IF(Q5759="Yes",1,0)</f>
        <v/>
      </c>
    </row>
    <row r="5760" ht="15" customHeight="1" s="59">
      <c r="A5760" s="58" t="inlineStr">
        <is>
          <t>5847-MXBEO</t>
        </is>
      </c>
      <c r="B5760" s="58" t="inlineStr">
        <is>
          <t>Male</t>
        </is>
      </c>
      <c r="C5760" s="58" t="n">
        <v>0</v>
      </c>
      <c r="D5760" s="58" t="inlineStr">
        <is>
          <t>No</t>
        </is>
      </c>
      <c r="E5760" s="58" t="inlineStr">
        <is>
          <t>No</t>
        </is>
      </c>
      <c r="F5760" s="58" t="n">
        <v>22</v>
      </c>
      <c r="G5760" s="58" t="inlineStr">
        <is>
          <t>Yes</t>
        </is>
      </c>
      <c r="H5760" s="58" t="inlineStr">
        <is>
          <t>No</t>
        </is>
      </c>
      <c r="I5760" s="58" t="inlineStr">
        <is>
          <t>No</t>
        </is>
      </c>
      <c r="J5760" s="58" t="inlineStr">
        <is>
          <t>No internet service</t>
        </is>
      </c>
      <c r="K5760" s="58" t="inlineStr">
        <is>
          <t>No internet service</t>
        </is>
      </c>
      <c r="L5760" s="58" t="inlineStr">
        <is>
          <t>No internet service</t>
        </is>
      </c>
      <c r="M5760" s="58" t="inlineStr">
        <is>
          <t>No internet service</t>
        </is>
      </c>
      <c r="N5760" s="58" t="inlineStr">
        <is>
          <t>No internet service</t>
        </is>
      </c>
      <c r="O5760" s="58" t="inlineStr">
        <is>
          <t>No internet service</t>
        </is>
      </c>
      <c r="P5760" s="58" t="inlineStr">
        <is>
          <t>One year</t>
        </is>
      </c>
      <c r="Q5760" s="58" t="inlineStr">
        <is>
          <t>No</t>
        </is>
      </c>
      <c r="R5760" s="58" t="inlineStr">
        <is>
          <t>Mailed check</t>
        </is>
      </c>
      <c r="S5760" s="123" t="n">
        <v>20.3</v>
      </c>
      <c r="T5760" s="58" t="inlineStr">
        <is>
          <t>475.1</t>
        </is>
      </c>
      <c r="U5760" s="58" t="inlineStr">
        <is>
          <t>No</t>
        </is>
      </c>
      <c r="V5760" s="123">
        <f>IFERROR(VALUE(TRIM(T5760)),S5760*F5760)</f>
        <v/>
      </c>
      <c r="W5760" s="58">
        <f>IF(F5760&lt;=12,"0-12 mo",IF(F5760&lt;=24,"13-24 mo",IF(F5760&lt;=48,"25-48 mo","49+ mo")))</f>
        <v/>
      </c>
      <c r="X5760" s="58">
        <f>IF(S5760&lt;=35.5,"Q1 Low",IF(S5760&lt;=70.35,"Q2 Mid-Low",IF(S5760&lt;=89.85,"Q3 Mid-High","Q4 High")))</f>
        <v/>
      </c>
      <c r="Y5760" s="58">
        <f>IF(U5760="Yes",1,0)</f>
        <v/>
      </c>
      <c r="Z5760" s="58">
        <f>IF(P5760="Month-to-month",1,0)+IF(M5760="No",1,0)+IF(J5760="No",1,0)+IF(I5760="Fiber optic",1,0)+IF(Q5760="Yes",1,0)</f>
        <v/>
      </c>
    </row>
    <row r="5761" ht="15" customHeight="1" s="59">
      <c r="A5761" s="58" t="inlineStr">
        <is>
          <t>9985-MWVIX</t>
        </is>
      </c>
      <c r="B5761" s="58" t="inlineStr">
        <is>
          <t>Female</t>
        </is>
      </c>
      <c r="C5761" s="58" t="n">
        <v>0</v>
      </c>
      <c r="D5761" s="58" t="inlineStr">
        <is>
          <t>No</t>
        </is>
      </c>
      <c r="E5761" s="58" t="inlineStr">
        <is>
          <t>No</t>
        </is>
      </c>
      <c r="F5761" s="58" t="n">
        <v>1</v>
      </c>
      <c r="G5761" s="58" t="inlineStr">
        <is>
          <t>Yes</t>
        </is>
      </c>
      <c r="H5761" s="58" t="inlineStr">
        <is>
          <t>No</t>
        </is>
      </c>
      <c r="I5761" s="58" t="inlineStr">
        <is>
          <t>Fiber optic</t>
        </is>
      </c>
      <c r="J5761" s="58" t="inlineStr">
        <is>
          <t>No</t>
        </is>
      </c>
      <c r="K5761" s="58" t="inlineStr">
        <is>
          <t>No</t>
        </is>
      </c>
      <c r="L5761" s="58" t="inlineStr">
        <is>
          <t>No</t>
        </is>
      </c>
      <c r="M5761" s="58" t="inlineStr">
        <is>
          <t>No</t>
        </is>
      </c>
      <c r="N5761" s="58" t="inlineStr">
        <is>
          <t>No</t>
        </is>
      </c>
      <c r="O5761" s="58" t="inlineStr">
        <is>
          <t>No</t>
        </is>
      </c>
      <c r="P5761" s="58" t="inlineStr">
        <is>
          <t>Month-to-month</t>
        </is>
      </c>
      <c r="Q5761" s="58" t="inlineStr">
        <is>
          <t>Yes</t>
        </is>
      </c>
      <c r="R5761" s="58" t="inlineStr">
        <is>
          <t>Mailed check</t>
        </is>
      </c>
      <c r="S5761" s="123" t="n">
        <v>70.15000000000001</v>
      </c>
      <c r="T5761" s="58" t="inlineStr">
        <is>
          <t>70.15</t>
        </is>
      </c>
      <c r="U5761" s="58" t="inlineStr">
        <is>
          <t>Yes</t>
        </is>
      </c>
      <c r="V5761" s="123">
        <f>IFERROR(VALUE(TRIM(T5761)),S5761*F5761)</f>
        <v/>
      </c>
      <c r="W5761" s="58">
        <f>IF(F5761&lt;=12,"0-12 mo",IF(F5761&lt;=24,"13-24 mo",IF(F5761&lt;=48,"25-48 mo","49+ mo")))</f>
        <v/>
      </c>
      <c r="X5761" s="58">
        <f>IF(S5761&lt;=35.5,"Q1 Low",IF(S5761&lt;=70.35,"Q2 Mid-Low",IF(S5761&lt;=89.85,"Q3 Mid-High","Q4 High")))</f>
        <v/>
      </c>
      <c r="Y5761" s="58">
        <f>IF(U5761="Yes",1,0)</f>
        <v/>
      </c>
      <c r="Z5761" s="58">
        <f>IF(P5761="Month-to-month",1,0)+IF(M5761="No",1,0)+IF(J5761="No",1,0)+IF(I5761="Fiber optic",1,0)+IF(Q5761="Yes",1,0)</f>
        <v/>
      </c>
    </row>
    <row r="5762" ht="15" customHeight="1" s="59">
      <c r="A5762" s="58" t="inlineStr">
        <is>
          <t>4583-PARNH</t>
        </is>
      </c>
      <c r="B5762" s="58" t="inlineStr">
        <is>
          <t>Male</t>
        </is>
      </c>
      <c r="C5762" s="58" t="n">
        <v>1</v>
      </c>
      <c r="D5762" s="58" t="inlineStr">
        <is>
          <t>Yes</t>
        </is>
      </c>
      <c r="E5762" s="58" t="inlineStr">
        <is>
          <t>No</t>
        </is>
      </c>
      <c r="F5762" s="58" t="n">
        <v>16</v>
      </c>
      <c r="G5762" s="58" t="inlineStr">
        <is>
          <t>Yes</t>
        </is>
      </c>
      <c r="H5762" s="58" t="inlineStr">
        <is>
          <t>No</t>
        </is>
      </c>
      <c r="I5762" s="58" t="inlineStr">
        <is>
          <t>Fiber optic</t>
        </is>
      </c>
      <c r="J5762" s="58" t="inlineStr">
        <is>
          <t>No</t>
        </is>
      </c>
      <c r="K5762" s="58" t="inlineStr">
        <is>
          <t>No</t>
        </is>
      </c>
      <c r="L5762" s="58" t="inlineStr">
        <is>
          <t>Yes</t>
        </is>
      </c>
      <c r="M5762" s="58" t="inlineStr">
        <is>
          <t>Yes</t>
        </is>
      </c>
      <c r="N5762" s="58" t="inlineStr">
        <is>
          <t>No</t>
        </is>
      </c>
      <c r="O5762" s="58" t="inlineStr">
        <is>
          <t>Yes</t>
        </is>
      </c>
      <c r="P5762" s="58" t="inlineStr">
        <is>
          <t>Month-to-month</t>
        </is>
      </c>
      <c r="Q5762" s="58" t="inlineStr">
        <is>
          <t>Yes</t>
        </is>
      </c>
      <c r="R5762" s="58" t="inlineStr">
        <is>
          <t>Electronic check</t>
        </is>
      </c>
      <c r="S5762" s="123" t="n">
        <v>91.55</v>
      </c>
      <c r="T5762" s="58" t="inlineStr">
        <is>
          <t>1540.05</t>
        </is>
      </c>
      <c r="U5762" s="58" t="inlineStr">
        <is>
          <t>No</t>
        </is>
      </c>
      <c r="V5762" s="123">
        <f>IFERROR(VALUE(TRIM(T5762)),S5762*F5762)</f>
        <v/>
      </c>
      <c r="W5762" s="58">
        <f>IF(F5762&lt;=12,"0-12 mo",IF(F5762&lt;=24,"13-24 mo",IF(F5762&lt;=48,"25-48 mo","49+ mo")))</f>
        <v/>
      </c>
      <c r="X5762" s="58">
        <f>IF(S5762&lt;=35.5,"Q1 Low",IF(S5762&lt;=70.35,"Q2 Mid-Low",IF(S5762&lt;=89.85,"Q3 Mid-High","Q4 High")))</f>
        <v/>
      </c>
      <c r="Y5762" s="58">
        <f>IF(U5762="Yes",1,0)</f>
        <v/>
      </c>
      <c r="Z5762" s="58">
        <f>IF(P5762="Month-to-month",1,0)+IF(M5762="No",1,0)+IF(J5762="No",1,0)+IF(I5762="Fiber optic",1,0)+IF(Q5762="Yes",1,0)</f>
        <v/>
      </c>
    </row>
    <row r="5763" ht="15" customHeight="1" s="59">
      <c r="A5763" s="58" t="inlineStr">
        <is>
          <t>1116-FRYVH</t>
        </is>
      </c>
      <c r="B5763" s="58" t="inlineStr">
        <is>
          <t>Female</t>
        </is>
      </c>
      <c r="C5763" s="58" t="n">
        <v>0</v>
      </c>
      <c r="D5763" s="58" t="inlineStr">
        <is>
          <t>Yes</t>
        </is>
      </c>
      <c r="E5763" s="58" t="inlineStr">
        <is>
          <t>Yes</t>
        </is>
      </c>
      <c r="F5763" s="58" t="n">
        <v>48</v>
      </c>
      <c r="G5763" s="58" t="inlineStr">
        <is>
          <t>No</t>
        </is>
      </c>
      <c r="H5763" s="58" t="inlineStr">
        <is>
          <t>No phone service</t>
        </is>
      </c>
      <c r="I5763" s="58" t="inlineStr">
        <is>
          <t>DSL</t>
        </is>
      </c>
      <c r="J5763" s="58" t="inlineStr">
        <is>
          <t>Yes</t>
        </is>
      </c>
      <c r="K5763" s="58" t="inlineStr">
        <is>
          <t>Yes</t>
        </is>
      </c>
      <c r="L5763" s="58" t="inlineStr">
        <is>
          <t>No</t>
        </is>
      </c>
      <c r="M5763" s="58" t="inlineStr">
        <is>
          <t>Yes</t>
        </is>
      </c>
      <c r="N5763" s="58" t="inlineStr">
        <is>
          <t>No</t>
        </is>
      </c>
      <c r="O5763" s="58" t="inlineStr">
        <is>
          <t>No</t>
        </is>
      </c>
      <c r="P5763" s="58" t="inlineStr">
        <is>
          <t>Two year</t>
        </is>
      </c>
      <c r="Q5763" s="58" t="inlineStr">
        <is>
          <t>No</t>
        </is>
      </c>
      <c r="R5763" s="58" t="inlineStr">
        <is>
          <t>Mailed check</t>
        </is>
      </c>
      <c r="S5763" s="123" t="n">
        <v>39.4</v>
      </c>
      <c r="T5763" s="58" t="inlineStr">
        <is>
          <t>1978.65</t>
        </is>
      </c>
      <c r="U5763" s="58" t="inlineStr">
        <is>
          <t>No</t>
        </is>
      </c>
      <c r="V5763" s="123">
        <f>IFERROR(VALUE(TRIM(T5763)),S5763*F5763)</f>
        <v/>
      </c>
      <c r="W5763" s="58">
        <f>IF(F5763&lt;=12,"0-12 mo",IF(F5763&lt;=24,"13-24 mo",IF(F5763&lt;=48,"25-48 mo","49+ mo")))</f>
        <v/>
      </c>
      <c r="X5763" s="58">
        <f>IF(S5763&lt;=35.5,"Q1 Low",IF(S5763&lt;=70.35,"Q2 Mid-Low",IF(S5763&lt;=89.85,"Q3 Mid-High","Q4 High")))</f>
        <v/>
      </c>
      <c r="Y5763" s="58">
        <f>IF(U5763="Yes",1,0)</f>
        <v/>
      </c>
      <c r="Z5763" s="58">
        <f>IF(P5763="Month-to-month",1,0)+IF(M5763="No",1,0)+IF(J5763="No",1,0)+IF(I5763="Fiber optic",1,0)+IF(Q5763="Yes",1,0)</f>
        <v/>
      </c>
    </row>
    <row r="5764" ht="15" customHeight="1" s="59">
      <c r="A5764" s="58" t="inlineStr">
        <is>
          <t>1421-HCERK</t>
        </is>
      </c>
      <c r="B5764" s="58" t="inlineStr">
        <is>
          <t>Male</t>
        </is>
      </c>
      <c r="C5764" s="58" t="n">
        <v>1</v>
      </c>
      <c r="D5764" s="58" t="inlineStr">
        <is>
          <t>Yes</t>
        </is>
      </c>
      <c r="E5764" s="58" t="inlineStr">
        <is>
          <t>No</t>
        </is>
      </c>
      <c r="F5764" s="58" t="n">
        <v>30</v>
      </c>
      <c r="G5764" s="58" t="inlineStr">
        <is>
          <t>Yes</t>
        </is>
      </c>
      <c r="H5764" s="58" t="inlineStr">
        <is>
          <t>Yes</t>
        </is>
      </c>
      <c r="I5764" s="58" t="inlineStr">
        <is>
          <t>Fiber optic</t>
        </is>
      </c>
      <c r="J5764" s="58" t="inlineStr">
        <is>
          <t>Yes</t>
        </is>
      </c>
      <c r="K5764" s="58" t="inlineStr">
        <is>
          <t>Yes</t>
        </is>
      </c>
      <c r="L5764" s="58" t="inlineStr">
        <is>
          <t>Yes</t>
        </is>
      </c>
      <c r="M5764" s="58" t="inlineStr">
        <is>
          <t>Yes</t>
        </is>
      </c>
      <c r="N5764" s="58" t="inlineStr">
        <is>
          <t>Yes</t>
        </is>
      </c>
      <c r="O5764" s="58" t="inlineStr">
        <is>
          <t>No</t>
        </is>
      </c>
      <c r="P5764" s="58" t="inlineStr">
        <is>
          <t>Month-to-month</t>
        </is>
      </c>
      <c r="Q5764" s="58" t="inlineStr">
        <is>
          <t>Yes</t>
        </is>
      </c>
      <c r="R5764" s="58" t="inlineStr">
        <is>
          <t>Bank transfer (automatic)</t>
        </is>
      </c>
      <c r="S5764" s="123" t="n">
        <v>105.7</v>
      </c>
      <c r="T5764" s="58" t="inlineStr">
        <is>
          <t>3181.8</t>
        </is>
      </c>
      <c r="U5764" s="58" t="inlineStr">
        <is>
          <t>No</t>
        </is>
      </c>
      <c r="V5764" s="123">
        <f>IFERROR(VALUE(TRIM(T5764)),S5764*F5764)</f>
        <v/>
      </c>
      <c r="W5764" s="58">
        <f>IF(F5764&lt;=12,"0-12 mo",IF(F5764&lt;=24,"13-24 mo",IF(F5764&lt;=48,"25-48 mo","49+ mo")))</f>
        <v/>
      </c>
      <c r="X5764" s="58">
        <f>IF(S5764&lt;=35.5,"Q1 Low",IF(S5764&lt;=70.35,"Q2 Mid-Low",IF(S5764&lt;=89.85,"Q3 Mid-High","Q4 High")))</f>
        <v/>
      </c>
      <c r="Y5764" s="58">
        <f>IF(U5764="Yes",1,0)</f>
        <v/>
      </c>
      <c r="Z5764" s="58">
        <f>IF(P5764="Month-to-month",1,0)+IF(M5764="No",1,0)+IF(J5764="No",1,0)+IF(I5764="Fiber optic",1,0)+IF(Q5764="Yes",1,0)</f>
        <v/>
      </c>
    </row>
    <row r="5765" ht="15" customHeight="1" s="59">
      <c r="A5765" s="58" t="inlineStr">
        <is>
          <t>9633-XQABV</t>
        </is>
      </c>
      <c r="B5765" s="58" t="inlineStr">
        <is>
          <t>Female</t>
        </is>
      </c>
      <c r="C5765" s="58" t="n">
        <v>0</v>
      </c>
      <c r="D5765" s="58" t="inlineStr">
        <is>
          <t>No</t>
        </is>
      </c>
      <c r="E5765" s="58" t="inlineStr">
        <is>
          <t>No</t>
        </is>
      </c>
      <c r="F5765" s="58" t="n">
        <v>3</v>
      </c>
      <c r="G5765" s="58" t="inlineStr">
        <is>
          <t>Yes</t>
        </is>
      </c>
      <c r="H5765" s="58" t="inlineStr">
        <is>
          <t>No</t>
        </is>
      </c>
      <c r="I5765" s="58" t="inlineStr">
        <is>
          <t>Fiber optic</t>
        </is>
      </c>
      <c r="J5765" s="58" t="inlineStr">
        <is>
          <t>No</t>
        </is>
      </c>
      <c r="K5765" s="58" t="inlineStr">
        <is>
          <t>No</t>
        </is>
      </c>
      <c r="L5765" s="58" t="inlineStr">
        <is>
          <t>No</t>
        </is>
      </c>
      <c r="M5765" s="58" t="inlineStr">
        <is>
          <t>No</t>
        </is>
      </c>
      <c r="N5765" s="58" t="inlineStr">
        <is>
          <t>No</t>
        </is>
      </c>
      <c r="O5765" s="58" t="inlineStr">
        <is>
          <t>No</t>
        </is>
      </c>
      <c r="P5765" s="58" t="inlineStr">
        <is>
          <t>Month-to-month</t>
        </is>
      </c>
      <c r="Q5765" s="58" t="inlineStr">
        <is>
          <t>Yes</t>
        </is>
      </c>
      <c r="R5765" s="58" t="inlineStr">
        <is>
          <t>Electronic check</t>
        </is>
      </c>
      <c r="S5765" s="123" t="n">
        <v>70.25</v>
      </c>
      <c r="T5765" s="58" t="inlineStr">
        <is>
          <t>229.7</t>
        </is>
      </c>
      <c r="U5765" s="58" t="inlineStr">
        <is>
          <t>No</t>
        </is>
      </c>
      <c r="V5765" s="123">
        <f>IFERROR(VALUE(TRIM(T5765)),S5765*F5765)</f>
        <v/>
      </c>
      <c r="W5765" s="58">
        <f>IF(F5765&lt;=12,"0-12 mo",IF(F5765&lt;=24,"13-24 mo",IF(F5765&lt;=48,"25-48 mo","49+ mo")))</f>
        <v/>
      </c>
      <c r="X5765" s="58">
        <f>IF(S5765&lt;=35.5,"Q1 Low",IF(S5765&lt;=70.35,"Q2 Mid-Low",IF(S5765&lt;=89.85,"Q3 Mid-High","Q4 High")))</f>
        <v/>
      </c>
      <c r="Y5765" s="58">
        <f>IF(U5765="Yes",1,0)</f>
        <v/>
      </c>
      <c r="Z5765" s="58">
        <f>IF(P5765="Month-to-month",1,0)+IF(M5765="No",1,0)+IF(J5765="No",1,0)+IF(I5765="Fiber optic",1,0)+IF(Q5765="Yes",1,0)</f>
        <v/>
      </c>
    </row>
    <row r="5766" ht="15" customHeight="1" s="59">
      <c r="A5766" s="58" t="inlineStr">
        <is>
          <t>0716-BQNDX</t>
        </is>
      </c>
      <c r="B5766" s="58" t="inlineStr">
        <is>
          <t>Male</t>
        </is>
      </c>
      <c r="C5766" s="58" t="n">
        <v>1</v>
      </c>
      <c r="D5766" s="58" t="inlineStr">
        <is>
          <t>No</t>
        </is>
      </c>
      <c r="E5766" s="58" t="inlineStr">
        <is>
          <t>No</t>
        </is>
      </c>
      <c r="F5766" s="58" t="n">
        <v>57</v>
      </c>
      <c r="G5766" s="58" t="inlineStr">
        <is>
          <t>Yes</t>
        </is>
      </c>
      <c r="H5766" s="58" t="inlineStr">
        <is>
          <t>Yes</t>
        </is>
      </c>
      <c r="I5766" s="58" t="inlineStr">
        <is>
          <t>Fiber optic</t>
        </is>
      </c>
      <c r="J5766" s="58" t="inlineStr">
        <is>
          <t>Yes</t>
        </is>
      </c>
      <c r="K5766" s="58" t="inlineStr">
        <is>
          <t>No</t>
        </is>
      </c>
      <c r="L5766" s="58" t="inlineStr">
        <is>
          <t>No</t>
        </is>
      </c>
      <c r="M5766" s="58" t="inlineStr">
        <is>
          <t>Yes</t>
        </is>
      </c>
      <c r="N5766" s="58" t="inlineStr">
        <is>
          <t>No</t>
        </is>
      </c>
      <c r="O5766" s="58" t="inlineStr">
        <is>
          <t>Yes</t>
        </is>
      </c>
      <c r="P5766" s="58" t="inlineStr">
        <is>
          <t>Two year</t>
        </is>
      </c>
      <c r="Q5766" s="58" t="inlineStr">
        <is>
          <t>No</t>
        </is>
      </c>
      <c r="R5766" s="58" t="inlineStr">
        <is>
          <t>Electronic check</t>
        </is>
      </c>
      <c r="S5766" s="123" t="n">
        <v>93.75</v>
      </c>
      <c r="T5766" s="58" t="inlineStr">
        <is>
          <t>5625.55</t>
        </is>
      </c>
      <c r="U5766" s="58" t="inlineStr">
        <is>
          <t>No</t>
        </is>
      </c>
      <c r="V5766" s="123">
        <f>IFERROR(VALUE(TRIM(T5766)),S5766*F5766)</f>
        <v/>
      </c>
      <c r="W5766" s="58">
        <f>IF(F5766&lt;=12,"0-12 mo",IF(F5766&lt;=24,"13-24 mo",IF(F5766&lt;=48,"25-48 mo","49+ mo")))</f>
        <v/>
      </c>
      <c r="X5766" s="58">
        <f>IF(S5766&lt;=35.5,"Q1 Low",IF(S5766&lt;=70.35,"Q2 Mid-Low",IF(S5766&lt;=89.85,"Q3 Mid-High","Q4 High")))</f>
        <v/>
      </c>
      <c r="Y5766" s="58">
        <f>IF(U5766="Yes",1,0)</f>
        <v/>
      </c>
      <c r="Z5766" s="58">
        <f>IF(P5766="Month-to-month",1,0)+IF(M5766="No",1,0)+IF(J5766="No",1,0)+IF(I5766="Fiber optic",1,0)+IF(Q5766="Yes",1,0)</f>
        <v/>
      </c>
    </row>
    <row r="5767" ht="15" customHeight="1" s="59">
      <c r="A5767" s="58" t="inlineStr">
        <is>
          <t>1265-XTECC</t>
        </is>
      </c>
      <c r="B5767" s="58" t="inlineStr">
        <is>
          <t>Female</t>
        </is>
      </c>
      <c r="C5767" s="58" t="n">
        <v>1</v>
      </c>
      <c r="D5767" s="58" t="inlineStr">
        <is>
          <t>Yes</t>
        </is>
      </c>
      <c r="E5767" s="58" t="inlineStr">
        <is>
          <t>No</t>
        </is>
      </c>
      <c r="F5767" s="58" t="n">
        <v>68</v>
      </c>
      <c r="G5767" s="58" t="inlineStr">
        <is>
          <t>Yes</t>
        </is>
      </c>
      <c r="H5767" s="58" t="inlineStr">
        <is>
          <t>Yes</t>
        </is>
      </c>
      <c r="I5767" s="58" t="inlineStr">
        <is>
          <t>Fiber optic</t>
        </is>
      </c>
      <c r="J5767" s="58" t="inlineStr">
        <is>
          <t>Yes</t>
        </is>
      </c>
      <c r="K5767" s="58" t="inlineStr">
        <is>
          <t>Yes</t>
        </is>
      </c>
      <c r="L5767" s="58" t="inlineStr">
        <is>
          <t>No</t>
        </is>
      </c>
      <c r="M5767" s="58" t="inlineStr">
        <is>
          <t>No</t>
        </is>
      </c>
      <c r="N5767" s="58" t="inlineStr">
        <is>
          <t>No</t>
        </is>
      </c>
      <c r="O5767" s="58" t="inlineStr">
        <is>
          <t>Yes</t>
        </is>
      </c>
      <c r="P5767" s="58" t="inlineStr">
        <is>
          <t>One year</t>
        </is>
      </c>
      <c r="Q5767" s="58" t="inlineStr">
        <is>
          <t>Yes</t>
        </is>
      </c>
      <c r="R5767" s="58" t="inlineStr">
        <is>
          <t>Credit card (automatic)</t>
        </is>
      </c>
      <c r="S5767" s="123" t="n">
        <v>96.55</v>
      </c>
      <c r="T5767" s="58" t="inlineStr">
        <is>
          <t>6581.9</t>
        </is>
      </c>
      <c r="U5767" s="58" t="inlineStr">
        <is>
          <t>Yes</t>
        </is>
      </c>
      <c r="V5767" s="123">
        <f>IFERROR(VALUE(TRIM(T5767)),S5767*F5767)</f>
        <v/>
      </c>
      <c r="W5767" s="58">
        <f>IF(F5767&lt;=12,"0-12 mo",IF(F5767&lt;=24,"13-24 mo",IF(F5767&lt;=48,"25-48 mo","49+ mo")))</f>
        <v/>
      </c>
      <c r="X5767" s="58">
        <f>IF(S5767&lt;=35.5,"Q1 Low",IF(S5767&lt;=70.35,"Q2 Mid-Low",IF(S5767&lt;=89.85,"Q3 Mid-High","Q4 High")))</f>
        <v/>
      </c>
      <c r="Y5767" s="58">
        <f>IF(U5767="Yes",1,0)</f>
        <v/>
      </c>
      <c r="Z5767" s="58">
        <f>IF(P5767="Month-to-month",1,0)+IF(M5767="No",1,0)+IF(J5767="No",1,0)+IF(I5767="Fiber optic",1,0)+IF(Q5767="Yes",1,0)</f>
        <v/>
      </c>
    </row>
    <row r="5768" ht="15" customHeight="1" s="59">
      <c r="A5768" s="58" t="inlineStr">
        <is>
          <t>1183-CANVH</t>
        </is>
      </c>
      <c r="B5768" s="58" t="inlineStr">
        <is>
          <t>Female</t>
        </is>
      </c>
      <c r="C5768" s="58" t="n">
        <v>0</v>
      </c>
      <c r="D5768" s="58" t="inlineStr">
        <is>
          <t>Yes</t>
        </is>
      </c>
      <c r="E5768" s="58" t="inlineStr">
        <is>
          <t>No</t>
        </is>
      </c>
      <c r="F5768" s="58" t="n">
        <v>23</v>
      </c>
      <c r="G5768" s="58" t="inlineStr">
        <is>
          <t>Yes</t>
        </is>
      </c>
      <c r="H5768" s="58" t="inlineStr">
        <is>
          <t>No</t>
        </is>
      </c>
      <c r="I5768" s="58" t="inlineStr">
        <is>
          <t>DSL</t>
        </is>
      </c>
      <c r="J5768" s="58" t="inlineStr">
        <is>
          <t>No</t>
        </is>
      </c>
      <c r="K5768" s="58" t="inlineStr">
        <is>
          <t>No</t>
        </is>
      </c>
      <c r="L5768" s="58" t="inlineStr">
        <is>
          <t>No</t>
        </is>
      </c>
      <c r="M5768" s="58" t="inlineStr">
        <is>
          <t>Yes</t>
        </is>
      </c>
      <c r="N5768" s="58" t="inlineStr">
        <is>
          <t>Yes</t>
        </is>
      </c>
      <c r="O5768" s="58" t="inlineStr">
        <is>
          <t>No</t>
        </is>
      </c>
      <c r="P5768" s="58" t="inlineStr">
        <is>
          <t>One year</t>
        </is>
      </c>
      <c r="Q5768" s="58" t="inlineStr">
        <is>
          <t>No</t>
        </is>
      </c>
      <c r="R5768" s="58" t="inlineStr">
        <is>
          <t>Bank transfer (automatic)</t>
        </is>
      </c>
      <c r="S5768" s="123" t="n">
        <v>60</v>
      </c>
      <c r="T5768" s="58" t="inlineStr">
        <is>
          <t>1347.15</t>
        </is>
      </c>
      <c r="U5768" s="58" t="inlineStr">
        <is>
          <t>No</t>
        </is>
      </c>
      <c r="V5768" s="123">
        <f>IFERROR(VALUE(TRIM(T5768)),S5768*F5768)</f>
        <v/>
      </c>
      <c r="W5768" s="58">
        <f>IF(F5768&lt;=12,"0-12 mo",IF(F5768&lt;=24,"13-24 mo",IF(F5768&lt;=48,"25-48 mo","49+ mo")))</f>
        <v/>
      </c>
      <c r="X5768" s="58">
        <f>IF(S5768&lt;=35.5,"Q1 Low",IF(S5768&lt;=70.35,"Q2 Mid-Low",IF(S5768&lt;=89.85,"Q3 Mid-High","Q4 High")))</f>
        <v/>
      </c>
      <c r="Y5768" s="58">
        <f>IF(U5768="Yes",1,0)</f>
        <v/>
      </c>
      <c r="Z5768" s="58">
        <f>IF(P5768="Month-to-month",1,0)+IF(M5768="No",1,0)+IF(J5768="No",1,0)+IF(I5768="Fiber optic",1,0)+IF(Q5768="Yes",1,0)</f>
        <v/>
      </c>
    </row>
    <row r="5769" ht="15" customHeight="1" s="59">
      <c r="A5769" s="58" t="inlineStr">
        <is>
          <t>1972-XMUWV</t>
        </is>
      </c>
      <c r="B5769" s="58" t="inlineStr">
        <is>
          <t>Female</t>
        </is>
      </c>
      <c r="C5769" s="58" t="n">
        <v>0</v>
      </c>
      <c r="D5769" s="58" t="inlineStr">
        <is>
          <t>Yes</t>
        </is>
      </c>
      <c r="E5769" s="58" t="inlineStr">
        <is>
          <t>No</t>
        </is>
      </c>
      <c r="F5769" s="58" t="n">
        <v>65</v>
      </c>
      <c r="G5769" s="58" t="inlineStr">
        <is>
          <t>Yes</t>
        </is>
      </c>
      <c r="H5769" s="58" t="inlineStr">
        <is>
          <t>No</t>
        </is>
      </c>
      <c r="I5769" s="58" t="inlineStr">
        <is>
          <t>DSL</t>
        </is>
      </c>
      <c r="J5769" s="58" t="inlineStr">
        <is>
          <t>No</t>
        </is>
      </c>
      <c r="K5769" s="58" t="inlineStr">
        <is>
          <t>No</t>
        </is>
      </c>
      <c r="L5769" s="58" t="inlineStr">
        <is>
          <t>No</t>
        </is>
      </c>
      <c r="M5769" s="58" t="inlineStr">
        <is>
          <t>Yes</t>
        </is>
      </c>
      <c r="N5769" s="58" t="inlineStr">
        <is>
          <t>Yes</t>
        </is>
      </c>
      <c r="O5769" s="58" t="inlineStr">
        <is>
          <t>No</t>
        </is>
      </c>
      <c r="P5769" s="58" t="inlineStr">
        <is>
          <t>Two year</t>
        </is>
      </c>
      <c r="Q5769" s="58" t="inlineStr">
        <is>
          <t>Yes</t>
        </is>
      </c>
      <c r="R5769" s="58" t="inlineStr">
        <is>
          <t>Credit card (automatic)</t>
        </is>
      </c>
      <c r="S5769" s="123" t="n">
        <v>59.8</v>
      </c>
      <c r="T5769" s="58" t="inlineStr">
        <is>
          <t>3808.2</t>
        </is>
      </c>
      <c r="U5769" s="58" t="inlineStr">
        <is>
          <t>No</t>
        </is>
      </c>
      <c r="V5769" s="123">
        <f>IFERROR(VALUE(TRIM(T5769)),S5769*F5769)</f>
        <v/>
      </c>
      <c r="W5769" s="58">
        <f>IF(F5769&lt;=12,"0-12 mo",IF(F5769&lt;=24,"13-24 mo",IF(F5769&lt;=48,"25-48 mo","49+ mo")))</f>
        <v/>
      </c>
      <c r="X5769" s="58">
        <f>IF(S5769&lt;=35.5,"Q1 Low",IF(S5769&lt;=70.35,"Q2 Mid-Low",IF(S5769&lt;=89.85,"Q3 Mid-High","Q4 High")))</f>
        <v/>
      </c>
      <c r="Y5769" s="58">
        <f>IF(U5769="Yes",1,0)</f>
        <v/>
      </c>
      <c r="Z5769" s="58">
        <f>IF(P5769="Month-to-month",1,0)+IF(M5769="No",1,0)+IF(J5769="No",1,0)+IF(I5769="Fiber optic",1,0)+IF(Q5769="Yes",1,0)</f>
        <v/>
      </c>
    </row>
    <row r="5770" ht="15" customHeight="1" s="59">
      <c r="A5770" s="58" t="inlineStr">
        <is>
          <t>8679-LZBMD</t>
        </is>
      </c>
      <c r="B5770" s="58" t="inlineStr">
        <is>
          <t>Male</t>
        </is>
      </c>
      <c r="C5770" s="58" t="n">
        <v>0</v>
      </c>
      <c r="D5770" s="58" t="inlineStr">
        <is>
          <t>Yes</t>
        </is>
      </c>
      <c r="E5770" s="58" t="inlineStr">
        <is>
          <t>No</t>
        </is>
      </c>
      <c r="F5770" s="58" t="n">
        <v>44</v>
      </c>
      <c r="G5770" s="58" t="inlineStr">
        <is>
          <t>Yes</t>
        </is>
      </c>
      <c r="H5770" s="58" t="inlineStr">
        <is>
          <t>No</t>
        </is>
      </c>
      <c r="I5770" s="58" t="inlineStr">
        <is>
          <t>Fiber optic</t>
        </is>
      </c>
      <c r="J5770" s="58" t="inlineStr">
        <is>
          <t>No</t>
        </is>
      </c>
      <c r="K5770" s="58" t="inlineStr">
        <is>
          <t>No</t>
        </is>
      </c>
      <c r="L5770" s="58" t="inlineStr">
        <is>
          <t>No</t>
        </is>
      </c>
      <c r="M5770" s="58" t="inlineStr">
        <is>
          <t>No</t>
        </is>
      </c>
      <c r="N5770" s="58" t="inlineStr">
        <is>
          <t>Yes</t>
        </is>
      </c>
      <c r="O5770" s="58" t="inlineStr">
        <is>
          <t>Yes</t>
        </is>
      </c>
      <c r="P5770" s="58" t="inlineStr">
        <is>
          <t>One year</t>
        </is>
      </c>
      <c r="Q5770" s="58" t="inlineStr">
        <is>
          <t>Yes</t>
        </is>
      </c>
      <c r="R5770" s="58" t="inlineStr">
        <is>
          <t>Bank transfer (automatic)</t>
        </is>
      </c>
      <c r="S5770" s="123" t="n">
        <v>90.65000000000001</v>
      </c>
      <c r="T5770" s="58" t="inlineStr">
        <is>
          <t>3974.15</t>
        </is>
      </c>
      <c r="U5770" s="58" t="inlineStr">
        <is>
          <t>No</t>
        </is>
      </c>
      <c r="V5770" s="123">
        <f>IFERROR(VALUE(TRIM(T5770)),S5770*F5770)</f>
        <v/>
      </c>
      <c r="W5770" s="58">
        <f>IF(F5770&lt;=12,"0-12 mo",IF(F5770&lt;=24,"13-24 mo",IF(F5770&lt;=48,"25-48 mo","49+ mo")))</f>
        <v/>
      </c>
      <c r="X5770" s="58">
        <f>IF(S5770&lt;=35.5,"Q1 Low",IF(S5770&lt;=70.35,"Q2 Mid-Low",IF(S5770&lt;=89.85,"Q3 Mid-High","Q4 High")))</f>
        <v/>
      </c>
      <c r="Y5770" s="58">
        <f>IF(U5770="Yes",1,0)</f>
        <v/>
      </c>
      <c r="Z5770" s="58">
        <f>IF(P5770="Month-to-month",1,0)+IF(M5770="No",1,0)+IF(J5770="No",1,0)+IF(I5770="Fiber optic",1,0)+IF(Q5770="Yes",1,0)</f>
        <v/>
      </c>
    </row>
    <row r="5771" ht="15" customHeight="1" s="59">
      <c r="A5771" s="58" t="inlineStr">
        <is>
          <t>3407-JMJQQ</t>
        </is>
      </c>
      <c r="B5771" s="58" t="inlineStr">
        <is>
          <t>Female</t>
        </is>
      </c>
      <c r="C5771" s="58" t="n">
        <v>0</v>
      </c>
      <c r="D5771" s="58" t="inlineStr">
        <is>
          <t>Yes</t>
        </is>
      </c>
      <c r="E5771" s="58" t="inlineStr">
        <is>
          <t>Yes</t>
        </is>
      </c>
      <c r="F5771" s="58" t="n">
        <v>71</v>
      </c>
      <c r="G5771" s="58" t="inlineStr">
        <is>
          <t>Yes</t>
        </is>
      </c>
      <c r="H5771" s="58" t="inlineStr">
        <is>
          <t>Yes</t>
        </is>
      </c>
      <c r="I5771" s="58" t="inlineStr">
        <is>
          <t>Fiber optic</t>
        </is>
      </c>
      <c r="J5771" s="58" t="inlineStr">
        <is>
          <t>Yes</t>
        </is>
      </c>
      <c r="K5771" s="58" t="inlineStr">
        <is>
          <t>Yes</t>
        </is>
      </c>
      <c r="L5771" s="58" t="inlineStr">
        <is>
          <t>Yes</t>
        </is>
      </c>
      <c r="M5771" s="58" t="inlineStr">
        <is>
          <t>No</t>
        </is>
      </c>
      <c r="N5771" s="58" t="inlineStr">
        <is>
          <t>Yes</t>
        </is>
      </c>
      <c r="O5771" s="58" t="inlineStr">
        <is>
          <t>Yes</t>
        </is>
      </c>
      <c r="P5771" s="58" t="inlineStr">
        <is>
          <t>Two year</t>
        </is>
      </c>
      <c r="Q5771" s="58" t="inlineStr">
        <is>
          <t>Yes</t>
        </is>
      </c>
      <c r="R5771" s="58" t="inlineStr">
        <is>
          <t>Bank transfer (automatic)</t>
        </is>
      </c>
      <c r="S5771" s="123" t="n">
        <v>109</v>
      </c>
      <c r="T5771" s="58" t="inlineStr">
        <is>
          <t>7661.8</t>
        </is>
      </c>
      <c r="U5771" s="58" t="inlineStr">
        <is>
          <t>No</t>
        </is>
      </c>
      <c r="V5771" s="123">
        <f>IFERROR(VALUE(TRIM(T5771)),S5771*F5771)</f>
        <v/>
      </c>
      <c r="W5771" s="58">
        <f>IF(F5771&lt;=12,"0-12 mo",IF(F5771&lt;=24,"13-24 mo",IF(F5771&lt;=48,"25-48 mo","49+ mo")))</f>
        <v/>
      </c>
      <c r="X5771" s="58">
        <f>IF(S5771&lt;=35.5,"Q1 Low",IF(S5771&lt;=70.35,"Q2 Mid-Low",IF(S5771&lt;=89.85,"Q3 Mid-High","Q4 High")))</f>
        <v/>
      </c>
      <c r="Y5771" s="58">
        <f>IF(U5771="Yes",1,0)</f>
        <v/>
      </c>
      <c r="Z5771" s="58">
        <f>IF(P5771="Month-to-month",1,0)+IF(M5771="No",1,0)+IF(J5771="No",1,0)+IF(I5771="Fiber optic",1,0)+IF(Q5771="Yes",1,0)</f>
        <v/>
      </c>
    </row>
    <row r="5772" ht="15" customHeight="1" s="59">
      <c r="A5772" s="58" t="inlineStr">
        <is>
          <t>6252-DFGTK</t>
        </is>
      </c>
      <c r="B5772" s="58" t="inlineStr">
        <is>
          <t>Female</t>
        </is>
      </c>
      <c r="C5772" s="58" t="n">
        <v>0</v>
      </c>
      <c r="D5772" s="58" t="inlineStr">
        <is>
          <t>Yes</t>
        </is>
      </c>
      <c r="E5772" s="58" t="inlineStr">
        <is>
          <t>No</t>
        </is>
      </c>
      <c r="F5772" s="58" t="n">
        <v>37</v>
      </c>
      <c r="G5772" s="58" t="inlineStr">
        <is>
          <t>Yes</t>
        </is>
      </c>
      <c r="H5772" s="58" t="inlineStr">
        <is>
          <t>Yes</t>
        </is>
      </c>
      <c r="I5772" s="58" t="inlineStr">
        <is>
          <t>DSL</t>
        </is>
      </c>
      <c r="J5772" s="58" t="inlineStr">
        <is>
          <t>Yes</t>
        </is>
      </c>
      <c r="K5772" s="58" t="inlineStr">
        <is>
          <t>No</t>
        </is>
      </c>
      <c r="L5772" s="58" t="inlineStr">
        <is>
          <t>Yes</t>
        </is>
      </c>
      <c r="M5772" s="58" t="inlineStr">
        <is>
          <t>Yes</t>
        </is>
      </c>
      <c r="N5772" s="58" t="inlineStr">
        <is>
          <t>No</t>
        </is>
      </c>
      <c r="O5772" s="58" t="inlineStr">
        <is>
          <t>No</t>
        </is>
      </c>
      <c r="P5772" s="58" t="inlineStr">
        <is>
          <t>One year</t>
        </is>
      </c>
      <c r="Q5772" s="58" t="inlineStr">
        <is>
          <t>No</t>
        </is>
      </c>
      <c r="R5772" s="58" t="inlineStr">
        <is>
          <t>Credit card (automatic)</t>
        </is>
      </c>
      <c r="S5772" s="123" t="n">
        <v>68.09999999999999</v>
      </c>
      <c r="T5772" s="58" t="inlineStr">
        <is>
          <t>2479.25</t>
        </is>
      </c>
      <c r="U5772" s="58" t="inlineStr">
        <is>
          <t>No</t>
        </is>
      </c>
      <c r="V5772" s="123">
        <f>IFERROR(VALUE(TRIM(T5772)),S5772*F5772)</f>
        <v/>
      </c>
      <c r="W5772" s="58">
        <f>IF(F5772&lt;=12,"0-12 mo",IF(F5772&lt;=24,"13-24 mo",IF(F5772&lt;=48,"25-48 mo","49+ mo")))</f>
        <v/>
      </c>
      <c r="X5772" s="58">
        <f>IF(S5772&lt;=35.5,"Q1 Low",IF(S5772&lt;=70.35,"Q2 Mid-Low",IF(S5772&lt;=89.85,"Q3 Mid-High","Q4 High")))</f>
        <v/>
      </c>
      <c r="Y5772" s="58">
        <f>IF(U5772="Yes",1,0)</f>
        <v/>
      </c>
      <c r="Z5772" s="58">
        <f>IF(P5772="Month-to-month",1,0)+IF(M5772="No",1,0)+IF(J5772="No",1,0)+IF(I5772="Fiber optic",1,0)+IF(Q5772="Yes",1,0)</f>
        <v/>
      </c>
    </row>
    <row r="5773" ht="15" customHeight="1" s="59">
      <c r="A5773" s="58" t="inlineStr">
        <is>
          <t>1539-LNKHM</t>
        </is>
      </c>
      <c r="B5773" s="58" t="inlineStr">
        <is>
          <t>Female</t>
        </is>
      </c>
      <c r="C5773" s="58" t="n">
        <v>0</v>
      </c>
      <c r="D5773" s="58" t="inlineStr">
        <is>
          <t>No</t>
        </is>
      </c>
      <c r="E5773" s="58" t="inlineStr">
        <is>
          <t>No</t>
        </is>
      </c>
      <c r="F5773" s="58" t="n">
        <v>12</v>
      </c>
      <c r="G5773" s="58" t="inlineStr">
        <is>
          <t>Yes</t>
        </is>
      </c>
      <c r="H5773" s="58" t="inlineStr">
        <is>
          <t>No</t>
        </is>
      </c>
      <c r="I5773" s="58" t="inlineStr">
        <is>
          <t>No</t>
        </is>
      </c>
      <c r="J5773" s="58" t="inlineStr">
        <is>
          <t>No internet service</t>
        </is>
      </c>
      <c r="K5773" s="58" t="inlineStr">
        <is>
          <t>No internet service</t>
        </is>
      </c>
      <c r="L5773" s="58" t="inlineStr">
        <is>
          <t>No internet service</t>
        </is>
      </c>
      <c r="M5773" s="58" t="inlineStr">
        <is>
          <t>No internet service</t>
        </is>
      </c>
      <c r="N5773" s="58" t="inlineStr">
        <is>
          <t>No internet service</t>
        </is>
      </c>
      <c r="O5773" s="58" t="inlineStr">
        <is>
          <t>No internet service</t>
        </is>
      </c>
      <c r="P5773" s="58" t="inlineStr">
        <is>
          <t>Month-to-month</t>
        </is>
      </c>
      <c r="Q5773" s="58" t="inlineStr">
        <is>
          <t>No</t>
        </is>
      </c>
      <c r="R5773" s="58" t="inlineStr">
        <is>
          <t>Mailed check</t>
        </is>
      </c>
      <c r="S5773" s="123" t="n">
        <v>20.4</v>
      </c>
      <c r="T5773" s="58" t="inlineStr">
        <is>
          <t>266.6</t>
        </is>
      </c>
      <c r="U5773" s="58" t="inlineStr">
        <is>
          <t>No</t>
        </is>
      </c>
      <c r="V5773" s="123">
        <f>IFERROR(VALUE(TRIM(T5773)),S5773*F5773)</f>
        <v/>
      </c>
      <c r="W5773" s="58">
        <f>IF(F5773&lt;=12,"0-12 mo",IF(F5773&lt;=24,"13-24 mo",IF(F5773&lt;=48,"25-48 mo","49+ mo")))</f>
        <v/>
      </c>
      <c r="X5773" s="58">
        <f>IF(S5773&lt;=35.5,"Q1 Low",IF(S5773&lt;=70.35,"Q2 Mid-Low",IF(S5773&lt;=89.85,"Q3 Mid-High","Q4 High")))</f>
        <v/>
      </c>
      <c r="Y5773" s="58">
        <f>IF(U5773="Yes",1,0)</f>
        <v/>
      </c>
      <c r="Z5773" s="58">
        <f>IF(P5773="Month-to-month",1,0)+IF(M5773="No",1,0)+IF(J5773="No",1,0)+IF(I5773="Fiber optic",1,0)+IF(Q5773="Yes",1,0)</f>
        <v/>
      </c>
    </row>
    <row r="5774" ht="15" customHeight="1" s="59">
      <c r="A5774" s="58" t="inlineStr">
        <is>
          <t>8645-KOMJQ</t>
        </is>
      </c>
      <c r="B5774" s="58" t="inlineStr">
        <is>
          <t>Male</t>
        </is>
      </c>
      <c r="C5774" s="58" t="n">
        <v>0</v>
      </c>
      <c r="D5774" s="58" t="inlineStr">
        <is>
          <t>Yes</t>
        </is>
      </c>
      <c r="E5774" s="58" t="inlineStr">
        <is>
          <t>Yes</t>
        </is>
      </c>
      <c r="F5774" s="58" t="n">
        <v>69</v>
      </c>
      <c r="G5774" s="58" t="inlineStr">
        <is>
          <t>Yes</t>
        </is>
      </c>
      <c r="H5774" s="58" t="inlineStr">
        <is>
          <t>Yes</t>
        </is>
      </c>
      <c r="I5774" s="58" t="inlineStr">
        <is>
          <t>DSL</t>
        </is>
      </c>
      <c r="J5774" s="58" t="inlineStr">
        <is>
          <t>No</t>
        </is>
      </c>
      <c r="K5774" s="58" t="inlineStr">
        <is>
          <t>Yes</t>
        </is>
      </c>
      <c r="L5774" s="58" t="inlineStr">
        <is>
          <t>Yes</t>
        </is>
      </c>
      <c r="M5774" s="58" t="inlineStr">
        <is>
          <t>Yes</t>
        </is>
      </c>
      <c r="N5774" s="58" t="inlineStr">
        <is>
          <t>Yes</t>
        </is>
      </c>
      <c r="O5774" s="58" t="inlineStr">
        <is>
          <t>Yes</t>
        </is>
      </c>
      <c r="P5774" s="58" t="inlineStr">
        <is>
          <t>Two year</t>
        </is>
      </c>
      <c r="Q5774" s="58" t="inlineStr">
        <is>
          <t>Yes</t>
        </is>
      </c>
      <c r="R5774" s="58" t="inlineStr">
        <is>
          <t>Bank transfer (automatic)</t>
        </is>
      </c>
      <c r="S5774" s="123" t="n">
        <v>81.95</v>
      </c>
      <c r="T5774" s="58" t="inlineStr">
        <is>
          <t>5601.4</t>
        </is>
      </c>
      <c r="U5774" s="58" t="inlineStr">
        <is>
          <t>No</t>
        </is>
      </c>
      <c r="V5774" s="123">
        <f>IFERROR(VALUE(TRIM(T5774)),S5774*F5774)</f>
        <v/>
      </c>
      <c r="W5774" s="58">
        <f>IF(F5774&lt;=12,"0-12 mo",IF(F5774&lt;=24,"13-24 mo",IF(F5774&lt;=48,"25-48 mo","49+ mo")))</f>
        <v/>
      </c>
      <c r="X5774" s="58">
        <f>IF(S5774&lt;=35.5,"Q1 Low",IF(S5774&lt;=70.35,"Q2 Mid-Low",IF(S5774&lt;=89.85,"Q3 Mid-High","Q4 High")))</f>
        <v/>
      </c>
      <c r="Y5774" s="58">
        <f>IF(U5774="Yes",1,0)</f>
        <v/>
      </c>
      <c r="Z5774" s="58">
        <f>IF(P5774="Month-to-month",1,0)+IF(M5774="No",1,0)+IF(J5774="No",1,0)+IF(I5774="Fiber optic",1,0)+IF(Q5774="Yes",1,0)</f>
        <v/>
      </c>
    </row>
    <row r="5775" ht="15" customHeight="1" s="59">
      <c r="A5775" s="58" t="inlineStr">
        <is>
          <t>0289-IVARM</t>
        </is>
      </c>
      <c r="B5775" s="58" t="inlineStr">
        <is>
          <t>Female</t>
        </is>
      </c>
      <c r="C5775" s="58" t="n">
        <v>0</v>
      </c>
      <c r="D5775" s="58" t="inlineStr">
        <is>
          <t>No</t>
        </is>
      </c>
      <c r="E5775" s="58" t="inlineStr">
        <is>
          <t>No</t>
        </is>
      </c>
      <c r="F5775" s="58" t="n">
        <v>35</v>
      </c>
      <c r="G5775" s="58" t="inlineStr">
        <is>
          <t>Yes</t>
        </is>
      </c>
      <c r="H5775" s="58" t="inlineStr">
        <is>
          <t>No</t>
        </is>
      </c>
      <c r="I5775" s="58" t="inlineStr">
        <is>
          <t>DSL</t>
        </is>
      </c>
      <c r="J5775" s="58" t="inlineStr">
        <is>
          <t>Yes</t>
        </is>
      </c>
      <c r="K5775" s="58" t="inlineStr">
        <is>
          <t>Yes</t>
        </is>
      </c>
      <c r="L5775" s="58" t="inlineStr">
        <is>
          <t>Yes</t>
        </is>
      </c>
      <c r="M5775" s="58" t="inlineStr">
        <is>
          <t>No</t>
        </is>
      </c>
      <c r="N5775" s="58" t="inlineStr">
        <is>
          <t>No</t>
        </is>
      </c>
      <c r="O5775" s="58" t="inlineStr">
        <is>
          <t>No</t>
        </is>
      </c>
      <c r="P5775" s="58" t="inlineStr">
        <is>
          <t>Month-to-month</t>
        </is>
      </c>
      <c r="Q5775" s="58" t="inlineStr">
        <is>
          <t>No</t>
        </is>
      </c>
      <c r="R5775" s="58" t="inlineStr">
        <is>
          <t>Electronic check</t>
        </is>
      </c>
      <c r="S5775" s="123" t="n">
        <v>60.55</v>
      </c>
      <c r="T5775" s="58" t="inlineStr">
        <is>
          <t>1982.6</t>
        </is>
      </c>
      <c r="U5775" s="58" t="inlineStr">
        <is>
          <t>No</t>
        </is>
      </c>
      <c r="V5775" s="123">
        <f>IFERROR(VALUE(TRIM(T5775)),S5775*F5775)</f>
        <v/>
      </c>
      <c r="W5775" s="58">
        <f>IF(F5775&lt;=12,"0-12 mo",IF(F5775&lt;=24,"13-24 mo",IF(F5775&lt;=48,"25-48 mo","49+ mo")))</f>
        <v/>
      </c>
      <c r="X5775" s="58">
        <f>IF(S5775&lt;=35.5,"Q1 Low",IF(S5775&lt;=70.35,"Q2 Mid-Low",IF(S5775&lt;=89.85,"Q3 Mid-High","Q4 High")))</f>
        <v/>
      </c>
      <c r="Y5775" s="58">
        <f>IF(U5775="Yes",1,0)</f>
        <v/>
      </c>
      <c r="Z5775" s="58">
        <f>IF(P5775="Month-to-month",1,0)+IF(M5775="No",1,0)+IF(J5775="No",1,0)+IF(I5775="Fiber optic",1,0)+IF(Q5775="Yes",1,0)</f>
        <v/>
      </c>
    </row>
    <row r="5776" ht="15" customHeight="1" s="59">
      <c r="A5776" s="58" t="inlineStr">
        <is>
          <t>9761-XUJWD</t>
        </is>
      </c>
      <c r="B5776" s="58" t="inlineStr">
        <is>
          <t>Male</t>
        </is>
      </c>
      <c r="C5776" s="58" t="n">
        <v>0</v>
      </c>
      <c r="D5776" s="58" t="inlineStr">
        <is>
          <t>No</t>
        </is>
      </c>
      <c r="E5776" s="58" t="inlineStr">
        <is>
          <t>No</t>
        </is>
      </c>
      <c r="F5776" s="58" t="n">
        <v>5</v>
      </c>
      <c r="G5776" s="58" t="inlineStr">
        <is>
          <t>Yes</t>
        </is>
      </c>
      <c r="H5776" s="58" t="inlineStr">
        <is>
          <t>No</t>
        </is>
      </c>
      <c r="I5776" s="58" t="inlineStr">
        <is>
          <t>DSL</t>
        </is>
      </c>
      <c r="J5776" s="58" t="inlineStr">
        <is>
          <t>No</t>
        </is>
      </c>
      <c r="K5776" s="58" t="inlineStr">
        <is>
          <t>Yes</t>
        </is>
      </c>
      <c r="L5776" s="58" t="inlineStr">
        <is>
          <t>No</t>
        </is>
      </c>
      <c r="M5776" s="58" t="inlineStr">
        <is>
          <t>Yes</t>
        </is>
      </c>
      <c r="N5776" s="58" t="inlineStr">
        <is>
          <t>No</t>
        </is>
      </c>
      <c r="O5776" s="58" t="inlineStr">
        <is>
          <t>Yes</t>
        </is>
      </c>
      <c r="P5776" s="58" t="inlineStr">
        <is>
          <t>Month-to-month</t>
        </is>
      </c>
      <c r="Q5776" s="58" t="inlineStr">
        <is>
          <t>Yes</t>
        </is>
      </c>
      <c r="R5776" s="58" t="inlineStr">
        <is>
          <t>Bank transfer (automatic)</t>
        </is>
      </c>
      <c r="S5776" s="123" t="n">
        <v>65.59999999999999</v>
      </c>
      <c r="T5776" s="58" t="inlineStr">
        <is>
          <t>339.9</t>
        </is>
      </c>
      <c r="U5776" s="58" t="inlineStr">
        <is>
          <t>No</t>
        </is>
      </c>
      <c r="V5776" s="123">
        <f>IFERROR(VALUE(TRIM(T5776)),S5776*F5776)</f>
        <v/>
      </c>
      <c r="W5776" s="58">
        <f>IF(F5776&lt;=12,"0-12 mo",IF(F5776&lt;=24,"13-24 mo",IF(F5776&lt;=48,"25-48 mo","49+ mo")))</f>
        <v/>
      </c>
      <c r="X5776" s="58">
        <f>IF(S5776&lt;=35.5,"Q1 Low",IF(S5776&lt;=70.35,"Q2 Mid-Low",IF(S5776&lt;=89.85,"Q3 Mid-High","Q4 High")))</f>
        <v/>
      </c>
      <c r="Y5776" s="58">
        <f>IF(U5776="Yes",1,0)</f>
        <v/>
      </c>
      <c r="Z5776" s="58">
        <f>IF(P5776="Month-to-month",1,0)+IF(M5776="No",1,0)+IF(J5776="No",1,0)+IF(I5776="Fiber optic",1,0)+IF(Q5776="Yes",1,0)</f>
        <v/>
      </c>
    </row>
    <row r="5777" ht="15" customHeight="1" s="59">
      <c r="A5777" s="58" t="inlineStr">
        <is>
          <t>4057-FKCZK</t>
        </is>
      </c>
      <c r="B5777" s="58" t="inlineStr">
        <is>
          <t>Male</t>
        </is>
      </c>
      <c r="C5777" s="58" t="n">
        <v>0</v>
      </c>
      <c r="D5777" s="58" t="inlineStr">
        <is>
          <t>Yes</t>
        </is>
      </c>
      <c r="E5777" s="58" t="inlineStr">
        <is>
          <t>Yes</t>
        </is>
      </c>
      <c r="F5777" s="58" t="n">
        <v>58</v>
      </c>
      <c r="G5777" s="58" t="inlineStr">
        <is>
          <t>Yes</t>
        </is>
      </c>
      <c r="H5777" s="58" t="inlineStr">
        <is>
          <t>Yes</t>
        </is>
      </c>
      <c r="I5777" s="58" t="inlineStr">
        <is>
          <t>Fiber optic</t>
        </is>
      </c>
      <c r="J5777" s="58" t="inlineStr">
        <is>
          <t>No</t>
        </is>
      </c>
      <c r="K5777" s="58" t="inlineStr">
        <is>
          <t>No</t>
        </is>
      </c>
      <c r="L5777" s="58" t="inlineStr">
        <is>
          <t>No</t>
        </is>
      </c>
      <c r="M5777" s="58" t="inlineStr">
        <is>
          <t>No</t>
        </is>
      </c>
      <c r="N5777" s="58" t="inlineStr">
        <is>
          <t>Yes</t>
        </is>
      </c>
      <c r="O5777" s="58" t="inlineStr">
        <is>
          <t>No</t>
        </is>
      </c>
      <c r="P5777" s="58" t="inlineStr">
        <is>
          <t>Two year</t>
        </is>
      </c>
      <c r="Q5777" s="58" t="inlineStr">
        <is>
          <t>No</t>
        </is>
      </c>
      <c r="R5777" s="58" t="inlineStr">
        <is>
          <t>Bank transfer (automatic)</t>
        </is>
      </c>
      <c r="S5777" s="123" t="n">
        <v>82.5</v>
      </c>
      <c r="T5777" s="58" t="inlineStr">
        <is>
          <t>4828.05</t>
        </is>
      </c>
      <c r="U5777" s="58" t="inlineStr">
        <is>
          <t>No</t>
        </is>
      </c>
      <c r="V5777" s="123">
        <f>IFERROR(VALUE(TRIM(T5777)),S5777*F5777)</f>
        <v/>
      </c>
      <c r="W5777" s="58">
        <f>IF(F5777&lt;=12,"0-12 mo",IF(F5777&lt;=24,"13-24 mo",IF(F5777&lt;=48,"25-48 mo","49+ mo")))</f>
        <v/>
      </c>
      <c r="X5777" s="58">
        <f>IF(S5777&lt;=35.5,"Q1 Low",IF(S5777&lt;=70.35,"Q2 Mid-Low",IF(S5777&lt;=89.85,"Q3 Mid-High","Q4 High")))</f>
        <v/>
      </c>
      <c r="Y5777" s="58">
        <f>IF(U5777="Yes",1,0)</f>
        <v/>
      </c>
      <c r="Z5777" s="58">
        <f>IF(P5777="Month-to-month",1,0)+IF(M5777="No",1,0)+IF(J5777="No",1,0)+IF(I5777="Fiber optic",1,0)+IF(Q5777="Yes",1,0)</f>
        <v/>
      </c>
    </row>
    <row r="5778" ht="15" customHeight="1" s="59">
      <c r="A5778" s="58" t="inlineStr">
        <is>
          <t>4291-TPNFG</t>
        </is>
      </c>
      <c r="B5778" s="58" t="inlineStr">
        <is>
          <t>Male</t>
        </is>
      </c>
      <c r="C5778" s="58" t="n">
        <v>0</v>
      </c>
      <c r="D5778" s="58" t="inlineStr">
        <is>
          <t>Yes</t>
        </is>
      </c>
      <c r="E5778" s="58" t="inlineStr">
        <is>
          <t>No</t>
        </is>
      </c>
      <c r="F5778" s="58" t="n">
        <v>72</v>
      </c>
      <c r="G5778" s="58" t="inlineStr">
        <is>
          <t>Yes</t>
        </is>
      </c>
      <c r="H5778" s="58" t="inlineStr">
        <is>
          <t>Yes</t>
        </is>
      </c>
      <c r="I5778" s="58" t="inlineStr">
        <is>
          <t>DSL</t>
        </is>
      </c>
      <c r="J5778" s="58" t="inlineStr">
        <is>
          <t>Yes</t>
        </is>
      </c>
      <c r="K5778" s="58" t="inlineStr">
        <is>
          <t>Yes</t>
        </is>
      </c>
      <c r="L5778" s="58" t="inlineStr">
        <is>
          <t>Yes</t>
        </is>
      </c>
      <c r="M5778" s="58" t="inlineStr">
        <is>
          <t>Yes</t>
        </is>
      </c>
      <c r="N5778" s="58" t="inlineStr">
        <is>
          <t>No</t>
        </is>
      </c>
      <c r="O5778" s="58" t="inlineStr">
        <is>
          <t>Yes</t>
        </is>
      </c>
      <c r="P5778" s="58" t="inlineStr">
        <is>
          <t>Two year</t>
        </is>
      </c>
      <c r="Q5778" s="58" t="inlineStr">
        <is>
          <t>Yes</t>
        </is>
      </c>
      <c r="R5778" s="58" t="inlineStr">
        <is>
          <t>Bank transfer (automatic)</t>
        </is>
      </c>
      <c r="S5778" s="123" t="n">
        <v>82.3</v>
      </c>
      <c r="T5778" s="58" t="inlineStr">
        <is>
          <t>5980.55</t>
        </is>
      </c>
      <c r="U5778" s="58" t="inlineStr">
        <is>
          <t>No</t>
        </is>
      </c>
      <c r="V5778" s="123">
        <f>IFERROR(VALUE(TRIM(T5778)),S5778*F5778)</f>
        <v/>
      </c>
      <c r="W5778" s="58">
        <f>IF(F5778&lt;=12,"0-12 mo",IF(F5778&lt;=24,"13-24 mo",IF(F5778&lt;=48,"25-48 mo","49+ mo")))</f>
        <v/>
      </c>
      <c r="X5778" s="58">
        <f>IF(S5778&lt;=35.5,"Q1 Low",IF(S5778&lt;=70.35,"Q2 Mid-Low",IF(S5778&lt;=89.85,"Q3 Mid-High","Q4 High")))</f>
        <v/>
      </c>
      <c r="Y5778" s="58">
        <f>IF(U5778="Yes",1,0)</f>
        <v/>
      </c>
      <c r="Z5778" s="58">
        <f>IF(P5778="Month-to-month",1,0)+IF(M5778="No",1,0)+IF(J5778="No",1,0)+IF(I5778="Fiber optic",1,0)+IF(Q5778="Yes",1,0)</f>
        <v/>
      </c>
    </row>
    <row r="5779" ht="15" customHeight="1" s="59">
      <c r="A5779" s="58" t="inlineStr">
        <is>
          <t>6087-YPWHO</t>
        </is>
      </c>
      <c r="B5779" s="58" t="inlineStr">
        <is>
          <t>Male</t>
        </is>
      </c>
      <c r="C5779" s="58" t="n">
        <v>0</v>
      </c>
      <c r="D5779" s="58" t="inlineStr">
        <is>
          <t>Yes</t>
        </is>
      </c>
      <c r="E5779" s="58" t="inlineStr">
        <is>
          <t>No</t>
        </is>
      </c>
      <c r="F5779" s="58" t="n">
        <v>72</v>
      </c>
      <c r="G5779" s="58" t="inlineStr">
        <is>
          <t>Yes</t>
        </is>
      </c>
      <c r="H5779" s="58" t="inlineStr">
        <is>
          <t>Yes</t>
        </is>
      </c>
      <c r="I5779" s="58" t="inlineStr">
        <is>
          <t>DSL</t>
        </is>
      </c>
      <c r="J5779" s="58" t="inlineStr">
        <is>
          <t>Yes</t>
        </is>
      </c>
      <c r="K5779" s="58" t="inlineStr">
        <is>
          <t>Yes</t>
        </is>
      </c>
      <c r="L5779" s="58" t="inlineStr">
        <is>
          <t>Yes</t>
        </is>
      </c>
      <c r="M5779" s="58" t="inlineStr">
        <is>
          <t>Yes</t>
        </is>
      </c>
      <c r="N5779" s="58" t="inlineStr">
        <is>
          <t>No</t>
        </is>
      </c>
      <c r="O5779" s="58" t="inlineStr">
        <is>
          <t>No</t>
        </is>
      </c>
      <c r="P5779" s="58" t="inlineStr">
        <is>
          <t>Two year</t>
        </is>
      </c>
      <c r="Q5779" s="58" t="inlineStr">
        <is>
          <t>No</t>
        </is>
      </c>
      <c r="R5779" s="58" t="inlineStr">
        <is>
          <t>Mailed check</t>
        </is>
      </c>
      <c r="S5779" s="123" t="n">
        <v>68.15000000000001</v>
      </c>
      <c r="T5779" s="58" t="inlineStr">
        <is>
          <t>4808.7</t>
        </is>
      </c>
      <c r="U5779" s="58" t="inlineStr">
        <is>
          <t>No</t>
        </is>
      </c>
      <c r="V5779" s="123">
        <f>IFERROR(VALUE(TRIM(T5779)),S5779*F5779)</f>
        <v/>
      </c>
      <c r="W5779" s="58">
        <f>IF(F5779&lt;=12,"0-12 mo",IF(F5779&lt;=24,"13-24 mo",IF(F5779&lt;=48,"25-48 mo","49+ mo")))</f>
        <v/>
      </c>
      <c r="X5779" s="58">
        <f>IF(S5779&lt;=35.5,"Q1 Low",IF(S5779&lt;=70.35,"Q2 Mid-Low",IF(S5779&lt;=89.85,"Q3 Mid-High","Q4 High")))</f>
        <v/>
      </c>
      <c r="Y5779" s="58">
        <f>IF(U5779="Yes",1,0)</f>
        <v/>
      </c>
      <c r="Z5779" s="58">
        <f>IF(P5779="Month-to-month",1,0)+IF(M5779="No",1,0)+IF(J5779="No",1,0)+IF(I5779="Fiber optic",1,0)+IF(Q5779="Yes",1,0)</f>
        <v/>
      </c>
    </row>
    <row r="5780" ht="15" customHeight="1" s="59">
      <c r="A5780" s="58" t="inlineStr">
        <is>
          <t>3090-QFUVD</t>
        </is>
      </c>
      <c r="B5780" s="58" t="inlineStr">
        <is>
          <t>Female</t>
        </is>
      </c>
      <c r="C5780" s="58" t="n">
        <v>0</v>
      </c>
      <c r="D5780" s="58" t="inlineStr">
        <is>
          <t>No</t>
        </is>
      </c>
      <c r="E5780" s="58" t="inlineStr">
        <is>
          <t>No</t>
        </is>
      </c>
      <c r="F5780" s="58" t="n">
        <v>1</v>
      </c>
      <c r="G5780" s="58" t="inlineStr">
        <is>
          <t>Yes</t>
        </is>
      </c>
      <c r="H5780" s="58" t="inlineStr">
        <is>
          <t>No</t>
        </is>
      </c>
      <c r="I5780" s="58" t="inlineStr">
        <is>
          <t>No</t>
        </is>
      </c>
      <c r="J5780" s="58" t="inlineStr">
        <is>
          <t>No internet service</t>
        </is>
      </c>
      <c r="K5780" s="58" t="inlineStr">
        <is>
          <t>No internet service</t>
        </is>
      </c>
      <c r="L5780" s="58" t="inlineStr">
        <is>
          <t>No internet service</t>
        </is>
      </c>
      <c r="M5780" s="58" t="inlineStr">
        <is>
          <t>No internet service</t>
        </is>
      </c>
      <c r="N5780" s="58" t="inlineStr">
        <is>
          <t>No internet service</t>
        </is>
      </c>
      <c r="O5780" s="58" t="inlineStr">
        <is>
          <t>No internet service</t>
        </is>
      </c>
      <c r="P5780" s="58" t="inlineStr">
        <is>
          <t>Month-to-month</t>
        </is>
      </c>
      <c r="Q5780" s="58" t="inlineStr">
        <is>
          <t>No</t>
        </is>
      </c>
      <c r="R5780" s="58" t="inlineStr">
        <is>
          <t>Credit card (automatic)</t>
        </is>
      </c>
      <c r="S5780" s="123" t="n">
        <v>20.3</v>
      </c>
      <c r="T5780" s="58" t="inlineStr">
        <is>
          <t>20.3</t>
        </is>
      </c>
      <c r="U5780" s="58" t="inlineStr">
        <is>
          <t>No</t>
        </is>
      </c>
      <c r="V5780" s="123">
        <f>IFERROR(VALUE(TRIM(T5780)),S5780*F5780)</f>
        <v/>
      </c>
      <c r="W5780" s="58">
        <f>IF(F5780&lt;=12,"0-12 mo",IF(F5780&lt;=24,"13-24 mo",IF(F5780&lt;=48,"25-48 mo","49+ mo")))</f>
        <v/>
      </c>
      <c r="X5780" s="58">
        <f>IF(S5780&lt;=35.5,"Q1 Low",IF(S5780&lt;=70.35,"Q2 Mid-Low",IF(S5780&lt;=89.85,"Q3 Mid-High","Q4 High")))</f>
        <v/>
      </c>
      <c r="Y5780" s="58">
        <f>IF(U5780="Yes",1,0)</f>
        <v/>
      </c>
      <c r="Z5780" s="58">
        <f>IF(P5780="Month-to-month",1,0)+IF(M5780="No",1,0)+IF(J5780="No",1,0)+IF(I5780="Fiber optic",1,0)+IF(Q5780="Yes",1,0)</f>
        <v/>
      </c>
    </row>
    <row r="5781" ht="15" customHeight="1" s="59">
      <c r="A5781" s="58" t="inlineStr">
        <is>
          <t>2237-ZFSMY</t>
        </is>
      </c>
      <c r="B5781" s="58" t="inlineStr">
        <is>
          <t>Female</t>
        </is>
      </c>
      <c r="C5781" s="58" t="n">
        <v>0</v>
      </c>
      <c r="D5781" s="58" t="inlineStr">
        <is>
          <t>No</t>
        </is>
      </c>
      <c r="E5781" s="58" t="inlineStr">
        <is>
          <t>No</t>
        </is>
      </c>
      <c r="F5781" s="58" t="n">
        <v>39</v>
      </c>
      <c r="G5781" s="58" t="inlineStr">
        <is>
          <t>Yes</t>
        </is>
      </c>
      <c r="H5781" s="58" t="inlineStr">
        <is>
          <t>No</t>
        </is>
      </c>
      <c r="I5781" s="58" t="inlineStr">
        <is>
          <t>Fiber optic</t>
        </is>
      </c>
      <c r="J5781" s="58" t="inlineStr">
        <is>
          <t>Yes</t>
        </is>
      </c>
      <c r="K5781" s="58" t="inlineStr">
        <is>
          <t>No</t>
        </is>
      </c>
      <c r="L5781" s="58" t="inlineStr">
        <is>
          <t>Yes</t>
        </is>
      </c>
      <c r="M5781" s="58" t="inlineStr">
        <is>
          <t>Yes</t>
        </is>
      </c>
      <c r="N5781" s="58" t="inlineStr">
        <is>
          <t>Yes</t>
        </is>
      </c>
      <c r="O5781" s="58" t="inlineStr">
        <is>
          <t>No</t>
        </is>
      </c>
      <c r="P5781" s="58" t="inlineStr">
        <is>
          <t>One year</t>
        </is>
      </c>
      <c r="Q5781" s="58" t="inlineStr">
        <is>
          <t>Yes</t>
        </is>
      </c>
      <c r="R5781" s="58" t="inlineStr">
        <is>
          <t>Electronic check</t>
        </is>
      </c>
      <c r="S5781" s="123" t="n">
        <v>95.55</v>
      </c>
      <c r="T5781" s="58" t="inlineStr">
        <is>
          <t>3692.85</t>
        </is>
      </c>
      <c r="U5781" s="58" t="inlineStr">
        <is>
          <t>Yes</t>
        </is>
      </c>
      <c r="V5781" s="123">
        <f>IFERROR(VALUE(TRIM(T5781)),S5781*F5781)</f>
        <v/>
      </c>
      <c r="W5781" s="58">
        <f>IF(F5781&lt;=12,"0-12 mo",IF(F5781&lt;=24,"13-24 mo",IF(F5781&lt;=48,"25-48 mo","49+ mo")))</f>
        <v/>
      </c>
      <c r="X5781" s="58">
        <f>IF(S5781&lt;=35.5,"Q1 Low",IF(S5781&lt;=70.35,"Q2 Mid-Low",IF(S5781&lt;=89.85,"Q3 Mid-High","Q4 High")))</f>
        <v/>
      </c>
      <c r="Y5781" s="58">
        <f>IF(U5781="Yes",1,0)</f>
        <v/>
      </c>
      <c r="Z5781" s="58">
        <f>IF(P5781="Month-to-month",1,0)+IF(M5781="No",1,0)+IF(J5781="No",1,0)+IF(I5781="Fiber optic",1,0)+IF(Q5781="Yes",1,0)</f>
        <v/>
      </c>
    </row>
    <row r="5782" ht="15" customHeight="1" s="59">
      <c r="A5782" s="58" t="inlineStr">
        <is>
          <t>1722-LDZJS</t>
        </is>
      </c>
      <c r="B5782" s="58" t="inlineStr">
        <is>
          <t>Male</t>
        </is>
      </c>
      <c r="C5782" s="58" t="n">
        <v>0</v>
      </c>
      <c r="D5782" s="58" t="inlineStr">
        <is>
          <t>Yes</t>
        </is>
      </c>
      <c r="E5782" s="58" t="inlineStr">
        <is>
          <t>Yes</t>
        </is>
      </c>
      <c r="F5782" s="58" t="n">
        <v>53</v>
      </c>
      <c r="G5782" s="58" t="inlineStr">
        <is>
          <t>Yes</t>
        </is>
      </c>
      <c r="H5782" s="58" t="inlineStr">
        <is>
          <t>No</t>
        </is>
      </c>
      <c r="I5782" s="58" t="inlineStr">
        <is>
          <t>No</t>
        </is>
      </c>
      <c r="J5782" s="58" t="inlineStr">
        <is>
          <t>No internet service</t>
        </is>
      </c>
      <c r="K5782" s="58" t="inlineStr">
        <is>
          <t>No internet service</t>
        </is>
      </c>
      <c r="L5782" s="58" t="inlineStr">
        <is>
          <t>No internet service</t>
        </is>
      </c>
      <c r="M5782" s="58" t="inlineStr">
        <is>
          <t>No internet service</t>
        </is>
      </c>
      <c r="N5782" s="58" t="inlineStr">
        <is>
          <t>No internet service</t>
        </is>
      </c>
      <c r="O5782" s="58" t="inlineStr">
        <is>
          <t>No internet service</t>
        </is>
      </c>
      <c r="P5782" s="58" t="inlineStr">
        <is>
          <t>One year</t>
        </is>
      </c>
      <c r="Q5782" s="58" t="inlineStr">
        <is>
          <t>No</t>
        </is>
      </c>
      <c r="R5782" s="58" t="inlineStr">
        <is>
          <t>Credit card (automatic)</t>
        </is>
      </c>
      <c r="S5782" s="123" t="n">
        <v>20.2</v>
      </c>
      <c r="T5782" s="58" t="inlineStr">
        <is>
          <t>1068.15</t>
        </is>
      </c>
      <c r="U5782" s="58" t="inlineStr">
        <is>
          <t>No</t>
        </is>
      </c>
      <c r="V5782" s="123">
        <f>IFERROR(VALUE(TRIM(T5782)),S5782*F5782)</f>
        <v/>
      </c>
      <c r="W5782" s="58">
        <f>IF(F5782&lt;=12,"0-12 mo",IF(F5782&lt;=24,"13-24 mo",IF(F5782&lt;=48,"25-48 mo","49+ mo")))</f>
        <v/>
      </c>
      <c r="X5782" s="58">
        <f>IF(S5782&lt;=35.5,"Q1 Low",IF(S5782&lt;=70.35,"Q2 Mid-Low",IF(S5782&lt;=89.85,"Q3 Mid-High","Q4 High")))</f>
        <v/>
      </c>
      <c r="Y5782" s="58">
        <f>IF(U5782="Yes",1,0)</f>
        <v/>
      </c>
      <c r="Z5782" s="58">
        <f>IF(P5782="Month-to-month",1,0)+IF(M5782="No",1,0)+IF(J5782="No",1,0)+IF(I5782="Fiber optic",1,0)+IF(Q5782="Yes",1,0)</f>
        <v/>
      </c>
    </row>
    <row r="5783" ht="15" customHeight="1" s="59">
      <c r="A5783" s="58" t="inlineStr">
        <is>
          <t>1818-ESQMW</t>
        </is>
      </c>
      <c r="B5783" s="58" t="inlineStr">
        <is>
          <t>Female</t>
        </is>
      </c>
      <c r="C5783" s="58" t="n">
        <v>0</v>
      </c>
      <c r="D5783" s="58" t="inlineStr">
        <is>
          <t>No</t>
        </is>
      </c>
      <c r="E5783" s="58" t="inlineStr">
        <is>
          <t>No</t>
        </is>
      </c>
      <c r="F5783" s="58" t="n">
        <v>27</v>
      </c>
      <c r="G5783" s="58" t="inlineStr">
        <is>
          <t>Yes</t>
        </is>
      </c>
      <c r="H5783" s="58" t="inlineStr">
        <is>
          <t>No</t>
        </is>
      </c>
      <c r="I5783" s="58" t="inlineStr">
        <is>
          <t>Fiber optic</t>
        </is>
      </c>
      <c r="J5783" s="58" t="inlineStr">
        <is>
          <t>No</t>
        </is>
      </c>
      <c r="K5783" s="58" t="inlineStr">
        <is>
          <t>No</t>
        </is>
      </c>
      <c r="L5783" s="58" t="inlineStr">
        <is>
          <t>Yes</t>
        </is>
      </c>
      <c r="M5783" s="58" t="inlineStr">
        <is>
          <t>Yes</t>
        </is>
      </c>
      <c r="N5783" s="58" t="inlineStr">
        <is>
          <t>No</t>
        </is>
      </c>
      <c r="O5783" s="58" t="inlineStr">
        <is>
          <t>Yes</t>
        </is>
      </c>
      <c r="P5783" s="58" t="inlineStr">
        <is>
          <t>Month-to-month</t>
        </is>
      </c>
      <c r="Q5783" s="58" t="inlineStr">
        <is>
          <t>Yes</t>
        </is>
      </c>
      <c r="R5783" s="58" t="inlineStr">
        <is>
          <t>Electronic check</t>
        </is>
      </c>
      <c r="S5783" s="123" t="n">
        <v>89.2</v>
      </c>
      <c r="T5783" s="58" t="inlineStr">
        <is>
          <t>2383.6</t>
        </is>
      </c>
      <c r="U5783" s="58" t="inlineStr">
        <is>
          <t>No</t>
        </is>
      </c>
      <c r="V5783" s="123">
        <f>IFERROR(VALUE(TRIM(T5783)),S5783*F5783)</f>
        <v/>
      </c>
      <c r="W5783" s="58">
        <f>IF(F5783&lt;=12,"0-12 mo",IF(F5783&lt;=24,"13-24 mo",IF(F5783&lt;=48,"25-48 mo","49+ mo")))</f>
        <v/>
      </c>
      <c r="X5783" s="58">
        <f>IF(S5783&lt;=35.5,"Q1 Low",IF(S5783&lt;=70.35,"Q2 Mid-Low",IF(S5783&lt;=89.85,"Q3 Mid-High","Q4 High")))</f>
        <v/>
      </c>
      <c r="Y5783" s="58">
        <f>IF(U5783="Yes",1,0)</f>
        <v/>
      </c>
      <c r="Z5783" s="58">
        <f>IF(P5783="Month-to-month",1,0)+IF(M5783="No",1,0)+IF(J5783="No",1,0)+IF(I5783="Fiber optic",1,0)+IF(Q5783="Yes",1,0)</f>
        <v/>
      </c>
    </row>
    <row r="5784" ht="15" customHeight="1" s="59">
      <c r="A5784" s="58" t="inlineStr">
        <is>
          <t>4871-JTKJF</t>
        </is>
      </c>
      <c r="B5784" s="58" t="inlineStr">
        <is>
          <t>Female</t>
        </is>
      </c>
      <c r="C5784" s="58" t="n">
        <v>1</v>
      </c>
      <c r="D5784" s="58" t="inlineStr">
        <is>
          <t>No</t>
        </is>
      </c>
      <c r="E5784" s="58" t="inlineStr">
        <is>
          <t>No</t>
        </is>
      </c>
      <c r="F5784" s="58" t="n">
        <v>1</v>
      </c>
      <c r="G5784" s="58" t="inlineStr">
        <is>
          <t>Yes</t>
        </is>
      </c>
      <c r="H5784" s="58" t="inlineStr">
        <is>
          <t>No</t>
        </is>
      </c>
      <c r="I5784" s="58" t="inlineStr">
        <is>
          <t>Fiber optic</t>
        </is>
      </c>
      <c r="J5784" s="58" t="inlineStr">
        <is>
          <t>No</t>
        </is>
      </c>
      <c r="K5784" s="58" t="inlineStr">
        <is>
          <t>No</t>
        </is>
      </c>
      <c r="L5784" s="58" t="inlineStr">
        <is>
          <t>No</t>
        </is>
      </c>
      <c r="M5784" s="58" t="inlineStr">
        <is>
          <t>No</t>
        </is>
      </c>
      <c r="N5784" s="58" t="inlineStr">
        <is>
          <t>No</t>
        </is>
      </c>
      <c r="O5784" s="58" t="inlineStr">
        <is>
          <t>No</t>
        </is>
      </c>
      <c r="P5784" s="58" t="inlineStr">
        <is>
          <t>Month-to-month</t>
        </is>
      </c>
      <c r="Q5784" s="58" t="inlineStr">
        <is>
          <t>Yes</t>
        </is>
      </c>
      <c r="R5784" s="58" t="inlineStr">
        <is>
          <t>Electronic check</t>
        </is>
      </c>
      <c r="S5784" s="123" t="n">
        <v>69.65000000000001</v>
      </c>
      <c r="T5784" s="58" t="inlineStr">
        <is>
          <t>69.65</t>
        </is>
      </c>
      <c r="U5784" s="58" t="inlineStr">
        <is>
          <t>Yes</t>
        </is>
      </c>
      <c r="V5784" s="123">
        <f>IFERROR(VALUE(TRIM(T5784)),S5784*F5784)</f>
        <v/>
      </c>
      <c r="W5784" s="58">
        <f>IF(F5784&lt;=12,"0-12 mo",IF(F5784&lt;=24,"13-24 mo",IF(F5784&lt;=48,"25-48 mo","49+ mo")))</f>
        <v/>
      </c>
      <c r="X5784" s="58">
        <f>IF(S5784&lt;=35.5,"Q1 Low",IF(S5784&lt;=70.35,"Q2 Mid-Low",IF(S5784&lt;=89.85,"Q3 Mid-High","Q4 High")))</f>
        <v/>
      </c>
      <c r="Y5784" s="58">
        <f>IF(U5784="Yes",1,0)</f>
        <v/>
      </c>
      <c r="Z5784" s="58">
        <f>IF(P5784="Month-to-month",1,0)+IF(M5784="No",1,0)+IF(J5784="No",1,0)+IF(I5784="Fiber optic",1,0)+IF(Q5784="Yes",1,0)</f>
        <v/>
      </c>
    </row>
    <row r="5785" ht="15" customHeight="1" s="59">
      <c r="A5785" s="58" t="inlineStr">
        <is>
          <t>1415-YFWLT</t>
        </is>
      </c>
      <c r="B5785" s="58" t="inlineStr">
        <is>
          <t>Female</t>
        </is>
      </c>
      <c r="C5785" s="58" t="n">
        <v>1</v>
      </c>
      <c r="D5785" s="58" t="inlineStr">
        <is>
          <t>No</t>
        </is>
      </c>
      <c r="E5785" s="58" t="inlineStr">
        <is>
          <t>No</t>
        </is>
      </c>
      <c r="F5785" s="58" t="n">
        <v>1</v>
      </c>
      <c r="G5785" s="58" t="inlineStr">
        <is>
          <t>Yes</t>
        </is>
      </c>
      <c r="H5785" s="58" t="inlineStr">
        <is>
          <t>No</t>
        </is>
      </c>
      <c r="I5785" s="58" t="inlineStr">
        <is>
          <t>Fiber optic</t>
        </is>
      </c>
      <c r="J5785" s="58" t="inlineStr">
        <is>
          <t>No</t>
        </is>
      </c>
      <c r="K5785" s="58" t="inlineStr">
        <is>
          <t>No</t>
        </is>
      </c>
      <c r="L5785" s="58" t="inlineStr">
        <is>
          <t>No</t>
        </is>
      </c>
      <c r="M5785" s="58" t="inlineStr">
        <is>
          <t>No</t>
        </is>
      </c>
      <c r="N5785" s="58" t="inlineStr">
        <is>
          <t>Yes</t>
        </is>
      </c>
      <c r="O5785" s="58" t="inlineStr">
        <is>
          <t>Yes</t>
        </is>
      </c>
      <c r="P5785" s="58" t="inlineStr">
        <is>
          <t>Month-to-month</t>
        </is>
      </c>
      <c r="Q5785" s="58" t="inlineStr">
        <is>
          <t>Yes</t>
        </is>
      </c>
      <c r="R5785" s="58" t="inlineStr">
        <is>
          <t>Electronic check</t>
        </is>
      </c>
      <c r="S5785" s="123" t="n">
        <v>89.3</v>
      </c>
      <c r="T5785" s="58" t="inlineStr">
        <is>
          <t>89.3</t>
        </is>
      </c>
      <c r="U5785" s="58" t="inlineStr">
        <is>
          <t>Yes</t>
        </is>
      </c>
      <c r="V5785" s="123">
        <f>IFERROR(VALUE(TRIM(T5785)),S5785*F5785)</f>
        <v/>
      </c>
      <c r="W5785" s="58">
        <f>IF(F5785&lt;=12,"0-12 mo",IF(F5785&lt;=24,"13-24 mo",IF(F5785&lt;=48,"25-48 mo","49+ mo")))</f>
        <v/>
      </c>
      <c r="X5785" s="58">
        <f>IF(S5785&lt;=35.5,"Q1 Low",IF(S5785&lt;=70.35,"Q2 Mid-Low",IF(S5785&lt;=89.85,"Q3 Mid-High","Q4 High")))</f>
        <v/>
      </c>
      <c r="Y5785" s="58">
        <f>IF(U5785="Yes",1,0)</f>
        <v/>
      </c>
      <c r="Z5785" s="58">
        <f>IF(P5785="Month-to-month",1,0)+IF(M5785="No",1,0)+IF(J5785="No",1,0)+IF(I5785="Fiber optic",1,0)+IF(Q5785="Yes",1,0)</f>
        <v/>
      </c>
    </row>
    <row r="5786" ht="15" customHeight="1" s="59">
      <c r="A5786" s="58" t="inlineStr">
        <is>
          <t>7401-RUBNK</t>
        </is>
      </c>
      <c r="B5786" s="58" t="inlineStr">
        <is>
          <t>Female</t>
        </is>
      </c>
      <c r="C5786" s="58" t="n">
        <v>0</v>
      </c>
      <c r="D5786" s="58" t="inlineStr">
        <is>
          <t>Yes</t>
        </is>
      </c>
      <c r="E5786" s="58" t="inlineStr">
        <is>
          <t>No</t>
        </is>
      </c>
      <c r="F5786" s="58" t="n">
        <v>18</v>
      </c>
      <c r="G5786" s="58" t="inlineStr">
        <is>
          <t>Yes</t>
        </is>
      </c>
      <c r="H5786" s="58" t="inlineStr">
        <is>
          <t>No</t>
        </is>
      </c>
      <c r="I5786" s="58" t="inlineStr">
        <is>
          <t>Fiber optic</t>
        </is>
      </c>
      <c r="J5786" s="58" t="inlineStr">
        <is>
          <t>Yes</t>
        </is>
      </c>
      <c r="K5786" s="58" t="inlineStr">
        <is>
          <t>No</t>
        </is>
      </c>
      <c r="L5786" s="58" t="inlineStr">
        <is>
          <t>No</t>
        </is>
      </c>
      <c r="M5786" s="58" t="inlineStr">
        <is>
          <t>No</t>
        </is>
      </c>
      <c r="N5786" s="58" t="inlineStr">
        <is>
          <t>No</t>
        </is>
      </c>
      <c r="O5786" s="58" t="inlineStr">
        <is>
          <t>No</t>
        </is>
      </c>
      <c r="P5786" s="58" t="inlineStr">
        <is>
          <t>Month-to-month</t>
        </is>
      </c>
      <c r="Q5786" s="58" t="inlineStr">
        <is>
          <t>No</t>
        </is>
      </c>
      <c r="R5786" s="58" t="inlineStr">
        <is>
          <t>Electronic check</t>
        </is>
      </c>
      <c r="S5786" s="123" t="n">
        <v>74.8</v>
      </c>
      <c r="T5786" s="58" t="inlineStr">
        <is>
          <t>1438.05</t>
        </is>
      </c>
      <c r="U5786" s="58" t="inlineStr">
        <is>
          <t>No</t>
        </is>
      </c>
      <c r="V5786" s="123">
        <f>IFERROR(VALUE(TRIM(T5786)),S5786*F5786)</f>
        <v/>
      </c>
      <c r="W5786" s="58">
        <f>IF(F5786&lt;=12,"0-12 mo",IF(F5786&lt;=24,"13-24 mo",IF(F5786&lt;=48,"25-48 mo","49+ mo")))</f>
        <v/>
      </c>
      <c r="X5786" s="58">
        <f>IF(S5786&lt;=35.5,"Q1 Low",IF(S5786&lt;=70.35,"Q2 Mid-Low",IF(S5786&lt;=89.85,"Q3 Mid-High","Q4 High")))</f>
        <v/>
      </c>
      <c r="Y5786" s="58">
        <f>IF(U5786="Yes",1,0)</f>
        <v/>
      </c>
      <c r="Z5786" s="58">
        <f>IF(P5786="Month-to-month",1,0)+IF(M5786="No",1,0)+IF(J5786="No",1,0)+IF(I5786="Fiber optic",1,0)+IF(Q5786="Yes",1,0)</f>
        <v/>
      </c>
    </row>
    <row r="5787" ht="15" customHeight="1" s="59">
      <c r="A5787" s="58" t="inlineStr">
        <is>
          <t>0506-YLVKJ</t>
        </is>
      </c>
      <c r="B5787" s="58" t="inlineStr">
        <is>
          <t>Male</t>
        </is>
      </c>
      <c r="C5787" s="58" t="n">
        <v>0</v>
      </c>
      <c r="D5787" s="58" t="inlineStr">
        <is>
          <t>Yes</t>
        </is>
      </c>
      <c r="E5787" s="58" t="inlineStr">
        <is>
          <t>Yes</t>
        </is>
      </c>
      <c r="F5787" s="58" t="n">
        <v>46</v>
      </c>
      <c r="G5787" s="58" t="inlineStr">
        <is>
          <t>Yes</t>
        </is>
      </c>
      <c r="H5787" s="58" t="inlineStr">
        <is>
          <t>No</t>
        </is>
      </c>
      <c r="I5787" s="58" t="inlineStr">
        <is>
          <t>No</t>
        </is>
      </c>
      <c r="J5787" s="58" t="inlineStr">
        <is>
          <t>No internet service</t>
        </is>
      </c>
      <c r="K5787" s="58" t="inlineStr">
        <is>
          <t>No internet service</t>
        </is>
      </c>
      <c r="L5787" s="58" t="inlineStr">
        <is>
          <t>No internet service</t>
        </is>
      </c>
      <c r="M5787" s="58" t="inlineStr">
        <is>
          <t>No internet service</t>
        </is>
      </c>
      <c r="N5787" s="58" t="inlineStr">
        <is>
          <t>No internet service</t>
        </is>
      </c>
      <c r="O5787" s="58" t="inlineStr">
        <is>
          <t>No internet service</t>
        </is>
      </c>
      <c r="P5787" s="58" t="inlineStr">
        <is>
          <t>Two year</t>
        </is>
      </c>
      <c r="Q5787" s="58" t="inlineStr">
        <is>
          <t>Yes</t>
        </is>
      </c>
      <c r="R5787" s="58" t="inlineStr">
        <is>
          <t>Mailed check</t>
        </is>
      </c>
      <c r="S5787" s="123" t="n">
        <v>20.2</v>
      </c>
      <c r="T5787" s="58" t="inlineStr">
        <is>
          <t>917.45</t>
        </is>
      </c>
      <c r="U5787" s="58" t="inlineStr">
        <is>
          <t>No</t>
        </is>
      </c>
      <c r="V5787" s="123">
        <f>IFERROR(VALUE(TRIM(T5787)),S5787*F5787)</f>
        <v/>
      </c>
      <c r="W5787" s="58">
        <f>IF(F5787&lt;=12,"0-12 mo",IF(F5787&lt;=24,"13-24 mo",IF(F5787&lt;=48,"25-48 mo","49+ mo")))</f>
        <v/>
      </c>
      <c r="X5787" s="58">
        <f>IF(S5787&lt;=35.5,"Q1 Low",IF(S5787&lt;=70.35,"Q2 Mid-Low",IF(S5787&lt;=89.85,"Q3 Mid-High","Q4 High")))</f>
        <v/>
      </c>
      <c r="Y5787" s="58">
        <f>IF(U5787="Yes",1,0)</f>
        <v/>
      </c>
      <c r="Z5787" s="58">
        <f>IF(P5787="Month-to-month",1,0)+IF(M5787="No",1,0)+IF(J5787="No",1,0)+IF(I5787="Fiber optic",1,0)+IF(Q5787="Yes",1,0)</f>
        <v/>
      </c>
    </row>
    <row r="5788" ht="15" customHeight="1" s="59">
      <c r="A5788" s="58" t="inlineStr">
        <is>
          <t>8661-BOYNW</t>
        </is>
      </c>
      <c r="B5788" s="58" t="inlineStr">
        <is>
          <t>Female</t>
        </is>
      </c>
      <c r="C5788" s="58" t="n">
        <v>0</v>
      </c>
      <c r="D5788" s="58" t="inlineStr">
        <is>
          <t>Yes</t>
        </is>
      </c>
      <c r="E5788" s="58" t="inlineStr">
        <is>
          <t>No</t>
        </is>
      </c>
      <c r="F5788" s="58" t="n">
        <v>72</v>
      </c>
      <c r="G5788" s="58" t="inlineStr">
        <is>
          <t>Yes</t>
        </is>
      </c>
      <c r="H5788" s="58" t="inlineStr">
        <is>
          <t>Yes</t>
        </is>
      </c>
      <c r="I5788" s="58" t="inlineStr">
        <is>
          <t>DSL</t>
        </is>
      </c>
      <c r="J5788" s="58" t="inlineStr">
        <is>
          <t>Yes</t>
        </is>
      </c>
      <c r="K5788" s="58" t="inlineStr">
        <is>
          <t>No</t>
        </is>
      </c>
      <c r="L5788" s="58" t="inlineStr">
        <is>
          <t>Yes</t>
        </is>
      </c>
      <c r="M5788" s="58" t="inlineStr">
        <is>
          <t>Yes</t>
        </is>
      </c>
      <c r="N5788" s="58" t="inlineStr">
        <is>
          <t>Yes</t>
        </is>
      </c>
      <c r="O5788" s="58" t="inlineStr">
        <is>
          <t>Yes</t>
        </is>
      </c>
      <c r="P5788" s="58" t="inlineStr">
        <is>
          <t>Two year</t>
        </is>
      </c>
      <c r="Q5788" s="58" t="inlineStr">
        <is>
          <t>Yes</t>
        </is>
      </c>
      <c r="R5788" s="58" t="inlineStr">
        <is>
          <t>Credit card (automatic)</t>
        </is>
      </c>
      <c r="S5788" s="123" t="n">
        <v>84.40000000000001</v>
      </c>
      <c r="T5788" s="58" t="inlineStr">
        <is>
          <t>6096.45</t>
        </is>
      </c>
      <c r="U5788" s="58" t="inlineStr">
        <is>
          <t>No</t>
        </is>
      </c>
      <c r="V5788" s="123">
        <f>IFERROR(VALUE(TRIM(T5788)),S5788*F5788)</f>
        <v/>
      </c>
      <c r="W5788" s="58">
        <f>IF(F5788&lt;=12,"0-12 mo",IF(F5788&lt;=24,"13-24 mo",IF(F5788&lt;=48,"25-48 mo","49+ mo")))</f>
        <v/>
      </c>
      <c r="X5788" s="58">
        <f>IF(S5788&lt;=35.5,"Q1 Low",IF(S5788&lt;=70.35,"Q2 Mid-Low",IF(S5788&lt;=89.85,"Q3 Mid-High","Q4 High")))</f>
        <v/>
      </c>
      <c r="Y5788" s="58">
        <f>IF(U5788="Yes",1,0)</f>
        <v/>
      </c>
      <c r="Z5788" s="58">
        <f>IF(P5788="Month-to-month",1,0)+IF(M5788="No",1,0)+IF(J5788="No",1,0)+IF(I5788="Fiber optic",1,0)+IF(Q5788="Yes",1,0)</f>
        <v/>
      </c>
    </row>
    <row r="5789" ht="15" customHeight="1" s="59">
      <c r="A5789" s="58" t="inlineStr">
        <is>
          <t>6711-VTNRE</t>
        </is>
      </c>
      <c r="B5789" s="58" t="inlineStr">
        <is>
          <t>Female</t>
        </is>
      </c>
      <c r="C5789" s="58" t="n">
        <v>0</v>
      </c>
      <c r="D5789" s="58" t="inlineStr">
        <is>
          <t>No</t>
        </is>
      </c>
      <c r="E5789" s="58" t="inlineStr">
        <is>
          <t>No</t>
        </is>
      </c>
      <c r="F5789" s="58" t="n">
        <v>36</v>
      </c>
      <c r="G5789" s="58" t="inlineStr">
        <is>
          <t>Yes</t>
        </is>
      </c>
      <c r="H5789" s="58" t="inlineStr">
        <is>
          <t>No</t>
        </is>
      </c>
      <c r="I5789" s="58" t="inlineStr">
        <is>
          <t>Fiber optic</t>
        </is>
      </c>
      <c r="J5789" s="58" t="inlineStr">
        <is>
          <t>No</t>
        </is>
      </c>
      <c r="K5789" s="58" t="inlineStr">
        <is>
          <t>No</t>
        </is>
      </c>
      <c r="L5789" s="58" t="inlineStr">
        <is>
          <t>Yes</t>
        </is>
      </c>
      <c r="M5789" s="58" t="inlineStr">
        <is>
          <t>Yes</t>
        </is>
      </c>
      <c r="N5789" s="58" t="inlineStr">
        <is>
          <t>No</t>
        </is>
      </c>
      <c r="O5789" s="58" t="inlineStr">
        <is>
          <t>Yes</t>
        </is>
      </c>
      <c r="P5789" s="58" t="inlineStr">
        <is>
          <t>Month-to-month</t>
        </is>
      </c>
      <c r="Q5789" s="58" t="inlineStr">
        <is>
          <t>Yes</t>
        </is>
      </c>
      <c r="R5789" s="58" t="inlineStr">
        <is>
          <t>Electronic check</t>
        </is>
      </c>
      <c r="S5789" s="123" t="n">
        <v>87.55</v>
      </c>
      <c r="T5789" s="58" t="inlineStr">
        <is>
          <t>3078.1</t>
        </is>
      </c>
      <c r="U5789" s="58" t="inlineStr">
        <is>
          <t>Yes</t>
        </is>
      </c>
      <c r="V5789" s="123">
        <f>IFERROR(VALUE(TRIM(T5789)),S5789*F5789)</f>
        <v/>
      </c>
      <c r="W5789" s="58">
        <f>IF(F5789&lt;=12,"0-12 mo",IF(F5789&lt;=24,"13-24 mo",IF(F5789&lt;=48,"25-48 mo","49+ mo")))</f>
        <v/>
      </c>
      <c r="X5789" s="58">
        <f>IF(S5789&lt;=35.5,"Q1 Low",IF(S5789&lt;=70.35,"Q2 Mid-Low",IF(S5789&lt;=89.85,"Q3 Mid-High","Q4 High")))</f>
        <v/>
      </c>
      <c r="Y5789" s="58">
        <f>IF(U5789="Yes",1,0)</f>
        <v/>
      </c>
      <c r="Z5789" s="58">
        <f>IF(P5789="Month-to-month",1,0)+IF(M5789="No",1,0)+IF(J5789="No",1,0)+IF(I5789="Fiber optic",1,0)+IF(Q5789="Yes",1,0)</f>
        <v/>
      </c>
    </row>
    <row r="5790" ht="15" customHeight="1" s="59">
      <c r="A5790" s="58" t="inlineStr">
        <is>
          <t>4815-GBTCD</t>
        </is>
      </c>
      <c r="B5790" s="58" t="inlineStr">
        <is>
          <t>Female</t>
        </is>
      </c>
      <c r="C5790" s="58" t="n">
        <v>0</v>
      </c>
      <c r="D5790" s="58" t="inlineStr">
        <is>
          <t>Yes</t>
        </is>
      </c>
      <c r="E5790" s="58" t="inlineStr">
        <is>
          <t>No</t>
        </is>
      </c>
      <c r="F5790" s="58" t="n">
        <v>4</v>
      </c>
      <c r="G5790" s="58" t="inlineStr">
        <is>
          <t>No</t>
        </is>
      </c>
      <c r="H5790" s="58" t="inlineStr">
        <is>
          <t>No phone service</t>
        </is>
      </c>
      <c r="I5790" s="58" t="inlineStr">
        <is>
          <t>DSL</t>
        </is>
      </c>
      <c r="J5790" s="58" t="inlineStr">
        <is>
          <t>No</t>
        </is>
      </c>
      <c r="K5790" s="58" t="inlineStr">
        <is>
          <t>No</t>
        </is>
      </c>
      <c r="L5790" s="58" t="inlineStr">
        <is>
          <t>No</t>
        </is>
      </c>
      <c r="M5790" s="58" t="inlineStr">
        <is>
          <t>No</t>
        </is>
      </c>
      <c r="N5790" s="58" t="inlineStr">
        <is>
          <t>No</t>
        </is>
      </c>
      <c r="O5790" s="58" t="inlineStr">
        <is>
          <t>No</t>
        </is>
      </c>
      <c r="P5790" s="58" t="inlineStr">
        <is>
          <t>Month-to-month</t>
        </is>
      </c>
      <c r="Q5790" s="58" t="inlineStr">
        <is>
          <t>Yes</t>
        </is>
      </c>
      <c r="R5790" s="58" t="inlineStr">
        <is>
          <t>Electronic check</t>
        </is>
      </c>
      <c r="S5790" s="123" t="n">
        <v>25.15</v>
      </c>
      <c r="T5790" s="58" t="inlineStr">
        <is>
          <t>99.95</t>
        </is>
      </c>
      <c r="U5790" s="58" t="inlineStr">
        <is>
          <t>No</t>
        </is>
      </c>
      <c r="V5790" s="123">
        <f>IFERROR(VALUE(TRIM(T5790)),S5790*F5790)</f>
        <v/>
      </c>
      <c r="W5790" s="58">
        <f>IF(F5790&lt;=12,"0-12 mo",IF(F5790&lt;=24,"13-24 mo",IF(F5790&lt;=48,"25-48 mo","49+ mo")))</f>
        <v/>
      </c>
      <c r="X5790" s="58">
        <f>IF(S5790&lt;=35.5,"Q1 Low",IF(S5790&lt;=70.35,"Q2 Mid-Low",IF(S5790&lt;=89.85,"Q3 Mid-High","Q4 High")))</f>
        <v/>
      </c>
      <c r="Y5790" s="58">
        <f>IF(U5790="Yes",1,0)</f>
        <v/>
      </c>
      <c r="Z5790" s="58">
        <f>IF(P5790="Month-to-month",1,0)+IF(M5790="No",1,0)+IF(J5790="No",1,0)+IF(I5790="Fiber optic",1,0)+IF(Q5790="Yes",1,0)</f>
        <v/>
      </c>
    </row>
    <row r="5791" ht="15" customHeight="1" s="59">
      <c r="A5791" s="58" t="inlineStr">
        <is>
          <t>2805-AUFQN</t>
        </is>
      </c>
      <c r="B5791" s="58" t="inlineStr">
        <is>
          <t>Female</t>
        </is>
      </c>
      <c r="C5791" s="58" t="n">
        <v>0</v>
      </c>
      <c r="D5791" s="58" t="inlineStr">
        <is>
          <t>No</t>
        </is>
      </c>
      <c r="E5791" s="58" t="inlineStr">
        <is>
          <t>No</t>
        </is>
      </c>
      <c r="F5791" s="58" t="n">
        <v>25</v>
      </c>
      <c r="G5791" s="58" t="inlineStr">
        <is>
          <t>Yes</t>
        </is>
      </c>
      <c r="H5791" s="58" t="inlineStr">
        <is>
          <t>No</t>
        </is>
      </c>
      <c r="I5791" s="58" t="inlineStr">
        <is>
          <t>No</t>
        </is>
      </c>
      <c r="J5791" s="58" t="inlineStr">
        <is>
          <t>No internet service</t>
        </is>
      </c>
      <c r="K5791" s="58" t="inlineStr">
        <is>
          <t>No internet service</t>
        </is>
      </c>
      <c r="L5791" s="58" t="inlineStr">
        <is>
          <t>No internet service</t>
        </is>
      </c>
      <c r="M5791" s="58" t="inlineStr">
        <is>
          <t>No internet service</t>
        </is>
      </c>
      <c r="N5791" s="58" t="inlineStr">
        <is>
          <t>No internet service</t>
        </is>
      </c>
      <c r="O5791" s="58" t="inlineStr">
        <is>
          <t>No internet service</t>
        </is>
      </c>
      <c r="P5791" s="58" t="inlineStr">
        <is>
          <t>Two year</t>
        </is>
      </c>
      <c r="Q5791" s="58" t="inlineStr">
        <is>
          <t>No</t>
        </is>
      </c>
      <c r="R5791" s="58" t="inlineStr">
        <is>
          <t>Credit card (automatic)</t>
        </is>
      </c>
      <c r="S5791" s="123" t="n">
        <v>19.8</v>
      </c>
      <c r="T5791" s="58" t="inlineStr">
        <is>
          <t>475.2</t>
        </is>
      </c>
      <c r="U5791" s="58" t="inlineStr">
        <is>
          <t>No</t>
        </is>
      </c>
      <c r="V5791" s="123">
        <f>IFERROR(VALUE(TRIM(T5791)),S5791*F5791)</f>
        <v/>
      </c>
      <c r="W5791" s="58">
        <f>IF(F5791&lt;=12,"0-12 mo",IF(F5791&lt;=24,"13-24 mo",IF(F5791&lt;=48,"25-48 mo","49+ mo")))</f>
        <v/>
      </c>
      <c r="X5791" s="58">
        <f>IF(S5791&lt;=35.5,"Q1 Low",IF(S5791&lt;=70.35,"Q2 Mid-Low",IF(S5791&lt;=89.85,"Q3 Mid-High","Q4 High")))</f>
        <v/>
      </c>
      <c r="Y5791" s="58">
        <f>IF(U5791="Yes",1,0)</f>
        <v/>
      </c>
      <c r="Z5791" s="58">
        <f>IF(P5791="Month-to-month",1,0)+IF(M5791="No",1,0)+IF(J5791="No",1,0)+IF(I5791="Fiber optic",1,0)+IF(Q5791="Yes",1,0)</f>
        <v/>
      </c>
    </row>
    <row r="5792" ht="15" customHeight="1" s="59">
      <c r="A5792" s="58" t="inlineStr">
        <is>
          <t>0980-PVMRC</t>
        </is>
      </c>
      <c r="B5792" s="58" t="inlineStr">
        <is>
          <t>Female</t>
        </is>
      </c>
      <c r="C5792" s="58" t="n">
        <v>0</v>
      </c>
      <c r="D5792" s="58" t="inlineStr">
        <is>
          <t>Yes</t>
        </is>
      </c>
      <c r="E5792" s="58" t="inlineStr">
        <is>
          <t>Yes</t>
        </is>
      </c>
      <c r="F5792" s="58" t="n">
        <v>40</v>
      </c>
      <c r="G5792" s="58" t="inlineStr">
        <is>
          <t>No</t>
        </is>
      </c>
      <c r="H5792" s="58" t="inlineStr">
        <is>
          <t>No phone service</t>
        </is>
      </c>
      <c r="I5792" s="58" t="inlineStr">
        <is>
          <t>DSL</t>
        </is>
      </c>
      <c r="J5792" s="58" t="inlineStr">
        <is>
          <t>No</t>
        </is>
      </c>
      <c r="K5792" s="58" t="inlineStr">
        <is>
          <t>Yes</t>
        </is>
      </c>
      <c r="L5792" s="58" t="inlineStr">
        <is>
          <t>No</t>
        </is>
      </c>
      <c r="M5792" s="58" t="inlineStr">
        <is>
          <t>No</t>
        </is>
      </c>
      <c r="N5792" s="58" t="inlineStr">
        <is>
          <t>Yes</t>
        </is>
      </c>
      <c r="O5792" s="58" t="inlineStr">
        <is>
          <t>Yes</t>
        </is>
      </c>
      <c r="P5792" s="58" t="inlineStr">
        <is>
          <t>Month-to-month</t>
        </is>
      </c>
      <c r="Q5792" s="58" t="inlineStr">
        <is>
          <t>Yes</t>
        </is>
      </c>
      <c r="R5792" s="58" t="inlineStr">
        <is>
          <t>Electronic check</t>
        </is>
      </c>
      <c r="S5792" s="123" t="n">
        <v>50.85</v>
      </c>
      <c r="T5792" s="58" t="inlineStr">
        <is>
          <t>2036.55</t>
        </is>
      </c>
      <c r="U5792" s="58" t="inlineStr">
        <is>
          <t>No</t>
        </is>
      </c>
      <c r="V5792" s="123">
        <f>IFERROR(VALUE(TRIM(T5792)),S5792*F5792)</f>
        <v/>
      </c>
      <c r="W5792" s="58">
        <f>IF(F5792&lt;=12,"0-12 mo",IF(F5792&lt;=24,"13-24 mo",IF(F5792&lt;=48,"25-48 mo","49+ mo")))</f>
        <v/>
      </c>
      <c r="X5792" s="58">
        <f>IF(S5792&lt;=35.5,"Q1 Low",IF(S5792&lt;=70.35,"Q2 Mid-Low",IF(S5792&lt;=89.85,"Q3 Mid-High","Q4 High")))</f>
        <v/>
      </c>
      <c r="Y5792" s="58">
        <f>IF(U5792="Yes",1,0)</f>
        <v/>
      </c>
      <c r="Z5792" s="58">
        <f>IF(P5792="Month-to-month",1,0)+IF(M5792="No",1,0)+IF(J5792="No",1,0)+IF(I5792="Fiber optic",1,0)+IF(Q5792="Yes",1,0)</f>
        <v/>
      </c>
    </row>
    <row r="5793" ht="15" customHeight="1" s="59">
      <c r="A5793" s="58" t="inlineStr">
        <is>
          <t>7233-DRTRF</t>
        </is>
      </c>
      <c r="B5793" s="58" t="inlineStr">
        <is>
          <t>Male</t>
        </is>
      </c>
      <c r="C5793" s="58" t="n">
        <v>0</v>
      </c>
      <c r="D5793" s="58" t="inlineStr">
        <is>
          <t>Yes</t>
        </is>
      </c>
      <c r="E5793" s="58" t="inlineStr">
        <is>
          <t>No</t>
        </is>
      </c>
      <c r="F5793" s="58" t="n">
        <v>63</v>
      </c>
      <c r="G5793" s="58" t="inlineStr">
        <is>
          <t>Yes</t>
        </is>
      </c>
      <c r="H5793" s="58" t="inlineStr">
        <is>
          <t>Yes</t>
        </is>
      </c>
      <c r="I5793" s="58" t="inlineStr">
        <is>
          <t>Fiber optic</t>
        </is>
      </c>
      <c r="J5793" s="58" t="inlineStr">
        <is>
          <t>No</t>
        </is>
      </c>
      <c r="K5793" s="58" t="inlineStr">
        <is>
          <t>Yes</t>
        </is>
      </c>
      <c r="L5793" s="58" t="inlineStr">
        <is>
          <t>Yes</t>
        </is>
      </c>
      <c r="M5793" s="58" t="inlineStr">
        <is>
          <t>No</t>
        </is>
      </c>
      <c r="N5793" s="58" t="inlineStr">
        <is>
          <t>Yes</t>
        </is>
      </c>
      <c r="O5793" s="58" t="inlineStr">
        <is>
          <t>Yes</t>
        </is>
      </c>
      <c r="P5793" s="58" t="inlineStr">
        <is>
          <t>Month-to-month</t>
        </is>
      </c>
      <c r="Q5793" s="58" t="inlineStr">
        <is>
          <t>Yes</t>
        </is>
      </c>
      <c r="R5793" s="58" t="inlineStr">
        <is>
          <t>Electronic check</t>
        </is>
      </c>
      <c r="S5793" s="123" t="n">
        <v>102.4</v>
      </c>
      <c r="T5793" s="58" t="inlineStr">
        <is>
          <t>6444.05</t>
        </is>
      </c>
      <c r="U5793" s="58" t="inlineStr">
        <is>
          <t>No</t>
        </is>
      </c>
      <c r="V5793" s="123">
        <f>IFERROR(VALUE(TRIM(T5793)),S5793*F5793)</f>
        <v/>
      </c>
      <c r="W5793" s="58">
        <f>IF(F5793&lt;=12,"0-12 mo",IF(F5793&lt;=24,"13-24 mo",IF(F5793&lt;=48,"25-48 mo","49+ mo")))</f>
        <v/>
      </c>
      <c r="X5793" s="58">
        <f>IF(S5793&lt;=35.5,"Q1 Low",IF(S5793&lt;=70.35,"Q2 Mid-Low",IF(S5793&lt;=89.85,"Q3 Mid-High","Q4 High")))</f>
        <v/>
      </c>
      <c r="Y5793" s="58">
        <f>IF(U5793="Yes",1,0)</f>
        <v/>
      </c>
      <c r="Z5793" s="58">
        <f>IF(P5793="Month-to-month",1,0)+IF(M5793="No",1,0)+IF(J5793="No",1,0)+IF(I5793="Fiber optic",1,0)+IF(Q5793="Yes",1,0)</f>
        <v/>
      </c>
    </row>
    <row r="5794" ht="15" customHeight="1" s="59">
      <c r="A5794" s="58" t="inlineStr">
        <is>
          <t>3500-RMZLT</t>
        </is>
      </c>
      <c r="B5794" s="58" t="inlineStr">
        <is>
          <t>Female</t>
        </is>
      </c>
      <c r="C5794" s="58" t="n">
        <v>1</v>
      </c>
      <c r="D5794" s="58" t="inlineStr">
        <is>
          <t>No</t>
        </is>
      </c>
      <c r="E5794" s="58" t="inlineStr">
        <is>
          <t>No</t>
        </is>
      </c>
      <c r="F5794" s="58" t="n">
        <v>15</v>
      </c>
      <c r="G5794" s="58" t="inlineStr">
        <is>
          <t>Yes</t>
        </is>
      </c>
      <c r="H5794" s="58" t="inlineStr">
        <is>
          <t>No</t>
        </is>
      </c>
      <c r="I5794" s="58" t="inlineStr">
        <is>
          <t>Fiber optic</t>
        </is>
      </c>
      <c r="J5794" s="58" t="inlineStr">
        <is>
          <t>Yes</t>
        </is>
      </c>
      <c r="K5794" s="58" t="inlineStr">
        <is>
          <t>No</t>
        </is>
      </c>
      <c r="L5794" s="58" t="inlineStr">
        <is>
          <t>Yes</t>
        </is>
      </c>
      <c r="M5794" s="58" t="inlineStr">
        <is>
          <t>Yes</t>
        </is>
      </c>
      <c r="N5794" s="58" t="inlineStr">
        <is>
          <t>No</t>
        </is>
      </c>
      <c r="O5794" s="58" t="inlineStr">
        <is>
          <t>Yes</t>
        </is>
      </c>
      <c r="P5794" s="58" t="inlineStr">
        <is>
          <t>Month-to-month</t>
        </is>
      </c>
      <c r="Q5794" s="58" t="inlineStr">
        <is>
          <t>Yes</t>
        </is>
      </c>
      <c r="R5794" s="58" t="inlineStr">
        <is>
          <t>Mailed check</t>
        </is>
      </c>
      <c r="S5794" s="123" t="n">
        <v>96.3</v>
      </c>
      <c r="T5794" s="58" t="inlineStr">
        <is>
          <t>1426.75</t>
        </is>
      </c>
      <c r="U5794" s="58" t="inlineStr">
        <is>
          <t>Yes</t>
        </is>
      </c>
      <c r="V5794" s="123">
        <f>IFERROR(VALUE(TRIM(T5794)),S5794*F5794)</f>
        <v/>
      </c>
      <c r="W5794" s="58">
        <f>IF(F5794&lt;=12,"0-12 mo",IF(F5794&lt;=24,"13-24 mo",IF(F5794&lt;=48,"25-48 mo","49+ mo")))</f>
        <v/>
      </c>
      <c r="X5794" s="58">
        <f>IF(S5794&lt;=35.5,"Q1 Low",IF(S5794&lt;=70.35,"Q2 Mid-Low",IF(S5794&lt;=89.85,"Q3 Mid-High","Q4 High")))</f>
        <v/>
      </c>
      <c r="Y5794" s="58">
        <f>IF(U5794="Yes",1,0)</f>
        <v/>
      </c>
      <c r="Z5794" s="58">
        <f>IF(P5794="Month-to-month",1,0)+IF(M5794="No",1,0)+IF(J5794="No",1,0)+IF(I5794="Fiber optic",1,0)+IF(Q5794="Yes",1,0)</f>
        <v/>
      </c>
    </row>
    <row r="5795" ht="15" customHeight="1" s="59">
      <c r="A5795" s="58" t="inlineStr">
        <is>
          <t>3873-NFTGI</t>
        </is>
      </c>
      <c r="B5795" s="58" t="inlineStr">
        <is>
          <t>Male</t>
        </is>
      </c>
      <c r="C5795" s="58" t="n">
        <v>0</v>
      </c>
      <c r="D5795" s="58" t="inlineStr">
        <is>
          <t>No</t>
        </is>
      </c>
      <c r="E5795" s="58" t="inlineStr">
        <is>
          <t>No</t>
        </is>
      </c>
      <c r="F5795" s="58" t="n">
        <v>14</v>
      </c>
      <c r="G5795" s="58" t="inlineStr">
        <is>
          <t>Yes</t>
        </is>
      </c>
      <c r="H5795" s="58" t="inlineStr">
        <is>
          <t>Yes</t>
        </is>
      </c>
      <c r="I5795" s="58" t="inlineStr">
        <is>
          <t>DSL</t>
        </is>
      </c>
      <c r="J5795" s="58" t="inlineStr">
        <is>
          <t>No</t>
        </is>
      </c>
      <c r="K5795" s="58" t="inlineStr">
        <is>
          <t>Yes</t>
        </is>
      </c>
      <c r="L5795" s="58" t="inlineStr">
        <is>
          <t>No</t>
        </is>
      </c>
      <c r="M5795" s="58" t="inlineStr">
        <is>
          <t>No</t>
        </is>
      </c>
      <c r="N5795" s="58" t="inlineStr">
        <is>
          <t>No</t>
        </is>
      </c>
      <c r="O5795" s="58" t="inlineStr">
        <is>
          <t>No</t>
        </is>
      </c>
      <c r="P5795" s="58" t="inlineStr">
        <is>
          <t>Month-to-month</t>
        </is>
      </c>
      <c r="Q5795" s="58" t="inlineStr">
        <is>
          <t>Yes</t>
        </is>
      </c>
      <c r="R5795" s="58" t="inlineStr">
        <is>
          <t>Credit card (automatic)</t>
        </is>
      </c>
      <c r="S5795" s="123" t="n">
        <v>55.5</v>
      </c>
      <c r="T5795" s="58" t="inlineStr">
        <is>
          <t>767.55</t>
        </is>
      </c>
      <c r="U5795" s="58" t="inlineStr">
        <is>
          <t>No</t>
        </is>
      </c>
      <c r="V5795" s="123">
        <f>IFERROR(VALUE(TRIM(T5795)),S5795*F5795)</f>
        <v/>
      </c>
      <c r="W5795" s="58">
        <f>IF(F5795&lt;=12,"0-12 mo",IF(F5795&lt;=24,"13-24 mo",IF(F5795&lt;=48,"25-48 mo","49+ mo")))</f>
        <v/>
      </c>
      <c r="X5795" s="58">
        <f>IF(S5795&lt;=35.5,"Q1 Low",IF(S5795&lt;=70.35,"Q2 Mid-Low",IF(S5795&lt;=89.85,"Q3 Mid-High","Q4 High")))</f>
        <v/>
      </c>
      <c r="Y5795" s="58">
        <f>IF(U5795="Yes",1,0)</f>
        <v/>
      </c>
      <c r="Z5795" s="58">
        <f>IF(P5795="Month-to-month",1,0)+IF(M5795="No",1,0)+IF(J5795="No",1,0)+IF(I5795="Fiber optic",1,0)+IF(Q5795="Yes",1,0)</f>
        <v/>
      </c>
    </row>
    <row r="5796" ht="15" customHeight="1" s="59">
      <c r="A5796" s="58" t="inlineStr">
        <is>
          <t>1162-ECVII</t>
        </is>
      </c>
      <c r="B5796" s="58" t="inlineStr">
        <is>
          <t>Male</t>
        </is>
      </c>
      <c r="C5796" s="58" t="n">
        <v>1</v>
      </c>
      <c r="D5796" s="58" t="inlineStr">
        <is>
          <t>Yes</t>
        </is>
      </c>
      <c r="E5796" s="58" t="inlineStr">
        <is>
          <t>No</t>
        </is>
      </c>
      <c r="F5796" s="58" t="n">
        <v>72</v>
      </c>
      <c r="G5796" s="58" t="inlineStr">
        <is>
          <t>Yes</t>
        </is>
      </c>
      <c r="H5796" s="58" t="inlineStr">
        <is>
          <t>Yes</t>
        </is>
      </c>
      <c r="I5796" s="58" t="inlineStr">
        <is>
          <t>Fiber optic</t>
        </is>
      </c>
      <c r="J5796" s="58" t="inlineStr">
        <is>
          <t>No</t>
        </is>
      </c>
      <c r="K5796" s="58" t="inlineStr">
        <is>
          <t>Yes</t>
        </is>
      </c>
      <c r="L5796" s="58" t="inlineStr">
        <is>
          <t>Yes</t>
        </is>
      </c>
      <c r="M5796" s="58" t="inlineStr">
        <is>
          <t>Yes</t>
        </is>
      </c>
      <c r="N5796" s="58" t="inlineStr">
        <is>
          <t>Yes</t>
        </is>
      </c>
      <c r="O5796" s="58" t="inlineStr">
        <is>
          <t>Yes</t>
        </is>
      </c>
      <c r="P5796" s="58" t="inlineStr">
        <is>
          <t>Two year</t>
        </is>
      </c>
      <c r="Q5796" s="58" t="inlineStr">
        <is>
          <t>Yes</t>
        </is>
      </c>
      <c r="R5796" s="58" t="inlineStr">
        <is>
          <t>Bank transfer (automatic)</t>
        </is>
      </c>
      <c r="S5796" s="123" t="n">
        <v>109.75</v>
      </c>
      <c r="T5796" s="58" t="inlineStr">
        <is>
          <t>7932.5</t>
        </is>
      </c>
      <c r="U5796" s="58" t="inlineStr">
        <is>
          <t>No</t>
        </is>
      </c>
      <c r="V5796" s="123">
        <f>IFERROR(VALUE(TRIM(T5796)),S5796*F5796)</f>
        <v/>
      </c>
      <c r="W5796" s="58">
        <f>IF(F5796&lt;=12,"0-12 mo",IF(F5796&lt;=24,"13-24 mo",IF(F5796&lt;=48,"25-48 mo","49+ mo")))</f>
        <v/>
      </c>
      <c r="X5796" s="58">
        <f>IF(S5796&lt;=35.5,"Q1 Low",IF(S5796&lt;=70.35,"Q2 Mid-Low",IF(S5796&lt;=89.85,"Q3 Mid-High","Q4 High")))</f>
        <v/>
      </c>
      <c r="Y5796" s="58">
        <f>IF(U5796="Yes",1,0)</f>
        <v/>
      </c>
      <c r="Z5796" s="58">
        <f>IF(P5796="Month-to-month",1,0)+IF(M5796="No",1,0)+IF(J5796="No",1,0)+IF(I5796="Fiber optic",1,0)+IF(Q5796="Yes",1,0)</f>
        <v/>
      </c>
    </row>
    <row r="5797" ht="15" customHeight="1" s="59">
      <c r="A5797" s="58" t="inlineStr">
        <is>
          <t>7048-GXDAY</t>
        </is>
      </c>
      <c r="B5797" s="58" t="inlineStr">
        <is>
          <t>Male</t>
        </is>
      </c>
      <c r="C5797" s="58" t="n">
        <v>0</v>
      </c>
      <c r="D5797" s="58" t="inlineStr">
        <is>
          <t>No</t>
        </is>
      </c>
      <c r="E5797" s="58" t="inlineStr">
        <is>
          <t>No</t>
        </is>
      </c>
      <c r="F5797" s="58" t="n">
        <v>39</v>
      </c>
      <c r="G5797" s="58" t="inlineStr">
        <is>
          <t>Yes</t>
        </is>
      </c>
      <c r="H5797" s="58" t="inlineStr">
        <is>
          <t>Yes</t>
        </is>
      </c>
      <c r="I5797" s="58" t="inlineStr">
        <is>
          <t>Fiber optic</t>
        </is>
      </c>
      <c r="J5797" s="58" t="inlineStr">
        <is>
          <t>Yes</t>
        </is>
      </c>
      <c r="K5797" s="58" t="inlineStr">
        <is>
          <t>Yes</t>
        </is>
      </c>
      <c r="L5797" s="58" t="inlineStr">
        <is>
          <t>No</t>
        </is>
      </c>
      <c r="M5797" s="58" t="inlineStr">
        <is>
          <t>No</t>
        </is>
      </c>
      <c r="N5797" s="58" t="inlineStr">
        <is>
          <t>Yes</t>
        </is>
      </c>
      <c r="O5797" s="58" t="inlineStr">
        <is>
          <t>Yes</t>
        </is>
      </c>
      <c r="P5797" s="58" t="inlineStr">
        <is>
          <t>Month-to-month</t>
        </is>
      </c>
      <c r="Q5797" s="58" t="inlineStr">
        <is>
          <t>Yes</t>
        </is>
      </c>
      <c r="R5797" s="58" t="inlineStr">
        <is>
          <t>Electronic check</t>
        </is>
      </c>
      <c r="S5797" s="123" t="n">
        <v>106.4</v>
      </c>
      <c r="T5797" s="58" t="inlineStr">
        <is>
          <t>4040.65</t>
        </is>
      </c>
      <c r="U5797" s="58" t="inlineStr">
        <is>
          <t>No</t>
        </is>
      </c>
      <c r="V5797" s="123">
        <f>IFERROR(VALUE(TRIM(T5797)),S5797*F5797)</f>
        <v/>
      </c>
      <c r="W5797" s="58">
        <f>IF(F5797&lt;=12,"0-12 mo",IF(F5797&lt;=24,"13-24 mo",IF(F5797&lt;=48,"25-48 mo","49+ mo")))</f>
        <v/>
      </c>
      <c r="X5797" s="58">
        <f>IF(S5797&lt;=35.5,"Q1 Low",IF(S5797&lt;=70.35,"Q2 Mid-Low",IF(S5797&lt;=89.85,"Q3 Mid-High","Q4 High")))</f>
        <v/>
      </c>
      <c r="Y5797" s="58">
        <f>IF(U5797="Yes",1,0)</f>
        <v/>
      </c>
      <c r="Z5797" s="58">
        <f>IF(P5797="Month-to-month",1,0)+IF(M5797="No",1,0)+IF(J5797="No",1,0)+IF(I5797="Fiber optic",1,0)+IF(Q5797="Yes",1,0)</f>
        <v/>
      </c>
    </row>
    <row r="5798" ht="15" customHeight="1" s="59">
      <c r="A5798" s="58" t="inlineStr">
        <is>
          <t>8571-ZCMCX</t>
        </is>
      </c>
      <c r="B5798" s="58" t="inlineStr">
        <is>
          <t>Female</t>
        </is>
      </c>
      <c r="C5798" s="58" t="n">
        <v>0</v>
      </c>
      <c r="D5798" s="58" t="inlineStr">
        <is>
          <t>Yes</t>
        </is>
      </c>
      <c r="E5798" s="58" t="inlineStr">
        <is>
          <t>Yes</t>
        </is>
      </c>
      <c r="F5798" s="58" t="n">
        <v>47</v>
      </c>
      <c r="G5798" s="58" t="inlineStr">
        <is>
          <t>No</t>
        </is>
      </c>
      <c r="H5798" s="58" t="inlineStr">
        <is>
          <t>No phone service</t>
        </is>
      </c>
      <c r="I5798" s="58" t="inlineStr">
        <is>
          <t>DSL</t>
        </is>
      </c>
      <c r="J5798" s="58" t="inlineStr">
        <is>
          <t>Yes</t>
        </is>
      </c>
      <c r="K5798" s="58" t="inlineStr">
        <is>
          <t>Yes</t>
        </is>
      </c>
      <c r="L5798" s="58" t="inlineStr">
        <is>
          <t>Yes</t>
        </is>
      </c>
      <c r="M5798" s="58" t="inlineStr">
        <is>
          <t>No</t>
        </is>
      </c>
      <c r="N5798" s="58" t="inlineStr">
        <is>
          <t>Yes</t>
        </is>
      </c>
      <c r="O5798" s="58" t="inlineStr">
        <is>
          <t>Yes</t>
        </is>
      </c>
      <c r="P5798" s="58" t="inlineStr">
        <is>
          <t>Two year</t>
        </is>
      </c>
      <c r="Q5798" s="58" t="inlineStr">
        <is>
          <t>Yes</t>
        </is>
      </c>
      <c r="R5798" s="58" t="inlineStr">
        <is>
          <t>Credit card (automatic)</t>
        </is>
      </c>
      <c r="S5798" s="123" t="n">
        <v>60</v>
      </c>
      <c r="T5798" s="58" t="inlineStr">
        <is>
          <t>2768.65</t>
        </is>
      </c>
      <c r="U5798" s="58" t="inlineStr">
        <is>
          <t>No</t>
        </is>
      </c>
      <c r="V5798" s="123">
        <f>IFERROR(VALUE(TRIM(T5798)),S5798*F5798)</f>
        <v/>
      </c>
      <c r="W5798" s="58">
        <f>IF(F5798&lt;=12,"0-12 mo",IF(F5798&lt;=24,"13-24 mo",IF(F5798&lt;=48,"25-48 mo","49+ mo")))</f>
        <v/>
      </c>
      <c r="X5798" s="58">
        <f>IF(S5798&lt;=35.5,"Q1 Low",IF(S5798&lt;=70.35,"Q2 Mid-Low",IF(S5798&lt;=89.85,"Q3 Mid-High","Q4 High")))</f>
        <v/>
      </c>
      <c r="Y5798" s="58">
        <f>IF(U5798="Yes",1,0)</f>
        <v/>
      </c>
      <c r="Z5798" s="58">
        <f>IF(P5798="Month-to-month",1,0)+IF(M5798="No",1,0)+IF(J5798="No",1,0)+IF(I5798="Fiber optic",1,0)+IF(Q5798="Yes",1,0)</f>
        <v/>
      </c>
    </row>
    <row r="5799" ht="15" customHeight="1" s="59">
      <c r="A5799" s="58" t="inlineStr">
        <is>
          <t>1169-WCVAK</t>
        </is>
      </c>
      <c r="B5799" s="58" t="inlineStr">
        <is>
          <t>Male</t>
        </is>
      </c>
      <c r="C5799" s="58" t="n">
        <v>0</v>
      </c>
      <c r="D5799" s="58" t="inlineStr">
        <is>
          <t>Yes</t>
        </is>
      </c>
      <c r="E5799" s="58" t="inlineStr">
        <is>
          <t>No</t>
        </is>
      </c>
      <c r="F5799" s="58" t="n">
        <v>19</v>
      </c>
      <c r="G5799" s="58" t="inlineStr">
        <is>
          <t>Yes</t>
        </is>
      </c>
      <c r="H5799" s="58" t="inlineStr">
        <is>
          <t>Yes</t>
        </is>
      </c>
      <c r="I5799" s="58" t="inlineStr">
        <is>
          <t>Fiber optic</t>
        </is>
      </c>
      <c r="J5799" s="58" t="inlineStr">
        <is>
          <t>Yes</t>
        </is>
      </c>
      <c r="K5799" s="58" t="inlineStr">
        <is>
          <t>Yes</t>
        </is>
      </c>
      <c r="L5799" s="58" t="inlineStr">
        <is>
          <t>No</t>
        </is>
      </c>
      <c r="M5799" s="58" t="inlineStr">
        <is>
          <t>Yes</t>
        </is>
      </c>
      <c r="N5799" s="58" t="inlineStr">
        <is>
          <t>No</t>
        </is>
      </c>
      <c r="O5799" s="58" t="inlineStr">
        <is>
          <t>No</t>
        </is>
      </c>
      <c r="P5799" s="58" t="inlineStr">
        <is>
          <t>Month-to-month</t>
        </is>
      </c>
      <c r="Q5799" s="58" t="inlineStr">
        <is>
          <t>Yes</t>
        </is>
      </c>
      <c r="R5799" s="58" t="inlineStr">
        <is>
          <t>Credit card (automatic)</t>
        </is>
      </c>
      <c r="S5799" s="123" t="n">
        <v>88.8</v>
      </c>
      <c r="T5799" s="58" t="inlineStr">
        <is>
          <t>1672.35</t>
        </is>
      </c>
      <c r="U5799" s="58" t="inlineStr">
        <is>
          <t>No</t>
        </is>
      </c>
      <c r="V5799" s="123">
        <f>IFERROR(VALUE(TRIM(T5799)),S5799*F5799)</f>
        <v/>
      </c>
      <c r="W5799" s="58">
        <f>IF(F5799&lt;=12,"0-12 mo",IF(F5799&lt;=24,"13-24 mo",IF(F5799&lt;=48,"25-48 mo","49+ mo")))</f>
        <v/>
      </c>
      <c r="X5799" s="58">
        <f>IF(S5799&lt;=35.5,"Q1 Low",IF(S5799&lt;=70.35,"Q2 Mid-Low",IF(S5799&lt;=89.85,"Q3 Mid-High","Q4 High")))</f>
        <v/>
      </c>
      <c r="Y5799" s="58">
        <f>IF(U5799="Yes",1,0)</f>
        <v/>
      </c>
      <c r="Z5799" s="58">
        <f>IF(P5799="Month-to-month",1,0)+IF(M5799="No",1,0)+IF(J5799="No",1,0)+IF(I5799="Fiber optic",1,0)+IF(Q5799="Yes",1,0)</f>
        <v/>
      </c>
    </row>
    <row r="5800" ht="15" customHeight="1" s="59">
      <c r="A5800" s="58" t="inlineStr">
        <is>
          <t>4548-SDBKE</t>
        </is>
      </c>
      <c r="B5800" s="58" t="inlineStr">
        <is>
          <t>Female</t>
        </is>
      </c>
      <c r="C5800" s="58" t="n">
        <v>0</v>
      </c>
      <c r="D5800" s="58" t="inlineStr">
        <is>
          <t>No</t>
        </is>
      </c>
      <c r="E5800" s="58" t="inlineStr">
        <is>
          <t>No</t>
        </is>
      </c>
      <c r="F5800" s="58" t="n">
        <v>5</v>
      </c>
      <c r="G5800" s="58" t="inlineStr">
        <is>
          <t>Yes</t>
        </is>
      </c>
      <c r="H5800" s="58" t="inlineStr">
        <is>
          <t>Yes</t>
        </is>
      </c>
      <c r="I5800" s="58" t="inlineStr">
        <is>
          <t>Fiber optic</t>
        </is>
      </c>
      <c r="J5800" s="58" t="inlineStr">
        <is>
          <t>No</t>
        </is>
      </c>
      <c r="K5800" s="58" t="inlineStr">
        <is>
          <t>No</t>
        </is>
      </c>
      <c r="L5800" s="58" t="inlineStr">
        <is>
          <t>No</t>
        </is>
      </c>
      <c r="M5800" s="58" t="inlineStr">
        <is>
          <t>No</t>
        </is>
      </c>
      <c r="N5800" s="58" t="inlineStr">
        <is>
          <t>Yes</t>
        </is>
      </c>
      <c r="O5800" s="58" t="inlineStr">
        <is>
          <t>No</t>
        </is>
      </c>
      <c r="P5800" s="58" t="inlineStr">
        <is>
          <t>Month-to-month</t>
        </is>
      </c>
      <c r="Q5800" s="58" t="inlineStr">
        <is>
          <t>Yes</t>
        </is>
      </c>
      <c r="R5800" s="58" t="inlineStr">
        <is>
          <t>Electronic check</t>
        </is>
      </c>
      <c r="S5800" s="123" t="n">
        <v>85.2</v>
      </c>
      <c r="T5800" s="58" t="inlineStr">
        <is>
          <t>474.8</t>
        </is>
      </c>
      <c r="U5800" s="58" t="inlineStr">
        <is>
          <t>Yes</t>
        </is>
      </c>
      <c r="V5800" s="123">
        <f>IFERROR(VALUE(TRIM(T5800)),S5800*F5800)</f>
        <v/>
      </c>
      <c r="W5800" s="58">
        <f>IF(F5800&lt;=12,"0-12 mo",IF(F5800&lt;=24,"13-24 mo",IF(F5800&lt;=48,"25-48 mo","49+ mo")))</f>
        <v/>
      </c>
      <c r="X5800" s="58">
        <f>IF(S5800&lt;=35.5,"Q1 Low",IF(S5800&lt;=70.35,"Q2 Mid-Low",IF(S5800&lt;=89.85,"Q3 Mid-High","Q4 High")))</f>
        <v/>
      </c>
      <c r="Y5800" s="58">
        <f>IF(U5800="Yes",1,0)</f>
        <v/>
      </c>
      <c r="Z5800" s="58">
        <f>IF(P5800="Month-to-month",1,0)+IF(M5800="No",1,0)+IF(J5800="No",1,0)+IF(I5800="Fiber optic",1,0)+IF(Q5800="Yes",1,0)</f>
        <v/>
      </c>
    </row>
    <row r="5801" ht="15" customHeight="1" s="59">
      <c r="A5801" s="58" t="inlineStr">
        <is>
          <t>8066-POXGX</t>
        </is>
      </c>
      <c r="B5801" s="58" t="inlineStr">
        <is>
          <t>Female</t>
        </is>
      </c>
      <c r="C5801" s="58" t="n">
        <v>0</v>
      </c>
      <c r="D5801" s="58" t="inlineStr">
        <is>
          <t>No</t>
        </is>
      </c>
      <c r="E5801" s="58" t="inlineStr">
        <is>
          <t>No</t>
        </is>
      </c>
      <c r="F5801" s="58" t="n">
        <v>13</v>
      </c>
      <c r="G5801" s="58" t="inlineStr">
        <is>
          <t>No</t>
        </is>
      </c>
      <c r="H5801" s="58" t="inlineStr">
        <is>
          <t>No phone service</t>
        </is>
      </c>
      <c r="I5801" s="58" t="inlineStr">
        <is>
          <t>DSL</t>
        </is>
      </c>
      <c r="J5801" s="58" t="inlineStr">
        <is>
          <t>No</t>
        </is>
      </c>
      <c r="K5801" s="58" t="inlineStr">
        <is>
          <t>No</t>
        </is>
      </c>
      <c r="L5801" s="58" t="inlineStr">
        <is>
          <t>No</t>
        </is>
      </c>
      <c r="M5801" s="58" t="inlineStr">
        <is>
          <t>No</t>
        </is>
      </c>
      <c r="N5801" s="58" t="inlineStr">
        <is>
          <t>No</t>
        </is>
      </c>
      <c r="O5801" s="58" t="inlineStr">
        <is>
          <t>Yes</t>
        </is>
      </c>
      <c r="P5801" s="58" t="inlineStr">
        <is>
          <t>Month-to-month</t>
        </is>
      </c>
      <c r="Q5801" s="58" t="inlineStr">
        <is>
          <t>Yes</t>
        </is>
      </c>
      <c r="R5801" s="58" t="inlineStr">
        <is>
          <t>Electronic check</t>
        </is>
      </c>
      <c r="S5801" s="123" t="n">
        <v>35.1</v>
      </c>
      <c r="T5801" s="58" t="inlineStr">
        <is>
          <t>446.1</t>
        </is>
      </c>
      <c r="U5801" s="58" t="inlineStr">
        <is>
          <t>Yes</t>
        </is>
      </c>
      <c r="V5801" s="123">
        <f>IFERROR(VALUE(TRIM(T5801)),S5801*F5801)</f>
        <v/>
      </c>
      <c r="W5801" s="58">
        <f>IF(F5801&lt;=12,"0-12 mo",IF(F5801&lt;=24,"13-24 mo",IF(F5801&lt;=48,"25-48 mo","49+ mo")))</f>
        <v/>
      </c>
      <c r="X5801" s="58">
        <f>IF(S5801&lt;=35.5,"Q1 Low",IF(S5801&lt;=70.35,"Q2 Mid-Low",IF(S5801&lt;=89.85,"Q3 Mid-High","Q4 High")))</f>
        <v/>
      </c>
      <c r="Y5801" s="58">
        <f>IF(U5801="Yes",1,0)</f>
        <v/>
      </c>
      <c r="Z5801" s="58">
        <f>IF(P5801="Month-to-month",1,0)+IF(M5801="No",1,0)+IF(J5801="No",1,0)+IF(I5801="Fiber optic",1,0)+IF(Q5801="Yes",1,0)</f>
        <v/>
      </c>
    </row>
    <row r="5802" ht="15" customHeight="1" s="59">
      <c r="A5802" s="58" t="inlineStr">
        <is>
          <t>7129-CAKJW</t>
        </is>
      </c>
      <c r="B5802" s="58" t="inlineStr">
        <is>
          <t>Female</t>
        </is>
      </c>
      <c r="C5802" s="58" t="n">
        <v>0</v>
      </c>
      <c r="D5802" s="58" t="inlineStr">
        <is>
          <t>No</t>
        </is>
      </c>
      <c r="E5802" s="58" t="inlineStr">
        <is>
          <t>No</t>
        </is>
      </c>
      <c r="F5802" s="58" t="n">
        <v>17</v>
      </c>
      <c r="G5802" s="58" t="inlineStr">
        <is>
          <t>Yes</t>
        </is>
      </c>
      <c r="H5802" s="58" t="inlineStr">
        <is>
          <t>Yes</t>
        </is>
      </c>
      <c r="I5802" s="58" t="inlineStr">
        <is>
          <t>Fiber optic</t>
        </is>
      </c>
      <c r="J5802" s="58" t="inlineStr">
        <is>
          <t>No</t>
        </is>
      </c>
      <c r="K5802" s="58" t="inlineStr">
        <is>
          <t>No</t>
        </is>
      </c>
      <c r="L5802" s="58" t="inlineStr">
        <is>
          <t>Yes</t>
        </is>
      </c>
      <c r="M5802" s="58" t="inlineStr">
        <is>
          <t>No</t>
        </is>
      </c>
      <c r="N5802" s="58" t="inlineStr">
        <is>
          <t>No</t>
        </is>
      </c>
      <c r="O5802" s="58" t="inlineStr">
        <is>
          <t>No</t>
        </is>
      </c>
      <c r="P5802" s="58" t="inlineStr">
        <is>
          <t>Month-to-month</t>
        </is>
      </c>
      <c r="Q5802" s="58" t="inlineStr">
        <is>
          <t>No</t>
        </is>
      </c>
      <c r="R5802" s="58" t="inlineStr">
        <is>
          <t>Bank transfer (automatic)</t>
        </is>
      </c>
      <c r="S5802" s="123" t="n">
        <v>80.05</v>
      </c>
      <c r="T5802" s="58" t="inlineStr">
        <is>
          <t>1345.65</t>
        </is>
      </c>
      <c r="U5802" s="58" t="inlineStr">
        <is>
          <t>No</t>
        </is>
      </c>
      <c r="V5802" s="123">
        <f>IFERROR(VALUE(TRIM(T5802)),S5802*F5802)</f>
        <v/>
      </c>
      <c r="W5802" s="58">
        <f>IF(F5802&lt;=12,"0-12 mo",IF(F5802&lt;=24,"13-24 mo",IF(F5802&lt;=48,"25-48 mo","49+ mo")))</f>
        <v/>
      </c>
      <c r="X5802" s="58">
        <f>IF(S5802&lt;=35.5,"Q1 Low",IF(S5802&lt;=70.35,"Q2 Mid-Low",IF(S5802&lt;=89.85,"Q3 Mid-High","Q4 High")))</f>
        <v/>
      </c>
      <c r="Y5802" s="58">
        <f>IF(U5802="Yes",1,0)</f>
        <v/>
      </c>
      <c r="Z5802" s="58">
        <f>IF(P5802="Month-to-month",1,0)+IF(M5802="No",1,0)+IF(J5802="No",1,0)+IF(I5802="Fiber optic",1,0)+IF(Q5802="Yes",1,0)</f>
        <v/>
      </c>
    </row>
    <row r="5803" ht="15" customHeight="1" s="59">
      <c r="A5803" s="58" t="inlineStr">
        <is>
          <t>8695-ARGXZ</t>
        </is>
      </c>
      <c r="B5803" s="58" t="inlineStr">
        <is>
          <t>Male</t>
        </is>
      </c>
      <c r="C5803" s="58" t="n">
        <v>1</v>
      </c>
      <c r="D5803" s="58" t="inlineStr">
        <is>
          <t>Yes</t>
        </is>
      </c>
      <c r="E5803" s="58" t="inlineStr">
        <is>
          <t>No</t>
        </is>
      </c>
      <c r="F5803" s="58" t="n">
        <v>34</v>
      </c>
      <c r="G5803" s="58" t="inlineStr">
        <is>
          <t>Yes</t>
        </is>
      </c>
      <c r="H5803" s="58" t="inlineStr">
        <is>
          <t>Yes</t>
        </is>
      </c>
      <c r="I5803" s="58" t="inlineStr">
        <is>
          <t>Fiber optic</t>
        </is>
      </c>
      <c r="J5803" s="58" t="inlineStr">
        <is>
          <t>No</t>
        </is>
      </c>
      <c r="K5803" s="58" t="inlineStr">
        <is>
          <t>No</t>
        </is>
      </c>
      <c r="L5803" s="58" t="inlineStr">
        <is>
          <t>No</t>
        </is>
      </c>
      <c r="M5803" s="58" t="inlineStr">
        <is>
          <t>No</t>
        </is>
      </c>
      <c r="N5803" s="58" t="inlineStr">
        <is>
          <t>No</t>
        </is>
      </c>
      <c r="O5803" s="58" t="inlineStr">
        <is>
          <t>No</t>
        </is>
      </c>
      <c r="P5803" s="58" t="inlineStr">
        <is>
          <t>Month-to-month</t>
        </is>
      </c>
      <c r="Q5803" s="58" t="inlineStr">
        <is>
          <t>Yes</t>
        </is>
      </c>
      <c r="R5803" s="58" t="inlineStr">
        <is>
          <t>Electronic check</t>
        </is>
      </c>
      <c r="S5803" s="123" t="n">
        <v>75.55</v>
      </c>
      <c r="T5803" s="58" t="inlineStr">
        <is>
          <t>2425.4</t>
        </is>
      </c>
      <c r="U5803" s="58" t="inlineStr">
        <is>
          <t>No</t>
        </is>
      </c>
      <c r="V5803" s="123">
        <f>IFERROR(VALUE(TRIM(T5803)),S5803*F5803)</f>
        <v/>
      </c>
      <c r="W5803" s="58">
        <f>IF(F5803&lt;=12,"0-12 mo",IF(F5803&lt;=24,"13-24 mo",IF(F5803&lt;=48,"25-48 mo","49+ mo")))</f>
        <v/>
      </c>
      <c r="X5803" s="58">
        <f>IF(S5803&lt;=35.5,"Q1 Low",IF(S5803&lt;=70.35,"Q2 Mid-Low",IF(S5803&lt;=89.85,"Q3 Mid-High","Q4 High")))</f>
        <v/>
      </c>
      <c r="Y5803" s="58">
        <f>IF(U5803="Yes",1,0)</f>
        <v/>
      </c>
      <c r="Z5803" s="58">
        <f>IF(P5803="Month-to-month",1,0)+IF(M5803="No",1,0)+IF(J5803="No",1,0)+IF(I5803="Fiber optic",1,0)+IF(Q5803="Yes",1,0)</f>
        <v/>
      </c>
    </row>
    <row r="5804" ht="15" customHeight="1" s="59">
      <c r="A5804" s="58" t="inlineStr">
        <is>
          <t>3570-YUEKJ</t>
        </is>
      </c>
      <c r="B5804" s="58" t="inlineStr">
        <is>
          <t>Female</t>
        </is>
      </c>
      <c r="C5804" s="58" t="n">
        <v>0</v>
      </c>
      <c r="D5804" s="58" t="inlineStr">
        <is>
          <t>No</t>
        </is>
      </c>
      <c r="E5804" s="58" t="inlineStr">
        <is>
          <t>No</t>
        </is>
      </c>
      <c r="F5804" s="58" t="n">
        <v>42</v>
      </c>
      <c r="G5804" s="58" t="inlineStr">
        <is>
          <t>Yes</t>
        </is>
      </c>
      <c r="H5804" s="58" t="inlineStr">
        <is>
          <t>No</t>
        </is>
      </c>
      <c r="I5804" s="58" t="inlineStr">
        <is>
          <t>DSL</t>
        </is>
      </c>
      <c r="J5804" s="58" t="inlineStr">
        <is>
          <t>No</t>
        </is>
      </c>
      <c r="K5804" s="58" t="inlineStr">
        <is>
          <t>Yes</t>
        </is>
      </c>
      <c r="L5804" s="58" t="inlineStr">
        <is>
          <t>No</t>
        </is>
      </c>
      <c r="M5804" s="58" t="inlineStr">
        <is>
          <t>No</t>
        </is>
      </c>
      <c r="N5804" s="58" t="inlineStr">
        <is>
          <t>No</t>
        </is>
      </c>
      <c r="O5804" s="58" t="inlineStr">
        <is>
          <t>No</t>
        </is>
      </c>
      <c r="P5804" s="58" t="inlineStr">
        <is>
          <t>Month-to-month</t>
        </is>
      </c>
      <c r="Q5804" s="58" t="inlineStr">
        <is>
          <t>Yes</t>
        </is>
      </c>
      <c r="R5804" s="58" t="inlineStr">
        <is>
          <t>Electronic check</t>
        </is>
      </c>
      <c r="S5804" s="123" t="n">
        <v>49.55</v>
      </c>
      <c r="T5804" s="58" t="inlineStr">
        <is>
          <t>2077.95</t>
        </is>
      </c>
      <c r="U5804" s="58" t="inlineStr">
        <is>
          <t>No</t>
        </is>
      </c>
      <c r="V5804" s="123">
        <f>IFERROR(VALUE(TRIM(T5804)),S5804*F5804)</f>
        <v/>
      </c>
      <c r="W5804" s="58">
        <f>IF(F5804&lt;=12,"0-12 mo",IF(F5804&lt;=24,"13-24 mo",IF(F5804&lt;=48,"25-48 mo","49+ mo")))</f>
        <v/>
      </c>
      <c r="X5804" s="58">
        <f>IF(S5804&lt;=35.5,"Q1 Low",IF(S5804&lt;=70.35,"Q2 Mid-Low",IF(S5804&lt;=89.85,"Q3 Mid-High","Q4 High")))</f>
        <v/>
      </c>
      <c r="Y5804" s="58">
        <f>IF(U5804="Yes",1,0)</f>
        <v/>
      </c>
      <c r="Z5804" s="58">
        <f>IF(P5804="Month-to-month",1,0)+IF(M5804="No",1,0)+IF(J5804="No",1,0)+IF(I5804="Fiber optic",1,0)+IF(Q5804="Yes",1,0)</f>
        <v/>
      </c>
    </row>
    <row r="5805" ht="15" customHeight="1" s="59">
      <c r="A5805" s="58" t="inlineStr">
        <is>
          <t>4143-OOBWZ</t>
        </is>
      </c>
      <c r="B5805" s="58" t="inlineStr">
        <is>
          <t>Male</t>
        </is>
      </c>
      <c r="C5805" s="58" t="n">
        <v>0</v>
      </c>
      <c r="D5805" s="58" t="inlineStr">
        <is>
          <t>Yes</t>
        </is>
      </c>
      <c r="E5805" s="58" t="inlineStr">
        <is>
          <t>No</t>
        </is>
      </c>
      <c r="F5805" s="58" t="n">
        <v>5</v>
      </c>
      <c r="G5805" s="58" t="inlineStr">
        <is>
          <t>Yes</t>
        </is>
      </c>
      <c r="H5805" s="58" t="inlineStr">
        <is>
          <t>Yes</t>
        </is>
      </c>
      <c r="I5805" s="58" t="inlineStr">
        <is>
          <t>Fiber optic</t>
        </is>
      </c>
      <c r="J5805" s="58" t="inlineStr">
        <is>
          <t>No</t>
        </is>
      </c>
      <c r="K5805" s="58" t="inlineStr">
        <is>
          <t>Yes</t>
        </is>
      </c>
      <c r="L5805" s="58" t="inlineStr">
        <is>
          <t>No</t>
        </is>
      </c>
      <c r="M5805" s="58" t="inlineStr">
        <is>
          <t>No</t>
        </is>
      </c>
      <c r="N5805" s="58" t="inlineStr">
        <is>
          <t>No</t>
        </is>
      </c>
      <c r="O5805" s="58" t="inlineStr">
        <is>
          <t>No</t>
        </is>
      </c>
      <c r="P5805" s="58" t="inlineStr">
        <is>
          <t>Month-to-month</t>
        </is>
      </c>
      <c r="Q5805" s="58" t="inlineStr">
        <is>
          <t>Yes</t>
        </is>
      </c>
      <c r="R5805" s="58" t="inlineStr">
        <is>
          <t>Electronic check</t>
        </is>
      </c>
      <c r="S5805" s="123" t="n">
        <v>81.3</v>
      </c>
      <c r="T5805" s="58" t="inlineStr">
        <is>
          <t>416.3</t>
        </is>
      </c>
      <c r="U5805" s="58" t="inlineStr">
        <is>
          <t>Yes</t>
        </is>
      </c>
      <c r="V5805" s="123">
        <f>IFERROR(VALUE(TRIM(T5805)),S5805*F5805)</f>
        <v/>
      </c>
      <c r="W5805" s="58">
        <f>IF(F5805&lt;=12,"0-12 mo",IF(F5805&lt;=24,"13-24 mo",IF(F5805&lt;=48,"25-48 mo","49+ mo")))</f>
        <v/>
      </c>
      <c r="X5805" s="58">
        <f>IF(S5805&lt;=35.5,"Q1 Low",IF(S5805&lt;=70.35,"Q2 Mid-Low",IF(S5805&lt;=89.85,"Q3 Mid-High","Q4 High")))</f>
        <v/>
      </c>
      <c r="Y5805" s="58">
        <f>IF(U5805="Yes",1,0)</f>
        <v/>
      </c>
      <c r="Z5805" s="58">
        <f>IF(P5805="Month-to-month",1,0)+IF(M5805="No",1,0)+IF(J5805="No",1,0)+IF(I5805="Fiber optic",1,0)+IF(Q5805="Yes",1,0)</f>
        <v/>
      </c>
    </row>
    <row r="5806" ht="15" customHeight="1" s="59">
      <c r="A5806" s="58" t="inlineStr">
        <is>
          <t>1555-HAPSU</t>
        </is>
      </c>
      <c r="B5806" s="58" t="inlineStr">
        <is>
          <t>Female</t>
        </is>
      </c>
      <c r="C5806" s="58" t="n">
        <v>0</v>
      </c>
      <c r="D5806" s="58" t="inlineStr">
        <is>
          <t>Yes</t>
        </is>
      </c>
      <c r="E5806" s="58" t="inlineStr">
        <is>
          <t>Yes</t>
        </is>
      </c>
      <c r="F5806" s="58" t="n">
        <v>71</v>
      </c>
      <c r="G5806" s="58" t="inlineStr">
        <is>
          <t>Yes</t>
        </is>
      </c>
      <c r="H5806" s="58" t="inlineStr">
        <is>
          <t>Yes</t>
        </is>
      </c>
      <c r="I5806" s="58" t="inlineStr">
        <is>
          <t>No</t>
        </is>
      </c>
      <c r="J5806" s="58" t="inlineStr">
        <is>
          <t>No internet service</t>
        </is>
      </c>
      <c r="K5806" s="58" t="inlineStr">
        <is>
          <t>No internet service</t>
        </is>
      </c>
      <c r="L5806" s="58" t="inlineStr">
        <is>
          <t>No internet service</t>
        </is>
      </c>
      <c r="M5806" s="58" t="inlineStr">
        <is>
          <t>No internet service</t>
        </is>
      </c>
      <c r="N5806" s="58" t="inlineStr">
        <is>
          <t>No internet service</t>
        </is>
      </c>
      <c r="O5806" s="58" t="inlineStr">
        <is>
          <t>No internet service</t>
        </is>
      </c>
      <c r="P5806" s="58" t="inlineStr">
        <is>
          <t>Two year</t>
        </is>
      </c>
      <c r="Q5806" s="58" t="inlineStr">
        <is>
          <t>No</t>
        </is>
      </c>
      <c r="R5806" s="58" t="inlineStr">
        <is>
          <t>Credit card (automatic)</t>
        </is>
      </c>
      <c r="S5806" s="123" t="n">
        <v>23.9</v>
      </c>
      <c r="T5806" s="58" t="inlineStr">
        <is>
          <t>1663.5</t>
        </is>
      </c>
      <c r="U5806" s="58" t="inlineStr">
        <is>
          <t>No</t>
        </is>
      </c>
      <c r="V5806" s="123">
        <f>IFERROR(VALUE(TRIM(T5806)),S5806*F5806)</f>
        <v/>
      </c>
      <c r="W5806" s="58">
        <f>IF(F5806&lt;=12,"0-12 mo",IF(F5806&lt;=24,"13-24 mo",IF(F5806&lt;=48,"25-48 mo","49+ mo")))</f>
        <v/>
      </c>
      <c r="X5806" s="58">
        <f>IF(S5806&lt;=35.5,"Q1 Low",IF(S5806&lt;=70.35,"Q2 Mid-Low",IF(S5806&lt;=89.85,"Q3 Mid-High","Q4 High")))</f>
        <v/>
      </c>
      <c r="Y5806" s="58">
        <f>IF(U5806="Yes",1,0)</f>
        <v/>
      </c>
      <c r="Z5806" s="58">
        <f>IF(P5806="Month-to-month",1,0)+IF(M5806="No",1,0)+IF(J5806="No",1,0)+IF(I5806="Fiber optic",1,0)+IF(Q5806="Yes",1,0)</f>
        <v/>
      </c>
    </row>
    <row r="5807" ht="15" customHeight="1" s="59">
      <c r="A5807" s="58" t="inlineStr">
        <is>
          <t>1697-NVVGY</t>
        </is>
      </c>
      <c r="B5807" s="58" t="inlineStr">
        <is>
          <t>Male</t>
        </is>
      </c>
      <c r="C5807" s="58" t="n">
        <v>1</v>
      </c>
      <c r="D5807" s="58" t="inlineStr">
        <is>
          <t>Yes</t>
        </is>
      </c>
      <c r="E5807" s="58" t="inlineStr">
        <is>
          <t>No</t>
        </is>
      </c>
      <c r="F5807" s="58" t="n">
        <v>19</v>
      </c>
      <c r="G5807" s="58" t="inlineStr">
        <is>
          <t>Yes</t>
        </is>
      </c>
      <c r="H5807" s="58" t="inlineStr">
        <is>
          <t>No</t>
        </is>
      </c>
      <c r="I5807" s="58" t="inlineStr">
        <is>
          <t>DSL</t>
        </is>
      </c>
      <c r="J5807" s="58" t="inlineStr">
        <is>
          <t>Yes</t>
        </is>
      </c>
      <c r="K5807" s="58" t="inlineStr">
        <is>
          <t>No</t>
        </is>
      </c>
      <c r="L5807" s="58" t="inlineStr">
        <is>
          <t>Yes</t>
        </is>
      </c>
      <c r="M5807" s="58" t="inlineStr">
        <is>
          <t>No</t>
        </is>
      </c>
      <c r="N5807" s="58" t="inlineStr">
        <is>
          <t>Yes</t>
        </is>
      </c>
      <c r="O5807" s="58" t="inlineStr">
        <is>
          <t>No</t>
        </is>
      </c>
      <c r="P5807" s="58" t="inlineStr">
        <is>
          <t>Month-to-month</t>
        </is>
      </c>
      <c r="Q5807" s="58" t="inlineStr">
        <is>
          <t>No</t>
        </is>
      </c>
      <c r="R5807" s="58" t="inlineStr">
        <is>
          <t>Bank transfer (automatic)</t>
        </is>
      </c>
      <c r="S5807" s="123" t="n">
        <v>66.40000000000001</v>
      </c>
      <c r="T5807" s="58" t="inlineStr">
        <is>
          <t>1286.05</t>
        </is>
      </c>
      <c r="U5807" s="58" t="inlineStr">
        <is>
          <t>No</t>
        </is>
      </c>
      <c r="V5807" s="123">
        <f>IFERROR(VALUE(TRIM(T5807)),S5807*F5807)</f>
        <v/>
      </c>
      <c r="W5807" s="58">
        <f>IF(F5807&lt;=12,"0-12 mo",IF(F5807&lt;=24,"13-24 mo",IF(F5807&lt;=48,"25-48 mo","49+ mo")))</f>
        <v/>
      </c>
      <c r="X5807" s="58">
        <f>IF(S5807&lt;=35.5,"Q1 Low",IF(S5807&lt;=70.35,"Q2 Mid-Low",IF(S5807&lt;=89.85,"Q3 Mid-High","Q4 High")))</f>
        <v/>
      </c>
      <c r="Y5807" s="58">
        <f>IF(U5807="Yes",1,0)</f>
        <v/>
      </c>
      <c r="Z5807" s="58">
        <f>IF(P5807="Month-to-month",1,0)+IF(M5807="No",1,0)+IF(J5807="No",1,0)+IF(I5807="Fiber optic",1,0)+IF(Q5807="Yes",1,0)</f>
        <v/>
      </c>
    </row>
    <row r="5808" ht="15" customHeight="1" s="59">
      <c r="A5808" s="58" t="inlineStr">
        <is>
          <t>7854-EKTJL</t>
        </is>
      </c>
      <c r="B5808" s="58" t="inlineStr">
        <is>
          <t>Female</t>
        </is>
      </c>
      <c r="C5808" s="58" t="n">
        <v>0</v>
      </c>
      <c r="D5808" s="58" t="inlineStr">
        <is>
          <t>No</t>
        </is>
      </c>
      <c r="E5808" s="58" t="inlineStr">
        <is>
          <t>Yes</t>
        </is>
      </c>
      <c r="F5808" s="58" t="n">
        <v>2</v>
      </c>
      <c r="G5808" s="58" t="inlineStr">
        <is>
          <t>Yes</t>
        </is>
      </c>
      <c r="H5808" s="58" t="inlineStr">
        <is>
          <t>No</t>
        </is>
      </c>
      <c r="I5808" s="58" t="inlineStr">
        <is>
          <t>No</t>
        </is>
      </c>
      <c r="J5808" s="58" t="inlineStr">
        <is>
          <t>No internet service</t>
        </is>
      </c>
      <c r="K5808" s="58" t="inlineStr">
        <is>
          <t>No internet service</t>
        </is>
      </c>
      <c r="L5808" s="58" t="inlineStr">
        <is>
          <t>No internet service</t>
        </is>
      </c>
      <c r="M5808" s="58" t="inlineStr">
        <is>
          <t>No internet service</t>
        </is>
      </c>
      <c r="N5808" s="58" t="inlineStr">
        <is>
          <t>No internet service</t>
        </is>
      </c>
      <c r="O5808" s="58" t="inlineStr">
        <is>
          <t>No internet service</t>
        </is>
      </c>
      <c r="P5808" s="58" t="inlineStr">
        <is>
          <t>Month-to-month</t>
        </is>
      </c>
      <c r="Q5808" s="58" t="inlineStr">
        <is>
          <t>Yes</t>
        </is>
      </c>
      <c r="R5808" s="58" t="inlineStr">
        <is>
          <t>Electronic check</t>
        </is>
      </c>
      <c r="S5808" s="123" t="n">
        <v>19.6</v>
      </c>
      <c r="T5808" s="58" t="inlineStr">
        <is>
          <t>35.85</t>
        </is>
      </c>
      <c r="U5808" s="58" t="inlineStr">
        <is>
          <t>Yes</t>
        </is>
      </c>
      <c r="V5808" s="123">
        <f>IFERROR(VALUE(TRIM(T5808)),S5808*F5808)</f>
        <v/>
      </c>
      <c r="W5808" s="58">
        <f>IF(F5808&lt;=12,"0-12 mo",IF(F5808&lt;=24,"13-24 mo",IF(F5808&lt;=48,"25-48 mo","49+ mo")))</f>
        <v/>
      </c>
      <c r="X5808" s="58">
        <f>IF(S5808&lt;=35.5,"Q1 Low",IF(S5808&lt;=70.35,"Q2 Mid-Low",IF(S5808&lt;=89.85,"Q3 Mid-High","Q4 High")))</f>
        <v/>
      </c>
      <c r="Y5808" s="58">
        <f>IF(U5808="Yes",1,0)</f>
        <v/>
      </c>
      <c r="Z5808" s="58">
        <f>IF(P5808="Month-to-month",1,0)+IF(M5808="No",1,0)+IF(J5808="No",1,0)+IF(I5808="Fiber optic",1,0)+IF(Q5808="Yes",1,0)</f>
        <v/>
      </c>
    </row>
    <row r="5809" ht="15" customHeight="1" s="59">
      <c r="A5809" s="58" t="inlineStr">
        <is>
          <t>8464-EETCQ</t>
        </is>
      </c>
      <c r="B5809" s="58" t="inlineStr">
        <is>
          <t>Male</t>
        </is>
      </c>
      <c r="C5809" s="58" t="n">
        <v>0</v>
      </c>
      <c r="D5809" s="58" t="inlineStr">
        <is>
          <t>No</t>
        </is>
      </c>
      <c r="E5809" s="58" t="inlineStr">
        <is>
          <t>No</t>
        </is>
      </c>
      <c r="F5809" s="58" t="n">
        <v>57</v>
      </c>
      <c r="G5809" s="58" t="inlineStr">
        <is>
          <t>Yes</t>
        </is>
      </c>
      <c r="H5809" s="58" t="inlineStr">
        <is>
          <t>No</t>
        </is>
      </c>
      <c r="I5809" s="58" t="inlineStr">
        <is>
          <t>No</t>
        </is>
      </c>
      <c r="J5809" s="58" t="inlineStr">
        <is>
          <t>No internet service</t>
        </is>
      </c>
      <c r="K5809" s="58" t="inlineStr">
        <is>
          <t>No internet service</t>
        </is>
      </c>
      <c r="L5809" s="58" t="inlineStr">
        <is>
          <t>No internet service</t>
        </is>
      </c>
      <c r="M5809" s="58" t="inlineStr">
        <is>
          <t>No internet service</t>
        </is>
      </c>
      <c r="N5809" s="58" t="inlineStr">
        <is>
          <t>No internet service</t>
        </is>
      </c>
      <c r="O5809" s="58" t="inlineStr">
        <is>
          <t>No internet service</t>
        </is>
      </c>
      <c r="P5809" s="58" t="inlineStr">
        <is>
          <t>Two year</t>
        </is>
      </c>
      <c r="Q5809" s="58" t="inlineStr">
        <is>
          <t>No</t>
        </is>
      </c>
      <c r="R5809" s="58" t="inlineStr">
        <is>
          <t>Credit card (automatic)</t>
        </is>
      </c>
      <c r="S5809" s="123" t="n">
        <v>18.8</v>
      </c>
      <c r="T5809" s="58" t="inlineStr">
        <is>
          <t>1094.35</t>
        </is>
      </c>
      <c r="U5809" s="58" t="inlineStr">
        <is>
          <t>No</t>
        </is>
      </c>
      <c r="V5809" s="123">
        <f>IFERROR(VALUE(TRIM(T5809)),S5809*F5809)</f>
        <v/>
      </c>
      <c r="W5809" s="58">
        <f>IF(F5809&lt;=12,"0-12 mo",IF(F5809&lt;=24,"13-24 mo",IF(F5809&lt;=48,"25-48 mo","49+ mo")))</f>
        <v/>
      </c>
      <c r="X5809" s="58">
        <f>IF(S5809&lt;=35.5,"Q1 Low",IF(S5809&lt;=70.35,"Q2 Mid-Low",IF(S5809&lt;=89.85,"Q3 Mid-High","Q4 High")))</f>
        <v/>
      </c>
      <c r="Y5809" s="58">
        <f>IF(U5809="Yes",1,0)</f>
        <v/>
      </c>
      <c r="Z5809" s="58">
        <f>IF(P5809="Month-to-month",1,0)+IF(M5809="No",1,0)+IF(J5809="No",1,0)+IF(I5809="Fiber optic",1,0)+IF(Q5809="Yes",1,0)</f>
        <v/>
      </c>
    </row>
    <row r="5810" ht="15" customHeight="1" s="59">
      <c r="A5810" s="58" t="inlineStr">
        <is>
          <t>2419-FSORS</t>
        </is>
      </c>
      <c r="B5810" s="58" t="inlineStr">
        <is>
          <t>Male</t>
        </is>
      </c>
      <c r="C5810" s="58" t="n">
        <v>0</v>
      </c>
      <c r="D5810" s="58" t="inlineStr">
        <is>
          <t>Yes</t>
        </is>
      </c>
      <c r="E5810" s="58" t="inlineStr">
        <is>
          <t>No</t>
        </is>
      </c>
      <c r="F5810" s="58" t="n">
        <v>72</v>
      </c>
      <c r="G5810" s="58" t="inlineStr">
        <is>
          <t>Yes</t>
        </is>
      </c>
      <c r="H5810" s="58" t="inlineStr">
        <is>
          <t>Yes</t>
        </is>
      </c>
      <c r="I5810" s="58" t="inlineStr">
        <is>
          <t>Fiber optic</t>
        </is>
      </c>
      <c r="J5810" s="58" t="inlineStr">
        <is>
          <t>No</t>
        </is>
      </c>
      <c r="K5810" s="58" t="inlineStr">
        <is>
          <t>Yes</t>
        </is>
      </c>
      <c r="L5810" s="58" t="inlineStr">
        <is>
          <t>Yes</t>
        </is>
      </c>
      <c r="M5810" s="58" t="inlineStr">
        <is>
          <t>Yes</t>
        </is>
      </c>
      <c r="N5810" s="58" t="inlineStr">
        <is>
          <t>Yes</t>
        </is>
      </c>
      <c r="O5810" s="58" t="inlineStr">
        <is>
          <t>Yes</t>
        </is>
      </c>
      <c r="P5810" s="58" t="inlineStr">
        <is>
          <t>Two year</t>
        </is>
      </c>
      <c r="Q5810" s="58" t="inlineStr">
        <is>
          <t>Yes</t>
        </is>
      </c>
      <c r="R5810" s="58" t="inlineStr">
        <is>
          <t>Electronic check</t>
        </is>
      </c>
      <c r="S5810" s="123" t="n">
        <v>108.4</v>
      </c>
      <c r="T5810" s="58" t="inlineStr">
        <is>
          <t>7719.5</t>
        </is>
      </c>
      <c r="U5810" s="58" t="inlineStr">
        <is>
          <t>No</t>
        </is>
      </c>
      <c r="V5810" s="123">
        <f>IFERROR(VALUE(TRIM(T5810)),S5810*F5810)</f>
        <v/>
      </c>
      <c r="W5810" s="58">
        <f>IF(F5810&lt;=12,"0-12 mo",IF(F5810&lt;=24,"13-24 mo",IF(F5810&lt;=48,"25-48 mo","49+ mo")))</f>
        <v/>
      </c>
      <c r="X5810" s="58">
        <f>IF(S5810&lt;=35.5,"Q1 Low",IF(S5810&lt;=70.35,"Q2 Mid-Low",IF(S5810&lt;=89.85,"Q3 Mid-High","Q4 High")))</f>
        <v/>
      </c>
      <c r="Y5810" s="58">
        <f>IF(U5810="Yes",1,0)</f>
        <v/>
      </c>
      <c r="Z5810" s="58">
        <f>IF(P5810="Month-to-month",1,0)+IF(M5810="No",1,0)+IF(J5810="No",1,0)+IF(I5810="Fiber optic",1,0)+IF(Q5810="Yes",1,0)</f>
        <v/>
      </c>
    </row>
    <row r="5811" ht="15" customHeight="1" s="59">
      <c r="A5811" s="58" t="inlineStr">
        <is>
          <t>8132-YPVBX</t>
        </is>
      </c>
      <c r="B5811" s="58" t="inlineStr">
        <is>
          <t>Female</t>
        </is>
      </c>
      <c r="C5811" s="58" t="n">
        <v>0</v>
      </c>
      <c r="D5811" s="58" t="inlineStr">
        <is>
          <t>No</t>
        </is>
      </c>
      <c r="E5811" s="58" t="inlineStr">
        <is>
          <t>No</t>
        </is>
      </c>
      <c r="F5811" s="58" t="n">
        <v>6</v>
      </c>
      <c r="G5811" s="58" t="inlineStr">
        <is>
          <t>Yes</t>
        </is>
      </c>
      <c r="H5811" s="58" t="inlineStr">
        <is>
          <t>No</t>
        </is>
      </c>
      <c r="I5811" s="58" t="inlineStr">
        <is>
          <t>Fiber optic</t>
        </is>
      </c>
      <c r="J5811" s="58" t="inlineStr">
        <is>
          <t>No</t>
        </is>
      </c>
      <c r="K5811" s="58" t="inlineStr">
        <is>
          <t>Yes</t>
        </is>
      </c>
      <c r="L5811" s="58" t="inlineStr">
        <is>
          <t>No</t>
        </is>
      </c>
      <c r="M5811" s="58" t="inlineStr">
        <is>
          <t>No</t>
        </is>
      </c>
      <c r="N5811" s="58" t="inlineStr">
        <is>
          <t>No</t>
        </is>
      </c>
      <c r="O5811" s="58" t="inlineStr">
        <is>
          <t>Yes</t>
        </is>
      </c>
      <c r="P5811" s="58" t="inlineStr">
        <is>
          <t>Month-to-month</t>
        </is>
      </c>
      <c r="Q5811" s="58" t="inlineStr">
        <is>
          <t>Yes</t>
        </is>
      </c>
      <c r="R5811" s="58" t="inlineStr">
        <is>
          <t>Mailed check</t>
        </is>
      </c>
      <c r="S5811" s="123" t="n">
        <v>85.95</v>
      </c>
      <c r="T5811" s="58" t="inlineStr">
        <is>
          <t>514.6</t>
        </is>
      </c>
      <c r="U5811" s="58" t="inlineStr">
        <is>
          <t>No</t>
        </is>
      </c>
      <c r="V5811" s="123">
        <f>IFERROR(VALUE(TRIM(T5811)),S5811*F5811)</f>
        <v/>
      </c>
      <c r="W5811" s="58">
        <f>IF(F5811&lt;=12,"0-12 mo",IF(F5811&lt;=24,"13-24 mo",IF(F5811&lt;=48,"25-48 mo","49+ mo")))</f>
        <v/>
      </c>
      <c r="X5811" s="58">
        <f>IF(S5811&lt;=35.5,"Q1 Low",IF(S5811&lt;=70.35,"Q2 Mid-Low",IF(S5811&lt;=89.85,"Q3 Mid-High","Q4 High")))</f>
        <v/>
      </c>
      <c r="Y5811" s="58">
        <f>IF(U5811="Yes",1,0)</f>
        <v/>
      </c>
      <c r="Z5811" s="58">
        <f>IF(P5811="Month-to-month",1,0)+IF(M5811="No",1,0)+IF(J5811="No",1,0)+IF(I5811="Fiber optic",1,0)+IF(Q5811="Yes",1,0)</f>
        <v/>
      </c>
    </row>
    <row r="5812" ht="15" customHeight="1" s="59">
      <c r="A5812" s="58" t="inlineStr">
        <is>
          <t>9102-IAYHT</t>
        </is>
      </c>
      <c r="B5812" s="58" t="inlineStr">
        <is>
          <t>Female</t>
        </is>
      </c>
      <c r="C5812" s="58" t="n">
        <v>0</v>
      </c>
      <c r="D5812" s="58" t="inlineStr">
        <is>
          <t>Yes</t>
        </is>
      </c>
      <c r="E5812" s="58" t="inlineStr">
        <is>
          <t>Yes</t>
        </is>
      </c>
      <c r="F5812" s="58" t="n">
        <v>17</v>
      </c>
      <c r="G5812" s="58" t="inlineStr">
        <is>
          <t>Yes</t>
        </is>
      </c>
      <c r="H5812" s="58" t="inlineStr">
        <is>
          <t>Yes</t>
        </is>
      </c>
      <c r="I5812" s="58" t="inlineStr">
        <is>
          <t>Fiber optic</t>
        </is>
      </c>
      <c r="J5812" s="58" t="inlineStr">
        <is>
          <t>No</t>
        </is>
      </c>
      <c r="K5812" s="58" t="inlineStr">
        <is>
          <t>No</t>
        </is>
      </c>
      <c r="L5812" s="58" t="inlineStr">
        <is>
          <t>No</t>
        </is>
      </c>
      <c r="M5812" s="58" t="inlineStr">
        <is>
          <t>No</t>
        </is>
      </c>
      <c r="N5812" s="58" t="inlineStr">
        <is>
          <t>No</t>
        </is>
      </c>
      <c r="O5812" s="58" t="inlineStr">
        <is>
          <t>Yes</t>
        </is>
      </c>
      <c r="P5812" s="58" t="inlineStr">
        <is>
          <t>Month-to-month</t>
        </is>
      </c>
      <c r="Q5812" s="58" t="inlineStr">
        <is>
          <t>Yes</t>
        </is>
      </c>
      <c r="R5812" s="58" t="inlineStr">
        <is>
          <t>Electronic check</t>
        </is>
      </c>
      <c r="S5812" s="123" t="n">
        <v>85.45</v>
      </c>
      <c r="T5812" s="58" t="inlineStr">
        <is>
          <t>1451.6</t>
        </is>
      </c>
      <c r="U5812" s="58" t="inlineStr">
        <is>
          <t>Yes</t>
        </is>
      </c>
      <c r="V5812" s="123">
        <f>IFERROR(VALUE(TRIM(T5812)),S5812*F5812)</f>
        <v/>
      </c>
      <c r="W5812" s="58">
        <f>IF(F5812&lt;=12,"0-12 mo",IF(F5812&lt;=24,"13-24 mo",IF(F5812&lt;=48,"25-48 mo","49+ mo")))</f>
        <v/>
      </c>
      <c r="X5812" s="58">
        <f>IF(S5812&lt;=35.5,"Q1 Low",IF(S5812&lt;=70.35,"Q2 Mid-Low",IF(S5812&lt;=89.85,"Q3 Mid-High","Q4 High")))</f>
        <v/>
      </c>
      <c r="Y5812" s="58">
        <f>IF(U5812="Yes",1,0)</f>
        <v/>
      </c>
      <c r="Z5812" s="58">
        <f>IF(P5812="Month-to-month",1,0)+IF(M5812="No",1,0)+IF(J5812="No",1,0)+IF(I5812="Fiber optic",1,0)+IF(Q5812="Yes",1,0)</f>
        <v/>
      </c>
    </row>
    <row r="5813" ht="15" customHeight="1" s="59">
      <c r="A5813" s="58" t="inlineStr">
        <is>
          <t>6754-LZUKA</t>
        </is>
      </c>
      <c r="B5813" s="58" t="inlineStr">
        <is>
          <t>Male</t>
        </is>
      </c>
      <c r="C5813" s="58" t="n">
        <v>0</v>
      </c>
      <c r="D5813" s="58" t="inlineStr">
        <is>
          <t>Yes</t>
        </is>
      </c>
      <c r="E5813" s="58" t="inlineStr">
        <is>
          <t>No</t>
        </is>
      </c>
      <c r="F5813" s="58" t="n">
        <v>61</v>
      </c>
      <c r="G5813" s="58" t="inlineStr">
        <is>
          <t>Yes</t>
        </is>
      </c>
      <c r="H5813" s="58" t="inlineStr">
        <is>
          <t>Yes</t>
        </is>
      </c>
      <c r="I5813" s="58" t="inlineStr">
        <is>
          <t>DSL</t>
        </is>
      </c>
      <c r="J5813" s="58" t="inlineStr">
        <is>
          <t>No</t>
        </is>
      </c>
      <c r="K5813" s="58" t="inlineStr">
        <is>
          <t>Yes</t>
        </is>
      </c>
      <c r="L5813" s="58" t="inlineStr">
        <is>
          <t>Yes</t>
        </is>
      </c>
      <c r="M5813" s="58" t="inlineStr">
        <is>
          <t>No</t>
        </is>
      </c>
      <c r="N5813" s="58" t="inlineStr">
        <is>
          <t>Yes</t>
        </is>
      </c>
      <c r="O5813" s="58" t="inlineStr">
        <is>
          <t>Yes</t>
        </is>
      </c>
      <c r="P5813" s="58" t="inlineStr">
        <is>
          <t>Two year</t>
        </is>
      </c>
      <c r="Q5813" s="58" t="inlineStr">
        <is>
          <t>No</t>
        </is>
      </c>
      <c r="R5813" s="58" t="inlineStr">
        <is>
          <t>Bank transfer (automatic)</t>
        </is>
      </c>
      <c r="S5813" s="123" t="n">
        <v>80.90000000000001</v>
      </c>
      <c r="T5813" s="58" t="inlineStr">
        <is>
          <t>4932.5</t>
        </is>
      </c>
      <c r="U5813" s="58" t="inlineStr">
        <is>
          <t>No</t>
        </is>
      </c>
      <c r="V5813" s="123">
        <f>IFERROR(VALUE(TRIM(T5813)),S5813*F5813)</f>
        <v/>
      </c>
      <c r="W5813" s="58">
        <f>IF(F5813&lt;=12,"0-12 mo",IF(F5813&lt;=24,"13-24 mo",IF(F5813&lt;=48,"25-48 mo","49+ mo")))</f>
        <v/>
      </c>
      <c r="X5813" s="58">
        <f>IF(S5813&lt;=35.5,"Q1 Low",IF(S5813&lt;=70.35,"Q2 Mid-Low",IF(S5813&lt;=89.85,"Q3 Mid-High","Q4 High")))</f>
        <v/>
      </c>
      <c r="Y5813" s="58">
        <f>IF(U5813="Yes",1,0)</f>
        <v/>
      </c>
      <c r="Z5813" s="58">
        <f>IF(P5813="Month-to-month",1,0)+IF(M5813="No",1,0)+IF(J5813="No",1,0)+IF(I5813="Fiber optic",1,0)+IF(Q5813="Yes",1,0)</f>
        <v/>
      </c>
    </row>
    <row r="5814" ht="15" customHeight="1" s="59">
      <c r="A5814" s="58" t="inlineStr">
        <is>
          <t>3422-LYEPQ</t>
        </is>
      </c>
      <c r="B5814" s="58" t="inlineStr">
        <is>
          <t>Male</t>
        </is>
      </c>
      <c r="C5814" s="58" t="n">
        <v>0</v>
      </c>
      <c r="D5814" s="58" t="inlineStr">
        <is>
          <t>Yes</t>
        </is>
      </c>
      <c r="E5814" s="58" t="inlineStr">
        <is>
          <t>Yes</t>
        </is>
      </c>
      <c r="F5814" s="58" t="n">
        <v>1</v>
      </c>
      <c r="G5814" s="58" t="inlineStr">
        <is>
          <t>Yes</t>
        </is>
      </c>
      <c r="H5814" s="58" t="inlineStr">
        <is>
          <t>No</t>
        </is>
      </c>
      <c r="I5814" s="58" t="inlineStr">
        <is>
          <t>Fiber optic</t>
        </is>
      </c>
      <c r="J5814" s="58" t="inlineStr">
        <is>
          <t>No</t>
        </is>
      </c>
      <c r="K5814" s="58" t="inlineStr">
        <is>
          <t>No</t>
        </is>
      </c>
      <c r="L5814" s="58" t="inlineStr">
        <is>
          <t>No</t>
        </is>
      </c>
      <c r="M5814" s="58" t="inlineStr">
        <is>
          <t>No</t>
        </is>
      </c>
      <c r="N5814" s="58" t="inlineStr">
        <is>
          <t>No</t>
        </is>
      </c>
      <c r="O5814" s="58" t="inlineStr">
        <is>
          <t>No</t>
        </is>
      </c>
      <c r="P5814" s="58" t="inlineStr">
        <is>
          <t>Month-to-month</t>
        </is>
      </c>
      <c r="Q5814" s="58" t="inlineStr">
        <is>
          <t>Yes</t>
        </is>
      </c>
      <c r="R5814" s="58" t="inlineStr">
        <is>
          <t>Electronic check</t>
        </is>
      </c>
      <c r="S5814" s="123" t="n">
        <v>71</v>
      </c>
      <c r="T5814" s="58" t="inlineStr">
        <is>
          <t>71</t>
        </is>
      </c>
      <c r="U5814" s="58" t="inlineStr">
        <is>
          <t>Yes</t>
        </is>
      </c>
      <c r="V5814" s="123">
        <f>IFERROR(VALUE(TRIM(T5814)),S5814*F5814)</f>
        <v/>
      </c>
      <c r="W5814" s="58">
        <f>IF(F5814&lt;=12,"0-12 mo",IF(F5814&lt;=24,"13-24 mo",IF(F5814&lt;=48,"25-48 mo","49+ mo")))</f>
        <v/>
      </c>
      <c r="X5814" s="58">
        <f>IF(S5814&lt;=35.5,"Q1 Low",IF(S5814&lt;=70.35,"Q2 Mid-Low",IF(S5814&lt;=89.85,"Q3 Mid-High","Q4 High")))</f>
        <v/>
      </c>
      <c r="Y5814" s="58">
        <f>IF(U5814="Yes",1,0)</f>
        <v/>
      </c>
      <c r="Z5814" s="58">
        <f>IF(P5814="Month-to-month",1,0)+IF(M5814="No",1,0)+IF(J5814="No",1,0)+IF(I5814="Fiber optic",1,0)+IF(Q5814="Yes",1,0)</f>
        <v/>
      </c>
    </row>
    <row r="5815" ht="15" customHeight="1" s="59">
      <c r="A5815" s="58" t="inlineStr">
        <is>
          <t>8099-MZPUJ</t>
        </is>
      </c>
      <c r="B5815" s="58" t="inlineStr">
        <is>
          <t>Male</t>
        </is>
      </c>
      <c r="C5815" s="58" t="n">
        <v>0</v>
      </c>
      <c r="D5815" s="58" t="inlineStr">
        <is>
          <t>Yes</t>
        </is>
      </c>
      <c r="E5815" s="58" t="inlineStr">
        <is>
          <t>Yes</t>
        </is>
      </c>
      <c r="F5815" s="58" t="n">
        <v>48</v>
      </c>
      <c r="G5815" s="58" t="inlineStr">
        <is>
          <t>Yes</t>
        </is>
      </c>
      <c r="H5815" s="58" t="inlineStr">
        <is>
          <t>Yes</t>
        </is>
      </c>
      <c r="I5815" s="58" t="inlineStr">
        <is>
          <t>Fiber optic</t>
        </is>
      </c>
      <c r="J5815" s="58" t="inlineStr">
        <is>
          <t>Yes</t>
        </is>
      </c>
      <c r="K5815" s="58" t="inlineStr">
        <is>
          <t>Yes</t>
        </is>
      </c>
      <c r="L5815" s="58" t="inlineStr">
        <is>
          <t>Yes</t>
        </is>
      </c>
      <c r="M5815" s="58" t="inlineStr">
        <is>
          <t>Yes</t>
        </is>
      </c>
      <c r="N5815" s="58" t="inlineStr">
        <is>
          <t>Yes</t>
        </is>
      </c>
      <c r="O5815" s="58" t="inlineStr">
        <is>
          <t>Yes</t>
        </is>
      </c>
      <c r="P5815" s="58" t="inlineStr">
        <is>
          <t>Two year</t>
        </is>
      </c>
      <c r="Q5815" s="58" t="inlineStr">
        <is>
          <t>No</t>
        </is>
      </c>
      <c r="R5815" s="58" t="inlineStr">
        <is>
          <t>Credit card (automatic)</t>
        </is>
      </c>
      <c r="S5815" s="123" t="n">
        <v>111.8</v>
      </c>
      <c r="T5815" s="58" t="inlineStr">
        <is>
          <t>5443.65</t>
        </is>
      </c>
      <c r="U5815" s="58" t="inlineStr">
        <is>
          <t>No</t>
        </is>
      </c>
      <c r="V5815" s="123">
        <f>IFERROR(VALUE(TRIM(T5815)),S5815*F5815)</f>
        <v/>
      </c>
      <c r="W5815" s="58">
        <f>IF(F5815&lt;=12,"0-12 mo",IF(F5815&lt;=24,"13-24 mo",IF(F5815&lt;=48,"25-48 mo","49+ mo")))</f>
        <v/>
      </c>
      <c r="X5815" s="58">
        <f>IF(S5815&lt;=35.5,"Q1 Low",IF(S5815&lt;=70.35,"Q2 Mid-Low",IF(S5815&lt;=89.85,"Q3 Mid-High","Q4 High")))</f>
        <v/>
      </c>
      <c r="Y5815" s="58">
        <f>IF(U5815="Yes",1,0)</f>
        <v/>
      </c>
      <c r="Z5815" s="58">
        <f>IF(P5815="Month-to-month",1,0)+IF(M5815="No",1,0)+IF(J5815="No",1,0)+IF(I5815="Fiber optic",1,0)+IF(Q5815="Yes",1,0)</f>
        <v/>
      </c>
    </row>
    <row r="5816" ht="15" customHeight="1" s="59">
      <c r="A5816" s="58" t="inlineStr">
        <is>
          <t>0787-LHDYT</t>
        </is>
      </c>
      <c r="B5816" s="58" t="inlineStr">
        <is>
          <t>Male</t>
        </is>
      </c>
      <c r="C5816" s="58" t="n">
        <v>0</v>
      </c>
      <c r="D5816" s="58" t="inlineStr">
        <is>
          <t>No</t>
        </is>
      </c>
      <c r="E5816" s="58" t="inlineStr">
        <is>
          <t>No</t>
        </is>
      </c>
      <c r="F5816" s="58" t="n">
        <v>16</v>
      </c>
      <c r="G5816" s="58" t="inlineStr">
        <is>
          <t>Yes</t>
        </is>
      </c>
      <c r="H5816" s="58" t="inlineStr">
        <is>
          <t>No</t>
        </is>
      </c>
      <c r="I5816" s="58" t="inlineStr">
        <is>
          <t>No</t>
        </is>
      </c>
      <c r="J5816" s="58" t="inlineStr">
        <is>
          <t>No internet service</t>
        </is>
      </c>
      <c r="K5816" s="58" t="inlineStr">
        <is>
          <t>No internet service</t>
        </is>
      </c>
      <c r="L5816" s="58" t="inlineStr">
        <is>
          <t>No internet service</t>
        </is>
      </c>
      <c r="M5816" s="58" t="inlineStr">
        <is>
          <t>No internet service</t>
        </is>
      </c>
      <c r="N5816" s="58" t="inlineStr">
        <is>
          <t>No internet service</t>
        </is>
      </c>
      <c r="O5816" s="58" t="inlineStr">
        <is>
          <t>No internet service</t>
        </is>
      </c>
      <c r="P5816" s="58" t="inlineStr">
        <is>
          <t>Month-to-month</t>
        </is>
      </c>
      <c r="Q5816" s="58" t="inlineStr">
        <is>
          <t>Yes</t>
        </is>
      </c>
      <c r="R5816" s="58" t="inlineStr">
        <is>
          <t>Credit card (automatic)</t>
        </is>
      </c>
      <c r="S5816" s="123" t="n">
        <v>20.6</v>
      </c>
      <c r="T5816" s="58" t="inlineStr">
        <is>
          <t>330.25</t>
        </is>
      </c>
      <c r="U5816" s="58" t="inlineStr">
        <is>
          <t>No</t>
        </is>
      </c>
      <c r="V5816" s="123">
        <f>IFERROR(VALUE(TRIM(T5816)),S5816*F5816)</f>
        <v/>
      </c>
      <c r="W5816" s="58">
        <f>IF(F5816&lt;=12,"0-12 mo",IF(F5816&lt;=24,"13-24 mo",IF(F5816&lt;=48,"25-48 mo","49+ mo")))</f>
        <v/>
      </c>
      <c r="X5816" s="58">
        <f>IF(S5816&lt;=35.5,"Q1 Low",IF(S5816&lt;=70.35,"Q2 Mid-Low",IF(S5816&lt;=89.85,"Q3 Mid-High","Q4 High")))</f>
        <v/>
      </c>
      <c r="Y5816" s="58">
        <f>IF(U5816="Yes",1,0)</f>
        <v/>
      </c>
      <c r="Z5816" s="58">
        <f>IF(P5816="Month-to-month",1,0)+IF(M5816="No",1,0)+IF(J5816="No",1,0)+IF(I5816="Fiber optic",1,0)+IF(Q5816="Yes",1,0)</f>
        <v/>
      </c>
    </row>
    <row r="5817" ht="15" customHeight="1" s="59">
      <c r="A5817" s="58" t="inlineStr">
        <is>
          <t>2642-DTVCO</t>
        </is>
      </c>
      <c r="B5817" s="58" t="inlineStr">
        <is>
          <t>Male</t>
        </is>
      </c>
      <c r="C5817" s="58" t="n">
        <v>1</v>
      </c>
      <c r="D5817" s="58" t="inlineStr">
        <is>
          <t>No</t>
        </is>
      </c>
      <c r="E5817" s="58" t="inlineStr">
        <is>
          <t>No</t>
        </is>
      </c>
      <c r="F5817" s="58" t="n">
        <v>9</v>
      </c>
      <c r="G5817" s="58" t="inlineStr">
        <is>
          <t>Yes</t>
        </is>
      </c>
      <c r="H5817" s="58" t="inlineStr">
        <is>
          <t>Yes</t>
        </is>
      </c>
      <c r="I5817" s="58" t="inlineStr">
        <is>
          <t>Fiber optic</t>
        </is>
      </c>
      <c r="J5817" s="58" t="inlineStr">
        <is>
          <t>No</t>
        </is>
      </c>
      <c r="K5817" s="58" t="inlineStr">
        <is>
          <t>No</t>
        </is>
      </c>
      <c r="L5817" s="58" t="inlineStr">
        <is>
          <t>No</t>
        </is>
      </c>
      <c r="M5817" s="58" t="inlineStr">
        <is>
          <t>No</t>
        </is>
      </c>
      <c r="N5817" s="58" t="inlineStr">
        <is>
          <t>No</t>
        </is>
      </c>
      <c r="O5817" s="58" t="inlineStr">
        <is>
          <t>Yes</t>
        </is>
      </c>
      <c r="P5817" s="58" t="inlineStr">
        <is>
          <t>Month-to-month</t>
        </is>
      </c>
      <c r="Q5817" s="58" t="inlineStr">
        <is>
          <t>Yes</t>
        </is>
      </c>
      <c r="R5817" s="58" t="inlineStr">
        <is>
          <t>Electronic check</t>
        </is>
      </c>
      <c r="S5817" s="123" t="n">
        <v>85.05</v>
      </c>
      <c r="T5817" s="58" t="inlineStr">
        <is>
          <t>746.5</t>
        </is>
      </c>
      <c r="U5817" s="58" t="inlineStr">
        <is>
          <t>Yes</t>
        </is>
      </c>
      <c r="V5817" s="123">
        <f>IFERROR(VALUE(TRIM(T5817)),S5817*F5817)</f>
        <v/>
      </c>
      <c r="W5817" s="58">
        <f>IF(F5817&lt;=12,"0-12 mo",IF(F5817&lt;=24,"13-24 mo",IF(F5817&lt;=48,"25-48 mo","49+ mo")))</f>
        <v/>
      </c>
      <c r="X5817" s="58">
        <f>IF(S5817&lt;=35.5,"Q1 Low",IF(S5817&lt;=70.35,"Q2 Mid-Low",IF(S5817&lt;=89.85,"Q3 Mid-High","Q4 High")))</f>
        <v/>
      </c>
      <c r="Y5817" s="58">
        <f>IF(U5817="Yes",1,0)</f>
        <v/>
      </c>
      <c r="Z5817" s="58">
        <f>IF(P5817="Month-to-month",1,0)+IF(M5817="No",1,0)+IF(J5817="No",1,0)+IF(I5817="Fiber optic",1,0)+IF(Q5817="Yes",1,0)</f>
        <v/>
      </c>
    </row>
    <row r="5818" ht="15" customHeight="1" s="59">
      <c r="A5818" s="58" t="inlineStr">
        <is>
          <t>0374-IOEGQ</t>
        </is>
      </c>
      <c r="B5818" s="58" t="inlineStr">
        <is>
          <t>Female</t>
        </is>
      </c>
      <c r="C5818" s="58" t="n">
        <v>0</v>
      </c>
      <c r="D5818" s="58" t="inlineStr">
        <is>
          <t>No</t>
        </is>
      </c>
      <c r="E5818" s="58" t="inlineStr">
        <is>
          <t>No</t>
        </is>
      </c>
      <c r="F5818" s="58" t="n">
        <v>3</v>
      </c>
      <c r="G5818" s="58" t="inlineStr">
        <is>
          <t>Yes</t>
        </is>
      </c>
      <c r="H5818" s="58" t="inlineStr">
        <is>
          <t>No</t>
        </is>
      </c>
      <c r="I5818" s="58" t="inlineStr">
        <is>
          <t>DSL</t>
        </is>
      </c>
      <c r="J5818" s="58" t="inlineStr">
        <is>
          <t>No</t>
        </is>
      </c>
      <c r="K5818" s="58" t="inlineStr">
        <is>
          <t>No</t>
        </is>
      </c>
      <c r="L5818" s="58" t="inlineStr">
        <is>
          <t>No</t>
        </is>
      </c>
      <c r="M5818" s="58" t="inlineStr">
        <is>
          <t>No</t>
        </is>
      </c>
      <c r="N5818" s="58" t="inlineStr">
        <is>
          <t>No</t>
        </is>
      </c>
      <c r="O5818" s="58" t="inlineStr">
        <is>
          <t>No</t>
        </is>
      </c>
      <c r="P5818" s="58" t="inlineStr">
        <is>
          <t>Month-to-month</t>
        </is>
      </c>
      <c r="Q5818" s="58" t="inlineStr">
        <is>
          <t>No</t>
        </is>
      </c>
      <c r="R5818" s="58" t="inlineStr">
        <is>
          <t>Electronic check</t>
        </is>
      </c>
      <c r="S5818" s="123" t="n">
        <v>44.6</v>
      </c>
      <c r="T5818" s="58" t="inlineStr">
        <is>
          <t>122.7</t>
        </is>
      </c>
      <c r="U5818" s="58" t="inlineStr">
        <is>
          <t>No</t>
        </is>
      </c>
      <c r="V5818" s="123">
        <f>IFERROR(VALUE(TRIM(T5818)),S5818*F5818)</f>
        <v/>
      </c>
      <c r="W5818" s="58">
        <f>IF(F5818&lt;=12,"0-12 mo",IF(F5818&lt;=24,"13-24 mo",IF(F5818&lt;=48,"25-48 mo","49+ mo")))</f>
        <v/>
      </c>
      <c r="X5818" s="58">
        <f>IF(S5818&lt;=35.5,"Q1 Low",IF(S5818&lt;=70.35,"Q2 Mid-Low",IF(S5818&lt;=89.85,"Q3 Mid-High","Q4 High")))</f>
        <v/>
      </c>
      <c r="Y5818" s="58">
        <f>IF(U5818="Yes",1,0)</f>
        <v/>
      </c>
      <c r="Z5818" s="58">
        <f>IF(P5818="Month-to-month",1,0)+IF(M5818="No",1,0)+IF(J5818="No",1,0)+IF(I5818="Fiber optic",1,0)+IF(Q5818="Yes",1,0)</f>
        <v/>
      </c>
    </row>
    <row r="5819" ht="15" customHeight="1" s="59">
      <c r="A5819" s="58" t="inlineStr">
        <is>
          <t>4361-JEIVL</t>
        </is>
      </c>
      <c r="B5819" s="58" t="inlineStr">
        <is>
          <t>Male</t>
        </is>
      </c>
      <c r="C5819" s="58" t="n">
        <v>0</v>
      </c>
      <c r="D5819" s="58" t="inlineStr">
        <is>
          <t>No</t>
        </is>
      </c>
      <c r="E5819" s="58" t="inlineStr">
        <is>
          <t>Yes</t>
        </is>
      </c>
      <c r="F5819" s="58" t="n">
        <v>1</v>
      </c>
      <c r="G5819" s="58" t="inlineStr">
        <is>
          <t>Yes</t>
        </is>
      </c>
      <c r="H5819" s="58" t="inlineStr">
        <is>
          <t>No</t>
        </is>
      </c>
      <c r="I5819" s="58" t="inlineStr">
        <is>
          <t>DSL</t>
        </is>
      </c>
      <c r="J5819" s="58" t="inlineStr">
        <is>
          <t>No</t>
        </is>
      </c>
      <c r="K5819" s="58" t="inlineStr">
        <is>
          <t>No</t>
        </is>
      </c>
      <c r="L5819" s="58" t="inlineStr">
        <is>
          <t>No</t>
        </is>
      </c>
      <c r="M5819" s="58" t="inlineStr">
        <is>
          <t>No</t>
        </is>
      </c>
      <c r="N5819" s="58" t="inlineStr">
        <is>
          <t>No</t>
        </is>
      </c>
      <c r="O5819" s="58" t="inlineStr">
        <is>
          <t>No</t>
        </is>
      </c>
      <c r="P5819" s="58" t="inlineStr">
        <is>
          <t>Month-to-month</t>
        </is>
      </c>
      <c r="Q5819" s="58" t="inlineStr">
        <is>
          <t>Yes</t>
        </is>
      </c>
      <c r="R5819" s="58" t="inlineStr">
        <is>
          <t>Electronic check</t>
        </is>
      </c>
      <c r="S5819" s="123" t="n">
        <v>44.4</v>
      </c>
      <c r="T5819" s="58" t="inlineStr">
        <is>
          <t>44.4</t>
        </is>
      </c>
      <c r="U5819" s="58" t="inlineStr">
        <is>
          <t>Yes</t>
        </is>
      </c>
      <c r="V5819" s="123">
        <f>IFERROR(VALUE(TRIM(T5819)),S5819*F5819)</f>
        <v/>
      </c>
      <c r="W5819" s="58">
        <f>IF(F5819&lt;=12,"0-12 mo",IF(F5819&lt;=24,"13-24 mo",IF(F5819&lt;=48,"25-48 mo","49+ mo")))</f>
        <v/>
      </c>
      <c r="X5819" s="58">
        <f>IF(S5819&lt;=35.5,"Q1 Low",IF(S5819&lt;=70.35,"Q2 Mid-Low",IF(S5819&lt;=89.85,"Q3 Mid-High","Q4 High")))</f>
        <v/>
      </c>
      <c r="Y5819" s="58">
        <f>IF(U5819="Yes",1,0)</f>
        <v/>
      </c>
      <c r="Z5819" s="58">
        <f>IF(P5819="Month-to-month",1,0)+IF(M5819="No",1,0)+IF(J5819="No",1,0)+IF(I5819="Fiber optic",1,0)+IF(Q5819="Yes",1,0)</f>
        <v/>
      </c>
    </row>
    <row r="5820" ht="15" customHeight="1" s="59">
      <c r="A5820" s="58" t="inlineStr">
        <is>
          <t>3197-NNYNB</t>
        </is>
      </c>
      <c r="B5820" s="58" t="inlineStr">
        <is>
          <t>Male</t>
        </is>
      </c>
      <c r="C5820" s="58" t="n">
        <v>0</v>
      </c>
      <c r="D5820" s="58" t="inlineStr">
        <is>
          <t>No</t>
        </is>
      </c>
      <c r="E5820" s="58" t="inlineStr">
        <is>
          <t>No</t>
        </is>
      </c>
      <c r="F5820" s="58" t="n">
        <v>65</v>
      </c>
      <c r="G5820" s="58" t="inlineStr">
        <is>
          <t>Yes</t>
        </is>
      </c>
      <c r="H5820" s="58" t="inlineStr">
        <is>
          <t>Yes</t>
        </is>
      </c>
      <c r="I5820" s="58" t="inlineStr">
        <is>
          <t>Fiber optic</t>
        </is>
      </c>
      <c r="J5820" s="58" t="inlineStr">
        <is>
          <t>No</t>
        </is>
      </c>
      <c r="K5820" s="58" t="inlineStr">
        <is>
          <t>Yes</t>
        </is>
      </c>
      <c r="L5820" s="58" t="inlineStr">
        <is>
          <t>Yes</t>
        </is>
      </c>
      <c r="M5820" s="58" t="inlineStr">
        <is>
          <t>No</t>
        </is>
      </c>
      <c r="N5820" s="58" t="inlineStr">
        <is>
          <t>Yes</t>
        </is>
      </c>
      <c r="O5820" s="58" t="inlineStr">
        <is>
          <t>Yes</t>
        </is>
      </c>
      <c r="P5820" s="58" t="inlineStr">
        <is>
          <t>Two year</t>
        </is>
      </c>
      <c r="Q5820" s="58" t="inlineStr">
        <is>
          <t>No</t>
        </is>
      </c>
      <c r="R5820" s="58" t="inlineStr">
        <is>
          <t>Credit card (automatic)</t>
        </is>
      </c>
      <c r="S5820" s="123" t="n">
        <v>105.1</v>
      </c>
      <c r="T5820" s="58" t="inlineStr">
        <is>
          <t>6631.85</t>
        </is>
      </c>
      <c r="U5820" s="58" t="inlineStr">
        <is>
          <t>No</t>
        </is>
      </c>
      <c r="V5820" s="123">
        <f>IFERROR(VALUE(TRIM(T5820)),S5820*F5820)</f>
        <v/>
      </c>
      <c r="W5820" s="58">
        <f>IF(F5820&lt;=12,"0-12 mo",IF(F5820&lt;=24,"13-24 mo",IF(F5820&lt;=48,"25-48 mo","49+ mo")))</f>
        <v/>
      </c>
      <c r="X5820" s="58">
        <f>IF(S5820&lt;=35.5,"Q1 Low",IF(S5820&lt;=70.35,"Q2 Mid-Low",IF(S5820&lt;=89.85,"Q3 Mid-High","Q4 High")))</f>
        <v/>
      </c>
      <c r="Y5820" s="58">
        <f>IF(U5820="Yes",1,0)</f>
        <v/>
      </c>
      <c r="Z5820" s="58">
        <f>IF(P5820="Month-to-month",1,0)+IF(M5820="No",1,0)+IF(J5820="No",1,0)+IF(I5820="Fiber optic",1,0)+IF(Q5820="Yes",1,0)</f>
        <v/>
      </c>
    </row>
    <row r="5821" ht="15" customHeight="1" s="59">
      <c r="A5821" s="58" t="inlineStr">
        <is>
          <t>3396-DKDEL</t>
        </is>
      </c>
      <c r="B5821" s="58" t="inlineStr">
        <is>
          <t>Female</t>
        </is>
      </c>
      <c r="C5821" s="58" t="n">
        <v>0</v>
      </c>
      <c r="D5821" s="58" t="inlineStr">
        <is>
          <t>Yes</t>
        </is>
      </c>
      <c r="E5821" s="58" t="inlineStr">
        <is>
          <t>Yes</t>
        </is>
      </c>
      <c r="F5821" s="58" t="n">
        <v>70</v>
      </c>
      <c r="G5821" s="58" t="inlineStr">
        <is>
          <t>Yes</t>
        </is>
      </c>
      <c r="H5821" s="58" t="inlineStr">
        <is>
          <t>Yes</t>
        </is>
      </c>
      <c r="I5821" s="58" t="inlineStr">
        <is>
          <t>Fiber optic</t>
        </is>
      </c>
      <c r="J5821" s="58" t="inlineStr">
        <is>
          <t>Yes</t>
        </is>
      </c>
      <c r="K5821" s="58" t="inlineStr">
        <is>
          <t>Yes</t>
        </is>
      </c>
      <c r="L5821" s="58" t="inlineStr">
        <is>
          <t>Yes</t>
        </is>
      </c>
      <c r="M5821" s="58" t="inlineStr">
        <is>
          <t>Yes</t>
        </is>
      </c>
      <c r="N5821" s="58" t="inlineStr">
        <is>
          <t>Yes</t>
        </is>
      </c>
      <c r="O5821" s="58" t="inlineStr">
        <is>
          <t>Yes</t>
        </is>
      </c>
      <c r="P5821" s="58" t="inlineStr">
        <is>
          <t>Two year</t>
        </is>
      </c>
      <c r="Q5821" s="58" t="inlineStr">
        <is>
          <t>Yes</t>
        </is>
      </c>
      <c r="R5821" s="58" t="inlineStr">
        <is>
          <t>Credit card (automatic)</t>
        </is>
      </c>
      <c r="S5821" s="123" t="n">
        <v>115.15</v>
      </c>
      <c r="T5821" s="58" t="inlineStr">
        <is>
          <t>8250</t>
        </is>
      </c>
      <c r="U5821" s="58" t="inlineStr">
        <is>
          <t>No</t>
        </is>
      </c>
      <c r="V5821" s="123">
        <f>IFERROR(VALUE(TRIM(T5821)),S5821*F5821)</f>
        <v/>
      </c>
      <c r="W5821" s="58">
        <f>IF(F5821&lt;=12,"0-12 mo",IF(F5821&lt;=24,"13-24 mo",IF(F5821&lt;=48,"25-48 mo","49+ mo")))</f>
        <v/>
      </c>
      <c r="X5821" s="58">
        <f>IF(S5821&lt;=35.5,"Q1 Low",IF(S5821&lt;=70.35,"Q2 Mid-Low",IF(S5821&lt;=89.85,"Q3 Mid-High","Q4 High")))</f>
        <v/>
      </c>
      <c r="Y5821" s="58">
        <f>IF(U5821="Yes",1,0)</f>
        <v/>
      </c>
      <c r="Z5821" s="58">
        <f>IF(P5821="Month-to-month",1,0)+IF(M5821="No",1,0)+IF(J5821="No",1,0)+IF(I5821="Fiber optic",1,0)+IF(Q5821="Yes",1,0)</f>
        <v/>
      </c>
    </row>
    <row r="5822" ht="15" customHeight="1" s="59">
      <c r="A5822" s="58" t="inlineStr">
        <is>
          <t>1752-OZXFY</t>
        </is>
      </c>
      <c r="B5822" s="58" t="inlineStr">
        <is>
          <t>Male</t>
        </is>
      </c>
      <c r="C5822" s="58" t="n">
        <v>0</v>
      </c>
      <c r="D5822" s="58" t="inlineStr">
        <is>
          <t>Yes</t>
        </is>
      </c>
      <c r="E5822" s="58" t="inlineStr">
        <is>
          <t>No</t>
        </is>
      </c>
      <c r="F5822" s="58" t="n">
        <v>60</v>
      </c>
      <c r="G5822" s="58" t="inlineStr">
        <is>
          <t>Yes</t>
        </is>
      </c>
      <c r="H5822" s="58" t="inlineStr">
        <is>
          <t>No</t>
        </is>
      </c>
      <c r="I5822" s="58" t="inlineStr">
        <is>
          <t>DSL</t>
        </is>
      </c>
      <c r="J5822" s="58" t="inlineStr">
        <is>
          <t>Yes</t>
        </is>
      </c>
      <c r="K5822" s="58" t="inlineStr">
        <is>
          <t>No</t>
        </is>
      </c>
      <c r="L5822" s="58" t="inlineStr">
        <is>
          <t>No</t>
        </is>
      </c>
      <c r="M5822" s="58" t="inlineStr">
        <is>
          <t>No</t>
        </is>
      </c>
      <c r="N5822" s="58" t="inlineStr">
        <is>
          <t>Yes</t>
        </is>
      </c>
      <c r="O5822" s="58" t="inlineStr">
        <is>
          <t>No</t>
        </is>
      </c>
      <c r="P5822" s="58" t="inlineStr">
        <is>
          <t>One year</t>
        </is>
      </c>
      <c r="Q5822" s="58" t="inlineStr">
        <is>
          <t>Yes</t>
        </is>
      </c>
      <c r="R5822" s="58" t="inlineStr">
        <is>
          <t>Mailed check</t>
        </is>
      </c>
      <c r="S5822" s="123" t="n">
        <v>59.8</v>
      </c>
      <c r="T5822" s="58" t="inlineStr">
        <is>
          <t>3561.15</t>
        </is>
      </c>
      <c r="U5822" s="58" t="inlineStr">
        <is>
          <t>No</t>
        </is>
      </c>
      <c r="V5822" s="123">
        <f>IFERROR(VALUE(TRIM(T5822)),S5822*F5822)</f>
        <v/>
      </c>
      <c r="W5822" s="58">
        <f>IF(F5822&lt;=12,"0-12 mo",IF(F5822&lt;=24,"13-24 mo",IF(F5822&lt;=48,"25-48 mo","49+ mo")))</f>
        <v/>
      </c>
      <c r="X5822" s="58">
        <f>IF(S5822&lt;=35.5,"Q1 Low",IF(S5822&lt;=70.35,"Q2 Mid-Low",IF(S5822&lt;=89.85,"Q3 Mid-High","Q4 High")))</f>
        <v/>
      </c>
      <c r="Y5822" s="58">
        <f>IF(U5822="Yes",1,0)</f>
        <v/>
      </c>
      <c r="Z5822" s="58">
        <f>IF(P5822="Month-to-month",1,0)+IF(M5822="No",1,0)+IF(J5822="No",1,0)+IF(I5822="Fiber optic",1,0)+IF(Q5822="Yes",1,0)</f>
        <v/>
      </c>
    </row>
    <row r="5823" ht="15" customHeight="1" s="59">
      <c r="A5823" s="58" t="inlineStr">
        <is>
          <t>9066-QRSDU</t>
        </is>
      </c>
      <c r="B5823" s="58" t="inlineStr">
        <is>
          <t>Female</t>
        </is>
      </c>
      <c r="C5823" s="58" t="n">
        <v>0</v>
      </c>
      <c r="D5823" s="58" t="inlineStr">
        <is>
          <t>Yes</t>
        </is>
      </c>
      <c r="E5823" s="58" t="inlineStr">
        <is>
          <t>No</t>
        </is>
      </c>
      <c r="F5823" s="58" t="n">
        <v>69</v>
      </c>
      <c r="G5823" s="58" t="inlineStr">
        <is>
          <t>Yes</t>
        </is>
      </c>
      <c r="H5823" s="58" t="inlineStr">
        <is>
          <t>Yes</t>
        </is>
      </c>
      <c r="I5823" s="58" t="inlineStr">
        <is>
          <t>No</t>
        </is>
      </c>
      <c r="J5823" s="58" t="inlineStr">
        <is>
          <t>No internet service</t>
        </is>
      </c>
      <c r="K5823" s="58" t="inlineStr">
        <is>
          <t>No internet service</t>
        </is>
      </c>
      <c r="L5823" s="58" t="inlineStr">
        <is>
          <t>No internet service</t>
        </is>
      </c>
      <c r="M5823" s="58" t="inlineStr">
        <is>
          <t>No internet service</t>
        </is>
      </c>
      <c r="N5823" s="58" t="inlineStr">
        <is>
          <t>No internet service</t>
        </is>
      </c>
      <c r="O5823" s="58" t="inlineStr">
        <is>
          <t>No internet service</t>
        </is>
      </c>
      <c r="P5823" s="58" t="inlineStr">
        <is>
          <t>One year</t>
        </is>
      </c>
      <c r="Q5823" s="58" t="inlineStr">
        <is>
          <t>Yes</t>
        </is>
      </c>
      <c r="R5823" s="58" t="inlineStr">
        <is>
          <t>Electronic check</t>
        </is>
      </c>
      <c r="S5823" s="123" t="n">
        <v>26.3</v>
      </c>
      <c r="T5823" s="58" t="inlineStr">
        <is>
          <t>1763.55</t>
        </is>
      </c>
      <c r="U5823" s="58" t="inlineStr">
        <is>
          <t>No</t>
        </is>
      </c>
      <c r="V5823" s="123">
        <f>IFERROR(VALUE(TRIM(T5823)),S5823*F5823)</f>
        <v/>
      </c>
      <c r="W5823" s="58">
        <f>IF(F5823&lt;=12,"0-12 mo",IF(F5823&lt;=24,"13-24 mo",IF(F5823&lt;=48,"25-48 mo","49+ mo")))</f>
        <v/>
      </c>
      <c r="X5823" s="58">
        <f>IF(S5823&lt;=35.5,"Q1 Low",IF(S5823&lt;=70.35,"Q2 Mid-Low",IF(S5823&lt;=89.85,"Q3 Mid-High","Q4 High")))</f>
        <v/>
      </c>
      <c r="Y5823" s="58">
        <f>IF(U5823="Yes",1,0)</f>
        <v/>
      </c>
      <c r="Z5823" s="58">
        <f>IF(P5823="Month-to-month",1,0)+IF(M5823="No",1,0)+IF(J5823="No",1,0)+IF(I5823="Fiber optic",1,0)+IF(Q5823="Yes",1,0)</f>
        <v/>
      </c>
    </row>
    <row r="5824" ht="15" customHeight="1" s="59">
      <c r="A5824" s="58" t="inlineStr">
        <is>
          <t>9112-WSNPU</t>
        </is>
      </c>
      <c r="B5824" s="58" t="inlineStr">
        <is>
          <t>Female</t>
        </is>
      </c>
      <c r="C5824" s="58" t="n">
        <v>1</v>
      </c>
      <c r="D5824" s="58" t="inlineStr">
        <is>
          <t>No</t>
        </is>
      </c>
      <c r="E5824" s="58" t="inlineStr">
        <is>
          <t>No</t>
        </is>
      </c>
      <c r="F5824" s="58" t="n">
        <v>35</v>
      </c>
      <c r="G5824" s="58" t="inlineStr">
        <is>
          <t>Yes</t>
        </is>
      </c>
      <c r="H5824" s="58" t="inlineStr">
        <is>
          <t>No</t>
        </is>
      </c>
      <c r="I5824" s="58" t="inlineStr">
        <is>
          <t>Fiber optic</t>
        </is>
      </c>
      <c r="J5824" s="58" t="inlineStr">
        <is>
          <t>No</t>
        </is>
      </c>
      <c r="K5824" s="58" t="inlineStr">
        <is>
          <t>No</t>
        </is>
      </c>
      <c r="L5824" s="58" t="inlineStr">
        <is>
          <t>No</t>
        </is>
      </c>
      <c r="M5824" s="58" t="inlineStr">
        <is>
          <t>No</t>
        </is>
      </c>
      <c r="N5824" s="58" t="inlineStr">
        <is>
          <t>No</t>
        </is>
      </c>
      <c r="O5824" s="58" t="inlineStr">
        <is>
          <t>No</t>
        </is>
      </c>
      <c r="P5824" s="58" t="inlineStr">
        <is>
          <t>Month-to-month</t>
        </is>
      </c>
      <c r="Q5824" s="58" t="inlineStr">
        <is>
          <t>No</t>
        </is>
      </c>
      <c r="R5824" s="58" t="inlineStr">
        <is>
          <t>Electronic check</t>
        </is>
      </c>
      <c r="S5824" s="123" t="n">
        <v>70.55</v>
      </c>
      <c r="T5824" s="58" t="inlineStr">
        <is>
          <t>2419</t>
        </is>
      </c>
      <c r="U5824" s="58" t="inlineStr">
        <is>
          <t>No</t>
        </is>
      </c>
      <c r="V5824" s="123">
        <f>IFERROR(VALUE(TRIM(T5824)),S5824*F5824)</f>
        <v/>
      </c>
      <c r="W5824" s="58">
        <f>IF(F5824&lt;=12,"0-12 mo",IF(F5824&lt;=24,"13-24 mo",IF(F5824&lt;=48,"25-48 mo","49+ mo")))</f>
        <v/>
      </c>
      <c r="X5824" s="58">
        <f>IF(S5824&lt;=35.5,"Q1 Low",IF(S5824&lt;=70.35,"Q2 Mid-Low",IF(S5824&lt;=89.85,"Q3 Mid-High","Q4 High")))</f>
        <v/>
      </c>
      <c r="Y5824" s="58">
        <f>IF(U5824="Yes",1,0)</f>
        <v/>
      </c>
      <c r="Z5824" s="58">
        <f>IF(P5824="Month-to-month",1,0)+IF(M5824="No",1,0)+IF(J5824="No",1,0)+IF(I5824="Fiber optic",1,0)+IF(Q5824="Yes",1,0)</f>
        <v/>
      </c>
    </row>
    <row r="5825" ht="15" customHeight="1" s="59">
      <c r="A5825" s="58" t="inlineStr">
        <is>
          <t>9867-NNXLC</t>
        </is>
      </c>
      <c r="B5825" s="58" t="inlineStr">
        <is>
          <t>Female</t>
        </is>
      </c>
      <c r="C5825" s="58" t="n">
        <v>0</v>
      </c>
      <c r="D5825" s="58" t="inlineStr">
        <is>
          <t>No</t>
        </is>
      </c>
      <c r="E5825" s="58" t="inlineStr">
        <is>
          <t>No</t>
        </is>
      </c>
      <c r="F5825" s="58" t="n">
        <v>22</v>
      </c>
      <c r="G5825" s="58" t="inlineStr">
        <is>
          <t>Yes</t>
        </is>
      </c>
      <c r="H5825" s="58" t="inlineStr">
        <is>
          <t>No</t>
        </is>
      </c>
      <c r="I5825" s="58" t="inlineStr">
        <is>
          <t>No</t>
        </is>
      </c>
      <c r="J5825" s="58" t="inlineStr">
        <is>
          <t>No internet service</t>
        </is>
      </c>
      <c r="K5825" s="58" t="inlineStr">
        <is>
          <t>No internet service</t>
        </is>
      </c>
      <c r="L5825" s="58" t="inlineStr">
        <is>
          <t>No internet service</t>
        </is>
      </c>
      <c r="M5825" s="58" t="inlineStr">
        <is>
          <t>No internet service</t>
        </is>
      </c>
      <c r="N5825" s="58" t="inlineStr">
        <is>
          <t>No internet service</t>
        </is>
      </c>
      <c r="O5825" s="58" t="inlineStr">
        <is>
          <t>No internet service</t>
        </is>
      </c>
      <c r="P5825" s="58" t="inlineStr">
        <is>
          <t>Month-to-month</t>
        </is>
      </c>
      <c r="Q5825" s="58" t="inlineStr">
        <is>
          <t>Yes</t>
        </is>
      </c>
      <c r="R5825" s="58" t="inlineStr">
        <is>
          <t>Mailed check</t>
        </is>
      </c>
      <c r="S5825" s="123" t="n">
        <v>20.05</v>
      </c>
      <c r="T5825" s="58" t="inlineStr">
        <is>
          <t>470.2</t>
        </is>
      </c>
      <c r="U5825" s="58" t="inlineStr">
        <is>
          <t>No</t>
        </is>
      </c>
      <c r="V5825" s="123">
        <f>IFERROR(VALUE(TRIM(T5825)),S5825*F5825)</f>
        <v/>
      </c>
      <c r="W5825" s="58">
        <f>IF(F5825&lt;=12,"0-12 mo",IF(F5825&lt;=24,"13-24 mo",IF(F5825&lt;=48,"25-48 mo","49+ mo")))</f>
        <v/>
      </c>
      <c r="X5825" s="58">
        <f>IF(S5825&lt;=35.5,"Q1 Low",IF(S5825&lt;=70.35,"Q2 Mid-Low",IF(S5825&lt;=89.85,"Q3 Mid-High","Q4 High")))</f>
        <v/>
      </c>
      <c r="Y5825" s="58">
        <f>IF(U5825="Yes",1,0)</f>
        <v/>
      </c>
      <c r="Z5825" s="58">
        <f>IF(P5825="Month-to-month",1,0)+IF(M5825="No",1,0)+IF(J5825="No",1,0)+IF(I5825="Fiber optic",1,0)+IF(Q5825="Yes",1,0)</f>
        <v/>
      </c>
    </row>
    <row r="5826" ht="15" customHeight="1" s="59">
      <c r="A5826" s="58" t="inlineStr">
        <is>
          <t>5321-NTRKC</t>
        </is>
      </c>
      <c r="B5826" s="58" t="inlineStr">
        <is>
          <t>Male</t>
        </is>
      </c>
      <c r="C5826" s="58" t="n">
        <v>0</v>
      </c>
      <c r="D5826" s="58" t="inlineStr">
        <is>
          <t>Yes</t>
        </is>
      </c>
      <c r="E5826" s="58" t="inlineStr">
        <is>
          <t>Yes</t>
        </is>
      </c>
      <c r="F5826" s="58" t="n">
        <v>66</v>
      </c>
      <c r="G5826" s="58" t="inlineStr">
        <is>
          <t>Yes</t>
        </is>
      </c>
      <c r="H5826" s="58" t="inlineStr">
        <is>
          <t>Yes</t>
        </is>
      </c>
      <c r="I5826" s="58" t="inlineStr">
        <is>
          <t>DSL</t>
        </is>
      </c>
      <c r="J5826" s="58" t="inlineStr">
        <is>
          <t>No</t>
        </is>
      </c>
      <c r="K5826" s="58" t="inlineStr">
        <is>
          <t>Yes</t>
        </is>
      </c>
      <c r="L5826" s="58" t="inlineStr">
        <is>
          <t>Yes</t>
        </is>
      </c>
      <c r="M5826" s="58" t="inlineStr">
        <is>
          <t>No</t>
        </is>
      </c>
      <c r="N5826" s="58" t="inlineStr">
        <is>
          <t>Yes</t>
        </is>
      </c>
      <c r="O5826" s="58" t="inlineStr">
        <is>
          <t>Yes</t>
        </is>
      </c>
      <c r="P5826" s="58" t="inlineStr">
        <is>
          <t>Two year</t>
        </is>
      </c>
      <c r="Q5826" s="58" t="inlineStr">
        <is>
          <t>No</t>
        </is>
      </c>
      <c r="R5826" s="58" t="inlineStr">
        <is>
          <t>Bank transfer (automatic)</t>
        </is>
      </c>
      <c r="S5826" s="123" t="n">
        <v>79.84999999999999</v>
      </c>
      <c r="T5826" s="58" t="inlineStr">
        <is>
          <t>5234.95</t>
        </is>
      </c>
      <c r="U5826" s="58" t="inlineStr">
        <is>
          <t>No</t>
        </is>
      </c>
      <c r="V5826" s="123">
        <f>IFERROR(VALUE(TRIM(T5826)),S5826*F5826)</f>
        <v/>
      </c>
      <c r="W5826" s="58">
        <f>IF(F5826&lt;=12,"0-12 mo",IF(F5826&lt;=24,"13-24 mo",IF(F5826&lt;=48,"25-48 mo","49+ mo")))</f>
        <v/>
      </c>
      <c r="X5826" s="58">
        <f>IF(S5826&lt;=35.5,"Q1 Low",IF(S5826&lt;=70.35,"Q2 Mid-Low",IF(S5826&lt;=89.85,"Q3 Mid-High","Q4 High")))</f>
        <v/>
      </c>
      <c r="Y5826" s="58">
        <f>IF(U5826="Yes",1,0)</f>
        <v/>
      </c>
      <c r="Z5826" s="58">
        <f>IF(P5826="Month-to-month",1,0)+IF(M5826="No",1,0)+IF(J5826="No",1,0)+IF(I5826="Fiber optic",1,0)+IF(Q5826="Yes",1,0)</f>
        <v/>
      </c>
    </row>
    <row r="5827" ht="15" customHeight="1" s="59">
      <c r="A5827" s="58" t="inlineStr">
        <is>
          <t>1363-TXLSL</t>
        </is>
      </c>
      <c r="B5827" s="58" t="inlineStr">
        <is>
          <t>Male</t>
        </is>
      </c>
      <c r="C5827" s="58" t="n">
        <v>1</v>
      </c>
      <c r="D5827" s="58" t="inlineStr">
        <is>
          <t>Yes</t>
        </is>
      </c>
      <c r="E5827" s="58" t="inlineStr">
        <is>
          <t>No</t>
        </is>
      </c>
      <c r="F5827" s="58" t="n">
        <v>1</v>
      </c>
      <c r="G5827" s="58" t="inlineStr">
        <is>
          <t>Yes</t>
        </is>
      </c>
      <c r="H5827" s="58" t="inlineStr">
        <is>
          <t>No</t>
        </is>
      </c>
      <c r="I5827" s="58" t="inlineStr">
        <is>
          <t>Fiber optic</t>
        </is>
      </c>
      <c r="J5827" s="58" t="inlineStr">
        <is>
          <t>No</t>
        </is>
      </c>
      <c r="K5827" s="58" t="inlineStr">
        <is>
          <t>No</t>
        </is>
      </c>
      <c r="L5827" s="58" t="inlineStr">
        <is>
          <t>No</t>
        </is>
      </c>
      <c r="M5827" s="58" t="inlineStr">
        <is>
          <t>No</t>
        </is>
      </c>
      <c r="N5827" s="58" t="inlineStr">
        <is>
          <t>No</t>
        </is>
      </c>
      <c r="O5827" s="58" t="inlineStr">
        <is>
          <t>No</t>
        </is>
      </c>
      <c r="P5827" s="58" t="inlineStr">
        <is>
          <t>Month-to-month</t>
        </is>
      </c>
      <c r="Q5827" s="58" t="inlineStr">
        <is>
          <t>Yes</t>
        </is>
      </c>
      <c r="R5827" s="58" t="inlineStr">
        <is>
          <t>Electronic check</t>
        </is>
      </c>
      <c r="S5827" s="123" t="n">
        <v>70.3</v>
      </c>
      <c r="T5827" s="58" t="inlineStr">
        <is>
          <t>70.3</t>
        </is>
      </c>
      <c r="U5827" s="58" t="inlineStr">
        <is>
          <t>Yes</t>
        </is>
      </c>
      <c r="V5827" s="123">
        <f>IFERROR(VALUE(TRIM(T5827)),S5827*F5827)</f>
        <v/>
      </c>
      <c r="W5827" s="58">
        <f>IF(F5827&lt;=12,"0-12 mo",IF(F5827&lt;=24,"13-24 mo",IF(F5827&lt;=48,"25-48 mo","49+ mo")))</f>
        <v/>
      </c>
      <c r="X5827" s="58">
        <f>IF(S5827&lt;=35.5,"Q1 Low",IF(S5827&lt;=70.35,"Q2 Mid-Low",IF(S5827&lt;=89.85,"Q3 Mid-High","Q4 High")))</f>
        <v/>
      </c>
      <c r="Y5827" s="58">
        <f>IF(U5827="Yes",1,0)</f>
        <v/>
      </c>
      <c r="Z5827" s="58">
        <f>IF(P5827="Month-to-month",1,0)+IF(M5827="No",1,0)+IF(J5827="No",1,0)+IF(I5827="Fiber optic",1,0)+IF(Q5827="Yes",1,0)</f>
        <v/>
      </c>
    </row>
    <row r="5828" ht="15" customHeight="1" s="59">
      <c r="A5828" s="58" t="inlineStr">
        <is>
          <t>9507-EXLTT</t>
        </is>
      </c>
      <c r="B5828" s="58" t="inlineStr">
        <is>
          <t>Female</t>
        </is>
      </c>
      <c r="C5828" s="58" t="n">
        <v>0</v>
      </c>
      <c r="D5828" s="58" t="inlineStr">
        <is>
          <t>Yes</t>
        </is>
      </c>
      <c r="E5828" s="58" t="inlineStr">
        <is>
          <t>No</t>
        </is>
      </c>
      <c r="F5828" s="58" t="n">
        <v>1</v>
      </c>
      <c r="G5828" s="58" t="inlineStr">
        <is>
          <t>Yes</t>
        </is>
      </c>
      <c r="H5828" s="58" t="inlineStr">
        <is>
          <t>No</t>
        </is>
      </c>
      <c r="I5828" s="58" t="inlineStr">
        <is>
          <t>Fiber optic</t>
        </is>
      </c>
      <c r="J5828" s="58" t="inlineStr">
        <is>
          <t>No</t>
        </is>
      </c>
      <c r="K5828" s="58" t="inlineStr">
        <is>
          <t>No</t>
        </is>
      </c>
      <c r="L5828" s="58" t="inlineStr">
        <is>
          <t>No</t>
        </is>
      </c>
      <c r="M5828" s="58" t="inlineStr">
        <is>
          <t>No</t>
        </is>
      </c>
      <c r="N5828" s="58" t="inlineStr">
        <is>
          <t>Yes</t>
        </is>
      </c>
      <c r="O5828" s="58" t="inlineStr">
        <is>
          <t>No</t>
        </is>
      </c>
      <c r="P5828" s="58" t="inlineStr">
        <is>
          <t>Month-to-month</t>
        </is>
      </c>
      <c r="Q5828" s="58" t="inlineStr">
        <is>
          <t>Yes</t>
        </is>
      </c>
      <c r="R5828" s="58" t="inlineStr">
        <is>
          <t>Bank transfer (automatic)</t>
        </is>
      </c>
      <c r="S5828" s="123" t="n">
        <v>79.34999999999999</v>
      </c>
      <c r="T5828" s="58" t="inlineStr">
        <is>
          <t>79.35</t>
        </is>
      </c>
      <c r="U5828" s="58" t="inlineStr">
        <is>
          <t>Yes</t>
        </is>
      </c>
      <c r="V5828" s="123">
        <f>IFERROR(VALUE(TRIM(T5828)),S5828*F5828)</f>
        <v/>
      </c>
      <c r="W5828" s="58">
        <f>IF(F5828&lt;=12,"0-12 mo",IF(F5828&lt;=24,"13-24 mo",IF(F5828&lt;=48,"25-48 mo","49+ mo")))</f>
        <v/>
      </c>
      <c r="X5828" s="58">
        <f>IF(S5828&lt;=35.5,"Q1 Low",IF(S5828&lt;=70.35,"Q2 Mid-Low",IF(S5828&lt;=89.85,"Q3 Mid-High","Q4 High")))</f>
        <v/>
      </c>
      <c r="Y5828" s="58">
        <f>IF(U5828="Yes",1,0)</f>
        <v/>
      </c>
      <c r="Z5828" s="58">
        <f>IF(P5828="Month-to-month",1,0)+IF(M5828="No",1,0)+IF(J5828="No",1,0)+IF(I5828="Fiber optic",1,0)+IF(Q5828="Yes",1,0)</f>
        <v/>
      </c>
    </row>
    <row r="5829" ht="15" customHeight="1" s="59">
      <c r="A5829" s="58" t="inlineStr">
        <is>
          <t>3161-GETRM</t>
        </is>
      </c>
      <c r="B5829" s="58" t="inlineStr">
        <is>
          <t>Male</t>
        </is>
      </c>
      <c r="C5829" s="58" t="n">
        <v>0</v>
      </c>
      <c r="D5829" s="58" t="inlineStr">
        <is>
          <t>Yes</t>
        </is>
      </c>
      <c r="E5829" s="58" t="inlineStr">
        <is>
          <t>Yes</t>
        </is>
      </c>
      <c r="F5829" s="58" t="n">
        <v>34</v>
      </c>
      <c r="G5829" s="58" t="inlineStr">
        <is>
          <t>Yes</t>
        </is>
      </c>
      <c r="H5829" s="58" t="inlineStr">
        <is>
          <t>Yes</t>
        </is>
      </c>
      <c r="I5829" s="58" t="inlineStr">
        <is>
          <t>Fiber optic</t>
        </is>
      </c>
      <c r="J5829" s="58" t="inlineStr">
        <is>
          <t>No</t>
        </is>
      </c>
      <c r="K5829" s="58" t="inlineStr">
        <is>
          <t>No</t>
        </is>
      </c>
      <c r="L5829" s="58" t="inlineStr">
        <is>
          <t>Yes</t>
        </is>
      </c>
      <c r="M5829" s="58" t="inlineStr">
        <is>
          <t>No</t>
        </is>
      </c>
      <c r="N5829" s="58" t="inlineStr">
        <is>
          <t>No</t>
        </is>
      </c>
      <c r="O5829" s="58" t="inlineStr">
        <is>
          <t>Yes</t>
        </is>
      </c>
      <c r="P5829" s="58" t="inlineStr">
        <is>
          <t>Month-to-month</t>
        </is>
      </c>
      <c r="Q5829" s="58" t="inlineStr">
        <is>
          <t>Yes</t>
        </is>
      </c>
      <c r="R5829" s="58" t="inlineStr">
        <is>
          <t>Credit card (automatic)</t>
        </is>
      </c>
      <c r="S5829" s="123" t="n">
        <v>90.05</v>
      </c>
      <c r="T5829" s="58" t="inlineStr">
        <is>
          <t>3097</t>
        </is>
      </c>
      <c r="U5829" s="58" t="inlineStr">
        <is>
          <t>No</t>
        </is>
      </c>
      <c r="V5829" s="123">
        <f>IFERROR(VALUE(TRIM(T5829)),S5829*F5829)</f>
        <v/>
      </c>
      <c r="W5829" s="58">
        <f>IF(F5829&lt;=12,"0-12 mo",IF(F5829&lt;=24,"13-24 mo",IF(F5829&lt;=48,"25-48 mo","49+ mo")))</f>
        <v/>
      </c>
      <c r="X5829" s="58">
        <f>IF(S5829&lt;=35.5,"Q1 Low",IF(S5829&lt;=70.35,"Q2 Mid-Low",IF(S5829&lt;=89.85,"Q3 Mid-High","Q4 High")))</f>
        <v/>
      </c>
      <c r="Y5829" s="58">
        <f>IF(U5829="Yes",1,0)</f>
        <v/>
      </c>
      <c r="Z5829" s="58">
        <f>IF(P5829="Month-to-month",1,0)+IF(M5829="No",1,0)+IF(J5829="No",1,0)+IF(I5829="Fiber optic",1,0)+IF(Q5829="Yes",1,0)</f>
        <v/>
      </c>
    </row>
    <row r="5830" ht="15" customHeight="1" s="59">
      <c r="A5830" s="58" t="inlineStr">
        <is>
          <t>0402-OAMEN</t>
        </is>
      </c>
      <c r="B5830" s="58" t="inlineStr">
        <is>
          <t>Female</t>
        </is>
      </c>
      <c r="C5830" s="58" t="n">
        <v>0</v>
      </c>
      <c r="D5830" s="58" t="inlineStr">
        <is>
          <t>Yes</t>
        </is>
      </c>
      <c r="E5830" s="58" t="inlineStr">
        <is>
          <t>Yes</t>
        </is>
      </c>
      <c r="F5830" s="58" t="n">
        <v>72</v>
      </c>
      <c r="G5830" s="58" t="inlineStr">
        <is>
          <t>Yes</t>
        </is>
      </c>
      <c r="H5830" s="58" t="inlineStr">
        <is>
          <t>Yes</t>
        </is>
      </c>
      <c r="I5830" s="58" t="inlineStr">
        <is>
          <t>No</t>
        </is>
      </c>
      <c r="J5830" s="58" t="inlineStr">
        <is>
          <t>No internet service</t>
        </is>
      </c>
      <c r="K5830" s="58" t="inlineStr">
        <is>
          <t>No internet service</t>
        </is>
      </c>
      <c r="L5830" s="58" t="inlineStr">
        <is>
          <t>No internet service</t>
        </is>
      </c>
      <c r="M5830" s="58" t="inlineStr">
        <is>
          <t>No internet service</t>
        </is>
      </c>
      <c r="N5830" s="58" t="inlineStr">
        <is>
          <t>No internet service</t>
        </is>
      </c>
      <c r="O5830" s="58" t="inlineStr">
        <is>
          <t>No internet service</t>
        </is>
      </c>
      <c r="P5830" s="58" t="inlineStr">
        <is>
          <t>Two year</t>
        </is>
      </c>
      <c r="Q5830" s="58" t="inlineStr">
        <is>
          <t>No</t>
        </is>
      </c>
      <c r="R5830" s="58" t="inlineStr">
        <is>
          <t>Bank transfer (automatic)</t>
        </is>
      </c>
      <c r="S5830" s="123" t="n">
        <v>24.45</v>
      </c>
      <c r="T5830" s="58" t="inlineStr">
        <is>
          <t>1709.1</t>
        </is>
      </c>
      <c r="U5830" s="58" t="inlineStr">
        <is>
          <t>No</t>
        </is>
      </c>
      <c r="V5830" s="123">
        <f>IFERROR(VALUE(TRIM(T5830)),S5830*F5830)</f>
        <v/>
      </c>
      <c r="W5830" s="58">
        <f>IF(F5830&lt;=12,"0-12 mo",IF(F5830&lt;=24,"13-24 mo",IF(F5830&lt;=48,"25-48 mo","49+ mo")))</f>
        <v/>
      </c>
      <c r="X5830" s="58">
        <f>IF(S5830&lt;=35.5,"Q1 Low",IF(S5830&lt;=70.35,"Q2 Mid-Low",IF(S5830&lt;=89.85,"Q3 Mid-High","Q4 High")))</f>
        <v/>
      </c>
      <c r="Y5830" s="58">
        <f>IF(U5830="Yes",1,0)</f>
        <v/>
      </c>
      <c r="Z5830" s="58">
        <f>IF(P5830="Month-to-month",1,0)+IF(M5830="No",1,0)+IF(J5830="No",1,0)+IF(I5830="Fiber optic",1,0)+IF(Q5830="Yes",1,0)</f>
        <v/>
      </c>
    </row>
    <row r="5831" ht="15" customHeight="1" s="59">
      <c r="A5831" s="58" t="inlineStr">
        <is>
          <t>6933-VLYFX</t>
        </is>
      </c>
      <c r="B5831" s="58" t="inlineStr">
        <is>
          <t>Male</t>
        </is>
      </c>
      <c r="C5831" s="58" t="n">
        <v>0</v>
      </c>
      <c r="D5831" s="58" t="inlineStr">
        <is>
          <t>Yes</t>
        </is>
      </c>
      <c r="E5831" s="58" t="inlineStr">
        <is>
          <t>Yes</t>
        </is>
      </c>
      <c r="F5831" s="58" t="n">
        <v>31</v>
      </c>
      <c r="G5831" s="58" t="inlineStr">
        <is>
          <t>No</t>
        </is>
      </c>
      <c r="H5831" s="58" t="inlineStr">
        <is>
          <t>No phone service</t>
        </is>
      </c>
      <c r="I5831" s="58" t="inlineStr">
        <is>
          <t>DSL</t>
        </is>
      </c>
      <c r="J5831" s="58" t="inlineStr">
        <is>
          <t>Yes</t>
        </is>
      </c>
      <c r="K5831" s="58" t="inlineStr">
        <is>
          <t>No</t>
        </is>
      </c>
      <c r="L5831" s="58" t="inlineStr">
        <is>
          <t>Yes</t>
        </is>
      </c>
      <c r="M5831" s="58" t="inlineStr">
        <is>
          <t>Yes</t>
        </is>
      </c>
      <c r="N5831" s="58" t="inlineStr">
        <is>
          <t>Yes</t>
        </is>
      </c>
      <c r="O5831" s="58" t="inlineStr">
        <is>
          <t>Yes</t>
        </is>
      </c>
      <c r="P5831" s="58" t="inlineStr">
        <is>
          <t>One year</t>
        </is>
      </c>
      <c r="Q5831" s="58" t="inlineStr">
        <is>
          <t>No</t>
        </is>
      </c>
      <c r="R5831" s="58" t="inlineStr">
        <is>
          <t>Electronic check</t>
        </is>
      </c>
      <c r="S5831" s="123" t="n">
        <v>59.95</v>
      </c>
      <c r="T5831" s="58" t="inlineStr">
        <is>
          <t>1848.8</t>
        </is>
      </c>
      <c r="U5831" s="58" t="inlineStr">
        <is>
          <t>No</t>
        </is>
      </c>
      <c r="V5831" s="123">
        <f>IFERROR(VALUE(TRIM(T5831)),S5831*F5831)</f>
        <v/>
      </c>
      <c r="W5831" s="58">
        <f>IF(F5831&lt;=12,"0-12 mo",IF(F5831&lt;=24,"13-24 mo",IF(F5831&lt;=48,"25-48 mo","49+ mo")))</f>
        <v/>
      </c>
      <c r="X5831" s="58">
        <f>IF(S5831&lt;=35.5,"Q1 Low",IF(S5831&lt;=70.35,"Q2 Mid-Low",IF(S5831&lt;=89.85,"Q3 Mid-High","Q4 High")))</f>
        <v/>
      </c>
      <c r="Y5831" s="58">
        <f>IF(U5831="Yes",1,0)</f>
        <v/>
      </c>
      <c r="Z5831" s="58">
        <f>IF(P5831="Month-to-month",1,0)+IF(M5831="No",1,0)+IF(J5831="No",1,0)+IF(I5831="Fiber optic",1,0)+IF(Q5831="Yes",1,0)</f>
        <v/>
      </c>
    </row>
    <row r="5832" ht="15" customHeight="1" s="59">
      <c r="A5832" s="58" t="inlineStr">
        <is>
          <t>6754-WKSHP</t>
        </is>
      </c>
      <c r="B5832" s="58" t="inlineStr">
        <is>
          <t>Male</t>
        </is>
      </c>
      <c r="C5832" s="58" t="n">
        <v>0</v>
      </c>
      <c r="D5832" s="58" t="inlineStr">
        <is>
          <t>No</t>
        </is>
      </c>
      <c r="E5832" s="58" t="inlineStr">
        <is>
          <t>Yes</t>
        </is>
      </c>
      <c r="F5832" s="58" t="n">
        <v>30</v>
      </c>
      <c r="G5832" s="58" t="inlineStr">
        <is>
          <t>Yes</t>
        </is>
      </c>
      <c r="H5832" s="58" t="inlineStr">
        <is>
          <t>Yes</t>
        </is>
      </c>
      <c r="I5832" s="58" t="inlineStr">
        <is>
          <t>No</t>
        </is>
      </c>
      <c r="J5832" s="58" t="inlineStr">
        <is>
          <t>No internet service</t>
        </is>
      </c>
      <c r="K5832" s="58" t="inlineStr">
        <is>
          <t>No internet service</t>
        </is>
      </c>
      <c r="L5832" s="58" t="inlineStr">
        <is>
          <t>No internet service</t>
        </is>
      </c>
      <c r="M5832" s="58" t="inlineStr">
        <is>
          <t>No internet service</t>
        </is>
      </c>
      <c r="N5832" s="58" t="inlineStr">
        <is>
          <t>No internet service</t>
        </is>
      </c>
      <c r="O5832" s="58" t="inlineStr">
        <is>
          <t>No internet service</t>
        </is>
      </c>
      <c r="P5832" s="58" t="inlineStr">
        <is>
          <t>One year</t>
        </is>
      </c>
      <c r="Q5832" s="58" t="inlineStr">
        <is>
          <t>No</t>
        </is>
      </c>
      <c r="R5832" s="58" t="inlineStr">
        <is>
          <t>Bank transfer (automatic)</t>
        </is>
      </c>
      <c r="S5832" s="123" t="n">
        <v>25.35</v>
      </c>
      <c r="T5832" s="58" t="inlineStr">
        <is>
          <t>723.3</t>
        </is>
      </c>
      <c r="U5832" s="58" t="inlineStr">
        <is>
          <t>No</t>
        </is>
      </c>
      <c r="V5832" s="123">
        <f>IFERROR(VALUE(TRIM(T5832)),S5832*F5832)</f>
        <v/>
      </c>
      <c r="W5832" s="58">
        <f>IF(F5832&lt;=12,"0-12 mo",IF(F5832&lt;=24,"13-24 mo",IF(F5832&lt;=48,"25-48 mo","49+ mo")))</f>
        <v/>
      </c>
      <c r="X5832" s="58">
        <f>IF(S5832&lt;=35.5,"Q1 Low",IF(S5832&lt;=70.35,"Q2 Mid-Low",IF(S5832&lt;=89.85,"Q3 Mid-High","Q4 High")))</f>
        <v/>
      </c>
      <c r="Y5832" s="58">
        <f>IF(U5832="Yes",1,0)</f>
        <v/>
      </c>
      <c r="Z5832" s="58">
        <f>IF(P5832="Month-to-month",1,0)+IF(M5832="No",1,0)+IF(J5832="No",1,0)+IF(I5832="Fiber optic",1,0)+IF(Q5832="Yes",1,0)</f>
        <v/>
      </c>
    </row>
    <row r="5833" ht="15" customHeight="1" s="59">
      <c r="A5833" s="58" t="inlineStr">
        <is>
          <t>9846-GKXAS</t>
        </is>
      </c>
      <c r="B5833" s="58" t="inlineStr">
        <is>
          <t>Female</t>
        </is>
      </c>
      <c r="C5833" s="58" t="n">
        <v>0</v>
      </c>
      <c r="D5833" s="58" t="inlineStr">
        <is>
          <t>No</t>
        </is>
      </c>
      <c r="E5833" s="58" t="inlineStr">
        <is>
          <t>No</t>
        </is>
      </c>
      <c r="F5833" s="58" t="n">
        <v>9</v>
      </c>
      <c r="G5833" s="58" t="inlineStr">
        <is>
          <t>Yes</t>
        </is>
      </c>
      <c r="H5833" s="58" t="inlineStr">
        <is>
          <t>No</t>
        </is>
      </c>
      <c r="I5833" s="58" t="inlineStr">
        <is>
          <t>Fiber optic</t>
        </is>
      </c>
      <c r="J5833" s="58" t="inlineStr">
        <is>
          <t>No</t>
        </is>
      </c>
      <c r="K5833" s="58" t="inlineStr">
        <is>
          <t>No</t>
        </is>
      </c>
      <c r="L5833" s="58" t="inlineStr">
        <is>
          <t>No</t>
        </is>
      </c>
      <c r="M5833" s="58" t="inlineStr">
        <is>
          <t>No</t>
        </is>
      </c>
      <c r="N5833" s="58" t="inlineStr">
        <is>
          <t>Yes</t>
        </is>
      </c>
      <c r="O5833" s="58" t="inlineStr">
        <is>
          <t>Yes</t>
        </is>
      </c>
      <c r="P5833" s="58" t="inlineStr">
        <is>
          <t>Month-to-month</t>
        </is>
      </c>
      <c r="Q5833" s="58" t="inlineStr">
        <is>
          <t>Yes</t>
        </is>
      </c>
      <c r="R5833" s="58" t="inlineStr">
        <is>
          <t>Bank transfer (automatic)</t>
        </is>
      </c>
      <c r="S5833" s="123" t="n">
        <v>90.8</v>
      </c>
      <c r="T5833" s="58" t="inlineStr">
        <is>
          <t>809.75</t>
        </is>
      </c>
      <c r="U5833" s="58" t="inlineStr">
        <is>
          <t>Yes</t>
        </is>
      </c>
      <c r="V5833" s="123">
        <f>IFERROR(VALUE(TRIM(T5833)),S5833*F5833)</f>
        <v/>
      </c>
      <c r="W5833" s="58">
        <f>IF(F5833&lt;=12,"0-12 mo",IF(F5833&lt;=24,"13-24 mo",IF(F5833&lt;=48,"25-48 mo","49+ mo")))</f>
        <v/>
      </c>
      <c r="X5833" s="58">
        <f>IF(S5833&lt;=35.5,"Q1 Low",IF(S5833&lt;=70.35,"Q2 Mid-Low",IF(S5833&lt;=89.85,"Q3 Mid-High","Q4 High")))</f>
        <v/>
      </c>
      <c r="Y5833" s="58">
        <f>IF(U5833="Yes",1,0)</f>
        <v/>
      </c>
      <c r="Z5833" s="58">
        <f>IF(P5833="Month-to-month",1,0)+IF(M5833="No",1,0)+IF(J5833="No",1,0)+IF(I5833="Fiber optic",1,0)+IF(Q5833="Yes",1,0)</f>
        <v/>
      </c>
    </row>
    <row r="5834" ht="15" customHeight="1" s="59">
      <c r="A5834" s="58" t="inlineStr">
        <is>
          <t>6017-PPLPX</t>
        </is>
      </c>
      <c r="B5834" s="58" t="inlineStr">
        <is>
          <t>Male</t>
        </is>
      </c>
      <c r="C5834" s="58" t="n">
        <v>0</v>
      </c>
      <c r="D5834" s="58" t="inlineStr">
        <is>
          <t>Yes</t>
        </is>
      </c>
      <c r="E5834" s="58" t="inlineStr">
        <is>
          <t>Yes</t>
        </is>
      </c>
      <c r="F5834" s="58" t="n">
        <v>20</v>
      </c>
      <c r="G5834" s="58" t="inlineStr">
        <is>
          <t>Yes</t>
        </is>
      </c>
      <c r="H5834" s="58" t="inlineStr">
        <is>
          <t>No</t>
        </is>
      </c>
      <c r="I5834" s="58" t="inlineStr">
        <is>
          <t>Fiber optic</t>
        </is>
      </c>
      <c r="J5834" s="58" t="inlineStr">
        <is>
          <t>No</t>
        </is>
      </c>
      <c r="K5834" s="58" t="inlineStr">
        <is>
          <t>No</t>
        </is>
      </c>
      <c r="L5834" s="58" t="inlineStr">
        <is>
          <t>No</t>
        </is>
      </c>
      <c r="M5834" s="58" t="inlineStr">
        <is>
          <t>No</t>
        </is>
      </c>
      <c r="N5834" s="58" t="inlineStr">
        <is>
          <t>No</t>
        </is>
      </c>
      <c r="O5834" s="58" t="inlineStr">
        <is>
          <t>No</t>
        </is>
      </c>
      <c r="P5834" s="58" t="inlineStr">
        <is>
          <t>Month-to-month</t>
        </is>
      </c>
      <c r="Q5834" s="58" t="inlineStr">
        <is>
          <t>Yes</t>
        </is>
      </c>
      <c r="R5834" s="58" t="inlineStr">
        <is>
          <t>Electronic check</t>
        </is>
      </c>
      <c r="S5834" s="123" t="n">
        <v>70.45</v>
      </c>
      <c r="T5834" s="58" t="inlineStr">
        <is>
          <t>1470.95</t>
        </is>
      </c>
      <c r="U5834" s="58" t="inlineStr">
        <is>
          <t>Yes</t>
        </is>
      </c>
      <c r="V5834" s="123">
        <f>IFERROR(VALUE(TRIM(T5834)),S5834*F5834)</f>
        <v/>
      </c>
      <c r="W5834" s="58">
        <f>IF(F5834&lt;=12,"0-12 mo",IF(F5834&lt;=24,"13-24 mo",IF(F5834&lt;=48,"25-48 mo","49+ mo")))</f>
        <v/>
      </c>
      <c r="X5834" s="58">
        <f>IF(S5834&lt;=35.5,"Q1 Low",IF(S5834&lt;=70.35,"Q2 Mid-Low",IF(S5834&lt;=89.85,"Q3 Mid-High","Q4 High")))</f>
        <v/>
      </c>
      <c r="Y5834" s="58">
        <f>IF(U5834="Yes",1,0)</f>
        <v/>
      </c>
      <c r="Z5834" s="58">
        <f>IF(P5834="Month-to-month",1,0)+IF(M5834="No",1,0)+IF(J5834="No",1,0)+IF(I5834="Fiber optic",1,0)+IF(Q5834="Yes",1,0)</f>
        <v/>
      </c>
    </row>
    <row r="5835" ht="15" customHeight="1" s="59">
      <c r="A5835" s="58" t="inlineStr">
        <is>
          <t>4976-LNFVV</t>
        </is>
      </c>
      <c r="B5835" s="58" t="inlineStr">
        <is>
          <t>Male</t>
        </is>
      </c>
      <c r="C5835" s="58" t="n">
        <v>1</v>
      </c>
      <c r="D5835" s="58" t="inlineStr">
        <is>
          <t>Yes</t>
        </is>
      </c>
      <c r="E5835" s="58" t="inlineStr">
        <is>
          <t>No</t>
        </is>
      </c>
      <c r="F5835" s="58" t="n">
        <v>19</v>
      </c>
      <c r="G5835" s="58" t="inlineStr">
        <is>
          <t>No</t>
        </is>
      </c>
      <c r="H5835" s="58" t="inlineStr">
        <is>
          <t>No phone service</t>
        </is>
      </c>
      <c r="I5835" s="58" t="inlineStr">
        <is>
          <t>DSL</t>
        </is>
      </c>
      <c r="J5835" s="58" t="inlineStr">
        <is>
          <t>No</t>
        </is>
      </c>
      <c r="K5835" s="58" t="inlineStr">
        <is>
          <t>Yes</t>
        </is>
      </c>
      <c r="L5835" s="58" t="inlineStr">
        <is>
          <t>Yes</t>
        </is>
      </c>
      <c r="M5835" s="58" t="inlineStr">
        <is>
          <t>No</t>
        </is>
      </c>
      <c r="N5835" s="58" t="inlineStr">
        <is>
          <t>No</t>
        </is>
      </c>
      <c r="O5835" s="58" t="inlineStr">
        <is>
          <t>No</t>
        </is>
      </c>
      <c r="P5835" s="58" t="inlineStr">
        <is>
          <t>Month-to-month</t>
        </is>
      </c>
      <c r="Q5835" s="58" t="inlineStr">
        <is>
          <t>Yes</t>
        </is>
      </c>
      <c r="R5835" s="58" t="inlineStr">
        <is>
          <t>Credit card (automatic)</t>
        </is>
      </c>
      <c r="S5835" s="123" t="n">
        <v>34.3</v>
      </c>
      <c r="T5835" s="58" t="inlineStr">
        <is>
          <t>577.15</t>
        </is>
      </c>
      <c r="U5835" s="58" t="inlineStr">
        <is>
          <t>No</t>
        </is>
      </c>
      <c r="V5835" s="123">
        <f>IFERROR(VALUE(TRIM(T5835)),S5835*F5835)</f>
        <v/>
      </c>
      <c r="W5835" s="58">
        <f>IF(F5835&lt;=12,"0-12 mo",IF(F5835&lt;=24,"13-24 mo",IF(F5835&lt;=48,"25-48 mo","49+ mo")))</f>
        <v/>
      </c>
      <c r="X5835" s="58">
        <f>IF(S5835&lt;=35.5,"Q1 Low",IF(S5835&lt;=70.35,"Q2 Mid-Low",IF(S5835&lt;=89.85,"Q3 Mid-High","Q4 High")))</f>
        <v/>
      </c>
      <c r="Y5835" s="58">
        <f>IF(U5835="Yes",1,0)</f>
        <v/>
      </c>
      <c r="Z5835" s="58">
        <f>IF(P5835="Month-to-month",1,0)+IF(M5835="No",1,0)+IF(J5835="No",1,0)+IF(I5835="Fiber optic",1,0)+IF(Q5835="Yes",1,0)</f>
        <v/>
      </c>
    </row>
    <row r="5836" ht="15" customHeight="1" s="59">
      <c r="A5836" s="58" t="inlineStr">
        <is>
          <t>5055-MGMGF</t>
        </is>
      </c>
      <c r="B5836" s="58" t="inlineStr">
        <is>
          <t>Female</t>
        </is>
      </c>
      <c r="C5836" s="58" t="n">
        <v>0</v>
      </c>
      <c r="D5836" s="58" t="inlineStr">
        <is>
          <t>Yes</t>
        </is>
      </c>
      <c r="E5836" s="58" t="inlineStr">
        <is>
          <t>No</t>
        </is>
      </c>
      <c r="F5836" s="58" t="n">
        <v>65</v>
      </c>
      <c r="G5836" s="58" t="inlineStr">
        <is>
          <t>Yes</t>
        </is>
      </c>
      <c r="H5836" s="58" t="inlineStr">
        <is>
          <t>Yes</t>
        </is>
      </c>
      <c r="I5836" s="58" t="inlineStr">
        <is>
          <t>Fiber optic</t>
        </is>
      </c>
      <c r="J5836" s="58" t="inlineStr">
        <is>
          <t>Yes</t>
        </is>
      </c>
      <c r="K5836" s="58" t="inlineStr">
        <is>
          <t>No</t>
        </is>
      </c>
      <c r="L5836" s="58" t="inlineStr">
        <is>
          <t>Yes</t>
        </is>
      </c>
      <c r="M5836" s="58" t="inlineStr">
        <is>
          <t>No</t>
        </is>
      </c>
      <c r="N5836" s="58" t="inlineStr">
        <is>
          <t>Yes</t>
        </is>
      </c>
      <c r="O5836" s="58" t="inlineStr">
        <is>
          <t>Yes</t>
        </is>
      </c>
      <c r="P5836" s="58" t="inlineStr">
        <is>
          <t>Month-to-month</t>
        </is>
      </c>
      <c r="Q5836" s="58" t="inlineStr">
        <is>
          <t>Yes</t>
        </is>
      </c>
      <c r="R5836" s="58" t="inlineStr">
        <is>
          <t>Electronic check</t>
        </is>
      </c>
      <c r="S5836" s="123" t="n">
        <v>105.05</v>
      </c>
      <c r="T5836" s="58" t="inlineStr">
        <is>
          <t>6914.95</t>
        </is>
      </c>
      <c r="U5836" s="58" t="inlineStr">
        <is>
          <t>No</t>
        </is>
      </c>
      <c r="V5836" s="123">
        <f>IFERROR(VALUE(TRIM(T5836)),S5836*F5836)</f>
        <v/>
      </c>
      <c r="W5836" s="58">
        <f>IF(F5836&lt;=12,"0-12 mo",IF(F5836&lt;=24,"13-24 mo",IF(F5836&lt;=48,"25-48 mo","49+ mo")))</f>
        <v/>
      </c>
      <c r="X5836" s="58">
        <f>IF(S5836&lt;=35.5,"Q1 Low",IF(S5836&lt;=70.35,"Q2 Mid-Low",IF(S5836&lt;=89.85,"Q3 Mid-High","Q4 High")))</f>
        <v/>
      </c>
      <c r="Y5836" s="58">
        <f>IF(U5836="Yes",1,0)</f>
        <v/>
      </c>
      <c r="Z5836" s="58">
        <f>IF(P5836="Month-to-month",1,0)+IF(M5836="No",1,0)+IF(J5836="No",1,0)+IF(I5836="Fiber optic",1,0)+IF(Q5836="Yes",1,0)</f>
        <v/>
      </c>
    </row>
    <row r="5837" ht="15" customHeight="1" s="59">
      <c r="A5837" s="58" t="inlineStr">
        <is>
          <t>4641-FROLU</t>
        </is>
      </c>
      <c r="B5837" s="58" t="inlineStr">
        <is>
          <t>Female</t>
        </is>
      </c>
      <c r="C5837" s="58" t="n">
        <v>0</v>
      </c>
      <c r="D5837" s="58" t="inlineStr">
        <is>
          <t>Yes</t>
        </is>
      </c>
      <c r="E5837" s="58" t="inlineStr">
        <is>
          <t>Yes</t>
        </is>
      </c>
      <c r="F5837" s="58" t="n">
        <v>30</v>
      </c>
      <c r="G5837" s="58" t="inlineStr">
        <is>
          <t>Yes</t>
        </is>
      </c>
      <c r="H5837" s="58" t="inlineStr">
        <is>
          <t>No</t>
        </is>
      </c>
      <c r="I5837" s="58" t="inlineStr">
        <is>
          <t>No</t>
        </is>
      </c>
      <c r="J5837" s="58" t="inlineStr">
        <is>
          <t>No internet service</t>
        </is>
      </c>
      <c r="K5837" s="58" t="inlineStr">
        <is>
          <t>No internet service</t>
        </is>
      </c>
      <c r="L5837" s="58" t="inlineStr">
        <is>
          <t>No internet service</t>
        </is>
      </c>
      <c r="M5837" s="58" t="inlineStr">
        <is>
          <t>No internet service</t>
        </is>
      </c>
      <c r="N5837" s="58" t="inlineStr">
        <is>
          <t>No internet service</t>
        </is>
      </c>
      <c r="O5837" s="58" t="inlineStr">
        <is>
          <t>No internet service</t>
        </is>
      </c>
      <c r="P5837" s="58" t="inlineStr">
        <is>
          <t>Two year</t>
        </is>
      </c>
      <c r="Q5837" s="58" t="inlineStr">
        <is>
          <t>No</t>
        </is>
      </c>
      <c r="R5837" s="58" t="inlineStr">
        <is>
          <t>Mailed check</t>
        </is>
      </c>
      <c r="S5837" s="123" t="n">
        <v>19.3</v>
      </c>
      <c r="T5837" s="58" t="inlineStr">
        <is>
          <t>602.9</t>
        </is>
      </c>
      <c r="U5837" s="58" t="inlineStr">
        <is>
          <t>No</t>
        </is>
      </c>
      <c r="V5837" s="123">
        <f>IFERROR(VALUE(TRIM(T5837)),S5837*F5837)</f>
        <v/>
      </c>
      <c r="W5837" s="58">
        <f>IF(F5837&lt;=12,"0-12 mo",IF(F5837&lt;=24,"13-24 mo",IF(F5837&lt;=48,"25-48 mo","49+ mo")))</f>
        <v/>
      </c>
      <c r="X5837" s="58">
        <f>IF(S5837&lt;=35.5,"Q1 Low",IF(S5837&lt;=70.35,"Q2 Mid-Low",IF(S5837&lt;=89.85,"Q3 Mid-High","Q4 High")))</f>
        <v/>
      </c>
      <c r="Y5837" s="58">
        <f>IF(U5837="Yes",1,0)</f>
        <v/>
      </c>
      <c r="Z5837" s="58">
        <f>IF(P5837="Month-to-month",1,0)+IF(M5837="No",1,0)+IF(J5837="No",1,0)+IF(I5837="Fiber optic",1,0)+IF(Q5837="Yes",1,0)</f>
        <v/>
      </c>
    </row>
    <row r="5838" ht="15" customHeight="1" s="59">
      <c r="A5838" s="58" t="inlineStr">
        <is>
          <t>2862-JVEOY</t>
        </is>
      </c>
      <c r="B5838" s="58" t="inlineStr">
        <is>
          <t>Male</t>
        </is>
      </c>
      <c r="C5838" s="58" t="n">
        <v>0</v>
      </c>
      <c r="D5838" s="58" t="inlineStr">
        <is>
          <t>No</t>
        </is>
      </c>
      <c r="E5838" s="58" t="inlineStr">
        <is>
          <t>No</t>
        </is>
      </c>
      <c r="F5838" s="58" t="n">
        <v>6</v>
      </c>
      <c r="G5838" s="58" t="inlineStr">
        <is>
          <t>Yes</t>
        </is>
      </c>
      <c r="H5838" s="58" t="inlineStr">
        <is>
          <t>No</t>
        </is>
      </c>
      <c r="I5838" s="58" t="inlineStr">
        <is>
          <t>No</t>
        </is>
      </c>
      <c r="J5838" s="58" t="inlineStr">
        <is>
          <t>No internet service</t>
        </is>
      </c>
      <c r="K5838" s="58" t="inlineStr">
        <is>
          <t>No internet service</t>
        </is>
      </c>
      <c r="L5838" s="58" t="inlineStr">
        <is>
          <t>No internet service</t>
        </is>
      </c>
      <c r="M5838" s="58" t="inlineStr">
        <is>
          <t>No internet service</t>
        </is>
      </c>
      <c r="N5838" s="58" t="inlineStr">
        <is>
          <t>No internet service</t>
        </is>
      </c>
      <c r="O5838" s="58" t="inlineStr">
        <is>
          <t>No internet service</t>
        </is>
      </c>
      <c r="P5838" s="58" t="inlineStr">
        <is>
          <t>One year</t>
        </is>
      </c>
      <c r="Q5838" s="58" t="inlineStr">
        <is>
          <t>No</t>
        </is>
      </c>
      <c r="R5838" s="58" t="inlineStr">
        <is>
          <t>Mailed check</t>
        </is>
      </c>
      <c r="S5838" s="123" t="n">
        <v>19.15</v>
      </c>
      <c r="T5838" s="58" t="inlineStr">
        <is>
          <t>124.4</t>
        </is>
      </c>
      <c r="U5838" s="58" t="inlineStr">
        <is>
          <t>No</t>
        </is>
      </c>
      <c r="V5838" s="123">
        <f>IFERROR(VALUE(TRIM(T5838)),S5838*F5838)</f>
        <v/>
      </c>
      <c r="W5838" s="58">
        <f>IF(F5838&lt;=12,"0-12 mo",IF(F5838&lt;=24,"13-24 mo",IF(F5838&lt;=48,"25-48 mo","49+ mo")))</f>
        <v/>
      </c>
      <c r="X5838" s="58">
        <f>IF(S5838&lt;=35.5,"Q1 Low",IF(S5838&lt;=70.35,"Q2 Mid-Low",IF(S5838&lt;=89.85,"Q3 Mid-High","Q4 High")))</f>
        <v/>
      </c>
      <c r="Y5838" s="58">
        <f>IF(U5838="Yes",1,0)</f>
        <v/>
      </c>
      <c r="Z5838" s="58">
        <f>IF(P5838="Month-to-month",1,0)+IF(M5838="No",1,0)+IF(J5838="No",1,0)+IF(I5838="Fiber optic",1,0)+IF(Q5838="Yes",1,0)</f>
        <v/>
      </c>
    </row>
    <row r="5839" ht="15" customHeight="1" s="59">
      <c r="A5839" s="58" t="inlineStr">
        <is>
          <t>2969-QWUBZ</t>
        </is>
      </c>
      <c r="B5839" s="58" t="inlineStr">
        <is>
          <t>Female</t>
        </is>
      </c>
      <c r="C5839" s="58" t="n">
        <v>0</v>
      </c>
      <c r="D5839" s="58" t="inlineStr">
        <is>
          <t>No</t>
        </is>
      </c>
      <c r="E5839" s="58" t="inlineStr">
        <is>
          <t>No</t>
        </is>
      </c>
      <c r="F5839" s="58" t="n">
        <v>2</v>
      </c>
      <c r="G5839" s="58" t="inlineStr">
        <is>
          <t>No</t>
        </is>
      </c>
      <c r="H5839" s="58" t="inlineStr">
        <is>
          <t>No phone service</t>
        </is>
      </c>
      <c r="I5839" s="58" t="inlineStr">
        <is>
          <t>DSL</t>
        </is>
      </c>
      <c r="J5839" s="58" t="inlineStr">
        <is>
          <t>No</t>
        </is>
      </c>
      <c r="K5839" s="58" t="inlineStr">
        <is>
          <t>Yes</t>
        </is>
      </c>
      <c r="L5839" s="58" t="inlineStr">
        <is>
          <t>No</t>
        </is>
      </c>
      <c r="M5839" s="58" t="inlineStr">
        <is>
          <t>No</t>
        </is>
      </c>
      <c r="N5839" s="58" t="inlineStr">
        <is>
          <t>Yes</t>
        </is>
      </c>
      <c r="O5839" s="58" t="inlineStr">
        <is>
          <t>Yes</t>
        </is>
      </c>
      <c r="P5839" s="58" t="inlineStr">
        <is>
          <t>Month-to-month</t>
        </is>
      </c>
      <c r="Q5839" s="58" t="inlineStr">
        <is>
          <t>No</t>
        </is>
      </c>
      <c r="R5839" s="58" t="inlineStr">
        <is>
          <t>Electronic check</t>
        </is>
      </c>
      <c r="S5839" s="123" t="n">
        <v>51.4</v>
      </c>
      <c r="T5839" s="58" t="inlineStr">
        <is>
          <t>96.8</t>
        </is>
      </c>
      <c r="U5839" s="58" t="inlineStr">
        <is>
          <t>No</t>
        </is>
      </c>
      <c r="V5839" s="123">
        <f>IFERROR(VALUE(TRIM(T5839)),S5839*F5839)</f>
        <v/>
      </c>
      <c r="W5839" s="58">
        <f>IF(F5839&lt;=12,"0-12 mo",IF(F5839&lt;=24,"13-24 mo",IF(F5839&lt;=48,"25-48 mo","49+ mo")))</f>
        <v/>
      </c>
      <c r="X5839" s="58">
        <f>IF(S5839&lt;=35.5,"Q1 Low",IF(S5839&lt;=70.35,"Q2 Mid-Low",IF(S5839&lt;=89.85,"Q3 Mid-High","Q4 High")))</f>
        <v/>
      </c>
      <c r="Y5839" s="58">
        <f>IF(U5839="Yes",1,0)</f>
        <v/>
      </c>
      <c r="Z5839" s="58">
        <f>IF(P5839="Month-to-month",1,0)+IF(M5839="No",1,0)+IF(J5839="No",1,0)+IF(I5839="Fiber optic",1,0)+IF(Q5839="Yes",1,0)</f>
        <v/>
      </c>
    </row>
    <row r="5840" ht="15" customHeight="1" s="59">
      <c r="A5840" s="58" t="inlineStr">
        <is>
          <t>9822-BIIGN</t>
        </is>
      </c>
      <c r="B5840" s="58" t="inlineStr">
        <is>
          <t>Male</t>
        </is>
      </c>
      <c r="C5840" s="58" t="n">
        <v>0</v>
      </c>
      <c r="D5840" s="58" t="inlineStr">
        <is>
          <t>Yes</t>
        </is>
      </c>
      <c r="E5840" s="58" t="inlineStr">
        <is>
          <t>Yes</t>
        </is>
      </c>
      <c r="F5840" s="58" t="n">
        <v>53</v>
      </c>
      <c r="G5840" s="58" t="inlineStr">
        <is>
          <t>Yes</t>
        </is>
      </c>
      <c r="H5840" s="58" t="inlineStr">
        <is>
          <t>Yes</t>
        </is>
      </c>
      <c r="I5840" s="58" t="inlineStr">
        <is>
          <t>DSL</t>
        </is>
      </c>
      <c r="J5840" s="58" t="inlineStr">
        <is>
          <t>Yes</t>
        </is>
      </c>
      <c r="K5840" s="58" t="inlineStr">
        <is>
          <t>No</t>
        </is>
      </c>
      <c r="L5840" s="58" t="inlineStr">
        <is>
          <t>No</t>
        </is>
      </c>
      <c r="M5840" s="58" t="inlineStr">
        <is>
          <t>Yes</t>
        </is>
      </c>
      <c r="N5840" s="58" t="inlineStr">
        <is>
          <t>No</t>
        </is>
      </c>
      <c r="O5840" s="58" t="inlineStr">
        <is>
          <t>Yes</t>
        </is>
      </c>
      <c r="P5840" s="58" t="inlineStr">
        <is>
          <t>Month-to-month</t>
        </is>
      </c>
      <c r="Q5840" s="58" t="inlineStr">
        <is>
          <t>No</t>
        </is>
      </c>
      <c r="R5840" s="58" t="inlineStr">
        <is>
          <t>Electronic check</t>
        </is>
      </c>
      <c r="S5840" s="123" t="n">
        <v>71.84999999999999</v>
      </c>
      <c r="T5840" s="58" t="inlineStr">
        <is>
          <t>3827.9</t>
        </is>
      </c>
      <c r="U5840" s="58" t="inlineStr">
        <is>
          <t>No</t>
        </is>
      </c>
      <c r="V5840" s="123">
        <f>IFERROR(VALUE(TRIM(T5840)),S5840*F5840)</f>
        <v/>
      </c>
      <c r="W5840" s="58">
        <f>IF(F5840&lt;=12,"0-12 mo",IF(F5840&lt;=24,"13-24 mo",IF(F5840&lt;=48,"25-48 mo","49+ mo")))</f>
        <v/>
      </c>
      <c r="X5840" s="58">
        <f>IF(S5840&lt;=35.5,"Q1 Low",IF(S5840&lt;=70.35,"Q2 Mid-Low",IF(S5840&lt;=89.85,"Q3 Mid-High","Q4 High")))</f>
        <v/>
      </c>
      <c r="Y5840" s="58">
        <f>IF(U5840="Yes",1,0)</f>
        <v/>
      </c>
      <c r="Z5840" s="58">
        <f>IF(P5840="Month-to-month",1,0)+IF(M5840="No",1,0)+IF(J5840="No",1,0)+IF(I5840="Fiber optic",1,0)+IF(Q5840="Yes",1,0)</f>
        <v/>
      </c>
    </row>
    <row r="5841" ht="15" customHeight="1" s="59">
      <c r="A5841" s="58" t="inlineStr">
        <is>
          <t>2077-MPJQO</t>
        </is>
      </c>
      <c r="B5841" s="58" t="inlineStr">
        <is>
          <t>Male</t>
        </is>
      </c>
      <c r="C5841" s="58" t="n">
        <v>1</v>
      </c>
      <c r="D5841" s="58" t="inlineStr">
        <is>
          <t>Yes</t>
        </is>
      </c>
      <c r="E5841" s="58" t="inlineStr">
        <is>
          <t>No</t>
        </is>
      </c>
      <c r="F5841" s="58" t="n">
        <v>7</v>
      </c>
      <c r="G5841" s="58" t="inlineStr">
        <is>
          <t>Yes</t>
        </is>
      </c>
      <c r="H5841" s="58" t="inlineStr">
        <is>
          <t>Yes</t>
        </is>
      </c>
      <c r="I5841" s="58" t="inlineStr">
        <is>
          <t>Fiber optic</t>
        </is>
      </c>
      <c r="J5841" s="58" t="inlineStr">
        <is>
          <t>No</t>
        </is>
      </c>
      <c r="K5841" s="58" t="inlineStr">
        <is>
          <t>No</t>
        </is>
      </c>
      <c r="L5841" s="58" t="inlineStr">
        <is>
          <t>No</t>
        </is>
      </c>
      <c r="M5841" s="58" t="inlineStr">
        <is>
          <t>No</t>
        </is>
      </c>
      <c r="N5841" s="58" t="inlineStr">
        <is>
          <t>No</t>
        </is>
      </c>
      <c r="O5841" s="58" t="inlineStr">
        <is>
          <t>No</t>
        </is>
      </c>
      <c r="P5841" s="58" t="inlineStr">
        <is>
          <t>Month-to-month</t>
        </is>
      </c>
      <c r="Q5841" s="58" t="inlineStr">
        <is>
          <t>Yes</t>
        </is>
      </c>
      <c r="R5841" s="58" t="inlineStr">
        <is>
          <t>Electronic check</t>
        </is>
      </c>
      <c r="S5841" s="123" t="n">
        <v>75.40000000000001</v>
      </c>
      <c r="T5841" s="58" t="inlineStr">
        <is>
          <t>533.05</t>
        </is>
      </c>
      <c r="U5841" s="58" t="inlineStr">
        <is>
          <t>No</t>
        </is>
      </c>
      <c r="V5841" s="123">
        <f>IFERROR(VALUE(TRIM(T5841)),S5841*F5841)</f>
        <v/>
      </c>
      <c r="W5841" s="58">
        <f>IF(F5841&lt;=12,"0-12 mo",IF(F5841&lt;=24,"13-24 mo",IF(F5841&lt;=48,"25-48 mo","49+ mo")))</f>
        <v/>
      </c>
      <c r="X5841" s="58">
        <f>IF(S5841&lt;=35.5,"Q1 Low",IF(S5841&lt;=70.35,"Q2 Mid-Low",IF(S5841&lt;=89.85,"Q3 Mid-High","Q4 High")))</f>
        <v/>
      </c>
      <c r="Y5841" s="58">
        <f>IF(U5841="Yes",1,0)</f>
        <v/>
      </c>
      <c r="Z5841" s="58">
        <f>IF(P5841="Month-to-month",1,0)+IF(M5841="No",1,0)+IF(J5841="No",1,0)+IF(I5841="Fiber optic",1,0)+IF(Q5841="Yes",1,0)</f>
        <v/>
      </c>
    </row>
    <row r="5842" ht="15" customHeight="1" s="59">
      <c r="A5842" s="58" t="inlineStr">
        <is>
          <t>1534-OULXE</t>
        </is>
      </c>
      <c r="B5842" s="58" t="inlineStr">
        <is>
          <t>Female</t>
        </is>
      </c>
      <c r="C5842" s="58" t="n">
        <v>0</v>
      </c>
      <c r="D5842" s="58" t="inlineStr">
        <is>
          <t>Yes</t>
        </is>
      </c>
      <c r="E5842" s="58" t="inlineStr">
        <is>
          <t>Yes</t>
        </is>
      </c>
      <c r="F5842" s="58" t="n">
        <v>61</v>
      </c>
      <c r="G5842" s="58" t="inlineStr">
        <is>
          <t>Yes</t>
        </is>
      </c>
      <c r="H5842" s="58" t="inlineStr">
        <is>
          <t>No</t>
        </is>
      </c>
      <c r="I5842" s="58" t="inlineStr">
        <is>
          <t>DSL</t>
        </is>
      </c>
      <c r="J5842" s="58" t="inlineStr">
        <is>
          <t>Yes</t>
        </is>
      </c>
      <c r="K5842" s="58" t="inlineStr">
        <is>
          <t>No</t>
        </is>
      </c>
      <c r="L5842" s="58" t="inlineStr">
        <is>
          <t>No</t>
        </is>
      </c>
      <c r="M5842" s="58" t="inlineStr">
        <is>
          <t>No</t>
        </is>
      </c>
      <c r="N5842" s="58" t="inlineStr">
        <is>
          <t>No</t>
        </is>
      </c>
      <c r="O5842" s="58" t="inlineStr">
        <is>
          <t>No</t>
        </is>
      </c>
      <c r="P5842" s="58" t="inlineStr">
        <is>
          <t>One year</t>
        </is>
      </c>
      <c r="Q5842" s="58" t="inlineStr">
        <is>
          <t>Yes</t>
        </is>
      </c>
      <c r="R5842" s="58" t="inlineStr">
        <is>
          <t>Bank transfer (automatic)</t>
        </is>
      </c>
      <c r="S5842" s="123" t="n">
        <v>49.7</v>
      </c>
      <c r="T5842" s="58" t="inlineStr">
        <is>
          <t>2961.4</t>
        </is>
      </c>
      <c r="U5842" s="58" t="inlineStr">
        <is>
          <t>No</t>
        </is>
      </c>
      <c r="V5842" s="123">
        <f>IFERROR(VALUE(TRIM(T5842)),S5842*F5842)</f>
        <v/>
      </c>
      <c r="W5842" s="58">
        <f>IF(F5842&lt;=12,"0-12 mo",IF(F5842&lt;=24,"13-24 mo",IF(F5842&lt;=48,"25-48 mo","49+ mo")))</f>
        <v/>
      </c>
      <c r="X5842" s="58">
        <f>IF(S5842&lt;=35.5,"Q1 Low",IF(S5842&lt;=70.35,"Q2 Mid-Low",IF(S5842&lt;=89.85,"Q3 Mid-High","Q4 High")))</f>
        <v/>
      </c>
      <c r="Y5842" s="58">
        <f>IF(U5842="Yes",1,0)</f>
        <v/>
      </c>
      <c r="Z5842" s="58">
        <f>IF(P5842="Month-to-month",1,0)+IF(M5842="No",1,0)+IF(J5842="No",1,0)+IF(I5842="Fiber optic",1,0)+IF(Q5842="Yes",1,0)</f>
        <v/>
      </c>
    </row>
    <row r="5843" ht="15" customHeight="1" s="59">
      <c r="A5843" s="58" t="inlineStr">
        <is>
          <t>7136-RVDTZ</t>
        </is>
      </c>
      <c r="B5843" s="58" t="inlineStr">
        <is>
          <t>Male</t>
        </is>
      </c>
      <c r="C5843" s="58" t="n">
        <v>1</v>
      </c>
      <c r="D5843" s="58" t="inlineStr">
        <is>
          <t>No</t>
        </is>
      </c>
      <c r="E5843" s="58" t="inlineStr">
        <is>
          <t>No</t>
        </is>
      </c>
      <c r="F5843" s="58" t="n">
        <v>70</v>
      </c>
      <c r="G5843" s="58" t="inlineStr">
        <is>
          <t>No</t>
        </is>
      </c>
      <c r="H5843" s="58" t="inlineStr">
        <is>
          <t>No phone service</t>
        </is>
      </c>
      <c r="I5843" s="58" t="inlineStr">
        <is>
          <t>DSL</t>
        </is>
      </c>
      <c r="J5843" s="58" t="inlineStr">
        <is>
          <t>No</t>
        </is>
      </c>
      <c r="K5843" s="58" t="inlineStr">
        <is>
          <t>No</t>
        </is>
      </c>
      <c r="L5843" s="58" t="inlineStr">
        <is>
          <t>No</t>
        </is>
      </c>
      <c r="M5843" s="58" t="inlineStr">
        <is>
          <t>No</t>
        </is>
      </c>
      <c r="N5843" s="58" t="inlineStr">
        <is>
          <t>Yes</t>
        </is>
      </c>
      <c r="O5843" s="58" t="inlineStr">
        <is>
          <t>Yes</t>
        </is>
      </c>
      <c r="P5843" s="58" t="inlineStr">
        <is>
          <t>One year</t>
        </is>
      </c>
      <c r="Q5843" s="58" t="inlineStr">
        <is>
          <t>Yes</t>
        </is>
      </c>
      <c r="R5843" s="58" t="inlineStr">
        <is>
          <t>Electronic check</t>
        </is>
      </c>
      <c r="S5843" s="123" t="n">
        <v>45.25</v>
      </c>
      <c r="T5843" s="58" t="inlineStr">
        <is>
          <t>3264.45</t>
        </is>
      </c>
      <c r="U5843" s="58" t="inlineStr">
        <is>
          <t>Yes</t>
        </is>
      </c>
      <c r="V5843" s="123">
        <f>IFERROR(VALUE(TRIM(T5843)),S5843*F5843)</f>
        <v/>
      </c>
      <c r="W5843" s="58">
        <f>IF(F5843&lt;=12,"0-12 mo",IF(F5843&lt;=24,"13-24 mo",IF(F5843&lt;=48,"25-48 mo","49+ mo")))</f>
        <v/>
      </c>
      <c r="X5843" s="58">
        <f>IF(S5843&lt;=35.5,"Q1 Low",IF(S5843&lt;=70.35,"Q2 Mid-Low",IF(S5843&lt;=89.85,"Q3 Mid-High","Q4 High")))</f>
        <v/>
      </c>
      <c r="Y5843" s="58">
        <f>IF(U5843="Yes",1,0)</f>
        <v/>
      </c>
      <c r="Z5843" s="58">
        <f>IF(P5843="Month-to-month",1,0)+IF(M5843="No",1,0)+IF(J5843="No",1,0)+IF(I5843="Fiber optic",1,0)+IF(Q5843="Yes",1,0)</f>
        <v/>
      </c>
    </row>
    <row r="5844" ht="15" customHeight="1" s="59">
      <c r="A5844" s="58" t="inlineStr">
        <is>
          <t>2971-SGAFL</t>
        </is>
      </c>
      <c r="B5844" s="58" t="inlineStr">
        <is>
          <t>Female</t>
        </is>
      </c>
      <c r="C5844" s="58" t="n">
        <v>0</v>
      </c>
      <c r="D5844" s="58" t="inlineStr">
        <is>
          <t>No</t>
        </is>
      </c>
      <c r="E5844" s="58" t="inlineStr">
        <is>
          <t>No</t>
        </is>
      </c>
      <c r="F5844" s="58" t="n">
        <v>13</v>
      </c>
      <c r="G5844" s="58" t="inlineStr">
        <is>
          <t>Yes</t>
        </is>
      </c>
      <c r="H5844" s="58" t="inlineStr">
        <is>
          <t>Yes</t>
        </is>
      </c>
      <c r="I5844" s="58" t="inlineStr">
        <is>
          <t>DSL</t>
        </is>
      </c>
      <c r="J5844" s="58" t="inlineStr">
        <is>
          <t>Yes</t>
        </is>
      </c>
      <c r="K5844" s="58" t="inlineStr">
        <is>
          <t>No</t>
        </is>
      </c>
      <c r="L5844" s="58" t="inlineStr">
        <is>
          <t>Yes</t>
        </is>
      </c>
      <c r="M5844" s="58" t="inlineStr">
        <is>
          <t>No</t>
        </is>
      </c>
      <c r="N5844" s="58" t="inlineStr">
        <is>
          <t>Yes</t>
        </is>
      </c>
      <c r="O5844" s="58" t="inlineStr">
        <is>
          <t>Yes</t>
        </is>
      </c>
      <c r="P5844" s="58" t="inlineStr">
        <is>
          <t>Month-to-month</t>
        </is>
      </c>
      <c r="Q5844" s="58" t="inlineStr">
        <is>
          <t>Yes</t>
        </is>
      </c>
      <c r="R5844" s="58" t="inlineStr">
        <is>
          <t>Electronic check</t>
        </is>
      </c>
      <c r="S5844" s="123" t="n">
        <v>78.75</v>
      </c>
      <c r="T5844" s="58" t="inlineStr">
        <is>
          <t>995.35</t>
        </is>
      </c>
      <c r="U5844" s="58" t="inlineStr">
        <is>
          <t>No</t>
        </is>
      </c>
      <c r="V5844" s="123">
        <f>IFERROR(VALUE(TRIM(T5844)),S5844*F5844)</f>
        <v/>
      </c>
      <c r="W5844" s="58">
        <f>IF(F5844&lt;=12,"0-12 mo",IF(F5844&lt;=24,"13-24 mo",IF(F5844&lt;=48,"25-48 mo","49+ mo")))</f>
        <v/>
      </c>
      <c r="X5844" s="58">
        <f>IF(S5844&lt;=35.5,"Q1 Low",IF(S5844&lt;=70.35,"Q2 Mid-Low",IF(S5844&lt;=89.85,"Q3 Mid-High","Q4 High")))</f>
        <v/>
      </c>
      <c r="Y5844" s="58">
        <f>IF(U5844="Yes",1,0)</f>
        <v/>
      </c>
      <c r="Z5844" s="58">
        <f>IF(P5844="Month-to-month",1,0)+IF(M5844="No",1,0)+IF(J5844="No",1,0)+IF(I5844="Fiber optic",1,0)+IF(Q5844="Yes",1,0)</f>
        <v/>
      </c>
    </row>
    <row r="5845" ht="15" customHeight="1" s="59">
      <c r="A5845" s="58" t="inlineStr">
        <is>
          <t>1480-IVEVR</t>
        </is>
      </c>
      <c r="B5845" s="58" t="inlineStr">
        <is>
          <t>Male</t>
        </is>
      </c>
      <c r="C5845" s="58" t="n">
        <v>1</v>
      </c>
      <c r="D5845" s="58" t="inlineStr">
        <is>
          <t>Yes</t>
        </is>
      </c>
      <c r="E5845" s="58" t="inlineStr">
        <is>
          <t>No</t>
        </is>
      </c>
      <c r="F5845" s="58" t="n">
        <v>35</v>
      </c>
      <c r="G5845" s="58" t="inlineStr">
        <is>
          <t>Yes</t>
        </is>
      </c>
      <c r="H5845" s="58" t="inlineStr">
        <is>
          <t>Yes</t>
        </is>
      </c>
      <c r="I5845" s="58" t="inlineStr">
        <is>
          <t>Fiber optic</t>
        </is>
      </c>
      <c r="J5845" s="58" t="inlineStr">
        <is>
          <t>No</t>
        </is>
      </c>
      <c r="K5845" s="58" t="inlineStr">
        <is>
          <t>No</t>
        </is>
      </c>
      <c r="L5845" s="58" t="inlineStr">
        <is>
          <t>Yes</t>
        </is>
      </c>
      <c r="M5845" s="58" t="inlineStr">
        <is>
          <t>No</t>
        </is>
      </c>
      <c r="N5845" s="58" t="inlineStr">
        <is>
          <t>No</t>
        </is>
      </c>
      <c r="O5845" s="58" t="inlineStr">
        <is>
          <t>No</t>
        </is>
      </c>
      <c r="P5845" s="58" t="inlineStr">
        <is>
          <t>One year</t>
        </is>
      </c>
      <c r="Q5845" s="58" t="inlineStr">
        <is>
          <t>Yes</t>
        </is>
      </c>
      <c r="R5845" s="58" t="inlineStr">
        <is>
          <t>Bank transfer (automatic)</t>
        </is>
      </c>
      <c r="S5845" s="123" t="n">
        <v>81.59999999999999</v>
      </c>
      <c r="T5845" s="58" t="inlineStr">
        <is>
          <t>2815.25</t>
        </is>
      </c>
      <c r="U5845" s="58" t="inlineStr">
        <is>
          <t>No</t>
        </is>
      </c>
      <c r="V5845" s="123">
        <f>IFERROR(VALUE(TRIM(T5845)),S5845*F5845)</f>
        <v/>
      </c>
      <c r="W5845" s="58">
        <f>IF(F5845&lt;=12,"0-12 mo",IF(F5845&lt;=24,"13-24 mo",IF(F5845&lt;=48,"25-48 mo","49+ mo")))</f>
        <v/>
      </c>
      <c r="X5845" s="58">
        <f>IF(S5845&lt;=35.5,"Q1 Low",IF(S5845&lt;=70.35,"Q2 Mid-Low",IF(S5845&lt;=89.85,"Q3 Mid-High","Q4 High")))</f>
        <v/>
      </c>
      <c r="Y5845" s="58">
        <f>IF(U5845="Yes",1,0)</f>
        <v/>
      </c>
      <c r="Z5845" s="58">
        <f>IF(P5845="Month-to-month",1,0)+IF(M5845="No",1,0)+IF(J5845="No",1,0)+IF(I5845="Fiber optic",1,0)+IF(Q5845="Yes",1,0)</f>
        <v/>
      </c>
    </row>
    <row r="5846" ht="15" customHeight="1" s="59">
      <c r="A5846" s="58" t="inlineStr">
        <is>
          <t>2905-KFQUV</t>
        </is>
      </c>
      <c r="B5846" s="58" t="inlineStr">
        <is>
          <t>Female</t>
        </is>
      </c>
      <c r="C5846" s="58" t="n">
        <v>0</v>
      </c>
      <c r="D5846" s="58" t="inlineStr">
        <is>
          <t>Yes</t>
        </is>
      </c>
      <c r="E5846" s="58" t="inlineStr">
        <is>
          <t>No</t>
        </is>
      </c>
      <c r="F5846" s="58" t="n">
        <v>2</v>
      </c>
      <c r="G5846" s="58" t="inlineStr">
        <is>
          <t>Yes</t>
        </is>
      </c>
      <c r="H5846" s="58" t="inlineStr">
        <is>
          <t>No</t>
        </is>
      </c>
      <c r="I5846" s="58" t="inlineStr">
        <is>
          <t>Fiber optic</t>
        </is>
      </c>
      <c r="J5846" s="58" t="inlineStr">
        <is>
          <t>No</t>
        </is>
      </c>
      <c r="K5846" s="58" t="inlineStr">
        <is>
          <t>No</t>
        </is>
      </c>
      <c r="L5846" s="58" t="inlineStr">
        <is>
          <t>No</t>
        </is>
      </c>
      <c r="M5846" s="58" t="inlineStr">
        <is>
          <t>No</t>
        </is>
      </c>
      <c r="N5846" s="58" t="inlineStr">
        <is>
          <t>No</t>
        </is>
      </c>
      <c r="O5846" s="58" t="inlineStr">
        <is>
          <t>No</t>
        </is>
      </c>
      <c r="P5846" s="58" t="inlineStr">
        <is>
          <t>Month-to-month</t>
        </is>
      </c>
      <c r="Q5846" s="58" t="inlineStr">
        <is>
          <t>Yes</t>
        </is>
      </c>
      <c r="R5846" s="58" t="inlineStr">
        <is>
          <t>Credit card (automatic)</t>
        </is>
      </c>
      <c r="S5846" s="123" t="n">
        <v>70.40000000000001</v>
      </c>
      <c r="T5846" s="58" t="inlineStr">
        <is>
          <t>154.8</t>
        </is>
      </c>
      <c r="U5846" s="58" t="inlineStr">
        <is>
          <t>No</t>
        </is>
      </c>
      <c r="V5846" s="123">
        <f>IFERROR(VALUE(TRIM(T5846)),S5846*F5846)</f>
        <v/>
      </c>
      <c r="W5846" s="58">
        <f>IF(F5846&lt;=12,"0-12 mo",IF(F5846&lt;=24,"13-24 mo",IF(F5846&lt;=48,"25-48 mo","49+ mo")))</f>
        <v/>
      </c>
      <c r="X5846" s="58">
        <f>IF(S5846&lt;=35.5,"Q1 Low",IF(S5846&lt;=70.35,"Q2 Mid-Low",IF(S5846&lt;=89.85,"Q3 Mid-High","Q4 High")))</f>
        <v/>
      </c>
      <c r="Y5846" s="58">
        <f>IF(U5846="Yes",1,0)</f>
        <v/>
      </c>
      <c r="Z5846" s="58">
        <f>IF(P5846="Month-to-month",1,0)+IF(M5846="No",1,0)+IF(J5846="No",1,0)+IF(I5846="Fiber optic",1,0)+IF(Q5846="Yes",1,0)</f>
        <v/>
      </c>
    </row>
    <row r="5847" ht="15" customHeight="1" s="59">
      <c r="A5847" s="58" t="inlineStr">
        <is>
          <t>4581-SSPWD</t>
        </is>
      </c>
      <c r="B5847" s="58" t="inlineStr">
        <is>
          <t>Female</t>
        </is>
      </c>
      <c r="C5847" s="58" t="n">
        <v>0</v>
      </c>
      <c r="D5847" s="58" t="inlineStr">
        <is>
          <t>No</t>
        </is>
      </c>
      <c r="E5847" s="58" t="inlineStr">
        <is>
          <t>No</t>
        </is>
      </c>
      <c r="F5847" s="58" t="n">
        <v>3</v>
      </c>
      <c r="G5847" s="58" t="inlineStr">
        <is>
          <t>Yes</t>
        </is>
      </c>
      <c r="H5847" s="58" t="inlineStr">
        <is>
          <t>Yes</t>
        </is>
      </c>
      <c r="I5847" s="58" t="inlineStr">
        <is>
          <t>Fiber optic</t>
        </is>
      </c>
      <c r="J5847" s="58" t="inlineStr">
        <is>
          <t>No</t>
        </is>
      </c>
      <c r="K5847" s="58" t="inlineStr">
        <is>
          <t>No</t>
        </is>
      </c>
      <c r="L5847" s="58" t="inlineStr">
        <is>
          <t>No</t>
        </is>
      </c>
      <c r="M5847" s="58" t="inlineStr">
        <is>
          <t>No</t>
        </is>
      </c>
      <c r="N5847" s="58" t="inlineStr">
        <is>
          <t>No</t>
        </is>
      </c>
      <c r="O5847" s="58" t="inlineStr">
        <is>
          <t>No</t>
        </is>
      </c>
      <c r="P5847" s="58" t="inlineStr">
        <is>
          <t>Month-to-month</t>
        </is>
      </c>
      <c r="Q5847" s="58" t="inlineStr">
        <is>
          <t>Yes</t>
        </is>
      </c>
      <c r="R5847" s="58" t="inlineStr">
        <is>
          <t>Electronic check</t>
        </is>
      </c>
      <c r="S5847" s="123" t="n">
        <v>75.8</v>
      </c>
      <c r="T5847" s="58" t="inlineStr">
        <is>
          <t>246.3</t>
        </is>
      </c>
      <c r="U5847" s="58" t="inlineStr">
        <is>
          <t>Yes</t>
        </is>
      </c>
      <c r="V5847" s="123">
        <f>IFERROR(VALUE(TRIM(T5847)),S5847*F5847)</f>
        <v/>
      </c>
      <c r="W5847" s="58">
        <f>IF(F5847&lt;=12,"0-12 mo",IF(F5847&lt;=24,"13-24 mo",IF(F5847&lt;=48,"25-48 mo","49+ mo")))</f>
        <v/>
      </c>
      <c r="X5847" s="58">
        <f>IF(S5847&lt;=35.5,"Q1 Low",IF(S5847&lt;=70.35,"Q2 Mid-Low",IF(S5847&lt;=89.85,"Q3 Mid-High","Q4 High")))</f>
        <v/>
      </c>
      <c r="Y5847" s="58">
        <f>IF(U5847="Yes",1,0)</f>
        <v/>
      </c>
      <c r="Z5847" s="58">
        <f>IF(P5847="Month-to-month",1,0)+IF(M5847="No",1,0)+IF(J5847="No",1,0)+IF(I5847="Fiber optic",1,0)+IF(Q5847="Yes",1,0)</f>
        <v/>
      </c>
    </row>
    <row r="5848" ht="15" customHeight="1" s="59">
      <c r="A5848" s="58" t="inlineStr">
        <is>
          <t>3370-HXOPH</t>
        </is>
      </c>
      <c r="B5848" s="58" t="inlineStr">
        <is>
          <t>Female</t>
        </is>
      </c>
      <c r="C5848" s="58" t="n">
        <v>0</v>
      </c>
      <c r="D5848" s="58" t="inlineStr">
        <is>
          <t>No</t>
        </is>
      </c>
      <c r="E5848" s="58" t="inlineStr">
        <is>
          <t>No</t>
        </is>
      </c>
      <c r="F5848" s="58" t="n">
        <v>3</v>
      </c>
      <c r="G5848" s="58" t="inlineStr">
        <is>
          <t>Yes</t>
        </is>
      </c>
      <c r="H5848" s="58" t="inlineStr">
        <is>
          <t>Yes</t>
        </is>
      </c>
      <c r="I5848" s="58" t="inlineStr">
        <is>
          <t>Fiber optic</t>
        </is>
      </c>
      <c r="J5848" s="58" t="inlineStr">
        <is>
          <t>No</t>
        </is>
      </c>
      <c r="K5848" s="58" t="inlineStr">
        <is>
          <t>No</t>
        </is>
      </c>
      <c r="L5848" s="58" t="inlineStr">
        <is>
          <t>No</t>
        </is>
      </c>
      <c r="M5848" s="58" t="inlineStr">
        <is>
          <t>No</t>
        </is>
      </c>
      <c r="N5848" s="58" t="inlineStr">
        <is>
          <t>No</t>
        </is>
      </c>
      <c r="O5848" s="58" t="inlineStr">
        <is>
          <t>No</t>
        </is>
      </c>
      <c r="P5848" s="58" t="inlineStr">
        <is>
          <t>Month-to-month</t>
        </is>
      </c>
      <c r="Q5848" s="58" t="inlineStr">
        <is>
          <t>No</t>
        </is>
      </c>
      <c r="R5848" s="58" t="inlineStr">
        <is>
          <t>Electronic check</t>
        </is>
      </c>
      <c r="S5848" s="123" t="n">
        <v>76.09999999999999</v>
      </c>
      <c r="T5848" s="58" t="inlineStr">
        <is>
          <t>257.6</t>
        </is>
      </c>
      <c r="U5848" s="58" t="inlineStr">
        <is>
          <t>No</t>
        </is>
      </c>
      <c r="V5848" s="123">
        <f>IFERROR(VALUE(TRIM(T5848)),S5848*F5848)</f>
        <v/>
      </c>
      <c r="W5848" s="58">
        <f>IF(F5848&lt;=12,"0-12 mo",IF(F5848&lt;=24,"13-24 mo",IF(F5848&lt;=48,"25-48 mo","49+ mo")))</f>
        <v/>
      </c>
      <c r="X5848" s="58">
        <f>IF(S5848&lt;=35.5,"Q1 Low",IF(S5848&lt;=70.35,"Q2 Mid-Low",IF(S5848&lt;=89.85,"Q3 Mid-High","Q4 High")))</f>
        <v/>
      </c>
      <c r="Y5848" s="58">
        <f>IF(U5848="Yes",1,0)</f>
        <v/>
      </c>
      <c r="Z5848" s="58">
        <f>IF(P5848="Month-to-month",1,0)+IF(M5848="No",1,0)+IF(J5848="No",1,0)+IF(I5848="Fiber optic",1,0)+IF(Q5848="Yes",1,0)</f>
        <v/>
      </c>
    </row>
    <row r="5849" ht="15" customHeight="1" s="59">
      <c r="A5849" s="58" t="inlineStr">
        <is>
          <t>9391-YZEJW</t>
        </is>
      </c>
      <c r="B5849" s="58" t="inlineStr">
        <is>
          <t>Female</t>
        </is>
      </c>
      <c r="C5849" s="58" t="n">
        <v>0</v>
      </c>
      <c r="D5849" s="58" t="inlineStr">
        <is>
          <t>No</t>
        </is>
      </c>
      <c r="E5849" s="58" t="inlineStr">
        <is>
          <t>No</t>
        </is>
      </c>
      <c r="F5849" s="58" t="n">
        <v>62</v>
      </c>
      <c r="G5849" s="58" t="inlineStr">
        <is>
          <t>Yes</t>
        </is>
      </c>
      <c r="H5849" s="58" t="inlineStr">
        <is>
          <t>Yes</t>
        </is>
      </c>
      <c r="I5849" s="58" t="inlineStr">
        <is>
          <t>Fiber optic</t>
        </is>
      </c>
      <c r="J5849" s="58" t="inlineStr">
        <is>
          <t>No</t>
        </is>
      </c>
      <c r="K5849" s="58" t="inlineStr">
        <is>
          <t>No</t>
        </is>
      </c>
      <c r="L5849" s="58" t="inlineStr">
        <is>
          <t>No</t>
        </is>
      </c>
      <c r="M5849" s="58" t="inlineStr">
        <is>
          <t>No</t>
        </is>
      </c>
      <c r="N5849" s="58" t="inlineStr">
        <is>
          <t>Yes</t>
        </is>
      </c>
      <c r="O5849" s="58" t="inlineStr">
        <is>
          <t>Yes</t>
        </is>
      </c>
      <c r="P5849" s="58" t="inlineStr">
        <is>
          <t>One year</t>
        </is>
      </c>
      <c r="Q5849" s="58" t="inlineStr">
        <is>
          <t>Yes</t>
        </is>
      </c>
      <c r="R5849" s="58" t="inlineStr">
        <is>
          <t>Bank transfer (automatic)</t>
        </is>
      </c>
      <c r="S5849" s="123" t="n">
        <v>94</v>
      </c>
      <c r="T5849" s="58" t="inlineStr">
        <is>
          <t>5757.2</t>
        </is>
      </c>
      <c r="U5849" s="58" t="inlineStr">
        <is>
          <t>No</t>
        </is>
      </c>
      <c r="V5849" s="123">
        <f>IFERROR(VALUE(TRIM(T5849)),S5849*F5849)</f>
        <v/>
      </c>
      <c r="W5849" s="58">
        <f>IF(F5849&lt;=12,"0-12 mo",IF(F5849&lt;=24,"13-24 mo",IF(F5849&lt;=48,"25-48 mo","49+ mo")))</f>
        <v/>
      </c>
      <c r="X5849" s="58">
        <f>IF(S5849&lt;=35.5,"Q1 Low",IF(S5849&lt;=70.35,"Q2 Mid-Low",IF(S5849&lt;=89.85,"Q3 Mid-High","Q4 High")))</f>
        <v/>
      </c>
      <c r="Y5849" s="58">
        <f>IF(U5849="Yes",1,0)</f>
        <v/>
      </c>
      <c r="Z5849" s="58">
        <f>IF(P5849="Month-to-month",1,0)+IF(M5849="No",1,0)+IF(J5849="No",1,0)+IF(I5849="Fiber optic",1,0)+IF(Q5849="Yes",1,0)</f>
        <v/>
      </c>
    </row>
    <row r="5850" ht="15" customHeight="1" s="59">
      <c r="A5850" s="58" t="inlineStr">
        <is>
          <t>9958-MEKUC</t>
        </is>
      </c>
      <c r="B5850" s="58" t="inlineStr">
        <is>
          <t>Male</t>
        </is>
      </c>
      <c r="C5850" s="58" t="n">
        <v>0</v>
      </c>
      <c r="D5850" s="58" t="inlineStr">
        <is>
          <t>Yes</t>
        </is>
      </c>
      <c r="E5850" s="58" t="inlineStr">
        <is>
          <t>Yes</t>
        </is>
      </c>
      <c r="F5850" s="58" t="n">
        <v>72</v>
      </c>
      <c r="G5850" s="58" t="inlineStr">
        <is>
          <t>Yes</t>
        </is>
      </c>
      <c r="H5850" s="58" t="inlineStr">
        <is>
          <t>Yes</t>
        </is>
      </c>
      <c r="I5850" s="58" t="inlineStr">
        <is>
          <t>Fiber optic</t>
        </is>
      </c>
      <c r="J5850" s="58" t="inlineStr">
        <is>
          <t>Yes</t>
        </is>
      </c>
      <c r="K5850" s="58" t="inlineStr">
        <is>
          <t>Yes</t>
        </is>
      </c>
      <c r="L5850" s="58" t="inlineStr">
        <is>
          <t>Yes</t>
        </is>
      </c>
      <c r="M5850" s="58" t="inlineStr">
        <is>
          <t>Yes</t>
        </is>
      </c>
      <c r="N5850" s="58" t="inlineStr">
        <is>
          <t>No</t>
        </is>
      </c>
      <c r="O5850" s="58" t="inlineStr">
        <is>
          <t>Yes</t>
        </is>
      </c>
      <c r="P5850" s="58" t="inlineStr">
        <is>
          <t>Two year</t>
        </is>
      </c>
      <c r="Q5850" s="58" t="inlineStr">
        <is>
          <t>No</t>
        </is>
      </c>
      <c r="R5850" s="58" t="inlineStr">
        <is>
          <t>Credit card (automatic)</t>
        </is>
      </c>
      <c r="S5850" s="123" t="n">
        <v>103.95</v>
      </c>
      <c r="T5850" s="58" t="inlineStr">
        <is>
          <t>7517.7</t>
        </is>
      </c>
      <c r="U5850" s="58" t="inlineStr">
        <is>
          <t>No</t>
        </is>
      </c>
      <c r="V5850" s="123">
        <f>IFERROR(VALUE(TRIM(T5850)),S5850*F5850)</f>
        <v/>
      </c>
      <c r="W5850" s="58">
        <f>IF(F5850&lt;=12,"0-12 mo",IF(F5850&lt;=24,"13-24 mo",IF(F5850&lt;=48,"25-48 mo","49+ mo")))</f>
        <v/>
      </c>
      <c r="X5850" s="58">
        <f>IF(S5850&lt;=35.5,"Q1 Low",IF(S5850&lt;=70.35,"Q2 Mid-Low",IF(S5850&lt;=89.85,"Q3 Mid-High","Q4 High")))</f>
        <v/>
      </c>
      <c r="Y5850" s="58">
        <f>IF(U5850="Yes",1,0)</f>
        <v/>
      </c>
      <c r="Z5850" s="58">
        <f>IF(P5850="Month-to-month",1,0)+IF(M5850="No",1,0)+IF(J5850="No",1,0)+IF(I5850="Fiber optic",1,0)+IF(Q5850="Yes",1,0)</f>
        <v/>
      </c>
    </row>
    <row r="5851" ht="15" customHeight="1" s="59">
      <c r="A5851" s="58" t="inlineStr">
        <is>
          <t>0281-CNTZX</t>
        </is>
      </c>
      <c r="B5851" s="58" t="inlineStr">
        <is>
          <t>Male</t>
        </is>
      </c>
      <c r="C5851" s="58" t="n">
        <v>0</v>
      </c>
      <c r="D5851" s="58" t="inlineStr">
        <is>
          <t>Yes</t>
        </is>
      </c>
      <c r="E5851" s="58" t="inlineStr">
        <is>
          <t>No</t>
        </is>
      </c>
      <c r="F5851" s="58" t="n">
        <v>63</v>
      </c>
      <c r="G5851" s="58" t="inlineStr">
        <is>
          <t>Yes</t>
        </is>
      </c>
      <c r="H5851" s="58" t="inlineStr">
        <is>
          <t>No</t>
        </is>
      </c>
      <c r="I5851" s="58" t="inlineStr">
        <is>
          <t>No</t>
        </is>
      </c>
      <c r="J5851" s="58" t="inlineStr">
        <is>
          <t>No internet service</t>
        </is>
      </c>
      <c r="K5851" s="58" t="inlineStr">
        <is>
          <t>No internet service</t>
        </is>
      </c>
      <c r="L5851" s="58" t="inlineStr">
        <is>
          <t>No internet service</t>
        </is>
      </c>
      <c r="M5851" s="58" t="inlineStr">
        <is>
          <t>No internet service</t>
        </is>
      </c>
      <c r="N5851" s="58" t="inlineStr">
        <is>
          <t>No internet service</t>
        </is>
      </c>
      <c r="O5851" s="58" t="inlineStr">
        <is>
          <t>No internet service</t>
        </is>
      </c>
      <c r="P5851" s="58" t="inlineStr">
        <is>
          <t>Two year</t>
        </is>
      </c>
      <c r="Q5851" s="58" t="inlineStr">
        <is>
          <t>Yes</t>
        </is>
      </c>
      <c r="R5851" s="58" t="inlineStr">
        <is>
          <t>Bank transfer (automatic)</t>
        </is>
      </c>
      <c r="S5851" s="123" t="n">
        <v>19.95</v>
      </c>
      <c r="T5851" s="58" t="inlineStr">
        <is>
          <t>1234.8</t>
        </is>
      </c>
      <c r="U5851" s="58" t="inlineStr">
        <is>
          <t>No</t>
        </is>
      </c>
      <c r="V5851" s="123">
        <f>IFERROR(VALUE(TRIM(T5851)),S5851*F5851)</f>
        <v/>
      </c>
      <c r="W5851" s="58">
        <f>IF(F5851&lt;=12,"0-12 mo",IF(F5851&lt;=24,"13-24 mo",IF(F5851&lt;=48,"25-48 mo","49+ mo")))</f>
        <v/>
      </c>
      <c r="X5851" s="58">
        <f>IF(S5851&lt;=35.5,"Q1 Low",IF(S5851&lt;=70.35,"Q2 Mid-Low",IF(S5851&lt;=89.85,"Q3 Mid-High","Q4 High")))</f>
        <v/>
      </c>
      <c r="Y5851" s="58">
        <f>IF(U5851="Yes",1,0)</f>
        <v/>
      </c>
      <c r="Z5851" s="58">
        <f>IF(P5851="Month-to-month",1,0)+IF(M5851="No",1,0)+IF(J5851="No",1,0)+IF(I5851="Fiber optic",1,0)+IF(Q5851="Yes",1,0)</f>
        <v/>
      </c>
    </row>
    <row r="5852" ht="15" customHeight="1" s="59">
      <c r="A5852" s="58" t="inlineStr">
        <is>
          <t>6927-WTFIV</t>
        </is>
      </c>
      <c r="B5852" s="58" t="inlineStr">
        <is>
          <t>Male</t>
        </is>
      </c>
      <c r="C5852" s="58" t="n">
        <v>1</v>
      </c>
      <c r="D5852" s="58" t="inlineStr">
        <is>
          <t>No</t>
        </is>
      </c>
      <c r="E5852" s="58" t="inlineStr">
        <is>
          <t>No</t>
        </is>
      </c>
      <c r="F5852" s="58" t="n">
        <v>20</v>
      </c>
      <c r="G5852" s="58" t="inlineStr">
        <is>
          <t>Yes</t>
        </is>
      </c>
      <c r="H5852" s="58" t="inlineStr">
        <is>
          <t>No</t>
        </is>
      </c>
      <c r="I5852" s="58" t="inlineStr">
        <is>
          <t>Fiber optic</t>
        </is>
      </c>
      <c r="J5852" s="58" t="inlineStr">
        <is>
          <t>No</t>
        </is>
      </c>
      <c r="K5852" s="58" t="inlineStr">
        <is>
          <t>No</t>
        </is>
      </c>
      <c r="L5852" s="58" t="inlineStr">
        <is>
          <t>No</t>
        </is>
      </c>
      <c r="M5852" s="58" t="inlineStr">
        <is>
          <t>No</t>
        </is>
      </c>
      <c r="N5852" s="58" t="inlineStr">
        <is>
          <t>No</t>
        </is>
      </c>
      <c r="O5852" s="58" t="inlineStr">
        <is>
          <t>No</t>
        </is>
      </c>
      <c r="P5852" s="58" t="inlineStr">
        <is>
          <t>Month-to-month</t>
        </is>
      </c>
      <c r="Q5852" s="58" t="inlineStr">
        <is>
          <t>No</t>
        </is>
      </c>
      <c r="R5852" s="58" t="inlineStr">
        <is>
          <t>Credit card (automatic)</t>
        </is>
      </c>
      <c r="S5852" s="123" t="n">
        <v>71.3</v>
      </c>
      <c r="T5852" s="58" t="inlineStr">
        <is>
          <t>1389.2</t>
        </is>
      </c>
      <c r="U5852" s="58" t="inlineStr">
        <is>
          <t>Yes</t>
        </is>
      </c>
      <c r="V5852" s="123">
        <f>IFERROR(VALUE(TRIM(T5852)),S5852*F5852)</f>
        <v/>
      </c>
      <c r="W5852" s="58">
        <f>IF(F5852&lt;=12,"0-12 mo",IF(F5852&lt;=24,"13-24 mo",IF(F5852&lt;=48,"25-48 mo","49+ mo")))</f>
        <v/>
      </c>
      <c r="X5852" s="58">
        <f>IF(S5852&lt;=35.5,"Q1 Low",IF(S5852&lt;=70.35,"Q2 Mid-Low",IF(S5852&lt;=89.85,"Q3 Mid-High","Q4 High")))</f>
        <v/>
      </c>
      <c r="Y5852" s="58">
        <f>IF(U5852="Yes",1,0)</f>
        <v/>
      </c>
      <c r="Z5852" s="58">
        <f>IF(P5852="Month-to-month",1,0)+IF(M5852="No",1,0)+IF(J5852="No",1,0)+IF(I5852="Fiber optic",1,0)+IF(Q5852="Yes",1,0)</f>
        <v/>
      </c>
    </row>
    <row r="5853" ht="15" customHeight="1" s="59">
      <c r="A5853" s="58" t="inlineStr">
        <is>
          <t>4118-CEVPF</t>
        </is>
      </c>
      <c r="B5853" s="58" t="inlineStr">
        <is>
          <t>Female</t>
        </is>
      </c>
      <c r="C5853" s="58" t="n">
        <v>1</v>
      </c>
      <c r="D5853" s="58" t="inlineStr">
        <is>
          <t>No</t>
        </is>
      </c>
      <c r="E5853" s="58" t="inlineStr">
        <is>
          <t>No</t>
        </is>
      </c>
      <c r="F5853" s="58" t="n">
        <v>35</v>
      </c>
      <c r="G5853" s="58" t="inlineStr">
        <is>
          <t>Yes</t>
        </is>
      </c>
      <c r="H5853" s="58" t="inlineStr">
        <is>
          <t>Yes</t>
        </is>
      </c>
      <c r="I5853" s="58" t="inlineStr">
        <is>
          <t>Fiber optic</t>
        </is>
      </c>
      <c r="J5853" s="58" t="inlineStr">
        <is>
          <t>Yes</t>
        </is>
      </c>
      <c r="K5853" s="58" t="inlineStr">
        <is>
          <t>Yes</t>
        </is>
      </c>
      <c r="L5853" s="58" t="inlineStr">
        <is>
          <t>Yes</t>
        </is>
      </c>
      <c r="M5853" s="58" t="inlineStr">
        <is>
          <t>Yes</t>
        </is>
      </c>
      <c r="N5853" s="58" t="inlineStr">
        <is>
          <t>Yes</t>
        </is>
      </c>
      <c r="O5853" s="58" t="inlineStr">
        <is>
          <t>Yes</t>
        </is>
      </c>
      <c r="P5853" s="58" t="inlineStr">
        <is>
          <t>One year</t>
        </is>
      </c>
      <c r="Q5853" s="58" t="inlineStr">
        <is>
          <t>Yes</t>
        </is>
      </c>
      <c r="R5853" s="58" t="inlineStr">
        <is>
          <t>Bank transfer (automatic)</t>
        </is>
      </c>
      <c r="S5853" s="123" t="n">
        <v>110.8</v>
      </c>
      <c r="T5853" s="58" t="inlineStr">
        <is>
          <t>3836.3</t>
        </is>
      </c>
      <c r="U5853" s="58" t="inlineStr">
        <is>
          <t>No</t>
        </is>
      </c>
      <c r="V5853" s="123">
        <f>IFERROR(VALUE(TRIM(T5853)),S5853*F5853)</f>
        <v/>
      </c>
      <c r="W5853" s="58">
        <f>IF(F5853&lt;=12,"0-12 mo",IF(F5853&lt;=24,"13-24 mo",IF(F5853&lt;=48,"25-48 mo","49+ mo")))</f>
        <v/>
      </c>
      <c r="X5853" s="58">
        <f>IF(S5853&lt;=35.5,"Q1 Low",IF(S5853&lt;=70.35,"Q2 Mid-Low",IF(S5853&lt;=89.85,"Q3 Mid-High","Q4 High")))</f>
        <v/>
      </c>
      <c r="Y5853" s="58">
        <f>IF(U5853="Yes",1,0)</f>
        <v/>
      </c>
      <c r="Z5853" s="58">
        <f>IF(P5853="Month-to-month",1,0)+IF(M5853="No",1,0)+IF(J5853="No",1,0)+IF(I5853="Fiber optic",1,0)+IF(Q5853="Yes",1,0)</f>
        <v/>
      </c>
    </row>
    <row r="5854" ht="15" customHeight="1" s="59">
      <c r="A5854" s="58" t="inlineStr">
        <is>
          <t>3398-ZOUAA</t>
        </is>
      </c>
      <c r="B5854" s="58" t="inlineStr">
        <is>
          <t>Male</t>
        </is>
      </c>
      <c r="C5854" s="58" t="n">
        <v>1</v>
      </c>
      <c r="D5854" s="58" t="inlineStr">
        <is>
          <t>Yes</t>
        </is>
      </c>
      <c r="E5854" s="58" t="inlineStr">
        <is>
          <t>No</t>
        </is>
      </c>
      <c r="F5854" s="58" t="n">
        <v>21</v>
      </c>
      <c r="G5854" s="58" t="inlineStr">
        <is>
          <t>Yes</t>
        </is>
      </c>
      <c r="H5854" s="58" t="inlineStr">
        <is>
          <t>No</t>
        </is>
      </c>
      <c r="I5854" s="58" t="inlineStr">
        <is>
          <t>Fiber optic</t>
        </is>
      </c>
      <c r="J5854" s="58" t="inlineStr">
        <is>
          <t>No</t>
        </is>
      </c>
      <c r="K5854" s="58" t="inlineStr">
        <is>
          <t>No</t>
        </is>
      </c>
      <c r="L5854" s="58" t="inlineStr">
        <is>
          <t>No</t>
        </is>
      </c>
      <c r="M5854" s="58" t="inlineStr">
        <is>
          <t>No</t>
        </is>
      </c>
      <c r="N5854" s="58" t="inlineStr">
        <is>
          <t>No</t>
        </is>
      </c>
      <c r="O5854" s="58" t="inlineStr">
        <is>
          <t>No</t>
        </is>
      </c>
      <c r="P5854" s="58" t="inlineStr">
        <is>
          <t>Month-to-month</t>
        </is>
      </c>
      <c r="Q5854" s="58" t="inlineStr">
        <is>
          <t>Yes</t>
        </is>
      </c>
      <c r="R5854" s="58" t="inlineStr">
        <is>
          <t>Electronic check</t>
        </is>
      </c>
      <c r="S5854" s="123" t="n">
        <v>69.09999999999999</v>
      </c>
      <c r="T5854" s="58" t="inlineStr">
        <is>
          <t>1474.75</t>
        </is>
      </c>
      <c r="U5854" s="58" t="inlineStr">
        <is>
          <t>Yes</t>
        </is>
      </c>
      <c r="V5854" s="123">
        <f>IFERROR(VALUE(TRIM(T5854)),S5854*F5854)</f>
        <v/>
      </c>
      <c r="W5854" s="58">
        <f>IF(F5854&lt;=12,"0-12 mo",IF(F5854&lt;=24,"13-24 mo",IF(F5854&lt;=48,"25-48 mo","49+ mo")))</f>
        <v/>
      </c>
      <c r="X5854" s="58">
        <f>IF(S5854&lt;=35.5,"Q1 Low",IF(S5854&lt;=70.35,"Q2 Mid-Low",IF(S5854&lt;=89.85,"Q3 Mid-High","Q4 High")))</f>
        <v/>
      </c>
      <c r="Y5854" s="58">
        <f>IF(U5854="Yes",1,0)</f>
        <v/>
      </c>
      <c r="Z5854" s="58">
        <f>IF(P5854="Month-to-month",1,0)+IF(M5854="No",1,0)+IF(J5854="No",1,0)+IF(I5854="Fiber optic",1,0)+IF(Q5854="Yes",1,0)</f>
        <v/>
      </c>
    </row>
    <row r="5855" ht="15" customHeight="1" s="59">
      <c r="A5855" s="58" t="inlineStr">
        <is>
          <t>9114-VEPUF</t>
        </is>
      </c>
      <c r="B5855" s="58" t="inlineStr">
        <is>
          <t>Male</t>
        </is>
      </c>
      <c r="C5855" s="58" t="n">
        <v>0</v>
      </c>
      <c r="D5855" s="58" t="inlineStr">
        <is>
          <t>Yes</t>
        </is>
      </c>
      <c r="E5855" s="58" t="inlineStr">
        <is>
          <t>No</t>
        </is>
      </c>
      <c r="F5855" s="58" t="n">
        <v>62</v>
      </c>
      <c r="G5855" s="58" t="inlineStr">
        <is>
          <t>Yes</t>
        </is>
      </c>
      <c r="H5855" s="58" t="inlineStr">
        <is>
          <t>Yes</t>
        </is>
      </c>
      <c r="I5855" s="58" t="inlineStr">
        <is>
          <t>Fiber optic</t>
        </is>
      </c>
      <c r="J5855" s="58" t="inlineStr">
        <is>
          <t>Yes</t>
        </is>
      </c>
      <c r="K5855" s="58" t="inlineStr">
        <is>
          <t>Yes</t>
        </is>
      </c>
      <c r="L5855" s="58" t="inlineStr">
        <is>
          <t>No</t>
        </is>
      </c>
      <c r="M5855" s="58" t="inlineStr">
        <is>
          <t>No</t>
        </is>
      </c>
      <c r="N5855" s="58" t="inlineStr">
        <is>
          <t>No</t>
        </is>
      </c>
      <c r="O5855" s="58" t="inlineStr">
        <is>
          <t>Yes</t>
        </is>
      </c>
      <c r="P5855" s="58" t="inlineStr">
        <is>
          <t>One year</t>
        </is>
      </c>
      <c r="Q5855" s="58" t="inlineStr">
        <is>
          <t>No</t>
        </is>
      </c>
      <c r="R5855" s="58" t="inlineStr">
        <is>
          <t>Electronic check</t>
        </is>
      </c>
      <c r="S5855" s="123" t="n">
        <v>96.09999999999999</v>
      </c>
      <c r="T5855" s="58" t="inlineStr">
        <is>
          <t>6001.45</t>
        </is>
      </c>
      <c r="U5855" s="58" t="inlineStr">
        <is>
          <t>No</t>
        </is>
      </c>
      <c r="V5855" s="123">
        <f>IFERROR(VALUE(TRIM(T5855)),S5855*F5855)</f>
        <v/>
      </c>
      <c r="W5855" s="58">
        <f>IF(F5855&lt;=12,"0-12 mo",IF(F5855&lt;=24,"13-24 mo",IF(F5855&lt;=48,"25-48 mo","49+ mo")))</f>
        <v/>
      </c>
      <c r="X5855" s="58">
        <f>IF(S5855&lt;=35.5,"Q1 Low",IF(S5855&lt;=70.35,"Q2 Mid-Low",IF(S5855&lt;=89.85,"Q3 Mid-High","Q4 High")))</f>
        <v/>
      </c>
      <c r="Y5855" s="58">
        <f>IF(U5855="Yes",1,0)</f>
        <v/>
      </c>
      <c r="Z5855" s="58">
        <f>IF(P5855="Month-to-month",1,0)+IF(M5855="No",1,0)+IF(J5855="No",1,0)+IF(I5855="Fiber optic",1,0)+IF(Q5855="Yes",1,0)</f>
        <v/>
      </c>
    </row>
    <row r="5856" ht="15" customHeight="1" s="59">
      <c r="A5856" s="58" t="inlineStr">
        <is>
          <t>7876-BEUTG</t>
        </is>
      </c>
      <c r="B5856" s="58" t="inlineStr">
        <is>
          <t>Female</t>
        </is>
      </c>
      <c r="C5856" s="58" t="n">
        <v>0</v>
      </c>
      <c r="D5856" s="58" t="inlineStr">
        <is>
          <t>No</t>
        </is>
      </c>
      <c r="E5856" s="58" t="inlineStr">
        <is>
          <t>No</t>
        </is>
      </c>
      <c r="F5856" s="58" t="n">
        <v>15</v>
      </c>
      <c r="G5856" s="58" t="inlineStr">
        <is>
          <t>Yes</t>
        </is>
      </c>
      <c r="H5856" s="58" t="inlineStr">
        <is>
          <t>Yes</t>
        </is>
      </c>
      <c r="I5856" s="58" t="inlineStr">
        <is>
          <t>DSL</t>
        </is>
      </c>
      <c r="J5856" s="58" t="inlineStr">
        <is>
          <t>No</t>
        </is>
      </c>
      <c r="K5856" s="58" t="inlineStr">
        <is>
          <t>No</t>
        </is>
      </c>
      <c r="L5856" s="58" t="inlineStr">
        <is>
          <t>No</t>
        </is>
      </c>
      <c r="M5856" s="58" t="inlineStr">
        <is>
          <t>No</t>
        </is>
      </c>
      <c r="N5856" s="58" t="inlineStr">
        <is>
          <t>No</t>
        </is>
      </c>
      <c r="O5856" s="58" t="inlineStr">
        <is>
          <t>No</t>
        </is>
      </c>
      <c r="P5856" s="58" t="inlineStr">
        <is>
          <t>Month-to-month</t>
        </is>
      </c>
      <c r="Q5856" s="58" t="inlineStr">
        <is>
          <t>Yes</t>
        </is>
      </c>
      <c r="R5856" s="58" t="inlineStr">
        <is>
          <t>Mailed check</t>
        </is>
      </c>
      <c r="S5856" s="123" t="n">
        <v>48.8</v>
      </c>
      <c r="T5856" s="58" t="inlineStr">
        <is>
          <t>720.1</t>
        </is>
      </c>
      <c r="U5856" s="58" t="inlineStr">
        <is>
          <t>No</t>
        </is>
      </c>
      <c r="V5856" s="123">
        <f>IFERROR(VALUE(TRIM(T5856)),S5856*F5856)</f>
        <v/>
      </c>
      <c r="W5856" s="58">
        <f>IF(F5856&lt;=12,"0-12 mo",IF(F5856&lt;=24,"13-24 mo",IF(F5856&lt;=48,"25-48 mo","49+ mo")))</f>
        <v/>
      </c>
      <c r="X5856" s="58">
        <f>IF(S5856&lt;=35.5,"Q1 Low",IF(S5856&lt;=70.35,"Q2 Mid-Low",IF(S5856&lt;=89.85,"Q3 Mid-High","Q4 High")))</f>
        <v/>
      </c>
      <c r="Y5856" s="58">
        <f>IF(U5856="Yes",1,0)</f>
        <v/>
      </c>
      <c r="Z5856" s="58">
        <f>IF(P5856="Month-to-month",1,0)+IF(M5856="No",1,0)+IF(J5856="No",1,0)+IF(I5856="Fiber optic",1,0)+IF(Q5856="Yes",1,0)</f>
        <v/>
      </c>
    </row>
    <row r="5857" ht="15" customHeight="1" s="59">
      <c r="A5857" s="58" t="inlineStr">
        <is>
          <t>2338-BQEZT</t>
        </is>
      </c>
      <c r="B5857" s="58" t="inlineStr">
        <is>
          <t>Female</t>
        </is>
      </c>
      <c r="C5857" s="58" t="n">
        <v>0</v>
      </c>
      <c r="D5857" s="58" t="inlineStr">
        <is>
          <t>No</t>
        </is>
      </c>
      <c r="E5857" s="58" t="inlineStr">
        <is>
          <t>No</t>
        </is>
      </c>
      <c r="F5857" s="58" t="n">
        <v>55</v>
      </c>
      <c r="G5857" s="58" t="inlineStr">
        <is>
          <t>Yes</t>
        </is>
      </c>
      <c r="H5857" s="58" t="inlineStr">
        <is>
          <t>No</t>
        </is>
      </c>
      <c r="I5857" s="58" t="inlineStr">
        <is>
          <t>DSL</t>
        </is>
      </c>
      <c r="J5857" s="58" t="inlineStr">
        <is>
          <t>Yes</t>
        </is>
      </c>
      <c r="K5857" s="58" t="inlineStr">
        <is>
          <t>No</t>
        </is>
      </c>
      <c r="L5857" s="58" t="inlineStr">
        <is>
          <t>No</t>
        </is>
      </c>
      <c r="M5857" s="58" t="inlineStr">
        <is>
          <t>No</t>
        </is>
      </c>
      <c r="N5857" s="58" t="inlineStr">
        <is>
          <t>No</t>
        </is>
      </c>
      <c r="O5857" s="58" t="inlineStr">
        <is>
          <t>No</t>
        </is>
      </c>
      <c r="P5857" s="58" t="inlineStr">
        <is>
          <t>Month-to-month</t>
        </is>
      </c>
      <c r="Q5857" s="58" t="inlineStr">
        <is>
          <t>Yes</t>
        </is>
      </c>
      <c r="R5857" s="58" t="inlineStr">
        <is>
          <t>Credit card (automatic)</t>
        </is>
      </c>
      <c r="S5857" s="123" t="n">
        <v>50.55</v>
      </c>
      <c r="T5857" s="58" t="inlineStr">
        <is>
          <t>2832.75</t>
        </is>
      </c>
      <c r="U5857" s="58" t="inlineStr">
        <is>
          <t>No</t>
        </is>
      </c>
      <c r="V5857" s="123">
        <f>IFERROR(VALUE(TRIM(T5857)),S5857*F5857)</f>
        <v/>
      </c>
      <c r="W5857" s="58">
        <f>IF(F5857&lt;=12,"0-12 mo",IF(F5857&lt;=24,"13-24 mo",IF(F5857&lt;=48,"25-48 mo","49+ mo")))</f>
        <v/>
      </c>
      <c r="X5857" s="58">
        <f>IF(S5857&lt;=35.5,"Q1 Low",IF(S5857&lt;=70.35,"Q2 Mid-Low",IF(S5857&lt;=89.85,"Q3 Mid-High","Q4 High")))</f>
        <v/>
      </c>
      <c r="Y5857" s="58">
        <f>IF(U5857="Yes",1,0)</f>
        <v/>
      </c>
      <c r="Z5857" s="58">
        <f>IF(P5857="Month-to-month",1,0)+IF(M5857="No",1,0)+IF(J5857="No",1,0)+IF(I5857="Fiber optic",1,0)+IF(Q5857="Yes",1,0)</f>
        <v/>
      </c>
    </row>
    <row r="5858" ht="15" customHeight="1" s="59">
      <c r="A5858" s="58" t="inlineStr">
        <is>
          <t>9873-MNDKV</t>
        </is>
      </c>
      <c r="B5858" s="58" t="inlineStr">
        <is>
          <t>Female</t>
        </is>
      </c>
      <c r="C5858" s="58" t="n">
        <v>0</v>
      </c>
      <c r="D5858" s="58" t="inlineStr">
        <is>
          <t>No</t>
        </is>
      </c>
      <c r="E5858" s="58" t="inlineStr">
        <is>
          <t>No</t>
        </is>
      </c>
      <c r="F5858" s="58" t="n">
        <v>11</v>
      </c>
      <c r="G5858" s="58" t="inlineStr">
        <is>
          <t>Yes</t>
        </is>
      </c>
      <c r="H5858" s="58" t="inlineStr">
        <is>
          <t>No</t>
        </is>
      </c>
      <c r="I5858" s="58" t="inlineStr">
        <is>
          <t>DSL</t>
        </is>
      </c>
      <c r="J5858" s="58" t="inlineStr">
        <is>
          <t>No</t>
        </is>
      </c>
      <c r="K5858" s="58" t="inlineStr">
        <is>
          <t>No</t>
        </is>
      </c>
      <c r="L5858" s="58" t="inlineStr">
        <is>
          <t>No</t>
        </is>
      </c>
      <c r="M5858" s="58" t="inlineStr">
        <is>
          <t>No</t>
        </is>
      </c>
      <c r="N5858" s="58" t="inlineStr">
        <is>
          <t>No</t>
        </is>
      </c>
      <c r="O5858" s="58" t="inlineStr">
        <is>
          <t>No</t>
        </is>
      </c>
      <c r="P5858" s="58" t="inlineStr">
        <is>
          <t>Month-to-month</t>
        </is>
      </c>
      <c r="Q5858" s="58" t="inlineStr">
        <is>
          <t>Yes</t>
        </is>
      </c>
      <c r="R5858" s="58" t="inlineStr">
        <is>
          <t>Mailed check</t>
        </is>
      </c>
      <c r="S5858" s="123" t="n">
        <v>44.65</v>
      </c>
      <c r="T5858" s="58" t="inlineStr">
        <is>
          <t>472.25</t>
        </is>
      </c>
      <c r="U5858" s="58" t="inlineStr">
        <is>
          <t>No</t>
        </is>
      </c>
      <c r="V5858" s="123">
        <f>IFERROR(VALUE(TRIM(T5858)),S5858*F5858)</f>
        <v/>
      </c>
      <c r="W5858" s="58">
        <f>IF(F5858&lt;=12,"0-12 mo",IF(F5858&lt;=24,"13-24 mo",IF(F5858&lt;=48,"25-48 mo","49+ mo")))</f>
        <v/>
      </c>
      <c r="X5858" s="58">
        <f>IF(S5858&lt;=35.5,"Q1 Low",IF(S5858&lt;=70.35,"Q2 Mid-Low",IF(S5858&lt;=89.85,"Q3 Mid-High","Q4 High")))</f>
        <v/>
      </c>
      <c r="Y5858" s="58">
        <f>IF(U5858="Yes",1,0)</f>
        <v/>
      </c>
      <c r="Z5858" s="58">
        <f>IF(P5858="Month-to-month",1,0)+IF(M5858="No",1,0)+IF(J5858="No",1,0)+IF(I5858="Fiber optic",1,0)+IF(Q5858="Yes",1,0)</f>
        <v/>
      </c>
    </row>
    <row r="5859" ht="15" customHeight="1" s="59">
      <c r="A5859" s="58" t="inlineStr">
        <is>
          <t>0378-NHQXU</t>
        </is>
      </c>
      <c r="B5859" s="58" t="inlineStr">
        <is>
          <t>Female</t>
        </is>
      </c>
      <c r="C5859" s="58" t="n">
        <v>0</v>
      </c>
      <c r="D5859" s="58" t="inlineStr">
        <is>
          <t>Yes</t>
        </is>
      </c>
      <c r="E5859" s="58" t="inlineStr">
        <is>
          <t>Yes</t>
        </is>
      </c>
      <c r="F5859" s="58" t="n">
        <v>17</v>
      </c>
      <c r="G5859" s="58" t="inlineStr">
        <is>
          <t>Yes</t>
        </is>
      </c>
      <c r="H5859" s="58" t="inlineStr">
        <is>
          <t>Yes</t>
        </is>
      </c>
      <c r="I5859" s="58" t="inlineStr">
        <is>
          <t>Fiber optic</t>
        </is>
      </c>
      <c r="J5859" s="58" t="inlineStr">
        <is>
          <t>No</t>
        </is>
      </c>
      <c r="K5859" s="58" t="inlineStr">
        <is>
          <t>No</t>
        </is>
      </c>
      <c r="L5859" s="58" t="inlineStr">
        <is>
          <t>Yes</t>
        </is>
      </c>
      <c r="M5859" s="58" t="inlineStr">
        <is>
          <t>No</t>
        </is>
      </c>
      <c r="N5859" s="58" t="inlineStr">
        <is>
          <t>Yes</t>
        </is>
      </c>
      <c r="O5859" s="58" t="inlineStr">
        <is>
          <t>No</t>
        </is>
      </c>
      <c r="P5859" s="58" t="inlineStr">
        <is>
          <t>Month-to-month</t>
        </is>
      </c>
      <c r="Q5859" s="58" t="inlineStr">
        <is>
          <t>No</t>
        </is>
      </c>
      <c r="R5859" s="58" t="inlineStr">
        <is>
          <t>Electronic check</t>
        </is>
      </c>
      <c r="S5859" s="123" t="n">
        <v>88.25</v>
      </c>
      <c r="T5859" s="58" t="inlineStr">
        <is>
          <t>1460.65</t>
        </is>
      </c>
      <c r="U5859" s="58" t="inlineStr">
        <is>
          <t>Yes</t>
        </is>
      </c>
      <c r="V5859" s="123">
        <f>IFERROR(VALUE(TRIM(T5859)),S5859*F5859)</f>
        <v/>
      </c>
      <c r="W5859" s="58">
        <f>IF(F5859&lt;=12,"0-12 mo",IF(F5859&lt;=24,"13-24 mo",IF(F5859&lt;=48,"25-48 mo","49+ mo")))</f>
        <v/>
      </c>
      <c r="X5859" s="58">
        <f>IF(S5859&lt;=35.5,"Q1 Low",IF(S5859&lt;=70.35,"Q2 Mid-Low",IF(S5859&lt;=89.85,"Q3 Mid-High","Q4 High")))</f>
        <v/>
      </c>
      <c r="Y5859" s="58">
        <f>IF(U5859="Yes",1,0)</f>
        <v/>
      </c>
      <c r="Z5859" s="58">
        <f>IF(P5859="Month-to-month",1,0)+IF(M5859="No",1,0)+IF(J5859="No",1,0)+IF(I5859="Fiber optic",1,0)+IF(Q5859="Yes",1,0)</f>
        <v/>
      </c>
    </row>
    <row r="5860" ht="15" customHeight="1" s="59">
      <c r="A5860" s="58" t="inlineStr">
        <is>
          <t>8241-JUIQO</t>
        </is>
      </c>
      <c r="B5860" s="58" t="inlineStr">
        <is>
          <t>Female</t>
        </is>
      </c>
      <c r="C5860" s="58" t="n">
        <v>0</v>
      </c>
      <c r="D5860" s="58" t="inlineStr">
        <is>
          <t>No</t>
        </is>
      </c>
      <c r="E5860" s="58" t="inlineStr">
        <is>
          <t>No</t>
        </is>
      </c>
      <c r="F5860" s="58" t="n">
        <v>61</v>
      </c>
      <c r="G5860" s="58" t="inlineStr">
        <is>
          <t>Yes</t>
        </is>
      </c>
      <c r="H5860" s="58" t="inlineStr">
        <is>
          <t>No</t>
        </is>
      </c>
      <c r="I5860" s="58" t="inlineStr">
        <is>
          <t>No</t>
        </is>
      </c>
      <c r="J5860" s="58" t="inlineStr">
        <is>
          <t>No internet service</t>
        </is>
      </c>
      <c r="K5860" s="58" t="inlineStr">
        <is>
          <t>No internet service</t>
        </is>
      </c>
      <c r="L5860" s="58" t="inlineStr">
        <is>
          <t>No internet service</t>
        </is>
      </c>
      <c r="M5860" s="58" t="inlineStr">
        <is>
          <t>No internet service</t>
        </is>
      </c>
      <c r="N5860" s="58" t="inlineStr">
        <is>
          <t>No internet service</t>
        </is>
      </c>
      <c r="O5860" s="58" t="inlineStr">
        <is>
          <t>No internet service</t>
        </is>
      </c>
      <c r="P5860" s="58" t="inlineStr">
        <is>
          <t>One year</t>
        </is>
      </c>
      <c r="Q5860" s="58" t="inlineStr">
        <is>
          <t>No</t>
        </is>
      </c>
      <c r="R5860" s="58" t="inlineStr">
        <is>
          <t>Bank transfer (automatic)</t>
        </is>
      </c>
      <c r="S5860" s="123" t="n">
        <v>19.45</v>
      </c>
      <c r="T5860" s="58" t="inlineStr">
        <is>
          <t>1336.35</t>
        </is>
      </c>
      <c r="U5860" s="58" t="inlineStr">
        <is>
          <t>No</t>
        </is>
      </c>
      <c r="V5860" s="123">
        <f>IFERROR(VALUE(TRIM(T5860)),S5860*F5860)</f>
        <v/>
      </c>
      <c r="W5860" s="58">
        <f>IF(F5860&lt;=12,"0-12 mo",IF(F5860&lt;=24,"13-24 mo",IF(F5860&lt;=48,"25-48 mo","49+ mo")))</f>
        <v/>
      </c>
      <c r="X5860" s="58">
        <f>IF(S5860&lt;=35.5,"Q1 Low",IF(S5860&lt;=70.35,"Q2 Mid-Low",IF(S5860&lt;=89.85,"Q3 Mid-High","Q4 High")))</f>
        <v/>
      </c>
      <c r="Y5860" s="58">
        <f>IF(U5860="Yes",1,0)</f>
        <v/>
      </c>
      <c r="Z5860" s="58">
        <f>IF(P5860="Month-to-month",1,0)+IF(M5860="No",1,0)+IF(J5860="No",1,0)+IF(I5860="Fiber optic",1,0)+IF(Q5860="Yes",1,0)</f>
        <v/>
      </c>
    </row>
    <row r="5861" ht="15" customHeight="1" s="59">
      <c r="A5861" s="58" t="inlineStr">
        <is>
          <t>2194-IIQOF</t>
        </is>
      </c>
      <c r="B5861" s="58" t="inlineStr">
        <is>
          <t>Female</t>
        </is>
      </c>
      <c r="C5861" s="58" t="n">
        <v>0</v>
      </c>
      <c r="D5861" s="58" t="inlineStr">
        <is>
          <t>Yes</t>
        </is>
      </c>
      <c r="E5861" s="58" t="inlineStr">
        <is>
          <t>No</t>
        </is>
      </c>
      <c r="F5861" s="58" t="n">
        <v>71</v>
      </c>
      <c r="G5861" s="58" t="inlineStr">
        <is>
          <t>Yes</t>
        </is>
      </c>
      <c r="H5861" s="58" t="inlineStr">
        <is>
          <t>Yes</t>
        </is>
      </c>
      <c r="I5861" s="58" t="inlineStr">
        <is>
          <t>DSL</t>
        </is>
      </c>
      <c r="J5861" s="58" t="inlineStr">
        <is>
          <t>Yes</t>
        </is>
      </c>
      <c r="K5861" s="58" t="inlineStr">
        <is>
          <t>Yes</t>
        </is>
      </c>
      <c r="L5861" s="58" t="inlineStr">
        <is>
          <t>Yes</t>
        </is>
      </c>
      <c r="M5861" s="58" t="inlineStr">
        <is>
          <t>Yes</t>
        </is>
      </c>
      <c r="N5861" s="58" t="inlineStr">
        <is>
          <t>Yes</t>
        </is>
      </c>
      <c r="O5861" s="58" t="inlineStr">
        <is>
          <t>Yes</t>
        </is>
      </c>
      <c r="P5861" s="58" t="inlineStr">
        <is>
          <t>Two year</t>
        </is>
      </c>
      <c r="Q5861" s="58" t="inlineStr">
        <is>
          <t>No</t>
        </is>
      </c>
      <c r="R5861" s="58" t="inlineStr">
        <is>
          <t>Credit card (automatic)</t>
        </is>
      </c>
      <c r="S5861" s="123" t="n">
        <v>89.3</v>
      </c>
      <c r="T5861" s="58" t="inlineStr">
        <is>
          <t>6388.65</t>
        </is>
      </c>
      <c r="U5861" s="58" t="inlineStr">
        <is>
          <t>No</t>
        </is>
      </c>
      <c r="V5861" s="123">
        <f>IFERROR(VALUE(TRIM(T5861)),S5861*F5861)</f>
        <v/>
      </c>
      <c r="W5861" s="58">
        <f>IF(F5861&lt;=12,"0-12 mo",IF(F5861&lt;=24,"13-24 mo",IF(F5861&lt;=48,"25-48 mo","49+ mo")))</f>
        <v/>
      </c>
      <c r="X5861" s="58">
        <f>IF(S5861&lt;=35.5,"Q1 Low",IF(S5861&lt;=70.35,"Q2 Mid-Low",IF(S5861&lt;=89.85,"Q3 Mid-High","Q4 High")))</f>
        <v/>
      </c>
      <c r="Y5861" s="58">
        <f>IF(U5861="Yes",1,0)</f>
        <v/>
      </c>
      <c r="Z5861" s="58">
        <f>IF(P5861="Month-to-month",1,0)+IF(M5861="No",1,0)+IF(J5861="No",1,0)+IF(I5861="Fiber optic",1,0)+IF(Q5861="Yes",1,0)</f>
        <v/>
      </c>
    </row>
    <row r="5862" ht="15" customHeight="1" s="59">
      <c r="A5862" s="58" t="inlineStr">
        <is>
          <t>4512-ZUIYL</t>
        </is>
      </c>
      <c r="B5862" s="58" t="inlineStr">
        <is>
          <t>Female</t>
        </is>
      </c>
      <c r="C5862" s="58" t="n">
        <v>0</v>
      </c>
      <c r="D5862" s="58" t="inlineStr">
        <is>
          <t>No</t>
        </is>
      </c>
      <c r="E5862" s="58" t="inlineStr">
        <is>
          <t>No</t>
        </is>
      </c>
      <c r="F5862" s="58" t="n">
        <v>2</v>
      </c>
      <c r="G5862" s="58" t="inlineStr">
        <is>
          <t>Yes</t>
        </is>
      </c>
      <c r="H5862" s="58" t="inlineStr">
        <is>
          <t>No</t>
        </is>
      </c>
      <c r="I5862" s="58" t="inlineStr">
        <is>
          <t>Fiber optic</t>
        </is>
      </c>
      <c r="J5862" s="58" t="inlineStr">
        <is>
          <t>No</t>
        </is>
      </c>
      <c r="K5862" s="58" t="inlineStr">
        <is>
          <t>No</t>
        </is>
      </c>
      <c r="L5862" s="58" t="inlineStr">
        <is>
          <t>No</t>
        </is>
      </c>
      <c r="M5862" s="58" t="inlineStr">
        <is>
          <t>No</t>
        </is>
      </c>
      <c r="N5862" s="58" t="inlineStr">
        <is>
          <t>No</t>
        </is>
      </c>
      <c r="O5862" s="58" t="inlineStr">
        <is>
          <t>No</t>
        </is>
      </c>
      <c r="P5862" s="58" t="inlineStr">
        <is>
          <t>Month-to-month</t>
        </is>
      </c>
      <c r="Q5862" s="58" t="inlineStr">
        <is>
          <t>No</t>
        </is>
      </c>
      <c r="R5862" s="58" t="inlineStr">
        <is>
          <t>Bank transfer (automatic)</t>
        </is>
      </c>
      <c r="S5862" s="123" t="n">
        <v>70</v>
      </c>
      <c r="T5862" s="58" t="inlineStr">
        <is>
          <t>153.05</t>
        </is>
      </c>
      <c r="U5862" s="58" t="inlineStr">
        <is>
          <t>Yes</t>
        </is>
      </c>
      <c r="V5862" s="123">
        <f>IFERROR(VALUE(TRIM(T5862)),S5862*F5862)</f>
        <v/>
      </c>
      <c r="W5862" s="58">
        <f>IF(F5862&lt;=12,"0-12 mo",IF(F5862&lt;=24,"13-24 mo",IF(F5862&lt;=48,"25-48 mo","49+ mo")))</f>
        <v/>
      </c>
      <c r="X5862" s="58">
        <f>IF(S5862&lt;=35.5,"Q1 Low",IF(S5862&lt;=70.35,"Q2 Mid-Low",IF(S5862&lt;=89.85,"Q3 Mid-High","Q4 High")))</f>
        <v/>
      </c>
      <c r="Y5862" s="58">
        <f>IF(U5862="Yes",1,0)</f>
        <v/>
      </c>
      <c r="Z5862" s="58">
        <f>IF(P5862="Month-to-month",1,0)+IF(M5862="No",1,0)+IF(J5862="No",1,0)+IF(I5862="Fiber optic",1,0)+IF(Q5862="Yes",1,0)</f>
        <v/>
      </c>
    </row>
    <row r="5863" ht="15" customHeight="1" s="59">
      <c r="A5863" s="58" t="inlineStr">
        <is>
          <t>9631-RXVJM</t>
        </is>
      </c>
      <c r="B5863" s="58" t="inlineStr">
        <is>
          <t>Male</t>
        </is>
      </c>
      <c r="C5863" s="58" t="n">
        <v>0</v>
      </c>
      <c r="D5863" s="58" t="inlineStr">
        <is>
          <t>No</t>
        </is>
      </c>
      <c r="E5863" s="58" t="inlineStr">
        <is>
          <t>No</t>
        </is>
      </c>
      <c r="F5863" s="58" t="n">
        <v>35</v>
      </c>
      <c r="G5863" s="58" t="inlineStr">
        <is>
          <t>Yes</t>
        </is>
      </c>
      <c r="H5863" s="58" t="inlineStr">
        <is>
          <t>No</t>
        </is>
      </c>
      <c r="I5863" s="58" t="inlineStr">
        <is>
          <t>No</t>
        </is>
      </c>
      <c r="J5863" s="58" t="inlineStr">
        <is>
          <t>No internet service</t>
        </is>
      </c>
      <c r="K5863" s="58" t="inlineStr">
        <is>
          <t>No internet service</t>
        </is>
      </c>
      <c r="L5863" s="58" t="inlineStr">
        <is>
          <t>No internet service</t>
        </is>
      </c>
      <c r="M5863" s="58" t="inlineStr">
        <is>
          <t>No internet service</t>
        </is>
      </c>
      <c r="N5863" s="58" t="inlineStr">
        <is>
          <t>No internet service</t>
        </is>
      </c>
      <c r="O5863" s="58" t="inlineStr">
        <is>
          <t>No internet service</t>
        </is>
      </c>
      <c r="P5863" s="58" t="inlineStr">
        <is>
          <t>Two year</t>
        </is>
      </c>
      <c r="Q5863" s="58" t="inlineStr">
        <is>
          <t>No</t>
        </is>
      </c>
      <c r="R5863" s="58" t="inlineStr">
        <is>
          <t>Mailed check</t>
        </is>
      </c>
      <c r="S5863" s="123" t="n">
        <v>19.25</v>
      </c>
      <c r="T5863" s="58" t="inlineStr">
        <is>
          <t>677.9</t>
        </is>
      </c>
      <c r="U5863" s="58" t="inlineStr">
        <is>
          <t>No</t>
        </is>
      </c>
      <c r="V5863" s="123">
        <f>IFERROR(VALUE(TRIM(T5863)),S5863*F5863)</f>
        <v/>
      </c>
      <c r="W5863" s="58">
        <f>IF(F5863&lt;=12,"0-12 mo",IF(F5863&lt;=24,"13-24 mo",IF(F5863&lt;=48,"25-48 mo","49+ mo")))</f>
        <v/>
      </c>
      <c r="X5863" s="58">
        <f>IF(S5863&lt;=35.5,"Q1 Low",IF(S5863&lt;=70.35,"Q2 Mid-Low",IF(S5863&lt;=89.85,"Q3 Mid-High","Q4 High")))</f>
        <v/>
      </c>
      <c r="Y5863" s="58">
        <f>IF(U5863="Yes",1,0)</f>
        <v/>
      </c>
      <c r="Z5863" s="58">
        <f>IF(P5863="Month-to-month",1,0)+IF(M5863="No",1,0)+IF(J5863="No",1,0)+IF(I5863="Fiber optic",1,0)+IF(Q5863="Yes",1,0)</f>
        <v/>
      </c>
    </row>
    <row r="5864" ht="15" customHeight="1" s="59">
      <c r="A5864" s="58" t="inlineStr">
        <is>
          <t>9584-EXCDZ</t>
        </is>
      </c>
      <c r="B5864" s="58" t="inlineStr">
        <is>
          <t>Female</t>
        </is>
      </c>
      <c r="C5864" s="58" t="n">
        <v>0</v>
      </c>
      <c r="D5864" s="58" t="inlineStr">
        <is>
          <t>No</t>
        </is>
      </c>
      <c r="E5864" s="58" t="inlineStr">
        <is>
          <t>No</t>
        </is>
      </c>
      <c r="F5864" s="58" t="n">
        <v>17</v>
      </c>
      <c r="G5864" s="58" t="inlineStr">
        <is>
          <t>Yes</t>
        </is>
      </c>
      <c r="H5864" s="58" t="inlineStr">
        <is>
          <t>No</t>
        </is>
      </c>
      <c r="I5864" s="58" t="inlineStr">
        <is>
          <t>Fiber optic</t>
        </is>
      </c>
      <c r="J5864" s="58" t="inlineStr">
        <is>
          <t>No</t>
        </is>
      </c>
      <c r="K5864" s="58" t="inlineStr">
        <is>
          <t>No</t>
        </is>
      </c>
      <c r="L5864" s="58" t="inlineStr">
        <is>
          <t>No</t>
        </is>
      </c>
      <c r="M5864" s="58" t="inlineStr">
        <is>
          <t>No</t>
        </is>
      </c>
      <c r="N5864" s="58" t="inlineStr">
        <is>
          <t>No</t>
        </is>
      </c>
      <c r="O5864" s="58" t="inlineStr">
        <is>
          <t>No</t>
        </is>
      </c>
      <c r="P5864" s="58" t="inlineStr">
        <is>
          <t>Month-to-month</t>
        </is>
      </c>
      <c r="Q5864" s="58" t="inlineStr">
        <is>
          <t>No</t>
        </is>
      </c>
      <c r="R5864" s="58" t="inlineStr">
        <is>
          <t>Bank transfer (automatic)</t>
        </is>
      </c>
      <c r="S5864" s="123" t="n">
        <v>70.5</v>
      </c>
      <c r="T5864" s="58" t="inlineStr">
        <is>
          <t>1165.6</t>
        </is>
      </c>
      <c r="U5864" s="58" t="inlineStr">
        <is>
          <t>No</t>
        </is>
      </c>
      <c r="V5864" s="123">
        <f>IFERROR(VALUE(TRIM(T5864)),S5864*F5864)</f>
        <v/>
      </c>
      <c r="W5864" s="58">
        <f>IF(F5864&lt;=12,"0-12 mo",IF(F5864&lt;=24,"13-24 mo",IF(F5864&lt;=48,"25-48 mo","49+ mo")))</f>
        <v/>
      </c>
      <c r="X5864" s="58">
        <f>IF(S5864&lt;=35.5,"Q1 Low",IF(S5864&lt;=70.35,"Q2 Mid-Low",IF(S5864&lt;=89.85,"Q3 Mid-High","Q4 High")))</f>
        <v/>
      </c>
      <c r="Y5864" s="58">
        <f>IF(U5864="Yes",1,0)</f>
        <v/>
      </c>
      <c r="Z5864" s="58">
        <f>IF(P5864="Month-to-month",1,0)+IF(M5864="No",1,0)+IF(J5864="No",1,0)+IF(I5864="Fiber optic",1,0)+IF(Q5864="Yes",1,0)</f>
        <v/>
      </c>
    </row>
    <row r="5865" ht="15" customHeight="1" s="59">
      <c r="A5865" s="58" t="inlineStr">
        <is>
          <t>7969-AULMZ</t>
        </is>
      </c>
      <c r="B5865" s="58" t="inlineStr">
        <is>
          <t>Female</t>
        </is>
      </c>
      <c r="C5865" s="58" t="n">
        <v>0</v>
      </c>
      <c r="D5865" s="58" t="inlineStr">
        <is>
          <t>No</t>
        </is>
      </c>
      <c r="E5865" s="58" t="inlineStr">
        <is>
          <t>No</t>
        </is>
      </c>
      <c r="F5865" s="58" t="n">
        <v>21</v>
      </c>
      <c r="G5865" s="58" t="inlineStr">
        <is>
          <t>Yes</t>
        </is>
      </c>
      <c r="H5865" s="58" t="inlineStr">
        <is>
          <t>Yes</t>
        </is>
      </c>
      <c r="I5865" s="58" t="inlineStr">
        <is>
          <t>Fiber optic</t>
        </is>
      </c>
      <c r="J5865" s="58" t="inlineStr">
        <is>
          <t>No</t>
        </is>
      </c>
      <c r="K5865" s="58" t="inlineStr">
        <is>
          <t>No</t>
        </is>
      </c>
      <c r="L5865" s="58" t="inlineStr">
        <is>
          <t>No</t>
        </is>
      </c>
      <c r="M5865" s="58" t="inlineStr">
        <is>
          <t>No</t>
        </is>
      </c>
      <c r="N5865" s="58" t="inlineStr">
        <is>
          <t>Yes</t>
        </is>
      </c>
      <c r="O5865" s="58" t="inlineStr">
        <is>
          <t>Yes</t>
        </is>
      </c>
      <c r="P5865" s="58" t="inlineStr">
        <is>
          <t>Month-to-month</t>
        </is>
      </c>
      <c r="Q5865" s="58" t="inlineStr">
        <is>
          <t>Yes</t>
        </is>
      </c>
      <c r="R5865" s="58" t="inlineStr">
        <is>
          <t>Electronic check</t>
        </is>
      </c>
      <c r="S5865" s="123" t="n">
        <v>97.34999999999999</v>
      </c>
      <c r="T5865" s="58" t="inlineStr">
        <is>
          <t>2119.5</t>
        </is>
      </c>
      <c r="U5865" s="58" t="inlineStr">
        <is>
          <t>Yes</t>
        </is>
      </c>
      <c r="V5865" s="123">
        <f>IFERROR(VALUE(TRIM(T5865)),S5865*F5865)</f>
        <v/>
      </c>
      <c r="W5865" s="58">
        <f>IF(F5865&lt;=12,"0-12 mo",IF(F5865&lt;=24,"13-24 mo",IF(F5865&lt;=48,"25-48 mo","49+ mo")))</f>
        <v/>
      </c>
      <c r="X5865" s="58">
        <f>IF(S5865&lt;=35.5,"Q1 Low",IF(S5865&lt;=70.35,"Q2 Mid-Low",IF(S5865&lt;=89.85,"Q3 Mid-High","Q4 High")))</f>
        <v/>
      </c>
      <c r="Y5865" s="58">
        <f>IF(U5865="Yes",1,0)</f>
        <v/>
      </c>
      <c r="Z5865" s="58">
        <f>IF(P5865="Month-to-month",1,0)+IF(M5865="No",1,0)+IF(J5865="No",1,0)+IF(I5865="Fiber optic",1,0)+IF(Q5865="Yes",1,0)</f>
        <v/>
      </c>
    </row>
    <row r="5866" ht="15" customHeight="1" s="59">
      <c r="A5866" s="58" t="inlineStr">
        <is>
          <t>5093-FEGLU</t>
        </is>
      </c>
      <c r="B5866" s="58" t="inlineStr">
        <is>
          <t>Female</t>
        </is>
      </c>
      <c r="C5866" s="58" t="n">
        <v>0</v>
      </c>
      <c r="D5866" s="58" t="inlineStr">
        <is>
          <t>Yes</t>
        </is>
      </c>
      <c r="E5866" s="58" t="inlineStr">
        <is>
          <t>No</t>
        </is>
      </c>
      <c r="F5866" s="58" t="n">
        <v>47</v>
      </c>
      <c r="G5866" s="58" t="inlineStr">
        <is>
          <t>Yes</t>
        </is>
      </c>
      <c r="H5866" s="58" t="inlineStr">
        <is>
          <t>No</t>
        </is>
      </c>
      <c r="I5866" s="58" t="inlineStr">
        <is>
          <t>No</t>
        </is>
      </c>
      <c r="J5866" s="58" t="inlineStr">
        <is>
          <t>No internet service</t>
        </is>
      </c>
      <c r="K5866" s="58" t="inlineStr">
        <is>
          <t>No internet service</t>
        </is>
      </c>
      <c r="L5866" s="58" t="inlineStr">
        <is>
          <t>No internet service</t>
        </is>
      </c>
      <c r="M5866" s="58" t="inlineStr">
        <is>
          <t>No internet service</t>
        </is>
      </c>
      <c r="N5866" s="58" t="inlineStr">
        <is>
          <t>No internet service</t>
        </is>
      </c>
      <c r="O5866" s="58" t="inlineStr">
        <is>
          <t>No internet service</t>
        </is>
      </c>
      <c r="P5866" s="58" t="inlineStr">
        <is>
          <t>Two year</t>
        </is>
      </c>
      <c r="Q5866" s="58" t="inlineStr">
        <is>
          <t>No</t>
        </is>
      </c>
      <c r="R5866" s="58" t="inlineStr">
        <is>
          <t>Bank transfer (automatic)</t>
        </is>
      </c>
      <c r="S5866" s="123" t="n">
        <v>19.65</v>
      </c>
      <c r="T5866" s="58" t="inlineStr">
        <is>
          <t>921.55</t>
        </is>
      </c>
      <c r="U5866" s="58" t="inlineStr">
        <is>
          <t>No</t>
        </is>
      </c>
      <c r="V5866" s="123">
        <f>IFERROR(VALUE(TRIM(T5866)),S5866*F5866)</f>
        <v/>
      </c>
      <c r="W5866" s="58">
        <f>IF(F5866&lt;=12,"0-12 mo",IF(F5866&lt;=24,"13-24 mo",IF(F5866&lt;=48,"25-48 mo","49+ mo")))</f>
        <v/>
      </c>
      <c r="X5866" s="58">
        <f>IF(S5866&lt;=35.5,"Q1 Low",IF(S5866&lt;=70.35,"Q2 Mid-Low",IF(S5866&lt;=89.85,"Q3 Mid-High","Q4 High")))</f>
        <v/>
      </c>
      <c r="Y5866" s="58">
        <f>IF(U5866="Yes",1,0)</f>
        <v/>
      </c>
      <c r="Z5866" s="58">
        <f>IF(P5866="Month-to-month",1,0)+IF(M5866="No",1,0)+IF(J5866="No",1,0)+IF(I5866="Fiber optic",1,0)+IF(Q5866="Yes",1,0)</f>
        <v/>
      </c>
    </row>
    <row r="5867" ht="15" customHeight="1" s="59">
      <c r="A5867" s="58" t="inlineStr">
        <is>
          <t>2621-UDNLU</t>
        </is>
      </c>
      <c r="B5867" s="58" t="inlineStr">
        <is>
          <t>Female</t>
        </is>
      </c>
      <c r="C5867" s="58" t="n">
        <v>0</v>
      </c>
      <c r="D5867" s="58" t="inlineStr">
        <is>
          <t>Yes</t>
        </is>
      </c>
      <c r="E5867" s="58" t="inlineStr">
        <is>
          <t>No</t>
        </is>
      </c>
      <c r="F5867" s="58" t="n">
        <v>3</v>
      </c>
      <c r="G5867" s="58" t="inlineStr">
        <is>
          <t>Yes</t>
        </is>
      </c>
      <c r="H5867" s="58" t="inlineStr">
        <is>
          <t>No</t>
        </is>
      </c>
      <c r="I5867" s="58" t="inlineStr">
        <is>
          <t>No</t>
        </is>
      </c>
      <c r="J5867" s="58" t="inlineStr">
        <is>
          <t>No internet service</t>
        </is>
      </c>
      <c r="K5867" s="58" t="inlineStr">
        <is>
          <t>No internet service</t>
        </is>
      </c>
      <c r="L5867" s="58" t="inlineStr">
        <is>
          <t>No internet service</t>
        </is>
      </c>
      <c r="M5867" s="58" t="inlineStr">
        <is>
          <t>No internet service</t>
        </is>
      </c>
      <c r="N5867" s="58" t="inlineStr">
        <is>
          <t>No internet service</t>
        </is>
      </c>
      <c r="O5867" s="58" t="inlineStr">
        <is>
          <t>No internet service</t>
        </is>
      </c>
      <c r="P5867" s="58" t="inlineStr">
        <is>
          <t>Month-to-month</t>
        </is>
      </c>
      <c r="Q5867" s="58" t="inlineStr">
        <is>
          <t>No</t>
        </is>
      </c>
      <c r="R5867" s="58" t="inlineStr">
        <is>
          <t>Mailed check</t>
        </is>
      </c>
      <c r="S5867" s="123" t="n">
        <v>20.85</v>
      </c>
      <c r="T5867" s="58" t="inlineStr">
        <is>
          <t>72</t>
        </is>
      </c>
      <c r="U5867" s="58" t="inlineStr">
        <is>
          <t>No</t>
        </is>
      </c>
      <c r="V5867" s="123">
        <f>IFERROR(VALUE(TRIM(T5867)),S5867*F5867)</f>
        <v/>
      </c>
      <c r="W5867" s="58">
        <f>IF(F5867&lt;=12,"0-12 mo",IF(F5867&lt;=24,"13-24 mo",IF(F5867&lt;=48,"25-48 mo","49+ mo")))</f>
        <v/>
      </c>
      <c r="X5867" s="58">
        <f>IF(S5867&lt;=35.5,"Q1 Low",IF(S5867&lt;=70.35,"Q2 Mid-Low",IF(S5867&lt;=89.85,"Q3 Mid-High","Q4 High")))</f>
        <v/>
      </c>
      <c r="Y5867" s="58">
        <f>IF(U5867="Yes",1,0)</f>
        <v/>
      </c>
      <c r="Z5867" s="58">
        <f>IF(P5867="Month-to-month",1,0)+IF(M5867="No",1,0)+IF(J5867="No",1,0)+IF(I5867="Fiber optic",1,0)+IF(Q5867="Yes",1,0)</f>
        <v/>
      </c>
    </row>
    <row r="5868" ht="15" customHeight="1" s="59">
      <c r="A5868" s="58" t="inlineStr">
        <is>
          <t>7526-IVLYU</t>
        </is>
      </c>
      <c r="B5868" s="58" t="inlineStr">
        <is>
          <t>Male</t>
        </is>
      </c>
      <c r="C5868" s="58" t="n">
        <v>0</v>
      </c>
      <c r="D5868" s="58" t="inlineStr">
        <is>
          <t>No</t>
        </is>
      </c>
      <c r="E5868" s="58" t="inlineStr">
        <is>
          <t>No</t>
        </is>
      </c>
      <c r="F5868" s="58" t="n">
        <v>3</v>
      </c>
      <c r="G5868" s="58" t="inlineStr">
        <is>
          <t>Yes</t>
        </is>
      </c>
      <c r="H5868" s="58" t="inlineStr">
        <is>
          <t>No</t>
        </is>
      </c>
      <c r="I5868" s="58" t="inlineStr">
        <is>
          <t>No</t>
        </is>
      </c>
      <c r="J5868" s="58" t="inlineStr">
        <is>
          <t>No internet service</t>
        </is>
      </c>
      <c r="K5868" s="58" t="inlineStr">
        <is>
          <t>No internet service</t>
        </is>
      </c>
      <c r="L5868" s="58" t="inlineStr">
        <is>
          <t>No internet service</t>
        </is>
      </c>
      <c r="M5868" s="58" t="inlineStr">
        <is>
          <t>No internet service</t>
        </is>
      </c>
      <c r="N5868" s="58" t="inlineStr">
        <is>
          <t>No internet service</t>
        </is>
      </c>
      <c r="O5868" s="58" t="inlineStr">
        <is>
          <t>No internet service</t>
        </is>
      </c>
      <c r="P5868" s="58" t="inlineStr">
        <is>
          <t>Month-to-month</t>
        </is>
      </c>
      <c r="Q5868" s="58" t="inlineStr">
        <is>
          <t>Yes</t>
        </is>
      </c>
      <c r="R5868" s="58" t="inlineStr">
        <is>
          <t>Mailed check</t>
        </is>
      </c>
      <c r="S5868" s="123" t="n">
        <v>19.65</v>
      </c>
      <c r="T5868" s="58" t="inlineStr">
        <is>
          <t>68.35</t>
        </is>
      </c>
      <c r="U5868" s="58" t="inlineStr">
        <is>
          <t>No</t>
        </is>
      </c>
      <c r="V5868" s="123">
        <f>IFERROR(VALUE(TRIM(T5868)),S5868*F5868)</f>
        <v/>
      </c>
      <c r="W5868" s="58">
        <f>IF(F5868&lt;=12,"0-12 mo",IF(F5868&lt;=24,"13-24 mo",IF(F5868&lt;=48,"25-48 mo","49+ mo")))</f>
        <v/>
      </c>
      <c r="X5868" s="58">
        <f>IF(S5868&lt;=35.5,"Q1 Low",IF(S5868&lt;=70.35,"Q2 Mid-Low",IF(S5868&lt;=89.85,"Q3 Mid-High","Q4 High")))</f>
        <v/>
      </c>
      <c r="Y5868" s="58">
        <f>IF(U5868="Yes",1,0)</f>
        <v/>
      </c>
      <c r="Z5868" s="58">
        <f>IF(P5868="Month-to-month",1,0)+IF(M5868="No",1,0)+IF(J5868="No",1,0)+IF(I5868="Fiber optic",1,0)+IF(Q5868="Yes",1,0)</f>
        <v/>
      </c>
    </row>
    <row r="5869" ht="15" customHeight="1" s="59">
      <c r="A5869" s="58" t="inlineStr">
        <is>
          <t>2428-HYUNX</t>
        </is>
      </c>
      <c r="B5869" s="58" t="inlineStr">
        <is>
          <t>Male</t>
        </is>
      </c>
      <c r="C5869" s="58" t="n">
        <v>1</v>
      </c>
      <c r="D5869" s="58" t="inlineStr">
        <is>
          <t>Yes</t>
        </is>
      </c>
      <c r="E5869" s="58" t="inlineStr">
        <is>
          <t>No</t>
        </is>
      </c>
      <c r="F5869" s="58" t="n">
        <v>44</v>
      </c>
      <c r="G5869" s="58" t="inlineStr">
        <is>
          <t>Yes</t>
        </is>
      </c>
      <c r="H5869" s="58" t="inlineStr">
        <is>
          <t>No</t>
        </is>
      </c>
      <c r="I5869" s="58" t="inlineStr">
        <is>
          <t>No</t>
        </is>
      </c>
      <c r="J5869" s="58" t="inlineStr">
        <is>
          <t>No internet service</t>
        </is>
      </c>
      <c r="K5869" s="58" t="inlineStr">
        <is>
          <t>No internet service</t>
        </is>
      </c>
      <c r="L5869" s="58" t="inlineStr">
        <is>
          <t>No internet service</t>
        </is>
      </c>
      <c r="M5869" s="58" t="inlineStr">
        <is>
          <t>No internet service</t>
        </is>
      </c>
      <c r="N5869" s="58" t="inlineStr">
        <is>
          <t>No internet service</t>
        </is>
      </c>
      <c r="O5869" s="58" t="inlineStr">
        <is>
          <t>No internet service</t>
        </is>
      </c>
      <c r="P5869" s="58" t="inlineStr">
        <is>
          <t>Two year</t>
        </is>
      </c>
      <c r="Q5869" s="58" t="inlineStr">
        <is>
          <t>Yes</t>
        </is>
      </c>
      <c r="R5869" s="58" t="inlineStr">
        <is>
          <t>Credit card (automatic)</t>
        </is>
      </c>
      <c r="S5869" s="123" t="n">
        <v>19.35</v>
      </c>
      <c r="T5869" s="58" t="inlineStr">
        <is>
          <t>847.25</t>
        </is>
      </c>
      <c r="U5869" s="58" t="inlineStr">
        <is>
          <t>No</t>
        </is>
      </c>
      <c r="V5869" s="123">
        <f>IFERROR(VALUE(TRIM(T5869)),S5869*F5869)</f>
        <v/>
      </c>
      <c r="W5869" s="58">
        <f>IF(F5869&lt;=12,"0-12 mo",IF(F5869&lt;=24,"13-24 mo",IF(F5869&lt;=48,"25-48 mo","49+ mo")))</f>
        <v/>
      </c>
      <c r="X5869" s="58">
        <f>IF(S5869&lt;=35.5,"Q1 Low",IF(S5869&lt;=70.35,"Q2 Mid-Low",IF(S5869&lt;=89.85,"Q3 Mid-High","Q4 High")))</f>
        <v/>
      </c>
      <c r="Y5869" s="58">
        <f>IF(U5869="Yes",1,0)</f>
        <v/>
      </c>
      <c r="Z5869" s="58">
        <f>IF(P5869="Month-to-month",1,0)+IF(M5869="No",1,0)+IF(J5869="No",1,0)+IF(I5869="Fiber optic",1,0)+IF(Q5869="Yes",1,0)</f>
        <v/>
      </c>
    </row>
    <row r="5870" ht="15" customHeight="1" s="59">
      <c r="A5870" s="58" t="inlineStr">
        <is>
          <t>9214-EKVXR</t>
        </is>
      </c>
      <c r="B5870" s="58" t="inlineStr">
        <is>
          <t>Female</t>
        </is>
      </c>
      <c r="C5870" s="58" t="n">
        <v>0</v>
      </c>
      <c r="D5870" s="58" t="inlineStr">
        <is>
          <t>No</t>
        </is>
      </c>
      <c r="E5870" s="58" t="inlineStr">
        <is>
          <t>No</t>
        </is>
      </c>
      <c r="F5870" s="58" t="n">
        <v>1</v>
      </c>
      <c r="G5870" s="58" t="inlineStr">
        <is>
          <t>Yes</t>
        </is>
      </c>
      <c r="H5870" s="58" t="inlineStr">
        <is>
          <t>No</t>
        </is>
      </c>
      <c r="I5870" s="58" t="inlineStr">
        <is>
          <t>DSL</t>
        </is>
      </c>
      <c r="J5870" s="58" t="inlineStr">
        <is>
          <t>No</t>
        </is>
      </c>
      <c r="K5870" s="58" t="inlineStr">
        <is>
          <t>No</t>
        </is>
      </c>
      <c r="L5870" s="58" t="inlineStr">
        <is>
          <t>No</t>
        </is>
      </c>
      <c r="M5870" s="58" t="inlineStr">
        <is>
          <t>No</t>
        </is>
      </c>
      <c r="N5870" s="58" t="inlineStr">
        <is>
          <t>No</t>
        </is>
      </c>
      <c r="O5870" s="58" t="inlineStr">
        <is>
          <t>No</t>
        </is>
      </c>
      <c r="P5870" s="58" t="inlineStr">
        <is>
          <t>Month-to-month</t>
        </is>
      </c>
      <c r="Q5870" s="58" t="inlineStr">
        <is>
          <t>Yes</t>
        </is>
      </c>
      <c r="R5870" s="58" t="inlineStr">
        <is>
          <t>Mailed check</t>
        </is>
      </c>
      <c r="S5870" s="123" t="n">
        <v>44</v>
      </c>
      <c r="T5870" s="58" t="inlineStr">
        <is>
          <t>44</t>
        </is>
      </c>
      <c r="U5870" s="58" t="inlineStr">
        <is>
          <t>No</t>
        </is>
      </c>
      <c r="V5870" s="123">
        <f>IFERROR(VALUE(TRIM(T5870)),S5870*F5870)</f>
        <v/>
      </c>
      <c r="W5870" s="58">
        <f>IF(F5870&lt;=12,"0-12 mo",IF(F5870&lt;=24,"13-24 mo",IF(F5870&lt;=48,"25-48 mo","49+ mo")))</f>
        <v/>
      </c>
      <c r="X5870" s="58">
        <f>IF(S5870&lt;=35.5,"Q1 Low",IF(S5870&lt;=70.35,"Q2 Mid-Low",IF(S5870&lt;=89.85,"Q3 Mid-High","Q4 High")))</f>
        <v/>
      </c>
      <c r="Y5870" s="58">
        <f>IF(U5870="Yes",1,0)</f>
        <v/>
      </c>
      <c r="Z5870" s="58">
        <f>IF(P5870="Month-to-month",1,0)+IF(M5870="No",1,0)+IF(J5870="No",1,0)+IF(I5870="Fiber optic",1,0)+IF(Q5870="Yes",1,0)</f>
        <v/>
      </c>
    </row>
    <row r="5871" ht="15" customHeight="1" s="59">
      <c r="A5871" s="58" t="inlineStr">
        <is>
          <t>3410-MHHUM</t>
        </is>
      </c>
      <c r="B5871" s="58" t="inlineStr">
        <is>
          <t>Female</t>
        </is>
      </c>
      <c r="C5871" s="58" t="n">
        <v>0</v>
      </c>
      <c r="D5871" s="58" t="inlineStr">
        <is>
          <t>Yes</t>
        </is>
      </c>
      <c r="E5871" s="58" t="inlineStr">
        <is>
          <t>Yes</t>
        </is>
      </c>
      <c r="F5871" s="58" t="n">
        <v>44</v>
      </c>
      <c r="G5871" s="58" t="inlineStr">
        <is>
          <t>Yes</t>
        </is>
      </c>
      <c r="H5871" s="58" t="inlineStr">
        <is>
          <t>Yes</t>
        </is>
      </c>
      <c r="I5871" s="58" t="inlineStr">
        <is>
          <t>Fiber optic</t>
        </is>
      </c>
      <c r="J5871" s="58" t="inlineStr">
        <is>
          <t>No</t>
        </is>
      </c>
      <c r="K5871" s="58" t="inlineStr">
        <is>
          <t>Yes</t>
        </is>
      </c>
      <c r="L5871" s="58" t="inlineStr">
        <is>
          <t>Yes</t>
        </is>
      </c>
      <c r="M5871" s="58" t="inlineStr">
        <is>
          <t>No</t>
        </is>
      </c>
      <c r="N5871" s="58" t="inlineStr">
        <is>
          <t>No</t>
        </is>
      </c>
      <c r="O5871" s="58" t="inlineStr">
        <is>
          <t>Yes</t>
        </is>
      </c>
      <c r="P5871" s="58" t="inlineStr">
        <is>
          <t>One year</t>
        </is>
      </c>
      <c r="Q5871" s="58" t="inlineStr">
        <is>
          <t>No</t>
        </is>
      </c>
      <c r="R5871" s="58" t="inlineStr">
        <is>
          <t>Electronic check</t>
        </is>
      </c>
      <c r="S5871" s="123" t="n">
        <v>94.40000000000001</v>
      </c>
      <c r="T5871" s="58" t="inlineStr">
        <is>
          <t>4295.35</t>
        </is>
      </c>
      <c r="U5871" s="58" t="inlineStr">
        <is>
          <t>No</t>
        </is>
      </c>
      <c r="V5871" s="123">
        <f>IFERROR(VALUE(TRIM(T5871)),S5871*F5871)</f>
        <v/>
      </c>
      <c r="W5871" s="58">
        <f>IF(F5871&lt;=12,"0-12 mo",IF(F5871&lt;=24,"13-24 mo",IF(F5871&lt;=48,"25-48 mo","49+ mo")))</f>
        <v/>
      </c>
      <c r="X5871" s="58">
        <f>IF(S5871&lt;=35.5,"Q1 Low",IF(S5871&lt;=70.35,"Q2 Mid-Low",IF(S5871&lt;=89.85,"Q3 Mid-High","Q4 High")))</f>
        <v/>
      </c>
      <c r="Y5871" s="58">
        <f>IF(U5871="Yes",1,0)</f>
        <v/>
      </c>
      <c r="Z5871" s="58">
        <f>IF(P5871="Month-to-month",1,0)+IF(M5871="No",1,0)+IF(J5871="No",1,0)+IF(I5871="Fiber optic",1,0)+IF(Q5871="Yes",1,0)</f>
        <v/>
      </c>
    </row>
    <row r="5872" ht="15" customHeight="1" s="59">
      <c r="A5872" s="58" t="inlineStr">
        <is>
          <t>0568-ONFPC</t>
        </is>
      </c>
      <c r="B5872" s="58" t="inlineStr">
        <is>
          <t>Male</t>
        </is>
      </c>
      <c r="C5872" s="58" t="n">
        <v>0</v>
      </c>
      <c r="D5872" s="58" t="inlineStr">
        <is>
          <t>Yes</t>
        </is>
      </c>
      <c r="E5872" s="58" t="inlineStr">
        <is>
          <t>Yes</t>
        </is>
      </c>
      <c r="F5872" s="58" t="n">
        <v>5</v>
      </c>
      <c r="G5872" s="58" t="inlineStr">
        <is>
          <t>Yes</t>
        </is>
      </c>
      <c r="H5872" s="58" t="inlineStr">
        <is>
          <t>Yes</t>
        </is>
      </c>
      <c r="I5872" s="58" t="inlineStr">
        <is>
          <t>No</t>
        </is>
      </c>
      <c r="J5872" s="58" t="inlineStr">
        <is>
          <t>No internet service</t>
        </is>
      </c>
      <c r="K5872" s="58" t="inlineStr">
        <is>
          <t>No internet service</t>
        </is>
      </c>
      <c r="L5872" s="58" t="inlineStr">
        <is>
          <t>No internet service</t>
        </is>
      </c>
      <c r="M5872" s="58" t="inlineStr">
        <is>
          <t>No internet service</t>
        </is>
      </c>
      <c r="N5872" s="58" t="inlineStr">
        <is>
          <t>No internet service</t>
        </is>
      </c>
      <c r="O5872" s="58" t="inlineStr">
        <is>
          <t>No internet service</t>
        </is>
      </c>
      <c r="P5872" s="58" t="inlineStr">
        <is>
          <t>Month-to-month</t>
        </is>
      </c>
      <c r="Q5872" s="58" t="inlineStr">
        <is>
          <t>Yes</t>
        </is>
      </c>
      <c r="R5872" s="58" t="inlineStr">
        <is>
          <t>Bank transfer (automatic)</t>
        </is>
      </c>
      <c r="S5872" s="123" t="n">
        <v>25.9</v>
      </c>
      <c r="T5872" s="58" t="inlineStr">
        <is>
          <t>135</t>
        </is>
      </c>
      <c r="U5872" s="58" t="inlineStr">
        <is>
          <t>Yes</t>
        </is>
      </c>
      <c r="V5872" s="123">
        <f>IFERROR(VALUE(TRIM(T5872)),S5872*F5872)</f>
        <v/>
      </c>
      <c r="W5872" s="58">
        <f>IF(F5872&lt;=12,"0-12 mo",IF(F5872&lt;=24,"13-24 mo",IF(F5872&lt;=48,"25-48 mo","49+ mo")))</f>
        <v/>
      </c>
      <c r="X5872" s="58">
        <f>IF(S5872&lt;=35.5,"Q1 Low",IF(S5872&lt;=70.35,"Q2 Mid-Low",IF(S5872&lt;=89.85,"Q3 Mid-High","Q4 High")))</f>
        <v/>
      </c>
      <c r="Y5872" s="58">
        <f>IF(U5872="Yes",1,0)</f>
        <v/>
      </c>
      <c r="Z5872" s="58">
        <f>IF(P5872="Month-to-month",1,0)+IF(M5872="No",1,0)+IF(J5872="No",1,0)+IF(I5872="Fiber optic",1,0)+IF(Q5872="Yes",1,0)</f>
        <v/>
      </c>
    </row>
    <row r="5873" ht="15" customHeight="1" s="59">
      <c r="A5873" s="58" t="inlineStr">
        <is>
          <t>0733-VUNUW</t>
        </is>
      </c>
      <c r="B5873" s="58" t="inlineStr">
        <is>
          <t>Male</t>
        </is>
      </c>
      <c r="C5873" s="58" t="n">
        <v>0</v>
      </c>
      <c r="D5873" s="58" t="inlineStr">
        <is>
          <t>No</t>
        </is>
      </c>
      <c r="E5873" s="58" t="inlineStr">
        <is>
          <t>No</t>
        </is>
      </c>
      <c r="F5873" s="58" t="n">
        <v>24</v>
      </c>
      <c r="G5873" s="58" t="inlineStr">
        <is>
          <t>Yes</t>
        </is>
      </c>
      <c r="H5873" s="58" t="inlineStr">
        <is>
          <t>Yes</t>
        </is>
      </c>
      <c r="I5873" s="58" t="inlineStr">
        <is>
          <t>DSL</t>
        </is>
      </c>
      <c r="J5873" s="58" t="inlineStr">
        <is>
          <t>Yes</t>
        </is>
      </c>
      <c r="K5873" s="58" t="inlineStr">
        <is>
          <t>No</t>
        </is>
      </c>
      <c r="L5873" s="58" t="inlineStr">
        <is>
          <t>No</t>
        </is>
      </c>
      <c r="M5873" s="58" t="inlineStr">
        <is>
          <t>No</t>
        </is>
      </c>
      <c r="N5873" s="58" t="inlineStr">
        <is>
          <t>No</t>
        </is>
      </c>
      <c r="O5873" s="58" t="inlineStr">
        <is>
          <t>No</t>
        </is>
      </c>
      <c r="P5873" s="58" t="inlineStr">
        <is>
          <t>Month-to-month</t>
        </is>
      </c>
      <c r="Q5873" s="58" t="inlineStr">
        <is>
          <t>Yes</t>
        </is>
      </c>
      <c r="R5873" s="58" t="inlineStr">
        <is>
          <t>Bank transfer (automatic)</t>
        </is>
      </c>
      <c r="S5873" s="123" t="n">
        <v>55.65</v>
      </c>
      <c r="T5873" s="58" t="inlineStr">
        <is>
          <t>1400.55</t>
        </is>
      </c>
      <c r="U5873" s="58" t="inlineStr">
        <is>
          <t>Yes</t>
        </is>
      </c>
      <c r="V5873" s="123">
        <f>IFERROR(VALUE(TRIM(T5873)),S5873*F5873)</f>
        <v/>
      </c>
      <c r="W5873" s="58">
        <f>IF(F5873&lt;=12,"0-12 mo",IF(F5873&lt;=24,"13-24 mo",IF(F5873&lt;=48,"25-48 mo","49+ mo")))</f>
        <v/>
      </c>
      <c r="X5873" s="58">
        <f>IF(S5873&lt;=35.5,"Q1 Low",IF(S5873&lt;=70.35,"Q2 Mid-Low",IF(S5873&lt;=89.85,"Q3 Mid-High","Q4 High")))</f>
        <v/>
      </c>
      <c r="Y5873" s="58">
        <f>IF(U5873="Yes",1,0)</f>
        <v/>
      </c>
      <c r="Z5873" s="58">
        <f>IF(P5873="Month-to-month",1,0)+IF(M5873="No",1,0)+IF(J5873="No",1,0)+IF(I5873="Fiber optic",1,0)+IF(Q5873="Yes",1,0)</f>
        <v/>
      </c>
    </row>
    <row r="5874" ht="15" customHeight="1" s="59">
      <c r="A5874" s="58" t="inlineStr">
        <is>
          <t>4550-EVXNY</t>
        </is>
      </c>
      <c r="B5874" s="58" t="inlineStr">
        <is>
          <t>Female</t>
        </is>
      </c>
      <c r="C5874" s="58" t="n">
        <v>0</v>
      </c>
      <c r="D5874" s="58" t="inlineStr">
        <is>
          <t>No</t>
        </is>
      </c>
      <c r="E5874" s="58" t="inlineStr">
        <is>
          <t>Yes</t>
        </is>
      </c>
      <c r="F5874" s="58" t="n">
        <v>1</v>
      </c>
      <c r="G5874" s="58" t="inlineStr">
        <is>
          <t>Yes</t>
        </is>
      </c>
      <c r="H5874" s="58" t="inlineStr">
        <is>
          <t>No</t>
        </is>
      </c>
      <c r="I5874" s="58" t="inlineStr">
        <is>
          <t>Fiber optic</t>
        </is>
      </c>
      <c r="J5874" s="58" t="inlineStr">
        <is>
          <t>No</t>
        </is>
      </c>
      <c r="K5874" s="58" t="inlineStr">
        <is>
          <t>No</t>
        </is>
      </c>
      <c r="L5874" s="58" t="inlineStr">
        <is>
          <t>No</t>
        </is>
      </c>
      <c r="M5874" s="58" t="inlineStr">
        <is>
          <t>No</t>
        </is>
      </c>
      <c r="N5874" s="58" t="inlineStr">
        <is>
          <t>No</t>
        </is>
      </c>
      <c r="O5874" s="58" t="inlineStr">
        <is>
          <t>No</t>
        </is>
      </c>
      <c r="P5874" s="58" t="inlineStr">
        <is>
          <t>Month-to-month</t>
        </is>
      </c>
      <c r="Q5874" s="58" t="inlineStr">
        <is>
          <t>Yes</t>
        </is>
      </c>
      <c r="R5874" s="58" t="inlineStr">
        <is>
          <t>Electronic check</t>
        </is>
      </c>
      <c r="S5874" s="123" t="n">
        <v>69.65000000000001</v>
      </c>
      <c r="T5874" s="58" t="inlineStr">
        <is>
          <t>69.65</t>
        </is>
      </c>
      <c r="U5874" s="58" t="inlineStr">
        <is>
          <t>Yes</t>
        </is>
      </c>
      <c r="V5874" s="123">
        <f>IFERROR(VALUE(TRIM(T5874)),S5874*F5874)</f>
        <v/>
      </c>
      <c r="W5874" s="58">
        <f>IF(F5874&lt;=12,"0-12 mo",IF(F5874&lt;=24,"13-24 mo",IF(F5874&lt;=48,"25-48 mo","49+ mo")))</f>
        <v/>
      </c>
      <c r="X5874" s="58">
        <f>IF(S5874&lt;=35.5,"Q1 Low",IF(S5874&lt;=70.35,"Q2 Mid-Low",IF(S5874&lt;=89.85,"Q3 Mid-High","Q4 High")))</f>
        <v/>
      </c>
      <c r="Y5874" s="58">
        <f>IF(U5874="Yes",1,0)</f>
        <v/>
      </c>
      <c r="Z5874" s="58">
        <f>IF(P5874="Month-to-month",1,0)+IF(M5874="No",1,0)+IF(J5874="No",1,0)+IF(I5874="Fiber optic",1,0)+IF(Q5874="Yes",1,0)</f>
        <v/>
      </c>
    </row>
    <row r="5875" ht="15" customHeight="1" s="59">
      <c r="A5875" s="58" t="inlineStr">
        <is>
          <t>2122-YWVYA</t>
        </is>
      </c>
      <c r="B5875" s="58" t="inlineStr">
        <is>
          <t>Female</t>
        </is>
      </c>
      <c r="C5875" s="58" t="n">
        <v>0</v>
      </c>
      <c r="D5875" s="58" t="inlineStr">
        <is>
          <t>No</t>
        </is>
      </c>
      <c r="E5875" s="58" t="inlineStr">
        <is>
          <t>No</t>
        </is>
      </c>
      <c r="F5875" s="58" t="n">
        <v>18</v>
      </c>
      <c r="G5875" s="58" t="inlineStr">
        <is>
          <t>Yes</t>
        </is>
      </c>
      <c r="H5875" s="58" t="inlineStr">
        <is>
          <t>No</t>
        </is>
      </c>
      <c r="I5875" s="58" t="inlineStr">
        <is>
          <t>Fiber optic</t>
        </is>
      </c>
      <c r="J5875" s="58" t="inlineStr">
        <is>
          <t>Yes</t>
        </is>
      </c>
      <c r="K5875" s="58" t="inlineStr">
        <is>
          <t>No</t>
        </is>
      </c>
      <c r="L5875" s="58" t="inlineStr">
        <is>
          <t>No</t>
        </is>
      </c>
      <c r="M5875" s="58" t="inlineStr">
        <is>
          <t>No</t>
        </is>
      </c>
      <c r="N5875" s="58" t="inlineStr">
        <is>
          <t>No</t>
        </is>
      </c>
      <c r="O5875" s="58" t="inlineStr">
        <is>
          <t>No</t>
        </is>
      </c>
      <c r="P5875" s="58" t="inlineStr">
        <is>
          <t>Month-to-month</t>
        </is>
      </c>
      <c r="Q5875" s="58" t="inlineStr">
        <is>
          <t>Yes</t>
        </is>
      </c>
      <c r="R5875" s="58" t="inlineStr">
        <is>
          <t>Electronic check</t>
        </is>
      </c>
      <c r="S5875" s="123" t="n">
        <v>75.40000000000001</v>
      </c>
      <c r="T5875" s="58" t="inlineStr">
        <is>
          <t>1380.4</t>
        </is>
      </c>
      <c r="U5875" s="58" t="inlineStr">
        <is>
          <t>No</t>
        </is>
      </c>
      <c r="V5875" s="123">
        <f>IFERROR(VALUE(TRIM(T5875)),S5875*F5875)</f>
        <v/>
      </c>
      <c r="W5875" s="58">
        <f>IF(F5875&lt;=12,"0-12 mo",IF(F5875&lt;=24,"13-24 mo",IF(F5875&lt;=48,"25-48 mo","49+ mo")))</f>
        <v/>
      </c>
      <c r="X5875" s="58">
        <f>IF(S5875&lt;=35.5,"Q1 Low",IF(S5875&lt;=70.35,"Q2 Mid-Low",IF(S5875&lt;=89.85,"Q3 Mid-High","Q4 High")))</f>
        <v/>
      </c>
      <c r="Y5875" s="58">
        <f>IF(U5875="Yes",1,0)</f>
        <v/>
      </c>
      <c r="Z5875" s="58">
        <f>IF(P5875="Month-to-month",1,0)+IF(M5875="No",1,0)+IF(J5875="No",1,0)+IF(I5875="Fiber optic",1,0)+IF(Q5875="Yes",1,0)</f>
        <v/>
      </c>
    </row>
    <row r="5876" ht="15" customHeight="1" s="59">
      <c r="A5876" s="58" t="inlineStr">
        <is>
          <t>2968-SSGAA</t>
        </is>
      </c>
      <c r="B5876" s="58" t="inlineStr">
        <is>
          <t>Female</t>
        </is>
      </c>
      <c r="C5876" s="58" t="n">
        <v>0</v>
      </c>
      <c r="D5876" s="58" t="inlineStr">
        <is>
          <t>No</t>
        </is>
      </c>
      <c r="E5876" s="58" t="inlineStr">
        <is>
          <t>No</t>
        </is>
      </c>
      <c r="F5876" s="58" t="n">
        <v>10</v>
      </c>
      <c r="G5876" s="58" t="inlineStr">
        <is>
          <t>Yes</t>
        </is>
      </c>
      <c r="H5876" s="58" t="inlineStr">
        <is>
          <t>Yes</t>
        </is>
      </c>
      <c r="I5876" s="58" t="inlineStr">
        <is>
          <t>Fiber optic</t>
        </is>
      </c>
      <c r="J5876" s="58" t="inlineStr">
        <is>
          <t>No</t>
        </is>
      </c>
      <c r="K5876" s="58" t="inlineStr">
        <is>
          <t>No</t>
        </is>
      </c>
      <c r="L5876" s="58" t="inlineStr">
        <is>
          <t>Yes</t>
        </is>
      </c>
      <c r="M5876" s="58" t="inlineStr">
        <is>
          <t>No</t>
        </is>
      </c>
      <c r="N5876" s="58" t="inlineStr">
        <is>
          <t>Yes</t>
        </is>
      </c>
      <c r="O5876" s="58" t="inlineStr">
        <is>
          <t>Yes</t>
        </is>
      </c>
      <c r="P5876" s="58" t="inlineStr">
        <is>
          <t>Month-to-month</t>
        </is>
      </c>
      <c r="Q5876" s="58" t="inlineStr">
        <is>
          <t>Yes</t>
        </is>
      </c>
      <c r="R5876" s="58" t="inlineStr">
        <is>
          <t>Electronic check</t>
        </is>
      </c>
      <c r="S5876" s="123" t="n">
        <v>100.6</v>
      </c>
      <c r="T5876" s="58" t="inlineStr">
        <is>
          <t>1060.2</t>
        </is>
      </c>
      <c r="U5876" s="58" t="inlineStr">
        <is>
          <t>Yes</t>
        </is>
      </c>
      <c r="V5876" s="123">
        <f>IFERROR(VALUE(TRIM(T5876)),S5876*F5876)</f>
        <v/>
      </c>
      <c r="W5876" s="58">
        <f>IF(F5876&lt;=12,"0-12 mo",IF(F5876&lt;=24,"13-24 mo",IF(F5876&lt;=48,"25-48 mo","49+ mo")))</f>
        <v/>
      </c>
      <c r="X5876" s="58">
        <f>IF(S5876&lt;=35.5,"Q1 Low",IF(S5876&lt;=70.35,"Q2 Mid-Low",IF(S5876&lt;=89.85,"Q3 Mid-High","Q4 High")))</f>
        <v/>
      </c>
      <c r="Y5876" s="58">
        <f>IF(U5876="Yes",1,0)</f>
        <v/>
      </c>
      <c r="Z5876" s="58">
        <f>IF(P5876="Month-to-month",1,0)+IF(M5876="No",1,0)+IF(J5876="No",1,0)+IF(I5876="Fiber optic",1,0)+IF(Q5876="Yes",1,0)</f>
        <v/>
      </c>
    </row>
    <row r="5877" ht="15" customHeight="1" s="59">
      <c r="A5877" s="58" t="inlineStr">
        <is>
          <t>2296-DKZFP</t>
        </is>
      </c>
      <c r="B5877" s="58" t="inlineStr">
        <is>
          <t>Female</t>
        </is>
      </c>
      <c r="C5877" s="58" t="n">
        <v>0</v>
      </c>
      <c r="D5877" s="58" t="inlineStr">
        <is>
          <t>Yes</t>
        </is>
      </c>
      <c r="E5877" s="58" t="inlineStr">
        <is>
          <t>No</t>
        </is>
      </c>
      <c r="F5877" s="58" t="n">
        <v>65</v>
      </c>
      <c r="G5877" s="58" t="inlineStr">
        <is>
          <t>Yes</t>
        </is>
      </c>
      <c r="H5877" s="58" t="inlineStr">
        <is>
          <t>No</t>
        </is>
      </c>
      <c r="I5877" s="58" t="inlineStr">
        <is>
          <t>DSL</t>
        </is>
      </c>
      <c r="J5877" s="58" t="inlineStr">
        <is>
          <t>Yes</t>
        </is>
      </c>
      <c r="K5877" s="58" t="inlineStr">
        <is>
          <t>Yes</t>
        </is>
      </c>
      <c r="L5877" s="58" t="inlineStr">
        <is>
          <t>Yes</t>
        </is>
      </c>
      <c r="M5877" s="58" t="inlineStr">
        <is>
          <t>No</t>
        </is>
      </c>
      <c r="N5877" s="58" t="inlineStr">
        <is>
          <t>No</t>
        </is>
      </c>
      <c r="O5877" s="58" t="inlineStr">
        <is>
          <t>Yes</t>
        </is>
      </c>
      <c r="P5877" s="58" t="inlineStr">
        <is>
          <t>Two year</t>
        </is>
      </c>
      <c r="Q5877" s="58" t="inlineStr">
        <is>
          <t>No</t>
        </is>
      </c>
      <c r="R5877" s="58" t="inlineStr">
        <is>
          <t>Bank transfer (automatic)</t>
        </is>
      </c>
      <c r="S5877" s="123" t="n">
        <v>71</v>
      </c>
      <c r="T5877" s="58" t="inlineStr">
        <is>
          <t>4386.2</t>
        </is>
      </c>
      <c r="U5877" s="58" t="inlineStr">
        <is>
          <t>No</t>
        </is>
      </c>
      <c r="V5877" s="123">
        <f>IFERROR(VALUE(TRIM(T5877)),S5877*F5877)</f>
        <v/>
      </c>
      <c r="W5877" s="58">
        <f>IF(F5877&lt;=12,"0-12 mo",IF(F5877&lt;=24,"13-24 mo",IF(F5877&lt;=48,"25-48 mo","49+ mo")))</f>
        <v/>
      </c>
      <c r="X5877" s="58">
        <f>IF(S5877&lt;=35.5,"Q1 Low",IF(S5877&lt;=70.35,"Q2 Mid-Low",IF(S5877&lt;=89.85,"Q3 Mid-High","Q4 High")))</f>
        <v/>
      </c>
      <c r="Y5877" s="58">
        <f>IF(U5877="Yes",1,0)</f>
        <v/>
      </c>
      <c r="Z5877" s="58">
        <f>IF(P5877="Month-to-month",1,0)+IF(M5877="No",1,0)+IF(J5877="No",1,0)+IF(I5877="Fiber optic",1,0)+IF(Q5877="Yes",1,0)</f>
        <v/>
      </c>
    </row>
    <row r="5878" ht="15" customHeight="1" s="59">
      <c r="A5878" s="58" t="inlineStr">
        <is>
          <t>4844-JJWUY</t>
        </is>
      </c>
      <c r="B5878" s="58" t="inlineStr">
        <is>
          <t>Female</t>
        </is>
      </c>
      <c r="C5878" s="58" t="n">
        <v>1</v>
      </c>
      <c r="D5878" s="58" t="inlineStr">
        <is>
          <t>No</t>
        </is>
      </c>
      <c r="E5878" s="58" t="inlineStr">
        <is>
          <t>No</t>
        </is>
      </c>
      <c r="F5878" s="58" t="n">
        <v>1</v>
      </c>
      <c r="G5878" s="58" t="inlineStr">
        <is>
          <t>Yes</t>
        </is>
      </c>
      <c r="H5878" s="58" t="inlineStr">
        <is>
          <t>No</t>
        </is>
      </c>
      <c r="I5878" s="58" t="inlineStr">
        <is>
          <t>Fiber optic</t>
        </is>
      </c>
      <c r="J5878" s="58" t="inlineStr">
        <is>
          <t>No</t>
        </is>
      </c>
      <c r="K5878" s="58" t="inlineStr">
        <is>
          <t>Yes</t>
        </is>
      </c>
      <c r="L5878" s="58" t="inlineStr">
        <is>
          <t>No</t>
        </is>
      </c>
      <c r="M5878" s="58" t="inlineStr">
        <is>
          <t>No</t>
        </is>
      </c>
      <c r="N5878" s="58" t="inlineStr">
        <is>
          <t>No</t>
        </is>
      </c>
      <c r="O5878" s="58" t="inlineStr">
        <is>
          <t>Yes</t>
        </is>
      </c>
      <c r="P5878" s="58" t="inlineStr">
        <is>
          <t>Month-to-month</t>
        </is>
      </c>
      <c r="Q5878" s="58" t="inlineStr">
        <is>
          <t>Yes</t>
        </is>
      </c>
      <c r="R5878" s="58" t="inlineStr">
        <is>
          <t>Electronic check</t>
        </is>
      </c>
      <c r="S5878" s="123" t="n">
        <v>86</v>
      </c>
      <c r="T5878" s="58" t="inlineStr">
        <is>
          <t>86</t>
        </is>
      </c>
      <c r="U5878" s="58" t="inlineStr">
        <is>
          <t>Yes</t>
        </is>
      </c>
      <c r="V5878" s="123">
        <f>IFERROR(VALUE(TRIM(T5878)),S5878*F5878)</f>
        <v/>
      </c>
      <c r="W5878" s="58">
        <f>IF(F5878&lt;=12,"0-12 mo",IF(F5878&lt;=24,"13-24 mo",IF(F5878&lt;=48,"25-48 mo","49+ mo")))</f>
        <v/>
      </c>
      <c r="X5878" s="58">
        <f>IF(S5878&lt;=35.5,"Q1 Low",IF(S5878&lt;=70.35,"Q2 Mid-Low",IF(S5878&lt;=89.85,"Q3 Mid-High","Q4 High")))</f>
        <v/>
      </c>
      <c r="Y5878" s="58">
        <f>IF(U5878="Yes",1,0)</f>
        <v/>
      </c>
      <c r="Z5878" s="58">
        <f>IF(P5878="Month-to-month",1,0)+IF(M5878="No",1,0)+IF(J5878="No",1,0)+IF(I5878="Fiber optic",1,0)+IF(Q5878="Yes",1,0)</f>
        <v/>
      </c>
    </row>
    <row r="5879" ht="15" customHeight="1" s="59">
      <c r="A5879" s="58" t="inlineStr">
        <is>
          <t>6777-TGHTM</t>
        </is>
      </c>
      <c r="B5879" s="58" t="inlineStr">
        <is>
          <t>Female</t>
        </is>
      </c>
      <c r="C5879" s="58" t="n">
        <v>0</v>
      </c>
      <c r="D5879" s="58" t="inlineStr">
        <is>
          <t>No</t>
        </is>
      </c>
      <c r="E5879" s="58" t="inlineStr">
        <is>
          <t>No</t>
        </is>
      </c>
      <c r="F5879" s="58" t="n">
        <v>53</v>
      </c>
      <c r="G5879" s="58" t="inlineStr">
        <is>
          <t>Yes</t>
        </is>
      </c>
      <c r="H5879" s="58" t="inlineStr">
        <is>
          <t>Yes</t>
        </is>
      </c>
      <c r="I5879" s="58" t="inlineStr">
        <is>
          <t>Fiber optic</t>
        </is>
      </c>
      <c r="J5879" s="58" t="inlineStr">
        <is>
          <t>Yes</t>
        </is>
      </c>
      <c r="K5879" s="58" t="inlineStr">
        <is>
          <t>No</t>
        </is>
      </c>
      <c r="L5879" s="58" t="inlineStr">
        <is>
          <t>Yes</t>
        </is>
      </c>
      <c r="M5879" s="58" t="inlineStr">
        <is>
          <t>No</t>
        </is>
      </c>
      <c r="N5879" s="58" t="inlineStr">
        <is>
          <t>Yes</t>
        </is>
      </c>
      <c r="O5879" s="58" t="inlineStr">
        <is>
          <t>Yes</t>
        </is>
      </c>
      <c r="P5879" s="58" t="inlineStr">
        <is>
          <t>One year</t>
        </is>
      </c>
      <c r="Q5879" s="58" t="inlineStr">
        <is>
          <t>Yes</t>
        </is>
      </c>
      <c r="R5879" s="58" t="inlineStr">
        <is>
          <t>Credit card (automatic)</t>
        </is>
      </c>
      <c r="S5879" s="123" t="n">
        <v>106.95</v>
      </c>
      <c r="T5879" s="58" t="inlineStr">
        <is>
          <t>5785.5</t>
        </is>
      </c>
      <c r="U5879" s="58" t="inlineStr">
        <is>
          <t>Yes</t>
        </is>
      </c>
      <c r="V5879" s="123">
        <f>IFERROR(VALUE(TRIM(T5879)),S5879*F5879)</f>
        <v/>
      </c>
      <c r="W5879" s="58">
        <f>IF(F5879&lt;=12,"0-12 mo",IF(F5879&lt;=24,"13-24 mo",IF(F5879&lt;=48,"25-48 mo","49+ mo")))</f>
        <v/>
      </c>
      <c r="X5879" s="58">
        <f>IF(S5879&lt;=35.5,"Q1 Low",IF(S5879&lt;=70.35,"Q2 Mid-Low",IF(S5879&lt;=89.85,"Q3 Mid-High","Q4 High")))</f>
        <v/>
      </c>
      <c r="Y5879" s="58">
        <f>IF(U5879="Yes",1,0)</f>
        <v/>
      </c>
      <c r="Z5879" s="58">
        <f>IF(P5879="Month-to-month",1,0)+IF(M5879="No",1,0)+IF(J5879="No",1,0)+IF(I5879="Fiber optic",1,0)+IF(Q5879="Yes",1,0)</f>
        <v/>
      </c>
    </row>
    <row r="5880" ht="15" customHeight="1" s="59">
      <c r="A5880" s="58" t="inlineStr">
        <is>
          <t>8909-BOLNL</t>
        </is>
      </c>
      <c r="B5880" s="58" t="inlineStr">
        <is>
          <t>Male</t>
        </is>
      </c>
      <c r="C5880" s="58" t="n">
        <v>0</v>
      </c>
      <c r="D5880" s="58" t="inlineStr">
        <is>
          <t>No</t>
        </is>
      </c>
      <c r="E5880" s="58" t="inlineStr">
        <is>
          <t>No</t>
        </is>
      </c>
      <c r="F5880" s="58" t="n">
        <v>3</v>
      </c>
      <c r="G5880" s="58" t="inlineStr">
        <is>
          <t>Yes</t>
        </is>
      </c>
      <c r="H5880" s="58" t="inlineStr">
        <is>
          <t>No</t>
        </is>
      </c>
      <c r="I5880" s="58" t="inlineStr">
        <is>
          <t>No</t>
        </is>
      </c>
      <c r="J5880" s="58" t="inlineStr">
        <is>
          <t>No internet service</t>
        </is>
      </c>
      <c r="K5880" s="58" t="inlineStr">
        <is>
          <t>No internet service</t>
        </is>
      </c>
      <c r="L5880" s="58" t="inlineStr">
        <is>
          <t>No internet service</t>
        </is>
      </c>
      <c r="M5880" s="58" t="inlineStr">
        <is>
          <t>No internet service</t>
        </is>
      </c>
      <c r="N5880" s="58" t="inlineStr">
        <is>
          <t>No internet service</t>
        </is>
      </c>
      <c r="O5880" s="58" t="inlineStr">
        <is>
          <t>No internet service</t>
        </is>
      </c>
      <c r="P5880" s="58" t="inlineStr">
        <is>
          <t>One year</t>
        </is>
      </c>
      <c r="Q5880" s="58" t="inlineStr">
        <is>
          <t>No</t>
        </is>
      </c>
      <c r="R5880" s="58" t="inlineStr">
        <is>
          <t>Mailed check</t>
        </is>
      </c>
      <c r="S5880" s="123" t="n">
        <v>21.2</v>
      </c>
      <c r="T5880" s="58" t="inlineStr">
        <is>
          <t>52.05</t>
        </is>
      </c>
      <c r="U5880" s="58" t="inlineStr">
        <is>
          <t>No</t>
        </is>
      </c>
      <c r="V5880" s="123">
        <f>IFERROR(VALUE(TRIM(T5880)),S5880*F5880)</f>
        <v/>
      </c>
      <c r="W5880" s="58">
        <f>IF(F5880&lt;=12,"0-12 mo",IF(F5880&lt;=24,"13-24 mo",IF(F5880&lt;=48,"25-48 mo","49+ mo")))</f>
        <v/>
      </c>
      <c r="X5880" s="58">
        <f>IF(S5880&lt;=35.5,"Q1 Low",IF(S5880&lt;=70.35,"Q2 Mid-Low",IF(S5880&lt;=89.85,"Q3 Mid-High","Q4 High")))</f>
        <v/>
      </c>
      <c r="Y5880" s="58">
        <f>IF(U5880="Yes",1,0)</f>
        <v/>
      </c>
      <c r="Z5880" s="58">
        <f>IF(P5880="Month-to-month",1,0)+IF(M5880="No",1,0)+IF(J5880="No",1,0)+IF(I5880="Fiber optic",1,0)+IF(Q5880="Yes",1,0)</f>
        <v/>
      </c>
    </row>
    <row r="5881" ht="15" customHeight="1" s="59">
      <c r="A5881" s="58" t="inlineStr">
        <is>
          <t>6603-YRDCJ</t>
        </is>
      </c>
      <c r="B5881" s="58" t="inlineStr">
        <is>
          <t>Male</t>
        </is>
      </c>
      <c r="C5881" s="58" t="n">
        <v>0</v>
      </c>
      <c r="D5881" s="58" t="inlineStr">
        <is>
          <t>Yes</t>
        </is>
      </c>
      <c r="E5881" s="58" t="inlineStr">
        <is>
          <t>No</t>
        </is>
      </c>
      <c r="F5881" s="58" t="n">
        <v>33</v>
      </c>
      <c r="G5881" s="58" t="inlineStr">
        <is>
          <t>Yes</t>
        </is>
      </c>
      <c r="H5881" s="58" t="inlineStr">
        <is>
          <t>No</t>
        </is>
      </c>
      <c r="I5881" s="58" t="inlineStr">
        <is>
          <t>DSL</t>
        </is>
      </c>
      <c r="J5881" s="58" t="inlineStr">
        <is>
          <t>Yes</t>
        </is>
      </c>
      <c r="K5881" s="58" t="inlineStr">
        <is>
          <t>Yes</t>
        </is>
      </c>
      <c r="L5881" s="58" t="inlineStr">
        <is>
          <t>No</t>
        </is>
      </c>
      <c r="M5881" s="58" t="inlineStr">
        <is>
          <t>Yes</t>
        </is>
      </c>
      <c r="N5881" s="58" t="inlineStr">
        <is>
          <t>No</t>
        </is>
      </c>
      <c r="O5881" s="58" t="inlineStr">
        <is>
          <t>No</t>
        </is>
      </c>
      <c r="P5881" s="58" t="inlineStr">
        <is>
          <t>Two year</t>
        </is>
      </c>
      <c r="Q5881" s="58" t="inlineStr">
        <is>
          <t>Yes</t>
        </is>
      </c>
      <c r="R5881" s="58" t="inlineStr">
        <is>
          <t>Mailed check</t>
        </is>
      </c>
      <c r="S5881" s="123" t="n">
        <v>61.05</v>
      </c>
      <c r="T5881" s="58" t="inlineStr">
        <is>
          <t>2018.4</t>
        </is>
      </c>
      <c r="U5881" s="58" t="inlineStr">
        <is>
          <t>No</t>
        </is>
      </c>
      <c r="V5881" s="123">
        <f>IFERROR(VALUE(TRIM(T5881)),S5881*F5881)</f>
        <v/>
      </c>
      <c r="W5881" s="58">
        <f>IF(F5881&lt;=12,"0-12 mo",IF(F5881&lt;=24,"13-24 mo",IF(F5881&lt;=48,"25-48 mo","49+ mo")))</f>
        <v/>
      </c>
      <c r="X5881" s="58">
        <f>IF(S5881&lt;=35.5,"Q1 Low",IF(S5881&lt;=70.35,"Q2 Mid-Low",IF(S5881&lt;=89.85,"Q3 Mid-High","Q4 High")))</f>
        <v/>
      </c>
      <c r="Y5881" s="58">
        <f>IF(U5881="Yes",1,0)</f>
        <v/>
      </c>
      <c r="Z5881" s="58">
        <f>IF(P5881="Month-to-month",1,0)+IF(M5881="No",1,0)+IF(J5881="No",1,0)+IF(I5881="Fiber optic",1,0)+IF(Q5881="Yes",1,0)</f>
        <v/>
      </c>
    </row>
    <row r="5882" ht="15" customHeight="1" s="59">
      <c r="A5882" s="58" t="inlineStr">
        <is>
          <t>3538-WZPHD</t>
        </is>
      </c>
      <c r="B5882" s="58" t="inlineStr">
        <is>
          <t>Male</t>
        </is>
      </c>
      <c r="C5882" s="58" t="n">
        <v>0</v>
      </c>
      <c r="D5882" s="58" t="inlineStr">
        <is>
          <t>No</t>
        </is>
      </c>
      <c r="E5882" s="58" t="inlineStr">
        <is>
          <t>No</t>
        </is>
      </c>
      <c r="F5882" s="58" t="n">
        <v>3</v>
      </c>
      <c r="G5882" s="58" t="inlineStr">
        <is>
          <t>No</t>
        </is>
      </c>
      <c r="H5882" s="58" t="inlineStr">
        <is>
          <t>No phone service</t>
        </is>
      </c>
      <c r="I5882" s="58" t="inlineStr">
        <is>
          <t>DSL</t>
        </is>
      </c>
      <c r="J5882" s="58" t="inlineStr">
        <is>
          <t>No</t>
        </is>
      </c>
      <c r="K5882" s="58" t="inlineStr">
        <is>
          <t>Yes</t>
        </is>
      </c>
      <c r="L5882" s="58" t="inlineStr">
        <is>
          <t>No</t>
        </is>
      </c>
      <c r="M5882" s="58" t="inlineStr">
        <is>
          <t>No</t>
        </is>
      </c>
      <c r="N5882" s="58" t="inlineStr">
        <is>
          <t>No</t>
        </is>
      </c>
      <c r="O5882" s="58" t="inlineStr">
        <is>
          <t>No</t>
        </is>
      </c>
      <c r="P5882" s="58" t="inlineStr">
        <is>
          <t>Month-to-month</t>
        </is>
      </c>
      <c r="Q5882" s="58" t="inlineStr">
        <is>
          <t>Yes</t>
        </is>
      </c>
      <c r="R5882" s="58" t="inlineStr">
        <is>
          <t>Electronic check</t>
        </is>
      </c>
      <c r="S5882" s="123" t="n">
        <v>29.6</v>
      </c>
      <c r="T5882" s="58" t="inlineStr">
        <is>
          <t>79.45</t>
        </is>
      </c>
      <c r="U5882" s="58" t="inlineStr">
        <is>
          <t>Yes</t>
        </is>
      </c>
      <c r="V5882" s="123">
        <f>IFERROR(VALUE(TRIM(T5882)),S5882*F5882)</f>
        <v/>
      </c>
      <c r="W5882" s="58">
        <f>IF(F5882&lt;=12,"0-12 mo",IF(F5882&lt;=24,"13-24 mo",IF(F5882&lt;=48,"25-48 mo","49+ mo")))</f>
        <v/>
      </c>
      <c r="X5882" s="58">
        <f>IF(S5882&lt;=35.5,"Q1 Low",IF(S5882&lt;=70.35,"Q2 Mid-Low",IF(S5882&lt;=89.85,"Q3 Mid-High","Q4 High")))</f>
        <v/>
      </c>
      <c r="Y5882" s="58">
        <f>IF(U5882="Yes",1,0)</f>
        <v/>
      </c>
      <c r="Z5882" s="58">
        <f>IF(P5882="Month-to-month",1,0)+IF(M5882="No",1,0)+IF(J5882="No",1,0)+IF(I5882="Fiber optic",1,0)+IF(Q5882="Yes",1,0)</f>
        <v/>
      </c>
    </row>
    <row r="5883" ht="15" customHeight="1" s="59">
      <c r="A5883" s="58" t="inlineStr">
        <is>
          <t>3229-USWAR</t>
        </is>
      </c>
      <c r="B5883" s="58" t="inlineStr">
        <is>
          <t>Female</t>
        </is>
      </c>
      <c r="C5883" s="58" t="n">
        <v>0</v>
      </c>
      <c r="D5883" s="58" t="inlineStr">
        <is>
          <t>No</t>
        </is>
      </c>
      <c r="E5883" s="58" t="inlineStr">
        <is>
          <t>No</t>
        </is>
      </c>
      <c r="F5883" s="58" t="n">
        <v>34</v>
      </c>
      <c r="G5883" s="58" t="inlineStr">
        <is>
          <t>Yes</t>
        </is>
      </c>
      <c r="H5883" s="58" t="inlineStr">
        <is>
          <t>No</t>
        </is>
      </c>
      <c r="I5883" s="58" t="inlineStr">
        <is>
          <t>DSL</t>
        </is>
      </c>
      <c r="J5883" s="58" t="inlineStr">
        <is>
          <t>Yes</t>
        </is>
      </c>
      <c r="K5883" s="58" t="inlineStr">
        <is>
          <t>No</t>
        </is>
      </c>
      <c r="L5883" s="58" t="inlineStr">
        <is>
          <t>Yes</t>
        </is>
      </c>
      <c r="M5883" s="58" t="inlineStr">
        <is>
          <t>Yes</t>
        </is>
      </c>
      <c r="N5883" s="58" t="inlineStr">
        <is>
          <t>Yes</t>
        </is>
      </c>
      <c r="O5883" s="58" t="inlineStr">
        <is>
          <t>Yes</t>
        </is>
      </c>
      <c r="P5883" s="58" t="inlineStr">
        <is>
          <t>One year</t>
        </is>
      </c>
      <c r="Q5883" s="58" t="inlineStr">
        <is>
          <t>Yes</t>
        </is>
      </c>
      <c r="R5883" s="58" t="inlineStr">
        <is>
          <t>Bank transfer (automatic)</t>
        </is>
      </c>
      <c r="S5883" s="123" t="n">
        <v>79.95</v>
      </c>
      <c r="T5883" s="58" t="inlineStr">
        <is>
          <t>2727.3</t>
        </is>
      </c>
      <c r="U5883" s="58" t="inlineStr">
        <is>
          <t>No</t>
        </is>
      </c>
      <c r="V5883" s="123">
        <f>IFERROR(VALUE(TRIM(T5883)),S5883*F5883)</f>
        <v/>
      </c>
      <c r="W5883" s="58">
        <f>IF(F5883&lt;=12,"0-12 mo",IF(F5883&lt;=24,"13-24 mo",IF(F5883&lt;=48,"25-48 mo","49+ mo")))</f>
        <v/>
      </c>
      <c r="X5883" s="58">
        <f>IF(S5883&lt;=35.5,"Q1 Low",IF(S5883&lt;=70.35,"Q2 Mid-Low",IF(S5883&lt;=89.85,"Q3 Mid-High","Q4 High")))</f>
        <v/>
      </c>
      <c r="Y5883" s="58">
        <f>IF(U5883="Yes",1,0)</f>
        <v/>
      </c>
      <c r="Z5883" s="58">
        <f>IF(P5883="Month-to-month",1,0)+IF(M5883="No",1,0)+IF(J5883="No",1,0)+IF(I5883="Fiber optic",1,0)+IF(Q5883="Yes",1,0)</f>
        <v/>
      </c>
    </row>
    <row r="5884" ht="15" customHeight="1" s="59">
      <c r="A5884" s="58" t="inlineStr">
        <is>
          <t>2138-VFAPZ</t>
        </is>
      </c>
      <c r="B5884" s="58" t="inlineStr">
        <is>
          <t>Female</t>
        </is>
      </c>
      <c r="C5884" s="58" t="n">
        <v>0</v>
      </c>
      <c r="D5884" s="58" t="inlineStr">
        <is>
          <t>Yes</t>
        </is>
      </c>
      <c r="E5884" s="58" t="inlineStr">
        <is>
          <t>Yes</t>
        </is>
      </c>
      <c r="F5884" s="58" t="n">
        <v>14</v>
      </c>
      <c r="G5884" s="58" t="inlineStr">
        <is>
          <t>Yes</t>
        </is>
      </c>
      <c r="H5884" s="58" t="inlineStr">
        <is>
          <t>No</t>
        </is>
      </c>
      <c r="I5884" s="58" t="inlineStr">
        <is>
          <t>No</t>
        </is>
      </c>
      <c r="J5884" s="58" t="inlineStr">
        <is>
          <t>No internet service</t>
        </is>
      </c>
      <c r="K5884" s="58" t="inlineStr">
        <is>
          <t>No internet service</t>
        </is>
      </c>
      <c r="L5884" s="58" t="inlineStr">
        <is>
          <t>No internet service</t>
        </is>
      </c>
      <c r="M5884" s="58" t="inlineStr">
        <is>
          <t>No internet service</t>
        </is>
      </c>
      <c r="N5884" s="58" t="inlineStr">
        <is>
          <t>No internet service</t>
        </is>
      </c>
      <c r="O5884" s="58" t="inlineStr">
        <is>
          <t>No internet service</t>
        </is>
      </c>
      <c r="P5884" s="58" t="inlineStr">
        <is>
          <t>Two year</t>
        </is>
      </c>
      <c r="Q5884" s="58" t="inlineStr">
        <is>
          <t>Yes</t>
        </is>
      </c>
      <c r="R5884" s="58" t="inlineStr">
        <is>
          <t>Mailed check</t>
        </is>
      </c>
      <c r="S5884" s="123" t="n">
        <v>19.7</v>
      </c>
      <c r="T5884" s="58" t="inlineStr">
        <is>
          <t>263.65</t>
        </is>
      </c>
      <c r="U5884" s="58" t="inlineStr">
        <is>
          <t>No</t>
        </is>
      </c>
      <c r="V5884" s="123">
        <f>IFERROR(VALUE(TRIM(T5884)),S5884*F5884)</f>
        <v/>
      </c>
      <c r="W5884" s="58">
        <f>IF(F5884&lt;=12,"0-12 mo",IF(F5884&lt;=24,"13-24 mo",IF(F5884&lt;=48,"25-48 mo","49+ mo")))</f>
        <v/>
      </c>
      <c r="X5884" s="58">
        <f>IF(S5884&lt;=35.5,"Q1 Low",IF(S5884&lt;=70.35,"Q2 Mid-Low",IF(S5884&lt;=89.85,"Q3 Mid-High","Q4 High")))</f>
        <v/>
      </c>
      <c r="Y5884" s="58">
        <f>IF(U5884="Yes",1,0)</f>
        <v/>
      </c>
      <c r="Z5884" s="58">
        <f>IF(P5884="Month-to-month",1,0)+IF(M5884="No",1,0)+IF(J5884="No",1,0)+IF(I5884="Fiber optic",1,0)+IF(Q5884="Yes",1,0)</f>
        <v/>
      </c>
    </row>
    <row r="5885" ht="15" customHeight="1" s="59">
      <c r="A5885" s="58" t="inlineStr">
        <is>
          <t>6131-JLWZM</t>
        </is>
      </c>
      <c r="B5885" s="58" t="inlineStr">
        <is>
          <t>Female</t>
        </is>
      </c>
      <c r="C5885" s="58" t="n">
        <v>0</v>
      </c>
      <c r="D5885" s="58" t="inlineStr">
        <is>
          <t>No</t>
        </is>
      </c>
      <c r="E5885" s="58" t="inlineStr">
        <is>
          <t>No</t>
        </is>
      </c>
      <c r="F5885" s="58" t="n">
        <v>13</v>
      </c>
      <c r="G5885" s="58" t="inlineStr">
        <is>
          <t>Yes</t>
        </is>
      </c>
      <c r="H5885" s="58" t="inlineStr">
        <is>
          <t>No</t>
        </is>
      </c>
      <c r="I5885" s="58" t="inlineStr">
        <is>
          <t>No</t>
        </is>
      </c>
      <c r="J5885" s="58" t="inlineStr">
        <is>
          <t>No internet service</t>
        </is>
      </c>
      <c r="K5885" s="58" t="inlineStr">
        <is>
          <t>No internet service</t>
        </is>
      </c>
      <c r="L5885" s="58" t="inlineStr">
        <is>
          <t>No internet service</t>
        </is>
      </c>
      <c r="M5885" s="58" t="inlineStr">
        <is>
          <t>No internet service</t>
        </is>
      </c>
      <c r="N5885" s="58" t="inlineStr">
        <is>
          <t>No internet service</t>
        </is>
      </c>
      <c r="O5885" s="58" t="inlineStr">
        <is>
          <t>No internet service</t>
        </is>
      </c>
      <c r="P5885" s="58" t="inlineStr">
        <is>
          <t>Month-to-month</t>
        </is>
      </c>
      <c r="Q5885" s="58" t="inlineStr">
        <is>
          <t>Yes</t>
        </is>
      </c>
      <c r="R5885" s="58" t="inlineStr">
        <is>
          <t>Mailed check</t>
        </is>
      </c>
      <c r="S5885" s="123" t="n">
        <v>20.3</v>
      </c>
      <c r="T5885" s="58" t="inlineStr">
        <is>
          <t>275.4</t>
        </is>
      </c>
      <c r="U5885" s="58" t="inlineStr">
        <is>
          <t>No</t>
        </is>
      </c>
      <c r="V5885" s="123">
        <f>IFERROR(VALUE(TRIM(T5885)),S5885*F5885)</f>
        <v/>
      </c>
      <c r="W5885" s="58">
        <f>IF(F5885&lt;=12,"0-12 mo",IF(F5885&lt;=24,"13-24 mo",IF(F5885&lt;=48,"25-48 mo","49+ mo")))</f>
        <v/>
      </c>
      <c r="X5885" s="58">
        <f>IF(S5885&lt;=35.5,"Q1 Low",IF(S5885&lt;=70.35,"Q2 Mid-Low",IF(S5885&lt;=89.85,"Q3 Mid-High","Q4 High")))</f>
        <v/>
      </c>
      <c r="Y5885" s="58">
        <f>IF(U5885="Yes",1,0)</f>
        <v/>
      </c>
      <c r="Z5885" s="58">
        <f>IF(P5885="Month-to-month",1,0)+IF(M5885="No",1,0)+IF(J5885="No",1,0)+IF(I5885="Fiber optic",1,0)+IF(Q5885="Yes",1,0)</f>
        <v/>
      </c>
    </row>
    <row r="5886" ht="15" customHeight="1" s="59">
      <c r="A5886" s="58" t="inlineStr">
        <is>
          <t>4785-QRJHC</t>
        </is>
      </c>
      <c r="B5886" s="58" t="inlineStr">
        <is>
          <t>Male</t>
        </is>
      </c>
      <c r="C5886" s="58" t="n">
        <v>1</v>
      </c>
      <c r="D5886" s="58" t="inlineStr">
        <is>
          <t>Yes</t>
        </is>
      </c>
      <c r="E5886" s="58" t="inlineStr">
        <is>
          <t>No</t>
        </is>
      </c>
      <c r="F5886" s="58" t="n">
        <v>46</v>
      </c>
      <c r="G5886" s="58" t="inlineStr">
        <is>
          <t>No</t>
        </is>
      </c>
      <c r="H5886" s="58" t="inlineStr">
        <is>
          <t>No phone service</t>
        </is>
      </c>
      <c r="I5886" s="58" t="inlineStr">
        <is>
          <t>DSL</t>
        </is>
      </c>
      <c r="J5886" s="58" t="inlineStr">
        <is>
          <t>No</t>
        </is>
      </c>
      <c r="K5886" s="58" t="inlineStr">
        <is>
          <t>Yes</t>
        </is>
      </c>
      <c r="L5886" s="58" t="inlineStr">
        <is>
          <t>Yes</t>
        </is>
      </c>
      <c r="M5886" s="58" t="inlineStr">
        <is>
          <t>Yes</t>
        </is>
      </c>
      <c r="N5886" s="58" t="inlineStr">
        <is>
          <t>Yes</t>
        </is>
      </c>
      <c r="O5886" s="58" t="inlineStr">
        <is>
          <t>Yes</t>
        </is>
      </c>
      <c r="P5886" s="58" t="inlineStr">
        <is>
          <t>One year</t>
        </is>
      </c>
      <c r="Q5886" s="58" t="inlineStr">
        <is>
          <t>Yes</t>
        </is>
      </c>
      <c r="R5886" s="58" t="inlineStr">
        <is>
          <t>Bank transfer (automatic)</t>
        </is>
      </c>
      <c r="S5886" s="123" t="n">
        <v>59.9</v>
      </c>
      <c r="T5886" s="58" t="inlineStr">
        <is>
          <t>2816.65</t>
        </is>
      </c>
      <c r="U5886" s="58" t="inlineStr">
        <is>
          <t>Yes</t>
        </is>
      </c>
      <c r="V5886" s="123">
        <f>IFERROR(VALUE(TRIM(T5886)),S5886*F5886)</f>
        <v/>
      </c>
      <c r="W5886" s="58">
        <f>IF(F5886&lt;=12,"0-12 mo",IF(F5886&lt;=24,"13-24 mo",IF(F5886&lt;=48,"25-48 mo","49+ mo")))</f>
        <v/>
      </c>
      <c r="X5886" s="58">
        <f>IF(S5886&lt;=35.5,"Q1 Low",IF(S5886&lt;=70.35,"Q2 Mid-Low",IF(S5886&lt;=89.85,"Q3 Mid-High","Q4 High")))</f>
        <v/>
      </c>
      <c r="Y5886" s="58">
        <f>IF(U5886="Yes",1,0)</f>
        <v/>
      </c>
      <c r="Z5886" s="58">
        <f>IF(P5886="Month-to-month",1,0)+IF(M5886="No",1,0)+IF(J5886="No",1,0)+IF(I5886="Fiber optic",1,0)+IF(Q5886="Yes",1,0)</f>
        <v/>
      </c>
    </row>
    <row r="5887" ht="15" customHeight="1" s="59">
      <c r="A5887" s="58" t="inlineStr">
        <is>
          <t>0269-XFESX</t>
        </is>
      </c>
      <c r="B5887" s="58" t="inlineStr">
        <is>
          <t>Male</t>
        </is>
      </c>
      <c r="C5887" s="58" t="n">
        <v>0</v>
      </c>
      <c r="D5887" s="58" t="inlineStr">
        <is>
          <t>Yes</t>
        </is>
      </c>
      <c r="E5887" s="58" t="inlineStr">
        <is>
          <t>Yes</t>
        </is>
      </c>
      <c r="F5887" s="58" t="n">
        <v>23</v>
      </c>
      <c r="G5887" s="58" t="inlineStr">
        <is>
          <t>Yes</t>
        </is>
      </c>
      <c r="H5887" s="58" t="inlineStr">
        <is>
          <t>Yes</t>
        </is>
      </c>
      <c r="I5887" s="58" t="inlineStr">
        <is>
          <t>No</t>
        </is>
      </c>
      <c r="J5887" s="58" t="inlineStr">
        <is>
          <t>No internet service</t>
        </is>
      </c>
      <c r="K5887" s="58" t="inlineStr">
        <is>
          <t>No internet service</t>
        </is>
      </c>
      <c r="L5887" s="58" t="inlineStr">
        <is>
          <t>No internet service</t>
        </is>
      </c>
      <c r="M5887" s="58" t="inlineStr">
        <is>
          <t>No internet service</t>
        </is>
      </c>
      <c r="N5887" s="58" t="inlineStr">
        <is>
          <t>No internet service</t>
        </is>
      </c>
      <c r="O5887" s="58" t="inlineStr">
        <is>
          <t>No internet service</t>
        </is>
      </c>
      <c r="P5887" s="58" t="inlineStr">
        <is>
          <t>One year</t>
        </is>
      </c>
      <c r="Q5887" s="58" t="inlineStr">
        <is>
          <t>No</t>
        </is>
      </c>
      <c r="R5887" s="58" t="inlineStr">
        <is>
          <t>Mailed check</t>
        </is>
      </c>
      <c r="S5887" s="123" t="n">
        <v>24.35</v>
      </c>
      <c r="T5887" s="58" t="inlineStr">
        <is>
          <t>538.5</t>
        </is>
      </c>
      <c r="U5887" s="58" t="inlineStr">
        <is>
          <t>No</t>
        </is>
      </c>
      <c r="V5887" s="123">
        <f>IFERROR(VALUE(TRIM(T5887)),S5887*F5887)</f>
        <v/>
      </c>
      <c r="W5887" s="58">
        <f>IF(F5887&lt;=12,"0-12 mo",IF(F5887&lt;=24,"13-24 mo",IF(F5887&lt;=48,"25-48 mo","49+ mo")))</f>
        <v/>
      </c>
      <c r="X5887" s="58">
        <f>IF(S5887&lt;=35.5,"Q1 Low",IF(S5887&lt;=70.35,"Q2 Mid-Low",IF(S5887&lt;=89.85,"Q3 Mid-High","Q4 High")))</f>
        <v/>
      </c>
      <c r="Y5887" s="58">
        <f>IF(U5887="Yes",1,0)</f>
        <v/>
      </c>
      <c r="Z5887" s="58">
        <f>IF(P5887="Month-to-month",1,0)+IF(M5887="No",1,0)+IF(J5887="No",1,0)+IF(I5887="Fiber optic",1,0)+IF(Q5887="Yes",1,0)</f>
        <v/>
      </c>
    </row>
    <row r="5888" ht="15" customHeight="1" s="59">
      <c r="A5888" s="58" t="inlineStr">
        <is>
          <t>1709-EJDOX</t>
        </is>
      </c>
      <c r="B5888" s="58" t="inlineStr">
        <is>
          <t>Female</t>
        </is>
      </c>
      <c r="C5888" s="58" t="n">
        <v>0</v>
      </c>
      <c r="D5888" s="58" t="inlineStr">
        <is>
          <t>Yes</t>
        </is>
      </c>
      <c r="E5888" s="58" t="inlineStr">
        <is>
          <t>Yes</t>
        </is>
      </c>
      <c r="F5888" s="58" t="n">
        <v>47</v>
      </c>
      <c r="G5888" s="58" t="inlineStr">
        <is>
          <t>Yes</t>
        </is>
      </c>
      <c r="H5888" s="58" t="inlineStr">
        <is>
          <t>No</t>
        </is>
      </c>
      <c r="I5888" s="58" t="inlineStr">
        <is>
          <t>No</t>
        </is>
      </c>
      <c r="J5888" s="58" t="inlineStr">
        <is>
          <t>No internet service</t>
        </is>
      </c>
      <c r="K5888" s="58" t="inlineStr">
        <is>
          <t>No internet service</t>
        </is>
      </c>
      <c r="L5888" s="58" t="inlineStr">
        <is>
          <t>No internet service</t>
        </is>
      </c>
      <c r="M5888" s="58" t="inlineStr">
        <is>
          <t>No internet service</t>
        </is>
      </c>
      <c r="N5888" s="58" t="inlineStr">
        <is>
          <t>No internet service</t>
        </is>
      </c>
      <c r="O5888" s="58" t="inlineStr">
        <is>
          <t>No internet service</t>
        </is>
      </c>
      <c r="P5888" s="58" t="inlineStr">
        <is>
          <t>Two year</t>
        </is>
      </c>
      <c r="Q5888" s="58" t="inlineStr">
        <is>
          <t>No</t>
        </is>
      </c>
      <c r="R5888" s="58" t="inlineStr">
        <is>
          <t>Mailed check</t>
        </is>
      </c>
      <c r="S5888" s="123" t="n">
        <v>19.75</v>
      </c>
      <c r="T5888" s="58" t="inlineStr">
        <is>
          <t>948.9</t>
        </is>
      </c>
      <c r="U5888" s="58" t="inlineStr">
        <is>
          <t>No</t>
        </is>
      </c>
      <c r="V5888" s="123">
        <f>IFERROR(VALUE(TRIM(T5888)),S5888*F5888)</f>
        <v/>
      </c>
      <c r="W5888" s="58">
        <f>IF(F5888&lt;=12,"0-12 mo",IF(F5888&lt;=24,"13-24 mo",IF(F5888&lt;=48,"25-48 mo","49+ mo")))</f>
        <v/>
      </c>
      <c r="X5888" s="58">
        <f>IF(S5888&lt;=35.5,"Q1 Low",IF(S5888&lt;=70.35,"Q2 Mid-Low",IF(S5888&lt;=89.85,"Q3 Mid-High","Q4 High")))</f>
        <v/>
      </c>
      <c r="Y5888" s="58">
        <f>IF(U5888="Yes",1,0)</f>
        <v/>
      </c>
      <c r="Z5888" s="58">
        <f>IF(P5888="Month-to-month",1,0)+IF(M5888="No",1,0)+IF(J5888="No",1,0)+IF(I5888="Fiber optic",1,0)+IF(Q5888="Yes",1,0)</f>
        <v/>
      </c>
    </row>
    <row r="5889" ht="15" customHeight="1" s="59">
      <c r="A5889" s="58" t="inlineStr">
        <is>
          <t>4316-XCSLJ</t>
        </is>
      </c>
      <c r="B5889" s="58" t="inlineStr">
        <is>
          <t>Male</t>
        </is>
      </c>
      <c r="C5889" s="58" t="n">
        <v>0</v>
      </c>
      <c r="D5889" s="58" t="inlineStr">
        <is>
          <t>No</t>
        </is>
      </c>
      <c r="E5889" s="58" t="inlineStr">
        <is>
          <t>Yes</t>
        </is>
      </c>
      <c r="F5889" s="58" t="n">
        <v>17</v>
      </c>
      <c r="G5889" s="58" t="inlineStr">
        <is>
          <t>Yes</t>
        </is>
      </c>
      <c r="H5889" s="58" t="inlineStr">
        <is>
          <t>No</t>
        </is>
      </c>
      <c r="I5889" s="58" t="inlineStr">
        <is>
          <t>DSL</t>
        </is>
      </c>
      <c r="J5889" s="58" t="inlineStr">
        <is>
          <t>Yes</t>
        </is>
      </c>
      <c r="K5889" s="58" t="inlineStr">
        <is>
          <t>No</t>
        </is>
      </c>
      <c r="L5889" s="58" t="inlineStr">
        <is>
          <t>No</t>
        </is>
      </c>
      <c r="M5889" s="58" t="inlineStr">
        <is>
          <t>No</t>
        </is>
      </c>
      <c r="N5889" s="58" t="inlineStr">
        <is>
          <t>No</t>
        </is>
      </c>
      <c r="O5889" s="58" t="inlineStr">
        <is>
          <t>No</t>
        </is>
      </c>
      <c r="P5889" s="58" t="inlineStr">
        <is>
          <t>Month-to-month</t>
        </is>
      </c>
      <c r="Q5889" s="58" t="inlineStr">
        <is>
          <t>Yes</t>
        </is>
      </c>
      <c r="R5889" s="58" t="inlineStr">
        <is>
          <t>Mailed check</t>
        </is>
      </c>
      <c r="S5889" s="123" t="n">
        <v>50.3</v>
      </c>
      <c r="T5889" s="58" t="inlineStr">
        <is>
          <t>846.8</t>
        </is>
      </c>
      <c r="U5889" s="58" t="inlineStr">
        <is>
          <t>No</t>
        </is>
      </c>
      <c r="V5889" s="123">
        <f>IFERROR(VALUE(TRIM(T5889)),S5889*F5889)</f>
        <v/>
      </c>
      <c r="W5889" s="58">
        <f>IF(F5889&lt;=12,"0-12 mo",IF(F5889&lt;=24,"13-24 mo",IF(F5889&lt;=48,"25-48 mo","49+ mo")))</f>
        <v/>
      </c>
      <c r="X5889" s="58">
        <f>IF(S5889&lt;=35.5,"Q1 Low",IF(S5889&lt;=70.35,"Q2 Mid-Low",IF(S5889&lt;=89.85,"Q3 Mid-High","Q4 High")))</f>
        <v/>
      </c>
      <c r="Y5889" s="58">
        <f>IF(U5889="Yes",1,0)</f>
        <v/>
      </c>
      <c r="Z5889" s="58">
        <f>IF(P5889="Month-to-month",1,0)+IF(M5889="No",1,0)+IF(J5889="No",1,0)+IF(I5889="Fiber optic",1,0)+IF(Q5889="Yes",1,0)</f>
        <v/>
      </c>
    </row>
    <row r="5890" ht="15" customHeight="1" s="59">
      <c r="A5890" s="58" t="inlineStr">
        <is>
          <t>8610-WFCJF</t>
        </is>
      </c>
      <c r="B5890" s="58" t="inlineStr">
        <is>
          <t>Female</t>
        </is>
      </c>
      <c r="C5890" s="58" t="n">
        <v>0</v>
      </c>
      <c r="D5890" s="58" t="inlineStr">
        <is>
          <t>Yes</t>
        </is>
      </c>
      <c r="E5890" s="58" t="inlineStr">
        <is>
          <t>Yes</t>
        </is>
      </c>
      <c r="F5890" s="58" t="n">
        <v>49</v>
      </c>
      <c r="G5890" s="58" t="inlineStr">
        <is>
          <t>Yes</t>
        </is>
      </c>
      <c r="H5890" s="58" t="inlineStr">
        <is>
          <t>Yes</t>
        </is>
      </c>
      <c r="I5890" s="58" t="inlineStr">
        <is>
          <t>Fiber optic</t>
        </is>
      </c>
      <c r="J5890" s="58" t="inlineStr">
        <is>
          <t>No</t>
        </is>
      </c>
      <c r="K5890" s="58" t="inlineStr">
        <is>
          <t>No</t>
        </is>
      </c>
      <c r="L5890" s="58" t="inlineStr">
        <is>
          <t>No</t>
        </is>
      </c>
      <c r="M5890" s="58" t="inlineStr">
        <is>
          <t>No</t>
        </is>
      </c>
      <c r="N5890" s="58" t="inlineStr">
        <is>
          <t>Yes</t>
        </is>
      </c>
      <c r="O5890" s="58" t="inlineStr">
        <is>
          <t>Yes</t>
        </is>
      </c>
      <c r="P5890" s="58" t="inlineStr">
        <is>
          <t>Month-to-month</t>
        </is>
      </c>
      <c r="Q5890" s="58" t="inlineStr">
        <is>
          <t>Yes</t>
        </is>
      </c>
      <c r="R5890" s="58" t="inlineStr">
        <is>
          <t>Electronic check</t>
        </is>
      </c>
      <c r="S5890" s="123" t="n">
        <v>95.59999999999999</v>
      </c>
      <c r="T5890" s="58" t="inlineStr">
        <is>
          <t>4783.5</t>
        </is>
      </c>
      <c r="U5890" s="58" t="inlineStr">
        <is>
          <t>Yes</t>
        </is>
      </c>
      <c r="V5890" s="123">
        <f>IFERROR(VALUE(TRIM(T5890)),S5890*F5890)</f>
        <v/>
      </c>
      <c r="W5890" s="58">
        <f>IF(F5890&lt;=12,"0-12 mo",IF(F5890&lt;=24,"13-24 mo",IF(F5890&lt;=48,"25-48 mo","49+ mo")))</f>
        <v/>
      </c>
      <c r="X5890" s="58">
        <f>IF(S5890&lt;=35.5,"Q1 Low",IF(S5890&lt;=70.35,"Q2 Mid-Low",IF(S5890&lt;=89.85,"Q3 Mid-High","Q4 High")))</f>
        <v/>
      </c>
      <c r="Y5890" s="58">
        <f>IF(U5890="Yes",1,0)</f>
        <v/>
      </c>
      <c r="Z5890" s="58">
        <f>IF(P5890="Month-to-month",1,0)+IF(M5890="No",1,0)+IF(J5890="No",1,0)+IF(I5890="Fiber optic",1,0)+IF(Q5890="Yes",1,0)</f>
        <v/>
      </c>
    </row>
    <row r="5891" ht="15" customHeight="1" s="59">
      <c r="A5891" s="58" t="inlineStr">
        <is>
          <t>9693-XMUOB</t>
        </is>
      </c>
      <c r="B5891" s="58" t="inlineStr">
        <is>
          <t>Male</t>
        </is>
      </c>
      <c r="C5891" s="58" t="n">
        <v>1</v>
      </c>
      <c r="D5891" s="58" t="inlineStr">
        <is>
          <t>Yes</t>
        </is>
      </c>
      <c r="E5891" s="58" t="inlineStr">
        <is>
          <t>No</t>
        </is>
      </c>
      <c r="F5891" s="58" t="n">
        <v>59</v>
      </c>
      <c r="G5891" s="58" t="inlineStr">
        <is>
          <t>No</t>
        </is>
      </c>
      <c r="H5891" s="58" t="inlineStr">
        <is>
          <t>No phone service</t>
        </is>
      </c>
      <c r="I5891" s="58" t="inlineStr">
        <is>
          <t>DSL</t>
        </is>
      </c>
      <c r="J5891" s="58" t="inlineStr">
        <is>
          <t>No</t>
        </is>
      </c>
      <c r="K5891" s="58" t="inlineStr">
        <is>
          <t>Yes</t>
        </is>
      </c>
      <c r="L5891" s="58" t="inlineStr">
        <is>
          <t>No</t>
        </is>
      </c>
      <c r="M5891" s="58" t="inlineStr">
        <is>
          <t>No</t>
        </is>
      </c>
      <c r="N5891" s="58" t="inlineStr">
        <is>
          <t>Yes</t>
        </is>
      </c>
      <c r="O5891" s="58" t="inlineStr">
        <is>
          <t>Yes</t>
        </is>
      </c>
      <c r="P5891" s="58" t="inlineStr">
        <is>
          <t>Month-to-month</t>
        </is>
      </c>
      <c r="Q5891" s="58" t="inlineStr">
        <is>
          <t>Yes</t>
        </is>
      </c>
      <c r="R5891" s="58" t="inlineStr">
        <is>
          <t>Electronic check</t>
        </is>
      </c>
      <c r="S5891" s="123" t="n">
        <v>50.25</v>
      </c>
      <c r="T5891" s="58" t="inlineStr">
        <is>
          <t>2997.45</t>
        </is>
      </c>
      <c r="U5891" s="58" t="inlineStr">
        <is>
          <t>No</t>
        </is>
      </c>
      <c r="V5891" s="123">
        <f>IFERROR(VALUE(TRIM(T5891)),S5891*F5891)</f>
        <v/>
      </c>
      <c r="W5891" s="58">
        <f>IF(F5891&lt;=12,"0-12 mo",IF(F5891&lt;=24,"13-24 mo",IF(F5891&lt;=48,"25-48 mo","49+ mo")))</f>
        <v/>
      </c>
      <c r="X5891" s="58">
        <f>IF(S5891&lt;=35.5,"Q1 Low",IF(S5891&lt;=70.35,"Q2 Mid-Low",IF(S5891&lt;=89.85,"Q3 Mid-High","Q4 High")))</f>
        <v/>
      </c>
      <c r="Y5891" s="58">
        <f>IF(U5891="Yes",1,0)</f>
        <v/>
      </c>
      <c r="Z5891" s="58">
        <f>IF(P5891="Month-to-month",1,0)+IF(M5891="No",1,0)+IF(J5891="No",1,0)+IF(I5891="Fiber optic",1,0)+IF(Q5891="Yes",1,0)</f>
        <v/>
      </c>
    </row>
    <row r="5892" ht="15" customHeight="1" s="59">
      <c r="A5892" s="58" t="inlineStr">
        <is>
          <t>0383-CLDDA</t>
        </is>
      </c>
      <c r="B5892" s="58" t="inlineStr">
        <is>
          <t>Female</t>
        </is>
      </c>
      <c r="C5892" s="58" t="n">
        <v>0</v>
      </c>
      <c r="D5892" s="58" t="inlineStr">
        <is>
          <t>No</t>
        </is>
      </c>
      <c r="E5892" s="58" t="inlineStr">
        <is>
          <t>No</t>
        </is>
      </c>
      <c r="F5892" s="58" t="n">
        <v>69</v>
      </c>
      <c r="G5892" s="58" t="inlineStr">
        <is>
          <t>Yes</t>
        </is>
      </c>
      <c r="H5892" s="58" t="inlineStr">
        <is>
          <t>Yes</t>
        </is>
      </c>
      <c r="I5892" s="58" t="inlineStr">
        <is>
          <t>DSL</t>
        </is>
      </c>
      <c r="J5892" s="58" t="inlineStr">
        <is>
          <t>Yes</t>
        </is>
      </c>
      <c r="K5892" s="58" t="inlineStr">
        <is>
          <t>No</t>
        </is>
      </c>
      <c r="L5892" s="58" t="inlineStr">
        <is>
          <t>Yes</t>
        </is>
      </c>
      <c r="M5892" s="58" t="inlineStr">
        <is>
          <t>Yes</t>
        </is>
      </c>
      <c r="N5892" s="58" t="inlineStr">
        <is>
          <t>Yes</t>
        </is>
      </c>
      <c r="O5892" s="58" t="inlineStr">
        <is>
          <t>Yes</t>
        </is>
      </c>
      <c r="P5892" s="58" t="inlineStr">
        <is>
          <t>Two year</t>
        </is>
      </c>
      <c r="Q5892" s="58" t="inlineStr">
        <is>
          <t>Yes</t>
        </is>
      </c>
      <c r="R5892" s="58" t="inlineStr">
        <is>
          <t>Credit card (automatic)</t>
        </is>
      </c>
      <c r="S5892" s="123" t="n">
        <v>85.34999999999999</v>
      </c>
      <c r="T5892" s="58" t="inlineStr">
        <is>
          <t>5897.4</t>
        </is>
      </c>
      <c r="U5892" s="58" t="inlineStr">
        <is>
          <t>No</t>
        </is>
      </c>
      <c r="V5892" s="123">
        <f>IFERROR(VALUE(TRIM(T5892)),S5892*F5892)</f>
        <v/>
      </c>
      <c r="W5892" s="58">
        <f>IF(F5892&lt;=12,"0-12 mo",IF(F5892&lt;=24,"13-24 mo",IF(F5892&lt;=48,"25-48 mo","49+ mo")))</f>
        <v/>
      </c>
      <c r="X5892" s="58">
        <f>IF(S5892&lt;=35.5,"Q1 Low",IF(S5892&lt;=70.35,"Q2 Mid-Low",IF(S5892&lt;=89.85,"Q3 Mid-High","Q4 High")))</f>
        <v/>
      </c>
      <c r="Y5892" s="58">
        <f>IF(U5892="Yes",1,0)</f>
        <v/>
      </c>
      <c r="Z5892" s="58">
        <f>IF(P5892="Month-to-month",1,0)+IF(M5892="No",1,0)+IF(J5892="No",1,0)+IF(I5892="Fiber optic",1,0)+IF(Q5892="Yes",1,0)</f>
        <v/>
      </c>
    </row>
    <row r="5893" ht="15" customHeight="1" s="59">
      <c r="A5893" s="58" t="inlineStr">
        <is>
          <t>4905-JEFDW</t>
        </is>
      </c>
      <c r="B5893" s="58" t="inlineStr">
        <is>
          <t>Male</t>
        </is>
      </c>
      <c r="C5893" s="58" t="n">
        <v>0</v>
      </c>
      <c r="D5893" s="58" t="inlineStr">
        <is>
          <t>No</t>
        </is>
      </c>
      <c r="E5893" s="58" t="inlineStr">
        <is>
          <t>No</t>
        </is>
      </c>
      <c r="F5893" s="58" t="n">
        <v>11</v>
      </c>
      <c r="G5893" s="58" t="inlineStr">
        <is>
          <t>No</t>
        </is>
      </c>
      <c r="H5893" s="58" t="inlineStr">
        <is>
          <t>No phone service</t>
        </is>
      </c>
      <c r="I5893" s="58" t="inlineStr">
        <is>
          <t>DSL</t>
        </is>
      </c>
      <c r="J5893" s="58" t="inlineStr">
        <is>
          <t>No</t>
        </is>
      </c>
      <c r="K5893" s="58" t="inlineStr">
        <is>
          <t>No</t>
        </is>
      </c>
      <c r="L5893" s="58" t="inlineStr">
        <is>
          <t>Yes</t>
        </is>
      </c>
      <c r="M5893" s="58" t="inlineStr">
        <is>
          <t>No</t>
        </is>
      </c>
      <c r="N5893" s="58" t="inlineStr">
        <is>
          <t>Yes</t>
        </is>
      </c>
      <c r="O5893" s="58" t="inlineStr">
        <is>
          <t>No</t>
        </is>
      </c>
      <c r="P5893" s="58" t="inlineStr">
        <is>
          <t>One year</t>
        </is>
      </c>
      <c r="Q5893" s="58" t="inlineStr">
        <is>
          <t>Yes</t>
        </is>
      </c>
      <c r="R5893" s="58" t="inlineStr">
        <is>
          <t>Electronic check</t>
        </is>
      </c>
      <c r="S5893" s="123" t="n">
        <v>41.6</v>
      </c>
      <c r="T5893" s="58" t="inlineStr">
        <is>
          <t>470.6</t>
        </is>
      </c>
      <c r="U5893" s="58" t="inlineStr">
        <is>
          <t>Yes</t>
        </is>
      </c>
      <c r="V5893" s="123">
        <f>IFERROR(VALUE(TRIM(T5893)),S5893*F5893)</f>
        <v/>
      </c>
      <c r="W5893" s="58">
        <f>IF(F5893&lt;=12,"0-12 mo",IF(F5893&lt;=24,"13-24 mo",IF(F5893&lt;=48,"25-48 mo","49+ mo")))</f>
        <v/>
      </c>
      <c r="X5893" s="58">
        <f>IF(S5893&lt;=35.5,"Q1 Low",IF(S5893&lt;=70.35,"Q2 Mid-Low",IF(S5893&lt;=89.85,"Q3 Mid-High","Q4 High")))</f>
        <v/>
      </c>
      <c r="Y5893" s="58">
        <f>IF(U5893="Yes",1,0)</f>
        <v/>
      </c>
      <c r="Z5893" s="58">
        <f>IF(P5893="Month-to-month",1,0)+IF(M5893="No",1,0)+IF(J5893="No",1,0)+IF(I5893="Fiber optic",1,0)+IF(Q5893="Yes",1,0)</f>
        <v/>
      </c>
    </row>
    <row r="5894" ht="15" customHeight="1" s="59">
      <c r="A5894" s="58" t="inlineStr">
        <is>
          <t>2709-UQGNP</t>
        </is>
      </c>
      <c r="B5894" s="58" t="inlineStr">
        <is>
          <t>Male</t>
        </is>
      </c>
      <c r="C5894" s="58" t="n">
        <v>0</v>
      </c>
      <c r="D5894" s="58" t="inlineStr">
        <is>
          <t>No</t>
        </is>
      </c>
      <c r="E5894" s="58" t="inlineStr">
        <is>
          <t>No</t>
        </is>
      </c>
      <c r="F5894" s="58" t="n">
        <v>10</v>
      </c>
      <c r="G5894" s="58" t="inlineStr">
        <is>
          <t>Yes</t>
        </is>
      </c>
      <c r="H5894" s="58" t="inlineStr">
        <is>
          <t>No</t>
        </is>
      </c>
      <c r="I5894" s="58" t="inlineStr">
        <is>
          <t>DSL</t>
        </is>
      </c>
      <c r="J5894" s="58" t="inlineStr">
        <is>
          <t>Yes</t>
        </is>
      </c>
      <c r="K5894" s="58" t="inlineStr">
        <is>
          <t>No</t>
        </is>
      </c>
      <c r="L5894" s="58" t="inlineStr">
        <is>
          <t>No</t>
        </is>
      </c>
      <c r="M5894" s="58" t="inlineStr">
        <is>
          <t>No</t>
        </is>
      </c>
      <c r="N5894" s="58" t="inlineStr">
        <is>
          <t>No</t>
        </is>
      </c>
      <c r="O5894" s="58" t="inlineStr">
        <is>
          <t>No</t>
        </is>
      </c>
      <c r="P5894" s="58" t="inlineStr">
        <is>
          <t>Month-to-month</t>
        </is>
      </c>
      <c r="Q5894" s="58" t="inlineStr">
        <is>
          <t>Yes</t>
        </is>
      </c>
      <c r="R5894" s="58" t="inlineStr">
        <is>
          <t>Mailed check</t>
        </is>
      </c>
      <c r="S5894" s="123" t="n">
        <v>51.65</v>
      </c>
      <c r="T5894" s="58" t="inlineStr">
        <is>
          <t>524.5</t>
        </is>
      </c>
      <c r="U5894" s="58" t="inlineStr">
        <is>
          <t>No</t>
        </is>
      </c>
      <c r="V5894" s="123">
        <f>IFERROR(VALUE(TRIM(T5894)),S5894*F5894)</f>
        <v/>
      </c>
      <c r="W5894" s="58">
        <f>IF(F5894&lt;=12,"0-12 mo",IF(F5894&lt;=24,"13-24 mo",IF(F5894&lt;=48,"25-48 mo","49+ mo")))</f>
        <v/>
      </c>
      <c r="X5894" s="58">
        <f>IF(S5894&lt;=35.5,"Q1 Low",IF(S5894&lt;=70.35,"Q2 Mid-Low",IF(S5894&lt;=89.85,"Q3 Mid-High","Q4 High")))</f>
        <v/>
      </c>
      <c r="Y5894" s="58">
        <f>IF(U5894="Yes",1,0)</f>
        <v/>
      </c>
      <c r="Z5894" s="58">
        <f>IF(P5894="Month-to-month",1,0)+IF(M5894="No",1,0)+IF(J5894="No",1,0)+IF(I5894="Fiber optic",1,0)+IF(Q5894="Yes",1,0)</f>
        <v/>
      </c>
    </row>
    <row r="5895" ht="15" customHeight="1" s="59">
      <c r="A5895" s="58" t="inlineStr">
        <is>
          <t>3549-ZTMNH</t>
        </is>
      </c>
      <c r="B5895" s="58" t="inlineStr">
        <is>
          <t>Male</t>
        </is>
      </c>
      <c r="C5895" s="58" t="n">
        <v>0</v>
      </c>
      <c r="D5895" s="58" t="inlineStr">
        <is>
          <t>Yes</t>
        </is>
      </c>
      <c r="E5895" s="58" t="inlineStr">
        <is>
          <t>Yes</t>
        </is>
      </c>
      <c r="F5895" s="58" t="n">
        <v>12</v>
      </c>
      <c r="G5895" s="58" t="inlineStr">
        <is>
          <t>Yes</t>
        </is>
      </c>
      <c r="H5895" s="58" t="inlineStr">
        <is>
          <t>Yes</t>
        </is>
      </c>
      <c r="I5895" s="58" t="inlineStr">
        <is>
          <t>No</t>
        </is>
      </c>
      <c r="J5895" s="58" t="inlineStr">
        <is>
          <t>No internet service</t>
        </is>
      </c>
      <c r="K5895" s="58" t="inlineStr">
        <is>
          <t>No internet service</t>
        </is>
      </c>
      <c r="L5895" s="58" t="inlineStr">
        <is>
          <t>No internet service</t>
        </is>
      </c>
      <c r="M5895" s="58" t="inlineStr">
        <is>
          <t>No internet service</t>
        </is>
      </c>
      <c r="N5895" s="58" t="inlineStr">
        <is>
          <t>No internet service</t>
        </is>
      </c>
      <c r="O5895" s="58" t="inlineStr">
        <is>
          <t>No internet service</t>
        </is>
      </c>
      <c r="P5895" s="58" t="inlineStr">
        <is>
          <t>Two year</t>
        </is>
      </c>
      <c r="Q5895" s="58" t="inlineStr">
        <is>
          <t>Yes</t>
        </is>
      </c>
      <c r="R5895" s="58" t="inlineStr">
        <is>
          <t>Bank transfer (automatic)</t>
        </is>
      </c>
      <c r="S5895" s="123" t="n">
        <v>24</v>
      </c>
      <c r="T5895" s="58" t="inlineStr">
        <is>
          <t>269.65</t>
        </is>
      </c>
      <c r="U5895" s="58" t="inlineStr">
        <is>
          <t>No</t>
        </is>
      </c>
      <c r="V5895" s="123">
        <f>IFERROR(VALUE(TRIM(T5895)),S5895*F5895)</f>
        <v/>
      </c>
      <c r="W5895" s="58">
        <f>IF(F5895&lt;=12,"0-12 mo",IF(F5895&lt;=24,"13-24 mo",IF(F5895&lt;=48,"25-48 mo","49+ mo")))</f>
        <v/>
      </c>
      <c r="X5895" s="58">
        <f>IF(S5895&lt;=35.5,"Q1 Low",IF(S5895&lt;=70.35,"Q2 Mid-Low",IF(S5895&lt;=89.85,"Q3 Mid-High","Q4 High")))</f>
        <v/>
      </c>
      <c r="Y5895" s="58">
        <f>IF(U5895="Yes",1,0)</f>
        <v/>
      </c>
      <c r="Z5895" s="58">
        <f>IF(P5895="Month-to-month",1,0)+IF(M5895="No",1,0)+IF(J5895="No",1,0)+IF(I5895="Fiber optic",1,0)+IF(Q5895="Yes",1,0)</f>
        <v/>
      </c>
    </row>
    <row r="5896" ht="15" customHeight="1" s="59">
      <c r="A5896" s="58" t="inlineStr">
        <is>
          <t>7881-INRLC</t>
        </is>
      </c>
      <c r="B5896" s="58" t="inlineStr">
        <is>
          <t>Male</t>
        </is>
      </c>
      <c r="C5896" s="58" t="n">
        <v>0</v>
      </c>
      <c r="D5896" s="58" t="inlineStr">
        <is>
          <t>No</t>
        </is>
      </c>
      <c r="E5896" s="58" t="inlineStr">
        <is>
          <t>No</t>
        </is>
      </c>
      <c r="F5896" s="58" t="n">
        <v>45</v>
      </c>
      <c r="G5896" s="58" t="inlineStr">
        <is>
          <t>Yes</t>
        </is>
      </c>
      <c r="H5896" s="58" t="inlineStr">
        <is>
          <t>Yes</t>
        </is>
      </c>
      <c r="I5896" s="58" t="inlineStr">
        <is>
          <t>Fiber optic</t>
        </is>
      </c>
      <c r="J5896" s="58" t="inlineStr">
        <is>
          <t>No</t>
        </is>
      </c>
      <c r="K5896" s="58" t="inlineStr">
        <is>
          <t>Yes</t>
        </is>
      </c>
      <c r="L5896" s="58" t="inlineStr">
        <is>
          <t>No</t>
        </is>
      </c>
      <c r="M5896" s="58" t="inlineStr">
        <is>
          <t>No</t>
        </is>
      </c>
      <c r="N5896" s="58" t="inlineStr">
        <is>
          <t>Yes</t>
        </is>
      </c>
      <c r="O5896" s="58" t="inlineStr">
        <is>
          <t>Yes</t>
        </is>
      </c>
      <c r="P5896" s="58" t="inlineStr">
        <is>
          <t>Month-to-month</t>
        </is>
      </c>
      <c r="Q5896" s="58" t="inlineStr">
        <is>
          <t>Yes</t>
        </is>
      </c>
      <c r="R5896" s="58" t="inlineStr">
        <is>
          <t>Credit card (automatic)</t>
        </is>
      </c>
      <c r="S5896" s="123" t="n">
        <v>100.85</v>
      </c>
      <c r="T5896" s="58" t="inlineStr">
        <is>
          <t>4740</t>
        </is>
      </c>
      <c r="U5896" s="58" t="inlineStr">
        <is>
          <t>Yes</t>
        </is>
      </c>
      <c r="V5896" s="123">
        <f>IFERROR(VALUE(TRIM(T5896)),S5896*F5896)</f>
        <v/>
      </c>
      <c r="W5896" s="58">
        <f>IF(F5896&lt;=12,"0-12 mo",IF(F5896&lt;=24,"13-24 mo",IF(F5896&lt;=48,"25-48 mo","49+ mo")))</f>
        <v/>
      </c>
      <c r="X5896" s="58">
        <f>IF(S5896&lt;=35.5,"Q1 Low",IF(S5896&lt;=70.35,"Q2 Mid-Low",IF(S5896&lt;=89.85,"Q3 Mid-High","Q4 High")))</f>
        <v/>
      </c>
      <c r="Y5896" s="58">
        <f>IF(U5896="Yes",1,0)</f>
        <v/>
      </c>
      <c r="Z5896" s="58">
        <f>IF(P5896="Month-to-month",1,0)+IF(M5896="No",1,0)+IF(J5896="No",1,0)+IF(I5896="Fiber optic",1,0)+IF(Q5896="Yes",1,0)</f>
        <v/>
      </c>
    </row>
    <row r="5897" ht="15" customHeight="1" s="59">
      <c r="A5897" s="58" t="inlineStr">
        <is>
          <t>8033-ATFAS</t>
        </is>
      </c>
      <c r="B5897" s="58" t="inlineStr">
        <is>
          <t>Female</t>
        </is>
      </c>
      <c r="C5897" s="58" t="n">
        <v>0</v>
      </c>
      <c r="D5897" s="58" t="inlineStr">
        <is>
          <t>Yes</t>
        </is>
      </c>
      <c r="E5897" s="58" t="inlineStr">
        <is>
          <t>Yes</t>
        </is>
      </c>
      <c r="F5897" s="58" t="n">
        <v>39</v>
      </c>
      <c r="G5897" s="58" t="inlineStr">
        <is>
          <t>Yes</t>
        </is>
      </c>
      <c r="H5897" s="58" t="inlineStr">
        <is>
          <t>No</t>
        </is>
      </c>
      <c r="I5897" s="58" t="inlineStr">
        <is>
          <t>DSL</t>
        </is>
      </c>
      <c r="J5897" s="58" t="inlineStr">
        <is>
          <t>No</t>
        </is>
      </c>
      <c r="K5897" s="58" t="inlineStr">
        <is>
          <t>No</t>
        </is>
      </c>
      <c r="L5897" s="58" t="inlineStr">
        <is>
          <t>Yes</t>
        </is>
      </c>
      <c r="M5897" s="58" t="inlineStr">
        <is>
          <t>No</t>
        </is>
      </c>
      <c r="N5897" s="58" t="inlineStr">
        <is>
          <t>Yes</t>
        </is>
      </c>
      <c r="O5897" s="58" t="inlineStr">
        <is>
          <t>No</t>
        </is>
      </c>
      <c r="P5897" s="58" t="inlineStr">
        <is>
          <t>Month-to-month</t>
        </is>
      </c>
      <c r="Q5897" s="58" t="inlineStr">
        <is>
          <t>Yes</t>
        </is>
      </c>
      <c r="R5897" s="58" t="inlineStr">
        <is>
          <t>Mailed check</t>
        </is>
      </c>
      <c r="S5897" s="123" t="n">
        <v>59.85</v>
      </c>
      <c r="T5897" s="58" t="inlineStr">
        <is>
          <t>2341.5</t>
        </is>
      </c>
      <c r="U5897" s="58" t="inlineStr">
        <is>
          <t>No</t>
        </is>
      </c>
      <c r="V5897" s="123">
        <f>IFERROR(VALUE(TRIM(T5897)),S5897*F5897)</f>
        <v/>
      </c>
      <c r="W5897" s="58">
        <f>IF(F5897&lt;=12,"0-12 mo",IF(F5897&lt;=24,"13-24 mo",IF(F5897&lt;=48,"25-48 mo","49+ mo")))</f>
        <v/>
      </c>
      <c r="X5897" s="58">
        <f>IF(S5897&lt;=35.5,"Q1 Low",IF(S5897&lt;=70.35,"Q2 Mid-Low",IF(S5897&lt;=89.85,"Q3 Mid-High","Q4 High")))</f>
        <v/>
      </c>
      <c r="Y5897" s="58">
        <f>IF(U5897="Yes",1,0)</f>
        <v/>
      </c>
      <c r="Z5897" s="58">
        <f>IF(P5897="Month-to-month",1,0)+IF(M5897="No",1,0)+IF(J5897="No",1,0)+IF(I5897="Fiber optic",1,0)+IF(Q5897="Yes",1,0)</f>
        <v/>
      </c>
    </row>
    <row r="5898" ht="15" customHeight="1" s="59">
      <c r="A5898" s="58" t="inlineStr">
        <is>
          <t>1635-NZATJ</t>
        </is>
      </c>
      <c r="B5898" s="58" t="inlineStr">
        <is>
          <t>Male</t>
        </is>
      </c>
      <c r="C5898" s="58" t="n">
        <v>1</v>
      </c>
      <c r="D5898" s="58" t="inlineStr">
        <is>
          <t>Yes</t>
        </is>
      </c>
      <c r="E5898" s="58" t="inlineStr">
        <is>
          <t>No</t>
        </is>
      </c>
      <c r="F5898" s="58" t="n">
        <v>71</v>
      </c>
      <c r="G5898" s="58" t="inlineStr">
        <is>
          <t>Yes</t>
        </is>
      </c>
      <c r="H5898" s="58" t="inlineStr">
        <is>
          <t>Yes</t>
        </is>
      </c>
      <c r="I5898" s="58" t="inlineStr">
        <is>
          <t>No</t>
        </is>
      </c>
      <c r="J5898" s="58" t="inlineStr">
        <is>
          <t>No internet service</t>
        </is>
      </c>
      <c r="K5898" s="58" t="inlineStr">
        <is>
          <t>No internet service</t>
        </is>
      </c>
      <c r="L5898" s="58" t="inlineStr">
        <is>
          <t>No internet service</t>
        </is>
      </c>
      <c r="M5898" s="58" t="inlineStr">
        <is>
          <t>No internet service</t>
        </is>
      </c>
      <c r="N5898" s="58" t="inlineStr">
        <is>
          <t>No internet service</t>
        </is>
      </c>
      <c r="O5898" s="58" t="inlineStr">
        <is>
          <t>No internet service</t>
        </is>
      </c>
      <c r="P5898" s="58" t="inlineStr">
        <is>
          <t>Two year</t>
        </is>
      </c>
      <c r="Q5898" s="58" t="inlineStr">
        <is>
          <t>No</t>
        </is>
      </c>
      <c r="R5898" s="58" t="inlineStr">
        <is>
          <t>Credit card (automatic)</t>
        </is>
      </c>
      <c r="S5898" s="123" t="n">
        <v>25.45</v>
      </c>
      <c r="T5898" s="58" t="inlineStr">
        <is>
          <t>1789.65</t>
        </is>
      </c>
      <c r="U5898" s="58" t="inlineStr">
        <is>
          <t>No</t>
        </is>
      </c>
      <c r="V5898" s="123">
        <f>IFERROR(VALUE(TRIM(T5898)),S5898*F5898)</f>
        <v/>
      </c>
      <c r="W5898" s="58">
        <f>IF(F5898&lt;=12,"0-12 mo",IF(F5898&lt;=24,"13-24 mo",IF(F5898&lt;=48,"25-48 mo","49+ mo")))</f>
        <v/>
      </c>
      <c r="X5898" s="58">
        <f>IF(S5898&lt;=35.5,"Q1 Low",IF(S5898&lt;=70.35,"Q2 Mid-Low",IF(S5898&lt;=89.85,"Q3 Mid-High","Q4 High")))</f>
        <v/>
      </c>
      <c r="Y5898" s="58">
        <f>IF(U5898="Yes",1,0)</f>
        <v/>
      </c>
      <c r="Z5898" s="58">
        <f>IF(P5898="Month-to-month",1,0)+IF(M5898="No",1,0)+IF(J5898="No",1,0)+IF(I5898="Fiber optic",1,0)+IF(Q5898="Yes",1,0)</f>
        <v/>
      </c>
    </row>
    <row r="5899" ht="15" customHeight="1" s="59">
      <c r="A5899" s="58" t="inlineStr">
        <is>
          <t>0562-HKHML</t>
        </is>
      </c>
      <c r="B5899" s="58" t="inlineStr">
        <is>
          <t>Male</t>
        </is>
      </c>
      <c r="C5899" s="58" t="n">
        <v>0</v>
      </c>
      <c r="D5899" s="58" t="inlineStr">
        <is>
          <t>Yes</t>
        </is>
      </c>
      <c r="E5899" s="58" t="inlineStr">
        <is>
          <t>Yes</t>
        </is>
      </c>
      <c r="F5899" s="58" t="n">
        <v>71</v>
      </c>
      <c r="G5899" s="58" t="inlineStr">
        <is>
          <t>Yes</t>
        </is>
      </c>
      <c r="H5899" s="58" t="inlineStr">
        <is>
          <t>Yes</t>
        </is>
      </c>
      <c r="I5899" s="58" t="inlineStr">
        <is>
          <t>No</t>
        </is>
      </c>
      <c r="J5899" s="58" t="inlineStr">
        <is>
          <t>No internet service</t>
        </is>
      </c>
      <c r="K5899" s="58" t="inlineStr">
        <is>
          <t>No internet service</t>
        </is>
      </c>
      <c r="L5899" s="58" t="inlineStr">
        <is>
          <t>No internet service</t>
        </is>
      </c>
      <c r="M5899" s="58" t="inlineStr">
        <is>
          <t>No internet service</t>
        </is>
      </c>
      <c r="N5899" s="58" t="inlineStr">
        <is>
          <t>No internet service</t>
        </is>
      </c>
      <c r="O5899" s="58" t="inlineStr">
        <is>
          <t>No internet service</t>
        </is>
      </c>
      <c r="P5899" s="58" t="inlineStr">
        <is>
          <t>Two year</t>
        </is>
      </c>
      <c r="Q5899" s="58" t="inlineStr">
        <is>
          <t>No</t>
        </is>
      </c>
      <c r="R5899" s="58" t="inlineStr">
        <is>
          <t>Credit card (automatic)</t>
        </is>
      </c>
      <c r="S5899" s="123" t="n">
        <v>23.9</v>
      </c>
      <c r="T5899" s="58" t="inlineStr">
        <is>
          <t>1626.4</t>
        </is>
      </c>
      <c r="U5899" s="58" t="inlineStr">
        <is>
          <t>No</t>
        </is>
      </c>
      <c r="V5899" s="123">
        <f>IFERROR(VALUE(TRIM(T5899)),S5899*F5899)</f>
        <v/>
      </c>
      <c r="W5899" s="58">
        <f>IF(F5899&lt;=12,"0-12 mo",IF(F5899&lt;=24,"13-24 mo",IF(F5899&lt;=48,"25-48 mo","49+ mo")))</f>
        <v/>
      </c>
      <c r="X5899" s="58">
        <f>IF(S5899&lt;=35.5,"Q1 Low",IF(S5899&lt;=70.35,"Q2 Mid-Low",IF(S5899&lt;=89.85,"Q3 Mid-High","Q4 High")))</f>
        <v/>
      </c>
      <c r="Y5899" s="58">
        <f>IF(U5899="Yes",1,0)</f>
        <v/>
      </c>
      <c r="Z5899" s="58">
        <f>IF(P5899="Month-to-month",1,0)+IF(M5899="No",1,0)+IF(J5899="No",1,0)+IF(I5899="Fiber optic",1,0)+IF(Q5899="Yes",1,0)</f>
        <v/>
      </c>
    </row>
    <row r="5900" ht="15" customHeight="1" s="59">
      <c r="A5900" s="58" t="inlineStr">
        <is>
          <t>8277-RVRSV</t>
        </is>
      </c>
      <c r="B5900" s="58" t="inlineStr">
        <is>
          <t>Female</t>
        </is>
      </c>
      <c r="C5900" s="58" t="n">
        <v>0</v>
      </c>
      <c r="D5900" s="58" t="inlineStr">
        <is>
          <t>Yes</t>
        </is>
      </c>
      <c r="E5900" s="58" t="inlineStr">
        <is>
          <t>Yes</t>
        </is>
      </c>
      <c r="F5900" s="58" t="n">
        <v>33</v>
      </c>
      <c r="G5900" s="58" t="inlineStr">
        <is>
          <t>Yes</t>
        </is>
      </c>
      <c r="H5900" s="58" t="inlineStr">
        <is>
          <t>Yes</t>
        </is>
      </c>
      <c r="I5900" s="58" t="inlineStr">
        <is>
          <t>No</t>
        </is>
      </c>
      <c r="J5900" s="58" t="inlineStr">
        <is>
          <t>No internet service</t>
        </is>
      </c>
      <c r="K5900" s="58" t="inlineStr">
        <is>
          <t>No internet service</t>
        </is>
      </c>
      <c r="L5900" s="58" t="inlineStr">
        <is>
          <t>No internet service</t>
        </is>
      </c>
      <c r="M5900" s="58" t="inlineStr">
        <is>
          <t>No internet service</t>
        </is>
      </c>
      <c r="N5900" s="58" t="inlineStr">
        <is>
          <t>No internet service</t>
        </is>
      </c>
      <c r="O5900" s="58" t="inlineStr">
        <is>
          <t>No internet service</t>
        </is>
      </c>
      <c r="P5900" s="58" t="inlineStr">
        <is>
          <t>One year</t>
        </is>
      </c>
      <c r="Q5900" s="58" t="inlineStr">
        <is>
          <t>No</t>
        </is>
      </c>
      <c r="R5900" s="58" t="inlineStr">
        <is>
          <t>Credit card (automatic)</t>
        </is>
      </c>
      <c r="S5900" s="123" t="n">
        <v>24.15</v>
      </c>
      <c r="T5900" s="58" t="inlineStr">
        <is>
          <t>800.3</t>
        </is>
      </c>
      <c r="U5900" s="58" t="inlineStr">
        <is>
          <t>No</t>
        </is>
      </c>
      <c r="V5900" s="123">
        <f>IFERROR(VALUE(TRIM(T5900)),S5900*F5900)</f>
        <v/>
      </c>
      <c r="W5900" s="58">
        <f>IF(F5900&lt;=12,"0-12 mo",IF(F5900&lt;=24,"13-24 mo",IF(F5900&lt;=48,"25-48 mo","49+ mo")))</f>
        <v/>
      </c>
      <c r="X5900" s="58">
        <f>IF(S5900&lt;=35.5,"Q1 Low",IF(S5900&lt;=70.35,"Q2 Mid-Low",IF(S5900&lt;=89.85,"Q3 Mid-High","Q4 High")))</f>
        <v/>
      </c>
      <c r="Y5900" s="58">
        <f>IF(U5900="Yes",1,0)</f>
        <v/>
      </c>
      <c r="Z5900" s="58">
        <f>IF(P5900="Month-to-month",1,0)+IF(M5900="No",1,0)+IF(J5900="No",1,0)+IF(I5900="Fiber optic",1,0)+IF(Q5900="Yes",1,0)</f>
        <v/>
      </c>
    </row>
    <row r="5901" ht="15" customHeight="1" s="59">
      <c r="A5901" s="58" t="inlineStr">
        <is>
          <t>9943-VSZUV</t>
        </is>
      </c>
      <c r="B5901" s="58" t="inlineStr">
        <is>
          <t>Male</t>
        </is>
      </c>
      <c r="C5901" s="58" t="n">
        <v>1</v>
      </c>
      <c r="D5901" s="58" t="inlineStr">
        <is>
          <t>No</t>
        </is>
      </c>
      <c r="E5901" s="58" t="inlineStr">
        <is>
          <t>No</t>
        </is>
      </c>
      <c r="F5901" s="58" t="n">
        <v>67</v>
      </c>
      <c r="G5901" s="58" t="inlineStr">
        <is>
          <t>Yes</t>
        </is>
      </c>
      <c r="H5901" s="58" t="inlineStr">
        <is>
          <t>Yes</t>
        </is>
      </c>
      <c r="I5901" s="58" t="inlineStr">
        <is>
          <t>Fiber optic</t>
        </is>
      </c>
      <c r="J5901" s="58" t="inlineStr">
        <is>
          <t>No</t>
        </is>
      </c>
      <c r="K5901" s="58" t="inlineStr">
        <is>
          <t>No</t>
        </is>
      </c>
      <c r="L5901" s="58" t="inlineStr">
        <is>
          <t>No</t>
        </is>
      </c>
      <c r="M5901" s="58" t="inlineStr">
        <is>
          <t>No</t>
        </is>
      </c>
      <c r="N5901" s="58" t="inlineStr">
        <is>
          <t>No</t>
        </is>
      </c>
      <c r="O5901" s="58" t="inlineStr">
        <is>
          <t>No</t>
        </is>
      </c>
      <c r="P5901" s="58" t="inlineStr">
        <is>
          <t>Month-to-month</t>
        </is>
      </c>
      <c r="Q5901" s="58" t="inlineStr">
        <is>
          <t>Yes</t>
        </is>
      </c>
      <c r="R5901" s="58" t="inlineStr">
        <is>
          <t>Mailed check</t>
        </is>
      </c>
      <c r="S5901" s="123" t="n">
        <v>75.7</v>
      </c>
      <c r="T5901" s="58" t="inlineStr">
        <is>
          <t>5060.85</t>
        </is>
      </c>
      <c r="U5901" s="58" t="inlineStr">
        <is>
          <t>No</t>
        </is>
      </c>
      <c r="V5901" s="123">
        <f>IFERROR(VALUE(TRIM(T5901)),S5901*F5901)</f>
        <v/>
      </c>
      <c r="W5901" s="58">
        <f>IF(F5901&lt;=12,"0-12 mo",IF(F5901&lt;=24,"13-24 mo",IF(F5901&lt;=48,"25-48 mo","49+ mo")))</f>
        <v/>
      </c>
      <c r="X5901" s="58">
        <f>IF(S5901&lt;=35.5,"Q1 Low",IF(S5901&lt;=70.35,"Q2 Mid-Low",IF(S5901&lt;=89.85,"Q3 Mid-High","Q4 High")))</f>
        <v/>
      </c>
      <c r="Y5901" s="58">
        <f>IF(U5901="Yes",1,0)</f>
        <v/>
      </c>
      <c r="Z5901" s="58">
        <f>IF(P5901="Month-to-month",1,0)+IF(M5901="No",1,0)+IF(J5901="No",1,0)+IF(I5901="Fiber optic",1,0)+IF(Q5901="Yes",1,0)</f>
        <v/>
      </c>
    </row>
    <row r="5902" ht="15" customHeight="1" s="59">
      <c r="A5902" s="58" t="inlineStr">
        <is>
          <t>0117-LFRMW</t>
        </is>
      </c>
      <c r="B5902" s="58" t="inlineStr">
        <is>
          <t>Male</t>
        </is>
      </c>
      <c r="C5902" s="58" t="n">
        <v>0</v>
      </c>
      <c r="D5902" s="58" t="inlineStr">
        <is>
          <t>Yes</t>
        </is>
      </c>
      <c r="E5902" s="58" t="inlineStr">
        <is>
          <t>Yes</t>
        </is>
      </c>
      <c r="F5902" s="58" t="n">
        <v>37</v>
      </c>
      <c r="G5902" s="58" t="inlineStr">
        <is>
          <t>No</t>
        </is>
      </c>
      <c r="H5902" s="58" t="inlineStr">
        <is>
          <t>No phone service</t>
        </is>
      </c>
      <c r="I5902" s="58" t="inlineStr">
        <is>
          <t>DSL</t>
        </is>
      </c>
      <c r="J5902" s="58" t="inlineStr">
        <is>
          <t>Yes</t>
        </is>
      </c>
      <c r="K5902" s="58" t="inlineStr">
        <is>
          <t>Yes</t>
        </is>
      </c>
      <c r="L5902" s="58" t="inlineStr">
        <is>
          <t>Yes</t>
        </is>
      </c>
      <c r="M5902" s="58" t="inlineStr">
        <is>
          <t>No</t>
        </is>
      </c>
      <c r="N5902" s="58" t="inlineStr">
        <is>
          <t>No</t>
        </is>
      </c>
      <c r="O5902" s="58" t="inlineStr">
        <is>
          <t>No</t>
        </is>
      </c>
      <c r="P5902" s="58" t="inlineStr">
        <is>
          <t>Month-to-month</t>
        </is>
      </c>
      <c r="Q5902" s="58" t="inlineStr">
        <is>
          <t>No</t>
        </is>
      </c>
      <c r="R5902" s="58" t="inlineStr">
        <is>
          <t>Bank transfer (automatic)</t>
        </is>
      </c>
      <c r="S5902" s="123" t="n">
        <v>40.2</v>
      </c>
      <c r="T5902" s="58" t="inlineStr">
        <is>
          <t>1448.8</t>
        </is>
      </c>
      <c r="U5902" s="58" t="inlineStr">
        <is>
          <t>Yes</t>
        </is>
      </c>
      <c r="V5902" s="123">
        <f>IFERROR(VALUE(TRIM(T5902)),S5902*F5902)</f>
        <v/>
      </c>
      <c r="W5902" s="58">
        <f>IF(F5902&lt;=12,"0-12 mo",IF(F5902&lt;=24,"13-24 mo",IF(F5902&lt;=48,"25-48 mo","49+ mo")))</f>
        <v/>
      </c>
      <c r="X5902" s="58">
        <f>IF(S5902&lt;=35.5,"Q1 Low",IF(S5902&lt;=70.35,"Q2 Mid-Low",IF(S5902&lt;=89.85,"Q3 Mid-High","Q4 High")))</f>
        <v/>
      </c>
      <c r="Y5902" s="58">
        <f>IF(U5902="Yes",1,0)</f>
        <v/>
      </c>
      <c r="Z5902" s="58">
        <f>IF(P5902="Month-to-month",1,0)+IF(M5902="No",1,0)+IF(J5902="No",1,0)+IF(I5902="Fiber optic",1,0)+IF(Q5902="Yes",1,0)</f>
        <v/>
      </c>
    </row>
    <row r="5903" ht="15" customHeight="1" s="59">
      <c r="A5903" s="58" t="inlineStr">
        <is>
          <t>6172-FECYY</t>
        </is>
      </c>
      <c r="B5903" s="58" t="inlineStr">
        <is>
          <t>Male</t>
        </is>
      </c>
      <c r="C5903" s="58" t="n">
        <v>0</v>
      </c>
      <c r="D5903" s="58" t="inlineStr">
        <is>
          <t>Yes</t>
        </is>
      </c>
      <c r="E5903" s="58" t="inlineStr">
        <is>
          <t>Yes</t>
        </is>
      </c>
      <c r="F5903" s="58" t="n">
        <v>49</v>
      </c>
      <c r="G5903" s="58" t="inlineStr">
        <is>
          <t>Yes</t>
        </is>
      </c>
      <c r="H5903" s="58" t="inlineStr">
        <is>
          <t>Yes</t>
        </is>
      </c>
      <c r="I5903" s="58" t="inlineStr">
        <is>
          <t>Fiber optic</t>
        </is>
      </c>
      <c r="J5903" s="58" t="inlineStr">
        <is>
          <t>No</t>
        </is>
      </c>
      <c r="K5903" s="58" t="inlineStr">
        <is>
          <t>No</t>
        </is>
      </c>
      <c r="L5903" s="58" t="inlineStr">
        <is>
          <t>No</t>
        </is>
      </c>
      <c r="M5903" s="58" t="inlineStr">
        <is>
          <t>No</t>
        </is>
      </c>
      <c r="N5903" s="58" t="inlineStr">
        <is>
          <t>Yes</t>
        </is>
      </c>
      <c r="O5903" s="58" t="inlineStr">
        <is>
          <t>No</t>
        </is>
      </c>
      <c r="P5903" s="58" t="inlineStr">
        <is>
          <t>Month-to-month</t>
        </is>
      </c>
      <c r="Q5903" s="58" t="inlineStr">
        <is>
          <t>No</t>
        </is>
      </c>
      <c r="R5903" s="58" t="inlineStr">
        <is>
          <t>Electronic check</t>
        </is>
      </c>
      <c r="S5903" s="123" t="n">
        <v>84.5</v>
      </c>
      <c r="T5903" s="58" t="inlineStr">
        <is>
          <t>4254.85</t>
        </is>
      </c>
      <c r="U5903" s="58" t="inlineStr">
        <is>
          <t>Yes</t>
        </is>
      </c>
      <c r="V5903" s="123">
        <f>IFERROR(VALUE(TRIM(T5903)),S5903*F5903)</f>
        <v/>
      </c>
      <c r="W5903" s="58">
        <f>IF(F5903&lt;=12,"0-12 mo",IF(F5903&lt;=24,"13-24 mo",IF(F5903&lt;=48,"25-48 mo","49+ mo")))</f>
        <v/>
      </c>
      <c r="X5903" s="58">
        <f>IF(S5903&lt;=35.5,"Q1 Low",IF(S5903&lt;=70.35,"Q2 Mid-Low",IF(S5903&lt;=89.85,"Q3 Mid-High","Q4 High")))</f>
        <v/>
      </c>
      <c r="Y5903" s="58">
        <f>IF(U5903="Yes",1,0)</f>
        <v/>
      </c>
      <c r="Z5903" s="58">
        <f>IF(P5903="Month-to-month",1,0)+IF(M5903="No",1,0)+IF(J5903="No",1,0)+IF(I5903="Fiber optic",1,0)+IF(Q5903="Yes",1,0)</f>
        <v/>
      </c>
    </row>
    <row r="5904" ht="15" customHeight="1" s="59">
      <c r="A5904" s="58" t="inlineStr">
        <is>
          <t>7054-ENNGU</t>
        </is>
      </c>
      <c r="B5904" s="58" t="inlineStr">
        <is>
          <t>Female</t>
        </is>
      </c>
      <c r="C5904" s="58" t="n">
        <v>0</v>
      </c>
      <c r="D5904" s="58" t="inlineStr">
        <is>
          <t>Yes</t>
        </is>
      </c>
      <c r="E5904" s="58" t="inlineStr">
        <is>
          <t>No</t>
        </is>
      </c>
      <c r="F5904" s="58" t="n">
        <v>9</v>
      </c>
      <c r="G5904" s="58" t="inlineStr">
        <is>
          <t>Yes</t>
        </is>
      </c>
      <c r="H5904" s="58" t="inlineStr">
        <is>
          <t>No</t>
        </is>
      </c>
      <c r="I5904" s="58" t="inlineStr">
        <is>
          <t>DSL</t>
        </is>
      </c>
      <c r="J5904" s="58" t="inlineStr">
        <is>
          <t>No</t>
        </is>
      </c>
      <c r="K5904" s="58" t="inlineStr">
        <is>
          <t>Yes</t>
        </is>
      </c>
      <c r="L5904" s="58" t="inlineStr">
        <is>
          <t>No</t>
        </is>
      </c>
      <c r="M5904" s="58" t="inlineStr">
        <is>
          <t>No</t>
        </is>
      </c>
      <c r="N5904" s="58" t="inlineStr">
        <is>
          <t>No</t>
        </is>
      </c>
      <c r="O5904" s="58" t="inlineStr">
        <is>
          <t>No</t>
        </is>
      </c>
      <c r="P5904" s="58" t="inlineStr">
        <is>
          <t>Month-to-month</t>
        </is>
      </c>
      <c r="Q5904" s="58" t="inlineStr">
        <is>
          <t>No</t>
        </is>
      </c>
      <c r="R5904" s="58" t="inlineStr">
        <is>
          <t>Mailed check</t>
        </is>
      </c>
      <c r="S5904" s="123" t="n">
        <v>50.85</v>
      </c>
      <c r="T5904" s="58" t="inlineStr">
        <is>
          <t>466.6</t>
        </is>
      </c>
      <c r="U5904" s="58" t="inlineStr">
        <is>
          <t>No</t>
        </is>
      </c>
      <c r="V5904" s="123">
        <f>IFERROR(VALUE(TRIM(T5904)),S5904*F5904)</f>
        <v/>
      </c>
      <c r="W5904" s="58">
        <f>IF(F5904&lt;=12,"0-12 mo",IF(F5904&lt;=24,"13-24 mo",IF(F5904&lt;=48,"25-48 mo","49+ mo")))</f>
        <v/>
      </c>
      <c r="X5904" s="58">
        <f>IF(S5904&lt;=35.5,"Q1 Low",IF(S5904&lt;=70.35,"Q2 Mid-Low",IF(S5904&lt;=89.85,"Q3 Mid-High","Q4 High")))</f>
        <v/>
      </c>
      <c r="Y5904" s="58">
        <f>IF(U5904="Yes",1,0)</f>
        <v/>
      </c>
      <c r="Z5904" s="58">
        <f>IF(P5904="Month-to-month",1,0)+IF(M5904="No",1,0)+IF(J5904="No",1,0)+IF(I5904="Fiber optic",1,0)+IF(Q5904="Yes",1,0)</f>
        <v/>
      </c>
    </row>
    <row r="5905" ht="15" customHeight="1" s="59">
      <c r="A5905" s="58" t="inlineStr">
        <is>
          <t>1455-HFBXA</t>
        </is>
      </c>
      <c r="B5905" s="58" t="inlineStr">
        <is>
          <t>Male</t>
        </is>
      </c>
      <c r="C5905" s="58" t="n">
        <v>0</v>
      </c>
      <c r="D5905" s="58" t="inlineStr">
        <is>
          <t>Yes</t>
        </is>
      </c>
      <c r="E5905" s="58" t="inlineStr">
        <is>
          <t>No</t>
        </is>
      </c>
      <c r="F5905" s="58" t="n">
        <v>52</v>
      </c>
      <c r="G5905" s="58" t="inlineStr">
        <is>
          <t>Yes</t>
        </is>
      </c>
      <c r="H5905" s="58" t="inlineStr">
        <is>
          <t>Yes</t>
        </is>
      </c>
      <c r="I5905" s="58" t="inlineStr">
        <is>
          <t>Fiber optic</t>
        </is>
      </c>
      <c r="J5905" s="58" t="inlineStr">
        <is>
          <t>Yes</t>
        </is>
      </c>
      <c r="K5905" s="58" t="inlineStr">
        <is>
          <t>No</t>
        </is>
      </c>
      <c r="L5905" s="58" t="inlineStr">
        <is>
          <t>Yes</t>
        </is>
      </c>
      <c r="M5905" s="58" t="inlineStr">
        <is>
          <t>Yes</t>
        </is>
      </c>
      <c r="N5905" s="58" t="inlineStr">
        <is>
          <t>No</t>
        </is>
      </c>
      <c r="O5905" s="58" t="inlineStr">
        <is>
          <t>No</t>
        </is>
      </c>
      <c r="P5905" s="58" t="inlineStr">
        <is>
          <t>Two year</t>
        </is>
      </c>
      <c r="Q5905" s="58" t="inlineStr">
        <is>
          <t>Yes</t>
        </is>
      </c>
      <c r="R5905" s="58" t="inlineStr">
        <is>
          <t>Credit card (automatic)</t>
        </is>
      </c>
      <c r="S5905" s="123" t="n">
        <v>91.59999999999999</v>
      </c>
      <c r="T5905" s="58" t="inlineStr">
        <is>
          <t>4627.8</t>
        </is>
      </c>
      <c r="U5905" s="58" t="inlineStr">
        <is>
          <t>No</t>
        </is>
      </c>
      <c r="V5905" s="123">
        <f>IFERROR(VALUE(TRIM(T5905)),S5905*F5905)</f>
        <v/>
      </c>
      <c r="W5905" s="58">
        <f>IF(F5905&lt;=12,"0-12 mo",IF(F5905&lt;=24,"13-24 mo",IF(F5905&lt;=48,"25-48 mo","49+ mo")))</f>
        <v/>
      </c>
      <c r="X5905" s="58">
        <f>IF(S5905&lt;=35.5,"Q1 Low",IF(S5905&lt;=70.35,"Q2 Mid-Low",IF(S5905&lt;=89.85,"Q3 Mid-High","Q4 High")))</f>
        <v/>
      </c>
      <c r="Y5905" s="58">
        <f>IF(U5905="Yes",1,0)</f>
        <v/>
      </c>
      <c r="Z5905" s="58">
        <f>IF(P5905="Month-to-month",1,0)+IF(M5905="No",1,0)+IF(J5905="No",1,0)+IF(I5905="Fiber optic",1,0)+IF(Q5905="Yes",1,0)</f>
        <v/>
      </c>
    </row>
    <row r="5906" ht="15" customHeight="1" s="59">
      <c r="A5906" s="58" t="inlineStr">
        <is>
          <t>9402-CXWPL</t>
        </is>
      </c>
      <c r="B5906" s="58" t="inlineStr">
        <is>
          <t>Female</t>
        </is>
      </c>
      <c r="C5906" s="58" t="n">
        <v>0</v>
      </c>
      <c r="D5906" s="58" t="inlineStr">
        <is>
          <t>No</t>
        </is>
      </c>
      <c r="E5906" s="58" t="inlineStr">
        <is>
          <t>No</t>
        </is>
      </c>
      <c r="F5906" s="58" t="n">
        <v>70</v>
      </c>
      <c r="G5906" s="58" t="inlineStr">
        <is>
          <t>Yes</t>
        </is>
      </c>
      <c r="H5906" s="58" t="inlineStr">
        <is>
          <t>Yes</t>
        </is>
      </c>
      <c r="I5906" s="58" t="inlineStr">
        <is>
          <t>Fiber optic</t>
        </is>
      </c>
      <c r="J5906" s="58" t="inlineStr">
        <is>
          <t>No</t>
        </is>
      </c>
      <c r="K5906" s="58" t="inlineStr">
        <is>
          <t>Yes</t>
        </is>
      </c>
      <c r="L5906" s="58" t="inlineStr">
        <is>
          <t>No</t>
        </is>
      </c>
      <c r="M5906" s="58" t="inlineStr">
        <is>
          <t>No</t>
        </is>
      </c>
      <c r="N5906" s="58" t="inlineStr">
        <is>
          <t>Yes</t>
        </is>
      </c>
      <c r="O5906" s="58" t="inlineStr">
        <is>
          <t>Yes</t>
        </is>
      </c>
      <c r="P5906" s="58" t="inlineStr">
        <is>
          <t>One year</t>
        </is>
      </c>
      <c r="Q5906" s="58" t="inlineStr">
        <is>
          <t>No</t>
        </is>
      </c>
      <c r="R5906" s="58" t="inlineStr">
        <is>
          <t>Electronic check</t>
        </is>
      </c>
      <c r="S5906" s="123" t="n">
        <v>98.90000000000001</v>
      </c>
      <c r="T5906" s="58" t="inlineStr">
        <is>
          <t>6838.6</t>
        </is>
      </c>
      <c r="U5906" s="58" t="inlineStr">
        <is>
          <t>No</t>
        </is>
      </c>
      <c r="V5906" s="123">
        <f>IFERROR(VALUE(TRIM(T5906)),S5906*F5906)</f>
        <v/>
      </c>
      <c r="W5906" s="58">
        <f>IF(F5906&lt;=12,"0-12 mo",IF(F5906&lt;=24,"13-24 mo",IF(F5906&lt;=48,"25-48 mo","49+ mo")))</f>
        <v/>
      </c>
      <c r="X5906" s="58">
        <f>IF(S5906&lt;=35.5,"Q1 Low",IF(S5906&lt;=70.35,"Q2 Mid-Low",IF(S5906&lt;=89.85,"Q3 Mid-High","Q4 High")))</f>
        <v/>
      </c>
      <c r="Y5906" s="58">
        <f>IF(U5906="Yes",1,0)</f>
        <v/>
      </c>
      <c r="Z5906" s="58">
        <f>IF(P5906="Month-to-month",1,0)+IF(M5906="No",1,0)+IF(J5906="No",1,0)+IF(I5906="Fiber optic",1,0)+IF(Q5906="Yes",1,0)</f>
        <v/>
      </c>
    </row>
    <row r="5907" ht="15" customHeight="1" s="59">
      <c r="A5907" s="58" t="inlineStr">
        <is>
          <t>1628-BIZYP</t>
        </is>
      </c>
      <c r="B5907" s="58" t="inlineStr">
        <is>
          <t>Male</t>
        </is>
      </c>
      <c r="C5907" s="58" t="n">
        <v>0</v>
      </c>
      <c r="D5907" s="58" t="inlineStr">
        <is>
          <t>No</t>
        </is>
      </c>
      <c r="E5907" s="58" t="inlineStr">
        <is>
          <t>No</t>
        </is>
      </c>
      <c r="F5907" s="58" t="n">
        <v>1</v>
      </c>
      <c r="G5907" s="58" t="inlineStr">
        <is>
          <t>Yes</t>
        </is>
      </c>
      <c r="H5907" s="58" t="inlineStr">
        <is>
          <t>No</t>
        </is>
      </c>
      <c r="I5907" s="58" t="inlineStr">
        <is>
          <t>Fiber optic</t>
        </is>
      </c>
      <c r="J5907" s="58" t="inlineStr">
        <is>
          <t>No</t>
        </is>
      </c>
      <c r="K5907" s="58" t="inlineStr">
        <is>
          <t>Yes</t>
        </is>
      </c>
      <c r="L5907" s="58" t="inlineStr">
        <is>
          <t>No</t>
        </is>
      </c>
      <c r="M5907" s="58" t="inlineStr">
        <is>
          <t>No</t>
        </is>
      </c>
      <c r="N5907" s="58" t="inlineStr">
        <is>
          <t>No</t>
        </is>
      </c>
      <c r="O5907" s="58" t="inlineStr">
        <is>
          <t>Yes</t>
        </is>
      </c>
      <c r="P5907" s="58" t="inlineStr">
        <is>
          <t>Month-to-month</t>
        </is>
      </c>
      <c r="Q5907" s="58" t="inlineStr">
        <is>
          <t>Yes</t>
        </is>
      </c>
      <c r="R5907" s="58" t="inlineStr">
        <is>
          <t>Electronic check</t>
        </is>
      </c>
      <c r="S5907" s="123" t="n">
        <v>85</v>
      </c>
      <c r="T5907" s="58" t="inlineStr">
        <is>
          <t>85</t>
        </is>
      </c>
      <c r="U5907" s="58" t="inlineStr">
        <is>
          <t>No</t>
        </is>
      </c>
      <c r="V5907" s="123">
        <f>IFERROR(VALUE(TRIM(T5907)),S5907*F5907)</f>
        <v/>
      </c>
      <c r="W5907" s="58">
        <f>IF(F5907&lt;=12,"0-12 mo",IF(F5907&lt;=24,"13-24 mo",IF(F5907&lt;=48,"25-48 mo","49+ mo")))</f>
        <v/>
      </c>
      <c r="X5907" s="58">
        <f>IF(S5907&lt;=35.5,"Q1 Low",IF(S5907&lt;=70.35,"Q2 Mid-Low",IF(S5907&lt;=89.85,"Q3 Mid-High","Q4 High")))</f>
        <v/>
      </c>
      <c r="Y5907" s="58">
        <f>IF(U5907="Yes",1,0)</f>
        <v/>
      </c>
      <c r="Z5907" s="58">
        <f>IF(P5907="Month-to-month",1,0)+IF(M5907="No",1,0)+IF(J5907="No",1,0)+IF(I5907="Fiber optic",1,0)+IF(Q5907="Yes",1,0)</f>
        <v/>
      </c>
    </row>
    <row r="5908" ht="15" customHeight="1" s="59">
      <c r="A5908" s="58" t="inlineStr">
        <is>
          <t>1965-AKTSX</t>
        </is>
      </c>
      <c r="B5908" s="58" t="inlineStr">
        <is>
          <t>Female</t>
        </is>
      </c>
      <c r="C5908" s="58" t="n">
        <v>1</v>
      </c>
      <c r="D5908" s="58" t="inlineStr">
        <is>
          <t>No</t>
        </is>
      </c>
      <c r="E5908" s="58" t="inlineStr">
        <is>
          <t>No</t>
        </is>
      </c>
      <c r="F5908" s="58" t="n">
        <v>14</v>
      </c>
      <c r="G5908" s="58" t="inlineStr">
        <is>
          <t>Yes</t>
        </is>
      </c>
      <c r="H5908" s="58" t="inlineStr">
        <is>
          <t>Yes</t>
        </is>
      </c>
      <c r="I5908" s="58" t="inlineStr">
        <is>
          <t>Fiber optic</t>
        </is>
      </c>
      <c r="J5908" s="58" t="inlineStr">
        <is>
          <t>No</t>
        </is>
      </c>
      <c r="K5908" s="58" t="inlineStr">
        <is>
          <t>Yes</t>
        </is>
      </c>
      <c r="L5908" s="58" t="inlineStr">
        <is>
          <t>No</t>
        </is>
      </c>
      <c r="M5908" s="58" t="inlineStr">
        <is>
          <t>No</t>
        </is>
      </c>
      <c r="N5908" s="58" t="inlineStr">
        <is>
          <t>No</t>
        </is>
      </c>
      <c r="O5908" s="58" t="inlineStr">
        <is>
          <t>No</t>
        </is>
      </c>
      <c r="P5908" s="58" t="inlineStr">
        <is>
          <t>Month-to-month</t>
        </is>
      </c>
      <c r="Q5908" s="58" t="inlineStr">
        <is>
          <t>Yes</t>
        </is>
      </c>
      <c r="R5908" s="58" t="inlineStr">
        <is>
          <t>Electronic check</t>
        </is>
      </c>
      <c r="S5908" s="123" t="n">
        <v>78.95</v>
      </c>
      <c r="T5908" s="58" t="inlineStr">
        <is>
          <t>1101.85</t>
        </is>
      </c>
      <c r="U5908" s="58" t="inlineStr">
        <is>
          <t>Yes</t>
        </is>
      </c>
      <c r="V5908" s="123">
        <f>IFERROR(VALUE(TRIM(T5908)),S5908*F5908)</f>
        <v/>
      </c>
      <c r="W5908" s="58">
        <f>IF(F5908&lt;=12,"0-12 mo",IF(F5908&lt;=24,"13-24 mo",IF(F5908&lt;=48,"25-48 mo","49+ mo")))</f>
        <v/>
      </c>
      <c r="X5908" s="58">
        <f>IF(S5908&lt;=35.5,"Q1 Low",IF(S5908&lt;=70.35,"Q2 Mid-Low",IF(S5908&lt;=89.85,"Q3 Mid-High","Q4 High")))</f>
        <v/>
      </c>
      <c r="Y5908" s="58">
        <f>IF(U5908="Yes",1,0)</f>
        <v/>
      </c>
      <c r="Z5908" s="58">
        <f>IF(P5908="Month-to-month",1,0)+IF(M5908="No",1,0)+IF(J5908="No",1,0)+IF(I5908="Fiber optic",1,0)+IF(Q5908="Yes",1,0)</f>
        <v/>
      </c>
    </row>
    <row r="5909" ht="15" customHeight="1" s="59">
      <c r="A5909" s="58" t="inlineStr">
        <is>
          <t>0082-LDZUE</t>
        </is>
      </c>
      <c r="B5909" s="58" t="inlineStr">
        <is>
          <t>Male</t>
        </is>
      </c>
      <c r="C5909" s="58" t="n">
        <v>0</v>
      </c>
      <c r="D5909" s="58" t="inlineStr">
        <is>
          <t>No</t>
        </is>
      </c>
      <c r="E5909" s="58" t="inlineStr">
        <is>
          <t>No</t>
        </is>
      </c>
      <c r="F5909" s="58" t="n">
        <v>1</v>
      </c>
      <c r="G5909" s="58" t="inlineStr">
        <is>
          <t>Yes</t>
        </is>
      </c>
      <c r="H5909" s="58" t="inlineStr">
        <is>
          <t>No</t>
        </is>
      </c>
      <c r="I5909" s="58" t="inlineStr">
        <is>
          <t>DSL</t>
        </is>
      </c>
      <c r="J5909" s="58" t="inlineStr">
        <is>
          <t>No</t>
        </is>
      </c>
      <c r="K5909" s="58" t="inlineStr">
        <is>
          <t>No</t>
        </is>
      </c>
      <c r="L5909" s="58" t="inlineStr">
        <is>
          <t>No</t>
        </is>
      </c>
      <c r="M5909" s="58" t="inlineStr">
        <is>
          <t>No</t>
        </is>
      </c>
      <c r="N5909" s="58" t="inlineStr">
        <is>
          <t>No</t>
        </is>
      </c>
      <c r="O5909" s="58" t="inlineStr">
        <is>
          <t>No</t>
        </is>
      </c>
      <c r="P5909" s="58" t="inlineStr">
        <is>
          <t>Month-to-month</t>
        </is>
      </c>
      <c r="Q5909" s="58" t="inlineStr">
        <is>
          <t>Yes</t>
        </is>
      </c>
      <c r="R5909" s="58" t="inlineStr">
        <is>
          <t>Mailed check</t>
        </is>
      </c>
      <c r="S5909" s="123" t="n">
        <v>44.3</v>
      </c>
      <c r="T5909" s="58" t="inlineStr">
        <is>
          <t>44.3</t>
        </is>
      </c>
      <c r="U5909" s="58" t="inlineStr">
        <is>
          <t>No</t>
        </is>
      </c>
      <c r="V5909" s="123">
        <f>IFERROR(VALUE(TRIM(T5909)),S5909*F5909)</f>
        <v/>
      </c>
      <c r="W5909" s="58">
        <f>IF(F5909&lt;=12,"0-12 mo",IF(F5909&lt;=24,"13-24 mo",IF(F5909&lt;=48,"25-48 mo","49+ mo")))</f>
        <v/>
      </c>
      <c r="X5909" s="58">
        <f>IF(S5909&lt;=35.5,"Q1 Low",IF(S5909&lt;=70.35,"Q2 Mid-Low",IF(S5909&lt;=89.85,"Q3 Mid-High","Q4 High")))</f>
        <v/>
      </c>
      <c r="Y5909" s="58">
        <f>IF(U5909="Yes",1,0)</f>
        <v/>
      </c>
      <c r="Z5909" s="58">
        <f>IF(P5909="Month-to-month",1,0)+IF(M5909="No",1,0)+IF(J5909="No",1,0)+IF(I5909="Fiber optic",1,0)+IF(Q5909="Yes",1,0)</f>
        <v/>
      </c>
    </row>
    <row r="5910" ht="15" customHeight="1" s="59">
      <c r="A5910" s="58" t="inlineStr">
        <is>
          <t>4786-UKSNZ</t>
        </is>
      </c>
      <c r="B5910" s="58" t="inlineStr">
        <is>
          <t>Male</t>
        </is>
      </c>
      <c r="C5910" s="58" t="n">
        <v>0</v>
      </c>
      <c r="D5910" s="58" t="inlineStr">
        <is>
          <t>No</t>
        </is>
      </c>
      <c r="E5910" s="58" t="inlineStr">
        <is>
          <t>No</t>
        </is>
      </c>
      <c r="F5910" s="58" t="n">
        <v>1</v>
      </c>
      <c r="G5910" s="58" t="inlineStr">
        <is>
          <t>Yes</t>
        </is>
      </c>
      <c r="H5910" s="58" t="inlineStr">
        <is>
          <t>No</t>
        </is>
      </c>
      <c r="I5910" s="58" t="inlineStr">
        <is>
          <t>No</t>
        </is>
      </c>
      <c r="J5910" s="58" t="inlineStr">
        <is>
          <t>No internet service</t>
        </is>
      </c>
      <c r="K5910" s="58" t="inlineStr">
        <is>
          <t>No internet service</t>
        </is>
      </c>
      <c r="L5910" s="58" t="inlineStr">
        <is>
          <t>No internet service</t>
        </is>
      </c>
      <c r="M5910" s="58" t="inlineStr">
        <is>
          <t>No internet service</t>
        </is>
      </c>
      <c r="N5910" s="58" t="inlineStr">
        <is>
          <t>No internet service</t>
        </is>
      </c>
      <c r="O5910" s="58" t="inlineStr">
        <is>
          <t>No internet service</t>
        </is>
      </c>
      <c r="P5910" s="58" t="inlineStr">
        <is>
          <t>Month-to-month</t>
        </is>
      </c>
      <c r="Q5910" s="58" t="inlineStr">
        <is>
          <t>No</t>
        </is>
      </c>
      <c r="R5910" s="58" t="inlineStr">
        <is>
          <t>Mailed check</t>
        </is>
      </c>
      <c r="S5910" s="123" t="n">
        <v>20.2</v>
      </c>
      <c r="T5910" s="58" t="inlineStr">
        <is>
          <t>20.2</t>
        </is>
      </c>
      <c r="U5910" s="58" t="inlineStr">
        <is>
          <t>Yes</t>
        </is>
      </c>
      <c r="V5910" s="123">
        <f>IFERROR(VALUE(TRIM(T5910)),S5910*F5910)</f>
        <v/>
      </c>
      <c r="W5910" s="58">
        <f>IF(F5910&lt;=12,"0-12 mo",IF(F5910&lt;=24,"13-24 mo",IF(F5910&lt;=48,"25-48 mo","49+ mo")))</f>
        <v/>
      </c>
      <c r="X5910" s="58">
        <f>IF(S5910&lt;=35.5,"Q1 Low",IF(S5910&lt;=70.35,"Q2 Mid-Low",IF(S5910&lt;=89.85,"Q3 Mid-High","Q4 High")))</f>
        <v/>
      </c>
      <c r="Y5910" s="58">
        <f>IF(U5910="Yes",1,0)</f>
        <v/>
      </c>
      <c r="Z5910" s="58">
        <f>IF(P5910="Month-to-month",1,0)+IF(M5910="No",1,0)+IF(J5910="No",1,0)+IF(I5910="Fiber optic",1,0)+IF(Q5910="Yes",1,0)</f>
        <v/>
      </c>
    </row>
    <row r="5911" ht="15" customHeight="1" s="59">
      <c r="A5911" s="58" t="inlineStr">
        <is>
          <t>5343-SGUBI</t>
        </is>
      </c>
      <c r="B5911" s="58" t="inlineStr">
        <is>
          <t>Female</t>
        </is>
      </c>
      <c r="C5911" s="58" t="n">
        <v>0</v>
      </c>
      <c r="D5911" s="58" t="inlineStr">
        <is>
          <t>No</t>
        </is>
      </c>
      <c r="E5911" s="58" t="inlineStr">
        <is>
          <t>No</t>
        </is>
      </c>
      <c r="F5911" s="58" t="n">
        <v>52</v>
      </c>
      <c r="G5911" s="58" t="inlineStr">
        <is>
          <t>Yes</t>
        </is>
      </c>
      <c r="H5911" s="58" t="inlineStr">
        <is>
          <t>Yes</t>
        </is>
      </c>
      <c r="I5911" s="58" t="inlineStr">
        <is>
          <t>Fiber optic</t>
        </is>
      </c>
      <c r="J5911" s="58" t="inlineStr">
        <is>
          <t>No</t>
        </is>
      </c>
      <c r="K5911" s="58" t="inlineStr">
        <is>
          <t>Yes</t>
        </is>
      </c>
      <c r="L5911" s="58" t="inlineStr">
        <is>
          <t>No</t>
        </is>
      </c>
      <c r="M5911" s="58" t="inlineStr">
        <is>
          <t>No</t>
        </is>
      </c>
      <c r="N5911" s="58" t="inlineStr">
        <is>
          <t>No</t>
        </is>
      </c>
      <c r="O5911" s="58" t="inlineStr">
        <is>
          <t>No</t>
        </is>
      </c>
      <c r="P5911" s="58" t="inlineStr">
        <is>
          <t>One year</t>
        </is>
      </c>
      <c r="Q5911" s="58" t="inlineStr">
        <is>
          <t>Yes</t>
        </is>
      </c>
      <c r="R5911" s="58" t="inlineStr">
        <is>
          <t>Mailed check</t>
        </is>
      </c>
      <c r="S5911" s="123" t="n">
        <v>80.2</v>
      </c>
      <c r="T5911" s="58" t="inlineStr">
        <is>
          <t>4297.6</t>
        </is>
      </c>
      <c r="U5911" s="58" t="inlineStr">
        <is>
          <t>No</t>
        </is>
      </c>
      <c r="V5911" s="123">
        <f>IFERROR(VALUE(TRIM(T5911)),S5911*F5911)</f>
        <v/>
      </c>
      <c r="W5911" s="58">
        <f>IF(F5911&lt;=12,"0-12 mo",IF(F5911&lt;=24,"13-24 mo",IF(F5911&lt;=48,"25-48 mo","49+ mo")))</f>
        <v/>
      </c>
      <c r="X5911" s="58">
        <f>IF(S5911&lt;=35.5,"Q1 Low",IF(S5911&lt;=70.35,"Q2 Mid-Low",IF(S5911&lt;=89.85,"Q3 Mid-High","Q4 High")))</f>
        <v/>
      </c>
      <c r="Y5911" s="58">
        <f>IF(U5911="Yes",1,0)</f>
        <v/>
      </c>
      <c r="Z5911" s="58">
        <f>IF(P5911="Month-to-month",1,0)+IF(M5911="No",1,0)+IF(J5911="No",1,0)+IF(I5911="Fiber optic",1,0)+IF(Q5911="Yes",1,0)</f>
        <v/>
      </c>
    </row>
    <row r="5912" ht="15" customHeight="1" s="59">
      <c r="A5912" s="58" t="inlineStr">
        <is>
          <t>0856-NAOES</t>
        </is>
      </c>
      <c r="B5912" s="58" t="inlineStr">
        <is>
          <t>Male</t>
        </is>
      </c>
      <c r="C5912" s="58" t="n">
        <v>0</v>
      </c>
      <c r="D5912" s="58" t="inlineStr">
        <is>
          <t>No</t>
        </is>
      </c>
      <c r="E5912" s="58" t="inlineStr">
        <is>
          <t>No</t>
        </is>
      </c>
      <c r="F5912" s="58" t="n">
        <v>6</v>
      </c>
      <c r="G5912" s="58" t="inlineStr">
        <is>
          <t>Yes</t>
        </is>
      </c>
      <c r="H5912" s="58" t="inlineStr">
        <is>
          <t>No</t>
        </is>
      </c>
      <c r="I5912" s="58" t="inlineStr">
        <is>
          <t>DSL</t>
        </is>
      </c>
      <c r="J5912" s="58" t="inlineStr">
        <is>
          <t>No</t>
        </is>
      </c>
      <c r="K5912" s="58" t="inlineStr">
        <is>
          <t>No</t>
        </is>
      </c>
      <c r="L5912" s="58" t="inlineStr">
        <is>
          <t>Yes</t>
        </is>
      </c>
      <c r="M5912" s="58" t="inlineStr">
        <is>
          <t>No</t>
        </is>
      </c>
      <c r="N5912" s="58" t="inlineStr">
        <is>
          <t>Yes</t>
        </is>
      </c>
      <c r="O5912" s="58" t="inlineStr">
        <is>
          <t>No</t>
        </is>
      </c>
      <c r="P5912" s="58" t="inlineStr">
        <is>
          <t>Month-to-month</t>
        </is>
      </c>
      <c r="Q5912" s="58" t="inlineStr">
        <is>
          <t>No</t>
        </is>
      </c>
      <c r="R5912" s="58" t="inlineStr">
        <is>
          <t>Mailed check</t>
        </is>
      </c>
      <c r="S5912" s="123" t="n">
        <v>60.9</v>
      </c>
      <c r="T5912" s="58" t="inlineStr">
        <is>
          <t>414.1</t>
        </is>
      </c>
      <c r="U5912" s="58" t="inlineStr">
        <is>
          <t>No</t>
        </is>
      </c>
      <c r="V5912" s="123">
        <f>IFERROR(VALUE(TRIM(T5912)),S5912*F5912)</f>
        <v/>
      </c>
      <c r="W5912" s="58">
        <f>IF(F5912&lt;=12,"0-12 mo",IF(F5912&lt;=24,"13-24 mo",IF(F5912&lt;=48,"25-48 mo","49+ mo")))</f>
        <v/>
      </c>
      <c r="X5912" s="58">
        <f>IF(S5912&lt;=35.5,"Q1 Low",IF(S5912&lt;=70.35,"Q2 Mid-Low",IF(S5912&lt;=89.85,"Q3 Mid-High","Q4 High")))</f>
        <v/>
      </c>
      <c r="Y5912" s="58">
        <f>IF(U5912="Yes",1,0)</f>
        <v/>
      </c>
      <c r="Z5912" s="58">
        <f>IF(P5912="Month-to-month",1,0)+IF(M5912="No",1,0)+IF(J5912="No",1,0)+IF(I5912="Fiber optic",1,0)+IF(Q5912="Yes",1,0)</f>
        <v/>
      </c>
    </row>
    <row r="5913" ht="15" customHeight="1" s="59">
      <c r="A5913" s="58" t="inlineStr">
        <is>
          <t>1976-AZZPJ</t>
        </is>
      </c>
      <c r="B5913" s="58" t="inlineStr">
        <is>
          <t>Male</t>
        </is>
      </c>
      <c r="C5913" s="58" t="n">
        <v>0</v>
      </c>
      <c r="D5913" s="58" t="inlineStr">
        <is>
          <t>Yes</t>
        </is>
      </c>
      <c r="E5913" s="58" t="inlineStr">
        <is>
          <t>No</t>
        </is>
      </c>
      <c r="F5913" s="58" t="n">
        <v>7</v>
      </c>
      <c r="G5913" s="58" t="inlineStr">
        <is>
          <t>No</t>
        </is>
      </c>
      <c r="H5913" s="58" t="inlineStr">
        <is>
          <t>No phone service</t>
        </is>
      </c>
      <c r="I5913" s="58" t="inlineStr">
        <is>
          <t>DSL</t>
        </is>
      </c>
      <c r="J5913" s="58" t="inlineStr">
        <is>
          <t>Yes</t>
        </is>
      </c>
      <c r="K5913" s="58" t="inlineStr">
        <is>
          <t>Yes</t>
        </is>
      </c>
      <c r="L5913" s="58" t="inlineStr">
        <is>
          <t>No</t>
        </is>
      </c>
      <c r="M5913" s="58" t="inlineStr">
        <is>
          <t>No</t>
        </is>
      </c>
      <c r="N5913" s="58" t="inlineStr">
        <is>
          <t>No</t>
        </is>
      </c>
      <c r="O5913" s="58" t="inlineStr">
        <is>
          <t>No</t>
        </is>
      </c>
      <c r="P5913" s="58" t="inlineStr">
        <is>
          <t>Month-to-month</t>
        </is>
      </c>
      <c r="Q5913" s="58" t="inlineStr">
        <is>
          <t>No</t>
        </is>
      </c>
      <c r="R5913" s="58" t="inlineStr">
        <is>
          <t>Mailed check</t>
        </is>
      </c>
      <c r="S5913" s="123" t="n">
        <v>34.2</v>
      </c>
      <c r="T5913" s="58" t="inlineStr">
        <is>
          <t>256.6</t>
        </is>
      </c>
      <c r="U5913" s="58" t="inlineStr">
        <is>
          <t>No</t>
        </is>
      </c>
      <c r="V5913" s="123">
        <f>IFERROR(VALUE(TRIM(T5913)),S5913*F5913)</f>
        <v/>
      </c>
      <c r="W5913" s="58">
        <f>IF(F5913&lt;=12,"0-12 mo",IF(F5913&lt;=24,"13-24 mo",IF(F5913&lt;=48,"25-48 mo","49+ mo")))</f>
        <v/>
      </c>
      <c r="X5913" s="58">
        <f>IF(S5913&lt;=35.5,"Q1 Low",IF(S5913&lt;=70.35,"Q2 Mid-Low",IF(S5913&lt;=89.85,"Q3 Mid-High","Q4 High")))</f>
        <v/>
      </c>
      <c r="Y5913" s="58">
        <f>IF(U5913="Yes",1,0)</f>
        <v/>
      </c>
      <c r="Z5913" s="58">
        <f>IF(P5913="Month-to-month",1,0)+IF(M5913="No",1,0)+IF(J5913="No",1,0)+IF(I5913="Fiber optic",1,0)+IF(Q5913="Yes",1,0)</f>
        <v/>
      </c>
    </row>
    <row r="5914" ht="15" customHeight="1" s="59">
      <c r="A5914" s="58" t="inlineStr">
        <is>
          <t>7248-VZQLC</t>
        </is>
      </c>
      <c r="B5914" s="58" t="inlineStr">
        <is>
          <t>Female</t>
        </is>
      </c>
      <c r="C5914" s="58" t="n">
        <v>1</v>
      </c>
      <c r="D5914" s="58" t="inlineStr">
        <is>
          <t>No</t>
        </is>
      </c>
      <c r="E5914" s="58" t="inlineStr">
        <is>
          <t>No</t>
        </is>
      </c>
      <c r="F5914" s="58" t="n">
        <v>47</v>
      </c>
      <c r="G5914" s="58" t="inlineStr">
        <is>
          <t>Yes</t>
        </is>
      </c>
      <c r="H5914" s="58" t="inlineStr">
        <is>
          <t>Yes</t>
        </is>
      </c>
      <c r="I5914" s="58" t="inlineStr">
        <is>
          <t>Fiber optic</t>
        </is>
      </c>
      <c r="J5914" s="58" t="inlineStr">
        <is>
          <t>No</t>
        </is>
      </c>
      <c r="K5914" s="58" t="inlineStr">
        <is>
          <t>Yes</t>
        </is>
      </c>
      <c r="L5914" s="58" t="inlineStr">
        <is>
          <t>Yes</t>
        </is>
      </c>
      <c r="M5914" s="58" t="inlineStr">
        <is>
          <t>No</t>
        </is>
      </c>
      <c r="N5914" s="58" t="inlineStr">
        <is>
          <t>No</t>
        </is>
      </c>
      <c r="O5914" s="58" t="inlineStr">
        <is>
          <t>No</t>
        </is>
      </c>
      <c r="P5914" s="58" t="inlineStr">
        <is>
          <t>Month-to-month</t>
        </is>
      </c>
      <c r="Q5914" s="58" t="inlineStr">
        <is>
          <t>Yes</t>
        </is>
      </c>
      <c r="R5914" s="58" t="inlineStr">
        <is>
          <t>Bank transfer (automatic)</t>
        </is>
      </c>
      <c r="S5914" s="123" t="n">
        <v>85.2</v>
      </c>
      <c r="T5914" s="58" t="inlineStr">
        <is>
          <t>3969.35</t>
        </is>
      </c>
      <c r="U5914" s="58" t="inlineStr">
        <is>
          <t>Yes</t>
        </is>
      </c>
      <c r="V5914" s="123">
        <f>IFERROR(VALUE(TRIM(T5914)),S5914*F5914)</f>
        <v/>
      </c>
      <c r="W5914" s="58">
        <f>IF(F5914&lt;=12,"0-12 mo",IF(F5914&lt;=24,"13-24 mo",IF(F5914&lt;=48,"25-48 mo","49+ mo")))</f>
        <v/>
      </c>
      <c r="X5914" s="58">
        <f>IF(S5914&lt;=35.5,"Q1 Low",IF(S5914&lt;=70.35,"Q2 Mid-Low",IF(S5914&lt;=89.85,"Q3 Mid-High","Q4 High")))</f>
        <v/>
      </c>
      <c r="Y5914" s="58">
        <f>IF(U5914="Yes",1,0)</f>
        <v/>
      </c>
      <c r="Z5914" s="58">
        <f>IF(P5914="Month-to-month",1,0)+IF(M5914="No",1,0)+IF(J5914="No",1,0)+IF(I5914="Fiber optic",1,0)+IF(Q5914="Yes",1,0)</f>
        <v/>
      </c>
    </row>
    <row r="5915" ht="15" customHeight="1" s="59">
      <c r="A5915" s="58" t="inlineStr">
        <is>
          <t>6156-UZDLF</t>
        </is>
      </c>
      <c r="B5915" s="58" t="inlineStr">
        <is>
          <t>Female</t>
        </is>
      </c>
      <c r="C5915" s="58" t="n">
        <v>0</v>
      </c>
      <c r="D5915" s="58" t="inlineStr">
        <is>
          <t>No</t>
        </is>
      </c>
      <c r="E5915" s="58" t="inlineStr">
        <is>
          <t>No</t>
        </is>
      </c>
      <c r="F5915" s="58" t="n">
        <v>26</v>
      </c>
      <c r="G5915" s="58" t="inlineStr">
        <is>
          <t>Yes</t>
        </is>
      </c>
      <c r="H5915" s="58" t="inlineStr">
        <is>
          <t>No</t>
        </is>
      </c>
      <c r="I5915" s="58" t="inlineStr">
        <is>
          <t>Fiber optic</t>
        </is>
      </c>
      <c r="J5915" s="58" t="inlineStr">
        <is>
          <t>Yes</t>
        </is>
      </c>
      <c r="K5915" s="58" t="inlineStr">
        <is>
          <t>No</t>
        </is>
      </c>
      <c r="L5915" s="58" t="inlineStr">
        <is>
          <t>Yes</t>
        </is>
      </c>
      <c r="M5915" s="58" t="inlineStr">
        <is>
          <t>Yes</t>
        </is>
      </c>
      <c r="N5915" s="58" t="inlineStr">
        <is>
          <t>No</t>
        </is>
      </c>
      <c r="O5915" s="58" t="inlineStr">
        <is>
          <t>No</t>
        </is>
      </c>
      <c r="P5915" s="58" t="inlineStr">
        <is>
          <t>One year</t>
        </is>
      </c>
      <c r="Q5915" s="58" t="inlineStr">
        <is>
          <t>Yes</t>
        </is>
      </c>
      <c r="R5915" s="58" t="inlineStr">
        <is>
          <t>Credit card (automatic)</t>
        </is>
      </c>
      <c r="S5915" s="123" t="n">
        <v>87.15000000000001</v>
      </c>
      <c r="T5915" s="58" t="inlineStr">
        <is>
          <t>2274.1</t>
        </is>
      </c>
      <c r="U5915" s="58" t="inlineStr">
        <is>
          <t>No</t>
        </is>
      </c>
      <c r="V5915" s="123">
        <f>IFERROR(VALUE(TRIM(T5915)),S5915*F5915)</f>
        <v/>
      </c>
      <c r="W5915" s="58">
        <f>IF(F5915&lt;=12,"0-12 mo",IF(F5915&lt;=24,"13-24 mo",IF(F5915&lt;=48,"25-48 mo","49+ mo")))</f>
        <v/>
      </c>
      <c r="X5915" s="58">
        <f>IF(S5915&lt;=35.5,"Q1 Low",IF(S5915&lt;=70.35,"Q2 Mid-Low",IF(S5915&lt;=89.85,"Q3 Mid-High","Q4 High")))</f>
        <v/>
      </c>
      <c r="Y5915" s="58">
        <f>IF(U5915="Yes",1,0)</f>
        <v/>
      </c>
      <c r="Z5915" s="58">
        <f>IF(P5915="Month-to-month",1,0)+IF(M5915="No",1,0)+IF(J5915="No",1,0)+IF(I5915="Fiber optic",1,0)+IF(Q5915="Yes",1,0)</f>
        <v/>
      </c>
    </row>
    <row r="5916" ht="15" customHeight="1" s="59">
      <c r="A5916" s="58" t="inlineStr">
        <is>
          <t>3099-OONVS</t>
        </is>
      </c>
      <c r="B5916" s="58" t="inlineStr">
        <is>
          <t>Male</t>
        </is>
      </c>
      <c r="C5916" s="58" t="n">
        <v>0</v>
      </c>
      <c r="D5916" s="58" t="inlineStr">
        <is>
          <t>Yes</t>
        </is>
      </c>
      <c r="E5916" s="58" t="inlineStr">
        <is>
          <t>Yes</t>
        </is>
      </c>
      <c r="F5916" s="58" t="n">
        <v>25</v>
      </c>
      <c r="G5916" s="58" t="inlineStr">
        <is>
          <t>Yes</t>
        </is>
      </c>
      <c r="H5916" s="58" t="inlineStr">
        <is>
          <t>No</t>
        </is>
      </c>
      <c r="I5916" s="58" t="inlineStr">
        <is>
          <t>DSL</t>
        </is>
      </c>
      <c r="J5916" s="58" t="inlineStr">
        <is>
          <t>Yes</t>
        </is>
      </c>
      <c r="K5916" s="58" t="inlineStr">
        <is>
          <t>No</t>
        </is>
      </c>
      <c r="L5916" s="58" t="inlineStr">
        <is>
          <t>No</t>
        </is>
      </c>
      <c r="M5916" s="58" t="inlineStr">
        <is>
          <t>Yes</t>
        </is>
      </c>
      <c r="N5916" s="58" t="inlineStr">
        <is>
          <t>No</t>
        </is>
      </c>
      <c r="O5916" s="58" t="inlineStr">
        <is>
          <t>No</t>
        </is>
      </c>
      <c r="P5916" s="58" t="inlineStr">
        <is>
          <t>Month-to-month</t>
        </is>
      </c>
      <c r="Q5916" s="58" t="inlineStr">
        <is>
          <t>No</t>
        </is>
      </c>
      <c r="R5916" s="58" t="inlineStr">
        <is>
          <t>Electronic check</t>
        </is>
      </c>
      <c r="S5916" s="123" t="n">
        <v>54.3</v>
      </c>
      <c r="T5916" s="58" t="inlineStr">
        <is>
          <t>1296.8</t>
        </is>
      </c>
      <c r="U5916" s="58" t="inlineStr">
        <is>
          <t>No</t>
        </is>
      </c>
      <c r="V5916" s="123">
        <f>IFERROR(VALUE(TRIM(T5916)),S5916*F5916)</f>
        <v/>
      </c>
      <c r="W5916" s="58">
        <f>IF(F5916&lt;=12,"0-12 mo",IF(F5916&lt;=24,"13-24 mo",IF(F5916&lt;=48,"25-48 mo","49+ mo")))</f>
        <v/>
      </c>
      <c r="X5916" s="58">
        <f>IF(S5916&lt;=35.5,"Q1 Low",IF(S5916&lt;=70.35,"Q2 Mid-Low",IF(S5916&lt;=89.85,"Q3 Mid-High","Q4 High")))</f>
        <v/>
      </c>
      <c r="Y5916" s="58">
        <f>IF(U5916="Yes",1,0)</f>
        <v/>
      </c>
      <c r="Z5916" s="58">
        <f>IF(P5916="Month-to-month",1,0)+IF(M5916="No",1,0)+IF(J5916="No",1,0)+IF(I5916="Fiber optic",1,0)+IF(Q5916="Yes",1,0)</f>
        <v/>
      </c>
    </row>
    <row r="5917" ht="15" customHeight="1" s="59">
      <c r="A5917" s="58" t="inlineStr">
        <is>
          <t>9500-WBGRP</t>
        </is>
      </c>
      <c r="B5917" s="58" t="inlineStr">
        <is>
          <t>Male</t>
        </is>
      </c>
      <c r="C5917" s="58" t="n">
        <v>0</v>
      </c>
      <c r="D5917" s="58" t="inlineStr">
        <is>
          <t>No</t>
        </is>
      </c>
      <c r="E5917" s="58" t="inlineStr">
        <is>
          <t>No</t>
        </is>
      </c>
      <c r="F5917" s="58" t="n">
        <v>69</v>
      </c>
      <c r="G5917" s="58" t="inlineStr">
        <is>
          <t>Yes</t>
        </is>
      </c>
      <c r="H5917" s="58" t="inlineStr">
        <is>
          <t>No</t>
        </is>
      </c>
      <c r="I5917" s="58" t="inlineStr">
        <is>
          <t>No</t>
        </is>
      </c>
      <c r="J5917" s="58" t="inlineStr">
        <is>
          <t>No internet service</t>
        </is>
      </c>
      <c r="K5917" s="58" t="inlineStr">
        <is>
          <t>No internet service</t>
        </is>
      </c>
      <c r="L5917" s="58" t="inlineStr">
        <is>
          <t>No internet service</t>
        </is>
      </c>
      <c r="M5917" s="58" t="inlineStr">
        <is>
          <t>No internet service</t>
        </is>
      </c>
      <c r="N5917" s="58" t="inlineStr">
        <is>
          <t>No internet service</t>
        </is>
      </c>
      <c r="O5917" s="58" t="inlineStr">
        <is>
          <t>No internet service</t>
        </is>
      </c>
      <c r="P5917" s="58" t="inlineStr">
        <is>
          <t>Two year</t>
        </is>
      </c>
      <c r="Q5917" s="58" t="inlineStr">
        <is>
          <t>Yes</t>
        </is>
      </c>
      <c r="R5917" s="58" t="inlineStr">
        <is>
          <t>Mailed check</t>
        </is>
      </c>
      <c r="S5917" s="123" t="n">
        <v>19.1</v>
      </c>
      <c r="T5917" s="58" t="inlineStr">
        <is>
          <t>1268.85</t>
        </is>
      </c>
      <c r="U5917" s="58" t="inlineStr">
        <is>
          <t>No</t>
        </is>
      </c>
      <c r="V5917" s="123">
        <f>IFERROR(VALUE(TRIM(T5917)),S5917*F5917)</f>
        <v/>
      </c>
      <c r="W5917" s="58">
        <f>IF(F5917&lt;=12,"0-12 mo",IF(F5917&lt;=24,"13-24 mo",IF(F5917&lt;=48,"25-48 mo","49+ mo")))</f>
        <v/>
      </c>
      <c r="X5917" s="58">
        <f>IF(S5917&lt;=35.5,"Q1 Low",IF(S5917&lt;=70.35,"Q2 Mid-Low",IF(S5917&lt;=89.85,"Q3 Mid-High","Q4 High")))</f>
        <v/>
      </c>
      <c r="Y5917" s="58">
        <f>IF(U5917="Yes",1,0)</f>
        <v/>
      </c>
      <c r="Z5917" s="58">
        <f>IF(P5917="Month-to-month",1,0)+IF(M5917="No",1,0)+IF(J5917="No",1,0)+IF(I5917="Fiber optic",1,0)+IF(Q5917="Yes",1,0)</f>
        <v/>
      </c>
    </row>
    <row r="5918" ht="15" customHeight="1" s="59">
      <c r="A5918" s="58" t="inlineStr">
        <is>
          <t>5183-KLYEM</t>
        </is>
      </c>
      <c r="B5918" s="58" t="inlineStr">
        <is>
          <t>Female</t>
        </is>
      </c>
      <c r="C5918" s="58" t="n">
        <v>0</v>
      </c>
      <c r="D5918" s="58" t="inlineStr">
        <is>
          <t>No</t>
        </is>
      </c>
      <c r="E5918" s="58" t="inlineStr">
        <is>
          <t>No</t>
        </is>
      </c>
      <c r="F5918" s="58" t="n">
        <v>72</v>
      </c>
      <c r="G5918" s="58" t="inlineStr">
        <is>
          <t>Yes</t>
        </is>
      </c>
      <c r="H5918" s="58" t="inlineStr">
        <is>
          <t>Yes</t>
        </is>
      </c>
      <c r="I5918" s="58" t="inlineStr">
        <is>
          <t>Fiber optic</t>
        </is>
      </c>
      <c r="J5918" s="58" t="inlineStr">
        <is>
          <t>Yes</t>
        </is>
      </c>
      <c r="K5918" s="58" t="inlineStr">
        <is>
          <t>Yes</t>
        </is>
      </c>
      <c r="L5918" s="58" t="inlineStr">
        <is>
          <t>Yes</t>
        </is>
      </c>
      <c r="M5918" s="58" t="inlineStr">
        <is>
          <t>Yes</t>
        </is>
      </c>
      <c r="N5918" s="58" t="inlineStr">
        <is>
          <t>Yes</t>
        </is>
      </c>
      <c r="O5918" s="58" t="inlineStr">
        <is>
          <t>Yes</t>
        </is>
      </c>
      <c r="P5918" s="58" t="inlineStr">
        <is>
          <t>Two year</t>
        </is>
      </c>
      <c r="Q5918" s="58" t="inlineStr">
        <is>
          <t>Yes</t>
        </is>
      </c>
      <c r="R5918" s="58" t="inlineStr">
        <is>
          <t>Credit card (automatic)</t>
        </is>
      </c>
      <c r="S5918" s="123" t="n">
        <v>112.75</v>
      </c>
      <c r="T5918" s="58" t="inlineStr">
        <is>
          <t>8192.6</t>
        </is>
      </c>
      <c r="U5918" s="58" t="inlineStr">
        <is>
          <t>No</t>
        </is>
      </c>
      <c r="V5918" s="123">
        <f>IFERROR(VALUE(TRIM(T5918)),S5918*F5918)</f>
        <v/>
      </c>
      <c r="W5918" s="58">
        <f>IF(F5918&lt;=12,"0-12 mo",IF(F5918&lt;=24,"13-24 mo",IF(F5918&lt;=48,"25-48 mo","49+ mo")))</f>
        <v/>
      </c>
      <c r="X5918" s="58">
        <f>IF(S5918&lt;=35.5,"Q1 Low",IF(S5918&lt;=70.35,"Q2 Mid-Low",IF(S5918&lt;=89.85,"Q3 Mid-High","Q4 High")))</f>
        <v/>
      </c>
      <c r="Y5918" s="58">
        <f>IF(U5918="Yes",1,0)</f>
        <v/>
      </c>
      <c r="Z5918" s="58">
        <f>IF(P5918="Month-to-month",1,0)+IF(M5918="No",1,0)+IF(J5918="No",1,0)+IF(I5918="Fiber optic",1,0)+IF(Q5918="Yes",1,0)</f>
        <v/>
      </c>
    </row>
    <row r="5919" ht="15" customHeight="1" s="59">
      <c r="A5919" s="58" t="inlineStr">
        <is>
          <t>5144-PQCDZ</t>
        </is>
      </c>
      <c r="B5919" s="58" t="inlineStr">
        <is>
          <t>Male</t>
        </is>
      </c>
      <c r="C5919" s="58" t="n">
        <v>0</v>
      </c>
      <c r="D5919" s="58" t="inlineStr">
        <is>
          <t>No</t>
        </is>
      </c>
      <c r="E5919" s="58" t="inlineStr">
        <is>
          <t>No</t>
        </is>
      </c>
      <c r="F5919" s="58" t="n">
        <v>4</v>
      </c>
      <c r="G5919" s="58" t="inlineStr">
        <is>
          <t>Yes</t>
        </is>
      </c>
      <c r="H5919" s="58" t="inlineStr">
        <is>
          <t>No</t>
        </is>
      </c>
      <c r="I5919" s="58" t="inlineStr">
        <is>
          <t>No</t>
        </is>
      </c>
      <c r="J5919" s="58" t="inlineStr">
        <is>
          <t>No internet service</t>
        </is>
      </c>
      <c r="K5919" s="58" t="inlineStr">
        <is>
          <t>No internet service</t>
        </is>
      </c>
      <c r="L5919" s="58" t="inlineStr">
        <is>
          <t>No internet service</t>
        </is>
      </c>
      <c r="M5919" s="58" t="inlineStr">
        <is>
          <t>No internet service</t>
        </is>
      </c>
      <c r="N5919" s="58" t="inlineStr">
        <is>
          <t>No internet service</t>
        </is>
      </c>
      <c r="O5919" s="58" t="inlineStr">
        <is>
          <t>No internet service</t>
        </is>
      </c>
      <c r="P5919" s="58" t="inlineStr">
        <is>
          <t>Month-to-month</t>
        </is>
      </c>
      <c r="Q5919" s="58" t="inlineStr">
        <is>
          <t>Yes</t>
        </is>
      </c>
      <c r="R5919" s="58" t="inlineStr">
        <is>
          <t>Mailed check</t>
        </is>
      </c>
      <c r="S5919" s="123" t="n">
        <v>19.95</v>
      </c>
      <c r="T5919" s="58" t="inlineStr">
        <is>
          <t>59.25</t>
        </is>
      </c>
      <c r="U5919" s="58" t="inlineStr">
        <is>
          <t>No</t>
        </is>
      </c>
      <c r="V5919" s="123">
        <f>IFERROR(VALUE(TRIM(T5919)),S5919*F5919)</f>
        <v/>
      </c>
      <c r="W5919" s="58">
        <f>IF(F5919&lt;=12,"0-12 mo",IF(F5919&lt;=24,"13-24 mo",IF(F5919&lt;=48,"25-48 mo","49+ mo")))</f>
        <v/>
      </c>
      <c r="X5919" s="58">
        <f>IF(S5919&lt;=35.5,"Q1 Low",IF(S5919&lt;=70.35,"Q2 Mid-Low",IF(S5919&lt;=89.85,"Q3 Mid-High","Q4 High")))</f>
        <v/>
      </c>
      <c r="Y5919" s="58">
        <f>IF(U5919="Yes",1,0)</f>
        <v/>
      </c>
      <c r="Z5919" s="58">
        <f>IF(P5919="Month-to-month",1,0)+IF(M5919="No",1,0)+IF(J5919="No",1,0)+IF(I5919="Fiber optic",1,0)+IF(Q5919="Yes",1,0)</f>
        <v/>
      </c>
    </row>
    <row r="5920" ht="15" customHeight="1" s="59">
      <c r="A5920" s="58" t="inlineStr">
        <is>
          <t>8514-VZHEB</t>
        </is>
      </c>
      <c r="B5920" s="58" t="inlineStr">
        <is>
          <t>Male</t>
        </is>
      </c>
      <c r="C5920" s="58" t="n">
        <v>0</v>
      </c>
      <c r="D5920" s="58" t="inlineStr">
        <is>
          <t>Yes</t>
        </is>
      </c>
      <c r="E5920" s="58" t="inlineStr">
        <is>
          <t>Yes</t>
        </is>
      </c>
      <c r="F5920" s="58" t="n">
        <v>59</v>
      </c>
      <c r="G5920" s="58" t="inlineStr">
        <is>
          <t>Yes</t>
        </is>
      </c>
      <c r="H5920" s="58" t="inlineStr">
        <is>
          <t>No</t>
        </is>
      </c>
      <c r="I5920" s="58" t="inlineStr">
        <is>
          <t>No</t>
        </is>
      </c>
      <c r="J5920" s="58" t="inlineStr">
        <is>
          <t>No internet service</t>
        </is>
      </c>
      <c r="K5920" s="58" t="inlineStr">
        <is>
          <t>No internet service</t>
        </is>
      </c>
      <c r="L5920" s="58" t="inlineStr">
        <is>
          <t>No internet service</t>
        </is>
      </c>
      <c r="M5920" s="58" t="inlineStr">
        <is>
          <t>No internet service</t>
        </is>
      </c>
      <c r="N5920" s="58" t="inlineStr">
        <is>
          <t>No internet service</t>
        </is>
      </c>
      <c r="O5920" s="58" t="inlineStr">
        <is>
          <t>No internet service</t>
        </is>
      </c>
      <c r="P5920" s="58" t="inlineStr">
        <is>
          <t>Two year</t>
        </is>
      </c>
      <c r="Q5920" s="58" t="inlineStr">
        <is>
          <t>No</t>
        </is>
      </c>
      <c r="R5920" s="58" t="inlineStr">
        <is>
          <t>Mailed check</t>
        </is>
      </c>
      <c r="S5920" s="123" t="n">
        <v>19.5</v>
      </c>
      <c r="T5920" s="58" t="inlineStr">
        <is>
          <t>1147.85</t>
        </is>
      </c>
      <c r="U5920" s="58" t="inlineStr">
        <is>
          <t>No</t>
        </is>
      </c>
      <c r="V5920" s="123">
        <f>IFERROR(VALUE(TRIM(T5920)),S5920*F5920)</f>
        <v/>
      </c>
      <c r="W5920" s="58">
        <f>IF(F5920&lt;=12,"0-12 mo",IF(F5920&lt;=24,"13-24 mo",IF(F5920&lt;=48,"25-48 mo","49+ mo")))</f>
        <v/>
      </c>
      <c r="X5920" s="58">
        <f>IF(S5920&lt;=35.5,"Q1 Low",IF(S5920&lt;=70.35,"Q2 Mid-Low",IF(S5920&lt;=89.85,"Q3 Mid-High","Q4 High")))</f>
        <v/>
      </c>
      <c r="Y5920" s="58">
        <f>IF(U5920="Yes",1,0)</f>
        <v/>
      </c>
      <c r="Z5920" s="58">
        <f>IF(P5920="Month-to-month",1,0)+IF(M5920="No",1,0)+IF(J5920="No",1,0)+IF(I5920="Fiber optic",1,0)+IF(Q5920="Yes",1,0)</f>
        <v/>
      </c>
    </row>
    <row r="5921" ht="15" customHeight="1" s="59">
      <c r="A5921" s="58" t="inlineStr">
        <is>
          <t>6625-IUTTT</t>
        </is>
      </c>
      <c r="B5921" s="58" t="inlineStr">
        <is>
          <t>Male</t>
        </is>
      </c>
      <c r="C5921" s="58" t="n">
        <v>0</v>
      </c>
      <c r="D5921" s="58" t="inlineStr">
        <is>
          <t>No</t>
        </is>
      </c>
      <c r="E5921" s="58" t="inlineStr">
        <is>
          <t>No</t>
        </is>
      </c>
      <c r="F5921" s="58" t="n">
        <v>67</v>
      </c>
      <c r="G5921" s="58" t="inlineStr">
        <is>
          <t>Yes</t>
        </is>
      </c>
      <c r="H5921" s="58" t="inlineStr">
        <is>
          <t>No</t>
        </is>
      </c>
      <c r="I5921" s="58" t="inlineStr">
        <is>
          <t>DSL</t>
        </is>
      </c>
      <c r="J5921" s="58" t="inlineStr">
        <is>
          <t>Yes</t>
        </is>
      </c>
      <c r="K5921" s="58" t="inlineStr">
        <is>
          <t>No</t>
        </is>
      </c>
      <c r="L5921" s="58" t="inlineStr">
        <is>
          <t>Yes</t>
        </is>
      </c>
      <c r="M5921" s="58" t="inlineStr">
        <is>
          <t>No</t>
        </is>
      </c>
      <c r="N5921" s="58" t="inlineStr">
        <is>
          <t>No</t>
        </is>
      </c>
      <c r="O5921" s="58" t="inlineStr">
        <is>
          <t>Yes</t>
        </is>
      </c>
      <c r="P5921" s="58" t="inlineStr">
        <is>
          <t>Two year</t>
        </is>
      </c>
      <c r="Q5921" s="58" t="inlineStr">
        <is>
          <t>No</t>
        </is>
      </c>
      <c r="R5921" s="58" t="inlineStr">
        <is>
          <t>Bank transfer (automatic)</t>
        </is>
      </c>
      <c r="S5921" s="123" t="n">
        <v>65.55</v>
      </c>
      <c r="T5921" s="58" t="inlineStr">
        <is>
          <t>4361.55</t>
        </is>
      </c>
      <c r="U5921" s="58" t="inlineStr">
        <is>
          <t>No</t>
        </is>
      </c>
      <c r="V5921" s="123">
        <f>IFERROR(VALUE(TRIM(T5921)),S5921*F5921)</f>
        <v/>
      </c>
      <c r="W5921" s="58">
        <f>IF(F5921&lt;=12,"0-12 mo",IF(F5921&lt;=24,"13-24 mo",IF(F5921&lt;=48,"25-48 mo","49+ mo")))</f>
        <v/>
      </c>
      <c r="X5921" s="58">
        <f>IF(S5921&lt;=35.5,"Q1 Low",IF(S5921&lt;=70.35,"Q2 Mid-Low",IF(S5921&lt;=89.85,"Q3 Mid-High","Q4 High")))</f>
        <v/>
      </c>
      <c r="Y5921" s="58">
        <f>IF(U5921="Yes",1,0)</f>
        <v/>
      </c>
      <c r="Z5921" s="58">
        <f>IF(P5921="Month-to-month",1,0)+IF(M5921="No",1,0)+IF(J5921="No",1,0)+IF(I5921="Fiber optic",1,0)+IF(Q5921="Yes",1,0)</f>
        <v/>
      </c>
    </row>
    <row r="5922" ht="15" customHeight="1" s="59">
      <c r="A5922" s="58" t="inlineStr">
        <is>
          <t>9355-NPPFS</t>
        </is>
      </c>
      <c r="B5922" s="58" t="inlineStr">
        <is>
          <t>Female</t>
        </is>
      </c>
      <c r="C5922" s="58" t="n">
        <v>1</v>
      </c>
      <c r="D5922" s="58" t="inlineStr">
        <is>
          <t>No</t>
        </is>
      </c>
      <c r="E5922" s="58" t="inlineStr">
        <is>
          <t>No</t>
        </is>
      </c>
      <c r="F5922" s="58" t="n">
        <v>26</v>
      </c>
      <c r="G5922" s="58" t="inlineStr">
        <is>
          <t>Yes</t>
        </is>
      </c>
      <c r="H5922" s="58" t="inlineStr">
        <is>
          <t>No</t>
        </is>
      </c>
      <c r="I5922" s="58" t="inlineStr">
        <is>
          <t>Fiber optic</t>
        </is>
      </c>
      <c r="J5922" s="58" t="inlineStr">
        <is>
          <t>No</t>
        </is>
      </c>
      <c r="K5922" s="58" t="inlineStr">
        <is>
          <t>No</t>
        </is>
      </c>
      <c r="L5922" s="58" t="inlineStr">
        <is>
          <t>No</t>
        </is>
      </c>
      <c r="M5922" s="58" t="inlineStr">
        <is>
          <t>No</t>
        </is>
      </c>
      <c r="N5922" s="58" t="inlineStr">
        <is>
          <t>No</t>
        </is>
      </c>
      <c r="O5922" s="58" t="inlineStr">
        <is>
          <t>Yes</t>
        </is>
      </c>
      <c r="P5922" s="58" t="inlineStr">
        <is>
          <t>Month-to-month</t>
        </is>
      </c>
      <c r="Q5922" s="58" t="inlineStr">
        <is>
          <t>Yes</t>
        </is>
      </c>
      <c r="R5922" s="58" t="inlineStr">
        <is>
          <t>Electronic check</t>
        </is>
      </c>
      <c r="S5922" s="123" t="n">
        <v>78.8</v>
      </c>
      <c r="T5922" s="58" t="inlineStr">
        <is>
          <t>2006.1</t>
        </is>
      </c>
      <c r="U5922" s="58" t="inlineStr">
        <is>
          <t>No</t>
        </is>
      </c>
      <c r="V5922" s="123">
        <f>IFERROR(VALUE(TRIM(T5922)),S5922*F5922)</f>
        <v/>
      </c>
      <c r="W5922" s="58">
        <f>IF(F5922&lt;=12,"0-12 mo",IF(F5922&lt;=24,"13-24 mo",IF(F5922&lt;=48,"25-48 mo","49+ mo")))</f>
        <v/>
      </c>
      <c r="X5922" s="58">
        <f>IF(S5922&lt;=35.5,"Q1 Low",IF(S5922&lt;=70.35,"Q2 Mid-Low",IF(S5922&lt;=89.85,"Q3 Mid-High","Q4 High")))</f>
        <v/>
      </c>
      <c r="Y5922" s="58">
        <f>IF(U5922="Yes",1,0)</f>
        <v/>
      </c>
      <c r="Z5922" s="58">
        <f>IF(P5922="Month-to-month",1,0)+IF(M5922="No",1,0)+IF(J5922="No",1,0)+IF(I5922="Fiber optic",1,0)+IF(Q5922="Yes",1,0)</f>
        <v/>
      </c>
    </row>
    <row r="5923" ht="15" customHeight="1" s="59">
      <c r="A5923" s="58" t="inlineStr">
        <is>
          <t>0068-FIGTF</t>
        </is>
      </c>
      <c r="B5923" s="58" t="inlineStr">
        <is>
          <t>Female</t>
        </is>
      </c>
      <c r="C5923" s="58" t="n">
        <v>0</v>
      </c>
      <c r="D5923" s="58" t="inlineStr">
        <is>
          <t>No</t>
        </is>
      </c>
      <c r="E5923" s="58" t="inlineStr">
        <is>
          <t>No</t>
        </is>
      </c>
      <c r="F5923" s="58" t="n">
        <v>27</v>
      </c>
      <c r="G5923" s="58" t="inlineStr">
        <is>
          <t>Yes</t>
        </is>
      </c>
      <c r="H5923" s="58" t="inlineStr">
        <is>
          <t>No</t>
        </is>
      </c>
      <c r="I5923" s="58" t="inlineStr">
        <is>
          <t>DSL</t>
        </is>
      </c>
      <c r="J5923" s="58" t="inlineStr">
        <is>
          <t>No</t>
        </is>
      </c>
      <c r="K5923" s="58" t="inlineStr">
        <is>
          <t>Yes</t>
        </is>
      </c>
      <c r="L5923" s="58" t="inlineStr">
        <is>
          <t>Yes</t>
        </is>
      </c>
      <c r="M5923" s="58" t="inlineStr">
        <is>
          <t>Yes</t>
        </is>
      </c>
      <c r="N5923" s="58" t="inlineStr">
        <is>
          <t>Yes</t>
        </is>
      </c>
      <c r="O5923" s="58" t="inlineStr">
        <is>
          <t>Yes</t>
        </is>
      </c>
      <c r="P5923" s="58" t="inlineStr">
        <is>
          <t>One year</t>
        </is>
      </c>
      <c r="Q5923" s="58" t="inlineStr">
        <is>
          <t>No</t>
        </is>
      </c>
      <c r="R5923" s="58" t="inlineStr">
        <is>
          <t>Mailed check</t>
        </is>
      </c>
      <c r="S5923" s="123" t="n">
        <v>78.2</v>
      </c>
      <c r="T5923" s="58" t="inlineStr">
        <is>
          <t>2078.95</t>
        </is>
      </c>
      <c r="U5923" s="58" t="inlineStr">
        <is>
          <t>No</t>
        </is>
      </c>
      <c r="V5923" s="123">
        <f>IFERROR(VALUE(TRIM(T5923)),S5923*F5923)</f>
        <v/>
      </c>
      <c r="W5923" s="58">
        <f>IF(F5923&lt;=12,"0-12 mo",IF(F5923&lt;=24,"13-24 mo",IF(F5923&lt;=48,"25-48 mo","49+ mo")))</f>
        <v/>
      </c>
      <c r="X5923" s="58">
        <f>IF(S5923&lt;=35.5,"Q1 Low",IF(S5923&lt;=70.35,"Q2 Mid-Low",IF(S5923&lt;=89.85,"Q3 Mid-High","Q4 High")))</f>
        <v/>
      </c>
      <c r="Y5923" s="58">
        <f>IF(U5923="Yes",1,0)</f>
        <v/>
      </c>
      <c r="Z5923" s="58">
        <f>IF(P5923="Month-to-month",1,0)+IF(M5923="No",1,0)+IF(J5923="No",1,0)+IF(I5923="Fiber optic",1,0)+IF(Q5923="Yes",1,0)</f>
        <v/>
      </c>
    </row>
    <row r="5924" ht="15" customHeight="1" s="59">
      <c r="A5924" s="58" t="inlineStr">
        <is>
          <t>5965-GGPRW</t>
        </is>
      </c>
      <c r="B5924" s="58" t="inlineStr">
        <is>
          <t>Male</t>
        </is>
      </c>
      <c r="C5924" s="58" t="n">
        <v>0</v>
      </c>
      <c r="D5924" s="58" t="inlineStr">
        <is>
          <t>Yes</t>
        </is>
      </c>
      <c r="E5924" s="58" t="inlineStr">
        <is>
          <t>Yes</t>
        </is>
      </c>
      <c r="F5924" s="58" t="n">
        <v>72</v>
      </c>
      <c r="G5924" s="58" t="inlineStr">
        <is>
          <t>Yes</t>
        </is>
      </c>
      <c r="H5924" s="58" t="inlineStr">
        <is>
          <t>Yes</t>
        </is>
      </c>
      <c r="I5924" s="58" t="inlineStr">
        <is>
          <t>Fiber optic</t>
        </is>
      </c>
      <c r="J5924" s="58" t="inlineStr">
        <is>
          <t>Yes</t>
        </is>
      </c>
      <c r="K5924" s="58" t="inlineStr">
        <is>
          <t>No</t>
        </is>
      </c>
      <c r="L5924" s="58" t="inlineStr">
        <is>
          <t>Yes</t>
        </is>
      </c>
      <c r="M5924" s="58" t="inlineStr">
        <is>
          <t>No</t>
        </is>
      </c>
      <c r="N5924" s="58" t="inlineStr">
        <is>
          <t>Yes</t>
        </is>
      </c>
      <c r="O5924" s="58" t="inlineStr">
        <is>
          <t>Yes</t>
        </is>
      </c>
      <c r="P5924" s="58" t="inlineStr">
        <is>
          <t>Two year</t>
        </is>
      </c>
      <c r="Q5924" s="58" t="inlineStr">
        <is>
          <t>No</t>
        </is>
      </c>
      <c r="R5924" s="58" t="inlineStr">
        <is>
          <t>Bank transfer (automatic)</t>
        </is>
      </c>
      <c r="S5924" s="123" t="n">
        <v>105.25</v>
      </c>
      <c r="T5924" s="58" t="inlineStr">
        <is>
          <t>7609.75</t>
        </is>
      </c>
      <c r="U5924" s="58" t="inlineStr">
        <is>
          <t>No</t>
        </is>
      </c>
      <c r="V5924" s="123">
        <f>IFERROR(VALUE(TRIM(T5924)),S5924*F5924)</f>
        <v/>
      </c>
      <c r="W5924" s="58">
        <f>IF(F5924&lt;=12,"0-12 mo",IF(F5924&lt;=24,"13-24 mo",IF(F5924&lt;=48,"25-48 mo","49+ mo")))</f>
        <v/>
      </c>
      <c r="X5924" s="58">
        <f>IF(S5924&lt;=35.5,"Q1 Low",IF(S5924&lt;=70.35,"Q2 Mid-Low",IF(S5924&lt;=89.85,"Q3 Mid-High","Q4 High")))</f>
        <v/>
      </c>
      <c r="Y5924" s="58">
        <f>IF(U5924="Yes",1,0)</f>
        <v/>
      </c>
      <c r="Z5924" s="58">
        <f>IF(P5924="Month-to-month",1,0)+IF(M5924="No",1,0)+IF(J5924="No",1,0)+IF(I5924="Fiber optic",1,0)+IF(Q5924="Yes",1,0)</f>
        <v/>
      </c>
    </row>
    <row r="5925" ht="15" customHeight="1" s="59">
      <c r="A5925" s="58" t="inlineStr">
        <is>
          <t>8035-PWSEV</t>
        </is>
      </c>
      <c r="B5925" s="58" t="inlineStr">
        <is>
          <t>Female</t>
        </is>
      </c>
      <c r="C5925" s="58" t="n">
        <v>0</v>
      </c>
      <c r="D5925" s="58" t="inlineStr">
        <is>
          <t>No</t>
        </is>
      </c>
      <c r="E5925" s="58" t="inlineStr">
        <is>
          <t>No</t>
        </is>
      </c>
      <c r="F5925" s="58" t="n">
        <v>6</v>
      </c>
      <c r="G5925" s="58" t="inlineStr">
        <is>
          <t>Yes</t>
        </is>
      </c>
      <c r="H5925" s="58" t="inlineStr">
        <is>
          <t>No</t>
        </is>
      </c>
      <c r="I5925" s="58" t="inlineStr">
        <is>
          <t>Fiber optic</t>
        </is>
      </c>
      <c r="J5925" s="58" t="inlineStr">
        <is>
          <t>No</t>
        </is>
      </c>
      <c r="K5925" s="58" t="inlineStr">
        <is>
          <t>No</t>
        </is>
      </c>
      <c r="L5925" s="58" t="inlineStr">
        <is>
          <t>Yes</t>
        </is>
      </c>
      <c r="M5925" s="58" t="inlineStr">
        <is>
          <t>Yes</t>
        </is>
      </c>
      <c r="N5925" s="58" t="inlineStr">
        <is>
          <t>No</t>
        </is>
      </c>
      <c r="O5925" s="58" t="inlineStr">
        <is>
          <t>Yes</t>
        </is>
      </c>
      <c r="P5925" s="58" t="inlineStr">
        <is>
          <t>Month-to-month</t>
        </is>
      </c>
      <c r="Q5925" s="58" t="inlineStr">
        <is>
          <t>Yes</t>
        </is>
      </c>
      <c r="R5925" s="58" t="inlineStr">
        <is>
          <t>Electronic check</t>
        </is>
      </c>
      <c r="S5925" s="123" t="n">
        <v>89.25</v>
      </c>
      <c r="T5925" s="58" t="inlineStr">
        <is>
          <t>487.05</t>
        </is>
      </c>
      <c r="U5925" s="58" t="inlineStr">
        <is>
          <t>No</t>
        </is>
      </c>
      <c r="V5925" s="123">
        <f>IFERROR(VALUE(TRIM(T5925)),S5925*F5925)</f>
        <v/>
      </c>
      <c r="W5925" s="58">
        <f>IF(F5925&lt;=12,"0-12 mo",IF(F5925&lt;=24,"13-24 mo",IF(F5925&lt;=48,"25-48 mo","49+ mo")))</f>
        <v/>
      </c>
      <c r="X5925" s="58">
        <f>IF(S5925&lt;=35.5,"Q1 Low",IF(S5925&lt;=70.35,"Q2 Mid-Low",IF(S5925&lt;=89.85,"Q3 Mid-High","Q4 High")))</f>
        <v/>
      </c>
      <c r="Y5925" s="58">
        <f>IF(U5925="Yes",1,0)</f>
        <v/>
      </c>
      <c r="Z5925" s="58">
        <f>IF(P5925="Month-to-month",1,0)+IF(M5925="No",1,0)+IF(J5925="No",1,0)+IF(I5925="Fiber optic",1,0)+IF(Q5925="Yes",1,0)</f>
        <v/>
      </c>
    </row>
    <row r="5926" ht="15" customHeight="1" s="59">
      <c r="A5926" s="58" t="inlineStr">
        <is>
          <t>2236-HILPA</t>
        </is>
      </c>
      <c r="B5926" s="58" t="inlineStr">
        <is>
          <t>Male</t>
        </is>
      </c>
      <c r="C5926" s="58" t="n">
        <v>0</v>
      </c>
      <c r="D5926" s="58" t="inlineStr">
        <is>
          <t>Yes</t>
        </is>
      </c>
      <c r="E5926" s="58" t="inlineStr">
        <is>
          <t>Yes</t>
        </is>
      </c>
      <c r="F5926" s="58" t="n">
        <v>62</v>
      </c>
      <c r="G5926" s="58" t="inlineStr">
        <is>
          <t>Yes</t>
        </is>
      </c>
      <c r="H5926" s="58" t="inlineStr">
        <is>
          <t>No</t>
        </is>
      </c>
      <c r="I5926" s="58" t="inlineStr">
        <is>
          <t>No</t>
        </is>
      </c>
      <c r="J5926" s="58" t="inlineStr">
        <is>
          <t>No internet service</t>
        </is>
      </c>
      <c r="K5926" s="58" t="inlineStr">
        <is>
          <t>No internet service</t>
        </is>
      </c>
      <c r="L5926" s="58" t="inlineStr">
        <is>
          <t>No internet service</t>
        </is>
      </c>
      <c r="M5926" s="58" t="inlineStr">
        <is>
          <t>No internet service</t>
        </is>
      </c>
      <c r="N5926" s="58" t="inlineStr">
        <is>
          <t>No internet service</t>
        </is>
      </c>
      <c r="O5926" s="58" t="inlineStr">
        <is>
          <t>No internet service</t>
        </is>
      </c>
      <c r="P5926" s="58" t="inlineStr">
        <is>
          <t>Two year</t>
        </is>
      </c>
      <c r="Q5926" s="58" t="inlineStr">
        <is>
          <t>No</t>
        </is>
      </c>
      <c r="R5926" s="58" t="inlineStr">
        <is>
          <t>Credit card (automatic)</t>
        </is>
      </c>
      <c r="S5926" s="123" t="n">
        <v>20.65</v>
      </c>
      <c r="T5926" s="58" t="inlineStr">
        <is>
          <t>1218.45</t>
        </is>
      </c>
      <c r="U5926" s="58" t="inlineStr">
        <is>
          <t>No</t>
        </is>
      </c>
      <c r="V5926" s="123">
        <f>IFERROR(VALUE(TRIM(T5926)),S5926*F5926)</f>
        <v/>
      </c>
      <c r="W5926" s="58">
        <f>IF(F5926&lt;=12,"0-12 mo",IF(F5926&lt;=24,"13-24 mo",IF(F5926&lt;=48,"25-48 mo","49+ mo")))</f>
        <v/>
      </c>
      <c r="X5926" s="58">
        <f>IF(S5926&lt;=35.5,"Q1 Low",IF(S5926&lt;=70.35,"Q2 Mid-Low",IF(S5926&lt;=89.85,"Q3 Mid-High","Q4 High")))</f>
        <v/>
      </c>
      <c r="Y5926" s="58">
        <f>IF(U5926="Yes",1,0)</f>
        <v/>
      </c>
      <c r="Z5926" s="58">
        <f>IF(P5926="Month-to-month",1,0)+IF(M5926="No",1,0)+IF(J5926="No",1,0)+IF(I5926="Fiber optic",1,0)+IF(Q5926="Yes",1,0)</f>
        <v/>
      </c>
    </row>
    <row r="5927" ht="15" customHeight="1" s="59">
      <c r="A5927" s="58" t="inlineStr">
        <is>
          <t>1840-BIUOG</t>
        </is>
      </c>
      <c r="B5927" s="58" t="inlineStr">
        <is>
          <t>Male</t>
        </is>
      </c>
      <c r="C5927" s="58" t="n">
        <v>0</v>
      </c>
      <c r="D5927" s="58" t="inlineStr">
        <is>
          <t>No</t>
        </is>
      </c>
      <c r="E5927" s="58" t="inlineStr">
        <is>
          <t>No</t>
        </is>
      </c>
      <c r="F5927" s="58" t="n">
        <v>20</v>
      </c>
      <c r="G5927" s="58" t="inlineStr">
        <is>
          <t>Yes</t>
        </is>
      </c>
      <c r="H5927" s="58" t="inlineStr">
        <is>
          <t>Yes</t>
        </is>
      </c>
      <c r="I5927" s="58" t="inlineStr">
        <is>
          <t>DSL</t>
        </is>
      </c>
      <c r="J5927" s="58" t="inlineStr">
        <is>
          <t>No</t>
        </is>
      </c>
      <c r="K5927" s="58" t="inlineStr">
        <is>
          <t>Yes</t>
        </is>
      </c>
      <c r="L5927" s="58" t="inlineStr">
        <is>
          <t>No</t>
        </is>
      </c>
      <c r="M5927" s="58" t="inlineStr">
        <is>
          <t>Yes</t>
        </is>
      </c>
      <c r="N5927" s="58" t="inlineStr">
        <is>
          <t>Yes</t>
        </is>
      </c>
      <c r="O5927" s="58" t="inlineStr">
        <is>
          <t>No</t>
        </is>
      </c>
      <c r="P5927" s="58" t="inlineStr">
        <is>
          <t>One year</t>
        </is>
      </c>
      <c r="Q5927" s="58" t="inlineStr">
        <is>
          <t>Yes</t>
        </is>
      </c>
      <c r="R5927" s="58" t="inlineStr">
        <is>
          <t>Electronic check</t>
        </is>
      </c>
      <c r="S5927" s="123" t="n">
        <v>68.7</v>
      </c>
      <c r="T5927" s="58" t="inlineStr">
        <is>
          <t>1416.2</t>
        </is>
      </c>
      <c r="U5927" s="58" t="inlineStr">
        <is>
          <t>No</t>
        </is>
      </c>
      <c r="V5927" s="123">
        <f>IFERROR(VALUE(TRIM(T5927)),S5927*F5927)</f>
        <v/>
      </c>
      <c r="W5927" s="58">
        <f>IF(F5927&lt;=12,"0-12 mo",IF(F5927&lt;=24,"13-24 mo",IF(F5927&lt;=48,"25-48 mo","49+ mo")))</f>
        <v/>
      </c>
      <c r="X5927" s="58">
        <f>IF(S5927&lt;=35.5,"Q1 Low",IF(S5927&lt;=70.35,"Q2 Mid-Low",IF(S5927&lt;=89.85,"Q3 Mid-High","Q4 High")))</f>
        <v/>
      </c>
      <c r="Y5927" s="58">
        <f>IF(U5927="Yes",1,0)</f>
        <v/>
      </c>
      <c r="Z5927" s="58">
        <f>IF(P5927="Month-to-month",1,0)+IF(M5927="No",1,0)+IF(J5927="No",1,0)+IF(I5927="Fiber optic",1,0)+IF(Q5927="Yes",1,0)</f>
        <v/>
      </c>
    </row>
    <row r="5928" ht="15" customHeight="1" s="59">
      <c r="A5928" s="58" t="inlineStr">
        <is>
          <t>1356-MKYSK</t>
        </is>
      </c>
      <c r="B5928" s="58" t="inlineStr">
        <is>
          <t>Male</t>
        </is>
      </c>
      <c r="C5928" s="58" t="n">
        <v>0</v>
      </c>
      <c r="D5928" s="58" t="inlineStr">
        <is>
          <t>No</t>
        </is>
      </c>
      <c r="E5928" s="58" t="inlineStr">
        <is>
          <t>No</t>
        </is>
      </c>
      <c r="F5928" s="58" t="n">
        <v>6</v>
      </c>
      <c r="G5928" s="58" t="inlineStr">
        <is>
          <t>Yes</t>
        </is>
      </c>
      <c r="H5928" s="58" t="inlineStr">
        <is>
          <t>No</t>
        </is>
      </c>
      <c r="I5928" s="58" t="inlineStr">
        <is>
          <t>DSL</t>
        </is>
      </c>
      <c r="J5928" s="58" t="inlineStr">
        <is>
          <t>Yes</t>
        </is>
      </c>
      <c r="K5928" s="58" t="inlineStr">
        <is>
          <t>No</t>
        </is>
      </c>
      <c r="L5928" s="58" t="inlineStr">
        <is>
          <t>Yes</t>
        </is>
      </c>
      <c r="M5928" s="58" t="inlineStr">
        <is>
          <t>Yes</t>
        </is>
      </c>
      <c r="N5928" s="58" t="inlineStr">
        <is>
          <t>Yes</t>
        </is>
      </c>
      <c r="O5928" s="58" t="inlineStr">
        <is>
          <t>Yes</t>
        </is>
      </c>
      <c r="P5928" s="58" t="inlineStr">
        <is>
          <t>Month-to-month</t>
        </is>
      </c>
      <c r="Q5928" s="58" t="inlineStr">
        <is>
          <t>No</t>
        </is>
      </c>
      <c r="R5928" s="58" t="inlineStr">
        <is>
          <t>Credit card (automatic)</t>
        </is>
      </c>
      <c r="S5928" s="123" t="n">
        <v>78.65000000000001</v>
      </c>
      <c r="T5928" s="58" t="inlineStr">
        <is>
          <t>483.3</t>
        </is>
      </c>
      <c r="U5928" s="58" t="inlineStr">
        <is>
          <t>No</t>
        </is>
      </c>
      <c r="V5928" s="123">
        <f>IFERROR(VALUE(TRIM(T5928)),S5928*F5928)</f>
        <v/>
      </c>
      <c r="W5928" s="58">
        <f>IF(F5928&lt;=12,"0-12 mo",IF(F5928&lt;=24,"13-24 mo",IF(F5928&lt;=48,"25-48 mo","49+ mo")))</f>
        <v/>
      </c>
      <c r="X5928" s="58">
        <f>IF(S5928&lt;=35.5,"Q1 Low",IF(S5928&lt;=70.35,"Q2 Mid-Low",IF(S5928&lt;=89.85,"Q3 Mid-High","Q4 High")))</f>
        <v/>
      </c>
      <c r="Y5928" s="58">
        <f>IF(U5928="Yes",1,0)</f>
        <v/>
      </c>
      <c r="Z5928" s="58">
        <f>IF(P5928="Month-to-month",1,0)+IF(M5928="No",1,0)+IF(J5928="No",1,0)+IF(I5928="Fiber optic",1,0)+IF(Q5928="Yes",1,0)</f>
        <v/>
      </c>
    </row>
    <row r="5929" ht="15" customHeight="1" s="59">
      <c r="A5929" s="58" t="inlineStr">
        <is>
          <t>6080-LNESI</t>
        </is>
      </c>
      <c r="B5929" s="58" t="inlineStr">
        <is>
          <t>Male</t>
        </is>
      </c>
      <c r="C5929" s="58" t="n">
        <v>0</v>
      </c>
      <c r="D5929" s="58" t="inlineStr">
        <is>
          <t>No</t>
        </is>
      </c>
      <c r="E5929" s="58" t="inlineStr">
        <is>
          <t>No</t>
        </is>
      </c>
      <c r="F5929" s="58" t="n">
        <v>51</v>
      </c>
      <c r="G5929" s="58" t="inlineStr">
        <is>
          <t>Yes</t>
        </is>
      </c>
      <c r="H5929" s="58" t="inlineStr">
        <is>
          <t>Yes</t>
        </is>
      </c>
      <c r="I5929" s="58" t="inlineStr">
        <is>
          <t>No</t>
        </is>
      </c>
      <c r="J5929" s="58" t="inlineStr">
        <is>
          <t>No internet service</t>
        </is>
      </c>
      <c r="K5929" s="58" t="inlineStr">
        <is>
          <t>No internet service</t>
        </is>
      </c>
      <c r="L5929" s="58" t="inlineStr">
        <is>
          <t>No internet service</t>
        </is>
      </c>
      <c r="M5929" s="58" t="inlineStr">
        <is>
          <t>No internet service</t>
        </is>
      </c>
      <c r="N5929" s="58" t="inlineStr">
        <is>
          <t>No internet service</t>
        </is>
      </c>
      <c r="O5929" s="58" t="inlineStr">
        <is>
          <t>No internet service</t>
        </is>
      </c>
      <c r="P5929" s="58" t="inlineStr">
        <is>
          <t>Two year</t>
        </is>
      </c>
      <c r="Q5929" s="58" t="inlineStr">
        <is>
          <t>No</t>
        </is>
      </c>
      <c r="R5929" s="58" t="inlineStr">
        <is>
          <t>Mailed check</t>
        </is>
      </c>
      <c r="S5929" s="123" t="n">
        <v>24.75</v>
      </c>
      <c r="T5929" s="58" t="inlineStr">
        <is>
          <t>1234.6</t>
        </is>
      </c>
      <c r="U5929" s="58" t="inlineStr">
        <is>
          <t>No</t>
        </is>
      </c>
      <c r="V5929" s="123">
        <f>IFERROR(VALUE(TRIM(T5929)),S5929*F5929)</f>
        <v/>
      </c>
      <c r="W5929" s="58">
        <f>IF(F5929&lt;=12,"0-12 mo",IF(F5929&lt;=24,"13-24 mo",IF(F5929&lt;=48,"25-48 mo","49+ mo")))</f>
        <v/>
      </c>
      <c r="X5929" s="58">
        <f>IF(S5929&lt;=35.5,"Q1 Low",IF(S5929&lt;=70.35,"Q2 Mid-Low",IF(S5929&lt;=89.85,"Q3 Mid-High","Q4 High")))</f>
        <v/>
      </c>
      <c r="Y5929" s="58">
        <f>IF(U5929="Yes",1,0)</f>
        <v/>
      </c>
      <c r="Z5929" s="58">
        <f>IF(P5929="Month-to-month",1,0)+IF(M5929="No",1,0)+IF(J5929="No",1,0)+IF(I5929="Fiber optic",1,0)+IF(Q5929="Yes",1,0)</f>
        <v/>
      </c>
    </row>
    <row r="5930" ht="15" customHeight="1" s="59">
      <c r="A5930" s="58" t="inlineStr">
        <is>
          <t>1830-IPXVJ</t>
        </is>
      </c>
      <c r="B5930" s="58" t="inlineStr">
        <is>
          <t>Female</t>
        </is>
      </c>
      <c r="C5930" s="58" t="n">
        <v>0</v>
      </c>
      <c r="D5930" s="58" t="inlineStr">
        <is>
          <t>Yes</t>
        </is>
      </c>
      <c r="E5930" s="58" t="inlineStr">
        <is>
          <t>Yes</t>
        </is>
      </c>
      <c r="F5930" s="58" t="n">
        <v>61</v>
      </c>
      <c r="G5930" s="58" t="inlineStr">
        <is>
          <t>Yes</t>
        </is>
      </c>
      <c r="H5930" s="58" t="inlineStr">
        <is>
          <t>No</t>
        </is>
      </c>
      <c r="I5930" s="58" t="inlineStr">
        <is>
          <t>No</t>
        </is>
      </c>
      <c r="J5930" s="58" t="inlineStr">
        <is>
          <t>No internet service</t>
        </is>
      </c>
      <c r="K5930" s="58" t="inlineStr">
        <is>
          <t>No internet service</t>
        </is>
      </c>
      <c r="L5930" s="58" t="inlineStr">
        <is>
          <t>No internet service</t>
        </is>
      </c>
      <c r="M5930" s="58" t="inlineStr">
        <is>
          <t>No internet service</t>
        </is>
      </c>
      <c r="N5930" s="58" t="inlineStr">
        <is>
          <t>No internet service</t>
        </is>
      </c>
      <c r="O5930" s="58" t="inlineStr">
        <is>
          <t>No internet service</t>
        </is>
      </c>
      <c r="P5930" s="58" t="inlineStr">
        <is>
          <t>Two year</t>
        </is>
      </c>
      <c r="Q5930" s="58" t="inlineStr">
        <is>
          <t>No</t>
        </is>
      </c>
      <c r="R5930" s="58" t="inlineStr">
        <is>
          <t>Credit card (automatic)</t>
        </is>
      </c>
      <c r="S5930" s="123" t="n">
        <v>19.75</v>
      </c>
      <c r="T5930" s="58" t="inlineStr">
        <is>
          <t>1311.6</t>
        </is>
      </c>
      <c r="U5930" s="58" t="inlineStr">
        <is>
          <t>No</t>
        </is>
      </c>
      <c r="V5930" s="123">
        <f>IFERROR(VALUE(TRIM(T5930)),S5930*F5930)</f>
        <v/>
      </c>
      <c r="W5930" s="58">
        <f>IF(F5930&lt;=12,"0-12 mo",IF(F5930&lt;=24,"13-24 mo",IF(F5930&lt;=48,"25-48 mo","49+ mo")))</f>
        <v/>
      </c>
      <c r="X5930" s="58">
        <f>IF(S5930&lt;=35.5,"Q1 Low",IF(S5930&lt;=70.35,"Q2 Mid-Low",IF(S5930&lt;=89.85,"Q3 Mid-High","Q4 High")))</f>
        <v/>
      </c>
      <c r="Y5930" s="58">
        <f>IF(U5930="Yes",1,0)</f>
        <v/>
      </c>
      <c r="Z5930" s="58">
        <f>IF(P5930="Month-to-month",1,0)+IF(M5930="No",1,0)+IF(J5930="No",1,0)+IF(I5930="Fiber optic",1,0)+IF(Q5930="Yes",1,0)</f>
        <v/>
      </c>
    </row>
    <row r="5931" ht="15" customHeight="1" s="59">
      <c r="A5931" s="58" t="inlineStr">
        <is>
          <t>5828-DWPIL</t>
        </is>
      </c>
      <c r="B5931" s="58" t="inlineStr">
        <is>
          <t>Male</t>
        </is>
      </c>
      <c r="C5931" s="58" t="n">
        <v>1</v>
      </c>
      <c r="D5931" s="58" t="inlineStr">
        <is>
          <t>Yes</t>
        </is>
      </c>
      <c r="E5931" s="58" t="inlineStr">
        <is>
          <t>No</t>
        </is>
      </c>
      <c r="F5931" s="58" t="n">
        <v>62</v>
      </c>
      <c r="G5931" s="58" t="inlineStr">
        <is>
          <t>Yes</t>
        </is>
      </c>
      <c r="H5931" s="58" t="inlineStr">
        <is>
          <t>Yes</t>
        </is>
      </c>
      <c r="I5931" s="58" t="inlineStr">
        <is>
          <t>Fiber optic</t>
        </is>
      </c>
      <c r="J5931" s="58" t="inlineStr">
        <is>
          <t>Yes</t>
        </is>
      </c>
      <c r="K5931" s="58" t="inlineStr">
        <is>
          <t>Yes</t>
        </is>
      </c>
      <c r="L5931" s="58" t="inlineStr">
        <is>
          <t>Yes</t>
        </is>
      </c>
      <c r="M5931" s="58" t="inlineStr">
        <is>
          <t>No</t>
        </is>
      </c>
      <c r="N5931" s="58" t="inlineStr">
        <is>
          <t>No</t>
        </is>
      </c>
      <c r="O5931" s="58" t="inlineStr">
        <is>
          <t>No</t>
        </is>
      </c>
      <c r="P5931" s="58" t="inlineStr">
        <is>
          <t>Month-to-month</t>
        </is>
      </c>
      <c r="Q5931" s="58" t="inlineStr">
        <is>
          <t>Yes</t>
        </is>
      </c>
      <c r="R5931" s="58" t="inlineStr">
        <is>
          <t>Electronic check</t>
        </is>
      </c>
      <c r="S5931" s="123" t="n">
        <v>89.09999999999999</v>
      </c>
      <c r="T5931" s="58" t="inlineStr">
        <is>
          <t>5618.3</t>
        </is>
      </c>
      <c r="U5931" s="58" t="inlineStr">
        <is>
          <t>No</t>
        </is>
      </c>
      <c r="V5931" s="123">
        <f>IFERROR(VALUE(TRIM(T5931)),S5931*F5931)</f>
        <v/>
      </c>
      <c r="W5931" s="58">
        <f>IF(F5931&lt;=12,"0-12 mo",IF(F5931&lt;=24,"13-24 mo",IF(F5931&lt;=48,"25-48 mo","49+ mo")))</f>
        <v/>
      </c>
      <c r="X5931" s="58">
        <f>IF(S5931&lt;=35.5,"Q1 Low",IF(S5931&lt;=70.35,"Q2 Mid-Low",IF(S5931&lt;=89.85,"Q3 Mid-High","Q4 High")))</f>
        <v/>
      </c>
      <c r="Y5931" s="58">
        <f>IF(U5931="Yes",1,0)</f>
        <v/>
      </c>
      <c r="Z5931" s="58">
        <f>IF(P5931="Month-to-month",1,0)+IF(M5931="No",1,0)+IF(J5931="No",1,0)+IF(I5931="Fiber optic",1,0)+IF(Q5931="Yes",1,0)</f>
        <v/>
      </c>
    </row>
    <row r="5932" ht="15" customHeight="1" s="59">
      <c r="A5932" s="58" t="inlineStr">
        <is>
          <t>8398-TBIYD</t>
        </is>
      </c>
      <c r="B5932" s="58" t="inlineStr">
        <is>
          <t>Female</t>
        </is>
      </c>
      <c r="C5932" s="58" t="n">
        <v>0</v>
      </c>
      <c r="D5932" s="58" t="inlineStr">
        <is>
          <t>No</t>
        </is>
      </c>
      <c r="E5932" s="58" t="inlineStr">
        <is>
          <t>No</t>
        </is>
      </c>
      <c r="F5932" s="58" t="n">
        <v>72</v>
      </c>
      <c r="G5932" s="58" t="inlineStr">
        <is>
          <t>Yes</t>
        </is>
      </c>
      <c r="H5932" s="58" t="inlineStr">
        <is>
          <t>Yes</t>
        </is>
      </c>
      <c r="I5932" s="58" t="inlineStr">
        <is>
          <t>Fiber optic</t>
        </is>
      </c>
      <c r="J5932" s="58" t="inlineStr">
        <is>
          <t>Yes</t>
        </is>
      </c>
      <c r="K5932" s="58" t="inlineStr">
        <is>
          <t>No</t>
        </is>
      </c>
      <c r="L5932" s="58" t="inlineStr">
        <is>
          <t>No</t>
        </is>
      </c>
      <c r="M5932" s="58" t="inlineStr">
        <is>
          <t>Yes</t>
        </is>
      </c>
      <c r="N5932" s="58" t="inlineStr">
        <is>
          <t>No</t>
        </is>
      </c>
      <c r="O5932" s="58" t="inlineStr">
        <is>
          <t>No</t>
        </is>
      </c>
      <c r="P5932" s="58" t="inlineStr">
        <is>
          <t>Two year</t>
        </is>
      </c>
      <c r="Q5932" s="58" t="inlineStr">
        <is>
          <t>Yes</t>
        </is>
      </c>
      <c r="R5932" s="58" t="inlineStr">
        <is>
          <t>Bank transfer (automatic)</t>
        </is>
      </c>
      <c r="S5932" s="123" t="n">
        <v>84.7</v>
      </c>
      <c r="T5932" s="58" t="inlineStr">
        <is>
          <t>6185.15</t>
        </is>
      </c>
      <c r="U5932" s="58" t="inlineStr">
        <is>
          <t>No</t>
        </is>
      </c>
      <c r="V5932" s="123">
        <f>IFERROR(VALUE(TRIM(T5932)),S5932*F5932)</f>
        <v/>
      </c>
      <c r="W5932" s="58">
        <f>IF(F5932&lt;=12,"0-12 mo",IF(F5932&lt;=24,"13-24 mo",IF(F5932&lt;=48,"25-48 mo","49+ mo")))</f>
        <v/>
      </c>
      <c r="X5932" s="58">
        <f>IF(S5932&lt;=35.5,"Q1 Low",IF(S5932&lt;=70.35,"Q2 Mid-Low",IF(S5932&lt;=89.85,"Q3 Mid-High","Q4 High")))</f>
        <v/>
      </c>
      <c r="Y5932" s="58">
        <f>IF(U5932="Yes",1,0)</f>
        <v/>
      </c>
      <c r="Z5932" s="58">
        <f>IF(P5932="Month-to-month",1,0)+IF(M5932="No",1,0)+IF(J5932="No",1,0)+IF(I5932="Fiber optic",1,0)+IF(Q5932="Yes",1,0)</f>
        <v/>
      </c>
    </row>
    <row r="5933" ht="15" customHeight="1" s="59">
      <c r="A5933" s="58" t="inlineStr">
        <is>
          <t>0011-IGKFF</t>
        </is>
      </c>
      <c r="B5933" s="58" t="inlineStr">
        <is>
          <t>Male</t>
        </is>
      </c>
      <c r="C5933" s="58" t="n">
        <v>1</v>
      </c>
      <c r="D5933" s="58" t="inlineStr">
        <is>
          <t>Yes</t>
        </is>
      </c>
      <c r="E5933" s="58" t="inlineStr">
        <is>
          <t>No</t>
        </is>
      </c>
      <c r="F5933" s="58" t="n">
        <v>13</v>
      </c>
      <c r="G5933" s="58" t="inlineStr">
        <is>
          <t>Yes</t>
        </is>
      </c>
      <c r="H5933" s="58" t="inlineStr">
        <is>
          <t>No</t>
        </is>
      </c>
      <c r="I5933" s="58" t="inlineStr">
        <is>
          <t>Fiber optic</t>
        </is>
      </c>
      <c r="J5933" s="58" t="inlineStr">
        <is>
          <t>No</t>
        </is>
      </c>
      <c r="K5933" s="58" t="inlineStr">
        <is>
          <t>Yes</t>
        </is>
      </c>
      <c r="L5933" s="58" t="inlineStr">
        <is>
          <t>Yes</t>
        </is>
      </c>
      <c r="M5933" s="58" t="inlineStr">
        <is>
          <t>No</t>
        </is>
      </c>
      <c r="N5933" s="58" t="inlineStr">
        <is>
          <t>Yes</t>
        </is>
      </c>
      <c r="O5933" s="58" t="inlineStr">
        <is>
          <t>Yes</t>
        </is>
      </c>
      <c r="P5933" s="58" t="inlineStr">
        <is>
          <t>Month-to-month</t>
        </is>
      </c>
      <c r="Q5933" s="58" t="inlineStr">
        <is>
          <t>Yes</t>
        </is>
      </c>
      <c r="R5933" s="58" t="inlineStr">
        <is>
          <t>Electronic check</t>
        </is>
      </c>
      <c r="S5933" s="123" t="n">
        <v>98</v>
      </c>
      <c r="T5933" s="58" t="inlineStr">
        <is>
          <t>1237.85</t>
        </is>
      </c>
      <c r="U5933" s="58" t="inlineStr">
        <is>
          <t>Yes</t>
        </is>
      </c>
      <c r="V5933" s="123">
        <f>IFERROR(VALUE(TRIM(T5933)),S5933*F5933)</f>
        <v/>
      </c>
      <c r="W5933" s="58">
        <f>IF(F5933&lt;=12,"0-12 mo",IF(F5933&lt;=24,"13-24 mo",IF(F5933&lt;=48,"25-48 mo","49+ mo")))</f>
        <v/>
      </c>
      <c r="X5933" s="58">
        <f>IF(S5933&lt;=35.5,"Q1 Low",IF(S5933&lt;=70.35,"Q2 Mid-Low",IF(S5933&lt;=89.85,"Q3 Mid-High","Q4 High")))</f>
        <v/>
      </c>
      <c r="Y5933" s="58">
        <f>IF(U5933="Yes",1,0)</f>
        <v/>
      </c>
      <c r="Z5933" s="58">
        <f>IF(P5933="Month-to-month",1,0)+IF(M5933="No",1,0)+IF(J5933="No",1,0)+IF(I5933="Fiber optic",1,0)+IF(Q5933="Yes",1,0)</f>
        <v/>
      </c>
    </row>
    <row r="5934" ht="15" customHeight="1" s="59">
      <c r="A5934" s="58" t="inlineStr">
        <is>
          <t>4192-GORJT</t>
        </is>
      </c>
      <c r="B5934" s="58" t="inlineStr">
        <is>
          <t>Male</t>
        </is>
      </c>
      <c r="C5934" s="58" t="n">
        <v>0</v>
      </c>
      <c r="D5934" s="58" t="inlineStr">
        <is>
          <t>Yes</t>
        </is>
      </c>
      <c r="E5934" s="58" t="inlineStr">
        <is>
          <t>No</t>
        </is>
      </c>
      <c r="F5934" s="58" t="n">
        <v>5</v>
      </c>
      <c r="G5934" s="58" t="inlineStr">
        <is>
          <t>Yes</t>
        </is>
      </c>
      <c r="H5934" s="58" t="inlineStr">
        <is>
          <t>No</t>
        </is>
      </c>
      <c r="I5934" s="58" t="inlineStr">
        <is>
          <t>Fiber optic</t>
        </is>
      </c>
      <c r="J5934" s="58" t="inlineStr">
        <is>
          <t>No</t>
        </is>
      </c>
      <c r="K5934" s="58" t="inlineStr">
        <is>
          <t>No</t>
        </is>
      </c>
      <c r="L5934" s="58" t="inlineStr">
        <is>
          <t>Yes</t>
        </is>
      </c>
      <c r="M5934" s="58" t="inlineStr">
        <is>
          <t>No</t>
        </is>
      </c>
      <c r="N5934" s="58" t="inlineStr">
        <is>
          <t>Yes</t>
        </is>
      </c>
      <c r="O5934" s="58" t="inlineStr">
        <is>
          <t>Yes</t>
        </is>
      </c>
      <c r="P5934" s="58" t="inlineStr">
        <is>
          <t>Month-to-month</t>
        </is>
      </c>
      <c r="Q5934" s="58" t="inlineStr">
        <is>
          <t>Yes</t>
        </is>
      </c>
      <c r="R5934" s="58" t="inlineStr">
        <is>
          <t>Electronic check</t>
        </is>
      </c>
      <c r="S5934" s="123" t="n">
        <v>94.45</v>
      </c>
      <c r="T5934" s="58" t="inlineStr">
        <is>
          <t>498.1</t>
        </is>
      </c>
      <c r="U5934" s="58" t="inlineStr">
        <is>
          <t>Yes</t>
        </is>
      </c>
      <c r="V5934" s="123">
        <f>IFERROR(VALUE(TRIM(T5934)),S5934*F5934)</f>
        <v/>
      </c>
      <c r="W5934" s="58">
        <f>IF(F5934&lt;=12,"0-12 mo",IF(F5934&lt;=24,"13-24 mo",IF(F5934&lt;=48,"25-48 mo","49+ mo")))</f>
        <v/>
      </c>
      <c r="X5934" s="58">
        <f>IF(S5934&lt;=35.5,"Q1 Low",IF(S5934&lt;=70.35,"Q2 Mid-Low",IF(S5934&lt;=89.85,"Q3 Mid-High","Q4 High")))</f>
        <v/>
      </c>
      <c r="Y5934" s="58">
        <f>IF(U5934="Yes",1,0)</f>
        <v/>
      </c>
      <c r="Z5934" s="58">
        <f>IF(P5934="Month-to-month",1,0)+IF(M5934="No",1,0)+IF(J5934="No",1,0)+IF(I5934="Fiber optic",1,0)+IF(Q5934="Yes",1,0)</f>
        <v/>
      </c>
    </row>
    <row r="5935" ht="15" customHeight="1" s="59">
      <c r="A5935" s="58" t="inlineStr">
        <is>
          <t>6496-SLWHQ</t>
        </is>
      </c>
      <c r="B5935" s="58" t="inlineStr">
        <is>
          <t>Male</t>
        </is>
      </c>
      <c r="C5935" s="58" t="n">
        <v>1</v>
      </c>
      <c r="D5935" s="58" t="inlineStr">
        <is>
          <t>No</t>
        </is>
      </c>
      <c r="E5935" s="58" t="inlineStr">
        <is>
          <t>No</t>
        </is>
      </c>
      <c r="F5935" s="58" t="n">
        <v>3</v>
      </c>
      <c r="G5935" s="58" t="inlineStr">
        <is>
          <t>Yes</t>
        </is>
      </c>
      <c r="H5935" s="58" t="inlineStr">
        <is>
          <t>Yes</t>
        </is>
      </c>
      <c r="I5935" s="58" t="inlineStr">
        <is>
          <t>Fiber optic</t>
        </is>
      </c>
      <c r="J5935" s="58" t="inlineStr">
        <is>
          <t>No</t>
        </is>
      </c>
      <c r="K5935" s="58" t="inlineStr">
        <is>
          <t>Yes</t>
        </is>
      </c>
      <c r="L5935" s="58" t="inlineStr">
        <is>
          <t>Yes</t>
        </is>
      </c>
      <c r="M5935" s="58" t="inlineStr">
        <is>
          <t>No</t>
        </is>
      </c>
      <c r="N5935" s="58" t="inlineStr">
        <is>
          <t>Yes</t>
        </is>
      </c>
      <c r="O5935" s="58" t="inlineStr">
        <is>
          <t>Yes</t>
        </is>
      </c>
      <c r="P5935" s="58" t="inlineStr">
        <is>
          <t>Month-to-month</t>
        </is>
      </c>
      <c r="Q5935" s="58" t="inlineStr">
        <is>
          <t>Yes</t>
        </is>
      </c>
      <c r="R5935" s="58" t="inlineStr">
        <is>
          <t>Electronic check</t>
        </is>
      </c>
      <c r="S5935" s="123" t="n">
        <v>105</v>
      </c>
      <c r="T5935" s="58" t="inlineStr">
        <is>
          <t>294.45</t>
        </is>
      </c>
      <c r="U5935" s="58" t="inlineStr">
        <is>
          <t>Yes</t>
        </is>
      </c>
      <c r="V5935" s="123">
        <f>IFERROR(VALUE(TRIM(T5935)),S5935*F5935)</f>
        <v/>
      </c>
      <c r="W5935" s="58">
        <f>IF(F5935&lt;=12,"0-12 mo",IF(F5935&lt;=24,"13-24 mo",IF(F5935&lt;=48,"25-48 mo","49+ mo")))</f>
        <v/>
      </c>
      <c r="X5935" s="58">
        <f>IF(S5935&lt;=35.5,"Q1 Low",IF(S5935&lt;=70.35,"Q2 Mid-Low",IF(S5935&lt;=89.85,"Q3 Mid-High","Q4 High")))</f>
        <v/>
      </c>
      <c r="Y5935" s="58">
        <f>IF(U5935="Yes",1,0)</f>
        <v/>
      </c>
      <c r="Z5935" s="58">
        <f>IF(P5935="Month-to-month",1,0)+IF(M5935="No",1,0)+IF(J5935="No",1,0)+IF(I5935="Fiber optic",1,0)+IF(Q5935="Yes",1,0)</f>
        <v/>
      </c>
    </row>
    <row r="5936" ht="15" customHeight="1" s="59">
      <c r="A5936" s="58" t="inlineStr">
        <is>
          <t>9912-GVSEQ</t>
        </is>
      </c>
      <c r="B5936" s="58" t="inlineStr">
        <is>
          <t>Female</t>
        </is>
      </c>
      <c r="C5936" s="58" t="n">
        <v>1</v>
      </c>
      <c r="D5936" s="58" t="inlineStr">
        <is>
          <t>Yes</t>
        </is>
      </c>
      <c r="E5936" s="58" t="inlineStr">
        <is>
          <t>No</t>
        </is>
      </c>
      <c r="F5936" s="58" t="n">
        <v>26</v>
      </c>
      <c r="G5936" s="58" t="inlineStr">
        <is>
          <t>Yes</t>
        </is>
      </c>
      <c r="H5936" s="58" t="inlineStr">
        <is>
          <t>Yes</t>
        </is>
      </c>
      <c r="I5936" s="58" t="inlineStr">
        <is>
          <t>Fiber optic</t>
        </is>
      </c>
      <c r="J5936" s="58" t="inlineStr">
        <is>
          <t>No</t>
        </is>
      </c>
      <c r="K5936" s="58" t="inlineStr">
        <is>
          <t>Yes</t>
        </is>
      </c>
      <c r="L5936" s="58" t="inlineStr">
        <is>
          <t>Yes</t>
        </is>
      </c>
      <c r="M5936" s="58" t="inlineStr">
        <is>
          <t>No</t>
        </is>
      </c>
      <c r="N5936" s="58" t="inlineStr">
        <is>
          <t>No</t>
        </is>
      </c>
      <c r="O5936" s="58" t="inlineStr">
        <is>
          <t>Yes</t>
        </is>
      </c>
      <c r="P5936" s="58" t="inlineStr">
        <is>
          <t>Month-to-month</t>
        </is>
      </c>
      <c r="Q5936" s="58" t="inlineStr">
        <is>
          <t>Yes</t>
        </is>
      </c>
      <c r="R5936" s="58" t="inlineStr">
        <is>
          <t>Electronic check</t>
        </is>
      </c>
      <c r="S5936" s="123" t="n">
        <v>93.84999999999999</v>
      </c>
      <c r="T5936" s="58" t="inlineStr">
        <is>
          <t>2381.55</t>
        </is>
      </c>
      <c r="U5936" s="58" t="inlineStr">
        <is>
          <t>Yes</t>
        </is>
      </c>
      <c r="V5936" s="123">
        <f>IFERROR(VALUE(TRIM(T5936)),S5936*F5936)</f>
        <v/>
      </c>
      <c r="W5936" s="58">
        <f>IF(F5936&lt;=12,"0-12 mo",IF(F5936&lt;=24,"13-24 mo",IF(F5936&lt;=48,"25-48 mo","49+ mo")))</f>
        <v/>
      </c>
      <c r="X5936" s="58">
        <f>IF(S5936&lt;=35.5,"Q1 Low",IF(S5936&lt;=70.35,"Q2 Mid-Low",IF(S5936&lt;=89.85,"Q3 Mid-High","Q4 High")))</f>
        <v/>
      </c>
      <c r="Y5936" s="58">
        <f>IF(U5936="Yes",1,0)</f>
        <v/>
      </c>
      <c r="Z5936" s="58">
        <f>IF(P5936="Month-to-month",1,0)+IF(M5936="No",1,0)+IF(J5936="No",1,0)+IF(I5936="Fiber optic",1,0)+IF(Q5936="Yes",1,0)</f>
        <v/>
      </c>
    </row>
    <row r="5937" ht="15" customHeight="1" s="59">
      <c r="A5937" s="58" t="inlineStr">
        <is>
          <t>2931-FSOHN</t>
        </is>
      </c>
      <c r="B5937" s="58" t="inlineStr">
        <is>
          <t>Male</t>
        </is>
      </c>
      <c r="C5937" s="58" t="n">
        <v>1</v>
      </c>
      <c r="D5937" s="58" t="inlineStr">
        <is>
          <t>No</t>
        </is>
      </c>
      <c r="E5937" s="58" t="inlineStr">
        <is>
          <t>No</t>
        </is>
      </c>
      <c r="F5937" s="58" t="n">
        <v>13</v>
      </c>
      <c r="G5937" s="58" t="inlineStr">
        <is>
          <t>Yes</t>
        </is>
      </c>
      <c r="H5937" s="58" t="inlineStr">
        <is>
          <t>No</t>
        </is>
      </c>
      <c r="I5937" s="58" t="inlineStr">
        <is>
          <t>DSL</t>
        </is>
      </c>
      <c r="J5937" s="58" t="inlineStr">
        <is>
          <t>No</t>
        </is>
      </c>
      <c r="K5937" s="58" t="inlineStr">
        <is>
          <t>Yes</t>
        </is>
      </c>
      <c r="L5937" s="58" t="inlineStr">
        <is>
          <t>No</t>
        </is>
      </c>
      <c r="M5937" s="58" t="inlineStr">
        <is>
          <t>No</t>
        </is>
      </c>
      <c r="N5937" s="58" t="inlineStr">
        <is>
          <t>Yes</t>
        </is>
      </c>
      <c r="O5937" s="58" t="inlineStr">
        <is>
          <t>No</t>
        </is>
      </c>
      <c r="P5937" s="58" t="inlineStr">
        <is>
          <t>Month-to-month</t>
        </is>
      </c>
      <c r="Q5937" s="58" t="inlineStr">
        <is>
          <t>Yes</t>
        </is>
      </c>
      <c r="R5937" s="58" t="inlineStr">
        <is>
          <t>Electronic check</t>
        </is>
      </c>
      <c r="S5937" s="123" t="n">
        <v>59.9</v>
      </c>
      <c r="T5937" s="58" t="inlineStr">
        <is>
          <t>788.35</t>
        </is>
      </c>
      <c r="U5937" s="58" t="inlineStr">
        <is>
          <t>No</t>
        </is>
      </c>
      <c r="V5937" s="123">
        <f>IFERROR(VALUE(TRIM(T5937)),S5937*F5937)</f>
        <v/>
      </c>
      <c r="W5937" s="58">
        <f>IF(F5937&lt;=12,"0-12 mo",IF(F5937&lt;=24,"13-24 mo",IF(F5937&lt;=48,"25-48 mo","49+ mo")))</f>
        <v/>
      </c>
      <c r="X5937" s="58">
        <f>IF(S5937&lt;=35.5,"Q1 Low",IF(S5937&lt;=70.35,"Q2 Mid-Low",IF(S5937&lt;=89.85,"Q3 Mid-High","Q4 High")))</f>
        <v/>
      </c>
      <c r="Y5937" s="58">
        <f>IF(U5937="Yes",1,0)</f>
        <v/>
      </c>
      <c r="Z5937" s="58">
        <f>IF(P5937="Month-to-month",1,0)+IF(M5937="No",1,0)+IF(J5937="No",1,0)+IF(I5937="Fiber optic",1,0)+IF(Q5937="Yes",1,0)</f>
        <v/>
      </c>
    </row>
    <row r="5938" ht="15" customHeight="1" s="59">
      <c r="A5938" s="58" t="inlineStr">
        <is>
          <t>9418-RUKPH</t>
        </is>
      </c>
      <c r="B5938" s="58" t="inlineStr">
        <is>
          <t>Female</t>
        </is>
      </c>
      <c r="C5938" s="58" t="n">
        <v>0</v>
      </c>
      <c r="D5938" s="58" t="inlineStr">
        <is>
          <t>Yes</t>
        </is>
      </c>
      <c r="E5938" s="58" t="inlineStr">
        <is>
          <t>Yes</t>
        </is>
      </c>
      <c r="F5938" s="58" t="n">
        <v>38</v>
      </c>
      <c r="G5938" s="58" t="inlineStr">
        <is>
          <t>Yes</t>
        </is>
      </c>
      <c r="H5938" s="58" t="inlineStr">
        <is>
          <t>No</t>
        </is>
      </c>
      <c r="I5938" s="58" t="inlineStr">
        <is>
          <t>No</t>
        </is>
      </c>
      <c r="J5938" s="58" t="inlineStr">
        <is>
          <t>No internet service</t>
        </is>
      </c>
      <c r="K5938" s="58" t="inlineStr">
        <is>
          <t>No internet service</t>
        </is>
      </c>
      <c r="L5938" s="58" t="inlineStr">
        <is>
          <t>No internet service</t>
        </is>
      </c>
      <c r="M5938" s="58" t="inlineStr">
        <is>
          <t>No internet service</t>
        </is>
      </c>
      <c r="N5938" s="58" t="inlineStr">
        <is>
          <t>No internet service</t>
        </is>
      </c>
      <c r="O5938" s="58" t="inlineStr">
        <is>
          <t>No internet service</t>
        </is>
      </c>
      <c r="P5938" s="58" t="inlineStr">
        <is>
          <t>Two year</t>
        </is>
      </c>
      <c r="Q5938" s="58" t="inlineStr">
        <is>
          <t>Yes</t>
        </is>
      </c>
      <c r="R5938" s="58" t="inlineStr">
        <is>
          <t>Mailed check</t>
        </is>
      </c>
      <c r="S5938" s="123" t="n">
        <v>19.95</v>
      </c>
      <c r="T5938" s="58" t="inlineStr">
        <is>
          <t>756.4</t>
        </is>
      </c>
      <c r="U5938" s="58" t="inlineStr">
        <is>
          <t>No</t>
        </is>
      </c>
      <c r="V5938" s="123">
        <f>IFERROR(VALUE(TRIM(T5938)),S5938*F5938)</f>
        <v/>
      </c>
      <c r="W5938" s="58">
        <f>IF(F5938&lt;=12,"0-12 mo",IF(F5938&lt;=24,"13-24 mo",IF(F5938&lt;=48,"25-48 mo","49+ mo")))</f>
        <v/>
      </c>
      <c r="X5938" s="58">
        <f>IF(S5938&lt;=35.5,"Q1 Low",IF(S5938&lt;=70.35,"Q2 Mid-Low",IF(S5938&lt;=89.85,"Q3 Mid-High","Q4 High")))</f>
        <v/>
      </c>
      <c r="Y5938" s="58">
        <f>IF(U5938="Yes",1,0)</f>
        <v/>
      </c>
      <c r="Z5938" s="58">
        <f>IF(P5938="Month-to-month",1,0)+IF(M5938="No",1,0)+IF(J5938="No",1,0)+IF(I5938="Fiber optic",1,0)+IF(Q5938="Yes",1,0)</f>
        <v/>
      </c>
    </row>
    <row r="5939" ht="15" customHeight="1" s="59">
      <c r="A5939" s="58" t="inlineStr">
        <is>
          <t>5383-MMTWC</t>
        </is>
      </c>
      <c r="B5939" s="58" t="inlineStr">
        <is>
          <t>Female</t>
        </is>
      </c>
      <c r="C5939" s="58" t="n">
        <v>1</v>
      </c>
      <c r="D5939" s="58" t="inlineStr">
        <is>
          <t>Yes</t>
        </is>
      </c>
      <c r="E5939" s="58" t="inlineStr">
        <is>
          <t>No</t>
        </is>
      </c>
      <c r="F5939" s="58" t="n">
        <v>8</v>
      </c>
      <c r="G5939" s="58" t="inlineStr">
        <is>
          <t>Yes</t>
        </is>
      </c>
      <c r="H5939" s="58" t="inlineStr">
        <is>
          <t>Yes</t>
        </is>
      </c>
      <c r="I5939" s="58" t="inlineStr">
        <is>
          <t>Fiber optic</t>
        </is>
      </c>
      <c r="J5939" s="58" t="inlineStr">
        <is>
          <t>No</t>
        </is>
      </c>
      <c r="K5939" s="58" t="inlineStr">
        <is>
          <t>No</t>
        </is>
      </c>
      <c r="L5939" s="58" t="inlineStr">
        <is>
          <t>No</t>
        </is>
      </c>
      <c r="M5939" s="58" t="inlineStr">
        <is>
          <t>No</t>
        </is>
      </c>
      <c r="N5939" s="58" t="inlineStr">
        <is>
          <t>No</t>
        </is>
      </c>
      <c r="O5939" s="58" t="inlineStr">
        <is>
          <t>Yes</t>
        </is>
      </c>
      <c r="P5939" s="58" t="inlineStr">
        <is>
          <t>Month-to-month</t>
        </is>
      </c>
      <c r="Q5939" s="58" t="inlineStr">
        <is>
          <t>Yes</t>
        </is>
      </c>
      <c r="R5939" s="58" t="inlineStr">
        <is>
          <t>Electronic check</t>
        </is>
      </c>
      <c r="S5939" s="123" t="n">
        <v>84</v>
      </c>
      <c r="T5939" s="58" t="inlineStr">
        <is>
          <t>613.4</t>
        </is>
      </c>
      <c r="U5939" s="58" t="inlineStr">
        <is>
          <t>Yes</t>
        </is>
      </c>
      <c r="V5939" s="123">
        <f>IFERROR(VALUE(TRIM(T5939)),S5939*F5939)</f>
        <v/>
      </c>
      <c r="W5939" s="58">
        <f>IF(F5939&lt;=12,"0-12 mo",IF(F5939&lt;=24,"13-24 mo",IF(F5939&lt;=48,"25-48 mo","49+ mo")))</f>
        <v/>
      </c>
      <c r="X5939" s="58">
        <f>IF(S5939&lt;=35.5,"Q1 Low",IF(S5939&lt;=70.35,"Q2 Mid-Low",IF(S5939&lt;=89.85,"Q3 Mid-High","Q4 High")))</f>
        <v/>
      </c>
      <c r="Y5939" s="58">
        <f>IF(U5939="Yes",1,0)</f>
        <v/>
      </c>
      <c r="Z5939" s="58">
        <f>IF(P5939="Month-to-month",1,0)+IF(M5939="No",1,0)+IF(J5939="No",1,0)+IF(I5939="Fiber optic",1,0)+IF(Q5939="Yes",1,0)</f>
        <v/>
      </c>
    </row>
    <row r="5940" ht="15" customHeight="1" s="59">
      <c r="A5940" s="58" t="inlineStr">
        <is>
          <t>9971-ZWPBF</t>
        </is>
      </c>
      <c r="B5940" s="58" t="inlineStr">
        <is>
          <t>Male</t>
        </is>
      </c>
      <c r="C5940" s="58" t="n">
        <v>1</v>
      </c>
      <c r="D5940" s="58" t="inlineStr">
        <is>
          <t>Yes</t>
        </is>
      </c>
      <c r="E5940" s="58" t="inlineStr">
        <is>
          <t>Yes</t>
        </is>
      </c>
      <c r="F5940" s="58" t="n">
        <v>34</v>
      </c>
      <c r="G5940" s="58" t="inlineStr">
        <is>
          <t>Yes</t>
        </is>
      </c>
      <c r="H5940" s="58" t="inlineStr">
        <is>
          <t>Yes</t>
        </is>
      </c>
      <c r="I5940" s="58" t="inlineStr">
        <is>
          <t>Fiber optic</t>
        </is>
      </c>
      <c r="J5940" s="58" t="inlineStr">
        <is>
          <t>No</t>
        </is>
      </c>
      <c r="K5940" s="58" t="inlineStr">
        <is>
          <t>Yes</t>
        </is>
      </c>
      <c r="L5940" s="58" t="inlineStr">
        <is>
          <t>Yes</t>
        </is>
      </c>
      <c r="M5940" s="58" t="inlineStr">
        <is>
          <t>Yes</t>
        </is>
      </c>
      <c r="N5940" s="58" t="inlineStr">
        <is>
          <t>Yes</t>
        </is>
      </c>
      <c r="O5940" s="58" t="inlineStr">
        <is>
          <t>Yes</t>
        </is>
      </c>
      <c r="P5940" s="58" t="inlineStr">
        <is>
          <t>Month-to-month</t>
        </is>
      </c>
      <c r="Q5940" s="58" t="inlineStr">
        <is>
          <t>Yes</t>
        </is>
      </c>
      <c r="R5940" s="58" t="inlineStr">
        <is>
          <t>Electronic check</t>
        </is>
      </c>
      <c r="S5940" s="123" t="n">
        <v>108.9</v>
      </c>
      <c r="T5940" s="58" t="inlineStr">
        <is>
          <t>3625.2</t>
        </is>
      </c>
      <c r="U5940" s="58" t="inlineStr">
        <is>
          <t>No</t>
        </is>
      </c>
      <c r="V5940" s="123">
        <f>IFERROR(VALUE(TRIM(T5940)),S5940*F5940)</f>
        <v/>
      </c>
      <c r="W5940" s="58">
        <f>IF(F5940&lt;=12,"0-12 mo",IF(F5940&lt;=24,"13-24 mo",IF(F5940&lt;=48,"25-48 mo","49+ mo")))</f>
        <v/>
      </c>
      <c r="X5940" s="58">
        <f>IF(S5940&lt;=35.5,"Q1 Low",IF(S5940&lt;=70.35,"Q2 Mid-Low",IF(S5940&lt;=89.85,"Q3 Mid-High","Q4 High")))</f>
        <v/>
      </c>
      <c r="Y5940" s="58">
        <f>IF(U5940="Yes",1,0)</f>
        <v/>
      </c>
      <c r="Z5940" s="58">
        <f>IF(P5940="Month-to-month",1,0)+IF(M5940="No",1,0)+IF(J5940="No",1,0)+IF(I5940="Fiber optic",1,0)+IF(Q5940="Yes",1,0)</f>
        <v/>
      </c>
    </row>
    <row r="5941" ht="15" customHeight="1" s="59">
      <c r="A5941" s="58" t="inlineStr">
        <is>
          <t>4712-AUQZO</t>
        </is>
      </c>
      <c r="B5941" s="58" t="inlineStr">
        <is>
          <t>Male</t>
        </is>
      </c>
      <c r="C5941" s="58" t="n">
        <v>0</v>
      </c>
      <c r="D5941" s="58" t="inlineStr">
        <is>
          <t>No</t>
        </is>
      </c>
      <c r="E5941" s="58" t="inlineStr">
        <is>
          <t>No</t>
        </is>
      </c>
      <c r="F5941" s="58" t="n">
        <v>18</v>
      </c>
      <c r="G5941" s="58" t="inlineStr">
        <is>
          <t>No</t>
        </is>
      </c>
      <c r="H5941" s="58" t="inlineStr">
        <is>
          <t>No phone service</t>
        </is>
      </c>
      <c r="I5941" s="58" t="inlineStr">
        <is>
          <t>DSL</t>
        </is>
      </c>
      <c r="J5941" s="58" t="inlineStr">
        <is>
          <t>Yes</t>
        </is>
      </c>
      <c r="K5941" s="58" t="inlineStr">
        <is>
          <t>No</t>
        </is>
      </c>
      <c r="L5941" s="58" t="inlineStr">
        <is>
          <t>Yes</t>
        </is>
      </c>
      <c r="M5941" s="58" t="inlineStr">
        <is>
          <t>No</t>
        </is>
      </c>
      <c r="N5941" s="58" t="inlineStr">
        <is>
          <t>No</t>
        </is>
      </c>
      <c r="O5941" s="58" t="inlineStr">
        <is>
          <t>No</t>
        </is>
      </c>
      <c r="P5941" s="58" t="inlineStr">
        <is>
          <t>Month-to-month</t>
        </is>
      </c>
      <c r="Q5941" s="58" t="inlineStr">
        <is>
          <t>No</t>
        </is>
      </c>
      <c r="R5941" s="58" t="inlineStr">
        <is>
          <t>Mailed check</t>
        </is>
      </c>
      <c r="S5941" s="123" t="n">
        <v>33.6</v>
      </c>
      <c r="T5941" s="58" t="inlineStr">
        <is>
          <t>550.35</t>
        </is>
      </c>
      <c r="U5941" s="58" t="inlineStr">
        <is>
          <t>No</t>
        </is>
      </c>
      <c r="V5941" s="123">
        <f>IFERROR(VALUE(TRIM(T5941)),S5941*F5941)</f>
        <v/>
      </c>
      <c r="W5941" s="58">
        <f>IF(F5941&lt;=12,"0-12 mo",IF(F5941&lt;=24,"13-24 mo",IF(F5941&lt;=48,"25-48 mo","49+ mo")))</f>
        <v/>
      </c>
      <c r="X5941" s="58">
        <f>IF(S5941&lt;=35.5,"Q1 Low",IF(S5941&lt;=70.35,"Q2 Mid-Low",IF(S5941&lt;=89.85,"Q3 Mid-High","Q4 High")))</f>
        <v/>
      </c>
      <c r="Y5941" s="58">
        <f>IF(U5941="Yes",1,0)</f>
        <v/>
      </c>
      <c r="Z5941" s="58">
        <f>IF(P5941="Month-to-month",1,0)+IF(M5941="No",1,0)+IF(J5941="No",1,0)+IF(I5941="Fiber optic",1,0)+IF(Q5941="Yes",1,0)</f>
        <v/>
      </c>
    </row>
    <row r="5942" ht="15" customHeight="1" s="59">
      <c r="A5942" s="58" t="inlineStr">
        <is>
          <t>9711-FJTBX</t>
        </is>
      </c>
      <c r="B5942" s="58" t="inlineStr">
        <is>
          <t>Male</t>
        </is>
      </c>
      <c r="C5942" s="58" t="n">
        <v>0</v>
      </c>
      <c r="D5942" s="58" t="inlineStr">
        <is>
          <t>Yes</t>
        </is>
      </c>
      <c r="E5942" s="58" t="inlineStr">
        <is>
          <t>Yes</t>
        </is>
      </c>
      <c r="F5942" s="58" t="n">
        <v>56</v>
      </c>
      <c r="G5942" s="58" t="inlineStr">
        <is>
          <t>Yes</t>
        </is>
      </c>
      <c r="H5942" s="58" t="inlineStr">
        <is>
          <t>No</t>
        </is>
      </c>
      <c r="I5942" s="58" t="inlineStr">
        <is>
          <t>Fiber optic</t>
        </is>
      </c>
      <c r="J5942" s="58" t="inlineStr">
        <is>
          <t>No</t>
        </is>
      </c>
      <c r="K5942" s="58" t="inlineStr">
        <is>
          <t>Yes</t>
        </is>
      </c>
      <c r="L5942" s="58" t="inlineStr">
        <is>
          <t>Yes</t>
        </is>
      </c>
      <c r="M5942" s="58" t="inlineStr">
        <is>
          <t>Yes</t>
        </is>
      </c>
      <c r="N5942" s="58" t="inlineStr">
        <is>
          <t>No</t>
        </is>
      </c>
      <c r="O5942" s="58" t="inlineStr">
        <is>
          <t>No</t>
        </is>
      </c>
      <c r="P5942" s="58" t="inlineStr">
        <is>
          <t>One year</t>
        </is>
      </c>
      <c r="Q5942" s="58" t="inlineStr">
        <is>
          <t>Yes</t>
        </is>
      </c>
      <c r="R5942" s="58" t="inlineStr">
        <is>
          <t>Mailed check</t>
        </is>
      </c>
      <c r="S5942" s="123" t="n">
        <v>85.84999999999999</v>
      </c>
      <c r="T5942" s="58" t="inlineStr">
        <is>
          <t>4793.8</t>
        </is>
      </c>
      <c r="U5942" s="58" t="inlineStr">
        <is>
          <t>No</t>
        </is>
      </c>
      <c r="V5942" s="123">
        <f>IFERROR(VALUE(TRIM(T5942)),S5942*F5942)</f>
        <v/>
      </c>
      <c r="W5942" s="58">
        <f>IF(F5942&lt;=12,"0-12 mo",IF(F5942&lt;=24,"13-24 mo",IF(F5942&lt;=48,"25-48 mo","49+ mo")))</f>
        <v/>
      </c>
      <c r="X5942" s="58">
        <f>IF(S5942&lt;=35.5,"Q1 Low",IF(S5942&lt;=70.35,"Q2 Mid-Low",IF(S5942&lt;=89.85,"Q3 Mid-High","Q4 High")))</f>
        <v/>
      </c>
      <c r="Y5942" s="58">
        <f>IF(U5942="Yes",1,0)</f>
        <v/>
      </c>
      <c r="Z5942" s="58">
        <f>IF(P5942="Month-to-month",1,0)+IF(M5942="No",1,0)+IF(J5942="No",1,0)+IF(I5942="Fiber optic",1,0)+IF(Q5942="Yes",1,0)</f>
        <v/>
      </c>
    </row>
    <row r="5943" ht="15" customHeight="1" s="59">
      <c r="A5943" s="58" t="inlineStr">
        <is>
          <t>2908-ZTPNF</t>
        </is>
      </c>
      <c r="B5943" s="58" t="inlineStr">
        <is>
          <t>Female</t>
        </is>
      </c>
      <c r="C5943" s="58" t="n">
        <v>0</v>
      </c>
      <c r="D5943" s="58" t="inlineStr">
        <is>
          <t>No</t>
        </is>
      </c>
      <c r="E5943" s="58" t="inlineStr">
        <is>
          <t>No</t>
        </is>
      </c>
      <c r="F5943" s="58" t="n">
        <v>36</v>
      </c>
      <c r="G5943" s="58" t="inlineStr">
        <is>
          <t>No</t>
        </is>
      </c>
      <c r="H5943" s="58" t="inlineStr">
        <is>
          <t>No phone service</t>
        </is>
      </c>
      <c r="I5943" s="58" t="inlineStr">
        <is>
          <t>DSL</t>
        </is>
      </c>
      <c r="J5943" s="58" t="inlineStr">
        <is>
          <t>No</t>
        </is>
      </c>
      <c r="K5943" s="58" t="inlineStr">
        <is>
          <t>Yes</t>
        </is>
      </c>
      <c r="L5943" s="58" t="inlineStr">
        <is>
          <t>No</t>
        </is>
      </c>
      <c r="M5943" s="58" t="inlineStr">
        <is>
          <t>Yes</t>
        </is>
      </c>
      <c r="N5943" s="58" t="inlineStr">
        <is>
          <t>No</t>
        </is>
      </c>
      <c r="O5943" s="58" t="inlineStr">
        <is>
          <t>No</t>
        </is>
      </c>
      <c r="P5943" s="58" t="inlineStr">
        <is>
          <t>Month-to-month</t>
        </is>
      </c>
      <c r="Q5943" s="58" t="inlineStr">
        <is>
          <t>Yes</t>
        </is>
      </c>
      <c r="R5943" s="58" t="inlineStr">
        <is>
          <t>Bank transfer (automatic)</t>
        </is>
      </c>
      <c r="S5943" s="123" t="n">
        <v>34.85</v>
      </c>
      <c r="T5943" s="58" t="inlineStr">
        <is>
          <t>1267.2</t>
        </is>
      </c>
      <c r="U5943" s="58" t="inlineStr">
        <is>
          <t>No</t>
        </is>
      </c>
      <c r="V5943" s="123">
        <f>IFERROR(VALUE(TRIM(T5943)),S5943*F5943)</f>
        <v/>
      </c>
      <c r="W5943" s="58">
        <f>IF(F5943&lt;=12,"0-12 mo",IF(F5943&lt;=24,"13-24 mo",IF(F5943&lt;=48,"25-48 mo","49+ mo")))</f>
        <v/>
      </c>
      <c r="X5943" s="58">
        <f>IF(S5943&lt;=35.5,"Q1 Low",IF(S5943&lt;=70.35,"Q2 Mid-Low",IF(S5943&lt;=89.85,"Q3 Mid-High","Q4 High")))</f>
        <v/>
      </c>
      <c r="Y5943" s="58">
        <f>IF(U5943="Yes",1,0)</f>
        <v/>
      </c>
      <c r="Z5943" s="58">
        <f>IF(P5943="Month-to-month",1,0)+IF(M5943="No",1,0)+IF(J5943="No",1,0)+IF(I5943="Fiber optic",1,0)+IF(Q5943="Yes",1,0)</f>
        <v/>
      </c>
    </row>
    <row r="5944" ht="15" customHeight="1" s="59">
      <c r="A5944" s="58" t="inlineStr">
        <is>
          <t>7240-ETPTR</t>
        </is>
      </c>
      <c r="B5944" s="58" t="inlineStr">
        <is>
          <t>Female</t>
        </is>
      </c>
      <c r="C5944" s="58" t="n">
        <v>0</v>
      </c>
      <c r="D5944" s="58" t="inlineStr">
        <is>
          <t>Yes</t>
        </is>
      </c>
      <c r="E5944" s="58" t="inlineStr">
        <is>
          <t>No</t>
        </is>
      </c>
      <c r="F5944" s="58" t="n">
        <v>9</v>
      </c>
      <c r="G5944" s="58" t="inlineStr">
        <is>
          <t>No</t>
        </is>
      </c>
      <c r="H5944" s="58" t="inlineStr">
        <is>
          <t>No phone service</t>
        </is>
      </c>
      <c r="I5944" s="58" t="inlineStr">
        <is>
          <t>DSL</t>
        </is>
      </c>
      <c r="J5944" s="58" t="inlineStr">
        <is>
          <t>No</t>
        </is>
      </c>
      <c r="K5944" s="58" t="inlineStr">
        <is>
          <t>No</t>
        </is>
      </c>
      <c r="L5944" s="58" t="inlineStr">
        <is>
          <t>Yes</t>
        </is>
      </c>
      <c r="M5944" s="58" t="inlineStr">
        <is>
          <t>No</t>
        </is>
      </c>
      <c r="N5944" s="58" t="inlineStr">
        <is>
          <t>Yes</t>
        </is>
      </c>
      <c r="O5944" s="58" t="inlineStr">
        <is>
          <t>Yes</t>
        </is>
      </c>
      <c r="P5944" s="58" t="inlineStr">
        <is>
          <t>Month-to-month</t>
        </is>
      </c>
      <c r="Q5944" s="58" t="inlineStr">
        <is>
          <t>Yes</t>
        </is>
      </c>
      <c r="R5944" s="58" t="inlineStr">
        <is>
          <t>Electronic check</t>
        </is>
      </c>
      <c r="S5944" s="123" t="n">
        <v>48.75</v>
      </c>
      <c r="T5944" s="58" t="inlineStr">
        <is>
          <t>442.2</t>
        </is>
      </c>
      <c r="U5944" s="58" t="inlineStr">
        <is>
          <t>Yes</t>
        </is>
      </c>
      <c r="V5944" s="123">
        <f>IFERROR(VALUE(TRIM(T5944)),S5944*F5944)</f>
        <v/>
      </c>
      <c r="W5944" s="58">
        <f>IF(F5944&lt;=12,"0-12 mo",IF(F5944&lt;=24,"13-24 mo",IF(F5944&lt;=48,"25-48 mo","49+ mo")))</f>
        <v/>
      </c>
      <c r="X5944" s="58">
        <f>IF(S5944&lt;=35.5,"Q1 Low",IF(S5944&lt;=70.35,"Q2 Mid-Low",IF(S5944&lt;=89.85,"Q3 Mid-High","Q4 High")))</f>
        <v/>
      </c>
      <c r="Y5944" s="58">
        <f>IF(U5944="Yes",1,0)</f>
        <v/>
      </c>
      <c r="Z5944" s="58">
        <f>IF(P5944="Month-to-month",1,0)+IF(M5944="No",1,0)+IF(J5944="No",1,0)+IF(I5944="Fiber optic",1,0)+IF(Q5944="Yes",1,0)</f>
        <v/>
      </c>
    </row>
    <row r="5945" ht="15" customHeight="1" s="59">
      <c r="A5945" s="58" t="inlineStr">
        <is>
          <t>2202-CUYXZ</t>
        </is>
      </c>
      <c r="B5945" s="58" t="inlineStr">
        <is>
          <t>Male</t>
        </is>
      </c>
      <c r="C5945" s="58" t="n">
        <v>0</v>
      </c>
      <c r="D5945" s="58" t="inlineStr">
        <is>
          <t>No</t>
        </is>
      </c>
      <c r="E5945" s="58" t="inlineStr">
        <is>
          <t>No</t>
        </is>
      </c>
      <c r="F5945" s="58" t="n">
        <v>1</v>
      </c>
      <c r="G5945" s="58" t="inlineStr">
        <is>
          <t>Yes</t>
        </is>
      </c>
      <c r="H5945" s="58" t="inlineStr">
        <is>
          <t>No</t>
        </is>
      </c>
      <c r="I5945" s="58" t="inlineStr">
        <is>
          <t>Fiber optic</t>
        </is>
      </c>
      <c r="J5945" s="58" t="inlineStr">
        <is>
          <t>No</t>
        </is>
      </c>
      <c r="K5945" s="58" t="inlineStr">
        <is>
          <t>No</t>
        </is>
      </c>
      <c r="L5945" s="58" t="inlineStr">
        <is>
          <t>Yes</t>
        </is>
      </c>
      <c r="M5945" s="58" t="inlineStr">
        <is>
          <t>No</t>
        </is>
      </c>
      <c r="N5945" s="58" t="inlineStr">
        <is>
          <t>Yes</t>
        </is>
      </c>
      <c r="O5945" s="58" t="inlineStr">
        <is>
          <t>No</t>
        </is>
      </c>
      <c r="P5945" s="58" t="inlineStr">
        <is>
          <t>Month-to-month</t>
        </is>
      </c>
      <c r="Q5945" s="58" t="inlineStr">
        <is>
          <t>Yes</t>
        </is>
      </c>
      <c r="R5945" s="58" t="inlineStr">
        <is>
          <t>Electronic check</t>
        </is>
      </c>
      <c r="S5945" s="123" t="n">
        <v>84.84999999999999</v>
      </c>
      <c r="T5945" s="58" t="inlineStr">
        <is>
          <t>84.85</t>
        </is>
      </c>
      <c r="U5945" s="58" t="inlineStr">
        <is>
          <t>Yes</t>
        </is>
      </c>
      <c r="V5945" s="123">
        <f>IFERROR(VALUE(TRIM(T5945)),S5945*F5945)</f>
        <v/>
      </c>
      <c r="W5945" s="58">
        <f>IF(F5945&lt;=12,"0-12 mo",IF(F5945&lt;=24,"13-24 mo",IF(F5945&lt;=48,"25-48 mo","49+ mo")))</f>
        <v/>
      </c>
      <c r="X5945" s="58">
        <f>IF(S5945&lt;=35.5,"Q1 Low",IF(S5945&lt;=70.35,"Q2 Mid-Low",IF(S5945&lt;=89.85,"Q3 Mid-High","Q4 High")))</f>
        <v/>
      </c>
      <c r="Y5945" s="58">
        <f>IF(U5945="Yes",1,0)</f>
        <v/>
      </c>
      <c r="Z5945" s="58">
        <f>IF(P5945="Month-to-month",1,0)+IF(M5945="No",1,0)+IF(J5945="No",1,0)+IF(I5945="Fiber optic",1,0)+IF(Q5945="Yes",1,0)</f>
        <v/>
      </c>
    </row>
    <row r="5946" ht="15" customHeight="1" s="59">
      <c r="A5946" s="58" t="inlineStr">
        <is>
          <t>5995-OIGLP</t>
        </is>
      </c>
      <c r="B5946" s="58" t="inlineStr">
        <is>
          <t>Male</t>
        </is>
      </c>
      <c r="C5946" s="58" t="n">
        <v>0</v>
      </c>
      <c r="D5946" s="58" t="inlineStr">
        <is>
          <t>No</t>
        </is>
      </c>
      <c r="E5946" s="58" t="inlineStr">
        <is>
          <t>No</t>
        </is>
      </c>
      <c r="F5946" s="58" t="n">
        <v>12</v>
      </c>
      <c r="G5946" s="58" t="inlineStr">
        <is>
          <t>Yes</t>
        </is>
      </c>
      <c r="H5946" s="58" t="inlineStr">
        <is>
          <t>No</t>
        </is>
      </c>
      <c r="I5946" s="58" t="inlineStr">
        <is>
          <t>DSL</t>
        </is>
      </c>
      <c r="J5946" s="58" t="inlineStr">
        <is>
          <t>Yes</t>
        </is>
      </c>
      <c r="K5946" s="58" t="inlineStr">
        <is>
          <t>No</t>
        </is>
      </c>
      <c r="L5946" s="58" t="inlineStr">
        <is>
          <t>No</t>
        </is>
      </c>
      <c r="M5946" s="58" t="inlineStr">
        <is>
          <t>Yes</t>
        </is>
      </c>
      <c r="N5946" s="58" t="inlineStr">
        <is>
          <t>No</t>
        </is>
      </c>
      <c r="O5946" s="58" t="inlineStr">
        <is>
          <t>No</t>
        </is>
      </c>
      <c r="P5946" s="58" t="inlineStr">
        <is>
          <t>Month-to-month</t>
        </is>
      </c>
      <c r="Q5946" s="58" t="inlineStr">
        <is>
          <t>No</t>
        </is>
      </c>
      <c r="R5946" s="58" t="inlineStr">
        <is>
          <t>Mailed check</t>
        </is>
      </c>
      <c r="S5946" s="123" t="n">
        <v>56.65</v>
      </c>
      <c r="T5946" s="58" t="inlineStr">
        <is>
          <t>654.85</t>
        </is>
      </c>
      <c r="U5946" s="58" t="inlineStr">
        <is>
          <t>Yes</t>
        </is>
      </c>
      <c r="V5946" s="123">
        <f>IFERROR(VALUE(TRIM(T5946)),S5946*F5946)</f>
        <v/>
      </c>
      <c r="W5946" s="58">
        <f>IF(F5946&lt;=12,"0-12 mo",IF(F5946&lt;=24,"13-24 mo",IF(F5946&lt;=48,"25-48 mo","49+ mo")))</f>
        <v/>
      </c>
      <c r="X5946" s="58">
        <f>IF(S5946&lt;=35.5,"Q1 Low",IF(S5946&lt;=70.35,"Q2 Mid-Low",IF(S5946&lt;=89.85,"Q3 Mid-High","Q4 High")))</f>
        <v/>
      </c>
      <c r="Y5946" s="58">
        <f>IF(U5946="Yes",1,0)</f>
        <v/>
      </c>
      <c r="Z5946" s="58">
        <f>IF(P5946="Month-to-month",1,0)+IF(M5946="No",1,0)+IF(J5946="No",1,0)+IF(I5946="Fiber optic",1,0)+IF(Q5946="Yes",1,0)</f>
        <v/>
      </c>
    </row>
    <row r="5947" ht="15" customHeight="1" s="59">
      <c r="A5947" s="58" t="inlineStr">
        <is>
          <t>8421-WZOOW</t>
        </is>
      </c>
      <c r="B5947" s="58" t="inlineStr">
        <is>
          <t>Female</t>
        </is>
      </c>
      <c r="C5947" s="58" t="n">
        <v>1</v>
      </c>
      <c r="D5947" s="58" t="inlineStr">
        <is>
          <t>Yes</t>
        </is>
      </c>
      <c r="E5947" s="58" t="inlineStr">
        <is>
          <t>Yes</t>
        </is>
      </c>
      <c r="F5947" s="58" t="n">
        <v>57</v>
      </c>
      <c r="G5947" s="58" t="inlineStr">
        <is>
          <t>Yes</t>
        </is>
      </c>
      <c r="H5947" s="58" t="inlineStr">
        <is>
          <t>No</t>
        </is>
      </c>
      <c r="I5947" s="58" t="inlineStr">
        <is>
          <t>Fiber optic</t>
        </is>
      </c>
      <c r="J5947" s="58" t="inlineStr">
        <is>
          <t>No</t>
        </is>
      </c>
      <c r="K5947" s="58" t="inlineStr">
        <is>
          <t>Yes</t>
        </is>
      </c>
      <c r="L5947" s="58" t="inlineStr">
        <is>
          <t>Yes</t>
        </is>
      </c>
      <c r="M5947" s="58" t="inlineStr">
        <is>
          <t>Yes</t>
        </is>
      </c>
      <c r="N5947" s="58" t="inlineStr">
        <is>
          <t>Yes</t>
        </is>
      </c>
      <c r="O5947" s="58" t="inlineStr">
        <is>
          <t>No</t>
        </is>
      </c>
      <c r="P5947" s="58" t="inlineStr">
        <is>
          <t>Month-to-month</t>
        </is>
      </c>
      <c r="Q5947" s="58" t="inlineStr">
        <is>
          <t>Yes</t>
        </is>
      </c>
      <c r="R5947" s="58" t="inlineStr">
        <is>
          <t>Credit card (automatic)</t>
        </is>
      </c>
      <c r="S5947" s="123" t="n">
        <v>95.3</v>
      </c>
      <c r="T5947" s="58" t="inlineStr">
        <is>
          <t>5567.45</t>
        </is>
      </c>
      <c r="U5947" s="58" t="inlineStr">
        <is>
          <t>No</t>
        </is>
      </c>
      <c r="V5947" s="123">
        <f>IFERROR(VALUE(TRIM(T5947)),S5947*F5947)</f>
        <v/>
      </c>
      <c r="W5947" s="58">
        <f>IF(F5947&lt;=12,"0-12 mo",IF(F5947&lt;=24,"13-24 mo",IF(F5947&lt;=48,"25-48 mo","49+ mo")))</f>
        <v/>
      </c>
      <c r="X5947" s="58">
        <f>IF(S5947&lt;=35.5,"Q1 Low",IF(S5947&lt;=70.35,"Q2 Mid-Low",IF(S5947&lt;=89.85,"Q3 Mid-High","Q4 High")))</f>
        <v/>
      </c>
      <c r="Y5947" s="58">
        <f>IF(U5947="Yes",1,0)</f>
        <v/>
      </c>
      <c r="Z5947" s="58">
        <f>IF(P5947="Month-to-month",1,0)+IF(M5947="No",1,0)+IF(J5947="No",1,0)+IF(I5947="Fiber optic",1,0)+IF(Q5947="Yes",1,0)</f>
        <v/>
      </c>
    </row>
    <row r="5948" ht="15" customHeight="1" s="59">
      <c r="A5948" s="58" t="inlineStr">
        <is>
          <t>6261-RCVNS</t>
        </is>
      </c>
      <c r="B5948" s="58" t="inlineStr">
        <is>
          <t>Female</t>
        </is>
      </c>
      <c r="C5948" s="58" t="n">
        <v>0</v>
      </c>
      <c r="D5948" s="58" t="inlineStr">
        <is>
          <t>No</t>
        </is>
      </c>
      <c r="E5948" s="58" t="inlineStr">
        <is>
          <t>No</t>
        </is>
      </c>
      <c r="F5948" s="58" t="n">
        <v>42</v>
      </c>
      <c r="G5948" s="58" t="inlineStr">
        <is>
          <t>Yes</t>
        </is>
      </c>
      <c r="H5948" s="58" t="inlineStr">
        <is>
          <t>No</t>
        </is>
      </c>
      <c r="I5948" s="58" t="inlineStr">
        <is>
          <t>DSL</t>
        </is>
      </c>
      <c r="J5948" s="58" t="inlineStr">
        <is>
          <t>Yes</t>
        </is>
      </c>
      <c r="K5948" s="58" t="inlineStr">
        <is>
          <t>Yes</t>
        </is>
      </c>
      <c r="L5948" s="58" t="inlineStr">
        <is>
          <t>Yes</t>
        </is>
      </c>
      <c r="M5948" s="58" t="inlineStr">
        <is>
          <t>Yes</t>
        </is>
      </c>
      <c r="N5948" s="58" t="inlineStr">
        <is>
          <t>No</t>
        </is>
      </c>
      <c r="O5948" s="58" t="inlineStr">
        <is>
          <t>Yes</t>
        </is>
      </c>
      <c r="P5948" s="58" t="inlineStr">
        <is>
          <t>One year</t>
        </is>
      </c>
      <c r="Q5948" s="58" t="inlineStr">
        <is>
          <t>No</t>
        </is>
      </c>
      <c r="R5948" s="58" t="inlineStr">
        <is>
          <t>Credit card (automatic)</t>
        </is>
      </c>
      <c r="S5948" s="123" t="n">
        <v>73.90000000000001</v>
      </c>
      <c r="T5948" s="58" t="inlineStr">
        <is>
          <t>3160.55</t>
        </is>
      </c>
      <c r="U5948" s="58" t="inlineStr">
        <is>
          <t>Yes</t>
        </is>
      </c>
      <c r="V5948" s="123">
        <f>IFERROR(VALUE(TRIM(T5948)),S5948*F5948)</f>
        <v/>
      </c>
      <c r="W5948" s="58">
        <f>IF(F5948&lt;=12,"0-12 mo",IF(F5948&lt;=24,"13-24 mo",IF(F5948&lt;=48,"25-48 mo","49+ mo")))</f>
        <v/>
      </c>
      <c r="X5948" s="58">
        <f>IF(S5948&lt;=35.5,"Q1 Low",IF(S5948&lt;=70.35,"Q2 Mid-Low",IF(S5948&lt;=89.85,"Q3 Mid-High","Q4 High")))</f>
        <v/>
      </c>
      <c r="Y5948" s="58">
        <f>IF(U5948="Yes",1,0)</f>
        <v/>
      </c>
      <c r="Z5948" s="58">
        <f>IF(P5948="Month-to-month",1,0)+IF(M5948="No",1,0)+IF(J5948="No",1,0)+IF(I5948="Fiber optic",1,0)+IF(Q5948="Yes",1,0)</f>
        <v/>
      </c>
    </row>
    <row r="5949" ht="15" customHeight="1" s="59">
      <c r="A5949" s="58" t="inlineStr">
        <is>
          <t>7951-QKZPL</t>
        </is>
      </c>
      <c r="B5949" s="58" t="inlineStr">
        <is>
          <t>Female</t>
        </is>
      </c>
      <c r="C5949" s="58" t="n">
        <v>0</v>
      </c>
      <c r="D5949" s="58" t="inlineStr">
        <is>
          <t>Yes</t>
        </is>
      </c>
      <c r="E5949" s="58" t="inlineStr">
        <is>
          <t>Yes</t>
        </is>
      </c>
      <c r="F5949" s="58" t="n">
        <v>33</v>
      </c>
      <c r="G5949" s="58" t="inlineStr">
        <is>
          <t>Yes</t>
        </is>
      </c>
      <c r="H5949" s="58" t="inlineStr">
        <is>
          <t>Yes</t>
        </is>
      </c>
      <c r="I5949" s="58" t="inlineStr">
        <is>
          <t>No</t>
        </is>
      </c>
      <c r="J5949" s="58" t="inlineStr">
        <is>
          <t>No internet service</t>
        </is>
      </c>
      <c r="K5949" s="58" t="inlineStr">
        <is>
          <t>No internet service</t>
        </is>
      </c>
      <c r="L5949" s="58" t="inlineStr">
        <is>
          <t>No internet service</t>
        </is>
      </c>
      <c r="M5949" s="58" t="inlineStr">
        <is>
          <t>No internet service</t>
        </is>
      </c>
      <c r="N5949" s="58" t="inlineStr">
        <is>
          <t>No internet service</t>
        </is>
      </c>
      <c r="O5949" s="58" t="inlineStr">
        <is>
          <t>No internet service</t>
        </is>
      </c>
      <c r="P5949" s="58" t="inlineStr">
        <is>
          <t>Two year</t>
        </is>
      </c>
      <c r="Q5949" s="58" t="inlineStr">
        <is>
          <t>Yes</t>
        </is>
      </c>
      <c r="R5949" s="58" t="inlineStr">
        <is>
          <t>Mailed check</t>
        </is>
      </c>
      <c r="S5949" s="123" t="n">
        <v>24.5</v>
      </c>
      <c r="T5949" s="58" t="inlineStr">
        <is>
          <t>740.3</t>
        </is>
      </c>
      <c r="U5949" s="58" t="inlineStr">
        <is>
          <t>Yes</t>
        </is>
      </c>
      <c r="V5949" s="123">
        <f>IFERROR(VALUE(TRIM(T5949)),S5949*F5949)</f>
        <v/>
      </c>
      <c r="W5949" s="58">
        <f>IF(F5949&lt;=12,"0-12 mo",IF(F5949&lt;=24,"13-24 mo",IF(F5949&lt;=48,"25-48 mo","49+ mo")))</f>
        <v/>
      </c>
      <c r="X5949" s="58">
        <f>IF(S5949&lt;=35.5,"Q1 Low",IF(S5949&lt;=70.35,"Q2 Mid-Low",IF(S5949&lt;=89.85,"Q3 Mid-High","Q4 High")))</f>
        <v/>
      </c>
      <c r="Y5949" s="58">
        <f>IF(U5949="Yes",1,0)</f>
        <v/>
      </c>
      <c r="Z5949" s="58">
        <f>IF(P5949="Month-to-month",1,0)+IF(M5949="No",1,0)+IF(J5949="No",1,0)+IF(I5949="Fiber optic",1,0)+IF(Q5949="Yes",1,0)</f>
        <v/>
      </c>
    </row>
    <row r="5950" ht="15" customHeight="1" s="59">
      <c r="A5950" s="58" t="inlineStr">
        <is>
          <t>1414-YADCW</t>
        </is>
      </c>
      <c r="B5950" s="58" t="inlineStr">
        <is>
          <t>Male</t>
        </is>
      </c>
      <c r="C5950" s="58" t="n">
        <v>0</v>
      </c>
      <c r="D5950" s="58" t="inlineStr">
        <is>
          <t>Yes</t>
        </is>
      </c>
      <c r="E5950" s="58" t="inlineStr">
        <is>
          <t>No</t>
        </is>
      </c>
      <c r="F5950" s="58" t="n">
        <v>70</v>
      </c>
      <c r="G5950" s="58" t="inlineStr">
        <is>
          <t>Yes</t>
        </is>
      </c>
      <c r="H5950" s="58" t="inlineStr">
        <is>
          <t>No</t>
        </is>
      </c>
      <c r="I5950" s="58" t="inlineStr">
        <is>
          <t>Fiber optic</t>
        </is>
      </c>
      <c r="J5950" s="58" t="inlineStr">
        <is>
          <t>Yes</t>
        </is>
      </c>
      <c r="K5950" s="58" t="inlineStr">
        <is>
          <t>Yes</t>
        </is>
      </c>
      <c r="L5950" s="58" t="inlineStr">
        <is>
          <t>No</t>
        </is>
      </c>
      <c r="M5950" s="58" t="inlineStr">
        <is>
          <t>Yes</t>
        </is>
      </c>
      <c r="N5950" s="58" t="inlineStr">
        <is>
          <t>No</t>
        </is>
      </c>
      <c r="O5950" s="58" t="inlineStr">
        <is>
          <t>No</t>
        </is>
      </c>
      <c r="P5950" s="58" t="inlineStr">
        <is>
          <t>Two year</t>
        </is>
      </c>
      <c r="Q5950" s="58" t="inlineStr">
        <is>
          <t>No</t>
        </is>
      </c>
      <c r="R5950" s="58" t="inlineStr">
        <is>
          <t>Bank transfer (automatic)</t>
        </is>
      </c>
      <c r="S5950" s="123" t="n">
        <v>84.59999999999999</v>
      </c>
      <c r="T5950" s="58" t="inlineStr">
        <is>
          <t>5706.2</t>
        </is>
      </c>
      <c r="U5950" s="58" t="inlineStr">
        <is>
          <t>No</t>
        </is>
      </c>
      <c r="V5950" s="123">
        <f>IFERROR(VALUE(TRIM(T5950)),S5950*F5950)</f>
        <v/>
      </c>
      <c r="W5950" s="58">
        <f>IF(F5950&lt;=12,"0-12 mo",IF(F5950&lt;=24,"13-24 mo",IF(F5950&lt;=48,"25-48 mo","49+ mo")))</f>
        <v/>
      </c>
      <c r="X5950" s="58">
        <f>IF(S5950&lt;=35.5,"Q1 Low",IF(S5950&lt;=70.35,"Q2 Mid-Low",IF(S5950&lt;=89.85,"Q3 Mid-High","Q4 High")))</f>
        <v/>
      </c>
      <c r="Y5950" s="58">
        <f>IF(U5950="Yes",1,0)</f>
        <v/>
      </c>
      <c r="Z5950" s="58">
        <f>IF(P5950="Month-to-month",1,0)+IF(M5950="No",1,0)+IF(J5950="No",1,0)+IF(I5950="Fiber optic",1,0)+IF(Q5950="Yes",1,0)</f>
        <v/>
      </c>
    </row>
    <row r="5951" ht="15" customHeight="1" s="59">
      <c r="A5951" s="58" t="inlineStr">
        <is>
          <t>8756-RDDLT</t>
        </is>
      </c>
      <c r="B5951" s="58" t="inlineStr">
        <is>
          <t>Female</t>
        </is>
      </c>
      <c r="C5951" s="58" t="n">
        <v>0</v>
      </c>
      <c r="D5951" s="58" t="inlineStr">
        <is>
          <t>No</t>
        </is>
      </c>
      <c r="E5951" s="58" t="inlineStr">
        <is>
          <t>No</t>
        </is>
      </c>
      <c r="F5951" s="58" t="n">
        <v>68</v>
      </c>
      <c r="G5951" s="58" t="inlineStr">
        <is>
          <t>No</t>
        </is>
      </c>
      <c r="H5951" s="58" t="inlineStr">
        <is>
          <t>No phone service</t>
        </is>
      </c>
      <c r="I5951" s="58" t="inlineStr">
        <is>
          <t>DSL</t>
        </is>
      </c>
      <c r="J5951" s="58" t="inlineStr">
        <is>
          <t>No</t>
        </is>
      </c>
      <c r="K5951" s="58" t="inlineStr">
        <is>
          <t>Yes</t>
        </is>
      </c>
      <c r="L5951" s="58" t="inlineStr">
        <is>
          <t>No</t>
        </is>
      </c>
      <c r="M5951" s="58" t="inlineStr">
        <is>
          <t>Yes</t>
        </is>
      </c>
      <c r="N5951" s="58" t="inlineStr">
        <is>
          <t>No</t>
        </is>
      </c>
      <c r="O5951" s="58" t="inlineStr">
        <is>
          <t>Yes</t>
        </is>
      </c>
      <c r="P5951" s="58" t="inlineStr">
        <is>
          <t>Month-to-month</t>
        </is>
      </c>
      <c r="Q5951" s="58" t="inlineStr">
        <is>
          <t>No</t>
        </is>
      </c>
      <c r="R5951" s="58" t="inlineStr">
        <is>
          <t>Electronic check</t>
        </is>
      </c>
      <c r="S5951" s="123" t="n">
        <v>44.95</v>
      </c>
      <c r="T5951" s="58" t="inlineStr">
        <is>
          <t>3085.35</t>
        </is>
      </c>
      <c r="U5951" s="58" t="inlineStr">
        <is>
          <t>No</t>
        </is>
      </c>
      <c r="V5951" s="123">
        <f>IFERROR(VALUE(TRIM(T5951)),S5951*F5951)</f>
        <v/>
      </c>
      <c r="W5951" s="58">
        <f>IF(F5951&lt;=12,"0-12 mo",IF(F5951&lt;=24,"13-24 mo",IF(F5951&lt;=48,"25-48 mo","49+ mo")))</f>
        <v/>
      </c>
      <c r="X5951" s="58">
        <f>IF(S5951&lt;=35.5,"Q1 Low",IF(S5951&lt;=70.35,"Q2 Mid-Low",IF(S5951&lt;=89.85,"Q3 Mid-High","Q4 High")))</f>
        <v/>
      </c>
      <c r="Y5951" s="58">
        <f>IF(U5951="Yes",1,0)</f>
        <v/>
      </c>
      <c r="Z5951" s="58">
        <f>IF(P5951="Month-to-month",1,0)+IF(M5951="No",1,0)+IF(J5951="No",1,0)+IF(I5951="Fiber optic",1,0)+IF(Q5951="Yes",1,0)</f>
        <v/>
      </c>
    </row>
    <row r="5952" ht="15" customHeight="1" s="59">
      <c r="A5952" s="58" t="inlineStr">
        <is>
          <t>2862-PFNIK</t>
        </is>
      </c>
      <c r="B5952" s="58" t="inlineStr">
        <is>
          <t>Male</t>
        </is>
      </c>
      <c r="C5952" s="58" t="n">
        <v>0</v>
      </c>
      <c r="D5952" s="58" t="inlineStr">
        <is>
          <t>No</t>
        </is>
      </c>
      <c r="E5952" s="58" t="inlineStr">
        <is>
          <t>Yes</t>
        </is>
      </c>
      <c r="F5952" s="58" t="n">
        <v>1</v>
      </c>
      <c r="G5952" s="58" t="inlineStr">
        <is>
          <t>No</t>
        </is>
      </c>
      <c r="H5952" s="58" t="inlineStr">
        <is>
          <t>No phone service</t>
        </is>
      </c>
      <c r="I5952" s="58" t="inlineStr">
        <is>
          <t>DSL</t>
        </is>
      </c>
      <c r="J5952" s="58" t="inlineStr">
        <is>
          <t>No</t>
        </is>
      </c>
      <c r="K5952" s="58" t="inlineStr">
        <is>
          <t>No</t>
        </is>
      </c>
      <c r="L5952" s="58" t="inlineStr">
        <is>
          <t>No</t>
        </is>
      </c>
      <c r="M5952" s="58" t="inlineStr">
        <is>
          <t>No</t>
        </is>
      </c>
      <c r="N5952" s="58" t="inlineStr">
        <is>
          <t>No</t>
        </is>
      </c>
      <c r="O5952" s="58" t="inlineStr">
        <is>
          <t>No</t>
        </is>
      </c>
      <c r="P5952" s="58" t="inlineStr">
        <is>
          <t>Month-to-month</t>
        </is>
      </c>
      <c r="Q5952" s="58" t="inlineStr">
        <is>
          <t>Yes</t>
        </is>
      </c>
      <c r="R5952" s="58" t="inlineStr">
        <is>
          <t>Electronic check</t>
        </is>
      </c>
      <c r="S5952" s="123" t="n">
        <v>24.7</v>
      </c>
      <c r="T5952" s="58" t="inlineStr">
        <is>
          <t>24.7</t>
        </is>
      </c>
      <c r="U5952" s="58" t="inlineStr">
        <is>
          <t>No</t>
        </is>
      </c>
      <c r="V5952" s="123">
        <f>IFERROR(VALUE(TRIM(T5952)),S5952*F5952)</f>
        <v/>
      </c>
      <c r="W5952" s="58">
        <f>IF(F5952&lt;=12,"0-12 mo",IF(F5952&lt;=24,"13-24 mo",IF(F5952&lt;=48,"25-48 mo","49+ mo")))</f>
        <v/>
      </c>
      <c r="X5952" s="58">
        <f>IF(S5952&lt;=35.5,"Q1 Low",IF(S5952&lt;=70.35,"Q2 Mid-Low",IF(S5952&lt;=89.85,"Q3 Mid-High","Q4 High")))</f>
        <v/>
      </c>
      <c r="Y5952" s="58">
        <f>IF(U5952="Yes",1,0)</f>
        <v/>
      </c>
      <c r="Z5952" s="58">
        <f>IF(P5952="Month-to-month",1,0)+IF(M5952="No",1,0)+IF(J5952="No",1,0)+IF(I5952="Fiber optic",1,0)+IF(Q5952="Yes",1,0)</f>
        <v/>
      </c>
    </row>
    <row r="5953" ht="15" customHeight="1" s="59">
      <c r="A5953" s="58" t="inlineStr">
        <is>
          <t>5816-QVHRX</t>
        </is>
      </c>
      <c r="B5953" s="58" t="inlineStr">
        <is>
          <t>Female</t>
        </is>
      </c>
      <c r="C5953" s="58" t="n">
        <v>0</v>
      </c>
      <c r="D5953" s="58" t="inlineStr">
        <is>
          <t>No</t>
        </is>
      </c>
      <c r="E5953" s="58" t="inlineStr">
        <is>
          <t>No</t>
        </is>
      </c>
      <c r="F5953" s="58" t="n">
        <v>37</v>
      </c>
      <c r="G5953" s="58" t="inlineStr">
        <is>
          <t>Yes</t>
        </is>
      </c>
      <c r="H5953" s="58" t="inlineStr">
        <is>
          <t>Yes</t>
        </is>
      </c>
      <c r="I5953" s="58" t="inlineStr">
        <is>
          <t>Fiber optic</t>
        </is>
      </c>
      <c r="J5953" s="58" t="inlineStr">
        <is>
          <t>No</t>
        </is>
      </c>
      <c r="K5953" s="58" t="inlineStr">
        <is>
          <t>No</t>
        </is>
      </c>
      <c r="L5953" s="58" t="inlineStr">
        <is>
          <t>No</t>
        </is>
      </c>
      <c r="M5953" s="58" t="inlineStr">
        <is>
          <t>Yes</t>
        </is>
      </c>
      <c r="N5953" s="58" t="inlineStr">
        <is>
          <t>Yes</t>
        </is>
      </c>
      <c r="O5953" s="58" t="inlineStr">
        <is>
          <t>Yes</t>
        </is>
      </c>
      <c r="P5953" s="58" t="inlineStr">
        <is>
          <t>Month-to-month</t>
        </is>
      </c>
      <c r="Q5953" s="58" t="inlineStr">
        <is>
          <t>No</t>
        </is>
      </c>
      <c r="R5953" s="58" t="inlineStr">
        <is>
          <t>Credit card (automatic)</t>
        </is>
      </c>
      <c r="S5953" s="123" t="n">
        <v>100.3</v>
      </c>
      <c r="T5953" s="58" t="inlineStr">
        <is>
          <t>3541.4</t>
        </is>
      </c>
      <c r="U5953" s="58" t="inlineStr">
        <is>
          <t>No</t>
        </is>
      </c>
      <c r="V5953" s="123">
        <f>IFERROR(VALUE(TRIM(T5953)),S5953*F5953)</f>
        <v/>
      </c>
      <c r="W5953" s="58">
        <f>IF(F5953&lt;=12,"0-12 mo",IF(F5953&lt;=24,"13-24 mo",IF(F5953&lt;=48,"25-48 mo","49+ mo")))</f>
        <v/>
      </c>
      <c r="X5953" s="58">
        <f>IF(S5953&lt;=35.5,"Q1 Low",IF(S5953&lt;=70.35,"Q2 Mid-Low",IF(S5953&lt;=89.85,"Q3 Mid-High","Q4 High")))</f>
        <v/>
      </c>
      <c r="Y5953" s="58">
        <f>IF(U5953="Yes",1,0)</f>
        <v/>
      </c>
      <c r="Z5953" s="58">
        <f>IF(P5953="Month-to-month",1,0)+IF(M5953="No",1,0)+IF(J5953="No",1,0)+IF(I5953="Fiber optic",1,0)+IF(Q5953="Yes",1,0)</f>
        <v/>
      </c>
    </row>
    <row r="5954" ht="15" customHeight="1" s="59">
      <c r="A5954" s="58" t="inlineStr">
        <is>
          <t>4430-YHXGG</t>
        </is>
      </c>
      <c r="B5954" s="58" t="inlineStr">
        <is>
          <t>Female</t>
        </is>
      </c>
      <c r="C5954" s="58" t="n">
        <v>0</v>
      </c>
      <c r="D5954" s="58" t="inlineStr">
        <is>
          <t>No</t>
        </is>
      </c>
      <c r="E5954" s="58" t="inlineStr">
        <is>
          <t>Yes</t>
        </is>
      </c>
      <c r="F5954" s="58" t="n">
        <v>4</v>
      </c>
      <c r="G5954" s="58" t="inlineStr">
        <is>
          <t>Yes</t>
        </is>
      </c>
      <c r="H5954" s="58" t="inlineStr">
        <is>
          <t>Yes</t>
        </is>
      </c>
      <c r="I5954" s="58" t="inlineStr">
        <is>
          <t>No</t>
        </is>
      </c>
      <c r="J5954" s="58" t="inlineStr">
        <is>
          <t>No internet service</t>
        </is>
      </c>
      <c r="K5954" s="58" t="inlineStr">
        <is>
          <t>No internet service</t>
        </is>
      </c>
      <c r="L5954" s="58" t="inlineStr">
        <is>
          <t>No internet service</t>
        </is>
      </c>
      <c r="M5954" s="58" t="inlineStr">
        <is>
          <t>No internet service</t>
        </is>
      </c>
      <c r="N5954" s="58" t="inlineStr">
        <is>
          <t>No internet service</t>
        </is>
      </c>
      <c r="O5954" s="58" t="inlineStr">
        <is>
          <t>No internet service</t>
        </is>
      </c>
      <c r="P5954" s="58" t="inlineStr">
        <is>
          <t>Month-to-month</t>
        </is>
      </c>
      <c r="Q5954" s="58" t="inlineStr">
        <is>
          <t>Yes</t>
        </is>
      </c>
      <c r="R5954" s="58" t="inlineStr">
        <is>
          <t>Mailed check</t>
        </is>
      </c>
      <c r="S5954" s="123" t="n">
        <v>25.45</v>
      </c>
      <c r="T5954" s="58" t="inlineStr">
        <is>
          <t>84.2</t>
        </is>
      </c>
      <c r="U5954" s="58" t="inlineStr">
        <is>
          <t>No</t>
        </is>
      </c>
      <c r="V5954" s="123">
        <f>IFERROR(VALUE(TRIM(T5954)),S5954*F5954)</f>
        <v/>
      </c>
      <c r="W5954" s="58">
        <f>IF(F5954&lt;=12,"0-12 mo",IF(F5954&lt;=24,"13-24 mo",IF(F5954&lt;=48,"25-48 mo","49+ mo")))</f>
        <v/>
      </c>
      <c r="X5954" s="58">
        <f>IF(S5954&lt;=35.5,"Q1 Low",IF(S5954&lt;=70.35,"Q2 Mid-Low",IF(S5954&lt;=89.85,"Q3 Mid-High","Q4 High")))</f>
        <v/>
      </c>
      <c r="Y5954" s="58">
        <f>IF(U5954="Yes",1,0)</f>
        <v/>
      </c>
      <c r="Z5954" s="58">
        <f>IF(P5954="Month-to-month",1,0)+IF(M5954="No",1,0)+IF(J5954="No",1,0)+IF(I5954="Fiber optic",1,0)+IF(Q5954="Yes",1,0)</f>
        <v/>
      </c>
    </row>
    <row r="5955" ht="15" customHeight="1" s="59">
      <c r="A5955" s="58" t="inlineStr">
        <is>
          <t>6888-SBYAI</t>
        </is>
      </c>
      <c r="B5955" s="58" t="inlineStr">
        <is>
          <t>Male</t>
        </is>
      </c>
      <c r="C5955" s="58" t="n">
        <v>0</v>
      </c>
      <c r="D5955" s="58" t="inlineStr">
        <is>
          <t>No</t>
        </is>
      </c>
      <c r="E5955" s="58" t="inlineStr">
        <is>
          <t>No</t>
        </is>
      </c>
      <c r="F5955" s="58" t="n">
        <v>1</v>
      </c>
      <c r="G5955" s="58" t="inlineStr">
        <is>
          <t>Yes</t>
        </is>
      </c>
      <c r="H5955" s="58" t="inlineStr">
        <is>
          <t>No</t>
        </is>
      </c>
      <c r="I5955" s="58" t="inlineStr">
        <is>
          <t>DSL</t>
        </is>
      </c>
      <c r="J5955" s="58" t="inlineStr">
        <is>
          <t>Yes</t>
        </is>
      </c>
      <c r="K5955" s="58" t="inlineStr">
        <is>
          <t>No</t>
        </is>
      </c>
      <c r="L5955" s="58" t="inlineStr">
        <is>
          <t>No</t>
        </is>
      </c>
      <c r="M5955" s="58" t="inlineStr">
        <is>
          <t>No</t>
        </is>
      </c>
      <c r="N5955" s="58" t="inlineStr">
        <is>
          <t>No</t>
        </is>
      </c>
      <c r="O5955" s="58" t="inlineStr">
        <is>
          <t>No</t>
        </is>
      </c>
      <c r="P5955" s="58" t="inlineStr">
        <is>
          <t>Month-to-month</t>
        </is>
      </c>
      <c r="Q5955" s="58" t="inlineStr">
        <is>
          <t>Yes</t>
        </is>
      </c>
      <c r="R5955" s="58" t="inlineStr">
        <is>
          <t>Mailed check</t>
        </is>
      </c>
      <c r="S5955" s="123" t="n">
        <v>50.7</v>
      </c>
      <c r="T5955" s="58" t="inlineStr">
        <is>
          <t>50.7</t>
        </is>
      </c>
      <c r="U5955" s="58" t="inlineStr">
        <is>
          <t>No</t>
        </is>
      </c>
      <c r="V5955" s="123">
        <f>IFERROR(VALUE(TRIM(T5955)),S5955*F5955)</f>
        <v/>
      </c>
      <c r="W5955" s="58">
        <f>IF(F5955&lt;=12,"0-12 mo",IF(F5955&lt;=24,"13-24 mo",IF(F5955&lt;=48,"25-48 mo","49+ mo")))</f>
        <v/>
      </c>
      <c r="X5955" s="58">
        <f>IF(S5955&lt;=35.5,"Q1 Low",IF(S5955&lt;=70.35,"Q2 Mid-Low",IF(S5955&lt;=89.85,"Q3 Mid-High","Q4 High")))</f>
        <v/>
      </c>
      <c r="Y5955" s="58">
        <f>IF(U5955="Yes",1,0)</f>
        <v/>
      </c>
      <c r="Z5955" s="58">
        <f>IF(P5955="Month-to-month",1,0)+IF(M5955="No",1,0)+IF(J5955="No",1,0)+IF(I5955="Fiber optic",1,0)+IF(Q5955="Yes",1,0)</f>
        <v/>
      </c>
    </row>
    <row r="5956" ht="15" customHeight="1" s="59">
      <c r="A5956" s="58" t="inlineStr">
        <is>
          <t>7395-XWZOY</t>
        </is>
      </c>
      <c r="B5956" s="58" t="inlineStr">
        <is>
          <t>Male</t>
        </is>
      </c>
      <c r="C5956" s="58" t="n">
        <v>0</v>
      </c>
      <c r="D5956" s="58" t="inlineStr">
        <is>
          <t>No</t>
        </is>
      </c>
      <c r="E5956" s="58" t="inlineStr">
        <is>
          <t>No</t>
        </is>
      </c>
      <c r="F5956" s="58" t="n">
        <v>20</v>
      </c>
      <c r="G5956" s="58" t="inlineStr">
        <is>
          <t>No</t>
        </is>
      </c>
      <c r="H5956" s="58" t="inlineStr">
        <is>
          <t>No phone service</t>
        </is>
      </c>
      <c r="I5956" s="58" t="inlineStr">
        <is>
          <t>DSL</t>
        </is>
      </c>
      <c r="J5956" s="58" t="inlineStr">
        <is>
          <t>Yes</t>
        </is>
      </c>
      <c r="K5956" s="58" t="inlineStr">
        <is>
          <t>Yes</t>
        </is>
      </c>
      <c r="L5956" s="58" t="inlineStr">
        <is>
          <t>Yes</t>
        </is>
      </c>
      <c r="M5956" s="58" t="inlineStr">
        <is>
          <t>Yes</t>
        </is>
      </c>
      <c r="N5956" s="58" t="inlineStr">
        <is>
          <t>Yes</t>
        </is>
      </c>
      <c r="O5956" s="58" t="inlineStr">
        <is>
          <t>No</t>
        </is>
      </c>
      <c r="P5956" s="58" t="inlineStr">
        <is>
          <t>Month-to-month</t>
        </is>
      </c>
      <c r="Q5956" s="58" t="inlineStr">
        <is>
          <t>Yes</t>
        </is>
      </c>
      <c r="R5956" s="58" t="inlineStr">
        <is>
          <t>Credit card (automatic)</t>
        </is>
      </c>
      <c r="S5956" s="123" t="n">
        <v>55</v>
      </c>
      <c r="T5956" s="58" t="inlineStr">
        <is>
          <t>1165.55</t>
        </is>
      </c>
      <c r="U5956" s="58" t="inlineStr">
        <is>
          <t>No</t>
        </is>
      </c>
      <c r="V5956" s="123">
        <f>IFERROR(VALUE(TRIM(T5956)),S5956*F5956)</f>
        <v/>
      </c>
      <c r="W5956" s="58">
        <f>IF(F5956&lt;=12,"0-12 mo",IF(F5956&lt;=24,"13-24 mo",IF(F5956&lt;=48,"25-48 mo","49+ mo")))</f>
        <v/>
      </c>
      <c r="X5956" s="58">
        <f>IF(S5956&lt;=35.5,"Q1 Low",IF(S5956&lt;=70.35,"Q2 Mid-Low",IF(S5956&lt;=89.85,"Q3 Mid-High","Q4 High")))</f>
        <v/>
      </c>
      <c r="Y5956" s="58">
        <f>IF(U5956="Yes",1,0)</f>
        <v/>
      </c>
      <c r="Z5956" s="58">
        <f>IF(P5956="Month-to-month",1,0)+IF(M5956="No",1,0)+IF(J5956="No",1,0)+IF(I5956="Fiber optic",1,0)+IF(Q5956="Yes",1,0)</f>
        <v/>
      </c>
    </row>
    <row r="5957" ht="15" customHeight="1" s="59">
      <c r="A5957" s="58" t="inlineStr">
        <is>
          <t>7169-YWAMK</t>
        </is>
      </c>
      <c r="B5957" s="58" t="inlineStr">
        <is>
          <t>Male</t>
        </is>
      </c>
      <c r="C5957" s="58" t="n">
        <v>0</v>
      </c>
      <c r="D5957" s="58" t="inlineStr">
        <is>
          <t>Yes</t>
        </is>
      </c>
      <c r="E5957" s="58" t="inlineStr">
        <is>
          <t>Yes</t>
        </is>
      </c>
      <c r="F5957" s="58" t="n">
        <v>72</v>
      </c>
      <c r="G5957" s="58" t="inlineStr">
        <is>
          <t>Yes</t>
        </is>
      </c>
      <c r="H5957" s="58" t="inlineStr">
        <is>
          <t>No</t>
        </is>
      </c>
      <c r="I5957" s="58" t="inlineStr">
        <is>
          <t>DSL</t>
        </is>
      </c>
      <c r="J5957" s="58" t="inlineStr">
        <is>
          <t>Yes</t>
        </is>
      </c>
      <c r="K5957" s="58" t="inlineStr">
        <is>
          <t>Yes</t>
        </is>
      </c>
      <c r="L5957" s="58" t="inlineStr">
        <is>
          <t>No</t>
        </is>
      </c>
      <c r="M5957" s="58" t="inlineStr">
        <is>
          <t>Yes</t>
        </is>
      </c>
      <c r="N5957" s="58" t="inlineStr">
        <is>
          <t>Yes</t>
        </is>
      </c>
      <c r="O5957" s="58" t="inlineStr">
        <is>
          <t>No</t>
        </is>
      </c>
      <c r="P5957" s="58" t="inlineStr">
        <is>
          <t>Two year</t>
        </is>
      </c>
      <c r="Q5957" s="58" t="inlineStr">
        <is>
          <t>No</t>
        </is>
      </c>
      <c r="R5957" s="58" t="inlineStr">
        <is>
          <t>Bank transfer (automatic)</t>
        </is>
      </c>
      <c r="S5957" s="123" t="n">
        <v>68.40000000000001</v>
      </c>
      <c r="T5957" s="58" t="inlineStr">
        <is>
          <t>4855.35</t>
        </is>
      </c>
      <c r="U5957" s="58" t="inlineStr">
        <is>
          <t>No</t>
        </is>
      </c>
      <c r="V5957" s="123">
        <f>IFERROR(VALUE(TRIM(T5957)),S5957*F5957)</f>
        <v/>
      </c>
      <c r="W5957" s="58">
        <f>IF(F5957&lt;=12,"0-12 mo",IF(F5957&lt;=24,"13-24 mo",IF(F5957&lt;=48,"25-48 mo","49+ mo")))</f>
        <v/>
      </c>
      <c r="X5957" s="58">
        <f>IF(S5957&lt;=35.5,"Q1 Low",IF(S5957&lt;=70.35,"Q2 Mid-Low",IF(S5957&lt;=89.85,"Q3 Mid-High","Q4 High")))</f>
        <v/>
      </c>
      <c r="Y5957" s="58">
        <f>IF(U5957="Yes",1,0)</f>
        <v/>
      </c>
      <c r="Z5957" s="58">
        <f>IF(P5957="Month-to-month",1,0)+IF(M5957="No",1,0)+IF(J5957="No",1,0)+IF(I5957="Fiber optic",1,0)+IF(Q5957="Yes",1,0)</f>
        <v/>
      </c>
    </row>
    <row r="5958" ht="15" customHeight="1" s="59">
      <c r="A5958" s="58" t="inlineStr">
        <is>
          <t>3640-PHQXK</t>
        </is>
      </c>
      <c r="B5958" s="58" t="inlineStr">
        <is>
          <t>Female</t>
        </is>
      </c>
      <c r="C5958" s="58" t="n">
        <v>0</v>
      </c>
      <c r="D5958" s="58" t="inlineStr">
        <is>
          <t>No</t>
        </is>
      </c>
      <c r="E5958" s="58" t="inlineStr">
        <is>
          <t>No</t>
        </is>
      </c>
      <c r="F5958" s="58" t="n">
        <v>31</v>
      </c>
      <c r="G5958" s="58" t="inlineStr">
        <is>
          <t>Yes</t>
        </is>
      </c>
      <c r="H5958" s="58" t="inlineStr">
        <is>
          <t>Yes</t>
        </is>
      </c>
      <c r="I5958" s="58" t="inlineStr">
        <is>
          <t>Fiber optic</t>
        </is>
      </c>
      <c r="J5958" s="58" t="inlineStr">
        <is>
          <t>No</t>
        </is>
      </c>
      <c r="K5958" s="58" t="inlineStr">
        <is>
          <t>No</t>
        </is>
      </c>
      <c r="L5958" s="58" t="inlineStr">
        <is>
          <t>Yes</t>
        </is>
      </c>
      <c r="M5958" s="58" t="inlineStr">
        <is>
          <t>No</t>
        </is>
      </c>
      <c r="N5958" s="58" t="inlineStr">
        <is>
          <t>No</t>
        </is>
      </c>
      <c r="O5958" s="58" t="inlineStr">
        <is>
          <t>Yes</t>
        </is>
      </c>
      <c r="P5958" s="58" t="inlineStr">
        <is>
          <t>Month-to-month</t>
        </is>
      </c>
      <c r="Q5958" s="58" t="inlineStr">
        <is>
          <t>Yes</t>
        </is>
      </c>
      <c r="R5958" s="58" t="inlineStr">
        <is>
          <t>Electronic check</t>
        </is>
      </c>
      <c r="S5958" s="123" t="n">
        <v>89.90000000000001</v>
      </c>
      <c r="T5958" s="58" t="inlineStr">
        <is>
          <t>2806.9</t>
        </is>
      </c>
      <c r="U5958" s="58" t="inlineStr">
        <is>
          <t>Yes</t>
        </is>
      </c>
      <c r="V5958" s="123">
        <f>IFERROR(VALUE(TRIM(T5958)),S5958*F5958)</f>
        <v/>
      </c>
      <c r="W5958" s="58">
        <f>IF(F5958&lt;=12,"0-12 mo",IF(F5958&lt;=24,"13-24 mo",IF(F5958&lt;=48,"25-48 mo","49+ mo")))</f>
        <v/>
      </c>
      <c r="X5958" s="58">
        <f>IF(S5958&lt;=35.5,"Q1 Low",IF(S5958&lt;=70.35,"Q2 Mid-Low",IF(S5958&lt;=89.85,"Q3 Mid-High","Q4 High")))</f>
        <v/>
      </c>
      <c r="Y5958" s="58">
        <f>IF(U5958="Yes",1,0)</f>
        <v/>
      </c>
      <c r="Z5958" s="58">
        <f>IF(P5958="Month-to-month",1,0)+IF(M5958="No",1,0)+IF(J5958="No",1,0)+IF(I5958="Fiber optic",1,0)+IF(Q5958="Yes",1,0)</f>
        <v/>
      </c>
    </row>
    <row r="5959" ht="15" customHeight="1" s="59">
      <c r="A5959" s="58" t="inlineStr">
        <is>
          <t>6877-LGWXO</t>
        </is>
      </c>
      <c r="B5959" s="58" t="inlineStr">
        <is>
          <t>Male</t>
        </is>
      </c>
      <c r="C5959" s="58" t="n">
        <v>1</v>
      </c>
      <c r="D5959" s="58" t="inlineStr">
        <is>
          <t>Yes</t>
        </is>
      </c>
      <c r="E5959" s="58" t="inlineStr">
        <is>
          <t>No</t>
        </is>
      </c>
      <c r="F5959" s="58" t="n">
        <v>18</v>
      </c>
      <c r="G5959" s="58" t="inlineStr">
        <is>
          <t>Yes</t>
        </is>
      </c>
      <c r="H5959" s="58" t="inlineStr">
        <is>
          <t>No</t>
        </is>
      </c>
      <c r="I5959" s="58" t="inlineStr">
        <is>
          <t>Fiber optic</t>
        </is>
      </c>
      <c r="J5959" s="58" t="inlineStr">
        <is>
          <t>No</t>
        </is>
      </c>
      <c r="K5959" s="58" t="inlineStr">
        <is>
          <t>No</t>
        </is>
      </c>
      <c r="L5959" s="58" t="inlineStr">
        <is>
          <t>No</t>
        </is>
      </c>
      <c r="M5959" s="58" t="inlineStr">
        <is>
          <t>No</t>
        </is>
      </c>
      <c r="N5959" s="58" t="inlineStr">
        <is>
          <t>No</t>
        </is>
      </c>
      <c r="O5959" s="58" t="inlineStr">
        <is>
          <t>Yes</t>
        </is>
      </c>
      <c r="P5959" s="58" t="inlineStr">
        <is>
          <t>Month-to-month</t>
        </is>
      </c>
      <c r="Q5959" s="58" t="inlineStr">
        <is>
          <t>No</t>
        </is>
      </c>
      <c r="R5959" s="58" t="inlineStr">
        <is>
          <t>Electronic check</t>
        </is>
      </c>
      <c r="S5959" s="123" t="n">
        <v>78.55</v>
      </c>
      <c r="T5959" s="58" t="inlineStr">
        <is>
          <t>1422.65</t>
        </is>
      </c>
      <c r="U5959" s="58" t="inlineStr">
        <is>
          <t>Yes</t>
        </is>
      </c>
      <c r="V5959" s="123">
        <f>IFERROR(VALUE(TRIM(T5959)),S5959*F5959)</f>
        <v/>
      </c>
      <c r="W5959" s="58">
        <f>IF(F5959&lt;=12,"0-12 mo",IF(F5959&lt;=24,"13-24 mo",IF(F5959&lt;=48,"25-48 mo","49+ mo")))</f>
        <v/>
      </c>
      <c r="X5959" s="58">
        <f>IF(S5959&lt;=35.5,"Q1 Low",IF(S5959&lt;=70.35,"Q2 Mid-Low",IF(S5959&lt;=89.85,"Q3 Mid-High","Q4 High")))</f>
        <v/>
      </c>
      <c r="Y5959" s="58">
        <f>IF(U5959="Yes",1,0)</f>
        <v/>
      </c>
      <c r="Z5959" s="58">
        <f>IF(P5959="Month-to-month",1,0)+IF(M5959="No",1,0)+IF(J5959="No",1,0)+IF(I5959="Fiber optic",1,0)+IF(Q5959="Yes",1,0)</f>
        <v/>
      </c>
    </row>
    <row r="5960" ht="15" customHeight="1" s="59">
      <c r="A5960" s="58" t="inlineStr">
        <is>
          <t>6859-RKMZJ</t>
        </is>
      </c>
      <c r="B5960" s="58" t="inlineStr">
        <is>
          <t>Male</t>
        </is>
      </c>
      <c r="C5960" s="58" t="n">
        <v>0</v>
      </c>
      <c r="D5960" s="58" t="inlineStr">
        <is>
          <t>Yes</t>
        </is>
      </c>
      <c r="E5960" s="58" t="inlineStr">
        <is>
          <t>No</t>
        </is>
      </c>
      <c r="F5960" s="58" t="n">
        <v>11</v>
      </c>
      <c r="G5960" s="58" t="inlineStr">
        <is>
          <t>Yes</t>
        </is>
      </c>
      <c r="H5960" s="58" t="inlineStr">
        <is>
          <t>No</t>
        </is>
      </c>
      <c r="I5960" s="58" t="inlineStr">
        <is>
          <t>DSL</t>
        </is>
      </c>
      <c r="J5960" s="58" t="inlineStr">
        <is>
          <t>No</t>
        </is>
      </c>
      <c r="K5960" s="58" t="inlineStr">
        <is>
          <t>No</t>
        </is>
      </c>
      <c r="L5960" s="58" t="inlineStr">
        <is>
          <t>No</t>
        </is>
      </c>
      <c r="M5960" s="58" t="inlineStr">
        <is>
          <t>No</t>
        </is>
      </c>
      <c r="N5960" s="58" t="inlineStr">
        <is>
          <t>Yes</t>
        </is>
      </c>
      <c r="O5960" s="58" t="inlineStr">
        <is>
          <t>No</t>
        </is>
      </c>
      <c r="P5960" s="58" t="inlineStr">
        <is>
          <t>Month-to-month</t>
        </is>
      </c>
      <c r="Q5960" s="58" t="inlineStr">
        <is>
          <t>Yes</t>
        </is>
      </c>
      <c r="R5960" s="58" t="inlineStr">
        <is>
          <t>Bank transfer (automatic)</t>
        </is>
      </c>
      <c r="S5960" s="123" t="n">
        <v>55.05</v>
      </c>
      <c r="T5960" s="58" t="inlineStr">
        <is>
          <t>608.15</t>
        </is>
      </c>
      <c r="U5960" s="58" t="inlineStr">
        <is>
          <t>No</t>
        </is>
      </c>
      <c r="V5960" s="123">
        <f>IFERROR(VALUE(TRIM(T5960)),S5960*F5960)</f>
        <v/>
      </c>
      <c r="W5960" s="58">
        <f>IF(F5960&lt;=12,"0-12 mo",IF(F5960&lt;=24,"13-24 mo",IF(F5960&lt;=48,"25-48 mo","49+ mo")))</f>
        <v/>
      </c>
      <c r="X5960" s="58">
        <f>IF(S5960&lt;=35.5,"Q1 Low",IF(S5960&lt;=70.35,"Q2 Mid-Low",IF(S5960&lt;=89.85,"Q3 Mid-High","Q4 High")))</f>
        <v/>
      </c>
      <c r="Y5960" s="58">
        <f>IF(U5960="Yes",1,0)</f>
        <v/>
      </c>
      <c r="Z5960" s="58">
        <f>IF(P5960="Month-to-month",1,0)+IF(M5960="No",1,0)+IF(J5960="No",1,0)+IF(I5960="Fiber optic",1,0)+IF(Q5960="Yes",1,0)</f>
        <v/>
      </c>
    </row>
    <row r="5961" ht="15" customHeight="1" s="59">
      <c r="A5961" s="58" t="inlineStr">
        <is>
          <t>2729-VNVAP</t>
        </is>
      </c>
      <c r="B5961" s="58" t="inlineStr">
        <is>
          <t>Female</t>
        </is>
      </c>
      <c r="C5961" s="58" t="n">
        <v>0</v>
      </c>
      <c r="D5961" s="58" t="inlineStr">
        <is>
          <t>Yes</t>
        </is>
      </c>
      <c r="E5961" s="58" t="inlineStr">
        <is>
          <t>Yes</t>
        </is>
      </c>
      <c r="F5961" s="58" t="n">
        <v>33</v>
      </c>
      <c r="G5961" s="58" t="inlineStr">
        <is>
          <t>Yes</t>
        </is>
      </c>
      <c r="H5961" s="58" t="inlineStr">
        <is>
          <t>No</t>
        </is>
      </c>
      <c r="I5961" s="58" t="inlineStr">
        <is>
          <t>No</t>
        </is>
      </c>
      <c r="J5961" s="58" t="inlineStr">
        <is>
          <t>No internet service</t>
        </is>
      </c>
      <c r="K5961" s="58" t="inlineStr">
        <is>
          <t>No internet service</t>
        </is>
      </c>
      <c r="L5961" s="58" t="inlineStr">
        <is>
          <t>No internet service</t>
        </is>
      </c>
      <c r="M5961" s="58" t="inlineStr">
        <is>
          <t>No internet service</t>
        </is>
      </c>
      <c r="N5961" s="58" t="inlineStr">
        <is>
          <t>No internet service</t>
        </is>
      </c>
      <c r="O5961" s="58" t="inlineStr">
        <is>
          <t>No internet service</t>
        </is>
      </c>
      <c r="P5961" s="58" t="inlineStr">
        <is>
          <t>Two year</t>
        </is>
      </c>
      <c r="Q5961" s="58" t="inlineStr">
        <is>
          <t>No</t>
        </is>
      </c>
      <c r="R5961" s="58" t="inlineStr">
        <is>
          <t>Credit card (automatic)</t>
        </is>
      </c>
      <c r="S5961" s="123" t="n">
        <v>19.8</v>
      </c>
      <c r="T5961" s="58" t="inlineStr">
        <is>
          <t>641.35</t>
        </is>
      </c>
      <c r="U5961" s="58" t="inlineStr">
        <is>
          <t>No</t>
        </is>
      </c>
      <c r="V5961" s="123">
        <f>IFERROR(VALUE(TRIM(T5961)),S5961*F5961)</f>
        <v/>
      </c>
      <c r="W5961" s="58">
        <f>IF(F5961&lt;=12,"0-12 mo",IF(F5961&lt;=24,"13-24 mo",IF(F5961&lt;=48,"25-48 mo","49+ mo")))</f>
        <v/>
      </c>
      <c r="X5961" s="58">
        <f>IF(S5961&lt;=35.5,"Q1 Low",IF(S5961&lt;=70.35,"Q2 Mid-Low",IF(S5961&lt;=89.85,"Q3 Mid-High","Q4 High")))</f>
        <v/>
      </c>
      <c r="Y5961" s="58">
        <f>IF(U5961="Yes",1,0)</f>
        <v/>
      </c>
      <c r="Z5961" s="58">
        <f>IF(P5961="Month-to-month",1,0)+IF(M5961="No",1,0)+IF(J5961="No",1,0)+IF(I5961="Fiber optic",1,0)+IF(Q5961="Yes",1,0)</f>
        <v/>
      </c>
    </row>
    <row r="5962" ht="15" customHeight="1" s="59">
      <c r="A5962" s="58" t="inlineStr">
        <is>
          <t>2957-JIRMN</t>
        </is>
      </c>
      <c r="B5962" s="58" t="inlineStr">
        <is>
          <t>Female</t>
        </is>
      </c>
      <c r="C5962" s="58" t="n">
        <v>1</v>
      </c>
      <c r="D5962" s="58" t="inlineStr">
        <is>
          <t>No</t>
        </is>
      </c>
      <c r="E5962" s="58" t="inlineStr">
        <is>
          <t>No</t>
        </is>
      </c>
      <c r="F5962" s="58" t="n">
        <v>62</v>
      </c>
      <c r="G5962" s="58" t="inlineStr">
        <is>
          <t>Yes</t>
        </is>
      </c>
      <c r="H5962" s="58" t="inlineStr">
        <is>
          <t>Yes</t>
        </is>
      </c>
      <c r="I5962" s="58" t="inlineStr">
        <is>
          <t>Fiber optic</t>
        </is>
      </c>
      <c r="J5962" s="58" t="inlineStr">
        <is>
          <t>No</t>
        </is>
      </c>
      <c r="K5962" s="58" t="inlineStr">
        <is>
          <t>No</t>
        </is>
      </c>
      <c r="L5962" s="58" t="inlineStr">
        <is>
          <t>No</t>
        </is>
      </c>
      <c r="M5962" s="58" t="inlineStr">
        <is>
          <t>No</t>
        </is>
      </c>
      <c r="N5962" s="58" t="inlineStr">
        <is>
          <t>Yes</t>
        </is>
      </c>
      <c r="O5962" s="58" t="inlineStr">
        <is>
          <t>No</t>
        </is>
      </c>
      <c r="P5962" s="58" t="inlineStr">
        <is>
          <t>One year</t>
        </is>
      </c>
      <c r="Q5962" s="58" t="inlineStr">
        <is>
          <t>No</t>
        </is>
      </c>
      <c r="R5962" s="58" t="inlineStr">
        <is>
          <t>Electronic check</t>
        </is>
      </c>
      <c r="S5962" s="123" t="n">
        <v>84.45</v>
      </c>
      <c r="T5962" s="58" t="inlineStr">
        <is>
          <t>4959.15</t>
        </is>
      </c>
      <c r="U5962" s="58" t="inlineStr">
        <is>
          <t>No</t>
        </is>
      </c>
      <c r="V5962" s="123">
        <f>IFERROR(VALUE(TRIM(T5962)),S5962*F5962)</f>
        <v/>
      </c>
      <c r="W5962" s="58">
        <f>IF(F5962&lt;=12,"0-12 mo",IF(F5962&lt;=24,"13-24 mo",IF(F5962&lt;=48,"25-48 mo","49+ mo")))</f>
        <v/>
      </c>
      <c r="X5962" s="58">
        <f>IF(S5962&lt;=35.5,"Q1 Low",IF(S5962&lt;=70.35,"Q2 Mid-Low",IF(S5962&lt;=89.85,"Q3 Mid-High","Q4 High")))</f>
        <v/>
      </c>
      <c r="Y5962" s="58">
        <f>IF(U5962="Yes",1,0)</f>
        <v/>
      </c>
      <c r="Z5962" s="58">
        <f>IF(P5962="Month-to-month",1,0)+IF(M5962="No",1,0)+IF(J5962="No",1,0)+IF(I5962="Fiber optic",1,0)+IF(Q5962="Yes",1,0)</f>
        <v/>
      </c>
    </row>
    <row r="5963" ht="15" customHeight="1" s="59">
      <c r="A5963" s="58" t="inlineStr">
        <is>
          <t>2049-BAFNW</t>
        </is>
      </c>
      <c r="B5963" s="58" t="inlineStr">
        <is>
          <t>Female</t>
        </is>
      </c>
      <c r="C5963" s="58" t="n">
        <v>0</v>
      </c>
      <c r="D5963" s="58" t="inlineStr">
        <is>
          <t>No</t>
        </is>
      </c>
      <c r="E5963" s="58" t="inlineStr">
        <is>
          <t>No</t>
        </is>
      </c>
      <c r="F5963" s="58" t="n">
        <v>1</v>
      </c>
      <c r="G5963" s="58" t="inlineStr">
        <is>
          <t>No</t>
        </is>
      </c>
      <c r="H5963" s="58" t="inlineStr">
        <is>
          <t>No phone service</t>
        </is>
      </c>
      <c r="I5963" s="58" t="inlineStr">
        <is>
          <t>DSL</t>
        </is>
      </c>
      <c r="J5963" s="58" t="inlineStr">
        <is>
          <t>No</t>
        </is>
      </c>
      <c r="K5963" s="58" t="inlineStr">
        <is>
          <t>No</t>
        </is>
      </c>
      <c r="L5963" s="58" t="inlineStr">
        <is>
          <t>Yes</t>
        </is>
      </c>
      <c r="M5963" s="58" t="inlineStr">
        <is>
          <t>Yes</t>
        </is>
      </c>
      <c r="N5963" s="58" t="inlineStr">
        <is>
          <t>No</t>
        </is>
      </c>
      <c r="O5963" s="58" t="inlineStr">
        <is>
          <t>No</t>
        </is>
      </c>
      <c r="P5963" s="58" t="inlineStr">
        <is>
          <t>Month-to-month</t>
        </is>
      </c>
      <c r="Q5963" s="58" t="inlineStr">
        <is>
          <t>No</t>
        </is>
      </c>
      <c r="R5963" s="58" t="inlineStr">
        <is>
          <t>Mailed check</t>
        </is>
      </c>
      <c r="S5963" s="123" t="n">
        <v>35.9</v>
      </c>
      <c r="T5963" s="58" t="inlineStr">
        <is>
          <t>35.9</t>
        </is>
      </c>
      <c r="U5963" s="58" t="inlineStr">
        <is>
          <t>No</t>
        </is>
      </c>
      <c r="V5963" s="123">
        <f>IFERROR(VALUE(TRIM(T5963)),S5963*F5963)</f>
        <v/>
      </c>
      <c r="W5963" s="58">
        <f>IF(F5963&lt;=12,"0-12 mo",IF(F5963&lt;=24,"13-24 mo",IF(F5963&lt;=48,"25-48 mo","49+ mo")))</f>
        <v/>
      </c>
      <c r="X5963" s="58">
        <f>IF(S5963&lt;=35.5,"Q1 Low",IF(S5963&lt;=70.35,"Q2 Mid-Low",IF(S5963&lt;=89.85,"Q3 Mid-High","Q4 High")))</f>
        <v/>
      </c>
      <c r="Y5963" s="58">
        <f>IF(U5963="Yes",1,0)</f>
        <v/>
      </c>
      <c r="Z5963" s="58">
        <f>IF(P5963="Month-to-month",1,0)+IF(M5963="No",1,0)+IF(J5963="No",1,0)+IF(I5963="Fiber optic",1,0)+IF(Q5963="Yes",1,0)</f>
        <v/>
      </c>
    </row>
    <row r="5964" ht="15" customHeight="1" s="59">
      <c r="A5964" s="58" t="inlineStr">
        <is>
          <t>3842-QTGDL</t>
        </is>
      </c>
      <c r="B5964" s="58" t="inlineStr">
        <is>
          <t>Male</t>
        </is>
      </c>
      <c r="C5964" s="58" t="n">
        <v>0</v>
      </c>
      <c r="D5964" s="58" t="inlineStr">
        <is>
          <t>Yes</t>
        </is>
      </c>
      <c r="E5964" s="58" t="inlineStr">
        <is>
          <t>No</t>
        </is>
      </c>
      <c r="F5964" s="58" t="n">
        <v>16</v>
      </c>
      <c r="G5964" s="58" t="inlineStr">
        <is>
          <t>Yes</t>
        </is>
      </c>
      <c r="H5964" s="58" t="inlineStr">
        <is>
          <t>No</t>
        </is>
      </c>
      <c r="I5964" s="58" t="inlineStr">
        <is>
          <t>Fiber optic</t>
        </is>
      </c>
      <c r="J5964" s="58" t="inlineStr">
        <is>
          <t>Yes</t>
        </is>
      </c>
      <c r="K5964" s="58" t="inlineStr">
        <is>
          <t>Yes</t>
        </is>
      </c>
      <c r="L5964" s="58" t="inlineStr">
        <is>
          <t>No</t>
        </is>
      </c>
      <c r="M5964" s="58" t="inlineStr">
        <is>
          <t>No</t>
        </is>
      </c>
      <c r="N5964" s="58" t="inlineStr">
        <is>
          <t>No</t>
        </is>
      </c>
      <c r="O5964" s="58" t="inlineStr">
        <is>
          <t>No</t>
        </is>
      </c>
      <c r="P5964" s="58" t="inlineStr">
        <is>
          <t>Month-to-month</t>
        </is>
      </c>
      <c r="Q5964" s="58" t="inlineStr">
        <is>
          <t>No</t>
        </is>
      </c>
      <c r="R5964" s="58" t="inlineStr">
        <is>
          <t>Bank transfer (automatic)</t>
        </is>
      </c>
      <c r="S5964" s="123" t="n">
        <v>80.75</v>
      </c>
      <c r="T5964" s="58" t="inlineStr">
        <is>
          <t>1321.3</t>
        </is>
      </c>
      <c r="U5964" s="58" t="inlineStr">
        <is>
          <t>No</t>
        </is>
      </c>
      <c r="V5964" s="123">
        <f>IFERROR(VALUE(TRIM(T5964)),S5964*F5964)</f>
        <v/>
      </c>
      <c r="W5964" s="58">
        <f>IF(F5964&lt;=12,"0-12 mo",IF(F5964&lt;=24,"13-24 mo",IF(F5964&lt;=48,"25-48 mo","49+ mo")))</f>
        <v/>
      </c>
      <c r="X5964" s="58">
        <f>IF(S5964&lt;=35.5,"Q1 Low",IF(S5964&lt;=70.35,"Q2 Mid-Low",IF(S5964&lt;=89.85,"Q3 Mid-High","Q4 High")))</f>
        <v/>
      </c>
      <c r="Y5964" s="58">
        <f>IF(U5964="Yes",1,0)</f>
        <v/>
      </c>
      <c r="Z5964" s="58">
        <f>IF(P5964="Month-to-month",1,0)+IF(M5964="No",1,0)+IF(J5964="No",1,0)+IF(I5964="Fiber optic",1,0)+IF(Q5964="Yes",1,0)</f>
        <v/>
      </c>
    </row>
    <row r="5965" ht="15" customHeight="1" s="59">
      <c r="A5965" s="58" t="inlineStr">
        <is>
          <t>7163-OCEQI</t>
        </is>
      </c>
      <c r="B5965" s="58" t="inlineStr">
        <is>
          <t>Male</t>
        </is>
      </c>
      <c r="C5965" s="58" t="n">
        <v>0</v>
      </c>
      <c r="D5965" s="58" t="inlineStr">
        <is>
          <t>Yes</t>
        </is>
      </c>
      <c r="E5965" s="58" t="inlineStr">
        <is>
          <t>Yes</t>
        </is>
      </c>
      <c r="F5965" s="58" t="n">
        <v>22</v>
      </c>
      <c r="G5965" s="58" t="inlineStr">
        <is>
          <t>Yes</t>
        </is>
      </c>
      <c r="H5965" s="58" t="inlineStr">
        <is>
          <t>Yes</t>
        </is>
      </c>
      <c r="I5965" s="58" t="inlineStr">
        <is>
          <t>DSL</t>
        </is>
      </c>
      <c r="J5965" s="58" t="inlineStr">
        <is>
          <t>No</t>
        </is>
      </c>
      <c r="K5965" s="58" t="inlineStr">
        <is>
          <t>No</t>
        </is>
      </c>
      <c r="L5965" s="58" t="inlineStr">
        <is>
          <t>Yes</t>
        </is>
      </c>
      <c r="M5965" s="58" t="inlineStr">
        <is>
          <t>Yes</t>
        </is>
      </c>
      <c r="N5965" s="58" t="inlineStr">
        <is>
          <t>Yes</t>
        </is>
      </c>
      <c r="O5965" s="58" t="inlineStr">
        <is>
          <t>Yes</t>
        </is>
      </c>
      <c r="P5965" s="58" t="inlineStr">
        <is>
          <t>One year</t>
        </is>
      </c>
      <c r="Q5965" s="58" t="inlineStr">
        <is>
          <t>Yes</t>
        </is>
      </c>
      <c r="R5965" s="58" t="inlineStr">
        <is>
          <t>Mailed check</t>
        </is>
      </c>
      <c r="S5965" s="123" t="n">
        <v>78.65000000000001</v>
      </c>
      <c r="T5965" s="58" t="inlineStr">
        <is>
          <t>1663.75</t>
        </is>
      </c>
      <c r="U5965" s="58" t="inlineStr">
        <is>
          <t>No</t>
        </is>
      </c>
      <c r="V5965" s="123">
        <f>IFERROR(VALUE(TRIM(T5965)),S5965*F5965)</f>
        <v/>
      </c>
      <c r="W5965" s="58">
        <f>IF(F5965&lt;=12,"0-12 mo",IF(F5965&lt;=24,"13-24 mo",IF(F5965&lt;=48,"25-48 mo","49+ mo")))</f>
        <v/>
      </c>
      <c r="X5965" s="58">
        <f>IF(S5965&lt;=35.5,"Q1 Low",IF(S5965&lt;=70.35,"Q2 Mid-Low",IF(S5965&lt;=89.85,"Q3 Mid-High","Q4 High")))</f>
        <v/>
      </c>
      <c r="Y5965" s="58">
        <f>IF(U5965="Yes",1,0)</f>
        <v/>
      </c>
      <c r="Z5965" s="58">
        <f>IF(P5965="Month-to-month",1,0)+IF(M5965="No",1,0)+IF(J5965="No",1,0)+IF(I5965="Fiber optic",1,0)+IF(Q5965="Yes",1,0)</f>
        <v/>
      </c>
    </row>
    <row r="5966" ht="15" customHeight="1" s="59">
      <c r="A5966" s="58" t="inlineStr">
        <is>
          <t>9782-LGXMC</t>
        </is>
      </c>
      <c r="B5966" s="58" t="inlineStr">
        <is>
          <t>Female</t>
        </is>
      </c>
      <c r="C5966" s="58" t="n">
        <v>0</v>
      </c>
      <c r="D5966" s="58" t="inlineStr">
        <is>
          <t>Yes</t>
        </is>
      </c>
      <c r="E5966" s="58" t="inlineStr">
        <is>
          <t>Yes</t>
        </is>
      </c>
      <c r="F5966" s="58" t="n">
        <v>49</v>
      </c>
      <c r="G5966" s="58" t="inlineStr">
        <is>
          <t>Yes</t>
        </is>
      </c>
      <c r="H5966" s="58" t="inlineStr">
        <is>
          <t>No</t>
        </is>
      </c>
      <c r="I5966" s="58" t="inlineStr">
        <is>
          <t>DSL</t>
        </is>
      </c>
      <c r="J5966" s="58" t="inlineStr">
        <is>
          <t>Yes</t>
        </is>
      </c>
      <c r="K5966" s="58" t="inlineStr">
        <is>
          <t>No</t>
        </is>
      </c>
      <c r="L5966" s="58" t="inlineStr">
        <is>
          <t>Yes</t>
        </is>
      </c>
      <c r="M5966" s="58" t="inlineStr">
        <is>
          <t>Yes</t>
        </is>
      </c>
      <c r="N5966" s="58" t="inlineStr">
        <is>
          <t>No</t>
        </is>
      </c>
      <c r="O5966" s="58" t="inlineStr">
        <is>
          <t>No</t>
        </is>
      </c>
      <c r="P5966" s="58" t="inlineStr">
        <is>
          <t>Month-to-month</t>
        </is>
      </c>
      <c r="Q5966" s="58" t="inlineStr">
        <is>
          <t>No</t>
        </is>
      </c>
      <c r="R5966" s="58" t="inlineStr">
        <is>
          <t>Bank transfer (automatic)</t>
        </is>
      </c>
      <c r="S5966" s="123" t="n">
        <v>61.75</v>
      </c>
      <c r="T5966" s="58" t="inlineStr">
        <is>
          <t>3024.15</t>
        </is>
      </c>
      <c r="U5966" s="58" t="inlineStr">
        <is>
          <t>No</t>
        </is>
      </c>
      <c r="V5966" s="123">
        <f>IFERROR(VALUE(TRIM(T5966)),S5966*F5966)</f>
        <v/>
      </c>
      <c r="W5966" s="58">
        <f>IF(F5966&lt;=12,"0-12 mo",IF(F5966&lt;=24,"13-24 mo",IF(F5966&lt;=48,"25-48 mo","49+ mo")))</f>
        <v/>
      </c>
      <c r="X5966" s="58">
        <f>IF(S5966&lt;=35.5,"Q1 Low",IF(S5966&lt;=70.35,"Q2 Mid-Low",IF(S5966&lt;=89.85,"Q3 Mid-High","Q4 High")))</f>
        <v/>
      </c>
      <c r="Y5966" s="58">
        <f>IF(U5966="Yes",1,0)</f>
        <v/>
      </c>
      <c r="Z5966" s="58">
        <f>IF(P5966="Month-to-month",1,0)+IF(M5966="No",1,0)+IF(J5966="No",1,0)+IF(I5966="Fiber optic",1,0)+IF(Q5966="Yes",1,0)</f>
        <v/>
      </c>
    </row>
    <row r="5967" ht="15" customHeight="1" s="59">
      <c r="A5967" s="58" t="inlineStr">
        <is>
          <t>5975-BAICR</t>
        </is>
      </c>
      <c r="B5967" s="58" t="inlineStr">
        <is>
          <t>Male</t>
        </is>
      </c>
      <c r="C5967" s="58" t="n">
        <v>0</v>
      </c>
      <c r="D5967" s="58" t="inlineStr">
        <is>
          <t>Yes</t>
        </is>
      </c>
      <c r="E5967" s="58" t="inlineStr">
        <is>
          <t>Yes</t>
        </is>
      </c>
      <c r="F5967" s="58" t="n">
        <v>36</v>
      </c>
      <c r="G5967" s="58" t="inlineStr">
        <is>
          <t>Yes</t>
        </is>
      </c>
      <c r="H5967" s="58" t="inlineStr">
        <is>
          <t>No</t>
        </is>
      </c>
      <c r="I5967" s="58" t="inlineStr">
        <is>
          <t>DSL</t>
        </is>
      </c>
      <c r="J5967" s="58" t="inlineStr">
        <is>
          <t>Yes</t>
        </is>
      </c>
      <c r="K5967" s="58" t="inlineStr">
        <is>
          <t>No</t>
        </is>
      </c>
      <c r="L5967" s="58" t="inlineStr">
        <is>
          <t>Yes</t>
        </is>
      </c>
      <c r="M5967" s="58" t="inlineStr">
        <is>
          <t>No</t>
        </is>
      </c>
      <c r="N5967" s="58" t="inlineStr">
        <is>
          <t>No</t>
        </is>
      </c>
      <c r="O5967" s="58" t="inlineStr">
        <is>
          <t>Yes</t>
        </is>
      </c>
      <c r="P5967" s="58" t="inlineStr">
        <is>
          <t>One year</t>
        </is>
      </c>
      <c r="Q5967" s="58" t="inlineStr">
        <is>
          <t>Yes</t>
        </is>
      </c>
      <c r="R5967" s="58" t="inlineStr">
        <is>
          <t>Credit card (automatic)</t>
        </is>
      </c>
      <c r="S5967" s="123" t="n">
        <v>63.7</v>
      </c>
      <c r="T5967" s="58" t="inlineStr">
        <is>
          <t>2188.5</t>
        </is>
      </c>
      <c r="U5967" s="58" t="inlineStr">
        <is>
          <t>No</t>
        </is>
      </c>
      <c r="V5967" s="123">
        <f>IFERROR(VALUE(TRIM(T5967)),S5967*F5967)</f>
        <v/>
      </c>
      <c r="W5967" s="58">
        <f>IF(F5967&lt;=12,"0-12 mo",IF(F5967&lt;=24,"13-24 mo",IF(F5967&lt;=48,"25-48 mo","49+ mo")))</f>
        <v/>
      </c>
      <c r="X5967" s="58">
        <f>IF(S5967&lt;=35.5,"Q1 Low",IF(S5967&lt;=70.35,"Q2 Mid-Low",IF(S5967&lt;=89.85,"Q3 Mid-High","Q4 High")))</f>
        <v/>
      </c>
      <c r="Y5967" s="58">
        <f>IF(U5967="Yes",1,0)</f>
        <v/>
      </c>
      <c r="Z5967" s="58">
        <f>IF(P5967="Month-to-month",1,0)+IF(M5967="No",1,0)+IF(J5967="No",1,0)+IF(I5967="Fiber optic",1,0)+IF(Q5967="Yes",1,0)</f>
        <v/>
      </c>
    </row>
    <row r="5968" ht="15" customHeight="1" s="59">
      <c r="A5968" s="58" t="inlineStr">
        <is>
          <t>8019-ENHXU</t>
        </is>
      </c>
      <c r="B5968" s="58" t="inlineStr">
        <is>
          <t>Male</t>
        </is>
      </c>
      <c r="C5968" s="58" t="n">
        <v>0</v>
      </c>
      <c r="D5968" s="58" t="inlineStr">
        <is>
          <t>Yes</t>
        </is>
      </c>
      <c r="E5968" s="58" t="inlineStr">
        <is>
          <t>No</t>
        </is>
      </c>
      <c r="F5968" s="58" t="n">
        <v>42</v>
      </c>
      <c r="G5968" s="58" t="inlineStr">
        <is>
          <t>Yes</t>
        </is>
      </c>
      <c r="H5968" s="58" t="inlineStr">
        <is>
          <t>Yes</t>
        </is>
      </c>
      <c r="I5968" s="58" t="inlineStr">
        <is>
          <t>Fiber optic</t>
        </is>
      </c>
      <c r="J5968" s="58" t="inlineStr">
        <is>
          <t>No</t>
        </is>
      </c>
      <c r="K5968" s="58" t="inlineStr">
        <is>
          <t>Yes</t>
        </is>
      </c>
      <c r="L5968" s="58" t="inlineStr">
        <is>
          <t>Yes</t>
        </is>
      </c>
      <c r="M5968" s="58" t="inlineStr">
        <is>
          <t>Yes</t>
        </is>
      </c>
      <c r="N5968" s="58" t="inlineStr">
        <is>
          <t>No</t>
        </is>
      </c>
      <c r="O5968" s="58" t="inlineStr">
        <is>
          <t>Yes</t>
        </is>
      </c>
      <c r="P5968" s="58" t="inlineStr">
        <is>
          <t>Month-to-month</t>
        </is>
      </c>
      <c r="Q5968" s="58" t="inlineStr">
        <is>
          <t>Yes</t>
        </is>
      </c>
      <c r="R5968" s="58" t="inlineStr">
        <is>
          <t>Electronic check</t>
        </is>
      </c>
      <c r="S5968" s="123" t="n">
        <v>99.45</v>
      </c>
      <c r="T5968" s="58" t="inlineStr">
        <is>
          <t>4138.05</t>
        </is>
      </c>
      <c r="U5968" s="58" t="inlineStr">
        <is>
          <t>Yes</t>
        </is>
      </c>
      <c r="V5968" s="123">
        <f>IFERROR(VALUE(TRIM(T5968)),S5968*F5968)</f>
        <v/>
      </c>
      <c r="W5968" s="58">
        <f>IF(F5968&lt;=12,"0-12 mo",IF(F5968&lt;=24,"13-24 mo",IF(F5968&lt;=48,"25-48 mo","49+ mo")))</f>
        <v/>
      </c>
      <c r="X5968" s="58">
        <f>IF(S5968&lt;=35.5,"Q1 Low",IF(S5968&lt;=70.35,"Q2 Mid-Low",IF(S5968&lt;=89.85,"Q3 Mid-High","Q4 High")))</f>
        <v/>
      </c>
      <c r="Y5968" s="58">
        <f>IF(U5968="Yes",1,0)</f>
        <v/>
      </c>
      <c r="Z5968" s="58">
        <f>IF(P5968="Month-to-month",1,0)+IF(M5968="No",1,0)+IF(J5968="No",1,0)+IF(I5968="Fiber optic",1,0)+IF(Q5968="Yes",1,0)</f>
        <v/>
      </c>
    </row>
    <row r="5969" ht="15" customHeight="1" s="59">
      <c r="A5969" s="58" t="inlineStr">
        <is>
          <t>5167-GBFRE</t>
        </is>
      </c>
      <c r="B5969" s="58" t="inlineStr">
        <is>
          <t>Male</t>
        </is>
      </c>
      <c r="C5969" s="58" t="n">
        <v>1</v>
      </c>
      <c r="D5969" s="58" t="inlineStr">
        <is>
          <t>No</t>
        </is>
      </c>
      <c r="E5969" s="58" t="inlineStr">
        <is>
          <t>No</t>
        </is>
      </c>
      <c r="F5969" s="58" t="n">
        <v>4</v>
      </c>
      <c r="G5969" s="58" t="inlineStr">
        <is>
          <t>No</t>
        </is>
      </c>
      <c r="H5969" s="58" t="inlineStr">
        <is>
          <t>No phone service</t>
        </is>
      </c>
      <c r="I5969" s="58" t="inlineStr">
        <is>
          <t>DSL</t>
        </is>
      </c>
      <c r="J5969" s="58" t="inlineStr">
        <is>
          <t>No</t>
        </is>
      </c>
      <c r="K5969" s="58" t="inlineStr">
        <is>
          <t>No</t>
        </is>
      </c>
      <c r="L5969" s="58" t="inlineStr">
        <is>
          <t>No</t>
        </is>
      </c>
      <c r="M5969" s="58" t="inlineStr">
        <is>
          <t>No</t>
        </is>
      </c>
      <c r="N5969" s="58" t="inlineStr">
        <is>
          <t>No</t>
        </is>
      </c>
      <c r="O5969" s="58" t="inlineStr">
        <is>
          <t>No</t>
        </is>
      </c>
      <c r="P5969" s="58" t="inlineStr">
        <is>
          <t>Month-to-month</t>
        </is>
      </c>
      <c r="Q5969" s="58" t="inlineStr">
        <is>
          <t>Yes</t>
        </is>
      </c>
      <c r="R5969" s="58" t="inlineStr">
        <is>
          <t>Bank transfer (automatic)</t>
        </is>
      </c>
      <c r="S5969" s="123" t="n">
        <v>25.2</v>
      </c>
      <c r="T5969" s="58" t="inlineStr">
        <is>
          <t>102.5</t>
        </is>
      </c>
      <c r="U5969" s="58" t="inlineStr">
        <is>
          <t>Yes</t>
        </is>
      </c>
      <c r="V5969" s="123">
        <f>IFERROR(VALUE(TRIM(T5969)),S5969*F5969)</f>
        <v/>
      </c>
      <c r="W5969" s="58">
        <f>IF(F5969&lt;=12,"0-12 mo",IF(F5969&lt;=24,"13-24 mo",IF(F5969&lt;=48,"25-48 mo","49+ mo")))</f>
        <v/>
      </c>
      <c r="X5969" s="58">
        <f>IF(S5969&lt;=35.5,"Q1 Low",IF(S5969&lt;=70.35,"Q2 Mid-Low",IF(S5969&lt;=89.85,"Q3 Mid-High","Q4 High")))</f>
        <v/>
      </c>
      <c r="Y5969" s="58">
        <f>IF(U5969="Yes",1,0)</f>
        <v/>
      </c>
      <c r="Z5969" s="58">
        <f>IF(P5969="Month-to-month",1,0)+IF(M5969="No",1,0)+IF(J5969="No",1,0)+IF(I5969="Fiber optic",1,0)+IF(Q5969="Yes",1,0)</f>
        <v/>
      </c>
    </row>
    <row r="5970" ht="15" customHeight="1" s="59">
      <c r="A5970" s="58" t="inlineStr">
        <is>
          <t>9033-EOXWV</t>
        </is>
      </c>
      <c r="B5970" s="58" t="inlineStr">
        <is>
          <t>Female</t>
        </is>
      </c>
      <c r="C5970" s="58" t="n">
        <v>0</v>
      </c>
      <c r="D5970" s="58" t="inlineStr">
        <is>
          <t>No</t>
        </is>
      </c>
      <c r="E5970" s="58" t="inlineStr">
        <is>
          <t>No</t>
        </is>
      </c>
      <c r="F5970" s="58" t="n">
        <v>12</v>
      </c>
      <c r="G5970" s="58" t="inlineStr">
        <is>
          <t>Yes</t>
        </is>
      </c>
      <c r="H5970" s="58" t="inlineStr">
        <is>
          <t>Yes</t>
        </is>
      </c>
      <c r="I5970" s="58" t="inlineStr">
        <is>
          <t>DSL</t>
        </is>
      </c>
      <c r="J5970" s="58" t="inlineStr">
        <is>
          <t>No</t>
        </is>
      </c>
      <c r="K5970" s="58" t="inlineStr">
        <is>
          <t>No</t>
        </is>
      </c>
      <c r="L5970" s="58" t="inlineStr">
        <is>
          <t>No</t>
        </is>
      </c>
      <c r="M5970" s="58" t="inlineStr">
        <is>
          <t>Yes</t>
        </is>
      </c>
      <c r="N5970" s="58" t="inlineStr">
        <is>
          <t>Yes</t>
        </is>
      </c>
      <c r="O5970" s="58" t="inlineStr">
        <is>
          <t>Yes</t>
        </is>
      </c>
      <c r="P5970" s="58" t="inlineStr">
        <is>
          <t>One year</t>
        </is>
      </c>
      <c r="Q5970" s="58" t="inlineStr">
        <is>
          <t>No</t>
        </is>
      </c>
      <c r="R5970" s="58" t="inlineStr">
        <is>
          <t>Mailed check</t>
        </is>
      </c>
      <c r="S5970" s="123" t="n">
        <v>74.05</v>
      </c>
      <c r="T5970" s="58" t="inlineStr">
        <is>
          <t>872.65</t>
        </is>
      </c>
      <c r="U5970" s="58" t="inlineStr">
        <is>
          <t>Yes</t>
        </is>
      </c>
      <c r="V5970" s="123">
        <f>IFERROR(VALUE(TRIM(T5970)),S5970*F5970)</f>
        <v/>
      </c>
      <c r="W5970" s="58">
        <f>IF(F5970&lt;=12,"0-12 mo",IF(F5970&lt;=24,"13-24 mo",IF(F5970&lt;=48,"25-48 mo","49+ mo")))</f>
        <v/>
      </c>
      <c r="X5970" s="58">
        <f>IF(S5970&lt;=35.5,"Q1 Low",IF(S5970&lt;=70.35,"Q2 Mid-Low",IF(S5970&lt;=89.85,"Q3 Mid-High","Q4 High")))</f>
        <v/>
      </c>
      <c r="Y5970" s="58">
        <f>IF(U5970="Yes",1,0)</f>
        <v/>
      </c>
      <c r="Z5970" s="58">
        <f>IF(P5970="Month-to-month",1,0)+IF(M5970="No",1,0)+IF(J5970="No",1,0)+IF(I5970="Fiber optic",1,0)+IF(Q5970="Yes",1,0)</f>
        <v/>
      </c>
    </row>
    <row r="5971" ht="15" customHeight="1" s="59">
      <c r="A5971" s="58" t="inlineStr">
        <is>
          <t>4673-KKSLS</t>
        </is>
      </c>
      <c r="B5971" s="58" t="inlineStr">
        <is>
          <t>Female</t>
        </is>
      </c>
      <c r="C5971" s="58" t="n">
        <v>0</v>
      </c>
      <c r="D5971" s="58" t="inlineStr">
        <is>
          <t>No</t>
        </is>
      </c>
      <c r="E5971" s="58" t="inlineStr">
        <is>
          <t>No</t>
        </is>
      </c>
      <c r="F5971" s="58" t="n">
        <v>31</v>
      </c>
      <c r="G5971" s="58" t="inlineStr">
        <is>
          <t>Yes</t>
        </is>
      </c>
      <c r="H5971" s="58" t="inlineStr">
        <is>
          <t>No</t>
        </is>
      </c>
      <c r="I5971" s="58" t="inlineStr">
        <is>
          <t>Fiber optic</t>
        </is>
      </c>
      <c r="J5971" s="58" t="inlineStr">
        <is>
          <t>Yes</t>
        </is>
      </c>
      <c r="K5971" s="58" t="inlineStr">
        <is>
          <t>No</t>
        </is>
      </c>
      <c r="L5971" s="58" t="inlineStr">
        <is>
          <t>Yes</t>
        </is>
      </c>
      <c r="M5971" s="58" t="inlineStr">
        <is>
          <t>Yes</t>
        </is>
      </c>
      <c r="N5971" s="58" t="inlineStr">
        <is>
          <t>No</t>
        </is>
      </c>
      <c r="O5971" s="58" t="inlineStr">
        <is>
          <t>No</t>
        </is>
      </c>
      <c r="P5971" s="58" t="inlineStr">
        <is>
          <t>Month-to-month</t>
        </is>
      </c>
      <c r="Q5971" s="58" t="inlineStr">
        <is>
          <t>No</t>
        </is>
      </c>
      <c r="R5971" s="58" t="inlineStr">
        <is>
          <t>Electronic check</t>
        </is>
      </c>
      <c r="S5971" s="123" t="n">
        <v>87.59999999999999</v>
      </c>
      <c r="T5971" s="58" t="inlineStr">
        <is>
          <t>2724.25</t>
        </is>
      </c>
      <c r="U5971" s="58" t="inlineStr">
        <is>
          <t>No</t>
        </is>
      </c>
      <c r="V5971" s="123">
        <f>IFERROR(VALUE(TRIM(T5971)),S5971*F5971)</f>
        <v/>
      </c>
      <c r="W5971" s="58">
        <f>IF(F5971&lt;=12,"0-12 mo",IF(F5971&lt;=24,"13-24 mo",IF(F5971&lt;=48,"25-48 mo","49+ mo")))</f>
        <v/>
      </c>
      <c r="X5971" s="58">
        <f>IF(S5971&lt;=35.5,"Q1 Low",IF(S5971&lt;=70.35,"Q2 Mid-Low",IF(S5971&lt;=89.85,"Q3 Mid-High","Q4 High")))</f>
        <v/>
      </c>
      <c r="Y5971" s="58">
        <f>IF(U5971="Yes",1,0)</f>
        <v/>
      </c>
      <c r="Z5971" s="58">
        <f>IF(P5971="Month-to-month",1,0)+IF(M5971="No",1,0)+IF(J5971="No",1,0)+IF(I5971="Fiber optic",1,0)+IF(Q5971="Yes",1,0)</f>
        <v/>
      </c>
    </row>
    <row r="5972" ht="15" customHeight="1" s="59">
      <c r="A5972" s="58" t="inlineStr">
        <is>
          <t>4853-OITSN</t>
        </is>
      </c>
      <c r="B5972" s="58" t="inlineStr">
        <is>
          <t>Male</t>
        </is>
      </c>
      <c r="C5972" s="58" t="n">
        <v>0</v>
      </c>
      <c r="D5972" s="58" t="inlineStr">
        <is>
          <t>Yes</t>
        </is>
      </c>
      <c r="E5972" s="58" t="inlineStr">
        <is>
          <t>No</t>
        </is>
      </c>
      <c r="F5972" s="58" t="n">
        <v>5</v>
      </c>
      <c r="G5972" s="58" t="inlineStr">
        <is>
          <t>Yes</t>
        </is>
      </c>
      <c r="H5972" s="58" t="inlineStr">
        <is>
          <t>Yes</t>
        </is>
      </c>
      <c r="I5972" s="58" t="inlineStr">
        <is>
          <t>Fiber optic</t>
        </is>
      </c>
      <c r="J5972" s="58" t="inlineStr">
        <is>
          <t>Yes</t>
        </is>
      </c>
      <c r="K5972" s="58" t="inlineStr">
        <is>
          <t>No</t>
        </is>
      </c>
      <c r="L5972" s="58" t="inlineStr">
        <is>
          <t>No</t>
        </is>
      </c>
      <c r="M5972" s="58" t="inlineStr">
        <is>
          <t>No</t>
        </is>
      </c>
      <c r="N5972" s="58" t="inlineStr">
        <is>
          <t>No</t>
        </is>
      </c>
      <c r="O5972" s="58" t="inlineStr">
        <is>
          <t>Yes</t>
        </is>
      </c>
      <c r="P5972" s="58" t="inlineStr">
        <is>
          <t>Month-to-month</t>
        </is>
      </c>
      <c r="Q5972" s="58" t="inlineStr">
        <is>
          <t>Yes</t>
        </is>
      </c>
      <c r="R5972" s="58" t="inlineStr">
        <is>
          <t>Electronic check</t>
        </is>
      </c>
      <c r="S5972" s="123" t="n">
        <v>89.15000000000001</v>
      </c>
      <c r="T5972" s="58" t="inlineStr">
        <is>
          <t>413.25</t>
        </is>
      </c>
      <c r="U5972" s="58" t="inlineStr">
        <is>
          <t>No</t>
        </is>
      </c>
      <c r="V5972" s="123">
        <f>IFERROR(VALUE(TRIM(T5972)),S5972*F5972)</f>
        <v/>
      </c>
      <c r="W5972" s="58">
        <f>IF(F5972&lt;=12,"0-12 mo",IF(F5972&lt;=24,"13-24 mo",IF(F5972&lt;=48,"25-48 mo","49+ mo")))</f>
        <v/>
      </c>
      <c r="X5972" s="58">
        <f>IF(S5972&lt;=35.5,"Q1 Low",IF(S5972&lt;=70.35,"Q2 Mid-Low",IF(S5972&lt;=89.85,"Q3 Mid-High","Q4 High")))</f>
        <v/>
      </c>
      <c r="Y5972" s="58">
        <f>IF(U5972="Yes",1,0)</f>
        <v/>
      </c>
      <c r="Z5972" s="58">
        <f>IF(P5972="Month-to-month",1,0)+IF(M5972="No",1,0)+IF(J5972="No",1,0)+IF(I5972="Fiber optic",1,0)+IF(Q5972="Yes",1,0)</f>
        <v/>
      </c>
    </row>
    <row r="5973" ht="15" customHeight="1" s="59">
      <c r="A5973" s="58" t="inlineStr">
        <is>
          <t>9800-OUIGR</t>
        </is>
      </c>
      <c r="B5973" s="58" t="inlineStr">
        <is>
          <t>Male</t>
        </is>
      </c>
      <c r="C5973" s="58" t="n">
        <v>0</v>
      </c>
      <c r="D5973" s="58" t="inlineStr">
        <is>
          <t>Yes</t>
        </is>
      </c>
      <c r="E5973" s="58" t="inlineStr">
        <is>
          <t>Yes</t>
        </is>
      </c>
      <c r="F5973" s="58" t="n">
        <v>66</v>
      </c>
      <c r="G5973" s="58" t="inlineStr">
        <is>
          <t>Yes</t>
        </is>
      </c>
      <c r="H5973" s="58" t="inlineStr">
        <is>
          <t>No</t>
        </is>
      </c>
      <c r="I5973" s="58" t="inlineStr">
        <is>
          <t>No</t>
        </is>
      </c>
      <c r="J5973" s="58" t="inlineStr">
        <is>
          <t>No internet service</t>
        </is>
      </c>
      <c r="K5973" s="58" t="inlineStr">
        <is>
          <t>No internet service</t>
        </is>
      </c>
      <c r="L5973" s="58" t="inlineStr">
        <is>
          <t>No internet service</t>
        </is>
      </c>
      <c r="M5973" s="58" t="inlineStr">
        <is>
          <t>No internet service</t>
        </is>
      </c>
      <c r="N5973" s="58" t="inlineStr">
        <is>
          <t>No internet service</t>
        </is>
      </c>
      <c r="O5973" s="58" t="inlineStr">
        <is>
          <t>No internet service</t>
        </is>
      </c>
      <c r="P5973" s="58" t="inlineStr">
        <is>
          <t>Two year</t>
        </is>
      </c>
      <c r="Q5973" s="58" t="inlineStr">
        <is>
          <t>No</t>
        </is>
      </c>
      <c r="R5973" s="58" t="inlineStr">
        <is>
          <t>Credit card (automatic)</t>
        </is>
      </c>
      <c r="S5973" s="123" t="n">
        <v>20</v>
      </c>
      <c r="T5973" s="58" t="inlineStr">
        <is>
          <t>1374.2</t>
        </is>
      </c>
      <c r="U5973" s="58" t="inlineStr">
        <is>
          <t>No</t>
        </is>
      </c>
      <c r="V5973" s="123">
        <f>IFERROR(VALUE(TRIM(T5973)),S5973*F5973)</f>
        <v/>
      </c>
      <c r="W5973" s="58">
        <f>IF(F5973&lt;=12,"0-12 mo",IF(F5973&lt;=24,"13-24 mo",IF(F5973&lt;=48,"25-48 mo","49+ mo")))</f>
        <v/>
      </c>
      <c r="X5973" s="58">
        <f>IF(S5973&lt;=35.5,"Q1 Low",IF(S5973&lt;=70.35,"Q2 Mid-Low",IF(S5973&lt;=89.85,"Q3 Mid-High","Q4 High")))</f>
        <v/>
      </c>
      <c r="Y5973" s="58">
        <f>IF(U5973="Yes",1,0)</f>
        <v/>
      </c>
      <c r="Z5973" s="58">
        <f>IF(P5973="Month-to-month",1,0)+IF(M5973="No",1,0)+IF(J5973="No",1,0)+IF(I5973="Fiber optic",1,0)+IF(Q5973="Yes",1,0)</f>
        <v/>
      </c>
    </row>
    <row r="5974" ht="15" customHeight="1" s="59">
      <c r="A5974" s="58" t="inlineStr">
        <is>
          <t>1324-NLTJE</t>
        </is>
      </c>
      <c r="B5974" s="58" t="inlineStr">
        <is>
          <t>Female</t>
        </is>
      </c>
      <c r="C5974" s="58" t="n">
        <v>1</v>
      </c>
      <c r="D5974" s="58" t="inlineStr">
        <is>
          <t>No</t>
        </is>
      </c>
      <c r="E5974" s="58" t="inlineStr">
        <is>
          <t>No</t>
        </is>
      </c>
      <c r="F5974" s="58" t="n">
        <v>15</v>
      </c>
      <c r="G5974" s="58" t="inlineStr">
        <is>
          <t>Yes</t>
        </is>
      </c>
      <c r="H5974" s="58" t="inlineStr">
        <is>
          <t>Yes</t>
        </is>
      </c>
      <c r="I5974" s="58" t="inlineStr">
        <is>
          <t>DSL</t>
        </is>
      </c>
      <c r="J5974" s="58" t="inlineStr">
        <is>
          <t>No</t>
        </is>
      </c>
      <c r="K5974" s="58" t="inlineStr">
        <is>
          <t>No</t>
        </is>
      </c>
      <c r="L5974" s="58" t="inlineStr">
        <is>
          <t>No</t>
        </is>
      </c>
      <c r="M5974" s="58" t="inlineStr">
        <is>
          <t>Yes</t>
        </is>
      </c>
      <c r="N5974" s="58" t="inlineStr">
        <is>
          <t>No</t>
        </is>
      </c>
      <c r="O5974" s="58" t="inlineStr">
        <is>
          <t>No</t>
        </is>
      </c>
      <c r="P5974" s="58" t="inlineStr">
        <is>
          <t>Month-to-month</t>
        </is>
      </c>
      <c r="Q5974" s="58" t="inlineStr">
        <is>
          <t>No</t>
        </is>
      </c>
      <c r="R5974" s="58" t="inlineStr">
        <is>
          <t>Credit card (automatic)</t>
        </is>
      </c>
      <c r="S5974" s="123" t="n">
        <v>55</v>
      </c>
      <c r="T5974" s="58" t="inlineStr">
        <is>
          <t>757.1</t>
        </is>
      </c>
      <c r="U5974" s="58" t="inlineStr">
        <is>
          <t>Yes</t>
        </is>
      </c>
      <c r="V5974" s="123">
        <f>IFERROR(VALUE(TRIM(T5974)),S5974*F5974)</f>
        <v/>
      </c>
      <c r="W5974" s="58">
        <f>IF(F5974&lt;=12,"0-12 mo",IF(F5974&lt;=24,"13-24 mo",IF(F5974&lt;=48,"25-48 mo","49+ mo")))</f>
        <v/>
      </c>
      <c r="X5974" s="58">
        <f>IF(S5974&lt;=35.5,"Q1 Low",IF(S5974&lt;=70.35,"Q2 Mid-Low",IF(S5974&lt;=89.85,"Q3 Mid-High","Q4 High")))</f>
        <v/>
      </c>
      <c r="Y5974" s="58">
        <f>IF(U5974="Yes",1,0)</f>
        <v/>
      </c>
      <c r="Z5974" s="58">
        <f>IF(P5974="Month-to-month",1,0)+IF(M5974="No",1,0)+IF(J5974="No",1,0)+IF(I5974="Fiber optic",1,0)+IF(Q5974="Yes",1,0)</f>
        <v/>
      </c>
    </row>
    <row r="5975" ht="15" customHeight="1" s="59">
      <c r="A5975" s="58" t="inlineStr">
        <is>
          <t>2324-EFHVG</t>
        </is>
      </c>
      <c r="B5975" s="58" t="inlineStr">
        <is>
          <t>Male</t>
        </is>
      </c>
      <c r="C5975" s="58" t="n">
        <v>0</v>
      </c>
      <c r="D5975" s="58" t="inlineStr">
        <is>
          <t>No</t>
        </is>
      </c>
      <c r="E5975" s="58" t="inlineStr">
        <is>
          <t>No</t>
        </is>
      </c>
      <c r="F5975" s="58" t="n">
        <v>64</v>
      </c>
      <c r="G5975" s="58" t="inlineStr">
        <is>
          <t>Yes</t>
        </is>
      </c>
      <c r="H5975" s="58" t="inlineStr">
        <is>
          <t>Yes</t>
        </is>
      </c>
      <c r="I5975" s="58" t="inlineStr">
        <is>
          <t>Fiber optic</t>
        </is>
      </c>
      <c r="J5975" s="58" t="inlineStr">
        <is>
          <t>No</t>
        </is>
      </c>
      <c r="K5975" s="58" t="inlineStr">
        <is>
          <t>Yes</t>
        </is>
      </c>
      <c r="L5975" s="58" t="inlineStr">
        <is>
          <t>Yes</t>
        </is>
      </c>
      <c r="M5975" s="58" t="inlineStr">
        <is>
          <t>No</t>
        </is>
      </c>
      <c r="N5975" s="58" t="inlineStr">
        <is>
          <t>Yes</t>
        </is>
      </c>
      <c r="O5975" s="58" t="inlineStr">
        <is>
          <t>Yes</t>
        </is>
      </c>
      <c r="P5975" s="58" t="inlineStr">
        <is>
          <t>Two year</t>
        </is>
      </c>
      <c r="Q5975" s="58" t="inlineStr">
        <is>
          <t>Yes</t>
        </is>
      </c>
      <c r="R5975" s="58" t="inlineStr">
        <is>
          <t>Bank transfer (automatic)</t>
        </is>
      </c>
      <c r="S5975" s="123" t="n">
        <v>104.4</v>
      </c>
      <c r="T5975" s="58" t="inlineStr">
        <is>
          <t>6692.65</t>
        </is>
      </c>
      <c r="U5975" s="58" t="inlineStr">
        <is>
          <t>No</t>
        </is>
      </c>
      <c r="V5975" s="123">
        <f>IFERROR(VALUE(TRIM(T5975)),S5975*F5975)</f>
        <v/>
      </c>
      <c r="W5975" s="58">
        <f>IF(F5975&lt;=12,"0-12 mo",IF(F5975&lt;=24,"13-24 mo",IF(F5975&lt;=48,"25-48 mo","49+ mo")))</f>
        <v/>
      </c>
      <c r="X5975" s="58">
        <f>IF(S5975&lt;=35.5,"Q1 Low",IF(S5975&lt;=70.35,"Q2 Mid-Low",IF(S5975&lt;=89.85,"Q3 Mid-High","Q4 High")))</f>
        <v/>
      </c>
      <c r="Y5975" s="58">
        <f>IF(U5975="Yes",1,0)</f>
        <v/>
      </c>
      <c r="Z5975" s="58">
        <f>IF(P5975="Month-to-month",1,0)+IF(M5975="No",1,0)+IF(J5975="No",1,0)+IF(I5975="Fiber optic",1,0)+IF(Q5975="Yes",1,0)</f>
        <v/>
      </c>
    </row>
    <row r="5976" ht="15" customHeight="1" s="59">
      <c r="A5976" s="58" t="inlineStr">
        <is>
          <t>7094-MSZAO</t>
        </is>
      </c>
      <c r="B5976" s="58" t="inlineStr">
        <is>
          <t>Male</t>
        </is>
      </c>
      <c r="C5976" s="58" t="n">
        <v>0</v>
      </c>
      <c r="D5976" s="58" t="inlineStr">
        <is>
          <t>Yes</t>
        </is>
      </c>
      <c r="E5976" s="58" t="inlineStr">
        <is>
          <t>Yes</t>
        </is>
      </c>
      <c r="F5976" s="58" t="n">
        <v>10</v>
      </c>
      <c r="G5976" s="58" t="inlineStr">
        <is>
          <t>Yes</t>
        </is>
      </c>
      <c r="H5976" s="58" t="inlineStr">
        <is>
          <t>No</t>
        </is>
      </c>
      <c r="I5976" s="58" t="inlineStr">
        <is>
          <t>No</t>
        </is>
      </c>
      <c r="J5976" s="58" t="inlineStr">
        <is>
          <t>No internet service</t>
        </is>
      </c>
      <c r="K5976" s="58" t="inlineStr">
        <is>
          <t>No internet service</t>
        </is>
      </c>
      <c r="L5976" s="58" t="inlineStr">
        <is>
          <t>No internet service</t>
        </is>
      </c>
      <c r="M5976" s="58" t="inlineStr">
        <is>
          <t>No internet service</t>
        </is>
      </c>
      <c r="N5976" s="58" t="inlineStr">
        <is>
          <t>No internet service</t>
        </is>
      </c>
      <c r="O5976" s="58" t="inlineStr">
        <is>
          <t>No internet service</t>
        </is>
      </c>
      <c r="P5976" s="58" t="inlineStr">
        <is>
          <t>Month-to-month</t>
        </is>
      </c>
      <c r="Q5976" s="58" t="inlineStr">
        <is>
          <t>Yes</t>
        </is>
      </c>
      <c r="R5976" s="58" t="inlineStr">
        <is>
          <t>Credit card (automatic)</t>
        </is>
      </c>
      <c r="S5976" s="123" t="n">
        <v>20.05</v>
      </c>
      <c r="T5976" s="58" t="inlineStr">
        <is>
          <t>218.5</t>
        </is>
      </c>
      <c r="U5976" s="58" t="inlineStr">
        <is>
          <t>No</t>
        </is>
      </c>
      <c r="V5976" s="123">
        <f>IFERROR(VALUE(TRIM(T5976)),S5976*F5976)</f>
        <v/>
      </c>
      <c r="W5976" s="58">
        <f>IF(F5976&lt;=12,"0-12 mo",IF(F5976&lt;=24,"13-24 mo",IF(F5976&lt;=48,"25-48 mo","49+ mo")))</f>
        <v/>
      </c>
      <c r="X5976" s="58">
        <f>IF(S5976&lt;=35.5,"Q1 Low",IF(S5976&lt;=70.35,"Q2 Mid-Low",IF(S5976&lt;=89.85,"Q3 Mid-High","Q4 High")))</f>
        <v/>
      </c>
      <c r="Y5976" s="58">
        <f>IF(U5976="Yes",1,0)</f>
        <v/>
      </c>
      <c r="Z5976" s="58">
        <f>IF(P5976="Month-to-month",1,0)+IF(M5976="No",1,0)+IF(J5976="No",1,0)+IF(I5976="Fiber optic",1,0)+IF(Q5976="Yes",1,0)</f>
        <v/>
      </c>
    </row>
    <row r="5977" ht="15" customHeight="1" s="59">
      <c r="A5977" s="58" t="inlineStr">
        <is>
          <t>1522-VVDMG</t>
        </is>
      </c>
      <c r="B5977" s="58" t="inlineStr">
        <is>
          <t>Male</t>
        </is>
      </c>
      <c r="C5977" s="58" t="n">
        <v>0</v>
      </c>
      <c r="D5977" s="58" t="inlineStr">
        <is>
          <t>Yes</t>
        </is>
      </c>
      <c r="E5977" s="58" t="inlineStr">
        <is>
          <t>Yes</t>
        </is>
      </c>
      <c r="F5977" s="58" t="n">
        <v>7</v>
      </c>
      <c r="G5977" s="58" t="inlineStr">
        <is>
          <t>Yes</t>
        </is>
      </c>
      <c r="H5977" s="58" t="inlineStr">
        <is>
          <t>No</t>
        </is>
      </c>
      <c r="I5977" s="58" t="inlineStr">
        <is>
          <t>Fiber optic</t>
        </is>
      </c>
      <c r="J5977" s="58" t="inlineStr">
        <is>
          <t>No</t>
        </is>
      </c>
      <c r="K5977" s="58" t="inlineStr">
        <is>
          <t>Yes</t>
        </is>
      </c>
      <c r="L5977" s="58" t="inlineStr">
        <is>
          <t>No</t>
        </is>
      </c>
      <c r="M5977" s="58" t="inlineStr">
        <is>
          <t>Yes</t>
        </is>
      </c>
      <c r="N5977" s="58" t="inlineStr">
        <is>
          <t>Yes</t>
        </is>
      </c>
      <c r="O5977" s="58" t="inlineStr">
        <is>
          <t>No</t>
        </is>
      </c>
      <c r="P5977" s="58" t="inlineStr">
        <is>
          <t>Month-to-month</t>
        </is>
      </c>
      <c r="Q5977" s="58" t="inlineStr">
        <is>
          <t>Yes</t>
        </is>
      </c>
      <c r="R5977" s="58" t="inlineStr">
        <is>
          <t>Electronic check</t>
        </is>
      </c>
      <c r="S5977" s="123" t="n">
        <v>89.75</v>
      </c>
      <c r="T5977" s="58" t="inlineStr">
        <is>
          <t>608.8</t>
        </is>
      </c>
      <c r="U5977" s="58" t="inlineStr">
        <is>
          <t>Yes</t>
        </is>
      </c>
      <c r="V5977" s="123">
        <f>IFERROR(VALUE(TRIM(T5977)),S5977*F5977)</f>
        <v/>
      </c>
      <c r="W5977" s="58">
        <f>IF(F5977&lt;=12,"0-12 mo",IF(F5977&lt;=24,"13-24 mo",IF(F5977&lt;=48,"25-48 mo","49+ mo")))</f>
        <v/>
      </c>
      <c r="X5977" s="58">
        <f>IF(S5977&lt;=35.5,"Q1 Low",IF(S5977&lt;=70.35,"Q2 Mid-Low",IF(S5977&lt;=89.85,"Q3 Mid-High","Q4 High")))</f>
        <v/>
      </c>
      <c r="Y5977" s="58">
        <f>IF(U5977="Yes",1,0)</f>
        <v/>
      </c>
      <c r="Z5977" s="58">
        <f>IF(P5977="Month-to-month",1,0)+IF(M5977="No",1,0)+IF(J5977="No",1,0)+IF(I5977="Fiber optic",1,0)+IF(Q5977="Yes",1,0)</f>
        <v/>
      </c>
    </row>
    <row r="5978" ht="15" customHeight="1" s="59">
      <c r="A5978" s="58" t="inlineStr">
        <is>
          <t>6907-CQGPN</t>
        </is>
      </c>
      <c r="B5978" s="58" t="inlineStr">
        <is>
          <t>Male</t>
        </is>
      </c>
      <c r="C5978" s="58" t="n">
        <v>0</v>
      </c>
      <c r="D5978" s="58" t="inlineStr">
        <is>
          <t>No</t>
        </is>
      </c>
      <c r="E5978" s="58" t="inlineStr">
        <is>
          <t>No</t>
        </is>
      </c>
      <c r="F5978" s="58" t="n">
        <v>29</v>
      </c>
      <c r="G5978" s="58" t="inlineStr">
        <is>
          <t>No</t>
        </is>
      </c>
      <c r="H5978" s="58" t="inlineStr">
        <is>
          <t>No phone service</t>
        </is>
      </c>
      <c r="I5978" s="58" t="inlineStr">
        <is>
          <t>DSL</t>
        </is>
      </c>
      <c r="J5978" s="58" t="inlineStr">
        <is>
          <t>No</t>
        </is>
      </c>
      <c r="K5978" s="58" t="inlineStr">
        <is>
          <t>Yes</t>
        </is>
      </c>
      <c r="L5978" s="58" t="inlineStr">
        <is>
          <t>No</t>
        </is>
      </c>
      <c r="M5978" s="58" t="inlineStr">
        <is>
          <t>Yes</t>
        </is>
      </c>
      <c r="N5978" s="58" t="inlineStr">
        <is>
          <t>No</t>
        </is>
      </c>
      <c r="O5978" s="58" t="inlineStr">
        <is>
          <t>No</t>
        </is>
      </c>
      <c r="P5978" s="58" t="inlineStr">
        <is>
          <t>Month-to-month</t>
        </is>
      </c>
      <c r="Q5978" s="58" t="inlineStr">
        <is>
          <t>No</t>
        </is>
      </c>
      <c r="R5978" s="58" t="inlineStr">
        <is>
          <t>Electronic check</t>
        </is>
      </c>
      <c r="S5978" s="123" t="n">
        <v>34.3</v>
      </c>
      <c r="T5978" s="58" t="inlineStr">
        <is>
          <t>1004.75</t>
        </is>
      </c>
      <c r="U5978" s="58" t="inlineStr">
        <is>
          <t>No</t>
        </is>
      </c>
      <c r="V5978" s="123">
        <f>IFERROR(VALUE(TRIM(T5978)),S5978*F5978)</f>
        <v/>
      </c>
      <c r="W5978" s="58">
        <f>IF(F5978&lt;=12,"0-12 mo",IF(F5978&lt;=24,"13-24 mo",IF(F5978&lt;=48,"25-48 mo","49+ mo")))</f>
        <v/>
      </c>
      <c r="X5978" s="58">
        <f>IF(S5978&lt;=35.5,"Q1 Low",IF(S5978&lt;=70.35,"Q2 Mid-Low",IF(S5978&lt;=89.85,"Q3 Mid-High","Q4 High")))</f>
        <v/>
      </c>
      <c r="Y5978" s="58">
        <f>IF(U5978="Yes",1,0)</f>
        <v/>
      </c>
      <c r="Z5978" s="58">
        <f>IF(P5978="Month-to-month",1,0)+IF(M5978="No",1,0)+IF(J5978="No",1,0)+IF(I5978="Fiber optic",1,0)+IF(Q5978="Yes",1,0)</f>
        <v/>
      </c>
    </row>
    <row r="5979" ht="15" customHeight="1" s="59">
      <c r="A5979" s="58" t="inlineStr">
        <is>
          <t>0780-XNZFN</t>
        </is>
      </c>
      <c r="B5979" s="58" t="inlineStr">
        <is>
          <t>Male</t>
        </is>
      </c>
      <c r="C5979" s="58" t="n">
        <v>0</v>
      </c>
      <c r="D5979" s="58" t="inlineStr">
        <is>
          <t>No</t>
        </is>
      </c>
      <c r="E5979" s="58" t="inlineStr">
        <is>
          <t>No</t>
        </is>
      </c>
      <c r="F5979" s="58" t="n">
        <v>57</v>
      </c>
      <c r="G5979" s="58" t="inlineStr">
        <is>
          <t>Yes</t>
        </is>
      </c>
      <c r="H5979" s="58" t="inlineStr">
        <is>
          <t>No</t>
        </is>
      </c>
      <c r="I5979" s="58" t="inlineStr">
        <is>
          <t>No</t>
        </is>
      </c>
      <c r="J5979" s="58" t="inlineStr">
        <is>
          <t>No internet service</t>
        </is>
      </c>
      <c r="K5979" s="58" t="inlineStr">
        <is>
          <t>No internet service</t>
        </is>
      </c>
      <c r="L5979" s="58" t="inlineStr">
        <is>
          <t>No internet service</t>
        </is>
      </c>
      <c r="M5979" s="58" t="inlineStr">
        <is>
          <t>No internet service</t>
        </is>
      </c>
      <c r="N5979" s="58" t="inlineStr">
        <is>
          <t>No internet service</t>
        </is>
      </c>
      <c r="O5979" s="58" t="inlineStr">
        <is>
          <t>No internet service</t>
        </is>
      </c>
      <c r="P5979" s="58" t="inlineStr">
        <is>
          <t>Two year</t>
        </is>
      </c>
      <c r="Q5979" s="58" t="inlineStr">
        <is>
          <t>No</t>
        </is>
      </c>
      <c r="R5979" s="58" t="inlineStr">
        <is>
          <t>Bank transfer (automatic)</t>
        </is>
      </c>
      <c r="S5979" s="123" t="n">
        <v>20.65</v>
      </c>
      <c r="T5979" s="58" t="inlineStr">
        <is>
          <t>1125.6</t>
        </is>
      </c>
      <c r="U5979" s="58" t="inlineStr">
        <is>
          <t>No</t>
        </is>
      </c>
      <c r="V5979" s="123">
        <f>IFERROR(VALUE(TRIM(T5979)),S5979*F5979)</f>
        <v/>
      </c>
      <c r="W5979" s="58">
        <f>IF(F5979&lt;=12,"0-12 mo",IF(F5979&lt;=24,"13-24 mo",IF(F5979&lt;=48,"25-48 mo","49+ mo")))</f>
        <v/>
      </c>
      <c r="X5979" s="58">
        <f>IF(S5979&lt;=35.5,"Q1 Low",IF(S5979&lt;=70.35,"Q2 Mid-Low",IF(S5979&lt;=89.85,"Q3 Mid-High","Q4 High")))</f>
        <v/>
      </c>
      <c r="Y5979" s="58">
        <f>IF(U5979="Yes",1,0)</f>
        <v/>
      </c>
      <c r="Z5979" s="58">
        <f>IF(P5979="Month-to-month",1,0)+IF(M5979="No",1,0)+IF(J5979="No",1,0)+IF(I5979="Fiber optic",1,0)+IF(Q5979="Yes",1,0)</f>
        <v/>
      </c>
    </row>
    <row r="5980" ht="15" customHeight="1" s="59">
      <c r="A5980" s="58" t="inlineStr">
        <is>
          <t>0239-OXEXL</t>
        </is>
      </c>
      <c r="B5980" s="58" t="inlineStr">
        <is>
          <t>Female</t>
        </is>
      </c>
      <c r="C5980" s="58" t="n">
        <v>0</v>
      </c>
      <c r="D5980" s="58" t="inlineStr">
        <is>
          <t>No</t>
        </is>
      </c>
      <c r="E5980" s="58" t="inlineStr">
        <is>
          <t>No</t>
        </is>
      </c>
      <c r="F5980" s="58" t="n">
        <v>46</v>
      </c>
      <c r="G5980" s="58" t="inlineStr">
        <is>
          <t>Yes</t>
        </is>
      </c>
      <c r="H5980" s="58" t="inlineStr">
        <is>
          <t>Yes</t>
        </is>
      </c>
      <c r="I5980" s="58" t="inlineStr">
        <is>
          <t>Fiber optic</t>
        </is>
      </c>
      <c r="J5980" s="58" t="inlineStr">
        <is>
          <t>Yes</t>
        </is>
      </c>
      <c r="K5980" s="58" t="inlineStr">
        <is>
          <t>Yes</t>
        </is>
      </c>
      <c r="L5980" s="58" t="inlineStr">
        <is>
          <t>No</t>
        </is>
      </c>
      <c r="M5980" s="58" t="inlineStr">
        <is>
          <t>No</t>
        </is>
      </c>
      <c r="N5980" s="58" t="inlineStr">
        <is>
          <t>No</t>
        </is>
      </c>
      <c r="O5980" s="58" t="inlineStr">
        <is>
          <t>No</t>
        </is>
      </c>
      <c r="P5980" s="58" t="inlineStr">
        <is>
          <t>Month-to-month</t>
        </is>
      </c>
      <c r="Q5980" s="58" t="inlineStr">
        <is>
          <t>No</t>
        </is>
      </c>
      <c r="R5980" s="58" t="inlineStr">
        <is>
          <t>Mailed check</t>
        </is>
      </c>
      <c r="S5980" s="123" t="n">
        <v>84.25</v>
      </c>
      <c r="T5980" s="58" t="inlineStr">
        <is>
          <t>3847.6</t>
        </is>
      </c>
      <c r="U5980" s="58" t="inlineStr">
        <is>
          <t>No</t>
        </is>
      </c>
      <c r="V5980" s="123">
        <f>IFERROR(VALUE(TRIM(T5980)),S5980*F5980)</f>
        <v/>
      </c>
      <c r="W5980" s="58">
        <f>IF(F5980&lt;=12,"0-12 mo",IF(F5980&lt;=24,"13-24 mo",IF(F5980&lt;=48,"25-48 mo","49+ mo")))</f>
        <v/>
      </c>
      <c r="X5980" s="58">
        <f>IF(S5980&lt;=35.5,"Q1 Low",IF(S5980&lt;=70.35,"Q2 Mid-Low",IF(S5980&lt;=89.85,"Q3 Mid-High","Q4 High")))</f>
        <v/>
      </c>
      <c r="Y5980" s="58">
        <f>IF(U5980="Yes",1,0)</f>
        <v/>
      </c>
      <c r="Z5980" s="58">
        <f>IF(P5980="Month-to-month",1,0)+IF(M5980="No",1,0)+IF(J5980="No",1,0)+IF(I5980="Fiber optic",1,0)+IF(Q5980="Yes",1,0)</f>
        <v/>
      </c>
    </row>
    <row r="5981" ht="15" customHeight="1" s="59">
      <c r="A5981" s="58" t="inlineStr">
        <is>
          <t>2675-IJRGJ</t>
        </is>
      </c>
      <c r="B5981" s="58" t="inlineStr">
        <is>
          <t>Male</t>
        </is>
      </c>
      <c r="C5981" s="58" t="n">
        <v>0</v>
      </c>
      <c r="D5981" s="58" t="inlineStr">
        <is>
          <t>No</t>
        </is>
      </c>
      <c r="E5981" s="58" t="inlineStr">
        <is>
          <t>No</t>
        </is>
      </c>
      <c r="F5981" s="58" t="n">
        <v>53</v>
      </c>
      <c r="G5981" s="58" t="inlineStr">
        <is>
          <t>Yes</t>
        </is>
      </c>
      <c r="H5981" s="58" t="inlineStr">
        <is>
          <t>No</t>
        </is>
      </c>
      <c r="I5981" s="58" t="inlineStr">
        <is>
          <t>No</t>
        </is>
      </c>
      <c r="J5981" s="58" t="inlineStr">
        <is>
          <t>No internet service</t>
        </is>
      </c>
      <c r="K5981" s="58" t="inlineStr">
        <is>
          <t>No internet service</t>
        </is>
      </c>
      <c r="L5981" s="58" t="inlineStr">
        <is>
          <t>No internet service</t>
        </is>
      </c>
      <c r="M5981" s="58" t="inlineStr">
        <is>
          <t>No internet service</t>
        </is>
      </c>
      <c r="N5981" s="58" t="inlineStr">
        <is>
          <t>No internet service</t>
        </is>
      </c>
      <c r="O5981" s="58" t="inlineStr">
        <is>
          <t>No internet service</t>
        </is>
      </c>
      <c r="P5981" s="58" t="inlineStr">
        <is>
          <t>Two year</t>
        </is>
      </c>
      <c r="Q5981" s="58" t="inlineStr">
        <is>
          <t>No</t>
        </is>
      </c>
      <c r="R5981" s="58" t="inlineStr">
        <is>
          <t>Bank transfer (automatic)</t>
        </is>
      </c>
      <c r="S5981" s="123" t="n">
        <v>19.65</v>
      </c>
      <c r="T5981" s="58" t="inlineStr">
        <is>
          <t>978</t>
        </is>
      </c>
      <c r="U5981" s="58" t="inlineStr">
        <is>
          <t>No</t>
        </is>
      </c>
      <c r="V5981" s="123">
        <f>IFERROR(VALUE(TRIM(T5981)),S5981*F5981)</f>
        <v/>
      </c>
      <c r="W5981" s="58">
        <f>IF(F5981&lt;=12,"0-12 mo",IF(F5981&lt;=24,"13-24 mo",IF(F5981&lt;=48,"25-48 mo","49+ mo")))</f>
        <v/>
      </c>
      <c r="X5981" s="58">
        <f>IF(S5981&lt;=35.5,"Q1 Low",IF(S5981&lt;=70.35,"Q2 Mid-Low",IF(S5981&lt;=89.85,"Q3 Mid-High","Q4 High")))</f>
        <v/>
      </c>
      <c r="Y5981" s="58">
        <f>IF(U5981="Yes",1,0)</f>
        <v/>
      </c>
      <c r="Z5981" s="58">
        <f>IF(P5981="Month-to-month",1,0)+IF(M5981="No",1,0)+IF(J5981="No",1,0)+IF(I5981="Fiber optic",1,0)+IF(Q5981="Yes",1,0)</f>
        <v/>
      </c>
    </row>
    <row r="5982" ht="15" customHeight="1" s="59">
      <c r="A5982" s="58" t="inlineStr">
        <is>
          <t>7049-GKVZY</t>
        </is>
      </c>
      <c r="B5982" s="58" t="inlineStr">
        <is>
          <t>Female</t>
        </is>
      </c>
      <c r="C5982" s="58" t="n">
        <v>0</v>
      </c>
      <c r="D5982" s="58" t="inlineStr">
        <is>
          <t>No</t>
        </is>
      </c>
      <c r="E5982" s="58" t="inlineStr">
        <is>
          <t>No</t>
        </is>
      </c>
      <c r="F5982" s="58" t="n">
        <v>17</v>
      </c>
      <c r="G5982" s="58" t="inlineStr">
        <is>
          <t>Yes</t>
        </is>
      </c>
      <c r="H5982" s="58" t="inlineStr">
        <is>
          <t>No</t>
        </is>
      </c>
      <c r="I5982" s="58" t="inlineStr">
        <is>
          <t>DSL</t>
        </is>
      </c>
      <c r="J5982" s="58" t="inlineStr">
        <is>
          <t>Yes</t>
        </is>
      </c>
      <c r="K5982" s="58" t="inlineStr">
        <is>
          <t>Yes</t>
        </is>
      </c>
      <c r="L5982" s="58" t="inlineStr">
        <is>
          <t>No</t>
        </is>
      </c>
      <c r="M5982" s="58" t="inlineStr">
        <is>
          <t>Yes</t>
        </is>
      </c>
      <c r="N5982" s="58" t="inlineStr">
        <is>
          <t>Yes</t>
        </is>
      </c>
      <c r="O5982" s="58" t="inlineStr">
        <is>
          <t>Yes</t>
        </is>
      </c>
      <c r="P5982" s="58" t="inlineStr">
        <is>
          <t>One year</t>
        </is>
      </c>
      <c r="Q5982" s="58" t="inlineStr">
        <is>
          <t>No</t>
        </is>
      </c>
      <c r="R5982" s="58" t="inlineStr">
        <is>
          <t>Credit card (automatic)</t>
        </is>
      </c>
      <c r="S5982" s="123" t="n">
        <v>79.84999999999999</v>
      </c>
      <c r="T5982" s="58" t="inlineStr">
        <is>
          <t>1387.35</t>
        </is>
      </c>
      <c r="U5982" s="58" t="inlineStr">
        <is>
          <t>No</t>
        </is>
      </c>
      <c r="V5982" s="123">
        <f>IFERROR(VALUE(TRIM(T5982)),S5982*F5982)</f>
        <v/>
      </c>
      <c r="W5982" s="58">
        <f>IF(F5982&lt;=12,"0-12 mo",IF(F5982&lt;=24,"13-24 mo",IF(F5982&lt;=48,"25-48 mo","49+ mo")))</f>
        <v/>
      </c>
      <c r="X5982" s="58">
        <f>IF(S5982&lt;=35.5,"Q1 Low",IF(S5982&lt;=70.35,"Q2 Mid-Low",IF(S5982&lt;=89.85,"Q3 Mid-High","Q4 High")))</f>
        <v/>
      </c>
      <c r="Y5982" s="58">
        <f>IF(U5982="Yes",1,0)</f>
        <v/>
      </c>
      <c r="Z5982" s="58">
        <f>IF(P5982="Month-to-month",1,0)+IF(M5982="No",1,0)+IF(J5982="No",1,0)+IF(I5982="Fiber optic",1,0)+IF(Q5982="Yes",1,0)</f>
        <v/>
      </c>
    </row>
    <row r="5983" ht="15" customHeight="1" s="59">
      <c r="A5983" s="58" t="inlineStr">
        <is>
          <t>8577-QSOCG</t>
        </is>
      </c>
      <c r="B5983" s="58" t="inlineStr">
        <is>
          <t>Female</t>
        </is>
      </c>
      <c r="C5983" s="58" t="n">
        <v>0</v>
      </c>
      <c r="D5983" s="58" t="inlineStr">
        <is>
          <t>Yes</t>
        </is>
      </c>
      <c r="E5983" s="58" t="inlineStr">
        <is>
          <t>Yes</t>
        </is>
      </c>
      <c r="F5983" s="58" t="n">
        <v>38</v>
      </c>
      <c r="G5983" s="58" t="inlineStr">
        <is>
          <t>Yes</t>
        </is>
      </c>
      <c r="H5983" s="58" t="inlineStr">
        <is>
          <t>No</t>
        </is>
      </c>
      <c r="I5983" s="58" t="inlineStr">
        <is>
          <t>No</t>
        </is>
      </c>
      <c r="J5983" s="58" t="inlineStr">
        <is>
          <t>No internet service</t>
        </is>
      </c>
      <c r="K5983" s="58" t="inlineStr">
        <is>
          <t>No internet service</t>
        </is>
      </c>
      <c r="L5983" s="58" t="inlineStr">
        <is>
          <t>No internet service</t>
        </is>
      </c>
      <c r="M5983" s="58" t="inlineStr">
        <is>
          <t>No internet service</t>
        </is>
      </c>
      <c r="N5983" s="58" t="inlineStr">
        <is>
          <t>No internet service</t>
        </is>
      </c>
      <c r="O5983" s="58" t="inlineStr">
        <is>
          <t>No internet service</t>
        </is>
      </c>
      <c r="P5983" s="58" t="inlineStr">
        <is>
          <t>Two year</t>
        </is>
      </c>
      <c r="Q5983" s="58" t="inlineStr">
        <is>
          <t>Yes</t>
        </is>
      </c>
      <c r="R5983" s="58" t="inlineStr">
        <is>
          <t>Mailed check</t>
        </is>
      </c>
      <c r="S5983" s="123" t="n">
        <v>20.2</v>
      </c>
      <c r="T5983" s="58" t="inlineStr">
        <is>
          <t>746.05</t>
        </is>
      </c>
      <c r="U5983" s="58" t="inlineStr">
        <is>
          <t>No</t>
        </is>
      </c>
      <c r="V5983" s="123">
        <f>IFERROR(VALUE(TRIM(T5983)),S5983*F5983)</f>
        <v/>
      </c>
      <c r="W5983" s="58">
        <f>IF(F5983&lt;=12,"0-12 mo",IF(F5983&lt;=24,"13-24 mo",IF(F5983&lt;=48,"25-48 mo","49+ mo")))</f>
        <v/>
      </c>
      <c r="X5983" s="58">
        <f>IF(S5983&lt;=35.5,"Q1 Low",IF(S5983&lt;=70.35,"Q2 Mid-Low",IF(S5983&lt;=89.85,"Q3 Mid-High","Q4 High")))</f>
        <v/>
      </c>
      <c r="Y5983" s="58">
        <f>IF(U5983="Yes",1,0)</f>
        <v/>
      </c>
      <c r="Z5983" s="58">
        <f>IF(P5983="Month-to-month",1,0)+IF(M5983="No",1,0)+IF(J5983="No",1,0)+IF(I5983="Fiber optic",1,0)+IF(Q5983="Yes",1,0)</f>
        <v/>
      </c>
    </row>
    <row r="5984" ht="15" customHeight="1" s="59">
      <c r="A5984" s="58" t="inlineStr">
        <is>
          <t>3721-CNZHX</t>
        </is>
      </c>
      <c r="B5984" s="58" t="inlineStr">
        <is>
          <t>Male</t>
        </is>
      </c>
      <c r="C5984" s="58" t="n">
        <v>0</v>
      </c>
      <c r="D5984" s="58" t="inlineStr">
        <is>
          <t>No</t>
        </is>
      </c>
      <c r="E5984" s="58" t="inlineStr">
        <is>
          <t>No</t>
        </is>
      </c>
      <c r="F5984" s="58" t="n">
        <v>15</v>
      </c>
      <c r="G5984" s="58" t="inlineStr">
        <is>
          <t>Yes</t>
        </is>
      </c>
      <c r="H5984" s="58" t="inlineStr">
        <is>
          <t>No</t>
        </is>
      </c>
      <c r="I5984" s="58" t="inlineStr">
        <is>
          <t>No</t>
        </is>
      </c>
      <c r="J5984" s="58" t="inlineStr">
        <is>
          <t>No internet service</t>
        </is>
      </c>
      <c r="K5984" s="58" t="inlineStr">
        <is>
          <t>No internet service</t>
        </is>
      </c>
      <c r="L5984" s="58" t="inlineStr">
        <is>
          <t>No internet service</t>
        </is>
      </c>
      <c r="M5984" s="58" t="inlineStr">
        <is>
          <t>No internet service</t>
        </is>
      </c>
      <c r="N5984" s="58" t="inlineStr">
        <is>
          <t>No internet service</t>
        </is>
      </c>
      <c r="O5984" s="58" t="inlineStr">
        <is>
          <t>No internet service</t>
        </is>
      </c>
      <c r="P5984" s="58" t="inlineStr">
        <is>
          <t>One year</t>
        </is>
      </c>
      <c r="Q5984" s="58" t="inlineStr">
        <is>
          <t>No</t>
        </is>
      </c>
      <c r="R5984" s="58" t="inlineStr">
        <is>
          <t>Mailed check</t>
        </is>
      </c>
      <c r="S5984" s="123" t="n">
        <v>19.8</v>
      </c>
      <c r="T5984" s="58" t="inlineStr">
        <is>
          <t>304.6</t>
        </is>
      </c>
      <c r="U5984" s="58" t="inlineStr">
        <is>
          <t>No</t>
        </is>
      </c>
      <c r="V5984" s="123">
        <f>IFERROR(VALUE(TRIM(T5984)),S5984*F5984)</f>
        <v/>
      </c>
      <c r="W5984" s="58">
        <f>IF(F5984&lt;=12,"0-12 mo",IF(F5984&lt;=24,"13-24 mo",IF(F5984&lt;=48,"25-48 mo","49+ mo")))</f>
        <v/>
      </c>
      <c r="X5984" s="58">
        <f>IF(S5984&lt;=35.5,"Q1 Low",IF(S5984&lt;=70.35,"Q2 Mid-Low",IF(S5984&lt;=89.85,"Q3 Mid-High","Q4 High")))</f>
        <v/>
      </c>
      <c r="Y5984" s="58">
        <f>IF(U5984="Yes",1,0)</f>
        <v/>
      </c>
      <c r="Z5984" s="58">
        <f>IF(P5984="Month-to-month",1,0)+IF(M5984="No",1,0)+IF(J5984="No",1,0)+IF(I5984="Fiber optic",1,0)+IF(Q5984="Yes",1,0)</f>
        <v/>
      </c>
    </row>
    <row r="5985" ht="15" customHeight="1" s="59">
      <c r="A5985" s="58" t="inlineStr">
        <is>
          <t>0212-ISBBF</t>
        </is>
      </c>
      <c r="B5985" s="58" t="inlineStr">
        <is>
          <t>Female</t>
        </is>
      </c>
      <c r="C5985" s="58" t="n">
        <v>0</v>
      </c>
      <c r="D5985" s="58" t="inlineStr">
        <is>
          <t>No</t>
        </is>
      </c>
      <c r="E5985" s="58" t="inlineStr">
        <is>
          <t>No</t>
        </is>
      </c>
      <c r="F5985" s="58" t="n">
        <v>22</v>
      </c>
      <c r="G5985" s="58" t="inlineStr">
        <is>
          <t>No</t>
        </is>
      </c>
      <c r="H5985" s="58" t="inlineStr">
        <is>
          <t>No phone service</t>
        </is>
      </c>
      <c r="I5985" s="58" t="inlineStr">
        <is>
          <t>DSL</t>
        </is>
      </c>
      <c r="J5985" s="58" t="inlineStr">
        <is>
          <t>No</t>
        </is>
      </c>
      <c r="K5985" s="58" t="inlineStr">
        <is>
          <t>Yes</t>
        </is>
      </c>
      <c r="L5985" s="58" t="inlineStr">
        <is>
          <t>No</t>
        </is>
      </c>
      <c r="M5985" s="58" t="inlineStr">
        <is>
          <t>No</t>
        </is>
      </c>
      <c r="N5985" s="58" t="inlineStr">
        <is>
          <t>Yes</t>
        </is>
      </c>
      <c r="O5985" s="58" t="inlineStr">
        <is>
          <t>Yes</t>
        </is>
      </c>
      <c r="P5985" s="58" t="inlineStr">
        <is>
          <t>Month-to-month</t>
        </is>
      </c>
      <c r="Q5985" s="58" t="inlineStr">
        <is>
          <t>Yes</t>
        </is>
      </c>
      <c r="R5985" s="58" t="inlineStr">
        <is>
          <t>Electronic check</t>
        </is>
      </c>
      <c r="S5985" s="123" t="n">
        <v>50.35</v>
      </c>
      <c r="T5985" s="58" t="inlineStr">
        <is>
          <t>1098.85</t>
        </is>
      </c>
      <c r="U5985" s="58" t="inlineStr">
        <is>
          <t>No</t>
        </is>
      </c>
      <c r="V5985" s="123">
        <f>IFERROR(VALUE(TRIM(T5985)),S5985*F5985)</f>
        <v/>
      </c>
      <c r="W5985" s="58">
        <f>IF(F5985&lt;=12,"0-12 mo",IF(F5985&lt;=24,"13-24 mo",IF(F5985&lt;=48,"25-48 mo","49+ mo")))</f>
        <v/>
      </c>
      <c r="X5985" s="58">
        <f>IF(S5985&lt;=35.5,"Q1 Low",IF(S5985&lt;=70.35,"Q2 Mid-Low",IF(S5985&lt;=89.85,"Q3 Mid-High","Q4 High")))</f>
        <v/>
      </c>
      <c r="Y5985" s="58">
        <f>IF(U5985="Yes",1,0)</f>
        <v/>
      </c>
      <c r="Z5985" s="58">
        <f>IF(P5985="Month-to-month",1,0)+IF(M5985="No",1,0)+IF(J5985="No",1,0)+IF(I5985="Fiber optic",1,0)+IF(Q5985="Yes",1,0)</f>
        <v/>
      </c>
    </row>
    <row r="5986" ht="15" customHeight="1" s="59">
      <c r="A5986" s="58" t="inlineStr">
        <is>
          <t>9185-TQCVP</t>
        </is>
      </c>
      <c r="B5986" s="58" t="inlineStr">
        <is>
          <t>Male</t>
        </is>
      </c>
      <c r="C5986" s="58" t="n">
        <v>0</v>
      </c>
      <c r="D5986" s="58" t="inlineStr">
        <is>
          <t>Yes</t>
        </is>
      </c>
      <c r="E5986" s="58" t="inlineStr">
        <is>
          <t>No</t>
        </is>
      </c>
      <c r="F5986" s="58" t="n">
        <v>14</v>
      </c>
      <c r="G5986" s="58" t="inlineStr">
        <is>
          <t>Yes</t>
        </is>
      </c>
      <c r="H5986" s="58" t="inlineStr">
        <is>
          <t>Yes</t>
        </is>
      </c>
      <c r="I5986" s="58" t="inlineStr">
        <is>
          <t>Fiber optic</t>
        </is>
      </c>
      <c r="J5986" s="58" t="inlineStr">
        <is>
          <t>No</t>
        </is>
      </c>
      <c r="K5986" s="58" t="inlineStr">
        <is>
          <t>No</t>
        </is>
      </c>
      <c r="L5986" s="58" t="inlineStr">
        <is>
          <t>No</t>
        </is>
      </c>
      <c r="M5986" s="58" t="inlineStr">
        <is>
          <t>No</t>
        </is>
      </c>
      <c r="N5986" s="58" t="inlineStr">
        <is>
          <t>No</t>
        </is>
      </c>
      <c r="O5986" s="58" t="inlineStr">
        <is>
          <t>Yes</t>
        </is>
      </c>
      <c r="P5986" s="58" t="inlineStr">
        <is>
          <t>Month-to-month</t>
        </is>
      </c>
      <c r="Q5986" s="58" t="inlineStr">
        <is>
          <t>Yes</t>
        </is>
      </c>
      <c r="R5986" s="58" t="inlineStr">
        <is>
          <t>Electronic check</t>
        </is>
      </c>
      <c r="S5986" s="123" t="n">
        <v>85.15000000000001</v>
      </c>
      <c r="T5986" s="58" t="inlineStr">
        <is>
          <t>1139.2</t>
        </is>
      </c>
      <c r="U5986" s="58" t="inlineStr">
        <is>
          <t>Yes</t>
        </is>
      </c>
      <c r="V5986" s="123">
        <f>IFERROR(VALUE(TRIM(T5986)),S5986*F5986)</f>
        <v/>
      </c>
      <c r="W5986" s="58">
        <f>IF(F5986&lt;=12,"0-12 mo",IF(F5986&lt;=24,"13-24 mo",IF(F5986&lt;=48,"25-48 mo","49+ mo")))</f>
        <v/>
      </c>
      <c r="X5986" s="58">
        <f>IF(S5986&lt;=35.5,"Q1 Low",IF(S5986&lt;=70.35,"Q2 Mid-Low",IF(S5986&lt;=89.85,"Q3 Mid-High","Q4 High")))</f>
        <v/>
      </c>
      <c r="Y5986" s="58">
        <f>IF(U5986="Yes",1,0)</f>
        <v/>
      </c>
      <c r="Z5986" s="58">
        <f>IF(P5986="Month-to-month",1,0)+IF(M5986="No",1,0)+IF(J5986="No",1,0)+IF(I5986="Fiber optic",1,0)+IF(Q5986="Yes",1,0)</f>
        <v/>
      </c>
    </row>
    <row r="5987" ht="15" customHeight="1" s="59">
      <c r="A5987" s="58" t="inlineStr">
        <is>
          <t>3585-YNADK</t>
        </is>
      </c>
      <c r="B5987" s="58" t="inlineStr">
        <is>
          <t>Female</t>
        </is>
      </c>
      <c r="C5987" s="58" t="n">
        <v>0</v>
      </c>
      <c r="D5987" s="58" t="inlineStr">
        <is>
          <t>Yes</t>
        </is>
      </c>
      <c r="E5987" s="58" t="inlineStr">
        <is>
          <t>No</t>
        </is>
      </c>
      <c r="F5987" s="58" t="n">
        <v>57</v>
      </c>
      <c r="G5987" s="58" t="inlineStr">
        <is>
          <t>Yes</t>
        </is>
      </c>
      <c r="H5987" s="58" t="inlineStr">
        <is>
          <t>Yes</t>
        </is>
      </c>
      <c r="I5987" s="58" t="inlineStr">
        <is>
          <t>DSL</t>
        </is>
      </c>
      <c r="J5987" s="58" t="inlineStr">
        <is>
          <t>No</t>
        </is>
      </c>
      <c r="K5987" s="58" t="inlineStr">
        <is>
          <t>Yes</t>
        </is>
      </c>
      <c r="L5987" s="58" t="inlineStr">
        <is>
          <t>Yes</t>
        </is>
      </c>
      <c r="M5987" s="58" t="inlineStr">
        <is>
          <t>Yes</t>
        </is>
      </c>
      <c r="N5987" s="58" t="inlineStr">
        <is>
          <t>Yes</t>
        </is>
      </c>
      <c r="O5987" s="58" t="inlineStr">
        <is>
          <t>No</t>
        </is>
      </c>
      <c r="P5987" s="58" t="inlineStr">
        <is>
          <t>One year</t>
        </is>
      </c>
      <c r="Q5987" s="58" t="inlineStr">
        <is>
          <t>No</t>
        </is>
      </c>
      <c r="R5987" s="58" t="inlineStr">
        <is>
          <t>Bank transfer (automatic)</t>
        </is>
      </c>
      <c r="S5987" s="123" t="n">
        <v>74.59999999999999</v>
      </c>
      <c r="T5987" s="58" t="inlineStr">
        <is>
          <t>4368.95</t>
        </is>
      </c>
      <c r="U5987" s="58" t="inlineStr">
        <is>
          <t>No</t>
        </is>
      </c>
      <c r="V5987" s="123">
        <f>IFERROR(VALUE(TRIM(T5987)),S5987*F5987)</f>
        <v/>
      </c>
      <c r="W5987" s="58">
        <f>IF(F5987&lt;=12,"0-12 mo",IF(F5987&lt;=24,"13-24 mo",IF(F5987&lt;=48,"25-48 mo","49+ mo")))</f>
        <v/>
      </c>
      <c r="X5987" s="58">
        <f>IF(S5987&lt;=35.5,"Q1 Low",IF(S5987&lt;=70.35,"Q2 Mid-Low",IF(S5987&lt;=89.85,"Q3 Mid-High","Q4 High")))</f>
        <v/>
      </c>
      <c r="Y5987" s="58">
        <f>IF(U5987="Yes",1,0)</f>
        <v/>
      </c>
      <c r="Z5987" s="58">
        <f>IF(P5987="Month-to-month",1,0)+IF(M5987="No",1,0)+IF(J5987="No",1,0)+IF(I5987="Fiber optic",1,0)+IF(Q5987="Yes",1,0)</f>
        <v/>
      </c>
    </row>
    <row r="5988" ht="15" customHeight="1" s="59">
      <c r="A5988" s="58" t="inlineStr">
        <is>
          <t>5271-DBYSJ</t>
        </is>
      </c>
      <c r="B5988" s="58" t="inlineStr">
        <is>
          <t>Male</t>
        </is>
      </c>
      <c r="C5988" s="58" t="n">
        <v>1</v>
      </c>
      <c r="D5988" s="58" t="inlineStr">
        <is>
          <t>No</t>
        </is>
      </c>
      <c r="E5988" s="58" t="inlineStr">
        <is>
          <t>No</t>
        </is>
      </c>
      <c r="F5988" s="58" t="n">
        <v>11</v>
      </c>
      <c r="G5988" s="58" t="inlineStr">
        <is>
          <t>Yes</t>
        </is>
      </c>
      <c r="H5988" s="58" t="inlineStr">
        <is>
          <t>No</t>
        </is>
      </c>
      <c r="I5988" s="58" t="inlineStr">
        <is>
          <t>Fiber optic</t>
        </is>
      </c>
      <c r="J5988" s="58" t="inlineStr">
        <is>
          <t>No</t>
        </is>
      </c>
      <c r="K5988" s="58" t="inlineStr">
        <is>
          <t>No</t>
        </is>
      </c>
      <c r="L5988" s="58" t="inlineStr">
        <is>
          <t>No</t>
        </is>
      </c>
      <c r="M5988" s="58" t="inlineStr">
        <is>
          <t>No</t>
        </is>
      </c>
      <c r="N5988" s="58" t="inlineStr">
        <is>
          <t>No</t>
        </is>
      </c>
      <c r="O5988" s="58" t="inlineStr">
        <is>
          <t>Yes</t>
        </is>
      </c>
      <c r="P5988" s="58" t="inlineStr">
        <is>
          <t>Month-to-month</t>
        </is>
      </c>
      <c r="Q5988" s="58" t="inlineStr">
        <is>
          <t>Yes</t>
        </is>
      </c>
      <c r="R5988" s="58" t="inlineStr">
        <is>
          <t>Credit card (automatic)</t>
        </is>
      </c>
      <c r="S5988" s="123" t="n">
        <v>79.15000000000001</v>
      </c>
      <c r="T5988" s="58" t="inlineStr">
        <is>
          <t>827.7</t>
        </is>
      </c>
      <c r="U5988" s="58" t="inlineStr">
        <is>
          <t>No</t>
        </is>
      </c>
      <c r="V5988" s="123">
        <f>IFERROR(VALUE(TRIM(T5988)),S5988*F5988)</f>
        <v/>
      </c>
      <c r="W5988" s="58">
        <f>IF(F5988&lt;=12,"0-12 mo",IF(F5988&lt;=24,"13-24 mo",IF(F5988&lt;=48,"25-48 mo","49+ mo")))</f>
        <v/>
      </c>
      <c r="X5988" s="58">
        <f>IF(S5988&lt;=35.5,"Q1 Low",IF(S5988&lt;=70.35,"Q2 Mid-Low",IF(S5988&lt;=89.85,"Q3 Mid-High","Q4 High")))</f>
        <v/>
      </c>
      <c r="Y5988" s="58">
        <f>IF(U5988="Yes",1,0)</f>
        <v/>
      </c>
      <c r="Z5988" s="58">
        <f>IF(P5988="Month-to-month",1,0)+IF(M5988="No",1,0)+IF(J5988="No",1,0)+IF(I5988="Fiber optic",1,0)+IF(Q5988="Yes",1,0)</f>
        <v/>
      </c>
    </row>
    <row r="5989" ht="15" customHeight="1" s="59">
      <c r="A5989" s="58" t="inlineStr">
        <is>
          <t>1099-GODLO</t>
        </is>
      </c>
      <c r="B5989" s="58" t="inlineStr">
        <is>
          <t>Female</t>
        </is>
      </c>
      <c r="C5989" s="58" t="n">
        <v>0</v>
      </c>
      <c r="D5989" s="58" t="inlineStr">
        <is>
          <t>Yes</t>
        </is>
      </c>
      <c r="E5989" s="58" t="inlineStr">
        <is>
          <t>Yes</t>
        </is>
      </c>
      <c r="F5989" s="58" t="n">
        <v>1</v>
      </c>
      <c r="G5989" s="58" t="inlineStr">
        <is>
          <t>Yes</t>
        </is>
      </c>
      <c r="H5989" s="58" t="inlineStr">
        <is>
          <t>No</t>
        </is>
      </c>
      <c r="I5989" s="58" t="inlineStr">
        <is>
          <t>No</t>
        </is>
      </c>
      <c r="J5989" s="58" t="inlineStr">
        <is>
          <t>No internet service</t>
        </is>
      </c>
      <c r="K5989" s="58" t="inlineStr">
        <is>
          <t>No internet service</t>
        </is>
      </c>
      <c r="L5989" s="58" t="inlineStr">
        <is>
          <t>No internet service</t>
        </is>
      </c>
      <c r="M5989" s="58" t="inlineStr">
        <is>
          <t>No internet service</t>
        </is>
      </c>
      <c r="N5989" s="58" t="inlineStr">
        <is>
          <t>No internet service</t>
        </is>
      </c>
      <c r="O5989" s="58" t="inlineStr">
        <is>
          <t>No internet service</t>
        </is>
      </c>
      <c r="P5989" s="58" t="inlineStr">
        <is>
          <t>Two year</t>
        </is>
      </c>
      <c r="Q5989" s="58" t="inlineStr">
        <is>
          <t>No</t>
        </is>
      </c>
      <c r="R5989" s="58" t="inlineStr">
        <is>
          <t>Mailed check</t>
        </is>
      </c>
      <c r="S5989" s="123" t="n">
        <v>20.35</v>
      </c>
      <c r="T5989" s="58" t="inlineStr">
        <is>
          <t>20.35</t>
        </is>
      </c>
      <c r="U5989" s="58" t="inlineStr">
        <is>
          <t>No</t>
        </is>
      </c>
      <c r="V5989" s="123">
        <f>IFERROR(VALUE(TRIM(T5989)),S5989*F5989)</f>
        <v/>
      </c>
      <c r="W5989" s="58">
        <f>IF(F5989&lt;=12,"0-12 mo",IF(F5989&lt;=24,"13-24 mo",IF(F5989&lt;=48,"25-48 mo","49+ mo")))</f>
        <v/>
      </c>
      <c r="X5989" s="58">
        <f>IF(S5989&lt;=35.5,"Q1 Low",IF(S5989&lt;=70.35,"Q2 Mid-Low",IF(S5989&lt;=89.85,"Q3 Mid-High","Q4 High")))</f>
        <v/>
      </c>
      <c r="Y5989" s="58">
        <f>IF(U5989="Yes",1,0)</f>
        <v/>
      </c>
      <c r="Z5989" s="58">
        <f>IF(P5989="Month-to-month",1,0)+IF(M5989="No",1,0)+IF(J5989="No",1,0)+IF(I5989="Fiber optic",1,0)+IF(Q5989="Yes",1,0)</f>
        <v/>
      </c>
    </row>
    <row r="5990" ht="15" customHeight="1" s="59">
      <c r="A5990" s="58" t="inlineStr">
        <is>
          <t>6828-HMKWP</t>
        </is>
      </c>
      <c r="B5990" s="58" t="inlineStr">
        <is>
          <t>Male</t>
        </is>
      </c>
      <c r="C5990" s="58" t="n">
        <v>0</v>
      </c>
      <c r="D5990" s="58" t="inlineStr">
        <is>
          <t>Yes</t>
        </is>
      </c>
      <c r="E5990" s="58" t="inlineStr">
        <is>
          <t>Yes</t>
        </is>
      </c>
      <c r="F5990" s="58" t="n">
        <v>12</v>
      </c>
      <c r="G5990" s="58" t="inlineStr">
        <is>
          <t>Yes</t>
        </is>
      </c>
      <c r="H5990" s="58" t="inlineStr">
        <is>
          <t>No</t>
        </is>
      </c>
      <c r="I5990" s="58" t="inlineStr">
        <is>
          <t>No</t>
        </is>
      </c>
      <c r="J5990" s="58" t="inlineStr">
        <is>
          <t>No internet service</t>
        </is>
      </c>
      <c r="K5990" s="58" t="inlineStr">
        <is>
          <t>No internet service</t>
        </is>
      </c>
      <c r="L5990" s="58" t="inlineStr">
        <is>
          <t>No internet service</t>
        </is>
      </c>
      <c r="M5990" s="58" t="inlineStr">
        <is>
          <t>No internet service</t>
        </is>
      </c>
      <c r="N5990" s="58" t="inlineStr">
        <is>
          <t>No internet service</t>
        </is>
      </c>
      <c r="O5990" s="58" t="inlineStr">
        <is>
          <t>No internet service</t>
        </is>
      </c>
      <c r="P5990" s="58" t="inlineStr">
        <is>
          <t>Two year</t>
        </is>
      </c>
      <c r="Q5990" s="58" t="inlineStr">
        <is>
          <t>No</t>
        </is>
      </c>
      <c r="R5990" s="58" t="inlineStr">
        <is>
          <t>Bank transfer (automatic)</t>
        </is>
      </c>
      <c r="S5990" s="123" t="n">
        <v>21.05</v>
      </c>
      <c r="T5990" s="58" t="inlineStr">
        <is>
          <t>262.05</t>
        </is>
      </c>
      <c r="U5990" s="58" t="inlineStr">
        <is>
          <t>No</t>
        </is>
      </c>
      <c r="V5990" s="123">
        <f>IFERROR(VALUE(TRIM(T5990)),S5990*F5990)</f>
        <v/>
      </c>
      <c r="W5990" s="58">
        <f>IF(F5990&lt;=12,"0-12 mo",IF(F5990&lt;=24,"13-24 mo",IF(F5990&lt;=48,"25-48 mo","49+ mo")))</f>
        <v/>
      </c>
      <c r="X5990" s="58">
        <f>IF(S5990&lt;=35.5,"Q1 Low",IF(S5990&lt;=70.35,"Q2 Mid-Low",IF(S5990&lt;=89.85,"Q3 Mid-High","Q4 High")))</f>
        <v/>
      </c>
      <c r="Y5990" s="58">
        <f>IF(U5990="Yes",1,0)</f>
        <v/>
      </c>
      <c r="Z5990" s="58">
        <f>IF(P5990="Month-to-month",1,0)+IF(M5990="No",1,0)+IF(J5990="No",1,0)+IF(I5990="Fiber optic",1,0)+IF(Q5990="Yes",1,0)</f>
        <v/>
      </c>
    </row>
    <row r="5991" ht="15" customHeight="1" s="59">
      <c r="A5991" s="58" t="inlineStr">
        <is>
          <t>5567-WSELE</t>
        </is>
      </c>
      <c r="B5991" s="58" t="inlineStr">
        <is>
          <t>Male</t>
        </is>
      </c>
      <c r="C5991" s="58" t="n">
        <v>1</v>
      </c>
      <c r="D5991" s="58" t="inlineStr">
        <is>
          <t>Yes</t>
        </is>
      </c>
      <c r="E5991" s="58" t="inlineStr">
        <is>
          <t>No</t>
        </is>
      </c>
      <c r="F5991" s="58" t="n">
        <v>3</v>
      </c>
      <c r="G5991" s="58" t="inlineStr">
        <is>
          <t>Yes</t>
        </is>
      </c>
      <c r="H5991" s="58" t="inlineStr">
        <is>
          <t>Yes</t>
        </is>
      </c>
      <c r="I5991" s="58" t="inlineStr">
        <is>
          <t>Fiber optic</t>
        </is>
      </c>
      <c r="J5991" s="58" t="inlineStr">
        <is>
          <t>No</t>
        </is>
      </c>
      <c r="K5991" s="58" t="inlineStr">
        <is>
          <t>No</t>
        </is>
      </c>
      <c r="L5991" s="58" t="inlineStr">
        <is>
          <t>No</t>
        </is>
      </c>
      <c r="M5991" s="58" t="inlineStr">
        <is>
          <t>No</t>
        </is>
      </c>
      <c r="N5991" s="58" t="inlineStr">
        <is>
          <t>Yes</t>
        </is>
      </c>
      <c r="O5991" s="58" t="inlineStr">
        <is>
          <t>Yes</t>
        </is>
      </c>
      <c r="P5991" s="58" t="inlineStr">
        <is>
          <t>Month-to-month</t>
        </is>
      </c>
      <c r="Q5991" s="58" t="inlineStr">
        <is>
          <t>Yes</t>
        </is>
      </c>
      <c r="R5991" s="58" t="inlineStr">
        <is>
          <t>Electronic check</t>
        </is>
      </c>
      <c r="S5991" s="123" t="n">
        <v>94.59999999999999</v>
      </c>
      <c r="T5991" s="58" t="inlineStr">
        <is>
          <t>279.55</t>
        </is>
      </c>
      <c r="U5991" s="58" t="inlineStr">
        <is>
          <t>Yes</t>
        </is>
      </c>
      <c r="V5991" s="123">
        <f>IFERROR(VALUE(TRIM(T5991)),S5991*F5991)</f>
        <v/>
      </c>
      <c r="W5991" s="58">
        <f>IF(F5991&lt;=12,"0-12 mo",IF(F5991&lt;=24,"13-24 mo",IF(F5991&lt;=48,"25-48 mo","49+ mo")))</f>
        <v/>
      </c>
      <c r="X5991" s="58">
        <f>IF(S5991&lt;=35.5,"Q1 Low",IF(S5991&lt;=70.35,"Q2 Mid-Low",IF(S5991&lt;=89.85,"Q3 Mid-High","Q4 High")))</f>
        <v/>
      </c>
      <c r="Y5991" s="58">
        <f>IF(U5991="Yes",1,0)</f>
        <v/>
      </c>
      <c r="Z5991" s="58">
        <f>IF(P5991="Month-to-month",1,0)+IF(M5991="No",1,0)+IF(J5991="No",1,0)+IF(I5991="Fiber optic",1,0)+IF(Q5991="Yes",1,0)</f>
        <v/>
      </c>
    </row>
    <row r="5992" ht="15" customHeight="1" s="59">
      <c r="A5992" s="58" t="inlineStr">
        <is>
          <t>1472-TNCWL</t>
        </is>
      </c>
      <c r="B5992" s="58" t="inlineStr">
        <is>
          <t>Male</t>
        </is>
      </c>
      <c r="C5992" s="58" t="n">
        <v>0</v>
      </c>
      <c r="D5992" s="58" t="inlineStr">
        <is>
          <t>No</t>
        </is>
      </c>
      <c r="E5992" s="58" t="inlineStr">
        <is>
          <t>Yes</t>
        </is>
      </c>
      <c r="F5992" s="58" t="n">
        <v>36</v>
      </c>
      <c r="G5992" s="58" t="inlineStr">
        <is>
          <t>Yes</t>
        </is>
      </c>
      <c r="H5992" s="58" t="inlineStr">
        <is>
          <t>No</t>
        </is>
      </c>
      <c r="I5992" s="58" t="inlineStr">
        <is>
          <t>Fiber optic</t>
        </is>
      </c>
      <c r="J5992" s="58" t="inlineStr">
        <is>
          <t>No</t>
        </is>
      </c>
      <c r="K5992" s="58" t="inlineStr">
        <is>
          <t>Yes</t>
        </is>
      </c>
      <c r="L5992" s="58" t="inlineStr">
        <is>
          <t>No</t>
        </is>
      </c>
      <c r="M5992" s="58" t="inlineStr">
        <is>
          <t>No</t>
        </is>
      </c>
      <c r="N5992" s="58" t="inlineStr">
        <is>
          <t>Yes</t>
        </is>
      </c>
      <c r="O5992" s="58" t="inlineStr">
        <is>
          <t>Yes</t>
        </is>
      </c>
      <c r="P5992" s="58" t="inlineStr">
        <is>
          <t>Month-to-month</t>
        </is>
      </c>
      <c r="Q5992" s="58" t="inlineStr">
        <is>
          <t>Yes</t>
        </is>
      </c>
      <c r="R5992" s="58" t="inlineStr">
        <is>
          <t>Electronic check</t>
        </is>
      </c>
      <c r="S5992" s="123" t="n">
        <v>94.7</v>
      </c>
      <c r="T5992" s="58" t="inlineStr">
        <is>
          <t>3512.5</t>
        </is>
      </c>
      <c r="U5992" s="58" t="inlineStr">
        <is>
          <t>No</t>
        </is>
      </c>
      <c r="V5992" s="123">
        <f>IFERROR(VALUE(TRIM(T5992)),S5992*F5992)</f>
        <v/>
      </c>
      <c r="W5992" s="58">
        <f>IF(F5992&lt;=12,"0-12 mo",IF(F5992&lt;=24,"13-24 mo",IF(F5992&lt;=48,"25-48 mo","49+ mo")))</f>
        <v/>
      </c>
      <c r="X5992" s="58">
        <f>IF(S5992&lt;=35.5,"Q1 Low",IF(S5992&lt;=70.35,"Q2 Mid-Low",IF(S5992&lt;=89.85,"Q3 Mid-High","Q4 High")))</f>
        <v/>
      </c>
      <c r="Y5992" s="58">
        <f>IF(U5992="Yes",1,0)</f>
        <v/>
      </c>
      <c r="Z5992" s="58">
        <f>IF(P5992="Month-to-month",1,0)+IF(M5992="No",1,0)+IF(J5992="No",1,0)+IF(I5992="Fiber optic",1,0)+IF(Q5992="Yes",1,0)</f>
        <v/>
      </c>
    </row>
    <row r="5993" ht="15" customHeight="1" s="59">
      <c r="A5993" s="58" t="inlineStr">
        <is>
          <t>8063-RJYNF</t>
        </is>
      </c>
      <c r="B5993" s="58" t="inlineStr">
        <is>
          <t>Male</t>
        </is>
      </c>
      <c r="C5993" s="58" t="n">
        <v>0</v>
      </c>
      <c r="D5993" s="58" t="inlineStr">
        <is>
          <t>No</t>
        </is>
      </c>
      <c r="E5993" s="58" t="inlineStr">
        <is>
          <t>No</t>
        </is>
      </c>
      <c r="F5993" s="58" t="n">
        <v>16</v>
      </c>
      <c r="G5993" s="58" t="inlineStr">
        <is>
          <t>Yes</t>
        </is>
      </c>
      <c r="H5993" s="58" t="inlineStr">
        <is>
          <t>No</t>
        </is>
      </c>
      <c r="I5993" s="58" t="inlineStr">
        <is>
          <t>Fiber optic</t>
        </is>
      </c>
      <c r="J5993" s="58" t="inlineStr">
        <is>
          <t>Yes</t>
        </is>
      </c>
      <c r="K5993" s="58" t="inlineStr">
        <is>
          <t>No</t>
        </is>
      </c>
      <c r="L5993" s="58" t="inlineStr">
        <is>
          <t>No</t>
        </is>
      </c>
      <c r="M5993" s="58" t="inlineStr">
        <is>
          <t>No</t>
        </is>
      </c>
      <c r="N5993" s="58" t="inlineStr">
        <is>
          <t>Yes</t>
        </is>
      </c>
      <c r="O5993" s="58" t="inlineStr">
        <is>
          <t>Yes</t>
        </is>
      </c>
      <c r="P5993" s="58" t="inlineStr">
        <is>
          <t>Month-to-month</t>
        </is>
      </c>
      <c r="Q5993" s="58" t="inlineStr">
        <is>
          <t>Yes</t>
        </is>
      </c>
      <c r="R5993" s="58" t="inlineStr">
        <is>
          <t>Electronic check</t>
        </is>
      </c>
      <c r="S5993" s="123" t="n">
        <v>94.25</v>
      </c>
      <c r="T5993" s="58" t="inlineStr">
        <is>
          <t>1483.25</t>
        </is>
      </c>
      <c r="U5993" s="58" t="inlineStr">
        <is>
          <t>Yes</t>
        </is>
      </c>
      <c r="V5993" s="123">
        <f>IFERROR(VALUE(TRIM(T5993)),S5993*F5993)</f>
        <v/>
      </c>
      <c r="W5993" s="58">
        <f>IF(F5993&lt;=12,"0-12 mo",IF(F5993&lt;=24,"13-24 mo",IF(F5993&lt;=48,"25-48 mo","49+ mo")))</f>
        <v/>
      </c>
      <c r="X5993" s="58">
        <f>IF(S5993&lt;=35.5,"Q1 Low",IF(S5993&lt;=70.35,"Q2 Mid-Low",IF(S5993&lt;=89.85,"Q3 Mid-High","Q4 High")))</f>
        <v/>
      </c>
      <c r="Y5993" s="58">
        <f>IF(U5993="Yes",1,0)</f>
        <v/>
      </c>
      <c r="Z5993" s="58">
        <f>IF(P5993="Month-to-month",1,0)+IF(M5993="No",1,0)+IF(J5993="No",1,0)+IF(I5993="Fiber optic",1,0)+IF(Q5993="Yes",1,0)</f>
        <v/>
      </c>
    </row>
    <row r="5994" ht="15" customHeight="1" s="59">
      <c r="A5994" s="58" t="inlineStr">
        <is>
          <t>0687-ZVTHB</t>
        </is>
      </c>
      <c r="B5994" s="58" t="inlineStr">
        <is>
          <t>Male</t>
        </is>
      </c>
      <c r="C5994" s="58" t="n">
        <v>0</v>
      </c>
      <c r="D5994" s="58" t="inlineStr">
        <is>
          <t>Yes</t>
        </is>
      </c>
      <c r="E5994" s="58" t="inlineStr">
        <is>
          <t>Yes</t>
        </is>
      </c>
      <c r="F5994" s="58" t="n">
        <v>65</v>
      </c>
      <c r="G5994" s="58" t="inlineStr">
        <is>
          <t>Yes</t>
        </is>
      </c>
      <c r="H5994" s="58" t="inlineStr">
        <is>
          <t>Yes</t>
        </is>
      </c>
      <c r="I5994" s="58" t="inlineStr">
        <is>
          <t>DSL</t>
        </is>
      </c>
      <c r="J5994" s="58" t="inlineStr">
        <is>
          <t>Yes</t>
        </is>
      </c>
      <c r="K5994" s="58" t="inlineStr">
        <is>
          <t>Yes</t>
        </is>
      </c>
      <c r="L5994" s="58" t="inlineStr">
        <is>
          <t>Yes</t>
        </is>
      </c>
      <c r="M5994" s="58" t="inlineStr">
        <is>
          <t>No</t>
        </is>
      </c>
      <c r="N5994" s="58" t="inlineStr">
        <is>
          <t>No</t>
        </is>
      </c>
      <c r="O5994" s="58" t="inlineStr">
        <is>
          <t>Yes</t>
        </is>
      </c>
      <c r="P5994" s="58" t="inlineStr">
        <is>
          <t>One year</t>
        </is>
      </c>
      <c r="Q5994" s="58" t="inlineStr">
        <is>
          <t>No</t>
        </is>
      </c>
      <c r="R5994" s="58" t="inlineStr">
        <is>
          <t>Credit card (automatic)</t>
        </is>
      </c>
      <c r="S5994" s="123" t="n">
        <v>72.45</v>
      </c>
      <c r="T5994" s="58" t="inlineStr">
        <is>
          <t>4653.85</t>
        </is>
      </c>
      <c r="U5994" s="58" t="inlineStr">
        <is>
          <t>Yes</t>
        </is>
      </c>
      <c r="V5994" s="123">
        <f>IFERROR(VALUE(TRIM(T5994)),S5994*F5994)</f>
        <v/>
      </c>
      <c r="W5994" s="58">
        <f>IF(F5994&lt;=12,"0-12 mo",IF(F5994&lt;=24,"13-24 mo",IF(F5994&lt;=48,"25-48 mo","49+ mo")))</f>
        <v/>
      </c>
      <c r="X5994" s="58">
        <f>IF(S5994&lt;=35.5,"Q1 Low",IF(S5994&lt;=70.35,"Q2 Mid-Low",IF(S5994&lt;=89.85,"Q3 Mid-High","Q4 High")))</f>
        <v/>
      </c>
      <c r="Y5994" s="58">
        <f>IF(U5994="Yes",1,0)</f>
        <v/>
      </c>
      <c r="Z5994" s="58">
        <f>IF(P5994="Month-to-month",1,0)+IF(M5994="No",1,0)+IF(J5994="No",1,0)+IF(I5994="Fiber optic",1,0)+IF(Q5994="Yes",1,0)</f>
        <v/>
      </c>
    </row>
    <row r="5995" ht="15" customHeight="1" s="59">
      <c r="A5995" s="58" t="inlineStr">
        <is>
          <t>2080-GKCWQ</t>
        </is>
      </c>
      <c r="B5995" s="58" t="inlineStr">
        <is>
          <t>Male</t>
        </is>
      </c>
      <c r="C5995" s="58" t="n">
        <v>0</v>
      </c>
      <c r="D5995" s="58" t="inlineStr">
        <is>
          <t>No</t>
        </is>
      </c>
      <c r="E5995" s="58" t="inlineStr">
        <is>
          <t>No</t>
        </is>
      </c>
      <c r="F5995" s="58" t="n">
        <v>2</v>
      </c>
      <c r="G5995" s="58" t="inlineStr">
        <is>
          <t>Yes</t>
        </is>
      </c>
      <c r="H5995" s="58" t="inlineStr">
        <is>
          <t>No</t>
        </is>
      </c>
      <c r="I5995" s="58" t="inlineStr">
        <is>
          <t>Fiber optic</t>
        </is>
      </c>
      <c r="J5995" s="58" t="inlineStr">
        <is>
          <t>No</t>
        </is>
      </c>
      <c r="K5995" s="58" t="inlineStr">
        <is>
          <t>Yes</t>
        </is>
      </c>
      <c r="L5995" s="58" t="inlineStr">
        <is>
          <t>No</t>
        </is>
      </c>
      <c r="M5995" s="58" t="inlineStr">
        <is>
          <t>No</t>
        </is>
      </c>
      <c r="N5995" s="58" t="inlineStr">
        <is>
          <t>No</t>
        </is>
      </c>
      <c r="O5995" s="58" t="inlineStr">
        <is>
          <t>No</t>
        </is>
      </c>
      <c r="P5995" s="58" t="inlineStr">
        <is>
          <t>Month-to-month</t>
        </is>
      </c>
      <c r="Q5995" s="58" t="inlineStr">
        <is>
          <t>No</t>
        </is>
      </c>
      <c r="R5995" s="58" t="inlineStr">
        <is>
          <t>Electronic check</t>
        </is>
      </c>
      <c r="S5995" s="123" t="n">
        <v>74.95</v>
      </c>
      <c r="T5995" s="58" t="inlineStr">
        <is>
          <t>151.75</t>
        </is>
      </c>
      <c r="U5995" s="58" t="inlineStr">
        <is>
          <t>No</t>
        </is>
      </c>
      <c r="V5995" s="123">
        <f>IFERROR(VALUE(TRIM(T5995)),S5995*F5995)</f>
        <v/>
      </c>
      <c r="W5995" s="58">
        <f>IF(F5995&lt;=12,"0-12 mo",IF(F5995&lt;=24,"13-24 mo",IF(F5995&lt;=48,"25-48 mo","49+ mo")))</f>
        <v/>
      </c>
      <c r="X5995" s="58">
        <f>IF(S5995&lt;=35.5,"Q1 Low",IF(S5995&lt;=70.35,"Q2 Mid-Low",IF(S5995&lt;=89.85,"Q3 Mid-High","Q4 High")))</f>
        <v/>
      </c>
      <c r="Y5995" s="58">
        <f>IF(U5995="Yes",1,0)</f>
        <v/>
      </c>
      <c r="Z5995" s="58">
        <f>IF(P5995="Month-to-month",1,0)+IF(M5995="No",1,0)+IF(J5995="No",1,0)+IF(I5995="Fiber optic",1,0)+IF(Q5995="Yes",1,0)</f>
        <v/>
      </c>
    </row>
    <row r="5996" ht="15" customHeight="1" s="59">
      <c r="A5996" s="58" t="inlineStr">
        <is>
          <t>9661-ACXBS</t>
        </is>
      </c>
      <c r="B5996" s="58" t="inlineStr">
        <is>
          <t>Female</t>
        </is>
      </c>
      <c r="C5996" s="58" t="n">
        <v>0</v>
      </c>
      <c r="D5996" s="58" t="inlineStr">
        <is>
          <t>No</t>
        </is>
      </c>
      <c r="E5996" s="58" t="inlineStr">
        <is>
          <t>No</t>
        </is>
      </c>
      <c r="F5996" s="58" t="n">
        <v>42</v>
      </c>
      <c r="G5996" s="58" t="inlineStr">
        <is>
          <t>Yes</t>
        </is>
      </c>
      <c r="H5996" s="58" t="inlineStr">
        <is>
          <t>Yes</t>
        </is>
      </c>
      <c r="I5996" s="58" t="inlineStr">
        <is>
          <t>Fiber optic</t>
        </is>
      </c>
      <c r="J5996" s="58" t="inlineStr">
        <is>
          <t>Yes</t>
        </is>
      </c>
      <c r="K5996" s="58" t="inlineStr">
        <is>
          <t>No</t>
        </is>
      </c>
      <c r="L5996" s="58" t="inlineStr">
        <is>
          <t>Yes</t>
        </is>
      </c>
      <c r="M5996" s="58" t="inlineStr">
        <is>
          <t>No</t>
        </is>
      </c>
      <c r="N5996" s="58" t="inlineStr">
        <is>
          <t>Yes</t>
        </is>
      </c>
      <c r="O5996" s="58" t="inlineStr">
        <is>
          <t>Yes</t>
        </is>
      </c>
      <c r="P5996" s="58" t="inlineStr">
        <is>
          <t>Month-to-month</t>
        </is>
      </c>
      <c r="Q5996" s="58" t="inlineStr">
        <is>
          <t>Yes</t>
        </is>
      </c>
      <c r="R5996" s="58" t="inlineStr">
        <is>
          <t>Electronic check</t>
        </is>
      </c>
      <c r="S5996" s="123" t="n">
        <v>105.2</v>
      </c>
      <c r="T5996" s="58" t="inlineStr">
        <is>
          <t>4400.75</t>
        </is>
      </c>
      <c r="U5996" s="58" t="inlineStr">
        <is>
          <t>Yes</t>
        </is>
      </c>
      <c r="V5996" s="123">
        <f>IFERROR(VALUE(TRIM(T5996)),S5996*F5996)</f>
        <v/>
      </c>
      <c r="W5996" s="58">
        <f>IF(F5996&lt;=12,"0-12 mo",IF(F5996&lt;=24,"13-24 mo",IF(F5996&lt;=48,"25-48 mo","49+ mo")))</f>
        <v/>
      </c>
      <c r="X5996" s="58">
        <f>IF(S5996&lt;=35.5,"Q1 Low",IF(S5996&lt;=70.35,"Q2 Mid-Low",IF(S5996&lt;=89.85,"Q3 Mid-High","Q4 High")))</f>
        <v/>
      </c>
      <c r="Y5996" s="58">
        <f>IF(U5996="Yes",1,0)</f>
        <v/>
      </c>
      <c r="Z5996" s="58">
        <f>IF(P5996="Month-to-month",1,0)+IF(M5996="No",1,0)+IF(J5996="No",1,0)+IF(I5996="Fiber optic",1,0)+IF(Q5996="Yes",1,0)</f>
        <v/>
      </c>
    </row>
    <row r="5997" ht="15" customHeight="1" s="59">
      <c r="A5997" s="58" t="inlineStr">
        <is>
          <t>2193-SFWQW</t>
        </is>
      </c>
      <c r="B5997" s="58" t="inlineStr">
        <is>
          <t>Male</t>
        </is>
      </c>
      <c r="C5997" s="58" t="n">
        <v>0</v>
      </c>
      <c r="D5997" s="58" t="inlineStr">
        <is>
          <t>Yes</t>
        </is>
      </c>
      <c r="E5997" s="58" t="inlineStr">
        <is>
          <t>Yes</t>
        </is>
      </c>
      <c r="F5997" s="58" t="n">
        <v>72</v>
      </c>
      <c r="G5997" s="58" t="inlineStr">
        <is>
          <t>Yes</t>
        </is>
      </c>
      <c r="H5997" s="58" t="inlineStr">
        <is>
          <t>No</t>
        </is>
      </c>
      <c r="I5997" s="58" t="inlineStr">
        <is>
          <t>Fiber optic</t>
        </is>
      </c>
      <c r="J5997" s="58" t="inlineStr">
        <is>
          <t>Yes</t>
        </is>
      </c>
      <c r="K5997" s="58" t="inlineStr">
        <is>
          <t>Yes</t>
        </is>
      </c>
      <c r="L5997" s="58" t="inlineStr">
        <is>
          <t>Yes</t>
        </is>
      </c>
      <c r="M5997" s="58" t="inlineStr">
        <is>
          <t>Yes</t>
        </is>
      </c>
      <c r="N5997" s="58" t="inlineStr">
        <is>
          <t>Yes</t>
        </is>
      </c>
      <c r="O5997" s="58" t="inlineStr">
        <is>
          <t>Yes</t>
        </is>
      </c>
      <c r="P5997" s="58" t="inlineStr">
        <is>
          <t>Two year</t>
        </is>
      </c>
      <c r="Q5997" s="58" t="inlineStr">
        <is>
          <t>No</t>
        </is>
      </c>
      <c r="R5997" s="58" t="inlineStr">
        <is>
          <t>Bank transfer (automatic)</t>
        </is>
      </c>
      <c r="S5997" s="123" t="n">
        <v>111.95</v>
      </c>
      <c r="T5997" s="58" t="inlineStr">
        <is>
          <t>8033.1</t>
        </is>
      </c>
      <c r="U5997" s="58" t="inlineStr">
        <is>
          <t>No</t>
        </is>
      </c>
      <c r="V5997" s="123">
        <f>IFERROR(VALUE(TRIM(T5997)),S5997*F5997)</f>
        <v/>
      </c>
      <c r="W5997" s="58">
        <f>IF(F5997&lt;=12,"0-12 mo",IF(F5997&lt;=24,"13-24 mo",IF(F5997&lt;=48,"25-48 mo","49+ mo")))</f>
        <v/>
      </c>
      <c r="X5997" s="58">
        <f>IF(S5997&lt;=35.5,"Q1 Low",IF(S5997&lt;=70.35,"Q2 Mid-Low",IF(S5997&lt;=89.85,"Q3 Mid-High","Q4 High")))</f>
        <v/>
      </c>
      <c r="Y5997" s="58">
        <f>IF(U5997="Yes",1,0)</f>
        <v/>
      </c>
      <c r="Z5997" s="58">
        <f>IF(P5997="Month-to-month",1,0)+IF(M5997="No",1,0)+IF(J5997="No",1,0)+IF(I5997="Fiber optic",1,0)+IF(Q5997="Yes",1,0)</f>
        <v/>
      </c>
    </row>
    <row r="5998" ht="15" customHeight="1" s="59">
      <c r="A5998" s="58" t="inlineStr">
        <is>
          <t>5656-JAMLX</t>
        </is>
      </c>
      <c r="B5998" s="58" t="inlineStr">
        <is>
          <t>Male</t>
        </is>
      </c>
      <c r="C5998" s="58" t="n">
        <v>0</v>
      </c>
      <c r="D5998" s="58" t="inlineStr">
        <is>
          <t>No</t>
        </is>
      </c>
      <c r="E5998" s="58" t="inlineStr">
        <is>
          <t>No</t>
        </is>
      </c>
      <c r="F5998" s="58" t="n">
        <v>62</v>
      </c>
      <c r="G5998" s="58" t="inlineStr">
        <is>
          <t>Yes</t>
        </is>
      </c>
      <c r="H5998" s="58" t="inlineStr">
        <is>
          <t>No</t>
        </is>
      </c>
      <c r="I5998" s="58" t="inlineStr">
        <is>
          <t>No</t>
        </is>
      </c>
      <c r="J5998" s="58" t="inlineStr">
        <is>
          <t>No internet service</t>
        </is>
      </c>
      <c r="K5998" s="58" t="inlineStr">
        <is>
          <t>No internet service</t>
        </is>
      </c>
      <c r="L5998" s="58" t="inlineStr">
        <is>
          <t>No internet service</t>
        </is>
      </c>
      <c r="M5998" s="58" t="inlineStr">
        <is>
          <t>No internet service</t>
        </is>
      </c>
      <c r="N5998" s="58" t="inlineStr">
        <is>
          <t>No internet service</t>
        </is>
      </c>
      <c r="O5998" s="58" t="inlineStr">
        <is>
          <t>No internet service</t>
        </is>
      </c>
      <c r="P5998" s="58" t="inlineStr">
        <is>
          <t>Two year</t>
        </is>
      </c>
      <c r="Q5998" s="58" t="inlineStr">
        <is>
          <t>No</t>
        </is>
      </c>
      <c r="R5998" s="58" t="inlineStr">
        <is>
          <t>Bank transfer (automatic)</t>
        </is>
      </c>
      <c r="S5998" s="123" t="n">
        <v>19.85</v>
      </c>
      <c r="T5998" s="58" t="inlineStr">
        <is>
          <t>1253.65</t>
        </is>
      </c>
      <c r="U5998" s="58" t="inlineStr">
        <is>
          <t>No</t>
        </is>
      </c>
      <c r="V5998" s="123">
        <f>IFERROR(VALUE(TRIM(T5998)),S5998*F5998)</f>
        <v/>
      </c>
      <c r="W5998" s="58">
        <f>IF(F5998&lt;=12,"0-12 mo",IF(F5998&lt;=24,"13-24 mo",IF(F5998&lt;=48,"25-48 mo","49+ mo")))</f>
        <v/>
      </c>
      <c r="X5998" s="58">
        <f>IF(S5998&lt;=35.5,"Q1 Low",IF(S5998&lt;=70.35,"Q2 Mid-Low",IF(S5998&lt;=89.85,"Q3 Mid-High","Q4 High")))</f>
        <v/>
      </c>
      <c r="Y5998" s="58">
        <f>IF(U5998="Yes",1,0)</f>
        <v/>
      </c>
      <c r="Z5998" s="58">
        <f>IF(P5998="Month-to-month",1,0)+IF(M5998="No",1,0)+IF(J5998="No",1,0)+IF(I5998="Fiber optic",1,0)+IF(Q5998="Yes",1,0)</f>
        <v/>
      </c>
    </row>
    <row r="5999" ht="15" customHeight="1" s="59">
      <c r="A5999" s="58" t="inlineStr">
        <is>
          <t>3462-BJQQA</t>
        </is>
      </c>
      <c r="B5999" s="58" t="inlineStr">
        <is>
          <t>Female</t>
        </is>
      </c>
      <c r="C5999" s="58" t="n">
        <v>0</v>
      </c>
      <c r="D5999" s="58" t="inlineStr">
        <is>
          <t>No</t>
        </is>
      </c>
      <c r="E5999" s="58" t="inlineStr">
        <is>
          <t>No</t>
        </is>
      </c>
      <c r="F5999" s="58" t="n">
        <v>6</v>
      </c>
      <c r="G5999" s="58" t="inlineStr">
        <is>
          <t>Yes</t>
        </is>
      </c>
      <c r="H5999" s="58" t="inlineStr">
        <is>
          <t>Yes</t>
        </is>
      </c>
      <c r="I5999" s="58" t="inlineStr">
        <is>
          <t>Fiber optic</t>
        </is>
      </c>
      <c r="J5999" s="58" t="inlineStr">
        <is>
          <t>No</t>
        </is>
      </c>
      <c r="K5999" s="58" t="inlineStr">
        <is>
          <t>Yes</t>
        </is>
      </c>
      <c r="L5999" s="58" t="inlineStr">
        <is>
          <t>No</t>
        </is>
      </c>
      <c r="M5999" s="58" t="inlineStr">
        <is>
          <t>No</t>
        </is>
      </c>
      <c r="N5999" s="58" t="inlineStr">
        <is>
          <t>Yes</t>
        </is>
      </c>
      <c r="O5999" s="58" t="inlineStr">
        <is>
          <t>No</t>
        </is>
      </c>
      <c r="P5999" s="58" t="inlineStr">
        <is>
          <t>Month-to-month</t>
        </is>
      </c>
      <c r="Q5999" s="58" t="inlineStr">
        <is>
          <t>Yes</t>
        </is>
      </c>
      <c r="R5999" s="58" t="inlineStr">
        <is>
          <t>Electronic check</t>
        </is>
      </c>
      <c r="S5999" s="123" t="n">
        <v>89.75</v>
      </c>
      <c r="T5999" s="58" t="inlineStr">
        <is>
          <t>552.65</t>
        </is>
      </c>
      <c r="U5999" s="58" t="inlineStr">
        <is>
          <t>No</t>
        </is>
      </c>
      <c r="V5999" s="123">
        <f>IFERROR(VALUE(TRIM(T5999)),S5999*F5999)</f>
        <v/>
      </c>
      <c r="W5999" s="58">
        <f>IF(F5999&lt;=12,"0-12 mo",IF(F5999&lt;=24,"13-24 mo",IF(F5999&lt;=48,"25-48 mo","49+ mo")))</f>
        <v/>
      </c>
      <c r="X5999" s="58">
        <f>IF(S5999&lt;=35.5,"Q1 Low",IF(S5999&lt;=70.35,"Q2 Mid-Low",IF(S5999&lt;=89.85,"Q3 Mid-High","Q4 High")))</f>
        <v/>
      </c>
      <c r="Y5999" s="58">
        <f>IF(U5999="Yes",1,0)</f>
        <v/>
      </c>
      <c r="Z5999" s="58">
        <f>IF(P5999="Month-to-month",1,0)+IF(M5999="No",1,0)+IF(J5999="No",1,0)+IF(I5999="Fiber optic",1,0)+IF(Q5999="Yes",1,0)</f>
        <v/>
      </c>
    </row>
    <row r="6000" ht="15" customHeight="1" s="59">
      <c r="A6000" s="58" t="inlineStr">
        <is>
          <t>0442-TDYUO</t>
        </is>
      </c>
      <c r="B6000" s="58" t="inlineStr">
        <is>
          <t>Male</t>
        </is>
      </c>
      <c r="C6000" s="58" t="n">
        <v>0</v>
      </c>
      <c r="D6000" s="58" t="inlineStr">
        <is>
          <t>Yes</t>
        </is>
      </c>
      <c r="E6000" s="58" t="inlineStr">
        <is>
          <t>No</t>
        </is>
      </c>
      <c r="F6000" s="58" t="n">
        <v>48</v>
      </c>
      <c r="G6000" s="58" t="inlineStr">
        <is>
          <t>Yes</t>
        </is>
      </c>
      <c r="H6000" s="58" t="inlineStr">
        <is>
          <t>No</t>
        </is>
      </c>
      <c r="I6000" s="58" t="inlineStr">
        <is>
          <t>No</t>
        </is>
      </c>
      <c r="J6000" s="58" t="inlineStr">
        <is>
          <t>No internet service</t>
        </is>
      </c>
      <c r="K6000" s="58" t="inlineStr">
        <is>
          <t>No internet service</t>
        </is>
      </c>
      <c r="L6000" s="58" t="inlineStr">
        <is>
          <t>No internet service</t>
        </is>
      </c>
      <c r="M6000" s="58" t="inlineStr">
        <is>
          <t>No internet service</t>
        </is>
      </c>
      <c r="N6000" s="58" t="inlineStr">
        <is>
          <t>No internet service</t>
        </is>
      </c>
      <c r="O6000" s="58" t="inlineStr">
        <is>
          <t>No internet service</t>
        </is>
      </c>
      <c r="P6000" s="58" t="inlineStr">
        <is>
          <t>Two year</t>
        </is>
      </c>
      <c r="Q6000" s="58" t="inlineStr">
        <is>
          <t>Yes</t>
        </is>
      </c>
      <c r="R6000" s="58" t="inlineStr">
        <is>
          <t>Mailed check</t>
        </is>
      </c>
      <c r="S6000" s="123" t="n">
        <v>20.05</v>
      </c>
      <c r="T6000" s="58" t="inlineStr">
        <is>
          <t>1036</t>
        </is>
      </c>
      <c r="U6000" s="58" t="inlineStr">
        <is>
          <t>No</t>
        </is>
      </c>
      <c r="V6000" s="123">
        <f>IFERROR(VALUE(TRIM(T6000)),S6000*F6000)</f>
        <v/>
      </c>
      <c r="W6000" s="58">
        <f>IF(F6000&lt;=12,"0-12 mo",IF(F6000&lt;=24,"13-24 mo",IF(F6000&lt;=48,"25-48 mo","49+ mo")))</f>
        <v/>
      </c>
      <c r="X6000" s="58">
        <f>IF(S6000&lt;=35.5,"Q1 Low",IF(S6000&lt;=70.35,"Q2 Mid-Low",IF(S6000&lt;=89.85,"Q3 Mid-High","Q4 High")))</f>
        <v/>
      </c>
      <c r="Y6000" s="58">
        <f>IF(U6000="Yes",1,0)</f>
        <v/>
      </c>
      <c r="Z6000" s="58">
        <f>IF(P6000="Month-to-month",1,0)+IF(M6000="No",1,0)+IF(J6000="No",1,0)+IF(I6000="Fiber optic",1,0)+IF(Q6000="Yes",1,0)</f>
        <v/>
      </c>
    </row>
    <row r="6001" ht="15" customHeight="1" s="59">
      <c r="A6001" s="58" t="inlineStr">
        <is>
          <t>6733-LRIZX</t>
        </is>
      </c>
      <c r="B6001" s="58" t="inlineStr">
        <is>
          <t>Male</t>
        </is>
      </c>
      <c r="C6001" s="58" t="n">
        <v>0</v>
      </c>
      <c r="D6001" s="58" t="inlineStr">
        <is>
          <t>No</t>
        </is>
      </c>
      <c r="E6001" s="58" t="inlineStr">
        <is>
          <t>No</t>
        </is>
      </c>
      <c r="F6001" s="58" t="n">
        <v>35</v>
      </c>
      <c r="G6001" s="58" t="inlineStr">
        <is>
          <t>Yes</t>
        </is>
      </c>
      <c r="H6001" s="58" t="inlineStr">
        <is>
          <t>Yes</t>
        </is>
      </c>
      <c r="I6001" s="58" t="inlineStr">
        <is>
          <t>Fiber optic</t>
        </is>
      </c>
      <c r="J6001" s="58" t="inlineStr">
        <is>
          <t>Yes</t>
        </is>
      </c>
      <c r="K6001" s="58" t="inlineStr">
        <is>
          <t>No</t>
        </is>
      </c>
      <c r="L6001" s="58" t="inlineStr">
        <is>
          <t>Yes</t>
        </is>
      </c>
      <c r="M6001" s="58" t="inlineStr">
        <is>
          <t>Yes</t>
        </is>
      </c>
      <c r="N6001" s="58" t="inlineStr">
        <is>
          <t>Yes</t>
        </is>
      </c>
      <c r="O6001" s="58" t="inlineStr">
        <is>
          <t>Yes</t>
        </is>
      </c>
      <c r="P6001" s="58" t="inlineStr">
        <is>
          <t>Two year</t>
        </is>
      </c>
      <c r="Q6001" s="58" t="inlineStr">
        <is>
          <t>Yes</t>
        </is>
      </c>
      <c r="R6001" s="58" t="inlineStr">
        <is>
          <t>Electronic check</t>
        </is>
      </c>
      <c r="S6001" s="123" t="n">
        <v>108.95</v>
      </c>
      <c r="T6001" s="58" t="inlineStr">
        <is>
          <t>4025.5</t>
        </is>
      </c>
      <c r="U6001" s="58" t="inlineStr">
        <is>
          <t>No</t>
        </is>
      </c>
      <c r="V6001" s="123">
        <f>IFERROR(VALUE(TRIM(T6001)),S6001*F6001)</f>
        <v/>
      </c>
      <c r="W6001" s="58">
        <f>IF(F6001&lt;=12,"0-12 mo",IF(F6001&lt;=24,"13-24 mo",IF(F6001&lt;=48,"25-48 mo","49+ mo")))</f>
        <v/>
      </c>
      <c r="X6001" s="58">
        <f>IF(S6001&lt;=35.5,"Q1 Low",IF(S6001&lt;=70.35,"Q2 Mid-Low",IF(S6001&lt;=89.85,"Q3 Mid-High","Q4 High")))</f>
        <v/>
      </c>
      <c r="Y6001" s="58">
        <f>IF(U6001="Yes",1,0)</f>
        <v/>
      </c>
      <c r="Z6001" s="58">
        <f>IF(P6001="Month-to-month",1,0)+IF(M6001="No",1,0)+IF(J6001="No",1,0)+IF(I6001="Fiber optic",1,0)+IF(Q6001="Yes",1,0)</f>
        <v/>
      </c>
    </row>
    <row r="6002" ht="15" customHeight="1" s="59">
      <c r="A6002" s="58" t="inlineStr">
        <is>
          <t>9503-XJUME</t>
        </is>
      </c>
      <c r="B6002" s="58" t="inlineStr">
        <is>
          <t>Male</t>
        </is>
      </c>
      <c r="C6002" s="58" t="n">
        <v>0</v>
      </c>
      <c r="D6002" s="58" t="inlineStr">
        <is>
          <t>No</t>
        </is>
      </c>
      <c r="E6002" s="58" t="inlineStr">
        <is>
          <t>Yes</t>
        </is>
      </c>
      <c r="F6002" s="58" t="n">
        <v>52</v>
      </c>
      <c r="G6002" s="58" t="inlineStr">
        <is>
          <t>Yes</t>
        </is>
      </c>
      <c r="H6002" s="58" t="inlineStr">
        <is>
          <t>No</t>
        </is>
      </c>
      <c r="I6002" s="58" t="inlineStr">
        <is>
          <t>No</t>
        </is>
      </c>
      <c r="J6002" s="58" t="inlineStr">
        <is>
          <t>No internet service</t>
        </is>
      </c>
      <c r="K6002" s="58" t="inlineStr">
        <is>
          <t>No internet service</t>
        </is>
      </c>
      <c r="L6002" s="58" t="inlineStr">
        <is>
          <t>No internet service</t>
        </is>
      </c>
      <c r="M6002" s="58" t="inlineStr">
        <is>
          <t>No internet service</t>
        </is>
      </c>
      <c r="N6002" s="58" t="inlineStr">
        <is>
          <t>No internet service</t>
        </is>
      </c>
      <c r="O6002" s="58" t="inlineStr">
        <is>
          <t>No internet service</t>
        </is>
      </c>
      <c r="P6002" s="58" t="inlineStr">
        <is>
          <t>One year</t>
        </is>
      </c>
      <c r="Q6002" s="58" t="inlineStr">
        <is>
          <t>No</t>
        </is>
      </c>
      <c r="R6002" s="58" t="inlineStr">
        <is>
          <t>Credit card (automatic)</t>
        </is>
      </c>
      <c r="S6002" s="123" t="n">
        <v>19.65</v>
      </c>
      <c r="T6002" s="58" t="inlineStr">
        <is>
          <t>928.4</t>
        </is>
      </c>
      <c r="U6002" s="58" t="inlineStr">
        <is>
          <t>No</t>
        </is>
      </c>
      <c r="V6002" s="123">
        <f>IFERROR(VALUE(TRIM(T6002)),S6002*F6002)</f>
        <v/>
      </c>
      <c r="W6002" s="58">
        <f>IF(F6002&lt;=12,"0-12 mo",IF(F6002&lt;=24,"13-24 mo",IF(F6002&lt;=48,"25-48 mo","49+ mo")))</f>
        <v/>
      </c>
      <c r="X6002" s="58">
        <f>IF(S6002&lt;=35.5,"Q1 Low",IF(S6002&lt;=70.35,"Q2 Mid-Low",IF(S6002&lt;=89.85,"Q3 Mid-High","Q4 High")))</f>
        <v/>
      </c>
      <c r="Y6002" s="58">
        <f>IF(U6002="Yes",1,0)</f>
        <v/>
      </c>
      <c r="Z6002" s="58">
        <f>IF(P6002="Month-to-month",1,0)+IF(M6002="No",1,0)+IF(J6002="No",1,0)+IF(I6002="Fiber optic",1,0)+IF(Q6002="Yes",1,0)</f>
        <v/>
      </c>
    </row>
    <row r="6003" ht="15" customHeight="1" s="59">
      <c r="A6003" s="58" t="inlineStr">
        <is>
          <t>4367-NHWMM</t>
        </is>
      </c>
      <c r="B6003" s="58" t="inlineStr">
        <is>
          <t>Female</t>
        </is>
      </c>
      <c r="C6003" s="58" t="n">
        <v>0</v>
      </c>
      <c r="D6003" s="58" t="inlineStr">
        <is>
          <t>No</t>
        </is>
      </c>
      <c r="E6003" s="58" t="inlineStr">
        <is>
          <t>No</t>
        </is>
      </c>
      <c r="F6003" s="58" t="n">
        <v>1</v>
      </c>
      <c r="G6003" s="58" t="inlineStr">
        <is>
          <t>No</t>
        </is>
      </c>
      <c r="H6003" s="58" t="inlineStr">
        <is>
          <t>No phone service</t>
        </is>
      </c>
      <c r="I6003" s="58" t="inlineStr">
        <is>
          <t>DSL</t>
        </is>
      </c>
      <c r="J6003" s="58" t="inlineStr">
        <is>
          <t>No</t>
        </is>
      </c>
      <c r="K6003" s="58" t="inlineStr">
        <is>
          <t>No</t>
        </is>
      </c>
      <c r="L6003" s="58" t="inlineStr">
        <is>
          <t>No</t>
        </is>
      </c>
      <c r="M6003" s="58" t="inlineStr">
        <is>
          <t>No</t>
        </is>
      </c>
      <c r="N6003" s="58" t="inlineStr">
        <is>
          <t>No</t>
        </is>
      </c>
      <c r="O6003" s="58" t="inlineStr">
        <is>
          <t>No</t>
        </is>
      </c>
      <c r="P6003" s="58" t="inlineStr">
        <is>
          <t>Month-to-month</t>
        </is>
      </c>
      <c r="Q6003" s="58" t="inlineStr">
        <is>
          <t>Yes</t>
        </is>
      </c>
      <c r="R6003" s="58" t="inlineStr">
        <is>
          <t>Mailed check</t>
        </is>
      </c>
      <c r="S6003" s="123" t="n">
        <v>24.9</v>
      </c>
      <c r="T6003" s="58" t="inlineStr">
        <is>
          <t>24.9</t>
        </is>
      </c>
      <c r="U6003" s="58" t="inlineStr">
        <is>
          <t>No</t>
        </is>
      </c>
      <c r="V6003" s="123">
        <f>IFERROR(VALUE(TRIM(T6003)),S6003*F6003)</f>
        <v/>
      </c>
      <c r="W6003" s="58">
        <f>IF(F6003&lt;=12,"0-12 mo",IF(F6003&lt;=24,"13-24 mo",IF(F6003&lt;=48,"25-48 mo","49+ mo")))</f>
        <v/>
      </c>
      <c r="X6003" s="58">
        <f>IF(S6003&lt;=35.5,"Q1 Low",IF(S6003&lt;=70.35,"Q2 Mid-Low",IF(S6003&lt;=89.85,"Q3 Mid-High","Q4 High")))</f>
        <v/>
      </c>
      <c r="Y6003" s="58">
        <f>IF(U6003="Yes",1,0)</f>
        <v/>
      </c>
      <c r="Z6003" s="58">
        <f>IF(P6003="Month-to-month",1,0)+IF(M6003="No",1,0)+IF(J6003="No",1,0)+IF(I6003="Fiber optic",1,0)+IF(Q6003="Yes",1,0)</f>
        <v/>
      </c>
    </row>
    <row r="6004" ht="15" customHeight="1" s="59">
      <c r="A6004" s="58" t="inlineStr">
        <is>
          <t>3727-RJMEO</t>
        </is>
      </c>
      <c r="B6004" s="58" t="inlineStr">
        <is>
          <t>Male</t>
        </is>
      </c>
      <c r="C6004" s="58" t="n">
        <v>0</v>
      </c>
      <c r="D6004" s="58" t="inlineStr">
        <is>
          <t>Yes</t>
        </is>
      </c>
      <c r="E6004" s="58" t="inlineStr">
        <is>
          <t>No</t>
        </is>
      </c>
      <c r="F6004" s="58" t="n">
        <v>6</v>
      </c>
      <c r="G6004" s="58" t="inlineStr">
        <is>
          <t>Yes</t>
        </is>
      </c>
      <c r="H6004" s="58" t="inlineStr">
        <is>
          <t>Yes</t>
        </is>
      </c>
      <c r="I6004" s="58" t="inlineStr">
        <is>
          <t>Fiber optic</t>
        </is>
      </c>
      <c r="J6004" s="58" t="inlineStr">
        <is>
          <t>No</t>
        </is>
      </c>
      <c r="K6004" s="58" t="inlineStr">
        <is>
          <t>No</t>
        </is>
      </c>
      <c r="L6004" s="58" t="inlineStr">
        <is>
          <t>No</t>
        </is>
      </c>
      <c r="M6004" s="58" t="inlineStr">
        <is>
          <t>No</t>
        </is>
      </c>
      <c r="N6004" s="58" t="inlineStr">
        <is>
          <t>Yes</t>
        </is>
      </c>
      <c r="O6004" s="58" t="inlineStr">
        <is>
          <t>No</t>
        </is>
      </c>
      <c r="P6004" s="58" t="inlineStr">
        <is>
          <t>Month-to-month</t>
        </is>
      </c>
      <c r="Q6004" s="58" t="inlineStr">
        <is>
          <t>Yes</t>
        </is>
      </c>
      <c r="R6004" s="58" t="inlineStr">
        <is>
          <t>Electronic check</t>
        </is>
      </c>
      <c r="S6004" s="123" t="n">
        <v>82.84999999999999</v>
      </c>
      <c r="T6004" s="58" t="inlineStr">
        <is>
          <t>460.25</t>
        </is>
      </c>
      <c r="U6004" s="58" t="inlineStr">
        <is>
          <t>Yes</t>
        </is>
      </c>
      <c r="V6004" s="123">
        <f>IFERROR(VALUE(TRIM(T6004)),S6004*F6004)</f>
        <v/>
      </c>
      <c r="W6004" s="58">
        <f>IF(F6004&lt;=12,"0-12 mo",IF(F6004&lt;=24,"13-24 mo",IF(F6004&lt;=48,"25-48 mo","49+ mo")))</f>
        <v/>
      </c>
      <c r="X6004" s="58">
        <f>IF(S6004&lt;=35.5,"Q1 Low",IF(S6004&lt;=70.35,"Q2 Mid-Low",IF(S6004&lt;=89.85,"Q3 Mid-High","Q4 High")))</f>
        <v/>
      </c>
      <c r="Y6004" s="58">
        <f>IF(U6004="Yes",1,0)</f>
        <v/>
      </c>
      <c r="Z6004" s="58">
        <f>IF(P6004="Month-to-month",1,0)+IF(M6004="No",1,0)+IF(J6004="No",1,0)+IF(I6004="Fiber optic",1,0)+IF(Q6004="Yes",1,0)</f>
        <v/>
      </c>
    </row>
    <row r="6005" ht="15" customHeight="1" s="59">
      <c r="A6005" s="58" t="inlineStr">
        <is>
          <t>3779-OSWCF</t>
        </is>
      </c>
      <c r="B6005" s="58" t="inlineStr">
        <is>
          <t>Female</t>
        </is>
      </c>
      <c r="C6005" s="58" t="n">
        <v>0</v>
      </c>
      <c r="D6005" s="58" t="inlineStr">
        <is>
          <t>Yes</t>
        </is>
      </c>
      <c r="E6005" s="58" t="inlineStr">
        <is>
          <t>No</t>
        </is>
      </c>
      <c r="F6005" s="58" t="n">
        <v>71</v>
      </c>
      <c r="G6005" s="58" t="inlineStr">
        <is>
          <t>Yes</t>
        </is>
      </c>
      <c r="H6005" s="58" t="inlineStr">
        <is>
          <t>Yes</t>
        </is>
      </c>
      <c r="I6005" s="58" t="inlineStr">
        <is>
          <t>DSL</t>
        </is>
      </c>
      <c r="J6005" s="58" t="inlineStr">
        <is>
          <t>Yes</t>
        </is>
      </c>
      <c r="K6005" s="58" t="inlineStr">
        <is>
          <t>Yes</t>
        </is>
      </c>
      <c r="L6005" s="58" t="inlineStr">
        <is>
          <t>Yes</t>
        </is>
      </c>
      <c r="M6005" s="58" t="inlineStr">
        <is>
          <t>Yes</t>
        </is>
      </c>
      <c r="N6005" s="58" t="inlineStr">
        <is>
          <t>Yes</t>
        </is>
      </c>
      <c r="O6005" s="58" t="inlineStr">
        <is>
          <t>Yes</t>
        </is>
      </c>
      <c r="P6005" s="58" t="inlineStr">
        <is>
          <t>Two year</t>
        </is>
      </c>
      <c r="Q6005" s="58" t="inlineStr">
        <is>
          <t>No</t>
        </is>
      </c>
      <c r="R6005" s="58" t="inlineStr">
        <is>
          <t>Credit card (automatic)</t>
        </is>
      </c>
      <c r="S6005" s="123" t="n">
        <v>93.2</v>
      </c>
      <c r="T6005" s="58" t="inlineStr">
        <is>
          <t>6506.15</t>
        </is>
      </c>
      <c r="U6005" s="58" t="inlineStr">
        <is>
          <t>No</t>
        </is>
      </c>
      <c r="V6005" s="123">
        <f>IFERROR(VALUE(TRIM(T6005)),S6005*F6005)</f>
        <v/>
      </c>
      <c r="W6005" s="58">
        <f>IF(F6005&lt;=12,"0-12 mo",IF(F6005&lt;=24,"13-24 mo",IF(F6005&lt;=48,"25-48 mo","49+ mo")))</f>
        <v/>
      </c>
      <c r="X6005" s="58">
        <f>IF(S6005&lt;=35.5,"Q1 Low",IF(S6005&lt;=70.35,"Q2 Mid-Low",IF(S6005&lt;=89.85,"Q3 Mid-High","Q4 High")))</f>
        <v/>
      </c>
      <c r="Y6005" s="58">
        <f>IF(U6005="Yes",1,0)</f>
        <v/>
      </c>
      <c r="Z6005" s="58">
        <f>IF(P6005="Month-to-month",1,0)+IF(M6005="No",1,0)+IF(J6005="No",1,0)+IF(I6005="Fiber optic",1,0)+IF(Q6005="Yes",1,0)</f>
        <v/>
      </c>
    </row>
    <row r="6006" ht="15" customHeight="1" s="59">
      <c r="A6006" s="58" t="inlineStr">
        <is>
          <t>6736-DHUQI</t>
        </is>
      </c>
      <c r="B6006" s="58" t="inlineStr">
        <is>
          <t>Female</t>
        </is>
      </c>
      <c r="C6006" s="58" t="n">
        <v>0</v>
      </c>
      <c r="D6006" s="58" t="inlineStr">
        <is>
          <t>Yes</t>
        </is>
      </c>
      <c r="E6006" s="58" t="inlineStr">
        <is>
          <t>Yes</t>
        </is>
      </c>
      <c r="F6006" s="58" t="n">
        <v>67</v>
      </c>
      <c r="G6006" s="58" t="inlineStr">
        <is>
          <t>Yes</t>
        </is>
      </c>
      <c r="H6006" s="58" t="inlineStr">
        <is>
          <t>No</t>
        </is>
      </c>
      <c r="I6006" s="58" t="inlineStr">
        <is>
          <t>Fiber optic</t>
        </is>
      </c>
      <c r="J6006" s="58" t="inlineStr">
        <is>
          <t>Yes</t>
        </is>
      </c>
      <c r="K6006" s="58" t="inlineStr">
        <is>
          <t>Yes</t>
        </is>
      </c>
      <c r="L6006" s="58" t="inlineStr">
        <is>
          <t>Yes</t>
        </is>
      </c>
      <c r="M6006" s="58" t="inlineStr">
        <is>
          <t>No</t>
        </is>
      </c>
      <c r="N6006" s="58" t="inlineStr">
        <is>
          <t>No</t>
        </is>
      </c>
      <c r="O6006" s="58" t="inlineStr">
        <is>
          <t>No</t>
        </is>
      </c>
      <c r="P6006" s="58" t="inlineStr">
        <is>
          <t>One year</t>
        </is>
      </c>
      <c r="Q6006" s="58" t="inlineStr">
        <is>
          <t>No</t>
        </is>
      </c>
      <c r="R6006" s="58" t="inlineStr">
        <is>
          <t>Bank transfer (automatic)</t>
        </is>
      </c>
      <c r="S6006" s="123" t="n">
        <v>84.8</v>
      </c>
      <c r="T6006" s="58" t="inlineStr">
        <is>
          <t>5598.3</t>
        </is>
      </c>
      <c r="U6006" s="58" t="inlineStr">
        <is>
          <t>No</t>
        </is>
      </c>
      <c r="V6006" s="123">
        <f>IFERROR(VALUE(TRIM(T6006)),S6006*F6006)</f>
        <v/>
      </c>
      <c r="W6006" s="58">
        <f>IF(F6006&lt;=12,"0-12 mo",IF(F6006&lt;=24,"13-24 mo",IF(F6006&lt;=48,"25-48 mo","49+ mo")))</f>
        <v/>
      </c>
      <c r="X6006" s="58">
        <f>IF(S6006&lt;=35.5,"Q1 Low",IF(S6006&lt;=70.35,"Q2 Mid-Low",IF(S6006&lt;=89.85,"Q3 Mid-High","Q4 High")))</f>
        <v/>
      </c>
      <c r="Y6006" s="58">
        <f>IF(U6006="Yes",1,0)</f>
        <v/>
      </c>
      <c r="Z6006" s="58">
        <f>IF(P6006="Month-to-month",1,0)+IF(M6006="No",1,0)+IF(J6006="No",1,0)+IF(I6006="Fiber optic",1,0)+IF(Q6006="Yes",1,0)</f>
        <v/>
      </c>
    </row>
    <row r="6007" ht="15" customHeight="1" s="59">
      <c r="A6007" s="58" t="inlineStr">
        <is>
          <t>3915-ODIYG</t>
        </is>
      </c>
      <c r="B6007" s="58" t="inlineStr">
        <is>
          <t>Male</t>
        </is>
      </c>
      <c r="C6007" s="58" t="n">
        <v>1</v>
      </c>
      <c r="D6007" s="58" t="inlineStr">
        <is>
          <t>No</t>
        </is>
      </c>
      <c r="E6007" s="58" t="inlineStr">
        <is>
          <t>No</t>
        </is>
      </c>
      <c r="F6007" s="58" t="n">
        <v>60</v>
      </c>
      <c r="G6007" s="58" t="inlineStr">
        <is>
          <t>Yes</t>
        </is>
      </c>
      <c r="H6007" s="58" t="inlineStr">
        <is>
          <t>Yes</t>
        </is>
      </c>
      <c r="I6007" s="58" t="inlineStr">
        <is>
          <t>DSL</t>
        </is>
      </c>
      <c r="J6007" s="58" t="inlineStr">
        <is>
          <t>Yes</t>
        </is>
      </c>
      <c r="K6007" s="58" t="inlineStr">
        <is>
          <t>Yes</t>
        </is>
      </c>
      <c r="L6007" s="58" t="inlineStr">
        <is>
          <t>No</t>
        </is>
      </c>
      <c r="M6007" s="58" t="inlineStr">
        <is>
          <t>No</t>
        </is>
      </c>
      <c r="N6007" s="58" t="inlineStr">
        <is>
          <t>No</t>
        </is>
      </c>
      <c r="O6007" s="58" t="inlineStr">
        <is>
          <t>Yes</t>
        </is>
      </c>
      <c r="P6007" s="58" t="inlineStr">
        <is>
          <t>One year</t>
        </is>
      </c>
      <c r="Q6007" s="58" t="inlineStr">
        <is>
          <t>Yes</t>
        </is>
      </c>
      <c r="R6007" s="58" t="inlineStr">
        <is>
          <t>Electronic check</t>
        </is>
      </c>
      <c r="S6007" s="123" t="n">
        <v>71.75</v>
      </c>
      <c r="T6007" s="58" t="inlineStr">
        <is>
          <t>4374.55</t>
        </is>
      </c>
      <c r="U6007" s="58" t="inlineStr">
        <is>
          <t>No</t>
        </is>
      </c>
      <c r="V6007" s="123">
        <f>IFERROR(VALUE(TRIM(T6007)),S6007*F6007)</f>
        <v/>
      </c>
      <c r="W6007" s="58">
        <f>IF(F6007&lt;=12,"0-12 mo",IF(F6007&lt;=24,"13-24 mo",IF(F6007&lt;=48,"25-48 mo","49+ mo")))</f>
        <v/>
      </c>
      <c r="X6007" s="58">
        <f>IF(S6007&lt;=35.5,"Q1 Low",IF(S6007&lt;=70.35,"Q2 Mid-Low",IF(S6007&lt;=89.85,"Q3 Mid-High","Q4 High")))</f>
        <v/>
      </c>
      <c r="Y6007" s="58">
        <f>IF(U6007="Yes",1,0)</f>
        <v/>
      </c>
      <c r="Z6007" s="58">
        <f>IF(P6007="Month-to-month",1,0)+IF(M6007="No",1,0)+IF(J6007="No",1,0)+IF(I6007="Fiber optic",1,0)+IF(Q6007="Yes",1,0)</f>
        <v/>
      </c>
    </row>
    <row r="6008" ht="15" customHeight="1" s="59">
      <c r="A6008" s="58" t="inlineStr">
        <is>
          <t>1360-RCYRT</t>
        </is>
      </c>
      <c r="B6008" s="58" t="inlineStr">
        <is>
          <t>Male</t>
        </is>
      </c>
      <c r="C6008" s="58" t="n">
        <v>0</v>
      </c>
      <c r="D6008" s="58" t="inlineStr">
        <is>
          <t>Yes</t>
        </is>
      </c>
      <c r="E6008" s="58" t="inlineStr">
        <is>
          <t>Yes</t>
        </is>
      </c>
      <c r="F6008" s="58" t="n">
        <v>23</v>
      </c>
      <c r="G6008" s="58" t="inlineStr">
        <is>
          <t>No</t>
        </is>
      </c>
      <c r="H6008" s="58" t="inlineStr">
        <is>
          <t>No phone service</t>
        </is>
      </c>
      <c r="I6008" s="58" t="inlineStr">
        <is>
          <t>DSL</t>
        </is>
      </c>
      <c r="J6008" s="58" t="inlineStr">
        <is>
          <t>No</t>
        </is>
      </c>
      <c r="K6008" s="58" t="inlineStr">
        <is>
          <t>No</t>
        </is>
      </c>
      <c r="L6008" s="58" t="inlineStr">
        <is>
          <t>No</t>
        </is>
      </c>
      <c r="M6008" s="58" t="inlineStr">
        <is>
          <t>Yes</t>
        </is>
      </c>
      <c r="N6008" s="58" t="inlineStr">
        <is>
          <t>No</t>
        </is>
      </c>
      <c r="O6008" s="58" t="inlineStr">
        <is>
          <t>No</t>
        </is>
      </c>
      <c r="P6008" s="58" t="inlineStr">
        <is>
          <t>Month-to-month</t>
        </is>
      </c>
      <c r="Q6008" s="58" t="inlineStr">
        <is>
          <t>Yes</t>
        </is>
      </c>
      <c r="R6008" s="58" t="inlineStr">
        <is>
          <t>Bank transfer (automatic)</t>
        </is>
      </c>
      <c r="S6008" s="123" t="n">
        <v>30.35</v>
      </c>
      <c r="T6008" s="58" t="inlineStr">
        <is>
          <t>678.75</t>
        </is>
      </c>
      <c r="U6008" s="58" t="inlineStr">
        <is>
          <t>No</t>
        </is>
      </c>
      <c r="V6008" s="123">
        <f>IFERROR(VALUE(TRIM(T6008)),S6008*F6008)</f>
        <v/>
      </c>
      <c r="W6008" s="58">
        <f>IF(F6008&lt;=12,"0-12 mo",IF(F6008&lt;=24,"13-24 mo",IF(F6008&lt;=48,"25-48 mo","49+ mo")))</f>
        <v/>
      </c>
      <c r="X6008" s="58">
        <f>IF(S6008&lt;=35.5,"Q1 Low",IF(S6008&lt;=70.35,"Q2 Mid-Low",IF(S6008&lt;=89.85,"Q3 Mid-High","Q4 High")))</f>
        <v/>
      </c>
      <c r="Y6008" s="58">
        <f>IF(U6008="Yes",1,0)</f>
        <v/>
      </c>
      <c r="Z6008" s="58">
        <f>IF(P6008="Month-to-month",1,0)+IF(M6008="No",1,0)+IF(J6008="No",1,0)+IF(I6008="Fiber optic",1,0)+IF(Q6008="Yes",1,0)</f>
        <v/>
      </c>
    </row>
    <row r="6009" ht="15" customHeight="1" s="59">
      <c r="A6009" s="58" t="inlineStr">
        <is>
          <t>2724-FJDYW</t>
        </is>
      </c>
      <c r="B6009" s="58" t="inlineStr">
        <is>
          <t>Male</t>
        </is>
      </c>
      <c r="C6009" s="58" t="n">
        <v>0</v>
      </c>
      <c r="D6009" s="58" t="inlineStr">
        <is>
          <t>No</t>
        </is>
      </c>
      <c r="E6009" s="58" t="inlineStr">
        <is>
          <t>Yes</t>
        </is>
      </c>
      <c r="F6009" s="58" t="n">
        <v>39</v>
      </c>
      <c r="G6009" s="58" t="inlineStr">
        <is>
          <t>No</t>
        </is>
      </c>
      <c r="H6009" s="58" t="inlineStr">
        <is>
          <t>No phone service</t>
        </is>
      </c>
      <c r="I6009" s="58" t="inlineStr">
        <is>
          <t>DSL</t>
        </is>
      </c>
      <c r="J6009" s="58" t="inlineStr">
        <is>
          <t>No</t>
        </is>
      </c>
      <c r="K6009" s="58" t="inlineStr">
        <is>
          <t>No</t>
        </is>
      </c>
      <c r="L6009" s="58" t="inlineStr">
        <is>
          <t>Yes</t>
        </is>
      </c>
      <c r="M6009" s="58" t="inlineStr">
        <is>
          <t>Yes</t>
        </is>
      </c>
      <c r="N6009" s="58" t="inlineStr">
        <is>
          <t>Yes</t>
        </is>
      </c>
      <c r="O6009" s="58" t="inlineStr">
        <is>
          <t>Yes</t>
        </is>
      </c>
      <c r="P6009" s="58" t="inlineStr">
        <is>
          <t>One year</t>
        </is>
      </c>
      <c r="Q6009" s="58" t="inlineStr">
        <is>
          <t>No</t>
        </is>
      </c>
      <c r="R6009" s="58" t="inlineStr">
        <is>
          <t>Bank transfer (automatic)</t>
        </is>
      </c>
      <c r="S6009" s="123" t="n">
        <v>54.85</v>
      </c>
      <c r="T6009" s="58" t="inlineStr">
        <is>
          <t>2191.7</t>
        </is>
      </c>
      <c r="U6009" s="58" t="inlineStr">
        <is>
          <t>No</t>
        </is>
      </c>
      <c r="V6009" s="123">
        <f>IFERROR(VALUE(TRIM(T6009)),S6009*F6009)</f>
        <v/>
      </c>
      <c r="W6009" s="58">
        <f>IF(F6009&lt;=12,"0-12 mo",IF(F6009&lt;=24,"13-24 mo",IF(F6009&lt;=48,"25-48 mo","49+ mo")))</f>
        <v/>
      </c>
      <c r="X6009" s="58">
        <f>IF(S6009&lt;=35.5,"Q1 Low",IF(S6009&lt;=70.35,"Q2 Mid-Low",IF(S6009&lt;=89.85,"Q3 Mid-High","Q4 High")))</f>
        <v/>
      </c>
      <c r="Y6009" s="58">
        <f>IF(U6009="Yes",1,0)</f>
        <v/>
      </c>
      <c r="Z6009" s="58">
        <f>IF(P6009="Month-to-month",1,0)+IF(M6009="No",1,0)+IF(J6009="No",1,0)+IF(I6009="Fiber optic",1,0)+IF(Q6009="Yes",1,0)</f>
        <v/>
      </c>
    </row>
    <row r="6010" ht="15" customHeight="1" s="59">
      <c r="A6010" s="58" t="inlineStr">
        <is>
          <t>4451-RWASJ</t>
        </is>
      </c>
      <c r="B6010" s="58" t="inlineStr">
        <is>
          <t>Male</t>
        </is>
      </c>
      <c r="C6010" s="58" t="n">
        <v>0</v>
      </c>
      <c r="D6010" s="58" t="inlineStr">
        <is>
          <t>Yes</t>
        </is>
      </c>
      <c r="E6010" s="58" t="inlineStr">
        <is>
          <t>Yes</t>
        </is>
      </c>
      <c r="F6010" s="58" t="n">
        <v>15</v>
      </c>
      <c r="G6010" s="58" t="inlineStr">
        <is>
          <t>Yes</t>
        </is>
      </c>
      <c r="H6010" s="58" t="inlineStr">
        <is>
          <t>No</t>
        </is>
      </c>
      <c r="I6010" s="58" t="inlineStr">
        <is>
          <t>No</t>
        </is>
      </c>
      <c r="J6010" s="58" t="inlineStr">
        <is>
          <t>No internet service</t>
        </is>
      </c>
      <c r="K6010" s="58" t="inlineStr">
        <is>
          <t>No internet service</t>
        </is>
      </c>
      <c r="L6010" s="58" t="inlineStr">
        <is>
          <t>No internet service</t>
        </is>
      </c>
      <c r="M6010" s="58" t="inlineStr">
        <is>
          <t>No internet service</t>
        </is>
      </c>
      <c r="N6010" s="58" t="inlineStr">
        <is>
          <t>No internet service</t>
        </is>
      </c>
      <c r="O6010" s="58" t="inlineStr">
        <is>
          <t>No internet service</t>
        </is>
      </c>
      <c r="P6010" s="58" t="inlineStr">
        <is>
          <t>One year</t>
        </is>
      </c>
      <c r="Q6010" s="58" t="inlineStr">
        <is>
          <t>Yes</t>
        </is>
      </c>
      <c r="R6010" s="58" t="inlineStr">
        <is>
          <t>Mailed check</t>
        </is>
      </c>
      <c r="S6010" s="123" t="n">
        <v>19.5</v>
      </c>
      <c r="T6010" s="58" t="inlineStr">
        <is>
          <t>239.75</t>
        </is>
      </c>
      <c r="U6010" s="58" t="inlineStr">
        <is>
          <t>No</t>
        </is>
      </c>
      <c r="V6010" s="123">
        <f>IFERROR(VALUE(TRIM(T6010)),S6010*F6010)</f>
        <v/>
      </c>
      <c r="W6010" s="58">
        <f>IF(F6010&lt;=12,"0-12 mo",IF(F6010&lt;=24,"13-24 mo",IF(F6010&lt;=48,"25-48 mo","49+ mo")))</f>
        <v/>
      </c>
      <c r="X6010" s="58">
        <f>IF(S6010&lt;=35.5,"Q1 Low",IF(S6010&lt;=70.35,"Q2 Mid-Low",IF(S6010&lt;=89.85,"Q3 Mid-High","Q4 High")))</f>
        <v/>
      </c>
      <c r="Y6010" s="58">
        <f>IF(U6010="Yes",1,0)</f>
        <v/>
      </c>
      <c r="Z6010" s="58">
        <f>IF(P6010="Month-to-month",1,0)+IF(M6010="No",1,0)+IF(J6010="No",1,0)+IF(I6010="Fiber optic",1,0)+IF(Q6010="Yes",1,0)</f>
        <v/>
      </c>
    </row>
    <row r="6011" ht="15" customHeight="1" s="59">
      <c r="A6011" s="58" t="inlineStr">
        <is>
          <t>6646-VRFOL</t>
        </is>
      </c>
      <c r="B6011" s="58" t="inlineStr">
        <is>
          <t>Male</t>
        </is>
      </c>
      <c r="C6011" s="58" t="n">
        <v>1</v>
      </c>
      <c r="D6011" s="58" t="inlineStr">
        <is>
          <t>Yes</t>
        </is>
      </c>
      <c r="E6011" s="58" t="inlineStr">
        <is>
          <t>No</t>
        </is>
      </c>
      <c r="F6011" s="58" t="n">
        <v>53</v>
      </c>
      <c r="G6011" s="58" t="inlineStr">
        <is>
          <t>Yes</t>
        </is>
      </c>
      <c r="H6011" s="58" t="inlineStr">
        <is>
          <t>Yes</t>
        </is>
      </c>
      <c r="I6011" s="58" t="inlineStr">
        <is>
          <t>Fiber optic</t>
        </is>
      </c>
      <c r="J6011" s="58" t="inlineStr">
        <is>
          <t>No</t>
        </is>
      </c>
      <c r="K6011" s="58" t="inlineStr">
        <is>
          <t>Yes</t>
        </is>
      </c>
      <c r="L6011" s="58" t="inlineStr">
        <is>
          <t>Yes</t>
        </is>
      </c>
      <c r="M6011" s="58" t="inlineStr">
        <is>
          <t>No</t>
        </is>
      </c>
      <c r="N6011" s="58" t="inlineStr">
        <is>
          <t>Yes</t>
        </is>
      </c>
      <c r="O6011" s="58" t="inlineStr">
        <is>
          <t>Yes</t>
        </is>
      </c>
      <c r="P6011" s="58" t="inlineStr">
        <is>
          <t>Month-to-month</t>
        </is>
      </c>
      <c r="Q6011" s="58" t="inlineStr">
        <is>
          <t>Yes</t>
        </is>
      </c>
      <c r="R6011" s="58" t="inlineStr">
        <is>
          <t>Electronic check</t>
        </is>
      </c>
      <c r="S6011" s="123" t="n">
        <v>103.85</v>
      </c>
      <c r="T6011" s="58" t="inlineStr">
        <is>
          <t>5485.5</t>
        </is>
      </c>
      <c r="U6011" s="58" t="inlineStr">
        <is>
          <t>Yes</t>
        </is>
      </c>
      <c r="V6011" s="123">
        <f>IFERROR(VALUE(TRIM(T6011)),S6011*F6011)</f>
        <v/>
      </c>
      <c r="W6011" s="58">
        <f>IF(F6011&lt;=12,"0-12 mo",IF(F6011&lt;=24,"13-24 mo",IF(F6011&lt;=48,"25-48 mo","49+ mo")))</f>
        <v/>
      </c>
      <c r="X6011" s="58">
        <f>IF(S6011&lt;=35.5,"Q1 Low",IF(S6011&lt;=70.35,"Q2 Mid-Low",IF(S6011&lt;=89.85,"Q3 Mid-High","Q4 High")))</f>
        <v/>
      </c>
      <c r="Y6011" s="58">
        <f>IF(U6011="Yes",1,0)</f>
        <v/>
      </c>
      <c r="Z6011" s="58">
        <f>IF(P6011="Month-to-month",1,0)+IF(M6011="No",1,0)+IF(J6011="No",1,0)+IF(I6011="Fiber optic",1,0)+IF(Q6011="Yes",1,0)</f>
        <v/>
      </c>
    </row>
    <row r="6012" ht="15" customHeight="1" s="59">
      <c r="A6012" s="58" t="inlineStr">
        <is>
          <t>3460-TJBWI</t>
        </is>
      </c>
      <c r="B6012" s="58" t="inlineStr">
        <is>
          <t>Male</t>
        </is>
      </c>
      <c r="C6012" s="58" t="n">
        <v>0</v>
      </c>
      <c r="D6012" s="58" t="inlineStr">
        <is>
          <t>Yes</t>
        </is>
      </c>
      <c r="E6012" s="58" t="inlineStr">
        <is>
          <t>Yes</t>
        </is>
      </c>
      <c r="F6012" s="58" t="n">
        <v>24</v>
      </c>
      <c r="G6012" s="58" t="inlineStr">
        <is>
          <t>Yes</t>
        </is>
      </c>
      <c r="H6012" s="58" t="inlineStr">
        <is>
          <t>Yes</t>
        </is>
      </c>
      <c r="I6012" s="58" t="inlineStr">
        <is>
          <t>No</t>
        </is>
      </c>
      <c r="J6012" s="58" t="inlineStr">
        <is>
          <t>No internet service</t>
        </is>
      </c>
      <c r="K6012" s="58" t="inlineStr">
        <is>
          <t>No internet service</t>
        </is>
      </c>
      <c r="L6012" s="58" t="inlineStr">
        <is>
          <t>No internet service</t>
        </is>
      </c>
      <c r="M6012" s="58" t="inlineStr">
        <is>
          <t>No internet service</t>
        </is>
      </c>
      <c r="N6012" s="58" t="inlineStr">
        <is>
          <t>No internet service</t>
        </is>
      </c>
      <c r="O6012" s="58" t="inlineStr">
        <is>
          <t>No internet service</t>
        </is>
      </c>
      <c r="P6012" s="58" t="inlineStr">
        <is>
          <t>Two year</t>
        </is>
      </c>
      <c r="Q6012" s="58" t="inlineStr">
        <is>
          <t>No</t>
        </is>
      </c>
      <c r="R6012" s="58" t="inlineStr">
        <is>
          <t>Mailed check</t>
        </is>
      </c>
      <c r="S6012" s="123" t="n">
        <v>24.2</v>
      </c>
      <c r="T6012" s="58" t="inlineStr">
        <is>
          <t>609.05</t>
        </is>
      </c>
      <c r="U6012" s="58" t="inlineStr">
        <is>
          <t>No</t>
        </is>
      </c>
      <c r="V6012" s="123">
        <f>IFERROR(VALUE(TRIM(T6012)),S6012*F6012)</f>
        <v/>
      </c>
      <c r="W6012" s="58">
        <f>IF(F6012&lt;=12,"0-12 mo",IF(F6012&lt;=24,"13-24 mo",IF(F6012&lt;=48,"25-48 mo","49+ mo")))</f>
        <v/>
      </c>
      <c r="X6012" s="58">
        <f>IF(S6012&lt;=35.5,"Q1 Low",IF(S6012&lt;=70.35,"Q2 Mid-Low",IF(S6012&lt;=89.85,"Q3 Mid-High","Q4 High")))</f>
        <v/>
      </c>
      <c r="Y6012" s="58">
        <f>IF(U6012="Yes",1,0)</f>
        <v/>
      </c>
      <c r="Z6012" s="58">
        <f>IF(P6012="Month-to-month",1,0)+IF(M6012="No",1,0)+IF(J6012="No",1,0)+IF(I6012="Fiber optic",1,0)+IF(Q6012="Yes",1,0)</f>
        <v/>
      </c>
    </row>
    <row r="6013" ht="15" customHeight="1" s="59">
      <c r="A6013" s="58" t="inlineStr">
        <is>
          <t>5917-HBSDW</t>
        </is>
      </c>
      <c r="B6013" s="58" t="inlineStr">
        <is>
          <t>Female</t>
        </is>
      </c>
      <c r="C6013" s="58" t="n">
        <v>0</v>
      </c>
      <c r="D6013" s="58" t="inlineStr">
        <is>
          <t>Yes</t>
        </is>
      </c>
      <c r="E6013" s="58" t="inlineStr">
        <is>
          <t>Yes</t>
        </is>
      </c>
      <c r="F6013" s="58" t="n">
        <v>37</v>
      </c>
      <c r="G6013" s="58" t="inlineStr">
        <is>
          <t>Yes</t>
        </is>
      </c>
      <c r="H6013" s="58" t="inlineStr">
        <is>
          <t>No</t>
        </is>
      </c>
      <c r="I6013" s="58" t="inlineStr">
        <is>
          <t>No</t>
        </is>
      </c>
      <c r="J6013" s="58" t="inlineStr">
        <is>
          <t>No internet service</t>
        </is>
      </c>
      <c r="K6013" s="58" t="inlineStr">
        <is>
          <t>No internet service</t>
        </is>
      </c>
      <c r="L6013" s="58" t="inlineStr">
        <is>
          <t>No internet service</t>
        </is>
      </c>
      <c r="M6013" s="58" t="inlineStr">
        <is>
          <t>No internet service</t>
        </is>
      </c>
      <c r="N6013" s="58" t="inlineStr">
        <is>
          <t>No internet service</t>
        </is>
      </c>
      <c r="O6013" s="58" t="inlineStr">
        <is>
          <t>No internet service</t>
        </is>
      </c>
      <c r="P6013" s="58" t="inlineStr">
        <is>
          <t>Month-to-month</t>
        </is>
      </c>
      <c r="Q6013" s="58" t="inlineStr">
        <is>
          <t>No</t>
        </is>
      </c>
      <c r="R6013" s="58" t="inlineStr">
        <is>
          <t>Electronic check</t>
        </is>
      </c>
      <c r="S6013" s="123" t="n">
        <v>19.35</v>
      </c>
      <c r="T6013" s="58" t="inlineStr">
        <is>
          <t>683.75</t>
        </is>
      </c>
      <c r="U6013" s="58" t="inlineStr">
        <is>
          <t>No</t>
        </is>
      </c>
      <c r="V6013" s="123">
        <f>IFERROR(VALUE(TRIM(T6013)),S6013*F6013)</f>
        <v/>
      </c>
      <c r="W6013" s="58">
        <f>IF(F6013&lt;=12,"0-12 mo",IF(F6013&lt;=24,"13-24 mo",IF(F6013&lt;=48,"25-48 mo","49+ mo")))</f>
        <v/>
      </c>
      <c r="X6013" s="58">
        <f>IF(S6013&lt;=35.5,"Q1 Low",IF(S6013&lt;=70.35,"Q2 Mid-Low",IF(S6013&lt;=89.85,"Q3 Mid-High","Q4 High")))</f>
        <v/>
      </c>
      <c r="Y6013" s="58">
        <f>IF(U6013="Yes",1,0)</f>
        <v/>
      </c>
      <c r="Z6013" s="58">
        <f>IF(P6013="Month-to-month",1,0)+IF(M6013="No",1,0)+IF(J6013="No",1,0)+IF(I6013="Fiber optic",1,0)+IF(Q6013="Yes",1,0)</f>
        <v/>
      </c>
    </row>
    <row r="6014" ht="15" customHeight="1" s="59">
      <c r="A6014" s="58" t="inlineStr">
        <is>
          <t>5685-IIXLY</t>
        </is>
      </c>
      <c r="B6014" s="58" t="inlineStr">
        <is>
          <t>Female</t>
        </is>
      </c>
      <c r="C6014" s="58" t="n">
        <v>0</v>
      </c>
      <c r="D6014" s="58" t="inlineStr">
        <is>
          <t>Yes</t>
        </is>
      </c>
      <c r="E6014" s="58" t="inlineStr">
        <is>
          <t>Yes</t>
        </is>
      </c>
      <c r="F6014" s="58" t="n">
        <v>5</v>
      </c>
      <c r="G6014" s="58" t="inlineStr">
        <is>
          <t>Yes</t>
        </is>
      </c>
      <c r="H6014" s="58" t="inlineStr">
        <is>
          <t>No</t>
        </is>
      </c>
      <c r="I6014" s="58" t="inlineStr">
        <is>
          <t>Fiber optic</t>
        </is>
      </c>
      <c r="J6014" s="58" t="inlineStr">
        <is>
          <t>No</t>
        </is>
      </c>
      <c r="K6014" s="58" t="inlineStr">
        <is>
          <t>Yes</t>
        </is>
      </c>
      <c r="L6014" s="58" t="inlineStr">
        <is>
          <t>No</t>
        </is>
      </c>
      <c r="M6014" s="58" t="inlineStr">
        <is>
          <t>No</t>
        </is>
      </c>
      <c r="N6014" s="58" t="inlineStr">
        <is>
          <t>No</t>
        </is>
      </c>
      <c r="O6014" s="58" t="inlineStr">
        <is>
          <t>Yes</t>
        </is>
      </c>
      <c r="P6014" s="58" t="inlineStr">
        <is>
          <t>Month-to-month</t>
        </is>
      </c>
      <c r="Q6014" s="58" t="inlineStr">
        <is>
          <t>Yes</t>
        </is>
      </c>
      <c r="R6014" s="58" t="inlineStr">
        <is>
          <t>Electronic check</t>
        </is>
      </c>
      <c r="S6014" s="123" t="n">
        <v>83.59999999999999</v>
      </c>
      <c r="T6014" s="58" t="inlineStr">
        <is>
          <t>404.2</t>
        </is>
      </c>
      <c r="U6014" s="58" t="inlineStr">
        <is>
          <t>Yes</t>
        </is>
      </c>
      <c r="V6014" s="123">
        <f>IFERROR(VALUE(TRIM(T6014)),S6014*F6014)</f>
        <v/>
      </c>
      <c r="W6014" s="58">
        <f>IF(F6014&lt;=12,"0-12 mo",IF(F6014&lt;=24,"13-24 mo",IF(F6014&lt;=48,"25-48 mo","49+ mo")))</f>
        <v/>
      </c>
      <c r="X6014" s="58">
        <f>IF(S6014&lt;=35.5,"Q1 Low",IF(S6014&lt;=70.35,"Q2 Mid-Low",IF(S6014&lt;=89.85,"Q3 Mid-High","Q4 High")))</f>
        <v/>
      </c>
      <c r="Y6014" s="58">
        <f>IF(U6014="Yes",1,0)</f>
        <v/>
      </c>
      <c r="Z6014" s="58">
        <f>IF(P6014="Month-to-month",1,0)+IF(M6014="No",1,0)+IF(J6014="No",1,0)+IF(I6014="Fiber optic",1,0)+IF(Q6014="Yes",1,0)</f>
        <v/>
      </c>
    </row>
    <row r="6015" ht="15" customHeight="1" s="59">
      <c r="A6015" s="58" t="inlineStr">
        <is>
          <t>5671-UUNXD</t>
        </is>
      </c>
      <c r="B6015" s="58" t="inlineStr">
        <is>
          <t>Female</t>
        </is>
      </c>
      <c r="C6015" s="58" t="n">
        <v>1</v>
      </c>
      <c r="D6015" s="58" t="inlineStr">
        <is>
          <t>Yes</t>
        </is>
      </c>
      <c r="E6015" s="58" t="inlineStr">
        <is>
          <t>No</t>
        </is>
      </c>
      <c r="F6015" s="58" t="n">
        <v>50</v>
      </c>
      <c r="G6015" s="58" t="inlineStr">
        <is>
          <t>Yes</t>
        </is>
      </c>
      <c r="H6015" s="58" t="inlineStr">
        <is>
          <t>Yes</t>
        </is>
      </c>
      <c r="I6015" s="58" t="inlineStr">
        <is>
          <t>Fiber optic</t>
        </is>
      </c>
      <c r="J6015" s="58" t="inlineStr">
        <is>
          <t>No</t>
        </is>
      </c>
      <c r="K6015" s="58" t="inlineStr">
        <is>
          <t>No</t>
        </is>
      </c>
      <c r="L6015" s="58" t="inlineStr">
        <is>
          <t>No</t>
        </is>
      </c>
      <c r="M6015" s="58" t="inlineStr">
        <is>
          <t>Yes</t>
        </is>
      </c>
      <c r="N6015" s="58" t="inlineStr">
        <is>
          <t>Yes</t>
        </is>
      </c>
      <c r="O6015" s="58" t="inlineStr">
        <is>
          <t>Yes</t>
        </is>
      </c>
      <c r="P6015" s="58" t="inlineStr">
        <is>
          <t>One year</t>
        </is>
      </c>
      <c r="Q6015" s="58" t="inlineStr">
        <is>
          <t>Yes</t>
        </is>
      </c>
      <c r="R6015" s="58" t="inlineStr">
        <is>
          <t>Electronic check</t>
        </is>
      </c>
      <c r="S6015" s="123" t="n">
        <v>100.65</v>
      </c>
      <c r="T6015" s="58" t="inlineStr">
        <is>
          <t>5189.75</t>
        </is>
      </c>
      <c r="U6015" s="58" t="inlineStr">
        <is>
          <t>No</t>
        </is>
      </c>
      <c r="V6015" s="123">
        <f>IFERROR(VALUE(TRIM(T6015)),S6015*F6015)</f>
        <v/>
      </c>
      <c r="W6015" s="58">
        <f>IF(F6015&lt;=12,"0-12 mo",IF(F6015&lt;=24,"13-24 mo",IF(F6015&lt;=48,"25-48 mo","49+ mo")))</f>
        <v/>
      </c>
      <c r="X6015" s="58">
        <f>IF(S6015&lt;=35.5,"Q1 Low",IF(S6015&lt;=70.35,"Q2 Mid-Low",IF(S6015&lt;=89.85,"Q3 Mid-High","Q4 High")))</f>
        <v/>
      </c>
      <c r="Y6015" s="58">
        <f>IF(U6015="Yes",1,0)</f>
        <v/>
      </c>
      <c r="Z6015" s="58">
        <f>IF(P6015="Month-to-month",1,0)+IF(M6015="No",1,0)+IF(J6015="No",1,0)+IF(I6015="Fiber optic",1,0)+IF(Q6015="Yes",1,0)</f>
        <v/>
      </c>
    </row>
    <row r="6016" ht="15" customHeight="1" s="59">
      <c r="A6016" s="58" t="inlineStr">
        <is>
          <t>0956-ACVZC</t>
        </is>
      </c>
      <c r="B6016" s="58" t="inlineStr">
        <is>
          <t>Female</t>
        </is>
      </c>
      <c r="C6016" s="58" t="n">
        <v>0</v>
      </c>
      <c r="D6016" s="58" t="inlineStr">
        <is>
          <t>No</t>
        </is>
      </c>
      <c r="E6016" s="58" t="inlineStr">
        <is>
          <t>No</t>
        </is>
      </c>
      <c r="F6016" s="58" t="n">
        <v>54</v>
      </c>
      <c r="G6016" s="58" t="inlineStr">
        <is>
          <t>Yes</t>
        </is>
      </c>
      <c r="H6016" s="58" t="inlineStr">
        <is>
          <t>No</t>
        </is>
      </c>
      <c r="I6016" s="58" t="inlineStr">
        <is>
          <t>Fiber optic</t>
        </is>
      </c>
      <c r="J6016" s="58" t="inlineStr">
        <is>
          <t>No</t>
        </is>
      </c>
      <c r="K6016" s="58" t="inlineStr">
        <is>
          <t>No</t>
        </is>
      </c>
      <c r="L6016" s="58" t="inlineStr">
        <is>
          <t>Yes</t>
        </is>
      </c>
      <c r="M6016" s="58" t="inlineStr">
        <is>
          <t>No</t>
        </is>
      </c>
      <c r="N6016" s="58" t="inlineStr">
        <is>
          <t>Yes</t>
        </is>
      </c>
      <c r="O6016" s="58" t="inlineStr">
        <is>
          <t>Yes</t>
        </is>
      </c>
      <c r="P6016" s="58" t="inlineStr">
        <is>
          <t>One year</t>
        </is>
      </c>
      <c r="Q6016" s="58" t="inlineStr">
        <is>
          <t>Yes</t>
        </is>
      </c>
      <c r="R6016" s="58" t="inlineStr">
        <is>
          <t>Credit card (automatic)</t>
        </is>
      </c>
      <c r="S6016" s="123" t="n">
        <v>94.09999999999999</v>
      </c>
      <c r="T6016" s="58" t="inlineStr">
        <is>
          <t>5060.9</t>
        </is>
      </c>
      <c r="U6016" s="58" t="inlineStr">
        <is>
          <t>No</t>
        </is>
      </c>
      <c r="V6016" s="123">
        <f>IFERROR(VALUE(TRIM(T6016)),S6016*F6016)</f>
        <v/>
      </c>
      <c r="W6016" s="58">
        <f>IF(F6016&lt;=12,"0-12 mo",IF(F6016&lt;=24,"13-24 mo",IF(F6016&lt;=48,"25-48 mo","49+ mo")))</f>
        <v/>
      </c>
      <c r="X6016" s="58">
        <f>IF(S6016&lt;=35.5,"Q1 Low",IF(S6016&lt;=70.35,"Q2 Mid-Low",IF(S6016&lt;=89.85,"Q3 Mid-High","Q4 High")))</f>
        <v/>
      </c>
      <c r="Y6016" s="58">
        <f>IF(U6016="Yes",1,0)</f>
        <v/>
      </c>
      <c r="Z6016" s="58">
        <f>IF(P6016="Month-to-month",1,0)+IF(M6016="No",1,0)+IF(J6016="No",1,0)+IF(I6016="Fiber optic",1,0)+IF(Q6016="Yes",1,0)</f>
        <v/>
      </c>
    </row>
    <row r="6017" ht="15" customHeight="1" s="59">
      <c r="A6017" s="58" t="inlineStr">
        <is>
          <t>2325-NBPZG</t>
        </is>
      </c>
      <c r="B6017" s="58" t="inlineStr">
        <is>
          <t>Female</t>
        </is>
      </c>
      <c r="C6017" s="58" t="n">
        <v>0</v>
      </c>
      <c r="D6017" s="58" t="inlineStr">
        <is>
          <t>No</t>
        </is>
      </c>
      <c r="E6017" s="58" t="inlineStr">
        <is>
          <t>No</t>
        </is>
      </c>
      <c r="F6017" s="58" t="n">
        <v>3</v>
      </c>
      <c r="G6017" s="58" t="inlineStr">
        <is>
          <t>Yes</t>
        </is>
      </c>
      <c r="H6017" s="58" t="inlineStr">
        <is>
          <t>No</t>
        </is>
      </c>
      <c r="I6017" s="58" t="inlineStr">
        <is>
          <t>Fiber optic</t>
        </is>
      </c>
      <c r="J6017" s="58" t="inlineStr">
        <is>
          <t>Yes</t>
        </is>
      </c>
      <c r="K6017" s="58" t="inlineStr">
        <is>
          <t>No</t>
        </is>
      </c>
      <c r="L6017" s="58" t="inlineStr">
        <is>
          <t>No</t>
        </is>
      </c>
      <c r="M6017" s="58" t="inlineStr">
        <is>
          <t>No</t>
        </is>
      </c>
      <c r="N6017" s="58" t="inlineStr">
        <is>
          <t>No</t>
        </is>
      </c>
      <c r="O6017" s="58" t="inlineStr">
        <is>
          <t>No</t>
        </is>
      </c>
      <c r="P6017" s="58" t="inlineStr">
        <is>
          <t>Month-to-month</t>
        </is>
      </c>
      <c r="Q6017" s="58" t="inlineStr">
        <is>
          <t>Yes</t>
        </is>
      </c>
      <c r="R6017" s="58" t="inlineStr">
        <is>
          <t>Electronic check</t>
        </is>
      </c>
      <c r="S6017" s="123" t="n">
        <v>74.55</v>
      </c>
      <c r="T6017" s="58" t="inlineStr">
        <is>
          <t>233.65</t>
        </is>
      </c>
      <c r="U6017" s="58" t="inlineStr">
        <is>
          <t>No</t>
        </is>
      </c>
      <c r="V6017" s="123">
        <f>IFERROR(VALUE(TRIM(T6017)),S6017*F6017)</f>
        <v/>
      </c>
      <c r="W6017" s="58">
        <f>IF(F6017&lt;=12,"0-12 mo",IF(F6017&lt;=24,"13-24 mo",IF(F6017&lt;=48,"25-48 mo","49+ mo")))</f>
        <v/>
      </c>
      <c r="X6017" s="58">
        <f>IF(S6017&lt;=35.5,"Q1 Low",IF(S6017&lt;=70.35,"Q2 Mid-Low",IF(S6017&lt;=89.85,"Q3 Mid-High","Q4 High")))</f>
        <v/>
      </c>
      <c r="Y6017" s="58">
        <f>IF(U6017="Yes",1,0)</f>
        <v/>
      </c>
      <c r="Z6017" s="58">
        <f>IF(P6017="Month-to-month",1,0)+IF(M6017="No",1,0)+IF(J6017="No",1,0)+IF(I6017="Fiber optic",1,0)+IF(Q6017="Yes",1,0)</f>
        <v/>
      </c>
    </row>
    <row r="6018" ht="15" customHeight="1" s="59">
      <c r="A6018" s="58" t="inlineStr">
        <is>
          <t>4250-ZBWLV</t>
        </is>
      </c>
      <c r="B6018" s="58" t="inlineStr">
        <is>
          <t>Male</t>
        </is>
      </c>
      <c r="C6018" s="58" t="n">
        <v>0</v>
      </c>
      <c r="D6018" s="58" t="inlineStr">
        <is>
          <t>No</t>
        </is>
      </c>
      <c r="E6018" s="58" t="inlineStr">
        <is>
          <t>No</t>
        </is>
      </c>
      <c r="F6018" s="58" t="n">
        <v>68</v>
      </c>
      <c r="G6018" s="58" t="inlineStr">
        <is>
          <t>Yes</t>
        </is>
      </c>
      <c r="H6018" s="58" t="inlineStr">
        <is>
          <t>Yes</t>
        </is>
      </c>
      <c r="I6018" s="58" t="inlineStr">
        <is>
          <t>Fiber optic</t>
        </is>
      </c>
      <c r="J6018" s="58" t="inlineStr">
        <is>
          <t>No</t>
        </is>
      </c>
      <c r="K6018" s="58" t="inlineStr">
        <is>
          <t>Yes</t>
        </is>
      </c>
      <c r="L6018" s="58" t="inlineStr">
        <is>
          <t>Yes</t>
        </is>
      </c>
      <c r="M6018" s="58" t="inlineStr">
        <is>
          <t>Yes</t>
        </is>
      </c>
      <c r="N6018" s="58" t="inlineStr">
        <is>
          <t>Yes</t>
        </is>
      </c>
      <c r="O6018" s="58" t="inlineStr">
        <is>
          <t>Yes</t>
        </is>
      </c>
      <c r="P6018" s="58" t="inlineStr">
        <is>
          <t>One year</t>
        </is>
      </c>
      <c r="Q6018" s="58" t="inlineStr">
        <is>
          <t>No</t>
        </is>
      </c>
      <c r="R6018" s="58" t="inlineStr">
        <is>
          <t>Electronic check</t>
        </is>
      </c>
      <c r="S6018" s="123" t="n">
        <v>108.45</v>
      </c>
      <c r="T6018" s="58" t="inlineStr">
        <is>
          <t>7176.55</t>
        </is>
      </c>
      <c r="U6018" s="58" t="inlineStr">
        <is>
          <t>Yes</t>
        </is>
      </c>
      <c r="V6018" s="123">
        <f>IFERROR(VALUE(TRIM(T6018)),S6018*F6018)</f>
        <v/>
      </c>
      <c r="W6018" s="58">
        <f>IF(F6018&lt;=12,"0-12 mo",IF(F6018&lt;=24,"13-24 mo",IF(F6018&lt;=48,"25-48 mo","49+ mo")))</f>
        <v/>
      </c>
      <c r="X6018" s="58">
        <f>IF(S6018&lt;=35.5,"Q1 Low",IF(S6018&lt;=70.35,"Q2 Mid-Low",IF(S6018&lt;=89.85,"Q3 Mid-High","Q4 High")))</f>
        <v/>
      </c>
      <c r="Y6018" s="58">
        <f>IF(U6018="Yes",1,0)</f>
        <v/>
      </c>
      <c r="Z6018" s="58">
        <f>IF(P6018="Month-to-month",1,0)+IF(M6018="No",1,0)+IF(J6018="No",1,0)+IF(I6018="Fiber optic",1,0)+IF(Q6018="Yes",1,0)</f>
        <v/>
      </c>
    </row>
    <row r="6019" ht="15" customHeight="1" s="59">
      <c r="A6019" s="58" t="inlineStr">
        <is>
          <t>4482-FTFFX</t>
        </is>
      </c>
      <c r="B6019" s="58" t="inlineStr">
        <is>
          <t>Male</t>
        </is>
      </c>
      <c r="C6019" s="58" t="n">
        <v>0</v>
      </c>
      <c r="D6019" s="58" t="inlineStr">
        <is>
          <t>No</t>
        </is>
      </c>
      <c r="E6019" s="58" t="inlineStr">
        <is>
          <t>No</t>
        </is>
      </c>
      <c r="F6019" s="58" t="n">
        <v>5</v>
      </c>
      <c r="G6019" s="58" t="inlineStr">
        <is>
          <t>Yes</t>
        </is>
      </c>
      <c r="H6019" s="58" t="inlineStr">
        <is>
          <t>No</t>
        </is>
      </c>
      <c r="I6019" s="58" t="inlineStr">
        <is>
          <t>DSL</t>
        </is>
      </c>
      <c r="J6019" s="58" t="inlineStr">
        <is>
          <t>No</t>
        </is>
      </c>
      <c r="K6019" s="58" t="inlineStr">
        <is>
          <t>No</t>
        </is>
      </c>
      <c r="L6019" s="58" t="inlineStr">
        <is>
          <t>Yes</t>
        </is>
      </c>
      <c r="M6019" s="58" t="inlineStr">
        <is>
          <t>Yes</t>
        </is>
      </c>
      <c r="N6019" s="58" t="inlineStr">
        <is>
          <t>No</t>
        </is>
      </c>
      <c r="O6019" s="58" t="inlineStr">
        <is>
          <t>No</t>
        </is>
      </c>
      <c r="P6019" s="58" t="inlineStr">
        <is>
          <t>Month-to-month</t>
        </is>
      </c>
      <c r="Q6019" s="58" t="inlineStr">
        <is>
          <t>No</t>
        </is>
      </c>
      <c r="R6019" s="58" t="inlineStr">
        <is>
          <t>Electronic check</t>
        </is>
      </c>
      <c r="S6019" s="123" t="n">
        <v>56.15</v>
      </c>
      <c r="T6019" s="58" t="inlineStr">
        <is>
          <t>291.45</t>
        </is>
      </c>
      <c r="U6019" s="58" t="inlineStr">
        <is>
          <t>No</t>
        </is>
      </c>
      <c r="V6019" s="123">
        <f>IFERROR(VALUE(TRIM(T6019)),S6019*F6019)</f>
        <v/>
      </c>
      <c r="W6019" s="58">
        <f>IF(F6019&lt;=12,"0-12 mo",IF(F6019&lt;=24,"13-24 mo",IF(F6019&lt;=48,"25-48 mo","49+ mo")))</f>
        <v/>
      </c>
      <c r="X6019" s="58">
        <f>IF(S6019&lt;=35.5,"Q1 Low",IF(S6019&lt;=70.35,"Q2 Mid-Low",IF(S6019&lt;=89.85,"Q3 Mid-High","Q4 High")))</f>
        <v/>
      </c>
      <c r="Y6019" s="58">
        <f>IF(U6019="Yes",1,0)</f>
        <v/>
      </c>
      <c r="Z6019" s="58">
        <f>IF(P6019="Month-to-month",1,0)+IF(M6019="No",1,0)+IF(J6019="No",1,0)+IF(I6019="Fiber optic",1,0)+IF(Q6019="Yes",1,0)</f>
        <v/>
      </c>
    </row>
    <row r="6020" ht="15" customHeight="1" s="59">
      <c r="A6020" s="58" t="inlineStr">
        <is>
          <t>8859-DZTGQ</t>
        </is>
      </c>
      <c r="B6020" s="58" t="inlineStr">
        <is>
          <t>Male</t>
        </is>
      </c>
      <c r="C6020" s="58" t="n">
        <v>0</v>
      </c>
      <c r="D6020" s="58" t="inlineStr">
        <is>
          <t>No</t>
        </is>
      </c>
      <c r="E6020" s="58" t="inlineStr">
        <is>
          <t>No</t>
        </is>
      </c>
      <c r="F6020" s="58" t="n">
        <v>33</v>
      </c>
      <c r="G6020" s="58" t="inlineStr">
        <is>
          <t>Yes</t>
        </is>
      </c>
      <c r="H6020" s="58" t="inlineStr">
        <is>
          <t>No</t>
        </is>
      </c>
      <c r="I6020" s="58" t="inlineStr">
        <is>
          <t>No</t>
        </is>
      </c>
      <c r="J6020" s="58" t="inlineStr">
        <is>
          <t>No internet service</t>
        </is>
      </c>
      <c r="K6020" s="58" t="inlineStr">
        <is>
          <t>No internet service</t>
        </is>
      </c>
      <c r="L6020" s="58" t="inlineStr">
        <is>
          <t>No internet service</t>
        </is>
      </c>
      <c r="M6020" s="58" t="inlineStr">
        <is>
          <t>No internet service</t>
        </is>
      </c>
      <c r="N6020" s="58" t="inlineStr">
        <is>
          <t>No internet service</t>
        </is>
      </c>
      <c r="O6020" s="58" t="inlineStr">
        <is>
          <t>No internet service</t>
        </is>
      </c>
      <c r="P6020" s="58" t="inlineStr">
        <is>
          <t>Two year</t>
        </is>
      </c>
      <c r="Q6020" s="58" t="inlineStr">
        <is>
          <t>No</t>
        </is>
      </c>
      <c r="R6020" s="58" t="inlineStr">
        <is>
          <t>Mailed check</t>
        </is>
      </c>
      <c r="S6020" s="123" t="n">
        <v>20.35</v>
      </c>
      <c r="T6020" s="58" t="inlineStr">
        <is>
          <t>689.75</t>
        </is>
      </c>
      <c r="U6020" s="58" t="inlineStr">
        <is>
          <t>No</t>
        </is>
      </c>
      <c r="V6020" s="123">
        <f>IFERROR(VALUE(TRIM(T6020)),S6020*F6020)</f>
        <v/>
      </c>
      <c r="W6020" s="58">
        <f>IF(F6020&lt;=12,"0-12 mo",IF(F6020&lt;=24,"13-24 mo",IF(F6020&lt;=48,"25-48 mo","49+ mo")))</f>
        <v/>
      </c>
      <c r="X6020" s="58">
        <f>IF(S6020&lt;=35.5,"Q1 Low",IF(S6020&lt;=70.35,"Q2 Mid-Low",IF(S6020&lt;=89.85,"Q3 Mid-High","Q4 High")))</f>
        <v/>
      </c>
      <c r="Y6020" s="58">
        <f>IF(U6020="Yes",1,0)</f>
        <v/>
      </c>
      <c r="Z6020" s="58">
        <f>IF(P6020="Month-to-month",1,0)+IF(M6020="No",1,0)+IF(J6020="No",1,0)+IF(I6020="Fiber optic",1,0)+IF(Q6020="Yes",1,0)</f>
        <v/>
      </c>
    </row>
    <row r="6021" ht="15" customHeight="1" s="59">
      <c r="A6021" s="58" t="inlineStr">
        <is>
          <t>0440-MOGPM</t>
        </is>
      </c>
      <c r="B6021" s="58" t="inlineStr">
        <is>
          <t>Female</t>
        </is>
      </c>
      <c r="C6021" s="58" t="n">
        <v>0</v>
      </c>
      <c r="D6021" s="58" t="inlineStr">
        <is>
          <t>No</t>
        </is>
      </c>
      <c r="E6021" s="58" t="inlineStr">
        <is>
          <t>No</t>
        </is>
      </c>
      <c r="F6021" s="58" t="n">
        <v>41</v>
      </c>
      <c r="G6021" s="58" t="inlineStr">
        <is>
          <t>Yes</t>
        </is>
      </c>
      <c r="H6021" s="58" t="inlineStr">
        <is>
          <t>Yes</t>
        </is>
      </c>
      <c r="I6021" s="58" t="inlineStr">
        <is>
          <t>DSL</t>
        </is>
      </c>
      <c r="J6021" s="58" t="inlineStr">
        <is>
          <t>No</t>
        </is>
      </c>
      <c r="K6021" s="58" t="inlineStr">
        <is>
          <t>Yes</t>
        </is>
      </c>
      <c r="L6021" s="58" t="inlineStr">
        <is>
          <t>Yes</t>
        </is>
      </c>
      <c r="M6021" s="58" t="inlineStr">
        <is>
          <t>No</t>
        </is>
      </c>
      <c r="N6021" s="58" t="inlineStr">
        <is>
          <t>Yes</t>
        </is>
      </c>
      <c r="O6021" s="58" t="inlineStr">
        <is>
          <t>Yes</t>
        </is>
      </c>
      <c r="P6021" s="58" t="inlineStr">
        <is>
          <t>One year</t>
        </is>
      </c>
      <c r="Q6021" s="58" t="inlineStr">
        <is>
          <t>Yes</t>
        </is>
      </c>
      <c r="R6021" s="58" t="inlineStr">
        <is>
          <t>Electronic check</t>
        </is>
      </c>
      <c r="S6021" s="123" t="n">
        <v>80.55</v>
      </c>
      <c r="T6021" s="58" t="inlineStr">
        <is>
          <t>3263.9</t>
        </is>
      </c>
      <c r="U6021" s="58" t="inlineStr">
        <is>
          <t>No</t>
        </is>
      </c>
      <c r="V6021" s="123">
        <f>IFERROR(VALUE(TRIM(T6021)),S6021*F6021)</f>
        <v/>
      </c>
      <c r="W6021" s="58">
        <f>IF(F6021&lt;=12,"0-12 mo",IF(F6021&lt;=24,"13-24 mo",IF(F6021&lt;=48,"25-48 mo","49+ mo")))</f>
        <v/>
      </c>
      <c r="X6021" s="58">
        <f>IF(S6021&lt;=35.5,"Q1 Low",IF(S6021&lt;=70.35,"Q2 Mid-Low",IF(S6021&lt;=89.85,"Q3 Mid-High","Q4 High")))</f>
        <v/>
      </c>
      <c r="Y6021" s="58">
        <f>IF(U6021="Yes",1,0)</f>
        <v/>
      </c>
      <c r="Z6021" s="58">
        <f>IF(P6021="Month-to-month",1,0)+IF(M6021="No",1,0)+IF(J6021="No",1,0)+IF(I6021="Fiber optic",1,0)+IF(Q6021="Yes",1,0)</f>
        <v/>
      </c>
    </row>
    <row r="6022" ht="15" customHeight="1" s="59">
      <c r="A6022" s="58" t="inlineStr">
        <is>
          <t>0020-JDNXP</t>
        </is>
      </c>
      <c r="B6022" s="58" t="inlineStr">
        <is>
          <t>Female</t>
        </is>
      </c>
      <c r="C6022" s="58" t="n">
        <v>0</v>
      </c>
      <c r="D6022" s="58" t="inlineStr">
        <is>
          <t>Yes</t>
        </is>
      </c>
      <c r="E6022" s="58" t="inlineStr">
        <is>
          <t>Yes</t>
        </is>
      </c>
      <c r="F6022" s="58" t="n">
        <v>34</v>
      </c>
      <c r="G6022" s="58" t="inlineStr">
        <is>
          <t>No</t>
        </is>
      </c>
      <c r="H6022" s="58" t="inlineStr">
        <is>
          <t>No phone service</t>
        </is>
      </c>
      <c r="I6022" s="58" t="inlineStr">
        <is>
          <t>DSL</t>
        </is>
      </c>
      <c r="J6022" s="58" t="inlineStr">
        <is>
          <t>Yes</t>
        </is>
      </c>
      <c r="K6022" s="58" t="inlineStr">
        <is>
          <t>No</t>
        </is>
      </c>
      <c r="L6022" s="58" t="inlineStr">
        <is>
          <t>Yes</t>
        </is>
      </c>
      <c r="M6022" s="58" t="inlineStr">
        <is>
          <t>Yes</t>
        </is>
      </c>
      <c r="N6022" s="58" t="inlineStr">
        <is>
          <t>Yes</t>
        </is>
      </c>
      <c r="O6022" s="58" t="inlineStr">
        <is>
          <t>Yes</t>
        </is>
      </c>
      <c r="P6022" s="58" t="inlineStr">
        <is>
          <t>One year</t>
        </is>
      </c>
      <c r="Q6022" s="58" t="inlineStr">
        <is>
          <t>No</t>
        </is>
      </c>
      <c r="R6022" s="58" t="inlineStr">
        <is>
          <t>Mailed check</t>
        </is>
      </c>
      <c r="S6022" s="123" t="n">
        <v>61.25</v>
      </c>
      <c r="T6022" s="58" t="inlineStr">
        <is>
          <t>1993.2</t>
        </is>
      </c>
      <c r="U6022" s="58" t="inlineStr">
        <is>
          <t>No</t>
        </is>
      </c>
      <c r="V6022" s="123">
        <f>IFERROR(VALUE(TRIM(T6022)),S6022*F6022)</f>
        <v/>
      </c>
      <c r="W6022" s="58">
        <f>IF(F6022&lt;=12,"0-12 mo",IF(F6022&lt;=24,"13-24 mo",IF(F6022&lt;=48,"25-48 mo","49+ mo")))</f>
        <v/>
      </c>
      <c r="X6022" s="58">
        <f>IF(S6022&lt;=35.5,"Q1 Low",IF(S6022&lt;=70.35,"Q2 Mid-Low",IF(S6022&lt;=89.85,"Q3 Mid-High","Q4 High")))</f>
        <v/>
      </c>
      <c r="Y6022" s="58">
        <f>IF(U6022="Yes",1,0)</f>
        <v/>
      </c>
      <c r="Z6022" s="58">
        <f>IF(P6022="Month-to-month",1,0)+IF(M6022="No",1,0)+IF(J6022="No",1,0)+IF(I6022="Fiber optic",1,0)+IF(Q6022="Yes",1,0)</f>
        <v/>
      </c>
    </row>
    <row r="6023" ht="15" customHeight="1" s="59">
      <c r="A6023" s="58" t="inlineStr">
        <is>
          <t>3752-CQSJI</t>
        </is>
      </c>
      <c r="B6023" s="58" t="inlineStr">
        <is>
          <t>Female</t>
        </is>
      </c>
      <c r="C6023" s="58" t="n">
        <v>0</v>
      </c>
      <c r="D6023" s="58" t="inlineStr">
        <is>
          <t>Yes</t>
        </is>
      </c>
      <c r="E6023" s="58" t="inlineStr">
        <is>
          <t>Yes</t>
        </is>
      </c>
      <c r="F6023" s="58" t="n">
        <v>13</v>
      </c>
      <c r="G6023" s="58" t="inlineStr">
        <is>
          <t>Yes</t>
        </is>
      </c>
      <c r="H6023" s="58" t="inlineStr">
        <is>
          <t>No</t>
        </is>
      </c>
      <c r="I6023" s="58" t="inlineStr">
        <is>
          <t>No</t>
        </is>
      </c>
      <c r="J6023" s="58" t="inlineStr">
        <is>
          <t>No internet service</t>
        </is>
      </c>
      <c r="K6023" s="58" t="inlineStr">
        <is>
          <t>No internet service</t>
        </is>
      </c>
      <c r="L6023" s="58" t="inlineStr">
        <is>
          <t>No internet service</t>
        </is>
      </c>
      <c r="M6023" s="58" t="inlineStr">
        <is>
          <t>No internet service</t>
        </is>
      </c>
      <c r="N6023" s="58" t="inlineStr">
        <is>
          <t>No internet service</t>
        </is>
      </c>
      <c r="O6023" s="58" t="inlineStr">
        <is>
          <t>No internet service</t>
        </is>
      </c>
      <c r="P6023" s="58" t="inlineStr">
        <is>
          <t>Month-to-month</t>
        </is>
      </c>
      <c r="Q6023" s="58" t="inlineStr">
        <is>
          <t>Yes</t>
        </is>
      </c>
      <c r="R6023" s="58" t="inlineStr">
        <is>
          <t>Mailed check</t>
        </is>
      </c>
      <c r="S6023" s="123" t="n">
        <v>20.45</v>
      </c>
      <c r="T6023" s="58" t="inlineStr">
        <is>
          <t>254.5</t>
        </is>
      </c>
      <c r="U6023" s="58" t="inlineStr">
        <is>
          <t>No</t>
        </is>
      </c>
      <c r="V6023" s="123">
        <f>IFERROR(VALUE(TRIM(T6023)),S6023*F6023)</f>
        <v/>
      </c>
      <c r="W6023" s="58">
        <f>IF(F6023&lt;=12,"0-12 mo",IF(F6023&lt;=24,"13-24 mo",IF(F6023&lt;=48,"25-48 mo","49+ mo")))</f>
        <v/>
      </c>
      <c r="X6023" s="58">
        <f>IF(S6023&lt;=35.5,"Q1 Low",IF(S6023&lt;=70.35,"Q2 Mid-Low",IF(S6023&lt;=89.85,"Q3 Mid-High","Q4 High")))</f>
        <v/>
      </c>
      <c r="Y6023" s="58">
        <f>IF(U6023="Yes",1,0)</f>
        <v/>
      </c>
      <c r="Z6023" s="58">
        <f>IF(P6023="Month-to-month",1,0)+IF(M6023="No",1,0)+IF(J6023="No",1,0)+IF(I6023="Fiber optic",1,0)+IF(Q6023="Yes",1,0)</f>
        <v/>
      </c>
    </row>
    <row r="6024" ht="15" customHeight="1" s="59">
      <c r="A6024" s="58" t="inlineStr">
        <is>
          <t>5025-GOOKI</t>
        </is>
      </c>
      <c r="B6024" s="58" t="inlineStr">
        <is>
          <t>Female</t>
        </is>
      </c>
      <c r="C6024" s="58" t="n">
        <v>0</v>
      </c>
      <c r="D6024" s="58" t="inlineStr">
        <is>
          <t>No</t>
        </is>
      </c>
      <c r="E6024" s="58" t="inlineStr">
        <is>
          <t>No</t>
        </is>
      </c>
      <c r="F6024" s="58" t="n">
        <v>20</v>
      </c>
      <c r="G6024" s="58" t="inlineStr">
        <is>
          <t>Yes</t>
        </is>
      </c>
      <c r="H6024" s="58" t="inlineStr">
        <is>
          <t>No</t>
        </is>
      </c>
      <c r="I6024" s="58" t="inlineStr">
        <is>
          <t>No</t>
        </is>
      </c>
      <c r="J6024" s="58" t="inlineStr">
        <is>
          <t>No internet service</t>
        </is>
      </c>
      <c r="K6024" s="58" t="inlineStr">
        <is>
          <t>No internet service</t>
        </is>
      </c>
      <c r="L6024" s="58" t="inlineStr">
        <is>
          <t>No internet service</t>
        </is>
      </c>
      <c r="M6024" s="58" t="inlineStr">
        <is>
          <t>No internet service</t>
        </is>
      </c>
      <c r="N6024" s="58" t="inlineStr">
        <is>
          <t>No internet service</t>
        </is>
      </c>
      <c r="O6024" s="58" t="inlineStr">
        <is>
          <t>No internet service</t>
        </is>
      </c>
      <c r="P6024" s="58" t="inlineStr">
        <is>
          <t>Month-to-month</t>
        </is>
      </c>
      <c r="Q6024" s="58" t="inlineStr">
        <is>
          <t>Yes</t>
        </is>
      </c>
      <c r="R6024" s="58" t="inlineStr">
        <is>
          <t>Credit card (automatic)</t>
        </is>
      </c>
      <c r="S6024" s="123" t="n">
        <v>18.9</v>
      </c>
      <c r="T6024" s="58" t="inlineStr">
        <is>
          <t>347.65</t>
        </is>
      </c>
      <c r="U6024" s="58" t="inlineStr">
        <is>
          <t>No</t>
        </is>
      </c>
      <c r="V6024" s="123">
        <f>IFERROR(VALUE(TRIM(T6024)),S6024*F6024)</f>
        <v/>
      </c>
      <c r="W6024" s="58">
        <f>IF(F6024&lt;=12,"0-12 mo",IF(F6024&lt;=24,"13-24 mo",IF(F6024&lt;=48,"25-48 mo","49+ mo")))</f>
        <v/>
      </c>
      <c r="X6024" s="58">
        <f>IF(S6024&lt;=35.5,"Q1 Low",IF(S6024&lt;=70.35,"Q2 Mid-Low",IF(S6024&lt;=89.85,"Q3 Mid-High","Q4 High")))</f>
        <v/>
      </c>
      <c r="Y6024" s="58">
        <f>IF(U6024="Yes",1,0)</f>
        <v/>
      </c>
      <c r="Z6024" s="58">
        <f>IF(P6024="Month-to-month",1,0)+IF(M6024="No",1,0)+IF(J6024="No",1,0)+IF(I6024="Fiber optic",1,0)+IF(Q6024="Yes",1,0)</f>
        <v/>
      </c>
    </row>
    <row r="6025" ht="15" customHeight="1" s="59">
      <c r="A6025" s="58" t="inlineStr">
        <is>
          <t>4698-KVLLG</t>
        </is>
      </c>
      <c r="B6025" s="58" t="inlineStr">
        <is>
          <t>Female</t>
        </is>
      </c>
      <c r="C6025" s="58" t="n">
        <v>1</v>
      </c>
      <c r="D6025" s="58" t="inlineStr">
        <is>
          <t>No</t>
        </is>
      </c>
      <c r="E6025" s="58" t="inlineStr">
        <is>
          <t>No</t>
        </is>
      </c>
      <c r="F6025" s="58" t="n">
        <v>51</v>
      </c>
      <c r="G6025" s="58" t="inlineStr">
        <is>
          <t>Yes</t>
        </is>
      </c>
      <c r="H6025" s="58" t="inlineStr">
        <is>
          <t>No</t>
        </is>
      </c>
      <c r="I6025" s="58" t="inlineStr">
        <is>
          <t>No</t>
        </is>
      </c>
      <c r="J6025" s="58" t="inlineStr">
        <is>
          <t>No internet service</t>
        </is>
      </c>
      <c r="K6025" s="58" t="inlineStr">
        <is>
          <t>No internet service</t>
        </is>
      </c>
      <c r="L6025" s="58" t="inlineStr">
        <is>
          <t>No internet service</t>
        </is>
      </c>
      <c r="M6025" s="58" t="inlineStr">
        <is>
          <t>No internet service</t>
        </is>
      </c>
      <c r="N6025" s="58" t="inlineStr">
        <is>
          <t>No internet service</t>
        </is>
      </c>
      <c r="O6025" s="58" t="inlineStr">
        <is>
          <t>No internet service</t>
        </is>
      </c>
      <c r="P6025" s="58" t="inlineStr">
        <is>
          <t>Two year</t>
        </is>
      </c>
      <c r="Q6025" s="58" t="inlineStr">
        <is>
          <t>No</t>
        </is>
      </c>
      <c r="R6025" s="58" t="inlineStr">
        <is>
          <t>Credit card (automatic)</t>
        </is>
      </c>
      <c r="S6025" s="123" t="n">
        <v>19.6</v>
      </c>
      <c r="T6025" s="58" t="inlineStr">
        <is>
          <t>967.9</t>
        </is>
      </c>
      <c r="U6025" s="58" t="inlineStr">
        <is>
          <t>No</t>
        </is>
      </c>
      <c r="V6025" s="123">
        <f>IFERROR(VALUE(TRIM(T6025)),S6025*F6025)</f>
        <v/>
      </c>
      <c r="W6025" s="58">
        <f>IF(F6025&lt;=12,"0-12 mo",IF(F6025&lt;=24,"13-24 mo",IF(F6025&lt;=48,"25-48 mo","49+ mo")))</f>
        <v/>
      </c>
      <c r="X6025" s="58">
        <f>IF(S6025&lt;=35.5,"Q1 Low",IF(S6025&lt;=70.35,"Q2 Mid-Low",IF(S6025&lt;=89.85,"Q3 Mid-High","Q4 High")))</f>
        <v/>
      </c>
      <c r="Y6025" s="58">
        <f>IF(U6025="Yes",1,0)</f>
        <v/>
      </c>
      <c r="Z6025" s="58">
        <f>IF(P6025="Month-to-month",1,0)+IF(M6025="No",1,0)+IF(J6025="No",1,0)+IF(I6025="Fiber optic",1,0)+IF(Q6025="Yes",1,0)</f>
        <v/>
      </c>
    </row>
    <row r="6026" ht="15" customHeight="1" s="59">
      <c r="A6026" s="58" t="inlineStr">
        <is>
          <t>5095-AESKG</t>
        </is>
      </c>
      <c r="B6026" s="58" t="inlineStr">
        <is>
          <t>Female</t>
        </is>
      </c>
      <c r="C6026" s="58" t="n">
        <v>0</v>
      </c>
      <c r="D6026" s="58" t="inlineStr">
        <is>
          <t>Yes</t>
        </is>
      </c>
      <c r="E6026" s="58" t="inlineStr">
        <is>
          <t>No</t>
        </is>
      </c>
      <c r="F6026" s="58" t="n">
        <v>3</v>
      </c>
      <c r="G6026" s="58" t="inlineStr">
        <is>
          <t>Yes</t>
        </is>
      </c>
      <c r="H6026" s="58" t="inlineStr">
        <is>
          <t>Yes</t>
        </is>
      </c>
      <c r="I6026" s="58" t="inlineStr">
        <is>
          <t>Fiber optic</t>
        </is>
      </c>
      <c r="J6026" s="58" t="inlineStr">
        <is>
          <t>No</t>
        </is>
      </c>
      <c r="K6026" s="58" t="inlineStr">
        <is>
          <t>Yes</t>
        </is>
      </c>
      <c r="L6026" s="58" t="inlineStr">
        <is>
          <t>No</t>
        </is>
      </c>
      <c r="M6026" s="58" t="inlineStr">
        <is>
          <t>No</t>
        </is>
      </c>
      <c r="N6026" s="58" t="inlineStr">
        <is>
          <t>No</t>
        </is>
      </c>
      <c r="O6026" s="58" t="inlineStr">
        <is>
          <t>Yes</t>
        </is>
      </c>
      <c r="P6026" s="58" t="inlineStr">
        <is>
          <t>Month-to-month</t>
        </is>
      </c>
      <c r="Q6026" s="58" t="inlineStr">
        <is>
          <t>Yes</t>
        </is>
      </c>
      <c r="R6026" s="58" t="inlineStr">
        <is>
          <t>Credit card (automatic)</t>
        </is>
      </c>
      <c r="S6026" s="123" t="n">
        <v>91.5</v>
      </c>
      <c r="T6026" s="58" t="inlineStr">
        <is>
          <t>242.95</t>
        </is>
      </c>
      <c r="U6026" s="58" t="inlineStr">
        <is>
          <t>Yes</t>
        </is>
      </c>
      <c r="V6026" s="123">
        <f>IFERROR(VALUE(TRIM(T6026)),S6026*F6026)</f>
        <v/>
      </c>
      <c r="W6026" s="58">
        <f>IF(F6026&lt;=12,"0-12 mo",IF(F6026&lt;=24,"13-24 mo",IF(F6026&lt;=48,"25-48 mo","49+ mo")))</f>
        <v/>
      </c>
      <c r="X6026" s="58">
        <f>IF(S6026&lt;=35.5,"Q1 Low",IF(S6026&lt;=70.35,"Q2 Mid-Low",IF(S6026&lt;=89.85,"Q3 Mid-High","Q4 High")))</f>
        <v/>
      </c>
      <c r="Y6026" s="58">
        <f>IF(U6026="Yes",1,0)</f>
        <v/>
      </c>
      <c r="Z6026" s="58">
        <f>IF(P6026="Month-to-month",1,0)+IF(M6026="No",1,0)+IF(J6026="No",1,0)+IF(I6026="Fiber optic",1,0)+IF(Q6026="Yes",1,0)</f>
        <v/>
      </c>
    </row>
    <row r="6027" ht="15" customHeight="1" s="59">
      <c r="A6027" s="58" t="inlineStr">
        <is>
          <t>2887-JPYLU</t>
        </is>
      </c>
      <c r="B6027" s="58" t="inlineStr">
        <is>
          <t>Female</t>
        </is>
      </c>
      <c r="C6027" s="58" t="n">
        <v>0</v>
      </c>
      <c r="D6027" s="58" t="inlineStr">
        <is>
          <t>No</t>
        </is>
      </c>
      <c r="E6027" s="58" t="inlineStr">
        <is>
          <t>Yes</t>
        </is>
      </c>
      <c r="F6027" s="58" t="n">
        <v>41</v>
      </c>
      <c r="G6027" s="58" t="inlineStr">
        <is>
          <t>Yes</t>
        </is>
      </c>
      <c r="H6027" s="58" t="inlineStr">
        <is>
          <t>No</t>
        </is>
      </c>
      <c r="I6027" s="58" t="inlineStr">
        <is>
          <t>DSL</t>
        </is>
      </c>
      <c r="J6027" s="58" t="inlineStr">
        <is>
          <t>No</t>
        </is>
      </c>
      <c r="K6027" s="58" t="inlineStr">
        <is>
          <t>No</t>
        </is>
      </c>
      <c r="L6027" s="58" t="inlineStr">
        <is>
          <t>No</t>
        </is>
      </c>
      <c r="M6027" s="58" t="inlineStr">
        <is>
          <t>No</t>
        </is>
      </c>
      <c r="N6027" s="58" t="inlineStr">
        <is>
          <t>No</t>
        </is>
      </c>
      <c r="O6027" s="58" t="inlineStr">
        <is>
          <t>No</t>
        </is>
      </c>
      <c r="P6027" s="58" t="inlineStr">
        <is>
          <t>Month-to-month</t>
        </is>
      </c>
      <c r="Q6027" s="58" t="inlineStr">
        <is>
          <t>No</t>
        </is>
      </c>
      <c r="R6027" s="58" t="inlineStr">
        <is>
          <t>Bank transfer (automatic)</t>
        </is>
      </c>
      <c r="S6027" s="123" t="n">
        <v>45.2</v>
      </c>
      <c r="T6027" s="58" t="inlineStr">
        <is>
          <t>1841.9</t>
        </is>
      </c>
      <c r="U6027" s="58" t="inlineStr">
        <is>
          <t>No</t>
        </is>
      </c>
      <c r="V6027" s="123">
        <f>IFERROR(VALUE(TRIM(T6027)),S6027*F6027)</f>
        <v/>
      </c>
      <c r="W6027" s="58">
        <f>IF(F6027&lt;=12,"0-12 mo",IF(F6027&lt;=24,"13-24 mo",IF(F6027&lt;=48,"25-48 mo","49+ mo")))</f>
        <v/>
      </c>
      <c r="X6027" s="58">
        <f>IF(S6027&lt;=35.5,"Q1 Low",IF(S6027&lt;=70.35,"Q2 Mid-Low",IF(S6027&lt;=89.85,"Q3 Mid-High","Q4 High")))</f>
        <v/>
      </c>
      <c r="Y6027" s="58">
        <f>IF(U6027="Yes",1,0)</f>
        <v/>
      </c>
      <c r="Z6027" s="58">
        <f>IF(P6027="Month-to-month",1,0)+IF(M6027="No",1,0)+IF(J6027="No",1,0)+IF(I6027="Fiber optic",1,0)+IF(Q6027="Yes",1,0)</f>
        <v/>
      </c>
    </row>
    <row r="6028" ht="15" customHeight="1" s="59">
      <c r="A6028" s="58" t="inlineStr">
        <is>
          <t>4770-QAZXN</t>
        </is>
      </c>
      <c r="B6028" s="58" t="inlineStr">
        <is>
          <t>Female</t>
        </is>
      </c>
      <c r="C6028" s="58" t="n">
        <v>0</v>
      </c>
      <c r="D6028" s="58" t="inlineStr">
        <is>
          <t>No</t>
        </is>
      </c>
      <c r="E6028" s="58" t="inlineStr">
        <is>
          <t>No</t>
        </is>
      </c>
      <c r="F6028" s="58" t="n">
        <v>13</v>
      </c>
      <c r="G6028" s="58" t="inlineStr">
        <is>
          <t>Yes</t>
        </is>
      </c>
      <c r="H6028" s="58" t="inlineStr">
        <is>
          <t>No</t>
        </is>
      </c>
      <c r="I6028" s="58" t="inlineStr">
        <is>
          <t>No</t>
        </is>
      </c>
      <c r="J6028" s="58" t="inlineStr">
        <is>
          <t>No internet service</t>
        </is>
      </c>
      <c r="K6028" s="58" t="inlineStr">
        <is>
          <t>No internet service</t>
        </is>
      </c>
      <c r="L6028" s="58" t="inlineStr">
        <is>
          <t>No internet service</t>
        </is>
      </c>
      <c r="M6028" s="58" t="inlineStr">
        <is>
          <t>No internet service</t>
        </is>
      </c>
      <c r="N6028" s="58" t="inlineStr">
        <is>
          <t>No internet service</t>
        </is>
      </c>
      <c r="O6028" s="58" t="inlineStr">
        <is>
          <t>No internet service</t>
        </is>
      </c>
      <c r="P6028" s="58" t="inlineStr">
        <is>
          <t>Month-to-month</t>
        </is>
      </c>
      <c r="Q6028" s="58" t="inlineStr">
        <is>
          <t>No</t>
        </is>
      </c>
      <c r="R6028" s="58" t="inlineStr">
        <is>
          <t>Credit card (automatic)</t>
        </is>
      </c>
      <c r="S6028" s="123" t="n">
        <v>19.45</v>
      </c>
      <c r="T6028" s="58" t="inlineStr">
        <is>
          <t>232.1</t>
        </is>
      </c>
      <c r="U6028" s="58" t="inlineStr">
        <is>
          <t>No</t>
        </is>
      </c>
      <c r="V6028" s="123">
        <f>IFERROR(VALUE(TRIM(T6028)),S6028*F6028)</f>
        <v/>
      </c>
      <c r="W6028" s="58">
        <f>IF(F6028&lt;=12,"0-12 mo",IF(F6028&lt;=24,"13-24 mo",IF(F6028&lt;=48,"25-48 mo","49+ mo")))</f>
        <v/>
      </c>
      <c r="X6028" s="58">
        <f>IF(S6028&lt;=35.5,"Q1 Low",IF(S6028&lt;=70.35,"Q2 Mid-Low",IF(S6028&lt;=89.85,"Q3 Mid-High","Q4 High")))</f>
        <v/>
      </c>
      <c r="Y6028" s="58">
        <f>IF(U6028="Yes",1,0)</f>
        <v/>
      </c>
      <c r="Z6028" s="58">
        <f>IF(P6028="Month-to-month",1,0)+IF(M6028="No",1,0)+IF(J6028="No",1,0)+IF(I6028="Fiber optic",1,0)+IF(Q6028="Yes",1,0)</f>
        <v/>
      </c>
    </row>
    <row r="6029" ht="15" customHeight="1" s="59">
      <c r="A6029" s="58" t="inlineStr">
        <is>
          <t>4896-CPRPF</t>
        </is>
      </c>
      <c r="B6029" s="58" t="inlineStr">
        <is>
          <t>Male</t>
        </is>
      </c>
      <c r="C6029" s="58" t="n">
        <v>0</v>
      </c>
      <c r="D6029" s="58" t="inlineStr">
        <is>
          <t>Yes</t>
        </is>
      </c>
      <c r="E6029" s="58" t="inlineStr">
        <is>
          <t>Yes</t>
        </is>
      </c>
      <c r="F6029" s="58" t="n">
        <v>35</v>
      </c>
      <c r="G6029" s="58" t="inlineStr">
        <is>
          <t>Yes</t>
        </is>
      </c>
      <c r="H6029" s="58" t="inlineStr">
        <is>
          <t>Yes</t>
        </is>
      </c>
      <c r="I6029" s="58" t="inlineStr">
        <is>
          <t>No</t>
        </is>
      </c>
      <c r="J6029" s="58" t="inlineStr">
        <is>
          <t>No internet service</t>
        </is>
      </c>
      <c r="K6029" s="58" t="inlineStr">
        <is>
          <t>No internet service</t>
        </is>
      </c>
      <c r="L6029" s="58" t="inlineStr">
        <is>
          <t>No internet service</t>
        </is>
      </c>
      <c r="M6029" s="58" t="inlineStr">
        <is>
          <t>No internet service</t>
        </is>
      </c>
      <c r="N6029" s="58" t="inlineStr">
        <is>
          <t>No internet service</t>
        </is>
      </c>
      <c r="O6029" s="58" t="inlineStr">
        <is>
          <t>No internet service</t>
        </is>
      </c>
      <c r="P6029" s="58" t="inlineStr">
        <is>
          <t>Two year</t>
        </is>
      </c>
      <c r="Q6029" s="58" t="inlineStr">
        <is>
          <t>No</t>
        </is>
      </c>
      <c r="R6029" s="58" t="inlineStr">
        <is>
          <t>Bank transfer (automatic)</t>
        </is>
      </c>
      <c r="S6029" s="123" t="n">
        <v>25.45</v>
      </c>
      <c r="T6029" s="58" t="inlineStr">
        <is>
          <t>809.25</t>
        </is>
      </c>
      <c r="U6029" s="58" t="inlineStr">
        <is>
          <t>No</t>
        </is>
      </c>
      <c r="V6029" s="123">
        <f>IFERROR(VALUE(TRIM(T6029)),S6029*F6029)</f>
        <v/>
      </c>
      <c r="W6029" s="58">
        <f>IF(F6029&lt;=12,"0-12 mo",IF(F6029&lt;=24,"13-24 mo",IF(F6029&lt;=48,"25-48 mo","49+ mo")))</f>
        <v/>
      </c>
      <c r="X6029" s="58">
        <f>IF(S6029&lt;=35.5,"Q1 Low",IF(S6029&lt;=70.35,"Q2 Mid-Low",IF(S6029&lt;=89.85,"Q3 Mid-High","Q4 High")))</f>
        <v/>
      </c>
      <c r="Y6029" s="58">
        <f>IF(U6029="Yes",1,0)</f>
        <v/>
      </c>
      <c r="Z6029" s="58">
        <f>IF(P6029="Month-to-month",1,0)+IF(M6029="No",1,0)+IF(J6029="No",1,0)+IF(I6029="Fiber optic",1,0)+IF(Q6029="Yes",1,0)</f>
        <v/>
      </c>
    </row>
    <row r="6030" ht="15" customHeight="1" s="59">
      <c r="A6030" s="58" t="inlineStr">
        <is>
          <t>1871-MOWRM</t>
        </is>
      </c>
      <c r="B6030" s="58" t="inlineStr">
        <is>
          <t>Male</t>
        </is>
      </c>
      <c r="C6030" s="58" t="n">
        <v>0</v>
      </c>
      <c r="D6030" s="58" t="inlineStr">
        <is>
          <t>Yes</t>
        </is>
      </c>
      <c r="E6030" s="58" t="inlineStr">
        <is>
          <t>No</t>
        </is>
      </c>
      <c r="F6030" s="58" t="n">
        <v>12</v>
      </c>
      <c r="G6030" s="58" t="inlineStr">
        <is>
          <t>Yes</t>
        </is>
      </c>
      <c r="H6030" s="58" t="inlineStr">
        <is>
          <t>No</t>
        </is>
      </c>
      <c r="I6030" s="58" t="inlineStr">
        <is>
          <t>Fiber optic</t>
        </is>
      </c>
      <c r="J6030" s="58" t="inlineStr">
        <is>
          <t>Yes</t>
        </is>
      </c>
      <c r="K6030" s="58" t="inlineStr">
        <is>
          <t>No</t>
        </is>
      </c>
      <c r="L6030" s="58" t="inlineStr">
        <is>
          <t>No</t>
        </is>
      </c>
      <c r="M6030" s="58" t="inlineStr">
        <is>
          <t>Yes</t>
        </is>
      </c>
      <c r="N6030" s="58" t="inlineStr">
        <is>
          <t>No</t>
        </is>
      </c>
      <c r="O6030" s="58" t="inlineStr">
        <is>
          <t>No</t>
        </is>
      </c>
      <c r="P6030" s="58" t="inlineStr">
        <is>
          <t>Month-to-month</t>
        </is>
      </c>
      <c r="Q6030" s="58" t="inlineStr">
        <is>
          <t>No</t>
        </is>
      </c>
      <c r="R6030" s="58" t="inlineStr">
        <is>
          <t>Bank transfer (automatic)</t>
        </is>
      </c>
      <c r="S6030" s="123" t="n">
        <v>80.84999999999999</v>
      </c>
      <c r="T6030" s="58" t="inlineStr">
        <is>
          <t>866.45</t>
        </is>
      </c>
      <c r="U6030" s="58" t="inlineStr">
        <is>
          <t>Yes</t>
        </is>
      </c>
      <c r="V6030" s="123">
        <f>IFERROR(VALUE(TRIM(T6030)),S6030*F6030)</f>
        <v/>
      </c>
      <c r="W6030" s="58">
        <f>IF(F6030&lt;=12,"0-12 mo",IF(F6030&lt;=24,"13-24 mo",IF(F6030&lt;=48,"25-48 mo","49+ mo")))</f>
        <v/>
      </c>
      <c r="X6030" s="58">
        <f>IF(S6030&lt;=35.5,"Q1 Low",IF(S6030&lt;=70.35,"Q2 Mid-Low",IF(S6030&lt;=89.85,"Q3 Mid-High","Q4 High")))</f>
        <v/>
      </c>
      <c r="Y6030" s="58">
        <f>IF(U6030="Yes",1,0)</f>
        <v/>
      </c>
      <c r="Z6030" s="58">
        <f>IF(P6030="Month-to-month",1,0)+IF(M6030="No",1,0)+IF(J6030="No",1,0)+IF(I6030="Fiber optic",1,0)+IF(Q6030="Yes",1,0)</f>
        <v/>
      </c>
    </row>
    <row r="6031" ht="15" customHeight="1" s="59">
      <c r="A6031" s="58" t="inlineStr">
        <is>
          <t>9714-EDSUC</t>
        </is>
      </c>
      <c r="B6031" s="58" t="inlineStr">
        <is>
          <t>Male</t>
        </is>
      </c>
      <c r="C6031" s="58" t="n">
        <v>0</v>
      </c>
      <c r="D6031" s="58" t="inlineStr">
        <is>
          <t>No</t>
        </is>
      </c>
      <c r="E6031" s="58" t="inlineStr">
        <is>
          <t>No</t>
        </is>
      </c>
      <c r="F6031" s="58" t="n">
        <v>4</v>
      </c>
      <c r="G6031" s="58" t="inlineStr">
        <is>
          <t>Yes</t>
        </is>
      </c>
      <c r="H6031" s="58" t="inlineStr">
        <is>
          <t>No</t>
        </is>
      </c>
      <c r="I6031" s="58" t="inlineStr">
        <is>
          <t>Fiber optic</t>
        </is>
      </c>
      <c r="J6031" s="58" t="inlineStr">
        <is>
          <t>Yes</t>
        </is>
      </c>
      <c r="K6031" s="58" t="inlineStr">
        <is>
          <t>Yes</t>
        </is>
      </c>
      <c r="L6031" s="58" t="inlineStr">
        <is>
          <t>No</t>
        </is>
      </c>
      <c r="M6031" s="58" t="inlineStr">
        <is>
          <t>Yes</t>
        </is>
      </c>
      <c r="N6031" s="58" t="inlineStr">
        <is>
          <t>No</t>
        </is>
      </c>
      <c r="O6031" s="58" t="inlineStr">
        <is>
          <t>Yes</t>
        </is>
      </c>
      <c r="P6031" s="58" t="inlineStr">
        <is>
          <t>Month-to-month</t>
        </is>
      </c>
      <c r="Q6031" s="58" t="inlineStr">
        <is>
          <t>Yes</t>
        </is>
      </c>
      <c r="R6031" s="58" t="inlineStr">
        <is>
          <t>Mailed check</t>
        </is>
      </c>
      <c r="S6031" s="123" t="n">
        <v>94.90000000000001</v>
      </c>
      <c r="T6031" s="58" t="inlineStr">
        <is>
          <t>360.55</t>
        </is>
      </c>
      <c r="U6031" s="58" t="inlineStr">
        <is>
          <t>No</t>
        </is>
      </c>
      <c r="V6031" s="123">
        <f>IFERROR(VALUE(TRIM(T6031)),S6031*F6031)</f>
        <v/>
      </c>
      <c r="W6031" s="58">
        <f>IF(F6031&lt;=12,"0-12 mo",IF(F6031&lt;=24,"13-24 mo",IF(F6031&lt;=48,"25-48 mo","49+ mo")))</f>
        <v/>
      </c>
      <c r="X6031" s="58">
        <f>IF(S6031&lt;=35.5,"Q1 Low",IF(S6031&lt;=70.35,"Q2 Mid-Low",IF(S6031&lt;=89.85,"Q3 Mid-High","Q4 High")))</f>
        <v/>
      </c>
      <c r="Y6031" s="58">
        <f>IF(U6031="Yes",1,0)</f>
        <v/>
      </c>
      <c r="Z6031" s="58">
        <f>IF(P6031="Month-to-month",1,0)+IF(M6031="No",1,0)+IF(J6031="No",1,0)+IF(I6031="Fiber optic",1,0)+IF(Q6031="Yes",1,0)</f>
        <v/>
      </c>
    </row>
    <row r="6032" ht="15" customHeight="1" s="59">
      <c r="A6032" s="58" t="inlineStr">
        <is>
          <t>2027-OAQQC</t>
        </is>
      </c>
      <c r="B6032" s="58" t="inlineStr">
        <is>
          <t>Female</t>
        </is>
      </c>
      <c r="C6032" s="58" t="n">
        <v>0</v>
      </c>
      <c r="D6032" s="58" t="inlineStr">
        <is>
          <t>No</t>
        </is>
      </c>
      <c r="E6032" s="58" t="inlineStr">
        <is>
          <t>No</t>
        </is>
      </c>
      <c r="F6032" s="58" t="n">
        <v>43</v>
      </c>
      <c r="G6032" s="58" t="inlineStr">
        <is>
          <t>No</t>
        </is>
      </c>
      <c r="H6032" s="58" t="inlineStr">
        <is>
          <t>No phone service</t>
        </is>
      </c>
      <c r="I6032" s="58" t="inlineStr">
        <is>
          <t>DSL</t>
        </is>
      </c>
      <c r="J6032" s="58" t="inlineStr">
        <is>
          <t>No</t>
        </is>
      </c>
      <c r="K6032" s="58" t="inlineStr">
        <is>
          <t>No</t>
        </is>
      </c>
      <c r="L6032" s="58" t="inlineStr">
        <is>
          <t>Yes</t>
        </is>
      </c>
      <c r="M6032" s="58" t="inlineStr">
        <is>
          <t>No</t>
        </is>
      </c>
      <c r="N6032" s="58" t="inlineStr">
        <is>
          <t>Yes</t>
        </is>
      </c>
      <c r="O6032" s="58" t="inlineStr">
        <is>
          <t>Yes</t>
        </is>
      </c>
      <c r="P6032" s="58" t="inlineStr">
        <is>
          <t>Month-to-month</t>
        </is>
      </c>
      <c r="Q6032" s="58" t="inlineStr">
        <is>
          <t>Yes</t>
        </is>
      </c>
      <c r="R6032" s="58" t="inlineStr">
        <is>
          <t>Bank transfer (automatic)</t>
        </is>
      </c>
      <c r="S6032" s="123" t="n">
        <v>49.05</v>
      </c>
      <c r="T6032" s="58" t="inlineStr">
        <is>
          <t>2076.2</t>
        </is>
      </c>
      <c r="U6032" s="58" t="inlineStr">
        <is>
          <t>Yes</t>
        </is>
      </c>
      <c r="V6032" s="123">
        <f>IFERROR(VALUE(TRIM(T6032)),S6032*F6032)</f>
        <v/>
      </c>
      <c r="W6032" s="58">
        <f>IF(F6032&lt;=12,"0-12 mo",IF(F6032&lt;=24,"13-24 mo",IF(F6032&lt;=48,"25-48 mo","49+ mo")))</f>
        <v/>
      </c>
      <c r="X6032" s="58">
        <f>IF(S6032&lt;=35.5,"Q1 Low",IF(S6032&lt;=70.35,"Q2 Mid-Low",IF(S6032&lt;=89.85,"Q3 Mid-High","Q4 High")))</f>
        <v/>
      </c>
      <c r="Y6032" s="58">
        <f>IF(U6032="Yes",1,0)</f>
        <v/>
      </c>
      <c r="Z6032" s="58">
        <f>IF(P6032="Month-to-month",1,0)+IF(M6032="No",1,0)+IF(J6032="No",1,0)+IF(I6032="Fiber optic",1,0)+IF(Q6032="Yes",1,0)</f>
        <v/>
      </c>
    </row>
    <row r="6033" ht="15" customHeight="1" s="59">
      <c r="A6033" s="58" t="inlineStr">
        <is>
          <t>0282-NVSJS</t>
        </is>
      </c>
      <c r="B6033" s="58" t="inlineStr">
        <is>
          <t>Female</t>
        </is>
      </c>
      <c r="C6033" s="58" t="n">
        <v>1</v>
      </c>
      <c r="D6033" s="58" t="inlineStr">
        <is>
          <t>Yes</t>
        </is>
      </c>
      <c r="E6033" s="58" t="inlineStr">
        <is>
          <t>Yes</t>
        </is>
      </c>
      <c r="F6033" s="58" t="n">
        <v>12</v>
      </c>
      <c r="G6033" s="58" t="inlineStr">
        <is>
          <t>No</t>
        </is>
      </c>
      <c r="H6033" s="58" t="inlineStr">
        <is>
          <t>No phone service</t>
        </is>
      </c>
      <c r="I6033" s="58" t="inlineStr">
        <is>
          <t>DSL</t>
        </is>
      </c>
      <c r="J6033" s="58" t="inlineStr">
        <is>
          <t>No</t>
        </is>
      </c>
      <c r="K6033" s="58" t="inlineStr">
        <is>
          <t>No</t>
        </is>
      </c>
      <c r="L6033" s="58" t="inlineStr">
        <is>
          <t>No</t>
        </is>
      </c>
      <c r="M6033" s="58" t="inlineStr">
        <is>
          <t>Yes</t>
        </is>
      </c>
      <c r="N6033" s="58" t="inlineStr">
        <is>
          <t>No</t>
        </is>
      </c>
      <c r="O6033" s="58" t="inlineStr">
        <is>
          <t>No</t>
        </is>
      </c>
      <c r="P6033" s="58" t="inlineStr">
        <is>
          <t>Month-to-month</t>
        </is>
      </c>
      <c r="Q6033" s="58" t="inlineStr">
        <is>
          <t>Yes</t>
        </is>
      </c>
      <c r="R6033" s="58" t="inlineStr">
        <is>
          <t>Mailed check</t>
        </is>
      </c>
      <c r="S6033" s="123" t="n">
        <v>29.3</v>
      </c>
      <c r="T6033" s="58" t="inlineStr">
        <is>
          <t>355.9</t>
        </is>
      </c>
      <c r="U6033" s="58" t="inlineStr">
        <is>
          <t>No</t>
        </is>
      </c>
      <c r="V6033" s="123">
        <f>IFERROR(VALUE(TRIM(T6033)),S6033*F6033)</f>
        <v/>
      </c>
      <c r="W6033" s="58">
        <f>IF(F6033&lt;=12,"0-12 mo",IF(F6033&lt;=24,"13-24 mo",IF(F6033&lt;=48,"25-48 mo","49+ mo")))</f>
        <v/>
      </c>
      <c r="X6033" s="58">
        <f>IF(S6033&lt;=35.5,"Q1 Low",IF(S6033&lt;=70.35,"Q2 Mid-Low",IF(S6033&lt;=89.85,"Q3 Mid-High","Q4 High")))</f>
        <v/>
      </c>
      <c r="Y6033" s="58">
        <f>IF(U6033="Yes",1,0)</f>
        <v/>
      </c>
      <c r="Z6033" s="58">
        <f>IF(P6033="Month-to-month",1,0)+IF(M6033="No",1,0)+IF(J6033="No",1,0)+IF(I6033="Fiber optic",1,0)+IF(Q6033="Yes",1,0)</f>
        <v/>
      </c>
    </row>
    <row r="6034" ht="15" customHeight="1" s="59">
      <c r="A6034" s="58" t="inlineStr">
        <is>
          <t>9090-SGQXL</t>
        </is>
      </c>
      <c r="B6034" s="58" t="inlineStr">
        <is>
          <t>Male</t>
        </is>
      </c>
      <c r="C6034" s="58" t="n">
        <v>1</v>
      </c>
      <c r="D6034" s="58" t="inlineStr">
        <is>
          <t>Yes</t>
        </is>
      </c>
      <c r="E6034" s="58" t="inlineStr">
        <is>
          <t>No</t>
        </is>
      </c>
      <c r="F6034" s="58" t="n">
        <v>68</v>
      </c>
      <c r="G6034" s="58" t="inlineStr">
        <is>
          <t>Yes</t>
        </is>
      </c>
      <c r="H6034" s="58" t="inlineStr">
        <is>
          <t>Yes</t>
        </is>
      </c>
      <c r="I6034" s="58" t="inlineStr">
        <is>
          <t>Fiber optic</t>
        </is>
      </c>
      <c r="J6034" s="58" t="inlineStr">
        <is>
          <t>No</t>
        </is>
      </c>
      <c r="K6034" s="58" t="inlineStr">
        <is>
          <t>Yes</t>
        </is>
      </c>
      <c r="L6034" s="58" t="inlineStr">
        <is>
          <t>Yes</t>
        </is>
      </c>
      <c r="M6034" s="58" t="inlineStr">
        <is>
          <t>No</t>
        </is>
      </c>
      <c r="N6034" s="58" t="inlineStr">
        <is>
          <t>Yes</t>
        </is>
      </c>
      <c r="O6034" s="58" t="inlineStr">
        <is>
          <t>Yes</t>
        </is>
      </c>
      <c r="P6034" s="58" t="inlineStr">
        <is>
          <t>Month-to-month</t>
        </is>
      </c>
      <c r="Q6034" s="58" t="inlineStr">
        <is>
          <t>Yes</t>
        </is>
      </c>
      <c r="R6034" s="58" t="inlineStr">
        <is>
          <t>Electronic check</t>
        </is>
      </c>
      <c r="S6034" s="123" t="n">
        <v>105.3</v>
      </c>
      <c r="T6034" s="58" t="inlineStr">
        <is>
          <t>7299.65</t>
        </is>
      </c>
      <c r="U6034" s="58" t="inlineStr">
        <is>
          <t>Yes</t>
        </is>
      </c>
      <c r="V6034" s="123">
        <f>IFERROR(VALUE(TRIM(T6034)),S6034*F6034)</f>
        <v/>
      </c>
      <c r="W6034" s="58">
        <f>IF(F6034&lt;=12,"0-12 mo",IF(F6034&lt;=24,"13-24 mo",IF(F6034&lt;=48,"25-48 mo","49+ mo")))</f>
        <v/>
      </c>
      <c r="X6034" s="58">
        <f>IF(S6034&lt;=35.5,"Q1 Low",IF(S6034&lt;=70.35,"Q2 Mid-Low",IF(S6034&lt;=89.85,"Q3 Mid-High","Q4 High")))</f>
        <v/>
      </c>
      <c r="Y6034" s="58">
        <f>IF(U6034="Yes",1,0)</f>
        <v/>
      </c>
      <c r="Z6034" s="58">
        <f>IF(P6034="Month-to-month",1,0)+IF(M6034="No",1,0)+IF(J6034="No",1,0)+IF(I6034="Fiber optic",1,0)+IF(Q6034="Yes",1,0)</f>
        <v/>
      </c>
    </row>
    <row r="6035" ht="15" customHeight="1" s="59">
      <c r="A6035" s="58" t="inlineStr">
        <is>
          <t>6595-YGXIT</t>
        </is>
      </c>
      <c r="B6035" s="58" t="inlineStr">
        <is>
          <t>Male</t>
        </is>
      </c>
      <c r="C6035" s="58" t="n">
        <v>1</v>
      </c>
      <c r="D6035" s="58" t="inlineStr">
        <is>
          <t>No</t>
        </is>
      </c>
      <c r="E6035" s="58" t="inlineStr">
        <is>
          <t>No</t>
        </is>
      </c>
      <c r="F6035" s="58" t="n">
        <v>25</v>
      </c>
      <c r="G6035" s="58" t="inlineStr">
        <is>
          <t>Yes</t>
        </is>
      </c>
      <c r="H6035" s="58" t="inlineStr">
        <is>
          <t>Yes</t>
        </is>
      </c>
      <c r="I6035" s="58" t="inlineStr">
        <is>
          <t>Fiber optic</t>
        </is>
      </c>
      <c r="J6035" s="58" t="inlineStr">
        <is>
          <t>No</t>
        </is>
      </c>
      <c r="K6035" s="58" t="inlineStr">
        <is>
          <t>Yes</t>
        </is>
      </c>
      <c r="L6035" s="58" t="inlineStr">
        <is>
          <t>No</t>
        </is>
      </c>
      <c r="M6035" s="58" t="inlineStr">
        <is>
          <t>No</t>
        </is>
      </c>
      <c r="N6035" s="58" t="inlineStr">
        <is>
          <t>Yes</t>
        </is>
      </c>
      <c r="O6035" s="58" t="inlineStr">
        <is>
          <t>No</t>
        </is>
      </c>
      <c r="P6035" s="58" t="inlineStr">
        <is>
          <t>Month-to-month</t>
        </is>
      </c>
      <c r="Q6035" s="58" t="inlineStr">
        <is>
          <t>Yes</t>
        </is>
      </c>
      <c r="R6035" s="58" t="inlineStr">
        <is>
          <t>Electronic check</t>
        </is>
      </c>
      <c r="S6035" s="123" t="n">
        <v>88.95</v>
      </c>
      <c r="T6035" s="58" t="inlineStr">
        <is>
          <t>2291.2</t>
        </is>
      </c>
      <c r="U6035" s="58" t="inlineStr">
        <is>
          <t>Yes</t>
        </is>
      </c>
      <c r="V6035" s="123">
        <f>IFERROR(VALUE(TRIM(T6035)),S6035*F6035)</f>
        <v/>
      </c>
      <c r="W6035" s="58">
        <f>IF(F6035&lt;=12,"0-12 mo",IF(F6035&lt;=24,"13-24 mo",IF(F6035&lt;=48,"25-48 mo","49+ mo")))</f>
        <v/>
      </c>
      <c r="X6035" s="58">
        <f>IF(S6035&lt;=35.5,"Q1 Low",IF(S6035&lt;=70.35,"Q2 Mid-Low",IF(S6035&lt;=89.85,"Q3 Mid-High","Q4 High")))</f>
        <v/>
      </c>
      <c r="Y6035" s="58">
        <f>IF(U6035="Yes",1,0)</f>
        <v/>
      </c>
      <c r="Z6035" s="58">
        <f>IF(P6035="Month-to-month",1,0)+IF(M6035="No",1,0)+IF(J6035="No",1,0)+IF(I6035="Fiber optic",1,0)+IF(Q6035="Yes",1,0)</f>
        <v/>
      </c>
    </row>
    <row r="6036" ht="15" customHeight="1" s="59">
      <c r="A6036" s="58" t="inlineStr">
        <is>
          <t>7353-YOWFP</t>
        </is>
      </c>
      <c r="B6036" s="58" t="inlineStr">
        <is>
          <t>Female</t>
        </is>
      </c>
      <c r="C6036" s="58" t="n">
        <v>0</v>
      </c>
      <c r="D6036" s="58" t="inlineStr">
        <is>
          <t>No</t>
        </is>
      </c>
      <c r="E6036" s="58" t="inlineStr">
        <is>
          <t>No</t>
        </is>
      </c>
      <c r="F6036" s="58" t="n">
        <v>7</v>
      </c>
      <c r="G6036" s="58" t="inlineStr">
        <is>
          <t>Yes</t>
        </is>
      </c>
      <c r="H6036" s="58" t="inlineStr">
        <is>
          <t>No</t>
        </is>
      </c>
      <c r="I6036" s="58" t="inlineStr">
        <is>
          <t>No</t>
        </is>
      </c>
      <c r="J6036" s="58" t="inlineStr">
        <is>
          <t>No internet service</t>
        </is>
      </c>
      <c r="K6036" s="58" t="inlineStr">
        <is>
          <t>No internet service</t>
        </is>
      </c>
      <c r="L6036" s="58" t="inlineStr">
        <is>
          <t>No internet service</t>
        </is>
      </c>
      <c r="M6036" s="58" t="inlineStr">
        <is>
          <t>No internet service</t>
        </is>
      </c>
      <c r="N6036" s="58" t="inlineStr">
        <is>
          <t>No internet service</t>
        </is>
      </c>
      <c r="O6036" s="58" t="inlineStr">
        <is>
          <t>No internet service</t>
        </is>
      </c>
      <c r="P6036" s="58" t="inlineStr">
        <is>
          <t>One year</t>
        </is>
      </c>
      <c r="Q6036" s="58" t="inlineStr">
        <is>
          <t>No</t>
        </is>
      </c>
      <c r="R6036" s="58" t="inlineStr">
        <is>
          <t>Mailed check</t>
        </is>
      </c>
      <c r="S6036" s="123" t="n">
        <v>20.25</v>
      </c>
      <c r="T6036" s="58" t="inlineStr">
        <is>
          <t>129.15</t>
        </is>
      </c>
      <c r="U6036" s="58" t="inlineStr">
        <is>
          <t>No</t>
        </is>
      </c>
      <c r="V6036" s="123">
        <f>IFERROR(VALUE(TRIM(T6036)),S6036*F6036)</f>
        <v/>
      </c>
      <c r="W6036" s="58">
        <f>IF(F6036&lt;=12,"0-12 mo",IF(F6036&lt;=24,"13-24 mo",IF(F6036&lt;=48,"25-48 mo","49+ mo")))</f>
        <v/>
      </c>
      <c r="X6036" s="58">
        <f>IF(S6036&lt;=35.5,"Q1 Low",IF(S6036&lt;=70.35,"Q2 Mid-Low",IF(S6036&lt;=89.85,"Q3 Mid-High","Q4 High")))</f>
        <v/>
      </c>
      <c r="Y6036" s="58">
        <f>IF(U6036="Yes",1,0)</f>
        <v/>
      </c>
      <c r="Z6036" s="58">
        <f>IF(P6036="Month-to-month",1,0)+IF(M6036="No",1,0)+IF(J6036="No",1,0)+IF(I6036="Fiber optic",1,0)+IF(Q6036="Yes",1,0)</f>
        <v/>
      </c>
    </row>
    <row r="6037" ht="15" customHeight="1" s="59">
      <c r="A6037" s="58" t="inlineStr">
        <is>
          <t>9835-ZIITK</t>
        </is>
      </c>
      <c r="B6037" s="58" t="inlineStr">
        <is>
          <t>Male</t>
        </is>
      </c>
      <c r="C6037" s="58" t="n">
        <v>1</v>
      </c>
      <c r="D6037" s="58" t="inlineStr">
        <is>
          <t>Yes</t>
        </is>
      </c>
      <c r="E6037" s="58" t="inlineStr">
        <is>
          <t>No</t>
        </is>
      </c>
      <c r="F6037" s="58" t="n">
        <v>66</v>
      </c>
      <c r="G6037" s="58" t="inlineStr">
        <is>
          <t>Yes</t>
        </is>
      </c>
      <c r="H6037" s="58" t="inlineStr">
        <is>
          <t>Yes</t>
        </is>
      </c>
      <c r="I6037" s="58" t="inlineStr">
        <is>
          <t>Fiber optic</t>
        </is>
      </c>
      <c r="J6037" s="58" t="inlineStr">
        <is>
          <t>No</t>
        </is>
      </c>
      <c r="K6037" s="58" t="inlineStr">
        <is>
          <t>Yes</t>
        </is>
      </c>
      <c r="L6037" s="58" t="inlineStr">
        <is>
          <t>Yes</t>
        </is>
      </c>
      <c r="M6037" s="58" t="inlineStr">
        <is>
          <t>Yes</t>
        </is>
      </c>
      <c r="N6037" s="58" t="inlineStr">
        <is>
          <t>Yes</t>
        </is>
      </c>
      <c r="O6037" s="58" t="inlineStr">
        <is>
          <t>Yes</t>
        </is>
      </c>
      <c r="P6037" s="58" t="inlineStr">
        <is>
          <t>One year</t>
        </is>
      </c>
      <c r="Q6037" s="58" t="inlineStr">
        <is>
          <t>Yes</t>
        </is>
      </c>
      <c r="R6037" s="58" t="inlineStr">
        <is>
          <t>Electronic check</t>
        </is>
      </c>
      <c r="S6037" s="123" t="n">
        <v>110.85</v>
      </c>
      <c r="T6037" s="58" t="inlineStr">
        <is>
          <t>7491.75</t>
        </is>
      </c>
      <c r="U6037" s="58" t="inlineStr">
        <is>
          <t>Yes</t>
        </is>
      </c>
      <c r="V6037" s="123">
        <f>IFERROR(VALUE(TRIM(T6037)),S6037*F6037)</f>
        <v/>
      </c>
      <c r="W6037" s="58">
        <f>IF(F6037&lt;=12,"0-12 mo",IF(F6037&lt;=24,"13-24 mo",IF(F6037&lt;=48,"25-48 mo","49+ mo")))</f>
        <v/>
      </c>
      <c r="X6037" s="58">
        <f>IF(S6037&lt;=35.5,"Q1 Low",IF(S6037&lt;=70.35,"Q2 Mid-Low",IF(S6037&lt;=89.85,"Q3 Mid-High","Q4 High")))</f>
        <v/>
      </c>
      <c r="Y6037" s="58">
        <f>IF(U6037="Yes",1,0)</f>
        <v/>
      </c>
      <c r="Z6037" s="58">
        <f>IF(P6037="Month-to-month",1,0)+IF(M6037="No",1,0)+IF(J6037="No",1,0)+IF(I6037="Fiber optic",1,0)+IF(Q6037="Yes",1,0)</f>
        <v/>
      </c>
    </row>
    <row r="6038" ht="15" customHeight="1" s="59">
      <c r="A6038" s="58" t="inlineStr">
        <is>
          <t>8008-ESFLK</t>
        </is>
      </c>
      <c r="B6038" s="58" t="inlineStr">
        <is>
          <t>Female</t>
        </is>
      </c>
      <c r="C6038" s="58" t="n">
        <v>0</v>
      </c>
      <c r="D6038" s="58" t="inlineStr">
        <is>
          <t>Yes</t>
        </is>
      </c>
      <c r="E6038" s="58" t="inlineStr">
        <is>
          <t>No</t>
        </is>
      </c>
      <c r="F6038" s="58" t="n">
        <v>53</v>
      </c>
      <c r="G6038" s="58" t="inlineStr">
        <is>
          <t>Yes</t>
        </is>
      </c>
      <c r="H6038" s="58" t="inlineStr">
        <is>
          <t>No</t>
        </is>
      </c>
      <c r="I6038" s="58" t="inlineStr">
        <is>
          <t>Fiber optic</t>
        </is>
      </c>
      <c r="J6038" s="58" t="inlineStr">
        <is>
          <t>Yes</t>
        </is>
      </c>
      <c r="K6038" s="58" t="inlineStr">
        <is>
          <t>Yes</t>
        </is>
      </c>
      <c r="L6038" s="58" t="inlineStr">
        <is>
          <t>Yes</t>
        </is>
      </c>
      <c r="M6038" s="58" t="inlineStr">
        <is>
          <t>Yes</t>
        </is>
      </c>
      <c r="N6038" s="58" t="inlineStr">
        <is>
          <t>Yes</t>
        </is>
      </c>
      <c r="O6038" s="58" t="inlineStr">
        <is>
          <t>Yes</t>
        </is>
      </c>
      <c r="P6038" s="58" t="inlineStr">
        <is>
          <t>One year</t>
        </is>
      </c>
      <c r="Q6038" s="58" t="inlineStr">
        <is>
          <t>No</t>
        </is>
      </c>
      <c r="R6038" s="58" t="inlineStr">
        <is>
          <t>Electronic check</t>
        </is>
      </c>
      <c r="S6038" s="123" t="n">
        <v>110.5</v>
      </c>
      <c r="T6038" s="58" t="inlineStr">
        <is>
          <t>5835.5</t>
        </is>
      </c>
      <c r="U6038" s="58" t="inlineStr">
        <is>
          <t>No</t>
        </is>
      </c>
      <c r="V6038" s="123">
        <f>IFERROR(VALUE(TRIM(T6038)),S6038*F6038)</f>
        <v/>
      </c>
      <c r="W6038" s="58">
        <f>IF(F6038&lt;=12,"0-12 mo",IF(F6038&lt;=24,"13-24 mo",IF(F6038&lt;=48,"25-48 mo","49+ mo")))</f>
        <v/>
      </c>
      <c r="X6038" s="58">
        <f>IF(S6038&lt;=35.5,"Q1 Low",IF(S6038&lt;=70.35,"Q2 Mid-Low",IF(S6038&lt;=89.85,"Q3 Mid-High","Q4 High")))</f>
        <v/>
      </c>
      <c r="Y6038" s="58">
        <f>IF(U6038="Yes",1,0)</f>
        <v/>
      </c>
      <c r="Z6038" s="58">
        <f>IF(P6038="Month-to-month",1,0)+IF(M6038="No",1,0)+IF(J6038="No",1,0)+IF(I6038="Fiber optic",1,0)+IF(Q6038="Yes",1,0)</f>
        <v/>
      </c>
    </row>
    <row r="6039" ht="15" customHeight="1" s="59">
      <c r="A6039" s="58" t="inlineStr">
        <is>
          <t>7537-CBQUZ</t>
        </is>
      </c>
      <c r="B6039" s="58" t="inlineStr">
        <is>
          <t>Male</t>
        </is>
      </c>
      <c r="C6039" s="58" t="n">
        <v>1</v>
      </c>
      <c r="D6039" s="58" t="inlineStr">
        <is>
          <t>No</t>
        </is>
      </c>
      <c r="E6039" s="58" t="inlineStr">
        <is>
          <t>No</t>
        </is>
      </c>
      <c r="F6039" s="58" t="n">
        <v>63</v>
      </c>
      <c r="G6039" s="58" t="inlineStr">
        <is>
          <t>Yes</t>
        </is>
      </c>
      <c r="H6039" s="58" t="inlineStr">
        <is>
          <t>Yes</t>
        </is>
      </c>
      <c r="I6039" s="58" t="inlineStr">
        <is>
          <t>Fiber optic</t>
        </is>
      </c>
      <c r="J6039" s="58" t="inlineStr">
        <is>
          <t>Yes</t>
        </is>
      </c>
      <c r="K6039" s="58" t="inlineStr">
        <is>
          <t>Yes</t>
        </is>
      </c>
      <c r="L6039" s="58" t="inlineStr">
        <is>
          <t>Yes</t>
        </is>
      </c>
      <c r="M6039" s="58" t="inlineStr">
        <is>
          <t>No</t>
        </is>
      </c>
      <c r="N6039" s="58" t="inlineStr">
        <is>
          <t>Yes</t>
        </is>
      </c>
      <c r="O6039" s="58" t="inlineStr">
        <is>
          <t>Yes</t>
        </is>
      </c>
      <c r="P6039" s="58" t="inlineStr">
        <is>
          <t>Month-to-month</t>
        </is>
      </c>
      <c r="Q6039" s="58" t="inlineStr">
        <is>
          <t>Yes</t>
        </is>
      </c>
      <c r="R6039" s="58" t="inlineStr">
        <is>
          <t>Bank transfer (automatic)</t>
        </is>
      </c>
      <c r="S6039" s="123" t="n">
        <v>109.4</v>
      </c>
      <c r="T6039" s="58" t="inlineStr">
        <is>
          <t>7031.45</t>
        </is>
      </c>
      <c r="U6039" s="58" t="inlineStr">
        <is>
          <t>No</t>
        </is>
      </c>
      <c r="V6039" s="123">
        <f>IFERROR(VALUE(TRIM(T6039)),S6039*F6039)</f>
        <v/>
      </c>
      <c r="W6039" s="58">
        <f>IF(F6039&lt;=12,"0-12 mo",IF(F6039&lt;=24,"13-24 mo",IF(F6039&lt;=48,"25-48 mo","49+ mo")))</f>
        <v/>
      </c>
      <c r="X6039" s="58">
        <f>IF(S6039&lt;=35.5,"Q1 Low",IF(S6039&lt;=70.35,"Q2 Mid-Low",IF(S6039&lt;=89.85,"Q3 Mid-High","Q4 High")))</f>
        <v/>
      </c>
      <c r="Y6039" s="58">
        <f>IF(U6039="Yes",1,0)</f>
        <v/>
      </c>
      <c r="Z6039" s="58">
        <f>IF(P6039="Month-to-month",1,0)+IF(M6039="No",1,0)+IF(J6039="No",1,0)+IF(I6039="Fiber optic",1,0)+IF(Q6039="Yes",1,0)</f>
        <v/>
      </c>
    </row>
    <row r="6040" ht="15" customHeight="1" s="59">
      <c r="A6040" s="58" t="inlineStr">
        <is>
          <t>1555-DJEQW</t>
        </is>
      </c>
      <c r="B6040" s="58" t="inlineStr">
        <is>
          <t>Female</t>
        </is>
      </c>
      <c r="C6040" s="58" t="n">
        <v>0</v>
      </c>
      <c r="D6040" s="58" t="inlineStr">
        <is>
          <t>Yes</t>
        </is>
      </c>
      <c r="E6040" s="58" t="inlineStr">
        <is>
          <t>Yes</t>
        </is>
      </c>
      <c r="F6040" s="58" t="n">
        <v>70</v>
      </c>
      <c r="G6040" s="58" t="inlineStr">
        <is>
          <t>Yes</t>
        </is>
      </c>
      <c r="H6040" s="58" t="inlineStr">
        <is>
          <t>Yes</t>
        </is>
      </c>
      <c r="I6040" s="58" t="inlineStr">
        <is>
          <t>Fiber optic</t>
        </is>
      </c>
      <c r="J6040" s="58" t="inlineStr">
        <is>
          <t>Yes</t>
        </is>
      </c>
      <c r="K6040" s="58" t="inlineStr">
        <is>
          <t>Yes</t>
        </is>
      </c>
      <c r="L6040" s="58" t="inlineStr">
        <is>
          <t>Yes</t>
        </is>
      </c>
      <c r="M6040" s="58" t="inlineStr">
        <is>
          <t>Yes</t>
        </is>
      </c>
      <c r="N6040" s="58" t="inlineStr">
        <is>
          <t>Yes</t>
        </is>
      </c>
      <c r="O6040" s="58" t="inlineStr">
        <is>
          <t>Yes</t>
        </is>
      </c>
      <c r="P6040" s="58" t="inlineStr">
        <is>
          <t>Two year</t>
        </is>
      </c>
      <c r="Q6040" s="58" t="inlineStr">
        <is>
          <t>Yes</t>
        </is>
      </c>
      <c r="R6040" s="58" t="inlineStr">
        <is>
          <t>Bank transfer (automatic)</t>
        </is>
      </c>
      <c r="S6040" s="123" t="n">
        <v>114.2</v>
      </c>
      <c r="T6040" s="58" t="inlineStr">
        <is>
          <t>7723.9</t>
        </is>
      </c>
      <c r="U6040" s="58" t="inlineStr">
        <is>
          <t>Yes</t>
        </is>
      </c>
      <c r="V6040" s="123">
        <f>IFERROR(VALUE(TRIM(T6040)),S6040*F6040)</f>
        <v/>
      </c>
      <c r="W6040" s="58">
        <f>IF(F6040&lt;=12,"0-12 mo",IF(F6040&lt;=24,"13-24 mo",IF(F6040&lt;=48,"25-48 mo","49+ mo")))</f>
        <v/>
      </c>
      <c r="X6040" s="58">
        <f>IF(S6040&lt;=35.5,"Q1 Low",IF(S6040&lt;=70.35,"Q2 Mid-Low",IF(S6040&lt;=89.85,"Q3 Mid-High","Q4 High")))</f>
        <v/>
      </c>
      <c r="Y6040" s="58">
        <f>IF(U6040="Yes",1,0)</f>
        <v/>
      </c>
      <c r="Z6040" s="58">
        <f>IF(P6040="Month-to-month",1,0)+IF(M6040="No",1,0)+IF(J6040="No",1,0)+IF(I6040="Fiber optic",1,0)+IF(Q6040="Yes",1,0)</f>
        <v/>
      </c>
    </row>
    <row r="6041" ht="15" customHeight="1" s="59">
      <c r="A6041" s="58" t="inlineStr">
        <is>
          <t>5649-TJHOV</t>
        </is>
      </c>
      <c r="B6041" s="58" t="inlineStr">
        <is>
          <t>Male</t>
        </is>
      </c>
      <c r="C6041" s="58" t="n">
        <v>1</v>
      </c>
      <c r="D6041" s="58" t="inlineStr">
        <is>
          <t>Yes</t>
        </is>
      </c>
      <c r="E6041" s="58" t="inlineStr">
        <is>
          <t>No</t>
        </is>
      </c>
      <c r="F6041" s="58" t="n">
        <v>27</v>
      </c>
      <c r="G6041" s="58" t="inlineStr">
        <is>
          <t>No</t>
        </is>
      </c>
      <c r="H6041" s="58" t="inlineStr">
        <is>
          <t>No phone service</t>
        </is>
      </c>
      <c r="I6041" s="58" t="inlineStr">
        <is>
          <t>DSL</t>
        </is>
      </c>
      <c r="J6041" s="58" t="inlineStr">
        <is>
          <t>No</t>
        </is>
      </c>
      <c r="K6041" s="58" t="inlineStr">
        <is>
          <t>No</t>
        </is>
      </c>
      <c r="L6041" s="58" t="inlineStr">
        <is>
          <t>No</t>
        </is>
      </c>
      <c r="M6041" s="58" t="inlineStr">
        <is>
          <t>No</t>
        </is>
      </c>
      <c r="N6041" s="58" t="inlineStr">
        <is>
          <t>No</t>
        </is>
      </c>
      <c r="O6041" s="58" t="inlineStr">
        <is>
          <t>Yes</t>
        </is>
      </c>
      <c r="P6041" s="58" t="inlineStr">
        <is>
          <t>Month-to-month</t>
        </is>
      </c>
      <c r="Q6041" s="58" t="inlineStr">
        <is>
          <t>No</t>
        </is>
      </c>
      <c r="R6041" s="58" t="inlineStr">
        <is>
          <t>Bank transfer (automatic)</t>
        </is>
      </c>
      <c r="S6041" s="123" t="n">
        <v>36.5</v>
      </c>
      <c r="T6041" s="58" t="inlineStr">
        <is>
          <t>1032</t>
        </is>
      </c>
      <c r="U6041" s="58" t="inlineStr">
        <is>
          <t>Yes</t>
        </is>
      </c>
      <c r="V6041" s="123">
        <f>IFERROR(VALUE(TRIM(T6041)),S6041*F6041)</f>
        <v/>
      </c>
      <c r="W6041" s="58">
        <f>IF(F6041&lt;=12,"0-12 mo",IF(F6041&lt;=24,"13-24 mo",IF(F6041&lt;=48,"25-48 mo","49+ mo")))</f>
        <v/>
      </c>
      <c r="X6041" s="58">
        <f>IF(S6041&lt;=35.5,"Q1 Low",IF(S6041&lt;=70.35,"Q2 Mid-Low",IF(S6041&lt;=89.85,"Q3 Mid-High","Q4 High")))</f>
        <v/>
      </c>
      <c r="Y6041" s="58">
        <f>IF(U6041="Yes",1,0)</f>
        <v/>
      </c>
      <c r="Z6041" s="58">
        <f>IF(P6041="Month-to-month",1,0)+IF(M6041="No",1,0)+IF(J6041="No",1,0)+IF(I6041="Fiber optic",1,0)+IF(Q6041="Yes",1,0)</f>
        <v/>
      </c>
    </row>
    <row r="6042" ht="15" customHeight="1" s="59">
      <c r="A6042" s="58" t="inlineStr">
        <is>
          <t>0519-XUZJU</t>
        </is>
      </c>
      <c r="B6042" s="58" t="inlineStr">
        <is>
          <t>Female</t>
        </is>
      </c>
      <c r="C6042" s="58" t="n">
        <v>0</v>
      </c>
      <c r="D6042" s="58" t="inlineStr">
        <is>
          <t>No</t>
        </is>
      </c>
      <c r="E6042" s="58" t="inlineStr">
        <is>
          <t>No</t>
        </is>
      </c>
      <c r="F6042" s="58" t="n">
        <v>1</v>
      </c>
      <c r="G6042" s="58" t="inlineStr">
        <is>
          <t>Yes</t>
        </is>
      </c>
      <c r="H6042" s="58" t="inlineStr">
        <is>
          <t>No</t>
        </is>
      </c>
      <c r="I6042" s="58" t="inlineStr">
        <is>
          <t>Fiber optic</t>
        </is>
      </c>
      <c r="J6042" s="58" t="inlineStr">
        <is>
          <t>No</t>
        </is>
      </c>
      <c r="K6042" s="58" t="inlineStr">
        <is>
          <t>No</t>
        </is>
      </c>
      <c r="L6042" s="58" t="inlineStr">
        <is>
          <t>No</t>
        </is>
      </c>
      <c r="M6042" s="58" t="inlineStr">
        <is>
          <t>No</t>
        </is>
      </c>
      <c r="N6042" s="58" t="inlineStr">
        <is>
          <t>No</t>
        </is>
      </c>
      <c r="O6042" s="58" t="inlineStr">
        <is>
          <t>No</t>
        </is>
      </c>
      <c r="P6042" s="58" t="inlineStr">
        <is>
          <t>Month-to-month</t>
        </is>
      </c>
      <c r="Q6042" s="58" t="inlineStr">
        <is>
          <t>No</t>
        </is>
      </c>
      <c r="R6042" s="58" t="inlineStr">
        <is>
          <t>Mailed check</t>
        </is>
      </c>
      <c r="S6042" s="123" t="n">
        <v>70.75</v>
      </c>
      <c r="T6042" s="58" t="inlineStr">
        <is>
          <t>70.75</t>
        </is>
      </c>
      <c r="U6042" s="58" t="inlineStr">
        <is>
          <t>Yes</t>
        </is>
      </c>
      <c r="V6042" s="123">
        <f>IFERROR(VALUE(TRIM(T6042)),S6042*F6042)</f>
        <v/>
      </c>
      <c r="W6042" s="58">
        <f>IF(F6042&lt;=12,"0-12 mo",IF(F6042&lt;=24,"13-24 mo",IF(F6042&lt;=48,"25-48 mo","49+ mo")))</f>
        <v/>
      </c>
      <c r="X6042" s="58">
        <f>IF(S6042&lt;=35.5,"Q1 Low",IF(S6042&lt;=70.35,"Q2 Mid-Low",IF(S6042&lt;=89.85,"Q3 Mid-High","Q4 High")))</f>
        <v/>
      </c>
      <c r="Y6042" s="58">
        <f>IF(U6042="Yes",1,0)</f>
        <v/>
      </c>
      <c r="Z6042" s="58">
        <f>IF(P6042="Month-to-month",1,0)+IF(M6042="No",1,0)+IF(J6042="No",1,0)+IF(I6042="Fiber optic",1,0)+IF(Q6042="Yes",1,0)</f>
        <v/>
      </c>
    </row>
    <row r="6043" ht="15" customHeight="1" s="59">
      <c r="A6043" s="58" t="inlineStr">
        <is>
          <t>3363-EWLGO</t>
        </is>
      </c>
      <c r="B6043" s="58" t="inlineStr">
        <is>
          <t>Female</t>
        </is>
      </c>
      <c r="C6043" s="58" t="n">
        <v>0</v>
      </c>
      <c r="D6043" s="58" t="inlineStr">
        <is>
          <t>No</t>
        </is>
      </c>
      <c r="E6043" s="58" t="inlineStr">
        <is>
          <t>No</t>
        </is>
      </c>
      <c r="F6043" s="58" t="n">
        <v>5</v>
      </c>
      <c r="G6043" s="58" t="inlineStr">
        <is>
          <t>Yes</t>
        </is>
      </c>
      <c r="H6043" s="58" t="inlineStr">
        <is>
          <t>No</t>
        </is>
      </c>
      <c r="I6043" s="58" t="inlineStr">
        <is>
          <t>No</t>
        </is>
      </c>
      <c r="J6043" s="58" t="inlineStr">
        <is>
          <t>No internet service</t>
        </is>
      </c>
      <c r="K6043" s="58" t="inlineStr">
        <is>
          <t>No internet service</t>
        </is>
      </c>
      <c r="L6043" s="58" t="inlineStr">
        <is>
          <t>No internet service</t>
        </is>
      </c>
      <c r="M6043" s="58" t="inlineStr">
        <is>
          <t>No internet service</t>
        </is>
      </c>
      <c r="N6043" s="58" t="inlineStr">
        <is>
          <t>No internet service</t>
        </is>
      </c>
      <c r="O6043" s="58" t="inlineStr">
        <is>
          <t>No internet service</t>
        </is>
      </c>
      <c r="P6043" s="58" t="inlineStr">
        <is>
          <t>Month-to-month</t>
        </is>
      </c>
      <c r="Q6043" s="58" t="inlineStr">
        <is>
          <t>No</t>
        </is>
      </c>
      <c r="R6043" s="58" t="inlineStr">
        <is>
          <t>Mailed check</t>
        </is>
      </c>
      <c r="S6043" s="123" t="n">
        <v>19.95</v>
      </c>
      <c r="T6043" s="58" t="inlineStr">
        <is>
          <t>109.6</t>
        </is>
      </c>
      <c r="U6043" s="58" t="inlineStr">
        <is>
          <t>No</t>
        </is>
      </c>
      <c r="V6043" s="123">
        <f>IFERROR(VALUE(TRIM(T6043)),S6043*F6043)</f>
        <v/>
      </c>
      <c r="W6043" s="58">
        <f>IF(F6043&lt;=12,"0-12 mo",IF(F6043&lt;=24,"13-24 mo",IF(F6043&lt;=48,"25-48 mo","49+ mo")))</f>
        <v/>
      </c>
      <c r="X6043" s="58">
        <f>IF(S6043&lt;=35.5,"Q1 Low",IF(S6043&lt;=70.35,"Q2 Mid-Low",IF(S6043&lt;=89.85,"Q3 Mid-High","Q4 High")))</f>
        <v/>
      </c>
      <c r="Y6043" s="58">
        <f>IF(U6043="Yes",1,0)</f>
        <v/>
      </c>
      <c r="Z6043" s="58">
        <f>IF(P6043="Month-to-month",1,0)+IF(M6043="No",1,0)+IF(J6043="No",1,0)+IF(I6043="Fiber optic",1,0)+IF(Q6043="Yes",1,0)</f>
        <v/>
      </c>
    </row>
    <row r="6044" ht="15" customHeight="1" s="59">
      <c r="A6044" s="58" t="inlineStr">
        <is>
          <t>4750-UKWJK</t>
        </is>
      </c>
      <c r="B6044" s="58" t="inlineStr">
        <is>
          <t>Female</t>
        </is>
      </c>
      <c r="C6044" s="58" t="n">
        <v>1</v>
      </c>
      <c r="D6044" s="58" t="inlineStr">
        <is>
          <t>Yes</t>
        </is>
      </c>
      <c r="E6044" s="58" t="inlineStr">
        <is>
          <t>No</t>
        </is>
      </c>
      <c r="F6044" s="58" t="n">
        <v>37</v>
      </c>
      <c r="G6044" s="58" t="inlineStr">
        <is>
          <t>Yes</t>
        </is>
      </c>
      <c r="H6044" s="58" t="inlineStr">
        <is>
          <t>No</t>
        </is>
      </c>
      <c r="I6044" s="58" t="inlineStr">
        <is>
          <t>No</t>
        </is>
      </c>
      <c r="J6044" s="58" t="inlineStr">
        <is>
          <t>No internet service</t>
        </is>
      </c>
      <c r="K6044" s="58" t="inlineStr">
        <is>
          <t>No internet service</t>
        </is>
      </c>
      <c r="L6044" s="58" t="inlineStr">
        <is>
          <t>No internet service</t>
        </is>
      </c>
      <c r="M6044" s="58" t="inlineStr">
        <is>
          <t>No internet service</t>
        </is>
      </c>
      <c r="N6044" s="58" t="inlineStr">
        <is>
          <t>No internet service</t>
        </is>
      </c>
      <c r="O6044" s="58" t="inlineStr">
        <is>
          <t>No internet service</t>
        </is>
      </c>
      <c r="P6044" s="58" t="inlineStr">
        <is>
          <t>One year</t>
        </is>
      </c>
      <c r="Q6044" s="58" t="inlineStr">
        <is>
          <t>No</t>
        </is>
      </c>
      <c r="R6044" s="58" t="inlineStr">
        <is>
          <t>Mailed check</t>
        </is>
      </c>
      <c r="S6044" s="123" t="n">
        <v>19.6</v>
      </c>
      <c r="T6044" s="58" t="inlineStr">
        <is>
          <t>727.8</t>
        </is>
      </c>
      <c r="U6044" s="58" t="inlineStr">
        <is>
          <t>No</t>
        </is>
      </c>
      <c r="V6044" s="123">
        <f>IFERROR(VALUE(TRIM(T6044)),S6044*F6044)</f>
        <v/>
      </c>
      <c r="W6044" s="58">
        <f>IF(F6044&lt;=12,"0-12 mo",IF(F6044&lt;=24,"13-24 mo",IF(F6044&lt;=48,"25-48 mo","49+ mo")))</f>
        <v/>
      </c>
      <c r="X6044" s="58">
        <f>IF(S6044&lt;=35.5,"Q1 Low",IF(S6044&lt;=70.35,"Q2 Mid-Low",IF(S6044&lt;=89.85,"Q3 Mid-High","Q4 High")))</f>
        <v/>
      </c>
      <c r="Y6044" s="58">
        <f>IF(U6044="Yes",1,0)</f>
        <v/>
      </c>
      <c r="Z6044" s="58">
        <f>IF(P6044="Month-to-month",1,0)+IF(M6044="No",1,0)+IF(J6044="No",1,0)+IF(I6044="Fiber optic",1,0)+IF(Q6044="Yes",1,0)</f>
        <v/>
      </c>
    </row>
    <row r="6045" ht="15" customHeight="1" s="59">
      <c r="A6045" s="58" t="inlineStr">
        <is>
          <t>6338-AVWCY</t>
        </is>
      </c>
      <c r="B6045" s="58" t="inlineStr">
        <is>
          <t>Male</t>
        </is>
      </c>
      <c r="C6045" s="58" t="n">
        <v>0</v>
      </c>
      <c r="D6045" s="58" t="inlineStr">
        <is>
          <t>No</t>
        </is>
      </c>
      <c r="E6045" s="58" t="inlineStr">
        <is>
          <t>No</t>
        </is>
      </c>
      <c r="F6045" s="58" t="n">
        <v>3</v>
      </c>
      <c r="G6045" s="58" t="inlineStr">
        <is>
          <t>No</t>
        </is>
      </c>
      <c r="H6045" s="58" t="inlineStr">
        <is>
          <t>No phone service</t>
        </is>
      </c>
      <c r="I6045" s="58" t="inlineStr">
        <is>
          <t>DSL</t>
        </is>
      </c>
      <c r="J6045" s="58" t="inlineStr">
        <is>
          <t>No</t>
        </is>
      </c>
      <c r="K6045" s="58" t="inlineStr">
        <is>
          <t>No</t>
        </is>
      </c>
      <c r="L6045" s="58" t="inlineStr">
        <is>
          <t>Yes</t>
        </is>
      </c>
      <c r="M6045" s="58" t="inlineStr">
        <is>
          <t>No</t>
        </is>
      </c>
      <c r="N6045" s="58" t="inlineStr">
        <is>
          <t>Yes</t>
        </is>
      </c>
      <c r="O6045" s="58" t="inlineStr">
        <is>
          <t>No</t>
        </is>
      </c>
      <c r="P6045" s="58" t="inlineStr">
        <is>
          <t>Month-to-month</t>
        </is>
      </c>
      <c r="Q6045" s="58" t="inlineStr">
        <is>
          <t>Yes</t>
        </is>
      </c>
      <c r="R6045" s="58" t="inlineStr">
        <is>
          <t>Mailed check</t>
        </is>
      </c>
      <c r="S6045" s="123" t="n">
        <v>40.15</v>
      </c>
      <c r="T6045" s="58" t="inlineStr">
        <is>
          <t>130.75</t>
        </is>
      </c>
      <c r="U6045" s="58" t="inlineStr">
        <is>
          <t>Yes</t>
        </is>
      </c>
      <c r="V6045" s="123">
        <f>IFERROR(VALUE(TRIM(T6045)),S6045*F6045)</f>
        <v/>
      </c>
      <c r="W6045" s="58">
        <f>IF(F6045&lt;=12,"0-12 mo",IF(F6045&lt;=24,"13-24 mo",IF(F6045&lt;=48,"25-48 mo","49+ mo")))</f>
        <v/>
      </c>
      <c r="X6045" s="58">
        <f>IF(S6045&lt;=35.5,"Q1 Low",IF(S6045&lt;=70.35,"Q2 Mid-Low",IF(S6045&lt;=89.85,"Q3 Mid-High","Q4 High")))</f>
        <v/>
      </c>
      <c r="Y6045" s="58">
        <f>IF(U6045="Yes",1,0)</f>
        <v/>
      </c>
      <c r="Z6045" s="58">
        <f>IF(P6045="Month-to-month",1,0)+IF(M6045="No",1,0)+IF(J6045="No",1,0)+IF(I6045="Fiber optic",1,0)+IF(Q6045="Yes",1,0)</f>
        <v/>
      </c>
    </row>
    <row r="6046" ht="15" customHeight="1" s="59">
      <c r="A6046" s="58" t="inlineStr">
        <is>
          <t>1689-YQBYY</t>
        </is>
      </c>
      <c r="B6046" s="58" t="inlineStr">
        <is>
          <t>Female</t>
        </is>
      </c>
      <c r="C6046" s="58" t="n">
        <v>0</v>
      </c>
      <c r="D6046" s="58" t="inlineStr">
        <is>
          <t>No</t>
        </is>
      </c>
      <c r="E6046" s="58" t="inlineStr">
        <is>
          <t>Yes</t>
        </is>
      </c>
      <c r="F6046" s="58" t="n">
        <v>12</v>
      </c>
      <c r="G6046" s="58" t="inlineStr">
        <is>
          <t>Yes</t>
        </is>
      </c>
      <c r="H6046" s="58" t="inlineStr">
        <is>
          <t>Yes</t>
        </is>
      </c>
      <c r="I6046" s="58" t="inlineStr">
        <is>
          <t>Fiber optic</t>
        </is>
      </c>
      <c r="J6046" s="58" t="inlineStr">
        <is>
          <t>No</t>
        </is>
      </c>
      <c r="K6046" s="58" t="inlineStr">
        <is>
          <t>No</t>
        </is>
      </c>
      <c r="L6046" s="58" t="inlineStr">
        <is>
          <t>No</t>
        </is>
      </c>
      <c r="M6046" s="58" t="inlineStr">
        <is>
          <t>No</t>
        </is>
      </c>
      <c r="N6046" s="58" t="inlineStr">
        <is>
          <t>No</t>
        </is>
      </c>
      <c r="O6046" s="58" t="inlineStr">
        <is>
          <t>No</t>
        </is>
      </c>
      <c r="P6046" s="58" t="inlineStr">
        <is>
          <t>Month-to-month</t>
        </is>
      </c>
      <c r="Q6046" s="58" t="inlineStr">
        <is>
          <t>Yes</t>
        </is>
      </c>
      <c r="R6046" s="58" t="inlineStr">
        <is>
          <t>Electronic check</t>
        </is>
      </c>
      <c r="S6046" s="123" t="n">
        <v>76.59999999999999</v>
      </c>
      <c r="T6046" s="58" t="inlineStr">
        <is>
          <t>893</t>
        </is>
      </c>
      <c r="U6046" s="58" t="inlineStr">
        <is>
          <t>No</t>
        </is>
      </c>
      <c r="V6046" s="123">
        <f>IFERROR(VALUE(TRIM(T6046)),S6046*F6046)</f>
        <v/>
      </c>
      <c r="W6046" s="58">
        <f>IF(F6046&lt;=12,"0-12 mo",IF(F6046&lt;=24,"13-24 mo",IF(F6046&lt;=48,"25-48 mo","49+ mo")))</f>
        <v/>
      </c>
      <c r="X6046" s="58">
        <f>IF(S6046&lt;=35.5,"Q1 Low",IF(S6046&lt;=70.35,"Q2 Mid-Low",IF(S6046&lt;=89.85,"Q3 Mid-High","Q4 High")))</f>
        <v/>
      </c>
      <c r="Y6046" s="58">
        <f>IF(U6046="Yes",1,0)</f>
        <v/>
      </c>
      <c r="Z6046" s="58">
        <f>IF(P6046="Month-to-month",1,0)+IF(M6046="No",1,0)+IF(J6046="No",1,0)+IF(I6046="Fiber optic",1,0)+IF(Q6046="Yes",1,0)</f>
        <v/>
      </c>
    </row>
    <row r="6047" ht="15" customHeight="1" s="59">
      <c r="A6047" s="58" t="inlineStr">
        <is>
          <t>4487-ZYJZK</t>
        </is>
      </c>
      <c r="B6047" s="58" t="inlineStr">
        <is>
          <t>Female</t>
        </is>
      </c>
      <c r="C6047" s="58" t="n">
        <v>0</v>
      </c>
      <c r="D6047" s="58" t="inlineStr">
        <is>
          <t>Yes</t>
        </is>
      </c>
      <c r="E6047" s="58" t="inlineStr">
        <is>
          <t>Yes</t>
        </is>
      </c>
      <c r="F6047" s="58" t="n">
        <v>38</v>
      </c>
      <c r="G6047" s="58" t="inlineStr">
        <is>
          <t>Yes</t>
        </is>
      </c>
      <c r="H6047" s="58" t="inlineStr">
        <is>
          <t>No</t>
        </is>
      </c>
      <c r="I6047" s="58" t="inlineStr">
        <is>
          <t>No</t>
        </is>
      </c>
      <c r="J6047" s="58" t="inlineStr">
        <is>
          <t>No internet service</t>
        </is>
      </c>
      <c r="K6047" s="58" t="inlineStr">
        <is>
          <t>No internet service</t>
        </is>
      </c>
      <c r="L6047" s="58" t="inlineStr">
        <is>
          <t>No internet service</t>
        </is>
      </c>
      <c r="M6047" s="58" t="inlineStr">
        <is>
          <t>No internet service</t>
        </is>
      </c>
      <c r="N6047" s="58" t="inlineStr">
        <is>
          <t>No internet service</t>
        </is>
      </c>
      <c r="O6047" s="58" t="inlineStr">
        <is>
          <t>No internet service</t>
        </is>
      </c>
      <c r="P6047" s="58" t="inlineStr">
        <is>
          <t>One year</t>
        </is>
      </c>
      <c r="Q6047" s="58" t="inlineStr">
        <is>
          <t>No</t>
        </is>
      </c>
      <c r="R6047" s="58" t="inlineStr">
        <is>
          <t>Credit card (automatic)</t>
        </is>
      </c>
      <c r="S6047" s="123" t="n">
        <v>19.6</v>
      </c>
      <c r="T6047" s="58" t="inlineStr">
        <is>
          <t>763.1</t>
        </is>
      </c>
      <c r="U6047" s="58" t="inlineStr">
        <is>
          <t>No</t>
        </is>
      </c>
      <c r="V6047" s="123">
        <f>IFERROR(VALUE(TRIM(T6047)),S6047*F6047)</f>
        <v/>
      </c>
      <c r="W6047" s="58">
        <f>IF(F6047&lt;=12,"0-12 mo",IF(F6047&lt;=24,"13-24 mo",IF(F6047&lt;=48,"25-48 mo","49+ mo")))</f>
        <v/>
      </c>
      <c r="X6047" s="58">
        <f>IF(S6047&lt;=35.5,"Q1 Low",IF(S6047&lt;=70.35,"Q2 Mid-Low",IF(S6047&lt;=89.85,"Q3 Mid-High","Q4 High")))</f>
        <v/>
      </c>
      <c r="Y6047" s="58">
        <f>IF(U6047="Yes",1,0)</f>
        <v/>
      </c>
      <c r="Z6047" s="58">
        <f>IF(P6047="Month-to-month",1,0)+IF(M6047="No",1,0)+IF(J6047="No",1,0)+IF(I6047="Fiber optic",1,0)+IF(Q6047="Yes",1,0)</f>
        <v/>
      </c>
    </row>
    <row r="6048" ht="15" customHeight="1" s="59">
      <c r="A6048" s="58" t="inlineStr">
        <is>
          <t>2959-FENLU</t>
        </is>
      </c>
      <c r="B6048" s="58" t="inlineStr">
        <is>
          <t>Female</t>
        </is>
      </c>
      <c r="C6048" s="58" t="n">
        <v>0</v>
      </c>
      <c r="D6048" s="58" t="inlineStr">
        <is>
          <t>No</t>
        </is>
      </c>
      <c r="E6048" s="58" t="inlineStr">
        <is>
          <t>No</t>
        </is>
      </c>
      <c r="F6048" s="58" t="n">
        <v>9</v>
      </c>
      <c r="G6048" s="58" t="inlineStr">
        <is>
          <t>Yes</t>
        </is>
      </c>
      <c r="H6048" s="58" t="inlineStr">
        <is>
          <t>No</t>
        </is>
      </c>
      <c r="I6048" s="58" t="inlineStr">
        <is>
          <t>Fiber optic</t>
        </is>
      </c>
      <c r="J6048" s="58" t="inlineStr">
        <is>
          <t>No</t>
        </is>
      </c>
      <c r="K6048" s="58" t="inlineStr">
        <is>
          <t>No</t>
        </is>
      </c>
      <c r="L6048" s="58" t="inlineStr">
        <is>
          <t>Yes</t>
        </is>
      </c>
      <c r="M6048" s="58" t="inlineStr">
        <is>
          <t>No</t>
        </is>
      </c>
      <c r="N6048" s="58" t="inlineStr">
        <is>
          <t>No</t>
        </is>
      </c>
      <c r="O6048" s="58" t="inlineStr">
        <is>
          <t>Yes</t>
        </is>
      </c>
      <c r="P6048" s="58" t="inlineStr">
        <is>
          <t>Month-to-month</t>
        </is>
      </c>
      <c r="Q6048" s="58" t="inlineStr">
        <is>
          <t>Yes</t>
        </is>
      </c>
      <c r="R6048" s="58" t="inlineStr">
        <is>
          <t>Credit card (automatic)</t>
        </is>
      </c>
      <c r="S6048" s="123" t="n">
        <v>85.3</v>
      </c>
      <c r="T6048" s="58" t="inlineStr">
        <is>
          <t>781.4</t>
        </is>
      </c>
      <c r="U6048" s="58" t="inlineStr">
        <is>
          <t>No</t>
        </is>
      </c>
      <c r="V6048" s="123">
        <f>IFERROR(VALUE(TRIM(T6048)),S6048*F6048)</f>
        <v/>
      </c>
      <c r="W6048" s="58">
        <f>IF(F6048&lt;=12,"0-12 mo",IF(F6048&lt;=24,"13-24 mo",IF(F6048&lt;=48,"25-48 mo","49+ mo")))</f>
        <v/>
      </c>
      <c r="X6048" s="58">
        <f>IF(S6048&lt;=35.5,"Q1 Low",IF(S6048&lt;=70.35,"Q2 Mid-Low",IF(S6048&lt;=89.85,"Q3 Mid-High","Q4 High")))</f>
        <v/>
      </c>
      <c r="Y6048" s="58">
        <f>IF(U6048="Yes",1,0)</f>
        <v/>
      </c>
      <c r="Z6048" s="58">
        <f>IF(P6048="Month-to-month",1,0)+IF(M6048="No",1,0)+IF(J6048="No",1,0)+IF(I6048="Fiber optic",1,0)+IF(Q6048="Yes",1,0)</f>
        <v/>
      </c>
    </row>
    <row r="6049" ht="15" customHeight="1" s="59">
      <c r="A6049" s="58" t="inlineStr">
        <is>
          <t>0708-LGSMF</t>
        </is>
      </c>
      <c r="B6049" s="58" t="inlineStr">
        <is>
          <t>Male</t>
        </is>
      </c>
      <c r="C6049" s="58" t="n">
        <v>0</v>
      </c>
      <c r="D6049" s="58" t="inlineStr">
        <is>
          <t>Yes</t>
        </is>
      </c>
      <c r="E6049" s="58" t="inlineStr">
        <is>
          <t>No</t>
        </is>
      </c>
      <c r="F6049" s="58" t="n">
        <v>13</v>
      </c>
      <c r="G6049" s="58" t="inlineStr">
        <is>
          <t>Yes</t>
        </is>
      </c>
      <c r="H6049" s="58" t="inlineStr">
        <is>
          <t>Yes</t>
        </is>
      </c>
      <c r="I6049" s="58" t="inlineStr">
        <is>
          <t>DSL</t>
        </is>
      </c>
      <c r="J6049" s="58" t="inlineStr">
        <is>
          <t>Yes</t>
        </is>
      </c>
      <c r="K6049" s="58" t="inlineStr">
        <is>
          <t>No</t>
        </is>
      </c>
      <c r="L6049" s="58" t="inlineStr">
        <is>
          <t>No</t>
        </is>
      </c>
      <c r="M6049" s="58" t="inlineStr">
        <is>
          <t>No</t>
        </is>
      </c>
      <c r="N6049" s="58" t="inlineStr">
        <is>
          <t>No</t>
        </is>
      </c>
      <c r="O6049" s="58" t="inlineStr">
        <is>
          <t>Yes</t>
        </is>
      </c>
      <c r="P6049" s="58" t="inlineStr">
        <is>
          <t>Month-to-month</t>
        </is>
      </c>
      <c r="Q6049" s="58" t="inlineStr">
        <is>
          <t>Yes</t>
        </is>
      </c>
      <c r="R6049" s="58" t="inlineStr">
        <is>
          <t>Electronic check</t>
        </is>
      </c>
      <c r="S6049" s="123" t="n">
        <v>65.84999999999999</v>
      </c>
      <c r="T6049" s="58" t="inlineStr">
        <is>
          <t>902.25</t>
        </is>
      </c>
      <c r="U6049" s="58" t="inlineStr">
        <is>
          <t>No</t>
        </is>
      </c>
      <c r="V6049" s="123">
        <f>IFERROR(VALUE(TRIM(T6049)),S6049*F6049)</f>
        <v/>
      </c>
      <c r="W6049" s="58">
        <f>IF(F6049&lt;=12,"0-12 mo",IF(F6049&lt;=24,"13-24 mo",IF(F6049&lt;=48,"25-48 mo","49+ mo")))</f>
        <v/>
      </c>
      <c r="X6049" s="58">
        <f>IF(S6049&lt;=35.5,"Q1 Low",IF(S6049&lt;=70.35,"Q2 Mid-Low",IF(S6049&lt;=89.85,"Q3 Mid-High","Q4 High")))</f>
        <v/>
      </c>
      <c r="Y6049" s="58">
        <f>IF(U6049="Yes",1,0)</f>
        <v/>
      </c>
      <c r="Z6049" s="58">
        <f>IF(P6049="Month-to-month",1,0)+IF(M6049="No",1,0)+IF(J6049="No",1,0)+IF(I6049="Fiber optic",1,0)+IF(Q6049="Yes",1,0)</f>
        <v/>
      </c>
    </row>
    <row r="6050" ht="15" customHeight="1" s="59">
      <c r="A6050" s="58" t="inlineStr">
        <is>
          <t>9253-QXKBE</t>
        </is>
      </c>
      <c r="B6050" s="58" t="inlineStr">
        <is>
          <t>Male</t>
        </is>
      </c>
      <c r="C6050" s="58" t="n">
        <v>1</v>
      </c>
      <c r="D6050" s="58" t="inlineStr">
        <is>
          <t>Yes</t>
        </is>
      </c>
      <c r="E6050" s="58" t="inlineStr">
        <is>
          <t>No</t>
        </is>
      </c>
      <c r="F6050" s="58" t="n">
        <v>29</v>
      </c>
      <c r="G6050" s="58" t="inlineStr">
        <is>
          <t>Yes</t>
        </is>
      </c>
      <c r="H6050" s="58" t="inlineStr">
        <is>
          <t>Yes</t>
        </is>
      </c>
      <c r="I6050" s="58" t="inlineStr">
        <is>
          <t>Fiber optic</t>
        </is>
      </c>
      <c r="J6050" s="58" t="inlineStr">
        <is>
          <t>No</t>
        </is>
      </c>
      <c r="K6050" s="58" t="inlineStr">
        <is>
          <t>No</t>
        </is>
      </c>
      <c r="L6050" s="58" t="inlineStr">
        <is>
          <t>No</t>
        </is>
      </c>
      <c r="M6050" s="58" t="inlineStr">
        <is>
          <t>No</t>
        </is>
      </c>
      <c r="N6050" s="58" t="inlineStr">
        <is>
          <t>Yes</t>
        </is>
      </c>
      <c r="O6050" s="58" t="inlineStr">
        <is>
          <t>Yes</t>
        </is>
      </c>
      <c r="P6050" s="58" t="inlineStr">
        <is>
          <t>Month-to-month</t>
        </is>
      </c>
      <c r="Q6050" s="58" t="inlineStr">
        <is>
          <t>Yes</t>
        </is>
      </c>
      <c r="R6050" s="58" t="inlineStr">
        <is>
          <t>Electronic check</t>
        </is>
      </c>
      <c r="S6050" s="123" t="n">
        <v>94.45</v>
      </c>
      <c r="T6050" s="58" t="inlineStr">
        <is>
          <t>2653.65</t>
        </is>
      </c>
      <c r="U6050" s="58" t="inlineStr">
        <is>
          <t>Yes</t>
        </is>
      </c>
      <c r="V6050" s="123">
        <f>IFERROR(VALUE(TRIM(T6050)),S6050*F6050)</f>
        <v/>
      </c>
      <c r="W6050" s="58">
        <f>IF(F6050&lt;=12,"0-12 mo",IF(F6050&lt;=24,"13-24 mo",IF(F6050&lt;=48,"25-48 mo","49+ mo")))</f>
        <v/>
      </c>
      <c r="X6050" s="58">
        <f>IF(S6050&lt;=35.5,"Q1 Low",IF(S6050&lt;=70.35,"Q2 Mid-Low",IF(S6050&lt;=89.85,"Q3 Mid-High","Q4 High")))</f>
        <v/>
      </c>
      <c r="Y6050" s="58">
        <f>IF(U6050="Yes",1,0)</f>
        <v/>
      </c>
      <c r="Z6050" s="58">
        <f>IF(P6050="Month-to-month",1,0)+IF(M6050="No",1,0)+IF(J6050="No",1,0)+IF(I6050="Fiber optic",1,0)+IF(Q6050="Yes",1,0)</f>
        <v/>
      </c>
    </row>
    <row r="6051" ht="15" customHeight="1" s="59">
      <c r="A6051" s="58" t="inlineStr">
        <is>
          <t>7634-HLQJR</t>
        </is>
      </c>
      <c r="B6051" s="58" t="inlineStr">
        <is>
          <t>Female</t>
        </is>
      </c>
      <c r="C6051" s="58" t="n">
        <v>0</v>
      </c>
      <c r="D6051" s="58" t="inlineStr">
        <is>
          <t>Yes</t>
        </is>
      </c>
      <c r="E6051" s="58" t="inlineStr">
        <is>
          <t>Yes</t>
        </is>
      </c>
      <c r="F6051" s="58" t="n">
        <v>47</v>
      </c>
      <c r="G6051" s="58" t="inlineStr">
        <is>
          <t>Yes</t>
        </is>
      </c>
      <c r="H6051" s="58" t="inlineStr">
        <is>
          <t>No</t>
        </is>
      </c>
      <c r="I6051" s="58" t="inlineStr">
        <is>
          <t>No</t>
        </is>
      </c>
      <c r="J6051" s="58" t="inlineStr">
        <is>
          <t>No internet service</t>
        </is>
      </c>
      <c r="K6051" s="58" t="inlineStr">
        <is>
          <t>No internet service</t>
        </is>
      </c>
      <c r="L6051" s="58" t="inlineStr">
        <is>
          <t>No internet service</t>
        </is>
      </c>
      <c r="M6051" s="58" t="inlineStr">
        <is>
          <t>No internet service</t>
        </is>
      </c>
      <c r="N6051" s="58" t="inlineStr">
        <is>
          <t>No internet service</t>
        </is>
      </c>
      <c r="O6051" s="58" t="inlineStr">
        <is>
          <t>No internet service</t>
        </is>
      </c>
      <c r="P6051" s="58" t="inlineStr">
        <is>
          <t>Two year</t>
        </is>
      </c>
      <c r="Q6051" s="58" t="inlineStr">
        <is>
          <t>No</t>
        </is>
      </c>
      <c r="R6051" s="58" t="inlineStr">
        <is>
          <t>Credit card (automatic)</t>
        </is>
      </c>
      <c r="S6051" s="123" t="n">
        <v>20.05</v>
      </c>
      <c r="T6051" s="58" t="inlineStr">
        <is>
          <t>1016.7</t>
        </is>
      </c>
      <c r="U6051" s="58" t="inlineStr">
        <is>
          <t>No</t>
        </is>
      </c>
      <c r="V6051" s="123">
        <f>IFERROR(VALUE(TRIM(T6051)),S6051*F6051)</f>
        <v/>
      </c>
      <c r="W6051" s="58">
        <f>IF(F6051&lt;=12,"0-12 mo",IF(F6051&lt;=24,"13-24 mo",IF(F6051&lt;=48,"25-48 mo","49+ mo")))</f>
        <v/>
      </c>
      <c r="X6051" s="58">
        <f>IF(S6051&lt;=35.5,"Q1 Low",IF(S6051&lt;=70.35,"Q2 Mid-Low",IF(S6051&lt;=89.85,"Q3 Mid-High","Q4 High")))</f>
        <v/>
      </c>
      <c r="Y6051" s="58">
        <f>IF(U6051="Yes",1,0)</f>
        <v/>
      </c>
      <c r="Z6051" s="58">
        <f>IF(P6051="Month-to-month",1,0)+IF(M6051="No",1,0)+IF(J6051="No",1,0)+IF(I6051="Fiber optic",1,0)+IF(Q6051="Yes",1,0)</f>
        <v/>
      </c>
    </row>
    <row r="6052" ht="15" customHeight="1" s="59">
      <c r="A6052" s="58" t="inlineStr">
        <is>
          <t>0487-RPVUM</t>
        </is>
      </c>
      <c r="B6052" s="58" t="inlineStr">
        <is>
          <t>Male</t>
        </is>
      </c>
      <c r="C6052" s="58" t="n">
        <v>0</v>
      </c>
      <c r="D6052" s="58" t="inlineStr">
        <is>
          <t>Yes</t>
        </is>
      </c>
      <c r="E6052" s="58" t="inlineStr">
        <is>
          <t>No</t>
        </is>
      </c>
      <c r="F6052" s="58" t="n">
        <v>61</v>
      </c>
      <c r="G6052" s="58" t="inlineStr">
        <is>
          <t>Yes</t>
        </is>
      </c>
      <c r="H6052" s="58" t="inlineStr">
        <is>
          <t>Yes</t>
        </is>
      </c>
      <c r="I6052" s="58" t="inlineStr">
        <is>
          <t>Fiber optic</t>
        </is>
      </c>
      <c r="J6052" s="58" t="inlineStr">
        <is>
          <t>Yes</t>
        </is>
      </c>
      <c r="K6052" s="58" t="inlineStr">
        <is>
          <t>No</t>
        </is>
      </c>
      <c r="L6052" s="58" t="inlineStr">
        <is>
          <t>Yes</t>
        </is>
      </c>
      <c r="M6052" s="58" t="inlineStr">
        <is>
          <t>Yes</t>
        </is>
      </c>
      <c r="N6052" s="58" t="inlineStr">
        <is>
          <t>Yes</t>
        </is>
      </c>
      <c r="O6052" s="58" t="inlineStr">
        <is>
          <t>No</t>
        </is>
      </c>
      <c r="P6052" s="58" t="inlineStr">
        <is>
          <t>Month-to-month</t>
        </is>
      </c>
      <c r="Q6052" s="58" t="inlineStr">
        <is>
          <t>No</t>
        </is>
      </c>
      <c r="R6052" s="58" t="inlineStr">
        <is>
          <t>Bank transfer (automatic)</t>
        </is>
      </c>
      <c r="S6052" s="123" t="n">
        <v>99.40000000000001</v>
      </c>
      <c r="T6052" s="58" t="inlineStr">
        <is>
          <t>5943.65</t>
        </is>
      </c>
      <c r="U6052" s="58" t="inlineStr">
        <is>
          <t>No</t>
        </is>
      </c>
      <c r="V6052" s="123">
        <f>IFERROR(VALUE(TRIM(T6052)),S6052*F6052)</f>
        <v/>
      </c>
      <c r="W6052" s="58">
        <f>IF(F6052&lt;=12,"0-12 mo",IF(F6052&lt;=24,"13-24 mo",IF(F6052&lt;=48,"25-48 mo","49+ mo")))</f>
        <v/>
      </c>
      <c r="X6052" s="58">
        <f>IF(S6052&lt;=35.5,"Q1 Low",IF(S6052&lt;=70.35,"Q2 Mid-Low",IF(S6052&lt;=89.85,"Q3 Mid-High","Q4 High")))</f>
        <v/>
      </c>
      <c r="Y6052" s="58">
        <f>IF(U6052="Yes",1,0)</f>
        <v/>
      </c>
      <c r="Z6052" s="58">
        <f>IF(P6052="Month-to-month",1,0)+IF(M6052="No",1,0)+IF(J6052="No",1,0)+IF(I6052="Fiber optic",1,0)+IF(Q6052="Yes",1,0)</f>
        <v/>
      </c>
    </row>
    <row r="6053" ht="15" customHeight="1" s="59">
      <c r="A6053" s="58" t="inlineStr">
        <is>
          <t>4079-ULGFR</t>
        </is>
      </c>
      <c r="B6053" s="58" t="inlineStr">
        <is>
          <t>Male</t>
        </is>
      </c>
      <c r="C6053" s="58" t="n">
        <v>0</v>
      </c>
      <c r="D6053" s="58" t="inlineStr">
        <is>
          <t>No</t>
        </is>
      </c>
      <c r="E6053" s="58" t="inlineStr">
        <is>
          <t>No</t>
        </is>
      </c>
      <c r="F6053" s="58" t="n">
        <v>16</v>
      </c>
      <c r="G6053" s="58" t="inlineStr">
        <is>
          <t>Yes</t>
        </is>
      </c>
      <c r="H6053" s="58" t="inlineStr">
        <is>
          <t>No</t>
        </is>
      </c>
      <c r="I6053" s="58" t="inlineStr">
        <is>
          <t>No</t>
        </is>
      </c>
      <c r="J6053" s="58" t="inlineStr">
        <is>
          <t>No internet service</t>
        </is>
      </c>
      <c r="K6053" s="58" t="inlineStr">
        <is>
          <t>No internet service</t>
        </is>
      </c>
      <c r="L6053" s="58" t="inlineStr">
        <is>
          <t>No internet service</t>
        </is>
      </c>
      <c r="M6053" s="58" t="inlineStr">
        <is>
          <t>No internet service</t>
        </is>
      </c>
      <c r="N6053" s="58" t="inlineStr">
        <is>
          <t>No internet service</t>
        </is>
      </c>
      <c r="O6053" s="58" t="inlineStr">
        <is>
          <t>No internet service</t>
        </is>
      </c>
      <c r="P6053" s="58" t="inlineStr">
        <is>
          <t>Month-to-month</t>
        </is>
      </c>
      <c r="Q6053" s="58" t="inlineStr">
        <is>
          <t>No</t>
        </is>
      </c>
      <c r="R6053" s="58" t="inlineStr">
        <is>
          <t>Mailed check</t>
        </is>
      </c>
      <c r="S6053" s="123" t="n">
        <v>20</v>
      </c>
      <c r="T6053" s="58" t="inlineStr">
        <is>
          <t>275.7</t>
        </is>
      </c>
      <c r="U6053" s="58" t="inlineStr">
        <is>
          <t>No</t>
        </is>
      </c>
      <c r="V6053" s="123">
        <f>IFERROR(VALUE(TRIM(T6053)),S6053*F6053)</f>
        <v/>
      </c>
      <c r="W6053" s="58">
        <f>IF(F6053&lt;=12,"0-12 mo",IF(F6053&lt;=24,"13-24 mo",IF(F6053&lt;=48,"25-48 mo","49+ mo")))</f>
        <v/>
      </c>
      <c r="X6053" s="58">
        <f>IF(S6053&lt;=35.5,"Q1 Low",IF(S6053&lt;=70.35,"Q2 Mid-Low",IF(S6053&lt;=89.85,"Q3 Mid-High","Q4 High")))</f>
        <v/>
      </c>
      <c r="Y6053" s="58">
        <f>IF(U6053="Yes",1,0)</f>
        <v/>
      </c>
      <c r="Z6053" s="58">
        <f>IF(P6053="Month-to-month",1,0)+IF(M6053="No",1,0)+IF(J6053="No",1,0)+IF(I6053="Fiber optic",1,0)+IF(Q6053="Yes",1,0)</f>
        <v/>
      </c>
    </row>
    <row r="6054" ht="15" customHeight="1" s="59">
      <c r="A6054" s="58" t="inlineStr">
        <is>
          <t>2516-XSJKX</t>
        </is>
      </c>
      <c r="B6054" s="58" t="inlineStr">
        <is>
          <t>Female</t>
        </is>
      </c>
      <c r="C6054" s="58" t="n">
        <v>0</v>
      </c>
      <c r="D6054" s="58" t="inlineStr">
        <is>
          <t>Yes</t>
        </is>
      </c>
      <c r="E6054" s="58" t="inlineStr">
        <is>
          <t>Yes</t>
        </is>
      </c>
      <c r="F6054" s="58" t="n">
        <v>41</v>
      </c>
      <c r="G6054" s="58" t="inlineStr">
        <is>
          <t>Yes</t>
        </is>
      </c>
      <c r="H6054" s="58" t="inlineStr">
        <is>
          <t>No</t>
        </is>
      </c>
      <c r="I6054" s="58" t="inlineStr">
        <is>
          <t>DSL</t>
        </is>
      </c>
      <c r="J6054" s="58" t="inlineStr">
        <is>
          <t>Yes</t>
        </is>
      </c>
      <c r="K6054" s="58" t="inlineStr">
        <is>
          <t>Yes</t>
        </is>
      </c>
      <c r="L6054" s="58" t="inlineStr">
        <is>
          <t>No</t>
        </is>
      </c>
      <c r="M6054" s="58" t="inlineStr">
        <is>
          <t>Yes</t>
        </is>
      </c>
      <c r="N6054" s="58" t="inlineStr">
        <is>
          <t>Yes</t>
        </is>
      </c>
      <c r="O6054" s="58" t="inlineStr">
        <is>
          <t>Yes</t>
        </is>
      </c>
      <c r="P6054" s="58" t="inlineStr">
        <is>
          <t>Two year</t>
        </is>
      </c>
      <c r="Q6054" s="58" t="inlineStr">
        <is>
          <t>No</t>
        </is>
      </c>
      <c r="R6054" s="58" t="inlineStr">
        <is>
          <t>Electronic check</t>
        </is>
      </c>
      <c r="S6054" s="123" t="n">
        <v>78.45</v>
      </c>
      <c r="T6054" s="58" t="inlineStr">
        <is>
          <t>3126.45</t>
        </is>
      </c>
      <c r="U6054" s="58" t="inlineStr">
        <is>
          <t>No</t>
        </is>
      </c>
      <c r="V6054" s="123">
        <f>IFERROR(VALUE(TRIM(T6054)),S6054*F6054)</f>
        <v/>
      </c>
      <c r="W6054" s="58">
        <f>IF(F6054&lt;=12,"0-12 mo",IF(F6054&lt;=24,"13-24 mo",IF(F6054&lt;=48,"25-48 mo","49+ mo")))</f>
        <v/>
      </c>
      <c r="X6054" s="58">
        <f>IF(S6054&lt;=35.5,"Q1 Low",IF(S6054&lt;=70.35,"Q2 Mid-Low",IF(S6054&lt;=89.85,"Q3 Mid-High","Q4 High")))</f>
        <v/>
      </c>
      <c r="Y6054" s="58">
        <f>IF(U6054="Yes",1,0)</f>
        <v/>
      </c>
      <c r="Z6054" s="58">
        <f>IF(P6054="Month-to-month",1,0)+IF(M6054="No",1,0)+IF(J6054="No",1,0)+IF(I6054="Fiber optic",1,0)+IF(Q6054="Yes",1,0)</f>
        <v/>
      </c>
    </row>
    <row r="6055" ht="15" customHeight="1" s="59">
      <c r="A6055" s="58" t="inlineStr">
        <is>
          <t>0057-QBUQH</t>
        </is>
      </c>
      <c r="B6055" s="58" t="inlineStr">
        <is>
          <t>Female</t>
        </is>
      </c>
      <c r="C6055" s="58" t="n">
        <v>0</v>
      </c>
      <c r="D6055" s="58" t="inlineStr">
        <is>
          <t>No</t>
        </is>
      </c>
      <c r="E6055" s="58" t="inlineStr">
        <is>
          <t>Yes</t>
        </is>
      </c>
      <c r="F6055" s="58" t="n">
        <v>43</v>
      </c>
      <c r="G6055" s="58" t="inlineStr">
        <is>
          <t>Yes</t>
        </is>
      </c>
      <c r="H6055" s="58" t="inlineStr">
        <is>
          <t>Yes</t>
        </is>
      </c>
      <c r="I6055" s="58" t="inlineStr">
        <is>
          <t>No</t>
        </is>
      </c>
      <c r="J6055" s="58" t="inlineStr">
        <is>
          <t>No internet service</t>
        </is>
      </c>
      <c r="K6055" s="58" t="inlineStr">
        <is>
          <t>No internet service</t>
        </is>
      </c>
      <c r="L6055" s="58" t="inlineStr">
        <is>
          <t>No internet service</t>
        </is>
      </c>
      <c r="M6055" s="58" t="inlineStr">
        <is>
          <t>No internet service</t>
        </is>
      </c>
      <c r="N6055" s="58" t="inlineStr">
        <is>
          <t>No internet service</t>
        </is>
      </c>
      <c r="O6055" s="58" t="inlineStr">
        <is>
          <t>No internet service</t>
        </is>
      </c>
      <c r="P6055" s="58" t="inlineStr">
        <is>
          <t>Two year</t>
        </is>
      </c>
      <c r="Q6055" s="58" t="inlineStr">
        <is>
          <t>Yes</t>
        </is>
      </c>
      <c r="R6055" s="58" t="inlineStr">
        <is>
          <t>Electronic check</t>
        </is>
      </c>
      <c r="S6055" s="123" t="n">
        <v>25.1</v>
      </c>
      <c r="T6055" s="58" t="inlineStr">
        <is>
          <t>1070.15</t>
        </is>
      </c>
      <c r="U6055" s="58" t="inlineStr">
        <is>
          <t>No</t>
        </is>
      </c>
      <c r="V6055" s="123">
        <f>IFERROR(VALUE(TRIM(T6055)),S6055*F6055)</f>
        <v/>
      </c>
      <c r="W6055" s="58">
        <f>IF(F6055&lt;=12,"0-12 mo",IF(F6055&lt;=24,"13-24 mo",IF(F6055&lt;=48,"25-48 mo","49+ mo")))</f>
        <v/>
      </c>
      <c r="X6055" s="58">
        <f>IF(S6055&lt;=35.5,"Q1 Low",IF(S6055&lt;=70.35,"Q2 Mid-Low",IF(S6055&lt;=89.85,"Q3 Mid-High","Q4 High")))</f>
        <v/>
      </c>
      <c r="Y6055" s="58">
        <f>IF(U6055="Yes",1,0)</f>
        <v/>
      </c>
      <c r="Z6055" s="58">
        <f>IF(P6055="Month-to-month",1,0)+IF(M6055="No",1,0)+IF(J6055="No",1,0)+IF(I6055="Fiber optic",1,0)+IF(Q6055="Yes",1,0)</f>
        <v/>
      </c>
    </row>
    <row r="6056" ht="15" customHeight="1" s="59">
      <c r="A6056" s="58" t="inlineStr">
        <is>
          <t>9445-SZLCH</t>
        </is>
      </c>
      <c r="B6056" s="58" t="inlineStr">
        <is>
          <t>Female</t>
        </is>
      </c>
      <c r="C6056" s="58" t="n">
        <v>0</v>
      </c>
      <c r="D6056" s="58" t="inlineStr">
        <is>
          <t>Yes</t>
        </is>
      </c>
      <c r="E6056" s="58" t="inlineStr">
        <is>
          <t>Yes</t>
        </is>
      </c>
      <c r="F6056" s="58" t="n">
        <v>36</v>
      </c>
      <c r="G6056" s="58" t="inlineStr">
        <is>
          <t>Yes</t>
        </is>
      </c>
      <c r="H6056" s="58" t="inlineStr">
        <is>
          <t>Yes</t>
        </is>
      </c>
      <c r="I6056" s="58" t="inlineStr">
        <is>
          <t>Fiber optic</t>
        </is>
      </c>
      <c r="J6056" s="58" t="inlineStr">
        <is>
          <t>No</t>
        </is>
      </c>
      <c r="K6056" s="58" t="inlineStr">
        <is>
          <t>Yes</t>
        </is>
      </c>
      <c r="L6056" s="58" t="inlineStr">
        <is>
          <t>Yes</t>
        </is>
      </c>
      <c r="M6056" s="58" t="inlineStr">
        <is>
          <t>No</t>
        </is>
      </c>
      <c r="N6056" s="58" t="inlineStr">
        <is>
          <t>Yes</t>
        </is>
      </c>
      <c r="O6056" s="58" t="inlineStr">
        <is>
          <t>No</t>
        </is>
      </c>
      <c r="P6056" s="58" t="inlineStr">
        <is>
          <t>Month-to-month</t>
        </is>
      </c>
      <c r="Q6056" s="58" t="inlineStr">
        <is>
          <t>Yes</t>
        </is>
      </c>
      <c r="R6056" s="58" t="inlineStr">
        <is>
          <t>Bank transfer (automatic)</t>
        </is>
      </c>
      <c r="S6056" s="123" t="n">
        <v>97.34999999999999</v>
      </c>
      <c r="T6056" s="58" t="inlineStr">
        <is>
          <t>3457.9</t>
        </is>
      </c>
      <c r="U6056" s="58" t="inlineStr">
        <is>
          <t>Yes</t>
        </is>
      </c>
      <c r="V6056" s="123">
        <f>IFERROR(VALUE(TRIM(T6056)),S6056*F6056)</f>
        <v/>
      </c>
      <c r="W6056" s="58">
        <f>IF(F6056&lt;=12,"0-12 mo",IF(F6056&lt;=24,"13-24 mo",IF(F6056&lt;=48,"25-48 mo","49+ mo")))</f>
        <v/>
      </c>
      <c r="X6056" s="58">
        <f>IF(S6056&lt;=35.5,"Q1 Low",IF(S6056&lt;=70.35,"Q2 Mid-Low",IF(S6056&lt;=89.85,"Q3 Mid-High","Q4 High")))</f>
        <v/>
      </c>
      <c r="Y6056" s="58">
        <f>IF(U6056="Yes",1,0)</f>
        <v/>
      </c>
      <c r="Z6056" s="58">
        <f>IF(P6056="Month-to-month",1,0)+IF(M6056="No",1,0)+IF(J6056="No",1,0)+IF(I6056="Fiber optic",1,0)+IF(Q6056="Yes",1,0)</f>
        <v/>
      </c>
    </row>
    <row r="6057" ht="15" customHeight="1" s="59">
      <c r="A6057" s="58" t="inlineStr">
        <is>
          <t>6599-SFQVE</t>
        </is>
      </c>
      <c r="B6057" s="58" t="inlineStr">
        <is>
          <t>Female</t>
        </is>
      </c>
      <c r="C6057" s="58" t="n">
        <v>0</v>
      </c>
      <c r="D6057" s="58" t="inlineStr">
        <is>
          <t>No</t>
        </is>
      </c>
      <c r="E6057" s="58" t="inlineStr">
        <is>
          <t>No</t>
        </is>
      </c>
      <c r="F6057" s="58" t="n">
        <v>6</v>
      </c>
      <c r="G6057" s="58" t="inlineStr">
        <is>
          <t>Yes</t>
        </is>
      </c>
      <c r="H6057" s="58" t="inlineStr">
        <is>
          <t>No</t>
        </is>
      </c>
      <c r="I6057" s="58" t="inlineStr">
        <is>
          <t>DSL</t>
        </is>
      </c>
      <c r="J6057" s="58" t="inlineStr">
        <is>
          <t>No</t>
        </is>
      </c>
      <c r="K6057" s="58" t="inlineStr">
        <is>
          <t>No</t>
        </is>
      </c>
      <c r="L6057" s="58" t="inlineStr">
        <is>
          <t>No</t>
        </is>
      </c>
      <c r="M6057" s="58" t="inlineStr">
        <is>
          <t>No</t>
        </is>
      </c>
      <c r="N6057" s="58" t="inlineStr">
        <is>
          <t>No</t>
        </is>
      </c>
      <c r="O6057" s="58" t="inlineStr">
        <is>
          <t>Yes</t>
        </is>
      </c>
      <c r="P6057" s="58" t="inlineStr">
        <is>
          <t>Month-to-month</t>
        </is>
      </c>
      <c r="Q6057" s="58" t="inlineStr">
        <is>
          <t>Yes</t>
        </is>
      </c>
      <c r="R6057" s="58" t="inlineStr">
        <is>
          <t>Electronic check</t>
        </is>
      </c>
      <c r="S6057" s="123" t="n">
        <v>55</v>
      </c>
      <c r="T6057" s="58" t="inlineStr">
        <is>
          <t>340.4</t>
        </is>
      </c>
      <c r="U6057" s="58" t="inlineStr">
        <is>
          <t>No</t>
        </is>
      </c>
      <c r="V6057" s="123">
        <f>IFERROR(VALUE(TRIM(T6057)),S6057*F6057)</f>
        <v/>
      </c>
      <c r="W6057" s="58">
        <f>IF(F6057&lt;=12,"0-12 mo",IF(F6057&lt;=24,"13-24 mo",IF(F6057&lt;=48,"25-48 mo","49+ mo")))</f>
        <v/>
      </c>
      <c r="X6057" s="58">
        <f>IF(S6057&lt;=35.5,"Q1 Low",IF(S6057&lt;=70.35,"Q2 Mid-Low",IF(S6057&lt;=89.85,"Q3 Mid-High","Q4 High")))</f>
        <v/>
      </c>
      <c r="Y6057" s="58">
        <f>IF(U6057="Yes",1,0)</f>
        <v/>
      </c>
      <c r="Z6057" s="58">
        <f>IF(P6057="Month-to-month",1,0)+IF(M6057="No",1,0)+IF(J6057="No",1,0)+IF(I6057="Fiber optic",1,0)+IF(Q6057="Yes",1,0)</f>
        <v/>
      </c>
    </row>
    <row r="6058" ht="15" customHeight="1" s="59">
      <c r="A6058" s="58" t="inlineStr">
        <is>
          <t>8331-ZXFOE</t>
        </is>
      </c>
      <c r="B6058" s="58" t="inlineStr">
        <is>
          <t>Female</t>
        </is>
      </c>
      <c r="C6058" s="58" t="n">
        <v>0</v>
      </c>
      <c r="D6058" s="58" t="inlineStr">
        <is>
          <t>No</t>
        </is>
      </c>
      <c r="E6058" s="58" t="inlineStr">
        <is>
          <t>No</t>
        </is>
      </c>
      <c r="F6058" s="58" t="n">
        <v>58</v>
      </c>
      <c r="G6058" s="58" t="inlineStr">
        <is>
          <t>Yes</t>
        </is>
      </c>
      <c r="H6058" s="58" t="inlineStr">
        <is>
          <t>Yes</t>
        </is>
      </c>
      <c r="I6058" s="58" t="inlineStr">
        <is>
          <t>DSL</t>
        </is>
      </c>
      <c r="J6058" s="58" t="inlineStr">
        <is>
          <t>Yes</t>
        </is>
      </c>
      <c r="K6058" s="58" t="inlineStr">
        <is>
          <t>Yes</t>
        </is>
      </c>
      <c r="L6058" s="58" t="inlineStr">
        <is>
          <t>Yes</t>
        </is>
      </c>
      <c r="M6058" s="58" t="inlineStr">
        <is>
          <t>Yes</t>
        </is>
      </c>
      <c r="N6058" s="58" t="inlineStr">
        <is>
          <t>No</t>
        </is>
      </c>
      <c r="O6058" s="58" t="inlineStr">
        <is>
          <t>No</t>
        </is>
      </c>
      <c r="P6058" s="58" t="inlineStr">
        <is>
          <t>One year</t>
        </is>
      </c>
      <c r="Q6058" s="58" t="inlineStr">
        <is>
          <t>Yes</t>
        </is>
      </c>
      <c r="R6058" s="58" t="inlineStr">
        <is>
          <t>Credit card (automatic)</t>
        </is>
      </c>
      <c r="S6058" s="123" t="n">
        <v>71.09999999999999</v>
      </c>
      <c r="T6058" s="58" t="inlineStr">
        <is>
          <t>4299.2</t>
        </is>
      </c>
      <c r="U6058" s="58" t="inlineStr">
        <is>
          <t>No</t>
        </is>
      </c>
      <c r="V6058" s="123">
        <f>IFERROR(VALUE(TRIM(T6058)),S6058*F6058)</f>
        <v/>
      </c>
      <c r="W6058" s="58">
        <f>IF(F6058&lt;=12,"0-12 mo",IF(F6058&lt;=24,"13-24 mo",IF(F6058&lt;=48,"25-48 mo","49+ mo")))</f>
        <v/>
      </c>
      <c r="X6058" s="58">
        <f>IF(S6058&lt;=35.5,"Q1 Low",IF(S6058&lt;=70.35,"Q2 Mid-Low",IF(S6058&lt;=89.85,"Q3 Mid-High","Q4 High")))</f>
        <v/>
      </c>
      <c r="Y6058" s="58">
        <f>IF(U6058="Yes",1,0)</f>
        <v/>
      </c>
      <c r="Z6058" s="58">
        <f>IF(P6058="Month-to-month",1,0)+IF(M6058="No",1,0)+IF(J6058="No",1,0)+IF(I6058="Fiber optic",1,0)+IF(Q6058="Yes",1,0)</f>
        <v/>
      </c>
    </row>
    <row r="6059" ht="15" customHeight="1" s="59">
      <c r="A6059" s="58" t="inlineStr">
        <is>
          <t>4003-FUSHP</t>
        </is>
      </c>
      <c r="B6059" s="58" t="inlineStr">
        <is>
          <t>Male</t>
        </is>
      </c>
      <c r="C6059" s="58" t="n">
        <v>0</v>
      </c>
      <c r="D6059" s="58" t="inlineStr">
        <is>
          <t>No</t>
        </is>
      </c>
      <c r="E6059" s="58" t="inlineStr">
        <is>
          <t>No</t>
        </is>
      </c>
      <c r="F6059" s="58" t="n">
        <v>19</v>
      </c>
      <c r="G6059" s="58" t="inlineStr">
        <is>
          <t>Yes</t>
        </is>
      </c>
      <c r="H6059" s="58" t="inlineStr">
        <is>
          <t>No</t>
        </is>
      </c>
      <c r="I6059" s="58" t="inlineStr">
        <is>
          <t>DSL</t>
        </is>
      </c>
      <c r="J6059" s="58" t="inlineStr">
        <is>
          <t>No</t>
        </is>
      </c>
      <c r="K6059" s="58" t="inlineStr">
        <is>
          <t>No</t>
        </is>
      </c>
      <c r="L6059" s="58" t="inlineStr">
        <is>
          <t>No</t>
        </is>
      </c>
      <c r="M6059" s="58" t="inlineStr">
        <is>
          <t>Yes</t>
        </is>
      </c>
      <c r="N6059" s="58" t="inlineStr">
        <is>
          <t>Yes</t>
        </is>
      </c>
      <c r="O6059" s="58" t="inlineStr">
        <is>
          <t>No</t>
        </is>
      </c>
      <c r="P6059" s="58" t="inlineStr">
        <is>
          <t>Month-to-month</t>
        </is>
      </c>
      <c r="Q6059" s="58" t="inlineStr">
        <is>
          <t>Yes</t>
        </is>
      </c>
      <c r="R6059" s="58" t="inlineStr">
        <is>
          <t>Credit card (automatic)</t>
        </is>
      </c>
      <c r="S6059" s="123" t="n">
        <v>61.55</v>
      </c>
      <c r="T6059" s="58" t="inlineStr">
        <is>
          <t>1093.2</t>
        </is>
      </c>
      <c r="U6059" s="58" t="inlineStr">
        <is>
          <t>No</t>
        </is>
      </c>
      <c r="V6059" s="123">
        <f>IFERROR(VALUE(TRIM(T6059)),S6059*F6059)</f>
        <v/>
      </c>
      <c r="W6059" s="58">
        <f>IF(F6059&lt;=12,"0-12 mo",IF(F6059&lt;=24,"13-24 mo",IF(F6059&lt;=48,"25-48 mo","49+ mo")))</f>
        <v/>
      </c>
      <c r="X6059" s="58">
        <f>IF(S6059&lt;=35.5,"Q1 Low",IF(S6059&lt;=70.35,"Q2 Mid-Low",IF(S6059&lt;=89.85,"Q3 Mid-High","Q4 High")))</f>
        <v/>
      </c>
      <c r="Y6059" s="58">
        <f>IF(U6059="Yes",1,0)</f>
        <v/>
      </c>
      <c r="Z6059" s="58">
        <f>IF(P6059="Month-to-month",1,0)+IF(M6059="No",1,0)+IF(J6059="No",1,0)+IF(I6059="Fiber optic",1,0)+IF(Q6059="Yes",1,0)</f>
        <v/>
      </c>
    </row>
    <row r="6060" ht="15" customHeight="1" s="59">
      <c r="A6060" s="58" t="inlineStr">
        <is>
          <t>0356-ERHVT</t>
        </is>
      </c>
      <c r="B6060" s="58" t="inlineStr">
        <is>
          <t>Male</t>
        </is>
      </c>
      <c r="C6060" s="58" t="n">
        <v>0</v>
      </c>
      <c r="D6060" s="58" t="inlineStr">
        <is>
          <t>Yes</t>
        </is>
      </c>
      <c r="E6060" s="58" t="inlineStr">
        <is>
          <t>No</t>
        </is>
      </c>
      <c r="F6060" s="58" t="n">
        <v>11</v>
      </c>
      <c r="G6060" s="58" t="inlineStr">
        <is>
          <t>Yes</t>
        </is>
      </c>
      <c r="H6060" s="58" t="inlineStr">
        <is>
          <t>No</t>
        </is>
      </c>
      <c r="I6060" s="58" t="inlineStr">
        <is>
          <t>DSL</t>
        </is>
      </c>
      <c r="J6060" s="58" t="inlineStr">
        <is>
          <t>No</t>
        </is>
      </c>
      <c r="K6060" s="58" t="inlineStr">
        <is>
          <t>No</t>
        </is>
      </c>
      <c r="L6060" s="58" t="inlineStr">
        <is>
          <t>No</t>
        </is>
      </c>
      <c r="M6060" s="58" t="inlineStr">
        <is>
          <t>No</t>
        </is>
      </c>
      <c r="N6060" s="58" t="inlineStr">
        <is>
          <t>No</t>
        </is>
      </c>
      <c r="O6060" s="58" t="inlineStr">
        <is>
          <t>No</t>
        </is>
      </c>
      <c r="P6060" s="58" t="inlineStr">
        <is>
          <t>Month-to-month</t>
        </is>
      </c>
      <c r="Q6060" s="58" t="inlineStr">
        <is>
          <t>Yes</t>
        </is>
      </c>
      <c r="R6060" s="58" t="inlineStr">
        <is>
          <t>Bank transfer (automatic)</t>
        </is>
      </c>
      <c r="S6060" s="123" t="n">
        <v>45.9</v>
      </c>
      <c r="T6060" s="58" t="inlineStr">
        <is>
          <t>521.9</t>
        </is>
      </c>
      <c r="U6060" s="58" t="inlineStr">
        <is>
          <t>No</t>
        </is>
      </c>
      <c r="V6060" s="123">
        <f>IFERROR(VALUE(TRIM(T6060)),S6060*F6060)</f>
        <v/>
      </c>
      <c r="W6060" s="58">
        <f>IF(F6060&lt;=12,"0-12 mo",IF(F6060&lt;=24,"13-24 mo",IF(F6060&lt;=48,"25-48 mo","49+ mo")))</f>
        <v/>
      </c>
      <c r="X6060" s="58">
        <f>IF(S6060&lt;=35.5,"Q1 Low",IF(S6060&lt;=70.35,"Q2 Mid-Low",IF(S6060&lt;=89.85,"Q3 Mid-High","Q4 High")))</f>
        <v/>
      </c>
      <c r="Y6060" s="58">
        <f>IF(U6060="Yes",1,0)</f>
        <v/>
      </c>
      <c r="Z6060" s="58">
        <f>IF(P6060="Month-to-month",1,0)+IF(M6060="No",1,0)+IF(J6060="No",1,0)+IF(I6060="Fiber optic",1,0)+IF(Q6060="Yes",1,0)</f>
        <v/>
      </c>
    </row>
    <row r="6061" ht="15" customHeight="1" s="59">
      <c r="A6061" s="58" t="inlineStr">
        <is>
          <t>7325-ENZFI</t>
        </is>
      </c>
      <c r="B6061" s="58" t="inlineStr">
        <is>
          <t>Female</t>
        </is>
      </c>
      <c r="C6061" s="58" t="n">
        <v>0</v>
      </c>
      <c r="D6061" s="58" t="inlineStr">
        <is>
          <t>No</t>
        </is>
      </c>
      <c r="E6061" s="58" t="inlineStr">
        <is>
          <t>No</t>
        </is>
      </c>
      <c r="F6061" s="58" t="n">
        <v>39</v>
      </c>
      <c r="G6061" s="58" t="inlineStr">
        <is>
          <t>No</t>
        </is>
      </c>
      <c r="H6061" s="58" t="inlineStr">
        <is>
          <t>No phone service</t>
        </is>
      </c>
      <c r="I6061" s="58" t="inlineStr">
        <is>
          <t>DSL</t>
        </is>
      </c>
      <c r="J6061" s="58" t="inlineStr">
        <is>
          <t>Yes</t>
        </is>
      </c>
      <c r="K6061" s="58" t="inlineStr">
        <is>
          <t>Yes</t>
        </is>
      </c>
      <c r="L6061" s="58" t="inlineStr">
        <is>
          <t>No</t>
        </is>
      </c>
      <c r="M6061" s="58" t="inlineStr">
        <is>
          <t>Yes</t>
        </is>
      </c>
      <c r="N6061" s="58" t="inlineStr">
        <is>
          <t>No</t>
        </is>
      </c>
      <c r="O6061" s="58" t="inlineStr">
        <is>
          <t>No</t>
        </is>
      </c>
      <c r="P6061" s="58" t="inlineStr">
        <is>
          <t>One year</t>
        </is>
      </c>
      <c r="Q6061" s="58" t="inlineStr">
        <is>
          <t>Yes</t>
        </is>
      </c>
      <c r="R6061" s="58" t="inlineStr">
        <is>
          <t>Bank transfer (automatic)</t>
        </is>
      </c>
      <c r="S6061" s="123" t="n">
        <v>40.3</v>
      </c>
      <c r="T6061" s="58" t="inlineStr">
        <is>
          <t>1630.4</t>
        </is>
      </c>
      <c r="U6061" s="58" t="inlineStr">
        <is>
          <t>No</t>
        </is>
      </c>
      <c r="V6061" s="123">
        <f>IFERROR(VALUE(TRIM(T6061)),S6061*F6061)</f>
        <v/>
      </c>
      <c r="W6061" s="58">
        <f>IF(F6061&lt;=12,"0-12 mo",IF(F6061&lt;=24,"13-24 mo",IF(F6061&lt;=48,"25-48 mo","49+ mo")))</f>
        <v/>
      </c>
      <c r="X6061" s="58">
        <f>IF(S6061&lt;=35.5,"Q1 Low",IF(S6061&lt;=70.35,"Q2 Mid-Low",IF(S6061&lt;=89.85,"Q3 Mid-High","Q4 High")))</f>
        <v/>
      </c>
      <c r="Y6061" s="58">
        <f>IF(U6061="Yes",1,0)</f>
        <v/>
      </c>
      <c r="Z6061" s="58">
        <f>IF(P6061="Month-to-month",1,0)+IF(M6061="No",1,0)+IF(J6061="No",1,0)+IF(I6061="Fiber optic",1,0)+IF(Q6061="Yes",1,0)</f>
        <v/>
      </c>
    </row>
    <row r="6062" ht="15" customHeight="1" s="59">
      <c r="A6062" s="58" t="inlineStr">
        <is>
          <t>4884-ZTHVF</t>
        </is>
      </c>
      <c r="B6062" s="58" t="inlineStr">
        <is>
          <t>Female</t>
        </is>
      </c>
      <c r="C6062" s="58" t="n">
        <v>1</v>
      </c>
      <c r="D6062" s="58" t="inlineStr">
        <is>
          <t>No</t>
        </is>
      </c>
      <c r="E6062" s="58" t="inlineStr">
        <is>
          <t>No</t>
        </is>
      </c>
      <c r="F6062" s="58" t="n">
        <v>8</v>
      </c>
      <c r="G6062" s="58" t="inlineStr">
        <is>
          <t>Yes</t>
        </is>
      </c>
      <c r="H6062" s="58" t="inlineStr">
        <is>
          <t>No</t>
        </is>
      </c>
      <c r="I6062" s="58" t="inlineStr">
        <is>
          <t>Fiber optic</t>
        </is>
      </c>
      <c r="J6062" s="58" t="inlineStr">
        <is>
          <t>No</t>
        </is>
      </c>
      <c r="K6062" s="58" t="inlineStr">
        <is>
          <t>Yes</t>
        </is>
      </c>
      <c r="L6062" s="58" t="inlineStr">
        <is>
          <t>No</t>
        </is>
      </c>
      <c r="M6062" s="58" t="inlineStr">
        <is>
          <t>No</t>
        </is>
      </c>
      <c r="N6062" s="58" t="inlineStr">
        <is>
          <t>Yes</t>
        </is>
      </c>
      <c r="O6062" s="58" t="inlineStr">
        <is>
          <t>No</t>
        </is>
      </c>
      <c r="P6062" s="58" t="inlineStr">
        <is>
          <t>Month-to-month</t>
        </is>
      </c>
      <c r="Q6062" s="58" t="inlineStr">
        <is>
          <t>Yes</t>
        </is>
      </c>
      <c r="R6062" s="58" t="inlineStr">
        <is>
          <t>Electronic check</t>
        </is>
      </c>
      <c r="S6062" s="123" t="n">
        <v>87.09999999999999</v>
      </c>
      <c r="T6062" s="58" t="inlineStr">
        <is>
          <t>713.6</t>
        </is>
      </c>
      <c r="U6062" s="58" t="inlineStr">
        <is>
          <t>No</t>
        </is>
      </c>
      <c r="V6062" s="123">
        <f>IFERROR(VALUE(TRIM(T6062)),S6062*F6062)</f>
        <v/>
      </c>
      <c r="W6062" s="58">
        <f>IF(F6062&lt;=12,"0-12 mo",IF(F6062&lt;=24,"13-24 mo",IF(F6062&lt;=48,"25-48 mo","49+ mo")))</f>
        <v/>
      </c>
      <c r="X6062" s="58">
        <f>IF(S6062&lt;=35.5,"Q1 Low",IF(S6062&lt;=70.35,"Q2 Mid-Low",IF(S6062&lt;=89.85,"Q3 Mid-High","Q4 High")))</f>
        <v/>
      </c>
      <c r="Y6062" s="58">
        <f>IF(U6062="Yes",1,0)</f>
        <v/>
      </c>
      <c r="Z6062" s="58">
        <f>IF(P6062="Month-to-month",1,0)+IF(M6062="No",1,0)+IF(J6062="No",1,0)+IF(I6062="Fiber optic",1,0)+IF(Q6062="Yes",1,0)</f>
        <v/>
      </c>
    </row>
    <row r="6063" ht="15" customHeight="1" s="59">
      <c r="A6063" s="58" t="inlineStr">
        <is>
          <t>3920-HIHMQ</t>
        </is>
      </c>
      <c r="B6063" s="58" t="inlineStr">
        <is>
          <t>Female</t>
        </is>
      </c>
      <c r="C6063" s="58" t="n">
        <v>0</v>
      </c>
      <c r="D6063" s="58" t="inlineStr">
        <is>
          <t>No</t>
        </is>
      </c>
      <c r="E6063" s="58" t="inlineStr">
        <is>
          <t>Yes</t>
        </is>
      </c>
      <c r="F6063" s="58" t="n">
        <v>26</v>
      </c>
      <c r="G6063" s="58" t="inlineStr">
        <is>
          <t>Yes</t>
        </is>
      </c>
      <c r="H6063" s="58" t="inlineStr">
        <is>
          <t>Yes</t>
        </is>
      </c>
      <c r="I6063" s="58" t="inlineStr">
        <is>
          <t>DSL</t>
        </is>
      </c>
      <c r="J6063" s="58" t="inlineStr">
        <is>
          <t>No</t>
        </is>
      </c>
      <c r="K6063" s="58" t="inlineStr">
        <is>
          <t>No</t>
        </is>
      </c>
      <c r="L6063" s="58" t="inlineStr">
        <is>
          <t>No</t>
        </is>
      </c>
      <c r="M6063" s="58" t="inlineStr">
        <is>
          <t>No</t>
        </is>
      </c>
      <c r="N6063" s="58" t="inlineStr">
        <is>
          <t>No</t>
        </is>
      </c>
      <c r="O6063" s="58" t="inlineStr">
        <is>
          <t>No</t>
        </is>
      </c>
      <c r="P6063" s="58" t="inlineStr">
        <is>
          <t>Month-to-month</t>
        </is>
      </c>
      <c r="Q6063" s="58" t="inlineStr">
        <is>
          <t>Yes</t>
        </is>
      </c>
      <c r="R6063" s="58" t="inlineStr">
        <is>
          <t>Mailed check</t>
        </is>
      </c>
      <c r="S6063" s="123" t="n">
        <v>49.5</v>
      </c>
      <c r="T6063" s="58" t="inlineStr">
        <is>
          <t>1265.65</t>
        </is>
      </c>
      <c r="U6063" s="58" t="inlineStr">
        <is>
          <t>No</t>
        </is>
      </c>
      <c r="V6063" s="123">
        <f>IFERROR(VALUE(TRIM(T6063)),S6063*F6063)</f>
        <v/>
      </c>
      <c r="W6063" s="58">
        <f>IF(F6063&lt;=12,"0-12 mo",IF(F6063&lt;=24,"13-24 mo",IF(F6063&lt;=48,"25-48 mo","49+ mo")))</f>
        <v/>
      </c>
      <c r="X6063" s="58">
        <f>IF(S6063&lt;=35.5,"Q1 Low",IF(S6063&lt;=70.35,"Q2 Mid-Low",IF(S6063&lt;=89.85,"Q3 Mid-High","Q4 High")))</f>
        <v/>
      </c>
      <c r="Y6063" s="58">
        <f>IF(U6063="Yes",1,0)</f>
        <v/>
      </c>
      <c r="Z6063" s="58">
        <f>IF(P6063="Month-to-month",1,0)+IF(M6063="No",1,0)+IF(J6063="No",1,0)+IF(I6063="Fiber optic",1,0)+IF(Q6063="Yes",1,0)</f>
        <v/>
      </c>
    </row>
    <row r="6064" ht="15" customHeight="1" s="59">
      <c r="A6064" s="58" t="inlineStr">
        <is>
          <t>3055-OYMSE</t>
        </is>
      </c>
      <c r="B6064" s="58" t="inlineStr">
        <is>
          <t>Female</t>
        </is>
      </c>
      <c r="C6064" s="58" t="n">
        <v>1</v>
      </c>
      <c r="D6064" s="58" t="inlineStr">
        <is>
          <t>No</t>
        </is>
      </c>
      <c r="E6064" s="58" t="inlineStr">
        <is>
          <t>No</t>
        </is>
      </c>
      <c r="F6064" s="58" t="n">
        <v>53</v>
      </c>
      <c r="G6064" s="58" t="inlineStr">
        <is>
          <t>Yes</t>
        </is>
      </c>
      <c r="H6064" s="58" t="inlineStr">
        <is>
          <t>No</t>
        </is>
      </c>
      <c r="I6064" s="58" t="inlineStr">
        <is>
          <t>Fiber optic</t>
        </is>
      </c>
      <c r="J6064" s="58" t="inlineStr">
        <is>
          <t>No</t>
        </is>
      </c>
      <c r="K6064" s="58" t="inlineStr">
        <is>
          <t>Yes</t>
        </is>
      </c>
      <c r="L6064" s="58" t="inlineStr">
        <is>
          <t>No</t>
        </is>
      </c>
      <c r="M6064" s="58" t="inlineStr">
        <is>
          <t>No</t>
        </is>
      </c>
      <c r="N6064" s="58" t="inlineStr">
        <is>
          <t>No</t>
        </is>
      </c>
      <c r="O6064" s="58" t="inlineStr">
        <is>
          <t>No</t>
        </is>
      </c>
      <c r="P6064" s="58" t="inlineStr">
        <is>
          <t>Month-to-month</t>
        </is>
      </c>
      <c r="Q6064" s="58" t="inlineStr">
        <is>
          <t>Yes</t>
        </is>
      </c>
      <c r="R6064" s="58" t="inlineStr">
        <is>
          <t>Credit card (automatic)</t>
        </is>
      </c>
      <c r="S6064" s="123" t="n">
        <v>73.8</v>
      </c>
      <c r="T6064" s="58" t="inlineStr">
        <is>
          <t>4003.85</t>
        </is>
      </c>
      <c r="U6064" s="58" t="inlineStr">
        <is>
          <t>No</t>
        </is>
      </c>
      <c r="V6064" s="123">
        <f>IFERROR(VALUE(TRIM(T6064)),S6064*F6064)</f>
        <v/>
      </c>
      <c r="W6064" s="58">
        <f>IF(F6064&lt;=12,"0-12 mo",IF(F6064&lt;=24,"13-24 mo",IF(F6064&lt;=48,"25-48 mo","49+ mo")))</f>
        <v/>
      </c>
      <c r="X6064" s="58">
        <f>IF(S6064&lt;=35.5,"Q1 Low",IF(S6064&lt;=70.35,"Q2 Mid-Low",IF(S6064&lt;=89.85,"Q3 Mid-High","Q4 High")))</f>
        <v/>
      </c>
      <c r="Y6064" s="58">
        <f>IF(U6064="Yes",1,0)</f>
        <v/>
      </c>
      <c r="Z6064" s="58">
        <f>IF(P6064="Month-to-month",1,0)+IF(M6064="No",1,0)+IF(J6064="No",1,0)+IF(I6064="Fiber optic",1,0)+IF(Q6064="Yes",1,0)</f>
        <v/>
      </c>
    </row>
    <row r="6065" ht="15" customHeight="1" s="59">
      <c r="A6065" s="58" t="inlineStr">
        <is>
          <t>0613-WUXUM</t>
        </is>
      </c>
      <c r="B6065" s="58" t="inlineStr">
        <is>
          <t>Female</t>
        </is>
      </c>
      <c r="C6065" s="58" t="n">
        <v>0</v>
      </c>
      <c r="D6065" s="58" t="inlineStr">
        <is>
          <t>Yes</t>
        </is>
      </c>
      <c r="E6065" s="58" t="inlineStr">
        <is>
          <t>Yes</t>
        </is>
      </c>
      <c r="F6065" s="58" t="n">
        <v>70</v>
      </c>
      <c r="G6065" s="58" t="inlineStr">
        <is>
          <t>Yes</t>
        </is>
      </c>
      <c r="H6065" s="58" t="inlineStr">
        <is>
          <t>No</t>
        </is>
      </c>
      <c r="I6065" s="58" t="inlineStr">
        <is>
          <t>No</t>
        </is>
      </c>
      <c r="J6065" s="58" t="inlineStr">
        <is>
          <t>No internet service</t>
        </is>
      </c>
      <c r="K6065" s="58" t="inlineStr">
        <is>
          <t>No internet service</t>
        </is>
      </c>
      <c r="L6065" s="58" t="inlineStr">
        <is>
          <t>No internet service</t>
        </is>
      </c>
      <c r="M6065" s="58" t="inlineStr">
        <is>
          <t>No internet service</t>
        </is>
      </c>
      <c r="N6065" s="58" t="inlineStr">
        <is>
          <t>No internet service</t>
        </is>
      </c>
      <c r="O6065" s="58" t="inlineStr">
        <is>
          <t>No internet service</t>
        </is>
      </c>
      <c r="P6065" s="58" t="inlineStr">
        <is>
          <t>Two year</t>
        </is>
      </c>
      <c r="Q6065" s="58" t="inlineStr">
        <is>
          <t>Yes</t>
        </is>
      </c>
      <c r="R6065" s="58" t="inlineStr">
        <is>
          <t>Mailed check</t>
        </is>
      </c>
      <c r="S6065" s="123" t="n">
        <v>19.2</v>
      </c>
      <c r="T6065" s="58" t="inlineStr">
        <is>
          <t>1401.4</t>
        </is>
      </c>
      <c r="U6065" s="58" t="inlineStr">
        <is>
          <t>No</t>
        </is>
      </c>
      <c r="V6065" s="123">
        <f>IFERROR(VALUE(TRIM(T6065)),S6065*F6065)</f>
        <v/>
      </c>
      <c r="W6065" s="58">
        <f>IF(F6065&lt;=12,"0-12 mo",IF(F6065&lt;=24,"13-24 mo",IF(F6065&lt;=48,"25-48 mo","49+ mo")))</f>
        <v/>
      </c>
      <c r="X6065" s="58">
        <f>IF(S6065&lt;=35.5,"Q1 Low",IF(S6065&lt;=70.35,"Q2 Mid-Low",IF(S6065&lt;=89.85,"Q3 Mid-High","Q4 High")))</f>
        <v/>
      </c>
      <c r="Y6065" s="58">
        <f>IF(U6065="Yes",1,0)</f>
        <v/>
      </c>
      <c r="Z6065" s="58">
        <f>IF(P6065="Month-to-month",1,0)+IF(M6065="No",1,0)+IF(J6065="No",1,0)+IF(I6065="Fiber optic",1,0)+IF(Q6065="Yes",1,0)</f>
        <v/>
      </c>
    </row>
    <row r="6066" ht="15" customHeight="1" s="59">
      <c r="A6066" s="58" t="inlineStr">
        <is>
          <t>7568-PODML</t>
        </is>
      </c>
      <c r="B6066" s="58" t="inlineStr">
        <is>
          <t>Male</t>
        </is>
      </c>
      <c r="C6066" s="58" t="n">
        <v>0</v>
      </c>
      <c r="D6066" s="58" t="inlineStr">
        <is>
          <t>No</t>
        </is>
      </c>
      <c r="E6066" s="58" t="inlineStr">
        <is>
          <t>No</t>
        </is>
      </c>
      <c r="F6066" s="58" t="n">
        <v>1</v>
      </c>
      <c r="G6066" s="58" t="inlineStr">
        <is>
          <t>No</t>
        </is>
      </c>
      <c r="H6066" s="58" t="inlineStr">
        <is>
          <t>No phone service</t>
        </is>
      </c>
      <c r="I6066" s="58" t="inlineStr">
        <is>
          <t>DSL</t>
        </is>
      </c>
      <c r="J6066" s="58" t="inlineStr">
        <is>
          <t>No</t>
        </is>
      </c>
      <c r="K6066" s="58" t="inlineStr">
        <is>
          <t>No</t>
        </is>
      </c>
      <c r="L6066" s="58" t="inlineStr">
        <is>
          <t>No</t>
        </is>
      </c>
      <c r="M6066" s="58" t="inlineStr">
        <is>
          <t>No</t>
        </is>
      </c>
      <c r="N6066" s="58" t="inlineStr">
        <is>
          <t>Yes</t>
        </is>
      </c>
      <c r="O6066" s="58" t="inlineStr">
        <is>
          <t>Yes</t>
        </is>
      </c>
      <c r="P6066" s="58" t="inlineStr">
        <is>
          <t>Month-to-month</t>
        </is>
      </c>
      <c r="Q6066" s="58" t="inlineStr">
        <is>
          <t>Yes</t>
        </is>
      </c>
      <c r="R6066" s="58" t="inlineStr">
        <is>
          <t>Mailed check</t>
        </is>
      </c>
      <c r="S6066" s="123" t="n">
        <v>45.3</v>
      </c>
      <c r="T6066" s="58" t="inlineStr">
        <is>
          <t>45.3</t>
        </is>
      </c>
      <c r="U6066" s="58" t="inlineStr">
        <is>
          <t>Yes</t>
        </is>
      </c>
      <c r="V6066" s="123">
        <f>IFERROR(VALUE(TRIM(T6066)),S6066*F6066)</f>
        <v/>
      </c>
      <c r="W6066" s="58">
        <f>IF(F6066&lt;=12,"0-12 mo",IF(F6066&lt;=24,"13-24 mo",IF(F6066&lt;=48,"25-48 mo","49+ mo")))</f>
        <v/>
      </c>
      <c r="X6066" s="58">
        <f>IF(S6066&lt;=35.5,"Q1 Low",IF(S6066&lt;=70.35,"Q2 Mid-Low",IF(S6066&lt;=89.85,"Q3 Mid-High","Q4 High")))</f>
        <v/>
      </c>
      <c r="Y6066" s="58">
        <f>IF(U6066="Yes",1,0)</f>
        <v/>
      </c>
      <c r="Z6066" s="58">
        <f>IF(P6066="Month-to-month",1,0)+IF(M6066="No",1,0)+IF(J6066="No",1,0)+IF(I6066="Fiber optic",1,0)+IF(Q6066="Yes",1,0)</f>
        <v/>
      </c>
    </row>
    <row r="6067" ht="15" customHeight="1" s="59">
      <c r="A6067" s="58" t="inlineStr">
        <is>
          <t>4458-KVRBJ</t>
        </is>
      </c>
      <c r="B6067" s="58" t="inlineStr">
        <is>
          <t>Male</t>
        </is>
      </c>
      <c r="C6067" s="58" t="n">
        <v>0</v>
      </c>
      <c r="D6067" s="58" t="inlineStr">
        <is>
          <t>No</t>
        </is>
      </c>
      <c r="E6067" s="58" t="inlineStr">
        <is>
          <t>No</t>
        </is>
      </c>
      <c r="F6067" s="58" t="n">
        <v>59</v>
      </c>
      <c r="G6067" s="58" t="inlineStr">
        <is>
          <t>Yes</t>
        </is>
      </c>
      <c r="H6067" s="58" t="inlineStr">
        <is>
          <t>Yes</t>
        </is>
      </c>
      <c r="I6067" s="58" t="inlineStr">
        <is>
          <t>No</t>
        </is>
      </c>
      <c r="J6067" s="58" t="inlineStr">
        <is>
          <t>No internet service</t>
        </is>
      </c>
      <c r="K6067" s="58" t="inlineStr">
        <is>
          <t>No internet service</t>
        </is>
      </c>
      <c r="L6067" s="58" t="inlineStr">
        <is>
          <t>No internet service</t>
        </is>
      </c>
      <c r="M6067" s="58" t="inlineStr">
        <is>
          <t>No internet service</t>
        </is>
      </c>
      <c r="N6067" s="58" t="inlineStr">
        <is>
          <t>No internet service</t>
        </is>
      </c>
      <c r="O6067" s="58" t="inlineStr">
        <is>
          <t>No internet service</t>
        </is>
      </c>
      <c r="P6067" s="58" t="inlineStr">
        <is>
          <t>Two year</t>
        </is>
      </c>
      <c r="Q6067" s="58" t="inlineStr">
        <is>
          <t>No</t>
        </is>
      </c>
      <c r="R6067" s="58" t="inlineStr">
        <is>
          <t>Mailed check</t>
        </is>
      </c>
      <c r="S6067" s="123" t="n">
        <v>25</v>
      </c>
      <c r="T6067" s="58" t="inlineStr">
        <is>
          <t>1510.5</t>
        </is>
      </c>
      <c r="U6067" s="58" t="inlineStr">
        <is>
          <t>No</t>
        </is>
      </c>
      <c r="V6067" s="123">
        <f>IFERROR(VALUE(TRIM(T6067)),S6067*F6067)</f>
        <v/>
      </c>
      <c r="W6067" s="58">
        <f>IF(F6067&lt;=12,"0-12 mo",IF(F6067&lt;=24,"13-24 mo",IF(F6067&lt;=48,"25-48 mo","49+ mo")))</f>
        <v/>
      </c>
      <c r="X6067" s="58">
        <f>IF(S6067&lt;=35.5,"Q1 Low",IF(S6067&lt;=70.35,"Q2 Mid-Low",IF(S6067&lt;=89.85,"Q3 Mid-High","Q4 High")))</f>
        <v/>
      </c>
      <c r="Y6067" s="58">
        <f>IF(U6067="Yes",1,0)</f>
        <v/>
      </c>
      <c r="Z6067" s="58">
        <f>IF(P6067="Month-to-month",1,0)+IF(M6067="No",1,0)+IF(J6067="No",1,0)+IF(I6067="Fiber optic",1,0)+IF(Q6067="Yes",1,0)</f>
        <v/>
      </c>
    </row>
    <row r="6068" ht="15" customHeight="1" s="59">
      <c r="A6068" s="58" t="inlineStr">
        <is>
          <t>5349-IECLD</t>
        </is>
      </c>
      <c r="B6068" s="58" t="inlineStr">
        <is>
          <t>Male</t>
        </is>
      </c>
      <c r="C6068" s="58" t="n">
        <v>0</v>
      </c>
      <c r="D6068" s="58" t="inlineStr">
        <is>
          <t>No</t>
        </is>
      </c>
      <c r="E6068" s="58" t="inlineStr">
        <is>
          <t>No</t>
        </is>
      </c>
      <c r="F6068" s="58" t="n">
        <v>2</v>
      </c>
      <c r="G6068" s="58" t="inlineStr">
        <is>
          <t>Yes</t>
        </is>
      </c>
      <c r="H6068" s="58" t="inlineStr">
        <is>
          <t>No</t>
        </is>
      </c>
      <c r="I6068" s="58" t="inlineStr">
        <is>
          <t>Fiber optic</t>
        </is>
      </c>
      <c r="J6068" s="58" t="inlineStr">
        <is>
          <t>No</t>
        </is>
      </c>
      <c r="K6068" s="58" t="inlineStr">
        <is>
          <t>No</t>
        </is>
      </c>
      <c r="L6068" s="58" t="inlineStr">
        <is>
          <t>Yes</t>
        </is>
      </c>
      <c r="M6068" s="58" t="inlineStr">
        <is>
          <t>No</t>
        </is>
      </c>
      <c r="N6068" s="58" t="inlineStr">
        <is>
          <t>Yes</t>
        </is>
      </c>
      <c r="O6068" s="58" t="inlineStr">
        <is>
          <t>Yes</t>
        </is>
      </c>
      <c r="P6068" s="58" t="inlineStr">
        <is>
          <t>Month-to-month</t>
        </is>
      </c>
      <c r="Q6068" s="58" t="inlineStr">
        <is>
          <t>No</t>
        </is>
      </c>
      <c r="R6068" s="58" t="inlineStr">
        <is>
          <t>Electronic check</t>
        </is>
      </c>
      <c r="S6068" s="123" t="n">
        <v>94.95</v>
      </c>
      <c r="T6068" s="58" t="inlineStr">
        <is>
          <t>178.1</t>
        </is>
      </c>
      <c r="U6068" s="58" t="inlineStr">
        <is>
          <t>Yes</t>
        </is>
      </c>
      <c r="V6068" s="123">
        <f>IFERROR(VALUE(TRIM(T6068)),S6068*F6068)</f>
        <v/>
      </c>
      <c r="W6068" s="58">
        <f>IF(F6068&lt;=12,"0-12 mo",IF(F6068&lt;=24,"13-24 mo",IF(F6068&lt;=48,"25-48 mo","49+ mo")))</f>
        <v/>
      </c>
      <c r="X6068" s="58">
        <f>IF(S6068&lt;=35.5,"Q1 Low",IF(S6068&lt;=70.35,"Q2 Mid-Low",IF(S6068&lt;=89.85,"Q3 Mid-High","Q4 High")))</f>
        <v/>
      </c>
      <c r="Y6068" s="58">
        <f>IF(U6068="Yes",1,0)</f>
        <v/>
      </c>
      <c r="Z6068" s="58">
        <f>IF(P6068="Month-to-month",1,0)+IF(M6068="No",1,0)+IF(J6068="No",1,0)+IF(I6068="Fiber optic",1,0)+IF(Q6068="Yes",1,0)</f>
        <v/>
      </c>
    </row>
    <row r="6069" ht="15" customHeight="1" s="59">
      <c r="A6069" s="58" t="inlineStr">
        <is>
          <t>1397-XKKWR</t>
        </is>
      </c>
      <c r="B6069" s="58" t="inlineStr">
        <is>
          <t>Male</t>
        </is>
      </c>
      <c r="C6069" s="58" t="n">
        <v>0</v>
      </c>
      <c r="D6069" s="58" t="inlineStr">
        <is>
          <t>No</t>
        </is>
      </c>
      <c r="E6069" s="58" t="inlineStr">
        <is>
          <t>No</t>
        </is>
      </c>
      <c r="F6069" s="58" t="n">
        <v>7</v>
      </c>
      <c r="G6069" s="58" t="inlineStr">
        <is>
          <t>No</t>
        </is>
      </c>
      <c r="H6069" s="58" t="inlineStr">
        <is>
          <t>No phone service</t>
        </is>
      </c>
      <c r="I6069" s="58" t="inlineStr">
        <is>
          <t>DSL</t>
        </is>
      </c>
      <c r="J6069" s="58" t="inlineStr">
        <is>
          <t>Yes</t>
        </is>
      </c>
      <c r="K6069" s="58" t="inlineStr">
        <is>
          <t>No</t>
        </is>
      </c>
      <c r="L6069" s="58" t="inlineStr">
        <is>
          <t>Yes</t>
        </is>
      </c>
      <c r="M6069" s="58" t="inlineStr">
        <is>
          <t>No</t>
        </is>
      </c>
      <c r="N6069" s="58" t="inlineStr">
        <is>
          <t>No</t>
        </is>
      </c>
      <c r="O6069" s="58" t="inlineStr">
        <is>
          <t>No</t>
        </is>
      </c>
      <c r="P6069" s="58" t="inlineStr">
        <is>
          <t>One year</t>
        </is>
      </c>
      <c r="Q6069" s="58" t="inlineStr">
        <is>
          <t>No</t>
        </is>
      </c>
      <c r="R6069" s="58" t="inlineStr">
        <is>
          <t>Mailed check</t>
        </is>
      </c>
      <c r="S6069" s="123" t="n">
        <v>35.3</v>
      </c>
      <c r="T6069" s="58" t="inlineStr">
        <is>
          <t>264.8</t>
        </is>
      </c>
      <c r="U6069" s="58" t="inlineStr">
        <is>
          <t>No</t>
        </is>
      </c>
      <c r="V6069" s="123">
        <f>IFERROR(VALUE(TRIM(T6069)),S6069*F6069)</f>
        <v/>
      </c>
      <c r="W6069" s="58">
        <f>IF(F6069&lt;=12,"0-12 mo",IF(F6069&lt;=24,"13-24 mo",IF(F6069&lt;=48,"25-48 mo","49+ mo")))</f>
        <v/>
      </c>
      <c r="X6069" s="58">
        <f>IF(S6069&lt;=35.5,"Q1 Low",IF(S6069&lt;=70.35,"Q2 Mid-Low",IF(S6069&lt;=89.85,"Q3 Mid-High","Q4 High")))</f>
        <v/>
      </c>
      <c r="Y6069" s="58">
        <f>IF(U6069="Yes",1,0)</f>
        <v/>
      </c>
      <c r="Z6069" s="58">
        <f>IF(P6069="Month-to-month",1,0)+IF(M6069="No",1,0)+IF(J6069="No",1,0)+IF(I6069="Fiber optic",1,0)+IF(Q6069="Yes",1,0)</f>
        <v/>
      </c>
    </row>
    <row r="6070" ht="15" customHeight="1" s="59">
      <c r="A6070" s="58" t="inlineStr">
        <is>
          <t>3945-GFWQL</t>
        </is>
      </c>
      <c r="B6070" s="58" t="inlineStr">
        <is>
          <t>Female</t>
        </is>
      </c>
      <c r="C6070" s="58" t="n">
        <v>0</v>
      </c>
      <c r="D6070" s="58" t="inlineStr">
        <is>
          <t>No</t>
        </is>
      </c>
      <c r="E6070" s="58" t="inlineStr">
        <is>
          <t>Yes</t>
        </is>
      </c>
      <c r="F6070" s="58" t="n">
        <v>12</v>
      </c>
      <c r="G6070" s="58" t="inlineStr">
        <is>
          <t>Yes</t>
        </is>
      </c>
      <c r="H6070" s="58" t="inlineStr">
        <is>
          <t>No</t>
        </is>
      </c>
      <c r="I6070" s="58" t="inlineStr">
        <is>
          <t>DSL</t>
        </is>
      </c>
      <c r="J6070" s="58" t="inlineStr">
        <is>
          <t>No</t>
        </is>
      </c>
      <c r="K6070" s="58" t="inlineStr">
        <is>
          <t>No</t>
        </is>
      </c>
      <c r="L6070" s="58" t="inlineStr">
        <is>
          <t>No</t>
        </is>
      </c>
      <c r="M6070" s="58" t="inlineStr">
        <is>
          <t>No</t>
        </is>
      </c>
      <c r="N6070" s="58" t="inlineStr">
        <is>
          <t>No</t>
        </is>
      </c>
      <c r="O6070" s="58" t="inlineStr">
        <is>
          <t>No</t>
        </is>
      </c>
      <c r="P6070" s="58" t="inlineStr">
        <is>
          <t>Month-to-month</t>
        </is>
      </c>
      <c r="Q6070" s="58" t="inlineStr">
        <is>
          <t>Yes</t>
        </is>
      </c>
      <c r="R6070" s="58" t="inlineStr">
        <is>
          <t>Electronic check</t>
        </is>
      </c>
      <c r="S6070" s="123" t="n">
        <v>44.55</v>
      </c>
      <c r="T6070" s="58" t="inlineStr">
        <is>
          <t>480.6</t>
        </is>
      </c>
      <c r="U6070" s="58" t="inlineStr">
        <is>
          <t>Yes</t>
        </is>
      </c>
      <c r="V6070" s="123">
        <f>IFERROR(VALUE(TRIM(T6070)),S6070*F6070)</f>
        <v/>
      </c>
      <c r="W6070" s="58">
        <f>IF(F6070&lt;=12,"0-12 mo",IF(F6070&lt;=24,"13-24 mo",IF(F6070&lt;=48,"25-48 mo","49+ mo")))</f>
        <v/>
      </c>
      <c r="X6070" s="58">
        <f>IF(S6070&lt;=35.5,"Q1 Low",IF(S6070&lt;=70.35,"Q2 Mid-Low",IF(S6070&lt;=89.85,"Q3 Mid-High","Q4 High")))</f>
        <v/>
      </c>
      <c r="Y6070" s="58">
        <f>IF(U6070="Yes",1,0)</f>
        <v/>
      </c>
      <c r="Z6070" s="58">
        <f>IF(P6070="Month-to-month",1,0)+IF(M6070="No",1,0)+IF(J6070="No",1,0)+IF(I6070="Fiber optic",1,0)+IF(Q6070="Yes",1,0)</f>
        <v/>
      </c>
    </row>
    <row r="6071" ht="15" customHeight="1" s="59">
      <c r="A6071" s="58" t="inlineStr">
        <is>
          <t>8097-OMULG</t>
        </is>
      </c>
      <c r="B6071" s="58" t="inlineStr">
        <is>
          <t>Male</t>
        </is>
      </c>
      <c r="C6071" s="58" t="n">
        <v>0</v>
      </c>
      <c r="D6071" s="58" t="inlineStr">
        <is>
          <t>Yes</t>
        </is>
      </c>
      <c r="E6071" s="58" t="inlineStr">
        <is>
          <t>Yes</t>
        </is>
      </c>
      <c r="F6071" s="58" t="n">
        <v>59</v>
      </c>
      <c r="G6071" s="58" t="inlineStr">
        <is>
          <t>Yes</t>
        </is>
      </c>
      <c r="H6071" s="58" t="inlineStr">
        <is>
          <t>No</t>
        </is>
      </c>
      <c r="I6071" s="58" t="inlineStr">
        <is>
          <t>DSL</t>
        </is>
      </c>
      <c r="J6071" s="58" t="inlineStr">
        <is>
          <t>No</t>
        </is>
      </c>
      <c r="K6071" s="58" t="inlineStr">
        <is>
          <t>Yes</t>
        </is>
      </c>
      <c r="L6071" s="58" t="inlineStr">
        <is>
          <t>Yes</t>
        </is>
      </c>
      <c r="M6071" s="58" t="inlineStr">
        <is>
          <t>Yes</t>
        </is>
      </c>
      <c r="N6071" s="58" t="inlineStr">
        <is>
          <t>Yes</t>
        </is>
      </c>
      <c r="O6071" s="58" t="inlineStr">
        <is>
          <t>Yes</t>
        </is>
      </c>
      <c r="P6071" s="58" t="inlineStr">
        <is>
          <t>One year</t>
        </is>
      </c>
      <c r="Q6071" s="58" t="inlineStr">
        <is>
          <t>No</t>
        </is>
      </c>
      <c r="R6071" s="58" t="inlineStr">
        <is>
          <t>Credit card (automatic)</t>
        </is>
      </c>
      <c r="S6071" s="123" t="n">
        <v>76.75</v>
      </c>
      <c r="T6071" s="58" t="inlineStr">
        <is>
          <t>4541.9</t>
        </is>
      </c>
      <c r="U6071" s="58" t="inlineStr">
        <is>
          <t>No</t>
        </is>
      </c>
      <c r="V6071" s="123">
        <f>IFERROR(VALUE(TRIM(T6071)),S6071*F6071)</f>
        <v/>
      </c>
      <c r="W6071" s="58">
        <f>IF(F6071&lt;=12,"0-12 mo",IF(F6071&lt;=24,"13-24 mo",IF(F6071&lt;=48,"25-48 mo","49+ mo")))</f>
        <v/>
      </c>
      <c r="X6071" s="58">
        <f>IF(S6071&lt;=35.5,"Q1 Low",IF(S6071&lt;=70.35,"Q2 Mid-Low",IF(S6071&lt;=89.85,"Q3 Mid-High","Q4 High")))</f>
        <v/>
      </c>
      <c r="Y6071" s="58">
        <f>IF(U6071="Yes",1,0)</f>
        <v/>
      </c>
      <c r="Z6071" s="58">
        <f>IF(P6071="Month-to-month",1,0)+IF(M6071="No",1,0)+IF(J6071="No",1,0)+IF(I6071="Fiber optic",1,0)+IF(Q6071="Yes",1,0)</f>
        <v/>
      </c>
    </row>
    <row r="6072" ht="15" customHeight="1" s="59">
      <c r="A6072" s="58" t="inlineStr">
        <is>
          <t>6013-BHCAW</t>
        </is>
      </c>
      <c r="B6072" s="58" t="inlineStr">
        <is>
          <t>Male</t>
        </is>
      </c>
      <c r="C6072" s="58" t="n">
        <v>0</v>
      </c>
      <c r="D6072" s="58" t="inlineStr">
        <is>
          <t>Yes</t>
        </is>
      </c>
      <c r="E6072" s="58" t="inlineStr">
        <is>
          <t>Yes</t>
        </is>
      </c>
      <c r="F6072" s="58" t="n">
        <v>61</v>
      </c>
      <c r="G6072" s="58" t="inlineStr">
        <is>
          <t>Yes</t>
        </is>
      </c>
      <c r="H6072" s="58" t="inlineStr">
        <is>
          <t>Yes</t>
        </is>
      </c>
      <c r="I6072" s="58" t="inlineStr">
        <is>
          <t>DSL</t>
        </is>
      </c>
      <c r="J6072" s="58" t="inlineStr">
        <is>
          <t>No</t>
        </is>
      </c>
      <c r="K6072" s="58" t="inlineStr">
        <is>
          <t>No</t>
        </is>
      </c>
      <c r="L6072" s="58" t="inlineStr">
        <is>
          <t>Yes</t>
        </is>
      </c>
      <c r="M6072" s="58" t="inlineStr">
        <is>
          <t>Yes</t>
        </is>
      </c>
      <c r="N6072" s="58" t="inlineStr">
        <is>
          <t>Yes</t>
        </is>
      </c>
      <c r="O6072" s="58" t="inlineStr">
        <is>
          <t>Yes</t>
        </is>
      </c>
      <c r="P6072" s="58" t="inlineStr">
        <is>
          <t>Two year</t>
        </is>
      </c>
      <c r="Q6072" s="58" t="inlineStr">
        <is>
          <t>Yes</t>
        </is>
      </c>
      <c r="R6072" s="58" t="inlineStr">
        <is>
          <t>Bank transfer (automatic)</t>
        </is>
      </c>
      <c r="S6072" s="123" t="n">
        <v>81</v>
      </c>
      <c r="T6072" s="58" t="inlineStr">
        <is>
          <t>4976.15</t>
        </is>
      </c>
      <c r="U6072" s="58" t="inlineStr">
        <is>
          <t>No</t>
        </is>
      </c>
      <c r="V6072" s="123">
        <f>IFERROR(VALUE(TRIM(T6072)),S6072*F6072)</f>
        <v/>
      </c>
      <c r="W6072" s="58">
        <f>IF(F6072&lt;=12,"0-12 mo",IF(F6072&lt;=24,"13-24 mo",IF(F6072&lt;=48,"25-48 mo","49+ mo")))</f>
        <v/>
      </c>
      <c r="X6072" s="58">
        <f>IF(S6072&lt;=35.5,"Q1 Low",IF(S6072&lt;=70.35,"Q2 Mid-Low",IF(S6072&lt;=89.85,"Q3 Mid-High","Q4 High")))</f>
        <v/>
      </c>
      <c r="Y6072" s="58">
        <f>IF(U6072="Yes",1,0)</f>
        <v/>
      </c>
      <c r="Z6072" s="58">
        <f>IF(P6072="Month-to-month",1,0)+IF(M6072="No",1,0)+IF(J6072="No",1,0)+IF(I6072="Fiber optic",1,0)+IF(Q6072="Yes",1,0)</f>
        <v/>
      </c>
    </row>
    <row r="6073" ht="15" customHeight="1" s="59">
      <c r="A6073" s="58" t="inlineStr">
        <is>
          <t>0401-WDBXM</t>
        </is>
      </c>
      <c r="B6073" s="58" t="inlineStr">
        <is>
          <t>Male</t>
        </is>
      </c>
      <c r="C6073" s="58" t="n">
        <v>0</v>
      </c>
      <c r="D6073" s="58" t="inlineStr">
        <is>
          <t>Yes</t>
        </is>
      </c>
      <c r="E6073" s="58" t="inlineStr">
        <is>
          <t>Yes</t>
        </is>
      </c>
      <c r="F6073" s="58" t="n">
        <v>72</v>
      </c>
      <c r="G6073" s="58" t="inlineStr">
        <is>
          <t>Yes</t>
        </is>
      </c>
      <c r="H6073" s="58" t="inlineStr">
        <is>
          <t>Yes</t>
        </is>
      </c>
      <c r="I6073" s="58" t="inlineStr">
        <is>
          <t>Fiber optic</t>
        </is>
      </c>
      <c r="J6073" s="58" t="inlineStr">
        <is>
          <t>Yes</t>
        </is>
      </c>
      <c r="K6073" s="58" t="inlineStr">
        <is>
          <t>No</t>
        </is>
      </c>
      <c r="L6073" s="58" t="inlineStr">
        <is>
          <t>Yes</t>
        </is>
      </c>
      <c r="M6073" s="58" t="inlineStr">
        <is>
          <t>No</t>
        </is>
      </c>
      <c r="N6073" s="58" t="inlineStr">
        <is>
          <t>Yes</t>
        </is>
      </c>
      <c r="O6073" s="58" t="inlineStr">
        <is>
          <t>Yes</t>
        </is>
      </c>
      <c r="P6073" s="58" t="inlineStr">
        <is>
          <t>Two year</t>
        </is>
      </c>
      <c r="Q6073" s="58" t="inlineStr">
        <is>
          <t>Yes</t>
        </is>
      </c>
      <c r="R6073" s="58" t="inlineStr">
        <is>
          <t>Bank transfer (automatic)</t>
        </is>
      </c>
      <c r="S6073" s="123" t="n">
        <v>105.55</v>
      </c>
      <c r="T6073" s="58" t="inlineStr">
        <is>
          <t>7542.25</t>
        </is>
      </c>
      <c r="U6073" s="58" t="inlineStr">
        <is>
          <t>No</t>
        </is>
      </c>
      <c r="V6073" s="123">
        <f>IFERROR(VALUE(TRIM(T6073)),S6073*F6073)</f>
        <v/>
      </c>
      <c r="W6073" s="58">
        <f>IF(F6073&lt;=12,"0-12 mo",IF(F6073&lt;=24,"13-24 mo",IF(F6073&lt;=48,"25-48 mo","49+ mo")))</f>
        <v/>
      </c>
      <c r="X6073" s="58">
        <f>IF(S6073&lt;=35.5,"Q1 Low",IF(S6073&lt;=70.35,"Q2 Mid-Low",IF(S6073&lt;=89.85,"Q3 Mid-High","Q4 High")))</f>
        <v/>
      </c>
      <c r="Y6073" s="58">
        <f>IF(U6073="Yes",1,0)</f>
        <v/>
      </c>
      <c r="Z6073" s="58">
        <f>IF(P6073="Month-to-month",1,0)+IF(M6073="No",1,0)+IF(J6073="No",1,0)+IF(I6073="Fiber optic",1,0)+IF(Q6073="Yes",1,0)</f>
        <v/>
      </c>
    </row>
    <row r="6074" ht="15" customHeight="1" s="59">
      <c r="A6074" s="58" t="inlineStr">
        <is>
          <t>3387-PLKUI</t>
        </is>
      </c>
      <c r="B6074" s="58" t="inlineStr">
        <is>
          <t>Female</t>
        </is>
      </c>
      <c r="C6074" s="58" t="n">
        <v>0</v>
      </c>
      <c r="D6074" s="58" t="inlineStr">
        <is>
          <t>Yes</t>
        </is>
      </c>
      <c r="E6074" s="58" t="inlineStr">
        <is>
          <t>Yes</t>
        </is>
      </c>
      <c r="F6074" s="58" t="n">
        <v>13</v>
      </c>
      <c r="G6074" s="58" t="inlineStr">
        <is>
          <t>Yes</t>
        </is>
      </c>
      <c r="H6074" s="58" t="inlineStr">
        <is>
          <t>No</t>
        </is>
      </c>
      <c r="I6074" s="58" t="inlineStr">
        <is>
          <t>No</t>
        </is>
      </c>
      <c r="J6074" s="58" t="inlineStr">
        <is>
          <t>No internet service</t>
        </is>
      </c>
      <c r="K6074" s="58" t="inlineStr">
        <is>
          <t>No internet service</t>
        </is>
      </c>
      <c r="L6074" s="58" t="inlineStr">
        <is>
          <t>No internet service</t>
        </is>
      </c>
      <c r="M6074" s="58" t="inlineStr">
        <is>
          <t>No internet service</t>
        </is>
      </c>
      <c r="N6074" s="58" t="inlineStr">
        <is>
          <t>No internet service</t>
        </is>
      </c>
      <c r="O6074" s="58" t="inlineStr">
        <is>
          <t>No internet service</t>
        </is>
      </c>
      <c r="P6074" s="58" t="inlineStr">
        <is>
          <t>Month-to-month</t>
        </is>
      </c>
      <c r="Q6074" s="58" t="inlineStr">
        <is>
          <t>No</t>
        </is>
      </c>
      <c r="R6074" s="58" t="inlineStr">
        <is>
          <t>Mailed check</t>
        </is>
      </c>
      <c r="S6074" s="123" t="n">
        <v>18.8</v>
      </c>
      <c r="T6074" s="58" t="inlineStr">
        <is>
          <t>251.25</t>
        </is>
      </c>
      <c r="U6074" s="58" t="inlineStr">
        <is>
          <t>No</t>
        </is>
      </c>
      <c r="V6074" s="123">
        <f>IFERROR(VALUE(TRIM(T6074)),S6074*F6074)</f>
        <v/>
      </c>
      <c r="W6074" s="58">
        <f>IF(F6074&lt;=12,"0-12 mo",IF(F6074&lt;=24,"13-24 mo",IF(F6074&lt;=48,"25-48 mo","49+ mo")))</f>
        <v/>
      </c>
      <c r="X6074" s="58">
        <f>IF(S6074&lt;=35.5,"Q1 Low",IF(S6074&lt;=70.35,"Q2 Mid-Low",IF(S6074&lt;=89.85,"Q3 Mid-High","Q4 High")))</f>
        <v/>
      </c>
      <c r="Y6074" s="58">
        <f>IF(U6074="Yes",1,0)</f>
        <v/>
      </c>
      <c r="Z6074" s="58">
        <f>IF(P6074="Month-to-month",1,0)+IF(M6074="No",1,0)+IF(J6074="No",1,0)+IF(I6074="Fiber optic",1,0)+IF(Q6074="Yes",1,0)</f>
        <v/>
      </c>
    </row>
    <row r="6075" ht="15" customHeight="1" s="59">
      <c r="A6075" s="58" t="inlineStr">
        <is>
          <t>6096-EGVTU</t>
        </is>
      </c>
      <c r="B6075" s="58" t="inlineStr">
        <is>
          <t>Female</t>
        </is>
      </c>
      <c r="C6075" s="58" t="n">
        <v>0</v>
      </c>
      <c r="D6075" s="58" t="inlineStr">
        <is>
          <t>Yes</t>
        </is>
      </c>
      <c r="E6075" s="58" t="inlineStr">
        <is>
          <t>Yes</t>
        </is>
      </c>
      <c r="F6075" s="58" t="n">
        <v>64</v>
      </c>
      <c r="G6075" s="58" t="inlineStr">
        <is>
          <t>Yes</t>
        </is>
      </c>
      <c r="H6075" s="58" t="inlineStr">
        <is>
          <t>Yes</t>
        </is>
      </c>
      <c r="I6075" s="58" t="inlineStr">
        <is>
          <t>No</t>
        </is>
      </c>
      <c r="J6075" s="58" t="inlineStr">
        <is>
          <t>No internet service</t>
        </is>
      </c>
      <c r="K6075" s="58" t="inlineStr">
        <is>
          <t>No internet service</t>
        </is>
      </c>
      <c r="L6075" s="58" t="inlineStr">
        <is>
          <t>No internet service</t>
        </is>
      </c>
      <c r="M6075" s="58" t="inlineStr">
        <is>
          <t>No internet service</t>
        </is>
      </c>
      <c r="N6075" s="58" t="inlineStr">
        <is>
          <t>No internet service</t>
        </is>
      </c>
      <c r="O6075" s="58" t="inlineStr">
        <is>
          <t>No internet service</t>
        </is>
      </c>
      <c r="P6075" s="58" t="inlineStr">
        <is>
          <t>One year</t>
        </is>
      </c>
      <c r="Q6075" s="58" t="inlineStr">
        <is>
          <t>No</t>
        </is>
      </c>
      <c r="R6075" s="58" t="inlineStr">
        <is>
          <t>Mailed check</t>
        </is>
      </c>
      <c r="S6075" s="123" t="n">
        <v>24.9</v>
      </c>
      <c r="T6075" s="58" t="inlineStr">
        <is>
          <t>1595.5</t>
        </is>
      </c>
      <c r="U6075" s="58" t="inlineStr">
        <is>
          <t>No</t>
        </is>
      </c>
      <c r="V6075" s="123">
        <f>IFERROR(VALUE(TRIM(T6075)),S6075*F6075)</f>
        <v/>
      </c>
      <c r="W6075" s="58">
        <f>IF(F6075&lt;=12,"0-12 mo",IF(F6075&lt;=24,"13-24 mo",IF(F6075&lt;=48,"25-48 mo","49+ mo")))</f>
        <v/>
      </c>
      <c r="X6075" s="58">
        <f>IF(S6075&lt;=35.5,"Q1 Low",IF(S6075&lt;=70.35,"Q2 Mid-Low",IF(S6075&lt;=89.85,"Q3 Mid-High","Q4 High")))</f>
        <v/>
      </c>
      <c r="Y6075" s="58">
        <f>IF(U6075="Yes",1,0)</f>
        <v/>
      </c>
      <c r="Z6075" s="58">
        <f>IF(P6075="Month-to-month",1,0)+IF(M6075="No",1,0)+IF(J6075="No",1,0)+IF(I6075="Fiber optic",1,0)+IF(Q6075="Yes",1,0)</f>
        <v/>
      </c>
    </row>
    <row r="6076" ht="15" customHeight="1" s="59">
      <c r="A6076" s="58" t="inlineStr">
        <is>
          <t>3797-VTIDR</t>
        </is>
      </c>
      <c r="B6076" s="58" t="inlineStr">
        <is>
          <t>Male</t>
        </is>
      </c>
      <c r="C6076" s="58" t="n">
        <v>0</v>
      </c>
      <c r="D6076" s="58" t="inlineStr">
        <is>
          <t>Yes</t>
        </is>
      </c>
      <c r="E6076" s="58" t="inlineStr">
        <is>
          <t>No</t>
        </is>
      </c>
      <c r="F6076" s="58" t="n">
        <v>1</v>
      </c>
      <c r="G6076" s="58" t="inlineStr">
        <is>
          <t>No</t>
        </is>
      </c>
      <c r="H6076" s="58" t="inlineStr">
        <is>
          <t>No phone service</t>
        </is>
      </c>
      <c r="I6076" s="58" t="inlineStr">
        <is>
          <t>DSL</t>
        </is>
      </c>
      <c r="J6076" s="58" t="inlineStr">
        <is>
          <t>No</t>
        </is>
      </c>
      <c r="K6076" s="58" t="inlineStr">
        <is>
          <t>No</t>
        </is>
      </c>
      <c r="L6076" s="58" t="inlineStr">
        <is>
          <t>No</t>
        </is>
      </c>
      <c r="M6076" s="58" t="inlineStr">
        <is>
          <t>No</t>
        </is>
      </c>
      <c r="N6076" s="58" t="inlineStr">
        <is>
          <t>No</t>
        </is>
      </c>
      <c r="O6076" s="58" t="inlineStr">
        <is>
          <t>No</t>
        </is>
      </c>
      <c r="P6076" s="58" t="inlineStr">
        <is>
          <t>Month-to-month</t>
        </is>
      </c>
      <c r="Q6076" s="58" t="inlineStr">
        <is>
          <t>Yes</t>
        </is>
      </c>
      <c r="R6076" s="58" t="inlineStr">
        <is>
          <t>Electronic check</t>
        </is>
      </c>
      <c r="S6076" s="123" t="n">
        <v>23.45</v>
      </c>
      <c r="T6076" s="58" t="inlineStr">
        <is>
          <t>23.45</t>
        </is>
      </c>
      <c r="U6076" s="58" t="inlineStr">
        <is>
          <t>Yes</t>
        </is>
      </c>
      <c r="V6076" s="123">
        <f>IFERROR(VALUE(TRIM(T6076)),S6076*F6076)</f>
        <v/>
      </c>
      <c r="W6076" s="58">
        <f>IF(F6076&lt;=12,"0-12 mo",IF(F6076&lt;=24,"13-24 mo",IF(F6076&lt;=48,"25-48 mo","49+ mo")))</f>
        <v/>
      </c>
      <c r="X6076" s="58">
        <f>IF(S6076&lt;=35.5,"Q1 Low",IF(S6076&lt;=70.35,"Q2 Mid-Low",IF(S6076&lt;=89.85,"Q3 Mid-High","Q4 High")))</f>
        <v/>
      </c>
      <c r="Y6076" s="58">
        <f>IF(U6076="Yes",1,0)</f>
        <v/>
      </c>
      <c r="Z6076" s="58">
        <f>IF(P6076="Month-to-month",1,0)+IF(M6076="No",1,0)+IF(J6076="No",1,0)+IF(I6076="Fiber optic",1,0)+IF(Q6076="Yes",1,0)</f>
        <v/>
      </c>
    </row>
    <row r="6077" ht="15" customHeight="1" s="59">
      <c r="A6077" s="58" t="inlineStr">
        <is>
          <t>5081-NWSUP</t>
        </is>
      </c>
      <c r="B6077" s="58" t="inlineStr">
        <is>
          <t>Female</t>
        </is>
      </c>
      <c r="C6077" s="58" t="n">
        <v>0</v>
      </c>
      <c r="D6077" s="58" t="inlineStr">
        <is>
          <t>No</t>
        </is>
      </c>
      <c r="E6077" s="58" t="inlineStr">
        <is>
          <t>No</t>
        </is>
      </c>
      <c r="F6077" s="58" t="n">
        <v>10</v>
      </c>
      <c r="G6077" s="58" t="inlineStr">
        <is>
          <t>Yes</t>
        </is>
      </c>
      <c r="H6077" s="58" t="inlineStr">
        <is>
          <t>No</t>
        </is>
      </c>
      <c r="I6077" s="58" t="inlineStr">
        <is>
          <t>DSL</t>
        </is>
      </c>
      <c r="J6077" s="58" t="inlineStr">
        <is>
          <t>No</t>
        </is>
      </c>
      <c r="K6077" s="58" t="inlineStr">
        <is>
          <t>Yes</t>
        </is>
      </c>
      <c r="L6077" s="58" t="inlineStr">
        <is>
          <t>No</t>
        </is>
      </c>
      <c r="M6077" s="58" t="inlineStr">
        <is>
          <t>Yes</t>
        </is>
      </c>
      <c r="N6077" s="58" t="inlineStr">
        <is>
          <t>No</t>
        </is>
      </c>
      <c r="O6077" s="58" t="inlineStr">
        <is>
          <t>Yes</t>
        </is>
      </c>
      <c r="P6077" s="58" t="inlineStr">
        <is>
          <t>One year</t>
        </is>
      </c>
      <c r="Q6077" s="58" t="inlineStr">
        <is>
          <t>No</t>
        </is>
      </c>
      <c r="R6077" s="58" t="inlineStr">
        <is>
          <t>Mailed check</t>
        </is>
      </c>
      <c r="S6077" s="123" t="n">
        <v>64.90000000000001</v>
      </c>
      <c r="T6077" s="58" t="inlineStr">
        <is>
          <t>685.55</t>
        </is>
      </c>
      <c r="U6077" s="58" t="inlineStr">
        <is>
          <t>No</t>
        </is>
      </c>
      <c r="V6077" s="123">
        <f>IFERROR(VALUE(TRIM(T6077)),S6077*F6077)</f>
        <v/>
      </c>
      <c r="W6077" s="58">
        <f>IF(F6077&lt;=12,"0-12 mo",IF(F6077&lt;=24,"13-24 mo",IF(F6077&lt;=48,"25-48 mo","49+ mo")))</f>
        <v/>
      </c>
      <c r="X6077" s="58">
        <f>IF(S6077&lt;=35.5,"Q1 Low",IF(S6077&lt;=70.35,"Q2 Mid-Low",IF(S6077&lt;=89.85,"Q3 Mid-High","Q4 High")))</f>
        <v/>
      </c>
      <c r="Y6077" s="58">
        <f>IF(U6077="Yes",1,0)</f>
        <v/>
      </c>
      <c r="Z6077" s="58">
        <f>IF(P6077="Month-to-month",1,0)+IF(M6077="No",1,0)+IF(J6077="No",1,0)+IF(I6077="Fiber optic",1,0)+IF(Q6077="Yes",1,0)</f>
        <v/>
      </c>
    </row>
    <row r="6078" ht="15" customHeight="1" s="59">
      <c r="A6078" s="58" t="inlineStr">
        <is>
          <t>2580-ATZSQ</t>
        </is>
      </c>
      <c r="B6078" s="58" t="inlineStr">
        <is>
          <t>Female</t>
        </is>
      </c>
      <c r="C6078" s="58" t="n">
        <v>0</v>
      </c>
      <c r="D6078" s="58" t="inlineStr">
        <is>
          <t>Yes</t>
        </is>
      </c>
      <c r="E6078" s="58" t="inlineStr">
        <is>
          <t>Yes</t>
        </is>
      </c>
      <c r="F6078" s="58" t="n">
        <v>65</v>
      </c>
      <c r="G6078" s="58" t="inlineStr">
        <is>
          <t>Yes</t>
        </is>
      </c>
      <c r="H6078" s="58" t="inlineStr">
        <is>
          <t>No</t>
        </is>
      </c>
      <c r="I6078" s="58" t="inlineStr">
        <is>
          <t>DSL</t>
        </is>
      </c>
      <c r="J6078" s="58" t="inlineStr">
        <is>
          <t>Yes</t>
        </is>
      </c>
      <c r="K6078" s="58" t="inlineStr">
        <is>
          <t>Yes</t>
        </is>
      </c>
      <c r="L6078" s="58" t="inlineStr">
        <is>
          <t>Yes</t>
        </is>
      </c>
      <c r="M6078" s="58" t="inlineStr">
        <is>
          <t>No</t>
        </is>
      </c>
      <c r="N6078" s="58" t="inlineStr">
        <is>
          <t>No</t>
        </is>
      </c>
      <c r="O6078" s="58" t="inlineStr">
        <is>
          <t>No</t>
        </is>
      </c>
      <c r="P6078" s="58" t="inlineStr">
        <is>
          <t>One year</t>
        </is>
      </c>
      <c r="Q6078" s="58" t="inlineStr">
        <is>
          <t>No</t>
        </is>
      </c>
      <c r="R6078" s="58" t="inlineStr">
        <is>
          <t>Bank transfer (automatic)</t>
        </is>
      </c>
      <c r="S6078" s="123" t="n">
        <v>61.35</v>
      </c>
      <c r="T6078" s="58" t="inlineStr">
        <is>
          <t>3874.1</t>
        </is>
      </c>
      <c r="U6078" s="58" t="inlineStr">
        <is>
          <t>No</t>
        </is>
      </c>
      <c r="V6078" s="123">
        <f>IFERROR(VALUE(TRIM(T6078)),S6078*F6078)</f>
        <v/>
      </c>
      <c r="W6078" s="58">
        <f>IF(F6078&lt;=12,"0-12 mo",IF(F6078&lt;=24,"13-24 mo",IF(F6078&lt;=48,"25-48 mo","49+ mo")))</f>
        <v/>
      </c>
      <c r="X6078" s="58">
        <f>IF(S6078&lt;=35.5,"Q1 Low",IF(S6078&lt;=70.35,"Q2 Mid-Low",IF(S6078&lt;=89.85,"Q3 Mid-High","Q4 High")))</f>
        <v/>
      </c>
      <c r="Y6078" s="58">
        <f>IF(U6078="Yes",1,0)</f>
        <v/>
      </c>
      <c r="Z6078" s="58">
        <f>IF(P6078="Month-to-month",1,0)+IF(M6078="No",1,0)+IF(J6078="No",1,0)+IF(I6078="Fiber optic",1,0)+IF(Q6078="Yes",1,0)</f>
        <v/>
      </c>
    </row>
    <row r="6079" ht="15" customHeight="1" s="59">
      <c r="A6079" s="58" t="inlineStr">
        <is>
          <t>8085-MSNLK</t>
        </is>
      </c>
      <c r="B6079" s="58" t="inlineStr">
        <is>
          <t>Female</t>
        </is>
      </c>
      <c r="C6079" s="58" t="n">
        <v>0</v>
      </c>
      <c r="D6079" s="58" t="inlineStr">
        <is>
          <t>Yes</t>
        </is>
      </c>
      <c r="E6079" s="58" t="inlineStr">
        <is>
          <t>No</t>
        </is>
      </c>
      <c r="F6079" s="58" t="n">
        <v>62</v>
      </c>
      <c r="G6079" s="58" t="inlineStr">
        <is>
          <t>Yes</t>
        </is>
      </c>
      <c r="H6079" s="58" t="inlineStr">
        <is>
          <t>Yes</t>
        </is>
      </c>
      <c r="I6079" s="58" t="inlineStr">
        <is>
          <t>Fiber optic</t>
        </is>
      </c>
      <c r="J6079" s="58" t="inlineStr">
        <is>
          <t>Yes</t>
        </is>
      </c>
      <c r="K6079" s="58" t="inlineStr">
        <is>
          <t>Yes</t>
        </is>
      </c>
      <c r="L6079" s="58" t="inlineStr">
        <is>
          <t>Yes</t>
        </is>
      </c>
      <c r="M6079" s="58" t="inlineStr">
        <is>
          <t>Yes</t>
        </is>
      </c>
      <c r="N6079" s="58" t="inlineStr">
        <is>
          <t>Yes</t>
        </is>
      </c>
      <c r="O6079" s="58" t="inlineStr">
        <is>
          <t>Yes</t>
        </is>
      </c>
      <c r="P6079" s="58" t="inlineStr">
        <is>
          <t>Two year</t>
        </is>
      </c>
      <c r="Q6079" s="58" t="inlineStr">
        <is>
          <t>No</t>
        </is>
      </c>
      <c r="R6079" s="58" t="inlineStr">
        <is>
          <t>Mailed check</t>
        </is>
      </c>
      <c r="S6079" s="123" t="n">
        <v>113.95</v>
      </c>
      <c r="T6079" s="58" t="inlineStr">
        <is>
          <t>6891.4</t>
        </is>
      </c>
      <c r="U6079" s="58" t="inlineStr">
        <is>
          <t>No</t>
        </is>
      </c>
      <c r="V6079" s="123">
        <f>IFERROR(VALUE(TRIM(T6079)),S6079*F6079)</f>
        <v/>
      </c>
      <c r="W6079" s="58">
        <f>IF(F6079&lt;=12,"0-12 mo",IF(F6079&lt;=24,"13-24 mo",IF(F6079&lt;=48,"25-48 mo","49+ mo")))</f>
        <v/>
      </c>
      <c r="X6079" s="58">
        <f>IF(S6079&lt;=35.5,"Q1 Low",IF(S6079&lt;=70.35,"Q2 Mid-Low",IF(S6079&lt;=89.85,"Q3 Mid-High","Q4 High")))</f>
        <v/>
      </c>
      <c r="Y6079" s="58">
        <f>IF(U6079="Yes",1,0)</f>
        <v/>
      </c>
      <c r="Z6079" s="58">
        <f>IF(P6079="Month-to-month",1,0)+IF(M6079="No",1,0)+IF(J6079="No",1,0)+IF(I6079="Fiber optic",1,0)+IF(Q6079="Yes",1,0)</f>
        <v/>
      </c>
    </row>
    <row r="6080" ht="15" customHeight="1" s="59">
      <c r="A6080" s="58" t="inlineStr">
        <is>
          <t>9691-HKOVS</t>
        </is>
      </c>
      <c r="B6080" s="58" t="inlineStr">
        <is>
          <t>Female</t>
        </is>
      </c>
      <c r="C6080" s="58" t="n">
        <v>0</v>
      </c>
      <c r="D6080" s="58" t="inlineStr">
        <is>
          <t>Yes</t>
        </is>
      </c>
      <c r="E6080" s="58" t="inlineStr">
        <is>
          <t>No</t>
        </is>
      </c>
      <c r="F6080" s="58" t="n">
        <v>55</v>
      </c>
      <c r="G6080" s="58" t="inlineStr">
        <is>
          <t>Yes</t>
        </is>
      </c>
      <c r="H6080" s="58" t="inlineStr">
        <is>
          <t>Yes</t>
        </is>
      </c>
      <c r="I6080" s="58" t="inlineStr">
        <is>
          <t>DSL</t>
        </is>
      </c>
      <c r="J6080" s="58" t="inlineStr">
        <is>
          <t>Yes</t>
        </is>
      </c>
      <c r="K6080" s="58" t="inlineStr">
        <is>
          <t>Yes</t>
        </is>
      </c>
      <c r="L6080" s="58" t="inlineStr">
        <is>
          <t>Yes</t>
        </is>
      </c>
      <c r="M6080" s="58" t="inlineStr">
        <is>
          <t>Yes</t>
        </is>
      </c>
      <c r="N6080" s="58" t="inlineStr">
        <is>
          <t>Yes</t>
        </is>
      </c>
      <c r="O6080" s="58" t="inlineStr">
        <is>
          <t>Yes</t>
        </is>
      </c>
      <c r="P6080" s="58" t="inlineStr">
        <is>
          <t>One year</t>
        </is>
      </c>
      <c r="Q6080" s="58" t="inlineStr">
        <is>
          <t>Yes</t>
        </is>
      </c>
      <c r="R6080" s="58" t="inlineStr">
        <is>
          <t>Electronic check</t>
        </is>
      </c>
      <c r="S6080" s="123" t="n">
        <v>90.15000000000001</v>
      </c>
      <c r="T6080" s="58" t="inlineStr">
        <is>
          <t>4916.95</t>
        </is>
      </c>
      <c r="U6080" s="58" t="inlineStr">
        <is>
          <t>No</t>
        </is>
      </c>
      <c r="V6080" s="123">
        <f>IFERROR(VALUE(TRIM(T6080)),S6080*F6080)</f>
        <v/>
      </c>
      <c r="W6080" s="58">
        <f>IF(F6080&lt;=12,"0-12 mo",IF(F6080&lt;=24,"13-24 mo",IF(F6080&lt;=48,"25-48 mo","49+ mo")))</f>
        <v/>
      </c>
      <c r="X6080" s="58">
        <f>IF(S6080&lt;=35.5,"Q1 Low",IF(S6080&lt;=70.35,"Q2 Mid-Low",IF(S6080&lt;=89.85,"Q3 Mid-High","Q4 High")))</f>
        <v/>
      </c>
      <c r="Y6080" s="58">
        <f>IF(U6080="Yes",1,0)</f>
        <v/>
      </c>
      <c r="Z6080" s="58">
        <f>IF(P6080="Month-to-month",1,0)+IF(M6080="No",1,0)+IF(J6080="No",1,0)+IF(I6080="Fiber optic",1,0)+IF(Q6080="Yes",1,0)</f>
        <v/>
      </c>
    </row>
    <row r="6081" ht="15" customHeight="1" s="59">
      <c r="A6081" s="58" t="inlineStr">
        <is>
          <t>9881-VCZEP</t>
        </is>
      </c>
      <c r="B6081" s="58" t="inlineStr">
        <is>
          <t>Female</t>
        </is>
      </c>
      <c r="C6081" s="58" t="n">
        <v>0</v>
      </c>
      <c r="D6081" s="58" t="inlineStr">
        <is>
          <t>Yes</t>
        </is>
      </c>
      <c r="E6081" s="58" t="inlineStr">
        <is>
          <t>No</t>
        </is>
      </c>
      <c r="F6081" s="58" t="n">
        <v>25</v>
      </c>
      <c r="G6081" s="58" t="inlineStr">
        <is>
          <t>Yes</t>
        </is>
      </c>
      <c r="H6081" s="58" t="inlineStr">
        <is>
          <t>Yes</t>
        </is>
      </c>
      <c r="I6081" s="58" t="inlineStr">
        <is>
          <t>DSL</t>
        </is>
      </c>
      <c r="J6081" s="58" t="inlineStr">
        <is>
          <t>No</t>
        </is>
      </c>
      <c r="K6081" s="58" t="inlineStr">
        <is>
          <t>Yes</t>
        </is>
      </c>
      <c r="L6081" s="58" t="inlineStr">
        <is>
          <t>No</t>
        </is>
      </c>
      <c r="M6081" s="58" t="inlineStr">
        <is>
          <t>No</t>
        </is>
      </c>
      <c r="N6081" s="58" t="inlineStr">
        <is>
          <t>No</t>
        </is>
      </c>
      <c r="O6081" s="58" t="inlineStr">
        <is>
          <t>No</t>
        </is>
      </c>
      <c r="P6081" s="58" t="inlineStr">
        <is>
          <t>Month-to-month</t>
        </is>
      </c>
      <c r="Q6081" s="58" t="inlineStr">
        <is>
          <t>No</t>
        </is>
      </c>
      <c r="R6081" s="58" t="inlineStr">
        <is>
          <t>Electronic check</t>
        </is>
      </c>
      <c r="S6081" s="123" t="n">
        <v>54.1</v>
      </c>
      <c r="T6081" s="58" t="inlineStr">
        <is>
          <t>1373</t>
        </is>
      </c>
      <c r="U6081" s="58" t="inlineStr">
        <is>
          <t>No</t>
        </is>
      </c>
      <c r="V6081" s="123">
        <f>IFERROR(VALUE(TRIM(T6081)),S6081*F6081)</f>
        <v/>
      </c>
      <c r="W6081" s="58">
        <f>IF(F6081&lt;=12,"0-12 mo",IF(F6081&lt;=24,"13-24 mo",IF(F6081&lt;=48,"25-48 mo","49+ mo")))</f>
        <v/>
      </c>
      <c r="X6081" s="58">
        <f>IF(S6081&lt;=35.5,"Q1 Low",IF(S6081&lt;=70.35,"Q2 Mid-Low",IF(S6081&lt;=89.85,"Q3 Mid-High","Q4 High")))</f>
        <v/>
      </c>
      <c r="Y6081" s="58">
        <f>IF(U6081="Yes",1,0)</f>
        <v/>
      </c>
      <c r="Z6081" s="58">
        <f>IF(P6081="Month-to-month",1,0)+IF(M6081="No",1,0)+IF(J6081="No",1,0)+IF(I6081="Fiber optic",1,0)+IF(Q6081="Yes",1,0)</f>
        <v/>
      </c>
    </row>
    <row r="6082" ht="15" customHeight="1" s="59">
      <c r="A6082" s="58" t="inlineStr">
        <is>
          <t>9526-BIHHD</t>
        </is>
      </c>
      <c r="B6082" s="58" t="inlineStr">
        <is>
          <t>Male</t>
        </is>
      </c>
      <c r="C6082" s="58" t="n">
        <v>0</v>
      </c>
      <c r="D6082" s="58" t="inlineStr">
        <is>
          <t>No</t>
        </is>
      </c>
      <c r="E6082" s="58" t="inlineStr">
        <is>
          <t>No</t>
        </is>
      </c>
      <c r="F6082" s="58" t="n">
        <v>1</v>
      </c>
      <c r="G6082" s="58" t="inlineStr">
        <is>
          <t>No</t>
        </is>
      </c>
      <c r="H6082" s="58" t="inlineStr">
        <is>
          <t>No phone service</t>
        </is>
      </c>
      <c r="I6082" s="58" t="inlineStr">
        <is>
          <t>DSL</t>
        </is>
      </c>
      <c r="J6082" s="58" t="inlineStr">
        <is>
          <t>Yes</t>
        </is>
      </c>
      <c r="K6082" s="58" t="inlineStr">
        <is>
          <t>No</t>
        </is>
      </c>
      <c r="L6082" s="58" t="inlineStr">
        <is>
          <t>No</t>
        </is>
      </c>
      <c r="M6082" s="58" t="inlineStr">
        <is>
          <t>No</t>
        </is>
      </c>
      <c r="N6082" s="58" t="inlineStr">
        <is>
          <t>No</t>
        </is>
      </c>
      <c r="O6082" s="58" t="inlineStr">
        <is>
          <t>No</t>
        </is>
      </c>
      <c r="P6082" s="58" t="inlineStr">
        <is>
          <t>Month-to-month</t>
        </is>
      </c>
      <c r="Q6082" s="58" t="inlineStr">
        <is>
          <t>No</t>
        </is>
      </c>
      <c r="R6082" s="58" t="inlineStr">
        <is>
          <t>Mailed check</t>
        </is>
      </c>
      <c r="S6082" s="123" t="n">
        <v>29.7</v>
      </c>
      <c r="T6082" s="58" t="inlineStr">
        <is>
          <t>29.7</t>
        </is>
      </c>
      <c r="U6082" s="58" t="inlineStr">
        <is>
          <t>Yes</t>
        </is>
      </c>
      <c r="V6082" s="123">
        <f>IFERROR(VALUE(TRIM(T6082)),S6082*F6082)</f>
        <v/>
      </c>
      <c r="W6082" s="58">
        <f>IF(F6082&lt;=12,"0-12 mo",IF(F6082&lt;=24,"13-24 mo",IF(F6082&lt;=48,"25-48 mo","49+ mo")))</f>
        <v/>
      </c>
      <c r="X6082" s="58">
        <f>IF(S6082&lt;=35.5,"Q1 Low",IF(S6082&lt;=70.35,"Q2 Mid-Low",IF(S6082&lt;=89.85,"Q3 Mid-High","Q4 High")))</f>
        <v/>
      </c>
      <c r="Y6082" s="58">
        <f>IF(U6082="Yes",1,0)</f>
        <v/>
      </c>
      <c r="Z6082" s="58">
        <f>IF(P6082="Month-to-month",1,0)+IF(M6082="No",1,0)+IF(J6082="No",1,0)+IF(I6082="Fiber optic",1,0)+IF(Q6082="Yes",1,0)</f>
        <v/>
      </c>
    </row>
    <row r="6083" ht="15" customHeight="1" s="59">
      <c r="A6083" s="58" t="inlineStr">
        <is>
          <t>8757-TFHHJ</t>
        </is>
      </c>
      <c r="B6083" s="58" t="inlineStr">
        <is>
          <t>Male</t>
        </is>
      </c>
      <c r="C6083" s="58" t="n">
        <v>0</v>
      </c>
      <c r="D6083" s="58" t="inlineStr">
        <is>
          <t>No</t>
        </is>
      </c>
      <c r="E6083" s="58" t="inlineStr">
        <is>
          <t>No</t>
        </is>
      </c>
      <c r="F6083" s="58" t="n">
        <v>1</v>
      </c>
      <c r="G6083" s="58" t="inlineStr">
        <is>
          <t>Yes</t>
        </is>
      </c>
      <c r="H6083" s="58" t="inlineStr">
        <is>
          <t>No</t>
        </is>
      </c>
      <c r="I6083" s="58" t="inlineStr">
        <is>
          <t>DSL</t>
        </is>
      </c>
      <c r="J6083" s="58" t="inlineStr">
        <is>
          <t>Yes</t>
        </is>
      </c>
      <c r="K6083" s="58" t="inlineStr">
        <is>
          <t>No</t>
        </is>
      </c>
      <c r="L6083" s="58" t="inlineStr">
        <is>
          <t>No</t>
        </is>
      </c>
      <c r="M6083" s="58" t="inlineStr">
        <is>
          <t>No</t>
        </is>
      </c>
      <c r="N6083" s="58" t="inlineStr">
        <is>
          <t>No</t>
        </is>
      </c>
      <c r="O6083" s="58" t="inlineStr">
        <is>
          <t>No</t>
        </is>
      </c>
      <c r="P6083" s="58" t="inlineStr">
        <is>
          <t>Month-to-month</t>
        </is>
      </c>
      <c r="Q6083" s="58" t="inlineStr">
        <is>
          <t>Yes</t>
        </is>
      </c>
      <c r="R6083" s="58" t="inlineStr">
        <is>
          <t>Credit card (automatic)</t>
        </is>
      </c>
      <c r="S6083" s="123" t="n">
        <v>49.8</v>
      </c>
      <c r="T6083" s="58" t="inlineStr">
        <is>
          <t>49.8</t>
        </is>
      </c>
      <c r="U6083" s="58" t="inlineStr">
        <is>
          <t>No</t>
        </is>
      </c>
      <c r="V6083" s="123">
        <f>IFERROR(VALUE(TRIM(T6083)),S6083*F6083)</f>
        <v/>
      </c>
      <c r="W6083" s="58">
        <f>IF(F6083&lt;=12,"0-12 mo",IF(F6083&lt;=24,"13-24 mo",IF(F6083&lt;=48,"25-48 mo","49+ mo")))</f>
        <v/>
      </c>
      <c r="X6083" s="58">
        <f>IF(S6083&lt;=35.5,"Q1 Low",IF(S6083&lt;=70.35,"Q2 Mid-Low",IF(S6083&lt;=89.85,"Q3 Mid-High","Q4 High")))</f>
        <v/>
      </c>
      <c r="Y6083" s="58">
        <f>IF(U6083="Yes",1,0)</f>
        <v/>
      </c>
      <c r="Z6083" s="58">
        <f>IF(P6083="Month-to-month",1,0)+IF(M6083="No",1,0)+IF(J6083="No",1,0)+IF(I6083="Fiber optic",1,0)+IF(Q6083="Yes",1,0)</f>
        <v/>
      </c>
    </row>
    <row r="6084" ht="15" customHeight="1" s="59">
      <c r="A6084" s="58" t="inlineStr">
        <is>
          <t>4523-WXCEF</t>
        </is>
      </c>
      <c r="B6084" s="58" t="inlineStr">
        <is>
          <t>Female</t>
        </is>
      </c>
      <c r="C6084" s="58" t="n">
        <v>0</v>
      </c>
      <c r="D6084" s="58" t="inlineStr">
        <is>
          <t>Yes</t>
        </is>
      </c>
      <c r="E6084" s="58" t="inlineStr">
        <is>
          <t>No</t>
        </is>
      </c>
      <c r="F6084" s="58" t="n">
        <v>59</v>
      </c>
      <c r="G6084" s="58" t="inlineStr">
        <is>
          <t>Yes</t>
        </is>
      </c>
      <c r="H6084" s="58" t="inlineStr">
        <is>
          <t>Yes</t>
        </is>
      </c>
      <c r="I6084" s="58" t="inlineStr">
        <is>
          <t>Fiber optic</t>
        </is>
      </c>
      <c r="J6084" s="58" t="inlineStr">
        <is>
          <t>No</t>
        </is>
      </c>
      <c r="K6084" s="58" t="inlineStr">
        <is>
          <t>Yes</t>
        </is>
      </c>
      <c r="L6084" s="58" t="inlineStr">
        <is>
          <t>No</t>
        </is>
      </c>
      <c r="M6084" s="58" t="inlineStr">
        <is>
          <t>No</t>
        </is>
      </c>
      <c r="N6084" s="58" t="inlineStr">
        <is>
          <t>Yes</t>
        </is>
      </c>
      <c r="O6084" s="58" t="inlineStr">
        <is>
          <t>Yes</t>
        </is>
      </c>
      <c r="P6084" s="58" t="inlineStr">
        <is>
          <t>Month-to-month</t>
        </is>
      </c>
      <c r="Q6084" s="58" t="inlineStr">
        <is>
          <t>No</t>
        </is>
      </c>
      <c r="R6084" s="58" t="inlineStr">
        <is>
          <t>Electronic check</t>
        </is>
      </c>
      <c r="S6084" s="123" t="n">
        <v>101.1</v>
      </c>
      <c r="T6084" s="58" t="inlineStr">
        <is>
          <t>6039.9</t>
        </is>
      </c>
      <c r="U6084" s="58" t="inlineStr">
        <is>
          <t>Yes</t>
        </is>
      </c>
      <c r="V6084" s="123">
        <f>IFERROR(VALUE(TRIM(T6084)),S6084*F6084)</f>
        <v/>
      </c>
      <c r="W6084" s="58">
        <f>IF(F6084&lt;=12,"0-12 mo",IF(F6084&lt;=24,"13-24 mo",IF(F6084&lt;=48,"25-48 mo","49+ mo")))</f>
        <v/>
      </c>
      <c r="X6084" s="58">
        <f>IF(S6084&lt;=35.5,"Q1 Low",IF(S6084&lt;=70.35,"Q2 Mid-Low",IF(S6084&lt;=89.85,"Q3 Mid-High","Q4 High")))</f>
        <v/>
      </c>
      <c r="Y6084" s="58">
        <f>IF(U6084="Yes",1,0)</f>
        <v/>
      </c>
      <c r="Z6084" s="58">
        <f>IF(P6084="Month-to-month",1,0)+IF(M6084="No",1,0)+IF(J6084="No",1,0)+IF(I6084="Fiber optic",1,0)+IF(Q6084="Yes",1,0)</f>
        <v/>
      </c>
    </row>
    <row r="6085" ht="15" customHeight="1" s="59">
      <c r="A6085" s="58" t="inlineStr">
        <is>
          <t>1468-DEFNC</t>
        </is>
      </c>
      <c r="B6085" s="58" t="inlineStr">
        <is>
          <t>Male</t>
        </is>
      </c>
      <c r="C6085" s="58" t="n">
        <v>1</v>
      </c>
      <c r="D6085" s="58" t="inlineStr">
        <is>
          <t>Yes</t>
        </is>
      </c>
      <c r="E6085" s="58" t="inlineStr">
        <is>
          <t>Yes</t>
        </is>
      </c>
      <c r="F6085" s="58" t="n">
        <v>64</v>
      </c>
      <c r="G6085" s="58" t="inlineStr">
        <is>
          <t>Yes</t>
        </is>
      </c>
      <c r="H6085" s="58" t="inlineStr">
        <is>
          <t>Yes</t>
        </is>
      </c>
      <c r="I6085" s="58" t="inlineStr">
        <is>
          <t>No</t>
        </is>
      </c>
      <c r="J6085" s="58" t="inlineStr">
        <is>
          <t>No internet service</t>
        </is>
      </c>
      <c r="K6085" s="58" t="inlineStr">
        <is>
          <t>No internet service</t>
        </is>
      </c>
      <c r="L6085" s="58" t="inlineStr">
        <is>
          <t>No internet service</t>
        </is>
      </c>
      <c r="M6085" s="58" t="inlineStr">
        <is>
          <t>No internet service</t>
        </is>
      </c>
      <c r="N6085" s="58" t="inlineStr">
        <is>
          <t>No internet service</t>
        </is>
      </c>
      <c r="O6085" s="58" t="inlineStr">
        <is>
          <t>No internet service</t>
        </is>
      </c>
      <c r="P6085" s="58" t="inlineStr">
        <is>
          <t>Two year</t>
        </is>
      </c>
      <c r="Q6085" s="58" t="inlineStr">
        <is>
          <t>Yes</t>
        </is>
      </c>
      <c r="R6085" s="58" t="inlineStr">
        <is>
          <t>Bank transfer (automatic)</t>
        </is>
      </c>
      <c r="S6085" s="123" t="n">
        <v>24.4</v>
      </c>
      <c r="T6085" s="58" t="inlineStr">
        <is>
          <t>1548.65</t>
        </is>
      </c>
      <c r="U6085" s="58" t="inlineStr">
        <is>
          <t>No</t>
        </is>
      </c>
      <c r="V6085" s="123">
        <f>IFERROR(VALUE(TRIM(T6085)),S6085*F6085)</f>
        <v/>
      </c>
      <c r="W6085" s="58">
        <f>IF(F6085&lt;=12,"0-12 mo",IF(F6085&lt;=24,"13-24 mo",IF(F6085&lt;=48,"25-48 mo","49+ mo")))</f>
        <v/>
      </c>
      <c r="X6085" s="58">
        <f>IF(S6085&lt;=35.5,"Q1 Low",IF(S6085&lt;=70.35,"Q2 Mid-Low",IF(S6085&lt;=89.85,"Q3 Mid-High","Q4 High")))</f>
        <v/>
      </c>
      <c r="Y6085" s="58">
        <f>IF(U6085="Yes",1,0)</f>
        <v/>
      </c>
      <c r="Z6085" s="58">
        <f>IF(P6085="Month-to-month",1,0)+IF(M6085="No",1,0)+IF(J6085="No",1,0)+IF(I6085="Fiber optic",1,0)+IF(Q6085="Yes",1,0)</f>
        <v/>
      </c>
    </row>
    <row r="6086" ht="15" customHeight="1" s="59">
      <c r="A6086" s="58" t="inlineStr">
        <is>
          <t>5119-KEPFY</t>
        </is>
      </c>
      <c r="B6086" s="58" t="inlineStr">
        <is>
          <t>Male</t>
        </is>
      </c>
      <c r="C6086" s="58" t="n">
        <v>0</v>
      </c>
      <c r="D6086" s="58" t="inlineStr">
        <is>
          <t>Yes</t>
        </is>
      </c>
      <c r="E6086" s="58" t="inlineStr">
        <is>
          <t>No</t>
        </is>
      </c>
      <c r="F6086" s="58" t="n">
        <v>36</v>
      </c>
      <c r="G6086" s="58" t="inlineStr">
        <is>
          <t>Yes</t>
        </is>
      </c>
      <c r="H6086" s="58" t="inlineStr">
        <is>
          <t>Yes</t>
        </is>
      </c>
      <c r="I6086" s="58" t="inlineStr">
        <is>
          <t>Fiber optic</t>
        </is>
      </c>
      <c r="J6086" s="58" t="inlineStr">
        <is>
          <t>No</t>
        </is>
      </c>
      <c r="K6086" s="58" t="inlineStr">
        <is>
          <t>No</t>
        </is>
      </c>
      <c r="L6086" s="58" t="inlineStr">
        <is>
          <t>No</t>
        </is>
      </c>
      <c r="M6086" s="58" t="inlineStr">
        <is>
          <t>No</t>
        </is>
      </c>
      <c r="N6086" s="58" t="inlineStr">
        <is>
          <t>Yes</t>
        </is>
      </c>
      <c r="O6086" s="58" t="inlineStr">
        <is>
          <t>Yes</t>
        </is>
      </c>
      <c r="P6086" s="58" t="inlineStr">
        <is>
          <t>Month-to-month</t>
        </is>
      </c>
      <c r="Q6086" s="58" t="inlineStr">
        <is>
          <t>Yes</t>
        </is>
      </c>
      <c r="R6086" s="58" t="inlineStr">
        <is>
          <t>Bank transfer (automatic)</t>
        </is>
      </c>
      <c r="S6086" s="123" t="n">
        <v>95</v>
      </c>
      <c r="T6086" s="58" t="inlineStr">
        <is>
          <t>3440.25</t>
        </is>
      </c>
      <c r="U6086" s="58" t="inlineStr">
        <is>
          <t>No</t>
        </is>
      </c>
      <c r="V6086" s="123">
        <f>IFERROR(VALUE(TRIM(T6086)),S6086*F6086)</f>
        <v/>
      </c>
      <c r="W6086" s="58">
        <f>IF(F6086&lt;=12,"0-12 mo",IF(F6086&lt;=24,"13-24 mo",IF(F6086&lt;=48,"25-48 mo","49+ mo")))</f>
        <v/>
      </c>
      <c r="X6086" s="58">
        <f>IF(S6086&lt;=35.5,"Q1 Low",IF(S6086&lt;=70.35,"Q2 Mid-Low",IF(S6086&lt;=89.85,"Q3 Mid-High","Q4 High")))</f>
        <v/>
      </c>
      <c r="Y6086" s="58">
        <f>IF(U6086="Yes",1,0)</f>
        <v/>
      </c>
      <c r="Z6086" s="58">
        <f>IF(P6086="Month-to-month",1,0)+IF(M6086="No",1,0)+IF(J6086="No",1,0)+IF(I6086="Fiber optic",1,0)+IF(Q6086="Yes",1,0)</f>
        <v/>
      </c>
    </row>
    <row r="6087" ht="15" customHeight="1" s="59">
      <c r="A6087" s="58" t="inlineStr">
        <is>
          <t>8364-TRMMK</t>
        </is>
      </c>
      <c r="B6087" s="58" t="inlineStr">
        <is>
          <t>Female</t>
        </is>
      </c>
      <c r="C6087" s="58" t="n">
        <v>0</v>
      </c>
      <c r="D6087" s="58" t="inlineStr">
        <is>
          <t>No</t>
        </is>
      </c>
      <c r="E6087" s="58" t="inlineStr">
        <is>
          <t>No</t>
        </is>
      </c>
      <c r="F6087" s="58" t="n">
        <v>3</v>
      </c>
      <c r="G6087" s="58" t="inlineStr">
        <is>
          <t>Yes</t>
        </is>
      </c>
      <c r="H6087" s="58" t="inlineStr">
        <is>
          <t>Yes</t>
        </is>
      </c>
      <c r="I6087" s="58" t="inlineStr">
        <is>
          <t>DSL</t>
        </is>
      </c>
      <c r="J6087" s="58" t="inlineStr">
        <is>
          <t>No</t>
        </is>
      </c>
      <c r="K6087" s="58" t="inlineStr">
        <is>
          <t>No</t>
        </is>
      </c>
      <c r="L6087" s="58" t="inlineStr">
        <is>
          <t>No</t>
        </is>
      </c>
      <c r="M6087" s="58" t="inlineStr">
        <is>
          <t>No</t>
        </is>
      </c>
      <c r="N6087" s="58" t="inlineStr">
        <is>
          <t>No</t>
        </is>
      </c>
      <c r="O6087" s="58" t="inlineStr">
        <is>
          <t>No</t>
        </is>
      </c>
      <c r="P6087" s="58" t="inlineStr">
        <is>
          <t>Month-to-month</t>
        </is>
      </c>
      <c r="Q6087" s="58" t="inlineStr">
        <is>
          <t>Yes</t>
        </is>
      </c>
      <c r="R6087" s="58" t="inlineStr">
        <is>
          <t>Mailed check</t>
        </is>
      </c>
      <c r="S6087" s="123" t="n">
        <v>50.65</v>
      </c>
      <c r="T6087" s="58" t="inlineStr">
        <is>
          <t>151.3</t>
        </is>
      </c>
      <c r="U6087" s="58" t="inlineStr">
        <is>
          <t>Yes</t>
        </is>
      </c>
      <c r="V6087" s="123">
        <f>IFERROR(VALUE(TRIM(T6087)),S6087*F6087)</f>
        <v/>
      </c>
      <c r="W6087" s="58">
        <f>IF(F6087&lt;=12,"0-12 mo",IF(F6087&lt;=24,"13-24 mo",IF(F6087&lt;=48,"25-48 mo","49+ mo")))</f>
        <v/>
      </c>
      <c r="X6087" s="58">
        <f>IF(S6087&lt;=35.5,"Q1 Low",IF(S6087&lt;=70.35,"Q2 Mid-Low",IF(S6087&lt;=89.85,"Q3 Mid-High","Q4 High")))</f>
        <v/>
      </c>
      <c r="Y6087" s="58">
        <f>IF(U6087="Yes",1,0)</f>
        <v/>
      </c>
      <c r="Z6087" s="58">
        <f>IF(P6087="Month-to-month",1,0)+IF(M6087="No",1,0)+IF(J6087="No",1,0)+IF(I6087="Fiber optic",1,0)+IF(Q6087="Yes",1,0)</f>
        <v/>
      </c>
    </row>
    <row r="6088" ht="15" customHeight="1" s="59">
      <c r="A6088" s="58" t="inlineStr">
        <is>
          <t>0916-KNFAJ</t>
        </is>
      </c>
      <c r="B6088" s="58" t="inlineStr">
        <is>
          <t>Male</t>
        </is>
      </c>
      <c r="C6088" s="58" t="n">
        <v>0</v>
      </c>
      <c r="D6088" s="58" t="inlineStr">
        <is>
          <t>Yes</t>
        </is>
      </c>
      <c r="E6088" s="58" t="inlineStr">
        <is>
          <t>No</t>
        </is>
      </c>
      <c r="F6088" s="58" t="n">
        <v>61</v>
      </c>
      <c r="G6088" s="58" t="inlineStr">
        <is>
          <t>Yes</t>
        </is>
      </c>
      <c r="H6088" s="58" t="inlineStr">
        <is>
          <t>Yes</t>
        </is>
      </c>
      <c r="I6088" s="58" t="inlineStr">
        <is>
          <t>DSL</t>
        </is>
      </c>
      <c r="J6088" s="58" t="inlineStr">
        <is>
          <t>Yes</t>
        </is>
      </c>
      <c r="K6088" s="58" t="inlineStr">
        <is>
          <t>No</t>
        </is>
      </c>
      <c r="L6088" s="58" t="inlineStr">
        <is>
          <t>Yes</t>
        </is>
      </c>
      <c r="M6088" s="58" t="inlineStr">
        <is>
          <t>No</t>
        </is>
      </c>
      <c r="N6088" s="58" t="inlineStr">
        <is>
          <t>No</t>
        </is>
      </c>
      <c r="O6088" s="58" t="inlineStr">
        <is>
          <t>Yes</t>
        </is>
      </c>
      <c r="P6088" s="58" t="inlineStr">
        <is>
          <t>Two year</t>
        </is>
      </c>
      <c r="Q6088" s="58" t="inlineStr">
        <is>
          <t>Yes</t>
        </is>
      </c>
      <c r="R6088" s="58" t="inlineStr">
        <is>
          <t>Mailed check</t>
        </is>
      </c>
      <c r="S6088" s="123" t="n">
        <v>69.90000000000001</v>
      </c>
      <c r="T6088" s="58" t="inlineStr">
        <is>
          <t>4226.7</t>
        </is>
      </c>
      <c r="U6088" s="58" t="inlineStr">
        <is>
          <t>No</t>
        </is>
      </c>
      <c r="V6088" s="123">
        <f>IFERROR(VALUE(TRIM(T6088)),S6088*F6088)</f>
        <v/>
      </c>
      <c r="W6088" s="58">
        <f>IF(F6088&lt;=12,"0-12 mo",IF(F6088&lt;=24,"13-24 mo",IF(F6088&lt;=48,"25-48 mo","49+ mo")))</f>
        <v/>
      </c>
      <c r="X6088" s="58">
        <f>IF(S6088&lt;=35.5,"Q1 Low",IF(S6088&lt;=70.35,"Q2 Mid-Low",IF(S6088&lt;=89.85,"Q3 Mid-High","Q4 High")))</f>
        <v/>
      </c>
      <c r="Y6088" s="58">
        <f>IF(U6088="Yes",1,0)</f>
        <v/>
      </c>
      <c r="Z6088" s="58">
        <f>IF(P6088="Month-to-month",1,0)+IF(M6088="No",1,0)+IF(J6088="No",1,0)+IF(I6088="Fiber optic",1,0)+IF(Q6088="Yes",1,0)</f>
        <v/>
      </c>
    </row>
    <row r="6089" ht="15" customHeight="1" s="59">
      <c r="A6089" s="58" t="inlineStr">
        <is>
          <t>8319-QBEHW</t>
        </is>
      </c>
      <c r="B6089" s="58" t="inlineStr">
        <is>
          <t>Male</t>
        </is>
      </c>
      <c r="C6089" s="58" t="n">
        <v>0</v>
      </c>
      <c r="D6089" s="58" t="inlineStr">
        <is>
          <t>No</t>
        </is>
      </c>
      <c r="E6089" s="58" t="inlineStr">
        <is>
          <t>Yes</t>
        </is>
      </c>
      <c r="F6089" s="58" t="n">
        <v>26</v>
      </c>
      <c r="G6089" s="58" t="inlineStr">
        <is>
          <t>No</t>
        </is>
      </c>
      <c r="H6089" s="58" t="inlineStr">
        <is>
          <t>No phone service</t>
        </is>
      </c>
      <c r="I6089" s="58" t="inlineStr">
        <is>
          <t>DSL</t>
        </is>
      </c>
      <c r="J6089" s="58" t="inlineStr">
        <is>
          <t>No</t>
        </is>
      </c>
      <c r="K6089" s="58" t="inlineStr">
        <is>
          <t>Yes</t>
        </is>
      </c>
      <c r="L6089" s="58" t="inlineStr">
        <is>
          <t>No</t>
        </is>
      </c>
      <c r="M6089" s="58" t="inlineStr">
        <is>
          <t>No</t>
        </is>
      </c>
      <c r="N6089" s="58" t="inlineStr">
        <is>
          <t>Yes</t>
        </is>
      </c>
      <c r="O6089" s="58" t="inlineStr">
        <is>
          <t>No</t>
        </is>
      </c>
      <c r="P6089" s="58" t="inlineStr">
        <is>
          <t>One year</t>
        </is>
      </c>
      <c r="Q6089" s="58" t="inlineStr">
        <is>
          <t>Yes</t>
        </is>
      </c>
      <c r="R6089" s="58" t="inlineStr">
        <is>
          <t>Bank transfer (automatic)</t>
        </is>
      </c>
      <c r="S6089" s="123" t="n">
        <v>39.95</v>
      </c>
      <c r="T6089" s="58" t="inlineStr">
        <is>
          <t>1023.75</t>
        </is>
      </c>
      <c r="U6089" s="58" t="inlineStr">
        <is>
          <t>No</t>
        </is>
      </c>
      <c r="V6089" s="123">
        <f>IFERROR(VALUE(TRIM(T6089)),S6089*F6089)</f>
        <v/>
      </c>
      <c r="W6089" s="58">
        <f>IF(F6089&lt;=12,"0-12 mo",IF(F6089&lt;=24,"13-24 mo",IF(F6089&lt;=48,"25-48 mo","49+ mo")))</f>
        <v/>
      </c>
      <c r="X6089" s="58">
        <f>IF(S6089&lt;=35.5,"Q1 Low",IF(S6089&lt;=70.35,"Q2 Mid-Low",IF(S6089&lt;=89.85,"Q3 Mid-High","Q4 High")))</f>
        <v/>
      </c>
      <c r="Y6089" s="58">
        <f>IF(U6089="Yes",1,0)</f>
        <v/>
      </c>
      <c r="Z6089" s="58">
        <f>IF(P6089="Month-to-month",1,0)+IF(M6089="No",1,0)+IF(J6089="No",1,0)+IF(I6089="Fiber optic",1,0)+IF(Q6089="Yes",1,0)</f>
        <v/>
      </c>
    </row>
    <row r="6090" ht="15" customHeight="1" s="59">
      <c r="A6090" s="58" t="inlineStr">
        <is>
          <t>3063-QFSZL</t>
        </is>
      </c>
      <c r="B6090" s="58" t="inlineStr">
        <is>
          <t>Female</t>
        </is>
      </c>
      <c r="C6090" s="58" t="n">
        <v>0</v>
      </c>
      <c r="D6090" s="58" t="inlineStr">
        <is>
          <t>No</t>
        </is>
      </c>
      <c r="E6090" s="58" t="inlineStr">
        <is>
          <t>No</t>
        </is>
      </c>
      <c r="F6090" s="58" t="n">
        <v>1</v>
      </c>
      <c r="G6090" s="58" t="inlineStr">
        <is>
          <t>Yes</t>
        </is>
      </c>
      <c r="H6090" s="58" t="inlineStr">
        <is>
          <t>No</t>
        </is>
      </c>
      <c r="I6090" s="58" t="inlineStr">
        <is>
          <t>DSL</t>
        </is>
      </c>
      <c r="J6090" s="58" t="inlineStr">
        <is>
          <t>No</t>
        </is>
      </c>
      <c r="K6090" s="58" t="inlineStr">
        <is>
          <t>No</t>
        </is>
      </c>
      <c r="L6090" s="58" t="inlineStr">
        <is>
          <t>No</t>
        </is>
      </c>
      <c r="M6090" s="58" t="inlineStr">
        <is>
          <t>No</t>
        </is>
      </c>
      <c r="N6090" s="58" t="inlineStr">
        <is>
          <t>No</t>
        </is>
      </c>
      <c r="O6090" s="58" t="inlineStr">
        <is>
          <t>Yes</t>
        </is>
      </c>
      <c r="P6090" s="58" t="inlineStr">
        <is>
          <t>Month-to-month</t>
        </is>
      </c>
      <c r="Q6090" s="58" t="inlineStr">
        <is>
          <t>Yes</t>
        </is>
      </c>
      <c r="R6090" s="58" t="inlineStr">
        <is>
          <t>Electronic check</t>
        </is>
      </c>
      <c r="S6090" s="123" t="n">
        <v>55.4</v>
      </c>
      <c r="T6090" s="58" t="inlineStr">
        <is>
          <t>55.4</t>
        </is>
      </c>
      <c r="U6090" s="58" t="inlineStr">
        <is>
          <t>Yes</t>
        </is>
      </c>
      <c r="V6090" s="123">
        <f>IFERROR(VALUE(TRIM(T6090)),S6090*F6090)</f>
        <v/>
      </c>
      <c r="W6090" s="58">
        <f>IF(F6090&lt;=12,"0-12 mo",IF(F6090&lt;=24,"13-24 mo",IF(F6090&lt;=48,"25-48 mo","49+ mo")))</f>
        <v/>
      </c>
      <c r="X6090" s="58">
        <f>IF(S6090&lt;=35.5,"Q1 Low",IF(S6090&lt;=70.35,"Q2 Mid-Low",IF(S6090&lt;=89.85,"Q3 Mid-High","Q4 High")))</f>
        <v/>
      </c>
      <c r="Y6090" s="58">
        <f>IF(U6090="Yes",1,0)</f>
        <v/>
      </c>
      <c r="Z6090" s="58">
        <f>IF(P6090="Month-to-month",1,0)+IF(M6090="No",1,0)+IF(J6090="No",1,0)+IF(I6090="Fiber optic",1,0)+IF(Q6090="Yes",1,0)</f>
        <v/>
      </c>
    </row>
    <row r="6091" ht="15" customHeight="1" s="59">
      <c r="A6091" s="58" t="inlineStr">
        <is>
          <t>8775-LHDJH</t>
        </is>
      </c>
      <c r="B6091" s="58" t="inlineStr">
        <is>
          <t>Female</t>
        </is>
      </c>
      <c r="C6091" s="58" t="n">
        <v>1</v>
      </c>
      <c r="D6091" s="58" t="inlineStr">
        <is>
          <t>Yes</t>
        </is>
      </c>
      <c r="E6091" s="58" t="inlineStr">
        <is>
          <t>No</t>
        </is>
      </c>
      <c r="F6091" s="58" t="n">
        <v>1</v>
      </c>
      <c r="G6091" s="58" t="inlineStr">
        <is>
          <t>Yes</t>
        </is>
      </c>
      <c r="H6091" s="58" t="inlineStr">
        <is>
          <t>Yes</t>
        </is>
      </c>
      <c r="I6091" s="58" t="inlineStr">
        <is>
          <t>Fiber optic</t>
        </is>
      </c>
      <c r="J6091" s="58" t="inlineStr">
        <is>
          <t>No</t>
        </is>
      </c>
      <c r="K6091" s="58" t="inlineStr">
        <is>
          <t>Yes</t>
        </is>
      </c>
      <c r="L6091" s="58" t="inlineStr">
        <is>
          <t>No</t>
        </is>
      </c>
      <c r="M6091" s="58" t="inlineStr">
        <is>
          <t>No</t>
        </is>
      </c>
      <c r="N6091" s="58" t="inlineStr">
        <is>
          <t>Yes</t>
        </is>
      </c>
      <c r="O6091" s="58" t="inlineStr">
        <is>
          <t>No</t>
        </is>
      </c>
      <c r="P6091" s="58" t="inlineStr">
        <is>
          <t>Month-to-month</t>
        </is>
      </c>
      <c r="Q6091" s="58" t="inlineStr">
        <is>
          <t>Yes</t>
        </is>
      </c>
      <c r="R6091" s="58" t="inlineStr">
        <is>
          <t>Electronic check</t>
        </is>
      </c>
      <c r="S6091" s="123" t="n">
        <v>90.59999999999999</v>
      </c>
      <c r="T6091" s="58" t="inlineStr">
        <is>
          <t>90.6</t>
        </is>
      </c>
      <c r="U6091" s="58" t="inlineStr">
        <is>
          <t>Yes</t>
        </is>
      </c>
      <c r="V6091" s="123">
        <f>IFERROR(VALUE(TRIM(T6091)),S6091*F6091)</f>
        <v/>
      </c>
      <c r="W6091" s="58">
        <f>IF(F6091&lt;=12,"0-12 mo",IF(F6091&lt;=24,"13-24 mo",IF(F6091&lt;=48,"25-48 mo","49+ mo")))</f>
        <v/>
      </c>
      <c r="X6091" s="58">
        <f>IF(S6091&lt;=35.5,"Q1 Low",IF(S6091&lt;=70.35,"Q2 Mid-Low",IF(S6091&lt;=89.85,"Q3 Mid-High","Q4 High")))</f>
        <v/>
      </c>
      <c r="Y6091" s="58">
        <f>IF(U6091="Yes",1,0)</f>
        <v/>
      </c>
      <c r="Z6091" s="58">
        <f>IF(P6091="Month-to-month",1,0)+IF(M6091="No",1,0)+IF(J6091="No",1,0)+IF(I6091="Fiber optic",1,0)+IF(Q6091="Yes",1,0)</f>
        <v/>
      </c>
    </row>
    <row r="6092" ht="15" customHeight="1" s="59">
      <c r="A6092" s="58" t="inlineStr">
        <is>
          <t>9625-QNLUX</t>
        </is>
      </c>
      <c r="B6092" s="58" t="inlineStr">
        <is>
          <t>Male</t>
        </is>
      </c>
      <c r="C6092" s="58" t="n">
        <v>0</v>
      </c>
      <c r="D6092" s="58" t="inlineStr">
        <is>
          <t>Yes</t>
        </is>
      </c>
      <c r="E6092" s="58" t="inlineStr">
        <is>
          <t>Yes</t>
        </is>
      </c>
      <c r="F6092" s="58" t="n">
        <v>68</v>
      </c>
      <c r="G6092" s="58" t="inlineStr">
        <is>
          <t>Yes</t>
        </is>
      </c>
      <c r="H6092" s="58" t="inlineStr">
        <is>
          <t>No</t>
        </is>
      </c>
      <c r="I6092" s="58" t="inlineStr">
        <is>
          <t>Fiber optic</t>
        </is>
      </c>
      <c r="J6092" s="58" t="inlineStr">
        <is>
          <t>Yes</t>
        </is>
      </c>
      <c r="K6092" s="58" t="inlineStr">
        <is>
          <t>Yes</t>
        </is>
      </c>
      <c r="L6092" s="58" t="inlineStr">
        <is>
          <t>Yes</t>
        </is>
      </c>
      <c r="M6092" s="58" t="inlineStr">
        <is>
          <t>No</t>
        </is>
      </c>
      <c r="N6092" s="58" t="inlineStr">
        <is>
          <t>Yes</t>
        </is>
      </c>
      <c r="O6092" s="58" t="inlineStr">
        <is>
          <t>Yes</t>
        </is>
      </c>
      <c r="P6092" s="58" t="inlineStr">
        <is>
          <t>Two year</t>
        </is>
      </c>
      <c r="Q6092" s="58" t="inlineStr">
        <is>
          <t>Yes</t>
        </is>
      </c>
      <c r="R6092" s="58" t="inlineStr">
        <is>
          <t>Credit card (automatic)</t>
        </is>
      </c>
      <c r="S6092" s="123" t="n">
        <v>103.25</v>
      </c>
      <c r="T6092" s="58" t="inlineStr">
        <is>
          <t>7074.4</t>
        </is>
      </c>
      <c r="U6092" s="58" t="inlineStr">
        <is>
          <t>No</t>
        </is>
      </c>
      <c r="V6092" s="123">
        <f>IFERROR(VALUE(TRIM(T6092)),S6092*F6092)</f>
        <v/>
      </c>
      <c r="W6092" s="58">
        <f>IF(F6092&lt;=12,"0-12 mo",IF(F6092&lt;=24,"13-24 mo",IF(F6092&lt;=48,"25-48 mo","49+ mo")))</f>
        <v/>
      </c>
      <c r="X6092" s="58">
        <f>IF(S6092&lt;=35.5,"Q1 Low",IF(S6092&lt;=70.35,"Q2 Mid-Low",IF(S6092&lt;=89.85,"Q3 Mid-High","Q4 High")))</f>
        <v/>
      </c>
      <c r="Y6092" s="58">
        <f>IF(U6092="Yes",1,0)</f>
        <v/>
      </c>
      <c r="Z6092" s="58">
        <f>IF(P6092="Month-to-month",1,0)+IF(M6092="No",1,0)+IF(J6092="No",1,0)+IF(I6092="Fiber optic",1,0)+IF(Q6092="Yes",1,0)</f>
        <v/>
      </c>
    </row>
    <row r="6093" ht="15" customHeight="1" s="59">
      <c r="A6093" s="58" t="inlineStr">
        <is>
          <t>3097-NQYSN</t>
        </is>
      </c>
      <c r="B6093" s="58" t="inlineStr">
        <is>
          <t>Male</t>
        </is>
      </c>
      <c r="C6093" s="58" t="n">
        <v>1</v>
      </c>
      <c r="D6093" s="58" t="inlineStr">
        <is>
          <t>Yes</t>
        </is>
      </c>
      <c r="E6093" s="58" t="inlineStr">
        <is>
          <t>No</t>
        </is>
      </c>
      <c r="F6093" s="58" t="n">
        <v>2</v>
      </c>
      <c r="G6093" s="58" t="inlineStr">
        <is>
          <t>Yes</t>
        </is>
      </c>
      <c r="H6093" s="58" t="inlineStr">
        <is>
          <t>Yes</t>
        </is>
      </c>
      <c r="I6093" s="58" t="inlineStr">
        <is>
          <t>Fiber optic</t>
        </is>
      </c>
      <c r="J6093" s="58" t="inlineStr">
        <is>
          <t>No</t>
        </is>
      </c>
      <c r="K6093" s="58" t="inlineStr">
        <is>
          <t>No</t>
        </is>
      </c>
      <c r="L6093" s="58" t="inlineStr">
        <is>
          <t>No</t>
        </is>
      </c>
      <c r="M6093" s="58" t="inlineStr">
        <is>
          <t>No</t>
        </is>
      </c>
      <c r="N6093" s="58" t="inlineStr">
        <is>
          <t>Yes</t>
        </is>
      </c>
      <c r="O6093" s="58" t="inlineStr">
        <is>
          <t>No</t>
        </is>
      </c>
      <c r="P6093" s="58" t="inlineStr">
        <is>
          <t>Month-to-month</t>
        </is>
      </c>
      <c r="Q6093" s="58" t="inlineStr">
        <is>
          <t>Yes</t>
        </is>
      </c>
      <c r="R6093" s="58" t="inlineStr">
        <is>
          <t>Mailed check</t>
        </is>
      </c>
      <c r="S6093" s="123" t="n">
        <v>86.84999999999999</v>
      </c>
      <c r="T6093" s="58" t="inlineStr">
        <is>
          <t>156.35</t>
        </is>
      </c>
      <c r="U6093" s="58" t="inlineStr">
        <is>
          <t>Yes</t>
        </is>
      </c>
      <c r="V6093" s="123">
        <f>IFERROR(VALUE(TRIM(T6093)),S6093*F6093)</f>
        <v/>
      </c>
      <c r="W6093" s="58">
        <f>IF(F6093&lt;=12,"0-12 mo",IF(F6093&lt;=24,"13-24 mo",IF(F6093&lt;=48,"25-48 mo","49+ mo")))</f>
        <v/>
      </c>
      <c r="X6093" s="58">
        <f>IF(S6093&lt;=35.5,"Q1 Low",IF(S6093&lt;=70.35,"Q2 Mid-Low",IF(S6093&lt;=89.85,"Q3 Mid-High","Q4 High")))</f>
        <v/>
      </c>
      <c r="Y6093" s="58">
        <f>IF(U6093="Yes",1,0)</f>
        <v/>
      </c>
      <c r="Z6093" s="58">
        <f>IF(P6093="Month-to-month",1,0)+IF(M6093="No",1,0)+IF(J6093="No",1,0)+IF(I6093="Fiber optic",1,0)+IF(Q6093="Yes",1,0)</f>
        <v/>
      </c>
    </row>
    <row r="6094" ht="15" customHeight="1" s="59">
      <c r="A6094" s="58" t="inlineStr">
        <is>
          <t>4024-CSNBY</t>
        </is>
      </c>
      <c r="B6094" s="58" t="inlineStr">
        <is>
          <t>Female</t>
        </is>
      </c>
      <c r="C6094" s="58" t="n">
        <v>0</v>
      </c>
      <c r="D6094" s="58" t="inlineStr">
        <is>
          <t>Yes</t>
        </is>
      </c>
      <c r="E6094" s="58" t="inlineStr">
        <is>
          <t>No</t>
        </is>
      </c>
      <c r="F6094" s="58" t="n">
        <v>72</v>
      </c>
      <c r="G6094" s="58" t="inlineStr">
        <is>
          <t>Yes</t>
        </is>
      </c>
      <c r="H6094" s="58" t="inlineStr">
        <is>
          <t>Yes</t>
        </is>
      </c>
      <c r="I6094" s="58" t="inlineStr">
        <is>
          <t>Fiber optic</t>
        </is>
      </c>
      <c r="J6094" s="58" t="inlineStr">
        <is>
          <t>Yes</t>
        </is>
      </c>
      <c r="K6094" s="58" t="inlineStr">
        <is>
          <t>Yes</t>
        </is>
      </c>
      <c r="L6094" s="58" t="inlineStr">
        <is>
          <t>Yes</t>
        </is>
      </c>
      <c r="M6094" s="58" t="inlineStr">
        <is>
          <t>Yes</t>
        </is>
      </c>
      <c r="N6094" s="58" t="inlineStr">
        <is>
          <t>No</t>
        </is>
      </c>
      <c r="O6094" s="58" t="inlineStr">
        <is>
          <t>No</t>
        </is>
      </c>
      <c r="P6094" s="58" t="inlineStr">
        <is>
          <t>Two year</t>
        </is>
      </c>
      <c r="Q6094" s="58" t="inlineStr">
        <is>
          <t>Yes</t>
        </is>
      </c>
      <c r="R6094" s="58" t="inlineStr">
        <is>
          <t>Bank transfer (automatic)</t>
        </is>
      </c>
      <c r="S6094" s="123" t="n">
        <v>94.25</v>
      </c>
      <c r="T6094" s="58" t="inlineStr">
        <is>
          <t>6849.75</t>
        </is>
      </c>
      <c r="U6094" s="58" t="inlineStr">
        <is>
          <t>No</t>
        </is>
      </c>
      <c r="V6094" s="123">
        <f>IFERROR(VALUE(TRIM(T6094)),S6094*F6094)</f>
        <v/>
      </c>
      <c r="W6094" s="58">
        <f>IF(F6094&lt;=12,"0-12 mo",IF(F6094&lt;=24,"13-24 mo",IF(F6094&lt;=48,"25-48 mo","49+ mo")))</f>
        <v/>
      </c>
      <c r="X6094" s="58">
        <f>IF(S6094&lt;=35.5,"Q1 Low",IF(S6094&lt;=70.35,"Q2 Mid-Low",IF(S6094&lt;=89.85,"Q3 Mid-High","Q4 High")))</f>
        <v/>
      </c>
      <c r="Y6094" s="58">
        <f>IF(U6094="Yes",1,0)</f>
        <v/>
      </c>
      <c r="Z6094" s="58">
        <f>IF(P6094="Month-to-month",1,0)+IF(M6094="No",1,0)+IF(J6094="No",1,0)+IF(I6094="Fiber optic",1,0)+IF(Q6094="Yes",1,0)</f>
        <v/>
      </c>
    </row>
    <row r="6095" ht="15" customHeight="1" s="59">
      <c r="A6095" s="58" t="inlineStr">
        <is>
          <t>7110-BDTWG</t>
        </is>
      </c>
      <c r="B6095" s="58" t="inlineStr">
        <is>
          <t>Female</t>
        </is>
      </c>
      <c r="C6095" s="58" t="n">
        <v>0</v>
      </c>
      <c r="D6095" s="58" t="inlineStr">
        <is>
          <t>Yes</t>
        </is>
      </c>
      <c r="E6095" s="58" t="inlineStr">
        <is>
          <t>No</t>
        </is>
      </c>
      <c r="F6095" s="58" t="n">
        <v>71</v>
      </c>
      <c r="G6095" s="58" t="inlineStr">
        <is>
          <t>No</t>
        </is>
      </c>
      <c r="H6095" s="58" t="inlineStr">
        <is>
          <t>No phone service</t>
        </is>
      </c>
      <c r="I6095" s="58" t="inlineStr">
        <is>
          <t>DSL</t>
        </is>
      </c>
      <c r="J6095" s="58" t="inlineStr">
        <is>
          <t>No</t>
        </is>
      </c>
      <c r="K6095" s="58" t="inlineStr">
        <is>
          <t>No</t>
        </is>
      </c>
      <c r="L6095" s="58" t="inlineStr">
        <is>
          <t>Yes</t>
        </is>
      </c>
      <c r="M6095" s="58" t="inlineStr">
        <is>
          <t>Yes</t>
        </is>
      </c>
      <c r="N6095" s="58" t="inlineStr">
        <is>
          <t>No</t>
        </is>
      </c>
      <c r="O6095" s="58" t="inlineStr">
        <is>
          <t>Yes</t>
        </is>
      </c>
      <c r="P6095" s="58" t="inlineStr">
        <is>
          <t>Two year</t>
        </is>
      </c>
      <c r="Q6095" s="58" t="inlineStr">
        <is>
          <t>Yes</t>
        </is>
      </c>
      <c r="R6095" s="58" t="inlineStr">
        <is>
          <t>Electronic check</t>
        </is>
      </c>
      <c r="S6095" s="123" t="n">
        <v>47.05</v>
      </c>
      <c r="T6095" s="58" t="inlineStr">
        <is>
          <t>3263.6</t>
        </is>
      </c>
      <c r="U6095" s="58" t="inlineStr">
        <is>
          <t>No</t>
        </is>
      </c>
      <c r="V6095" s="123">
        <f>IFERROR(VALUE(TRIM(T6095)),S6095*F6095)</f>
        <v/>
      </c>
      <c r="W6095" s="58">
        <f>IF(F6095&lt;=12,"0-12 mo",IF(F6095&lt;=24,"13-24 mo",IF(F6095&lt;=48,"25-48 mo","49+ mo")))</f>
        <v/>
      </c>
      <c r="X6095" s="58">
        <f>IF(S6095&lt;=35.5,"Q1 Low",IF(S6095&lt;=70.35,"Q2 Mid-Low",IF(S6095&lt;=89.85,"Q3 Mid-High","Q4 High")))</f>
        <v/>
      </c>
      <c r="Y6095" s="58">
        <f>IF(U6095="Yes",1,0)</f>
        <v/>
      </c>
      <c r="Z6095" s="58">
        <f>IF(P6095="Month-to-month",1,0)+IF(M6095="No",1,0)+IF(J6095="No",1,0)+IF(I6095="Fiber optic",1,0)+IF(Q6095="Yes",1,0)</f>
        <v/>
      </c>
    </row>
    <row r="6096" ht="15" customHeight="1" s="59">
      <c r="A6096" s="58" t="inlineStr">
        <is>
          <t>7493-GVFIO</t>
        </is>
      </c>
      <c r="B6096" s="58" t="inlineStr">
        <is>
          <t>Male</t>
        </is>
      </c>
      <c r="C6096" s="58" t="n">
        <v>0</v>
      </c>
      <c r="D6096" s="58" t="inlineStr">
        <is>
          <t>No</t>
        </is>
      </c>
      <c r="E6096" s="58" t="inlineStr">
        <is>
          <t>No</t>
        </is>
      </c>
      <c r="F6096" s="58" t="n">
        <v>57</v>
      </c>
      <c r="G6096" s="58" t="inlineStr">
        <is>
          <t>Yes</t>
        </is>
      </c>
      <c r="H6096" s="58" t="inlineStr">
        <is>
          <t>No</t>
        </is>
      </c>
      <c r="I6096" s="58" t="inlineStr">
        <is>
          <t>No</t>
        </is>
      </c>
      <c r="J6096" s="58" t="inlineStr">
        <is>
          <t>No internet service</t>
        </is>
      </c>
      <c r="K6096" s="58" t="inlineStr">
        <is>
          <t>No internet service</t>
        </is>
      </c>
      <c r="L6096" s="58" t="inlineStr">
        <is>
          <t>No internet service</t>
        </is>
      </c>
      <c r="M6096" s="58" t="inlineStr">
        <is>
          <t>No internet service</t>
        </is>
      </c>
      <c r="N6096" s="58" t="inlineStr">
        <is>
          <t>No internet service</t>
        </is>
      </c>
      <c r="O6096" s="58" t="inlineStr">
        <is>
          <t>No internet service</t>
        </is>
      </c>
      <c r="P6096" s="58" t="inlineStr">
        <is>
          <t>Two year</t>
        </is>
      </c>
      <c r="Q6096" s="58" t="inlineStr">
        <is>
          <t>No</t>
        </is>
      </c>
      <c r="R6096" s="58" t="inlineStr">
        <is>
          <t>Credit card (automatic)</t>
        </is>
      </c>
      <c r="S6096" s="123" t="n">
        <v>20.55</v>
      </c>
      <c r="T6096" s="58" t="inlineStr">
        <is>
          <t>1252.85</t>
        </is>
      </c>
      <c r="U6096" s="58" t="inlineStr">
        <is>
          <t>No</t>
        </is>
      </c>
      <c r="V6096" s="123">
        <f>IFERROR(VALUE(TRIM(T6096)),S6096*F6096)</f>
        <v/>
      </c>
      <c r="W6096" s="58">
        <f>IF(F6096&lt;=12,"0-12 mo",IF(F6096&lt;=24,"13-24 mo",IF(F6096&lt;=48,"25-48 mo","49+ mo")))</f>
        <v/>
      </c>
      <c r="X6096" s="58">
        <f>IF(S6096&lt;=35.5,"Q1 Low",IF(S6096&lt;=70.35,"Q2 Mid-Low",IF(S6096&lt;=89.85,"Q3 Mid-High","Q4 High")))</f>
        <v/>
      </c>
      <c r="Y6096" s="58">
        <f>IF(U6096="Yes",1,0)</f>
        <v/>
      </c>
      <c r="Z6096" s="58">
        <f>IF(P6096="Month-to-month",1,0)+IF(M6096="No",1,0)+IF(J6096="No",1,0)+IF(I6096="Fiber optic",1,0)+IF(Q6096="Yes",1,0)</f>
        <v/>
      </c>
    </row>
    <row r="6097" ht="15" customHeight="1" s="59">
      <c r="A6097" s="58" t="inlineStr">
        <is>
          <t>0690-SRQID</t>
        </is>
      </c>
      <c r="B6097" s="58" t="inlineStr">
        <is>
          <t>Male</t>
        </is>
      </c>
      <c r="C6097" s="58" t="n">
        <v>0</v>
      </c>
      <c r="D6097" s="58" t="inlineStr">
        <is>
          <t>No</t>
        </is>
      </c>
      <c r="E6097" s="58" t="inlineStr">
        <is>
          <t>No</t>
        </is>
      </c>
      <c r="F6097" s="58" t="n">
        <v>4</v>
      </c>
      <c r="G6097" s="58" t="inlineStr">
        <is>
          <t>Yes</t>
        </is>
      </c>
      <c r="H6097" s="58" t="inlineStr">
        <is>
          <t>No</t>
        </is>
      </c>
      <c r="I6097" s="58" t="inlineStr">
        <is>
          <t>No</t>
        </is>
      </c>
      <c r="J6097" s="58" t="inlineStr">
        <is>
          <t>No internet service</t>
        </is>
      </c>
      <c r="K6097" s="58" t="inlineStr">
        <is>
          <t>No internet service</t>
        </is>
      </c>
      <c r="L6097" s="58" t="inlineStr">
        <is>
          <t>No internet service</t>
        </is>
      </c>
      <c r="M6097" s="58" t="inlineStr">
        <is>
          <t>No internet service</t>
        </is>
      </c>
      <c r="N6097" s="58" t="inlineStr">
        <is>
          <t>No internet service</t>
        </is>
      </c>
      <c r="O6097" s="58" t="inlineStr">
        <is>
          <t>No internet service</t>
        </is>
      </c>
      <c r="P6097" s="58" t="inlineStr">
        <is>
          <t>Month-to-month</t>
        </is>
      </c>
      <c r="Q6097" s="58" t="inlineStr">
        <is>
          <t>Yes</t>
        </is>
      </c>
      <c r="R6097" s="58" t="inlineStr">
        <is>
          <t>Mailed check</t>
        </is>
      </c>
      <c r="S6097" s="123" t="n">
        <v>19.65</v>
      </c>
      <c r="T6097" s="58" t="inlineStr">
        <is>
          <t>67.55</t>
        </is>
      </c>
      <c r="U6097" s="58" t="inlineStr">
        <is>
          <t>No</t>
        </is>
      </c>
      <c r="V6097" s="123">
        <f>IFERROR(VALUE(TRIM(T6097)),S6097*F6097)</f>
        <v/>
      </c>
      <c r="W6097" s="58">
        <f>IF(F6097&lt;=12,"0-12 mo",IF(F6097&lt;=24,"13-24 mo",IF(F6097&lt;=48,"25-48 mo","49+ mo")))</f>
        <v/>
      </c>
      <c r="X6097" s="58">
        <f>IF(S6097&lt;=35.5,"Q1 Low",IF(S6097&lt;=70.35,"Q2 Mid-Low",IF(S6097&lt;=89.85,"Q3 Mid-High","Q4 High")))</f>
        <v/>
      </c>
      <c r="Y6097" s="58">
        <f>IF(U6097="Yes",1,0)</f>
        <v/>
      </c>
      <c r="Z6097" s="58">
        <f>IF(P6097="Month-to-month",1,0)+IF(M6097="No",1,0)+IF(J6097="No",1,0)+IF(I6097="Fiber optic",1,0)+IF(Q6097="Yes",1,0)</f>
        <v/>
      </c>
    </row>
    <row r="6098" ht="15" customHeight="1" s="59">
      <c r="A6098" s="58" t="inlineStr">
        <is>
          <t>9605-WGJVW</t>
        </is>
      </c>
      <c r="B6098" s="58" t="inlineStr">
        <is>
          <t>Female</t>
        </is>
      </c>
      <c r="C6098" s="58" t="n">
        <v>1</v>
      </c>
      <c r="D6098" s="58" t="inlineStr">
        <is>
          <t>No</t>
        </is>
      </c>
      <c r="E6098" s="58" t="inlineStr">
        <is>
          <t>No</t>
        </is>
      </c>
      <c r="F6098" s="58" t="n">
        <v>1</v>
      </c>
      <c r="G6098" s="58" t="inlineStr">
        <is>
          <t>Yes</t>
        </is>
      </c>
      <c r="H6098" s="58" t="inlineStr">
        <is>
          <t>No</t>
        </is>
      </c>
      <c r="I6098" s="58" t="inlineStr">
        <is>
          <t>Fiber optic</t>
        </is>
      </c>
      <c r="J6098" s="58" t="inlineStr">
        <is>
          <t>No</t>
        </is>
      </c>
      <c r="K6098" s="58" t="inlineStr">
        <is>
          <t>No</t>
        </is>
      </c>
      <c r="L6098" s="58" t="inlineStr">
        <is>
          <t>No</t>
        </is>
      </c>
      <c r="M6098" s="58" t="inlineStr">
        <is>
          <t>No</t>
        </is>
      </c>
      <c r="N6098" s="58" t="inlineStr">
        <is>
          <t>No</t>
        </is>
      </c>
      <c r="O6098" s="58" t="inlineStr">
        <is>
          <t>No</t>
        </is>
      </c>
      <c r="P6098" s="58" t="inlineStr">
        <is>
          <t>Month-to-month</t>
        </is>
      </c>
      <c r="Q6098" s="58" t="inlineStr">
        <is>
          <t>Yes</t>
        </is>
      </c>
      <c r="R6098" s="58" t="inlineStr">
        <is>
          <t>Electronic check</t>
        </is>
      </c>
      <c r="S6098" s="123" t="n">
        <v>70.2</v>
      </c>
      <c r="T6098" s="58" t="inlineStr">
        <is>
          <t>70.2</t>
        </is>
      </c>
      <c r="U6098" s="58" t="inlineStr">
        <is>
          <t>No</t>
        </is>
      </c>
      <c r="V6098" s="123">
        <f>IFERROR(VALUE(TRIM(T6098)),S6098*F6098)</f>
        <v/>
      </c>
      <c r="W6098" s="58">
        <f>IF(F6098&lt;=12,"0-12 mo",IF(F6098&lt;=24,"13-24 mo",IF(F6098&lt;=48,"25-48 mo","49+ mo")))</f>
        <v/>
      </c>
      <c r="X6098" s="58">
        <f>IF(S6098&lt;=35.5,"Q1 Low",IF(S6098&lt;=70.35,"Q2 Mid-Low",IF(S6098&lt;=89.85,"Q3 Mid-High","Q4 High")))</f>
        <v/>
      </c>
      <c r="Y6098" s="58">
        <f>IF(U6098="Yes",1,0)</f>
        <v/>
      </c>
      <c r="Z6098" s="58">
        <f>IF(P6098="Month-to-month",1,0)+IF(M6098="No",1,0)+IF(J6098="No",1,0)+IF(I6098="Fiber optic",1,0)+IF(Q6098="Yes",1,0)</f>
        <v/>
      </c>
    </row>
    <row r="6099" ht="15" customHeight="1" s="59">
      <c r="A6099" s="58" t="inlineStr">
        <is>
          <t>9114-DPSIA</t>
        </is>
      </c>
      <c r="B6099" s="58" t="inlineStr">
        <is>
          <t>Male</t>
        </is>
      </c>
      <c r="C6099" s="58" t="n">
        <v>0</v>
      </c>
      <c r="D6099" s="58" t="inlineStr">
        <is>
          <t>Yes</t>
        </is>
      </c>
      <c r="E6099" s="58" t="inlineStr">
        <is>
          <t>Yes</t>
        </is>
      </c>
      <c r="F6099" s="58" t="n">
        <v>72</v>
      </c>
      <c r="G6099" s="58" t="inlineStr">
        <is>
          <t>Yes</t>
        </is>
      </c>
      <c r="H6099" s="58" t="inlineStr">
        <is>
          <t>Yes</t>
        </is>
      </c>
      <c r="I6099" s="58" t="inlineStr">
        <is>
          <t>DSL</t>
        </is>
      </c>
      <c r="J6099" s="58" t="inlineStr">
        <is>
          <t>Yes</t>
        </is>
      </c>
      <c r="K6099" s="58" t="inlineStr">
        <is>
          <t>Yes</t>
        </is>
      </c>
      <c r="L6099" s="58" t="inlineStr">
        <is>
          <t>Yes</t>
        </is>
      </c>
      <c r="M6099" s="58" t="inlineStr">
        <is>
          <t>Yes</t>
        </is>
      </c>
      <c r="N6099" s="58" t="inlineStr">
        <is>
          <t>No</t>
        </is>
      </c>
      <c r="O6099" s="58" t="inlineStr">
        <is>
          <t>Yes</t>
        </is>
      </c>
      <c r="P6099" s="58" t="inlineStr">
        <is>
          <t>Two year</t>
        </is>
      </c>
      <c r="Q6099" s="58" t="inlineStr">
        <is>
          <t>No</t>
        </is>
      </c>
      <c r="R6099" s="58" t="inlineStr">
        <is>
          <t>Credit card (automatic)</t>
        </is>
      </c>
      <c r="S6099" s="123" t="n">
        <v>81</v>
      </c>
      <c r="T6099" s="58" t="inlineStr">
        <is>
          <t>5750</t>
        </is>
      </c>
      <c r="U6099" s="58" t="inlineStr">
        <is>
          <t>No</t>
        </is>
      </c>
      <c r="V6099" s="123">
        <f>IFERROR(VALUE(TRIM(T6099)),S6099*F6099)</f>
        <v/>
      </c>
      <c r="W6099" s="58">
        <f>IF(F6099&lt;=12,"0-12 mo",IF(F6099&lt;=24,"13-24 mo",IF(F6099&lt;=48,"25-48 mo","49+ mo")))</f>
        <v/>
      </c>
      <c r="X6099" s="58">
        <f>IF(S6099&lt;=35.5,"Q1 Low",IF(S6099&lt;=70.35,"Q2 Mid-Low",IF(S6099&lt;=89.85,"Q3 Mid-High","Q4 High")))</f>
        <v/>
      </c>
      <c r="Y6099" s="58">
        <f>IF(U6099="Yes",1,0)</f>
        <v/>
      </c>
      <c r="Z6099" s="58">
        <f>IF(P6099="Month-to-month",1,0)+IF(M6099="No",1,0)+IF(J6099="No",1,0)+IF(I6099="Fiber optic",1,0)+IF(Q6099="Yes",1,0)</f>
        <v/>
      </c>
    </row>
    <row r="6100" ht="15" customHeight="1" s="59">
      <c r="A6100" s="58" t="inlineStr">
        <is>
          <t>4700-UBQMV</t>
        </is>
      </c>
      <c r="B6100" s="58" t="inlineStr">
        <is>
          <t>Male</t>
        </is>
      </c>
      <c r="C6100" s="58" t="n">
        <v>0</v>
      </c>
      <c r="D6100" s="58" t="inlineStr">
        <is>
          <t>Yes</t>
        </is>
      </c>
      <c r="E6100" s="58" t="inlineStr">
        <is>
          <t>Yes</t>
        </is>
      </c>
      <c r="F6100" s="58" t="n">
        <v>21</v>
      </c>
      <c r="G6100" s="58" t="inlineStr">
        <is>
          <t>Yes</t>
        </is>
      </c>
      <c r="H6100" s="58" t="inlineStr">
        <is>
          <t>Yes</t>
        </is>
      </c>
      <c r="I6100" s="58" t="inlineStr">
        <is>
          <t>DSL</t>
        </is>
      </c>
      <c r="J6100" s="58" t="inlineStr">
        <is>
          <t>Yes</t>
        </is>
      </c>
      <c r="K6100" s="58" t="inlineStr">
        <is>
          <t>No</t>
        </is>
      </c>
      <c r="L6100" s="58" t="inlineStr">
        <is>
          <t>No</t>
        </is>
      </c>
      <c r="M6100" s="58" t="inlineStr">
        <is>
          <t>No</t>
        </is>
      </c>
      <c r="N6100" s="58" t="inlineStr">
        <is>
          <t>Yes</t>
        </is>
      </c>
      <c r="O6100" s="58" t="inlineStr">
        <is>
          <t>Yes</t>
        </is>
      </c>
      <c r="P6100" s="58" t="inlineStr">
        <is>
          <t>One year</t>
        </is>
      </c>
      <c r="Q6100" s="58" t="inlineStr">
        <is>
          <t>Yes</t>
        </is>
      </c>
      <c r="R6100" s="58" t="inlineStr">
        <is>
          <t>Bank transfer (automatic)</t>
        </is>
      </c>
      <c r="S6100" s="123" t="n">
        <v>75.90000000000001</v>
      </c>
      <c r="T6100" s="58" t="inlineStr">
        <is>
          <t>1549.75</t>
        </is>
      </c>
      <c r="U6100" s="58" t="inlineStr">
        <is>
          <t>No</t>
        </is>
      </c>
      <c r="V6100" s="123">
        <f>IFERROR(VALUE(TRIM(T6100)),S6100*F6100)</f>
        <v/>
      </c>
      <c r="W6100" s="58">
        <f>IF(F6100&lt;=12,"0-12 mo",IF(F6100&lt;=24,"13-24 mo",IF(F6100&lt;=48,"25-48 mo","49+ mo")))</f>
        <v/>
      </c>
      <c r="X6100" s="58">
        <f>IF(S6100&lt;=35.5,"Q1 Low",IF(S6100&lt;=70.35,"Q2 Mid-Low",IF(S6100&lt;=89.85,"Q3 Mid-High","Q4 High")))</f>
        <v/>
      </c>
      <c r="Y6100" s="58">
        <f>IF(U6100="Yes",1,0)</f>
        <v/>
      </c>
      <c r="Z6100" s="58">
        <f>IF(P6100="Month-to-month",1,0)+IF(M6100="No",1,0)+IF(J6100="No",1,0)+IF(I6100="Fiber optic",1,0)+IF(Q6100="Yes",1,0)</f>
        <v/>
      </c>
    </row>
    <row r="6101" ht="15" customHeight="1" s="59">
      <c r="A6101" s="58" t="inlineStr">
        <is>
          <t>7711-GQBZC</t>
        </is>
      </c>
      <c r="B6101" s="58" t="inlineStr">
        <is>
          <t>Female</t>
        </is>
      </c>
      <c r="C6101" s="58" t="n">
        <v>0</v>
      </c>
      <c r="D6101" s="58" t="inlineStr">
        <is>
          <t>Yes</t>
        </is>
      </c>
      <c r="E6101" s="58" t="inlineStr">
        <is>
          <t>Yes</t>
        </is>
      </c>
      <c r="F6101" s="58" t="n">
        <v>71</v>
      </c>
      <c r="G6101" s="58" t="inlineStr">
        <is>
          <t>Yes</t>
        </is>
      </c>
      <c r="H6101" s="58" t="inlineStr">
        <is>
          <t>Yes</t>
        </is>
      </c>
      <c r="I6101" s="58" t="inlineStr">
        <is>
          <t>No</t>
        </is>
      </c>
      <c r="J6101" s="58" t="inlineStr">
        <is>
          <t>No internet service</t>
        </is>
      </c>
      <c r="K6101" s="58" t="inlineStr">
        <is>
          <t>No internet service</t>
        </is>
      </c>
      <c r="L6101" s="58" t="inlineStr">
        <is>
          <t>No internet service</t>
        </is>
      </c>
      <c r="M6101" s="58" t="inlineStr">
        <is>
          <t>No internet service</t>
        </is>
      </c>
      <c r="N6101" s="58" t="inlineStr">
        <is>
          <t>No internet service</t>
        </is>
      </c>
      <c r="O6101" s="58" t="inlineStr">
        <is>
          <t>No internet service</t>
        </is>
      </c>
      <c r="P6101" s="58" t="inlineStr">
        <is>
          <t>Two year</t>
        </is>
      </c>
      <c r="Q6101" s="58" t="inlineStr">
        <is>
          <t>No</t>
        </is>
      </c>
      <c r="R6101" s="58" t="inlineStr">
        <is>
          <t>Bank transfer (automatic)</t>
        </is>
      </c>
      <c r="S6101" s="123" t="n">
        <v>24.7</v>
      </c>
      <c r="T6101" s="58" t="inlineStr">
        <is>
          <t>1810.55</t>
        </is>
      </c>
      <c r="U6101" s="58" t="inlineStr">
        <is>
          <t>No</t>
        </is>
      </c>
      <c r="V6101" s="123">
        <f>IFERROR(VALUE(TRIM(T6101)),S6101*F6101)</f>
        <v/>
      </c>
      <c r="W6101" s="58">
        <f>IF(F6101&lt;=12,"0-12 mo",IF(F6101&lt;=24,"13-24 mo",IF(F6101&lt;=48,"25-48 mo","49+ mo")))</f>
        <v/>
      </c>
      <c r="X6101" s="58">
        <f>IF(S6101&lt;=35.5,"Q1 Low",IF(S6101&lt;=70.35,"Q2 Mid-Low",IF(S6101&lt;=89.85,"Q3 Mid-High","Q4 High")))</f>
        <v/>
      </c>
      <c r="Y6101" s="58">
        <f>IF(U6101="Yes",1,0)</f>
        <v/>
      </c>
      <c r="Z6101" s="58">
        <f>IF(P6101="Month-to-month",1,0)+IF(M6101="No",1,0)+IF(J6101="No",1,0)+IF(I6101="Fiber optic",1,0)+IF(Q6101="Yes",1,0)</f>
        <v/>
      </c>
    </row>
    <row r="6102" ht="15" customHeight="1" s="59">
      <c r="A6102" s="58" t="inlineStr">
        <is>
          <t>3565-UNOCC</t>
        </is>
      </c>
      <c r="B6102" s="58" t="inlineStr">
        <is>
          <t>Female</t>
        </is>
      </c>
      <c r="C6102" s="58" t="n">
        <v>1</v>
      </c>
      <c r="D6102" s="58" t="inlineStr">
        <is>
          <t>Yes</t>
        </is>
      </c>
      <c r="E6102" s="58" t="inlineStr">
        <is>
          <t>No</t>
        </is>
      </c>
      <c r="F6102" s="58" t="n">
        <v>29</v>
      </c>
      <c r="G6102" s="58" t="inlineStr">
        <is>
          <t>Yes</t>
        </is>
      </c>
      <c r="H6102" s="58" t="inlineStr">
        <is>
          <t>Yes</t>
        </is>
      </c>
      <c r="I6102" s="58" t="inlineStr">
        <is>
          <t>Fiber optic</t>
        </is>
      </c>
      <c r="J6102" s="58" t="inlineStr">
        <is>
          <t>No</t>
        </is>
      </c>
      <c r="K6102" s="58" t="inlineStr">
        <is>
          <t>No</t>
        </is>
      </c>
      <c r="L6102" s="58" t="inlineStr">
        <is>
          <t>Yes</t>
        </is>
      </c>
      <c r="M6102" s="58" t="inlineStr">
        <is>
          <t>No</t>
        </is>
      </c>
      <c r="N6102" s="58" t="inlineStr">
        <is>
          <t>Yes</t>
        </is>
      </c>
      <c r="O6102" s="58" t="inlineStr">
        <is>
          <t>Yes</t>
        </is>
      </c>
      <c r="P6102" s="58" t="inlineStr">
        <is>
          <t>Month-to-month</t>
        </is>
      </c>
      <c r="Q6102" s="58" t="inlineStr">
        <is>
          <t>Yes</t>
        </is>
      </c>
      <c r="R6102" s="58" t="inlineStr">
        <is>
          <t>Bank transfer (automatic)</t>
        </is>
      </c>
      <c r="S6102" s="123" t="n">
        <v>99.05</v>
      </c>
      <c r="T6102" s="58" t="inlineStr">
        <is>
          <t>2952.85</t>
        </is>
      </c>
      <c r="U6102" s="58" t="inlineStr">
        <is>
          <t>Yes</t>
        </is>
      </c>
      <c r="V6102" s="123">
        <f>IFERROR(VALUE(TRIM(T6102)),S6102*F6102)</f>
        <v/>
      </c>
      <c r="W6102" s="58">
        <f>IF(F6102&lt;=12,"0-12 mo",IF(F6102&lt;=24,"13-24 mo",IF(F6102&lt;=48,"25-48 mo","49+ mo")))</f>
        <v/>
      </c>
      <c r="X6102" s="58">
        <f>IF(S6102&lt;=35.5,"Q1 Low",IF(S6102&lt;=70.35,"Q2 Mid-Low",IF(S6102&lt;=89.85,"Q3 Mid-High","Q4 High")))</f>
        <v/>
      </c>
      <c r="Y6102" s="58">
        <f>IF(U6102="Yes",1,0)</f>
        <v/>
      </c>
      <c r="Z6102" s="58">
        <f>IF(P6102="Month-to-month",1,0)+IF(M6102="No",1,0)+IF(J6102="No",1,0)+IF(I6102="Fiber optic",1,0)+IF(Q6102="Yes",1,0)</f>
        <v/>
      </c>
    </row>
    <row r="6103" ht="15" customHeight="1" s="59">
      <c r="A6103" s="58" t="inlineStr">
        <is>
          <t>4627-MIHJH</t>
        </is>
      </c>
      <c r="B6103" s="58" t="inlineStr">
        <is>
          <t>Female</t>
        </is>
      </c>
      <c r="C6103" s="58" t="n">
        <v>1</v>
      </c>
      <c r="D6103" s="58" t="inlineStr">
        <is>
          <t>No</t>
        </is>
      </c>
      <c r="E6103" s="58" t="inlineStr">
        <is>
          <t>No</t>
        </is>
      </c>
      <c r="F6103" s="58" t="n">
        <v>69</v>
      </c>
      <c r="G6103" s="58" t="inlineStr">
        <is>
          <t>Yes</t>
        </is>
      </c>
      <c r="H6103" s="58" t="inlineStr">
        <is>
          <t>Yes</t>
        </is>
      </c>
      <c r="I6103" s="58" t="inlineStr">
        <is>
          <t>Fiber optic</t>
        </is>
      </c>
      <c r="J6103" s="58" t="inlineStr">
        <is>
          <t>Yes</t>
        </is>
      </c>
      <c r="K6103" s="58" t="inlineStr">
        <is>
          <t>No</t>
        </is>
      </c>
      <c r="L6103" s="58" t="inlineStr">
        <is>
          <t>Yes</t>
        </is>
      </c>
      <c r="M6103" s="58" t="inlineStr">
        <is>
          <t>Yes</t>
        </is>
      </c>
      <c r="N6103" s="58" t="inlineStr">
        <is>
          <t>Yes</t>
        </is>
      </c>
      <c r="O6103" s="58" t="inlineStr">
        <is>
          <t>Yes</t>
        </is>
      </c>
      <c r="P6103" s="58" t="inlineStr">
        <is>
          <t>Two year</t>
        </is>
      </c>
      <c r="Q6103" s="58" t="inlineStr">
        <is>
          <t>No</t>
        </is>
      </c>
      <c r="R6103" s="58" t="inlineStr">
        <is>
          <t>Credit card (automatic)</t>
        </is>
      </c>
      <c r="S6103" s="123" t="n">
        <v>110.25</v>
      </c>
      <c r="T6103" s="58" t="inlineStr">
        <is>
          <t>7467.55</t>
        </is>
      </c>
      <c r="U6103" s="58" t="inlineStr">
        <is>
          <t>No</t>
        </is>
      </c>
      <c r="V6103" s="123">
        <f>IFERROR(VALUE(TRIM(T6103)),S6103*F6103)</f>
        <v/>
      </c>
      <c r="W6103" s="58">
        <f>IF(F6103&lt;=12,"0-12 mo",IF(F6103&lt;=24,"13-24 mo",IF(F6103&lt;=48,"25-48 mo","49+ mo")))</f>
        <v/>
      </c>
      <c r="X6103" s="58">
        <f>IF(S6103&lt;=35.5,"Q1 Low",IF(S6103&lt;=70.35,"Q2 Mid-Low",IF(S6103&lt;=89.85,"Q3 Mid-High","Q4 High")))</f>
        <v/>
      </c>
      <c r="Y6103" s="58">
        <f>IF(U6103="Yes",1,0)</f>
        <v/>
      </c>
      <c r="Z6103" s="58">
        <f>IF(P6103="Month-to-month",1,0)+IF(M6103="No",1,0)+IF(J6103="No",1,0)+IF(I6103="Fiber optic",1,0)+IF(Q6103="Yes",1,0)</f>
        <v/>
      </c>
    </row>
    <row r="6104" ht="15" customHeight="1" s="59">
      <c r="A6104" s="58" t="inlineStr">
        <is>
          <t>9795-NREXC</t>
        </is>
      </c>
      <c r="B6104" s="58" t="inlineStr">
        <is>
          <t>Female</t>
        </is>
      </c>
      <c r="C6104" s="58" t="n">
        <v>0</v>
      </c>
      <c r="D6104" s="58" t="inlineStr">
        <is>
          <t>Yes</t>
        </is>
      </c>
      <c r="E6104" s="58" t="inlineStr">
        <is>
          <t>No</t>
        </is>
      </c>
      <c r="F6104" s="58" t="n">
        <v>64</v>
      </c>
      <c r="G6104" s="58" t="inlineStr">
        <is>
          <t>Yes</t>
        </is>
      </c>
      <c r="H6104" s="58" t="inlineStr">
        <is>
          <t>Yes</t>
        </is>
      </c>
      <c r="I6104" s="58" t="inlineStr">
        <is>
          <t>DSL</t>
        </is>
      </c>
      <c r="J6104" s="58" t="inlineStr">
        <is>
          <t>Yes</t>
        </is>
      </c>
      <c r="K6104" s="58" t="inlineStr">
        <is>
          <t>No</t>
        </is>
      </c>
      <c r="L6104" s="58" t="inlineStr">
        <is>
          <t>Yes</t>
        </is>
      </c>
      <c r="M6104" s="58" t="inlineStr">
        <is>
          <t>Yes</t>
        </is>
      </c>
      <c r="N6104" s="58" t="inlineStr">
        <is>
          <t>Yes</t>
        </is>
      </c>
      <c r="O6104" s="58" t="inlineStr">
        <is>
          <t>Yes</t>
        </is>
      </c>
      <c r="P6104" s="58" t="inlineStr">
        <is>
          <t>Two year</t>
        </is>
      </c>
      <c r="Q6104" s="58" t="inlineStr">
        <is>
          <t>Yes</t>
        </is>
      </c>
      <c r="R6104" s="58" t="inlineStr">
        <is>
          <t>Credit card (automatic)</t>
        </is>
      </c>
      <c r="S6104" s="123" t="n">
        <v>85</v>
      </c>
      <c r="T6104" s="58" t="inlineStr">
        <is>
          <t>5484.4</t>
        </is>
      </c>
      <c r="U6104" s="58" t="inlineStr">
        <is>
          <t>No</t>
        </is>
      </c>
      <c r="V6104" s="123">
        <f>IFERROR(VALUE(TRIM(T6104)),S6104*F6104)</f>
        <v/>
      </c>
      <c r="W6104" s="58">
        <f>IF(F6104&lt;=12,"0-12 mo",IF(F6104&lt;=24,"13-24 mo",IF(F6104&lt;=48,"25-48 mo","49+ mo")))</f>
        <v/>
      </c>
      <c r="X6104" s="58">
        <f>IF(S6104&lt;=35.5,"Q1 Low",IF(S6104&lt;=70.35,"Q2 Mid-Low",IF(S6104&lt;=89.85,"Q3 Mid-High","Q4 High")))</f>
        <v/>
      </c>
      <c r="Y6104" s="58">
        <f>IF(U6104="Yes",1,0)</f>
        <v/>
      </c>
      <c r="Z6104" s="58">
        <f>IF(P6104="Month-to-month",1,0)+IF(M6104="No",1,0)+IF(J6104="No",1,0)+IF(I6104="Fiber optic",1,0)+IF(Q6104="Yes",1,0)</f>
        <v/>
      </c>
    </row>
    <row r="6105" ht="15" customHeight="1" s="59">
      <c r="A6105" s="58" t="inlineStr">
        <is>
          <t>8573-CGOCC</t>
        </is>
      </c>
      <c r="B6105" s="58" t="inlineStr">
        <is>
          <t>Male</t>
        </is>
      </c>
      <c r="C6105" s="58" t="n">
        <v>0</v>
      </c>
      <c r="D6105" s="58" t="inlineStr">
        <is>
          <t>No</t>
        </is>
      </c>
      <c r="E6105" s="58" t="inlineStr">
        <is>
          <t>No</t>
        </is>
      </c>
      <c r="F6105" s="58" t="n">
        <v>16</v>
      </c>
      <c r="G6105" s="58" t="inlineStr">
        <is>
          <t>Yes</t>
        </is>
      </c>
      <c r="H6105" s="58" t="inlineStr">
        <is>
          <t>No</t>
        </is>
      </c>
      <c r="I6105" s="58" t="inlineStr">
        <is>
          <t>No</t>
        </is>
      </c>
      <c r="J6105" s="58" t="inlineStr">
        <is>
          <t>No internet service</t>
        </is>
      </c>
      <c r="K6105" s="58" t="inlineStr">
        <is>
          <t>No internet service</t>
        </is>
      </c>
      <c r="L6105" s="58" t="inlineStr">
        <is>
          <t>No internet service</t>
        </is>
      </c>
      <c r="M6105" s="58" t="inlineStr">
        <is>
          <t>No internet service</t>
        </is>
      </c>
      <c r="N6105" s="58" t="inlineStr">
        <is>
          <t>No internet service</t>
        </is>
      </c>
      <c r="O6105" s="58" t="inlineStr">
        <is>
          <t>No internet service</t>
        </is>
      </c>
      <c r="P6105" s="58" t="inlineStr">
        <is>
          <t>Month-to-month</t>
        </is>
      </c>
      <c r="Q6105" s="58" t="inlineStr">
        <is>
          <t>No</t>
        </is>
      </c>
      <c r="R6105" s="58" t="inlineStr">
        <is>
          <t>Credit card (automatic)</t>
        </is>
      </c>
      <c r="S6105" s="123" t="n">
        <v>19.75</v>
      </c>
      <c r="T6105" s="58" t="inlineStr">
        <is>
          <t>294.9</t>
        </is>
      </c>
      <c r="U6105" s="58" t="inlineStr">
        <is>
          <t>No</t>
        </is>
      </c>
      <c r="V6105" s="123">
        <f>IFERROR(VALUE(TRIM(T6105)),S6105*F6105)</f>
        <v/>
      </c>
      <c r="W6105" s="58">
        <f>IF(F6105&lt;=12,"0-12 mo",IF(F6105&lt;=24,"13-24 mo",IF(F6105&lt;=48,"25-48 mo","49+ mo")))</f>
        <v/>
      </c>
      <c r="X6105" s="58">
        <f>IF(S6105&lt;=35.5,"Q1 Low",IF(S6105&lt;=70.35,"Q2 Mid-Low",IF(S6105&lt;=89.85,"Q3 Mid-High","Q4 High")))</f>
        <v/>
      </c>
      <c r="Y6105" s="58">
        <f>IF(U6105="Yes",1,0)</f>
        <v/>
      </c>
      <c r="Z6105" s="58">
        <f>IF(P6105="Month-to-month",1,0)+IF(M6105="No",1,0)+IF(J6105="No",1,0)+IF(I6105="Fiber optic",1,0)+IF(Q6105="Yes",1,0)</f>
        <v/>
      </c>
    </row>
    <row r="6106" ht="15" customHeight="1" s="59">
      <c r="A6106" s="58" t="inlineStr">
        <is>
          <t>7356-AYNJP</t>
        </is>
      </c>
      <c r="B6106" s="58" t="inlineStr">
        <is>
          <t>Female</t>
        </is>
      </c>
      <c r="C6106" s="58" t="n">
        <v>0</v>
      </c>
      <c r="D6106" s="58" t="inlineStr">
        <is>
          <t>No</t>
        </is>
      </c>
      <c r="E6106" s="58" t="inlineStr">
        <is>
          <t>No</t>
        </is>
      </c>
      <c r="F6106" s="58" t="n">
        <v>4</v>
      </c>
      <c r="G6106" s="58" t="inlineStr">
        <is>
          <t>Yes</t>
        </is>
      </c>
      <c r="H6106" s="58" t="inlineStr">
        <is>
          <t>Yes</t>
        </is>
      </c>
      <c r="I6106" s="58" t="inlineStr">
        <is>
          <t>No</t>
        </is>
      </c>
      <c r="J6106" s="58" t="inlineStr">
        <is>
          <t>No internet service</t>
        </is>
      </c>
      <c r="K6106" s="58" t="inlineStr">
        <is>
          <t>No internet service</t>
        </is>
      </c>
      <c r="L6106" s="58" t="inlineStr">
        <is>
          <t>No internet service</t>
        </is>
      </c>
      <c r="M6106" s="58" t="inlineStr">
        <is>
          <t>No internet service</t>
        </is>
      </c>
      <c r="N6106" s="58" t="inlineStr">
        <is>
          <t>No internet service</t>
        </is>
      </c>
      <c r="O6106" s="58" t="inlineStr">
        <is>
          <t>No internet service</t>
        </is>
      </c>
      <c r="P6106" s="58" t="inlineStr">
        <is>
          <t>One year</t>
        </is>
      </c>
      <c r="Q6106" s="58" t="inlineStr">
        <is>
          <t>No</t>
        </is>
      </c>
      <c r="R6106" s="58" t="inlineStr">
        <is>
          <t>Electronic check</t>
        </is>
      </c>
      <c r="S6106" s="123" t="n">
        <v>23.9</v>
      </c>
      <c r="T6106" s="58" t="inlineStr">
        <is>
          <t>97.5</t>
        </is>
      </c>
      <c r="U6106" s="58" t="inlineStr">
        <is>
          <t>No</t>
        </is>
      </c>
      <c r="V6106" s="123">
        <f>IFERROR(VALUE(TRIM(T6106)),S6106*F6106)</f>
        <v/>
      </c>
      <c r="W6106" s="58">
        <f>IF(F6106&lt;=12,"0-12 mo",IF(F6106&lt;=24,"13-24 mo",IF(F6106&lt;=48,"25-48 mo","49+ mo")))</f>
        <v/>
      </c>
      <c r="X6106" s="58">
        <f>IF(S6106&lt;=35.5,"Q1 Low",IF(S6106&lt;=70.35,"Q2 Mid-Low",IF(S6106&lt;=89.85,"Q3 Mid-High","Q4 High")))</f>
        <v/>
      </c>
      <c r="Y6106" s="58">
        <f>IF(U6106="Yes",1,0)</f>
        <v/>
      </c>
      <c r="Z6106" s="58">
        <f>IF(P6106="Month-to-month",1,0)+IF(M6106="No",1,0)+IF(J6106="No",1,0)+IF(I6106="Fiber optic",1,0)+IF(Q6106="Yes",1,0)</f>
        <v/>
      </c>
    </row>
    <row r="6107" ht="15" customHeight="1" s="59">
      <c r="A6107" s="58" t="inlineStr">
        <is>
          <t>9249-FXSCK</t>
        </is>
      </c>
      <c r="B6107" s="58" t="inlineStr">
        <is>
          <t>Female</t>
        </is>
      </c>
      <c r="C6107" s="58" t="n">
        <v>0</v>
      </c>
      <c r="D6107" s="58" t="inlineStr">
        <is>
          <t>No</t>
        </is>
      </c>
      <c r="E6107" s="58" t="inlineStr">
        <is>
          <t>No</t>
        </is>
      </c>
      <c r="F6107" s="58" t="n">
        <v>52</v>
      </c>
      <c r="G6107" s="58" t="inlineStr">
        <is>
          <t>Yes</t>
        </is>
      </c>
      <c r="H6107" s="58" t="inlineStr">
        <is>
          <t>Yes</t>
        </is>
      </c>
      <c r="I6107" s="58" t="inlineStr">
        <is>
          <t>Fiber optic</t>
        </is>
      </c>
      <c r="J6107" s="58" t="inlineStr">
        <is>
          <t>Yes</t>
        </is>
      </c>
      <c r="K6107" s="58" t="inlineStr">
        <is>
          <t>Yes</t>
        </is>
      </c>
      <c r="L6107" s="58" t="inlineStr">
        <is>
          <t>No</t>
        </is>
      </c>
      <c r="M6107" s="58" t="inlineStr">
        <is>
          <t>Yes</t>
        </is>
      </c>
      <c r="N6107" s="58" t="inlineStr">
        <is>
          <t>Yes</t>
        </is>
      </c>
      <c r="O6107" s="58" t="inlineStr">
        <is>
          <t>Yes</t>
        </is>
      </c>
      <c r="P6107" s="58" t="inlineStr">
        <is>
          <t>One year</t>
        </is>
      </c>
      <c r="Q6107" s="58" t="inlineStr">
        <is>
          <t>Yes</t>
        </is>
      </c>
      <c r="R6107" s="58" t="inlineStr">
        <is>
          <t>Credit card (automatic)</t>
        </is>
      </c>
      <c r="S6107" s="123" t="n">
        <v>111.25</v>
      </c>
      <c r="T6107" s="58" t="inlineStr">
        <is>
          <t>5916.45</t>
        </is>
      </c>
      <c r="U6107" s="58" t="inlineStr">
        <is>
          <t>Yes</t>
        </is>
      </c>
      <c r="V6107" s="123">
        <f>IFERROR(VALUE(TRIM(T6107)),S6107*F6107)</f>
        <v/>
      </c>
      <c r="W6107" s="58">
        <f>IF(F6107&lt;=12,"0-12 mo",IF(F6107&lt;=24,"13-24 mo",IF(F6107&lt;=48,"25-48 mo","49+ mo")))</f>
        <v/>
      </c>
      <c r="X6107" s="58">
        <f>IF(S6107&lt;=35.5,"Q1 Low",IF(S6107&lt;=70.35,"Q2 Mid-Low",IF(S6107&lt;=89.85,"Q3 Mid-High","Q4 High")))</f>
        <v/>
      </c>
      <c r="Y6107" s="58">
        <f>IF(U6107="Yes",1,0)</f>
        <v/>
      </c>
      <c r="Z6107" s="58">
        <f>IF(P6107="Month-to-month",1,0)+IF(M6107="No",1,0)+IF(J6107="No",1,0)+IF(I6107="Fiber optic",1,0)+IF(Q6107="Yes",1,0)</f>
        <v/>
      </c>
    </row>
    <row r="6108" ht="15" customHeight="1" s="59">
      <c r="A6108" s="58" t="inlineStr">
        <is>
          <t>5493-SDRDQ</t>
        </is>
      </c>
      <c r="B6108" s="58" t="inlineStr">
        <is>
          <t>Male</t>
        </is>
      </c>
      <c r="C6108" s="58" t="n">
        <v>0</v>
      </c>
      <c r="D6108" s="58" t="inlineStr">
        <is>
          <t>No</t>
        </is>
      </c>
      <c r="E6108" s="58" t="inlineStr">
        <is>
          <t>No</t>
        </is>
      </c>
      <c r="F6108" s="58" t="n">
        <v>2</v>
      </c>
      <c r="G6108" s="58" t="inlineStr">
        <is>
          <t>Yes</t>
        </is>
      </c>
      <c r="H6108" s="58" t="inlineStr">
        <is>
          <t>No</t>
        </is>
      </c>
      <c r="I6108" s="58" t="inlineStr">
        <is>
          <t>DSL</t>
        </is>
      </c>
      <c r="J6108" s="58" t="inlineStr">
        <is>
          <t>Yes</t>
        </is>
      </c>
      <c r="K6108" s="58" t="inlineStr">
        <is>
          <t>No</t>
        </is>
      </c>
      <c r="L6108" s="58" t="inlineStr">
        <is>
          <t>Yes</t>
        </is>
      </c>
      <c r="M6108" s="58" t="inlineStr">
        <is>
          <t>No</t>
        </is>
      </c>
      <c r="N6108" s="58" t="inlineStr">
        <is>
          <t>No</t>
        </is>
      </c>
      <c r="O6108" s="58" t="inlineStr">
        <is>
          <t>No</t>
        </is>
      </c>
      <c r="P6108" s="58" t="inlineStr">
        <is>
          <t>Month-to-month</t>
        </is>
      </c>
      <c r="Q6108" s="58" t="inlineStr">
        <is>
          <t>Yes</t>
        </is>
      </c>
      <c r="R6108" s="58" t="inlineStr">
        <is>
          <t>Mailed check</t>
        </is>
      </c>
      <c r="S6108" s="123" t="n">
        <v>55.1</v>
      </c>
      <c r="T6108" s="58" t="inlineStr">
        <is>
          <t>113.35</t>
        </is>
      </c>
      <c r="U6108" s="58" t="inlineStr">
        <is>
          <t>Yes</t>
        </is>
      </c>
      <c r="V6108" s="123">
        <f>IFERROR(VALUE(TRIM(T6108)),S6108*F6108)</f>
        <v/>
      </c>
      <c r="W6108" s="58">
        <f>IF(F6108&lt;=12,"0-12 mo",IF(F6108&lt;=24,"13-24 mo",IF(F6108&lt;=48,"25-48 mo","49+ mo")))</f>
        <v/>
      </c>
      <c r="X6108" s="58">
        <f>IF(S6108&lt;=35.5,"Q1 Low",IF(S6108&lt;=70.35,"Q2 Mid-Low",IF(S6108&lt;=89.85,"Q3 Mid-High","Q4 High")))</f>
        <v/>
      </c>
      <c r="Y6108" s="58">
        <f>IF(U6108="Yes",1,0)</f>
        <v/>
      </c>
      <c r="Z6108" s="58">
        <f>IF(P6108="Month-to-month",1,0)+IF(M6108="No",1,0)+IF(J6108="No",1,0)+IF(I6108="Fiber optic",1,0)+IF(Q6108="Yes",1,0)</f>
        <v/>
      </c>
    </row>
    <row r="6109" ht="15" customHeight="1" s="59">
      <c r="A6109" s="58" t="inlineStr">
        <is>
          <t>6286-SUUWT</t>
        </is>
      </c>
      <c r="B6109" s="58" t="inlineStr">
        <is>
          <t>Male</t>
        </is>
      </c>
      <c r="C6109" s="58" t="n">
        <v>0</v>
      </c>
      <c r="D6109" s="58" t="inlineStr">
        <is>
          <t>No</t>
        </is>
      </c>
      <c r="E6109" s="58" t="inlineStr">
        <is>
          <t>No</t>
        </is>
      </c>
      <c r="F6109" s="58" t="n">
        <v>1</v>
      </c>
      <c r="G6109" s="58" t="inlineStr">
        <is>
          <t>Yes</t>
        </is>
      </c>
      <c r="H6109" s="58" t="inlineStr">
        <is>
          <t>No</t>
        </is>
      </c>
      <c r="I6109" s="58" t="inlineStr">
        <is>
          <t>No</t>
        </is>
      </c>
      <c r="J6109" s="58" t="inlineStr">
        <is>
          <t>No internet service</t>
        </is>
      </c>
      <c r="K6109" s="58" t="inlineStr">
        <is>
          <t>No internet service</t>
        </is>
      </c>
      <c r="L6109" s="58" t="inlineStr">
        <is>
          <t>No internet service</t>
        </is>
      </c>
      <c r="M6109" s="58" t="inlineStr">
        <is>
          <t>No internet service</t>
        </is>
      </c>
      <c r="N6109" s="58" t="inlineStr">
        <is>
          <t>No internet service</t>
        </is>
      </c>
      <c r="O6109" s="58" t="inlineStr">
        <is>
          <t>No internet service</t>
        </is>
      </c>
      <c r="P6109" s="58" t="inlineStr">
        <is>
          <t>Month-to-month</t>
        </is>
      </c>
      <c r="Q6109" s="58" t="inlineStr">
        <is>
          <t>No</t>
        </is>
      </c>
      <c r="R6109" s="58" t="inlineStr">
        <is>
          <t>Mailed check</t>
        </is>
      </c>
      <c r="S6109" s="123" t="n">
        <v>19.95</v>
      </c>
      <c r="T6109" s="58" t="inlineStr">
        <is>
          <t>19.95</t>
        </is>
      </c>
      <c r="U6109" s="58" t="inlineStr">
        <is>
          <t>No</t>
        </is>
      </c>
      <c r="V6109" s="123">
        <f>IFERROR(VALUE(TRIM(T6109)),S6109*F6109)</f>
        <v/>
      </c>
      <c r="W6109" s="58">
        <f>IF(F6109&lt;=12,"0-12 mo",IF(F6109&lt;=24,"13-24 mo",IF(F6109&lt;=48,"25-48 mo","49+ mo")))</f>
        <v/>
      </c>
      <c r="X6109" s="58">
        <f>IF(S6109&lt;=35.5,"Q1 Low",IF(S6109&lt;=70.35,"Q2 Mid-Low",IF(S6109&lt;=89.85,"Q3 Mid-High","Q4 High")))</f>
        <v/>
      </c>
      <c r="Y6109" s="58">
        <f>IF(U6109="Yes",1,0)</f>
        <v/>
      </c>
      <c r="Z6109" s="58">
        <f>IF(P6109="Month-to-month",1,0)+IF(M6109="No",1,0)+IF(J6109="No",1,0)+IF(I6109="Fiber optic",1,0)+IF(Q6109="Yes",1,0)</f>
        <v/>
      </c>
    </row>
    <row r="6110" ht="15" customHeight="1" s="59">
      <c r="A6110" s="58" t="inlineStr">
        <is>
          <t>4819-HJPIW</t>
        </is>
      </c>
      <c r="B6110" s="58" t="inlineStr">
        <is>
          <t>Male</t>
        </is>
      </c>
      <c r="C6110" s="58" t="n">
        <v>0</v>
      </c>
      <c r="D6110" s="58" t="inlineStr">
        <is>
          <t>No</t>
        </is>
      </c>
      <c r="E6110" s="58" t="inlineStr">
        <is>
          <t>No</t>
        </is>
      </c>
      <c r="F6110" s="58" t="n">
        <v>18</v>
      </c>
      <c r="G6110" s="58" t="inlineStr">
        <is>
          <t>No</t>
        </is>
      </c>
      <c r="H6110" s="58" t="inlineStr">
        <is>
          <t>No phone service</t>
        </is>
      </c>
      <c r="I6110" s="58" t="inlineStr">
        <is>
          <t>DSL</t>
        </is>
      </c>
      <c r="J6110" s="58" t="inlineStr">
        <is>
          <t>No</t>
        </is>
      </c>
      <c r="K6110" s="58" t="inlineStr">
        <is>
          <t>No</t>
        </is>
      </c>
      <c r="L6110" s="58" t="inlineStr">
        <is>
          <t>No</t>
        </is>
      </c>
      <c r="M6110" s="58" t="inlineStr">
        <is>
          <t>No</t>
        </is>
      </c>
      <c r="N6110" s="58" t="inlineStr">
        <is>
          <t>No</t>
        </is>
      </c>
      <c r="O6110" s="58" t="inlineStr">
        <is>
          <t>No</t>
        </is>
      </c>
      <c r="P6110" s="58" t="inlineStr">
        <is>
          <t>Month-to-month</t>
        </is>
      </c>
      <c r="Q6110" s="58" t="inlineStr">
        <is>
          <t>No</t>
        </is>
      </c>
      <c r="R6110" s="58" t="inlineStr">
        <is>
          <t>Mailed check</t>
        </is>
      </c>
      <c r="S6110" s="123" t="n">
        <v>25.15</v>
      </c>
      <c r="T6110" s="58" t="inlineStr">
        <is>
          <t>476.8</t>
        </is>
      </c>
      <c r="U6110" s="58" t="inlineStr">
        <is>
          <t>No</t>
        </is>
      </c>
      <c r="V6110" s="123">
        <f>IFERROR(VALUE(TRIM(T6110)),S6110*F6110)</f>
        <v/>
      </c>
      <c r="W6110" s="58">
        <f>IF(F6110&lt;=12,"0-12 mo",IF(F6110&lt;=24,"13-24 mo",IF(F6110&lt;=48,"25-48 mo","49+ mo")))</f>
        <v/>
      </c>
      <c r="X6110" s="58">
        <f>IF(S6110&lt;=35.5,"Q1 Low",IF(S6110&lt;=70.35,"Q2 Mid-Low",IF(S6110&lt;=89.85,"Q3 Mid-High","Q4 High")))</f>
        <v/>
      </c>
      <c r="Y6110" s="58">
        <f>IF(U6110="Yes",1,0)</f>
        <v/>
      </c>
      <c r="Z6110" s="58">
        <f>IF(P6110="Month-to-month",1,0)+IF(M6110="No",1,0)+IF(J6110="No",1,0)+IF(I6110="Fiber optic",1,0)+IF(Q6110="Yes",1,0)</f>
        <v/>
      </c>
    </row>
    <row r="6111" ht="15" customHeight="1" s="59">
      <c r="A6111" s="58" t="inlineStr">
        <is>
          <t>8654-DHAOW</t>
        </is>
      </c>
      <c r="B6111" s="58" t="inlineStr">
        <is>
          <t>Female</t>
        </is>
      </c>
      <c r="C6111" s="58" t="n">
        <v>0</v>
      </c>
      <c r="D6111" s="58" t="inlineStr">
        <is>
          <t>No</t>
        </is>
      </c>
      <c r="E6111" s="58" t="inlineStr">
        <is>
          <t>No</t>
        </is>
      </c>
      <c r="F6111" s="58" t="n">
        <v>2</v>
      </c>
      <c r="G6111" s="58" t="inlineStr">
        <is>
          <t>Yes</t>
        </is>
      </c>
      <c r="H6111" s="58" t="inlineStr">
        <is>
          <t>Yes</t>
        </is>
      </c>
      <c r="I6111" s="58" t="inlineStr">
        <is>
          <t>DSL</t>
        </is>
      </c>
      <c r="J6111" s="58" t="inlineStr">
        <is>
          <t>No</t>
        </is>
      </c>
      <c r="K6111" s="58" t="inlineStr">
        <is>
          <t>Yes</t>
        </is>
      </c>
      <c r="L6111" s="58" t="inlineStr">
        <is>
          <t>No</t>
        </is>
      </c>
      <c r="M6111" s="58" t="inlineStr">
        <is>
          <t>No</t>
        </is>
      </c>
      <c r="N6111" s="58" t="inlineStr">
        <is>
          <t>No</t>
        </is>
      </c>
      <c r="O6111" s="58" t="inlineStr">
        <is>
          <t>No</t>
        </is>
      </c>
      <c r="P6111" s="58" t="inlineStr">
        <is>
          <t>Month-to-month</t>
        </is>
      </c>
      <c r="Q6111" s="58" t="inlineStr">
        <is>
          <t>No</t>
        </is>
      </c>
      <c r="R6111" s="58" t="inlineStr">
        <is>
          <t>Mailed check</t>
        </is>
      </c>
      <c r="S6111" s="123" t="n">
        <v>54.15</v>
      </c>
      <c r="T6111" s="58" t="inlineStr">
        <is>
          <t>101.65</t>
        </is>
      </c>
      <c r="U6111" s="58" t="inlineStr">
        <is>
          <t>No</t>
        </is>
      </c>
      <c r="V6111" s="123">
        <f>IFERROR(VALUE(TRIM(T6111)),S6111*F6111)</f>
        <v/>
      </c>
      <c r="W6111" s="58">
        <f>IF(F6111&lt;=12,"0-12 mo",IF(F6111&lt;=24,"13-24 mo",IF(F6111&lt;=48,"25-48 mo","49+ mo")))</f>
        <v/>
      </c>
      <c r="X6111" s="58">
        <f>IF(S6111&lt;=35.5,"Q1 Low",IF(S6111&lt;=70.35,"Q2 Mid-Low",IF(S6111&lt;=89.85,"Q3 Mid-High","Q4 High")))</f>
        <v/>
      </c>
      <c r="Y6111" s="58">
        <f>IF(U6111="Yes",1,0)</f>
        <v/>
      </c>
      <c r="Z6111" s="58">
        <f>IF(P6111="Month-to-month",1,0)+IF(M6111="No",1,0)+IF(J6111="No",1,0)+IF(I6111="Fiber optic",1,0)+IF(Q6111="Yes",1,0)</f>
        <v/>
      </c>
    </row>
    <row r="6112" ht="15" customHeight="1" s="59">
      <c r="A6112" s="58" t="inlineStr">
        <is>
          <t>5438-QMDDL</t>
        </is>
      </c>
      <c r="B6112" s="58" t="inlineStr">
        <is>
          <t>Female</t>
        </is>
      </c>
      <c r="C6112" s="58" t="n">
        <v>0</v>
      </c>
      <c r="D6112" s="58" t="inlineStr">
        <is>
          <t>Yes</t>
        </is>
      </c>
      <c r="E6112" s="58" t="inlineStr">
        <is>
          <t>No</t>
        </is>
      </c>
      <c r="F6112" s="58" t="n">
        <v>19</v>
      </c>
      <c r="G6112" s="58" t="inlineStr">
        <is>
          <t>Yes</t>
        </is>
      </c>
      <c r="H6112" s="58" t="inlineStr">
        <is>
          <t>No</t>
        </is>
      </c>
      <c r="I6112" s="58" t="inlineStr">
        <is>
          <t>DSL</t>
        </is>
      </c>
      <c r="J6112" s="58" t="inlineStr">
        <is>
          <t>No</t>
        </is>
      </c>
      <c r="K6112" s="58" t="inlineStr">
        <is>
          <t>Yes</t>
        </is>
      </c>
      <c r="L6112" s="58" t="inlineStr">
        <is>
          <t>No</t>
        </is>
      </c>
      <c r="M6112" s="58" t="inlineStr">
        <is>
          <t>No</t>
        </is>
      </c>
      <c r="N6112" s="58" t="inlineStr">
        <is>
          <t>No</t>
        </is>
      </c>
      <c r="O6112" s="58" t="inlineStr">
        <is>
          <t>Yes</t>
        </is>
      </c>
      <c r="P6112" s="58" t="inlineStr">
        <is>
          <t>Month-to-month</t>
        </is>
      </c>
      <c r="Q6112" s="58" t="inlineStr">
        <is>
          <t>Yes</t>
        </is>
      </c>
      <c r="R6112" s="58" t="inlineStr">
        <is>
          <t>Mailed check</t>
        </is>
      </c>
      <c r="S6112" s="123" t="n">
        <v>59.8</v>
      </c>
      <c r="T6112" s="58" t="inlineStr">
        <is>
          <t>1130.85</t>
        </is>
      </c>
      <c r="U6112" s="58" t="inlineStr">
        <is>
          <t>No</t>
        </is>
      </c>
      <c r="V6112" s="123">
        <f>IFERROR(VALUE(TRIM(T6112)),S6112*F6112)</f>
        <v/>
      </c>
      <c r="W6112" s="58">
        <f>IF(F6112&lt;=12,"0-12 mo",IF(F6112&lt;=24,"13-24 mo",IF(F6112&lt;=48,"25-48 mo","49+ mo")))</f>
        <v/>
      </c>
      <c r="X6112" s="58">
        <f>IF(S6112&lt;=35.5,"Q1 Low",IF(S6112&lt;=70.35,"Q2 Mid-Low",IF(S6112&lt;=89.85,"Q3 Mid-High","Q4 High")))</f>
        <v/>
      </c>
      <c r="Y6112" s="58">
        <f>IF(U6112="Yes",1,0)</f>
        <v/>
      </c>
      <c r="Z6112" s="58">
        <f>IF(P6112="Month-to-month",1,0)+IF(M6112="No",1,0)+IF(J6112="No",1,0)+IF(I6112="Fiber optic",1,0)+IF(Q6112="Yes",1,0)</f>
        <v/>
      </c>
    </row>
    <row r="6113" ht="15" customHeight="1" s="59">
      <c r="A6113" s="58" t="inlineStr">
        <is>
          <t>9812-GHVRI</t>
        </is>
      </c>
      <c r="B6113" s="58" t="inlineStr">
        <is>
          <t>Female</t>
        </is>
      </c>
      <c r="C6113" s="58" t="n">
        <v>0</v>
      </c>
      <c r="D6113" s="58" t="inlineStr">
        <is>
          <t>No</t>
        </is>
      </c>
      <c r="E6113" s="58" t="inlineStr">
        <is>
          <t>No</t>
        </is>
      </c>
      <c r="F6113" s="58" t="n">
        <v>40</v>
      </c>
      <c r="G6113" s="58" t="inlineStr">
        <is>
          <t>Yes</t>
        </is>
      </c>
      <c r="H6113" s="58" t="inlineStr">
        <is>
          <t>Yes</t>
        </is>
      </c>
      <c r="I6113" s="58" t="inlineStr">
        <is>
          <t>Fiber optic</t>
        </is>
      </c>
      <c r="J6113" s="58" t="inlineStr">
        <is>
          <t>No</t>
        </is>
      </c>
      <c r="K6113" s="58" t="inlineStr">
        <is>
          <t>No</t>
        </is>
      </c>
      <c r="L6113" s="58" t="inlineStr">
        <is>
          <t>No</t>
        </is>
      </c>
      <c r="M6113" s="58" t="inlineStr">
        <is>
          <t>No</t>
        </is>
      </c>
      <c r="N6113" s="58" t="inlineStr">
        <is>
          <t>No</t>
        </is>
      </c>
      <c r="O6113" s="58" t="inlineStr">
        <is>
          <t>Yes</t>
        </is>
      </c>
      <c r="P6113" s="58" t="inlineStr">
        <is>
          <t>Month-to-month</t>
        </is>
      </c>
      <c r="Q6113" s="58" t="inlineStr">
        <is>
          <t>No</t>
        </is>
      </c>
      <c r="R6113" s="58" t="inlineStr">
        <is>
          <t>Bank transfer (automatic)</t>
        </is>
      </c>
      <c r="S6113" s="123" t="n">
        <v>83.84999999999999</v>
      </c>
      <c r="T6113" s="58" t="inlineStr">
        <is>
          <t>3532.25</t>
        </is>
      </c>
      <c r="U6113" s="58" t="inlineStr">
        <is>
          <t>No</t>
        </is>
      </c>
      <c r="V6113" s="123">
        <f>IFERROR(VALUE(TRIM(T6113)),S6113*F6113)</f>
        <v/>
      </c>
      <c r="W6113" s="58">
        <f>IF(F6113&lt;=12,"0-12 mo",IF(F6113&lt;=24,"13-24 mo",IF(F6113&lt;=48,"25-48 mo","49+ mo")))</f>
        <v/>
      </c>
      <c r="X6113" s="58">
        <f>IF(S6113&lt;=35.5,"Q1 Low",IF(S6113&lt;=70.35,"Q2 Mid-Low",IF(S6113&lt;=89.85,"Q3 Mid-High","Q4 High")))</f>
        <v/>
      </c>
      <c r="Y6113" s="58">
        <f>IF(U6113="Yes",1,0)</f>
        <v/>
      </c>
      <c r="Z6113" s="58">
        <f>IF(P6113="Month-to-month",1,0)+IF(M6113="No",1,0)+IF(J6113="No",1,0)+IF(I6113="Fiber optic",1,0)+IF(Q6113="Yes",1,0)</f>
        <v/>
      </c>
    </row>
    <row r="6114" ht="15" customHeight="1" s="59">
      <c r="A6114" s="58" t="inlineStr">
        <is>
          <t>5553-AOINX</t>
        </is>
      </c>
      <c r="B6114" s="58" t="inlineStr">
        <is>
          <t>Female</t>
        </is>
      </c>
      <c r="C6114" s="58" t="n">
        <v>1</v>
      </c>
      <c r="D6114" s="58" t="inlineStr">
        <is>
          <t>Yes</t>
        </is>
      </c>
      <c r="E6114" s="58" t="inlineStr">
        <is>
          <t>Yes</t>
        </is>
      </c>
      <c r="F6114" s="58" t="n">
        <v>66</v>
      </c>
      <c r="G6114" s="58" t="inlineStr">
        <is>
          <t>Yes</t>
        </is>
      </c>
      <c r="H6114" s="58" t="inlineStr">
        <is>
          <t>Yes</t>
        </is>
      </c>
      <c r="I6114" s="58" t="inlineStr">
        <is>
          <t>Fiber optic</t>
        </is>
      </c>
      <c r="J6114" s="58" t="inlineStr">
        <is>
          <t>No</t>
        </is>
      </c>
      <c r="K6114" s="58" t="inlineStr">
        <is>
          <t>Yes</t>
        </is>
      </c>
      <c r="L6114" s="58" t="inlineStr">
        <is>
          <t>Yes</t>
        </is>
      </c>
      <c r="M6114" s="58" t="inlineStr">
        <is>
          <t>No</t>
        </is>
      </c>
      <c r="N6114" s="58" t="inlineStr">
        <is>
          <t>Yes</t>
        </is>
      </c>
      <c r="O6114" s="58" t="inlineStr">
        <is>
          <t>Yes</t>
        </is>
      </c>
      <c r="P6114" s="58" t="inlineStr">
        <is>
          <t>One year</t>
        </is>
      </c>
      <c r="Q6114" s="58" t="inlineStr">
        <is>
          <t>Yes</t>
        </is>
      </c>
      <c r="R6114" s="58" t="inlineStr">
        <is>
          <t>Electronic check</t>
        </is>
      </c>
      <c r="S6114" s="123" t="n">
        <v>104.9</v>
      </c>
      <c r="T6114" s="58" t="inlineStr">
        <is>
          <t>6891.45</t>
        </is>
      </c>
      <c r="U6114" s="58" t="inlineStr">
        <is>
          <t>No</t>
        </is>
      </c>
      <c r="V6114" s="123">
        <f>IFERROR(VALUE(TRIM(T6114)),S6114*F6114)</f>
        <v/>
      </c>
      <c r="W6114" s="58">
        <f>IF(F6114&lt;=12,"0-12 mo",IF(F6114&lt;=24,"13-24 mo",IF(F6114&lt;=48,"25-48 mo","49+ mo")))</f>
        <v/>
      </c>
      <c r="X6114" s="58">
        <f>IF(S6114&lt;=35.5,"Q1 Low",IF(S6114&lt;=70.35,"Q2 Mid-Low",IF(S6114&lt;=89.85,"Q3 Mid-High","Q4 High")))</f>
        <v/>
      </c>
      <c r="Y6114" s="58">
        <f>IF(U6114="Yes",1,0)</f>
        <v/>
      </c>
      <c r="Z6114" s="58">
        <f>IF(P6114="Month-to-month",1,0)+IF(M6114="No",1,0)+IF(J6114="No",1,0)+IF(I6114="Fiber optic",1,0)+IF(Q6114="Yes",1,0)</f>
        <v/>
      </c>
    </row>
    <row r="6115" ht="15" customHeight="1" s="59">
      <c r="A6115" s="58" t="inlineStr">
        <is>
          <t>1228-ZLNBX</t>
        </is>
      </c>
      <c r="B6115" s="58" t="inlineStr">
        <is>
          <t>Male</t>
        </is>
      </c>
      <c r="C6115" s="58" t="n">
        <v>0</v>
      </c>
      <c r="D6115" s="58" t="inlineStr">
        <is>
          <t>No</t>
        </is>
      </c>
      <c r="E6115" s="58" t="inlineStr">
        <is>
          <t>No</t>
        </is>
      </c>
      <c r="F6115" s="58" t="n">
        <v>21</v>
      </c>
      <c r="G6115" s="58" t="inlineStr">
        <is>
          <t>Yes</t>
        </is>
      </c>
      <c r="H6115" s="58" t="inlineStr">
        <is>
          <t>Yes</t>
        </is>
      </c>
      <c r="I6115" s="58" t="inlineStr">
        <is>
          <t>Fiber optic</t>
        </is>
      </c>
      <c r="J6115" s="58" t="inlineStr">
        <is>
          <t>No</t>
        </is>
      </c>
      <c r="K6115" s="58" t="inlineStr">
        <is>
          <t>No</t>
        </is>
      </c>
      <c r="L6115" s="58" t="inlineStr">
        <is>
          <t>No</t>
        </is>
      </c>
      <c r="M6115" s="58" t="inlineStr">
        <is>
          <t>No</t>
        </is>
      </c>
      <c r="N6115" s="58" t="inlineStr">
        <is>
          <t>No</t>
        </is>
      </c>
      <c r="O6115" s="58" t="inlineStr">
        <is>
          <t>No</t>
        </is>
      </c>
      <c r="P6115" s="58" t="inlineStr">
        <is>
          <t>Month-to-month</t>
        </is>
      </c>
      <c r="Q6115" s="58" t="inlineStr">
        <is>
          <t>No</t>
        </is>
      </c>
      <c r="R6115" s="58" t="inlineStr">
        <is>
          <t>Mailed check</t>
        </is>
      </c>
      <c r="S6115" s="123" t="n">
        <v>75.3</v>
      </c>
      <c r="T6115" s="58" t="inlineStr">
        <is>
          <t>1570.7</t>
        </is>
      </c>
      <c r="U6115" s="58" t="inlineStr">
        <is>
          <t>No</t>
        </is>
      </c>
      <c r="V6115" s="123">
        <f>IFERROR(VALUE(TRIM(T6115)),S6115*F6115)</f>
        <v/>
      </c>
      <c r="W6115" s="58">
        <f>IF(F6115&lt;=12,"0-12 mo",IF(F6115&lt;=24,"13-24 mo",IF(F6115&lt;=48,"25-48 mo","49+ mo")))</f>
        <v/>
      </c>
      <c r="X6115" s="58">
        <f>IF(S6115&lt;=35.5,"Q1 Low",IF(S6115&lt;=70.35,"Q2 Mid-Low",IF(S6115&lt;=89.85,"Q3 Mid-High","Q4 High")))</f>
        <v/>
      </c>
      <c r="Y6115" s="58">
        <f>IF(U6115="Yes",1,0)</f>
        <v/>
      </c>
      <c r="Z6115" s="58">
        <f>IF(P6115="Month-to-month",1,0)+IF(M6115="No",1,0)+IF(J6115="No",1,0)+IF(I6115="Fiber optic",1,0)+IF(Q6115="Yes",1,0)</f>
        <v/>
      </c>
    </row>
    <row r="6116" ht="15" customHeight="1" s="59">
      <c r="A6116" s="58" t="inlineStr">
        <is>
          <t>4226-KKDON</t>
        </is>
      </c>
      <c r="B6116" s="58" t="inlineStr">
        <is>
          <t>Male</t>
        </is>
      </c>
      <c r="C6116" s="58" t="n">
        <v>0</v>
      </c>
      <c r="D6116" s="58" t="inlineStr">
        <is>
          <t>No</t>
        </is>
      </c>
      <c r="E6116" s="58" t="inlineStr">
        <is>
          <t>No</t>
        </is>
      </c>
      <c r="F6116" s="58" t="n">
        <v>8</v>
      </c>
      <c r="G6116" s="58" t="inlineStr">
        <is>
          <t>Yes</t>
        </is>
      </c>
      <c r="H6116" s="58" t="inlineStr">
        <is>
          <t>No</t>
        </is>
      </c>
      <c r="I6116" s="58" t="inlineStr">
        <is>
          <t>DSL</t>
        </is>
      </c>
      <c r="J6116" s="58" t="inlineStr">
        <is>
          <t>No</t>
        </is>
      </c>
      <c r="K6116" s="58" t="inlineStr">
        <is>
          <t>Yes</t>
        </is>
      </c>
      <c r="L6116" s="58" t="inlineStr">
        <is>
          <t>No</t>
        </is>
      </c>
      <c r="M6116" s="58" t="inlineStr">
        <is>
          <t>Yes</t>
        </is>
      </c>
      <c r="N6116" s="58" t="inlineStr">
        <is>
          <t>Yes</t>
        </is>
      </c>
      <c r="O6116" s="58" t="inlineStr">
        <is>
          <t>No</t>
        </is>
      </c>
      <c r="P6116" s="58" t="inlineStr">
        <is>
          <t>Month-to-month</t>
        </is>
      </c>
      <c r="Q6116" s="58" t="inlineStr">
        <is>
          <t>Yes</t>
        </is>
      </c>
      <c r="R6116" s="58" t="inlineStr">
        <is>
          <t>Electronic check</t>
        </is>
      </c>
      <c r="S6116" s="123" t="n">
        <v>66.65000000000001</v>
      </c>
      <c r="T6116" s="58" t="inlineStr">
        <is>
          <t>520.95</t>
        </is>
      </c>
      <c r="U6116" s="58" t="inlineStr">
        <is>
          <t>No</t>
        </is>
      </c>
      <c r="V6116" s="123">
        <f>IFERROR(VALUE(TRIM(T6116)),S6116*F6116)</f>
        <v/>
      </c>
      <c r="W6116" s="58">
        <f>IF(F6116&lt;=12,"0-12 mo",IF(F6116&lt;=24,"13-24 mo",IF(F6116&lt;=48,"25-48 mo","49+ mo")))</f>
        <v/>
      </c>
      <c r="X6116" s="58">
        <f>IF(S6116&lt;=35.5,"Q1 Low",IF(S6116&lt;=70.35,"Q2 Mid-Low",IF(S6116&lt;=89.85,"Q3 Mid-High","Q4 High")))</f>
        <v/>
      </c>
      <c r="Y6116" s="58">
        <f>IF(U6116="Yes",1,0)</f>
        <v/>
      </c>
      <c r="Z6116" s="58">
        <f>IF(P6116="Month-to-month",1,0)+IF(M6116="No",1,0)+IF(J6116="No",1,0)+IF(I6116="Fiber optic",1,0)+IF(Q6116="Yes",1,0)</f>
        <v/>
      </c>
    </row>
    <row r="6117" ht="15" customHeight="1" s="59">
      <c r="A6117" s="58" t="inlineStr">
        <is>
          <t>3831-YCPUO</t>
        </is>
      </c>
      <c r="B6117" s="58" t="inlineStr">
        <is>
          <t>Female</t>
        </is>
      </c>
      <c r="C6117" s="58" t="n">
        <v>0</v>
      </c>
      <c r="D6117" s="58" t="inlineStr">
        <is>
          <t>Yes</t>
        </is>
      </c>
      <c r="E6117" s="58" t="inlineStr">
        <is>
          <t>Yes</t>
        </is>
      </c>
      <c r="F6117" s="58" t="n">
        <v>72</v>
      </c>
      <c r="G6117" s="58" t="inlineStr">
        <is>
          <t>Yes</t>
        </is>
      </c>
      <c r="H6117" s="58" t="inlineStr">
        <is>
          <t>No</t>
        </is>
      </c>
      <c r="I6117" s="58" t="inlineStr">
        <is>
          <t>Fiber optic</t>
        </is>
      </c>
      <c r="J6117" s="58" t="inlineStr">
        <is>
          <t>Yes</t>
        </is>
      </c>
      <c r="K6117" s="58" t="inlineStr">
        <is>
          <t>Yes</t>
        </is>
      </c>
      <c r="L6117" s="58" t="inlineStr">
        <is>
          <t>Yes</t>
        </is>
      </c>
      <c r="M6117" s="58" t="inlineStr">
        <is>
          <t>Yes</t>
        </is>
      </c>
      <c r="N6117" s="58" t="inlineStr">
        <is>
          <t>Yes</t>
        </is>
      </c>
      <c r="O6117" s="58" t="inlineStr">
        <is>
          <t>Yes</t>
        </is>
      </c>
      <c r="P6117" s="58" t="inlineStr">
        <is>
          <t>Two year</t>
        </is>
      </c>
      <c r="Q6117" s="58" t="inlineStr">
        <is>
          <t>Yes</t>
        </is>
      </c>
      <c r="R6117" s="58" t="inlineStr">
        <is>
          <t>Credit card (automatic)</t>
        </is>
      </c>
      <c r="S6117" s="123" t="n">
        <v>109.5</v>
      </c>
      <c r="T6117" s="58" t="inlineStr">
        <is>
          <t>7854.9</t>
        </is>
      </c>
      <c r="U6117" s="58" t="inlineStr">
        <is>
          <t>No</t>
        </is>
      </c>
      <c r="V6117" s="123">
        <f>IFERROR(VALUE(TRIM(T6117)),S6117*F6117)</f>
        <v/>
      </c>
      <c r="W6117" s="58">
        <f>IF(F6117&lt;=12,"0-12 mo",IF(F6117&lt;=24,"13-24 mo",IF(F6117&lt;=48,"25-48 mo","49+ mo")))</f>
        <v/>
      </c>
      <c r="X6117" s="58">
        <f>IF(S6117&lt;=35.5,"Q1 Low",IF(S6117&lt;=70.35,"Q2 Mid-Low",IF(S6117&lt;=89.85,"Q3 Mid-High","Q4 High")))</f>
        <v/>
      </c>
      <c r="Y6117" s="58">
        <f>IF(U6117="Yes",1,0)</f>
        <v/>
      </c>
      <c r="Z6117" s="58">
        <f>IF(P6117="Month-to-month",1,0)+IF(M6117="No",1,0)+IF(J6117="No",1,0)+IF(I6117="Fiber optic",1,0)+IF(Q6117="Yes",1,0)</f>
        <v/>
      </c>
    </row>
    <row r="6118" ht="15" customHeight="1" s="59">
      <c r="A6118" s="58" t="inlineStr">
        <is>
          <t>7445-WMRBW</t>
        </is>
      </c>
      <c r="B6118" s="58" t="inlineStr">
        <is>
          <t>Female</t>
        </is>
      </c>
      <c r="C6118" s="58" t="n">
        <v>0</v>
      </c>
      <c r="D6118" s="58" t="inlineStr">
        <is>
          <t>No</t>
        </is>
      </c>
      <c r="E6118" s="58" t="inlineStr">
        <is>
          <t>No</t>
        </is>
      </c>
      <c r="F6118" s="58" t="n">
        <v>48</v>
      </c>
      <c r="G6118" s="58" t="inlineStr">
        <is>
          <t>Yes</t>
        </is>
      </c>
      <c r="H6118" s="58" t="inlineStr">
        <is>
          <t>Yes</t>
        </is>
      </c>
      <c r="I6118" s="58" t="inlineStr">
        <is>
          <t>DSL</t>
        </is>
      </c>
      <c r="J6118" s="58" t="inlineStr">
        <is>
          <t>No</t>
        </is>
      </c>
      <c r="K6118" s="58" t="inlineStr">
        <is>
          <t>Yes</t>
        </is>
      </c>
      <c r="L6118" s="58" t="inlineStr">
        <is>
          <t>Yes</t>
        </is>
      </c>
      <c r="M6118" s="58" t="inlineStr">
        <is>
          <t>Yes</t>
        </is>
      </c>
      <c r="N6118" s="58" t="inlineStr">
        <is>
          <t>Yes</t>
        </is>
      </c>
      <c r="O6118" s="58" t="inlineStr">
        <is>
          <t>No</t>
        </is>
      </c>
      <c r="P6118" s="58" t="inlineStr">
        <is>
          <t>One year</t>
        </is>
      </c>
      <c r="Q6118" s="58" t="inlineStr">
        <is>
          <t>Yes</t>
        </is>
      </c>
      <c r="R6118" s="58" t="inlineStr">
        <is>
          <t>Bank transfer (automatic)</t>
        </is>
      </c>
      <c r="S6118" s="123" t="n">
        <v>73.84999999999999</v>
      </c>
      <c r="T6118" s="58" t="inlineStr">
        <is>
          <t>3581.4</t>
        </is>
      </c>
      <c r="U6118" s="58" t="inlineStr">
        <is>
          <t>No</t>
        </is>
      </c>
      <c r="V6118" s="123">
        <f>IFERROR(VALUE(TRIM(T6118)),S6118*F6118)</f>
        <v/>
      </c>
      <c r="W6118" s="58">
        <f>IF(F6118&lt;=12,"0-12 mo",IF(F6118&lt;=24,"13-24 mo",IF(F6118&lt;=48,"25-48 mo","49+ mo")))</f>
        <v/>
      </c>
      <c r="X6118" s="58">
        <f>IF(S6118&lt;=35.5,"Q1 Low",IF(S6118&lt;=70.35,"Q2 Mid-Low",IF(S6118&lt;=89.85,"Q3 Mid-High","Q4 High")))</f>
        <v/>
      </c>
      <c r="Y6118" s="58">
        <f>IF(U6118="Yes",1,0)</f>
        <v/>
      </c>
      <c r="Z6118" s="58">
        <f>IF(P6118="Month-to-month",1,0)+IF(M6118="No",1,0)+IF(J6118="No",1,0)+IF(I6118="Fiber optic",1,0)+IF(Q6118="Yes",1,0)</f>
        <v/>
      </c>
    </row>
    <row r="6119" ht="15" customHeight="1" s="59">
      <c r="A6119" s="58" t="inlineStr">
        <is>
          <t>3308-DGHKL</t>
        </is>
      </c>
      <c r="B6119" s="58" t="inlineStr">
        <is>
          <t>Male</t>
        </is>
      </c>
      <c r="C6119" s="58" t="n">
        <v>0</v>
      </c>
      <c r="D6119" s="58" t="inlineStr">
        <is>
          <t>No</t>
        </is>
      </c>
      <c r="E6119" s="58" t="inlineStr">
        <is>
          <t>No</t>
        </is>
      </c>
      <c r="F6119" s="58" t="n">
        <v>69</v>
      </c>
      <c r="G6119" s="58" t="inlineStr">
        <is>
          <t>Yes</t>
        </is>
      </c>
      <c r="H6119" s="58" t="inlineStr">
        <is>
          <t>No</t>
        </is>
      </c>
      <c r="I6119" s="58" t="inlineStr">
        <is>
          <t>No</t>
        </is>
      </c>
      <c r="J6119" s="58" t="inlineStr">
        <is>
          <t>No internet service</t>
        </is>
      </c>
      <c r="K6119" s="58" t="inlineStr">
        <is>
          <t>No internet service</t>
        </is>
      </c>
      <c r="L6119" s="58" t="inlineStr">
        <is>
          <t>No internet service</t>
        </is>
      </c>
      <c r="M6119" s="58" t="inlineStr">
        <is>
          <t>No internet service</t>
        </is>
      </c>
      <c r="N6119" s="58" t="inlineStr">
        <is>
          <t>No internet service</t>
        </is>
      </c>
      <c r="O6119" s="58" t="inlineStr">
        <is>
          <t>No internet service</t>
        </is>
      </c>
      <c r="P6119" s="58" t="inlineStr">
        <is>
          <t>Two year</t>
        </is>
      </c>
      <c r="Q6119" s="58" t="inlineStr">
        <is>
          <t>Yes</t>
        </is>
      </c>
      <c r="R6119" s="58" t="inlineStr">
        <is>
          <t>Bank transfer (automatic)</t>
        </is>
      </c>
      <c r="S6119" s="123" t="n">
        <v>19.3</v>
      </c>
      <c r="T6119" s="58" t="inlineStr">
        <is>
          <t>1447.9</t>
        </is>
      </c>
      <c r="U6119" s="58" t="inlineStr">
        <is>
          <t>No</t>
        </is>
      </c>
      <c r="V6119" s="123">
        <f>IFERROR(VALUE(TRIM(T6119)),S6119*F6119)</f>
        <v/>
      </c>
      <c r="W6119" s="58">
        <f>IF(F6119&lt;=12,"0-12 mo",IF(F6119&lt;=24,"13-24 mo",IF(F6119&lt;=48,"25-48 mo","49+ mo")))</f>
        <v/>
      </c>
      <c r="X6119" s="58">
        <f>IF(S6119&lt;=35.5,"Q1 Low",IF(S6119&lt;=70.35,"Q2 Mid-Low",IF(S6119&lt;=89.85,"Q3 Mid-High","Q4 High")))</f>
        <v/>
      </c>
      <c r="Y6119" s="58">
        <f>IF(U6119="Yes",1,0)</f>
        <v/>
      </c>
      <c r="Z6119" s="58">
        <f>IF(P6119="Month-to-month",1,0)+IF(M6119="No",1,0)+IF(J6119="No",1,0)+IF(I6119="Fiber optic",1,0)+IF(Q6119="Yes",1,0)</f>
        <v/>
      </c>
    </row>
    <row r="6120" ht="15" customHeight="1" s="59">
      <c r="A6120" s="58" t="inlineStr">
        <is>
          <t>9924-JPRMC</t>
        </is>
      </c>
      <c r="B6120" s="58" t="inlineStr">
        <is>
          <t>Male</t>
        </is>
      </c>
      <c r="C6120" s="58" t="n">
        <v>0</v>
      </c>
      <c r="D6120" s="58" t="inlineStr">
        <is>
          <t>No</t>
        </is>
      </c>
      <c r="E6120" s="58" t="inlineStr">
        <is>
          <t>No</t>
        </is>
      </c>
      <c r="F6120" s="58" t="n">
        <v>72</v>
      </c>
      <c r="G6120" s="58" t="inlineStr">
        <is>
          <t>Yes</t>
        </is>
      </c>
      <c r="H6120" s="58" t="inlineStr">
        <is>
          <t>Yes</t>
        </is>
      </c>
      <c r="I6120" s="58" t="inlineStr">
        <is>
          <t>Fiber optic</t>
        </is>
      </c>
      <c r="J6120" s="58" t="inlineStr">
        <is>
          <t>Yes</t>
        </is>
      </c>
      <c r="K6120" s="58" t="inlineStr">
        <is>
          <t>Yes</t>
        </is>
      </c>
      <c r="L6120" s="58" t="inlineStr">
        <is>
          <t>Yes</t>
        </is>
      </c>
      <c r="M6120" s="58" t="inlineStr">
        <is>
          <t>Yes</t>
        </is>
      </c>
      <c r="N6120" s="58" t="inlineStr">
        <is>
          <t>Yes</t>
        </is>
      </c>
      <c r="O6120" s="58" t="inlineStr">
        <is>
          <t>Yes</t>
        </is>
      </c>
      <c r="P6120" s="58" t="inlineStr">
        <is>
          <t>Two year</t>
        </is>
      </c>
      <c r="Q6120" s="58" t="inlineStr">
        <is>
          <t>Yes</t>
        </is>
      </c>
      <c r="R6120" s="58" t="inlineStr">
        <is>
          <t>Electronic check</t>
        </is>
      </c>
      <c r="S6120" s="123" t="n">
        <v>118.2</v>
      </c>
      <c r="T6120" s="58" t="inlineStr">
        <is>
          <t>8547.15</t>
        </is>
      </c>
      <c r="U6120" s="58" t="inlineStr">
        <is>
          <t>No</t>
        </is>
      </c>
      <c r="V6120" s="123">
        <f>IFERROR(VALUE(TRIM(T6120)),S6120*F6120)</f>
        <v/>
      </c>
      <c r="W6120" s="58">
        <f>IF(F6120&lt;=12,"0-12 mo",IF(F6120&lt;=24,"13-24 mo",IF(F6120&lt;=48,"25-48 mo","49+ mo")))</f>
        <v/>
      </c>
      <c r="X6120" s="58">
        <f>IF(S6120&lt;=35.5,"Q1 Low",IF(S6120&lt;=70.35,"Q2 Mid-Low",IF(S6120&lt;=89.85,"Q3 Mid-High","Q4 High")))</f>
        <v/>
      </c>
      <c r="Y6120" s="58">
        <f>IF(U6120="Yes",1,0)</f>
        <v/>
      </c>
      <c r="Z6120" s="58">
        <f>IF(P6120="Month-to-month",1,0)+IF(M6120="No",1,0)+IF(J6120="No",1,0)+IF(I6120="Fiber optic",1,0)+IF(Q6120="Yes",1,0)</f>
        <v/>
      </c>
    </row>
    <row r="6121" ht="15" customHeight="1" s="59">
      <c r="A6121" s="58" t="inlineStr">
        <is>
          <t>0080-EMYVY</t>
        </is>
      </c>
      <c r="B6121" s="58" t="inlineStr">
        <is>
          <t>Female</t>
        </is>
      </c>
      <c r="C6121" s="58" t="n">
        <v>0</v>
      </c>
      <c r="D6121" s="58" t="inlineStr">
        <is>
          <t>No</t>
        </is>
      </c>
      <c r="E6121" s="58" t="inlineStr">
        <is>
          <t>No</t>
        </is>
      </c>
      <c r="F6121" s="58" t="n">
        <v>14</v>
      </c>
      <c r="G6121" s="58" t="inlineStr">
        <is>
          <t>Yes</t>
        </is>
      </c>
      <c r="H6121" s="58" t="inlineStr">
        <is>
          <t>No</t>
        </is>
      </c>
      <c r="I6121" s="58" t="inlineStr">
        <is>
          <t>DSL</t>
        </is>
      </c>
      <c r="J6121" s="58" t="inlineStr">
        <is>
          <t>No</t>
        </is>
      </c>
      <c r="K6121" s="58" t="inlineStr">
        <is>
          <t>Yes</t>
        </is>
      </c>
      <c r="L6121" s="58" t="inlineStr">
        <is>
          <t>No</t>
        </is>
      </c>
      <c r="M6121" s="58" t="inlineStr">
        <is>
          <t>No</t>
        </is>
      </c>
      <c r="N6121" s="58" t="inlineStr">
        <is>
          <t>No</t>
        </is>
      </c>
      <c r="O6121" s="58" t="inlineStr">
        <is>
          <t>No</t>
        </is>
      </c>
      <c r="P6121" s="58" t="inlineStr">
        <is>
          <t>One year</t>
        </is>
      </c>
      <c r="Q6121" s="58" t="inlineStr">
        <is>
          <t>No</t>
        </is>
      </c>
      <c r="R6121" s="58" t="inlineStr">
        <is>
          <t>Credit card (automatic)</t>
        </is>
      </c>
      <c r="S6121" s="123" t="n">
        <v>51.45</v>
      </c>
      <c r="T6121" s="58" t="inlineStr">
        <is>
          <t>727.85</t>
        </is>
      </c>
      <c r="U6121" s="58" t="inlineStr">
        <is>
          <t>No</t>
        </is>
      </c>
      <c r="V6121" s="123">
        <f>IFERROR(VALUE(TRIM(T6121)),S6121*F6121)</f>
        <v/>
      </c>
      <c r="W6121" s="58">
        <f>IF(F6121&lt;=12,"0-12 mo",IF(F6121&lt;=24,"13-24 mo",IF(F6121&lt;=48,"25-48 mo","49+ mo")))</f>
        <v/>
      </c>
      <c r="X6121" s="58">
        <f>IF(S6121&lt;=35.5,"Q1 Low",IF(S6121&lt;=70.35,"Q2 Mid-Low",IF(S6121&lt;=89.85,"Q3 Mid-High","Q4 High")))</f>
        <v/>
      </c>
      <c r="Y6121" s="58">
        <f>IF(U6121="Yes",1,0)</f>
        <v/>
      </c>
      <c r="Z6121" s="58">
        <f>IF(P6121="Month-to-month",1,0)+IF(M6121="No",1,0)+IF(J6121="No",1,0)+IF(I6121="Fiber optic",1,0)+IF(Q6121="Yes",1,0)</f>
        <v/>
      </c>
    </row>
    <row r="6122" ht="15" customHeight="1" s="59">
      <c r="A6122" s="58" t="inlineStr">
        <is>
          <t>6218-KNUBD</t>
        </is>
      </c>
      <c r="B6122" s="58" t="inlineStr">
        <is>
          <t>Male</t>
        </is>
      </c>
      <c r="C6122" s="58" t="n">
        <v>0</v>
      </c>
      <c r="D6122" s="58" t="inlineStr">
        <is>
          <t>No</t>
        </is>
      </c>
      <c r="E6122" s="58" t="inlineStr">
        <is>
          <t>No</t>
        </is>
      </c>
      <c r="F6122" s="58" t="n">
        <v>6</v>
      </c>
      <c r="G6122" s="58" t="inlineStr">
        <is>
          <t>Yes</t>
        </is>
      </c>
      <c r="H6122" s="58" t="inlineStr">
        <is>
          <t>No</t>
        </is>
      </c>
      <c r="I6122" s="58" t="inlineStr">
        <is>
          <t>DSL</t>
        </is>
      </c>
      <c r="J6122" s="58" t="inlineStr">
        <is>
          <t>No</t>
        </is>
      </c>
      <c r="K6122" s="58" t="inlineStr">
        <is>
          <t>Yes</t>
        </is>
      </c>
      <c r="L6122" s="58" t="inlineStr">
        <is>
          <t>No</t>
        </is>
      </c>
      <c r="M6122" s="58" t="inlineStr">
        <is>
          <t>No</t>
        </is>
      </c>
      <c r="N6122" s="58" t="inlineStr">
        <is>
          <t>Yes</t>
        </is>
      </c>
      <c r="O6122" s="58" t="inlineStr">
        <is>
          <t>No</t>
        </is>
      </c>
      <c r="P6122" s="58" t="inlineStr">
        <is>
          <t>Month-to-month</t>
        </is>
      </c>
      <c r="Q6122" s="58" t="inlineStr">
        <is>
          <t>No</t>
        </is>
      </c>
      <c r="R6122" s="58" t="inlineStr">
        <is>
          <t>Electronic check</t>
        </is>
      </c>
      <c r="S6122" s="123" t="n">
        <v>59.45</v>
      </c>
      <c r="T6122" s="58" t="inlineStr">
        <is>
          <t>357.6</t>
        </is>
      </c>
      <c r="U6122" s="58" t="inlineStr">
        <is>
          <t>No</t>
        </is>
      </c>
      <c r="V6122" s="123">
        <f>IFERROR(VALUE(TRIM(T6122)),S6122*F6122)</f>
        <v/>
      </c>
      <c r="W6122" s="58">
        <f>IF(F6122&lt;=12,"0-12 mo",IF(F6122&lt;=24,"13-24 mo",IF(F6122&lt;=48,"25-48 mo","49+ mo")))</f>
        <v/>
      </c>
      <c r="X6122" s="58">
        <f>IF(S6122&lt;=35.5,"Q1 Low",IF(S6122&lt;=70.35,"Q2 Mid-Low",IF(S6122&lt;=89.85,"Q3 Mid-High","Q4 High")))</f>
        <v/>
      </c>
      <c r="Y6122" s="58">
        <f>IF(U6122="Yes",1,0)</f>
        <v/>
      </c>
      <c r="Z6122" s="58">
        <f>IF(P6122="Month-to-month",1,0)+IF(M6122="No",1,0)+IF(J6122="No",1,0)+IF(I6122="Fiber optic",1,0)+IF(Q6122="Yes",1,0)</f>
        <v/>
      </c>
    </row>
    <row r="6123" ht="15" customHeight="1" s="59">
      <c r="A6123" s="58" t="inlineStr">
        <is>
          <t>7337-CINUD</t>
        </is>
      </c>
      <c r="B6123" s="58" t="inlineStr">
        <is>
          <t>Female</t>
        </is>
      </c>
      <c r="C6123" s="58" t="n">
        <v>0</v>
      </c>
      <c r="D6123" s="58" t="inlineStr">
        <is>
          <t>Yes</t>
        </is>
      </c>
      <c r="E6123" s="58" t="inlineStr">
        <is>
          <t>Yes</t>
        </is>
      </c>
      <c r="F6123" s="58" t="n">
        <v>8</v>
      </c>
      <c r="G6123" s="58" t="inlineStr">
        <is>
          <t>Yes</t>
        </is>
      </c>
      <c r="H6123" s="58" t="inlineStr">
        <is>
          <t>No</t>
        </is>
      </c>
      <c r="I6123" s="58" t="inlineStr">
        <is>
          <t>No</t>
        </is>
      </c>
      <c r="J6123" s="58" t="inlineStr">
        <is>
          <t>No internet service</t>
        </is>
      </c>
      <c r="K6123" s="58" t="inlineStr">
        <is>
          <t>No internet service</t>
        </is>
      </c>
      <c r="L6123" s="58" t="inlineStr">
        <is>
          <t>No internet service</t>
        </is>
      </c>
      <c r="M6123" s="58" t="inlineStr">
        <is>
          <t>No internet service</t>
        </is>
      </c>
      <c r="N6123" s="58" t="inlineStr">
        <is>
          <t>No internet service</t>
        </is>
      </c>
      <c r="O6123" s="58" t="inlineStr">
        <is>
          <t>No internet service</t>
        </is>
      </c>
      <c r="P6123" s="58" t="inlineStr">
        <is>
          <t>Two year</t>
        </is>
      </c>
      <c r="Q6123" s="58" t="inlineStr">
        <is>
          <t>No</t>
        </is>
      </c>
      <c r="R6123" s="58" t="inlineStr">
        <is>
          <t>Bank transfer (automatic)</t>
        </is>
      </c>
      <c r="S6123" s="123" t="n">
        <v>19.5</v>
      </c>
      <c r="T6123" s="58" t="inlineStr">
        <is>
          <t>159.35</t>
        </is>
      </c>
      <c r="U6123" s="58" t="inlineStr">
        <is>
          <t>No</t>
        </is>
      </c>
      <c r="V6123" s="123">
        <f>IFERROR(VALUE(TRIM(T6123)),S6123*F6123)</f>
        <v/>
      </c>
      <c r="W6123" s="58">
        <f>IF(F6123&lt;=12,"0-12 mo",IF(F6123&lt;=24,"13-24 mo",IF(F6123&lt;=48,"25-48 mo","49+ mo")))</f>
        <v/>
      </c>
      <c r="X6123" s="58">
        <f>IF(S6123&lt;=35.5,"Q1 Low",IF(S6123&lt;=70.35,"Q2 Mid-Low",IF(S6123&lt;=89.85,"Q3 Mid-High","Q4 High")))</f>
        <v/>
      </c>
      <c r="Y6123" s="58">
        <f>IF(U6123="Yes",1,0)</f>
        <v/>
      </c>
      <c r="Z6123" s="58">
        <f>IF(P6123="Month-to-month",1,0)+IF(M6123="No",1,0)+IF(J6123="No",1,0)+IF(I6123="Fiber optic",1,0)+IF(Q6123="Yes",1,0)</f>
        <v/>
      </c>
    </row>
    <row r="6124" ht="15" customHeight="1" s="59">
      <c r="A6124" s="58" t="inlineStr">
        <is>
          <t>7609-NRNCA</t>
        </is>
      </c>
      <c r="B6124" s="58" t="inlineStr">
        <is>
          <t>Female</t>
        </is>
      </c>
      <c r="C6124" s="58" t="n">
        <v>0</v>
      </c>
      <c r="D6124" s="58" t="inlineStr">
        <is>
          <t>No</t>
        </is>
      </c>
      <c r="E6124" s="58" t="inlineStr">
        <is>
          <t>No</t>
        </is>
      </c>
      <c r="F6124" s="58" t="n">
        <v>17</v>
      </c>
      <c r="G6124" s="58" t="inlineStr">
        <is>
          <t>Yes</t>
        </is>
      </c>
      <c r="H6124" s="58" t="inlineStr">
        <is>
          <t>No</t>
        </is>
      </c>
      <c r="I6124" s="58" t="inlineStr">
        <is>
          <t>No</t>
        </is>
      </c>
      <c r="J6124" s="58" t="inlineStr">
        <is>
          <t>No internet service</t>
        </is>
      </c>
      <c r="K6124" s="58" t="inlineStr">
        <is>
          <t>No internet service</t>
        </is>
      </c>
      <c r="L6124" s="58" t="inlineStr">
        <is>
          <t>No internet service</t>
        </is>
      </c>
      <c r="M6124" s="58" t="inlineStr">
        <is>
          <t>No internet service</t>
        </is>
      </c>
      <c r="N6124" s="58" t="inlineStr">
        <is>
          <t>No internet service</t>
        </is>
      </c>
      <c r="O6124" s="58" t="inlineStr">
        <is>
          <t>No internet service</t>
        </is>
      </c>
      <c r="P6124" s="58" t="inlineStr">
        <is>
          <t>One year</t>
        </is>
      </c>
      <c r="Q6124" s="58" t="inlineStr">
        <is>
          <t>No</t>
        </is>
      </c>
      <c r="R6124" s="58" t="inlineStr">
        <is>
          <t>Mailed check</t>
        </is>
      </c>
      <c r="S6124" s="123" t="n">
        <v>19.55</v>
      </c>
      <c r="T6124" s="58" t="inlineStr">
        <is>
          <t>280.85</t>
        </is>
      </c>
      <c r="U6124" s="58" t="inlineStr">
        <is>
          <t>No</t>
        </is>
      </c>
      <c r="V6124" s="123">
        <f>IFERROR(VALUE(TRIM(T6124)),S6124*F6124)</f>
        <v/>
      </c>
      <c r="W6124" s="58">
        <f>IF(F6124&lt;=12,"0-12 mo",IF(F6124&lt;=24,"13-24 mo",IF(F6124&lt;=48,"25-48 mo","49+ mo")))</f>
        <v/>
      </c>
      <c r="X6124" s="58">
        <f>IF(S6124&lt;=35.5,"Q1 Low",IF(S6124&lt;=70.35,"Q2 Mid-Low",IF(S6124&lt;=89.85,"Q3 Mid-High","Q4 High")))</f>
        <v/>
      </c>
      <c r="Y6124" s="58">
        <f>IF(U6124="Yes",1,0)</f>
        <v/>
      </c>
      <c r="Z6124" s="58">
        <f>IF(P6124="Month-to-month",1,0)+IF(M6124="No",1,0)+IF(J6124="No",1,0)+IF(I6124="Fiber optic",1,0)+IF(Q6124="Yes",1,0)</f>
        <v/>
      </c>
    </row>
    <row r="6125" ht="15" customHeight="1" s="59">
      <c r="A6125" s="58" t="inlineStr">
        <is>
          <t>0623-EJQEG</t>
        </is>
      </c>
      <c r="B6125" s="58" t="inlineStr">
        <is>
          <t>Male</t>
        </is>
      </c>
      <c r="C6125" s="58" t="n">
        <v>0</v>
      </c>
      <c r="D6125" s="58" t="inlineStr">
        <is>
          <t>No</t>
        </is>
      </c>
      <c r="E6125" s="58" t="inlineStr">
        <is>
          <t>No</t>
        </is>
      </c>
      <c r="F6125" s="58" t="n">
        <v>65</v>
      </c>
      <c r="G6125" s="58" t="inlineStr">
        <is>
          <t>Yes</t>
        </is>
      </c>
      <c r="H6125" s="58" t="inlineStr">
        <is>
          <t>Yes</t>
        </is>
      </c>
      <c r="I6125" s="58" t="inlineStr">
        <is>
          <t>Fiber optic</t>
        </is>
      </c>
      <c r="J6125" s="58" t="inlineStr">
        <is>
          <t>Yes</t>
        </is>
      </c>
      <c r="K6125" s="58" t="inlineStr">
        <is>
          <t>No</t>
        </is>
      </c>
      <c r="L6125" s="58" t="inlineStr">
        <is>
          <t>No</t>
        </is>
      </c>
      <c r="M6125" s="58" t="inlineStr">
        <is>
          <t>Yes</t>
        </is>
      </c>
      <c r="N6125" s="58" t="inlineStr">
        <is>
          <t>No</t>
        </is>
      </c>
      <c r="O6125" s="58" t="inlineStr">
        <is>
          <t>Yes</t>
        </is>
      </c>
      <c r="P6125" s="58" t="inlineStr">
        <is>
          <t>One year</t>
        </is>
      </c>
      <c r="Q6125" s="58" t="inlineStr">
        <is>
          <t>No</t>
        </is>
      </c>
      <c r="R6125" s="58" t="inlineStr">
        <is>
          <t>Electronic check</t>
        </is>
      </c>
      <c r="S6125" s="123" t="n">
        <v>93.55</v>
      </c>
      <c r="T6125" s="58" t="inlineStr">
        <is>
          <t>6069.25</t>
        </is>
      </c>
      <c r="U6125" s="58" t="inlineStr">
        <is>
          <t>No</t>
        </is>
      </c>
      <c r="V6125" s="123">
        <f>IFERROR(VALUE(TRIM(T6125)),S6125*F6125)</f>
        <v/>
      </c>
      <c r="W6125" s="58">
        <f>IF(F6125&lt;=12,"0-12 mo",IF(F6125&lt;=24,"13-24 mo",IF(F6125&lt;=48,"25-48 mo","49+ mo")))</f>
        <v/>
      </c>
      <c r="X6125" s="58">
        <f>IF(S6125&lt;=35.5,"Q1 Low",IF(S6125&lt;=70.35,"Q2 Mid-Low",IF(S6125&lt;=89.85,"Q3 Mid-High","Q4 High")))</f>
        <v/>
      </c>
      <c r="Y6125" s="58">
        <f>IF(U6125="Yes",1,0)</f>
        <v/>
      </c>
      <c r="Z6125" s="58">
        <f>IF(P6125="Month-to-month",1,0)+IF(M6125="No",1,0)+IF(J6125="No",1,0)+IF(I6125="Fiber optic",1,0)+IF(Q6125="Yes",1,0)</f>
        <v/>
      </c>
    </row>
    <row r="6126" ht="15" customHeight="1" s="59">
      <c r="A6126" s="58" t="inlineStr">
        <is>
          <t>7153-CHRBV</t>
        </is>
      </c>
      <c r="B6126" s="58" t="inlineStr">
        <is>
          <t>Female</t>
        </is>
      </c>
      <c r="C6126" s="58" t="n">
        <v>0</v>
      </c>
      <c r="D6126" s="58" t="inlineStr">
        <is>
          <t>Yes</t>
        </is>
      </c>
      <c r="E6126" s="58" t="inlineStr">
        <is>
          <t>Yes</t>
        </is>
      </c>
      <c r="F6126" s="58" t="n">
        <v>57</v>
      </c>
      <c r="G6126" s="58" t="inlineStr">
        <is>
          <t>Yes</t>
        </is>
      </c>
      <c r="H6126" s="58" t="inlineStr">
        <is>
          <t>No</t>
        </is>
      </c>
      <c r="I6126" s="58" t="inlineStr">
        <is>
          <t>DSL</t>
        </is>
      </c>
      <c r="J6126" s="58" t="inlineStr">
        <is>
          <t>Yes</t>
        </is>
      </c>
      <c r="K6126" s="58" t="inlineStr">
        <is>
          <t>No</t>
        </is>
      </c>
      <c r="L6126" s="58" t="inlineStr">
        <is>
          <t>Yes</t>
        </is>
      </c>
      <c r="M6126" s="58" t="inlineStr">
        <is>
          <t>Yes</t>
        </is>
      </c>
      <c r="N6126" s="58" t="inlineStr">
        <is>
          <t>No</t>
        </is>
      </c>
      <c r="O6126" s="58" t="inlineStr">
        <is>
          <t>No</t>
        </is>
      </c>
      <c r="P6126" s="58" t="inlineStr">
        <is>
          <t>One year</t>
        </is>
      </c>
      <c r="Q6126" s="58" t="inlineStr">
        <is>
          <t>Yes</t>
        </is>
      </c>
      <c r="R6126" s="58" t="inlineStr">
        <is>
          <t>Mailed check</t>
        </is>
      </c>
      <c r="S6126" s="123" t="n">
        <v>59.3</v>
      </c>
      <c r="T6126" s="58" t="inlineStr">
        <is>
          <t>3274.35</t>
        </is>
      </c>
      <c r="U6126" s="58" t="inlineStr">
        <is>
          <t>No</t>
        </is>
      </c>
      <c r="V6126" s="123">
        <f>IFERROR(VALUE(TRIM(T6126)),S6126*F6126)</f>
        <v/>
      </c>
      <c r="W6126" s="58">
        <f>IF(F6126&lt;=12,"0-12 mo",IF(F6126&lt;=24,"13-24 mo",IF(F6126&lt;=48,"25-48 mo","49+ mo")))</f>
        <v/>
      </c>
      <c r="X6126" s="58">
        <f>IF(S6126&lt;=35.5,"Q1 Low",IF(S6126&lt;=70.35,"Q2 Mid-Low",IF(S6126&lt;=89.85,"Q3 Mid-High","Q4 High")))</f>
        <v/>
      </c>
      <c r="Y6126" s="58">
        <f>IF(U6126="Yes",1,0)</f>
        <v/>
      </c>
      <c r="Z6126" s="58">
        <f>IF(P6126="Month-to-month",1,0)+IF(M6126="No",1,0)+IF(J6126="No",1,0)+IF(I6126="Fiber optic",1,0)+IF(Q6126="Yes",1,0)</f>
        <v/>
      </c>
    </row>
    <row r="6127" ht="15" customHeight="1" s="59">
      <c r="A6127" s="58" t="inlineStr">
        <is>
          <t>0871-URUWO</t>
        </is>
      </c>
      <c r="B6127" s="58" t="inlineStr">
        <is>
          <t>Male</t>
        </is>
      </c>
      <c r="C6127" s="58" t="n">
        <v>0</v>
      </c>
      <c r="D6127" s="58" t="inlineStr">
        <is>
          <t>Yes</t>
        </is>
      </c>
      <c r="E6127" s="58" t="inlineStr">
        <is>
          <t>No</t>
        </is>
      </c>
      <c r="F6127" s="58" t="n">
        <v>13</v>
      </c>
      <c r="G6127" s="58" t="inlineStr">
        <is>
          <t>Yes</t>
        </is>
      </c>
      <c r="H6127" s="58" t="inlineStr">
        <is>
          <t>Yes</t>
        </is>
      </c>
      <c r="I6127" s="58" t="inlineStr">
        <is>
          <t>Fiber optic</t>
        </is>
      </c>
      <c r="J6127" s="58" t="inlineStr">
        <is>
          <t>No</t>
        </is>
      </c>
      <c r="K6127" s="58" t="inlineStr">
        <is>
          <t>No</t>
        </is>
      </c>
      <c r="L6127" s="58" t="inlineStr">
        <is>
          <t>Yes</t>
        </is>
      </c>
      <c r="M6127" s="58" t="inlineStr">
        <is>
          <t>No</t>
        </is>
      </c>
      <c r="N6127" s="58" t="inlineStr">
        <is>
          <t>Yes</t>
        </is>
      </c>
      <c r="O6127" s="58" t="inlineStr">
        <is>
          <t>Yes</t>
        </is>
      </c>
      <c r="P6127" s="58" t="inlineStr">
        <is>
          <t>Month-to-month</t>
        </is>
      </c>
      <c r="Q6127" s="58" t="inlineStr">
        <is>
          <t>Yes</t>
        </is>
      </c>
      <c r="R6127" s="58" t="inlineStr">
        <is>
          <t>Credit card (automatic)</t>
        </is>
      </c>
      <c r="S6127" s="123" t="n">
        <v>102.25</v>
      </c>
      <c r="T6127" s="58" t="inlineStr">
        <is>
          <t>1359</t>
        </is>
      </c>
      <c r="U6127" s="58" t="inlineStr">
        <is>
          <t>Yes</t>
        </is>
      </c>
      <c r="V6127" s="123">
        <f>IFERROR(VALUE(TRIM(T6127)),S6127*F6127)</f>
        <v/>
      </c>
      <c r="W6127" s="58">
        <f>IF(F6127&lt;=12,"0-12 mo",IF(F6127&lt;=24,"13-24 mo",IF(F6127&lt;=48,"25-48 mo","49+ mo")))</f>
        <v/>
      </c>
      <c r="X6127" s="58">
        <f>IF(S6127&lt;=35.5,"Q1 Low",IF(S6127&lt;=70.35,"Q2 Mid-Low",IF(S6127&lt;=89.85,"Q3 Mid-High","Q4 High")))</f>
        <v/>
      </c>
      <c r="Y6127" s="58">
        <f>IF(U6127="Yes",1,0)</f>
        <v/>
      </c>
      <c r="Z6127" s="58">
        <f>IF(P6127="Month-to-month",1,0)+IF(M6127="No",1,0)+IF(J6127="No",1,0)+IF(I6127="Fiber optic",1,0)+IF(Q6127="Yes",1,0)</f>
        <v/>
      </c>
    </row>
    <row r="6128" ht="15" customHeight="1" s="59">
      <c r="A6128" s="58" t="inlineStr">
        <is>
          <t>9190-MFJLN</t>
        </is>
      </c>
      <c r="B6128" s="58" t="inlineStr">
        <is>
          <t>Male</t>
        </is>
      </c>
      <c r="C6128" s="58" t="n">
        <v>1</v>
      </c>
      <c r="D6128" s="58" t="inlineStr">
        <is>
          <t>No</t>
        </is>
      </c>
      <c r="E6128" s="58" t="inlineStr">
        <is>
          <t>No</t>
        </is>
      </c>
      <c r="F6128" s="58" t="n">
        <v>19</v>
      </c>
      <c r="G6128" s="58" t="inlineStr">
        <is>
          <t>Yes</t>
        </is>
      </c>
      <c r="H6128" s="58" t="inlineStr">
        <is>
          <t>No</t>
        </is>
      </c>
      <c r="I6128" s="58" t="inlineStr">
        <is>
          <t>Fiber optic</t>
        </is>
      </c>
      <c r="J6128" s="58" t="inlineStr">
        <is>
          <t>No</t>
        </is>
      </c>
      <c r="K6128" s="58" t="inlineStr">
        <is>
          <t>No</t>
        </is>
      </c>
      <c r="L6128" s="58" t="inlineStr">
        <is>
          <t>Yes</t>
        </is>
      </c>
      <c r="M6128" s="58" t="inlineStr">
        <is>
          <t>No</t>
        </is>
      </c>
      <c r="N6128" s="58" t="inlineStr">
        <is>
          <t>Yes</t>
        </is>
      </c>
      <c r="O6128" s="58" t="inlineStr">
        <is>
          <t>Yes</t>
        </is>
      </c>
      <c r="P6128" s="58" t="inlineStr">
        <is>
          <t>Month-to-month</t>
        </is>
      </c>
      <c r="Q6128" s="58" t="inlineStr">
        <is>
          <t>Yes</t>
        </is>
      </c>
      <c r="R6128" s="58" t="inlineStr">
        <is>
          <t>Credit card (automatic)</t>
        </is>
      </c>
      <c r="S6128" s="123" t="n">
        <v>95.90000000000001</v>
      </c>
      <c r="T6128" s="58" t="inlineStr">
        <is>
          <t>1777.9</t>
        </is>
      </c>
      <c r="U6128" s="58" t="inlineStr">
        <is>
          <t>Yes</t>
        </is>
      </c>
      <c r="V6128" s="123">
        <f>IFERROR(VALUE(TRIM(T6128)),S6128*F6128)</f>
        <v/>
      </c>
      <c r="W6128" s="58">
        <f>IF(F6128&lt;=12,"0-12 mo",IF(F6128&lt;=24,"13-24 mo",IF(F6128&lt;=48,"25-48 mo","49+ mo")))</f>
        <v/>
      </c>
      <c r="X6128" s="58">
        <f>IF(S6128&lt;=35.5,"Q1 Low",IF(S6128&lt;=70.35,"Q2 Mid-Low",IF(S6128&lt;=89.85,"Q3 Mid-High","Q4 High")))</f>
        <v/>
      </c>
      <c r="Y6128" s="58">
        <f>IF(U6128="Yes",1,0)</f>
        <v/>
      </c>
      <c r="Z6128" s="58">
        <f>IF(P6128="Month-to-month",1,0)+IF(M6128="No",1,0)+IF(J6128="No",1,0)+IF(I6128="Fiber optic",1,0)+IF(Q6128="Yes",1,0)</f>
        <v/>
      </c>
    </row>
    <row r="6129" ht="15" customHeight="1" s="59">
      <c r="A6129" s="58" t="inlineStr">
        <is>
          <t>6198-PNNSZ</t>
        </is>
      </c>
      <c r="B6129" s="58" t="inlineStr">
        <is>
          <t>Female</t>
        </is>
      </c>
      <c r="C6129" s="58" t="n">
        <v>0</v>
      </c>
      <c r="D6129" s="58" t="inlineStr">
        <is>
          <t>Yes</t>
        </is>
      </c>
      <c r="E6129" s="58" t="inlineStr">
        <is>
          <t>No</t>
        </is>
      </c>
      <c r="F6129" s="58" t="n">
        <v>56</v>
      </c>
      <c r="G6129" s="58" t="inlineStr">
        <is>
          <t>Yes</t>
        </is>
      </c>
      <c r="H6129" s="58" t="inlineStr">
        <is>
          <t>Yes</t>
        </is>
      </c>
      <c r="I6129" s="58" t="inlineStr">
        <is>
          <t>Fiber optic</t>
        </is>
      </c>
      <c r="J6129" s="58" t="inlineStr">
        <is>
          <t>Yes</t>
        </is>
      </c>
      <c r="K6129" s="58" t="inlineStr">
        <is>
          <t>Yes</t>
        </is>
      </c>
      <c r="L6129" s="58" t="inlineStr">
        <is>
          <t>Yes</t>
        </is>
      </c>
      <c r="M6129" s="58" t="inlineStr">
        <is>
          <t>No</t>
        </is>
      </c>
      <c r="N6129" s="58" t="inlineStr">
        <is>
          <t>Yes</t>
        </is>
      </c>
      <c r="O6129" s="58" t="inlineStr">
        <is>
          <t>Yes</t>
        </is>
      </c>
      <c r="P6129" s="58" t="inlineStr">
        <is>
          <t>One year</t>
        </is>
      </c>
      <c r="Q6129" s="58" t="inlineStr">
        <is>
          <t>No</t>
        </is>
      </c>
      <c r="R6129" s="58" t="inlineStr">
        <is>
          <t>Bank transfer (automatic)</t>
        </is>
      </c>
      <c r="S6129" s="123" t="n">
        <v>109.8</v>
      </c>
      <c r="T6129" s="58" t="inlineStr">
        <is>
          <t>6109.65</t>
        </is>
      </c>
      <c r="U6129" s="58" t="inlineStr">
        <is>
          <t>No</t>
        </is>
      </c>
      <c r="V6129" s="123">
        <f>IFERROR(VALUE(TRIM(T6129)),S6129*F6129)</f>
        <v/>
      </c>
      <c r="W6129" s="58">
        <f>IF(F6129&lt;=12,"0-12 mo",IF(F6129&lt;=24,"13-24 mo",IF(F6129&lt;=48,"25-48 mo","49+ mo")))</f>
        <v/>
      </c>
      <c r="X6129" s="58">
        <f>IF(S6129&lt;=35.5,"Q1 Low",IF(S6129&lt;=70.35,"Q2 Mid-Low",IF(S6129&lt;=89.85,"Q3 Mid-High","Q4 High")))</f>
        <v/>
      </c>
      <c r="Y6129" s="58">
        <f>IF(U6129="Yes",1,0)</f>
        <v/>
      </c>
      <c r="Z6129" s="58">
        <f>IF(P6129="Month-to-month",1,0)+IF(M6129="No",1,0)+IF(J6129="No",1,0)+IF(I6129="Fiber optic",1,0)+IF(Q6129="Yes",1,0)</f>
        <v/>
      </c>
    </row>
    <row r="6130" ht="15" customHeight="1" s="59">
      <c r="A6130" s="58" t="inlineStr">
        <is>
          <t>3317-VLGQT</t>
        </is>
      </c>
      <c r="B6130" s="58" t="inlineStr">
        <is>
          <t>Female</t>
        </is>
      </c>
      <c r="C6130" s="58" t="n">
        <v>0</v>
      </c>
      <c r="D6130" s="58" t="inlineStr">
        <is>
          <t>Yes</t>
        </is>
      </c>
      <c r="E6130" s="58" t="inlineStr">
        <is>
          <t>No</t>
        </is>
      </c>
      <c r="F6130" s="58" t="n">
        <v>14</v>
      </c>
      <c r="G6130" s="58" t="inlineStr">
        <is>
          <t>Yes</t>
        </is>
      </c>
      <c r="H6130" s="58" t="inlineStr">
        <is>
          <t>No</t>
        </is>
      </c>
      <c r="I6130" s="58" t="inlineStr">
        <is>
          <t>Fiber optic</t>
        </is>
      </c>
      <c r="J6130" s="58" t="inlineStr">
        <is>
          <t>No</t>
        </is>
      </c>
      <c r="K6130" s="58" t="inlineStr">
        <is>
          <t>No</t>
        </is>
      </c>
      <c r="L6130" s="58" t="inlineStr">
        <is>
          <t>No</t>
        </is>
      </c>
      <c r="M6130" s="58" t="inlineStr">
        <is>
          <t>No</t>
        </is>
      </c>
      <c r="N6130" s="58" t="inlineStr">
        <is>
          <t>No</t>
        </is>
      </c>
      <c r="O6130" s="58" t="inlineStr">
        <is>
          <t>Yes</t>
        </is>
      </c>
      <c r="P6130" s="58" t="inlineStr">
        <is>
          <t>Month-to-month</t>
        </is>
      </c>
      <c r="Q6130" s="58" t="inlineStr">
        <is>
          <t>Yes</t>
        </is>
      </c>
      <c r="R6130" s="58" t="inlineStr">
        <is>
          <t>Electronic check</t>
        </is>
      </c>
      <c r="S6130" s="123" t="n">
        <v>78.09999999999999</v>
      </c>
      <c r="T6130" s="58" t="inlineStr">
        <is>
          <t>1122.4</t>
        </is>
      </c>
      <c r="U6130" s="58" t="inlineStr">
        <is>
          <t>No</t>
        </is>
      </c>
      <c r="V6130" s="123">
        <f>IFERROR(VALUE(TRIM(T6130)),S6130*F6130)</f>
        <v/>
      </c>
      <c r="W6130" s="58">
        <f>IF(F6130&lt;=12,"0-12 mo",IF(F6130&lt;=24,"13-24 mo",IF(F6130&lt;=48,"25-48 mo","49+ mo")))</f>
        <v/>
      </c>
      <c r="X6130" s="58">
        <f>IF(S6130&lt;=35.5,"Q1 Low",IF(S6130&lt;=70.35,"Q2 Mid-Low",IF(S6130&lt;=89.85,"Q3 Mid-High","Q4 High")))</f>
        <v/>
      </c>
      <c r="Y6130" s="58">
        <f>IF(U6130="Yes",1,0)</f>
        <v/>
      </c>
      <c r="Z6130" s="58">
        <f>IF(P6130="Month-to-month",1,0)+IF(M6130="No",1,0)+IF(J6130="No",1,0)+IF(I6130="Fiber optic",1,0)+IF(Q6130="Yes",1,0)</f>
        <v/>
      </c>
    </row>
    <row r="6131" ht="15" customHeight="1" s="59">
      <c r="A6131" s="58" t="inlineStr">
        <is>
          <t>4132-POCZS</t>
        </is>
      </c>
      <c r="B6131" s="58" t="inlineStr">
        <is>
          <t>Male</t>
        </is>
      </c>
      <c r="C6131" s="58" t="n">
        <v>0</v>
      </c>
      <c r="D6131" s="58" t="inlineStr">
        <is>
          <t>Yes</t>
        </is>
      </c>
      <c r="E6131" s="58" t="inlineStr">
        <is>
          <t>No</t>
        </is>
      </c>
      <c r="F6131" s="58" t="n">
        <v>52</v>
      </c>
      <c r="G6131" s="58" t="inlineStr">
        <is>
          <t>No</t>
        </is>
      </c>
      <c r="H6131" s="58" t="inlineStr">
        <is>
          <t>No phone service</t>
        </is>
      </c>
      <c r="I6131" s="58" t="inlineStr">
        <is>
          <t>DSL</t>
        </is>
      </c>
      <c r="J6131" s="58" t="inlineStr">
        <is>
          <t>Yes</t>
        </is>
      </c>
      <c r="K6131" s="58" t="inlineStr">
        <is>
          <t>No</t>
        </is>
      </c>
      <c r="L6131" s="58" t="inlineStr">
        <is>
          <t>No</t>
        </is>
      </c>
      <c r="M6131" s="58" t="inlineStr">
        <is>
          <t>No</t>
        </is>
      </c>
      <c r="N6131" s="58" t="inlineStr">
        <is>
          <t>No</t>
        </is>
      </c>
      <c r="O6131" s="58" t="inlineStr">
        <is>
          <t>Yes</t>
        </is>
      </c>
      <c r="P6131" s="58" t="inlineStr">
        <is>
          <t>Month-to-month</t>
        </is>
      </c>
      <c r="Q6131" s="58" t="inlineStr">
        <is>
          <t>Yes</t>
        </is>
      </c>
      <c r="R6131" s="58" t="inlineStr">
        <is>
          <t>Electronic check</t>
        </is>
      </c>
      <c r="S6131" s="123" t="n">
        <v>39.9</v>
      </c>
      <c r="T6131" s="58" t="inlineStr">
        <is>
          <t>2020.9</t>
        </is>
      </c>
      <c r="U6131" s="58" t="inlineStr">
        <is>
          <t>No</t>
        </is>
      </c>
      <c r="V6131" s="123">
        <f>IFERROR(VALUE(TRIM(T6131)),S6131*F6131)</f>
        <v/>
      </c>
      <c r="W6131" s="58">
        <f>IF(F6131&lt;=12,"0-12 mo",IF(F6131&lt;=24,"13-24 mo",IF(F6131&lt;=48,"25-48 mo","49+ mo")))</f>
        <v/>
      </c>
      <c r="X6131" s="58">
        <f>IF(S6131&lt;=35.5,"Q1 Low",IF(S6131&lt;=70.35,"Q2 Mid-Low",IF(S6131&lt;=89.85,"Q3 Mid-High","Q4 High")))</f>
        <v/>
      </c>
      <c r="Y6131" s="58">
        <f>IF(U6131="Yes",1,0)</f>
        <v/>
      </c>
      <c r="Z6131" s="58">
        <f>IF(P6131="Month-to-month",1,0)+IF(M6131="No",1,0)+IF(J6131="No",1,0)+IF(I6131="Fiber optic",1,0)+IF(Q6131="Yes",1,0)</f>
        <v/>
      </c>
    </row>
    <row r="6132" ht="15" customHeight="1" s="59">
      <c r="A6132" s="58" t="inlineStr">
        <is>
          <t>5614-DNZCE</t>
        </is>
      </c>
      <c r="B6132" s="58" t="inlineStr">
        <is>
          <t>Female</t>
        </is>
      </c>
      <c r="C6132" s="58" t="n">
        <v>0</v>
      </c>
      <c r="D6132" s="58" t="inlineStr">
        <is>
          <t>No</t>
        </is>
      </c>
      <c r="E6132" s="58" t="inlineStr">
        <is>
          <t>No</t>
        </is>
      </c>
      <c r="F6132" s="58" t="n">
        <v>58</v>
      </c>
      <c r="G6132" s="58" t="inlineStr">
        <is>
          <t>Yes</t>
        </is>
      </c>
      <c r="H6132" s="58" t="inlineStr">
        <is>
          <t>No</t>
        </is>
      </c>
      <c r="I6132" s="58" t="inlineStr">
        <is>
          <t>DSL</t>
        </is>
      </c>
      <c r="J6132" s="58" t="inlineStr">
        <is>
          <t>Yes</t>
        </is>
      </c>
      <c r="K6132" s="58" t="inlineStr">
        <is>
          <t>Yes</t>
        </is>
      </c>
      <c r="L6132" s="58" t="inlineStr">
        <is>
          <t>Yes</t>
        </is>
      </c>
      <c r="M6132" s="58" t="inlineStr">
        <is>
          <t>Yes</t>
        </is>
      </c>
      <c r="N6132" s="58" t="inlineStr">
        <is>
          <t>No</t>
        </is>
      </c>
      <c r="O6132" s="58" t="inlineStr">
        <is>
          <t>No</t>
        </is>
      </c>
      <c r="P6132" s="58" t="inlineStr">
        <is>
          <t>Two year</t>
        </is>
      </c>
      <c r="Q6132" s="58" t="inlineStr">
        <is>
          <t>Yes</t>
        </is>
      </c>
      <c r="R6132" s="58" t="inlineStr">
        <is>
          <t>Credit card (automatic)</t>
        </is>
      </c>
      <c r="S6132" s="123" t="n">
        <v>64.90000000000001</v>
      </c>
      <c r="T6132" s="58" t="inlineStr">
        <is>
          <t>3795.45</t>
        </is>
      </c>
      <c r="U6132" s="58" t="inlineStr">
        <is>
          <t>No</t>
        </is>
      </c>
      <c r="V6132" s="123">
        <f>IFERROR(VALUE(TRIM(T6132)),S6132*F6132)</f>
        <v/>
      </c>
      <c r="W6132" s="58">
        <f>IF(F6132&lt;=12,"0-12 mo",IF(F6132&lt;=24,"13-24 mo",IF(F6132&lt;=48,"25-48 mo","49+ mo")))</f>
        <v/>
      </c>
      <c r="X6132" s="58">
        <f>IF(S6132&lt;=35.5,"Q1 Low",IF(S6132&lt;=70.35,"Q2 Mid-Low",IF(S6132&lt;=89.85,"Q3 Mid-High","Q4 High")))</f>
        <v/>
      </c>
      <c r="Y6132" s="58">
        <f>IF(U6132="Yes",1,0)</f>
        <v/>
      </c>
      <c r="Z6132" s="58">
        <f>IF(P6132="Month-to-month",1,0)+IF(M6132="No",1,0)+IF(J6132="No",1,0)+IF(I6132="Fiber optic",1,0)+IF(Q6132="Yes",1,0)</f>
        <v/>
      </c>
    </row>
    <row r="6133" ht="15" customHeight="1" s="59">
      <c r="A6133" s="58" t="inlineStr">
        <is>
          <t>1095-JUDTC</t>
        </is>
      </c>
      <c r="B6133" s="58" t="inlineStr">
        <is>
          <t>Female</t>
        </is>
      </c>
      <c r="C6133" s="58" t="n">
        <v>1</v>
      </c>
      <c r="D6133" s="58" t="inlineStr">
        <is>
          <t>No</t>
        </is>
      </c>
      <c r="E6133" s="58" t="inlineStr">
        <is>
          <t>No</t>
        </is>
      </c>
      <c r="F6133" s="58" t="n">
        <v>47</v>
      </c>
      <c r="G6133" s="58" t="inlineStr">
        <is>
          <t>Yes</t>
        </is>
      </c>
      <c r="H6133" s="58" t="inlineStr">
        <is>
          <t>Yes</t>
        </is>
      </c>
      <c r="I6133" s="58" t="inlineStr">
        <is>
          <t>Fiber optic</t>
        </is>
      </c>
      <c r="J6133" s="58" t="inlineStr">
        <is>
          <t>No</t>
        </is>
      </c>
      <c r="K6133" s="58" t="inlineStr">
        <is>
          <t>Yes</t>
        </is>
      </c>
      <c r="L6133" s="58" t="inlineStr">
        <is>
          <t>No</t>
        </is>
      </c>
      <c r="M6133" s="58" t="inlineStr">
        <is>
          <t>Yes</t>
        </is>
      </c>
      <c r="N6133" s="58" t="inlineStr">
        <is>
          <t>Yes</t>
        </is>
      </c>
      <c r="O6133" s="58" t="inlineStr">
        <is>
          <t>No</t>
        </is>
      </c>
      <c r="P6133" s="58" t="inlineStr">
        <is>
          <t>Month-to-month</t>
        </is>
      </c>
      <c r="Q6133" s="58" t="inlineStr">
        <is>
          <t>Yes</t>
        </is>
      </c>
      <c r="R6133" s="58" t="inlineStr">
        <is>
          <t>Electronic check</t>
        </is>
      </c>
      <c r="S6133" s="123" t="n">
        <v>95.05</v>
      </c>
      <c r="T6133" s="58" t="inlineStr">
        <is>
          <t>4504.55</t>
        </is>
      </c>
      <c r="U6133" s="58" t="inlineStr">
        <is>
          <t>Yes</t>
        </is>
      </c>
      <c r="V6133" s="123">
        <f>IFERROR(VALUE(TRIM(T6133)),S6133*F6133)</f>
        <v/>
      </c>
      <c r="W6133" s="58">
        <f>IF(F6133&lt;=12,"0-12 mo",IF(F6133&lt;=24,"13-24 mo",IF(F6133&lt;=48,"25-48 mo","49+ mo")))</f>
        <v/>
      </c>
      <c r="X6133" s="58">
        <f>IF(S6133&lt;=35.5,"Q1 Low",IF(S6133&lt;=70.35,"Q2 Mid-Low",IF(S6133&lt;=89.85,"Q3 Mid-High","Q4 High")))</f>
        <v/>
      </c>
      <c r="Y6133" s="58">
        <f>IF(U6133="Yes",1,0)</f>
        <v/>
      </c>
      <c r="Z6133" s="58">
        <f>IF(P6133="Month-to-month",1,0)+IF(M6133="No",1,0)+IF(J6133="No",1,0)+IF(I6133="Fiber optic",1,0)+IF(Q6133="Yes",1,0)</f>
        <v/>
      </c>
    </row>
    <row r="6134" ht="15" customHeight="1" s="59">
      <c r="A6134" s="58" t="inlineStr">
        <is>
          <t>3896-RCYYE</t>
        </is>
      </c>
      <c r="B6134" s="58" t="inlineStr">
        <is>
          <t>Female</t>
        </is>
      </c>
      <c r="C6134" s="58" t="n">
        <v>0</v>
      </c>
      <c r="D6134" s="58" t="inlineStr">
        <is>
          <t>No</t>
        </is>
      </c>
      <c r="E6134" s="58" t="inlineStr">
        <is>
          <t>No</t>
        </is>
      </c>
      <c r="F6134" s="58" t="n">
        <v>67</v>
      </c>
      <c r="G6134" s="58" t="inlineStr">
        <is>
          <t>No</t>
        </is>
      </c>
      <c r="H6134" s="58" t="inlineStr">
        <is>
          <t>No phone service</t>
        </is>
      </c>
      <c r="I6134" s="58" t="inlineStr">
        <is>
          <t>DSL</t>
        </is>
      </c>
      <c r="J6134" s="58" t="inlineStr">
        <is>
          <t>No</t>
        </is>
      </c>
      <c r="K6134" s="58" t="inlineStr">
        <is>
          <t>No</t>
        </is>
      </c>
      <c r="L6134" s="58" t="inlineStr">
        <is>
          <t>Yes</t>
        </is>
      </c>
      <c r="M6134" s="58" t="inlineStr">
        <is>
          <t>Yes</t>
        </is>
      </c>
      <c r="N6134" s="58" t="inlineStr">
        <is>
          <t>Yes</t>
        </is>
      </c>
      <c r="O6134" s="58" t="inlineStr">
        <is>
          <t>Yes</t>
        </is>
      </c>
      <c r="P6134" s="58" t="inlineStr">
        <is>
          <t>Month-to-month</t>
        </is>
      </c>
      <c r="Q6134" s="58" t="inlineStr">
        <is>
          <t>Yes</t>
        </is>
      </c>
      <c r="R6134" s="58" t="inlineStr">
        <is>
          <t>Credit card (automatic)</t>
        </is>
      </c>
      <c r="S6134" s="123" t="n">
        <v>53.4</v>
      </c>
      <c r="T6134" s="58" t="inlineStr">
        <is>
          <t>3579.15</t>
        </is>
      </c>
      <c r="U6134" s="58" t="inlineStr">
        <is>
          <t>No</t>
        </is>
      </c>
      <c r="V6134" s="123">
        <f>IFERROR(VALUE(TRIM(T6134)),S6134*F6134)</f>
        <v/>
      </c>
      <c r="W6134" s="58">
        <f>IF(F6134&lt;=12,"0-12 mo",IF(F6134&lt;=24,"13-24 mo",IF(F6134&lt;=48,"25-48 mo","49+ mo")))</f>
        <v/>
      </c>
      <c r="X6134" s="58">
        <f>IF(S6134&lt;=35.5,"Q1 Low",IF(S6134&lt;=70.35,"Q2 Mid-Low",IF(S6134&lt;=89.85,"Q3 Mid-High","Q4 High")))</f>
        <v/>
      </c>
      <c r="Y6134" s="58">
        <f>IF(U6134="Yes",1,0)</f>
        <v/>
      </c>
      <c r="Z6134" s="58">
        <f>IF(P6134="Month-to-month",1,0)+IF(M6134="No",1,0)+IF(J6134="No",1,0)+IF(I6134="Fiber optic",1,0)+IF(Q6134="Yes",1,0)</f>
        <v/>
      </c>
    </row>
    <row r="6135" ht="15" customHeight="1" s="59">
      <c r="A6135" s="58" t="inlineStr">
        <is>
          <t>9638-JIQYA</t>
        </is>
      </c>
      <c r="B6135" s="58" t="inlineStr">
        <is>
          <t>Male</t>
        </is>
      </c>
      <c r="C6135" s="58" t="n">
        <v>0</v>
      </c>
      <c r="D6135" s="58" t="inlineStr">
        <is>
          <t>No</t>
        </is>
      </c>
      <c r="E6135" s="58" t="inlineStr">
        <is>
          <t>No</t>
        </is>
      </c>
      <c r="F6135" s="58" t="n">
        <v>2</v>
      </c>
      <c r="G6135" s="58" t="inlineStr">
        <is>
          <t>No</t>
        </is>
      </c>
      <c r="H6135" s="58" t="inlineStr">
        <is>
          <t>No phone service</t>
        </is>
      </c>
      <c r="I6135" s="58" t="inlineStr">
        <is>
          <t>DSL</t>
        </is>
      </c>
      <c r="J6135" s="58" t="inlineStr">
        <is>
          <t>No</t>
        </is>
      </c>
      <c r="K6135" s="58" t="inlineStr">
        <is>
          <t>No</t>
        </is>
      </c>
      <c r="L6135" s="58" t="inlineStr">
        <is>
          <t>No</t>
        </is>
      </c>
      <c r="M6135" s="58" t="inlineStr">
        <is>
          <t>No</t>
        </is>
      </c>
      <c r="N6135" s="58" t="inlineStr">
        <is>
          <t>No</t>
        </is>
      </c>
      <c r="O6135" s="58" t="inlineStr">
        <is>
          <t>No</t>
        </is>
      </c>
      <c r="P6135" s="58" t="inlineStr">
        <is>
          <t>Month-to-month</t>
        </is>
      </c>
      <c r="Q6135" s="58" t="inlineStr">
        <is>
          <t>Yes</t>
        </is>
      </c>
      <c r="R6135" s="58" t="inlineStr">
        <is>
          <t>Credit card (automatic)</t>
        </is>
      </c>
      <c r="S6135" s="123" t="n">
        <v>24.9</v>
      </c>
      <c r="T6135" s="58" t="inlineStr">
        <is>
          <t>49.7</t>
        </is>
      </c>
      <c r="U6135" s="58" t="inlineStr">
        <is>
          <t>No</t>
        </is>
      </c>
      <c r="V6135" s="123">
        <f>IFERROR(VALUE(TRIM(T6135)),S6135*F6135)</f>
        <v/>
      </c>
      <c r="W6135" s="58">
        <f>IF(F6135&lt;=12,"0-12 mo",IF(F6135&lt;=24,"13-24 mo",IF(F6135&lt;=48,"25-48 mo","49+ mo")))</f>
        <v/>
      </c>
      <c r="X6135" s="58">
        <f>IF(S6135&lt;=35.5,"Q1 Low",IF(S6135&lt;=70.35,"Q2 Mid-Low",IF(S6135&lt;=89.85,"Q3 Mid-High","Q4 High")))</f>
        <v/>
      </c>
      <c r="Y6135" s="58">
        <f>IF(U6135="Yes",1,0)</f>
        <v/>
      </c>
      <c r="Z6135" s="58">
        <f>IF(P6135="Month-to-month",1,0)+IF(M6135="No",1,0)+IF(J6135="No",1,0)+IF(I6135="Fiber optic",1,0)+IF(Q6135="Yes",1,0)</f>
        <v/>
      </c>
    </row>
    <row r="6136" ht="15" customHeight="1" s="59">
      <c r="A6136" s="58" t="inlineStr">
        <is>
          <t>3258-SANFR</t>
        </is>
      </c>
      <c r="B6136" s="58" t="inlineStr">
        <is>
          <t>Male</t>
        </is>
      </c>
      <c r="C6136" s="58" t="n">
        <v>1</v>
      </c>
      <c r="D6136" s="58" t="inlineStr">
        <is>
          <t>No</t>
        </is>
      </c>
      <c r="E6136" s="58" t="inlineStr">
        <is>
          <t>No</t>
        </is>
      </c>
      <c r="F6136" s="58" t="n">
        <v>6</v>
      </c>
      <c r="G6136" s="58" t="inlineStr">
        <is>
          <t>Yes</t>
        </is>
      </c>
      <c r="H6136" s="58" t="inlineStr">
        <is>
          <t>No</t>
        </is>
      </c>
      <c r="I6136" s="58" t="inlineStr">
        <is>
          <t>DSL</t>
        </is>
      </c>
      <c r="J6136" s="58" t="inlineStr">
        <is>
          <t>No</t>
        </is>
      </c>
      <c r="K6136" s="58" t="inlineStr">
        <is>
          <t>No</t>
        </is>
      </c>
      <c r="L6136" s="58" t="inlineStr">
        <is>
          <t>No</t>
        </is>
      </c>
      <c r="M6136" s="58" t="inlineStr">
        <is>
          <t>No</t>
        </is>
      </c>
      <c r="N6136" s="58" t="inlineStr">
        <is>
          <t>No</t>
        </is>
      </c>
      <c r="O6136" s="58" t="inlineStr">
        <is>
          <t>No</t>
        </is>
      </c>
      <c r="P6136" s="58" t="inlineStr">
        <is>
          <t>Month-to-month</t>
        </is>
      </c>
      <c r="Q6136" s="58" t="inlineStr">
        <is>
          <t>No</t>
        </is>
      </c>
      <c r="R6136" s="58" t="inlineStr">
        <is>
          <t>Credit card (automatic)</t>
        </is>
      </c>
      <c r="S6136" s="123" t="n">
        <v>44.7</v>
      </c>
      <c r="T6136" s="58" t="inlineStr">
        <is>
          <t>276.5</t>
        </is>
      </c>
      <c r="U6136" s="58" t="inlineStr">
        <is>
          <t>No</t>
        </is>
      </c>
      <c r="V6136" s="123">
        <f>IFERROR(VALUE(TRIM(T6136)),S6136*F6136)</f>
        <v/>
      </c>
      <c r="W6136" s="58">
        <f>IF(F6136&lt;=12,"0-12 mo",IF(F6136&lt;=24,"13-24 mo",IF(F6136&lt;=48,"25-48 mo","49+ mo")))</f>
        <v/>
      </c>
      <c r="X6136" s="58">
        <f>IF(S6136&lt;=35.5,"Q1 Low",IF(S6136&lt;=70.35,"Q2 Mid-Low",IF(S6136&lt;=89.85,"Q3 Mid-High","Q4 High")))</f>
        <v/>
      </c>
      <c r="Y6136" s="58">
        <f>IF(U6136="Yes",1,0)</f>
        <v/>
      </c>
      <c r="Z6136" s="58">
        <f>IF(P6136="Month-to-month",1,0)+IF(M6136="No",1,0)+IF(J6136="No",1,0)+IF(I6136="Fiber optic",1,0)+IF(Q6136="Yes",1,0)</f>
        <v/>
      </c>
    </row>
    <row r="6137" ht="15" customHeight="1" s="59">
      <c r="A6137" s="58" t="inlineStr">
        <is>
          <t>3726-TBHQT</t>
        </is>
      </c>
      <c r="B6137" s="58" t="inlineStr">
        <is>
          <t>Male</t>
        </is>
      </c>
      <c r="C6137" s="58" t="n">
        <v>0</v>
      </c>
      <c r="D6137" s="58" t="inlineStr">
        <is>
          <t>Yes</t>
        </is>
      </c>
      <c r="E6137" s="58" t="inlineStr">
        <is>
          <t>Yes</t>
        </is>
      </c>
      <c r="F6137" s="58" t="n">
        <v>71</v>
      </c>
      <c r="G6137" s="58" t="inlineStr">
        <is>
          <t>Yes</t>
        </is>
      </c>
      <c r="H6137" s="58" t="inlineStr">
        <is>
          <t>Yes</t>
        </is>
      </c>
      <c r="I6137" s="58" t="inlineStr">
        <is>
          <t>Fiber optic</t>
        </is>
      </c>
      <c r="J6137" s="58" t="inlineStr">
        <is>
          <t>Yes</t>
        </is>
      </c>
      <c r="K6137" s="58" t="inlineStr">
        <is>
          <t>Yes</t>
        </is>
      </c>
      <c r="L6137" s="58" t="inlineStr">
        <is>
          <t>Yes</t>
        </is>
      </c>
      <c r="M6137" s="58" t="inlineStr">
        <is>
          <t>Yes</t>
        </is>
      </c>
      <c r="N6137" s="58" t="inlineStr">
        <is>
          <t>Yes</t>
        </is>
      </c>
      <c r="O6137" s="58" t="inlineStr">
        <is>
          <t>Yes</t>
        </is>
      </c>
      <c r="P6137" s="58" t="inlineStr">
        <is>
          <t>Two year</t>
        </is>
      </c>
      <c r="Q6137" s="58" t="inlineStr">
        <is>
          <t>Yes</t>
        </is>
      </c>
      <c r="R6137" s="58" t="inlineStr">
        <is>
          <t>Bank transfer (automatic)</t>
        </is>
      </c>
      <c r="S6137" s="123" t="n">
        <v>114</v>
      </c>
      <c r="T6137" s="58" t="inlineStr">
        <is>
          <t>8175.9</t>
        </is>
      </c>
      <c r="U6137" s="58" t="inlineStr">
        <is>
          <t>No</t>
        </is>
      </c>
      <c r="V6137" s="123">
        <f>IFERROR(VALUE(TRIM(T6137)),S6137*F6137)</f>
        <v/>
      </c>
      <c r="W6137" s="58">
        <f>IF(F6137&lt;=12,"0-12 mo",IF(F6137&lt;=24,"13-24 mo",IF(F6137&lt;=48,"25-48 mo","49+ mo")))</f>
        <v/>
      </c>
      <c r="X6137" s="58">
        <f>IF(S6137&lt;=35.5,"Q1 Low",IF(S6137&lt;=70.35,"Q2 Mid-Low",IF(S6137&lt;=89.85,"Q3 Mid-High","Q4 High")))</f>
        <v/>
      </c>
      <c r="Y6137" s="58">
        <f>IF(U6137="Yes",1,0)</f>
        <v/>
      </c>
      <c r="Z6137" s="58">
        <f>IF(P6137="Month-to-month",1,0)+IF(M6137="No",1,0)+IF(J6137="No",1,0)+IF(I6137="Fiber optic",1,0)+IF(Q6137="Yes",1,0)</f>
        <v/>
      </c>
    </row>
    <row r="6138" ht="15" customHeight="1" s="59">
      <c r="A6138" s="58" t="inlineStr">
        <is>
          <t>3190-ITQXP</t>
        </is>
      </c>
      <c r="B6138" s="58" t="inlineStr">
        <is>
          <t>Female</t>
        </is>
      </c>
      <c r="C6138" s="58" t="n">
        <v>0</v>
      </c>
      <c r="D6138" s="58" t="inlineStr">
        <is>
          <t>Yes</t>
        </is>
      </c>
      <c r="E6138" s="58" t="inlineStr">
        <is>
          <t>Yes</t>
        </is>
      </c>
      <c r="F6138" s="58" t="n">
        <v>46</v>
      </c>
      <c r="G6138" s="58" t="inlineStr">
        <is>
          <t>Yes</t>
        </is>
      </c>
      <c r="H6138" s="58" t="inlineStr">
        <is>
          <t>No</t>
        </is>
      </c>
      <c r="I6138" s="58" t="inlineStr">
        <is>
          <t>No</t>
        </is>
      </c>
      <c r="J6138" s="58" t="inlineStr">
        <is>
          <t>No internet service</t>
        </is>
      </c>
      <c r="K6138" s="58" t="inlineStr">
        <is>
          <t>No internet service</t>
        </is>
      </c>
      <c r="L6138" s="58" t="inlineStr">
        <is>
          <t>No internet service</t>
        </is>
      </c>
      <c r="M6138" s="58" t="inlineStr">
        <is>
          <t>No internet service</t>
        </is>
      </c>
      <c r="N6138" s="58" t="inlineStr">
        <is>
          <t>No internet service</t>
        </is>
      </c>
      <c r="O6138" s="58" t="inlineStr">
        <is>
          <t>No internet service</t>
        </is>
      </c>
      <c r="P6138" s="58" t="inlineStr">
        <is>
          <t>Two year</t>
        </is>
      </c>
      <c r="Q6138" s="58" t="inlineStr">
        <is>
          <t>No</t>
        </is>
      </c>
      <c r="R6138" s="58" t="inlineStr">
        <is>
          <t>Bank transfer (automatic)</t>
        </is>
      </c>
      <c r="S6138" s="123" t="n">
        <v>20.25</v>
      </c>
      <c r="T6138" s="58" t="inlineStr">
        <is>
          <t>890.35</t>
        </is>
      </c>
      <c r="U6138" s="58" t="inlineStr">
        <is>
          <t>No</t>
        </is>
      </c>
      <c r="V6138" s="123">
        <f>IFERROR(VALUE(TRIM(T6138)),S6138*F6138)</f>
        <v/>
      </c>
      <c r="W6138" s="58">
        <f>IF(F6138&lt;=12,"0-12 mo",IF(F6138&lt;=24,"13-24 mo",IF(F6138&lt;=48,"25-48 mo","49+ mo")))</f>
        <v/>
      </c>
      <c r="X6138" s="58">
        <f>IF(S6138&lt;=35.5,"Q1 Low",IF(S6138&lt;=70.35,"Q2 Mid-Low",IF(S6138&lt;=89.85,"Q3 Mid-High","Q4 High")))</f>
        <v/>
      </c>
      <c r="Y6138" s="58">
        <f>IF(U6138="Yes",1,0)</f>
        <v/>
      </c>
      <c r="Z6138" s="58">
        <f>IF(P6138="Month-to-month",1,0)+IF(M6138="No",1,0)+IF(J6138="No",1,0)+IF(I6138="Fiber optic",1,0)+IF(Q6138="Yes",1,0)</f>
        <v/>
      </c>
    </row>
    <row r="6139" ht="15" customHeight="1" s="59">
      <c r="A6139" s="58" t="inlineStr">
        <is>
          <t>0870-VEMYL</t>
        </is>
      </c>
      <c r="B6139" s="58" t="inlineStr">
        <is>
          <t>Female</t>
        </is>
      </c>
      <c r="C6139" s="58" t="n">
        <v>0</v>
      </c>
      <c r="D6139" s="58" t="inlineStr">
        <is>
          <t>No</t>
        </is>
      </c>
      <c r="E6139" s="58" t="inlineStr">
        <is>
          <t>No</t>
        </is>
      </c>
      <c r="F6139" s="58" t="n">
        <v>5</v>
      </c>
      <c r="G6139" s="58" t="inlineStr">
        <is>
          <t>Yes</t>
        </is>
      </c>
      <c r="H6139" s="58" t="inlineStr">
        <is>
          <t>No</t>
        </is>
      </c>
      <c r="I6139" s="58" t="inlineStr">
        <is>
          <t>DSL</t>
        </is>
      </c>
      <c r="J6139" s="58" t="inlineStr">
        <is>
          <t>Yes</t>
        </is>
      </c>
      <c r="K6139" s="58" t="inlineStr">
        <is>
          <t>No</t>
        </is>
      </c>
      <c r="L6139" s="58" t="inlineStr">
        <is>
          <t>No</t>
        </is>
      </c>
      <c r="M6139" s="58" t="inlineStr">
        <is>
          <t>Yes</t>
        </is>
      </c>
      <c r="N6139" s="58" t="inlineStr">
        <is>
          <t>No</t>
        </is>
      </c>
      <c r="O6139" s="58" t="inlineStr">
        <is>
          <t>No</t>
        </is>
      </c>
      <c r="P6139" s="58" t="inlineStr">
        <is>
          <t>Month-to-month</t>
        </is>
      </c>
      <c r="Q6139" s="58" t="inlineStr">
        <is>
          <t>No</t>
        </is>
      </c>
      <c r="R6139" s="58" t="inlineStr">
        <is>
          <t>Credit card (automatic)</t>
        </is>
      </c>
      <c r="S6139" s="123" t="n">
        <v>53.85</v>
      </c>
      <c r="T6139" s="58" t="inlineStr">
        <is>
          <t>259.8</t>
        </is>
      </c>
      <c r="U6139" s="58" t="inlineStr">
        <is>
          <t>Yes</t>
        </is>
      </c>
      <c r="V6139" s="123">
        <f>IFERROR(VALUE(TRIM(T6139)),S6139*F6139)</f>
        <v/>
      </c>
      <c r="W6139" s="58">
        <f>IF(F6139&lt;=12,"0-12 mo",IF(F6139&lt;=24,"13-24 mo",IF(F6139&lt;=48,"25-48 mo","49+ mo")))</f>
        <v/>
      </c>
      <c r="X6139" s="58">
        <f>IF(S6139&lt;=35.5,"Q1 Low",IF(S6139&lt;=70.35,"Q2 Mid-Low",IF(S6139&lt;=89.85,"Q3 Mid-High","Q4 High")))</f>
        <v/>
      </c>
      <c r="Y6139" s="58">
        <f>IF(U6139="Yes",1,0)</f>
        <v/>
      </c>
      <c r="Z6139" s="58">
        <f>IF(P6139="Month-to-month",1,0)+IF(M6139="No",1,0)+IF(J6139="No",1,0)+IF(I6139="Fiber optic",1,0)+IF(Q6139="Yes",1,0)</f>
        <v/>
      </c>
    </row>
    <row r="6140" ht="15" customHeight="1" s="59">
      <c r="A6140" s="58" t="inlineStr">
        <is>
          <t>4833-QTJNO</t>
        </is>
      </c>
      <c r="B6140" s="58" t="inlineStr">
        <is>
          <t>Male</t>
        </is>
      </c>
      <c r="C6140" s="58" t="n">
        <v>1</v>
      </c>
      <c r="D6140" s="58" t="inlineStr">
        <is>
          <t>Yes</t>
        </is>
      </c>
      <c r="E6140" s="58" t="inlineStr">
        <is>
          <t>No</t>
        </is>
      </c>
      <c r="F6140" s="58" t="n">
        <v>67</v>
      </c>
      <c r="G6140" s="58" t="inlineStr">
        <is>
          <t>Yes</t>
        </is>
      </c>
      <c r="H6140" s="58" t="inlineStr">
        <is>
          <t>Yes</t>
        </is>
      </c>
      <c r="I6140" s="58" t="inlineStr">
        <is>
          <t>Fiber optic</t>
        </is>
      </c>
      <c r="J6140" s="58" t="inlineStr">
        <is>
          <t>Yes</t>
        </is>
      </c>
      <c r="K6140" s="58" t="inlineStr">
        <is>
          <t>Yes</t>
        </is>
      </c>
      <c r="L6140" s="58" t="inlineStr">
        <is>
          <t>No</t>
        </is>
      </c>
      <c r="M6140" s="58" t="inlineStr">
        <is>
          <t>No</t>
        </is>
      </c>
      <c r="N6140" s="58" t="inlineStr">
        <is>
          <t>No</t>
        </is>
      </c>
      <c r="O6140" s="58" t="inlineStr">
        <is>
          <t>No</t>
        </is>
      </c>
      <c r="P6140" s="58" t="inlineStr">
        <is>
          <t>Month-to-month</t>
        </is>
      </c>
      <c r="Q6140" s="58" t="inlineStr">
        <is>
          <t>No</t>
        </is>
      </c>
      <c r="R6140" s="58" t="inlineStr">
        <is>
          <t>Bank transfer (automatic)</t>
        </is>
      </c>
      <c r="S6140" s="123" t="n">
        <v>83.84999999999999</v>
      </c>
      <c r="T6140" s="58" t="inlineStr">
        <is>
          <t>5588.8</t>
        </is>
      </c>
      <c r="U6140" s="58" t="inlineStr">
        <is>
          <t>No</t>
        </is>
      </c>
      <c r="V6140" s="123">
        <f>IFERROR(VALUE(TRIM(T6140)),S6140*F6140)</f>
        <v/>
      </c>
      <c r="W6140" s="58">
        <f>IF(F6140&lt;=12,"0-12 mo",IF(F6140&lt;=24,"13-24 mo",IF(F6140&lt;=48,"25-48 mo","49+ mo")))</f>
        <v/>
      </c>
      <c r="X6140" s="58">
        <f>IF(S6140&lt;=35.5,"Q1 Low",IF(S6140&lt;=70.35,"Q2 Mid-Low",IF(S6140&lt;=89.85,"Q3 Mid-High","Q4 High")))</f>
        <v/>
      </c>
      <c r="Y6140" s="58">
        <f>IF(U6140="Yes",1,0)</f>
        <v/>
      </c>
      <c r="Z6140" s="58">
        <f>IF(P6140="Month-to-month",1,0)+IF(M6140="No",1,0)+IF(J6140="No",1,0)+IF(I6140="Fiber optic",1,0)+IF(Q6140="Yes",1,0)</f>
        <v/>
      </c>
    </row>
    <row r="6141" ht="15" customHeight="1" s="59">
      <c r="A6141" s="58" t="inlineStr">
        <is>
          <t>3039-MJSLN</t>
        </is>
      </c>
      <c r="B6141" s="58" t="inlineStr">
        <is>
          <t>Male</t>
        </is>
      </c>
      <c r="C6141" s="58" t="n">
        <v>0</v>
      </c>
      <c r="D6141" s="58" t="inlineStr">
        <is>
          <t>No</t>
        </is>
      </c>
      <c r="E6141" s="58" t="inlineStr">
        <is>
          <t>Yes</t>
        </is>
      </c>
      <c r="F6141" s="58" t="n">
        <v>3</v>
      </c>
      <c r="G6141" s="58" t="inlineStr">
        <is>
          <t>Yes</t>
        </is>
      </c>
      <c r="H6141" s="58" t="inlineStr">
        <is>
          <t>No</t>
        </is>
      </c>
      <c r="I6141" s="58" t="inlineStr">
        <is>
          <t>No</t>
        </is>
      </c>
      <c r="J6141" s="58" t="inlineStr">
        <is>
          <t>No internet service</t>
        </is>
      </c>
      <c r="K6141" s="58" t="inlineStr">
        <is>
          <t>No internet service</t>
        </is>
      </c>
      <c r="L6141" s="58" t="inlineStr">
        <is>
          <t>No internet service</t>
        </is>
      </c>
      <c r="M6141" s="58" t="inlineStr">
        <is>
          <t>No internet service</t>
        </is>
      </c>
      <c r="N6141" s="58" t="inlineStr">
        <is>
          <t>No internet service</t>
        </is>
      </c>
      <c r="O6141" s="58" t="inlineStr">
        <is>
          <t>No internet service</t>
        </is>
      </c>
      <c r="P6141" s="58" t="inlineStr">
        <is>
          <t>Month-to-month</t>
        </is>
      </c>
      <c r="Q6141" s="58" t="inlineStr">
        <is>
          <t>No</t>
        </is>
      </c>
      <c r="R6141" s="58" t="inlineStr">
        <is>
          <t>Bank transfer (automatic)</t>
        </is>
      </c>
      <c r="S6141" s="123" t="n">
        <v>20.2</v>
      </c>
      <c r="T6141" s="58" t="inlineStr">
        <is>
          <t>50.6</t>
        </is>
      </c>
      <c r="U6141" s="58" t="inlineStr">
        <is>
          <t>No</t>
        </is>
      </c>
      <c r="V6141" s="123">
        <f>IFERROR(VALUE(TRIM(T6141)),S6141*F6141)</f>
        <v/>
      </c>
      <c r="W6141" s="58">
        <f>IF(F6141&lt;=12,"0-12 mo",IF(F6141&lt;=24,"13-24 mo",IF(F6141&lt;=48,"25-48 mo","49+ mo")))</f>
        <v/>
      </c>
      <c r="X6141" s="58">
        <f>IF(S6141&lt;=35.5,"Q1 Low",IF(S6141&lt;=70.35,"Q2 Mid-Low",IF(S6141&lt;=89.85,"Q3 Mid-High","Q4 High")))</f>
        <v/>
      </c>
      <c r="Y6141" s="58">
        <f>IF(U6141="Yes",1,0)</f>
        <v/>
      </c>
      <c r="Z6141" s="58">
        <f>IF(P6141="Month-to-month",1,0)+IF(M6141="No",1,0)+IF(J6141="No",1,0)+IF(I6141="Fiber optic",1,0)+IF(Q6141="Yes",1,0)</f>
        <v/>
      </c>
    </row>
    <row r="6142" ht="15" customHeight="1" s="59">
      <c r="A6142" s="58" t="inlineStr">
        <is>
          <t>0178-CIIKR</t>
        </is>
      </c>
      <c r="B6142" s="58" t="inlineStr">
        <is>
          <t>Female</t>
        </is>
      </c>
      <c r="C6142" s="58" t="n">
        <v>0</v>
      </c>
      <c r="D6142" s="58" t="inlineStr">
        <is>
          <t>No</t>
        </is>
      </c>
      <c r="E6142" s="58" t="inlineStr">
        <is>
          <t>No</t>
        </is>
      </c>
      <c r="F6142" s="58" t="n">
        <v>3</v>
      </c>
      <c r="G6142" s="58" t="inlineStr">
        <is>
          <t>Yes</t>
        </is>
      </c>
      <c r="H6142" s="58" t="inlineStr">
        <is>
          <t>No</t>
        </is>
      </c>
      <c r="I6142" s="58" t="inlineStr">
        <is>
          <t>No</t>
        </is>
      </c>
      <c r="J6142" s="58" t="inlineStr">
        <is>
          <t>No internet service</t>
        </is>
      </c>
      <c r="K6142" s="58" t="inlineStr">
        <is>
          <t>No internet service</t>
        </is>
      </c>
      <c r="L6142" s="58" t="inlineStr">
        <is>
          <t>No internet service</t>
        </is>
      </c>
      <c r="M6142" s="58" t="inlineStr">
        <is>
          <t>No internet service</t>
        </is>
      </c>
      <c r="N6142" s="58" t="inlineStr">
        <is>
          <t>No internet service</t>
        </is>
      </c>
      <c r="O6142" s="58" t="inlineStr">
        <is>
          <t>No internet service</t>
        </is>
      </c>
      <c r="P6142" s="58" t="inlineStr">
        <is>
          <t>Month-to-month</t>
        </is>
      </c>
      <c r="Q6142" s="58" t="inlineStr">
        <is>
          <t>No</t>
        </is>
      </c>
      <c r="R6142" s="58" t="inlineStr">
        <is>
          <t>Mailed check</t>
        </is>
      </c>
      <c r="S6142" s="123" t="n">
        <v>19.95</v>
      </c>
      <c r="T6142" s="58" t="inlineStr">
        <is>
          <t>58</t>
        </is>
      </c>
      <c r="U6142" s="58" t="inlineStr">
        <is>
          <t>No</t>
        </is>
      </c>
      <c r="V6142" s="123">
        <f>IFERROR(VALUE(TRIM(T6142)),S6142*F6142)</f>
        <v/>
      </c>
      <c r="W6142" s="58">
        <f>IF(F6142&lt;=12,"0-12 mo",IF(F6142&lt;=24,"13-24 mo",IF(F6142&lt;=48,"25-48 mo","49+ mo")))</f>
        <v/>
      </c>
      <c r="X6142" s="58">
        <f>IF(S6142&lt;=35.5,"Q1 Low",IF(S6142&lt;=70.35,"Q2 Mid-Low",IF(S6142&lt;=89.85,"Q3 Mid-High","Q4 High")))</f>
        <v/>
      </c>
      <c r="Y6142" s="58">
        <f>IF(U6142="Yes",1,0)</f>
        <v/>
      </c>
      <c r="Z6142" s="58">
        <f>IF(P6142="Month-to-month",1,0)+IF(M6142="No",1,0)+IF(J6142="No",1,0)+IF(I6142="Fiber optic",1,0)+IF(Q6142="Yes",1,0)</f>
        <v/>
      </c>
    </row>
    <row r="6143" ht="15" customHeight="1" s="59">
      <c r="A6143" s="58" t="inlineStr">
        <is>
          <t>5385-SUIRI</t>
        </is>
      </c>
      <c r="B6143" s="58" t="inlineStr">
        <is>
          <t>Male</t>
        </is>
      </c>
      <c r="C6143" s="58" t="n">
        <v>1</v>
      </c>
      <c r="D6143" s="58" t="inlineStr">
        <is>
          <t>Yes</t>
        </is>
      </c>
      <c r="E6143" s="58" t="inlineStr">
        <is>
          <t>No</t>
        </is>
      </c>
      <c r="F6143" s="58" t="n">
        <v>52</v>
      </c>
      <c r="G6143" s="58" t="inlineStr">
        <is>
          <t>Yes</t>
        </is>
      </c>
      <c r="H6143" s="58" t="inlineStr">
        <is>
          <t>Yes</t>
        </is>
      </c>
      <c r="I6143" s="58" t="inlineStr">
        <is>
          <t>Fiber optic</t>
        </is>
      </c>
      <c r="J6143" s="58" t="inlineStr">
        <is>
          <t>Yes</t>
        </is>
      </c>
      <c r="K6143" s="58" t="inlineStr">
        <is>
          <t>No</t>
        </is>
      </c>
      <c r="L6143" s="58" t="inlineStr">
        <is>
          <t>Yes</t>
        </is>
      </c>
      <c r="M6143" s="58" t="inlineStr">
        <is>
          <t>No</t>
        </is>
      </c>
      <c r="N6143" s="58" t="inlineStr">
        <is>
          <t>Yes</t>
        </is>
      </c>
      <c r="O6143" s="58" t="inlineStr">
        <is>
          <t>Yes</t>
        </is>
      </c>
      <c r="P6143" s="58" t="inlineStr">
        <is>
          <t>Month-to-month</t>
        </is>
      </c>
      <c r="Q6143" s="58" t="inlineStr">
        <is>
          <t>Yes</t>
        </is>
      </c>
      <c r="R6143" s="58" t="inlineStr">
        <is>
          <t>Electronic check</t>
        </is>
      </c>
      <c r="S6143" s="123" t="n">
        <v>104.2</v>
      </c>
      <c r="T6143" s="58" t="inlineStr">
        <is>
          <t>5568.35</t>
        </is>
      </c>
      <c r="U6143" s="58" t="inlineStr">
        <is>
          <t>Yes</t>
        </is>
      </c>
      <c r="V6143" s="123">
        <f>IFERROR(VALUE(TRIM(T6143)),S6143*F6143)</f>
        <v/>
      </c>
      <c r="W6143" s="58">
        <f>IF(F6143&lt;=12,"0-12 mo",IF(F6143&lt;=24,"13-24 mo",IF(F6143&lt;=48,"25-48 mo","49+ mo")))</f>
        <v/>
      </c>
      <c r="X6143" s="58">
        <f>IF(S6143&lt;=35.5,"Q1 Low",IF(S6143&lt;=70.35,"Q2 Mid-Low",IF(S6143&lt;=89.85,"Q3 Mid-High","Q4 High")))</f>
        <v/>
      </c>
      <c r="Y6143" s="58">
        <f>IF(U6143="Yes",1,0)</f>
        <v/>
      </c>
      <c r="Z6143" s="58">
        <f>IF(P6143="Month-to-month",1,0)+IF(M6143="No",1,0)+IF(J6143="No",1,0)+IF(I6143="Fiber optic",1,0)+IF(Q6143="Yes",1,0)</f>
        <v/>
      </c>
    </row>
    <row r="6144" ht="15" customHeight="1" s="59">
      <c r="A6144" s="58" t="inlineStr">
        <is>
          <t>3982-XWFZQ</t>
        </is>
      </c>
      <c r="B6144" s="58" t="inlineStr">
        <is>
          <t>Female</t>
        </is>
      </c>
      <c r="C6144" s="58" t="n">
        <v>0</v>
      </c>
      <c r="D6144" s="58" t="inlineStr">
        <is>
          <t>Yes</t>
        </is>
      </c>
      <c r="E6144" s="58" t="inlineStr">
        <is>
          <t>No</t>
        </is>
      </c>
      <c r="F6144" s="58" t="n">
        <v>42</v>
      </c>
      <c r="G6144" s="58" t="inlineStr">
        <is>
          <t>Yes</t>
        </is>
      </c>
      <c r="H6144" s="58" t="inlineStr">
        <is>
          <t>Yes</t>
        </is>
      </c>
      <c r="I6144" s="58" t="inlineStr">
        <is>
          <t>DSL</t>
        </is>
      </c>
      <c r="J6144" s="58" t="inlineStr">
        <is>
          <t>No</t>
        </is>
      </c>
      <c r="K6144" s="58" t="inlineStr">
        <is>
          <t>No</t>
        </is>
      </c>
      <c r="L6144" s="58" t="inlineStr">
        <is>
          <t>No</t>
        </is>
      </c>
      <c r="M6144" s="58" t="inlineStr">
        <is>
          <t>No</t>
        </is>
      </c>
      <c r="N6144" s="58" t="inlineStr">
        <is>
          <t>No</t>
        </is>
      </c>
      <c r="O6144" s="58" t="inlineStr">
        <is>
          <t>No</t>
        </is>
      </c>
      <c r="P6144" s="58" t="inlineStr">
        <is>
          <t>Month-to-month</t>
        </is>
      </c>
      <c r="Q6144" s="58" t="inlineStr">
        <is>
          <t>Yes</t>
        </is>
      </c>
      <c r="R6144" s="58" t="inlineStr">
        <is>
          <t>Electronic check</t>
        </is>
      </c>
      <c r="S6144" s="123" t="n">
        <v>50.25</v>
      </c>
      <c r="T6144" s="58" t="inlineStr">
        <is>
          <t>2203.65</t>
        </is>
      </c>
      <c r="U6144" s="58" t="inlineStr">
        <is>
          <t>Yes</t>
        </is>
      </c>
      <c r="V6144" s="123">
        <f>IFERROR(VALUE(TRIM(T6144)),S6144*F6144)</f>
        <v/>
      </c>
      <c r="W6144" s="58">
        <f>IF(F6144&lt;=12,"0-12 mo",IF(F6144&lt;=24,"13-24 mo",IF(F6144&lt;=48,"25-48 mo","49+ mo")))</f>
        <v/>
      </c>
      <c r="X6144" s="58">
        <f>IF(S6144&lt;=35.5,"Q1 Low",IF(S6144&lt;=70.35,"Q2 Mid-Low",IF(S6144&lt;=89.85,"Q3 Mid-High","Q4 High")))</f>
        <v/>
      </c>
      <c r="Y6144" s="58">
        <f>IF(U6144="Yes",1,0)</f>
        <v/>
      </c>
      <c r="Z6144" s="58">
        <f>IF(P6144="Month-to-month",1,0)+IF(M6144="No",1,0)+IF(J6144="No",1,0)+IF(I6144="Fiber optic",1,0)+IF(Q6144="Yes",1,0)</f>
        <v/>
      </c>
    </row>
    <row r="6145" ht="15" customHeight="1" s="59">
      <c r="A6145" s="58" t="inlineStr">
        <is>
          <t>5774-QPLTF</t>
        </is>
      </c>
      <c r="B6145" s="58" t="inlineStr">
        <is>
          <t>Male</t>
        </is>
      </c>
      <c r="C6145" s="58" t="n">
        <v>0</v>
      </c>
      <c r="D6145" s="58" t="inlineStr">
        <is>
          <t>Yes</t>
        </is>
      </c>
      <c r="E6145" s="58" t="inlineStr">
        <is>
          <t>Yes</t>
        </is>
      </c>
      <c r="F6145" s="58" t="n">
        <v>50</v>
      </c>
      <c r="G6145" s="58" t="inlineStr">
        <is>
          <t>Yes</t>
        </is>
      </c>
      <c r="H6145" s="58" t="inlineStr">
        <is>
          <t>No</t>
        </is>
      </c>
      <c r="I6145" s="58" t="inlineStr">
        <is>
          <t>No</t>
        </is>
      </c>
      <c r="J6145" s="58" t="inlineStr">
        <is>
          <t>No internet service</t>
        </is>
      </c>
      <c r="K6145" s="58" t="inlineStr">
        <is>
          <t>No internet service</t>
        </is>
      </c>
      <c r="L6145" s="58" t="inlineStr">
        <is>
          <t>No internet service</t>
        </is>
      </c>
      <c r="M6145" s="58" t="inlineStr">
        <is>
          <t>No internet service</t>
        </is>
      </c>
      <c r="N6145" s="58" t="inlineStr">
        <is>
          <t>No internet service</t>
        </is>
      </c>
      <c r="O6145" s="58" t="inlineStr">
        <is>
          <t>No internet service</t>
        </is>
      </c>
      <c r="P6145" s="58" t="inlineStr">
        <is>
          <t>One year</t>
        </is>
      </c>
      <c r="Q6145" s="58" t="inlineStr">
        <is>
          <t>Yes</t>
        </is>
      </c>
      <c r="R6145" s="58" t="inlineStr">
        <is>
          <t>Mailed check</t>
        </is>
      </c>
      <c r="S6145" s="123" t="n">
        <v>20.35</v>
      </c>
      <c r="T6145" s="58" t="inlineStr">
        <is>
          <t>938.95</t>
        </is>
      </c>
      <c r="U6145" s="58" t="inlineStr">
        <is>
          <t>No</t>
        </is>
      </c>
      <c r="V6145" s="123">
        <f>IFERROR(VALUE(TRIM(T6145)),S6145*F6145)</f>
        <v/>
      </c>
      <c r="W6145" s="58">
        <f>IF(F6145&lt;=12,"0-12 mo",IF(F6145&lt;=24,"13-24 mo",IF(F6145&lt;=48,"25-48 mo","49+ mo")))</f>
        <v/>
      </c>
      <c r="X6145" s="58">
        <f>IF(S6145&lt;=35.5,"Q1 Low",IF(S6145&lt;=70.35,"Q2 Mid-Low",IF(S6145&lt;=89.85,"Q3 Mid-High","Q4 High")))</f>
        <v/>
      </c>
      <c r="Y6145" s="58">
        <f>IF(U6145="Yes",1,0)</f>
        <v/>
      </c>
      <c r="Z6145" s="58">
        <f>IF(P6145="Month-to-month",1,0)+IF(M6145="No",1,0)+IF(J6145="No",1,0)+IF(I6145="Fiber optic",1,0)+IF(Q6145="Yes",1,0)</f>
        <v/>
      </c>
    </row>
    <row r="6146" ht="15" customHeight="1" s="59">
      <c r="A6146" s="58" t="inlineStr">
        <is>
          <t>2322-VCZHZ</t>
        </is>
      </c>
      <c r="B6146" s="58" t="inlineStr">
        <is>
          <t>Male</t>
        </is>
      </c>
      <c r="C6146" s="58" t="n">
        <v>1</v>
      </c>
      <c r="D6146" s="58" t="inlineStr">
        <is>
          <t>Yes</t>
        </is>
      </c>
      <c r="E6146" s="58" t="inlineStr">
        <is>
          <t>No</t>
        </is>
      </c>
      <c r="F6146" s="58" t="n">
        <v>23</v>
      </c>
      <c r="G6146" s="58" t="inlineStr">
        <is>
          <t>Yes</t>
        </is>
      </c>
      <c r="H6146" s="58" t="inlineStr">
        <is>
          <t>No</t>
        </is>
      </c>
      <c r="I6146" s="58" t="inlineStr">
        <is>
          <t>Fiber optic</t>
        </is>
      </c>
      <c r="J6146" s="58" t="inlineStr">
        <is>
          <t>Yes</t>
        </is>
      </c>
      <c r="K6146" s="58" t="inlineStr">
        <is>
          <t>Yes</t>
        </is>
      </c>
      <c r="L6146" s="58" t="inlineStr">
        <is>
          <t>No</t>
        </is>
      </c>
      <c r="M6146" s="58" t="inlineStr">
        <is>
          <t>No</t>
        </is>
      </c>
      <c r="N6146" s="58" t="inlineStr">
        <is>
          <t>No</t>
        </is>
      </c>
      <c r="O6146" s="58" t="inlineStr">
        <is>
          <t>Yes</t>
        </is>
      </c>
      <c r="P6146" s="58" t="inlineStr">
        <is>
          <t>Month-to-month</t>
        </is>
      </c>
      <c r="Q6146" s="58" t="inlineStr">
        <is>
          <t>Yes</t>
        </is>
      </c>
      <c r="R6146" s="58" t="inlineStr">
        <is>
          <t>Electronic check</t>
        </is>
      </c>
      <c r="S6146" s="123" t="n">
        <v>90</v>
      </c>
      <c r="T6146" s="58" t="inlineStr">
        <is>
          <t>2024.1</t>
        </is>
      </c>
      <c r="U6146" s="58" t="inlineStr">
        <is>
          <t>No</t>
        </is>
      </c>
      <c r="V6146" s="123">
        <f>IFERROR(VALUE(TRIM(T6146)),S6146*F6146)</f>
        <v/>
      </c>
      <c r="W6146" s="58">
        <f>IF(F6146&lt;=12,"0-12 mo",IF(F6146&lt;=24,"13-24 mo",IF(F6146&lt;=48,"25-48 mo","49+ mo")))</f>
        <v/>
      </c>
      <c r="X6146" s="58">
        <f>IF(S6146&lt;=35.5,"Q1 Low",IF(S6146&lt;=70.35,"Q2 Mid-Low",IF(S6146&lt;=89.85,"Q3 Mid-High","Q4 High")))</f>
        <v/>
      </c>
      <c r="Y6146" s="58">
        <f>IF(U6146="Yes",1,0)</f>
        <v/>
      </c>
      <c r="Z6146" s="58">
        <f>IF(P6146="Month-to-month",1,0)+IF(M6146="No",1,0)+IF(J6146="No",1,0)+IF(I6146="Fiber optic",1,0)+IF(Q6146="Yes",1,0)</f>
        <v/>
      </c>
    </row>
    <row r="6147" ht="15" customHeight="1" s="59">
      <c r="A6147" s="58" t="inlineStr">
        <is>
          <t>5010-IPEAQ</t>
        </is>
      </c>
      <c r="B6147" s="58" t="inlineStr">
        <is>
          <t>Female</t>
        </is>
      </c>
      <c r="C6147" s="58" t="n">
        <v>0</v>
      </c>
      <c r="D6147" s="58" t="inlineStr">
        <is>
          <t>Yes</t>
        </is>
      </c>
      <c r="E6147" s="58" t="inlineStr">
        <is>
          <t>Yes</t>
        </is>
      </c>
      <c r="F6147" s="58" t="n">
        <v>67</v>
      </c>
      <c r="G6147" s="58" t="inlineStr">
        <is>
          <t>No</t>
        </is>
      </c>
      <c r="H6147" s="58" t="inlineStr">
        <is>
          <t>No phone service</t>
        </is>
      </c>
      <c r="I6147" s="58" t="inlineStr">
        <is>
          <t>DSL</t>
        </is>
      </c>
      <c r="J6147" s="58" t="inlineStr">
        <is>
          <t>Yes</t>
        </is>
      </c>
      <c r="K6147" s="58" t="inlineStr">
        <is>
          <t>Yes</t>
        </is>
      </c>
      <c r="L6147" s="58" t="inlineStr">
        <is>
          <t>Yes</t>
        </is>
      </c>
      <c r="M6147" s="58" t="inlineStr">
        <is>
          <t>Yes</t>
        </is>
      </c>
      <c r="N6147" s="58" t="inlineStr">
        <is>
          <t>Yes</t>
        </is>
      </c>
      <c r="O6147" s="58" t="inlineStr">
        <is>
          <t>No</t>
        </is>
      </c>
      <c r="P6147" s="58" t="inlineStr">
        <is>
          <t>Two year</t>
        </is>
      </c>
      <c r="Q6147" s="58" t="inlineStr">
        <is>
          <t>No</t>
        </is>
      </c>
      <c r="R6147" s="58" t="inlineStr">
        <is>
          <t>Credit card (automatic)</t>
        </is>
      </c>
      <c r="S6147" s="123" t="n">
        <v>54.2</v>
      </c>
      <c r="T6147" s="58" t="inlineStr">
        <is>
          <t>3623.95</t>
        </is>
      </c>
      <c r="U6147" s="58" t="inlineStr">
        <is>
          <t>No</t>
        </is>
      </c>
      <c r="V6147" s="123">
        <f>IFERROR(VALUE(TRIM(T6147)),S6147*F6147)</f>
        <v/>
      </c>
      <c r="W6147" s="58">
        <f>IF(F6147&lt;=12,"0-12 mo",IF(F6147&lt;=24,"13-24 mo",IF(F6147&lt;=48,"25-48 mo","49+ mo")))</f>
        <v/>
      </c>
      <c r="X6147" s="58">
        <f>IF(S6147&lt;=35.5,"Q1 Low",IF(S6147&lt;=70.35,"Q2 Mid-Low",IF(S6147&lt;=89.85,"Q3 Mid-High","Q4 High")))</f>
        <v/>
      </c>
      <c r="Y6147" s="58">
        <f>IF(U6147="Yes",1,0)</f>
        <v/>
      </c>
      <c r="Z6147" s="58">
        <f>IF(P6147="Month-to-month",1,0)+IF(M6147="No",1,0)+IF(J6147="No",1,0)+IF(I6147="Fiber optic",1,0)+IF(Q6147="Yes",1,0)</f>
        <v/>
      </c>
    </row>
    <row r="6148" ht="15" customHeight="1" s="59">
      <c r="A6148" s="58" t="inlineStr">
        <is>
          <t>4009-ALQFH</t>
        </is>
      </c>
      <c r="B6148" s="58" t="inlineStr">
        <is>
          <t>Female</t>
        </is>
      </c>
      <c r="C6148" s="58" t="n">
        <v>0</v>
      </c>
      <c r="D6148" s="58" t="inlineStr">
        <is>
          <t>No</t>
        </is>
      </c>
      <c r="E6148" s="58" t="inlineStr">
        <is>
          <t>No</t>
        </is>
      </c>
      <c r="F6148" s="58" t="n">
        <v>25</v>
      </c>
      <c r="G6148" s="58" t="inlineStr">
        <is>
          <t>Yes</t>
        </is>
      </c>
      <c r="H6148" s="58" t="inlineStr">
        <is>
          <t>No</t>
        </is>
      </c>
      <c r="I6148" s="58" t="inlineStr">
        <is>
          <t>Fiber optic</t>
        </is>
      </c>
      <c r="J6148" s="58" t="inlineStr">
        <is>
          <t>No</t>
        </is>
      </c>
      <c r="K6148" s="58" t="inlineStr">
        <is>
          <t>Yes</t>
        </is>
      </c>
      <c r="L6148" s="58" t="inlineStr">
        <is>
          <t>Yes</t>
        </is>
      </c>
      <c r="M6148" s="58" t="inlineStr">
        <is>
          <t>No</t>
        </is>
      </c>
      <c r="N6148" s="58" t="inlineStr">
        <is>
          <t>Yes</t>
        </is>
      </c>
      <c r="O6148" s="58" t="inlineStr">
        <is>
          <t>Yes</t>
        </is>
      </c>
      <c r="P6148" s="58" t="inlineStr">
        <is>
          <t>Month-to-month</t>
        </is>
      </c>
      <c r="Q6148" s="58" t="inlineStr">
        <is>
          <t>Yes</t>
        </is>
      </c>
      <c r="R6148" s="58" t="inlineStr">
        <is>
          <t>Electronic check</t>
        </is>
      </c>
      <c r="S6148" s="123" t="n">
        <v>99.5</v>
      </c>
      <c r="T6148" s="58" t="inlineStr">
        <is>
          <t>2369.05</t>
        </is>
      </c>
      <c r="U6148" s="58" t="inlineStr">
        <is>
          <t>Yes</t>
        </is>
      </c>
      <c r="V6148" s="123">
        <f>IFERROR(VALUE(TRIM(T6148)),S6148*F6148)</f>
        <v/>
      </c>
      <c r="W6148" s="58">
        <f>IF(F6148&lt;=12,"0-12 mo",IF(F6148&lt;=24,"13-24 mo",IF(F6148&lt;=48,"25-48 mo","49+ mo")))</f>
        <v/>
      </c>
      <c r="X6148" s="58">
        <f>IF(S6148&lt;=35.5,"Q1 Low",IF(S6148&lt;=70.35,"Q2 Mid-Low",IF(S6148&lt;=89.85,"Q3 Mid-High","Q4 High")))</f>
        <v/>
      </c>
      <c r="Y6148" s="58">
        <f>IF(U6148="Yes",1,0)</f>
        <v/>
      </c>
      <c r="Z6148" s="58">
        <f>IF(P6148="Month-to-month",1,0)+IF(M6148="No",1,0)+IF(J6148="No",1,0)+IF(I6148="Fiber optic",1,0)+IF(Q6148="Yes",1,0)</f>
        <v/>
      </c>
    </row>
    <row r="6149" ht="15" customHeight="1" s="59">
      <c r="A6149" s="58" t="inlineStr">
        <is>
          <t>6383-ZTSIW</t>
        </is>
      </c>
      <c r="B6149" s="58" t="inlineStr">
        <is>
          <t>Female</t>
        </is>
      </c>
      <c r="C6149" s="58" t="n">
        <v>1</v>
      </c>
      <c r="D6149" s="58" t="inlineStr">
        <is>
          <t>Yes</t>
        </is>
      </c>
      <c r="E6149" s="58" t="inlineStr">
        <is>
          <t>No</t>
        </is>
      </c>
      <c r="F6149" s="58" t="n">
        <v>39</v>
      </c>
      <c r="G6149" s="58" t="inlineStr">
        <is>
          <t>Yes</t>
        </is>
      </c>
      <c r="H6149" s="58" t="inlineStr">
        <is>
          <t>No</t>
        </is>
      </c>
      <c r="I6149" s="58" t="inlineStr">
        <is>
          <t>Fiber optic</t>
        </is>
      </c>
      <c r="J6149" s="58" t="inlineStr">
        <is>
          <t>Yes</t>
        </is>
      </c>
      <c r="K6149" s="58" t="inlineStr">
        <is>
          <t>Yes</t>
        </is>
      </c>
      <c r="L6149" s="58" t="inlineStr">
        <is>
          <t>No</t>
        </is>
      </c>
      <c r="M6149" s="58" t="inlineStr">
        <is>
          <t>No</t>
        </is>
      </c>
      <c r="N6149" s="58" t="inlineStr">
        <is>
          <t>Yes</t>
        </is>
      </c>
      <c r="O6149" s="58" t="inlineStr">
        <is>
          <t>Yes</t>
        </is>
      </c>
      <c r="P6149" s="58" t="inlineStr">
        <is>
          <t>One year</t>
        </is>
      </c>
      <c r="Q6149" s="58" t="inlineStr">
        <is>
          <t>No</t>
        </is>
      </c>
      <c r="R6149" s="58" t="inlineStr">
        <is>
          <t>Mailed check</t>
        </is>
      </c>
      <c r="S6149" s="123" t="n">
        <v>99.09999999999999</v>
      </c>
      <c r="T6149" s="58" t="inlineStr">
        <is>
          <t>3877.95</t>
        </is>
      </c>
      <c r="U6149" s="58" t="inlineStr">
        <is>
          <t>No</t>
        </is>
      </c>
      <c r="V6149" s="123">
        <f>IFERROR(VALUE(TRIM(T6149)),S6149*F6149)</f>
        <v/>
      </c>
      <c r="W6149" s="58">
        <f>IF(F6149&lt;=12,"0-12 mo",IF(F6149&lt;=24,"13-24 mo",IF(F6149&lt;=48,"25-48 mo","49+ mo")))</f>
        <v/>
      </c>
      <c r="X6149" s="58">
        <f>IF(S6149&lt;=35.5,"Q1 Low",IF(S6149&lt;=70.35,"Q2 Mid-Low",IF(S6149&lt;=89.85,"Q3 Mid-High","Q4 High")))</f>
        <v/>
      </c>
      <c r="Y6149" s="58">
        <f>IF(U6149="Yes",1,0)</f>
        <v/>
      </c>
      <c r="Z6149" s="58">
        <f>IF(P6149="Month-to-month",1,0)+IF(M6149="No",1,0)+IF(J6149="No",1,0)+IF(I6149="Fiber optic",1,0)+IF(Q6149="Yes",1,0)</f>
        <v/>
      </c>
    </row>
    <row r="6150" ht="15" customHeight="1" s="59">
      <c r="A6150" s="58" t="inlineStr">
        <is>
          <t>8990-YOZLV</t>
        </is>
      </c>
      <c r="B6150" s="58" t="inlineStr">
        <is>
          <t>Female</t>
        </is>
      </c>
      <c r="C6150" s="58" t="n">
        <v>0</v>
      </c>
      <c r="D6150" s="58" t="inlineStr">
        <is>
          <t>No</t>
        </is>
      </c>
      <c r="E6150" s="58" t="inlineStr">
        <is>
          <t>No</t>
        </is>
      </c>
      <c r="F6150" s="58" t="n">
        <v>69</v>
      </c>
      <c r="G6150" s="58" t="inlineStr">
        <is>
          <t>Yes</t>
        </is>
      </c>
      <c r="H6150" s="58" t="inlineStr">
        <is>
          <t>Yes</t>
        </is>
      </c>
      <c r="I6150" s="58" t="inlineStr">
        <is>
          <t>DSL</t>
        </is>
      </c>
      <c r="J6150" s="58" t="inlineStr">
        <is>
          <t>Yes</t>
        </is>
      </c>
      <c r="K6150" s="58" t="inlineStr">
        <is>
          <t>Yes</t>
        </is>
      </c>
      <c r="L6150" s="58" t="inlineStr">
        <is>
          <t>No</t>
        </is>
      </c>
      <c r="M6150" s="58" t="inlineStr">
        <is>
          <t>Yes</t>
        </is>
      </c>
      <c r="N6150" s="58" t="inlineStr">
        <is>
          <t>No</t>
        </is>
      </c>
      <c r="O6150" s="58" t="inlineStr">
        <is>
          <t>No</t>
        </is>
      </c>
      <c r="P6150" s="58" t="inlineStr">
        <is>
          <t>Two year</t>
        </is>
      </c>
      <c r="Q6150" s="58" t="inlineStr">
        <is>
          <t>Yes</t>
        </is>
      </c>
      <c r="R6150" s="58" t="inlineStr">
        <is>
          <t>Mailed check</t>
        </is>
      </c>
      <c r="S6150" s="123" t="n">
        <v>66.90000000000001</v>
      </c>
      <c r="T6150" s="58" t="inlineStr">
        <is>
          <t>4577.9</t>
        </is>
      </c>
      <c r="U6150" s="58" t="inlineStr">
        <is>
          <t>No</t>
        </is>
      </c>
      <c r="V6150" s="123">
        <f>IFERROR(VALUE(TRIM(T6150)),S6150*F6150)</f>
        <v/>
      </c>
      <c r="W6150" s="58">
        <f>IF(F6150&lt;=12,"0-12 mo",IF(F6150&lt;=24,"13-24 mo",IF(F6150&lt;=48,"25-48 mo","49+ mo")))</f>
        <v/>
      </c>
      <c r="X6150" s="58">
        <f>IF(S6150&lt;=35.5,"Q1 Low",IF(S6150&lt;=70.35,"Q2 Mid-Low",IF(S6150&lt;=89.85,"Q3 Mid-High","Q4 High")))</f>
        <v/>
      </c>
      <c r="Y6150" s="58">
        <f>IF(U6150="Yes",1,0)</f>
        <v/>
      </c>
      <c r="Z6150" s="58">
        <f>IF(P6150="Month-to-month",1,0)+IF(M6150="No",1,0)+IF(J6150="No",1,0)+IF(I6150="Fiber optic",1,0)+IF(Q6150="Yes",1,0)</f>
        <v/>
      </c>
    </row>
    <row r="6151" ht="15" customHeight="1" s="59">
      <c r="A6151" s="58" t="inlineStr">
        <is>
          <t>3069-SSVSN</t>
        </is>
      </c>
      <c r="B6151" s="58" t="inlineStr">
        <is>
          <t>Female</t>
        </is>
      </c>
      <c r="C6151" s="58" t="n">
        <v>0</v>
      </c>
      <c r="D6151" s="58" t="inlineStr">
        <is>
          <t>No</t>
        </is>
      </c>
      <c r="E6151" s="58" t="inlineStr">
        <is>
          <t>No</t>
        </is>
      </c>
      <c r="F6151" s="58" t="n">
        <v>1</v>
      </c>
      <c r="G6151" s="58" t="inlineStr">
        <is>
          <t>No</t>
        </is>
      </c>
      <c r="H6151" s="58" t="inlineStr">
        <is>
          <t>No phone service</t>
        </is>
      </c>
      <c r="I6151" s="58" t="inlineStr">
        <is>
          <t>DSL</t>
        </is>
      </c>
      <c r="J6151" s="58" t="inlineStr">
        <is>
          <t>No</t>
        </is>
      </c>
      <c r="K6151" s="58" t="inlineStr">
        <is>
          <t>No</t>
        </is>
      </c>
      <c r="L6151" s="58" t="inlineStr">
        <is>
          <t>No</t>
        </is>
      </c>
      <c r="M6151" s="58" t="inlineStr">
        <is>
          <t>No</t>
        </is>
      </c>
      <c r="N6151" s="58" t="inlineStr">
        <is>
          <t>No</t>
        </is>
      </c>
      <c r="O6151" s="58" t="inlineStr">
        <is>
          <t>No</t>
        </is>
      </c>
      <c r="P6151" s="58" t="inlineStr">
        <is>
          <t>One year</t>
        </is>
      </c>
      <c r="Q6151" s="58" t="inlineStr">
        <is>
          <t>No</t>
        </is>
      </c>
      <c r="R6151" s="58" t="inlineStr">
        <is>
          <t>Mailed check</t>
        </is>
      </c>
      <c r="S6151" s="123" t="n">
        <v>25.85</v>
      </c>
      <c r="T6151" s="58" t="inlineStr">
        <is>
          <t>25.85</t>
        </is>
      </c>
      <c r="U6151" s="58" t="inlineStr">
        <is>
          <t>No</t>
        </is>
      </c>
      <c r="V6151" s="123">
        <f>IFERROR(VALUE(TRIM(T6151)),S6151*F6151)</f>
        <v/>
      </c>
      <c r="W6151" s="58">
        <f>IF(F6151&lt;=12,"0-12 mo",IF(F6151&lt;=24,"13-24 mo",IF(F6151&lt;=48,"25-48 mo","49+ mo")))</f>
        <v/>
      </c>
      <c r="X6151" s="58">
        <f>IF(S6151&lt;=35.5,"Q1 Low",IF(S6151&lt;=70.35,"Q2 Mid-Low",IF(S6151&lt;=89.85,"Q3 Mid-High","Q4 High")))</f>
        <v/>
      </c>
      <c r="Y6151" s="58">
        <f>IF(U6151="Yes",1,0)</f>
        <v/>
      </c>
      <c r="Z6151" s="58">
        <f>IF(P6151="Month-to-month",1,0)+IF(M6151="No",1,0)+IF(J6151="No",1,0)+IF(I6151="Fiber optic",1,0)+IF(Q6151="Yes",1,0)</f>
        <v/>
      </c>
    </row>
    <row r="6152" ht="15" customHeight="1" s="59">
      <c r="A6152" s="58" t="inlineStr">
        <is>
          <t>5222-IMUKT</t>
        </is>
      </c>
      <c r="B6152" s="58" t="inlineStr">
        <is>
          <t>Male</t>
        </is>
      </c>
      <c r="C6152" s="58" t="n">
        <v>0</v>
      </c>
      <c r="D6152" s="58" t="inlineStr">
        <is>
          <t>No</t>
        </is>
      </c>
      <c r="E6152" s="58" t="inlineStr">
        <is>
          <t>No</t>
        </is>
      </c>
      <c r="F6152" s="58" t="n">
        <v>32</v>
      </c>
      <c r="G6152" s="58" t="inlineStr">
        <is>
          <t>Yes</t>
        </is>
      </c>
      <c r="H6152" s="58" t="inlineStr">
        <is>
          <t>No</t>
        </is>
      </c>
      <c r="I6152" s="58" t="inlineStr">
        <is>
          <t>Fiber optic</t>
        </is>
      </c>
      <c r="J6152" s="58" t="inlineStr">
        <is>
          <t>No</t>
        </is>
      </c>
      <c r="K6152" s="58" t="inlineStr">
        <is>
          <t>No</t>
        </is>
      </c>
      <c r="L6152" s="58" t="inlineStr">
        <is>
          <t>No</t>
        </is>
      </c>
      <c r="M6152" s="58" t="inlineStr">
        <is>
          <t>No</t>
        </is>
      </c>
      <c r="N6152" s="58" t="inlineStr">
        <is>
          <t>Yes</t>
        </is>
      </c>
      <c r="O6152" s="58" t="inlineStr">
        <is>
          <t>Yes</t>
        </is>
      </c>
      <c r="P6152" s="58" t="inlineStr">
        <is>
          <t>Month-to-month</t>
        </is>
      </c>
      <c r="Q6152" s="58" t="inlineStr">
        <is>
          <t>No</t>
        </is>
      </c>
      <c r="R6152" s="58" t="inlineStr">
        <is>
          <t>Electronic check</t>
        </is>
      </c>
      <c r="S6152" s="123" t="n">
        <v>91.05</v>
      </c>
      <c r="T6152" s="58" t="inlineStr">
        <is>
          <t>2871.5</t>
        </is>
      </c>
      <c r="U6152" s="58" t="inlineStr">
        <is>
          <t>No</t>
        </is>
      </c>
      <c r="V6152" s="123">
        <f>IFERROR(VALUE(TRIM(T6152)),S6152*F6152)</f>
        <v/>
      </c>
      <c r="W6152" s="58">
        <f>IF(F6152&lt;=12,"0-12 mo",IF(F6152&lt;=24,"13-24 mo",IF(F6152&lt;=48,"25-48 mo","49+ mo")))</f>
        <v/>
      </c>
      <c r="X6152" s="58">
        <f>IF(S6152&lt;=35.5,"Q1 Low",IF(S6152&lt;=70.35,"Q2 Mid-Low",IF(S6152&lt;=89.85,"Q3 Mid-High","Q4 High")))</f>
        <v/>
      </c>
      <c r="Y6152" s="58">
        <f>IF(U6152="Yes",1,0)</f>
        <v/>
      </c>
      <c r="Z6152" s="58">
        <f>IF(P6152="Month-to-month",1,0)+IF(M6152="No",1,0)+IF(J6152="No",1,0)+IF(I6152="Fiber optic",1,0)+IF(Q6152="Yes",1,0)</f>
        <v/>
      </c>
    </row>
    <row r="6153" ht="15" customHeight="1" s="59">
      <c r="A6153" s="58" t="inlineStr">
        <is>
          <t>3627-FCRDW</t>
        </is>
      </c>
      <c r="B6153" s="58" t="inlineStr">
        <is>
          <t>Female</t>
        </is>
      </c>
      <c r="C6153" s="58" t="n">
        <v>0</v>
      </c>
      <c r="D6153" s="58" t="inlineStr">
        <is>
          <t>No</t>
        </is>
      </c>
      <c r="E6153" s="58" t="inlineStr">
        <is>
          <t>No</t>
        </is>
      </c>
      <c r="F6153" s="58" t="n">
        <v>9</v>
      </c>
      <c r="G6153" s="58" t="inlineStr">
        <is>
          <t>Yes</t>
        </is>
      </c>
      <c r="H6153" s="58" t="inlineStr">
        <is>
          <t>No</t>
        </is>
      </c>
      <c r="I6153" s="58" t="inlineStr">
        <is>
          <t>Fiber optic</t>
        </is>
      </c>
      <c r="J6153" s="58" t="inlineStr">
        <is>
          <t>No</t>
        </is>
      </c>
      <c r="K6153" s="58" t="inlineStr">
        <is>
          <t>No</t>
        </is>
      </c>
      <c r="L6153" s="58" t="inlineStr">
        <is>
          <t>No</t>
        </is>
      </c>
      <c r="M6153" s="58" t="inlineStr">
        <is>
          <t>No</t>
        </is>
      </c>
      <c r="N6153" s="58" t="inlineStr">
        <is>
          <t>No</t>
        </is>
      </c>
      <c r="O6153" s="58" t="inlineStr">
        <is>
          <t>No</t>
        </is>
      </c>
      <c r="P6153" s="58" t="inlineStr">
        <is>
          <t>Month-to-month</t>
        </is>
      </c>
      <c r="Q6153" s="58" t="inlineStr">
        <is>
          <t>No</t>
        </is>
      </c>
      <c r="R6153" s="58" t="inlineStr">
        <is>
          <t>Electronic check</t>
        </is>
      </c>
      <c r="S6153" s="123" t="n">
        <v>71</v>
      </c>
      <c r="T6153" s="58" t="inlineStr">
        <is>
          <t>672.55</t>
        </is>
      </c>
      <c r="U6153" s="58" t="inlineStr">
        <is>
          <t>Yes</t>
        </is>
      </c>
      <c r="V6153" s="123">
        <f>IFERROR(VALUE(TRIM(T6153)),S6153*F6153)</f>
        <v/>
      </c>
      <c r="W6153" s="58">
        <f>IF(F6153&lt;=12,"0-12 mo",IF(F6153&lt;=24,"13-24 mo",IF(F6153&lt;=48,"25-48 mo","49+ mo")))</f>
        <v/>
      </c>
      <c r="X6153" s="58">
        <f>IF(S6153&lt;=35.5,"Q1 Low",IF(S6153&lt;=70.35,"Q2 Mid-Low",IF(S6153&lt;=89.85,"Q3 Mid-High","Q4 High")))</f>
        <v/>
      </c>
      <c r="Y6153" s="58">
        <f>IF(U6153="Yes",1,0)</f>
        <v/>
      </c>
      <c r="Z6153" s="58">
        <f>IF(P6153="Month-to-month",1,0)+IF(M6153="No",1,0)+IF(J6153="No",1,0)+IF(I6153="Fiber optic",1,0)+IF(Q6153="Yes",1,0)</f>
        <v/>
      </c>
    </row>
    <row r="6154" ht="15" customHeight="1" s="59">
      <c r="A6154" s="58" t="inlineStr">
        <is>
          <t>7562-GSUHK</t>
        </is>
      </c>
      <c r="B6154" s="58" t="inlineStr">
        <is>
          <t>Female</t>
        </is>
      </c>
      <c r="C6154" s="58" t="n">
        <v>0</v>
      </c>
      <c r="D6154" s="58" t="inlineStr">
        <is>
          <t>No</t>
        </is>
      </c>
      <c r="E6154" s="58" t="inlineStr">
        <is>
          <t>No</t>
        </is>
      </c>
      <c r="F6154" s="58" t="n">
        <v>16</v>
      </c>
      <c r="G6154" s="58" t="inlineStr">
        <is>
          <t>Yes</t>
        </is>
      </c>
      <c r="H6154" s="58" t="inlineStr">
        <is>
          <t>No</t>
        </is>
      </c>
      <c r="I6154" s="58" t="inlineStr">
        <is>
          <t>Fiber optic</t>
        </is>
      </c>
      <c r="J6154" s="58" t="inlineStr">
        <is>
          <t>No</t>
        </is>
      </c>
      <c r="K6154" s="58" t="inlineStr">
        <is>
          <t>Yes</t>
        </is>
      </c>
      <c r="L6154" s="58" t="inlineStr">
        <is>
          <t>Yes</t>
        </is>
      </c>
      <c r="M6154" s="58" t="inlineStr">
        <is>
          <t>No</t>
        </is>
      </c>
      <c r="N6154" s="58" t="inlineStr">
        <is>
          <t>No</t>
        </is>
      </c>
      <c r="O6154" s="58" t="inlineStr">
        <is>
          <t>Yes</t>
        </is>
      </c>
      <c r="P6154" s="58" t="inlineStr">
        <is>
          <t>Month-to-month</t>
        </is>
      </c>
      <c r="Q6154" s="58" t="inlineStr">
        <is>
          <t>Yes</t>
        </is>
      </c>
      <c r="R6154" s="58" t="inlineStr">
        <is>
          <t>Credit card (automatic)</t>
        </is>
      </c>
      <c r="S6154" s="123" t="n">
        <v>93.2</v>
      </c>
      <c r="T6154" s="58" t="inlineStr">
        <is>
          <t>1573.7</t>
        </is>
      </c>
      <c r="U6154" s="58" t="inlineStr">
        <is>
          <t>Yes</t>
        </is>
      </c>
      <c r="V6154" s="123">
        <f>IFERROR(VALUE(TRIM(T6154)),S6154*F6154)</f>
        <v/>
      </c>
      <c r="W6154" s="58">
        <f>IF(F6154&lt;=12,"0-12 mo",IF(F6154&lt;=24,"13-24 mo",IF(F6154&lt;=48,"25-48 mo","49+ mo")))</f>
        <v/>
      </c>
      <c r="X6154" s="58">
        <f>IF(S6154&lt;=35.5,"Q1 Low",IF(S6154&lt;=70.35,"Q2 Mid-Low",IF(S6154&lt;=89.85,"Q3 Mid-High","Q4 High")))</f>
        <v/>
      </c>
      <c r="Y6154" s="58">
        <f>IF(U6154="Yes",1,0)</f>
        <v/>
      </c>
      <c r="Z6154" s="58">
        <f>IF(P6154="Month-to-month",1,0)+IF(M6154="No",1,0)+IF(J6154="No",1,0)+IF(I6154="Fiber optic",1,0)+IF(Q6154="Yes",1,0)</f>
        <v/>
      </c>
    </row>
    <row r="6155" ht="15" customHeight="1" s="59">
      <c r="A6155" s="58" t="inlineStr">
        <is>
          <t>6685-XSHHU</t>
        </is>
      </c>
      <c r="B6155" s="58" t="inlineStr">
        <is>
          <t>Male</t>
        </is>
      </c>
      <c r="C6155" s="58" t="n">
        <v>0</v>
      </c>
      <c r="D6155" s="58" t="inlineStr">
        <is>
          <t>Yes</t>
        </is>
      </c>
      <c r="E6155" s="58" t="inlineStr">
        <is>
          <t>Yes</t>
        </is>
      </c>
      <c r="F6155" s="58" t="n">
        <v>60</v>
      </c>
      <c r="G6155" s="58" t="inlineStr">
        <is>
          <t>Yes</t>
        </is>
      </c>
      <c r="H6155" s="58" t="inlineStr">
        <is>
          <t>No</t>
        </is>
      </c>
      <c r="I6155" s="58" t="inlineStr">
        <is>
          <t>No</t>
        </is>
      </c>
      <c r="J6155" s="58" t="inlineStr">
        <is>
          <t>No internet service</t>
        </is>
      </c>
      <c r="K6155" s="58" t="inlineStr">
        <is>
          <t>No internet service</t>
        </is>
      </c>
      <c r="L6155" s="58" t="inlineStr">
        <is>
          <t>No internet service</t>
        </is>
      </c>
      <c r="M6155" s="58" t="inlineStr">
        <is>
          <t>No internet service</t>
        </is>
      </c>
      <c r="N6155" s="58" t="inlineStr">
        <is>
          <t>No internet service</t>
        </is>
      </c>
      <c r="O6155" s="58" t="inlineStr">
        <is>
          <t>No internet service</t>
        </is>
      </c>
      <c r="P6155" s="58" t="inlineStr">
        <is>
          <t>Two year</t>
        </is>
      </c>
      <c r="Q6155" s="58" t="inlineStr">
        <is>
          <t>Yes</t>
        </is>
      </c>
      <c r="R6155" s="58" t="inlineStr">
        <is>
          <t>Bank transfer (automatic)</t>
        </is>
      </c>
      <c r="S6155" s="123" t="n">
        <v>20.95</v>
      </c>
      <c r="T6155" s="58" t="inlineStr">
        <is>
          <t>1270.55</t>
        </is>
      </c>
      <c r="U6155" s="58" t="inlineStr">
        <is>
          <t>No</t>
        </is>
      </c>
      <c r="V6155" s="123">
        <f>IFERROR(VALUE(TRIM(T6155)),S6155*F6155)</f>
        <v/>
      </c>
      <c r="W6155" s="58">
        <f>IF(F6155&lt;=12,"0-12 mo",IF(F6155&lt;=24,"13-24 mo",IF(F6155&lt;=48,"25-48 mo","49+ mo")))</f>
        <v/>
      </c>
      <c r="X6155" s="58">
        <f>IF(S6155&lt;=35.5,"Q1 Low",IF(S6155&lt;=70.35,"Q2 Mid-Low",IF(S6155&lt;=89.85,"Q3 Mid-High","Q4 High")))</f>
        <v/>
      </c>
      <c r="Y6155" s="58">
        <f>IF(U6155="Yes",1,0)</f>
        <v/>
      </c>
      <c r="Z6155" s="58">
        <f>IF(P6155="Month-to-month",1,0)+IF(M6155="No",1,0)+IF(J6155="No",1,0)+IF(I6155="Fiber optic",1,0)+IF(Q6155="Yes",1,0)</f>
        <v/>
      </c>
    </row>
    <row r="6156" ht="15" customHeight="1" s="59">
      <c r="A6156" s="58" t="inlineStr">
        <is>
          <t>8901-UPRHR</t>
        </is>
      </c>
      <c r="B6156" s="58" t="inlineStr">
        <is>
          <t>Female</t>
        </is>
      </c>
      <c r="C6156" s="58" t="n">
        <v>0</v>
      </c>
      <c r="D6156" s="58" t="inlineStr">
        <is>
          <t>Yes</t>
        </is>
      </c>
      <c r="E6156" s="58" t="inlineStr">
        <is>
          <t>Yes</t>
        </is>
      </c>
      <c r="F6156" s="58" t="n">
        <v>72</v>
      </c>
      <c r="G6156" s="58" t="inlineStr">
        <is>
          <t>Yes</t>
        </is>
      </c>
      <c r="H6156" s="58" t="inlineStr">
        <is>
          <t>Yes</t>
        </is>
      </c>
      <c r="I6156" s="58" t="inlineStr">
        <is>
          <t>Fiber optic</t>
        </is>
      </c>
      <c r="J6156" s="58" t="inlineStr">
        <is>
          <t>No</t>
        </is>
      </c>
      <c r="K6156" s="58" t="inlineStr">
        <is>
          <t>Yes</t>
        </is>
      </c>
      <c r="L6156" s="58" t="inlineStr">
        <is>
          <t>Yes</t>
        </is>
      </c>
      <c r="M6156" s="58" t="inlineStr">
        <is>
          <t>Yes</t>
        </is>
      </c>
      <c r="N6156" s="58" t="inlineStr">
        <is>
          <t>Yes</t>
        </is>
      </c>
      <c r="O6156" s="58" t="inlineStr">
        <is>
          <t>Yes</t>
        </is>
      </c>
      <c r="P6156" s="58" t="inlineStr">
        <is>
          <t>Two year</t>
        </is>
      </c>
      <c r="Q6156" s="58" t="inlineStr">
        <is>
          <t>Yes</t>
        </is>
      </c>
      <c r="R6156" s="58" t="inlineStr">
        <is>
          <t>Bank transfer (automatic)</t>
        </is>
      </c>
      <c r="S6156" s="123" t="n">
        <v>109.2</v>
      </c>
      <c r="T6156" s="58" t="inlineStr">
        <is>
          <t>7711.45</t>
        </is>
      </c>
      <c r="U6156" s="58" t="inlineStr">
        <is>
          <t>No</t>
        </is>
      </c>
      <c r="V6156" s="123">
        <f>IFERROR(VALUE(TRIM(T6156)),S6156*F6156)</f>
        <v/>
      </c>
      <c r="W6156" s="58">
        <f>IF(F6156&lt;=12,"0-12 mo",IF(F6156&lt;=24,"13-24 mo",IF(F6156&lt;=48,"25-48 mo","49+ mo")))</f>
        <v/>
      </c>
      <c r="X6156" s="58">
        <f>IF(S6156&lt;=35.5,"Q1 Low",IF(S6156&lt;=70.35,"Q2 Mid-Low",IF(S6156&lt;=89.85,"Q3 Mid-High","Q4 High")))</f>
        <v/>
      </c>
      <c r="Y6156" s="58">
        <f>IF(U6156="Yes",1,0)</f>
        <v/>
      </c>
      <c r="Z6156" s="58">
        <f>IF(P6156="Month-to-month",1,0)+IF(M6156="No",1,0)+IF(J6156="No",1,0)+IF(I6156="Fiber optic",1,0)+IF(Q6156="Yes",1,0)</f>
        <v/>
      </c>
    </row>
    <row r="6157" ht="15" customHeight="1" s="59">
      <c r="A6157" s="58" t="inlineStr">
        <is>
          <t>4903-UYAVB</t>
        </is>
      </c>
      <c r="B6157" s="58" t="inlineStr">
        <is>
          <t>Male</t>
        </is>
      </c>
      <c r="C6157" s="58" t="n">
        <v>0</v>
      </c>
      <c r="D6157" s="58" t="inlineStr">
        <is>
          <t>Yes</t>
        </is>
      </c>
      <c r="E6157" s="58" t="inlineStr">
        <is>
          <t>No</t>
        </is>
      </c>
      <c r="F6157" s="58" t="n">
        <v>5</v>
      </c>
      <c r="G6157" s="58" t="inlineStr">
        <is>
          <t>Yes</t>
        </is>
      </c>
      <c r="H6157" s="58" t="inlineStr">
        <is>
          <t>No</t>
        </is>
      </c>
      <c r="I6157" s="58" t="inlineStr">
        <is>
          <t>No</t>
        </is>
      </c>
      <c r="J6157" s="58" t="inlineStr">
        <is>
          <t>No internet service</t>
        </is>
      </c>
      <c r="K6157" s="58" t="inlineStr">
        <is>
          <t>No internet service</t>
        </is>
      </c>
      <c r="L6157" s="58" t="inlineStr">
        <is>
          <t>No internet service</t>
        </is>
      </c>
      <c r="M6157" s="58" t="inlineStr">
        <is>
          <t>No internet service</t>
        </is>
      </c>
      <c r="N6157" s="58" t="inlineStr">
        <is>
          <t>No internet service</t>
        </is>
      </c>
      <c r="O6157" s="58" t="inlineStr">
        <is>
          <t>No internet service</t>
        </is>
      </c>
      <c r="P6157" s="58" t="inlineStr">
        <is>
          <t>Month-to-month</t>
        </is>
      </c>
      <c r="Q6157" s="58" t="inlineStr">
        <is>
          <t>No</t>
        </is>
      </c>
      <c r="R6157" s="58" t="inlineStr">
        <is>
          <t>Mailed check</t>
        </is>
      </c>
      <c r="S6157" s="123" t="n">
        <v>19.35</v>
      </c>
      <c r="T6157" s="58" t="inlineStr">
        <is>
          <t>126.05</t>
        </is>
      </c>
      <c r="U6157" s="58" t="inlineStr">
        <is>
          <t>Yes</t>
        </is>
      </c>
      <c r="V6157" s="123">
        <f>IFERROR(VALUE(TRIM(T6157)),S6157*F6157)</f>
        <v/>
      </c>
      <c r="W6157" s="58">
        <f>IF(F6157&lt;=12,"0-12 mo",IF(F6157&lt;=24,"13-24 mo",IF(F6157&lt;=48,"25-48 mo","49+ mo")))</f>
        <v/>
      </c>
      <c r="X6157" s="58">
        <f>IF(S6157&lt;=35.5,"Q1 Low",IF(S6157&lt;=70.35,"Q2 Mid-Low",IF(S6157&lt;=89.85,"Q3 Mid-High","Q4 High")))</f>
        <v/>
      </c>
      <c r="Y6157" s="58">
        <f>IF(U6157="Yes",1,0)</f>
        <v/>
      </c>
      <c r="Z6157" s="58">
        <f>IF(P6157="Month-to-month",1,0)+IF(M6157="No",1,0)+IF(J6157="No",1,0)+IF(I6157="Fiber optic",1,0)+IF(Q6157="Yes",1,0)</f>
        <v/>
      </c>
    </row>
    <row r="6158" ht="15" customHeight="1" s="59">
      <c r="A6158" s="58" t="inlineStr">
        <is>
          <t>0118-JPNOY</t>
        </is>
      </c>
      <c r="B6158" s="58" t="inlineStr">
        <is>
          <t>Female</t>
        </is>
      </c>
      <c r="C6158" s="58" t="n">
        <v>1</v>
      </c>
      <c r="D6158" s="58" t="inlineStr">
        <is>
          <t>No</t>
        </is>
      </c>
      <c r="E6158" s="58" t="inlineStr">
        <is>
          <t>No</t>
        </is>
      </c>
      <c r="F6158" s="58" t="n">
        <v>26</v>
      </c>
      <c r="G6158" s="58" t="inlineStr">
        <is>
          <t>Yes</t>
        </is>
      </c>
      <c r="H6158" s="58" t="inlineStr">
        <is>
          <t>No</t>
        </is>
      </c>
      <c r="I6158" s="58" t="inlineStr">
        <is>
          <t>Fiber optic</t>
        </is>
      </c>
      <c r="J6158" s="58" t="inlineStr">
        <is>
          <t>Yes</t>
        </is>
      </c>
      <c r="K6158" s="58" t="inlineStr">
        <is>
          <t>No</t>
        </is>
      </c>
      <c r="L6158" s="58" t="inlineStr">
        <is>
          <t>No</t>
        </is>
      </c>
      <c r="M6158" s="58" t="inlineStr">
        <is>
          <t>No</t>
        </is>
      </c>
      <c r="N6158" s="58" t="inlineStr">
        <is>
          <t>Yes</t>
        </is>
      </c>
      <c r="O6158" s="58" t="inlineStr">
        <is>
          <t>No</t>
        </is>
      </c>
      <c r="P6158" s="58" t="inlineStr">
        <is>
          <t>Month-to-month</t>
        </is>
      </c>
      <c r="Q6158" s="58" t="inlineStr">
        <is>
          <t>Yes</t>
        </is>
      </c>
      <c r="R6158" s="58" t="inlineStr">
        <is>
          <t>Credit card (automatic)</t>
        </is>
      </c>
      <c r="S6158" s="123" t="n">
        <v>85.8</v>
      </c>
      <c r="T6158" s="58" t="inlineStr">
        <is>
          <t>2193.65</t>
        </is>
      </c>
      <c r="U6158" s="58" t="inlineStr">
        <is>
          <t>No</t>
        </is>
      </c>
      <c r="V6158" s="123">
        <f>IFERROR(VALUE(TRIM(T6158)),S6158*F6158)</f>
        <v/>
      </c>
      <c r="W6158" s="58">
        <f>IF(F6158&lt;=12,"0-12 mo",IF(F6158&lt;=24,"13-24 mo",IF(F6158&lt;=48,"25-48 mo","49+ mo")))</f>
        <v/>
      </c>
      <c r="X6158" s="58">
        <f>IF(S6158&lt;=35.5,"Q1 Low",IF(S6158&lt;=70.35,"Q2 Mid-Low",IF(S6158&lt;=89.85,"Q3 Mid-High","Q4 High")))</f>
        <v/>
      </c>
      <c r="Y6158" s="58">
        <f>IF(U6158="Yes",1,0)</f>
        <v/>
      </c>
      <c r="Z6158" s="58">
        <f>IF(P6158="Month-to-month",1,0)+IF(M6158="No",1,0)+IF(J6158="No",1,0)+IF(I6158="Fiber optic",1,0)+IF(Q6158="Yes",1,0)</f>
        <v/>
      </c>
    </row>
    <row r="6159" ht="15" customHeight="1" s="59">
      <c r="A6159" s="58" t="inlineStr">
        <is>
          <t>6776-TLWOI</t>
        </is>
      </c>
      <c r="B6159" s="58" t="inlineStr">
        <is>
          <t>Male</t>
        </is>
      </c>
      <c r="C6159" s="58" t="n">
        <v>0</v>
      </c>
      <c r="D6159" s="58" t="inlineStr">
        <is>
          <t>No</t>
        </is>
      </c>
      <c r="E6159" s="58" t="inlineStr">
        <is>
          <t>No</t>
        </is>
      </c>
      <c r="F6159" s="58" t="n">
        <v>3</v>
      </c>
      <c r="G6159" s="58" t="inlineStr">
        <is>
          <t>Yes</t>
        </is>
      </c>
      <c r="H6159" s="58" t="inlineStr">
        <is>
          <t>No</t>
        </is>
      </c>
      <c r="I6159" s="58" t="inlineStr">
        <is>
          <t>No</t>
        </is>
      </c>
      <c r="J6159" s="58" t="inlineStr">
        <is>
          <t>No internet service</t>
        </is>
      </c>
      <c r="K6159" s="58" t="inlineStr">
        <is>
          <t>No internet service</t>
        </is>
      </c>
      <c r="L6159" s="58" t="inlineStr">
        <is>
          <t>No internet service</t>
        </is>
      </c>
      <c r="M6159" s="58" t="inlineStr">
        <is>
          <t>No internet service</t>
        </is>
      </c>
      <c r="N6159" s="58" t="inlineStr">
        <is>
          <t>No internet service</t>
        </is>
      </c>
      <c r="O6159" s="58" t="inlineStr">
        <is>
          <t>No internet service</t>
        </is>
      </c>
      <c r="P6159" s="58" t="inlineStr">
        <is>
          <t>Month-to-month</t>
        </is>
      </c>
      <c r="Q6159" s="58" t="inlineStr">
        <is>
          <t>No</t>
        </is>
      </c>
      <c r="R6159" s="58" t="inlineStr">
        <is>
          <t>Mailed check</t>
        </is>
      </c>
      <c r="S6159" s="123" t="n">
        <v>19.85</v>
      </c>
      <c r="T6159" s="58" t="inlineStr">
        <is>
          <t>64.55</t>
        </is>
      </c>
      <c r="U6159" s="58" t="inlineStr">
        <is>
          <t>Yes</t>
        </is>
      </c>
      <c r="V6159" s="123">
        <f>IFERROR(VALUE(TRIM(T6159)),S6159*F6159)</f>
        <v/>
      </c>
      <c r="W6159" s="58">
        <f>IF(F6159&lt;=12,"0-12 mo",IF(F6159&lt;=24,"13-24 mo",IF(F6159&lt;=48,"25-48 mo","49+ mo")))</f>
        <v/>
      </c>
      <c r="X6159" s="58">
        <f>IF(S6159&lt;=35.5,"Q1 Low",IF(S6159&lt;=70.35,"Q2 Mid-Low",IF(S6159&lt;=89.85,"Q3 Mid-High","Q4 High")))</f>
        <v/>
      </c>
      <c r="Y6159" s="58">
        <f>IF(U6159="Yes",1,0)</f>
        <v/>
      </c>
      <c r="Z6159" s="58">
        <f>IF(P6159="Month-to-month",1,0)+IF(M6159="No",1,0)+IF(J6159="No",1,0)+IF(I6159="Fiber optic",1,0)+IF(Q6159="Yes",1,0)</f>
        <v/>
      </c>
    </row>
    <row r="6160" ht="15" customHeight="1" s="59">
      <c r="A6160" s="58" t="inlineStr">
        <is>
          <t>3845-FXCYS</t>
        </is>
      </c>
      <c r="B6160" s="58" t="inlineStr">
        <is>
          <t>Male</t>
        </is>
      </c>
      <c r="C6160" s="58" t="n">
        <v>0</v>
      </c>
      <c r="D6160" s="58" t="inlineStr">
        <is>
          <t>No</t>
        </is>
      </c>
      <c r="E6160" s="58" t="inlineStr">
        <is>
          <t>No</t>
        </is>
      </c>
      <c r="F6160" s="58" t="n">
        <v>2</v>
      </c>
      <c r="G6160" s="58" t="inlineStr">
        <is>
          <t>Yes</t>
        </is>
      </c>
      <c r="H6160" s="58" t="inlineStr">
        <is>
          <t>No</t>
        </is>
      </c>
      <c r="I6160" s="58" t="inlineStr">
        <is>
          <t>No</t>
        </is>
      </c>
      <c r="J6160" s="58" t="inlineStr">
        <is>
          <t>No internet service</t>
        </is>
      </c>
      <c r="K6160" s="58" t="inlineStr">
        <is>
          <t>No internet service</t>
        </is>
      </c>
      <c r="L6160" s="58" t="inlineStr">
        <is>
          <t>No internet service</t>
        </is>
      </c>
      <c r="M6160" s="58" t="inlineStr">
        <is>
          <t>No internet service</t>
        </is>
      </c>
      <c r="N6160" s="58" t="inlineStr">
        <is>
          <t>No internet service</t>
        </is>
      </c>
      <c r="O6160" s="58" t="inlineStr">
        <is>
          <t>No internet service</t>
        </is>
      </c>
      <c r="P6160" s="58" t="inlineStr">
        <is>
          <t>Month-to-month</t>
        </is>
      </c>
      <c r="Q6160" s="58" t="inlineStr">
        <is>
          <t>Yes</t>
        </is>
      </c>
      <c r="R6160" s="58" t="inlineStr">
        <is>
          <t>Electronic check</t>
        </is>
      </c>
      <c r="S6160" s="123" t="n">
        <v>19.65</v>
      </c>
      <c r="T6160" s="58" t="inlineStr">
        <is>
          <t>31.2</t>
        </is>
      </c>
      <c r="U6160" s="58" t="inlineStr">
        <is>
          <t>No</t>
        </is>
      </c>
      <c r="V6160" s="123">
        <f>IFERROR(VALUE(TRIM(T6160)),S6160*F6160)</f>
        <v/>
      </c>
      <c r="W6160" s="58">
        <f>IF(F6160&lt;=12,"0-12 mo",IF(F6160&lt;=24,"13-24 mo",IF(F6160&lt;=48,"25-48 mo","49+ mo")))</f>
        <v/>
      </c>
      <c r="X6160" s="58">
        <f>IF(S6160&lt;=35.5,"Q1 Low",IF(S6160&lt;=70.35,"Q2 Mid-Low",IF(S6160&lt;=89.85,"Q3 Mid-High","Q4 High")))</f>
        <v/>
      </c>
      <c r="Y6160" s="58">
        <f>IF(U6160="Yes",1,0)</f>
        <v/>
      </c>
      <c r="Z6160" s="58">
        <f>IF(P6160="Month-to-month",1,0)+IF(M6160="No",1,0)+IF(J6160="No",1,0)+IF(I6160="Fiber optic",1,0)+IF(Q6160="Yes",1,0)</f>
        <v/>
      </c>
    </row>
    <row r="6161" ht="15" customHeight="1" s="59">
      <c r="A6161" s="58" t="inlineStr">
        <is>
          <t>5857-XRECV</t>
        </is>
      </c>
      <c r="B6161" s="58" t="inlineStr">
        <is>
          <t>Female</t>
        </is>
      </c>
      <c r="C6161" s="58" t="n">
        <v>0</v>
      </c>
      <c r="D6161" s="58" t="inlineStr">
        <is>
          <t>No</t>
        </is>
      </c>
      <c r="E6161" s="58" t="inlineStr">
        <is>
          <t>Yes</t>
        </is>
      </c>
      <c r="F6161" s="58" t="n">
        <v>2</v>
      </c>
      <c r="G6161" s="58" t="inlineStr">
        <is>
          <t>Yes</t>
        </is>
      </c>
      <c r="H6161" s="58" t="inlineStr">
        <is>
          <t>No</t>
        </is>
      </c>
      <c r="I6161" s="58" t="inlineStr">
        <is>
          <t>No</t>
        </is>
      </c>
      <c r="J6161" s="58" t="inlineStr">
        <is>
          <t>No internet service</t>
        </is>
      </c>
      <c r="K6161" s="58" t="inlineStr">
        <is>
          <t>No internet service</t>
        </is>
      </c>
      <c r="L6161" s="58" t="inlineStr">
        <is>
          <t>No internet service</t>
        </is>
      </c>
      <c r="M6161" s="58" t="inlineStr">
        <is>
          <t>No internet service</t>
        </is>
      </c>
      <c r="N6161" s="58" t="inlineStr">
        <is>
          <t>No internet service</t>
        </is>
      </c>
      <c r="O6161" s="58" t="inlineStr">
        <is>
          <t>No internet service</t>
        </is>
      </c>
      <c r="P6161" s="58" t="inlineStr">
        <is>
          <t>One year</t>
        </is>
      </c>
      <c r="Q6161" s="58" t="inlineStr">
        <is>
          <t>No</t>
        </is>
      </c>
      <c r="R6161" s="58" t="inlineStr">
        <is>
          <t>Bank transfer (automatic)</t>
        </is>
      </c>
      <c r="S6161" s="123" t="n">
        <v>20.5</v>
      </c>
      <c r="T6161" s="58" t="inlineStr">
        <is>
          <t>38.25</t>
        </is>
      </c>
      <c r="U6161" s="58" t="inlineStr">
        <is>
          <t>No</t>
        </is>
      </c>
      <c r="V6161" s="123">
        <f>IFERROR(VALUE(TRIM(T6161)),S6161*F6161)</f>
        <v/>
      </c>
      <c r="W6161" s="58">
        <f>IF(F6161&lt;=12,"0-12 mo",IF(F6161&lt;=24,"13-24 mo",IF(F6161&lt;=48,"25-48 mo","49+ mo")))</f>
        <v/>
      </c>
      <c r="X6161" s="58">
        <f>IF(S6161&lt;=35.5,"Q1 Low",IF(S6161&lt;=70.35,"Q2 Mid-Low",IF(S6161&lt;=89.85,"Q3 Mid-High","Q4 High")))</f>
        <v/>
      </c>
      <c r="Y6161" s="58">
        <f>IF(U6161="Yes",1,0)</f>
        <v/>
      </c>
      <c r="Z6161" s="58">
        <f>IF(P6161="Month-to-month",1,0)+IF(M6161="No",1,0)+IF(J6161="No",1,0)+IF(I6161="Fiber optic",1,0)+IF(Q6161="Yes",1,0)</f>
        <v/>
      </c>
    </row>
    <row r="6162" ht="15" customHeight="1" s="59">
      <c r="A6162" s="58" t="inlineStr">
        <is>
          <t>0725-CXOTM</t>
        </is>
      </c>
      <c r="B6162" s="58" t="inlineStr">
        <is>
          <t>Female</t>
        </is>
      </c>
      <c r="C6162" s="58" t="n">
        <v>0</v>
      </c>
      <c r="D6162" s="58" t="inlineStr">
        <is>
          <t>No</t>
        </is>
      </c>
      <c r="E6162" s="58" t="inlineStr">
        <is>
          <t>No</t>
        </is>
      </c>
      <c r="F6162" s="58" t="n">
        <v>36</v>
      </c>
      <c r="G6162" s="58" t="inlineStr">
        <is>
          <t>Yes</t>
        </is>
      </c>
      <c r="H6162" s="58" t="inlineStr">
        <is>
          <t>Yes</t>
        </is>
      </c>
      <c r="I6162" s="58" t="inlineStr">
        <is>
          <t>DSL</t>
        </is>
      </c>
      <c r="J6162" s="58" t="inlineStr">
        <is>
          <t>Yes</t>
        </is>
      </c>
      <c r="K6162" s="58" t="inlineStr">
        <is>
          <t>No</t>
        </is>
      </c>
      <c r="L6162" s="58" t="inlineStr">
        <is>
          <t>Yes</t>
        </is>
      </c>
      <c r="M6162" s="58" t="inlineStr">
        <is>
          <t>Yes</t>
        </is>
      </c>
      <c r="N6162" s="58" t="inlineStr">
        <is>
          <t>Yes</t>
        </is>
      </c>
      <c r="O6162" s="58" t="inlineStr">
        <is>
          <t>Yes</t>
        </is>
      </c>
      <c r="P6162" s="58" t="inlineStr">
        <is>
          <t>One year</t>
        </is>
      </c>
      <c r="Q6162" s="58" t="inlineStr">
        <is>
          <t>Yes</t>
        </is>
      </c>
      <c r="R6162" s="58" t="inlineStr">
        <is>
          <t>Credit card (automatic)</t>
        </is>
      </c>
      <c r="S6162" s="123" t="n">
        <v>89.65000000000001</v>
      </c>
      <c r="T6162" s="58" t="inlineStr">
        <is>
          <t>3348.1</t>
        </is>
      </c>
      <c r="U6162" s="58" t="inlineStr">
        <is>
          <t>No</t>
        </is>
      </c>
      <c r="V6162" s="123">
        <f>IFERROR(VALUE(TRIM(T6162)),S6162*F6162)</f>
        <v/>
      </c>
      <c r="W6162" s="58">
        <f>IF(F6162&lt;=12,"0-12 mo",IF(F6162&lt;=24,"13-24 mo",IF(F6162&lt;=48,"25-48 mo","49+ mo")))</f>
        <v/>
      </c>
      <c r="X6162" s="58">
        <f>IF(S6162&lt;=35.5,"Q1 Low",IF(S6162&lt;=70.35,"Q2 Mid-Low",IF(S6162&lt;=89.85,"Q3 Mid-High","Q4 High")))</f>
        <v/>
      </c>
      <c r="Y6162" s="58">
        <f>IF(U6162="Yes",1,0)</f>
        <v/>
      </c>
      <c r="Z6162" s="58">
        <f>IF(P6162="Month-to-month",1,0)+IF(M6162="No",1,0)+IF(J6162="No",1,0)+IF(I6162="Fiber optic",1,0)+IF(Q6162="Yes",1,0)</f>
        <v/>
      </c>
    </row>
    <row r="6163" ht="15" customHeight="1" s="59">
      <c r="A6163" s="58" t="inlineStr">
        <is>
          <t>4343-EJVQB</t>
        </is>
      </c>
      <c r="B6163" s="58" t="inlineStr">
        <is>
          <t>Male</t>
        </is>
      </c>
      <c r="C6163" s="58" t="n">
        <v>0</v>
      </c>
      <c r="D6163" s="58" t="inlineStr">
        <is>
          <t>No</t>
        </is>
      </c>
      <c r="E6163" s="58" t="inlineStr">
        <is>
          <t>No</t>
        </is>
      </c>
      <c r="F6163" s="58" t="n">
        <v>7</v>
      </c>
      <c r="G6163" s="58" t="inlineStr">
        <is>
          <t>Yes</t>
        </is>
      </c>
      <c r="H6163" s="58" t="inlineStr">
        <is>
          <t>No</t>
        </is>
      </c>
      <c r="I6163" s="58" t="inlineStr">
        <is>
          <t>Fiber optic</t>
        </is>
      </c>
      <c r="J6163" s="58" t="inlineStr">
        <is>
          <t>Yes</t>
        </is>
      </c>
      <c r="K6163" s="58" t="inlineStr">
        <is>
          <t>No</t>
        </is>
      </c>
      <c r="L6163" s="58" t="inlineStr">
        <is>
          <t>No</t>
        </is>
      </c>
      <c r="M6163" s="58" t="inlineStr">
        <is>
          <t>No</t>
        </is>
      </c>
      <c r="N6163" s="58" t="inlineStr">
        <is>
          <t>No</t>
        </is>
      </c>
      <c r="O6163" s="58" t="inlineStr">
        <is>
          <t>No</t>
        </is>
      </c>
      <c r="P6163" s="58" t="inlineStr">
        <is>
          <t>Month-to-month</t>
        </is>
      </c>
      <c r="Q6163" s="58" t="inlineStr">
        <is>
          <t>No</t>
        </is>
      </c>
      <c r="R6163" s="58" t="inlineStr">
        <is>
          <t>Mailed check</t>
        </is>
      </c>
      <c r="S6163" s="123" t="n">
        <v>74.34999999999999</v>
      </c>
      <c r="T6163" s="58" t="inlineStr">
        <is>
          <t>533.6</t>
        </is>
      </c>
      <c r="U6163" s="58" t="inlineStr">
        <is>
          <t>No</t>
        </is>
      </c>
      <c r="V6163" s="123">
        <f>IFERROR(VALUE(TRIM(T6163)),S6163*F6163)</f>
        <v/>
      </c>
      <c r="W6163" s="58">
        <f>IF(F6163&lt;=12,"0-12 mo",IF(F6163&lt;=24,"13-24 mo",IF(F6163&lt;=48,"25-48 mo","49+ mo")))</f>
        <v/>
      </c>
      <c r="X6163" s="58">
        <f>IF(S6163&lt;=35.5,"Q1 Low",IF(S6163&lt;=70.35,"Q2 Mid-Low",IF(S6163&lt;=89.85,"Q3 Mid-High","Q4 High")))</f>
        <v/>
      </c>
      <c r="Y6163" s="58">
        <f>IF(U6163="Yes",1,0)</f>
        <v/>
      </c>
      <c r="Z6163" s="58">
        <f>IF(P6163="Month-to-month",1,0)+IF(M6163="No",1,0)+IF(J6163="No",1,0)+IF(I6163="Fiber optic",1,0)+IF(Q6163="Yes",1,0)</f>
        <v/>
      </c>
    </row>
    <row r="6164" ht="15" customHeight="1" s="59">
      <c r="A6164" s="58" t="inlineStr">
        <is>
          <t>9000-PLFUZ</t>
        </is>
      </c>
      <c r="B6164" s="58" t="inlineStr">
        <is>
          <t>Female</t>
        </is>
      </c>
      <c r="C6164" s="58" t="n">
        <v>1</v>
      </c>
      <c r="D6164" s="58" t="inlineStr">
        <is>
          <t>Yes</t>
        </is>
      </c>
      <c r="E6164" s="58" t="inlineStr">
        <is>
          <t>No</t>
        </is>
      </c>
      <c r="F6164" s="58" t="n">
        <v>60</v>
      </c>
      <c r="G6164" s="58" t="inlineStr">
        <is>
          <t>No</t>
        </is>
      </c>
      <c r="H6164" s="58" t="inlineStr">
        <is>
          <t>No phone service</t>
        </is>
      </c>
      <c r="I6164" s="58" t="inlineStr">
        <is>
          <t>DSL</t>
        </is>
      </c>
      <c r="J6164" s="58" t="inlineStr">
        <is>
          <t>No</t>
        </is>
      </c>
      <c r="K6164" s="58" t="inlineStr">
        <is>
          <t>Yes</t>
        </is>
      </c>
      <c r="L6164" s="58" t="inlineStr">
        <is>
          <t>No</t>
        </is>
      </c>
      <c r="M6164" s="58" t="inlineStr">
        <is>
          <t>No</t>
        </is>
      </c>
      <c r="N6164" s="58" t="inlineStr">
        <is>
          <t>Yes</t>
        </is>
      </c>
      <c r="O6164" s="58" t="inlineStr">
        <is>
          <t>Yes</t>
        </is>
      </c>
      <c r="P6164" s="58" t="inlineStr">
        <is>
          <t>Two year</t>
        </is>
      </c>
      <c r="Q6164" s="58" t="inlineStr">
        <is>
          <t>Yes</t>
        </is>
      </c>
      <c r="R6164" s="58" t="inlineStr">
        <is>
          <t>Credit card (automatic)</t>
        </is>
      </c>
      <c r="S6164" s="123" t="n">
        <v>49.45</v>
      </c>
      <c r="T6164" s="58" t="inlineStr">
        <is>
          <t>2907.55</t>
        </is>
      </c>
      <c r="U6164" s="58" t="inlineStr">
        <is>
          <t>No</t>
        </is>
      </c>
      <c r="V6164" s="123">
        <f>IFERROR(VALUE(TRIM(T6164)),S6164*F6164)</f>
        <v/>
      </c>
      <c r="W6164" s="58">
        <f>IF(F6164&lt;=12,"0-12 mo",IF(F6164&lt;=24,"13-24 mo",IF(F6164&lt;=48,"25-48 mo","49+ mo")))</f>
        <v/>
      </c>
      <c r="X6164" s="58">
        <f>IF(S6164&lt;=35.5,"Q1 Low",IF(S6164&lt;=70.35,"Q2 Mid-Low",IF(S6164&lt;=89.85,"Q3 Mid-High","Q4 High")))</f>
        <v/>
      </c>
      <c r="Y6164" s="58">
        <f>IF(U6164="Yes",1,0)</f>
        <v/>
      </c>
      <c r="Z6164" s="58">
        <f>IF(P6164="Month-to-month",1,0)+IF(M6164="No",1,0)+IF(J6164="No",1,0)+IF(I6164="Fiber optic",1,0)+IF(Q6164="Yes",1,0)</f>
        <v/>
      </c>
    </row>
    <row r="6165" ht="15" customHeight="1" s="59">
      <c r="A6165" s="58" t="inlineStr">
        <is>
          <t>3427-GGZZI</t>
        </is>
      </c>
      <c r="B6165" s="58" t="inlineStr">
        <is>
          <t>Female</t>
        </is>
      </c>
      <c r="C6165" s="58" t="n">
        <v>0</v>
      </c>
      <c r="D6165" s="58" t="inlineStr">
        <is>
          <t>Yes</t>
        </is>
      </c>
      <c r="E6165" s="58" t="inlineStr">
        <is>
          <t>No</t>
        </is>
      </c>
      <c r="F6165" s="58" t="n">
        <v>19</v>
      </c>
      <c r="G6165" s="58" t="inlineStr">
        <is>
          <t>Yes</t>
        </is>
      </c>
      <c r="H6165" s="58" t="inlineStr">
        <is>
          <t>Yes</t>
        </is>
      </c>
      <c r="I6165" s="58" t="inlineStr">
        <is>
          <t>Fiber optic</t>
        </is>
      </c>
      <c r="J6165" s="58" t="inlineStr">
        <is>
          <t>No</t>
        </is>
      </c>
      <c r="K6165" s="58" t="inlineStr">
        <is>
          <t>Yes</t>
        </is>
      </c>
      <c r="L6165" s="58" t="inlineStr">
        <is>
          <t>No</t>
        </is>
      </c>
      <c r="M6165" s="58" t="inlineStr">
        <is>
          <t>No</t>
        </is>
      </c>
      <c r="N6165" s="58" t="inlineStr">
        <is>
          <t>No</t>
        </is>
      </c>
      <c r="O6165" s="58" t="inlineStr">
        <is>
          <t>Yes</t>
        </is>
      </c>
      <c r="P6165" s="58" t="inlineStr">
        <is>
          <t>Month-to-month</t>
        </is>
      </c>
      <c r="Q6165" s="58" t="inlineStr">
        <is>
          <t>Yes</t>
        </is>
      </c>
      <c r="R6165" s="58" t="inlineStr">
        <is>
          <t>Electronic check</t>
        </is>
      </c>
      <c r="S6165" s="123" t="n">
        <v>89.09999999999999</v>
      </c>
      <c r="T6165" s="58" t="inlineStr">
        <is>
          <t>1620.8</t>
        </is>
      </c>
      <c r="U6165" s="58" t="inlineStr">
        <is>
          <t>No</t>
        </is>
      </c>
      <c r="V6165" s="123">
        <f>IFERROR(VALUE(TRIM(T6165)),S6165*F6165)</f>
        <v/>
      </c>
      <c r="W6165" s="58">
        <f>IF(F6165&lt;=12,"0-12 mo",IF(F6165&lt;=24,"13-24 mo",IF(F6165&lt;=48,"25-48 mo","49+ mo")))</f>
        <v/>
      </c>
      <c r="X6165" s="58">
        <f>IF(S6165&lt;=35.5,"Q1 Low",IF(S6165&lt;=70.35,"Q2 Mid-Low",IF(S6165&lt;=89.85,"Q3 Mid-High","Q4 High")))</f>
        <v/>
      </c>
      <c r="Y6165" s="58">
        <f>IF(U6165="Yes",1,0)</f>
        <v/>
      </c>
      <c r="Z6165" s="58">
        <f>IF(P6165="Month-to-month",1,0)+IF(M6165="No",1,0)+IF(J6165="No",1,0)+IF(I6165="Fiber optic",1,0)+IF(Q6165="Yes",1,0)</f>
        <v/>
      </c>
    </row>
    <row r="6166" ht="15" customHeight="1" s="59">
      <c r="A6166" s="58" t="inlineStr">
        <is>
          <t>7779-ORAEL</t>
        </is>
      </c>
      <c r="B6166" s="58" t="inlineStr">
        <is>
          <t>Male</t>
        </is>
      </c>
      <c r="C6166" s="58" t="n">
        <v>1</v>
      </c>
      <c r="D6166" s="58" t="inlineStr">
        <is>
          <t>Yes</t>
        </is>
      </c>
      <c r="E6166" s="58" t="inlineStr">
        <is>
          <t>No</t>
        </is>
      </c>
      <c r="F6166" s="58" t="n">
        <v>45</v>
      </c>
      <c r="G6166" s="58" t="inlineStr">
        <is>
          <t>Yes</t>
        </is>
      </c>
      <c r="H6166" s="58" t="inlineStr">
        <is>
          <t>Yes</t>
        </is>
      </c>
      <c r="I6166" s="58" t="inlineStr">
        <is>
          <t>DSL</t>
        </is>
      </c>
      <c r="J6166" s="58" t="inlineStr">
        <is>
          <t>Yes</t>
        </is>
      </c>
      <c r="K6166" s="58" t="inlineStr">
        <is>
          <t>No</t>
        </is>
      </c>
      <c r="L6166" s="58" t="inlineStr">
        <is>
          <t>Yes</t>
        </is>
      </c>
      <c r="M6166" s="58" t="inlineStr">
        <is>
          <t>Yes</t>
        </is>
      </c>
      <c r="N6166" s="58" t="inlineStr">
        <is>
          <t>No</t>
        </is>
      </c>
      <c r="O6166" s="58" t="inlineStr">
        <is>
          <t>Yes</t>
        </is>
      </c>
      <c r="P6166" s="58" t="inlineStr">
        <is>
          <t>Two year</t>
        </is>
      </c>
      <c r="Q6166" s="58" t="inlineStr">
        <is>
          <t>No</t>
        </is>
      </c>
      <c r="R6166" s="58" t="inlineStr">
        <is>
          <t>Credit card (automatic)</t>
        </is>
      </c>
      <c r="S6166" s="123" t="n">
        <v>75.15000000000001</v>
      </c>
      <c r="T6166" s="58" t="inlineStr">
        <is>
          <t>3480.35</t>
        </is>
      </c>
      <c r="U6166" s="58" t="inlineStr">
        <is>
          <t>No</t>
        </is>
      </c>
      <c r="V6166" s="123">
        <f>IFERROR(VALUE(TRIM(T6166)),S6166*F6166)</f>
        <v/>
      </c>
      <c r="W6166" s="58">
        <f>IF(F6166&lt;=12,"0-12 mo",IF(F6166&lt;=24,"13-24 mo",IF(F6166&lt;=48,"25-48 mo","49+ mo")))</f>
        <v/>
      </c>
      <c r="X6166" s="58">
        <f>IF(S6166&lt;=35.5,"Q1 Low",IF(S6166&lt;=70.35,"Q2 Mid-Low",IF(S6166&lt;=89.85,"Q3 Mid-High","Q4 High")))</f>
        <v/>
      </c>
      <c r="Y6166" s="58">
        <f>IF(U6166="Yes",1,0)</f>
        <v/>
      </c>
      <c r="Z6166" s="58">
        <f>IF(P6166="Month-to-month",1,0)+IF(M6166="No",1,0)+IF(J6166="No",1,0)+IF(I6166="Fiber optic",1,0)+IF(Q6166="Yes",1,0)</f>
        <v/>
      </c>
    </row>
    <row r="6167" ht="15" customHeight="1" s="59">
      <c r="A6167" s="58" t="inlineStr">
        <is>
          <t>0644-OQMDK</t>
        </is>
      </c>
      <c r="B6167" s="58" t="inlineStr">
        <is>
          <t>Male</t>
        </is>
      </c>
      <c r="C6167" s="58" t="n">
        <v>1</v>
      </c>
      <c r="D6167" s="58" t="inlineStr">
        <is>
          <t>No</t>
        </is>
      </c>
      <c r="E6167" s="58" t="inlineStr">
        <is>
          <t>No</t>
        </is>
      </c>
      <c r="F6167" s="58" t="n">
        <v>4</v>
      </c>
      <c r="G6167" s="58" t="inlineStr">
        <is>
          <t>Yes</t>
        </is>
      </c>
      <c r="H6167" s="58" t="inlineStr">
        <is>
          <t>No</t>
        </is>
      </c>
      <c r="I6167" s="58" t="inlineStr">
        <is>
          <t>Fiber optic</t>
        </is>
      </c>
      <c r="J6167" s="58" t="inlineStr">
        <is>
          <t>No</t>
        </is>
      </c>
      <c r="K6167" s="58" t="inlineStr">
        <is>
          <t>No</t>
        </is>
      </c>
      <c r="L6167" s="58" t="inlineStr">
        <is>
          <t>No</t>
        </is>
      </c>
      <c r="M6167" s="58" t="inlineStr">
        <is>
          <t>No</t>
        </is>
      </c>
      <c r="N6167" s="58" t="inlineStr">
        <is>
          <t>No</t>
        </is>
      </c>
      <c r="O6167" s="58" t="inlineStr">
        <is>
          <t>No</t>
        </is>
      </c>
      <c r="P6167" s="58" t="inlineStr">
        <is>
          <t>Month-to-month</t>
        </is>
      </c>
      <c r="Q6167" s="58" t="inlineStr">
        <is>
          <t>Yes</t>
        </is>
      </c>
      <c r="R6167" s="58" t="inlineStr">
        <is>
          <t>Electronic check</t>
        </is>
      </c>
      <c r="S6167" s="123" t="n">
        <v>70.65000000000001</v>
      </c>
      <c r="T6167" s="58" t="inlineStr">
        <is>
          <t>293.85</t>
        </is>
      </c>
      <c r="U6167" s="58" t="inlineStr">
        <is>
          <t>No</t>
        </is>
      </c>
      <c r="V6167" s="123">
        <f>IFERROR(VALUE(TRIM(T6167)),S6167*F6167)</f>
        <v/>
      </c>
      <c r="W6167" s="58">
        <f>IF(F6167&lt;=12,"0-12 mo",IF(F6167&lt;=24,"13-24 mo",IF(F6167&lt;=48,"25-48 mo","49+ mo")))</f>
        <v/>
      </c>
      <c r="X6167" s="58">
        <f>IF(S6167&lt;=35.5,"Q1 Low",IF(S6167&lt;=70.35,"Q2 Mid-Low",IF(S6167&lt;=89.85,"Q3 Mid-High","Q4 High")))</f>
        <v/>
      </c>
      <c r="Y6167" s="58">
        <f>IF(U6167="Yes",1,0)</f>
        <v/>
      </c>
      <c r="Z6167" s="58">
        <f>IF(P6167="Month-to-month",1,0)+IF(M6167="No",1,0)+IF(J6167="No",1,0)+IF(I6167="Fiber optic",1,0)+IF(Q6167="Yes",1,0)</f>
        <v/>
      </c>
    </row>
    <row r="6168" ht="15" customHeight="1" s="59">
      <c r="A6168" s="58" t="inlineStr">
        <is>
          <t>4077-CROMM</t>
        </is>
      </c>
      <c r="B6168" s="58" t="inlineStr">
        <is>
          <t>Female</t>
        </is>
      </c>
      <c r="C6168" s="58" t="n">
        <v>0</v>
      </c>
      <c r="D6168" s="58" t="inlineStr">
        <is>
          <t>Yes</t>
        </is>
      </c>
      <c r="E6168" s="58" t="inlineStr">
        <is>
          <t>Yes</t>
        </is>
      </c>
      <c r="F6168" s="58" t="n">
        <v>31</v>
      </c>
      <c r="G6168" s="58" t="inlineStr">
        <is>
          <t>Yes</t>
        </is>
      </c>
      <c r="H6168" s="58" t="inlineStr">
        <is>
          <t>Yes</t>
        </is>
      </c>
      <c r="I6168" s="58" t="inlineStr">
        <is>
          <t>Fiber optic</t>
        </is>
      </c>
      <c r="J6168" s="58" t="inlineStr">
        <is>
          <t>No</t>
        </is>
      </c>
      <c r="K6168" s="58" t="inlineStr">
        <is>
          <t>No</t>
        </is>
      </c>
      <c r="L6168" s="58" t="inlineStr">
        <is>
          <t>Yes</t>
        </is>
      </c>
      <c r="M6168" s="58" t="inlineStr">
        <is>
          <t>Yes</t>
        </is>
      </c>
      <c r="N6168" s="58" t="inlineStr">
        <is>
          <t>Yes</t>
        </is>
      </c>
      <c r="O6168" s="58" t="inlineStr">
        <is>
          <t>Yes</t>
        </is>
      </c>
      <c r="P6168" s="58" t="inlineStr">
        <is>
          <t>Month-to-month</t>
        </is>
      </c>
      <c r="Q6168" s="58" t="inlineStr">
        <is>
          <t>Yes</t>
        </is>
      </c>
      <c r="R6168" s="58" t="inlineStr">
        <is>
          <t>Electronic check</t>
        </is>
      </c>
      <c r="S6168" s="123" t="n">
        <v>104.2</v>
      </c>
      <c r="T6168" s="58" t="inlineStr">
        <is>
          <t>3243.45</t>
        </is>
      </c>
      <c r="U6168" s="58" t="inlineStr">
        <is>
          <t>Yes</t>
        </is>
      </c>
      <c r="V6168" s="123">
        <f>IFERROR(VALUE(TRIM(T6168)),S6168*F6168)</f>
        <v/>
      </c>
      <c r="W6168" s="58">
        <f>IF(F6168&lt;=12,"0-12 mo",IF(F6168&lt;=24,"13-24 mo",IF(F6168&lt;=48,"25-48 mo","49+ mo")))</f>
        <v/>
      </c>
      <c r="X6168" s="58">
        <f>IF(S6168&lt;=35.5,"Q1 Low",IF(S6168&lt;=70.35,"Q2 Mid-Low",IF(S6168&lt;=89.85,"Q3 Mid-High","Q4 High")))</f>
        <v/>
      </c>
      <c r="Y6168" s="58">
        <f>IF(U6168="Yes",1,0)</f>
        <v/>
      </c>
      <c r="Z6168" s="58">
        <f>IF(P6168="Month-to-month",1,0)+IF(M6168="No",1,0)+IF(J6168="No",1,0)+IF(I6168="Fiber optic",1,0)+IF(Q6168="Yes",1,0)</f>
        <v/>
      </c>
    </row>
    <row r="6169" ht="15" customHeight="1" s="59">
      <c r="A6169" s="58" t="inlineStr">
        <is>
          <t>3154-CFSZG</t>
        </is>
      </c>
      <c r="B6169" s="58" t="inlineStr">
        <is>
          <t>Male</t>
        </is>
      </c>
      <c r="C6169" s="58" t="n">
        <v>0</v>
      </c>
      <c r="D6169" s="58" t="inlineStr">
        <is>
          <t>Yes</t>
        </is>
      </c>
      <c r="E6169" s="58" t="inlineStr">
        <is>
          <t>Yes</t>
        </is>
      </c>
      <c r="F6169" s="58" t="n">
        <v>47</v>
      </c>
      <c r="G6169" s="58" t="inlineStr">
        <is>
          <t>Yes</t>
        </is>
      </c>
      <c r="H6169" s="58" t="inlineStr">
        <is>
          <t>No</t>
        </is>
      </c>
      <c r="I6169" s="58" t="inlineStr">
        <is>
          <t>Fiber optic</t>
        </is>
      </c>
      <c r="J6169" s="58" t="inlineStr">
        <is>
          <t>Yes</t>
        </is>
      </c>
      <c r="K6169" s="58" t="inlineStr">
        <is>
          <t>No</t>
        </is>
      </c>
      <c r="L6169" s="58" t="inlineStr">
        <is>
          <t>Yes</t>
        </is>
      </c>
      <c r="M6169" s="58" t="inlineStr">
        <is>
          <t>No</t>
        </is>
      </c>
      <c r="N6169" s="58" t="inlineStr">
        <is>
          <t>No</t>
        </is>
      </c>
      <c r="O6169" s="58" t="inlineStr">
        <is>
          <t>Yes</t>
        </is>
      </c>
      <c r="P6169" s="58" t="inlineStr">
        <is>
          <t>Month-to-month</t>
        </is>
      </c>
      <c r="Q6169" s="58" t="inlineStr">
        <is>
          <t>No</t>
        </is>
      </c>
      <c r="R6169" s="58" t="inlineStr">
        <is>
          <t>Electronic check</t>
        </is>
      </c>
      <c r="S6169" s="123" t="n">
        <v>90.05</v>
      </c>
      <c r="T6169" s="58" t="inlineStr">
        <is>
          <t>4137.2</t>
        </is>
      </c>
      <c r="U6169" s="58" t="inlineStr">
        <is>
          <t>No</t>
        </is>
      </c>
      <c r="V6169" s="123">
        <f>IFERROR(VALUE(TRIM(T6169)),S6169*F6169)</f>
        <v/>
      </c>
      <c r="W6169" s="58">
        <f>IF(F6169&lt;=12,"0-12 mo",IF(F6169&lt;=24,"13-24 mo",IF(F6169&lt;=48,"25-48 mo","49+ mo")))</f>
        <v/>
      </c>
      <c r="X6169" s="58">
        <f>IF(S6169&lt;=35.5,"Q1 Low",IF(S6169&lt;=70.35,"Q2 Mid-Low",IF(S6169&lt;=89.85,"Q3 Mid-High","Q4 High")))</f>
        <v/>
      </c>
      <c r="Y6169" s="58">
        <f>IF(U6169="Yes",1,0)</f>
        <v/>
      </c>
      <c r="Z6169" s="58">
        <f>IF(P6169="Month-to-month",1,0)+IF(M6169="No",1,0)+IF(J6169="No",1,0)+IF(I6169="Fiber optic",1,0)+IF(Q6169="Yes",1,0)</f>
        <v/>
      </c>
    </row>
    <row r="6170" ht="15" customHeight="1" s="59">
      <c r="A6170" s="58" t="inlineStr">
        <is>
          <t>2868-MZAGQ</t>
        </is>
      </c>
      <c r="B6170" s="58" t="inlineStr">
        <is>
          <t>Male</t>
        </is>
      </c>
      <c r="C6170" s="58" t="n">
        <v>0</v>
      </c>
      <c r="D6170" s="58" t="inlineStr">
        <is>
          <t>No</t>
        </is>
      </c>
      <c r="E6170" s="58" t="inlineStr">
        <is>
          <t>No</t>
        </is>
      </c>
      <c r="F6170" s="58" t="n">
        <v>1</v>
      </c>
      <c r="G6170" s="58" t="inlineStr">
        <is>
          <t>Yes</t>
        </is>
      </c>
      <c r="H6170" s="58" t="inlineStr">
        <is>
          <t>No</t>
        </is>
      </c>
      <c r="I6170" s="58" t="inlineStr">
        <is>
          <t>Fiber optic</t>
        </is>
      </c>
      <c r="J6170" s="58" t="inlineStr">
        <is>
          <t>No</t>
        </is>
      </c>
      <c r="K6170" s="58" t="inlineStr">
        <is>
          <t>No</t>
        </is>
      </c>
      <c r="L6170" s="58" t="inlineStr">
        <is>
          <t>No</t>
        </is>
      </c>
      <c r="M6170" s="58" t="inlineStr">
        <is>
          <t>No</t>
        </is>
      </c>
      <c r="N6170" s="58" t="inlineStr">
        <is>
          <t>No</t>
        </is>
      </c>
      <c r="O6170" s="58" t="inlineStr">
        <is>
          <t>Yes</t>
        </is>
      </c>
      <c r="P6170" s="58" t="inlineStr">
        <is>
          <t>Month-to-month</t>
        </is>
      </c>
      <c r="Q6170" s="58" t="inlineStr">
        <is>
          <t>Yes</t>
        </is>
      </c>
      <c r="R6170" s="58" t="inlineStr">
        <is>
          <t>Electronic check</t>
        </is>
      </c>
      <c r="S6170" s="123" t="n">
        <v>79.25</v>
      </c>
      <c r="T6170" s="58" t="inlineStr">
        <is>
          <t>79.25</t>
        </is>
      </c>
      <c r="U6170" s="58" t="inlineStr">
        <is>
          <t>Yes</t>
        </is>
      </c>
      <c r="V6170" s="123">
        <f>IFERROR(VALUE(TRIM(T6170)),S6170*F6170)</f>
        <v/>
      </c>
      <c r="W6170" s="58">
        <f>IF(F6170&lt;=12,"0-12 mo",IF(F6170&lt;=24,"13-24 mo",IF(F6170&lt;=48,"25-48 mo","49+ mo")))</f>
        <v/>
      </c>
      <c r="X6170" s="58">
        <f>IF(S6170&lt;=35.5,"Q1 Low",IF(S6170&lt;=70.35,"Q2 Mid-Low",IF(S6170&lt;=89.85,"Q3 Mid-High","Q4 High")))</f>
        <v/>
      </c>
      <c r="Y6170" s="58">
        <f>IF(U6170="Yes",1,0)</f>
        <v/>
      </c>
      <c r="Z6170" s="58">
        <f>IF(P6170="Month-to-month",1,0)+IF(M6170="No",1,0)+IF(J6170="No",1,0)+IF(I6170="Fiber optic",1,0)+IF(Q6170="Yes",1,0)</f>
        <v/>
      </c>
    </row>
    <row r="6171" ht="15" customHeight="1" s="59">
      <c r="A6171" s="58" t="inlineStr">
        <is>
          <t>4847-QNOKA</t>
        </is>
      </c>
      <c r="B6171" s="58" t="inlineStr">
        <is>
          <t>Female</t>
        </is>
      </c>
      <c r="C6171" s="58" t="n">
        <v>0</v>
      </c>
      <c r="D6171" s="58" t="inlineStr">
        <is>
          <t>No</t>
        </is>
      </c>
      <c r="E6171" s="58" t="inlineStr">
        <is>
          <t>No</t>
        </is>
      </c>
      <c r="F6171" s="58" t="n">
        <v>1</v>
      </c>
      <c r="G6171" s="58" t="inlineStr">
        <is>
          <t>Yes</t>
        </is>
      </c>
      <c r="H6171" s="58" t="inlineStr">
        <is>
          <t>No</t>
        </is>
      </c>
      <c r="I6171" s="58" t="inlineStr">
        <is>
          <t>DSL</t>
        </is>
      </c>
      <c r="J6171" s="58" t="inlineStr">
        <is>
          <t>No</t>
        </is>
      </c>
      <c r="K6171" s="58" t="inlineStr">
        <is>
          <t>No</t>
        </is>
      </c>
      <c r="L6171" s="58" t="inlineStr">
        <is>
          <t>No</t>
        </is>
      </c>
      <c r="M6171" s="58" t="inlineStr">
        <is>
          <t>No</t>
        </is>
      </c>
      <c r="N6171" s="58" t="inlineStr">
        <is>
          <t>No</t>
        </is>
      </c>
      <c r="O6171" s="58" t="inlineStr">
        <is>
          <t>No</t>
        </is>
      </c>
      <c r="P6171" s="58" t="inlineStr">
        <is>
          <t>Month-to-month</t>
        </is>
      </c>
      <c r="Q6171" s="58" t="inlineStr">
        <is>
          <t>Yes</t>
        </is>
      </c>
      <c r="R6171" s="58" t="inlineStr">
        <is>
          <t>Bank transfer (automatic)</t>
        </is>
      </c>
      <c r="S6171" s="123" t="n">
        <v>44.9</v>
      </c>
      <c r="T6171" s="58" t="inlineStr">
        <is>
          <t>44.9</t>
        </is>
      </c>
      <c r="U6171" s="58" t="inlineStr">
        <is>
          <t>Yes</t>
        </is>
      </c>
      <c r="V6171" s="123">
        <f>IFERROR(VALUE(TRIM(T6171)),S6171*F6171)</f>
        <v/>
      </c>
      <c r="W6171" s="58">
        <f>IF(F6171&lt;=12,"0-12 mo",IF(F6171&lt;=24,"13-24 mo",IF(F6171&lt;=48,"25-48 mo","49+ mo")))</f>
        <v/>
      </c>
      <c r="X6171" s="58">
        <f>IF(S6171&lt;=35.5,"Q1 Low",IF(S6171&lt;=70.35,"Q2 Mid-Low",IF(S6171&lt;=89.85,"Q3 Mid-High","Q4 High")))</f>
        <v/>
      </c>
      <c r="Y6171" s="58">
        <f>IF(U6171="Yes",1,0)</f>
        <v/>
      </c>
      <c r="Z6171" s="58">
        <f>IF(P6171="Month-to-month",1,0)+IF(M6171="No",1,0)+IF(J6171="No",1,0)+IF(I6171="Fiber optic",1,0)+IF(Q6171="Yes",1,0)</f>
        <v/>
      </c>
    </row>
    <row r="6172" ht="15" customHeight="1" s="59">
      <c r="A6172" s="58" t="inlineStr">
        <is>
          <t>2220-IAHLS</t>
        </is>
      </c>
      <c r="B6172" s="58" t="inlineStr">
        <is>
          <t>Female</t>
        </is>
      </c>
      <c r="C6172" s="58" t="n">
        <v>0</v>
      </c>
      <c r="D6172" s="58" t="inlineStr">
        <is>
          <t>No</t>
        </is>
      </c>
      <c r="E6172" s="58" t="inlineStr">
        <is>
          <t>No</t>
        </is>
      </c>
      <c r="F6172" s="58" t="n">
        <v>1</v>
      </c>
      <c r="G6172" s="58" t="inlineStr">
        <is>
          <t>Yes</t>
        </is>
      </c>
      <c r="H6172" s="58" t="inlineStr">
        <is>
          <t>No</t>
        </is>
      </c>
      <c r="I6172" s="58" t="inlineStr">
        <is>
          <t>No</t>
        </is>
      </c>
      <c r="J6172" s="58" t="inlineStr">
        <is>
          <t>No internet service</t>
        </is>
      </c>
      <c r="K6172" s="58" t="inlineStr">
        <is>
          <t>No internet service</t>
        </is>
      </c>
      <c r="L6172" s="58" t="inlineStr">
        <is>
          <t>No internet service</t>
        </is>
      </c>
      <c r="M6172" s="58" t="inlineStr">
        <is>
          <t>No internet service</t>
        </is>
      </c>
      <c r="N6172" s="58" t="inlineStr">
        <is>
          <t>No internet service</t>
        </is>
      </c>
      <c r="O6172" s="58" t="inlineStr">
        <is>
          <t>No internet service</t>
        </is>
      </c>
      <c r="P6172" s="58" t="inlineStr">
        <is>
          <t>Month-to-month</t>
        </is>
      </c>
      <c r="Q6172" s="58" t="inlineStr">
        <is>
          <t>No</t>
        </is>
      </c>
      <c r="R6172" s="58" t="inlineStr">
        <is>
          <t>Credit card (automatic)</t>
        </is>
      </c>
      <c r="S6172" s="123" t="n">
        <v>19.4</v>
      </c>
      <c r="T6172" s="58" t="inlineStr">
        <is>
          <t>19.4</t>
        </is>
      </c>
      <c r="U6172" s="58" t="inlineStr">
        <is>
          <t>No</t>
        </is>
      </c>
      <c r="V6172" s="123">
        <f>IFERROR(VALUE(TRIM(T6172)),S6172*F6172)</f>
        <v/>
      </c>
      <c r="W6172" s="58">
        <f>IF(F6172&lt;=12,"0-12 mo",IF(F6172&lt;=24,"13-24 mo",IF(F6172&lt;=48,"25-48 mo","49+ mo")))</f>
        <v/>
      </c>
      <c r="X6172" s="58">
        <f>IF(S6172&lt;=35.5,"Q1 Low",IF(S6172&lt;=70.35,"Q2 Mid-Low",IF(S6172&lt;=89.85,"Q3 Mid-High","Q4 High")))</f>
        <v/>
      </c>
      <c r="Y6172" s="58">
        <f>IF(U6172="Yes",1,0)</f>
        <v/>
      </c>
      <c r="Z6172" s="58">
        <f>IF(P6172="Month-to-month",1,0)+IF(M6172="No",1,0)+IF(J6172="No",1,0)+IF(I6172="Fiber optic",1,0)+IF(Q6172="Yes",1,0)</f>
        <v/>
      </c>
    </row>
    <row r="6173" ht="15" customHeight="1" s="59">
      <c r="A6173" s="58" t="inlineStr">
        <is>
          <t>1658-XUHBX</t>
        </is>
      </c>
      <c r="B6173" s="58" t="inlineStr">
        <is>
          <t>Female</t>
        </is>
      </c>
      <c r="C6173" s="58" t="n">
        <v>1</v>
      </c>
      <c r="D6173" s="58" t="inlineStr">
        <is>
          <t>Yes</t>
        </is>
      </c>
      <c r="E6173" s="58" t="inlineStr">
        <is>
          <t>Yes</t>
        </is>
      </c>
      <c r="F6173" s="58" t="n">
        <v>59</v>
      </c>
      <c r="G6173" s="58" t="inlineStr">
        <is>
          <t>Yes</t>
        </is>
      </c>
      <c r="H6173" s="58" t="inlineStr">
        <is>
          <t>Yes</t>
        </is>
      </c>
      <c r="I6173" s="58" t="inlineStr">
        <is>
          <t>Fiber optic</t>
        </is>
      </c>
      <c r="J6173" s="58" t="inlineStr">
        <is>
          <t>No</t>
        </is>
      </c>
      <c r="K6173" s="58" t="inlineStr">
        <is>
          <t>No</t>
        </is>
      </c>
      <c r="L6173" s="58" t="inlineStr">
        <is>
          <t>Yes</t>
        </is>
      </c>
      <c r="M6173" s="58" t="inlineStr">
        <is>
          <t>No</t>
        </is>
      </c>
      <c r="N6173" s="58" t="inlineStr">
        <is>
          <t>No</t>
        </is>
      </c>
      <c r="O6173" s="58" t="inlineStr">
        <is>
          <t>Yes</t>
        </is>
      </c>
      <c r="P6173" s="58" t="inlineStr">
        <is>
          <t>Month-to-month</t>
        </is>
      </c>
      <c r="Q6173" s="58" t="inlineStr">
        <is>
          <t>Yes</t>
        </is>
      </c>
      <c r="R6173" s="58" t="inlineStr">
        <is>
          <t>Credit card (automatic)</t>
        </is>
      </c>
      <c r="S6173" s="123" t="n">
        <v>88.75</v>
      </c>
      <c r="T6173" s="58" t="inlineStr">
        <is>
          <t>5348.65</t>
        </is>
      </c>
      <c r="U6173" s="58" t="inlineStr">
        <is>
          <t>No</t>
        </is>
      </c>
      <c r="V6173" s="123">
        <f>IFERROR(VALUE(TRIM(T6173)),S6173*F6173)</f>
        <v/>
      </c>
      <c r="W6173" s="58">
        <f>IF(F6173&lt;=12,"0-12 mo",IF(F6173&lt;=24,"13-24 mo",IF(F6173&lt;=48,"25-48 mo","49+ mo")))</f>
        <v/>
      </c>
      <c r="X6173" s="58">
        <f>IF(S6173&lt;=35.5,"Q1 Low",IF(S6173&lt;=70.35,"Q2 Mid-Low",IF(S6173&lt;=89.85,"Q3 Mid-High","Q4 High")))</f>
        <v/>
      </c>
      <c r="Y6173" s="58">
        <f>IF(U6173="Yes",1,0)</f>
        <v/>
      </c>
      <c r="Z6173" s="58">
        <f>IF(P6173="Month-to-month",1,0)+IF(M6173="No",1,0)+IF(J6173="No",1,0)+IF(I6173="Fiber optic",1,0)+IF(Q6173="Yes",1,0)</f>
        <v/>
      </c>
    </row>
    <row r="6174" ht="15" customHeight="1" s="59">
      <c r="A6174" s="58" t="inlineStr">
        <is>
          <t>6379-RXJRQ</t>
        </is>
      </c>
      <c r="B6174" s="58" t="inlineStr">
        <is>
          <t>Male</t>
        </is>
      </c>
      <c r="C6174" s="58" t="n">
        <v>0</v>
      </c>
      <c r="D6174" s="58" t="inlineStr">
        <is>
          <t>Yes</t>
        </is>
      </c>
      <c r="E6174" s="58" t="inlineStr">
        <is>
          <t>No</t>
        </is>
      </c>
      <c r="F6174" s="58" t="n">
        <v>10</v>
      </c>
      <c r="G6174" s="58" t="inlineStr">
        <is>
          <t>Yes</t>
        </is>
      </c>
      <c r="H6174" s="58" t="inlineStr">
        <is>
          <t>No</t>
        </is>
      </c>
      <c r="I6174" s="58" t="inlineStr">
        <is>
          <t>Fiber optic</t>
        </is>
      </c>
      <c r="J6174" s="58" t="inlineStr">
        <is>
          <t>No</t>
        </is>
      </c>
      <c r="K6174" s="58" t="inlineStr">
        <is>
          <t>No</t>
        </is>
      </c>
      <c r="L6174" s="58" t="inlineStr">
        <is>
          <t>No</t>
        </is>
      </c>
      <c r="M6174" s="58" t="inlineStr">
        <is>
          <t>No</t>
        </is>
      </c>
      <c r="N6174" s="58" t="inlineStr">
        <is>
          <t>No</t>
        </is>
      </c>
      <c r="O6174" s="58" t="inlineStr">
        <is>
          <t>No</t>
        </is>
      </c>
      <c r="P6174" s="58" t="inlineStr">
        <is>
          <t>Month-to-month</t>
        </is>
      </c>
      <c r="Q6174" s="58" t="inlineStr">
        <is>
          <t>Yes</t>
        </is>
      </c>
      <c r="R6174" s="58" t="inlineStr">
        <is>
          <t>Electronic check</t>
        </is>
      </c>
      <c r="S6174" s="123" t="n">
        <v>70.09999999999999</v>
      </c>
      <c r="T6174" s="58" t="inlineStr">
        <is>
          <t>659.65</t>
        </is>
      </c>
      <c r="U6174" s="58" t="inlineStr">
        <is>
          <t>Yes</t>
        </is>
      </c>
      <c r="V6174" s="123">
        <f>IFERROR(VALUE(TRIM(T6174)),S6174*F6174)</f>
        <v/>
      </c>
      <c r="W6174" s="58">
        <f>IF(F6174&lt;=12,"0-12 mo",IF(F6174&lt;=24,"13-24 mo",IF(F6174&lt;=48,"25-48 mo","49+ mo")))</f>
        <v/>
      </c>
      <c r="X6174" s="58">
        <f>IF(S6174&lt;=35.5,"Q1 Low",IF(S6174&lt;=70.35,"Q2 Mid-Low",IF(S6174&lt;=89.85,"Q3 Mid-High","Q4 High")))</f>
        <v/>
      </c>
      <c r="Y6174" s="58">
        <f>IF(U6174="Yes",1,0)</f>
        <v/>
      </c>
      <c r="Z6174" s="58">
        <f>IF(P6174="Month-to-month",1,0)+IF(M6174="No",1,0)+IF(J6174="No",1,0)+IF(I6174="Fiber optic",1,0)+IF(Q6174="Yes",1,0)</f>
        <v/>
      </c>
    </row>
    <row r="6175" ht="15" customHeight="1" s="59">
      <c r="A6175" s="58" t="inlineStr">
        <is>
          <t>2378-HTWFW</t>
        </is>
      </c>
      <c r="B6175" s="58" t="inlineStr">
        <is>
          <t>Male</t>
        </is>
      </c>
      <c r="C6175" s="58" t="n">
        <v>1</v>
      </c>
      <c r="D6175" s="58" t="inlineStr">
        <is>
          <t>No</t>
        </is>
      </c>
      <c r="E6175" s="58" t="inlineStr">
        <is>
          <t>No</t>
        </is>
      </c>
      <c r="F6175" s="58" t="n">
        <v>35</v>
      </c>
      <c r="G6175" s="58" t="inlineStr">
        <is>
          <t>Yes</t>
        </is>
      </c>
      <c r="H6175" s="58" t="inlineStr">
        <is>
          <t>Yes</t>
        </is>
      </c>
      <c r="I6175" s="58" t="inlineStr">
        <is>
          <t>Fiber optic</t>
        </is>
      </c>
      <c r="J6175" s="58" t="inlineStr">
        <is>
          <t>Yes</t>
        </is>
      </c>
      <c r="K6175" s="58" t="inlineStr">
        <is>
          <t>No</t>
        </is>
      </c>
      <c r="L6175" s="58" t="inlineStr">
        <is>
          <t>No</t>
        </is>
      </c>
      <c r="M6175" s="58" t="inlineStr">
        <is>
          <t>No</t>
        </is>
      </c>
      <c r="N6175" s="58" t="inlineStr">
        <is>
          <t>No</t>
        </is>
      </c>
      <c r="O6175" s="58" t="inlineStr">
        <is>
          <t>Yes</t>
        </is>
      </c>
      <c r="P6175" s="58" t="inlineStr">
        <is>
          <t>Month-to-month</t>
        </is>
      </c>
      <c r="Q6175" s="58" t="inlineStr">
        <is>
          <t>No</t>
        </is>
      </c>
      <c r="R6175" s="58" t="inlineStr">
        <is>
          <t>Credit card (automatic)</t>
        </is>
      </c>
      <c r="S6175" s="123" t="n">
        <v>91</v>
      </c>
      <c r="T6175" s="58" t="inlineStr">
        <is>
          <t>3180.5</t>
        </is>
      </c>
      <c r="U6175" s="58" t="inlineStr">
        <is>
          <t>No</t>
        </is>
      </c>
      <c r="V6175" s="123">
        <f>IFERROR(VALUE(TRIM(T6175)),S6175*F6175)</f>
        <v/>
      </c>
      <c r="W6175" s="58">
        <f>IF(F6175&lt;=12,"0-12 mo",IF(F6175&lt;=24,"13-24 mo",IF(F6175&lt;=48,"25-48 mo","49+ mo")))</f>
        <v/>
      </c>
      <c r="X6175" s="58">
        <f>IF(S6175&lt;=35.5,"Q1 Low",IF(S6175&lt;=70.35,"Q2 Mid-Low",IF(S6175&lt;=89.85,"Q3 Mid-High","Q4 High")))</f>
        <v/>
      </c>
      <c r="Y6175" s="58">
        <f>IF(U6175="Yes",1,0)</f>
        <v/>
      </c>
      <c r="Z6175" s="58">
        <f>IF(P6175="Month-to-month",1,0)+IF(M6175="No",1,0)+IF(J6175="No",1,0)+IF(I6175="Fiber optic",1,0)+IF(Q6175="Yes",1,0)</f>
        <v/>
      </c>
    </row>
    <row r="6176" ht="15" customHeight="1" s="59">
      <c r="A6176" s="58" t="inlineStr">
        <is>
          <t>8650-RHRKE</t>
        </is>
      </c>
      <c r="B6176" s="58" t="inlineStr">
        <is>
          <t>Male</t>
        </is>
      </c>
      <c r="C6176" s="58" t="n">
        <v>0</v>
      </c>
      <c r="D6176" s="58" t="inlineStr">
        <is>
          <t>No</t>
        </is>
      </c>
      <c r="E6176" s="58" t="inlineStr">
        <is>
          <t>No</t>
        </is>
      </c>
      <c r="F6176" s="58" t="n">
        <v>4</v>
      </c>
      <c r="G6176" s="58" t="inlineStr">
        <is>
          <t>No</t>
        </is>
      </c>
      <c r="H6176" s="58" t="inlineStr">
        <is>
          <t>No phone service</t>
        </is>
      </c>
      <c r="I6176" s="58" t="inlineStr">
        <is>
          <t>DSL</t>
        </is>
      </c>
      <c r="J6176" s="58" t="inlineStr">
        <is>
          <t>No</t>
        </is>
      </c>
      <c r="K6176" s="58" t="inlineStr">
        <is>
          <t>No</t>
        </is>
      </c>
      <c r="L6176" s="58" t="inlineStr">
        <is>
          <t>Yes</t>
        </is>
      </c>
      <c r="M6176" s="58" t="inlineStr">
        <is>
          <t>No</t>
        </is>
      </c>
      <c r="N6176" s="58" t="inlineStr">
        <is>
          <t>No</t>
        </is>
      </c>
      <c r="O6176" s="58" t="inlineStr">
        <is>
          <t>No</t>
        </is>
      </c>
      <c r="P6176" s="58" t="inlineStr">
        <is>
          <t>Month-to-month</t>
        </is>
      </c>
      <c r="Q6176" s="58" t="inlineStr">
        <is>
          <t>Yes</t>
        </is>
      </c>
      <c r="R6176" s="58" t="inlineStr">
        <is>
          <t>Electronic check</t>
        </is>
      </c>
      <c r="S6176" s="123" t="n">
        <v>29.65</v>
      </c>
      <c r="T6176" s="58" t="inlineStr">
        <is>
          <t>118.5</t>
        </is>
      </c>
      <c r="U6176" s="58" t="inlineStr">
        <is>
          <t>Yes</t>
        </is>
      </c>
      <c r="V6176" s="123">
        <f>IFERROR(VALUE(TRIM(T6176)),S6176*F6176)</f>
        <v/>
      </c>
      <c r="W6176" s="58">
        <f>IF(F6176&lt;=12,"0-12 mo",IF(F6176&lt;=24,"13-24 mo",IF(F6176&lt;=48,"25-48 mo","49+ mo")))</f>
        <v/>
      </c>
      <c r="X6176" s="58">
        <f>IF(S6176&lt;=35.5,"Q1 Low",IF(S6176&lt;=70.35,"Q2 Mid-Low",IF(S6176&lt;=89.85,"Q3 Mid-High","Q4 High")))</f>
        <v/>
      </c>
      <c r="Y6176" s="58">
        <f>IF(U6176="Yes",1,0)</f>
        <v/>
      </c>
      <c r="Z6176" s="58">
        <f>IF(P6176="Month-to-month",1,0)+IF(M6176="No",1,0)+IF(J6176="No",1,0)+IF(I6176="Fiber optic",1,0)+IF(Q6176="Yes",1,0)</f>
        <v/>
      </c>
    </row>
    <row r="6177" ht="15" customHeight="1" s="59">
      <c r="A6177" s="58" t="inlineStr">
        <is>
          <t>4377-VDHYI</t>
        </is>
      </c>
      <c r="B6177" s="58" t="inlineStr">
        <is>
          <t>Male</t>
        </is>
      </c>
      <c r="C6177" s="58" t="n">
        <v>0</v>
      </c>
      <c r="D6177" s="58" t="inlineStr">
        <is>
          <t>Yes</t>
        </is>
      </c>
      <c r="E6177" s="58" t="inlineStr">
        <is>
          <t>Yes</t>
        </is>
      </c>
      <c r="F6177" s="58" t="n">
        <v>32</v>
      </c>
      <c r="G6177" s="58" t="inlineStr">
        <is>
          <t>Yes</t>
        </is>
      </c>
      <c r="H6177" s="58" t="inlineStr">
        <is>
          <t>No</t>
        </is>
      </c>
      <c r="I6177" s="58" t="inlineStr">
        <is>
          <t>Fiber optic</t>
        </is>
      </c>
      <c r="J6177" s="58" t="inlineStr">
        <is>
          <t>Yes</t>
        </is>
      </c>
      <c r="K6177" s="58" t="inlineStr">
        <is>
          <t>Yes</t>
        </is>
      </c>
      <c r="L6177" s="58" t="inlineStr">
        <is>
          <t>No</t>
        </is>
      </c>
      <c r="M6177" s="58" t="inlineStr">
        <is>
          <t>No</t>
        </is>
      </c>
      <c r="N6177" s="58" t="inlineStr">
        <is>
          <t>No</t>
        </is>
      </c>
      <c r="O6177" s="58" t="inlineStr">
        <is>
          <t>Yes</t>
        </is>
      </c>
      <c r="P6177" s="58" t="inlineStr">
        <is>
          <t>One year</t>
        </is>
      </c>
      <c r="Q6177" s="58" t="inlineStr">
        <is>
          <t>Yes</t>
        </is>
      </c>
      <c r="R6177" s="58" t="inlineStr">
        <is>
          <t>Electronic check</t>
        </is>
      </c>
      <c r="S6177" s="123" t="n">
        <v>90.8</v>
      </c>
      <c r="T6177" s="58" t="inlineStr">
        <is>
          <t>3023.85</t>
        </is>
      </c>
      <c r="U6177" s="58" t="inlineStr">
        <is>
          <t>No</t>
        </is>
      </c>
      <c r="V6177" s="123">
        <f>IFERROR(VALUE(TRIM(T6177)),S6177*F6177)</f>
        <v/>
      </c>
      <c r="W6177" s="58">
        <f>IF(F6177&lt;=12,"0-12 mo",IF(F6177&lt;=24,"13-24 mo",IF(F6177&lt;=48,"25-48 mo","49+ mo")))</f>
        <v/>
      </c>
      <c r="X6177" s="58">
        <f>IF(S6177&lt;=35.5,"Q1 Low",IF(S6177&lt;=70.35,"Q2 Mid-Low",IF(S6177&lt;=89.85,"Q3 Mid-High","Q4 High")))</f>
        <v/>
      </c>
      <c r="Y6177" s="58">
        <f>IF(U6177="Yes",1,0)</f>
        <v/>
      </c>
      <c r="Z6177" s="58">
        <f>IF(P6177="Month-to-month",1,0)+IF(M6177="No",1,0)+IF(J6177="No",1,0)+IF(I6177="Fiber optic",1,0)+IF(Q6177="Yes",1,0)</f>
        <v/>
      </c>
    </row>
    <row r="6178" ht="15" customHeight="1" s="59">
      <c r="A6178" s="58" t="inlineStr">
        <is>
          <t>0475-RIJEP</t>
        </is>
      </c>
      <c r="B6178" s="58" t="inlineStr">
        <is>
          <t>Male</t>
        </is>
      </c>
      <c r="C6178" s="58" t="n">
        <v>0</v>
      </c>
      <c r="D6178" s="58" t="inlineStr">
        <is>
          <t>No</t>
        </is>
      </c>
      <c r="E6178" s="58" t="inlineStr">
        <is>
          <t>No</t>
        </is>
      </c>
      <c r="F6178" s="58" t="n">
        <v>43</v>
      </c>
      <c r="G6178" s="58" t="inlineStr">
        <is>
          <t>Yes</t>
        </is>
      </c>
      <c r="H6178" s="58" t="inlineStr">
        <is>
          <t>Yes</t>
        </is>
      </c>
      <c r="I6178" s="58" t="inlineStr">
        <is>
          <t>Fiber optic</t>
        </is>
      </c>
      <c r="J6178" s="58" t="inlineStr">
        <is>
          <t>No</t>
        </is>
      </c>
      <c r="K6178" s="58" t="inlineStr">
        <is>
          <t>Yes</t>
        </is>
      </c>
      <c r="L6178" s="58" t="inlineStr">
        <is>
          <t>No</t>
        </is>
      </c>
      <c r="M6178" s="58" t="inlineStr">
        <is>
          <t>No</t>
        </is>
      </c>
      <c r="N6178" s="58" t="inlineStr">
        <is>
          <t>No</t>
        </is>
      </c>
      <c r="O6178" s="58" t="inlineStr">
        <is>
          <t>No</t>
        </is>
      </c>
      <c r="P6178" s="58" t="inlineStr">
        <is>
          <t>Month-to-month</t>
        </is>
      </c>
      <c r="Q6178" s="58" t="inlineStr">
        <is>
          <t>Yes</t>
        </is>
      </c>
      <c r="R6178" s="58" t="inlineStr">
        <is>
          <t>Electronic check</t>
        </is>
      </c>
      <c r="S6178" s="123" t="n">
        <v>77.84999999999999</v>
      </c>
      <c r="T6178" s="58" t="inlineStr">
        <is>
          <t>3365.85</t>
        </is>
      </c>
      <c r="U6178" s="58" t="inlineStr">
        <is>
          <t>Yes</t>
        </is>
      </c>
      <c r="V6178" s="123">
        <f>IFERROR(VALUE(TRIM(T6178)),S6178*F6178)</f>
        <v/>
      </c>
      <c r="W6178" s="58">
        <f>IF(F6178&lt;=12,"0-12 mo",IF(F6178&lt;=24,"13-24 mo",IF(F6178&lt;=48,"25-48 mo","49+ mo")))</f>
        <v/>
      </c>
      <c r="X6178" s="58">
        <f>IF(S6178&lt;=35.5,"Q1 Low",IF(S6178&lt;=70.35,"Q2 Mid-Low",IF(S6178&lt;=89.85,"Q3 Mid-High","Q4 High")))</f>
        <v/>
      </c>
      <c r="Y6178" s="58">
        <f>IF(U6178="Yes",1,0)</f>
        <v/>
      </c>
      <c r="Z6178" s="58">
        <f>IF(P6178="Month-to-month",1,0)+IF(M6178="No",1,0)+IF(J6178="No",1,0)+IF(I6178="Fiber optic",1,0)+IF(Q6178="Yes",1,0)</f>
        <v/>
      </c>
    </row>
    <row r="6179" ht="15" customHeight="1" s="59">
      <c r="A6179" s="58" t="inlineStr">
        <is>
          <t>1260-TTRXI</t>
        </is>
      </c>
      <c r="B6179" s="58" t="inlineStr">
        <is>
          <t>Male</t>
        </is>
      </c>
      <c r="C6179" s="58" t="n">
        <v>0</v>
      </c>
      <c r="D6179" s="58" t="inlineStr">
        <is>
          <t>No</t>
        </is>
      </c>
      <c r="E6179" s="58" t="inlineStr">
        <is>
          <t>No</t>
        </is>
      </c>
      <c r="F6179" s="58" t="n">
        <v>4</v>
      </c>
      <c r="G6179" s="58" t="inlineStr">
        <is>
          <t>Yes</t>
        </is>
      </c>
      <c r="H6179" s="58" t="inlineStr">
        <is>
          <t>No</t>
        </is>
      </c>
      <c r="I6179" s="58" t="inlineStr">
        <is>
          <t>DSL</t>
        </is>
      </c>
      <c r="J6179" s="58" t="inlineStr">
        <is>
          <t>No</t>
        </is>
      </c>
      <c r="K6179" s="58" t="inlineStr">
        <is>
          <t>No</t>
        </is>
      </c>
      <c r="L6179" s="58" t="inlineStr">
        <is>
          <t>No</t>
        </is>
      </c>
      <c r="M6179" s="58" t="inlineStr">
        <is>
          <t>No</t>
        </is>
      </c>
      <c r="N6179" s="58" t="inlineStr">
        <is>
          <t>No</t>
        </is>
      </c>
      <c r="O6179" s="58" t="inlineStr">
        <is>
          <t>Yes</t>
        </is>
      </c>
      <c r="P6179" s="58" t="inlineStr">
        <is>
          <t>Month-to-month</t>
        </is>
      </c>
      <c r="Q6179" s="58" t="inlineStr">
        <is>
          <t>No</t>
        </is>
      </c>
      <c r="R6179" s="58" t="inlineStr">
        <is>
          <t>Electronic check</t>
        </is>
      </c>
      <c r="S6179" s="123" t="n">
        <v>54.3</v>
      </c>
      <c r="T6179" s="58" t="inlineStr">
        <is>
          <t>195.3</t>
        </is>
      </c>
      <c r="U6179" s="58" t="inlineStr">
        <is>
          <t>Yes</t>
        </is>
      </c>
      <c r="V6179" s="123">
        <f>IFERROR(VALUE(TRIM(T6179)),S6179*F6179)</f>
        <v/>
      </c>
      <c r="W6179" s="58">
        <f>IF(F6179&lt;=12,"0-12 mo",IF(F6179&lt;=24,"13-24 mo",IF(F6179&lt;=48,"25-48 mo","49+ mo")))</f>
        <v/>
      </c>
      <c r="X6179" s="58">
        <f>IF(S6179&lt;=35.5,"Q1 Low",IF(S6179&lt;=70.35,"Q2 Mid-Low",IF(S6179&lt;=89.85,"Q3 Mid-High","Q4 High")))</f>
        <v/>
      </c>
      <c r="Y6179" s="58">
        <f>IF(U6179="Yes",1,0)</f>
        <v/>
      </c>
      <c r="Z6179" s="58">
        <f>IF(P6179="Month-to-month",1,0)+IF(M6179="No",1,0)+IF(J6179="No",1,0)+IF(I6179="Fiber optic",1,0)+IF(Q6179="Yes",1,0)</f>
        <v/>
      </c>
    </row>
    <row r="6180" ht="15" customHeight="1" s="59">
      <c r="A6180" s="58" t="inlineStr">
        <is>
          <t>3719-TDVQB</t>
        </is>
      </c>
      <c r="B6180" s="58" t="inlineStr">
        <is>
          <t>Female</t>
        </is>
      </c>
      <c r="C6180" s="58" t="n">
        <v>1</v>
      </c>
      <c r="D6180" s="58" t="inlineStr">
        <is>
          <t>Yes</t>
        </is>
      </c>
      <c r="E6180" s="58" t="inlineStr">
        <is>
          <t>No</t>
        </is>
      </c>
      <c r="F6180" s="58" t="n">
        <v>54</v>
      </c>
      <c r="G6180" s="58" t="inlineStr">
        <is>
          <t>Yes</t>
        </is>
      </c>
      <c r="H6180" s="58" t="inlineStr">
        <is>
          <t>No</t>
        </is>
      </c>
      <c r="I6180" s="58" t="inlineStr">
        <is>
          <t>No</t>
        </is>
      </c>
      <c r="J6180" s="58" t="inlineStr">
        <is>
          <t>No internet service</t>
        </is>
      </c>
      <c r="K6180" s="58" t="inlineStr">
        <is>
          <t>No internet service</t>
        </is>
      </c>
      <c r="L6180" s="58" t="inlineStr">
        <is>
          <t>No internet service</t>
        </is>
      </c>
      <c r="M6180" s="58" t="inlineStr">
        <is>
          <t>No internet service</t>
        </is>
      </c>
      <c r="N6180" s="58" t="inlineStr">
        <is>
          <t>No internet service</t>
        </is>
      </c>
      <c r="O6180" s="58" t="inlineStr">
        <is>
          <t>No internet service</t>
        </is>
      </c>
      <c r="P6180" s="58" t="inlineStr">
        <is>
          <t>Two year</t>
        </is>
      </c>
      <c r="Q6180" s="58" t="inlineStr">
        <is>
          <t>Yes</t>
        </is>
      </c>
      <c r="R6180" s="58" t="inlineStr">
        <is>
          <t>Mailed check</t>
        </is>
      </c>
      <c r="S6180" s="123" t="n">
        <v>18.95</v>
      </c>
      <c r="T6180" s="58" t="inlineStr">
        <is>
          <t>1031.1</t>
        </is>
      </c>
      <c r="U6180" s="58" t="inlineStr">
        <is>
          <t>No</t>
        </is>
      </c>
      <c r="V6180" s="123">
        <f>IFERROR(VALUE(TRIM(T6180)),S6180*F6180)</f>
        <v/>
      </c>
      <c r="W6180" s="58">
        <f>IF(F6180&lt;=12,"0-12 mo",IF(F6180&lt;=24,"13-24 mo",IF(F6180&lt;=48,"25-48 mo","49+ mo")))</f>
        <v/>
      </c>
      <c r="X6180" s="58">
        <f>IF(S6180&lt;=35.5,"Q1 Low",IF(S6180&lt;=70.35,"Q2 Mid-Low",IF(S6180&lt;=89.85,"Q3 Mid-High","Q4 High")))</f>
        <v/>
      </c>
      <c r="Y6180" s="58">
        <f>IF(U6180="Yes",1,0)</f>
        <v/>
      </c>
      <c r="Z6180" s="58">
        <f>IF(P6180="Month-to-month",1,0)+IF(M6180="No",1,0)+IF(J6180="No",1,0)+IF(I6180="Fiber optic",1,0)+IF(Q6180="Yes",1,0)</f>
        <v/>
      </c>
    </row>
    <row r="6181" ht="15" customHeight="1" s="59">
      <c r="A6181" s="58" t="inlineStr">
        <is>
          <t>6328-ZPBGN</t>
        </is>
      </c>
      <c r="B6181" s="58" t="inlineStr">
        <is>
          <t>Female</t>
        </is>
      </c>
      <c r="C6181" s="58" t="n">
        <v>1</v>
      </c>
      <c r="D6181" s="58" t="inlineStr">
        <is>
          <t>No</t>
        </is>
      </c>
      <c r="E6181" s="58" t="inlineStr">
        <is>
          <t>No</t>
        </is>
      </c>
      <c r="F6181" s="58" t="n">
        <v>11</v>
      </c>
      <c r="G6181" s="58" t="inlineStr">
        <is>
          <t>Yes</t>
        </is>
      </c>
      <c r="H6181" s="58" t="inlineStr">
        <is>
          <t>Yes</t>
        </is>
      </c>
      <c r="I6181" s="58" t="inlineStr">
        <is>
          <t>Fiber optic</t>
        </is>
      </c>
      <c r="J6181" s="58" t="inlineStr">
        <is>
          <t>No</t>
        </is>
      </c>
      <c r="K6181" s="58" t="inlineStr">
        <is>
          <t>No</t>
        </is>
      </c>
      <c r="L6181" s="58" t="inlineStr">
        <is>
          <t>No</t>
        </is>
      </c>
      <c r="M6181" s="58" t="inlineStr">
        <is>
          <t>No</t>
        </is>
      </c>
      <c r="N6181" s="58" t="inlineStr">
        <is>
          <t>Yes</t>
        </is>
      </c>
      <c r="O6181" s="58" t="inlineStr">
        <is>
          <t>Yes</t>
        </is>
      </c>
      <c r="P6181" s="58" t="inlineStr">
        <is>
          <t>Month-to-month</t>
        </is>
      </c>
      <c r="Q6181" s="58" t="inlineStr">
        <is>
          <t>Yes</t>
        </is>
      </c>
      <c r="R6181" s="58" t="inlineStr">
        <is>
          <t>Bank transfer (automatic)</t>
        </is>
      </c>
      <c r="S6181" s="123" t="n">
        <v>95.15000000000001</v>
      </c>
      <c r="T6181" s="58" t="inlineStr">
        <is>
          <t>997.65</t>
        </is>
      </c>
      <c r="U6181" s="58" t="inlineStr">
        <is>
          <t>Yes</t>
        </is>
      </c>
      <c r="V6181" s="123">
        <f>IFERROR(VALUE(TRIM(T6181)),S6181*F6181)</f>
        <v/>
      </c>
      <c r="W6181" s="58">
        <f>IF(F6181&lt;=12,"0-12 mo",IF(F6181&lt;=24,"13-24 mo",IF(F6181&lt;=48,"25-48 mo","49+ mo")))</f>
        <v/>
      </c>
      <c r="X6181" s="58">
        <f>IF(S6181&lt;=35.5,"Q1 Low",IF(S6181&lt;=70.35,"Q2 Mid-Low",IF(S6181&lt;=89.85,"Q3 Mid-High","Q4 High")))</f>
        <v/>
      </c>
      <c r="Y6181" s="58">
        <f>IF(U6181="Yes",1,0)</f>
        <v/>
      </c>
      <c r="Z6181" s="58">
        <f>IF(P6181="Month-to-month",1,0)+IF(M6181="No",1,0)+IF(J6181="No",1,0)+IF(I6181="Fiber optic",1,0)+IF(Q6181="Yes",1,0)</f>
        <v/>
      </c>
    </row>
    <row r="6182" ht="15" customHeight="1" s="59">
      <c r="A6182" s="58" t="inlineStr">
        <is>
          <t>0201-MIBOL</t>
        </is>
      </c>
      <c r="B6182" s="58" t="inlineStr">
        <is>
          <t>Female</t>
        </is>
      </c>
      <c r="C6182" s="58" t="n">
        <v>1</v>
      </c>
      <c r="D6182" s="58" t="inlineStr">
        <is>
          <t>No</t>
        </is>
      </c>
      <c r="E6182" s="58" t="inlineStr">
        <is>
          <t>No</t>
        </is>
      </c>
      <c r="F6182" s="58" t="n">
        <v>66</v>
      </c>
      <c r="G6182" s="58" t="inlineStr">
        <is>
          <t>Yes</t>
        </is>
      </c>
      <c r="H6182" s="58" t="inlineStr">
        <is>
          <t>Yes</t>
        </is>
      </c>
      <c r="I6182" s="58" t="inlineStr">
        <is>
          <t>Fiber optic</t>
        </is>
      </c>
      <c r="J6182" s="58" t="inlineStr">
        <is>
          <t>Yes</t>
        </is>
      </c>
      <c r="K6182" s="58" t="inlineStr">
        <is>
          <t>No</t>
        </is>
      </c>
      <c r="L6182" s="58" t="inlineStr">
        <is>
          <t>No</t>
        </is>
      </c>
      <c r="M6182" s="58" t="inlineStr">
        <is>
          <t>No</t>
        </is>
      </c>
      <c r="N6182" s="58" t="inlineStr">
        <is>
          <t>Yes</t>
        </is>
      </c>
      <c r="O6182" s="58" t="inlineStr">
        <is>
          <t>Yes</t>
        </is>
      </c>
      <c r="P6182" s="58" t="inlineStr">
        <is>
          <t>Two year</t>
        </is>
      </c>
      <c r="Q6182" s="58" t="inlineStr">
        <is>
          <t>Yes</t>
        </is>
      </c>
      <c r="R6182" s="58" t="inlineStr">
        <is>
          <t>Bank transfer (automatic)</t>
        </is>
      </c>
      <c r="S6182" s="123" t="n">
        <v>102.4</v>
      </c>
      <c r="T6182" s="58" t="inlineStr">
        <is>
          <t>6471.85</t>
        </is>
      </c>
      <c r="U6182" s="58" t="inlineStr">
        <is>
          <t>No</t>
        </is>
      </c>
      <c r="V6182" s="123">
        <f>IFERROR(VALUE(TRIM(T6182)),S6182*F6182)</f>
        <v/>
      </c>
      <c r="W6182" s="58">
        <f>IF(F6182&lt;=12,"0-12 mo",IF(F6182&lt;=24,"13-24 mo",IF(F6182&lt;=48,"25-48 mo","49+ mo")))</f>
        <v/>
      </c>
      <c r="X6182" s="58">
        <f>IF(S6182&lt;=35.5,"Q1 Low",IF(S6182&lt;=70.35,"Q2 Mid-Low",IF(S6182&lt;=89.85,"Q3 Mid-High","Q4 High")))</f>
        <v/>
      </c>
      <c r="Y6182" s="58">
        <f>IF(U6182="Yes",1,0)</f>
        <v/>
      </c>
      <c r="Z6182" s="58">
        <f>IF(P6182="Month-to-month",1,0)+IF(M6182="No",1,0)+IF(J6182="No",1,0)+IF(I6182="Fiber optic",1,0)+IF(Q6182="Yes",1,0)</f>
        <v/>
      </c>
    </row>
    <row r="6183" ht="15" customHeight="1" s="59">
      <c r="A6183" s="58" t="inlineStr">
        <is>
          <t>4937-QPZPO</t>
        </is>
      </c>
      <c r="B6183" s="58" t="inlineStr">
        <is>
          <t>Male</t>
        </is>
      </c>
      <c r="C6183" s="58" t="n">
        <v>0</v>
      </c>
      <c r="D6183" s="58" t="inlineStr">
        <is>
          <t>Yes</t>
        </is>
      </c>
      <c r="E6183" s="58" t="inlineStr">
        <is>
          <t>Yes</t>
        </is>
      </c>
      <c r="F6183" s="58" t="n">
        <v>61</v>
      </c>
      <c r="G6183" s="58" t="inlineStr">
        <is>
          <t>Yes</t>
        </is>
      </c>
      <c r="H6183" s="58" t="inlineStr">
        <is>
          <t>Yes</t>
        </is>
      </c>
      <c r="I6183" s="58" t="inlineStr">
        <is>
          <t>Fiber optic</t>
        </is>
      </c>
      <c r="J6183" s="58" t="inlineStr">
        <is>
          <t>No</t>
        </is>
      </c>
      <c r="K6183" s="58" t="inlineStr">
        <is>
          <t>No</t>
        </is>
      </c>
      <c r="L6183" s="58" t="inlineStr">
        <is>
          <t>Yes</t>
        </is>
      </c>
      <c r="M6183" s="58" t="inlineStr">
        <is>
          <t>No</t>
        </is>
      </c>
      <c r="N6183" s="58" t="inlineStr">
        <is>
          <t>Yes</t>
        </is>
      </c>
      <c r="O6183" s="58" t="inlineStr">
        <is>
          <t>Yes</t>
        </is>
      </c>
      <c r="P6183" s="58" t="inlineStr">
        <is>
          <t>One year</t>
        </is>
      </c>
      <c r="Q6183" s="58" t="inlineStr">
        <is>
          <t>Yes</t>
        </is>
      </c>
      <c r="R6183" s="58" t="inlineStr">
        <is>
          <t>Electronic check</t>
        </is>
      </c>
      <c r="S6183" s="123" t="n">
        <v>99.90000000000001</v>
      </c>
      <c r="T6183" s="58" t="inlineStr">
        <is>
          <t>6241.35</t>
        </is>
      </c>
      <c r="U6183" s="58" t="inlineStr">
        <is>
          <t>No</t>
        </is>
      </c>
      <c r="V6183" s="123">
        <f>IFERROR(VALUE(TRIM(T6183)),S6183*F6183)</f>
        <v/>
      </c>
      <c r="W6183" s="58">
        <f>IF(F6183&lt;=12,"0-12 mo",IF(F6183&lt;=24,"13-24 mo",IF(F6183&lt;=48,"25-48 mo","49+ mo")))</f>
        <v/>
      </c>
      <c r="X6183" s="58">
        <f>IF(S6183&lt;=35.5,"Q1 Low",IF(S6183&lt;=70.35,"Q2 Mid-Low",IF(S6183&lt;=89.85,"Q3 Mid-High","Q4 High")))</f>
        <v/>
      </c>
      <c r="Y6183" s="58">
        <f>IF(U6183="Yes",1,0)</f>
        <v/>
      </c>
      <c r="Z6183" s="58">
        <f>IF(P6183="Month-to-month",1,0)+IF(M6183="No",1,0)+IF(J6183="No",1,0)+IF(I6183="Fiber optic",1,0)+IF(Q6183="Yes",1,0)</f>
        <v/>
      </c>
    </row>
    <row r="6184" ht="15" customHeight="1" s="59">
      <c r="A6184" s="58" t="inlineStr">
        <is>
          <t>2925-VDZHY</t>
        </is>
      </c>
      <c r="B6184" s="58" t="inlineStr">
        <is>
          <t>Male</t>
        </is>
      </c>
      <c r="C6184" s="58" t="n">
        <v>0</v>
      </c>
      <c r="D6184" s="58" t="inlineStr">
        <is>
          <t>Yes</t>
        </is>
      </c>
      <c r="E6184" s="58" t="inlineStr">
        <is>
          <t>Yes</t>
        </is>
      </c>
      <c r="F6184" s="58" t="n">
        <v>72</v>
      </c>
      <c r="G6184" s="58" t="inlineStr">
        <is>
          <t>Yes</t>
        </is>
      </c>
      <c r="H6184" s="58" t="inlineStr">
        <is>
          <t>Yes</t>
        </is>
      </c>
      <c r="I6184" s="58" t="inlineStr">
        <is>
          <t>DSL</t>
        </is>
      </c>
      <c r="J6184" s="58" t="inlineStr">
        <is>
          <t>Yes</t>
        </is>
      </c>
      <c r="K6184" s="58" t="inlineStr">
        <is>
          <t>Yes</t>
        </is>
      </c>
      <c r="L6184" s="58" t="inlineStr">
        <is>
          <t>Yes</t>
        </is>
      </c>
      <c r="M6184" s="58" t="inlineStr">
        <is>
          <t>Yes</t>
        </is>
      </c>
      <c r="N6184" s="58" t="inlineStr">
        <is>
          <t>Yes</t>
        </is>
      </c>
      <c r="O6184" s="58" t="inlineStr">
        <is>
          <t>Yes</t>
        </is>
      </c>
      <c r="P6184" s="58" t="inlineStr">
        <is>
          <t>Two year</t>
        </is>
      </c>
      <c r="Q6184" s="58" t="inlineStr">
        <is>
          <t>No</t>
        </is>
      </c>
      <c r="R6184" s="58" t="inlineStr">
        <is>
          <t>Credit card (automatic)</t>
        </is>
      </c>
      <c r="S6184" s="123" t="n">
        <v>88.7</v>
      </c>
      <c r="T6184" s="58" t="inlineStr">
        <is>
          <t>6501.35</t>
        </is>
      </c>
      <c r="U6184" s="58" t="inlineStr">
        <is>
          <t>No</t>
        </is>
      </c>
      <c r="V6184" s="123">
        <f>IFERROR(VALUE(TRIM(T6184)),S6184*F6184)</f>
        <v/>
      </c>
      <c r="W6184" s="58">
        <f>IF(F6184&lt;=12,"0-12 mo",IF(F6184&lt;=24,"13-24 mo",IF(F6184&lt;=48,"25-48 mo","49+ mo")))</f>
        <v/>
      </c>
      <c r="X6184" s="58">
        <f>IF(S6184&lt;=35.5,"Q1 Low",IF(S6184&lt;=70.35,"Q2 Mid-Low",IF(S6184&lt;=89.85,"Q3 Mid-High","Q4 High")))</f>
        <v/>
      </c>
      <c r="Y6184" s="58">
        <f>IF(U6184="Yes",1,0)</f>
        <v/>
      </c>
      <c r="Z6184" s="58">
        <f>IF(P6184="Month-to-month",1,0)+IF(M6184="No",1,0)+IF(J6184="No",1,0)+IF(I6184="Fiber optic",1,0)+IF(Q6184="Yes",1,0)</f>
        <v/>
      </c>
    </row>
    <row r="6185" ht="15" customHeight="1" s="59">
      <c r="A6185" s="58" t="inlineStr">
        <is>
          <t>6981-TDRFT</t>
        </is>
      </c>
      <c r="B6185" s="58" t="inlineStr">
        <is>
          <t>Male</t>
        </is>
      </c>
      <c r="C6185" s="58" t="n">
        <v>0</v>
      </c>
      <c r="D6185" s="58" t="inlineStr">
        <is>
          <t>Yes</t>
        </is>
      </c>
      <c r="E6185" s="58" t="inlineStr">
        <is>
          <t>Yes</t>
        </is>
      </c>
      <c r="F6185" s="58" t="n">
        <v>44</v>
      </c>
      <c r="G6185" s="58" t="inlineStr">
        <is>
          <t>No</t>
        </is>
      </c>
      <c r="H6185" s="58" t="inlineStr">
        <is>
          <t>No phone service</t>
        </is>
      </c>
      <c r="I6185" s="58" t="inlineStr">
        <is>
          <t>DSL</t>
        </is>
      </c>
      <c r="J6185" s="58" t="inlineStr">
        <is>
          <t>No</t>
        </is>
      </c>
      <c r="K6185" s="58" t="inlineStr">
        <is>
          <t>No</t>
        </is>
      </c>
      <c r="L6185" s="58" t="inlineStr">
        <is>
          <t>Yes</t>
        </is>
      </c>
      <c r="M6185" s="58" t="inlineStr">
        <is>
          <t>Yes</t>
        </is>
      </c>
      <c r="N6185" s="58" t="inlineStr">
        <is>
          <t>Yes</t>
        </is>
      </c>
      <c r="O6185" s="58" t="inlineStr">
        <is>
          <t>Yes</t>
        </is>
      </c>
      <c r="P6185" s="58" t="inlineStr">
        <is>
          <t>One year</t>
        </is>
      </c>
      <c r="Q6185" s="58" t="inlineStr">
        <is>
          <t>Yes</t>
        </is>
      </c>
      <c r="R6185" s="58" t="inlineStr">
        <is>
          <t>Electronic check</t>
        </is>
      </c>
      <c r="S6185" s="123" t="n">
        <v>54.3</v>
      </c>
      <c r="T6185" s="58" t="inlineStr">
        <is>
          <t>2317.1</t>
        </is>
      </c>
      <c r="U6185" s="58" t="inlineStr">
        <is>
          <t>No</t>
        </is>
      </c>
      <c r="V6185" s="123">
        <f>IFERROR(VALUE(TRIM(T6185)),S6185*F6185)</f>
        <v/>
      </c>
      <c r="W6185" s="58">
        <f>IF(F6185&lt;=12,"0-12 mo",IF(F6185&lt;=24,"13-24 mo",IF(F6185&lt;=48,"25-48 mo","49+ mo")))</f>
        <v/>
      </c>
      <c r="X6185" s="58">
        <f>IF(S6185&lt;=35.5,"Q1 Low",IF(S6185&lt;=70.35,"Q2 Mid-Low",IF(S6185&lt;=89.85,"Q3 Mid-High","Q4 High")))</f>
        <v/>
      </c>
      <c r="Y6185" s="58">
        <f>IF(U6185="Yes",1,0)</f>
        <v/>
      </c>
      <c r="Z6185" s="58">
        <f>IF(P6185="Month-to-month",1,0)+IF(M6185="No",1,0)+IF(J6185="No",1,0)+IF(I6185="Fiber optic",1,0)+IF(Q6185="Yes",1,0)</f>
        <v/>
      </c>
    </row>
    <row r="6186" ht="15" customHeight="1" s="59">
      <c r="A6186" s="58" t="inlineStr">
        <is>
          <t>3413-CSSTH</t>
        </is>
      </c>
      <c r="B6186" s="58" t="inlineStr">
        <is>
          <t>Male</t>
        </is>
      </c>
      <c r="C6186" s="58" t="n">
        <v>0</v>
      </c>
      <c r="D6186" s="58" t="inlineStr">
        <is>
          <t>No</t>
        </is>
      </c>
      <c r="E6186" s="58" t="inlineStr">
        <is>
          <t>No</t>
        </is>
      </c>
      <c r="F6186" s="58" t="n">
        <v>41</v>
      </c>
      <c r="G6186" s="58" t="inlineStr">
        <is>
          <t>Yes</t>
        </is>
      </c>
      <c r="H6186" s="58" t="inlineStr">
        <is>
          <t>Yes</t>
        </is>
      </c>
      <c r="I6186" s="58" t="inlineStr">
        <is>
          <t>DSL</t>
        </is>
      </c>
      <c r="J6186" s="58" t="inlineStr">
        <is>
          <t>No</t>
        </is>
      </c>
      <c r="K6186" s="58" t="inlineStr">
        <is>
          <t>No</t>
        </is>
      </c>
      <c r="L6186" s="58" t="inlineStr">
        <is>
          <t>Yes</t>
        </is>
      </c>
      <c r="M6186" s="58" t="inlineStr">
        <is>
          <t>No</t>
        </is>
      </c>
      <c r="N6186" s="58" t="inlineStr">
        <is>
          <t>No</t>
        </is>
      </c>
      <c r="O6186" s="58" t="inlineStr">
        <is>
          <t>No</t>
        </is>
      </c>
      <c r="P6186" s="58" t="inlineStr">
        <is>
          <t>Month-to-month</t>
        </is>
      </c>
      <c r="Q6186" s="58" t="inlineStr">
        <is>
          <t>Yes</t>
        </is>
      </c>
      <c r="R6186" s="58" t="inlineStr">
        <is>
          <t>Bank transfer (automatic)</t>
        </is>
      </c>
      <c r="S6186" s="123" t="n">
        <v>55.7</v>
      </c>
      <c r="T6186" s="58" t="inlineStr">
        <is>
          <t>2237.55</t>
        </is>
      </c>
      <c r="U6186" s="58" t="inlineStr">
        <is>
          <t>No</t>
        </is>
      </c>
      <c r="V6186" s="123">
        <f>IFERROR(VALUE(TRIM(T6186)),S6186*F6186)</f>
        <v/>
      </c>
      <c r="W6186" s="58">
        <f>IF(F6186&lt;=12,"0-12 mo",IF(F6186&lt;=24,"13-24 mo",IF(F6186&lt;=48,"25-48 mo","49+ mo")))</f>
        <v/>
      </c>
      <c r="X6186" s="58">
        <f>IF(S6186&lt;=35.5,"Q1 Low",IF(S6186&lt;=70.35,"Q2 Mid-Low",IF(S6186&lt;=89.85,"Q3 Mid-High","Q4 High")))</f>
        <v/>
      </c>
      <c r="Y6186" s="58">
        <f>IF(U6186="Yes",1,0)</f>
        <v/>
      </c>
      <c r="Z6186" s="58">
        <f>IF(P6186="Month-to-month",1,0)+IF(M6186="No",1,0)+IF(J6186="No",1,0)+IF(I6186="Fiber optic",1,0)+IF(Q6186="Yes",1,0)</f>
        <v/>
      </c>
    </row>
    <row r="6187" ht="15" customHeight="1" s="59">
      <c r="A6187" s="58" t="inlineStr">
        <is>
          <t>8033-VCZGH</t>
        </is>
      </c>
      <c r="B6187" s="58" t="inlineStr">
        <is>
          <t>Male</t>
        </is>
      </c>
      <c r="C6187" s="58" t="n">
        <v>0</v>
      </c>
      <c r="D6187" s="58" t="inlineStr">
        <is>
          <t>Yes</t>
        </is>
      </c>
      <c r="E6187" s="58" t="inlineStr">
        <is>
          <t>No</t>
        </is>
      </c>
      <c r="F6187" s="58" t="n">
        <v>50</v>
      </c>
      <c r="G6187" s="58" t="inlineStr">
        <is>
          <t>Yes</t>
        </is>
      </c>
      <c r="H6187" s="58" t="inlineStr">
        <is>
          <t>Yes</t>
        </is>
      </c>
      <c r="I6187" s="58" t="inlineStr">
        <is>
          <t>Fiber optic</t>
        </is>
      </c>
      <c r="J6187" s="58" t="inlineStr">
        <is>
          <t>Yes</t>
        </is>
      </c>
      <c r="K6187" s="58" t="inlineStr">
        <is>
          <t>No</t>
        </is>
      </c>
      <c r="L6187" s="58" t="inlineStr">
        <is>
          <t>Yes</t>
        </is>
      </c>
      <c r="M6187" s="58" t="inlineStr">
        <is>
          <t>No</t>
        </is>
      </c>
      <c r="N6187" s="58" t="inlineStr">
        <is>
          <t>Yes</t>
        </is>
      </c>
      <c r="O6187" s="58" t="inlineStr">
        <is>
          <t>Yes</t>
        </is>
      </c>
      <c r="P6187" s="58" t="inlineStr">
        <is>
          <t>One year</t>
        </is>
      </c>
      <c r="Q6187" s="58" t="inlineStr">
        <is>
          <t>Yes</t>
        </is>
      </c>
      <c r="R6187" s="58" t="inlineStr">
        <is>
          <t>Electronic check</t>
        </is>
      </c>
      <c r="S6187" s="123" t="n">
        <v>103.95</v>
      </c>
      <c r="T6187" s="58" t="inlineStr">
        <is>
          <t>5231.3</t>
        </is>
      </c>
      <c r="U6187" s="58" t="inlineStr">
        <is>
          <t>No</t>
        </is>
      </c>
      <c r="V6187" s="123">
        <f>IFERROR(VALUE(TRIM(T6187)),S6187*F6187)</f>
        <v/>
      </c>
      <c r="W6187" s="58">
        <f>IF(F6187&lt;=12,"0-12 mo",IF(F6187&lt;=24,"13-24 mo",IF(F6187&lt;=48,"25-48 mo","49+ mo")))</f>
        <v/>
      </c>
      <c r="X6187" s="58">
        <f>IF(S6187&lt;=35.5,"Q1 Low",IF(S6187&lt;=70.35,"Q2 Mid-Low",IF(S6187&lt;=89.85,"Q3 Mid-High","Q4 High")))</f>
        <v/>
      </c>
      <c r="Y6187" s="58">
        <f>IF(U6187="Yes",1,0)</f>
        <v/>
      </c>
      <c r="Z6187" s="58">
        <f>IF(P6187="Month-to-month",1,0)+IF(M6187="No",1,0)+IF(J6187="No",1,0)+IF(I6187="Fiber optic",1,0)+IF(Q6187="Yes",1,0)</f>
        <v/>
      </c>
    </row>
    <row r="6188" ht="15" customHeight="1" s="59">
      <c r="A6188" s="58" t="inlineStr">
        <is>
          <t>4789-KWMXN</t>
        </is>
      </c>
      <c r="B6188" s="58" t="inlineStr">
        <is>
          <t>Male</t>
        </is>
      </c>
      <c r="C6188" s="58" t="n">
        <v>0</v>
      </c>
      <c r="D6188" s="58" t="inlineStr">
        <is>
          <t>Yes</t>
        </is>
      </c>
      <c r="E6188" s="58" t="inlineStr">
        <is>
          <t>No</t>
        </is>
      </c>
      <c r="F6188" s="58" t="n">
        <v>47</v>
      </c>
      <c r="G6188" s="58" t="inlineStr">
        <is>
          <t>Yes</t>
        </is>
      </c>
      <c r="H6188" s="58" t="inlineStr">
        <is>
          <t>Yes</t>
        </is>
      </c>
      <c r="I6188" s="58" t="inlineStr">
        <is>
          <t>Fiber optic</t>
        </is>
      </c>
      <c r="J6188" s="58" t="inlineStr">
        <is>
          <t>Yes</t>
        </is>
      </c>
      <c r="K6188" s="58" t="inlineStr">
        <is>
          <t>No</t>
        </is>
      </c>
      <c r="L6188" s="58" t="inlineStr">
        <is>
          <t>Yes</t>
        </is>
      </c>
      <c r="M6188" s="58" t="inlineStr">
        <is>
          <t>Yes</t>
        </is>
      </c>
      <c r="N6188" s="58" t="inlineStr">
        <is>
          <t>Yes</t>
        </is>
      </c>
      <c r="O6188" s="58" t="inlineStr">
        <is>
          <t>Yes</t>
        </is>
      </c>
      <c r="P6188" s="58" t="inlineStr">
        <is>
          <t>One year</t>
        </is>
      </c>
      <c r="Q6188" s="58" t="inlineStr">
        <is>
          <t>Yes</t>
        </is>
      </c>
      <c r="R6188" s="58" t="inlineStr">
        <is>
          <t>Credit card (automatic)</t>
        </is>
      </c>
      <c r="S6188" s="123" t="n">
        <v>110.85</v>
      </c>
      <c r="T6188" s="58" t="inlineStr">
        <is>
          <t>5275.8</t>
        </is>
      </c>
      <c r="U6188" s="58" t="inlineStr">
        <is>
          <t>Yes</t>
        </is>
      </c>
      <c r="V6188" s="123">
        <f>IFERROR(VALUE(TRIM(T6188)),S6188*F6188)</f>
        <v/>
      </c>
      <c r="W6188" s="58">
        <f>IF(F6188&lt;=12,"0-12 mo",IF(F6188&lt;=24,"13-24 mo",IF(F6188&lt;=48,"25-48 mo","49+ mo")))</f>
        <v/>
      </c>
      <c r="X6188" s="58">
        <f>IF(S6188&lt;=35.5,"Q1 Low",IF(S6188&lt;=70.35,"Q2 Mid-Low",IF(S6188&lt;=89.85,"Q3 Mid-High","Q4 High")))</f>
        <v/>
      </c>
      <c r="Y6188" s="58">
        <f>IF(U6188="Yes",1,0)</f>
        <v/>
      </c>
      <c r="Z6188" s="58">
        <f>IF(P6188="Month-to-month",1,0)+IF(M6188="No",1,0)+IF(J6188="No",1,0)+IF(I6188="Fiber optic",1,0)+IF(Q6188="Yes",1,0)</f>
        <v/>
      </c>
    </row>
    <row r="6189" ht="15" customHeight="1" s="59">
      <c r="A6189" s="58" t="inlineStr">
        <is>
          <t>0224-NIJLP</t>
        </is>
      </c>
      <c r="B6189" s="58" t="inlineStr">
        <is>
          <t>Male</t>
        </is>
      </c>
      <c r="C6189" s="58" t="n">
        <v>0</v>
      </c>
      <c r="D6189" s="58" t="inlineStr">
        <is>
          <t>Yes</t>
        </is>
      </c>
      <c r="E6189" s="58" t="inlineStr">
        <is>
          <t>Yes</t>
        </is>
      </c>
      <c r="F6189" s="58" t="n">
        <v>8</v>
      </c>
      <c r="G6189" s="58" t="inlineStr">
        <is>
          <t>Yes</t>
        </is>
      </c>
      <c r="H6189" s="58" t="inlineStr">
        <is>
          <t>No</t>
        </is>
      </c>
      <c r="I6189" s="58" t="inlineStr">
        <is>
          <t>No</t>
        </is>
      </c>
      <c r="J6189" s="58" t="inlineStr">
        <is>
          <t>No internet service</t>
        </is>
      </c>
      <c r="K6189" s="58" t="inlineStr">
        <is>
          <t>No internet service</t>
        </is>
      </c>
      <c r="L6189" s="58" t="inlineStr">
        <is>
          <t>No internet service</t>
        </is>
      </c>
      <c r="M6189" s="58" t="inlineStr">
        <is>
          <t>No internet service</t>
        </is>
      </c>
      <c r="N6189" s="58" t="inlineStr">
        <is>
          <t>No internet service</t>
        </is>
      </c>
      <c r="O6189" s="58" t="inlineStr">
        <is>
          <t>No internet service</t>
        </is>
      </c>
      <c r="P6189" s="58" t="inlineStr">
        <is>
          <t>Two year</t>
        </is>
      </c>
      <c r="Q6189" s="58" t="inlineStr">
        <is>
          <t>No</t>
        </is>
      </c>
      <c r="R6189" s="58" t="inlineStr">
        <is>
          <t>Mailed check</t>
        </is>
      </c>
      <c r="S6189" s="123" t="n">
        <v>20.15</v>
      </c>
      <c r="T6189" s="58" t="inlineStr">
        <is>
          <t>165.5</t>
        </is>
      </c>
      <c r="U6189" s="58" t="inlineStr">
        <is>
          <t>No</t>
        </is>
      </c>
      <c r="V6189" s="123">
        <f>IFERROR(VALUE(TRIM(T6189)),S6189*F6189)</f>
        <v/>
      </c>
      <c r="W6189" s="58">
        <f>IF(F6189&lt;=12,"0-12 mo",IF(F6189&lt;=24,"13-24 mo",IF(F6189&lt;=48,"25-48 mo","49+ mo")))</f>
        <v/>
      </c>
      <c r="X6189" s="58">
        <f>IF(S6189&lt;=35.5,"Q1 Low",IF(S6189&lt;=70.35,"Q2 Mid-Low",IF(S6189&lt;=89.85,"Q3 Mid-High","Q4 High")))</f>
        <v/>
      </c>
      <c r="Y6189" s="58">
        <f>IF(U6189="Yes",1,0)</f>
        <v/>
      </c>
      <c r="Z6189" s="58">
        <f>IF(P6189="Month-to-month",1,0)+IF(M6189="No",1,0)+IF(J6189="No",1,0)+IF(I6189="Fiber optic",1,0)+IF(Q6189="Yes",1,0)</f>
        <v/>
      </c>
    </row>
    <row r="6190" ht="15" customHeight="1" s="59">
      <c r="A6190" s="58" t="inlineStr">
        <is>
          <t>7542-CYDDM</t>
        </is>
      </c>
      <c r="B6190" s="58" t="inlineStr">
        <is>
          <t>Male</t>
        </is>
      </c>
      <c r="C6190" s="58" t="n">
        <v>0</v>
      </c>
      <c r="D6190" s="58" t="inlineStr">
        <is>
          <t>No</t>
        </is>
      </c>
      <c r="E6190" s="58" t="inlineStr">
        <is>
          <t>No</t>
        </is>
      </c>
      <c r="F6190" s="58" t="n">
        <v>18</v>
      </c>
      <c r="G6190" s="58" t="inlineStr">
        <is>
          <t>Yes</t>
        </is>
      </c>
      <c r="H6190" s="58" t="inlineStr">
        <is>
          <t>No</t>
        </is>
      </c>
      <c r="I6190" s="58" t="inlineStr">
        <is>
          <t>No</t>
        </is>
      </c>
      <c r="J6190" s="58" t="inlineStr">
        <is>
          <t>No internet service</t>
        </is>
      </c>
      <c r="K6190" s="58" t="inlineStr">
        <is>
          <t>No internet service</t>
        </is>
      </c>
      <c r="L6190" s="58" t="inlineStr">
        <is>
          <t>No internet service</t>
        </is>
      </c>
      <c r="M6190" s="58" t="inlineStr">
        <is>
          <t>No internet service</t>
        </is>
      </c>
      <c r="N6190" s="58" t="inlineStr">
        <is>
          <t>No internet service</t>
        </is>
      </c>
      <c r="O6190" s="58" t="inlineStr">
        <is>
          <t>No internet service</t>
        </is>
      </c>
      <c r="P6190" s="58" t="inlineStr">
        <is>
          <t>Month-to-month</t>
        </is>
      </c>
      <c r="Q6190" s="58" t="inlineStr">
        <is>
          <t>No</t>
        </is>
      </c>
      <c r="R6190" s="58" t="inlineStr">
        <is>
          <t>Mailed check</t>
        </is>
      </c>
      <c r="S6190" s="123" t="n">
        <v>20.05</v>
      </c>
      <c r="T6190" s="58" t="inlineStr">
        <is>
          <t>358.5</t>
        </is>
      </c>
      <c r="U6190" s="58" t="inlineStr">
        <is>
          <t>No</t>
        </is>
      </c>
      <c r="V6190" s="123">
        <f>IFERROR(VALUE(TRIM(T6190)),S6190*F6190)</f>
        <v/>
      </c>
      <c r="W6190" s="58">
        <f>IF(F6190&lt;=12,"0-12 mo",IF(F6190&lt;=24,"13-24 mo",IF(F6190&lt;=48,"25-48 mo","49+ mo")))</f>
        <v/>
      </c>
      <c r="X6190" s="58">
        <f>IF(S6190&lt;=35.5,"Q1 Low",IF(S6190&lt;=70.35,"Q2 Mid-Low",IF(S6190&lt;=89.85,"Q3 Mid-High","Q4 High")))</f>
        <v/>
      </c>
      <c r="Y6190" s="58">
        <f>IF(U6190="Yes",1,0)</f>
        <v/>
      </c>
      <c r="Z6190" s="58">
        <f>IF(P6190="Month-to-month",1,0)+IF(M6190="No",1,0)+IF(J6190="No",1,0)+IF(I6190="Fiber optic",1,0)+IF(Q6190="Yes",1,0)</f>
        <v/>
      </c>
    </row>
    <row r="6191" ht="15" customHeight="1" s="59">
      <c r="A6191" s="58" t="inlineStr">
        <is>
          <t>4718-WXBGI</t>
        </is>
      </c>
      <c r="B6191" s="58" t="inlineStr">
        <is>
          <t>Male</t>
        </is>
      </c>
      <c r="C6191" s="58" t="n">
        <v>0</v>
      </c>
      <c r="D6191" s="58" t="inlineStr">
        <is>
          <t>Yes</t>
        </is>
      </c>
      <c r="E6191" s="58" t="inlineStr">
        <is>
          <t>Yes</t>
        </is>
      </c>
      <c r="F6191" s="58" t="n">
        <v>72</v>
      </c>
      <c r="G6191" s="58" t="inlineStr">
        <is>
          <t>Yes</t>
        </is>
      </c>
      <c r="H6191" s="58" t="inlineStr">
        <is>
          <t>Yes</t>
        </is>
      </c>
      <c r="I6191" s="58" t="inlineStr">
        <is>
          <t>DSL</t>
        </is>
      </c>
      <c r="J6191" s="58" t="inlineStr">
        <is>
          <t>Yes</t>
        </is>
      </c>
      <c r="K6191" s="58" t="inlineStr">
        <is>
          <t>Yes</t>
        </is>
      </c>
      <c r="L6191" s="58" t="inlineStr">
        <is>
          <t>Yes</t>
        </is>
      </c>
      <c r="M6191" s="58" t="inlineStr">
        <is>
          <t>Yes</t>
        </is>
      </c>
      <c r="N6191" s="58" t="inlineStr">
        <is>
          <t>Yes</t>
        </is>
      </c>
      <c r="O6191" s="58" t="inlineStr">
        <is>
          <t>Yes</t>
        </is>
      </c>
      <c r="P6191" s="58" t="inlineStr">
        <is>
          <t>Two year</t>
        </is>
      </c>
      <c r="Q6191" s="58" t="inlineStr">
        <is>
          <t>Yes</t>
        </is>
      </c>
      <c r="R6191" s="58" t="inlineStr">
        <is>
          <t>Credit card (automatic)</t>
        </is>
      </c>
      <c r="S6191" s="123" t="n">
        <v>91.95</v>
      </c>
      <c r="T6191" s="58" t="inlineStr">
        <is>
          <t>6614.9</t>
        </is>
      </c>
      <c r="U6191" s="58" t="inlineStr">
        <is>
          <t>No</t>
        </is>
      </c>
      <c r="V6191" s="123">
        <f>IFERROR(VALUE(TRIM(T6191)),S6191*F6191)</f>
        <v/>
      </c>
      <c r="W6191" s="58">
        <f>IF(F6191&lt;=12,"0-12 mo",IF(F6191&lt;=24,"13-24 mo",IF(F6191&lt;=48,"25-48 mo","49+ mo")))</f>
        <v/>
      </c>
      <c r="X6191" s="58">
        <f>IF(S6191&lt;=35.5,"Q1 Low",IF(S6191&lt;=70.35,"Q2 Mid-Low",IF(S6191&lt;=89.85,"Q3 Mid-High","Q4 High")))</f>
        <v/>
      </c>
      <c r="Y6191" s="58">
        <f>IF(U6191="Yes",1,0)</f>
        <v/>
      </c>
      <c r="Z6191" s="58">
        <f>IF(P6191="Month-to-month",1,0)+IF(M6191="No",1,0)+IF(J6191="No",1,0)+IF(I6191="Fiber optic",1,0)+IF(Q6191="Yes",1,0)</f>
        <v/>
      </c>
    </row>
    <row r="6192" ht="15" customHeight="1" s="59">
      <c r="A6192" s="58" t="inlineStr">
        <is>
          <t>2867-UIMSS</t>
        </is>
      </c>
      <c r="B6192" s="58" t="inlineStr">
        <is>
          <t>Male</t>
        </is>
      </c>
      <c r="C6192" s="58" t="n">
        <v>0</v>
      </c>
      <c r="D6192" s="58" t="inlineStr">
        <is>
          <t>No</t>
        </is>
      </c>
      <c r="E6192" s="58" t="inlineStr">
        <is>
          <t>No</t>
        </is>
      </c>
      <c r="F6192" s="58" t="n">
        <v>1</v>
      </c>
      <c r="G6192" s="58" t="inlineStr">
        <is>
          <t>Yes</t>
        </is>
      </c>
      <c r="H6192" s="58" t="inlineStr">
        <is>
          <t>No</t>
        </is>
      </c>
      <c r="I6192" s="58" t="inlineStr">
        <is>
          <t>Fiber optic</t>
        </is>
      </c>
      <c r="J6192" s="58" t="inlineStr">
        <is>
          <t>No</t>
        </is>
      </c>
      <c r="K6192" s="58" t="inlineStr">
        <is>
          <t>No</t>
        </is>
      </c>
      <c r="L6192" s="58" t="inlineStr">
        <is>
          <t>No</t>
        </is>
      </c>
      <c r="M6192" s="58" t="inlineStr">
        <is>
          <t>No</t>
        </is>
      </c>
      <c r="N6192" s="58" t="inlineStr">
        <is>
          <t>No</t>
        </is>
      </c>
      <c r="O6192" s="58" t="inlineStr">
        <is>
          <t>Yes</t>
        </is>
      </c>
      <c r="P6192" s="58" t="inlineStr">
        <is>
          <t>Month-to-month</t>
        </is>
      </c>
      <c r="Q6192" s="58" t="inlineStr">
        <is>
          <t>No</t>
        </is>
      </c>
      <c r="R6192" s="58" t="inlineStr">
        <is>
          <t>Electronic check</t>
        </is>
      </c>
      <c r="S6192" s="123" t="n">
        <v>80.5</v>
      </c>
      <c r="T6192" s="58" t="inlineStr">
        <is>
          <t>80.5</t>
        </is>
      </c>
      <c r="U6192" s="58" t="inlineStr">
        <is>
          <t>Yes</t>
        </is>
      </c>
      <c r="V6192" s="123">
        <f>IFERROR(VALUE(TRIM(T6192)),S6192*F6192)</f>
        <v/>
      </c>
      <c r="W6192" s="58">
        <f>IF(F6192&lt;=12,"0-12 mo",IF(F6192&lt;=24,"13-24 mo",IF(F6192&lt;=48,"25-48 mo","49+ mo")))</f>
        <v/>
      </c>
      <c r="X6192" s="58">
        <f>IF(S6192&lt;=35.5,"Q1 Low",IF(S6192&lt;=70.35,"Q2 Mid-Low",IF(S6192&lt;=89.85,"Q3 Mid-High","Q4 High")))</f>
        <v/>
      </c>
      <c r="Y6192" s="58">
        <f>IF(U6192="Yes",1,0)</f>
        <v/>
      </c>
      <c r="Z6192" s="58">
        <f>IF(P6192="Month-to-month",1,0)+IF(M6192="No",1,0)+IF(J6192="No",1,0)+IF(I6192="Fiber optic",1,0)+IF(Q6192="Yes",1,0)</f>
        <v/>
      </c>
    </row>
    <row r="6193" ht="15" customHeight="1" s="59">
      <c r="A6193" s="58" t="inlineStr">
        <is>
          <t>8495-PRWFH</t>
        </is>
      </c>
      <c r="B6193" s="58" t="inlineStr">
        <is>
          <t>Female</t>
        </is>
      </c>
      <c r="C6193" s="58" t="n">
        <v>1</v>
      </c>
      <c r="D6193" s="58" t="inlineStr">
        <is>
          <t>No</t>
        </is>
      </c>
      <c r="E6193" s="58" t="inlineStr">
        <is>
          <t>No</t>
        </is>
      </c>
      <c r="F6193" s="58" t="n">
        <v>42</v>
      </c>
      <c r="G6193" s="58" t="inlineStr">
        <is>
          <t>Yes</t>
        </is>
      </c>
      <c r="H6193" s="58" t="inlineStr">
        <is>
          <t>Yes</t>
        </is>
      </c>
      <c r="I6193" s="58" t="inlineStr">
        <is>
          <t>DSL</t>
        </is>
      </c>
      <c r="J6193" s="58" t="inlineStr">
        <is>
          <t>No</t>
        </is>
      </c>
      <c r="K6193" s="58" t="inlineStr">
        <is>
          <t>No</t>
        </is>
      </c>
      <c r="L6193" s="58" t="inlineStr">
        <is>
          <t>Yes</t>
        </is>
      </c>
      <c r="M6193" s="58" t="inlineStr">
        <is>
          <t>No</t>
        </is>
      </c>
      <c r="N6193" s="58" t="inlineStr">
        <is>
          <t>No</t>
        </is>
      </c>
      <c r="O6193" s="58" t="inlineStr">
        <is>
          <t>No</t>
        </is>
      </c>
      <c r="P6193" s="58" t="inlineStr">
        <is>
          <t>Month-to-month</t>
        </is>
      </c>
      <c r="Q6193" s="58" t="inlineStr">
        <is>
          <t>No</t>
        </is>
      </c>
      <c r="R6193" s="58" t="inlineStr">
        <is>
          <t>Electronic check</t>
        </is>
      </c>
      <c r="S6193" s="123" t="n">
        <v>55.65</v>
      </c>
      <c r="T6193" s="58" t="inlineStr">
        <is>
          <t>2421.75</t>
        </is>
      </c>
      <c r="U6193" s="58" t="inlineStr">
        <is>
          <t>No</t>
        </is>
      </c>
      <c r="V6193" s="123">
        <f>IFERROR(VALUE(TRIM(T6193)),S6193*F6193)</f>
        <v/>
      </c>
      <c r="W6193" s="58">
        <f>IF(F6193&lt;=12,"0-12 mo",IF(F6193&lt;=24,"13-24 mo",IF(F6193&lt;=48,"25-48 mo","49+ mo")))</f>
        <v/>
      </c>
      <c r="X6193" s="58">
        <f>IF(S6193&lt;=35.5,"Q1 Low",IF(S6193&lt;=70.35,"Q2 Mid-Low",IF(S6193&lt;=89.85,"Q3 Mid-High","Q4 High")))</f>
        <v/>
      </c>
      <c r="Y6193" s="58">
        <f>IF(U6193="Yes",1,0)</f>
        <v/>
      </c>
      <c r="Z6193" s="58">
        <f>IF(P6193="Month-to-month",1,0)+IF(M6193="No",1,0)+IF(J6193="No",1,0)+IF(I6193="Fiber optic",1,0)+IF(Q6193="Yes",1,0)</f>
        <v/>
      </c>
    </row>
    <row r="6194" ht="15" customHeight="1" s="59">
      <c r="A6194" s="58" t="inlineStr">
        <is>
          <t>0439-IFYUN</t>
        </is>
      </c>
      <c r="B6194" s="58" t="inlineStr">
        <is>
          <t>Female</t>
        </is>
      </c>
      <c r="C6194" s="58" t="n">
        <v>1</v>
      </c>
      <c r="D6194" s="58" t="inlineStr">
        <is>
          <t>No</t>
        </is>
      </c>
      <c r="E6194" s="58" t="inlineStr">
        <is>
          <t>No</t>
        </is>
      </c>
      <c r="F6194" s="58" t="n">
        <v>18</v>
      </c>
      <c r="G6194" s="58" t="inlineStr">
        <is>
          <t>Yes</t>
        </is>
      </c>
      <c r="H6194" s="58" t="inlineStr">
        <is>
          <t>No</t>
        </is>
      </c>
      <c r="I6194" s="58" t="inlineStr">
        <is>
          <t>Fiber optic</t>
        </is>
      </c>
      <c r="J6194" s="58" t="inlineStr">
        <is>
          <t>No</t>
        </is>
      </c>
      <c r="K6194" s="58" t="inlineStr">
        <is>
          <t>Yes</t>
        </is>
      </c>
      <c r="L6194" s="58" t="inlineStr">
        <is>
          <t>No</t>
        </is>
      </c>
      <c r="M6194" s="58" t="inlineStr">
        <is>
          <t>No</t>
        </is>
      </c>
      <c r="N6194" s="58" t="inlineStr">
        <is>
          <t>No</t>
        </is>
      </c>
      <c r="O6194" s="58" t="inlineStr">
        <is>
          <t>No</t>
        </is>
      </c>
      <c r="P6194" s="58" t="inlineStr">
        <is>
          <t>Month-to-month</t>
        </is>
      </c>
      <c r="Q6194" s="58" t="inlineStr">
        <is>
          <t>Yes</t>
        </is>
      </c>
      <c r="R6194" s="58" t="inlineStr">
        <is>
          <t>Electronic check</t>
        </is>
      </c>
      <c r="S6194" s="123" t="n">
        <v>74.7</v>
      </c>
      <c r="T6194" s="58" t="inlineStr">
        <is>
          <t>1294.6</t>
        </is>
      </c>
      <c r="U6194" s="58" t="inlineStr">
        <is>
          <t>No</t>
        </is>
      </c>
      <c r="V6194" s="123">
        <f>IFERROR(VALUE(TRIM(T6194)),S6194*F6194)</f>
        <v/>
      </c>
      <c r="W6194" s="58">
        <f>IF(F6194&lt;=12,"0-12 mo",IF(F6194&lt;=24,"13-24 mo",IF(F6194&lt;=48,"25-48 mo","49+ mo")))</f>
        <v/>
      </c>
      <c r="X6194" s="58">
        <f>IF(S6194&lt;=35.5,"Q1 Low",IF(S6194&lt;=70.35,"Q2 Mid-Low",IF(S6194&lt;=89.85,"Q3 Mid-High","Q4 High")))</f>
        <v/>
      </c>
      <c r="Y6194" s="58">
        <f>IF(U6194="Yes",1,0)</f>
        <v/>
      </c>
      <c r="Z6194" s="58">
        <f>IF(P6194="Month-to-month",1,0)+IF(M6194="No",1,0)+IF(J6194="No",1,0)+IF(I6194="Fiber optic",1,0)+IF(Q6194="Yes",1,0)</f>
        <v/>
      </c>
    </row>
    <row r="6195" ht="15" customHeight="1" s="59">
      <c r="A6195" s="58" t="inlineStr">
        <is>
          <t>5716-LIBJC</t>
        </is>
      </c>
      <c r="B6195" s="58" t="inlineStr">
        <is>
          <t>Female</t>
        </is>
      </c>
      <c r="C6195" s="58" t="n">
        <v>0</v>
      </c>
      <c r="D6195" s="58" t="inlineStr">
        <is>
          <t>No</t>
        </is>
      </c>
      <c r="E6195" s="58" t="inlineStr">
        <is>
          <t>Yes</t>
        </is>
      </c>
      <c r="F6195" s="58" t="n">
        <v>13</v>
      </c>
      <c r="G6195" s="58" t="inlineStr">
        <is>
          <t>Yes</t>
        </is>
      </c>
      <c r="H6195" s="58" t="inlineStr">
        <is>
          <t>Yes</t>
        </is>
      </c>
      <c r="I6195" s="58" t="inlineStr">
        <is>
          <t>Fiber optic</t>
        </is>
      </c>
      <c r="J6195" s="58" t="inlineStr">
        <is>
          <t>No</t>
        </is>
      </c>
      <c r="K6195" s="58" t="inlineStr">
        <is>
          <t>Yes</t>
        </is>
      </c>
      <c r="L6195" s="58" t="inlineStr">
        <is>
          <t>Yes</t>
        </is>
      </c>
      <c r="M6195" s="58" t="inlineStr">
        <is>
          <t>No</t>
        </is>
      </c>
      <c r="N6195" s="58" t="inlineStr">
        <is>
          <t>Yes</t>
        </is>
      </c>
      <c r="O6195" s="58" t="inlineStr">
        <is>
          <t>Yes</t>
        </is>
      </c>
      <c r="P6195" s="58" t="inlineStr">
        <is>
          <t>One year</t>
        </is>
      </c>
      <c r="Q6195" s="58" t="inlineStr">
        <is>
          <t>Yes</t>
        </is>
      </c>
      <c r="R6195" s="58" t="inlineStr">
        <is>
          <t>Credit card (automatic)</t>
        </is>
      </c>
      <c r="S6195" s="123" t="n">
        <v>104.15</v>
      </c>
      <c r="T6195" s="58" t="inlineStr">
        <is>
          <t>1299.1</t>
        </is>
      </c>
      <c r="U6195" s="58" t="inlineStr">
        <is>
          <t>No</t>
        </is>
      </c>
      <c r="V6195" s="123">
        <f>IFERROR(VALUE(TRIM(T6195)),S6195*F6195)</f>
        <v/>
      </c>
      <c r="W6195" s="58">
        <f>IF(F6195&lt;=12,"0-12 mo",IF(F6195&lt;=24,"13-24 mo",IF(F6195&lt;=48,"25-48 mo","49+ mo")))</f>
        <v/>
      </c>
      <c r="X6195" s="58">
        <f>IF(S6195&lt;=35.5,"Q1 Low",IF(S6195&lt;=70.35,"Q2 Mid-Low",IF(S6195&lt;=89.85,"Q3 Mid-High","Q4 High")))</f>
        <v/>
      </c>
      <c r="Y6195" s="58">
        <f>IF(U6195="Yes",1,0)</f>
        <v/>
      </c>
      <c r="Z6195" s="58">
        <f>IF(P6195="Month-to-month",1,0)+IF(M6195="No",1,0)+IF(J6195="No",1,0)+IF(I6195="Fiber optic",1,0)+IF(Q6195="Yes",1,0)</f>
        <v/>
      </c>
    </row>
    <row r="6196" ht="15" customHeight="1" s="59">
      <c r="A6196" s="58" t="inlineStr">
        <is>
          <t>2868-LLSKM</t>
        </is>
      </c>
      <c r="B6196" s="58" t="inlineStr">
        <is>
          <t>Female</t>
        </is>
      </c>
      <c r="C6196" s="58" t="n">
        <v>0</v>
      </c>
      <c r="D6196" s="58" t="inlineStr">
        <is>
          <t>Yes</t>
        </is>
      </c>
      <c r="E6196" s="58" t="inlineStr">
        <is>
          <t>Yes</t>
        </is>
      </c>
      <c r="F6196" s="58" t="n">
        <v>68</v>
      </c>
      <c r="G6196" s="58" t="inlineStr">
        <is>
          <t>Yes</t>
        </is>
      </c>
      <c r="H6196" s="58" t="inlineStr">
        <is>
          <t>Yes</t>
        </is>
      </c>
      <c r="I6196" s="58" t="inlineStr">
        <is>
          <t>Fiber optic</t>
        </is>
      </c>
      <c r="J6196" s="58" t="inlineStr">
        <is>
          <t>No</t>
        </is>
      </c>
      <c r="K6196" s="58" t="inlineStr">
        <is>
          <t>Yes</t>
        </is>
      </c>
      <c r="L6196" s="58" t="inlineStr">
        <is>
          <t>No</t>
        </is>
      </c>
      <c r="M6196" s="58" t="inlineStr">
        <is>
          <t>Yes</t>
        </is>
      </c>
      <c r="N6196" s="58" t="inlineStr">
        <is>
          <t>No</t>
        </is>
      </c>
      <c r="O6196" s="58" t="inlineStr">
        <is>
          <t>No</t>
        </is>
      </c>
      <c r="P6196" s="58" t="inlineStr">
        <is>
          <t>One year</t>
        </is>
      </c>
      <c r="Q6196" s="58" t="inlineStr">
        <is>
          <t>Yes</t>
        </is>
      </c>
      <c r="R6196" s="58" t="inlineStr">
        <is>
          <t>Bank transfer (automatic)</t>
        </is>
      </c>
      <c r="S6196" s="123" t="n">
        <v>83.65000000000001</v>
      </c>
      <c r="T6196" s="58" t="inlineStr">
        <is>
          <t>5733.4</t>
        </is>
      </c>
      <c r="U6196" s="58" t="inlineStr">
        <is>
          <t>No</t>
        </is>
      </c>
      <c r="V6196" s="123">
        <f>IFERROR(VALUE(TRIM(T6196)),S6196*F6196)</f>
        <v/>
      </c>
      <c r="W6196" s="58">
        <f>IF(F6196&lt;=12,"0-12 mo",IF(F6196&lt;=24,"13-24 mo",IF(F6196&lt;=48,"25-48 mo","49+ mo")))</f>
        <v/>
      </c>
      <c r="X6196" s="58">
        <f>IF(S6196&lt;=35.5,"Q1 Low",IF(S6196&lt;=70.35,"Q2 Mid-Low",IF(S6196&lt;=89.85,"Q3 Mid-High","Q4 High")))</f>
        <v/>
      </c>
      <c r="Y6196" s="58">
        <f>IF(U6196="Yes",1,0)</f>
        <v/>
      </c>
      <c r="Z6196" s="58">
        <f>IF(P6196="Month-to-month",1,0)+IF(M6196="No",1,0)+IF(J6196="No",1,0)+IF(I6196="Fiber optic",1,0)+IF(Q6196="Yes",1,0)</f>
        <v/>
      </c>
    </row>
    <row r="6197" ht="15" customHeight="1" s="59">
      <c r="A6197" s="58" t="inlineStr">
        <is>
          <t>8111-RKSPX</t>
        </is>
      </c>
      <c r="B6197" s="58" t="inlineStr">
        <is>
          <t>Male</t>
        </is>
      </c>
      <c r="C6197" s="58" t="n">
        <v>0</v>
      </c>
      <c r="D6197" s="58" t="inlineStr">
        <is>
          <t>No</t>
        </is>
      </c>
      <c r="E6197" s="58" t="inlineStr">
        <is>
          <t>No</t>
        </is>
      </c>
      <c r="F6197" s="58" t="n">
        <v>4</v>
      </c>
      <c r="G6197" s="58" t="inlineStr">
        <is>
          <t>Yes</t>
        </is>
      </c>
      <c r="H6197" s="58" t="inlineStr">
        <is>
          <t>Yes</t>
        </is>
      </c>
      <c r="I6197" s="58" t="inlineStr">
        <is>
          <t>Fiber optic</t>
        </is>
      </c>
      <c r="J6197" s="58" t="inlineStr">
        <is>
          <t>No</t>
        </is>
      </c>
      <c r="K6197" s="58" t="inlineStr">
        <is>
          <t>No</t>
        </is>
      </c>
      <c r="L6197" s="58" t="inlineStr">
        <is>
          <t>No</t>
        </is>
      </c>
      <c r="M6197" s="58" t="inlineStr">
        <is>
          <t>No</t>
        </is>
      </c>
      <c r="N6197" s="58" t="inlineStr">
        <is>
          <t>No</t>
        </is>
      </c>
      <c r="O6197" s="58" t="inlineStr">
        <is>
          <t>No</t>
        </is>
      </c>
      <c r="P6197" s="58" t="inlineStr">
        <is>
          <t>Month-to-month</t>
        </is>
      </c>
      <c r="Q6197" s="58" t="inlineStr">
        <is>
          <t>Yes</t>
        </is>
      </c>
      <c r="R6197" s="58" t="inlineStr">
        <is>
          <t>Bank transfer (automatic)</t>
        </is>
      </c>
      <c r="S6197" s="123" t="n">
        <v>72.2</v>
      </c>
      <c r="T6197" s="58" t="inlineStr">
        <is>
          <t>305.55</t>
        </is>
      </c>
      <c r="U6197" s="58" t="inlineStr">
        <is>
          <t>Yes</t>
        </is>
      </c>
      <c r="V6197" s="123">
        <f>IFERROR(VALUE(TRIM(T6197)),S6197*F6197)</f>
        <v/>
      </c>
      <c r="W6197" s="58">
        <f>IF(F6197&lt;=12,"0-12 mo",IF(F6197&lt;=24,"13-24 mo",IF(F6197&lt;=48,"25-48 mo","49+ mo")))</f>
        <v/>
      </c>
      <c r="X6197" s="58">
        <f>IF(S6197&lt;=35.5,"Q1 Low",IF(S6197&lt;=70.35,"Q2 Mid-Low",IF(S6197&lt;=89.85,"Q3 Mid-High","Q4 High")))</f>
        <v/>
      </c>
      <c r="Y6197" s="58">
        <f>IF(U6197="Yes",1,0)</f>
        <v/>
      </c>
      <c r="Z6197" s="58">
        <f>IF(P6197="Month-to-month",1,0)+IF(M6197="No",1,0)+IF(J6197="No",1,0)+IF(I6197="Fiber optic",1,0)+IF(Q6197="Yes",1,0)</f>
        <v/>
      </c>
    </row>
    <row r="6198" ht="15" customHeight="1" s="59">
      <c r="A6198" s="58" t="inlineStr">
        <is>
          <t>2988-QRAJY</t>
        </is>
      </c>
      <c r="B6198" s="58" t="inlineStr">
        <is>
          <t>Male</t>
        </is>
      </c>
      <c r="C6198" s="58" t="n">
        <v>0</v>
      </c>
      <c r="D6198" s="58" t="inlineStr">
        <is>
          <t>No</t>
        </is>
      </c>
      <c r="E6198" s="58" t="inlineStr">
        <is>
          <t>No</t>
        </is>
      </c>
      <c r="F6198" s="58" t="n">
        <v>69</v>
      </c>
      <c r="G6198" s="58" t="inlineStr">
        <is>
          <t>Yes</t>
        </is>
      </c>
      <c r="H6198" s="58" t="inlineStr">
        <is>
          <t>Yes</t>
        </is>
      </c>
      <c r="I6198" s="58" t="inlineStr">
        <is>
          <t>Fiber optic</t>
        </is>
      </c>
      <c r="J6198" s="58" t="inlineStr">
        <is>
          <t>Yes</t>
        </is>
      </c>
      <c r="K6198" s="58" t="inlineStr">
        <is>
          <t>Yes</t>
        </is>
      </c>
      <c r="L6198" s="58" t="inlineStr">
        <is>
          <t>Yes</t>
        </is>
      </c>
      <c r="M6198" s="58" t="inlineStr">
        <is>
          <t>No</t>
        </is>
      </c>
      <c r="N6198" s="58" t="inlineStr">
        <is>
          <t>Yes</t>
        </is>
      </c>
      <c r="O6198" s="58" t="inlineStr">
        <is>
          <t>Yes</t>
        </is>
      </c>
      <c r="P6198" s="58" t="inlineStr">
        <is>
          <t>Two year</t>
        </is>
      </c>
      <c r="Q6198" s="58" t="inlineStr">
        <is>
          <t>Yes</t>
        </is>
      </c>
      <c r="R6198" s="58" t="inlineStr">
        <is>
          <t>Credit card (automatic)</t>
        </is>
      </c>
      <c r="S6198" s="123" t="n">
        <v>110.05</v>
      </c>
      <c r="T6198" s="58" t="inlineStr">
        <is>
          <t>7430.75</t>
        </is>
      </c>
      <c r="U6198" s="58" t="inlineStr">
        <is>
          <t>No</t>
        </is>
      </c>
      <c r="V6198" s="123">
        <f>IFERROR(VALUE(TRIM(T6198)),S6198*F6198)</f>
        <v/>
      </c>
      <c r="W6198" s="58">
        <f>IF(F6198&lt;=12,"0-12 mo",IF(F6198&lt;=24,"13-24 mo",IF(F6198&lt;=48,"25-48 mo","49+ mo")))</f>
        <v/>
      </c>
      <c r="X6198" s="58">
        <f>IF(S6198&lt;=35.5,"Q1 Low",IF(S6198&lt;=70.35,"Q2 Mid-Low",IF(S6198&lt;=89.85,"Q3 Mid-High","Q4 High")))</f>
        <v/>
      </c>
      <c r="Y6198" s="58">
        <f>IF(U6198="Yes",1,0)</f>
        <v/>
      </c>
      <c r="Z6198" s="58">
        <f>IF(P6198="Month-to-month",1,0)+IF(M6198="No",1,0)+IF(J6198="No",1,0)+IF(I6198="Fiber optic",1,0)+IF(Q6198="Yes",1,0)</f>
        <v/>
      </c>
    </row>
    <row r="6199" ht="15" customHeight="1" s="59">
      <c r="A6199" s="58" t="inlineStr">
        <is>
          <t>1585-MQSSU</t>
        </is>
      </c>
      <c r="B6199" s="58" t="inlineStr">
        <is>
          <t>Male</t>
        </is>
      </c>
      <c r="C6199" s="58" t="n">
        <v>0</v>
      </c>
      <c r="D6199" s="58" t="inlineStr">
        <is>
          <t>No</t>
        </is>
      </c>
      <c r="E6199" s="58" t="inlineStr">
        <is>
          <t>No</t>
        </is>
      </c>
      <c r="F6199" s="58" t="n">
        <v>17</v>
      </c>
      <c r="G6199" s="58" t="inlineStr">
        <is>
          <t>Yes</t>
        </is>
      </c>
      <c r="H6199" s="58" t="inlineStr">
        <is>
          <t>No</t>
        </is>
      </c>
      <c r="I6199" s="58" t="inlineStr">
        <is>
          <t>DSL</t>
        </is>
      </c>
      <c r="J6199" s="58" t="inlineStr">
        <is>
          <t>No</t>
        </is>
      </c>
      <c r="K6199" s="58" t="inlineStr">
        <is>
          <t>No</t>
        </is>
      </c>
      <c r="L6199" s="58" t="inlineStr">
        <is>
          <t>No</t>
        </is>
      </c>
      <c r="M6199" s="58" t="inlineStr">
        <is>
          <t>Yes</t>
        </is>
      </c>
      <c r="N6199" s="58" t="inlineStr">
        <is>
          <t>No</t>
        </is>
      </c>
      <c r="O6199" s="58" t="inlineStr">
        <is>
          <t>No</t>
        </is>
      </c>
      <c r="P6199" s="58" t="inlineStr">
        <is>
          <t>Month-to-month</t>
        </is>
      </c>
      <c r="Q6199" s="58" t="inlineStr">
        <is>
          <t>No</t>
        </is>
      </c>
      <c r="R6199" s="58" t="inlineStr">
        <is>
          <t>Mailed check</t>
        </is>
      </c>
      <c r="S6199" s="123" t="n">
        <v>51.5</v>
      </c>
      <c r="T6199" s="58" t="inlineStr">
        <is>
          <t>900.5</t>
        </is>
      </c>
      <c r="U6199" s="58" t="inlineStr">
        <is>
          <t>Yes</t>
        </is>
      </c>
      <c r="V6199" s="123">
        <f>IFERROR(VALUE(TRIM(T6199)),S6199*F6199)</f>
        <v/>
      </c>
      <c r="W6199" s="58">
        <f>IF(F6199&lt;=12,"0-12 mo",IF(F6199&lt;=24,"13-24 mo",IF(F6199&lt;=48,"25-48 mo","49+ mo")))</f>
        <v/>
      </c>
      <c r="X6199" s="58">
        <f>IF(S6199&lt;=35.5,"Q1 Low",IF(S6199&lt;=70.35,"Q2 Mid-Low",IF(S6199&lt;=89.85,"Q3 Mid-High","Q4 High")))</f>
        <v/>
      </c>
      <c r="Y6199" s="58">
        <f>IF(U6199="Yes",1,0)</f>
        <v/>
      </c>
      <c r="Z6199" s="58">
        <f>IF(P6199="Month-to-month",1,0)+IF(M6199="No",1,0)+IF(J6199="No",1,0)+IF(I6199="Fiber optic",1,0)+IF(Q6199="Yes",1,0)</f>
        <v/>
      </c>
    </row>
    <row r="6200" ht="15" customHeight="1" s="59">
      <c r="A6200" s="58" t="inlineStr">
        <is>
          <t>0071-NDAFP</t>
        </is>
      </c>
      <c r="B6200" s="58" t="inlineStr">
        <is>
          <t>Male</t>
        </is>
      </c>
      <c r="C6200" s="58" t="n">
        <v>0</v>
      </c>
      <c r="D6200" s="58" t="inlineStr">
        <is>
          <t>Yes</t>
        </is>
      </c>
      <c r="E6200" s="58" t="inlineStr">
        <is>
          <t>Yes</t>
        </is>
      </c>
      <c r="F6200" s="58" t="n">
        <v>25</v>
      </c>
      <c r="G6200" s="58" t="inlineStr">
        <is>
          <t>Yes</t>
        </is>
      </c>
      <c r="H6200" s="58" t="inlineStr">
        <is>
          <t>Yes</t>
        </is>
      </c>
      <c r="I6200" s="58" t="inlineStr">
        <is>
          <t>No</t>
        </is>
      </c>
      <c r="J6200" s="58" t="inlineStr">
        <is>
          <t>No internet service</t>
        </is>
      </c>
      <c r="K6200" s="58" t="inlineStr">
        <is>
          <t>No internet service</t>
        </is>
      </c>
      <c r="L6200" s="58" t="inlineStr">
        <is>
          <t>No internet service</t>
        </is>
      </c>
      <c r="M6200" s="58" t="inlineStr">
        <is>
          <t>No internet service</t>
        </is>
      </c>
      <c r="N6200" s="58" t="inlineStr">
        <is>
          <t>No internet service</t>
        </is>
      </c>
      <c r="O6200" s="58" t="inlineStr">
        <is>
          <t>No internet service</t>
        </is>
      </c>
      <c r="P6200" s="58" t="inlineStr">
        <is>
          <t>Two year</t>
        </is>
      </c>
      <c r="Q6200" s="58" t="inlineStr">
        <is>
          <t>No</t>
        </is>
      </c>
      <c r="R6200" s="58" t="inlineStr">
        <is>
          <t>Credit card (automatic)</t>
        </is>
      </c>
      <c r="S6200" s="123" t="n">
        <v>25.5</v>
      </c>
      <c r="T6200" s="58" t="inlineStr">
        <is>
          <t>630.6</t>
        </is>
      </c>
      <c r="U6200" s="58" t="inlineStr">
        <is>
          <t>No</t>
        </is>
      </c>
      <c r="V6200" s="123">
        <f>IFERROR(VALUE(TRIM(T6200)),S6200*F6200)</f>
        <v/>
      </c>
      <c r="W6200" s="58">
        <f>IF(F6200&lt;=12,"0-12 mo",IF(F6200&lt;=24,"13-24 mo",IF(F6200&lt;=48,"25-48 mo","49+ mo")))</f>
        <v/>
      </c>
      <c r="X6200" s="58">
        <f>IF(S6200&lt;=35.5,"Q1 Low",IF(S6200&lt;=70.35,"Q2 Mid-Low",IF(S6200&lt;=89.85,"Q3 Mid-High","Q4 High")))</f>
        <v/>
      </c>
      <c r="Y6200" s="58">
        <f>IF(U6200="Yes",1,0)</f>
        <v/>
      </c>
      <c r="Z6200" s="58">
        <f>IF(P6200="Month-to-month",1,0)+IF(M6200="No",1,0)+IF(J6200="No",1,0)+IF(I6200="Fiber optic",1,0)+IF(Q6200="Yes",1,0)</f>
        <v/>
      </c>
    </row>
    <row r="6201" ht="15" customHeight="1" s="59">
      <c r="A6201" s="58" t="inlineStr">
        <is>
          <t>2856-NNASM</t>
        </is>
      </c>
      <c r="B6201" s="58" t="inlineStr">
        <is>
          <t>Male</t>
        </is>
      </c>
      <c r="C6201" s="58" t="n">
        <v>1</v>
      </c>
      <c r="D6201" s="58" t="inlineStr">
        <is>
          <t>No</t>
        </is>
      </c>
      <c r="E6201" s="58" t="inlineStr">
        <is>
          <t>No</t>
        </is>
      </c>
      <c r="F6201" s="58" t="n">
        <v>43</v>
      </c>
      <c r="G6201" s="58" t="inlineStr">
        <is>
          <t>Yes</t>
        </is>
      </c>
      <c r="H6201" s="58" t="inlineStr">
        <is>
          <t>No</t>
        </is>
      </c>
      <c r="I6201" s="58" t="inlineStr">
        <is>
          <t>Fiber optic</t>
        </is>
      </c>
      <c r="J6201" s="58" t="inlineStr">
        <is>
          <t>No</t>
        </is>
      </c>
      <c r="K6201" s="58" t="inlineStr">
        <is>
          <t>No</t>
        </is>
      </c>
      <c r="L6201" s="58" t="inlineStr">
        <is>
          <t>No</t>
        </is>
      </c>
      <c r="M6201" s="58" t="inlineStr">
        <is>
          <t>No</t>
        </is>
      </c>
      <c r="N6201" s="58" t="inlineStr">
        <is>
          <t>Yes</t>
        </is>
      </c>
      <c r="O6201" s="58" t="inlineStr">
        <is>
          <t>Yes</t>
        </is>
      </c>
      <c r="P6201" s="58" t="inlineStr">
        <is>
          <t>Month-to-month</t>
        </is>
      </c>
      <c r="Q6201" s="58" t="inlineStr">
        <is>
          <t>Yes</t>
        </is>
      </c>
      <c r="R6201" s="58" t="inlineStr">
        <is>
          <t>Mailed check</t>
        </is>
      </c>
      <c r="S6201" s="123" t="n">
        <v>89.55</v>
      </c>
      <c r="T6201" s="58" t="inlineStr">
        <is>
          <t>3856.75</t>
        </is>
      </c>
      <c r="U6201" s="58" t="inlineStr">
        <is>
          <t>Yes</t>
        </is>
      </c>
      <c r="V6201" s="123">
        <f>IFERROR(VALUE(TRIM(T6201)),S6201*F6201)</f>
        <v/>
      </c>
      <c r="W6201" s="58">
        <f>IF(F6201&lt;=12,"0-12 mo",IF(F6201&lt;=24,"13-24 mo",IF(F6201&lt;=48,"25-48 mo","49+ mo")))</f>
        <v/>
      </c>
      <c r="X6201" s="58">
        <f>IF(S6201&lt;=35.5,"Q1 Low",IF(S6201&lt;=70.35,"Q2 Mid-Low",IF(S6201&lt;=89.85,"Q3 Mid-High","Q4 High")))</f>
        <v/>
      </c>
      <c r="Y6201" s="58">
        <f>IF(U6201="Yes",1,0)</f>
        <v/>
      </c>
      <c r="Z6201" s="58">
        <f>IF(P6201="Month-to-month",1,0)+IF(M6201="No",1,0)+IF(J6201="No",1,0)+IF(I6201="Fiber optic",1,0)+IF(Q6201="Yes",1,0)</f>
        <v/>
      </c>
    </row>
    <row r="6202" ht="15" customHeight="1" s="59">
      <c r="A6202" s="58" t="inlineStr">
        <is>
          <t>7328-ZJAJO</t>
        </is>
      </c>
      <c r="B6202" s="58" t="inlineStr">
        <is>
          <t>Female</t>
        </is>
      </c>
      <c r="C6202" s="58" t="n">
        <v>0</v>
      </c>
      <c r="D6202" s="58" t="inlineStr">
        <is>
          <t>Yes</t>
        </is>
      </c>
      <c r="E6202" s="58" t="inlineStr">
        <is>
          <t>Yes</t>
        </is>
      </c>
      <c r="F6202" s="58" t="n">
        <v>59</v>
      </c>
      <c r="G6202" s="58" t="inlineStr">
        <is>
          <t>Yes</t>
        </is>
      </c>
      <c r="H6202" s="58" t="inlineStr">
        <is>
          <t>No</t>
        </is>
      </c>
      <c r="I6202" s="58" t="inlineStr">
        <is>
          <t>No</t>
        </is>
      </c>
      <c r="J6202" s="58" t="inlineStr">
        <is>
          <t>No internet service</t>
        </is>
      </c>
      <c r="K6202" s="58" t="inlineStr">
        <is>
          <t>No internet service</t>
        </is>
      </c>
      <c r="L6202" s="58" t="inlineStr">
        <is>
          <t>No internet service</t>
        </is>
      </c>
      <c r="M6202" s="58" t="inlineStr">
        <is>
          <t>No internet service</t>
        </is>
      </c>
      <c r="N6202" s="58" t="inlineStr">
        <is>
          <t>No internet service</t>
        </is>
      </c>
      <c r="O6202" s="58" t="inlineStr">
        <is>
          <t>No internet service</t>
        </is>
      </c>
      <c r="P6202" s="58" t="inlineStr">
        <is>
          <t>Two year</t>
        </is>
      </c>
      <c r="Q6202" s="58" t="inlineStr">
        <is>
          <t>No</t>
        </is>
      </c>
      <c r="R6202" s="58" t="inlineStr">
        <is>
          <t>Credit card (automatic)</t>
        </is>
      </c>
      <c r="S6202" s="123" t="n">
        <v>19.5</v>
      </c>
      <c r="T6202" s="58" t="inlineStr">
        <is>
          <t>1222.65</t>
        </is>
      </c>
      <c r="U6202" s="58" t="inlineStr">
        <is>
          <t>No</t>
        </is>
      </c>
      <c r="V6202" s="123">
        <f>IFERROR(VALUE(TRIM(T6202)),S6202*F6202)</f>
        <v/>
      </c>
      <c r="W6202" s="58">
        <f>IF(F6202&lt;=12,"0-12 mo",IF(F6202&lt;=24,"13-24 mo",IF(F6202&lt;=48,"25-48 mo","49+ mo")))</f>
        <v/>
      </c>
      <c r="X6202" s="58">
        <f>IF(S6202&lt;=35.5,"Q1 Low",IF(S6202&lt;=70.35,"Q2 Mid-Low",IF(S6202&lt;=89.85,"Q3 Mid-High","Q4 High")))</f>
        <v/>
      </c>
      <c r="Y6202" s="58">
        <f>IF(U6202="Yes",1,0)</f>
        <v/>
      </c>
      <c r="Z6202" s="58">
        <f>IF(P6202="Month-to-month",1,0)+IF(M6202="No",1,0)+IF(J6202="No",1,0)+IF(I6202="Fiber optic",1,0)+IF(Q6202="Yes",1,0)</f>
        <v/>
      </c>
    </row>
    <row r="6203" ht="15" customHeight="1" s="59">
      <c r="A6203" s="58" t="inlineStr">
        <is>
          <t>6458-CYIDZ</t>
        </is>
      </c>
      <c r="B6203" s="58" t="inlineStr">
        <is>
          <t>Female</t>
        </is>
      </c>
      <c r="C6203" s="58" t="n">
        <v>1</v>
      </c>
      <c r="D6203" s="58" t="inlineStr">
        <is>
          <t>No</t>
        </is>
      </c>
      <c r="E6203" s="58" t="inlineStr">
        <is>
          <t>No</t>
        </is>
      </c>
      <c r="F6203" s="58" t="n">
        <v>5</v>
      </c>
      <c r="G6203" s="58" t="inlineStr">
        <is>
          <t>Yes</t>
        </is>
      </c>
      <c r="H6203" s="58" t="inlineStr">
        <is>
          <t>No</t>
        </is>
      </c>
      <c r="I6203" s="58" t="inlineStr">
        <is>
          <t>Fiber optic</t>
        </is>
      </c>
      <c r="J6203" s="58" t="inlineStr">
        <is>
          <t>Yes</t>
        </is>
      </c>
      <c r="K6203" s="58" t="inlineStr">
        <is>
          <t>Yes</t>
        </is>
      </c>
      <c r="L6203" s="58" t="inlineStr">
        <is>
          <t>No</t>
        </is>
      </c>
      <c r="M6203" s="58" t="inlineStr">
        <is>
          <t>No</t>
        </is>
      </c>
      <c r="N6203" s="58" t="inlineStr">
        <is>
          <t>No</t>
        </is>
      </c>
      <c r="O6203" s="58" t="inlineStr">
        <is>
          <t>No</t>
        </is>
      </c>
      <c r="P6203" s="58" t="inlineStr">
        <is>
          <t>Month-to-month</t>
        </is>
      </c>
      <c r="Q6203" s="58" t="inlineStr">
        <is>
          <t>No</t>
        </is>
      </c>
      <c r="R6203" s="58" t="inlineStr">
        <is>
          <t>Electronic check</t>
        </is>
      </c>
      <c r="S6203" s="123" t="n">
        <v>80.7</v>
      </c>
      <c r="T6203" s="58" t="inlineStr">
        <is>
          <t>374.8</t>
        </is>
      </c>
      <c r="U6203" s="58" t="inlineStr">
        <is>
          <t>No</t>
        </is>
      </c>
      <c r="V6203" s="123">
        <f>IFERROR(VALUE(TRIM(T6203)),S6203*F6203)</f>
        <v/>
      </c>
      <c r="W6203" s="58">
        <f>IF(F6203&lt;=12,"0-12 mo",IF(F6203&lt;=24,"13-24 mo",IF(F6203&lt;=48,"25-48 mo","49+ mo")))</f>
        <v/>
      </c>
      <c r="X6203" s="58">
        <f>IF(S6203&lt;=35.5,"Q1 Low",IF(S6203&lt;=70.35,"Q2 Mid-Low",IF(S6203&lt;=89.85,"Q3 Mid-High","Q4 High")))</f>
        <v/>
      </c>
      <c r="Y6203" s="58">
        <f>IF(U6203="Yes",1,0)</f>
        <v/>
      </c>
      <c r="Z6203" s="58">
        <f>IF(P6203="Month-to-month",1,0)+IF(M6203="No",1,0)+IF(J6203="No",1,0)+IF(I6203="Fiber optic",1,0)+IF(Q6203="Yes",1,0)</f>
        <v/>
      </c>
    </row>
    <row r="6204" ht="15" customHeight="1" s="59">
      <c r="A6204" s="58" t="inlineStr">
        <is>
          <t>8559-CIZFV</t>
        </is>
      </c>
      <c r="B6204" s="58" t="inlineStr">
        <is>
          <t>Male</t>
        </is>
      </c>
      <c r="C6204" s="58" t="n">
        <v>0</v>
      </c>
      <c r="D6204" s="58" t="inlineStr">
        <is>
          <t>Yes</t>
        </is>
      </c>
      <c r="E6204" s="58" t="inlineStr">
        <is>
          <t>Yes</t>
        </is>
      </c>
      <c r="F6204" s="58" t="n">
        <v>21</v>
      </c>
      <c r="G6204" s="58" t="inlineStr">
        <is>
          <t>Yes</t>
        </is>
      </c>
      <c r="H6204" s="58" t="inlineStr">
        <is>
          <t>Yes</t>
        </is>
      </c>
      <c r="I6204" s="58" t="inlineStr">
        <is>
          <t>DSL</t>
        </is>
      </c>
      <c r="J6204" s="58" t="inlineStr">
        <is>
          <t>Yes</t>
        </is>
      </c>
      <c r="K6204" s="58" t="inlineStr">
        <is>
          <t>Yes</t>
        </is>
      </c>
      <c r="L6204" s="58" t="inlineStr">
        <is>
          <t>No</t>
        </is>
      </c>
      <c r="M6204" s="58" t="inlineStr">
        <is>
          <t>Yes</t>
        </is>
      </c>
      <c r="N6204" s="58" t="inlineStr">
        <is>
          <t>Yes</t>
        </is>
      </c>
      <c r="O6204" s="58" t="inlineStr">
        <is>
          <t>No</t>
        </is>
      </c>
      <c r="P6204" s="58" t="inlineStr">
        <is>
          <t>One year</t>
        </is>
      </c>
      <c r="Q6204" s="58" t="inlineStr">
        <is>
          <t>No</t>
        </is>
      </c>
      <c r="R6204" s="58" t="inlineStr">
        <is>
          <t>Mailed check</t>
        </is>
      </c>
      <c r="S6204" s="123" t="n">
        <v>77.5</v>
      </c>
      <c r="T6204" s="58" t="inlineStr">
        <is>
          <t>1625</t>
        </is>
      </c>
      <c r="U6204" s="58" t="inlineStr">
        <is>
          <t>Yes</t>
        </is>
      </c>
      <c r="V6204" s="123">
        <f>IFERROR(VALUE(TRIM(T6204)),S6204*F6204)</f>
        <v/>
      </c>
      <c r="W6204" s="58">
        <f>IF(F6204&lt;=12,"0-12 mo",IF(F6204&lt;=24,"13-24 mo",IF(F6204&lt;=48,"25-48 mo","49+ mo")))</f>
        <v/>
      </c>
      <c r="X6204" s="58">
        <f>IF(S6204&lt;=35.5,"Q1 Low",IF(S6204&lt;=70.35,"Q2 Mid-Low",IF(S6204&lt;=89.85,"Q3 Mid-High","Q4 High")))</f>
        <v/>
      </c>
      <c r="Y6204" s="58">
        <f>IF(U6204="Yes",1,0)</f>
        <v/>
      </c>
      <c r="Z6204" s="58">
        <f>IF(P6204="Month-to-month",1,0)+IF(M6204="No",1,0)+IF(J6204="No",1,0)+IF(I6204="Fiber optic",1,0)+IF(Q6204="Yes",1,0)</f>
        <v/>
      </c>
    </row>
    <row r="6205" ht="15" customHeight="1" s="59">
      <c r="A6205" s="58" t="inlineStr">
        <is>
          <t>1090-PYKCI</t>
        </is>
      </c>
      <c r="B6205" s="58" t="inlineStr">
        <is>
          <t>Female</t>
        </is>
      </c>
      <c r="C6205" s="58" t="n">
        <v>0</v>
      </c>
      <c r="D6205" s="58" t="inlineStr">
        <is>
          <t>Yes</t>
        </is>
      </c>
      <c r="E6205" s="58" t="inlineStr">
        <is>
          <t>Yes</t>
        </is>
      </c>
      <c r="F6205" s="58" t="n">
        <v>69</v>
      </c>
      <c r="G6205" s="58" t="inlineStr">
        <is>
          <t>Yes</t>
        </is>
      </c>
      <c r="H6205" s="58" t="inlineStr">
        <is>
          <t>Yes</t>
        </is>
      </c>
      <c r="I6205" s="58" t="inlineStr">
        <is>
          <t>Fiber optic</t>
        </is>
      </c>
      <c r="J6205" s="58" t="inlineStr">
        <is>
          <t>Yes</t>
        </is>
      </c>
      <c r="K6205" s="58" t="inlineStr">
        <is>
          <t>Yes</t>
        </is>
      </c>
      <c r="L6205" s="58" t="inlineStr">
        <is>
          <t>Yes</t>
        </is>
      </c>
      <c r="M6205" s="58" t="inlineStr">
        <is>
          <t>Yes</t>
        </is>
      </c>
      <c r="N6205" s="58" t="inlineStr">
        <is>
          <t>Yes</t>
        </is>
      </c>
      <c r="O6205" s="58" t="inlineStr">
        <is>
          <t>No</t>
        </is>
      </c>
      <c r="P6205" s="58" t="inlineStr">
        <is>
          <t>One year</t>
        </is>
      </c>
      <c r="Q6205" s="58" t="inlineStr">
        <is>
          <t>Yes</t>
        </is>
      </c>
      <c r="R6205" s="58" t="inlineStr">
        <is>
          <t>Credit card (automatic)</t>
        </is>
      </c>
      <c r="S6205" s="123" t="n">
        <v>105.1</v>
      </c>
      <c r="T6205" s="58" t="inlineStr">
        <is>
          <t>7234.8</t>
        </is>
      </c>
      <c r="U6205" s="58" t="inlineStr">
        <is>
          <t>No</t>
        </is>
      </c>
      <c r="V6205" s="123">
        <f>IFERROR(VALUE(TRIM(T6205)),S6205*F6205)</f>
        <v/>
      </c>
      <c r="W6205" s="58">
        <f>IF(F6205&lt;=12,"0-12 mo",IF(F6205&lt;=24,"13-24 mo",IF(F6205&lt;=48,"25-48 mo","49+ mo")))</f>
        <v/>
      </c>
      <c r="X6205" s="58">
        <f>IF(S6205&lt;=35.5,"Q1 Low",IF(S6205&lt;=70.35,"Q2 Mid-Low",IF(S6205&lt;=89.85,"Q3 Mid-High","Q4 High")))</f>
        <v/>
      </c>
      <c r="Y6205" s="58">
        <f>IF(U6205="Yes",1,0)</f>
        <v/>
      </c>
      <c r="Z6205" s="58">
        <f>IF(P6205="Month-to-month",1,0)+IF(M6205="No",1,0)+IF(J6205="No",1,0)+IF(I6205="Fiber optic",1,0)+IF(Q6205="Yes",1,0)</f>
        <v/>
      </c>
    </row>
    <row r="6206" ht="15" customHeight="1" s="59">
      <c r="A6206" s="58" t="inlineStr">
        <is>
          <t>3058-WQDRE</t>
        </is>
      </c>
      <c r="B6206" s="58" t="inlineStr">
        <is>
          <t>Male</t>
        </is>
      </c>
      <c r="C6206" s="58" t="n">
        <v>0</v>
      </c>
      <c r="D6206" s="58" t="inlineStr">
        <is>
          <t>No</t>
        </is>
      </c>
      <c r="E6206" s="58" t="inlineStr">
        <is>
          <t>No</t>
        </is>
      </c>
      <c r="F6206" s="58" t="n">
        <v>13</v>
      </c>
      <c r="G6206" s="58" t="inlineStr">
        <is>
          <t>No</t>
        </is>
      </c>
      <c r="H6206" s="58" t="inlineStr">
        <is>
          <t>No phone service</t>
        </is>
      </c>
      <c r="I6206" s="58" t="inlineStr">
        <is>
          <t>DSL</t>
        </is>
      </c>
      <c r="J6206" s="58" t="inlineStr">
        <is>
          <t>No</t>
        </is>
      </c>
      <c r="K6206" s="58" t="inlineStr">
        <is>
          <t>No</t>
        </is>
      </c>
      <c r="L6206" s="58" t="inlineStr">
        <is>
          <t>No</t>
        </is>
      </c>
      <c r="M6206" s="58" t="inlineStr">
        <is>
          <t>No</t>
        </is>
      </c>
      <c r="N6206" s="58" t="inlineStr">
        <is>
          <t>No</t>
        </is>
      </c>
      <c r="O6206" s="58" t="inlineStr">
        <is>
          <t>No</t>
        </is>
      </c>
      <c r="P6206" s="58" t="inlineStr">
        <is>
          <t>Month-to-month</t>
        </is>
      </c>
      <c r="Q6206" s="58" t="inlineStr">
        <is>
          <t>Yes</t>
        </is>
      </c>
      <c r="R6206" s="58" t="inlineStr">
        <is>
          <t>Bank transfer (automatic)</t>
        </is>
      </c>
      <c r="S6206" s="123" t="n">
        <v>25.15</v>
      </c>
      <c r="T6206" s="58" t="inlineStr">
        <is>
          <t>331.85</t>
        </is>
      </c>
      <c r="U6206" s="58" t="inlineStr">
        <is>
          <t>No</t>
        </is>
      </c>
      <c r="V6206" s="123">
        <f>IFERROR(VALUE(TRIM(T6206)),S6206*F6206)</f>
        <v/>
      </c>
      <c r="W6206" s="58">
        <f>IF(F6206&lt;=12,"0-12 mo",IF(F6206&lt;=24,"13-24 mo",IF(F6206&lt;=48,"25-48 mo","49+ mo")))</f>
        <v/>
      </c>
      <c r="X6206" s="58">
        <f>IF(S6206&lt;=35.5,"Q1 Low",IF(S6206&lt;=70.35,"Q2 Mid-Low",IF(S6206&lt;=89.85,"Q3 Mid-High","Q4 High")))</f>
        <v/>
      </c>
      <c r="Y6206" s="58">
        <f>IF(U6206="Yes",1,0)</f>
        <v/>
      </c>
      <c r="Z6206" s="58">
        <f>IF(P6206="Month-to-month",1,0)+IF(M6206="No",1,0)+IF(J6206="No",1,0)+IF(I6206="Fiber optic",1,0)+IF(Q6206="Yes",1,0)</f>
        <v/>
      </c>
    </row>
    <row r="6207" ht="15" customHeight="1" s="59">
      <c r="A6207" s="58" t="inlineStr">
        <is>
          <t>7547-EKNFS</t>
        </is>
      </c>
      <c r="B6207" s="58" t="inlineStr">
        <is>
          <t>Male</t>
        </is>
      </c>
      <c r="C6207" s="58" t="n">
        <v>0</v>
      </c>
      <c r="D6207" s="58" t="inlineStr">
        <is>
          <t>Yes</t>
        </is>
      </c>
      <c r="E6207" s="58" t="inlineStr">
        <is>
          <t>No</t>
        </is>
      </c>
      <c r="F6207" s="58" t="n">
        <v>42</v>
      </c>
      <c r="G6207" s="58" t="inlineStr">
        <is>
          <t>Yes</t>
        </is>
      </c>
      <c r="H6207" s="58" t="inlineStr">
        <is>
          <t>Yes</t>
        </is>
      </c>
      <c r="I6207" s="58" t="inlineStr">
        <is>
          <t>Fiber optic</t>
        </is>
      </c>
      <c r="J6207" s="58" t="inlineStr">
        <is>
          <t>No</t>
        </is>
      </c>
      <c r="K6207" s="58" t="inlineStr">
        <is>
          <t>Yes</t>
        </is>
      </c>
      <c r="L6207" s="58" t="inlineStr">
        <is>
          <t>Yes</t>
        </is>
      </c>
      <c r="M6207" s="58" t="inlineStr">
        <is>
          <t>No</t>
        </is>
      </c>
      <c r="N6207" s="58" t="inlineStr">
        <is>
          <t>Yes</t>
        </is>
      </c>
      <c r="O6207" s="58" t="inlineStr">
        <is>
          <t>No</t>
        </is>
      </c>
      <c r="P6207" s="58" t="inlineStr">
        <is>
          <t>Month-to-month</t>
        </is>
      </c>
      <c r="Q6207" s="58" t="inlineStr">
        <is>
          <t>Yes</t>
        </is>
      </c>
      <c r="R6207" s="58" t="inlineStr">
        <is>
          <t>Bank transfer (automatic)</t>
        </is>
      </c>
      <c r="S6207" s="123" t="n">
        <v>95.25</v>
      </c>
      <c r="T6207" s="58" t="inlineStr">
        <is>
          <t>3959.35</t>
        </is>
      </c>
      <c r="U6207" s="58" t="inlineStr">
        <is>
          <t>Yes</t>
        </is>
      </c>
      <c r="V6207" s="123">
        <f>IFERROR(VALUE(TRIM(T6207)),S6207*F6207)</f>
        <v/>
      </c>
      <c r="W6207" s="58">
        <f>IF(F6207&lt;=12,"0-12 mo",IF(F6207&lt;=24,"13-24 mo",IF(F6207&lt;=48,"25-48 mo","49+ mo")))</f>
        <v/>
      </c>
      <c r="X6207" s="58">
        <f>IF(S6207&lt;=35.5,"Q1 Low",IF(S6207&lt;=70.35,"Q2 Mid-Low",IF(S6207&lt;=89.85,"Q3 Mid-High","Q4 High")))</f>
        <v/>
      </c>
      <c r="Y6207" s="58">
        <f>IF(U6207="Yes",1,0)</f>
        <v/>
      </c>
      <c r="Z6207" s="58">
        <f>IF(P6207="Month-to-month",1,0)+IF(M6207="No",1,0)+IF(J6207="No",1,0)+IF(I6207="Fiber optic",1,0)+IF(Q6207="Yes",1,0)</f>
        <v/>
      </c>
    </row>
    <row r="6208" ht="15" customHeight="1" s="59">
      <c r="A6208" s="58" t="inlineStr">
        <is>
          <t>2279-AXJJK</t>
        </is>
      </c>
      <c r="B6208" s="58" t="inlineStr">
        <is>
          <t>Male</t>
        </is>
      </c>
      <c r="C6208" s="58" t="n">
        <v>0</v>
      </c>
      <c r="D6208" s="58" t="inlineStr">
        <is>
          <t>Yes</t>
        </is>
      </c>
      <c r="E6208" s="58" t="inlineStr">
        <is>
          <t>No</t>
        </is>
      </c>
      <c r="F6208" s="58" t="n">
        <v>52</v>
      </c>
      <c r="G6208" s="58" t="inlineStr">
        <is>
          <t>Yes</t>
        </is>
      </c>
      <c r="H6208" s="58" t="inlineStr">
        <is>
          <t>Yes</t>
        </is>
      </c>
      <c r="I6208" s="58" t="inlineStr">
        <is>
          <t>Fiber optic</t>
        </is>
      </c>
      <c r="J6208" s="58" t="inlineStr">
        <is>
          <t>No</t>
        </is>
      </c>
      <c r="K6208" s="58" t="inlineStr">
        <is>
          <t>Yes</t>
        </is>
      </c>
      <c r="L6208" s="58" t="inlineStr">
        <is>
          <t>No</t>
        </is>
      </c>
      <c r="M6208" s="58" t="inlineStr">
        <is>
          <t>Yes</t>
        </is>
      </c>
      <c r="N6208" s="58" t="inlineStr">
        <is>
          <t>No</t>
        </is>
      </c>
      <c r="O6208" s="58" t="inlineStr">
        <is>
          <t>Yes</t>
        </is>
      </c>
      <c r="P6208" s="58" t="inlineStr">
        <is>
          <t>Month-to-month</t>
        </is>
      </c>
      <c r="Q6208" s="58" t="inlineStr">
        <is>
          <t>Yes</t>
        </is>
      </c>
      <c r="R6208" s="58" t="inlineStr">
        <is>
          <t>Credit card (automatic)</t>
        </is>
      </c>
      <c r="S6208" s="123" t="n">
        <v>95.65000000000001</v>
      </c>
      <c r="T6208" s="58" t="inlineStr">
        <is>
          <t>5088.4</t>
        </is>
      </c>
      <c r="U6208" s="58" t="inlineStr">
        <is>
          <t>No</t>
        </is>
      </c>
      <c r="V6208" s="123">
        <f>IFERROR(VALUE(TRIM(T6208)),S6208*F6208)</f>
        <v/>
      </c>
      <c r="W6208" s="58">
        <f>IF(F6208&lt;=12,"0-12 mo",IF(F6208&lt;=24,"13-24 mo",IF(F6208&lt;=48,"25-48 mo","49+ mo")))</f>
        <v/>
      </c>
      <c r="X6208" s="58">
        <f>IF(S6208&lt;=35.5,"Q1 Low",IF(S6208&lt;=70.35,"Q2 Mid-Low",IF(S6208&lt;=89.85,"Q3 Mid-High","Q4 High")))</f>
        <v/>
      </c>
      <c r="Y6208" s="58">
        <f>IF(U6208="Yes",1,0)</f>
        <v/>
      </c>
      <c r="Z6208" s="58">
        <f>IF(P6208="Month-to-month",1,0)+IF(M6208="No",1,0)+IF(J6208="No",1,0)+IF(I6208="Fiber optic",1,0)+IF(Q6208="Yes",1,0)</f>
        <v/>
      </c>
    </row>
    <row r="6209" ht="15" customHeight="1" s="59">
      <c r="A6209" s="58" t="inlineStr">
        <is>
          <t>6769-DYBQN</t>
        </is>
      </c>
      <c r="B6209" s="58" t="inlineStr">
        <is>
          <t>Male</t>
        </is>
      </c>
      <c r="C6209" s="58" t="n">
        <v>1</v>
      </c>
      <c r="D6209" s="58" t="inlineStr">
        <is>
          <t>No</t>
        </is>
      </c>
      <c r="E6209" s="58" t="inlineStr">
        <is>
          <t>No</t>
        </is>
      </c>
      <c r="F6209" s="58" t="n">
        <v>46</v>
      </c>
      <c r="G6209" s="58" t="inlineStr">
        <is>
          <t>Yes</t>
        </is>
      </c>
      <c r="H6209" s="58" t="inlineStr">
        <is>
          <t>No</t>
        </is>
      </c>
      <c r="I6209" s="58" t="inlineStr">
        <is>
          <t>Fiber optic</t>
        </is>
      </c>
      <c r="J6209" s="58" t="inlineStr">
        <is>
          <t>Yes</t>
        </is>
      </c>
      <c r="K6209" s="58" t="inlineStr">
        <is>
          <t>No</t>
        </is>
      </c>
      <c r="L6209" s="58" t="inlineStr">
        <is>
          <t>No</t>
        </is>
      </c>
      <c r="M6209" s="58" t="inlineStr">
        <is>
          <t>No</t>
        </is>
      </c>
      <c r="N6209" s="58" t="inlineStr">
        <is>
          <t>No</t>
        </is>
      </c>
      <c r="O6209" s="58" t="inlineStr">
        <is>
          <t>Yes</t>
        </is>
      </c>
      <c r="P6209" s="58" t="inlineStr">
        <is>
          <t>Month-to-month</t>
        </is>
      </c>
      <c r="Q6209" s="58" t="inlineStr">
        <is>
          <t>No</t>
        </is>
      </c>
      <c r="R6209" s="58" t="inlineStr">
        <is>
          <t>Electronic check</t>
        </is>
      </c>
      <c r="S6209" s="123" t="n">
        <v>85</v>
      </c>
      <c r="T6209" s="58" t="inlineStr">
        <is>
          <t>3969.4</t>
        </is>
      </c>
      <c r="U6209" s="58" t="inlineStr">
        <is>
          <t>Yes</t>
        </is>
      </c>
      <c r="V6209" s="123">
        <f>IFERROR(VALUE(TRIM(T6209)),S6209*F6209)</f>
        <v/>
      </c>
      <c r="W6209" s="58">
        <f>IF(F6209&lt;=12,"0-12 mo",IF(F6209&lt;=24,"13-24 mo",IF(F6209&lt;=48,"25-48 mo","49+ mo")))</f>
        <v/>
      </c>
      <c r="X6209" s="58">
        <f>IF(S6209&lt;=35.5,"Q1 Low",IF(S6209&lt;=70.35,"Q2 Mid-Low",IF(S6209&lt;=89.85,"Q3 Mid-High","Q4 High")))</f>
        <v/>
      </c>
      <c r="Y6209" s="58">
        <f>IF(U6209="Yes",1,0)</f>
        <v/>
      </c>
      <c r="Z6209" s="58">
        <f>IF(P6209="Month-to-month",1,0)+IF(M6209="No",1,0)+IF(J6209="No",1,0)+IF(I6209="Fiber optic",1,0)+IF(Q6209="Yes",1,0)</f>
        <v/>
      </c>
    </row>
    <row r="6210" ht="15" customHeight="1" s="59">
      <c r="A6210" s="58" t="inlineStr">
        <is>
          <t>0909-SELIE</t>
        </is>
      </c>
      <c r="B6210" s="58" t="inlineStr">
        <is>
          <t>Male</t>
        </is>
      </c>
      <c r="C6210" s="58" t="n">
        <v>0</v>
      </c>
      <c r="D6210" s="58" t="inlineStr">
        <is>
          <t>Yes</t>
        </is>
      </c>
      <c r="E6210" s="58" t="inlineStr">
        <is>
          <t>No</t>
        </is>
      </c>
      <c r="F6210" s="58" t="n">
        <v>61</v>
      </c>
      <c r="G6210" s="58" t="inlineStr">
        <is>
          <t>Yes</t>
        </is>
      </c>
      <c r="H6210" s="58" t="inlineStr">
        <is>
          <t>Yes</t>
        </is>
      </c>
      <c r="I6210" s="58" t="inlineStr">
        <is>
          <t>DSL</t>
        </is>
      </c>
      <c r="J6210" s="58" t="inlineStr">
        <is>
          <t>Yes</t>
        </is>
      </c>
      <c r="K6210" s="58" t="inlineStr">
        <is>
          <t>Yes</t>
        </is>
      </c>
      <c r="L6210" s="58" t="inlineStr">
        <is>
          <t>Yes</t>
        </is>
      </c>
      <c r="M6210" s="58" t="inlineStr">
        <is>
          <t>Yes</t>
        </is>
      </c>
      <c r="N6210" s="58" t="inlineStr">
        <is>
          <t>No</t>
        </is>
      </c>
      <c r="O6210" s="58" t="inlineStr">
        <is>
          <t>Yes</t>
        </is>
      </c>
      <c r="P6210" s="58" t="inlineStr">
        <is>
          <t>Two year</t>
        </is>
      </c>
      <c r="Q6210" s="58" t="inlineStr">
        <is>
          <t>Yes</t>
        </is>
      </c>
      <c r="R6210" s="58" t="inlineStr">
        <is>
          <t>Bank transfer (automatic)</t>
        </is>
      </c>
      <c r="S6210" s="123" t="n">
        <v>80.8</v>
      </c>
      <c r="T6210" s="58" t="inlineStr">
        <is>
          <t>4860.85</t>
        </is>
      </c>
      <c r="U6210" s="58" t="inlineStr">
        <is>
          <t>No</t>
        </is>
      </c>
      <c r="V6210" s="123">
        <f>IFERROR(VALUE(TRIM(T6210)),S6210*F6210)</f>
        <v/>
      </c>
      <c r="W6210" s="58">
        <f>IF(F6210&lt;=12,"0-12 mo",IF(F6210&lt;=24,"13-24 mo",IF(F6210&lt;=48,"25-48 mo","49+ mo")))</f>
        <v/>
      </c>
      <c r="X6210" s="58">
        <f>IF(S6210&lt;=35.5,"Q1 Low",IF(S6210&lt;=70.35,"Q2 Mid-Low",IF(S6210&lt;=89.85,"Q3 Mid-High","Q4 High")))</f>
        <v/>
      </c>
      <c r="Y6210" s="58">
        <f>IF(U6210="Yes",1,0)</f>
        <v/>
      </c>
      <c r="Z6210" s="58">
        <f>IF(P6210="Month-to-month",1,0)+IF(M6210="No",1,0)+IF(J6210="No",1,0)+IF(I6210="Fiber optic",1,0)+IF(Q6210="Yes",1,0)</f>
        <v/>
      </c>
    </row>
    <row r="6211" ht="15" customHeight="1" s="59">
      <c r="A6211" s="58" t="inlineStr">
        <is>
          <t>3417-TSCIC</t>
        </is>
      </c>
      <c r="B6211" s="58" t="inlineStr">
        <is>
          <t>Male</t>
        </is>
      </c>
      <c r="C6211" s="58" t="n">
        <v>0</v>
      </c>
      <c r="D6211" s="58" t="inlineStr">
        <is>
          <t>No</t>
        </is>
      </c>
      <c r="E6211" s="58" t="inlineStr">
        <is>
          <t>No</t>
        </is>
      </c>
      <c r="F6211" s="58" t="n">
        <v>29</v>
      </c>
      <c r="G6211" s="58" t="inlineStr">
        <is>
          <t>No</t>
        </is>
      </c>
      <c r="H6211" s="58" t="inlineStr">
        <is>
          <t>No phone service</t>
        </is>
      </c>
      <c r="I6211" s="58" t="inlineStr">
        <is>
          <t>DSL</t>
        </is>
      </c>
      <c r="J6211" s="58" t="inlineStr">
        <is>
          <t>No</t>
        </is>
      </c>
      <c r="K6211" s="58" t="inlineStr">
        <is>
          <t>No</t>
        </is>
      </c>
      <c r="L6211" s="58" t="inlineStr">
        <is>
          <t>No</t>
        </is>
      </c>
      <c r="M6211" s="58" t="inlineStr">
        <is>
          <t>No</t>
        </is>
      </c>
      <c r="N6211" s="58" t="inlineStr">
        <is>
          <t>No</t>
        </is>
      </c>
      <c r="O6211" s="58" t="inlineStr">
        <is>
          <t>No</t>
        </is>
      </c>
      <c r="P6211" s="58" t="inlineStr">
        <is>
          <t>One year</t>
        </is>
      </c>
      <c r="Q6211" s="58" t="inlineStr">
        <is>
          <t>Yes</t>
        </is>
      </c>
      <c r="R6211" s="58" t="inlineStr">
        <is>
          <t>Mailed check</t>
        </is>
      </c>
      <c r="S6211" s="123" t="n">
        <v>24.85</v>
      </c>
      <c r="T6211" s="58" t="inlineStr">
        <is>
          <t>788.05</t>
        </is>
      </c>
      <c r="U6211" s="58" t="inlineStr">
        <is>
          <t>No</t>
        </is>
      </c>
      <c r="V6211" s="123">
        <f>IFERROR(VALUE(TRIM(T6211)),S6211*F6211)</f>
        <v/>
      </c>
      <c r="W6211" s="58">
        <f>IF(F6211&lt;=12,"0-12 mo",IF(F6211&lt;=24,"13-24 mo",IF(F6211&lt;=48,"25-48 mo","49+ mo")))</f>
        <v/>
      </c>
      <c r="X6211" s="58">
        <f>IF(S6211&lt;=35.5,"Q1 Low",IF(S6211&lt;=70.35,"Q2 Mid-Low",IF(S6211&lt;=89.85,"Q3 Mid-High","Q4 High")))</f>
        <v/>
      </c>
      <c r="Y6211" s="58">
        <f>IF(U6211="Yes",1,0)</f>
        <v/>
      </c>
      <c r="Z6211" s="58">
        <f>IF(P6211="Month-to-month",1,0)+IF(M6211="No",1,0)+IF(J6211="No",1,0)+IF(I6211="Fiber optic",1,0)+IF(Q6211="Yes",1,0)</f>
        <v/>
      </c>
    </row>
    <row r="6212" ht="15" customHeight="1" s="59">
      <c r="A6212" s="58" t="inlineStr">
        <is>
          <t>1042-HFUCW</t>
        </is>
      </c>
      <c r="B6212" s="58" t="inlineStr">
        <is>
          <t>Female</t>
        </is>
      </c>
      <c r="C6212" s="58" t="n">
        <v>0</v>
      </c>
      <c r="D6212" s="58" t="inlineStr">
        <is>
          <t>No</t>
        </is>
      </c>
      <c r="E6212" s="58" t="inlineStr">
        <is>
          <t>Yes</t>
        </is>
      </c>
      <c r="F6212" s="58" t="n">
        <v>25</v>
      </c>
      <c r="G6212" s="58" t="inlineStr">
        <is>
          <t>Yes</t>
        </is>
      </c>
      <c r="H6212" s="58" t="inlineStr">
        <is>
          <t>No</t>
        </is>
      </c>
      <c r="I6212" s="58" t="inlineStr">
        <is>
          <t>DSL</t>
        </is>
      </c>
      <c r="J6212" s="58" t="inlineStr">
        <is>
          <t>No</t>
        </is>
      </c>
      <c r="K6212" s="58" t="inlineStr">
        <is>
          <t>Yes</t>
        </is>
      </c>
      <c r="L6212" s="58" t="inlineStr">
        <is>
          <t>No</t>
        </is>
      </c>
      <c r="M6212" s="58" t="inlineStr">
        <is>
          <t>Yes</t>
        </is>
      </c>
      <c r="N6212" s="58" t="inlineStr">
        <is>
          <t>No</t>
        </is>
      </c>
      <c r="O6212" s="58" t="inlineStr">
        <is>
          <t>No</t>
        </is>
      </c>
      <c r="P6212" s="58" t="inlineStr">
        <is>
          <t>One year</t>
        </is>
      </c>
      <c r="Q6212" s="58" t="inlineStr">
        <is>
          <t>Yes</t>
        </is>
      </c>
      <c r="R6212" s="58" t="inlineStr">
        <is>
          <t>Credit card (automatic)</t>
        </is>
      </c>
      <c r="S6212" s="123" t="n">
        <v>54.75</v>
      </c>
      <c r="T6212" s="58" t="inlineStr">
        <is>
          <t>1266.35</t>
        </is>
      </c>
      <c r="U6212" s="58" t="inlineStr">
        <is>
          <t>No</t>
        </is>
      </c>
      <c r="V6212" s="123">
        <f>IFERROR(VALUE(TRIM(T6212)),S6212*F6212)</f>
        <v/>
      </c>
      <c r="W6212" s="58">
        <f>IF(F6212&lt;=12,"0-12 mo",IF(F6212&lt;=24,"13-24 mo",IF(F6212&lt;=48,"25-48 mo","49+ mo")))</f>
        <v/>
      </c>
      <c r="X6212" s="58">
        <f>IF(S6212&lt;=35.5,"Q1 Low",IF(S6212&lt;=70.35,"Q2 Mid-Low",IF(S6212&lt;=89.85,"Q3 Mid-High","Q4 High")))</f>
        <v/>
      </c>
      <c r="Y6212" s="58">
        <f>IF(U6212="Yes",1,0)</f>
        <v/>
      </c>
      <c r="Z6212" s="58">
        <f>IF(P6212="Month-to-month",1,0)+IF(M6212="No",1,0)+IF(J6212="No",1,0)+IF(I6212="Fiber optic",1,0)+IF(Q6212="Yes",1,0)</f>
        <v/>
      </c>
    </row>
    <row r="6213" ht="15" customHeight="1" s="59">
      <c r="A6213" s="58" t="inlineStr">
        <is>
          <t>4439-JMPMT</t>
        </is>
      </c>
      <c r="B6213" s="58" t="inlineStr">
        <is>
          <t>Female</t>
        </is>
      </c>
      <c r="C6213" s="58" t="n">
        <v>0</v>
      </c>
      <c r="D6213" s="58" t="inlineStr">
        <is>
          <t>Yes</t>
        </is>
      </c>
      <c r="E6213" s="58" t="inlineStr">
        <is>
          <t>Yes</t>
        </is>
      </c>
      <c r="F6213" s="58" t="n">
        <v>5</v>
      </c>
      <c r="G6213" s="58" t="inlineStr">
        <is>
          <t>Yes</t>
        </is>
      </c>
      <c r="H6213" s="58" t="inlineStr">
        <is>
          <t>No</t>
        </is>
      </c>
      <c r="I6213" s="58" t="inlineStr">
        <is>
          <t>Fiber optic</t>
        </is>
      </c>
      <c r="J6213" s="58" t="inlineStr">
        <is>
          <t>No</t>
        </is>
      </c>
      <c r="K6213" s="58" t="inlineStr">
        <is>
          <t>No</t>
        </is>
      </c>
      <c r="L6213" s="58" t="inlineStr">
        <is>
          <t>No</t>
        </is>
      </c>
      <c r="M6213" s="58" t="inlineStr">
        <is>
          <t>Yes</t>
        </is>
      </c>
      <c r="N6213" s="58" t="inlineStr">
        <is>
          <t>Yes</t>
        </is>
      </c>
      <c r="O6213" s="58" t="inlineStr">
        <is>
          <t>No</t>
        </is>
      </c>
      <c r="P6213" s="58" t="inlineStr">
        <is>
          <t>Month-to-month</t>
        </is>
      </c>
      <c r="Q6213" s="58" t="inlineStr">
        <is>
          <t>Yes</t>
        </is>
      </c>
      <c r="R6213" s="58" t="inlineStr">
        <is>
          <t>Electronic check</t>
        </is>
      </c>
      <c r="S6213" s="123" t="n">
        <v>85.75</v>
      </c>
      <c r="T6213" s="58" t="inlineStr">
        <is>
          <t>470.95</t>
        </is>
      </c>
      <c r="U6213" s="58" t="inlineStr">
        <is>
          <t>Yes</t>
        </is>
      </c>
      <c r="V6213" s="123">
        <f>IFERROR(VALUE(TRIM(T6213)),S6213*F6213)</f>
        <v/>
      </c>
      <c r="W6213" s="58">
        <f>IF(F6213&lt;=12,"0-12 mo",IF(F6213&lt;=24,"13-24 mo",IF(F6213&lt;=48,"25-48 mo","49+ mo")))</f>
        <v/>
      </c>
      <c r="X6213" s="58">
        <f>IF(S6213&lt;=35.5,"Q1 Low",IF(S6213&lt;=70.35,"Q2 Mid-Low",IF(S6213&lt;=89.85,"Q3 Mid-High","Q4 High")))</f>
        <v/>
      </c>
      <c r="Y6213" s="58">
        <f>IF(U6213="Yes",1,0)</f>
        <v/>
      </c>
      <c r="Z6213" s="58">
        <f>IF(P6213="Month-to-month",1,0)+IF(M6213="No",1,0)+IF(J6213="No",1,0)+IF(I6213="Fiber optic",1,0)+IF(Q6213="Yes",1,0)</f>
        <v/>
      </c>
    </row>
    <row r="6214" ht="15" customHeight="1" s="59">
      <c r="A6214" s="58" t="inlineStr">
        <is>
          <t>6537-OTKMY</t>
        </is>
      </c>
      <c r="B6214" s="58" t="inlineStr">
        <is>
          <t>Male</t>
        </is>
      </c>
      <c r="C6214" s="58" t="n">
        <v>0</v>
      </c>
      <c r="D6214" s="58" t="inlineStr">
        <is>
          <t>No</t>
        </is>
      </c>
      <c r="E6214" s="58" t="inlineStr">
        <is>
          <t>No</t>
        </is>
      </c>
      <c r="F6214" s="58" t="n">
        <v>15</v>
      </c>
      <c r="G6214" s="58" t="inlineStr">
        <is>
          <t>No</t>
        </is>
      </c>
      <c r="H6214" s="58" t="inlineStr">
        <is>
          <t>No phone service</t>
        </is>
      </c>
      <c r="I6214" s="58" t="inlineStr">
        <is>
          <t>DSL</t>
        </is>
      </c>
      <c r="J6214" s="58" t="inlineStr">
        <is>
          <t>No</t>
        </is>
      </c>
      <c r="K6214" s="58" t="inlineStr">
        <is>
          <t>No</t>
        </is>
      </c>
      <c r="L6214" s="58" t="inlineStr">
        <is>
          <t>Yes</t>
        </is>
      </c>
      <c r="M6214" s="58" t="inlineStr">
        <is>
          <t>No</t>
        </is>
      </c>
      <c r="N6214" s="58" t="inlineStr">
        <is>
          <t>Yes</t>
        </is>
      </c>
      <c r="O6214" s="58" t="inlineStr">
        <is>
          <t>Yes</t>
        </is>
      </c>
      <c r="P6214" s="58" t="inlineStr">
        <is>
          <t>One year</t>
        </is>
      </c>
      <c r="Q6214" s="58" t="inlineStr">
        <is>
          <t>No</t>
        </is>
      </c>
      <c r="R6214" s="58" t="inlineStr">
        <is>
          <t>Electronic check</t>
        </is>
      </c>
      <c r="S6214" s="123" t="n">
        <v>50.75</v>
      </c>
      <c r="T6214" s="58" t="inlineStr">
        <is>
          <t>688.2</t>
        </is>
      </c>
      <c r="U6214" s="58" t="inlineStr">
        <is>
          <t>No</t>
        </is>
      </c>
      <c r="V6214" s="123">
        <f>IFERROR(VALUE(TRIM(T6214)),S6214*F6214)</f>
        <v/>
      </c>
      <c r="W6214" s="58">
        <f>IF(F6214&lt;=12,"0-12 mo",IF(F6214&lt;=24,"13-24 mo",IF(F6214&lt;=48,"25-48 mo","49+ mo")))</f>
        <v/>
      </c>
      <c r="X6214" s="58">
        <f>IF(S6214&lt;=35.5,"Q1 Low",IF(S6214&lt;=70.35,"Q2 Mid-Low",IF(S6214&lt;=89.85,"Q3 Mid-High","Q4 High")))</f>
        <v/>
      </c>
      <c r="Y6214" s="58">
        <f>IF(U6214="Yes",1,0)</f>
        <v/>
      </c>
      <c r="Z6214" s="58">
        <f>IF(P6214="Month-to-month",1,0)+IF(M6214="No",1,0)+IF(J6214="No",1,0)+IF(I6214="Fiber optic",1,0)+IF(Q6214="Yes",1,0)</f>
        <v/>
      </c>
    </row>
    <row r="6215" ht="15" customHeight="1" s="59">
      <c r="A6215" s="58" t="inlineStr">
        <is>
          <t>8999-EXMNO</t>
        </is>
      </c>
      <c r="B6215" s="58" t="inlineStr">
        <is>
          <t>Female</t>
        </is>
      </c>
      <c r="C6215" s="58" t="n">
        <v>0</v>
      </c>
      <c r="D6215" s="58" t="inlineStr">
        <is>
          <t>Yes</t>
        </is>
      </c>
      <c r="E6215" s="58" t="inlineStr">
        <is>
          <t>Yes</t>
        </is>
      </c>
      <c r="F6215" s="58" t="n">
        <v>19</v>
      </c>
      <c r="G6215" s="58" t="inlineStr">
        <is>
          <t>Yes</t>
        </is>
      </c>
      <c r="H6215" s="58" t="inlineStr">
        <is>
          <t>No</t>
        </is>
      </c>
      <c r="I6215" s="58" t="inlineStr">
        <is>
          <t>No</t>
        </is>
      </c>
      <c r="J6215" s="58" t="inlineStr">
        <is>
          <t>No internet service</t>
        </is>
      </c>
      <c r="K6215" s="58" t="inlineStr">
        <is>
          <t>No internet service</t>
        </is>
      </c>
      <c r="L6215" s="58" t="inlineStr">
        <is>
          <t>No internet service</t>
        </is>
      </c>
      <c r="M6215" s="58" t="inlineStr">
        <is>
          <t>No internet service</t>
        </is>
      </c>
      <c r="N6215" s="58" t="inlineStr">
        <is>
          <t>No internet service</t>
        </is>
      </c>
      <c r="O6215" s="58" t="inlineStr">
        <is>
          <t>No internet service</t>
        </is>
      </c>
      <c r="P6215" s="58" t="inlineStr">
        <is>
          <t>Two year</t>
        </is>
      </c>
      <c r="Q6215" s="58" t="inlineStr">
        <is>
          <t>No</t>
        </is>
      </c>
      <c r="R6215" s="58" t="inlineStr">
        <is>
          <t>Mailed check</t>
        </is>
      </c>
      <c r="S6215" s="123" t="n">
        <v>20.15</v>
      </c>
      <c r="T6215" s="58" t="inlineStr">
        <is>
          <t>387.7</t>
        </is>
      </c>
      <c r="U6215" s="58" t="inlineStr">
        <is>
          <t>No</t>
        </is>
      </c>
      <c r="V6215" s="123">
        <f>IFERROR(VALUE(TRIM(T6215)),S6215*F6215)</f>
        <v/>
      </c>
      <c r="W6215" s="58">
        <f>IF(F6215&lt;=12,"0-12 mo",IF(F6215&lt;=24,"13-24 mo",IF(F6215&lt;=48,"25-48 mo","49+ mo")))</f>
        <v/>
      </c>
      <c r="X6215" s="58">
        <f>IF(S6215&lt;=35.5,"Q1 Low",IF(S6215&lt;=70.35,"Q2 Mid-Low",IF(S6215&lt;=89.85,"Q3 Mid-High","Q4 High")))</f>
        <v/>
      </c>
      <c r="Y6215" s="58">
        <f>IF(U6215="Yes",1,0)</f>
        <v/>
      </c>
      <c r="Z6215" s="58">
        <f>IF(P6215="Month-to-month",1,0)+IF(M6215="No",1,0)+IF(J6215="No",1,0)+IF(I6215="Fiber optic",1,0)+IF(Q6215="Yes",1,0)</f>
        <v/>
      </c>
    </row>
    <row r="6216" ht="15" customHeight="1" s="59">
      <c r="A6216" s="58" t="inlineStr">
        <is>
          <t>6725-TPKJO</t>
        </is>
      </c>
      <c r="B6216" s="58" t="inlineStr">
        <is>
          <t>Male</t>
        </is>
      </c>
      <c r="C6216" s="58" t="n">
        <v>0</v>
      </c>
      <c r="D6216" s="58" t="inlineStr">
        <is>
          <t>No</t>
        </is>
      </c>
      <c r="E6216" s="58" t="inlineStr">
        <is>
          <t>No</t>
        </is>
      </c>
      <c r="F6216" s="58" t="n">
        <v>44</v>
      </c>
      <c r="G6216" s="58" t="inlineStr">
        <is>
          <t>Yes</t>
        </is>
      </c>
      <c r="H6216" s="58" t="inlineStr">
        <is>
          <t>No</t>
        </is>
      </c>
      <c r="I6216" s="58" t="inlineStr">
        <is>
          <t>No</t>
        </is>
      </c>
      <c r="J6216" s="58" t="inlineStr">
        <is>
          <t>No internet service</t>
        </is>
      </c>
      <c r="K6216" s="58" t="inlineStr">
        <is>
          <t>No internet service</t>
        </is>
      </c>
      <c r="L6216" s="58" t="inlineStr">
        <is>
          <t>No internet service</t>
        </is>
      </c>
      <c r="M6216" s="58" t="inlineStr">
        <is>
          <t>No internet service</t>
        </is>
      </c>
      <c r="N6216" s="58" t="inlineStr">
        <is>
          <t>No internet service</t>
        </is>
      </c>
      <c r="O6216" s="58" t="inlineStr">
        <is>
          <t>No internet service</t>
        </is>
      </c>
      <c r="P6216" s="58" t="inlineStr">
        <is>
          <t>Two year</t>
        </is>
      </c>
      <c r="Q6216" s="58" t="inlineStr">
        <is>
          <t>No</t>
        </is>
      </c>
      <c r="R6216" s="58" t="inlineStr">
        <is>
          <t>Mailed check</t>
        </is>
      </c>
      <c r="S6216" s="123" t="n">
        <v>20.05</v>
      </c>
      <c r="T6216" s="58" t="inlineStr">
        <is>
          <t>845.25</t>
        </is>
      </c>
      <c r="U6216" s="58" t="inlineStr">
        <is>
          <t>No</t>
        </is>
      </c>
      <c r="V6216" s="123">
        <f>IFERROR(VALUE(TRIM(T6216)),S6216*F6216)</f>
        <v/>
      </c>
      <c r="W6216" s="58">
        <f>IF(F6216&lt;=12,"0-12 mo",IF(F6216&lt;=24,"13-24 mo",IF(F6216&lt;=48,"25-48 mo","49+ mo")))</f>
        <v/>
      </c>
      <c r="X6216" s="58">
        <f>IF(S6216&lt;=35.5,"Q1 Low",IF(S6216&lt;=70.35,"Q2 Mid-Low",IF(S6216&lt;=89.85,"Q3 Mid-High","Q4 High")))</f>
        <v/>
      </c>
      <c r="Y6216" s="58">
        <f>IF(U6216="Yes",1,0)</f>
        <v/>
      </c>
      <c r="Z6216" s="58">
        <f>IF(P6216="Month-to-month",1,0)+IF(M6216="No",1,0)+IF(J6216="No",1,0)+IF(I6216="Fiber optic",1,0)+IF(Q6216="Yes",1,0)</f>
        <v/>
      </c>
    </row>
    <row r="6217" ht="15" customHeight="1" s="59">
      <c r="A6217" s="58" t="inlineStr">
        <is>
          <t>2446-BEGGB</t>
        </is>
      </c>
      <c r="B6217" s="58" t="inlineStr">
        <is>
          <t>Female</t>
        </is>
      </c>
      <c r="C6217" s="58" t="n">
        <v>1</v>
      </c>
      <c r="D6217" s="58" t="inlineStr">
        <is>
          <t>No</t>
        </is>
      </c>
      <c r="E6217" s="58" t="inlineStr">
        <is>
          <t>No</t>
        </is>
      </c>
      <c r="F6217" s="58" t="n">
        <v>6</v>
      </c>
      <c r="G6217" s="58" t="inlineStr">
        <is>
          <t>Yes</t>
        </is>
      </c>
      <c r="H6217" s="58" t="inlineStr">
        <is>
          <t>Yes</t>
        </is>
      </c>
      <c r="I6217" s="58" t="inlineStr">
        <is>
          <t>Fiber optic</t>
        </is>
      </c>
      <c r="J6217" s="58" t="inlineStr">
        <is>
          <t>No</t>
        </is>
      </c>
      <c r="K6217" s="58" t="inlineStr">
        <is>
          <t>Yes</t>
        </is>
      </c>
      <c r="L6217" s="58" t="inlineStr">
        <is>
          <t>No</t>
        </is>
      </c>
      <c r="M6217" s="58" t="inlineStr">
        <is>
          <t>No</t>
        </is>
      </c>
      <c r="N6217" s="58" t="inlineStr">
        <is>
          <t>Yes</t>
        </is>
      </c>
      <c r="O6217" s="58" t="inlineStr">
        <is>
          <t>Yes</t>
        </is>
      </c>
      <c r="P6217" s="58" t="inlineStr">
        <is>
          <t>Month-to-month</t>
        </is>
      </c>
      <c r="Q6217" s="58" t="inlineStr">
        <is>
          <t>Yes</t>
        </is>
      </c>
      <c r="R6217" s="58" t="inlineStr">
        <is>
          <t>Electronic check</t>
        </is>
      </c>
      <c r="S6217" s="123" t="n">
        <v>98.25</v>
      </c>
      <c r="T6217" s="58" t="inlineStr">
        <is>
          <t>560.6</t>
        </is>
      </c>
      <c r="U6217" s="58" t="inlineStr">
        <is>
          <t>Yes</t>
        </is>
      </c>
      <c r="V6217" s="123">
        <f>IFERROR(VALUE(TRIM(T6217)),S6217*F6217)</f>
        <v/>
      </c>
      <c r="W6217" s="58">
        <f>IF(F6217&lt;=12,"0-12 mo",IF(F6217&lt;=24,"13-24 mo",IF(F6217&lt;=48,"25-48 mo","49+ mo")))</f>
        <v/>
      </c>
      <c r="X6217" s="58">
        <f>IF(S6217&lt;=35.5,"Q1 Low",IF(S6217&lt;=70.35,"Q2 Mid-Low",IF(S6217&lt;=89.85,"Q3 Mid-High","Q4 High")))</f>
        <v/>
      </c>
      <c r="Y6217" s="58">
        <f>IF(U6217="Yes",1,0)</f>
        <v/>
      </c>
      <c r="Z6217" s="58">
        <f>IF(P6217="Month-to-month",1,0)+IF(M6217="No",1,0)+IF(J6217="No",1,0)+IF(I6217="Fiber optic",1,0)+IF(Q6217="Yes",1,0)</f>
        <v/>
      </c>
    </row>
    <row r="6218" ht="15" customHeight="1" s="59">
      <c r="A6218" s="58" t="inlineStr">
        <is>
          <t>7162-WPHPM</t>
        </is>
      </c>
      <c r="B6218" s="58" t="inlineStr">
        <is>
          <t>Male</t>
        </is>
      </c>
      <c r="C6218" s="58" t="n">
        <v>0</v>
      </c>
      <c r="D6218" s="58" t="inlineStr">
        <is>
          <t>Yes</t>
        </is>
      </c>
      <c r="E6218" s="58" t="inlineStr">
        <is>
          <t>Yes</t>
        </is>
      </c>
      <c r="F6218" s="58" t="n">
        <v>58</v>
      </c>
      <c r="G6218" s="58" t="inlineStr">
        <is>
          <t>Yes</t>
        </is>
      </c>
      <c r="H6218" s="58" t="inlineStr">
        <is>
          <t>Yes</t>
        </is>
      </c>
      <c r="I6218" s="58" t="inlineStr">
        <is>
          <t>DSL</t>
        </is>
      </c>
      <c r="J6218" s="58" t="inlineStr">
        <is>
          <t>Yes</t>
        </is>
      </c>
      <c r="K6218" s="58" t="inlineStr">
        <is>
          <t>Yes</t>
        </is>
      </c>
      <c r="L6218" s="58" t="inlineStr">
        <is>
          <t>Yes</t>
        </is>
      </c>
      <c r="M6218" s="58" t="inlineStr">
        <is>
          <t>Yes</t>
        </is>
      </c>
      <c r="N6218" s="58" t="inlineStr">
        <is>
          <t>No</t>
        </is>
      </c>
      <c r="O6218" s="58" t="inlineStr">
        <is>
          <t>No</t>
        </is>
      </c>
      <c r="P6218" s="58" t="inlineStr">
        <is>
          <t>Two year</t>
        </is>
      </c>
      <c r="Q6218" s="58" t="inlineStr">
        <is>
          <t>No</t>
        </is>
      </c>
      <c r="R6218" s="58" t="inlineStr">
        <is>
          <t>Credit card (automatic)</t>
        </is>
      </c>
      <c r="S6218" s="123" t="n">
        <v>71.59999999999999</v>
      </c>
      <c r="T6218" s="58" t="inlineStr">
        <is>
          <t>4230.25</t>
        </is>
      </c>
      <c r="U6218" s="58" t="inlineStr">
        <is>
          <t>No</t>
        </is>
      </c>
      <c r="V6218" s="123">
        <f>IFERROR(VALUE(TRIM(T6218)),S6218*F6218)</f>
        <v/>
      </c>
      <c r="W6218" s="58">
        <f>IF(F6218&lt;=12,"0-12 mo",IF(F6218&lt;=24,"13-24 mo",IF(F6218&lt;=48,"25-48 mo","49+ mo")))</f>
        <v/>
      </c>
      <c r="X6218" s="58">
        <f>IF(S6218&lt;=35.5,"Q1 Low",IF(S6218&lt;=70.35,"Q2 Mid-Low",IF(S6218&lt;=89.85,"Q3 Mid-High","Q4 High")))</f>
        <v/>
      </c>
      <c r="Y6218" s="58">
        <f>IF(U6218="Yes",1,0)</f>
        <v/>
      </c>
      <c r="Z6218" s="58">
        <f>IF(P6218="Month-to-month",1,0)+IF(M6218="No",1,0)+IF(J6218="No",1,0)+IF(I6218="Fiber optic",1,0)+IF(Q6218="Yes",1,0)</f>
        <v/>
      </c>
    </row>
    <row r="6219" ht="15" customHeight="1" s="59">
      <c r="A6219" s="58" t="inlineStr">
        <is>
          <t>1599-MMYRQ</t>
        </is>
      </c>
      <c r="B6219" s="58" t="inlineStr">
        <is>
          <t>Male</t>
        </is>
      </c>
      <c r="C6219" s="58" t="n">
        <v>0</v>
      </c>
      <c r="D6219" s="58" t="inlineStr">
        <is>
          <t>Yes</t>
        </is>
      </c>
      <c r="E6219" s="58" t="inlineStr">
        <is>
          <t>Yes</t>
        </is>
      </c>
      <c r="F6219" s="58" t="n">
        <v>62</v>
      </c>
      <c r="G6219" s="58" t="inlineStr">
        <is>
          <t>Yes</t>
        </is>
      </c>
      <c r="H6219" s="58" t="inlineStr">
        <is>
          <t>No</t>
        </is>
      </c>
      <c r="I6219" s="58" t="inlineStr">
        <is>
          <t>Fiber optic</t>
        </is>
      </c>
      <c r="J6219" s="58" t="inlineStr">
        <is>
          <t>Yes</t>
        </is>
      </c>
      <c r="K6219" s="58" t="inlineStr">
        <is>
          <t>Yes</t>
        </is>
      </c>
      <c r="L6219" s="58" t="inlineStr">
        <is>
          <t>No</t>
        </is>
      </c>
      <c r="M6219" s="58" t="inlineStr">
        <is>
          <t>No</t>
        </is>
      </c>
      <c r="N6219" s="58" t="inlineStr">
        <is>
          <t>No</t>
        </is>
      </c>
      <c r="O6219" s="58" t="inlineStr">
        <is>
          <t>No</t>
        </is>
      </c>
      <c r="P6219" s="58" t="inlineStr">
        <is>
          <t>One year</t>
        </is>
      </c>
      <c r="Q6219" s="58" t="inlineStr">
        <is>
          <t>Yes</t>
        </is>
      </c>
      <c r="R6219" s="58" t="inlineStr">
        <is>
          <t>Credit card (automatic)</t>
        </is>
      </c>
      <c r="S6219" s="123" t="n">
        <v>81.45</v>
      </c>
      <c r="T6219" s="58" t="inlineStr">
        <is>
          <t>4983.05</t>
        </is>
      </c>
      <c r="U6219" s="58" t="inlineStr">
        <is>
          <t>No</t>
        </is>
      </c>
      <c r="V6219" s="123">
        <f>IFERROR(VALUE(TRIM(T6219)),S6219*F6219)</f>
        <v/>
      </c>
      <c r="W6219" s="58">
        <f>IF(F6219&lt;=12,"0-12 mo",IF(F6219&lt;=24,"13-24 mo",IF(F6219&lt;=48,"25-48 mo","49+ mo")))</f>
        <v/>
      </c>
      <c r="X6219" s="58">
        <f>IF(S6219&lt;=35.5,"Q1 Low",IF(S6219&lt;=70.35,"Q2 Mid-Low",IF(S6219&lt;=89.85,"Q3 Mid-High","Q4 High")))</f>
        <v/>
      </c>
      <c r="Y6219" s="58">
        <f>IF(U6219="Yes",1,0)</f>
        <v/>
      </c>
      <c r="Z6219" s="58">
        <f>IF(P6219="Month-to-month",1,0)+IF(M6219="No",1,0)+IF(J6219="No",1,0)+IF(I6219="Fiber optic",1,0)+IF(Q6219="Yes",1,0)</f>
        <v/>
      </c>
    </row>
    <row r="6220" ht="15" customHeight="1" s="59">
      <c r="A6220" s="58" t="inlineStr">
        <is>
          <t>8821-KVZKQ</t>
        </is>
      </c>
      <c r="B6220" s="58" t="inlineStr">
        <is>
          <t>Female</t>
        </is>
      </c>
      <c r="C6220" s="58" t="n">
        <v>0</v>
      </c>
      <c r="D6220" s="58" t="inlineStr">
        <is>
          <t>Yes</t>
        </is>
      </c>
      <c r="E6220" s="58" t="inlineStr">
        <is>
          <t>Yes</t>
        </is>
      </c>
      <c r="F6220" s="58" t="n">
        <v>70</v>
      </c>
      <c r="G6220" s="58" t="inlineStr">
        <is>
          <t>No</t>
        </is>
      </c>
      <c r="H6220" s="58" t="inlineStr">
        <is>
          <t>No phone service</t>
        </is>
      </c>
      <c r="I6220" s="58" t="inlineStr">
        <is>
          <t>DSL</t>
        </is>
      </c>
      <c r="J6220" s="58" t="inlineStr">
        <is>
          <t>No</t>
        </is>
      </c>
      <c r="K6220" s="58" t="inlineStr">
        <is>
          <t>Yes</t>
        </is>
      </c>
      <c r="L6220" s="58" t="inlineStr">
        <is>
          <t>Yes</t>
        </is>
      </c>
      <c r="M6220" s="58" t="inlineStr">
        <is>
          <t>Yes</t>
        </is>
      </c>
      <c r="N6220" s="58" t="inlineStr">
        <is>
          <t>Yes</t>
        </is>
      </c>
      <c r="O6220" s="58" t="inlineStr">
        <is>
          <t>Yes</t>
        </is>
      </c>
      <c r="P6220" s="58" t="inlineStr">
        <is>
          <t>One year</t>
        </is>
      </c>
      <c r="Q6220" s="58" t="inlineStr">
        <is>
          <t>Yes</t>
        </is>
      </c>
      <c r="R6220" s="58" t="inlineStr">
        <is>
          <t>Bank transfer (automatic)</t>
        </is>
      </c>
      <c r="S6220" s="123" t="n">
        <v>58.4</v>
      </c>
      <c r="T6220" s="58" t="inlineStr">
        <is>
          <t>4113.15</t>
        </is>
      </c>
      <c r="U6220" s="58" t="inlineStr">
        <is>
          <t>No</t>
        </is>
      </c>
      <c r="V6220" s="123">
        <f>IFERROR(VALUE(TRIM(T6220)),S6220*F6220)</f>
        <v/>
      </c>
      <c r="W6220" s="58">
        <f>IF(F6220&lt;=12,"0-12 mo",IF(F6220&lt;=24,"13-24 mo",IF(F6220&lt;=48,"25-48 mo","49+ mo")))</f>
        <v/>
      </c>
      <c r="X6220" s="58">
        <f>IF(S6220&lt;=35.5,"Q1 Low",IF(S6220&lt;=70.35,"Q2 Mid-Low",IF(S6220&lt;=89.85,"Q3 Mid-High","Q4 High")))</f>
        <v/>
      </c>
      <c r="Y6220" s="58">
        <f>IF(U6220="Yes",1,0)</f>
        <v/>
      </c>
      <c r="Z6220" s="58">
        <f>IF(P6220="Month-to-month",1,0)+IF(M6220="No",1,0)+IF(J6220="No",1,0)+IF(I6220="Fiber optic",1,0)+IF(Q6220="Yes",1,0)</f>
        <v/>
      </c>
    </row>
    <row r="6221" ht="15" customHeight="1" s="59">
      <c r="A6221" s="58" t="inlineStr">
        <is>
          <t>1496-GGSUK</t>
        </is>
      </c>
      <c r="B6221" s="58" t="inlineStr">
        <is>
          <t>Female</t>
        </is>
      </c>
      <c r="C6221" s="58" t="n">
        <v>1</v>
      </c>
      <c r="D6221" s="58" t="inlineStr">
        <is>
          <t>No</t>
        </is>
      </c>
      <c r="E6221" s="58" t="inlineStr">
        <is>
          <t>No</t>
        </is>
      </c>
      <c r="F6221" s="58" t="n">
        <v>1</v>
      </c>
      <c r="G6221" s="58" t="inlineStr">
        <is>
          <t>No</t>
        </is>
      </c>
      <c r="H6221" s="58" t="inlineStr">
        <is>
          <t>No phone service</t>
        </is>
      </c>
      <c r="I6221" s="58" t="inlineStr">
        <is>
          <t>DSL</t>
        </is>
      </c>
      <c r="J6221" s="58" t="inlineStr">
        <is>
          <t>No</t>
        </is>
      </c>
      <c r="K6221" s="58" t="inlineStr">
        <is>
          <t>No</t>
        </is>
      </c>
      <c r="L6221" s="58" t="inlineStr">
        <is>
          <t>No</t>
        </is>
      </c>
      <c r="M6221" s="58" t="inlineStr">
        <is>
          <t>No</t>
        </is>
      </c>
      <c r="N6221" s="58" t="inlineStr">
        <is>
          <t>No</t>
        </is>
      </c>
      <c r="O6221" s="58" t="inlineStr">
        <is>
          <t>No</t>
        </is>
      </c>
      <c r="P6221" s="58" t="inlineStr">
        <is>
          <t>Month-to-month</t>
        </is>
      </c>
      <c r="Q6221" s="58" t="inlineStr">
        <is>
          <t>Yes</t>
        </is>
      </c>
      <c r="R6221" s="58" t="inlineStr">
        <is>
          <t>Mailed check</t>
        </is>
      </c>
      <c r="S6221" s="123" t="n">
        <v>25.7</v>
      </c>
      <c r="T6221" s="58" t="inlineStr">
        <is>
          <t>25.7</t>
        </is>
      </c>
      <c r="U6221" s="58" t="inlineStr">
        <is>
          <t>Yes</t>
        </is>
      </c>
      <c r="V6221" s="123">
        <f>IFERROR(VALUE(TRIM(T6221)),S6221*F6221)</f>
        <v/>
      </c>
      <c r="W6221" s="58">
        <f>IF(F6221&lt;=12,"0-12 mo",IF(F6221&lt;=24,"13-24 mo",IF(F6221&lt;=48,"25-48 mo","49+ mo")))</f>
        <v/>
      </c>
      <c r="X6221" s="58">
        <f>IF(S6221&lt;=35.5,"Q1 Low",IF(S6221&lt;=70.35,"Q2 Mid-Low",IF(S6221&lt;=89.85,"Q3 Mid-High","Q4 High")))</f>
        <v/>
      </c>
      <c r="Y6221" s="58">
        <f>IF(U6221="Yes",1,0)</f>
        <v/>
      </c>
      <c r="Z6221" s="58">
        <f>IF(P6221="Month-to-month",1,0)+IF(M6221="No",1,0)+IF(J6221="No",1,0)+IF(I6221="Fiber optic",1,0)+IF(Q6221="Yes",1,0)</f>
        <v/>
      </c>
    </row>
    <row r="6222" ht="15" customHeight="1" s="59">
      <c r="A6222" s="58" t="inlineStr">
        <is>
          <t>6434-TTGJP</t>
        </is>
      </c>
      <c r="B6222" s="58" t="inlineStr">
        <is>
          <t>Male</t>
        </is>
      </c>
      <c r="C6222" s="58" t="n">
        <v>0</v>
      </c>
      <c r="D6222" s="58" t="inlineStr">
        <is>
          <t>Yes</t>
        </is>
      </c>
      <c r="E6222" s="58" t="inlineStr">
        <is>
          <t>Yes</t>
        </is>
      </c>
      <c r="F6222" s="58" t="n">
        <v>10</v>
      </c>
      <c r="G6222" s="58" t="inlineStr">
        <is>
          <t>No</t>
        </is>
      </c>
      <c r="H6222" s="58" t="inlineStr">
        <is>
          <t>No phone service</t>
        </is>
      </c>
      <c r="I6222" s="58" t="inlineStr">
        <is>
          <t>DSL</t>
        </is>
      </c>
      <c r="J6222" s="58" t="inlineStr">
        <is>
          <t>Yes</t>
        </is>
      </c>
      <c r="K6222" s="58" t="inlineStr">
        <is>
          <t>Yes</t>
        </is>
      </c>
      <c r="L6222" s="58" t="inlineStr">
        <is>
          <t>Yes</t>
        </is>
      </c>
      <c r="M6222" s="58" t="inlineStr">
        <is>
          <t>Yes</t>
        </is>
      </c>
      <c r="N6222" s="58" t="inlineStr">
        <is>
          <t>No</t>
        </is>
      </c>
      <c r="O6222" s="58" t="inlineStr">
        <is>
          <t>Yes</t>
        </is>
      </c>
      <c r="P6222" s="58" t="inlineStr">
        <is>
          <t>Two year</t>
        </is>
      </c>
      <c r="Q6222" s="58" t="inlineStr">
        <is>
          <t>No</t>
        </is>
      </c>
      <c r="R6222" s="58" t="inlineStr">
        <is>
          <t>Credit card (automatic)</t>
        </is>
      </c>
      <c r="S6222" s="123" t="n">
        <v>53.7</v>
      </c>
      <c r="T6222" s="58" t="inlineStr">
        <is>
          <t>521</t>
        </is>
      </c>
      <c r="U6222" s="58" t="inlineStr">
        <is>
          <t>No</t>
        </is>
      </c>
      <c r="V6222" s="123">
        <f>IFERROR(VALUE(TRIM(T6222)),S6222*F6222)</f>
        <v/>
      </c>
      <c r="W6222" s="58">
        <f>IF(F6222&lt;=12,"0-12 mo",IF(F6222&lt;=24,"13-24 mo",IF(F6222&lt;=48,"25-48 mo","49+ mo")))</f>
        <v/>
      </c>
      <c r="X6222" s="58">
        <f>IF(S6222&lt;=35.5,"Q1 Low",IF(S6222&lt;=70.35,"Q2 Mid-Low",IF(S6222&lt;=89.85,"Q3 Mid-High","Q4 High")))</f>
        <v/>
      </c>
      <c r="Y6222" s="58">
        <f>IF(U6222="Yes",1,0)</f>
        <v/>
      </c>
      <c r="Z6222" s="58">
        <f>IF(P6222="Month-to-month",1,0)+IF(M6222="No",1,0)+IF(J6222="No",1,0)+IF(I6222="Fiber optic",1,0)+IF(Q6222="Yes",1,0)</f>
        <v/>
      </c>
    </row>
    <row r="6223" ht="15" customHeight="1" s="59">
      <c r="A6223" s="58" t="inlineStr">
        <is>
          <t>0042-JVWOJ</t>
        </is>
      </c>
      <c r="B6223" s="58" t="inlineStr">
        <is>
          <t>Male</t>
        </is>
      </c>
      <c r="C6223" s="58" t="n">
        <v>0</v>
      </c>
      <c r="D6223" s="58" t="inlineStr">
        <is>
          <t>No</t>
        </is>
      </c>
      <c r="E6223" s="58" t="inlineStr">
        <is>
          <t>No</t>
        </is>
      </c>
      <c r="F6223" s="58" t="n">
        <v>26</v>
      </c>
      <c r="G6223" s="58" t="inlineStr">
        <is>
          <t>Yes</t>
        </is>
      </c>
      <c r="H6223" s="58" t="inlineStr">
        <is>
          <t>No</t>
        </is>
      </c>
      <c r="I6223" s="58" t="inlineStr">
        <is>
          <t>No</t>
        </is>
      </c>
      <c r="J6223" s="58" t="inlineStr">
        <is>
          <t>No internet service</t>
        </is>
      </c>
      <c r="K6223" s="58" t="inlineStr">
        <is>
          <t>No internet service</t>
        </is>
      </c>
      <c r="L6223" s="58" t="inlineStr">
        <is>
          <t>No internet service</t>
        </is>
      </c>
      <c r="M6223" s="58" t="inlineStr">
        <is>
          <t>No internet service</t>
        </is>
      </c>
      <c r="N6223" s="58" t="inlineStr">
        <is>
          <t>No internet service</t>
        </is>
      </c>
      <c r="O6223" s="58" t="inlineStr">
        <is>
          <t>No internet service</t>
        </is>
      </c>
      <c r="P6223" s="58" t="inlineStr">
        <is>
          <t>One year</t>
        </is>
      </c>
      <c r="Q6223" s="58" t="inlineStr">
        <is>
          <t>Yes</t>
        </is>
      </c>
      <c r="R6223" s="58" t="inlineStr">
        <is>
          <t>Bank transfer (automatic)</t>
        </is>
      </c>
      <c r="S6223" s="123" t="n">
        <v>19.6</v>
      </c>
      <c r="T6223" s="58" t="inlineStr">
        <is>
          <t>471.85</t>
        </is>
      </c>
      <c r="U6223" s="58" t="inlineStr">
        <is>
          <t>No</t>
        </is>
      </c>
      <c r="V6223" s="123">
        <f>IFERROR(VALUE(TRIM(T6223)),S6223*F6223)</f>
        <v/>
      </c>
      <c r="W6223" s="58">
        <f>IF(F6223&lt;=12,"0-12 mo",IF(F6223&lt;=24,"13-24 mo",IF(F6223&lt;=48,"25-48 mo","49+ mo")))</f>
        <v/>
      </c>
      <c r="X6223" s="58">
        <f>IF(S6223&lt;=35.5,"Q1 Low",IF(S6223&lt;=70.35,"Q2 Mid-Low",IF(S6223&lt;=89.85,"Q3 Mid-High","Q4 High")))</f>
        <v/>
      </c>
      <c r="Y6223" s="58">
        <f>IF(U6223="Yes",1,0)</f>
        <v/>
      </c>
      <c r="Z6223" s="58">
        <f>IF(P6223="Month-to-month",1,0)+IF(M6223="No",1,0)+IF(J6223="No",1,0)+IF(I6223="Fiber optic",1,0)+IF(Q6223="Yes",1,0)</f>
        <v/>
      </c>
    </row>
    <row r="6224" ht="15" customHeight="1" s="59">
      <c r="A6224" s="58" t="inlineStr">
        <is>
          <t>0130-SXOUN</t>
        </is>
      </c>
      <c r="B6224" s="58" t="inlineStr">
        <is>
          <t>Male</t>
        </is>
      </c>
      <c r="C6224" s="58" t="n">
        <v>0</v>
      </c>
      <c r="D6224" s="58" t="inlineStr">
        <is>
          <t>No</t>
        </is>
      </c>
      <c r="E6224" s="58" t="inlineStr">
        <is>
          <t>No</t>
        </is>
      </c>
      <c r="F6224" s="58" t="n">
        <v>66</v>
      </c>
      <c r="G6224" s="58" t="inlineStr">
        <is>
          <t>Yes</t>
        </is>
      </c>
      <c r="H6224" s="58" t="inlineStr">
        <is>
          <t>Yes</t>
        </is>
      </c>
      <c r="I6224" s="58" t="inlineStr">
        <is>
          <t>Fiber optic</t>
        </is>
      </c>
      <c r="J6224" s="58" t="inlineStr">
        <is>
          <t>No</t>
        </is>
      </c>
      <c r="K6224" s="58" t="inlineStr">
        <is>
          <t>Yes</t>
        </is>
      </c>
      <c r="L6224" s="58" t="inlineStr">
        <is>
          <t>No</t>
        </is>
      </c>
      <c r="M6224" s="58" t="inlineStr">
        <is>
          <t>No</t>
        </is>
      </c>
      <c r="N6224" s="58" t="inlineStr">
        <is>
          <t>No</t>
        </is>
      </c>
      <c r="O6224" s="58" t="inlineStr">
        <is>
          <t>Yes</t>
        </is>
      </c>
      <c r="P6224" s="58" t="inlineStr">
        <is>
          <t>Month-to-month</t>
        </is>
      </c>
      <c r="Q6224" s="58" t="inlineStr">
        <is>
          <t>No</t>
        </is>
      </c>
      <c r="R6224" s="58" t="inlineStr">
        <is>
          <t>Credit card (automatic)</t>
        </is>
      </c>
      <c r="S6224" s="123" t="n">
        <v>89.40000000000001</v>
      </c>
      <c r="T6224" s="58" t="inlineStr">
        <is>
          <t>5976.9</t>
        </is>
      </c>
      <c r="U6224" s="58" t="inlineStr">
        <is>
          <t>No</t>
        </is>
      </c>
      <c r="V6224" s="123">
        <f>IFERROR(VALUE(TRIM(T6224)),S6224*F6224)</f>
        <v/>
      </c>
      <c r="W6224" s="58">
        <f>IF(F6224&lt;=12,"0-12 mo",IF(F6224&lt;=24,"13-24 mo",IF(F6224&lt;=48,"25-48 mo","49+ mo")))</f>
        <v/>
      </c>
      <c r="X6224" s="58">
        <f>IF(S6224&lt;=35.5,"Q1 Low",IF(S6224&lt;=70.35,"Q2 Mid-Low",IF(S6224&lt;=89.85,"Q3 Mid-High","Q4 High")))</f>
        <v/>
      </c>
      <c r="Y6224" s="58">
        <f>IF(U6224="Yes",1,0)</f>
        <v/>
      </c>
      <c r="Z6224" s="58">
        <f>IF(P6224="Month-to-month",1,0)+IF(M6224="No",1,0)+IF(J6224="No",1,0)+IF(I6224="Fiber optic",1,0)+IF(Q6224="Yes",1,0)</f>
        <v/>
      </c>
    </row>
    <row r="6225" ht="15" customHeight="1" s="59">
      <c r="A6225" s="58" t="inlineStr">
        <is>
          <t>2575-GFSOE</t>
        </is>
      </c>
      <c r="B6225" s="58" t="inlineStr">
        <is>
          <t>Female</t>
        </is>
      </c>
      <c r="C6225" s="58" t="n">
        <v>0</v>
      </c>
      <c r="D6225" s="58" t="inlineStr">
        <is>
          <t>Yes</t>
        </is>
      </c>
      <c r="E6225" s="58" t="inlineStr">
        <is>
          <t>Yes</t>
        </is>
      </c>
      <c r="F6225" s="58" t="n">
        <v>7</v>
      </c>
      <c r="G6225" s="58" t="inlineStr">
        <is>
          <t>Yes</t>
        </is>
      </c>
      <c r="H6225" s="58" t="inlineStr">
        <is>
          <t>No</t>
        </is>
      </c>
      <c r="I6225" s="58" t="inlineStr">
        <is>
          <t>Fiber optic</t>
        </is>
      </c>
      <c r="J6225" s="58" t="inlineStr">
        <is>
          <t>No</t>
        </is>
      </c>
      <c r="K6225" s="58" t="inlineStr">
        <is>
          <t>No</t>
        </is>
      </c>
      <c r="L6225" s="58" t="inlineStr">
        <is>
          <t>No</t>
        </is>
      </c>
      <c r="M6225" s="58" t="inlineStr">
        <is>
          <t>No</t>
        </is>
      </c>
      <c r="N6225" s="58" t="inlineStr">
        <is>
          <t>No</t>
        </is>
      </c>
      <c r="O6225" s="58" t="inlineStr">
        <is>
          <t>No</t>
        </is>
      </c>
      <c r="P6225" s="58" t="inlineStr">
        <is>
          <t>Month-to-month</t>
        </is>
      </c>
      <c r="Q6225" s="58" t="inlineStr">
        <is>
          <t>Yes</t>
        </is>
      </c>
      <c r="R6225" s="58" t="inlineStr">
        <is>
          <t>Electronic check</t>
        </is>
      </c>
      <c r="S6225" s="123" t="n">
        <v>69</v>
      </c>
      <c r="T6225" s="58" t="inlineStr">
        <is>
          <t>506.9</t>
        </is>
      </c>
      <c r="U6225" s="58" t="inlineStr">
        <is>
          <t>Yes</t>
        </is>
      </c>
      <c r="V6225" s="123">
        <f>IFERROR(VALUE(TRIM(T6225)),S6225*F6225)</f>
        <v/>
      </c>
      <c r="W6225" s="58">
        <f>IF(F6225&lt;=12,"0-12 mo",IF(F6225&lt;=24,"13-24 mo",IF(F6225&lt;=48,"25-48 mo","49+ mo")))</f>
        <v/>
      </c>
      <c r="X6225" s="58">
        <f>IF(S6225&lt;=35.5,"Q1 Low",IF(S6225&lt;=70.35,"Q2 Mid-Low",IF(S6225&lt;=89.85,"Q3 Mid-High","Q4 High")))</f>
        <v/>
      </c>
      <c r="Y6225" s="58">
        <f>IF(U6225="Yes",1,0)</f>
        <v/>
      </c>
      <c r="Z6225" s="58">
        <f>IF(P6225="Month-to-month",1,0)+IF(M6225="No",1,0)+IF(J6225="No",1,0)+IF(I6225="Fiber optic",1,0)+IF(Q6225="Yes",1,0)</f>
        <v/>
      </c>
    </row>
    <row r="6226" ht="15" customHeight="1" s="59">
      <c r="A6226" s="58" t="inlineStr">
        <is>
          <t>2330-PQGDQ</t>
        </is>
      </c>
      <c r="B6226" s="58" t="inlineStr">
        <is>
          <t>Male</t>
        </is>
      </c>
      <c r="C6226" s="58" t="n">
        <v>0</v>
      </c>
      <c r="D6226" s="58" t="inlineStr">
        <is>
          <t>Yes</t>
        </is>
      </c>
      <c r="E6226" s="58" t="inlineStr">
        <is>
          <t>Yes</t>
        </is>
      </c>
      <c r="F6226" s="58" t="n">
        <v>51</v>
      </c>
      <c r="G6226" s="58" t="inlineStr">
        <is>
          <t>Yes</t>
        </is>
      </c>
      <c r="H6226" s="58" t="inlineStr">
        <is>
          <t>Yes</t>
        </is>
      </c>
      <c r="I6226" s="58" t="inlineStr">
        <is>
          <t>Fiber optic</t>
        </is>
      </c>
      <c r="J6226" s="58" t="inlineStr">
        <is>
          <t>No</t>
        </is>
      </c>
      <c r="K6226" s="58" t="inlineStr">
        <is>
          <t>Yes</t>
        </is>
      </c>
      <c r="L6226" s="58" t="inlineStr">
        <is>
          <t>No</t>
        </is>
      </c>
      <c r="M6226" s="58" t="inlineStr">
        <is>
          <t>Yes</t>
        </is>
      </c>
      <c r="N6226" s="58" t="inlineStr">
        <is>
          <t>No</t>
        </is>
      </c>
      <c r="O6226" s="58" t="inlineStr">
        <is>
          <t>No</t>
        </is>
      </c>
      <c r="P6226" s="58" t="inlineStr">
        <is>
          <t>One year</t>
        </is>
      </c>
      <c r="Q6226" s="58" t="inlineStr">
        <is>
          <t>No</t>
        </is>
      </c>
      <c r="R6226" s="58" t="inlineStr">
        <is>
          <t>Bank transfer (automatic)</t>
        </is>
      </c>
      <c r="S6226" s="123" t="n">
        <v>84.2</v>
      </c>
      <c r="T6226" s="58" t="inlineStr">
        <is>
          <t>4299.75</t>
        </is>
      </c>
      <c r="U6226" s="58" t="inlineStr">
        <is>
          <t>No</t>
        </is>
      </c>
      <c r="V6226" s="123">
        <f>IFERROR(VALUE(TRIM(T6226)),S6226*F6226)</f>
        <v/>
      </c>
      <c r="W6226" s="58">
        <f>IF(F6226&lt;=12,"0-12 mo",IF(F6226&lt;=24,"13-24 mo",IF(F6226&lt;=48,"25-48 mo","49+ mo")))</f>
        <v/>
      </c>
      <c r="X6226" s="58">
        <f>IF(S6226&lt;=35.5,"Q1 Low",IF(S6226&lt;=70.35,"Q2 Mid-Low",IF(S6226&lt;=89.85,"Q3 Mid-High","Q4 High")))</f>
        <v/>
      </c>
      <c r="Y6226" s="58">
        <f>IF(U6226="Yes",1,0)</f>
        <v/>
      </c>
      <c r="Z6226" s="58">
        <f>IF(P6226="Month-to-month",1,0)+IF(M6226="No",1,0)+IF(J6226="No",1,0)+IF(I6226="Fiber optic",1,0)+IF(Q6226="Yes",1,0)</f>
        <v/>
      </c>
    </row>
    <row r="6227" ht="15" customHeight="1" s="59">
      <c r="A6227" s="58" t="inlineStr">
        <is>
          <t>1452-UZOSF</t>
        </is>
      </c>
      <c r="B6227" s="58" t="inlineStr">
        <is>
          <t>Male</t>
        </is>
      </c>
      <c r="C6227" s="58" t="n">
        <v>0</v>
      </c>
      <c r="D6227" s="58" t="inlineStr">
        <is>
          <t>Yes</t>
        </is>
      </c>
      <c r="E6227" s="58" t="inlineStr">
        <is>
          <t>Yes</t>
        </is>
      </c>
      <c r="F6227" s="58" t="n">
        <v>72</v>
      </c>
      <c r="G6227" s="58" t="inlineStr">
        <is>
          <t>Yes</t>
        </is>
      </c>
      <c r="H6227" s="58" t="inlineStr">
        <is>
          <t>Yes</t>
        </is>
      </c>
      <c r="I6227" s="58" t="inlineStr">
        <is>
          <t>Fiber optic</t>
        </is>
      </c>
      <c r="J6227" s="58" t="inlineStr">
        <is>
          <t>Yes</t>
        </is>
      </c>
      <c r="K6227" s="58" t="inlineStr">
        <is>
          <t>Yes</t>
        </is>
      </c>
      <c r="L6227" s="58" t="inlineStr">
        <is>
          <t>Yes</t>
        </is>
      </c>
      <c r="M6227" s="58" t="inlineStr">
        <is>
          <t>Yes</t>
        </is>
      </c>
      <c r="N6227" s="58" t="inlineStr">
        <is>
          <t>Yes</t>
        </is>
      </c>
      <c r="O6227" s="58" t="inlineStr">
        <is>
          <t>No</t>
        </is>
      </c>
      <c r="P6227" s="58" t="inlineStr">
        <is>
          <t>Two year</t>
        </is>
      </c>
      <c r="Q6227" s="58" t="inlineStr">
        <is>
          <t>Yes</t>
        </is>
      </c>
      <c r="R6227" s="58" t="inlineStr">
        <is>
          <t>Credit card (automatic)</t>
        </is>
      </c>
      <c r="S6227" s="123" t="n">
        <v>106.1</v>
      </c>
      <c r="T6227" s="58" t="inlineStr">
        <is>
          <t>7548.6</t>
        </is>
      </c>
      <c r="U6227" s="58" t="inlineStr">
        <is>
          <t>No</t>
        </is>
      </c>
      <c r="V6227" s="123">
        <f>IFERROR(VALUE(TRIM(T6227)),S6227*F6227)</f>
        <v/>
      </c>
      <c r="W6227" s="58">
        <f>IF(F6227&lt;=12,"0-12 mo",IF(F6227&lt;=24,"13-24 mo",IF(F6227&lt;=48,"25-48 mo","49+ mo")))</f>
        <v/>
      </c>
      <c r="X6227" s="58">
        <f>IF(S6227&lt;=35.5,"Q1 Low",IF(S6227&lt;=70.35,"Q2 Mid-Low",IF(S6227&lt;=89.85,"Q3 Mid-High","Q4 High")))</f>
        <v/>
      </c>
      <c r="Y6227" s="58">
        <f>IF(U6227="Yes",1,0)</f>
        <v/>
      </c>
      <c r="Z6227" s="58">
        <f>IF(P6227="Month-to-month",1,0)+IF(M6227="No",1,0)+IF(J6227="No",1,0)+IF(I6227="Fiber optic",1,0)+IF(Q6227="Yes",1,0)</f>
        <v/>
      </c>
    </row>
    <row r="6228" ht="15" customHeight="1" s="59">
      <c r="A6228" s="58" t="inlineStr">
        <is>
          <t>2097-YVPKN</t>
        </is>
      </c>
      <c r="B6228" s="58" t="inlineStr">
        <is>
          <t>Male</t>
        </is>
      </c>
      <c r="C6228" s="58" t="n">
        <v>0</v>
      </c>
      <c r="D6228" s="58" t="inlineStr">
        <is>
          <t>No</t>
        </is>
      </c>
      <c r="E6228" s="58" t="inlineStr">
        <is>
          <t>No</t>
        </is>
      </c>
      <c r="F6228" s="58" t="n">
        <v>65</v>
      </c>
      <c r="G6228" s="58" t="inlineStr">
        <is>
          <t>Yes</t>
        </is>
      </c>
      <c r="H6228" s="58" t="inlineStr">
        <is>
          <t>Yes</t>
        </is>
      </c>
      <c r="I6228" s="58" t="inlineStr">
        <is>
          <t>No</t>
        </is>
      </c>
      <c r="J6228" s="58" t="inlineStr">
        <is>
          <t>No internet service</t>
        </is>
      </c>
      <c r="K6228" s="58" t="inlineStr">
        <is>
          <t>No internet service</t>
        </is>
      </c>
      <c r="L6228" s="58" t="inlineStr">
        <is>
          <t>No internet service</t>
        </is>
      </c>
      <c r="M6228" s="58" t="inlineStr">
        <is>
          <t>No internet service</t>
        </is>
      </c>
      <c r="N6228" s="58" t="inlineStr">
        <is>
          <t>No internet service</t>
        </is>
      </c>
      <c r="O6228" s="58" t="inlineStr">
        <is>
          <t>No internet service</t>
        </is>
      </c>
      <c r="P6228" s="58" t="inlineStr">
        <is>
          <t>Two year</t>
        </is>
      </c>
      <c r="Q6228" s="58" t="inlineStr">
        <is>
          <t>No</t>
        </is>
      </c>
      <c r="R6228" s="58" t="inlineStr">
        <is>
          <t>Mailed check</t>
        </is>
      </c>
      <c r="S6228" s="123" t="n">
        <v>25.75</v>
      </c>
      <c r="T6228" s="58" t="inlineStr">
        <is>
          <t>1654.75</t>
        </is>
      </c>
      <c r="U6228" s="58" t="inlineStr">
        <is>
          <t>No</t>
        </is>
      </c>
      <c r="V6228" s="123">
        <f>IFERROR(VALUE(TRIM(T6228)),S6228*F6228)</f>
        <v/>
      </c>
      <c r="W6228" s="58">
        <f>IF(F6228&lt;=12,"0-12 mo",IF(F6228&lt;=24,"13-24 mo",IF(F6228&lt;=48,"25-48 mo","49+ mo")))</f>
        <v/>
      </c>
      <c r="X6228" s="58">
        <f>IF(S6228&lt;=35.5,"Q1 Low",IF(S6228&lt;=70.35,"Q2 Mid-Low",IF(S6228&lt;=89.85,"Q3 Mid-High","Q4 High")))</f>
        <v/>
      </c>
      <c r="Y6228" s="58">
        <f>IF(U6228="Yes",1,0)</f>
        <v/>
      </c>
      <c r="Z6228" s="58">
        <f>IF(P6228="Month-to-month",1,0)+IF(M6228="No",1,0)+IF(J6228="No",1,0)+IF(I6228="Fiber optic",1,0)+IF(Q6228="Yes",1,0)</f>
        <v/>
      </c>
    </row>
    <row r="6229" ht="15" customHeight="1" s="59">
      <c r="A6229" s="58" t="inlineStr">
        <is>
          <t>2842-JTCCU</t>
        </is>
      </c>
      <c r="B6229" s="58" t="inlineStr">
        <is>
          <t>Male</t>
        </is>
      </c>
      <c r="C6229" s="58" t="n">
        <v>0</v>
      </c>
      <c r="D6229" s="58" t="inlineStr">
        <is>
          <t>No</t>
        </is>
      </c>
      <c r="E6229" s="58" t="inlineStr">
        <is>
          <t>No</t>
        </is>
      </c>
      <c r="F6229" s="58" t="n">
        <v>2</v>
      </c>
      <c r="G6229" s="58" t="inlineStr">
        <is>
          <t>Yes</t>
        </is>
      </c>
      <c r="H6229" s="58" t="inlineStr">
        <is>
          <t>No</t>
        </is>
      </c>
      <c r="I6229" s="58" t="inlineStr">
        <is>
          <t>DSL</t>
        </is>
      </c>
      <c r="J6229" s="58" t="inlineStr">
        <is>
          <t>No</t>
        </is>
      </c>
      <c r="K6229" s="58" t="inlineStr">
        <is>
          <t>No</t>
        </is>
      </c>
      <c r="L6229" s="58" t="inlineStr">
        <is>
          <t>No</t>
        </is>
      </c>
      <c r="M6229" s="58" t="inlineStr">
        <is>
          <t>No</t>
        </is>
      </c>
      <c r="N6229" s="58" t="inlineStr">
        <is>
          <t>No</t>
        </is>
      </c>
      <c r="O6229" s="58" t="inlineStr">
        <is>
          <t>No</t>
        </is>
      </c>
      <c r="P6229" s="58" t="inlineStr">
        <is>
          <t>Month-to-month</t>
        </is>
      </c>
      <c r="Q6229" s="58" t="inlineStr">
        <is>
          <t>No</t>
        </is>
      </c>
      <c r="R6229" s="58" t="inlineStr">
        <is>
          <t>Bank transfer (automatic)</t>
        </is>
      </c>
      <c r="S6229" s="123" t="n">
        <v>46.05</v>
      </c>
      <c r="T6229" s="58" t="inlineStr">
        <is>
          <t>80.35</t>
        </is>
      </c>
      <c r="U6229" s="58" t="inlineStr">
        <is>
          <t>Yes</t>
        </is>
      </c>
      <c r="V6229" s="123">
        <f>IFERROR(VALUE(TRIM(T6229)),S6229*F6229)</f>
        <v/>
      </c>
      <c r="W6229" s="58">
        <f>IF(F6229&lt;=12,"0-12 mo",IF(F6229&lt;=24,"13-24 mo",IF(F6229&lt;=48,"25-48 mo","49+ mo")))</f>
        <v/>
      </c>
      <c r="X6229" s="58">
        <f>IF(S6229&lt;=35.5,"Q1 Low",IF(S6229&lt;=70.35,"Q2 Mid-Low",IF(S6229&lt;=89.85,"Q3 Mid-High","Q4 High")))</f>
        <v/>
      </c>
      <c r="Y6229" s="58">
        <f>IF(U6229="Yes",1,0)</f>
        <v/>
      </c>
      <c r="Z6229" s="58">
        <f>IF(P6229="Month-to-month",1,0)+IF(M6229="No",1,0)+IF(J6229="No",1,0)+IF(I6229="Fiber optic",1,0)+IF(Q6229="Yes",1,0)</f>
        <v/>
      </c>
    </row>
    <row r="6230" ht="15" customHeight="1" s="59">
      <c r="A6230" s="58" t="inlineStr">
        <is>
          <t>8597-CTXVJ</t>
        </is>
      </c>
      <c r="B6230" s="58" t="inlineStr">
        <is>
          <t>Male</t>
        </is>
      </c>
      <c r="C6230" s="58" t="n">
        <v>0</v>
      </c>
      <c r="D6230" s="58" t="inlineStr">
        <is>
          <t>No</t>
        </is>
      </c>
      <c r="E6230" s="58" t="inlineStr">
        <is>
          <t>Yes</t>
        </is>
      </c>
      <c r="F6230" s="58" t="n">
        <v>70</v>
      </c>
      <c r="G6230" s="58" t="inlineStr">
        <is>
          <t>Yes</t>
        </is>
      </c>
      <c r="H6230" s="58" t="inlineStr">
        <is>
          <t>Yes</t>
        </is>
      </c>
      <c r="I6230" s="58" t="inlineStr">
        <is>
          <t>DSL</t>
        </is>
      </c>
      <c r="J6230" s="58" t="inlineStr">
        <is>
          <t>Yes</t>
        </is>
      </c>
      <c r="K6230" s="58" t="inlineStr">
        <is>
          <t>Yes</t>
        </is>
      </c>
      <c r="L6230" s="58" t="inlineStr">
        <is>
          <t>No</t>
        </is>
      </c>
      <c r="M6230" s="58" t="inlineStr">
        <is>
          <t>Yes</t>
        </is>
      </c>
      <c r="N6230" s="58" t="inlineStr">
        <is>
          <t>No</t>
        </is>
      </c>
      <c r="O6230" s="58" t="inlineStr">
        <is>
          <t>No</t>
        </is>
      </c>
      <c r="P6230" s="58" t="inlineStr">
        <is>
          <t>One year</t>
        </is>
      </c>
      <c r="Q6230" s="58" t="inlineStr">
        <is>
          <t>No</t>
        </is>
      </c>
      <c r="R6230" s="58" t="inlineStr">
        <is>
          <t>Bank transfer (automatic)</t>
        </is>
      </c>
      <c r="S6230" s="123" t="n">
        <v>64.95</v>
      </c>
      <c r="T6230" s="58" t="inlineStr">
        <is>
          <t>4551.5</t>
        </is>
      </c>
      <c r="U6230" s="58" t="inlineStr">
        <is>
          <t>No</t>
        </is>
      </c>
      <c r="V6230" s="123">
        <f>IFERROR(VALUE(TRIM(T6230)),S6230*F6230)</f>
        <v/>
      </c>
      <c r="W6230" s="58">
        <f>IF(F6230&lt;=12,"0-12 mo",IF(F6230&lt;=24,"13-24 mo",IF(F6230&lt;=48,"25-48 mo","49+ mo")))</f>
        <v/>
      </c>
      <c r="X6230" s="58">
        <f>IF(S6230&lt;=35.5,"Q1 Low",IF(S6230&lt;=70.35,"Q2 Mid-Low",IF(S6230&lt;=89.85,"Q3 Mid-High","Q4 High")))</f>
        <v/>
      </c>
      <c r="Y6230" s="58">
        <f>IF(U6230="Yes",1,0)</f>
        <v/>
      </c>
      <c r="Z6230" s="58">
        <f>IF(P6230="Month-to-month",1,0)+IF(M6230="No",1,0)+IF(J6230="No",1,0)+IF(I6230="Fiber optic",1,0)+IF(Q6230="Yes",1,0)</f>
        <v/>
      </c>
    </row>
    <row r="6231" ht="15" customHeight="1" s="59">
      <c r="A6231" s="58" t="inlineStr">
        <is>
          <t>6631-HMANX</t>
        </is>
      </c>
      <c r="B6231" s="58" t="inlineStr">
        <is>
          <t>Male</t>
        </is>
      </c>
      <c r="C6231" s="58" t="n">
        <v>0</v>
      </c>
      <c r="D6231" s="58" t="inlineStr">
        <is>
          <t>Yes</t>
        </is>
      </c>
      <c r="E6231" s="58" t="inlineStr">
        <is>
          <t>No</t>
        </is>
      </c>
      <c r="F6231" s="58" t="n">
        <v>72</v>
      </c>
      <c r="G6231" s="58" t="inlineStr">
        <is>
          <t>Yes</t>
        </is>
      </c>
      <c r="H6231" s="58" t="inlineStr">
        <is>
          <t>Yes</t>
        </is>
      </c>
      <c r="I6231" s="58" t="inlineStr">
        <is>
          <t>DSL</t>
        </is>
      </c>
      <c r="J6231" s="58" t="inlineStr">
        <is>
          <t>No</t>
        </is>
      </c>
      <c r="K6231" s="58" t="inlineStr">
        <is>
          <t>Yes</t>
        </is>
      </c>
      <c r="L6231" s="58" t="inlineStr">
        <is>
          <t>Yes</t>
        </is>
      </c>
      <c r="M6231" s="58" t="inlineStr">
        <is>
          <t>Yes</t>
        </is>
      </c>
      <c r="N6231" s="58" t="inlineStr">
        <is>
          <t>Yes</t>
        </is>
      </c>
      <c r="O6231" s="58" t="inlineStr">
        <is>
          <t>Yes</t>
        </is>
      </c>
      <c r="P6231" s="58" t="inlineStr">
        <is>
          <t>Two year</t>
        </is>
      </c>
      <c r="Q6231" s="58" t="inlineStr">
        <is>
          <t>Yes</t>
        </is>
      </c>
      <c r="R6231" s="58" t="inlineStr">
        <is>
          <t>Credit card (automatic)</t>
        </is>
      </c>
      <c r="S6231" s="123" t="n">
        <v>85.45</v>
      </c>
      <c r="T6231" s="58" t="inlineStr">
        <is>
          <t>6227.5</t>
        </is>
      </c>
      <c r="U6231" s="58" t="inlineStr">
        <is>
          <t>No</t>
        </is>
      </c>
      <c r="V6231" s="123">
        <f>IFERROR(VALUE(TRIM(T6231)),S6231*F6231)</f>
        <v/>
      </c>
      <c r="W6231" s="58">
        <f>IF(F6231&lt;=12,"0-12 mo",IF(F6231&lt;=24,"13-24 mo",IF(F6231&lt;=48,"25-48 mo","49+ mo")))</f>
        <v/>
      </c>
      <c r="X6231" s="58">
        <f>IF(S6231&lt;=35.5,"Q1 Low",IF(S6231&lt;=70.35,"Q2 Mid-Low",IF(S6231&lt;=89.85,"Q3 Mid-High","Q4 High")))</f>
        <v/>
      </c>
      <c r="Y6231" s="58">
        <f>IF(U6231="Yes",1,0)</f>
        <v/>
      </c>
      <c r="Z6231" s="58">
        <f>IF(P6231="Month-to-month",1,0)+IF(M6231="No",1,0)+IF(J6231="No",1,0)+IF(I6231="Fiber optic",1,0)+IF(Q6231="Yes",1,0)</f>
        <v/>
      </c>
    </row>
    <row r="6232" ht="15" customHeight="1" s="59">
      <c r="A6232" s="58" t="inlineStr">
        <is>
          <t>9962-BFPDU</t>
        </is>
      </c>
      <c r="B6232" s="58" t="inlineStr">
        <is>
          <t>Female</t>
        </is>
      </c>
      <c r="C6232" s="58" t="n">
        <v>0</v>
      </c>
      <c r="D6232" s="58" t="inlineStr">
        <is>
          <t>Yes</t>
        </is>
      </c>
      <c r="E6232" s="58" t="inlineStr">
        <is>
          <t>Yes</t>
        </is>
      </c>
      <c r="F6232" s="58" t="n">
        <v>1</v>
      </c>
      <c r="G6232" s="58" t="inlineStr">
        <is>
          <t>Yes</t>
        </is>
      </c>
      <c r="H6232" s="58" t="inlineStr">
        <is>
          <t>No</t>
        </is>
      </c>
      <c r="I6232" s="58" t="inlineStr">
        <is>
          <t>No</t>
        </is>
      </c>
      <c r="J6232" s="58" t="inlineStr">
        <is>
          <t>No internet service</t>
        </is>
      </c>
      <c r="K6232" s="58" t="inlineStr">
        <is>
          <t>No internet service</t>
        </is>
      </c>
      <c r="L6232" s="58" t="inlineStr">
        <is>
          <t>No internet service</t>
        </is>
      </c>
      <c r="M6232" s="58" t="inlineStr">
        <is>
          <t>No internet service</t>
        </is>
      </c>
      <c r="N6232" s="58" t="inlineStr">
        <is>
          <t>No internet service</t>
        </is>
      </c>
      <c r="O6232" s="58" t="inlineStr">
        <is>
          <t>No internet service</t>
        </is>
      </c>
      <c r="P6232" s="58" t="inlineStr">
        <is>
          <t>Month-to-month</t>
        </is>
      </c>
      <c r="Q6232" s="58" t="inlineStr">
        <is>
          <t>No</t>
        </is>
      </c>
      <c r="R6232" s="58" t="inlineStr">
        <is>
          <t>Mailed check</t>
        </is>
      </c>
      <c r="S6232" s="123" t="n">
        <v>20.05</v>
      </c>
      <c r="T6232" s="58" t="inlineStr">
        <is>
          <t>20.05</t>
        </is>
      </c>
      <c r="U6232" s="58" t="inlineStr">
        <is>
          <t>No</t>
        </is>
      </c>
      <c r="V6232" s="123">
        <f>IFERROR(VALUE(TRIM(T6232)),S6232*F6232)</f>
        <v/>
      </c>
      <c r="W6232" s="58">
        <f>IF(F6232&lt;=12,"0-12 mo",IF(F6232&lt;=24,"13-24 mo",IF(F6232&lt;=48,"25-48 mo","49+ mo")))</f>
        <v/>
      </c>
      <c r="X6232" s="58">
        <f>IF(S6232&lt;=35.5,"Q1 Low",IF(S6232&lt;=70.35,"Q2 Mid-Low",IF(S6232&lt;=89.85,"Q3 Mid-High","Q4 High")))</f>
        <v/>
      </c>
      <c r="Y6232" s="58">
        <f>IF(U6232="Yes",1,0)</f>
        <v/>
      </c>
      <c r="Z6232" s="58">
        <f>IF(P6232="Month-to-month",1,0)+IF(M6232="No",1,0)+IF(J6232="No",1,0)+IF(I6232="Fiber optic",1,0)+IF(Q6232="Yes",1,0)</f>
        <v/>
      </c>
    </row>
    <row r="6233" ht="15" customHeight="1" s="59">
      <c r="A6233" s="58" t="inlineStr">
        <is>
          <t>3296-SILRA</t>
        </is>
      </c>
      <c r="B6233" s="58" t="inlineStr">
        <is>
          <t>Female</t>
        </is>
      </c>
      <c r="C6233" s="58" t="n">
        <v>1</v>
      </c>
      <c r="D6233" s="58" t="inlineStr">
        <is>
          <t>Yes</t>
        </is>
      </c>
      <c r="E6233" s="58" t="inlineStr">
        <is>
          <t>No</t>
        </is>
      </c>
      <c r="F6233" s="58" t="n">
        <v>1</v>
      </c>
      <c r="G6233" s="58" t="inlineStr">
        <is>
          <t>Yes</t>
        </is>
      </c>
      <c r="H6233" s="58" t="inlineStr">
        <is>
          <t>No</t>
        </is>
      </c>
      <c r="I6233" s="58" t="inlineStr">
        <is>
          <t>Fiber optic</t>
        </is>
      </c>
      <c r="J6233" s="58" t="inlineStr">
        <is>
          <t>No</t>
        </is>
      </c>
      <c r="K6233" s="58" t="inlineStr">
        <is>
          <t>Yes</t>
        </is>
      </c>
      <c r="L6233" s="58" t="inlineStr">
        <is>
          <t>No</t>
        </is>
      </c>
      <c r="M6233" s="58" t="inlineStr">
        <is>
          <t>No</t>
        </is>
      </c>
      <c r="N6233" s="58" t="inlineStr">
        <is>
          <t>No</t>
        </is>
      </c>
      <c r="O6233" s="58" t="inlineStr">
        <is>
          <t>No</t>
        </is>
      </c>
      <c r="P6233" s="58" t="inlineStr">
        <is>
          <t>Month-to-month</t>
        </is>
      </c>
      <c r="Q6233" s="58" t="inlineStr">
        <is>
          <t>Yes</t>
        </is>
      </c>
      <c r="R6233" s="58" t="inlineStr">
        <is>
          <t>Mailed check</t>
        </is>
      </c>
      <c r="S6233" s="123" t="n">
        <v>76.40000000000001</v>
      </c>
      <c r="T6233" s="58" t="inlineStr">
        <is>
          <t>76.4</t>
        </is>
      </c>
      <c r="U6233" s="58" t="inlineStr">
        <is>
          <t>Yes</t>
        </is>
      </c>
      <c r="V6233" s="123">
        <f>IFERROR(VALUE(TRIM(T6233)),S6233*F6233)</f>
        <v/>
      </c>
      <c r="W6233" s="58">
        <f>IF(F6233&lt;=12,"0-12 mo",IF(F6233&lt;=24,"13-24 mo",IF(F6233&lt;=48,"25-48 mo","49+ mo")))</f>
        <v/>
      </c>
      <c r="X6233" s="58">
        <f>IF(S6233&lt;=35.5,"Q1 Low",IF(S6233&lt;=70.35,"Q2 Mid-Low",IF(S6233&lt;=89.85,"Q3 Mid-High","Q4 High")))</f>
        <v/>
      </c>
      <c r="Y6233" s="58">
        <f>IF(U6233="Yes",1,0)</f>
        <v/>
      </c>
      <c r="Z6233" s="58">
        <f>IF(P6233="Month-to-month",1,0)+IF(M6233="No",1,0)+IF(J6233="No",1,0)+IF(I6233="Fiber optic",1,0)+IF(Q6233="Yes",1,0)</f>
        <v/>
      </c>
    </row>
    <row r="6234" ht="15" customHeight="1" s="59">
      <c r="A6234" s="58" t="inlineStr">
        <is>
          <t>9681-OXGVC</t>
        </is>
      </c>
      <c r="B6234" s="58" t="inlineStr">
        <is>
          <t>Female</t>
        </is>
      </c>
      <c r="C6234" s="58" t="n">
        <v>0</v>
      </c>
      <c r="D6234" s="58" t="inlineStr">
        <is>
          <t>No</t>
        </is>
      </c>
      <c r="E6234" s="58" t="inlineStr">
        <is>
          <t>No</t>
        </is>
      </c>
      <c r="F6234" s="58" t="n">
        <v>5</v>
      </c>
      <c r="G6234" s="58" t="inlineStr">
        <is>
          <t>Yes</t>
        </is>
      </c>
      <c r="H6234" s="58" t="inlineStr">
        <is>
          <t>Yes</t>
        </is>
      </c>
      <c r="I6234" s="58" t="inlineStr">
        <is>
          <t>Fiber optic</t>
        </is>
      </c>
      <c r="J6234" s="58" t="inlineStr">
        <is>
          <t>No</t>
        </is>
      </c>
      <c r="K6234" s="58" t="inlineStr">
        <is>
          <t>No</t>
        </is>
      </c>
      <c r="L6234" s="58" t="inlineStr">
        <is>
          <t>Yes</t>
        </is>
      </c>
      <c r="M6234" s="58" t="inlineStr">
        <is>
          <t>No</t>
        </is>
      </c>
      <c r="N6234" s="58" t="inlineStr">
        <is>
          <t>Yes</t>
        </is>
      </c>
      <c r="O6234" s="58" t="inlineStr">
        <is>
          <t>Yes</t>
        </is>
      </c>
      <c r="P6234" s="58" t="inlineStr">
        <is>
          <t>Month-to-month</t>
        </is>
      </c>
      <c r="Q6234" s="58" t="inlineStr">
        <is>
          <t>Yes</t>
        </is>
      </c>
      <c r="R6234" s="58" t="inlineStr">
        <is>
          <t>Electronic check</t>
        </is>
      </c>
      <c r="S6234" s="123" t="n">
        <v>100.5</v>
      </c>
      <c r="T6234" s="58" t="inlineStr">
        <is>
          <t>514</t>
        </is>
      </c>
      <c r="U6234" s="58" t="inlineStr">
        <is>
          <t>Yes</t>
        </is>
      </c>
      <c r="V6234" s="123">
        <f>IFERROR(VALUE(TRIM(T6234)),S6234*F6234)</f>
        <v/>
      </c>
      <c r="W6234" s="58">
        <f>IF(F6234&lt;=12,"0-12 mo",IF(F6234&lt;=24,"13-24 mo",IF(F6234&lt;=48,"25-48 mo","49+ mo")))</f>
        <v/>
      </c>
      <c r="X6234" s="58">
        <f>IF(S6234&lt;=35.5,"Q1 Low",IF(S6234&lt;=70.35,"Q2 Mid-Low",IF(S6234&lt;=89.85,"Q3 Mid-High","Q4 High")))</f>
        <v/>
      </c>
      <c r="Y6234" s="58">
        <f>IF(U6234="Yes",1,0)</f>
        <v/>
      </c>
      <c r="Z6234" s="58">
        <f>IF(P6234="Month-to-month",1,0)+IF(M6234="No",1,0)+IF(J6234="No",1,0)+IF(I6234="Fiber optic",1,0)+IF(Q6234="Yes",1,0)</f>
        <v/>
      </c>
    </row>
    <row r="6235" ht="15" customHeight="1" s="59">
      <c r="A6235" s="58" t="inlineStr">
        <is>
          <t>6394-HHHZM</t>
        </is>
      </c>
      <c r="B6235" s="58" t="inlineStr">
        <is>
          <t>Male</t>
        </is>
      </c>
      <c r="C6235" s="58" t="n">
        <v>0</v>
      </c>
      <c r="D6235" s="58" t="inlineStr">
        <is>
          <t>No</t>
        </is>
      </c>
      <c r="E6235" s="58" t="inlineStr">
        <is>
          <t>No</t>
        </is>
      </c>
      <c r="F6235" s="58" t="n">
        <v>3</v>
      </c>
      <c r="G6235" s="58" t="inlineStr">
        <is>
          <t>Yes</t>
        </is>
      </c>
      <c r="H6235" s="58" t="inlineStr">
        <is>
          <t>No</t>
        </is>
      </c>
      <c r="I6235" s="58" t="inlineStr">
        <is>
          <t>No</t>
        </is>
      </c>
      <c r="J6235" s="58" t="inlineStr">
        <is>
          <t>No internet service</t>
        </is>
      </c>
      <c r="K6235" s="58" t="inlineStr">
        <is>
          <t>No internet service</t>
        </is>
      </c>
      <c r="L6235" s="58" t="inlineStr">
        <is>
          <t>No internet service</t>
        </is>
      </c>
      <c r="M6235" s="58" t="inlineStr">
        <is>
          <t>No internet service</t>
        </is>
      </c>
      <c r="N6235" s="58" t="inlineStr">
        <is>
          <t>No internet service</t>
        </is>
      </c>
      <c r="O6235" s="58" t="inlineStr">
        <is>
          <t>No internet service</t>
        </is>
      </c>
      <c r="P6235" s="58" t="inlineStr">
        <is>
          <t>Month-to-month</t>
        </is>
      </c>
      <c r="Q6235" s="58" t="inlineStr">
        <is>
          <t>No</t>
        </is>
      </c>
      <c r="R6235" s="58" t="inlineStr">
        <is>
          <t>Mailed check</t>
        </is>
      </c>
      <c r="S6235" s="123" t="n">
        <v>20.7</v>
      </c>
      <c r="T6235" s="58" t="inlineStr">
        <is>
          <t>57.5</t>
        </is>
      </c>
      <c r="U6235" s="58" t="inlineStr">
        <is>
          <t>No</t>
        </is>
      </c>
      <c r="V6235" s="123">
        <f>IFERROR(VALUE(TRIM(T6235)),S6235*F6235)</f>
        <v/>
      </c>
      <c r="W6235" s="58">
        <f>IF(F6235&lt;=12,"0-12 mo",IF(F6235&lt;=24,"13-24 mo",IF(F6235&lt;=48,"25-48 mo","49+ mo")))</f>
        <v/>
      </c>
      <c r="X6235" s="58">
        <f>IF(S6235&lt;=35.5,"Q1 Low",IF(S6235&lt;=70.35,"Q2 Mid-Low",IF(S6235&lt;=89.85,"Q3 Mid-High","Q4 High")))</f>
        <v/>
      </c>
      <c r="Y6235" s="58">
        <f>IF(U6235="Yes",1,0)</f>
        <v/>
      </c>
      <c r="Z6235" s="58">
        <f>IF(P6235="Month-to-month",1,0)+IF(M6235="No",1,0)+IF(J6235="No",1,0)+IF(I6235="Fiber optic",1,0)+IF(Q6235="Yes",1,0)</f>
        <v/>
      </c>
    </row>
    <row r="6236" ht="15" customHeight="1" s="59">
      <c r="A6236" s="58" t="inlineStr">
        <is>
          <t>5995-LFTLE</t>
        </is>
      </c>
      <c r="B6236" s="58" t="inlineStr">
        <is>
          <t>Male</t>
        </is>
      </c>
      <c r="C6236" s="58" t="n">
        <v>0</v>
      </c>
      <c r="D6236" s="58" t="inlineStr">
        <is>
          <t>No</t>
        </is>
      </c>
      <c r="E6236" s="58" t="inlineStr">
        <is>
          <t>No</t>
        </is>
      </c>
      <c r="F6236" s="58" t="n">
        <v>58</v>
      </c>
      <c r="G6236" s="58" t="inlineStr">
        <is>
          <t>Yes</t>
        </is>
      </c>
      <c r="H6236" s="58" t="inlineStr">
        <is>
          <t>Yes</t>
        </is>
      </c>
      <c r="I6236" s="58" t="inlineStr">
        <is>
          <t>No</t>
        </is>
      </c>
      <c r="J6236" s="58" t="inlineStr">
        <is>
          <t>No internet service</t>
        </is>
      </c>
      <c r="K6236" s="58" t="inlineStr">
        <is>
          <t>No internet service</t>
        </is>
      </c>
      <c r="L6236" s="58" t="inlineStr">
        <is>
          <t>No internet service</t>
        </is>
      </c>
      <c r="M6236" s="58" t="inlineStr">
        <is>
          <t>No internet service</t>
        </is>
      </c>
      <c r="N6236" s="58" t="inlineStr">
        <is>
          <t>No internet service</t>
        </is>
      </c>
      <c r="O6236" s="58" t="inlineStr">
        <is>
          <t>No internet service</t>
        </is>
      </c>
      <c r="P6236" s="58" t="inlineStr">
        <is>
          <t>Two year</t>
        </is>
      </c>
      <c r="Q6236" s="58" t="inlineStr">
        <is>
          <t>Yes</t>
        </is>
      </c>
      <c r="R6236" s="58" t="inlineStr">
        <is>
          <t>Credit card (automatic)</t>
        </is>
      </c>
      <c r="S6236" s="123" t="n">
        <v>25.3</v>
      </c>
      <c r="T6236" s="58" t="inlineStr">
        <is>
          <t>1474.35</t>
        </is>
      </c>
      <c r="U6236" s="58" t="inlineStr">
        <is>
          <t>No</t>
        </is>
      </c>
      <c r="V6236" s="123">
        <f>IFERROR(VALUE(TRIM(T6236)),S6236*F6236)</f>
        <v/>
      </c>
      <c r="W6236" s="58">
        <f>IF(F6236&lt;=12,"0-12 mo",IF(F6236&lt;=24,"13-24 mo",IF(F6236&lt;=48,"25-48 mo","49+ mo")))</f>
        <v/>
      </c>
      <c r="X6236" s="58">
        <f>IF(S6236&lt;=35.5,"Q1 Low",IF(S6236&lt;=70.35,"Q2 Mid-Low",IF(S6236&lt;=89.85,"Q3 Mid-High","Q4 High")))</f>
        <v/>
      </c>
      <c r="Y6236" s="58">
        <f>IF(U6236="Yes",1,0)</f>
        <v/>
      </c>
      <c r="Z6236" s="58">
        <f>IF(P6236="Month-to-month",1,0)+IF(M6236="No",1,0)+IF(J6236="No",1,0)+IF(I6236="Fiber optic",1,0)+IF(Q6236="Yes",1,0)</f>
        <v/>
      </c>
    </row>
    <row r="6237" ht="15" customHeight="1" s="59">
      <c r="A6237" s="58" t="inlineStr">
        <is>
          <t>5180-UCIIQ</t>
        </is>
      </c>
      <c r="B6237" s="58" t="inlineStr">
        <is>
          <t>Male</t>
        </is>
      </c>
      <c r="C6237" s="58" t="n">
        <v>1</v>
      </c>
      <c r="D6237" s="58" t="inlineStr">
        <is>
          <t>Yes</t>
        </is>
      </c>
      <c r="E6237" s="58" t="inlineStr">
        <is>
          <t>Yes</t>
        </is>
      </c>
      <c r="F6237" s="58" t="n">
        <v>22</v>
      </c>
      <c r="G6237" s="58" t="inlineStr">
        <is>
          <t>No</t>
        </is>
      </c>
      <c r="H6237" s="58" t="inlineStr">
        <is>
          <t>No phone service</t>
        </is>
      </c>
      <c r="I6237" s="58" t="inlineStr">
        <is>
          <t>DSL</t>
        </is>
      </c>
      <c r="J6237" s="58" t="inlineStr">
        <is>
          <t>Yes</t>
        </is>
      </c>
      <c r="K6237" s="58" t="inlineStr">
        <is>
          <t>No</t>
        </is>
      </c>
      <c r="L6237" s="58" t="inlineStr">
        <is>
          <t>No</t>
        </is>
      </c>
      <c r="M6237" s="58" t="inlineStr">
        <is>
          <t>No</t>
        </is>
      </c>
      <c r="N6237" s="58" t="inlineStr">
        <is>
          <t>No</t>
        </is>
      </c>
      <c r="O6237" s="58" t="inlineStr">
        <is>
          <t>Yes</t>
        </is>
      </c>
      <c r="P6237" s="58" t="inlineStr">
        <is>
          <t>Month-to-month</t>
        </is>
      </c>
      <c r="Q6237" s="58" t="inlineStr">
        <is>
          <t>No</t>
        </is>
      </c>
      <c r="R6237" s="58" t="inlineStr">
        <is>
          <t>Mailed check</t>
        </is>
      </c>
      <c r="S6237" s="123" t="n">
        <v>40.05</v>
      </c>
      <c r="T6237" s="58" t="inlineStr">
        <is>
          <t>880.2</t>
        </is>
      </c>
      <c r="U6237" s="58" t="inlineStr">
        <is>
          <t>Yes</t>
        </is>
      </c>
      <c r="V6237" s="123">
        <f>IFERROR(VALUE(TRIM(T6237)),S6237*F6237)</f>
        <v/>
      </c>
      <c r="W6237" s="58">
        <f>IF(F6237&lt;=12,"0-12 mo",IF(F6237&lt;=24,"13-24 mo",IF(F6237&lt;=48,"25-48 mo","49+ mo")))</f>
        <v/>
      </c>
      <c r="X6237" s="58">
        <f>IF(S6237&lt;=35.5,"Q1 Low",IF(S6237&lt;=70.35,"Q2 Mid-Low",IF(S6237&lt;=89.85,"Q3 Mid-High","Q4 High")))</f>
        <v/>
      </c>
      <c r="Y6237" s="58">
        <f>IF(U6237="Yes",1,0)</f>
        <v/>
      </c>
      <c r="Z6237" s="58">
        <f>IF(P6237="Month-to-month",1,0)+IF(M6237="No",1,0)+IF(J6237="No",1,0)+IF(I6237="Fiber optic",1,0)+IF(Q6237="Yes",1,0)</f>
        <v/>
      </c>
    </row>
    <row r="6238" ht="15" customHeight="1" s="59">
      <c r="A6238" s="58" t="inlineStr">
        <is>
          <t>1932-UEDCX</t>
        </is>
      </c>
      <c r="B6238" s="58" t="inlineStr">
        <is>
          <t>Male</t>
        </is>
      </c>
      <c r="C6238" s="58" t="n">
        <v>1</v>
      </c>
      <c r="D6238" s="58" t="inlineStr">
        <is>
          <t>Yes</t>
        </is>
      </c>
      <c r="E6238" s="58" t="inlineStr">
        <is>
          <t>No</t>
        </is>
      </c>
      <c r="F6238" s="58" t="n">
        <v>33</v>
      </c>
      <c r="G6238" s="58" t="inlineStr">
        <is>
          <t>Yes</t>
        </is>
      </c>
      <c r="H6238" s="58" t="inlineStr">
        <is>
          <t>Yes</t>
        </is>
      </c>
      <c r="I6238" s="58" t="inlineStr">
        <is>
          <t>Fiber optic</t>
        </is>
      </c>
      <c r="J6238" s="58" t="inlineStr">
        <is>
          <t>No</t>
        </is>
      </c>
      <c r="K6238" s="58" t="inlineStr">
        <is>
          <t>Yes</t>
        </is>
      </c>
      <c r="L6238" s="58" t="inlineStr">
        <is>
          <t>No</t>
        </is>
      </c>
      <c r="M6238" s="58" t="inlineStr">
        <is>
          <t>No</t>
        </is>
      </c>
      <c r="N6238" s="58" t="inlineStr">
        <is>
          <t>Yes</t>
        </is>
      </c>
      <c r="O6238" s="58" t="inlineStr">
        <is>
          <t>Yes</t>
        </is>
      </c>
      <c r="P6238" s="58" t="inlineStr">
        <is>
          <t>Month-to-month</t>
        </is>
      </c>
      <c r="Q6238" s="58" t="inlineStr">
        <is>
          <t>Yes</t>
        </is>
      </c>
      <c r="R6238" s="58" t="inlineStr">
        <is>
          <t>Bank transfer (automatic)</t>
        </is>
      </c>
      <c r="S6238" s="123" t="n">
        <v>100.6</v>
      </c>
      <c r="T6238" s="58" t="inlineStr">
        <is>
          <t>3270.25</t>
        </is>
      </c>
      <c r="U6238" s="58" t="inlineStr">
        <is>
          <t>No</t>
        </is>
      </c>
      <c r="V6238" s="123">
        <f>IFERROR(VALUE(TRIM(T6238)),S6238*F6238)</f>
        <v/>
      </c>
      <c r="W6238" s="58">
        <f>IF(F6238&lt;=12,"0-12 mo",IF(F6238&lt;=24,"13-24 mo",IF(F6238&lt;=48,"25-48 mo","49+ mo")))</f>
        <v/>
      </c>
      <c r="X6238" s="58">
        <f>IF(S6238&lt;=35.5,"Q1 Low",IF(S6238&lt;=70.35,"Q2 Mid-Low",IF(S6238&lt;=89.85,"Q3 Mid-High","Q4 High")))</f>
        <v/>
      </c>
      <c r="Y6238" s="58">
        <f>IF(U6238="Yes",1,0)</f>
        <v/>
      </c>
      <c r="Z6238" s="58">
        <f>IF(P6238="Month-to-month",1,0)+IF(M6238="No",1,0)+IF(J6238="No",1,0)+IF(I6238="Fiber optic",1,0)+IF(Q6238="Yes",1,0)</f>
        <v/>
      </c>
    </row>
    <row r="6239" ht="15" customHeight="1" s="59">
      <c r="A6239" s="58" t="inlineStr">
        <is>
          <t>7153-OANIO</t>
        </is>
      </c>
      <c r="B6239" s="58" t="inlineStr">
        <is>
          <t>Male</t>
        </is>
      </c>
      <c r="C6239" s="58" t="n">
        <v>0</v>
      </c>
      <c r="D6239" s="58" t="inlineStr">
        <is>
          <t>No</t>
        </is>
      </c>
      <c r="E6239" s="58" t="inlineStr">
        <is>
          <t>No</t>
        </is>
      </c>
      <c r="F6239" s="58" t="n">
        <v>1</v>
      </c>
      <c r="G6239" s="58" t="inlineStr">
        <is>
          <t>Yes</t>
        </is>
      </c>
      <c r="H6239" s="58" t="inlineStr">
        <is>
          <t>No</t>
        </is>
      </c>
      <c r="I6239" s="58" t="inlineStr">
        <is>
          <t>Fiber optic</t>
        </is>
      </c>
      <c r="J6239" s="58" t="inlineStr">
        <is>
          <t>No</t>
        </is>
      </c>
      <c r="K6239" s="58" t="inlineStr">
        <is>
          <t>No</t>
        </is>
      </c>
      <c r="L6239" s="58" t="inlineStr">
        <is>
          <t>No</t>
        </is>
      </c>
      <c r="M6239" s="58" t="inlineStr">
        <is>
          <t>No</t>
        </is>
      </c>
      <c r="N6239" s="58" t="inlineStr">
        <is>
          <t>No</t>
        </is>
      </c>
      <c r="O6239" s="58" t="inlineStr">
        <is>
          <t>No</t>
        </is>
      </c>
      <c r="P6239" s="58" t="inlineStr">
        <is>
          <t>Month-to-month</t>
        </is>
      </c>
      <c r="Q6239" s="58" t="inlineStr">
        <is>
          <t>No</t>
        </is>
      </c>
      <c r="R6239" s="58" t="inlineStr">
        <is>
          <t>Electronic check</t>
        </is>
      </c>
      <c r="S6239" s="123" t="n">
        <v>69.95</v>
      </c>
      <c r="T6239" s="58" t="inlineStr">
        <is>
          <t>69.95</t>
        </is>
      </c>
      <c r="U6239" s="58" t="inlineStr">
        <is>
          <t>Yes</t>
        </is>
      </c>
      <c r="V6239" s="123">
        <f>IFERROR(VALUE(TRIM(T6239)),S6239*F6239)</f>
        <v/>
      </c>
      <c r="W6239" s="58">
        <f>IF(F6239&lt;=12,"0-12 mo",IF(F6239&lt;=24,"13-24 mo",IF(F6239&lt;=48,"25-48 mo","49+ mo")))</f>
        <v/>
      </c>
      <c r="X6239" s="58">
        <f>IF(S6239&lt;=35.5,"Q1 Low",IF(S6239&lt;=70.35,"Q2 Mid-Low",IF(S6239&lt;=89.85,"Q3 Mid-High","Q4 High")))</f>
        <v/>
      </c>
      <c r="Y6239" s="58">
        <f>IF(U6239="Yes",1,0)</f>
        <v/>
      </c>
      <c r="Z6239" s="58">
        <f>IF(P6239="Month-to-month",1,0)+IF(M6239="No",1,0)+IF(J6239="No",1,0)+IF(I6239="Fiber optic",1,0)+IF(Q6239="Yes",1,0)</f>
        <v/>
      </c>
    </row>
    <row r="6240" ht="15" customHeight="1" s="59">
      <c r="A6240" s="58" t="inlineStr">
        <is>
          <t>5188-HGMLP</t>
        </is>
      </c>
      <c r="B6240" s="58" t="inlineStr">
        <is>
          <t>Male</t>
        </is>
      </c>
      <c r="C6240" s="58" t="n">
        <v>1</v>
      </c>
      <c r="D6240" s="58" t="inlineStr">
        <is>
          <t>Yes</t>
        </is>
      </c>
      <c r="E6240" s="58" t="inlineStr">
        <is>
          <t>No</t>
        </is>
      </c>
      <c r="F6240" s="58" t="n">
        <v>54</v>
      </c>
      <c r="G6240" s="58" t="inlineStr">
        <is>
          <t>Yes</t>
        </is>
      </c>
      <c r="H6240" s="58" t="inlineStr">
        <is>
          <t>Yes</t>
        </is>
      </c>
      <c r="I6240" s="58" t="inlineStr">
        <is>
          <t>Fiber optic</t>
        </is>
      </c>
      <c r="J6240" s="58" t="inlineStr">
        <is>
          <t>No</t>
        </is>
      </c>
      <c r="K6240" s="58" t="inlineStr">
        <is>
          <t>No</t>
        </is>
      </c>
      <c r="L6240" s="58" t="inlineStr">
        <is>
          <t>No</t>
        </is>
      </c>
      <c r="M6240" s="58" t="inlineStr">
        <is>
          <t>No</t>
        </is>
      </c>
      <c r="N6240" s="58" t="inlineStr">
        <is>
          <t>No</t>
        </is>
      </c>
      <c r="O6240" s="58" t="inlineStr">
        <is>
          <t>No</t>
        </is>
      </c>
      <c r="P6240" s="58" t="inlineStr">
        <is>
          <t>Month-to-month</t>
        </is>
      </c>
      <c r="Q6240" s="58" t="inlineStr">
        <is>
          <t>No</t>
        </is>
      </c>
      <c r="R6240" s="58" t="inlineStr">
        <is>
          <t>Bank transfer (automatic)</t>
        </is>
      </c>
      <c r="S6240" s="123" t="n">
        <v>74</v>
      </c>
      <c r="T6240" s="58" t="inlineStr">
        <is>
          <t>3919.15</t>
        </is>
      </c>
      <c r="U6240" s="58" t="inlineStr">
        <is>
          <t>No</t>
        </is>
      </c>
      <c r="V6240" s="123">
        <f>IFERROR(VALUE(TRIM(T6240)),S6240*F6240)</f>
        <v/>
      </c>
      <c r="W6240" s="58">
        <f>IF(F6240&lt;=12,"0-12 mo",IF(F6240&lt;=24,"13-24 mo",IF(F6240&lt;=48,"25-48 mo","49+ mo")))</f>
        <v/>
      </c>
      <c r="X6240" s="58">
        <f>IF(S6240&lt;=35.5,"Q1 Low",IF(S6240&lt;=70.35,"Q2 Mid-Low",IF(S6240&lt;=89.85,"Q3 Mid-High","Q4 High")))</f>
        <v/>
      </c>
      <c r="Y6240" s="58">
        <f>IF(U6240="Yes",1,0)</f>
        <v/>
      </c>
      <c r="Z6240" s="58">
        <f>IF(P6240="Month-to-month",1,0)+IF(M6240="No",1,0)+IF(J6240="No",1,0)+IF(I6240="Fiber optic",1,0)+IF(Q6240="Yes",1,0)</f>
        <v/>
      </c>
    </row>
    <row r="6241" ht="15" customHeight="1" s="59">
      <c r="A6241" s="58" t="inlineStr">
        <is>
          <t>0665-XHDJU</t>
        </is>
      </c>
      <c r="B6241" s="58" t="inlineStr">
        <is>
          <t>Male</t>
        </is>
      </c>
      <c r="C6241" s="58" t="n">
        <v>0</v>
      </c>
      <c r="D6241" s="58" t="inlineStr">
        <is>
          <t>Yes</t>
        </is>
      </c>
      <c r="E6241" s="58" t="inlineStr">
        <is>
          <t>No</t>
        </is>
      </c>
      <c r="F6241" s="58" t="n">
        <v>72</v>
      </c>
      <c r="G6241" s="58" t="inlineStr">
        <is>
          <t>Yes</t>
        </is>
      </c>
      <c r="H6241" s="58" t="inlineStr">
        <is>
          <t>Yes</t>
        </is>
      </c>
      <c r="I6241" s="58" t="inlineStr">
        <is>
          <t>Fiber optic</t>
        </is>
      </c>
      <c r="J6241" s="58" t="inlineStr">
        <is>
          <t>No</t>
        </is>
      </c>
      <c r="K6241" s="58" t="inlineStr">
        <is>
          <t>Yes</t>
        </is>
      </c>
      <c r="L6241" s="58" t="inlineStr">
        <is>
          <t>No</t>
        </is>
      </c>
      <c r="M6241" s="58" t="inlineStr">
        <is>
          <t>No</t>
        </is>
      </c>
      <c r="N6241" s="58" t="inlineStr">
        <is>
          <t>Yes</t>
        </is>
      </c>
      <c r="O6241" s="58" t="inlineStr">
        <is>
          <t>Yes</t>
        </is>
      </c>
      <c r="P6241" s="58" t="inlineStr">
        <is>
          <t>Two year</t>
        </is>
      </c>
      <c r="Q6241" s="58" t="inlineStr">
        <is>
          <t>Yes</t>
        </is>
      </c>
      <c r="R6241" s="58" t="inlineStr">
        <is>
          <t>Electronic check</t>
        </is>
      </c>
      <c r="S6241" s="123" t="n">
        <v>99.40000000000001</v>
      </c>
      <c r="T6241" s="58" t="inlineStr">
        <is>
          <t>7285.7</t>
        </is>
      </c>
      <c r="U6241" s="58" t="inlineStr">
        <is>
          <t>No</t>
        </is>
      </c>
      <c r="V6241" s="123">
        <f>IFERROR(VALUE(TRIM(T6241)),S6241*F6241)</f>
        <v/>
      </c>
      <c r="W6241" s="58">
        <f>IF(F6241&lt;=12,"0-12 mo",IF(F6241&lt;=24,"13-24 mo",IF(F6241&lt;=48,"25-48 mo","49+ mo")))</f>
        <v/>
      </c>
      <c r="X6241" s="58">
        <f>IF(S6241&lt;=35.5,"Q1 Low",IF(S6241&lt;=70.35,"Q2 Mid-Low",IF(S6241&lt;=89.85,"Q3 Mid-High","Q4 High")))</f>
        <v/>
      </c>
      <c r="Y6241" s="58">
        <f>IF(U6241="Yes",1,0)</f>
        <v/>
      </c>
      <c r="Z6241" s="58">
        <f>IF(P6241="Month-to-month",1,0)+IF(M6241="No",1,0)+IF(J6241="No",1,0)+IF(I6241="Fiber optic",1,0)+IF(Q6241="Yes",1,0)</f>
        <v/>
      </c>
    </row>
    <row r="6242" ht="15" customHeight="1" s="59">
      <c r="A6242" s="58" t="inlineStr">
        <is>
          <t>6521-YYTYI</t>
        </is>
      </c>
      <c r="B6242" s="58" t="inlineStr">
        <is>
          <t>Male</t>
        </is>
      </c>
      <c r="C6242" s="58" t="n">
        <v>0</v>
      </c>
      <c r="D6242" s="58" t="inlineStr">
        <is>
          <t>No</t>
        </is>
      </c>
      <c r="E6242" s="58" t="inlineStr">
        <is>
          <t>Yes</t>
        </is>
      </c>
      <c r="F6242" s="58" t="n">
        <v>1</v>
      </c>
      <c r="G6242" s="58" t="inlineStr">
        <is>
          <t>Yes</t>
        </is>
      </c>
      <c r="H6242" s="58" t="inlineStr">
        <is>
          <t>Yes</t>
        </is>
      </c>
      <c r="I6242" s="58" t="inlineStr">
        <is>
          <t>Fiber optic</t>
        </is>
      </c>
      <c r="J6242" s="58" t="inlineStr">
        <is>
          <t>No</t>
        </is>
      </c>
      <c r="K6242" s="58" t="inlineStr">
        <is>
          <t>No</t>
        </is>
      </c>
      <c r="L6242" s="58" t="inlineStr">
        <is>
          <t>No</t>
        </is>
      </c>
      <c r="M6242" s="58" t="inlineStr">
        <is>
          <t>No</t>
        </is>
      </c>
      <c r="N6242" s="58" t="inlineStr">
        <is>
          <t>Yes</t>
        </is>
      </c>
      <c r="O6242" s="58" t="inlineStr">
        <is>
          <t>Yes</t>
        </is>
      </c>
      <c r="P6242" s="58" t="inlineStr">
        <is>
          <t>Month-to-month</t>
        </is>
      </c>
      <c r="Q6242" s="58" t="inlineStr">
        <is>
          <t>Yes</t>
        </is>
      </c>
      <c r="R6242" s="58" t="inlineStr">
        <is>
          <t>Electronic check</t>
        </is>
      </c>
      <c r="S6242" s="123" t="n">
        <v>93.3</v>
      </c>
      <c r="T6242" s="58" t="inlineStr">
        <is>
          <t>93.3</t>
        </is>
      </c>
      <c r="U6242" s="58" t="inlineStr">
        <is>
          <t>Yes</t>
        </is>
      </c>
      <c r="V6242" s="123">
        <f>IFERROR(VALUE(TRIM(T6242)),S6242*F6242)</f>
        <v/>
      </c>
      <c r="W6242" s="58">
        <f>IF(F6242&lt;=12,"0-12 mo",IF(F6242&lt;=24,"13-24 mo",IF(F6242&lt;=48,"25-48 mo","49+ mo")))</f>
        <v/>
      </c>
      <c r="X6242" s="58">
        <f>IF(S6242&lt;=35.5,"Q1 Low",IF(S6242&lt;=70.35,"Q2 Mid-Low",IF(S6242&lt;=89.85,"Q3 Mid-High","Q4 High")))</f>
        <v/>
      </c>
      <c r="Y6242" s="58">
        <f>IF(U6242="Yes",1,0)</f>
        <v/>
      </c>
      <c r="Z6242" s="58">
        <f>IF(P6242="Month-to-month",1,0)+IF(M6242="No",1,0)+IF(J6242="No",1,0)+IF(I6242="Fiber optic",1,0)+IF(Q6242="Yes",1,0)</f>
        <v/>
      </c>
    </row>
    <row r="6243" ht="15" customHeight="1" s="59">
      <c r="A6243" s="58" t="inlineStr">
        <is>
          <t>8878-HMWBV</t>
        </is>
      </c>
      <c r="B6243" s="58" t="inlineStr">
        <is>
          <t>Male</t>
        </is>
      </c>
      <c r="C6243" s="58" t="n">
        <v>0</v>
      </c>
      <c r="D6243" s="58" t="inlineStr">
        <is>
          <t>No</t>
        </is>
      </c>
      <c r="E6243" s="58" t="inlineStr">
        <is>
          <t>No</t>
        </is>
      </c>
      <c r="F6243" s="58" t="n">
        <v>3</v>
      </c>
      <c r="G6243" s="58" t="inlineStr">
        <is>
          <t>Yes</t>
        </is>
      </c>
      <c r="H6243" s="58" t="inlineStr">
        <is>
          <t>No</t>
        </is>
      </c>
      <c r="I6243" s="58" t="inlineStr">
        <is>
          <t>DSL</t>
        </is>
      </c>
      <c r="J6243" s="58" t="inlineStr">
        <is>
          <t>No</t>
        </is>
      </c>
      <c r="K6243" s="58" t="inlineStr">
        <is>
          <t>No</t>
        </is>
      </c>
      <c r="L6243" s="58" t="inlineStr">
        <is>
          <t>Yes</t>
        </is>
      </c>
      <c r="M6243" s="58" t="inlineStr">
        <is>
          <t>No</t>
        </is>
      </c>
      <c r="N6243" s="58" t="inlineStr">
        <is>
          <t>No</t>
        </is>
      </c>
      <c r="O6243" s="58" t="inlineStr">
        <is>
          <t>No</t>
        </is>
      </c>
      <c r="P6243" s="58" t="inlineStr">
        <is>
          <t>Month-to-month</t>
        </is>
      </c>
      <c r="Q6243" s="58" t="inlineStr">
        <is>
          <t>Yes</t>
        </is>
      </c>
      <c r="R6243" s="58" t="inlineStr">
        <is>
          <t>Electronic check</t>
        </is>
      </c>
      <c r="S6243" s="123" t="n">
        <v>49.15</v>
      </c>
      <c r="T6243" s="58" t="inlineStr">
        <is>
          <t>169.05</t>
        </is>
      </c>
      <c r="U6243" s="58" t="inlineStr">
        <is>
          <t>Yes</t>
        </is>
      </c>
      <c r="V6243" s="123">
        <f>IFERROR(VALUE(TRIM(T6243)),S6243*F6243)</f>
        <v/>
      </c>
      <c r="W6243" s="58">
        <f>IF(F6243&lt;=12,"0-12 mo",IF(F6243&lt;=24,"13-24 mo",IF(F6243&lt;=48,"25-48 mo","49+ mo")))</f>
        <v/>
      </c>
      <c r="X6243" s="58">
        <f>IF(S6243&lt;=35.5,"Q1 Low",IF(S6243&lt;=70.35,"Q2 Mid-Low",IF(S6243&lt;=89.85,"Q3 Mid-High","Q4 High")))</f>
        <v/>
      </c>
      <c r="Y6243" s="58">
        <f>IF(U6243="Yes",1,0)</f>
        <v/>
      </c>
      <c r="Z6243" s="58">
        <f>IF(P6243="Month-to-month",1,0)+IF(M6243="No",1,0)+IF(J6243="No",1,0)+IF(I6243="Fiber optic",1,0)+IF(Q6243="Yes",1,0)</f>
        <v/>
      </c>
    </row>
    <row r="6244" ht="15" customHeight="1" s="59">
      <c r="A6244" s="58" t="inlineStr">
        <is>
          <t>8265-HKSOW</t>
        </is>
      </c>
      <c r="B6244" s="58" t="inlineStr">
        <is>
          <t>Female</t>
        </is>
      </c>
      <c r="C6244" s="58" t="n">
        <v>0</v>
      </c>
      <c r="D6244" s="58" t="inlineStr">
        <is>
          <t>Yes</t>
        </is>
      </c>
      <c r="E6244" s="58" t="inlineStr">
        <is>
          <t>Yes</t>
        </is>
      </c>
      <c r="F6244" s="58" t="n">
        <v>72</v>
      </c>
      <c r="G6244" s="58" t="inlineStr">
        <is>
          <t>Yes</t>
        </is>
      </c>
      <c r="H6244" s="58" t="inlineStr">
        <is>
          <t>Yes</t>
        </is>
      </c>
      <c r="I6244" s="58" t="inlineStr">
        <is>
          <t>Fiber optic</t>
        </is>
      </c>
      <c r="J6244" s="58" t="inlineStr">
        <is>
          <t>Yes</t>
        </is>
      </c>
      <c r="K6244" s="58" t="inlineStr">
        <is>
          <t>Yes</t>
        </is>
      </c>
      <c r="L6244" s="58" t="inlineStr">
        <is>
          <t>Yes</t>
        </is>
      </c>
      <c r="M6244" s="58" t="inlineStr">
        <is>
          <t>Yes</t>
        </is>
      </c>
      <c r="N6244" s="58" t="inlineStr">
        <is>
          <t>No</t>
        </is>
      </c>
      <c r="O6244" s="58" t="inlineStr">
        <is>
          <t>Yes</t>
        </is>
      </c>
      <c r="P6244" s="58" t="inlineStr">
        <is>
          <t>Two year</t>
        </is>
      </c>
      <c r="Q6244" s="58" t="inlineStr">
        <is>
          <t>No</t>
        </is>
      </c>
      <c r="R6244" s="58" t="inlineStr">
        <is>
          <t>Credit card (automatic)</t>
        </is>
      </c>
      <c r="S6244" s="123" t="n">
        <v>107.45</v>
      </c>
      <c r="T6244" s="58" t="inlineStr">
        <is>
          <t>7658.3</t>
        </is>
      </c>
      <c r="U6244" s="58" t="inlineStr">
        <is>
          <t>No</t>
        </is>
      </c>
      <c r="V6244" s="123">
        <f>IFERROR(VALUE(TRIM(T6244)),S6244*F6244)</f>
        <v/>
      </c>
      <c r="W6244" s="58">
        <f>IF(F6244&lt;=12,"0-12 mo",IF(F6244&lt;=24,"13-24 mo",IF(F6244&lt;=48,"25-48 mo","49+ mo")))</f>
        <v/>
      </c>
      <c r="X6244" s="58">
        <f>IF(S6244&lt;=35.5,"Q1 Low",IF(S6244&lt;=70.35,"Q2 Mid-Low",IF(S6244&lt;=89.85,"Q3 Mid-High","Q4 High")))</f>
        <v/>
      </c>
      <c r="Y6244" s="58">
        <f>IF(U6244="Yes",1,0)</f>
        <v/>
      </c>
      <c r="Z6244" s="58">
        <f>IF(P6244="Month-to-month",1,0)+IF(M6244="No",1,0)+IF(J6244="No",1,0)+IF(I6244="Fiber optic",1,0)+IF(Q6244="Yes",1,0)</f>
        <v/>
      </c>
    </row>
    <row r="6245" ht="15" customHeight="1" s="59">
      <c r="A6245" s="58" t="inlineStr">
        <is>
          <t>3544-FBCAS</t>
        </is>
      </c>
      <c r="B6245" s="58" t="inlineStr">
        <is>
          <t>Female</t>
        </is>
      </c>
      <c r="C6245" s="58" t="n">
        <v>0</v>
      </c>
      <c r="D6245" s="58" t="inlineStr">
        <is>
          <t>Yes</t>
        </is>
      </c>
      <c r="E6245" s="58" t="inlineStr">
        <is>
          <t>Yes</t>
        </is>
      </c>
      <c r="F6245" s="58" t="n">
        <v>72</v>
      </c>
      <c r="G6245" s="58" t="inlineStr">
        <is>
          <t>Yes</t>
        </is>
      </c>
      <c r="H6245" s="58" t="inlineStr">
        <is>
          <t>Yes</t>
        </is>
      </c>
      <c r="I6245" s="58" t="inlineStr">
        <is>
          <t>DSL</t>
        </is>
      </c>
      <c r="J6245" s="58" t="inlineStr">
        <is>
          <t>Yes</t>
        </is>
      </c>
      <c r="K6245" s="58" t="inlineStr">
        <is>
          <t>Yes</t>
        </is>
      </c>
      <c r="L6245" s="58" t="inlineStr">
        <is>
          <t>Yes</t>
        </is>
      </c>
      <c r="M6245" s="58" t="inlineStr">
        <is>
          <t>No</t>
        </is>
      </c>
      <c r="N6245" s="58" t="inlineStr">
        <is>
          <t>Yes</t>
        </is>
      </c>
      <c r="O6245" s="58" t="inlineStr">
        <is>
          <t>Yes</t>
        </is>
      </c>
      <c r="P6245" s="58" t="inlineStr">
        <is>
          <t>Two year</t>
        </is>
      </c>
      <c r="Q6245" s="58" t="inlineStr">
        <is>
          <t>Yes</t>
        </is>
      </c>
      <c r="R6245" s="58" t="inlineStr">
        <is>
          <t>Credit card (automatic)</t>
        </is>
      </c>
      <c r="S6245" s="123" t="n">
        <v>83.59999999999999</v>
      </c>
      <c r="T6245" s="58" t="inlineStr">
        <is>
          <t>5959.3</t>
        </is>
      </c>
      <c r="U6245" s="58" t="inlineStr">
        <is>
          <t>No</t>
        </is>
      </c>
      <c r="V6245" s="123">
        <f>IFERROR(VALUE(TRIM(T6245)),S6245*F6245)</f>
        <v/>
      </c>
      <c r="W6245" s="58">
        <f>IF(F6245&lt;=12,"0-12 mo",IF(F6245&lt;=24,"13-24 mo",IF(F6245&lt;=48,"25-48 mo","49+ mo")))</f>
        <v/>
      </c>
      <c r="X6245" s="58">
        <f>IF(S6245&lt;=35.5,"Q1 Low",IF(S6245&lt;=70.35,"Q2 Mid-Low",IF(S6245&lt;=89.85,"Q3 Mid-High","Q4 High")))</f>
        <v/>
      </c>
      <c r="Y6245" s="58">
        <f>IF(U6245="Yes",1,0)</f>
        <v/>
      </c>
      <c r="Z6245" s="58">
        <f>IF(P6245="Month-to-month",1,0)+IF(M6245="No",1,0)+IF(J6245="No",1,0)+IF(I6245="Fiber optic",1,0)+IF(Q6245="Yes",1,0)</f>
        <v/>
      </c>
    </row>
    <row r="6246" ht="15" customHeight="1" s="59">
      <c r="A6246" s="58" t="inlineStr">
        <is>
          <t>5331-RGMTT</t>
        </is>
      </c>
      <c r="B6246" s="58" t="inlineStr">
        <is>
          <t>Male</t>
        </is>
      </c>
      <c r="C6246" s="58" t="n">
        <v>1</v>
      </c>
      <c r="D6246" s="58" t="inlineStr">
        <is>
          <t>Yes</t>
        </is>
      </c>
      <c r="E6246" s="58" t="inlineStr">
        <is>
          <t>No</t>
        </is>
      </c>
      <c r="F6246" s="58" t="n">
        <v>54</v>
      </c>
      <c r="G6246" s="58" t="inlineStr">
        <is>
          <t>Yes</t>
        </is>
      </c>
      <c r="H6246" s="58" t="inlineStr">
        <is>
          <t>Yes</t>
        </is>
      </c>
      <c r="I6246" s="58" t="inlineStr">
        <is>
          <t>Fiber optic</t>
        </is>
      </c>
      <c r="J6246" s="58" t="inlineStr">
        <is>
          <t>No</t>
        </is>
      </c>
      <c r="K6246" s="58" t="inlineStr">
        <is>
          <t>No</t>
        </is>
      </c>
      <c r="L6246" s="58" t="inlineStr">
        <is>
          <t>Yes</t>
        </is>
      </c>
      <c r="M6246" s="58" t="inlineStr">
        <is>
          <t>No</t>
        </is>
      </c>
      <c r="N6246" s="58" t="inlineStr">
        <is>
          <t>Yes</t>
        </is>
      </c>
      <c r="O6246" s="58" t="inlineStr">
        <is>
          <t>Yes</t>
        </is>
      </c>
      <c r="P6246" s="58" t="inlineStr">
        <is>
          <t>Month-to-month</t>
        </is>
      </c>
      <c r="Q6246" s="58" t="inlineStr">
        <is>
          <t>Yes</t>
        </is>
      </c>
      <c r="R6246" s="58" t="inlineStr">
        <is>
          <t>Credit card (automatic)</t>
        </is>
      </c>
      <c r="S6246" s="123" t="n">
        <v>99.05</v>
      </c>
      <c r="T6246" s="58" t="inlineStr">
        <is>
          <t>5295.7</t>
        </is>
      </c>
      <c r="U6246" s="58" t="inlineStr">
        <is>
          <t>No</t>
        </is>
      </c>
      <c r="V6246" s="123">
        <f>IFERROR(VALUE(TRIM(T6246)),S6246*F6246)</f>
        <v/>
      </c>
      <c r="W6246" s="58">
        <f>IF(F6246&lt;=12,"0-12 mo",IF(F6246&lt;=24,"13-24 mo",IF(F6246&lt;=48,"25-48 mo","49+ mo")))</f>
        <v/>
      </c>
      <c r="X6246" s="58">
        <f>IF(S6246&lt;=35.5,"Q1 Low",IF(S6246&lt;=70.35,"Q2 Mid-Low",IF(S6246&lt;=89.85,"Q3 Mid-High","Q4 High")))</f>
        <v/>
      </c>
      <c r="Y6246" s="58">
        <f>IF(U6246="Yes",1,0)</f>
        <v/>
      </c>
      <c r="Z6246" s="58">
        <f>IF(P6246="Month-to-month",1,0)+IF(M6246="No",1,0)+IF(J6246="No",1,0)+IF(I6246="Fiber optic",1,0)+IF(Q6246="Yes",1,0)</f>
        <v/>
      </c>
    </row>
    <row r="6247" ht="15" customHeight="1" s="59">
      <c r="A6247" s="58" t="inlineStr">
        <is>
          <t>4759-PXTAN</t>
        </is>
      </c>
      <c r="B6247" s="58" t="inlineStr">
        <is>
          <t>Female</t>
        </is>
      </c>
      <c r="C6247" s="58" t="n">
        <v>0</v>
      </c>
      <c r="D6247" s="58" t="inlineStr">
        <is>
          <t>Yes</t>
        </is>
      </c>
      <c r="E6247" s="58" t="inlineStr">
        <is>
          <t>No</t>
        </is>
      </c>
      <c r="F6247" s="58" t="n">
        <v>59</v>
      </c>
      <c r="G6247" s="58" t="inlineStr">
        <is>
          <t>Yes</t>
        </is>
      </c>
      <c r="H6247" s="58" t="inlineStr">
        <is>
          <t>Yes</t>
        </is>
      </c>
      <c r="I6247" s="58" t="inlineStr">
        <is>
          <t>DSL</t>
        </is>
      </c>
      <c r="J6247" s="58" t="inlineStr">
        <is>
          <t>No</t>
        </is>
      </c>
      <c r="K6247" s="58" t="inlineStr">
        <is>
          <t>Yes</t>
        </is>
      </c>
      <c r="L6247" s="58" t="inlineStr">
        <is>
          <t>No</t>
        </is>
      </c>
      <c r="M6247" s="58" t="inlineStr">
        <is>
          <t>Yes</t>
        </is>
      </c>
      <c r="N6247" s="58" t="inlineStr">
        <is>
          <t>Yes</t>
        </is>
      </c>
      <c r="O6247" s="58" t="inlineStr">
        <is>
          <t>Yes</t>
        </is>
      </c>
      <c r="P6247" s="58" t="inlineStr">
        <is>
          <t>One year</t>
        </is>
      </c>
      <c r="Q6247" s="58" t="inlineStr">
        <is>
          <t>Yes</t>
        </is>
      </c>
      <c r="R6247" s="58" t="inlineStr">
        <is>
          <t>Electronic check</t>
        </is>
      </c>
      <c r="S6247" s="123" t="n">
        <v>80.09999999999999</v>
      </c>
      <c r="T6247" s="58" t="inlineStr">
        <is>
          <t>4693.2</t>
        </is>
      </c>
      <c r="U6247" s="58" t="inlineStr">
        <is>
          <t>No</t>
        </is>
      </c>
      <c r="V6247" s="123">
        <f>IFERROR(VALUE(TRIM(T6247)),S6247*F6247)</f>
        <v/>
      </c>
      <c r="W6247" s="58">
        <f>IF(F6247&lt;=12,"0-12 mo",IF(F6247&lt;=24,"13-24 mo",IF(F6247&lt;=48,"25-48 mo","49+ mo")))</f>
        <v/>
      </c>
      <c r="X6247" s="58">
        <f>IF(S6247&lt;=35.5,"Q1 Low",IF(S6247&lt;=70.35,"Q2 Mid-Low",IF(S6247&lt;=89.85,"Q3 Mid-High","Q4 High")))</f>
        <v/>
      </c>
      <c r="Y6247" s="58">
        <f>IF(U6247="Yes",1,0)</f>
        <v/>
      </c>
      <c r="Z6247" s="58">
        <f>IF(P6247="Month-to-month",1,0)+IF(M6247="No",1,0)+IF(J6247="No",1,0)+IF(I6247="Fiber optic",1,0)+IF(Q6247="Yes",1,0)</f>
        <v/>
      </c>
    </row>
    <row r="6248" ht="15" customHeight="1" s="59">
      <c r="A6248" s="58" t="inlineStr">
        <is>
          <t>7054-DMVAS</t>
        </is>
      </c>
      <c r="B6248" s="58" t="inlineStr">
        <is>
          <t>Male</t>
        </is>
      </c>
      <c r="C6248" s="58" t="n">
        <v>0</v>
      </c>
      <c r="D6248" s="58" t="inlineStr">
        <is>
          <t>No</t>
        </is>
      </c>
      <c r="E6248" s="58" t="inlineStr">
        <is>
          <t>No</t>
        </is>
      </c>
      <c r="F6248" s="58" t="n">
        <v>54</v>
      </c>
      <c r="G6248" s="58" t="inlineStr">
        <is>
          <t>Yes</t>
        </is>
      </c>
      <c r="H6248" s="58" t="inlineStr">
        <is>
          <t>No</t>
        </is>
      </c>
      <c r="I6248" s="58" t="inlineStr">
        <is>
          <t>DSL</t>
        </is>
      </c>
      <c r="J6248" s="58" t="inlineStr">
        <is>
          <t>Yes</t>
        </is>
      </c>
      <c r="K6248" s="58" t="inlineStr">
        <is>
          <t>Yes</t>
        </is>
      </c>
      <c r="L6248" s="58" t="inlineStr">
        <is>
          <t>No</t>
        </is>
      </c>
      <c r="M6248" s="58" t="inlineStr">
        <is>
          <t>No</t>
        </is>
      </c>
      <c r="N6248" s="58" t="inlineStr">
        <is>
          <t>Yes</t>
        </is>
      </c>
      <c r="O6248" s="58" t="inlineStr">
        <is>
          <t>No</t>
        </is>
      </c>
      <c r="P6248" s="58" t="inlineStr">
        <is>
          <t>Two year</t>
        </is>
      </c>
      <c r="Q6248" s="58" t="inlineStr">
        <is>
          <t>Yes</t>
        </is>
      </c>
      <c r="R6248" s="58" t="inlineStr">
        <is>
          <t>Bank transfer (automatic)</t>
        </is>
      </c>
      <c r="S6248" s="123" t="n">
        <v>65.3</v>
      </c>
      <c r="T6248" s="58" t="inlineStr">
        <is>
          <t>3512.9</t>
        </is>
      </c>
      <c r="U6248" s="58" t="inlineStr">
        <is>
          <t>No</t>
        </is>
      </c>
      <c r="V6248" s="123">
        <f>IFERROR(VALUE(TRIM(T6248)),S6248*F6248)</f>
        <v/>
      </c>
      <c r="W6248" s="58">
        <f>IF(F6248&lt;=12,"0-12 mo",IF(F6248&lt;=24,"13-24 mo",IF(F6248&lt;=48,"25-48 mo","49+ mo")))</f>
        <v/>
      </c>
      <c r="X6248" s="58">
        <f>IF(S6248&lt;=35.5,"Q1 Low",IF(S6248&lt;=70.35,"Q2 Mid-Low",IF(S6248&lt;=89.85,"Q3 Mid-High","Q4 High")))</f>
        <v/>
      </c>
      <c r="Y6248" s="58">
        <f>IF(U6248="Yes",1,0)</f>
        <v/>
      </c>
      <c r="Z6248" s="58">
        <f>IF(P6248="Month-to-month",1,0)+IF(M6248="No",1,0)+IF(J6248="No",1,0)+IF(I6248="Fiber optic",1,0)+IF(Q6248="Yes",1,0)</f>
        <v/>
      </c>
    </row>
    <row r="6249" ht="15" customHeight="1" s="59">
      <c r="A6249" s="58" t="inlineStr">
        <is>
          <t>3428-MMGUB</t>
        </is>
      </c>
      <c r="B6249" s="58" t="inlineStr">
        <is>
          <t>Male</t>
        </is>
      </c>
      <c r="C6249" s="58" t="n">
        <v>0</v>
      </c>
      <c r="D6249" s="58" t="inlineStr">
        <is>
          <t>No</t>
        </is>
      </c>
      <c r="E6249" s="58" t="inlineStr">
        <is>
          <t>No</t>
        </is>
      </c>
      <c r="F6249" s="58" t="n">
        <v>60</v>
      </c>
      <c r="G6249" s="58" t="inlineStr">
        <is>
          <t>Yes</t>
        </is>
      </c>
      <c r="H6249" s="58" t="inlineStr">
        <is>
          <t>Yes</t>
        </is>
      </c>
      <c r="I6249" s="58" t="inlineStr">
        <is>
          <t>Fiber optic</t>
        </is>
      </c>
      <c r="J6249" s="58" t="inlineStr">
        <is>
          <t>No</t>
        </is>
      </c>
      <c r="K6249" s="58" t="inlineStr">
        <is>
          <t>No</t>
        </is>
      </c>
      <c r="L6249" s="58" t="inlineStr">
        <is>
          <t>Yes</t>
        </is>
      </c>
      <c r="M6249" s="58" t="inlineStr">
        <is>
          <t>No</t>
        </is>
      </c>
      <c r="N6249" s="58" t="inlineStr">
        <is>
          <t>Yes</t>
        </is>
      </c>
      <c r="O6249" s="58" t="inlineStr">
        <is>
          <t>No</t>
        </is>
      </c>
      <c r="P6249" s="58" t="inlineStr">
        <is>
          <t>Two year</t>
        </is>
      </c>
      <c r="Q6249" s="58" t="inlineStr">
        <is>
          <t>Yes</t>
        </is>
      </c>
      <c r="R6249" s="58" t="inlineStr">
        <is>
          <t>Electronic check</t>
        </is>
      </c>
      <c r="S6249" s="123" t="n">
        <v>89.55</v>
      </c>
      <c r="T6249" s="58" t="inlineStr">
        <is>
          <t>5231.2</t>
        </is>
      </c>
      <c r="U6249" s="58" t="inlineStr">
        <is>
          <t>No</t>
        </is>
      </c>
      <c r="V6249" s="123">
        <f>IFERROR(VALUE(TRIM(T6249)),S6249*F6249)</f>
        <v/>
      </c>
      <c r="W6249" s="58">
        <f>IF(F6249&lt;=12,"0-12 mo",IF(F6249&lt;=24,"13-24 mo",IF(F6249&lt;=48,"25-48 mo","49+ mo")))</f>
        <v/>
      </c>
      <c r="X6249" s="58">
        <f>IF(S6249&lt;=35.5,"Q1 Low",IF(S6249&lt;=70.35,"Q2 Mid-Low",IF(S6249&lt;=89.85,"Q3 Mid-High","Q4 High")))</f>
        <v/>
      </c>
      <c r="Y6249" s="58">
        <f>IF(U6249="Yes",1,0)</f>
        <v/>
      </c>
      <c r="Z6249" s="58">
        <f>IF(P6249="Month-to-month",1,0)+IF(M6249="No",1,0)+IF(J6249="No",1,0)+IF(I6249="Fiber optic",1,0)+IF(Q6249="Yes",1,0)</f>
        <v/>
      </c>
    </row>
    <row r="6250" ht="15" customHeight="1" s="59">
      <c r="A6250" s="58" t="inlineStr">
        <is>
          <t>6549-BTYPG</t>
        </is>
      </c>
      <c r="B6250" s="58" t="inlineStr">
        <is>
          <t>Female</t>
        </is>
      </c>
      <c r="C6250" s="58" t="n">
        <v>0</v>
      </c>
      <c r="D6250" s="58" t="inlineStr">
        <is>
          <t>Yes</t>
        </is>
      </c>
      <c r="E6250" s="58" t="inlineStr">
        <is>
          <t>No</t>
        </is>
      </c>
      <c r="F6250" s="58" t="n">
        <v>60</v>
      </c>
      <c r="G6250" s="58" t="inlineStr">
        <is>
          <t>No</t>
        </is>
      </c>
      <c r="H6250" s="58" t="inlineStr">
        <is>
          <t>No phone service</t>
        </is>
      </c>
      <c r="I6250" s="58" t="inlineStr">
        <is>
          <t>DSL</t>
        </is>
      </c>
      <c r="J6250" s="58" t="inlineStr">
        <is>
          <t>No</t>
        </is>
      </c>
      <c r="K6250" s="58" t="inlineStr">
        <is>
          <t>Yes</t>
        </is>
      </c>
      <c r="L6250" s="58" t="inlineStr">
        <is>
          <t>Yes</t>
        </is>
      </c>
      <c r="M6250" s="58" t="inlineStr">
        <is>
          <t>Yes</t>
        </is>
      </c>
      <c r="N6250" s="58" t="inlineStr">
        <is>
          <t>Yes</t>
        </is>
      </c>
      <c r="O6250" s="58" t="inlineStr">
        <is>
          <t>Yes</t>
        </is>
      </c>
      <c r="P6250" s="58" t="inlineStr">
        <is>
          <t>Two year</t>
        </is>
      </c>
      <c r="Q6250" s="58" t="inlineStr">
        <is>
          <t>No</t>
        </is>
      </c>
      <c r="R6250" s="58" t="inlineStr">
        <is>
          <t>Credit card (automatic)</t>
        </is>
      </c>
      <c r="S6250" s="123" t="n">
        <v>60.8</v>
      </c>
      <c r="T6250" s="58" t="inlineStr">
        <is>
          <t>3603.45</t>
        </is>
      </c>
      <c r="U6250" s="58" t="inlineStr">
        <is>
          <t>No</t>
        </is>
      </c>
      <c r="V6250" s="123">
        <f>IFERROR(VALUE(TRIM(T6250)),S6250*F6250)</f>
        <v/>
      </c>
      <c r="W6250" s="58">
        <f>IF(F6250&lt;=12,"0-12 mo",IF(F6250&lt;=24,"13-24 mo",IF(F6250&lt;=48,"25-48 mo","49+ mo")))</f>
        <v/>
      </c>
      <c r="X6250" s="58">
        <f>IF(S6250&lt;=35.5,"Q1 Low",IF(S6250&lt;=70.35,"Q2 Mid-Low",IF(S6250&lt;=89.85,"Q3 Mid-High","Q4 High")))</f>
        <v/>
      </c>
      <c r="Y6250" s="58">
        <f>IF(U6250="Yes",1,0)</f>
        <v/>
      </c>
      <c r="Z6250" s="58">
        <f>IF(P6250="Month-to-month",1,0)+IF(M6250="No",1,0)+IF(J6250="No",1,0)+IF(I6250="Fiber optic",1,0)+IF(Q6250="Yes",1,0)</f>
        <v/>
      </c>
    </row>
    <row r="6251" ht="15" customHeight="1" s="59">
      <c r="A6251" s="58" t="inlineStr">
        <is>
          <t>7823-JSOAG</t>
        </is>
      </c>
      <c r="B6251" s="58" t="inlineStr">
        <is>
          <t>Male</t>
        </is>
      </c>
      <c r="C6251" s="58" t="n">
        <v>0</v>
      </c>
      <c r="D6251" s="58" t="inlineStr">
        <is>
          <t>No</t>
        </is>
      </c>
      <c r="E6251" s="58" t="inlineStr">
        <is>
          <t>No</t>
        </is>
      </c>
      <c r="F6251" s="58" t="n">
        <v>3</v>
      </c>
      <c r="G6251" s="58" t="inlineStr">
        <is>
          <t>Yes</t>
        </is>
      </c>
      <c r="H6251" s="58" t="inlineStr">
        <is>
          <t>Yes</t>
        </is>
      </c>
      <c r="I6251" s="58" t="inlineStr">
        <is>
          <t>Fiber optic</t>
        </is>
      </c>
      <c r="J6251" s="58" t="inlineStr">
        <is>
          <t>No</t>
        </is>
      </c>
      <c r="K6251" s="58" t="inlineStr">
        <is>
          <t>No</t>
        </is>
      </c>
      <c r="L6251" s="58" t="inlineStr">
        <is>
          <t>No</t>
        </is>
      </c>
      <c r="M6251" s="58" t="inlineStr">
        <is>
          <t>No</t>
        </is>
      </c>
      <c r="N6251" s="58" t="inlineStr">
        <is>
          <t>No</t>
        </is>
      </c>
      <c r="O6251" s="58" t="inlineStr">
        <is>
          <t>No</t>
        </is>
      </c>
      <c r="P6251" s="58" t="inlineStr">
        <is>
          <t>Month-to-month</t>
        </is>
      </c>
      <c r="Q6251" s="58" t="inlineStr">
        <is>
          <t>No</t>
        </is>
      </c>
      <c r="R6251" s="58" t="inlineStr">
        <is>
          <t>Electronic check</t>
        </is>
      </c>
      <c r="S6251" s="123" t="n">
        <v>74.5</v>
      </c>
      <c r="T6251" s="58" t="inlineStr">
        <is>
          <t>217.45</t>
        </is>
      </c>
      <c r="U6251" s="58" t="inlineStr">
        <is>
          <t>No</t>
        </is>
      </c>
      <c r="V6251" s="123">
        <f>IFERROR(VALUE(TRIM(T6251)),S6251*F6251)</f>
        <v/>
      </c>
      <c r="W6251" s="58">
        <f>IF(F6251&lt;=12,"0-12 mo",IF(F6251&lt;=24,"13-24 mo",IF(F6251&lt;=48,"25-48 mo","49+ mo")))</f>
        <v/>
      </c>
      <c r="X6251" s="58">
        <f>IF(S6251&lt;=35.5,"Q1 Low",IF(S6251&lt;=70.35,"Q2 Mid-Low",IF(S6251&lt;=89.85,"Q3 Mid-High","Q4 High")))</f>
        <v/>
      </c>
      <c r="Y6251" s="58">
        <f>IF(U6251="Yes",1,0)</f>
        <v/>
      </c>
      <c r="Z6251" s="58">
        <f>IF(P6251="Month-to-month",1,0)+IF(M6251="No",1,0)+IF(J6251="No",1,0)+IF(I6251="Fiber optic",1,0)+IF(Q6251="Yes",1,0)</f>
        <v/>
      </c>
    </row>
    <row r="6252" ht="15" customHeight="1" s="59">
      <c r="A6252" s="58" t="inlineStr">
        <is>
          <t>3705-RHRFR</t>
        </is>
      </c>
      <c r="B6252" s="58" t="inlineStr">
        <is>
          <t>Female</t>
        </is>
      </c>
      <c r="C6252" s="58" t="n">
        <v>0</v>
      </c>
      <c r="D6252" s="58" t="inlineStr">
        <is>
          <t>Yes</t>
        </is>
      </c>
      <c r="E6252" s="58" t="inlineStr">
        <is>
          <t>No</t>
        </is>
      </c>
      <c r="F6252" s="58" t="n">
        <v>69</v>
      </c>
      <c r="G6252" s="58" t="inlineStr">
        <is>
          <t>Yes</t>
        </is>
      </c>
      <c r="H6252" s="58" t="inlineStr">
        <is>
          <t>Yes</t>
        </is>
      </c>
      <c r="I6252" s="58" t="inlineStr">
        <is>
          <t>Fiber optic</t>
        </is>
      </c>
      <c r="J6252" s="58" t="inlineStr">
        <is>
          <t>Yes</t>
        </is>
      </c>
      <c r="K6252" s="58" t="inlineStr">
        <is>
          <t>No</t>
        </is>
      </c>
      <c r="L6252" s="58" t="inlineStr">
        <is>
          <t>No</t>
        </is>
      </c>
      <c r="M6252" s="58" t="inlineStr">
        <is>
          <t>No</t>
        </is>
      </c>
      <c r="N6252" s="58" t="inlineStr">
        <is>
          <t>Yes</t>
        </is>
      </c>
      <c r="O6252" s="58" t="inlineStr">
        <is>
          <t>Yes</t>
        </is>
      </c>
      <c r="P6252" s="58" t="inlineStr">
        <is>
          <t>Two year</t>
        </is>
      </c>
      <c r="Q6252" s="58" t="inlineStr">
        <is>
          <t>No</t>
        </is>
      </c>
      <c r="R6252" s="58" t="inlineStr">
        <is>
          <t>Bank transfer (automatic)</t>
        </is>
      </c>
      <c r="S6252" s="123" t="n">
        <v>99.15000000000001</v>
      </c>
      <c r="T6252" s="58" t="inlineStr">
        <is>
          <t>6875.35</t>
        </is>
      </c>
      <c r="U6252" s="58" t="inlineStr">
        <is>
          <t>No</t>
        </is>
      </c>
      <c r="V6252" s="123">
        <f>IFERROR(VALUE(TRIM(T6252)),S6252*F6252)</f>
        <v/>
      </c>
      <c r="W6252" s="58">
        <f>IF(F6252&lt;=12,"0-12 mo",IF(F6252&lt;=24,"13-24 mo",IF(F6252&lt;=48,"25-48 mo","49+ mo")))</f>
        <v/>
      </c>
      <c r="X6252" s="58">
        <f>IF(S6252&lt;=35.5,"Q1 Low",IF(S6252&lt;=70.35,"Q2 Mid-Low",IF(S6252&lt;=89.85,"Q3 Mid-High","Q4 High")))</f>
        <v/>
      </c>
      <c r="Y6252" s="58">
        <f>IF(U6252="Yes",1,0)</f>
        <v/>
      </c>
      <c r="Z6252" s="58">
        <f>IF(P6252="Month-to-month",1,0)+IF(M6252="No",1,0)+IF(J6252="No",1,0)+IF(I6252="Fiber optic",1,0)+IF(Q6252="Yes",1,0)</f>
        <v/>
      </c>
    </row>
    <row r="6253" ht="15" customHeight="1" s="59">
      <c r="A6253" s="58" t="inlineStr">
        <is>
          <t>9374-YOLBJ</t>
        </is>
      </c>
      <c r="B6253" s="58" t="inlineStr">
        <is>
          <t>Female</t>
        </is>
      </c>
      <c r="C6253" s="58" t="n">
        <v>0</v>
      </c>
      <c r="D6253" s="58" t="inlineStr">
        <is>
          <t>Yes</t>
        </is>
      </c>
      <c r="E6253" s="58" t="inlineStr">
        <is>
          <t>Yes</t>
        </is>
      </c>
      <c r="F6253" s="58" t="n">
        <v>1</v>
      </c>
      <c r="G6253" s="58" t="inlineStr">
        <is>
          <t>Yes</t>
        </is>
      </c>
      <c r="H6253" s="58" t="inlineStr">
        <is>
          <t>No</t>
        </is>
      </c>
      <c r="I6253" s="58" t="inlineStr">
        <is>
          <t>No</t>
        </is>
      </c>
      <c r="J6253" s="58" t="inlineStr">
        <is>
          <t>No internet service</t>
        </is>
      </c>
      <c r="K6253" s="58" t="inlineStr">
        <is>
          <t>No internet service</t>
        </is>
      </c>
      <c r="L6253" s="58" t="inlineStr">
        <is>
          <t>No internet service</t>
        </is>
      </c>
      <c r="M6253" s="58" t="inlineStr">
        <is>
          <t>No internet service</t>
        </is>
      </c>
      <c r="N6253" s="58" t="inlineStr">
        <is>
          <t>No internet service</t>
        </is>
      </c>
      <c r="O6253" s="58" t="inlineStr">
        <is>
          <t>No internet service</t>
        </is>
      </c>
      <c r="P6253" s="58" t="inlineStr">
        <is>
          <t>Month-to-month</t>
        </is>
      </c>
      <c r="Q6253" s="58" t="inlineStr">
        <is>
          <t>No</t>
        </is>
      </c>
      <c r="R6253" s="58" t="inlineStr">
        <is>
          <t>Electronic check</t>
        </is>
      </c>
      <c r="S6253" s="123" t="n">
        <v>19.25</v>
      </c>
      <c r="T6253" s="58" t="inlineStr">
        <is>
          <t>19.25</t>
        </is>
      </c>
      <c r="U6253" s="58" t="inlineStr">
        <is>
          <t>No</t>
        </is>
      </c>
      <c r="V6253" s="123">
        <f>IFERROR(VALUE(TRIM(T6253)),S6253*F6253)</f>
        <v/>
      </c>
      <c r="W6253" s="58">
        <f>IF(F6253&lt;=12,"0-12 mo",IF(F6253&lt;=24,"13-24 mo",IF(F6253&lt;=48,"25-48 mo","49+ mo")))</f>
        <v/>
      </c>
      <c r="X6253" s="58">
        <f>IF(S6253&lt;=35.5,"Q1 Low",IF(S6253&lt;=70.35,"Q2 Mid-Low",IF(S6253&lt;=89.85,"Q3 Mid-High","Q4 High")))</f>
        <v/>
      </c>
      <c r="Y6253" s="58">
        <f>IF(U6253="Yes",1,0)</f>
        <v/>
      </c>
      <c r="Z6253" s="58">
        <f>IF(P6253="Month-to-month",1,0)+IF(M6253="No",1,0)+IF(J6253="No",1,0)+IF(I6253="Fiber optic",1,0)+IF(Q6253="Yes",1,0)</f>
        <v/>
      </c>
    </row>
    <row r="6254" ht="15" customHeight="1" s="59">
      <c r="A6254" s="58" t="inlineStr">
        <is>
          <t>9074-KGVOX</t>
        </is>
      </c>
      <c r="B6254" s="58" t="inlineStr">
        <is>
          <t>Male</t>
        </is>
      </c>
      <c r="C6254" s="58" t="n">
        <v>0</v>
      </c>
      <c r="D6254" s="58" t="inlineStr">
        <is>
          <t>Yes</t>
        </is>
      </c>
      <c r="E6254" s="58" t="inlineStr">
        <is>
          <t>Yes</t>
        </is>
      </c>
      <c r="F6254" s="58" t="n">
        <v>50</v>
      </c>
      <c r="G6254" s="58" t="inlineStr">
        <is>
          <t>No</t>
        </is>
      </c>
      <c r="H6254" s="58" t="inlineStr">
        <is>
          <t>No phone service</t>
        </is>
      </c>
      <c r="I6254" s="58" t="inlineStr">
        <is>
          <t>DSL</t>
        </is>
      </c>
      <c r="J6254" s="58" t="inlineStr">
        <is>
          <t>Yes</t>
        </is>
      </c>
      <c r="K6254" s="58" t="inlineStr">
        <is>
          <t>No</t>
        </is>
      </c>
      <c r="L6254" s="58" t="inlineStr">
        <is>
          <t>No</t>
        </is>
      </c>
      <c r="M6254" s="58" t="inlineStr">
        <is>
          <t>No</t>
        </is>
      </c>
      <c r="N6254" s="58" t="inlineStr">
        <is>
          <t>Yes</t>
        </is>
      </c>
      <c r="O6254" s="58" t="inlineStr">
        <is>
          <t>No</t>
        </is>
      </c>
      <c r="P6254" s="58" t="inlineStr">
        <is>
          <t>Month-to-month</t>
        </is>
      </c>
      <c r="Q6254" s="58" t="inlineStr">
        <is>
          <t>Yes</t>
        </is>
      </c>
      <c r="R6254" s="58" t="inlineStr">
        <is>
          <t>Credit card (automatic)</t>
        </is>
      </c>
      <c r="S6254" s="123" t="n">
        <v>39.45</v>
      </c>
      <c r="T6254" s="58" t="inlineStr">
        <is>
          <t>2021.35</t>
        </is>
      </c>
      <c r="U6254" s="58" t="inlineStr">
        <is>
          <t>No</t>
        </is>
      </c>
      <c r="V6254" s="123">
        <f>IFERROR(VALUE(TRIM(T6254)),S6254*F6254)</f>
        <v/>
      </c>
      <c r="W6254" s="58">
        <f>IF(F6254&lt;=12,"0-12 mo",IF(F6254&lt;=24,"13-24 mo",IF(F6254&lt;=48,"25-48 mo","49+ mo")))</f>
        <v/>
      </c>
      <c r="X6254" s="58">
        <f>IF(S6254&lt;=35.5,"Q1 Low",IF(S6254&lt;=70.35,"Q2 Mid-Low",IF(S6254&lt;=89.85,"Q3 Mid-High","Q4 High")))</f>
        <v/>
      </c>
      <c r="Y6254" s="58">
        <f>IF(U6254="Yes",1,0)</f>
        <v/>
      </c>
      <c r="Z6254" s="58">
        <f>IF(P6254="Month-to-month",1,0)+IF(M6254="No",1,0)+IF(J6254="No",1,0)+IF(I6254="Fiber optic",1,0)+IF(Q6254="Yes",1,0)</f>
        <v/>
      </c>
    </row>
    <row r="6255" ht="15" customHeight="1" s="59">
      <c r="A6255" s="58" t="inlineStr">
        <is>
          <t>6128-DAFVY</t>
        </is>
      </c>
      <c r="B6255" s="58" t="inlineStr">
        <is>
          <t>Female</t>
        </is>
      </c>
      <c r="C6255" s="58" t="n">
        <v>0</v>
      </c>
      <c r="D6255" s="58" t="inlineStr">
        <is>
          <t>No</t>
        </is>
      </c>
      <c r="E6255" s="58" t="inlineStr">
        <is>
          <t>No</t>
        </is>
      </c>
      <c r="F6255" s="58" t="n">
        <v>56</v>
      </c>
      <c r="G6255" s="58" t="inlineStr">
        <is>
          <t>No</t>
        </is>
      </c>
      <c r="H6255" s="58" t="inlineStr">
        <is>
          <t>No phone service</t>
        </is>
      </c>
      <c r="I6255" s="58" t="inlineStr">
        <is>
          <t>DSL</t>
        </is>
      </c>
      <c r="J6255" s="58" t="inlineStr">
        <is>
          <t>No</t>
        </is>
      </c>
      <c r="K6255" s="58" t="inlineStr">
        <is>
          <t>No</t>
        </is>
      </c>
      <c r="L6255" s="58" t="inlineStr">
        <is>
          <t>No</t>
        </is>
      </c>
      <c r="M6255" s="58" t="inlineStr">
        <is>
          <t>No</t>
        </is>
      </c>
      <c r="N6255" s="58" t="inlineStr">
        <is>
          <t>Yes</t>
        </is>
      </c>
      <c r="O6255" s="58" t="inlineStr">
        <is>
          <t>Yes</t>
        </is>
      </c>
      <c r="P6255" s="58" t="inlineStr">
        <is>
          <t>Month-to-month</t>
        </is>
      </c>
      <c r="Q6255" s="58" t="inlineStr">
        <is>
          <t>Yes</t>
        </is>
      </c>
      <c r="R6255" s="58" t="inlineStr">
        <is>
          <t>Credit card (automatic)</t>
        </is>
      </c>
      <c r="S6255" s="123" t="n">
        <v>44.85</v>
      </c>
      <c r="T6255" s="58" t="inlineStr">
        <is>
          <t>2564.95</t>
        </is>
      </c>
      <c r="U6255" s="58" t="inlineStr">
        <is>
          <t>No</t>
        </is>
      </c>
      <c r="V6255" s="123">
        <f>IFERROR(VALUE(TRIM(T6255)),S6255*F6255)</f>
        <v/>
      </c>
      <c r="W6255" s="58">
        <f>IF(F6255&lt;=12,"0-12 mo",IF(F6255&lt;=24,"13-24 mo",IF(F6255&lt;=48,"25-48 mo","49+ mo")))</f>
        <v/>
      </c>
      <c r="X6255" s="58">
        <f>IF(S6255&lt;=35.5,"Q1 Low",IF(S6255&lt;=70.35,"Q2 Mid-Low",IF(S6255&lt;=89.85,"Q3 Mid-High","Q4 High")))</f>
        <v/>
      </c>
      <c r="Y6255" s="58">
        <f>IF(U6255="Yes",1,0)</f>
        <v/>
      </c>
      <c r="Z6255" s="58">
        <f>IF(P6255="Month-to-month",1,0)+IF(M6255="No",1,0)+IF(J6255="No",1,0)+IF(I6255="Fiber optic",1,0)+IF(Q6255="Yes",1,0)</f>
        <v/>
      </c>
    </row>
    <row r="6256" ht="15" customHeight="1" s="59">
      <c r="A6256" s="58" t="inlineStr">
        <is>
          <t>9933-QRGTX</t>
        </is>
      </c>
      <c r="B6256" s="58" t="inlineStr">
        <is>
          <t>Female</t>
        </is>
      </c>
      <c r="C6256" s="58" t="n">
        <v>0</v>
      </c>
      <c r="D6256" s="58" t="inlineStr">
        <is>
          <t>Yes</t>
        </is>
      </c>
      <c r="E6256" s="58" t="inlineStr">
        <is>
          <t>No</t>
        </is>
      </c>
      <c r="F6256" s="58" t="n">
        <v>60</v>
      </c>
      <c r="G6256" s="58" t="inlineStr">
        <is>
          <t>Yes</t>
        </is>
      </c>
      <c r="H6256" s="58" t="inlineStr">
        <is>
          <t>No</t>
        </is>
      </c>
      <c r="I6256" s="58" t="inlineStr">
        <is>
          <t>Fiber optic</t>
        </is>
      </c>
      <c r="J6256" s="58" t="inlineStr">
        <is>
          <t>Yes</t>
        </is>
      </c>
      <c r="K6256" s="58" t="inlineStr">
        <is>
          <t>No</t>
        </is>
      </c>
      <c r="L6256" s="58" t="inlineStr">
        <is>
          <t>No</t>
        </is>
      </c>
      <c r="M6256" s="58" t="inlineStr">
        <is>
          <t>Yes</t>
        </is>
      </c>
      <c r="N6256" s="58" t="inlineStr">
        <is>
          <t>Yes</t>
        </is>
      </c>
      <c r="O6256" s="58" t="inlineStr">
        <is>
          <t>Yes</t>
        </is>
      </c>
      <c r="P6256" s="58" t="inlineStr">
        <is>
          <t>Two year</t>
        </is>
      </c>
      <c r="Q6256" s="58" t="inlineStr">
        <is>
          <t>Yes</t>
        </is>
      </c>
      <c r="R6256" s="58" t="inlineStr">
        <is>
          <t>Electronic check</t>
        </is>
      </c>
      <c r="S6256" s="123" t="n">
        <v>97.2</v>
      </c>
      <c r="T6256" s="58" t="inlineStr">
        <is>
          <t>5611.75</t>
        </is>
      </c>
      <c r="U6256" s="58" t="inlineStr">
        <is>
          <t>No</t>
        </is>
      </c>
      <c r="V6256" s="123">
        <f>IFERROR(VALUE(TRIM(T6256)),S6256*F6256)</f>
        <v/>
      </c>
      <c r="W6256" s="58">
        <f>IF(F6256&lt;=12,"0-12 mo",IF(F6256&lt;=24,"13-24 mo",IF(F6256&lt;=48,"25-48 mo","49+ mo")))</f>
        <v/>
      </c>
      <c r="X6256" s="58">
        <f>IF(S6256&lt;=35.5,"Q1 Low",IF(S6256&lt;=70.35,"Q2 Mid-Low",IF(S6256&lt;=89.85,"Q3 Mid-High","Q4 High")))</f>
        <v/>
      </c>
      <c r="Y6256" s="58">
        <f>IF(U6256="Yes",1,0)</f>
        <v/>
      </c>
      <c r="Z6256" s="58">
        <f>IF(P6256="Month-to-month",1,0)+IF(M6256="No",1,0)+IF(J6256="No",1,0)+IF(I6256="Fiber optic",1,0)+IF(Q6256="Yes",1,0)</f>
        <v/>
      </c>
    </row>
    <row r="6257" ht="15" customHeight="1" s="59">
      <c r="A6257" s="58" t="inlineStr">
        <is>
          <t>4476-OSWTN</t>
        </is>
      </c>
      <c r="B6257" s="58" t="inlineStr">
        <is>
          <t>Male</t>
        </is>
      </c>
      <c r="C6257" s="58" t="n">
        <v>1</v>
      </c>
      <c r="D6257" s="58" t="inlineStr">
        <is>
          <t>Yes</t>
        </is>
      </c>
      <c r="E6257" s="58" t="inlineStr">
        <is>
          <t>No</t>
        </is>
      </c>
      <c r="F6257" s="58" t="n">
        <v>69</v>
      </c>
      <c r="G6257" s="58" t="inlineStr">
        <is>
          <t>Yes</t>
        </is>
      </c>
      <c r="H6257" s="58" t="inlineStr">
        <is>
          <t>Yes</t>
        </is>
      </c>
      <c r="I6257" s="58" t="inlineStr">
        <is>
          <t>Fiber optic</t>
        </is>
      </c>
      <c r="J6257" s="58" t="inlineStr">
        <is>
          <t>Yes</t>
        </is>
      </c>
      <c r="K6257" s="58" t="inlineStr">
        <is>
          <t>No</t>
        </is>
      </c>
      <c r="L6257" s="58" t="inlineStr">
        <is>
          <t>Yes</t>
        </is>
      </c>
      <c r="M6257" s="58" t="inlineStr">
        <is>
          <t>Yes</t>
        </is>
      </c>
      <c r="N6257" s="58" t="inlineStr">
        <is>
          <t>Yes</t>
        </is>
      </c>
      <c r="O6257" s="58" t="inlineStr">
        <is>
          <t>Yes</t>
        </is>
      </c>
      <c r="P6257" s="58" t="inlineStr">
        <is>
          <t>One year</t>
        </is>
      </c>
      <c r="Q6257" s="58" t="inlineStr">
        <is>
          <t>Yes</t>
        </is>
      </c>
      <c r="R6257" s="58" t="inlineStr">
        <is>
          <t>Mailed check</t>
        </is>
      </c>
      <c r="S6257" s="123" t="n">
        <v>110.55</v>
      </c>
      <c r="T6257" s="58" t="inlineStr">
        <is>
          <t>7610.1</t>
        </is>
      </c>
      <c r="U6257" s="58" t="inlineStr">
        <is>
          <t>No</t>
        </is>
      </c>
      <c r="V6257" s="123">
        <f>IFERROR(VALUE(TRIM(T6257)),S6257*F6257)</f>
        <v/>
      </c>
      <c r="W6257" s="58">
        <f>IF(F6257&lt;=12,"0-12 mo",IF(F6257&lt;=24,"13-24 mo",IF(F6257&lt;=48,"25-48 mo","49+ mo")))</f>
        <v/>
      </c>
      <c r="X6257" s="58">
        <f>IF(S6257&lt;=35.5,"Q1 Low",IF(S6257&lt;=70.35,"Q2 Mid-Low",IF(S6257&lt;=89.85,"Q3 Mid-High","Q4 High")))</f>
        <v/>
      </c>
      <c r="Y6257" s="58">
        <f>IF(U6257="Yes",1,0)</f>
        <v/>
      </c>
      <c r="Z6257" s="58">
        <f>IF(P6257="Month-to-month",1,0)+IF(M6257="No",1,0)+IF(J6257="No",1,0)+IF(I6257="Fiber optic",1,0)+IF(Q6257="Yes",1,0)</f>
        <v/>
      </c>
    </row>
    <row r="6258" ht="15" customHeight="1" s="59">
      <c r="A6258" s="58" t="inlineStr">
        <is>
          <t>3751-KTZEL</t>
        </is>
      </c>
      <c r="B6258" s="58" t="inlineStr">
        <is>
          <t>Female</t>
        </is>
      </c>
      <c r="C6258" s="58" t="n">
        <v>0</v>
      </c>
      <c r="D6258" s="58" t="inlineStr">
        <is>
          <t>No</t>
        </is>
      </c>
      <c r="E6258" s="58" t="inlineStr">
        <is>
          <t>No</t>
        </is>
      </c>
      <c r="F6258" s="58" t="n">
        <v>1</v>
      </c>
      <c r="G6258" s="58" t="inlineStr">
        <is>
          <t>No</t>
        </is>
      </c>
      <c r="H6258" s="58" t="inlineStr">
        <is>
          <t>No phone service</t>
        </is>
      </c>
      <c r="I6258" s="58" t="inlineStr">
        <is>
          <t>DSL</t>
        </is>
      </c>
      <c r="J6258" s="58" t="inlineStr">
        <is>
          <t>No</t>
        </is>
      </c>
      <c r="K6258" s="58" t="inlineStr">
        <is>
          <t>No</t>
        </is>
      </c>
      <c r="L6258" s="58" t="inlineStr">
        <is>
          <t>No</t>
        </is>
      </c>
      <c r="M6258" s="58" t="inlineStr">
        <is>
          <t>No</t>
        </is>
      </c>
      <c r="N6258" s="58" t="inlineStr">
        <is>
          <t>No</t>
        </is>
      </c>
      <c r="O6258" s="58" t="inlineStr">
        <is>
          <t>Yes</t>
        </is>
      </c>
      <c r="P6258" s="58" t="inlineStr">
        <is>
          <t>Month-to-month</t>
        </is>
      </c>
      <c r="Q6258" s="58" t="inlineStr">
        <is>
          <t>No</t>
        </is>
      </c>
      <c r="R6258" s="58" t="inlineStr">
        <is>
          <t>Mailed check</t>
        </is>
      </c>
      <c r="S6258" s="123" t="n">
        <v>35.05</v>
      </c>
      <c r="T6258" s="58" t="inlineStr">
        <is>
          <t>35.05</t>
        </is>
      </c>
      <c r="U6258" s="58" t="inlineStr">
        <is>
          <t>Yes</t>
        </is>
      </c>
      <c r="V6258" s="123">
        <f>IFERROR(VALUE(TRIM(T6258)),S6258*F6258)</f>
        <v/>
      </c>
      <c r="W6258" s="58">
        <f>IF(F6258&lt;=12,"0-12 mo",IF(F6258&lt;=24,"13-24 mo",IF(F6258&lt;=48,"25-48 mo","49+ mo")))</f>
        <v/>
      </c>
      <c r="X6258" s="58">
        <f>IF(S6258&lt;=35.5,"Q1 Low",IF(S6258&lt;=70.35,"Q2 Mid-Low",IF(S6258&lt;=89.85,"Q3 Mid-High","Q4 High")))</f>
        <v/>
      </c>
      <c r="Y6258" s="58">
        <f>IF(U6258="Yes",1,0)</f>
        <v/>
      </c>
      <c r="Z6258" s="58">
        <f>IF(P6258="Month-to-month",1,0)+IF(M6258="No",1,0)+IF(J6258="No",1,0)+IF(I6258="Fiber optic",1,0)+IF(Q6258="Yes",1,0)</f>
        <v/>
      </c>
    </row>
    <row r="6259" ht="15" customHeight="1" s="59">
      <c r="A6259" s="58" t="inlineStr">
        <is>
          <t>1977-STDKI</t>
        </is>
      </c>
      <c r="B6259" s="58" t="inlineStr">
        <is>
          <t>Female</t>
        </is>
      </c>
      <c r="C6259" s="58" t="n">
        <v>1</v>
      </c>
      <c r="D6259" s="58" t="inlineStr">
        <is>
          <t>No</t>
        </is>
      </c>
      <c r="E6259" s="58" t="inlineStr">
        <is>
          <t>No</t>
        </is>
      </c>
      <c r="F6259" s="58" t="n">
        <v>1</v>
      </c>
      <c r="G6259" s="58" t="inlineStr">
        <is>
          <t>Yes</t>
        </is>
      </c>
      <c r="H6259" s="58" t="inlineStr">
        <is>
          <t>No</t>
        </is>
      </c>
      <c r="I6259" s="58" t="inlineStr">
        <is>
          <t>Fiber optic</t>
        </is>
      </c>
      <c r="J6259" s="58" t="inlineStr">
        <is>
          <t>No</t>
        </is>
      </c>
      <c r="K6259" s="58" t="inlineStr">
        <is>
          <t>Yes</t>
        </is>
      </c>
      <c r="L6259" s="58" t="inlineStr">
        <is>
          <t>No</t>
        </is>
      </c>
      <c r="M6259" s="58" t="inlineStr">
        <is>
          <t>No</t>
        </is>
      </c>
      <c r="N6259" s="58" t="inlineStr">
        <is>
          <t>No</t>
        </is>
      </c>
      <c r="O6259" s="58" t="inlineStr">
        <is>
          <t>No</t>
        </is>
      </c>
      <c r="P6259" s="58" t="inlineStr">
        <is>
          <t>Month-to-month</t>
        </is>
      </c>
      <c r="Q6259" s="58" t="inlineStr">
        <is>
          <t>Yes</t>
        </is>
      </c>
      <c r="R6259" s="58" t="inlineStr">
        <is>
          <t>Electronic check</t>
        </is>
      </c>
      <c r="S6259" s="123" t="n">
        <v>73</v>
      </c>
      <c r="T6259" s="58" t="inlineStr">
        <is>
          <t>73</t>
        </is>
      </c>
      <c r="U6259" s="58" t="inlineStr">
        <is>
          <t>Yes</t>
        </is>
      </c>
      <c r="V6259" s="123">
        <f>IFERROR(VALUE(TRIM(T6259)),S6259*F6259)</f>
        <v/>
      </c>
      <c r="W6259" s="58">
        <f>IF(F6259&lt;=12,"0-12 mo",IF(F6259&lt;=24,"13-24 mo",IF(F6259&lt;=48,"25-48 mo","49+ mo")))</f>
        <v/>
      </c>
      <c r="X6259" s="58">
        <f>IF(S6259&lt;=35.5,"Q1 Low",IF(S6259&lt;=70.35,"Q2 Mid-Low",IF(S6259&lt;=89.85,"Q3 Mid-High","Q4 High")))</f>
        <v/>
      </c>
      <c r="Y6259" s="58">
        <f>IF(U6259="Yes",1,0)</f>
        <v/>
      </c>
      <c r="Z6259" s="58">
        <f>IF(P6259="Month-to-month",1,0)+IF(M6259="No",1,0)+IF(J6259="No",1,0)+IF(I6259="Fiber optic",1,0)+IF(Q6259="Yes",1,0)</f>
        <v/>
      </c>
    </row>
    <row r="6260" ht="15" customHeight="1" s="59">
      <c r="A6260" s="58" t="inlineStr">
        <is>
          <t>5066-GFJMM</t>
        </is>
      </c>
      <c r="B6260" s="58" t="inlineStr">
        <is>
          <t>Female</t>
        </is>
      </c>
      <c r="C6260" s="58" t="n">
        <v>0</v>
      </c>
      <c r="D6260" s="58" t="inlineStr">
        <is>
          <t>Yes</t>
        </is>
      </c>
      <c r="E6260" s="58" t="inlineStr">
        <is>
          <t>No</t>
        </is>
      </c>
      <c r="F6260" s="58" t="n">
        <v>3</v>
      </c>
      <c r="G6260" s="58" t="inlineStr">
        <is>
          <t>Yes</t>
        </is>
      </c>
      <c r="H6260" s="58" t="inlineStr">
        <is>
          <t>No</t>
        </is>
      </c>
      <c r="I6260" s="58" t="inlineStr">
        <is>
          <t>No</t>
        </is>
      </c>
      <c r="J6260" s="58" t="inlineStr">
        <is>
          <t>No internet service</t>
        </is>
      </c>
      <c r="K6260" s="58" t="inlineStr">
        <is>
          <t>No internet service</t>
        </is>
      </c>
      <c r="L6260" s="58" t="inlineStr">
        <is>
          <t>No internet service</t>
        </is>
      </c>
      <c r="M6260" s="58" t="inlineStr">
        <is>
          <t>No internet service</t>
        </is>
      </c>
      <c r="N6260" s="58" t="inlineStr">
        <is>
          <t>No internet service</t>
        </is>
      </c>
      <c r="O6260" s="58" t="inlineStr">
        <is>
          <t>No internet service</t>
        </is>
      </c>
      <c r="P6260" s="58" t="inlineStr">
        <is>
          <t>Month-to-month</t>
        </is>
      </c>
      <c r="Q6260" s="58" t="inlineStr">
        <is>
          <t>Yes</t>
        </is>
      </c>
      <c r="R6260" s="58" t="inlineStr">
        <is>
          <t>Mailed check</t>
        </is>
      </c>
      <c r="S6260" s="123" t="n">
        <v>19.9</v>
      </c>
      <c r="T6260" s="58" t="inlineStr">
        <is>
          <t>45.75</t>
        </is>
      </c>
      <c r="U6260" s="58" t="inlineStr">
        <is>
          <t>No</t>
        </is>
      </c>
      <c r="V6260" s="123">
        <f>IFERROR(VALUE(TRIM(T6260)),S6260*F6260)</f>
        <v/>
      </c>
      <c r="W6260" s="58">
        <f>IF(F6260&lt;=12,"0-12 mo",IF(F6260&lt;=24,"13-24 mo",IF(F6260&lt;=48,"25-48 mo","49+ mo")))</f>
        <v/>
      </c>
      <c r="X6260" s="58">
        <f>IF(S6260&lt;=35.5,"Q1 Low",IF(S6260&lt;=70.35,"Q2 Mid-Low",IF(S6260&lt;=89.85,"Q3 Mid-High","Q4 High")))</f>
        <v/>
      </c>
      <c r="Y6260" s="58">
        <f>IF(U6260="Yes",1,0)</f>
        <v/>
      </c>
      <c r="Z6260" s="58">
        <f>IF(P6260="Month-to-month",1,0)+IF(M6260="No",1,0)+IF(J6260="No",1,0)+IF(I6260="Fiber optic",1,0)+IF(Q6260="Yes",1,0)</f>
        <v/>
      </c>
    </row>
    <row r="6261" ht="15" customHeight="1" s="59">
      <c r="A6261" s="58" t="inlineStr">
        <is>
          <t>2661-GKBTK</t>
        </is>
      </c>
      <c r="B6261" s="58" t="inlineStr">
        <is>
          <t>Male</t>
        </is>
      </c>
      <c r="C6261" s="58" t="n">
        <v>0</v>
      </c>
      <c r="D6261" s="58" t="inlineStr">
        <is>
          <t>Yes</t>
        </is>
      </c>
      <c r="E6261" s="58" t="inlineStr">
        <is>
          <t>Yes</t>
        </is>
      </c>
      <c r="F6261" s="58" t="n">
        <v>60</v>
      </c>
      <c r="G6261" s="58" t="inlineStr">
        <is>
          <t>Yes</t>
        </is>
      </c>
      <c r="H6261" s="58" t="inlineStr">
        <is>
          <t>No</t>
        </is>
      </c>
      <c r="I6261" s="58" t="inlineStr">
        <is>
          <t>DSL</t>
        </is>
      </c>
      <c r="J6261" s="58" t="inlineStr">
        <is>
          <t>No</t>
        </is>
      </c>
      <c r="K6261" s="58" t="inlineStr">
        <is>
          <t>Yes</t>
        </is>
      </c>
      <c r="L6261" s="58" t="inlineStr">
        <is>
          <t>No</t>
        </is>
      </c>
      <c r="M6261" s="58" t="inlineStr">
        <is>
          <t>Yes</t>
        </is>
      </c>
      <c r="N6261" s="58" t="inlineStr">
        <is>
          <t>Yes</t>
        </is>
      </c>
      <c r="O6261" s="58" t="inlineStr">
        <is>
          <t>Yes</t>
        </is>
      </c>
      <c r="P6261" s="58" t="inlineStr">
        <is>
          <t>Two year</t>
        </is>
      </c>
      <c r="Q6261" s="58" t="inlineStr">
        <is>
          <t>No</t>
        </is>
      </c>
      <c r="R6261" s="58" t="inlineStr">
        <is>
          <t>Bank transfer (automatic)</t>
        </is>
      </c>
      <c r="S6261" s="123" t="n">
        <v>76.95</v>
      </c>
      <c r="T6261" s="58" t="inlineStr">
        <is>
          <t>4543.95</t>
        </is>
      </c>
      <c r="U6261" s="58" t="inlineStr">
        <is>
          <t>No</t>
        </is>
      </c>
      <c r="V6261" s="123">
        <f>IFERROR(VALUE(TRIM(T6261)),S6261*F6261)</f>
        <v/>
      </c>
      <c r="W6261" s="58">
        <f>IF(F6261&lt;=12,"0-12 mo",IF(F6261&lt;=24,"13-24 mo",IF(F6261&lt;=48,"25-48 mo","49+ mo")))</f>
        <v/>
      </c>
      <c r="X6261" s="58">
        <f>IF(S6261&lt;=35.5,"Q1 Low",IF(S6261&lt;=70.35,"Q2 Mid-Low",IF(S6261&lt;=89.85,"Q3 Mid-High","Q4 High")))</f>
        <v/>
      </c>
      <c r="Y6261" s="58">
        <f>IF(U6261="Yes",1,0)</f>
        <v/>
      </c>
      <c r="Z6261" s="58">
        <f>IF(P6261="Month-to-month",1,0)+IF(M6261="No",1,0)+IF(J6261="No",1,0)+IF(I6261="Fiber optic",1,0)+IF(Q6261="Yes",1,0)</f>
        <v/>
      </c>
    </row>
    <row r="6262" ht="15" customHeight="1" s="59">
      <c r="A6262" s="58" t="inlineStr">
        <is>
          <t>0458-HEUZG</t>
        </is>
      </c>
      <c r="B6262" s="58" t="inlineStr">
        <is>
          <t>Female</t>
        </is>
      </c>
      <c r="C6262" s="58" t="n">
        <v>0</v>
      </c>
      <c r="D6262" s="58" t="inlineStr">
        <is>
          <t>No</t>
        </is>
      </c>
      <c r="E6262" s="58" t="inlineStr">
        <is>
          <t>No</t>
        </is>
      </c>
      <c r="F6262" s="58" t="n">
        <v>13</v>
      </c>
      <c r="G6262" s="58" t="inlineStr">
        <is>
          <t>No</t>
        </is>
      </c>
      <c r="H6262" s="58" t="inlineStr">
        <is>
          <t>No phone service</t>
        </is>
      </c>
      <c r="I6262" s="58" t="inlineStr">
        <is>
          <t>DSL</t>
        </is>
      </c>
      <c r="J6262" s="58" t="inlineStr">
        <is>
          <t>No</t>
        </is>
      </c>
      <c r="K6262" s="58" t="inlineStr">
        <is>
          <t>No</t>
        </is>
      </c>
      <c r="L6262" s="58" t="inlineStr">
        <is>
          <t>Yes</t>
        </is>
      </c>
      <c r="M6262" s="58" t="inlineStr">
        <is>
          <t>Yes</t>
        </is>
      </c>
      <c r="N6262" s="58" t="inlineStr">
        <is>
          <t>No</t>
        </is>
      </c>
      <c r="O6262" s="58" t="inlineStr">
        <is>
          <t>No</t>
        </is>
      </c>
      <c r="P6262" s="58" t="inlineStr">
        <is>
          <t>Two year</t>
        </is>
      </c>
      <c r="Q6262" s="58" t="inlineStr">
        <is>
          <t>No</t>
        </is>
      </c>
      <c r="R6262" s="58" t="inlineStr">
        <is>
          <t>Mailed check</t>
        </is>
      </c>
      <c r="S6262" s="123" t="n">
        <v>35.4</v>
      </c>
      <c r="T6262" s="58" t="inlineStr">
        <is>
          <t>450.4</t>
        </is>
      </c>
      <c r="U6262" s="58" t="inlineStr">
        <is>
          <t>No</t>
        </is>
      </c>
      <c r="V6262" s="123">
        <f>IFERROR(VALUE(TRIM(T6262)),S6262*F6262)</f>
        <v/>
      </c>
      <c r="W6262" s="58">
        <f>IF(F6262&lt;=12,"0-12 mo",IF(F6262&lt;=24,"13-24 mo",IF(F6262&lt;=48,"25-48 mo","49+ mo")))</f>
        <v/>
      </c>
      <c r="X6262" s="58">
        <f>IF(S6262&lt;=35.5,"Q1 Low",IF(S6262&lt;=70.35,"Q2 Mid-Low",IF(S6262&lt;=89.85,"Q3 Mid-High","Q4 High")))</f>
        <v/>
      </c>
      <c r="Y6262" s="58">
        <f>IF(U6262="Yes",1,0)</f>
        <v/>
      </c>
      <c r="Z6262" s="58">
        <f>IF(P6262="Month-to-month",1,0)+IF(M6262="No",1,0)+IF(J6262="No",1,0)+IF(I6262="Fiber optic",1,0)+IF(Q6262="Yes",1,0)</f>
        <v/>
      </c>
    </row>
    <row r="6263" ht="15" customHeight="1" s="59">
      <c r="A6263" s="58" t="inlineStr">
        <is>
          <t>7268-WNTCP</t>
        </is>
      </c>
      <c r="B6263" s="58" t="inlineStr">
        <is>
          <t>Male</t>
        </is>
      </c>
      <c r="C6263" s="58" t="n">
        <v>0</v>
      </c>
      <c r="D6263" s="58" t="inlineStr">
        <is>
          <t>Yes</t>
        </is>
      </c>
      <c r="E6263" s="58" t="inlineStr">
        <is>
          <t>Yes</t>
        </is>
      </c>
      <c r="F6263" s="58" t="n">
        <v>62</v>
      </c>
      <c r="G6263" s="58" t="inlineStr">
        <is>
          <t>Yes</t>
        </is>
      </c>
      <c r="H6263" s="58" t="inlineStr">
        <is>
          <t>No</t>
        </is>
      </c>
      <c r="I6263" s="58" t="inlineStr">
        <is>
          <t>No</t>
        </is>
      </c>
      <c r="J6263" s="58" t="inlineStr">
        <is>
          <t>No internet service</t>
        </is>
      </c>
      <c r="K6263" s="58" t="inlineStr">
        <is>
          <t>No internet service</t>
        </is>
      </c>
      <c r="L6263" s="58" t="inlineStr">
        <is>
          <t>No internet service</t>
        </is>
      </c>
      <c r="M6263" s="58" t="inlineStr">
        <is>
          <t>No internet service</t>
        </is>
      </c>
      <c r="N6263" s="58" t="inlineStr">
        <is>
          <t>No internet service</t>
        </is>
      </c>
      <c r="O6263" s="58" t="inlineStr">
        <is>
          <t>No internet service</t>
        </is>
      </c>
      <c r="P6263" s="58" t="inlineStr">
        <is>
          <t>Two year</t>
        </is>
      </c>
      <c r="Q6263" s="58" t="inlineStr">
        <is>
          <t>No</t>
        </is>
      </c>
      <c r="R6263" s="58" t="inlineStr">
        <is>
          <t>Bank transfer (automatic)</t>
        </is>
      </c>
      <c r="S6263" s="123" t="n">
        <v>20.45</v>
      </c>
      <c r="T6263" s="58" t="inlineStr">
        <is>
          <t>1297.35</t>
        </is>
      </c>
      <c r="U6263" s="58" t="inlineStr">
        <is>
          <t>No</t>
        </is>
      </c>
      <c r="V6263" s="123">
        <f>IFERROR(VALUE(TRIM(T6263)),S6263*F6263)</f>
        <v/>
      </c>
      <c r="W6263" s="58">
        <f>IF(F6263&lt;=12,"0-12 mo",IF(F6263&lt;=24,"13-24 mo",IF(F6263&lt;=48,"25-48 mo","49+ mo")))</f>
        <v/>
      </c>
      <c r="X6263" s="58">
        <f>IF(S6263&lt;=35.5,"Q1 Low",IF(S6263&lt;=70.35,"Q2 Mid-Low",IF(S6263&lt;=89.85,"Q3 Mid-High","Q4 High")))</f>
        <v/>
      </c>
      <c r="Y6263" s="58">
        <f>IF(U6263="Yes",1,0)</f>
        <v/>
      </c>
      <c r="Z6263" s="58">
        <f>IF(P6263="Month-to-month",1,0)+IF(M6263="No",1,0)+IF(J6263="No",1,0)+IF(I6263="Fiber optic",1,0)+IF(Q6263="Yes",1,0)</f>
        <v/>
      </c>
    </row>
    <row r="6264" ht="15" customHeight="1" s="59">
      <c r="A6264" s="58" t="inlineStr">
        <is>
          <t>0824-VWDPO</t>
        </is>
      </c>
      <c r="B6264" s="58" t="inlineStr">
        <is>
          <t>Female</t>
        </is>
      </c>
      <c r="C6264" s="58" t="n">
        <v>0</v>
      </c>
      <c r="D6264" s="58" t="inlineStr">
        <is>
          <t>No</t>
        </is>
      </c>
      <c r="E6264" s="58" t="inlineStr">
        <is>
          <t>No</t>
        </is>
      </c>
      <c r="F6264" s="58" t="n">
        <v>45</v>
      </c>
      <c r="G6264" s="58" t="inlineStr">
        <is>
          <t>Yes</t>
        </is>
      </c>
      <c r="H6264" s="58" t="inlineStr">
        <is>
          <t>Yes</t>
        </is>
      </c>
      <c r="I6264" s="58" t="inlineStr">
        <is>
          <t>Fiber optic</t>
        </is>
      </c>
      <c r="J6264" s="58" t="inlineStr">
        <is>
          <t>Yes</t>
        </is>
      </c>
      <c r="K6264" s="58" t="inlineStr">
        <is>
          <t>Yes</t>
        </is>
      </c>
      <c r="L6264" s="58" t="inlineStr">
        <is>
          <t>No</t>
        </is>
      </c>
      <c r="M6264" s="58" t="inlineStr">
        <is>
          <t>No</t>
        </is>
      </c>
      <c r="N6264" s="58" t="inlineStr">
        <is>
          <t>No</t>
        </is>
      </c>
      <c r="O6264" s="58" t="inlineStr">
        <is>
          <t>Yes</t>
        </is>
      </c>
      <c r="P6264" s="58" t="inlineStr">
        <is>
          <t>One year</t>
        </is>
      </c>
      <c r="Q6264" s="58" t="inlineStr">
        <is>
          <t>No</t>
        </is>
      </c>
      <c r="R6264" s="58" t="inlineStr">
        <is>
          <t>Bank transfer (automatic)</t>
        </is>
      </c>
      <c r="S6264" s="123" t="n">
        <v>96.75</v>
      </c>
      <c r="T6264" s="58" t="inlineStr">
        <is>
          <t>4442.75</t>
        </is>
      </c>
      <c r="U6264" s="58" t="inlineStr">
        <is>
          <t>No</t>
        </is>
      </c>
      <c r="V6264" s="123">
        <f>IFERROR(VALUE(TRIM(T6264)),S6264*F6264)</f>
        <v/>
      </c>
      <c r="W6264" s="58">
        <f>IF(F6264&lt;=12,"0-12 mo",IF(F6264&lt;=24,"13-24 mo",IF(F6264&lt;=48,"25-48 mo","49+ mo")))</f>
        <v/>
      </c>
      <c r="X6264" s="58">
        <f>IF(S6264&lt;=35.5,"Q1 Low",IF(S6264&lt;=70.35,"Q2 Mid-Low",IF(S6264&lt;=89.85,"Q3 Mid-High","Q4 High")))</f>
        <v/>
      </c>
      <c r="Y6264" s="58">
        <f>IF(U6264="Yes",1,0)</f>
        <v/>
      </c>
      <c r="Z6264" s="58">
        <f>IF(P6264="Month-to-month",1,0)+IF(M6264="No",1,0)+IF(J6264="No",1,0)+IF(I6264="Fiber optic",1,0)+IF(Q6264="Yes",1,0)</f>
        <v/>
      </c>
    </row>
    <row r="6265" ht="15" customHeight="1" s="59">
      <c r="A6265" s="58" t="inlineStr">
        <is>
          <t>8409-WQJUX</t>
        </is>
      </c>
      <c r="B6265" s="58" t="inlineStr">
        <is>
          <t>Female</t>
        </is>
      </c>
      <c r="C6265" s="58" t="n">
        <v>0</v>
      </c>
      <c r="D6265" s="58" t="inlineStr">
        <is>
          <t>No</t>
        </is>
      </c>
      <c r="E6265" s="58" t="inlineStr">
        <is>
          <t>No</t>
        </is>
      </c>
      <c r="F6265" s="58" t="n">
        <v>25</v>
      </c>
      <c r="G6265" s="58" t="inlineStr">
        <is>
          <t>No</t>
        </is>
      </c>
      <c r="H6265" s="58" t="inlineStr">
        <is>
          <t>No phone service</t>
        </is>
      </c>
      <c r="I6265" s="58" t="inlineStr">
        <is>
          <t>DSL</t>
        </is>
      </c>
      <c r="J6265" s="58" t="inlineStr">
        <is>
          <t>No</t>
        </is>
      </c>
      <c r="K6265" s="58" t="inlineStr">
        <is>
          <t>No</t>
        </is>
      </c>
      <c r="L6265" s="58" t="inlineStr">
        <is>
          <t>Yes</t>
        </is>
      </c>
      <c r="M6265" s="58" t="inlineStr">
        <is>
          <t>Yes</t>
        </is>
      </c>
      <c r="N6265" s="58" t="inlineStr">
        <is>
          <t>Yes</t>
        </is>
      </c>
      <c r="O6265" s="58" t="inlineStr">
        <is>
          <t>Yes</t>
        </is>
      </c>
      <c r="P6265" s="58" t="inlineStr">
        <is>
          <t>One year</t>
        </is>
      </c>
      <c r="Q6265" s="58" t="inlineStr">
        <is>
          <t>No</t>
        </is>
      </c>
      <c r="R6265" s="58" t="inlineStr">
        <is>
          <t>Electronic check</t>
        </is>
      </c>
      <c r="S6265" s="123" t="n">
        <v>54.2</v>
      </c>
      <c r="T6265" s="58" t="inlineStr">
        <is>
          <t>1423.15</t>
        </is>
      </c>
      <c r="U6265" s="58" t="inlineStr">
        <is>
          <t>No</t>
        </is>
      </c>
      <c r="V6265" s="123">
        <f>IFERROR(VALUE(TRIM(T6265)),S6265*F6265)</f>
        <v/>
      </c>
      <c r="W6265" s="58">
        <f>IF(F6265&lt;=12,"0-12 mo",IF(F6265&lt;=24,"13-24 mo",IF(F6265&lt;=48,"25-48 mo","49+ mo")))</f>
        <v/>
      </c>
      <c r="X6265" s="58">
        <f>IF(S6265&lt;=35.5,"Q1 Low",IF(S6265&lt;=70.35,"Q2 Mid-Low",IF(S6265&lt;=89.85,"Q3 Mid-High","Q4 High")))</f>
        <v/>
      </c>
      <c r="Y6265" s="58">
        <f>IF(U6265="Yes",1,0)</f>
        <v/>
      </c>
      <c r="Z6265" s="58">
        <f>IF(P6265="Month-to-month",1,0)+IF(M6265="No",1,0)+IF(J6265="No",1,0)+IF(I6265="Fiber optic",1,0)+IF(Q6265="Yes",1,0)</f>
        <v/>
      </c>
    </row>
    <row r="6266" ht="15" customHeight="1" s="59">
      <c r="A6266" s="58" t="inlineStr">
        <is>
          <t>2578-JQPHZ</t>
        </is>
      </c>
      <c r="B6266" s="58" t="inlineStr">
        <is>
          <t>Male</t>
        </is>
      </c>
      <c r="C6266" s="58" t="n">
        <v>0</v>
      </c>
      <c r="D6266" s="58" t="inlineStr">
        <is>
          <t>No</t>
        </is>
      </c>
      <c r="E6266" s="58" t="inlineStr">
        <is>
          <t>No</t>
        </is>
      </c>
      <c r="F6266" s="58" t="n">
        <v>44</v>
      </c>
      <c r="G6266" s="58" t="inlineStr">
        <is>
          <t>Yes</t>
        </is>
      </c>
      <c r="H6266" s="58" t="inlineStr">
        <is>
          <t>No</t>
        </is>
      </c>
      <c r="I6266" s="58" t="inlineStr">
        <is>
          <t>Fiber optic</t>
        </is>
      </c>
      <c r="J6266" s="58" t="inlineStr">
        <is>
          <t>No</t>
        </is>
      </c>
      <c r="K6266" s="58" t="inlineStr">
        <is>
          <t>No</t>
        </is>
      </c>
      <c r="L6266" s="58" t="inlineStr">
        <is>
          <t>Yes</t>
        </is>
      </c>
      <c r="M6266" s="58" t="inlineStr">
        <is>
          <t>Yes</t>
        </is>
      </c>
      <c r="N6266" s="58" t="inlineStr">
        <is>
          <t>Yes</t>
        </is>
      </c>
      <c r="O6266" s="58" t="inlineStr">
        <is>
          <t>Yes</t>
        </is>
      </c>
      <c r="P6266" s="58" t="inlineStr">
        <is>
          <t>Two year</t>
        </is>
      </c>
      <c r="Q6266" s="58" t="inlineStr">
        <is>
          <t>No</t>
        </is>
      </c>
      <c r="R6266" s="58" t="inlineStr">
        <is>
          <t>Bank transfer (automatic)</t>
        </is>
      </c>
      <c r="S6266" s="123" t="n">
        <v>100.1</v>
      </c>
      <c r="T6266" s="58" t="inlineStr">
        <is>
          <t>4378.35</t>
        </is>
      </c>
      <c r="U6266" s="58" t="inlineStr">
        <is>
          <t>No</t>
        </is>
      </c>
      <c r="V6266" s="123">
        <f>IFERROR(VALUE(TRIM(T6266)),S6266*F6266)</f>
        <v/>
      </c>
      <c r="W6266" s="58">
        <f>IF(F6266&lt;=12,"0-12 mo",IF(F6266&lt;=24,"13-24 mo",IF(F6266&lt;=48,"25-48 mo","49+ mo")))</f>
        <v/>
      </c>
      <c r="X6266" s="58">
        <f>IF(S6266&lt;=35.5,"Q1 Low",IF(S6266&lt;=70.35,"Q2 Mid-Low",IF(S6266&lt;=89.85,"Q3 Mid-High","Q4 High")))</f>
        <v/>
      </c>
      <c r="Y6266" s="58">
        <f>IF(U6266="Yes",1,0)</f>
        <v/>
      </c>
      <c r="Z6266" s="58">
        <f>IF(P6266="Month-to-month",1,0)+IF(M6266="No",1,0)+IF(J6266="No",1,0)+IF(I6266="Fiber optic",1,0)+IF(Q6266="Yes",1,0)</f>
        <v/>
      </c>
    </row>
    <row r="6267" ht="15" customHeight="1" s="59">
      <c r="A6267" s="58" t="inlineStr">
        <is>
          <t>3278-FSIXX</t>
        </is>
      </c>
      <c r="B6267" s="58" t="inlineStr">
        <is>
          <t>Female</t>
        </is>
      </c>
      <c r="C6267" s="58" t="n">
        <v>0</v>
      </c>
      <c r="D6267" s="58" t="inlineStr">
        <is>
          <t>No</t>
        </is>
      </c>
      <c r="E6267" s="58" t="inlineStr">
        <is>
          <t>No</t>
        </is>
      </c>
      <c r="F6267" s="58" t="n">
        <v>2</v>
      </c>
      <c r="G6267" s="58" t="inlineStr">
        <is>
          <t>Yes</t>
        </is>
      </c>
      <c r="H6267" s="58" t="inlineStr">
        <is>
          <t>No</t>
        </is>
      </c>
      <c r="I6267" s="58" t="inlineStr">
        <is>
          <t>DSL</t>
        </is>
      </c>
      <c r="J6267" s="58" t="inlineStr">
        <is>
          <t>No</t>
        </is>
      </c>
      <c r="K6267" s="58" t="inlineStr">
        <is>
          <t>No</t>
        </is>
      </c>
      <c r="L6267" s="58" t="inlineStr">
        <is>
          <t>No</t>
        </is>
      </c>
      <c r="M6267" s="58" t="inlineStr">
        <is>
          <t>No</t>
        </is>
      </c>
      <c r="N6267" s="58" t="inlineStr">
        <is>
          <t>No</t>
        </is>
      </c>
      <c r="O6267" s="58" t="inlineStr">
        <is>
          <t>No</t>
        </is>
      </c>
      <c r="P6267" s="58" t="inlineStr">
        <is>
          <t>Month-to-month</t>
        </is>
      </c>
      <c r="Q6267" s="58" t="inlineStr">
        <is>
          <t>Yes</t>
        </is>
      </c>
      <c r="R6267" s="58" t="inlineStr">
        <is>
          <t>Mailed check</t>
        </is>
      </c>
      <c r="S6267" s="123" t="n">
        <v>45.25</v>
      </c>
      <c r="T6267" s="58" t="inlineStr">
        <is>
          <t>74.2</t>
        </is>
      </c>
      <c r="U6267" s="58" t="inlineStr">
        <is>
          <t>No</t>
        </is>
      </c>
      <c r="V6267" s="123">
        <f>IFERROR(VALUE(TRIM(T6267)),S6267*F6267)</f>
        <v/>
      </c>
      <c r="W6267" s="58">
        <f>IF(F6267&lt;=12,"0-12 mo",IF(F6267&lt;=24,"13-24 mo",IF(F6267&lt;=48,"25-48 mo","49+ mo")))</f>
        <v/>
      </c>
      <c r="X6267" s="58">
        <f>IF(S6267&lt;=35.5,"Q1 Low",IF(S6267&lt;=70.35,"Q2 Mid-Low",IF(S6267&lt;=89.85,"Q3 Mid-High","Q4 High")))</f>
        <v/>
      </c>
      <c r="Y6267" s="58">
        <f>IF(U6267="Yes",1,0)</f>
        <v/>
      </c>
      <c r="Z6267" s="58">
        <f>IF(P6267="Month-to-month",1,0)+IF(M6267="No",1,0)+IF(J6267="No",1,0)+IF(I6267="Fiber optic",1,0)+IF(Q6267="Yes",1,0)</f>
        <v/>
      </c>
    </row>
    <row r="6268" ht="15" customHeight="1" s="59">
      <c r="A6268" s="58" t="inlineStr">
        <is>
          <t>5813-UECBU</t>
        </is>
      </c>
      <c r="B6268" s="58" t="inlineStr">
        <is>
          <t>Male</t>
        </is>
      </c>
      <c r="C6268" s="58" t="n">
        <v>1</v>
      </c>
      <c r="D6268" s="58" t="inlineStr">
        <is>
          <t>No</t>
        </is>
      </c>
      <c r="E6268" s="58" t="inlineStr">
        <is>
          <t>No</t>
        </is>
      </c>
      <c r="F6268" s="58" t="n">
        <v>33</v>
      </c>
      <c r="G6268" s="58" t="inlineStr">
        <is>
          <t>Yes</t>
        </is>
      </c>
      <c r="H6268" s="58" t="inlineStr">
        <is>
          <t>Yes</t>
        </is>
      </c>
      <c r="I6268" s="58" t="inlineStr">
        <is>
          <t>Fiber optic</t>
        </is>
      </c>
      <c r="J6268" s="58" t="inlineStr">
        <is>
          <t>No</t>
        </is>
      </c>
      <c r="K6268" s="58" t="inlineStr">
        <is>
          <t>Yes</t>
        </is>
      </c>
      <c r="L6268" s="58" t="inlineStr">
        <is>
          <t>Yes</t>
        </is>
      </c>
      <c r="M6268" s="58" t="inlineStr">
        <is>
          <t>No</t>
        </is>
      </c>
      <c r="N6268" s="58" t="inlineStr">
        <is>
          <t>No</t>
        </is>
      </c>
      <c r="O6268" s="58" t="inlineStr">
        <is>
          <t>No</t>
        </is>
      </c>
      <c r="P6268" s="58" t="inlineStr">
        <is>
          <t>Month-to-month</t>
        </is>
      </c>
      <c r="Q6268" s="58" t="inlineStr">
        <is>
          <t>Yes</t>
        </is>
      </c>
      <c r="R6268" s="58" t="inlineStr">
        <is>
          <t>Credit card (automatic)</t>
        </is>
      </c>
      <c r="S6268" s="123" t="n">
        <v>83.84999999999999</v>
      </c>
      <c r="T6268" s="58" t="inlineStr">
        <is>
          <t>2716.3</t>
        </is>
      </c>
      <c r="U6268" s="58" t="inlineStr">
        <is>
          <t>Yes</t>
        </is>
      </c>
      <c r="V6268" s="123">
        <f>IFERROR(VALUE(TRIM(T6268)),S6268*F6268)</f>
        <v/>
      </c>
      <c r="W6268" s="58">
        <f>IF(F6268&lt;=12,"0-12 mo",IF(F6268&lt;=24,"13-24 mo",IF(F6268&lt;=48,"25-48 mo","49+ mo")))</f>
        <v/>
      </c>
      <c r="X6268" s="58">
        <f>IF(S6268&lt;=35.5,"Q1 Low",IF(S6268&lt;=70.35,"Q2 Mid-Low",IF(S6268&lt;=89.85,"Q3 Mid-High","Q4 High")))</f>
        <v/>
      </c>
      <c r="Y6268" s="58">
        <f>IF(U6268="Yes",1,0)</f>
        <v/>
      </c>
      <c r="Z6268" s="58">
        <f>IF(P6268="Month-to-month",1,0)+IF(M6268="No",1,0)+IF(J6268="No",1,0)+IF(I6268="Fiber optic",1,0)+IF(Q6268="Yes",1,0)</f>
        <v/>
      </c>
    </row>
    <row r="6269" ht="15" customHeight="1" s="59">
      <c r="A6269" s="58" t="inlineStr">
        <is>
          <t>0328-GRPMV</t>
        </is>
      </c>
      <c r="B6269" s="58" t="inlineStr">
        <is>
          <t>Female</t>
        </is>
      </c>
      <c r="C6269" s="58" t="n">
        <v>0</v>
      </c>
      <c r="D6269" s="58" t="inlineStr">
        <is>
          <t>No</t>
        </is>
      </c>
      <c r="E6269" s="58" t="inlineStr">
        <is>
          <t>No</t>
        </is>
      </c>
      <c r="F6269" s="58" t="n">
        <v>1</v>
      </c>
      <c r="G6269" s="58" t="inlineStr">
        <is>
          <t>Yes</t>
        </is>
      </c>
      <c r="H6269" s="58" t="inlineStr">
        <is>
          <t>No</t>
        </is>
      </c>
      <c r="I6269" s="58" t="inlineStr">
        <is>
          <t>Fiber optic</t>
        </is>
      </c>
      <c r="J6269" s="58" t="inlineStr">
        <is>
          <t>No</t>
        </is>
      </c>
      <c r="K6269" s="58" t="inlineStr">
        <is>
          <t>No</t>
        </is>
      </c>
      <c r="L6269" s="58" t="inlineStr">
        <is>
          <t>No</t>
        </is>
      </c>
      <c r="M6269" s="58" t="inlineStr">
        <is>
          <t>No</t>
        </is>
      </c>
      <c r="N6269" s="58" t="inlineStr">
        <is>
          <t>No</t>
        </is>
      </c>
      <c r="O6269" s="58" t="inlineStr">
        <is>
          <t>No</t>
        </is>
      </c>
      <c r="P6269" s="58" t="inlineStr">
        <is>
          <t>Month-to-month</t>
        </is>
      </c>
      <c r="Q6269" s="58" t="inlineStr">
        <is>
          <t>Yes</t>
        </is>
      </c>
      <c r="R6269" s="58" t="inlineStr">
        <is>
          <t>Electronic check</t>
        </is>
      </c>
      <c r="S6269" s="123" t="n">
        <v>70.09999999999999</v>
      </c>
      <c r="T6269" s="58" t="inlineStr">
        <is>
          <t>70.1</t>
        </is>
      </c>
      <c r="U6269" s="58" t="inlineStr">
        <is>
          <t>Yes</t>
        </is>
      </c>
      <c r="V6269" s="123">
        <f>IFERROR(VALUE(TRIM(T6269)),S6269*F6269)</f>
        <v/>
      </c>
      <c r="W6269" s="58">
        <f>IF(F6269&lt;=12,"0-12 mo",IF(F6269&lt;=24,"13-24 mo",IF(F6269&lt;=48,"25-48 mo","49+ mo")))</f>
        <v/>
      </c>
      <c r="X6269" s="58">
        <f>IF(S6269&lt;=35.5,"Q1 Low",IF(S6269&lt;=70.35,"Q2 Mid-Low",IF(S6269&lt;=89.85,"Q3 Mid-High","Q4 High")))</f>
        <v/>
      </c>
      <c r="Y6269" s="58">
        <f>IF(U6269="Yes",1,0)</f>
        <v/>
      </c>
      <c r="Z6269" s="58">
        <f>IF(P6269="Month-to-month",1,0)+IF(M6269="No",1,0)+IF(J6269="No",1,0)+IF(I6269="Fiber optic",1,0)+IF(Q6269="Yes",1,0)</f>
        <v/>
      </c>
    </row>
    <row r="6270" ht="15" customHeight="1" s="59">
      <c r="A6270" s="58" t="inlineStr">
        <is>
          <t>9746-UGFAC</t>
        </is>
      </c>
      <c r="B6270" s="58" t="inlineStr">
        <is>
          <t>Female</t>
        </is>
      </c>
      <c r="C6270" s="58" t="n">
        <v>0</v>
      </c>
      <c r="D6270" s="58" t="inlineStr">
        <is>
          <t>No</t>
        </is>
      </c>
      <c r="E6270" s="58" t="inlineStr">
        <is>
          <t>No</t>
        </is>
      </c>
      <c r="F6270" s="58" t="n">
        <v>22</v>
      </c>
      <c r="G6270" s="58" t="inlineStr">
        <is>
          <t>Yes</t>
        </is>
      </c>
      <c r="H6270" s="58" t="inlineStr">
        <is>
          <t>No</t>
        </is>
      </c>
      <c r="I6270" s="58" t="inlineStr">
        <is>
          <t>No</t>
        </is>
      </c>
      <c r="J6270" s="58" t="inlineStr">
        <is>
          <t>No internet service</t>
        </is>
      </c>
      <c r="K6270" s="58" t="inlineStr">
        <is>
          <t>No internet service</t>
        </is>
      </c>
      <c r="L6270" s="58" t="inlineStr">
        <is>
          <t>No internet service</t>
        </is>
      </c>
      <c r="M6270" s="58" t="inlineStr">
        <is>
          <t>No internet service</t>
        </is>
      </c>
      <c r="N6270" s="58" t="inlineStr">
        <is>
          <t>No internet service</t>
        </is>
      </c>
      <c r="O6270" s="58" t="inlineStr">
        <is>
          <t>No internet service</t>
        </is>
      </c>
      <c r="P6270" s="58" t="inlineStr">
        <is>
          <t>One year</t>
        </is>
      </c>
      <c r="Q6270" s="58" t="inlineStr">
        <is>
          <t>No</t>
        </is>
      </c>
      <c r="R6270" s="58" t="inlineStr">
        <is>
          <t>Bank transfer (automatic)</t>
        </is>
      </c>
      <c r="S6270" s="123" t="n">
        <v>20.85</v>
      </c>
      <c r="T6270" s="58" t="inlineStr">
        <is>
          <t>450.65</t>
        </is>
      </c>
      <c r="U6270" s="58" t="inlineStr">
        <is>
          <t>No</t>
        </is>
      </c>
      <c r="V6270" s="123">
        <f>IFERROR(VALUE(TRIM(T6270)),S6270*F6270)</f>
        <v/>
      </c>
      <c r="W6270" s="58">
        <f>IF(F6270&lt;=12,"0-12 mo",IF(F6270&lt;=24,"13-24 mo",IF(F6270&lt;=48,"25-48 mo","49+ mo")))</f>
        <v/>
      </c>
      <c r="X6270" s="58">
        <f>IF(S6270&lt;=35.5,"Q1 Low",IF(S6270&lt;=70.35,"Q2 Mid-Low",IF(S6270&lt;=89.85,"Q3 Mid-High","Q4 High")))</f>
        <v/>
      </c>
      <c r="Y6270" s="58">
        <f>IF(U6270="Yes",1,0)</f>
        <v/>
      </c>
      <c r="Z6270" s="58">
        <f>IF(P6270="Month-to-month",1,0)+IF(M6270="No",1,0)+IF(J6270="No",1,0)+IF(I6270="Fiber optic",1,0)+IF(Q6270="Yes",1,0)</f>
        <v/>
      </c>
    </row>
    <row r="6271" ht="15" customHeight="1" s="59">
      <c r="A6271" s="58" t="inlineStr">
        <is>
          <t>2946-KIQSP</t>
        </is>
      </c>
      <c r="B6271" s="58" t="inlineStr">
        <is>
          <t>Female</t>
        </is>
      </c>
      <c r="C6271" s="58" t="n">
        <v>0</v>
      </c>
      <c r="D6271" s="58" t="inlineStr">
        <is>
          <t>No</t>
        </is>
      </c>
      <c r="E6271" s="58" t="inlineStr">
        <is>
          <t>No</t>
        </is>
      </c>
      <c r="F6271" s="58" t="n">
        <v>35</v>
      </c>
      <c r="G6271" s="58" t="inlineStr">
        <is>
          <t>No</t>
        </is>
      </c>
      <c r="H6271" s="58" t="inlineStr">
        <is>
          <t>No phone service</t>
        </is>
      </c>
      <c r="I6271" s="58" t="inlineStr">
        <is>
          <t>DSL</t>
        </is>
      </c>
      <c r="J6271" s="58" t="inlineStr">
        <is>
          <t>No</t>
        </is>
      </c>
      <c r="K6271" s="58" t="inlineStr">
        <is>
          <t>No</t>
        </is>
      </c>
      <c r="L6271" s="58" t="inlineStr">
        <is>
          <t>Yes</t>
        </is>
      </c>
      <c r="M6271" s="58" t="inlineStr">
        <is>
          <t>Yes</t>
        </is>
      </c>
      <c r="N6271" s="58" t="inlineStr">
        <is>
          <t>No</t>
        </is>
      </c>
      <c r="O6271" s="58" t="inlineStr">
        <is>
          <t>No</t>
        </is>
      </c>
      <c r="P6271" s="58" t="inlineStr">
        <is>
          <t>Month-to-month</t>
        </is>
      </c>
      <c r="Q6271" s="58" t="inlineStr">
        <is>
          <t>Yes</t>
        </is>
      </c>
      <c r="R6271" s="58" t="inlineStr">
        <is>
          <t>Mailed check</t>
        </is>
      </c>
      <c r="S6271" s="123" t="n">
        <v>33.45</v>
      </c>
      <c r="T6271" s="58" t="inlineStr">
        <is>
          <t>1175.85</t>
        </is>
      </c>
      <c r="U6271" s="58" t="inlineStr">
        <is>
          <t>No</t>
        </is>
      </c>
      <c r="V6271" s="123">
        <f>IFERROR(VALUE(TRIM(T6271)),S6271*F6271)</f>
        <v/>
      </c>
      <c r="W6271" s="58">
        <f>IF(F6271&lt;=12,"0-12 mo",IF(F6271&lt;=24,"13-24 mo",IF(F6271&lt;=48,"25-48 mo","49+ mo")))</f>
        <v/>
      </c>
      <c r="X6271" s="58">
        <f>IF(S6271&lt;=35.5,"Q1 Low",IF(S6271&lt;=70.35,"Q2 Mid-Low",IF(S6271&lt;=89.85,"Q3 Mid-High","Q4 High")))</f>
        <v/>
      </c>
      <c r="Y6271" s="58">
        <f>IF(U6271="Yes",1,0)</f>
        <v/>
      </c>
      <c r="Z6271" s="58">
        <f>IF(P6271="Month-to-month",1,0)+IF(M6271="No",1,0)+IF(J6271="No",1,0)+IF(I6271="Fiber optic",1,0)+IF(Q6271="Yes",1,0)</f>
        <v/>
      </c>
    </row>
    <row r="6272" ht="15" customHeight="1" s="59">
      <c r="A6272" s="58" t="inlineStr">
        <is>
          <t>0625-AFOHS</t>
        </is>
      </c>
      <c r="B6272" s="58" t="inlineStr">
        <is>
          <t>Female</t>
        </is>
      </c>
      <c r="C6272" s="58" t="n">
        <v>0</v>
      </c>
      <c r="D6272" s="58" t="inlineStr">
        <is>
          <t>Yes</t>
        </is>
      </c>
      <c r="E6272" s="58" t="inlineStr">
        <is>
          <t>Yes</t>
        </is>
      </c>
      <c r="F6272" s="58" t="n">
        <v>29</v>
      </c>
      <c r="G6272" s="58" t="inlineStr">
        <is>
          <t>Yes</t>
        </is>
      </c>
      <c r="H6272" s="58" t="inlineStr">
        <is>
          <t>No</t>
        </is>
      </c>
      <c r="I6272" s="58" t="inlineStr">
        <is>
          <t>No</t>
        </is>
      </c>
      <c r="J6272" s="58" t="inlineStr">
        <is>
          <t>No internet service</t>
        </is>
      </c>
      <c r="K6272" s="58" t="inlineStr">
        <is>
          <t>No internet service</t>
        </is>
      </c>
      <c r="L6272" s="58" t="inlineStr">
        <is>
          <t>No internet service</t>
        </is>
      </c>
      <c r="M6272" s="58" t="inlineStr">
        <is>
          <t>No internet service</t>
        </is>
      </c>
      <c r="N6272" s="58" t="inlineStr">
        <is>
          <t>No internet service</t>
        </is>
      </c>
      <c r="O6272" s="58" t="inlineStr">
        <is>
          <t>No internet service</t>
        </is>
      </c>
      <c r="P6272" s="58" t="inlineStr">
        <is>
          <t>Two year</t>
        </is>
      </c>
      <c r="Q6272" s="58" t="inlineStr">
        <is>
          <t>No</t>
        </is>
      </c>
      <c r="R6272" s="58" t="inlineStr">
        <is>
          <t>Mailed check</t>
        </is>
      </c>
      <c r="S6272" s="123" t="n">
        <v>20.2</v>
      </c>
      <c r="T6272" s="58" t="inlineStr">
        <is>
          <t>558.8</t>
        </is>
      </c>
      <c r="U6272" s="58" t="inlineStr">
        <is>
          <t>No</t>
        </is>
      </c>
      <c r="V6272" s="123">
        <f>IFERROR(VALUE(TRIM(T6272)),S6272*F6272)</f>
        <v/>
      </c>
      <c r="W6272" s="58">
        <f>IF(F6272&lt;=12,"0-12 mo",IF(F6272&lt;=24,"13-24 mo",IF(F6272&lt;=48,"25-48 mo","49+ mo")))</f>
        <v/>
      </c>
      <c r="X6272" s="58">
        <f>IF(S6272&lt;=35.5,"Q1 Low",IF(S6272&lt;=70.35,"Q2 Mid-Low",IF(S6272&lt;=89.85,"Q3 Mid-High","Q4 High")))</f>
        <v/>
      </c>
      <c r="Y6272" s="58">
        <f>IF(U6272="Yes",1,0)</f>
        <v/>
      </c>
      <c r="Z6272" s="58">
        <f>IF(P6272="Month-to-month",1,0)+IF(M6272="No",1,0)+IF(J6272="No",1,0)+IF(I6272="Fiber optic",1,0)+IF(Q6272="Yes",1,0)</f>
        <v/>
      </c>
    </row>
    <row r="6273" ht="15" customHeight="1" s="59">
      <c r="A6273" s="58" t="inlineStr">
        <is>
          <t>6726-WEXXK</t>
        </is>
      </c>
      <c r="B6273" s="58" t="inlineStr">
        <is>
          <t>Male</t>
        </is>
      </c>
      <c r="C6273" s="58" t="n">
        <v>1</v>
      </c>
      <c r="D6273" s="58" t="inlineStr">
        <is>
          <t>Yes</t>
        </is>
      </c>
      <c r="E6273" s="58" t="inlineStr">
        <is>
          <t>No</t>
        </is>
      </c>
      <c r="F6273" s="58" t="n">
        <v>27</v>
      </c>
      <c r="G6273" s="58" t="inlineStr">
        <is>
          <t>Yes</t>
        </is>
      </c>
      <c r="H6273" s="58" t="inlineStr">
        <is>
          <t>Yes</t>
        </is>
      </c>
      <c r="I6273" s="58" t="inlineStr">
        <is>
          <t>Fiber optic</t>
        </is>
      </c>
      <c r="J6273" s="58" t="inlineStr">
        <is>
          <t>Yes</t>
        </is>
      </c>
      <c r="K6273" s="58" t="inlineStr">
        <is>
          <t>No</t>
        </is>
      </c>
      <c r="L6273" s="58" t="inlineStr">
        <is>
          <t>Yes</t>
        </is>
      </c>
      <c r="M6273" s="58" t="inlineStr">
        <is>
          <t>No</t>
        </is>
      </c>
      <c r="N6273" s="58" t="inlineStr">
        <is>
          <t>No</t>
        </is>
      </c>
      <c r="O6273" s="58" t="inlineStr">
        <is>
          <t>No</t>
        </is>
      </c>
      <c r="P6273" s="58" t="inlineStr">
        <is>
          <t>One year</t>
        </is>
      </c>
      <c r="Q6273" s="58" t="inlineStr">
        <is>
          <t>Yes</t>
        </is>
      </c>
      <c r="R6273" s="58" t="inlineStr">
        <is>
          <t>Electronic check</t>
        </is>
      </c>
      <c r="S6273" s="123" t="n">
        <v>85.90000000000001</v>
      </c>
      <c r="T6273" s="58" t="inlineStr">
        <is>
          <t>2220.1</t>
        </is>
      </c>
      <c r="U6273" s="58" t="inlineStr">
        <is>
          <t>No</t>
        </is>
      </c>
      <c r="V6273" s="123">
        <f>IFERROR(VALUE(TRIM(T6273)),S6273*F6273)</f>
        <v/>
      </c>
      <c r="W6273" s="58">
        <f>IF(F6273&lt;=12,"0-12 mo",IF(F6273&lt;=24,"13-24 mo",IF(F6273&lt;=48,"25-48 mo","49+ mo")))</f>
        <v/>
      </c>
      <c r="X6273" s="58">
        <f>IF(S6273&lt;=35.5,"Q1 Low",IF(S6273&lt;=70.35,"Q2 Mid-Low",IF(S6273&lt;=89.85,"Q3 Mid-High","Q4 High")))</f>
        <v/>
      </c>
      <c r="Y6273" s="58">
        <f>IF(U6273="Yes",1,0)</f>
        <v/>
      </c>
      <c r="Z6273" s="58">
        <f>IF(P6273="Month-to-month",1,0)+IF(M6273="No",1,0)+IF(J6273="No",1,0)+IF(I6273="Fiber optic",1,0)+IF(Q6273="Yes",1,0)</f>
        <v/>
      </c>
    </row>
    <row r="6274" ht="15" customHeight="1" s="59">
      <c r="A6274" s="58" t="inlineStr">
        <is>
          <t>4636-OLWOE</t>
        </is>
      </c>
      <c r="B6274" s="58" t="inlineStr">
        <is>
          <t>Male</t>
        </is>
      </c>
      <c r="C6274" s="58" t="n">
        <v>0</v>
      </c>
      <c r="D6274" s="58" t="inlineStr">
        <is>
          <t>No</t>
        </is>
      </c>
      <c r="E6274" s="58" t="inlineStr">
        <is>
          <t>Yes</t>
        </is>
      </c>
      <c r="F6274" s="58" t="n">
        <v>54</v>
      </c>
      <c r="G6274" s="58" t="inlineStr">
        <is>
          <t>Yes</t>
        </is>
      </c>
      <c r="H6274" s="58" t="inlineStr">
        <is>
          <t>No</t>
        </is>
      </c>
      <c r="I6274" s="58" t="inlineStr">
        <is>
          <t>DSL</t>
        </is>
      </c>
      <c r="J6274" s="58" t="inlineStr">
        <is>
          <t>No</t>
        </is>
      </c>
      <c r="K6274" s="58" t="inlineStr">
        <is>
          <t>Yes</t>
        </is>
      </c>
      <c r="L6274" s="58" t="inlineStr">
        <is>
          <t>Yes</t>
        </is>
      </c>
      <c r="M6274" s="58" t="inlineStr">
        <is>
          <t>Yes</t>
        </is>
      </c>
      <c r="N6274" s="58" t="inlineStr">
        <is>
          <t>No</t>
        </is>
      </c>
      <c r="O6274" s="58" t="inlineStr">
        <is>
          <t>No</t>
        </is>
      </c>
      <c r="P6274" s="58" t="inlineStr">
        <is>
          <t>One year</t>
        </is>
      </c>
      <c r="Q6274" s="58" t="inlineStr">
        <is>
          <t>Yes</t>
        </is>
      </c>
      <c r="R6274" s="58" t="inlineStr">
        <is>
          <t>Electronic check</t>
        </is>
      </c>
      <c r="S6274" s="123" t="n">
        <v>61</v>
      </c>
      <c r="T6274" s="58" t="inlineStr">
        <is>
          <t>3283.05</t>
        </is>
      </c>
      <c r="U6274" s="58" t="inlineStr">
        <is>
          <t>No</t>
        </is>
      </c>
      <c r="V6274" s="123">
        <f>IFERROR(VALUE(TRIM(T6274)),S6274*F6274)</f>
        <v/>
      </c>
      <c r="W6274" s="58">
        <f>IF(F6274&lt;=12,"0-12 mo",IF(F6274&lt;=24,"13-24 mo",IF(F6274&lt;=48,"25-48 mo","49+ mo")))</f>
        <v/>
      </c>
      <c r="X6274" s="58">
        <f>IF(S6274&lt;=35.5,"Q1 Low",IF(S6274&lt;=70.35,"Q2 Mid-Low",IF(S6274&lt;=89.85,"Q3 Mid-High","Q4 High")))</f>
        <v/>
      </c>
      <c r="Y6274" s="58">
        <f>IF(U6274="Yes",1,0)</f>
        <v/>
      </c>
      <c r="Z6274" s="58">
        <f>IF(P6274="Month-to-month",1,0)+IF(M6274="No",1,0)+IF(J6274="No",1,0)+IF(I6274="Fiber optic",1,0)+IF(Q6274="Yes",1,0)</f>
        <v/>
      </c>
    </row>
    <row r="6275" ht="15" customHeight="1" s="59">
      <c r="A6275" s="58" t="inlineStr">
        <is>
          <t>4342-HENTK</t>
        </is>
      </c>
      <c r="B6275" s="58" t="inlineStr">
        <is>
          <t>Female</t>
        </is>
      </c>
      <c r="C6275" s="58" t="n">
        <v>1</v>
      </c>
      <c r="D6275" s="58" t="inlineStr">
        <is>
          <t>No</t>
        </is>
      </c>
      <c r="E6275" s="58" t="inlineStr">
        <is>
          <t>No</t>
        </is>
      </c>
      <c r="F6275" s="58" t="n">
        <v>2</v>
      </c>
      <c r="G6275" s="58" t="inlineStr">
        <is>
          <t>Yes</t>
        </is>
      </c>
      <c r="H6275" s="58" t="inlineStr">
        <is>
          <t>No</t>
        </is>
      </c>
      <c r="I6275" s="58" t="inlineStr">
        <is>
          <t>Fiber optic</t>
        </is>
      </c>
      <c r="J6275" s="58" t="inlineStr">
        <is>
          <t>No</t>
        </is>
      </c>
      <c r="K6275" s="58" t="inlineStr">
        <is>
          <t>No</t>
        </is>
      </c>
      <c r="L6275" s="58" t="inlineStr">
        <is>
          <t>No</t>
        </is>
      </c>
      <c r="M6275" s="58" t="inlineStr">
        <is>
          <t>No</t>
        </is>
      </c>
      <c r="N6275" s="58" t="inlineStr">
        <is>
          <t>No</t>
        </is>
      </c>
      <c r="O6275" s="58" t="inlineStr">
        <is>
          <t>No</t>
        </is>
      </c>
      <c r="P6275" s="58" t="inlineStr">
        <is>
          <t>Month-to-month</t>
        </is>
      </c>
      <c r="Q6275" s="58" t="inlineStr">
        <is>
          <t>Yes</t>
        </is>
      </c>
      <c r="R6275" s="58" t="inlineStr">
        <is>
          <t>Electronic check</t>
        </is>
      </c>
      <c r="S6275" s="123" t="n">
        <v>70.65000000000001</v>
      </c>
      <c r="T6275" s="58" t="inlineStr">
        <is>
          <t>142.35</t>
        </is>
      </c>
      <c r="U6275" s="58" t="inlineStr">
        <is>
          <t>Yes</t>
        </is>
      </c>
      <c r="V6275" s="123">
        <f>IFERROR(VALUE(TRIM(T6275)),S6275*F6275)</f>
        <v/>
      </c>
      <c r="W6275" s="58">
        <f>IF(F6275&lt;=12,"0-12 mo",IF(F6275&lt;=24,"13-24 mo",IF(F6275&lt;=48,"25-48 mo","49+ mo")))</f>
        <v/>
      </c>
      <c r="X6275" s="58">
        <f>IF(S6275&lt;=35.5,"Q1 Low",IF(S6275&lt;=70.35,"Q2 Mid-Low",IF(S6275&lt;=89.85,"Q3 Mid-High","Q4 High")))</f>
        <v/>
      </c>
      <c r="Y6275" s="58">
        <f>IF(U6275="Yes",1,0)</f>
        <v/>
      </c>
      <c r="Z6275" s="58">
        <f>IF(P6275="Month-to-month",1,0)+IF(M6275="No",1,0)+IF(J6275="No",1,0)+IF(I6275="Fiber optic",1,0)+IF(Q6275="Yes",1,0)</f>
        <v/>
      </c>
    </row>
    <row r="6276" ht="15" customHeight="1" s="59">
      <c r="A6276" s="58" t="inlineStr">
        <is>
          <t>4685-ERGHK</t>
        </is>
      </c>
      <c r="B6276" s="58" t="inlineStr">
        <is>
          <t>Male</t>
        </is>
      </c>
      <c r="C6276" s="58" t="n">
        <v>0</v>
      </c>
      <c r="D6276" s="58" t="inlineStr">
        <is>
          <t>No</t>
        </is>
      </c>
      <c r="E6276" s="58" t="inlineStr">
        <is>
          <t>No</t>
        </is>
      </c>
      <c r="F6276" s="58" t="n">
        <v>57</v>
      </c>
      <c r="G6276" s="58" t="inlineStr">
        <is>
          <t>Yes</t>
        </is>
      </c>
      <c r="H6276" s="58" t="inlineStr">
        <is>
          <t>Yes</t>
        </is>
      </c>
      <c r="I6276" s="58" t="inlineStr">
        <is>
          <t>Fiber optic</t>
        </is>
      </c>
      <c r="J6276" s="58" t="inlineStr">
        <is>
          <t>No</t>
        </is>
      </c>
      <c r="K6276" s="58" t="inlineStr">
        <is>
          <t>No</t>
        </is>
      </c>
      <c r="L6276" s="58" t="inlineStr">
        <is>
          <t>No</t>
        </is>
      </c>
      <c r="M6276" s="58" t="inlineStr">
        <is>
          <t>No</t>
        </is>
      </c>
      <c r="N6276" s="58" t="inlineStr">
        <is>
          <t>Yes</t>
        </is>
      </c>
      <c r="O6276" s="58" t="inlineStr">
        <is>
          <t>No</t>
        </is>
      </c>
      <c r="P6276" s="58" t="inlineStr">
        <is>
          <t>One year</t>
        </is>
      </c>
      <c r="Q6276" s="58" t="inlineStr">
        <is>
          <t>Yes</t>
        </is>
      </c>
      <c r="R6276" s="58" t="inlineStr">
        <is>
          <t>Electronic check</t>
        </is>
      </c>
      <c r="S6276" s="123" t="n">
        <v>86.90000000000001</v>
      </c>
      <c r="T6276" s="58" t="inlineStr">
        <is>
          <t>4939.25</t>
        </is>
      </c>
      <c r="U6276" s="58" t="inlineStr">
        <is>
          <t>No</t>
        </is>
      </c>
      <c r="V6276" s="123">
        <f>IFERROR(VALUE(TRIM(T6276)),S6276*F6276)</f>
        <v/>
      </c>
      <c r="W6276" s="58">
        <f>IF(F6276&lt;=12,"0-12 mo",IF(F6276&lt;=24,"13-24 mo",IF(F6276&lt;=48,"25-48 mo","49+ mo")))</f>
        <v/>
      </c>
      <c r="X6276" s="58">
        <f>IF(S6276&lt;=35.5,"Q1 Low",IF(S6276&lt;=70.35,"Q2 Mid-Low",IF(S6276&lt;=89.85,"Q3 Mid-High","Q4 High")))</f>
        <v/>
      </c>
      <c r="Y6276" s="58">
        <f>IF(U6276="Yes",1,0)</f>
        <v/>
      </c>
      <c r="Z6276" s="58">
        <f>IF(P6276="Month-to-month",1,0)+IF(M6276="No",1,0)+IF(J6276="No",1,0)+IF(I6276="Fiber optic",1,0)+IF(Q6276="Yes",1,0)</f>
        <v/>
      </c>
    </row>
    <row r="6277" ht="15" customHeight="1" s="59">
      <c r="A6277" s="58" t="inlineStr">
        <is>
          <t>0885-HMGPY</t>
        </is>
      </c>
      <c r="B6277" s="58" t="inlineStr">
        <is>
          <t>Male</t>
        </is>
      </c>
      <c r="C6277" s="58" t="n">
        <v>0</v>
      </c>
      <c r="D6277" s="58" t="inlineStr">
        <is>
          <t>No</t>
        </is>
      </c>
      <c r="E6277" s="58" t="inlineStr">
        <is>
          <t>No</t>
        </is>
      </c>
      <c r="F6277" s="58" t="n">
        <v>62</v>
      </c>
      <c r="G6277" s="58" t="inlineStr">
        <is>
          <t>Yes</t>
        </is>
      </c>
      <c r="H6277" s="58" t="inlineStr">
        <is>
          <t>Yes</t>
        </is>
      </c>
      <c r="I6277" s="58" t="inlineStr">
        <is>
          <t>DSL</t>
        </is>
      </c>
      <c r="J6277" s="58" t="inlineStr">
        <is>
          <t>Yes</t>
        </is>
      </c>
      <c r="K6277" s="58" t="inlineStr">
        <is>
          <t>Yes</t>
        </is>
      </c>
      <c r="L6277" s="58" t="inlineStr">
        <is>
          <t>Yes</t>
        </is>
      </c>
      <c r="M6277" s="58" t="inlineStr">
        <is>
          <t>Yes</t>
        </is>
      </c>
      <c r="N6277" s="58" t="inlineStr">
        <is>
          <t>No</t>
        </is>
      </c>
      <c r="O6277" s="58" t="inlineStr">
        <is>
          <t>No</t>
        </is>
      </c>
      <c r="P6277" s="58" t="inlineStr">
        <is>
          <t>Two year</t>
        </is>
      </c>
      <c r="Q6277" s="58" t="inlineStr">
        <is>
          <t>No</t>
        </is>
      </c>
      <c r="R6277" s="58" t="inlineStr">
        <is>
          <t>Bank transfer (automatic)</t>
        </is>
      </c>
      <c r="S6277" s="123" t="n">
        <v>69.40000000000001</v>
      </c>
      <c r="T6277" s="58" t="inlineStr">
        <is>
          <t>4237.5</t>
        </is>
      </c>
      <c r="U6277" s="58" t="inlineStr">
        <is>
          <t>No</t>
        </is>
      </c>
      <c r="V6277" s="123">
        <f>IFERROR(VALUE(TRIM(T6277)),S6277*F6277)</f>
        <v/>
      </c>
      <c r="W6277" s="58">
        <f>IF(F6277&lt;=12,"0-12 mo",IF(F6277&lt;=24,"13-24 mo",IF(F6277&lt;=48,"25-48 mo","49+ mo")))</f>
        <v/>
      </c>
      <c r="X6277" s="58">
        <f>IF(S6277&lt;=35.5,"Q1 Low",IF(S6277&lt;=70.35,"Q2 Mid-Low",IF(S6277&lt;=89.85,"Q3 Mid-High","Q4 High")))</f>
        <v/>
      </c>
      <c r="Y6277" s="58">
        <f>IF(U6277="Yes",1,0)</f>
        <v/>
      </c>
      <c r="Z6277" s="58">
        <f>IF(P6277="Month-to-month",1,0)+IF(M6277="No",1,0)+IF(J6277="No",1,0)+IF(I6277="Fiber optic",1,0)+IF(Q6277="Yes",1,0)</f>
        <v/>
      </c>
    </row>
    <row r="6278" ht="15" customHeight="1" s="59">
      <c r="A6278" s="58" t="inlineStr">
        <is>
          <t>5003-OKNNK</t>
        </is>
      </c>
      <c r="B6278" s="58" t="inlineStr">
        <is>
          <t>Female</t>
        </is>
      </c>
      <c r="C6278" s="58" t="n">
        <v>0</v>
      </c>
      <c r="D6278" s="58" t="inlineStr">
        <is>
          <t>Yes</t>
        </is>
      </c>
      <c r="E6278" s="58" t="inlineStr">
        <is>
          <t>Yes</t>
        </is>
      </c>
      <c r="F6278" s="58" t="n">
        <v>15</v>
      </c>
      <c r="G6278" s="58" t="inlineStr">
        <is>
          <t>Yes</t>
        </is>
      </c>
      <c r="H6278" s="58" t="inlineStr">
        <is>
          <t>No</t>
        </is>
      </c>
      <c r="I6278" s="58" t="inlineStr">
        <is>
          <t>No</t>
        </is>
      </c>
      <c r="J6278" s="58" t="inlineStr">
        <is>
          <t>No internet service</t>
        </is>
      </c>
      <c r="K6278" s="58" t="inlineStr">
        <is>
          <t>No internet service</t>
        </is>
      </c>
      <c r="L6278" s="58" t="inlineStr">
        <is>
          <t>No internet service</t>
        </is>
      </c>
      <c r="M6278" s="58" t="inlineStr">
        <is>
          <t>No internet service</t>
        </is>
      </c>
      <c r="N6278" s="58" t="inlineStr">
        <is>
          <t>No internet service</t>
        </is>
      </c>
      <c r="O6278" s="58" t="inlineStr">
        <is>
          <t>No internet service</t>
        </is>
      </c>
      <c r="P6278" s="58" t="inlineStr">
        <is>
          <t>One year</t>
        </is>
      </c>
      <c r="Q6278" s="58" t="inlineStr">
        <is>
          <t>No</t>
        </is>
      </c>
      <c r="R6278" s="58" t="inlineStr">
        <is>
          <t>Credit card (automatic)</t>
        </is>
      </c>
      <c r="S6278" s="123" t="n">
        <v>20.35</v>
      </c>
      <c r="T6278" s="58" t="inlineStr">
        <is>
          <t>335.95</t>
        </is>
      </c>
      <c r="U6278" s="58" t="inlineStr">
        <is>
          <t>No</t>
        </is>
      </c>
      <c r="V6278" s="123">
        <f>IFERROR(VALUE(TRIM(T6278)),S6278*F6278)</f>
        <v/>
      </c>
      <c r="W6278" s="58">
        <f>IF(F6278&lt;=12,"0-12 mo",IF(F6278&lt;=24,"13-24 mo",IF(F6278&lt;=48,"25-48 mo","49+ mo")))</f>
        <v/>
      </c>
      <c r="X6278" s="58">
        <f>IF(S6278&lt;=35.5,"Q1 Low",IF(S6278&lt;=70.35,"Q2 Mid-Low",IF(S6278&lt;=89.85,"Q3 Mid-High","Q4 High")))</f>
        <v/>
      </c>
      <c r="Y6278" s="58">
        <f>IF(U6278="Yes",1,0)</f>
        <v/>
      </c>
      <c r="Z6278" s="58">
        <f>IF(P6278="Month-to-month",1,0)+IF(M6278="No",1,0)+IF(J6278="No",1,0)+IF(I6278="Fiber optic",1,0)+IF(Q6278="Yes",1,0)</f>
        <v/>
      </c>
    </row>
    <row r="6279" ht="15" customHeight="1" s="59">
      <c r="A6279" s="58" t="inlineStr">
        <is>
          <t>4195-SMMNX</t>
        </is>
      </c>
      <c r="B6279" s="58" t="inlineStr">
        <is>
          <t>Male</t>
        </is>
      </c>
      <c r="C6279" s="58" t="n">
        <v>0</v>
      </c>
      <c r="D6279" s="58" t="inlineStr">
        <is>
          <t>No</t>
        </is>
      </c>
      <c r="E6279" s="58" t="inlineStr">
        <is>
          <t>No</t>
        </is>
      </c>
      <c r="F6279" s="58" t="n">
        <v>2</v>
      </c>
      <c r="G6279" s="58" t="inlineStr">
        <is>
          <t>Yes</t>
        </is>
      </c>
      <c r="H6279" s="58" t="inlineStr">
        <is>
          <t>No</t>
        </is>
      </c>
      <c r="I6279" s="58" t="inlineStr">
        <is>
          <t>No</t>
        </is>
      </c>
      <c r="J6279" s="58" t="inlineStr">
        <is>
          <t>No internet service</t>
        </is>
      </c>
      <c r="K6279" s="58" t="inlineStr">
        <is>
          <t>No internet service</t>
        </is>
      </c>
      <c r="L6279" s="58" t="inlineStr">
        <is>
          <t>No internet service</t>
        </is>
      </c>
      <c r="M6279" s="58" t="inlineStr">
        <is>
          <t>No internet service</t>
        </is>
      </c>
      <c r="N6279" s="58" t="inlineStr">
        <is>
          <t>No internet service</t>
        </is>
      </c>
      <c r="O6279" s="58" t="inlineStr">
        <is>
          <t>No internet service</t>
        </is>
      </c>
      <c r="P6279" s="58" t="inlineStr">
        <is>
          <t>Month-to-month</t>
        </is>
      </c>
      <c r="Q6279" s="58" t="inlineStr">
        <is>
          <t>No</t>
        </is>
      </c>
      <c r="R6279" s="58" t="inlineStr">
        <is>
          <t>Mailed check</t>
        </is>
      </c>
      <c r="S6279" s="123" t="n">
        <v>20.35</v>
      </c>
      <c r="T6279" s="58" t="inlineStr">
        <is>
          <t>33.2</t>
        </is>
      </c>
      <c r="U6279" s="58" t="inlineStr">
        <is>
          <t>Yes</t>
        </is>
      </c>
      <c r="V6279" s="123">
        <f>IFERROR(VALUE(TRIM(T6279)),S6279*F6279)</f>
        <v/>
      </c>
      <c r="W6279" s="58">
        <f>IF(F6279&lt;=12,"0-12 mo",IF(F6279&lt;=24,"13-24 mo",IF(F6279&lt;=48,"25-48 mo","49+ mo")))</f>
        <v/>
      </c>
      <c r="X6279" s="58">
        <f>IF(S6279&lt;=35.5,"Q1 Low",IF(S6279&lt;=70.35,"Q2 Mid-Low",IF(S6279&lt;=89.85,"Q3 Mid-High","Q4 High")))</f>
        <v/>
      </c>
      <c r="Y6279" s="58">
        <f>IF(U6279="Yes",1,0)</f>
        <v/>
      </c>
      <c r="Z6279" s="58">
        <f>IF(P6279="Month-to-month",1,0)+IF(M6279="No",1,0)+IF(J6279="No",1,0)+IF(I6279="Fiber optic",1,0)+IF(Q6279="Yes",1,0)</f>
        <v/>
      </c>
    </row>
    <row r="6280" ht="15" customHeight="1" s="59">
      <c r="A6280" s="58" t="inlineStr">
        <is>
          <t>7208-PSIHR</t>
        </is>
      </c>
      <c r="B6280" s="58" t="inlineStr">
        <is>
          <t>Female</t>
        </is>
      </c>
      <c r="C6280" s="58" t="n">
        <v>0</v>
      </c>
      <c r="D6280" s="58" t="inlineStr">
        <is>
          <t>Yes</t>
        </is>
      </c>
      <c r="E6280" s="58" t="inlineStr">
        <is>
          <t>No</t>
        </is>
      </c>
      <c r="F6280" s="58" t="n">
        <v>70</v>
      </c>
      <c r="G6280" s="58" t="inlineStr">
        <is>
          <t>Yes</t>
        </is>
      </c>
      <c r="H6280" s="58" t="inlineStr">
        <is>
          <t>Yes</t>
        </is>
      </c>
      <c r="I6280" s="58" t="inlineStr">
        <is>
          <t>Fiber optic</t>
        </is>
      </c>
      <c r="J6280" s="58" t="inlineStr">
        <is>
          <t>No</t>
        </is>
      </c>
      <c r="K6280" s="58" t="inlineStr">
        <is>
          <t>No</t>
        </is>
      </c>
      <c r="L6280" s="58" t="inlineStr">
        <is>
          <t>Yes</t>
        </is>
      </c>
      <c r="M6280" s="58" t="inlineStr">
        <is>
          <t>Yes</t>
        </is>
      </c>
      <c r="N6280" s="58" t="inlineStr">
        <is>
          <t>Yes</t>
        </is>
      </c>
      <c r="O6280" s="58" t="inlineStr">
        <is>
          <t>Yes</t>
        </is>
      </c>
      <c r="P6280" s="58" t="inlineStr">
        <is>
          <t>Two year</t>
        </is>
      </c>
      <c r="Q6280" s="58" t="inlineStr">
        <is>
          <t>Yes</t>
        </is>
      </c>
      <c r="R6280" s="58" t="inlineStr">
        <is>
          <t>Bank transfer (automatic)</t>
        </is>
      </c>
      <c r="S6280" s="123" t="n">
        <v>104.3</v>
      </c>
      <c r="T6280" s="58" t="inlineStr">
        <is>
          <t>7188.5</t>
        </is>
      </c>
      <c r="U6280" s="58" t="inlineStr">
        <is>
          <t>No</t>
        </is>
      </c>
      <c r="V6280" s="123">
        <f>IFERROR(VALUE(TRIM(T6280)),S6280*F6280)</f>
        <v/>
      </c>
      <c r="W6280" s="58">
        <f>IF(F6280&lt;=12,"0-12 mo",IF(F6280&lt;=24,"13-24 mo",IF(F6280&lt;=48,"25-48 mo","49+ mo")))</f>
        <v/>
      </c>
      <c r="X6280" s="58">
        <f>IF(S6280&lt;=35.5,"Q1 Low",IF(S6280&lt;=70.35,"Q2 Mid-Low",IF(S6280&lt;=89.85,"Q3 Mid-High","Q4 High")))</f>
        <v/>
      </c>
      <c r="Y6280" s="58">
        <f>IF(U6280="Yes",1,0)</f>
        <v/>
      </c>
      <c r="Z6280" s="58">
        <f>IF(P6280="Month-to-month",1,0)+IF(M6280="No",1,0)+IF(J6280="No",1,0)+IF(I6280="Fiber optic",1,0)+IF(Q6280="Yes",1,0)</f>
        <v/>
      </c>
    </row>
    <row r="6281" ht="15" customHeight="1" s="59">
      <c r="A6281" s="58" t="inlineStr">
        <is>
          <t>4012-ZTHBR</t>
        </is>
      </c>
      <c r="B6281" s="58" t="inlineStr">
        <is>
          <t>Female</t>
        </is>
      </c>
      <c r="C6281" s="58" t="n">
        <v>0</v>
      </c>
      <c r="D6281" s="58" t="inlineStr">
        <is>
          <t>Yes</t>
        </is>
      </c>
      <c r="E6281" s="58" t="inlineStr">
        <is>
          <t>Yes</t>
        </is>
      </c>
      <c r="F6281" s="58" t="n">
        <v>21</v>
      </c>
      <c r="G6281" s="58" t="inlineStr">
        <is>
          <t>Yes</t>
        </is>
      </c>
      <c r="H6281" s="58" t="inlineStr">
        <is>
          <t>No</t>
        </is>
      </c>
      <c r="I6281" s="58" t="inlineStr">
        <is>
          <t>DSL</t>
        </is>
      </c>
      <c r="J6281" s="58" t="inlineStr">
        <is>
          <t>No</t>
        </is>
      </c>
      <c r="K6281" s="58" t="inlineStr">
        <is>
          <t>No</t>
        </is>
      </c>
      <c r="L6281" s="58" t="inlineStr">
        <is>
          <t>No</t>
        </is>
      </c>
      <c r="M6281" s="58" t="inlineStr">
        <is>
          <t>No</t>
        </is>
      </c>
      <c r="N6281" s="58" t="inlineStr">
        <is>
          <t>No</t>
        </is>
      </c>
      <c r="O6281" s="58" t="inlineStr">
        <is>
          <t>No</t>
        </is>
      </c>
      <c r="P6281" s="58" t="inlineStr">
        <is>
          <t>Month-to-month</t>
        </is>
      </c>
      <c r="Q6281" s="58" t="inlineStr">
        <is>
          <t>Yes</t>
        </is>
      </c>
      <c r="R6281" s="58" t="inlineStr">
        <is>
          <t>Electronic check</t>
        </is>
      </c>
      <c r="S6281" s="123" t="n">
        <v>44.95</v>
      </c>
      <c r="T6281" s="58" t="inlineStr">
        <is>
          <t>926.25</t>
        </is>
      </c>
      <c r="U6281" s="58" t="inlineStr">
        <is>
          <t>No</t>
        </is>
      </c>
      <c r="V6281" s="123">
        <f>IFERROR(VALUE(TRIM(T6281)),S6281*F6281)</f>
        <v/>
      </c>
      <c r="W6281" s="58">
        <f>IF(F6281&lt;=12,"0-12 mo",IF(F6281&lt;=24,"13-24 mo",IF(F6281&lt;=48,"25-48 mo","49+ mo")))</f>
        <v/>
      </c>
      <c r="X6281" s="58">
        <f>IF(S6281&lt;=35.5,"Q1 Low",IF(S6281&lt;=70.35,"Q2 Mid-Low",IF(S6281&lt;=89.85,"Q3 Mid-High","Q4 High")))</f>
        <v/>
      </c>
      <c r="Y6281" s="58">
        <f>IF(U6281="Yes",1,0)</f>
        <v/>
      </c>
      <c r="Z6281" s="58">
        <f>IF(P6281="Month-to-month",1,0)+IF(M6281="No",1,0)+IF(J6281="No",1,0)+IF(I6281="Fiber optic",1,0)+IF(Q6281="Yes",1,0)</f>
        <v/>
      </c>
    </row>
    <row r="6282" ht="15" customHeight="1" s="59">
      <c r="A6282" s="58" t="inlineStr">
        <is>
          <t>0489-WMEMG</t>
        </is>
      </c>
      <c r="B6282" s="58" t="inlineStr">
        <is>
          <t>Female</t>
        </is>
      </c>
      <c r="C6282" s="58" t="n">
        <v>0</v>
      </c>
      <c r="D6282" s="58" t="inlineStr">
        <is>
          <t>No</t>
        </is>
      </c>
      <c r="E6282" s="58" t="inlineStr">
        <is>
          <t>Yes</t>
        </is>
      </c>
      <c r="F6282" s="58" t="n">
        <v>23</v>
      </c>
      <c r="G6282" s="58" t="inlineStr">
        <is>
          <t>Yes</t>
        </is>
      </c>
      <c r="H6282" s="58" t="inlineStr">
        <is>
          <t>No</t>
        </is>
      </c>
      <c r="I6282" s="58" t="inlineStr">
        <is>
          <t>DSL</t>
        </is>
      </c>
      <c r="J6282" s="58" t="inlineStr">
        <is>
          <t>No</t>
        </is>
      </c>
      <c r="K6282" s="58" t="inlineStr">
        <is>
          <t>No</t>
        </is>
      </c>
      <c r="L6282" s="58" t="inlineStr">
        <is>
          <t>No</t>
        </is>
      </c>
      <c r="M6282" s="58" t="inlineStr">
        <is>
          <t>Yes</t>
        </is>
      </c>
      <c r="N6282" s="58" t="inlineStr">
        <is>
          <t>No</t>
        </is>
      </c>
      <c r="O6282" s="58" t="inlineStr">
        <is>
          <t>No</t>
        </is>
      </c>
      <c r="P6282" s="58" t="inlineStr">
        <is>
          <t>One year</t>
        </is>
      </c>
      <c r="Q6282" s="58" t="inlineStr">
        <is>
          <t>Yes</t>
        </is>
      </c>
      <c r="R6282" s="58" t="inlineStr">
        <is>
          <t>Electronic check</t>
        </is>
      </c>
      <c r="S6282" s="123" t="n">
        <v>49.45</v>
      </c>
      <c r="T6282" s="58" t="inlineStr">
        <is>
          <t>1119.35</t>
        </is>
      </c>
      <c r="U6282" s="58" t="inlineStr">
        <is>
          <t>No</t>
        </is>
      </c>
      <c r="V6282" s="123">
        <f>IFERROR(VALUE(TRIM(T6282)),S6282*F6282)</f>
        <v/>
      </c>
      <c r="W6282" s="58">
        <f>IF(F6282&lt;=12,"0-12 mo",IF(F6282&lt;=24,"13-24 mo",IF(F6282&lt;=48,"25-48 mo","49+ mo")))</f>
        <v/>
      </c>
      <c r="X6282" s="58">
        <f>IF(S6282&lt;=35.5,"Q1 Low",IF(S6282&lt;=70.35,"Q2 Mid-Low",IF(S6282&lt;=89.85,"Q3 Mid-High","Q4 High")))</f>
        <v/>
      </c>
      <c r="Y6282" s="58">
        <f>IF(U6282="Yes",1,0)</f>
        <v/>
      </c>
      <c r="Z6282" s="58">
        <f>IF(P6282="Month-to-month",1,0)+IF(M6282="No",1,0)+IF(J6282="No",1,0)+IF(I6282="Fiber optic",1,0)+IF(Q6282="Yes",1,0)</f>
        <v/>
      </c>
    </row>
    <row r="6283" ht="15" customHeight="1" s="59">
      <c r="A6283" s="58" t="inlineStr">
        <is>
          <t>7435-ZNUYY</t>
        </is>
      </c>
      <c r="B6283" s="58" t="inlineStr">
        <is>
          <t>Male</t>
        </is>
      </c>
      <c r="C6283" s="58" t="n">
        <v>0</v>
      </c>
      <c r="D6283" s="58" t="inlineStr">
        <is>
          <t>No</t>
        </is>
      </c>
      <c r="E6283" s="58" t="inlineStr">
        <is>
          <t>No</t>
        </is>
      </c>
      <c r="F6283" s="58" t="n">
        <v>6</v>
      </c>
      <c r="G6283" s="58" t="inlineStr">
        <is>
          <t>Yes</t>
        </is>
      </c>
      <c r="H6283" s="58" t="inlineStr">
        <is>
          <t>No</t>
        </is>
      </c>
      <c r="I6283" s="58" t="inlineStr">
        <is>
          <t>No</t>
        </is>
      </c>
      <c r="J6283" s="58" t="inlineStr">
        <is>
          <t>No internet service</t>
        </is>
      </c>
      <c r="K6283" s="58" t="inlineStr">
        <is>
          <t>No internet service</t>
        </is>
      </c>
      <c r="L6283" s="58" t="inlineStr">
        <is>
          <t>No internet service</t>
        </is>
      </c>
      <c r="M6283" s="58" t="inlineStr">
        <is>
          <t>No internet service</t>
        </is>
      </c>
      <c r="N6283" s="58" t="inlineStr">
        <is>
          <t>No internet service</t>
        </is>
      </c>
      <c r="O6283" s="58" t="inlineStr">
        <is>
          <t>No internet service</t>
        </is>
      </c>
      <c r="P6283" s="58" t="inlineStr">
        <is>
          <t>One year</t>
        </is>
      </c>
      <c r="Q6283" s="58" t="inlineStr">
        <is>
          <t>No</t>
        </is>
      </c>
      <c r="R6283" s="58" t="inlineStr">
        <is>
          <t>Mailed check</t>
        </is>
      </c>
      <c r="S6283" s="123" t="n">
        <v>20.6</v>
      </c>
      <c r="T6283" s="58" t="inlineStr">
        <is>
          <t>116.6</t>
        </is>
      </c>
      <c r="U6283" s="58" t="inlineStr">
        <is>
          <t>No</t>
        </is>
      </c>
      <c r="V6283" s="123">
        <f>IFERROR(VALUE(TRIM(T6283)),S6283*F6283)</f>
        <v/>
      </c>
      <c r="W6283" s="58">
        <f>IF(F6283&lt;=12,"0-12 mo",IF(F6283&lt;=24,"13-24 mo",IF(F6283&lt;=48,"25-48 mo","49+ mo")))</f>
        <v/>
      </c>
      <c r="X6283" s="58">
        <f>IF(S6283&lt;=35.5,"Q1 Low",IF(S6283&lt;=70.35,"Q2 Mid-Low",IF(S6283&lt;=89.85,"Q3 Mid-High","Q4 High")))</f>
        <v/>
      </c>
      <c r="Y6283" s="58">
        <f>IF(U6283="Yes",1,0)</f>
        <v/>
      </c>
      <c r="Z6283" s="58">
        <f>IF(P6283="Month-to-month",1,0)+IF(M6283="No",1,0)+IF(J6283="No",1,0)+IF(I6283="Fiber optic",1,0)+IF(Q6283="Yes",1,0)</f>
        <v/>
      </c>
    </row>
    <row r="6284" ht="15" customHeight="1" s="59">
      <c r="A6284" s="58" t="inlineStr">
        <is>
          <t>1354-YZFNB</t>
        </is>
      </c>
      <c r="B6284" s="58" t="inlineStr">
        <is>
          <t>Male</t>
        </is>
      </c>
      <c r="C6284" s="58" t="n">
        <v>0</v>
      </c>
      <c r="D6284" s="58" t="inlineStr">
        <is>
          <t>Yes</t>
        </is>
      </c>
      <c r="E6284" s="58" t="inlineStr">
        <is>
          <t>Yes</t>
        </is>
      </c>
      <c r="F6284" s="58" t="n">
        <v>4</v>
      </c>
      <c r="G6284" s="58" t="inlineStr">
        <is>
          <t>Yes</t>
        </is>
      </c>
      <c r="H6284" s="58" t="inlineStr">
        <is>
          <t>No</t>
        </is>
      </c>
      <c r="I6284" s="58" t="inlineStr">
        <is>
          <t>No</t>
        </is>
      </c>
      <c r="J6284" s="58" t="inlineStr">
        <is>
          <t>No internet service</t>
        </is>
      </c>
      <c r="K6284" s="58" t="inlineStr">
        <is>
          <t>No internet service</t>
        </is>
      </c>
      <c r="L6284" s="58" t="inlineStr">
        <is>
          <t>No internet service</t>
        </is>
      </c>
      <c r="M6284" s="58" t="inlineStr">
        <is>
          <t>No internet service</t>
        </is>
      </c>
      <c r="N6284" s="58" t="inlineStr">
        <is>
          <t>No internet service</t>
        </is>
      </c>
      <c r="O6284" s="58" t="inlineStr">
        <is>
          <t>No internet service</t>
        </is>
      </c>
      <c r="P6284" s="58" t="inlineStr">
        <is>
          <t>Two year</t>
        </is>
      </c>
      <c r="Q6284" s="58" t="inlineStr">
        <is>
          <t>No</t>
        </is>
      </c>
      <c r="R6284" s="58" t="inlineStr">
        <is>
          <t>Credit card (automatic)</t>
        </is>
      </c>
      <c r="S6284" s="123" t="n">
        <v>19.55</v>
      </c>
      <c r="T6284" s="58" t="inlineStr">
        <is>
          <t>68.8</t>
        </is>
      </c>
      <c r="U6284" s="58" t="inlineStr">
        <is>
          <t>No</t>
        </is>
      </c>
      <c r="V6284" s="123">
        <f>IFERROR(VALUE(TRIM(T6284)),S6284*F6284)</f>
        <v/>
      </c>
      <c r="W6284" s="58">
        <f>IF(F6284&lt;=12,"0-12 mo",IF(F6284&lt;=24,"13-24 mo",IF(F6284&lt;=48,"25-48 mo","49+ mo")))</f>
        <v/>
      </c>
      <c r="X6284" s="58">
        <f>IF(S6284&lt;=35.5,"Q1 Low",IF(S6284&lt;=70.35,"Q2 Mid-Low",IF(S6284&lt;=89.85,"Q3 Mid-High","Q4 High")))</f>
        <v/>
      </c>
      <c r="Y6284" s="58">
        <f>IF(U6284="Yes",1,0)</f>
        <v/>
      </c>
      <c r="Z6284" s="58">
        <f>IF(P6284="Month-to-month",1,0)+IF(M6284="No",1,0)+IF(J6284="No",1,0)+IF(I6284="Fiber optic",1,0)+IF(Q6284="Yes",1,0)</f>
        <v/>
      </c>
    </row>
    <row r="6285" ht="15" customHeight="1" s="59">
      <c r="A6285" s="58" t="inlineStr">
        <is>
          <t>6956-SMUCM</t>
        </is>
      </c>
      <c r="B6285" s="58" t="inlineStr">
        <is>
          <t>Female</t>
        </is>
      </c>
      <c r="C6285" s="58" t="n">
        <v>0</v>
      </c>
      <c r="D6285" s="58" t="inlineStr">
        <is>
          <t>No</t>
        </is>
      </c>
      <c r="E6285" s="58" t="inlineStr">
        <is>
          <t>No</t>
        </is>
      </c>
      <c r="F6285" s="58" t="n">
        <v>3</v>
      </c>
      <c r="G6285" s="58" t="inlineStr">
        <is>
          <t>Yes</t>
        </is>
      </c>
      <c r="H6285" s="58" t="inlineStr">
        <is>
          <t>No</t>
        </is>
      </c>
      <c r="I6285" s="58" t="inlineStr">
        <is>
          <t>Fiber optic</t>
        </is>
      </c>
      <c r="J6285" s="58" t="inlineStr">
        <is>
          <t>Yes</t>
        </is>
      </c>
      <c r="K6285" s="58" t="inlineStr">
        <is>
          <t>No</t>
        </is>
      </c>
      <c r="L6285" s="58" t="inlineStr">
        <is>
          <t>Yes</t>
        </is>
      </c>
      <c r="M6285" s="58" t="inlineStr">
        <is>
          <t>No</t>
        </is>
      </c>
      <c r="N6285" s="58" t="inlineStr">
        <is>
          <t>Yes</t>
        </is>
      </c>
      <c r="O6285" s="58" t="inlineStr">
        <is>
          <t>Yes</t>
        </is>
      </c>
      <c r="P6285" s="58" t="inlineStr">
        <is>
          <t>Month-to-month</t>
        </is>
      </c>
      <c r="Q6285" s="58" t="inlineStr">
        <is>
          <t>Yes</t>
        </is>
      </c>
      <c r="R6285" s="58" t="inlineStr">
        <is>
          <t>Credit card (automatic)</t>
        </is>
      </c>
      <c r="S6285" s="123" t="n">
        <v>99</v>
      </c>
      <c r="T6285" s="58" t="inlineStr">
        <is>
          <t>287.4</t>
        </is>
      </c>
      <c r="U6285" s="58" t="inlineStr">
        <is>
          <t>Yes</t>
        </is>
      </c>
      <c r="V6285" s="123">
        <f>IFERROR(VALUE(TRIM(T6285)),S6285*F6285)</f>
        <v/>
      </c>
      <c r="W6285" s="58">
        <f>IF(F6285&lt;=12,"0-12 mo",IF(F6285&lt;=24,"13-24 mo",IF(F6285&lt;=48,"25-48 mo","49+ mo")))</f>
        <v/>
      </c>
      <c r="X6285" s="58">
        <f>IF(S6285&lt;=35.5,"Q1 Low",IF(S6285&lt;=70.35,"Q2 Mid-Low",IF(S6285&lt;=89.85,"Q3 Mid-High","Q4 High")))</f>
        <v/>
      </c>
      <c r="Y6285" s="58">
        <f>IF(U6285="Yes",1,0)</f>
        <v/>
      </c>
      <c r="Z6285" s="58">
        <f>IF(P6285="Month-to-month",1,0)+IF(M6285="No",1,0)+IF(J6285="No",1,0)+IF(I6285="Fiber optic",1,0)+IF(Q6285="Yes",1,0)</f>
        <v/>
      </c>
    </row>
    <row r="6286" ht="15" customHeight="1" s="59">
      <c r="A6286" s="58" t="inlineStr">
        <is>
          <t>2985-FMWYF</t>
        </is>
      </c>
      <c r="B6286" s="58" t="inlineStr">
        <is>
          <t>Female</t>
        </is>
      </c>
      <c r="C6286" s="58" t="n">
        <v>0</v>
      </c>
      <c r="D6286" s="58" t="inlineStr">
        <is>
          <t>No</t>
        </is>
      </c>
      <c r="E6286" s="58" t="inlineStr">
        <is>
          <t>No</t>
        </is>
      </c>
      <c r="F6286" s="58" t="n">
        <v>23</v>
      </c>
      <c r="G6286" s="58" t="inlineStr">
        <is>
          <t>Yes</t>
        </is>
      </c>
      <c r="H6286" s="58" t="inlineStr">
        <is>
          <t>Yes</t>
        </is>
      </c>
      <c r="I6286" s="58" t="inlineStr">
        <is>
          <t>Fiber optic</t>
        </is>
      </c>
      <c r="J6286" s="58" t="inlineStr">
        <is>
          <t>No</t>
        </is>
      </c>
      <c r="K6286" s="58" t="inlineStr">
        <is>
          <t>No</t>
        </is>
      </c>
      <c r="L6286" s="58" t="inlineStr">
        <is>
          <t>No</t>
        </is>
      </c>
      <c r="M6286" s="58" t="inlineStr">
        <is>
          <t>No</t>
        </is>
      </c>
      <c r="N6286" s="58" t="inlineStr">
        <is>
          <t>Yes</t>
        </is>
      </c>
      <c r="O6286" s="58" t="inlineStr">
        <is>
          <t>Yes</t>
        </is>
      </c>
      <c r="P6286" s="58" t="inlineStr">
        <is>
          <t>Month-to-month</t>
        </is>
      </c>
      <c r="Q6286" s="58" t="inlineStr">
        <is>
          <t>Yes</t>
        </is>
      </c>
      <c r="R6286" s="58" t="inlineStr">
        <is>
          <t>Electronic check</t>
        </is>
      </c>
      <c r="S6286" s="123" t="n">
        <v>93.5</v>
      </c>
      <c r="T6286" s="58" t="inlineStr">
        <is>
          <t>2341.55</t>
        </is>
      </c>
      <c r="U6286" s="58" t="inlineStr">
        <is>
          <t>No</t>
        </is>
      </c>
      <c r="V6286" s="123">
        <f>IFERROR(VALUE(TRIM(T6286)),S6286*F6286)</f>
        <v/>
      </c>
      <c r="W6286" s="58">
        <f>IF(F6286&lt;=12,"0-12 mo",IF(F6286&lt;=24,"13-24 mo",IF(F6286&lt;=48,"25-48 mo","49+ mo")))</f>
        <v/>
      </c>
      <c r="X6286" s="58">
        <f>IF(S6286&lt;=35.5,"Q1 Low",IF(S6286&lt;=70.35,"Q2 Mid-Low",IF(S6286&lt;=89.85,"Q3 Mid-High","Q4 High")))</f>
        <v/>
      </c>
      <c r="Y6286" s="58">
        <f>IF(U6286="Yes",1,0)</f>
        <v/>
      </c>
      <c r="Z6286" s="58">
        <f>IF(P6286="Month-to-month",1,0)+IF(M6286="No",1,0)+IF(J6286="No",1,0)+IF(I6286="Fiber optic",1,0)+IF(Q6286="Yes",1,0)</f>
        <v/>
      </c>
    </row>
    <row r="6287" ht="15" customHeight="1" s="59">
      <c r="A6287" s="58" t="inlineStr">
        <is>
          <t>2812-ENYMO</t>
        </is>
      </c>
      <c r="B6287" s="58" t="inlineStr">
        <is>
          <t>Male</t>
        </is>
      </c>
      <c r="C6287" s="58" t="n">
        <v>0</v>
      </c>
      <c r="D6287" s="58" t="inlineStr">
        <is>
          <t>No</t>
        </is>
      </c>
      <c r="E6287" s="58" t="inlineStr">
        <is>
          <t>No</t>
        </is>
      </c>
      <c r="F6287" s="58" t="n">
        <v>26</v>
      </c>
      <c r="G6287" s="58" t="inlineStr">
        <is>
          <t>No</t>
        </is>
      </c>
      <c r="H6287" s="58" t="inlineStr">
        <is>
          <t>No phone service</t>
        </is>
      </c>
      <c r="I6287" s="58" t="inlineStr">
        <is>
          <t>DSL</t>
        </is>
      </c>
      <c r="J6287" s="58" t="inlineStr">
        <is>
          <t>Yes</t>
        </is>
      </c>
      <c r="K6287" s="58" t="inlineStr">
        <is>
          <t>No</t>
        </is>
      </c>
      <c r="L6287" s="58" t="inlineStr">
        <is>
          <t>No</t>
        </is>
      </c>
      <c r="M6287" s="58" t="inlineStr">
        <is>
          <t>Yes</t>
        </is>
      </c>
      <c r="N6287" s="58" t="inlineStr">
        <is>
          <t>Yes</t>
        </is>
      </c>
      <c r="O6287" s="58" t="inlineStr">
        <is>
          <t>Yes</t>
        </is>
      </c>
      <c r="P6287" s="58" t="inlineStr">
        <is>
          <t>One year</t>
        </is>
      </c>
      <c r="Q6287" s="58" t="inlineStr">
        <is>
          <t>No</t>
        </is>
      </c>
      <c r="R6287" s="58" t="inlineStr">
        <is>
          <t>Credit card (automatic)</t>
        </is>
      </c>
      <c r="S6287" s="123" t="n">
        <v>54.55</v>
      </c>
      <c r="T6287" s="58" t="inlineStr">
        <is>
          <t>1362.85</t>
        </is>
      </c>
      <c r="U6287" s="58" t="inlineStr">
        <is>
          <t>No</t>
        </is>
      </c>
      <c r="V6287" s="123">
        <f>IFERROR(VALUE(TRIM(T6287)),S6287*F6287)</f>
        <v/>
      </c>
      <c r="W6287" s="58">
        <f>IF(F6287&lt;=12,"0-12 mo",IF(F6287&lt;=24,"13-24 mo",IF(F6287&lt;=48,"25-48 mo","49+ mo")))</f>
        <v/>
      </c>
      <c r="X6287" s="58">
        <f>IF(S6287&lt;=35.5,"Q1 Low",IF(S6287&lt;=70.35,"Q2 Mid-Low",IF(S6287&lt;=89.85,"Q3 Mid-High","Q4 High")))</f>
        <v/>
      </c>
      <c r="Y6287" s="58">
        <f>IF(U6287="Yes",1,0)</f>
        <v/>
      </c>
      <c r="Z6287" s="58">
        <f>IF(P6287="Month-to-month",1,0)+IF(M6287="No",1,0)+IF(J6287="No",1,0)+IF(I6287="Fiber optic",1,0)+IF(Q6287="Yes",1,0)</f>
        <v/>
      </c>
    </row>
    <row r="6288" ht="15" customHeight="1" s="59">
      <c r="A6288" s="58" t="inlineStr">
        <is>
          <t>2717-HVIZY</t>
        </is>
      </c>
      <c r="B6288" s="58" t="inlineStr">
        <is>
          <t>Female</t>
        </is>
      </c>
      <c r="C6288" s="58" t="n">
        <v>0</v>
      </c>
      <c r="D6288" s="58" t="inlineStr">
        <is>
          <t>No</t>
        </is>
      </c>
      <c r="E6288" s="58" t="inlineStr">
        <is>
          <t>Yes</t>
        </is>
      </c>
      <c r="F6288" s="58" t="n">
        <v>8</v>
      </c>
      <c r="G6288" s="58" t="inlineStr">
        <is>
          <t>Yes</t>
        </is>
      </c>
      <c r="H6288" s="58" t="inlineStr">
        <is>
          <t>No</t>
        </is>
      </c>
      <c r="I6288" s="58" t="inlineStr">
        <is>
          <t>No</t>
        </is>
      </c>
      <c r="J6288" s="58" t="inlineStr">
        <is>
          <t>No internet service</t>
        </is>
      </c>
      <c r="K6288" s="58" t="inlineStr">
        <is>
          <t>No internet service</t>
        </is>
      </c>
      <c r="L6288" s="58" t="inlineStr">
        <is>
          <t>No internet service</t>
        </is>
      </c>
      <c r="M6288" s="58" t="inlineStr">
        <is>
          <t>No internet service</t>
        </is>
      </c>
      <c r="N6288" s="58" t="inlineStr">
        <is>
          <t>No internet service</t>
        </is>
      </c>
      <c r="O6288" s="58" t="inlineStr">
        <is>
          <t>No internet service</t>
        </is>
      </c>
      <c r="P6288" s="58" t="inlineStr">
        <is>
          <t>Month-to-month</t>
        </is>
      </c>
      <c r="Q6288" s="58" t="inlineStr">
        <is>
          <t>No</t>
        </is>
      </c>
      <c r="R6288" s="58" t="inlineStr">
        <is>
          <t>Mailed check</t>
        </is>
      </c>
      <c r="S6288" s="123" t="n">
        <v>20.05</v>
      </c>
      <c r="T6288" s="58" t="inlineStr">
        <is>
          <t>163.6</t>
        </is>
      </c>
      <c r="U6288" s="58" t="inlineStr">
        <is>
          <t>No</t>
        </is>
      </c>
      <c r="V6288" s="123">
        <f>IFERROR(VALUE(TRIM(T6288)),S6288*F6288)</f>
        <v/>
      </c>
      <c r="W6288" s="58">
        <f>IF(F6288&lt;=12,"0-12 mo",IF(F6288&lt;=24,"13-24 mo",IF(F6288&lt;=48,"25-48 mo","49+ mo")))</f>
        <v/>
      </c>
      <c r="X6288" s="58">
        <f>IF(S6288&lt;=35.5,"Q1 Low",IF(S6288&lt;=70.35,"Q2 Mid-Low",IF(S6288&lt;=89.85,"Q3 Mid-High","Q4 High")))</f>
        <v/>
      </c>
      <c r="Y6288" s="58">
        <f>IF(U6288="Yes",1,0)</f>
        <v/>
      </c>
      <c r="Z6288" s="58">
        <f>IF(P6288="Month-to-month",1,0)+IF(M6288="No",1,0)+IF(J6288="No",1,0)+IF(I6288="Fiber optic",1,0)+IF(Q6288="Yes",1,0)</f>
        <v/>
      </c>
    </row>
    <row r="6289" ht="15" customHeight="1" s="59">
      <c r="A6289" s="58" t="inlineStr">
        <is>
          <t>3223-WZWJM</t>
        </is>
      </c>
      <c r="B6289" s="58" t="inlineStr">
        <is>
          <t>Male</t>
        </is>
      </c>
      <c r="C6289" s="58" t="n">
        <v>0</v>
      </c>
      <c r="D6289" s="58" t="inlineStr">
        <is>
          <t>No</t>
        </is>
      </c>
      <c r="E6289" s="58" t="inlineStr">
        <is>
          <t>No</t>
        </is>
      </c>
      <c r="F6289" s="58" t="n">
        <v>26</v>
      </c>
      <c r="G6289" s="58" t="inlineStr">
        <is>
          <t>Yes</t>
        </is>
      </c>
      <c r="H6289" s="58" t="inlineStr">
        <is>
          <t>Yes</t>
        </is>
      </c>
      <c r="I6289" s="58" t="inlineStr">
        <is>
          <t>Fiber optic</t>
        </is>
      </c>
      <c r="J6289" s="58" t="inlineStr">
        <is>
          <t>No</t>
        </is>
      </c>
      <c r="K6289" s="58" t="inlineStr">
        <is>
          <t>No</t>
        </is>
      </c>
      <c r="L6289" s="58" t="inlineStr">
        <is>
          <t>No</t>
        </is>
      </c>
      <c r="M6289" s="58" t="inlineStr">
        <is>
          <t>No</t>
        </is>
      </c>
      <c r="N6289" s="58" t="inlineStr">
        <is>
          <t>No</t>
        </is>
      </c>
      <c r="O6289" s="58" t="inlineStr">
        <is>
          <t>Yes</t>
        </is>
      </c>
      <c r="P6289" s="58" t="inlineStr">
        <is>
          <t>Month-to-month</t>
        </is>
      </c>
      <c r="Q6289" s="58" t="inlineStr">
        <is>
          <t>Yes</t>
        </is>
      </c>
      <c r="R6289" s="58" t="inlineStr">
        <is>
          <t>Electronic check</t>
        </is>
      </c>
      <c r="S6289" s="123" t="n">
        <v>83.95</v>
      </c>
      <c r="T6289" s="58" t="inlineStr">
        <is>
          <t>2254.2</t>
        </is>
      </c>
      <c r="U6289" s="58" t="inlineStr">
        <is>
          <t>Yes</t>
        </is>
      </c>
      <c r="V6289" s="123">
        <f>IFERROR(VALUE(TRIM(T6289)),S6289*F6289)</f>
        <v/>
      </c>
      <c r="W6289" s="58">
        <f>IF(F6289&lt;=12,"0-12 mo",IF(F6289&lt;=24,"13-24 mo",IF(F6289&lt;=48,"25-48 mo","49+ mo")))</f>
        <v/>
      </c>
      <c r="X6289" s="58">
        <f>IF(S6289&lt;=35.5,"Q1 Low",IF(S6289&lt;=70.35,"Q2 Mid-Low",IF(S6289&lt;=89.85,"Q3 Mid-High","Q4 High")))</f>
        <v/>
      </c>
      <c r="Y6289" s="58">
        <f>IF(U6289="Yes",1,0)</f>
        <v/>
      </c>
      <c r="Z6289" s="58">
        <f>IF(P6289="Month-to-month",1,0)+IF(M6289="No",1,0)+IF(J6289="No",1,0)+IF(I6289="Fiber optic",1,0)+IF(Q6289="Yes",1,0)</f>
        <v/>
      </c>
    </row>
    <row r="6290" ht="15" customHeight="1" s="59">
      <c r="A6290" s="58" t="inlineStr">
        <is>
          <t>3422-GALYP</t>
        </is>
      </c>
      <c r="B6290" s="58" t="inlineStr">
        <is>
          <t>Male</t>
        </is>
      </c>
      <c r="C6290" s="58" t="n">
        <v>0</v>
      </c>
      <c r="D6290" s="58" t="inlineStr">
        <is>
          <t>No</t>
        </is>
      </c>
      <c r="E6290" s="58" t="inlineStr">
        <is>
          <t>No</t>
        </is>
      </c>
      <c r="F6290" s="58" t="n">
        <v>2</v>
      </c>
      <c r="G6290" s="58" t="inlineStr">
        <is>
          <t>Yes</t>
        </is>
      </c>
      <c r="H6290" s="58" t="inlineStr">
        <is>
          <t>Yes</t>
        </is>
      </c>
      <c r="I6290" s="58" t="inlineStr">
        <is>
          <t>Fiber optic</t>
        </is>
      </c>
      <c r="J6290" s="58" t="inlineStr">
        <is>
          <t>No</t>
        </is>
      </c>
      <c r="K6290" s="58" t="inlineStr">
        <is>
          <t>Yes</t>
        </is>
      </c>
      <c r="L6290" s="58" t="inlineStr">
        <is>
          <t>No</t>
        </is>
      </c>
      <c r="M6290" s="58" t="inlineStr">
        <is>
          <t>No</t>
        </is>
      </c>
      <c r="N6290" s="58" t="inlineStr">
        <is>
          <t>No</t>
        </is>
      </c>
      <c r="O6290" s="58" t="inlineStr">
        <is>
          <t>No</t>
        </is>
      </c>
      <c r="P6290" s="58" t="inlineStr">
        <is>
          <t>Month-to-month</t>
        </is>
      </c>
      <c r="Q6290" s="58" t="inlineStr">
        <is>
          <t>Yes</t>
        </is>
      </c>
      <c r="R6290" s="58" t="inlineStr">
        <is>
          <t>Electronic check</t>
        </is>
      </c>
      <c r="S6290" s="123" t="n">
        <v>79.45</v>
      </c>
      <c r="T6290" s="58" t="inlineStr">
        <is>
          <t>145.15</t>
        </is>
      </c>
      <c r="U6290" s="58" t="inlineStr">
        <is>
          <t>No</t>
        </is>
      </c>
      <c r="V6290" s="123">
        <f>IFERROR(VALUE(TRIM(T6290)),S6290*F6290)</f>
        <v/>
      </c>
      <c r="W6290" s="58">
        <f>IF(F6290&lt;=12,"0-12 mo",IF(F6290&lt;=24,"13-24 mo",IF(F6290&lt;=48,"25-48 mo","49+ mo")))</f>
        <v/>
      </c>
      <c r="X6290" s="58">
        <f>IF(S6290&lt;=35.5,"Q1 Low",IF(S6290&lt;=70.35,"Q2 Mid-Low",IF(S6290&lt;=89.85,"Q3 Mid-High","Q4 High")))</f>
        <v/>
      </c>
      <c r="Y6290" s="58">
        <f>IF(U6290="Yes",1,0)</f>
        <v/>
      </c>
      <c r="Z6290" s="58">
        <f>IF(P6290="Month-to-month",1,0)+IF(M6290="No",1,0)+IF(J6290="No",1,0)+IF(I6290="Fiber optic",1,0)+IF(Q6290="Yes",1,0)</f>
        <v/>
      </c>
    </row>
    <row r="6291" ht="15" customHeight="1" s="59">
      <c r="A6291" s="58" t="inlineStr">
        <is>
          <t>9053-JZFKV</t>
        </is>
      </c>
      <c r="B6291" s="58" t="inlineStr">
        <is>
          <t>Male</t>
        </is>
      </c>
      <c r="C6291" s="58" t="n">
        <v>0</v>
      </c>
      <c r="D6291" s="58" t="inlineStr">
        <is>
          <t>No</t>
        </is>
      </c>
      <c r="E6291" s="58" t="inlineStr">
        <is>
          <t>No</t>
        </is>
      </c>
      <c r="F6291" s="58" t="n">
        <v>67</v>
      </c>
      <c r="G6291" s="58" t="inlineStr">
        <is>
          <t>Yes</t>
        </is>
      </c>
      <c r="H6291" s="58" t="inlineStr">
        <is>
          <t>Yes</t>
        </is>
      </c>
      <c r="I6291" s="58" t="inlineStr">
        <is>
          <t>Fiber optic</t>
        </is>
      </c>
      <c r="J6291" s="58" t="inlineStr">
        <is>
          <t>Yes</t>
        </is>
      </c>
      <c r="K6291" s="58" t="inlineStr">
        <is>
          <t>Yes</t>
        </is>
      </c>
      <c r="L6291" s="58" t="inlineStr">
        <is>
          <t>Yes</t>
        </is>
      </c>
      <c r="M6291" s="58" t="inlineStr">
        <is>
          <t>Yes</t>
        </is>
      </c>
      <c r="N6291" s="58" t="inlineStr">
        <is>
          <t>Yes</t>
        </is>
      </c>
      <c r="O6291" s="58" t="inlineStr">
        <is>
          <t>Yes</t>
        </is>
      </c>
      <c r="P6291" s="58" t="inlineStr">
        <is>
          <t>Two year</t>
        </is>
      </c>
      <c r="Q6291" s="58" t="inlineStr">
        <is>
          <t>No</t>
        </is>
      </c>
      <c r="R6291" s="58" t="inlineStr">
        <is>
          <t>Credit card (automatic)</t>
        </is>
      </c>
      <c r="S6291" s="123" t="n">
        <v>116.2</v>
      </c>
      <c r="T6291" s="58" t="inlineStr">
        <is>
          <t>7752.3</t>
        </is>
      </c>
      <c r="U6291" s="58" t="inlineStr">
        <is>
          <t>Yes</t>
        </is>
      </c>
      <c r="V6291" s="123">
        <f>IFERROR(VALUE(TRIM(T6291)),S6291*F6291)</f>
        <v/>
      </c>
      <c r="W6291" s="58">
        <f>IF(F6291&lt;=12,"0-12 mo",IF(F6291&lt;=24,"13-24 mo",IF(F6291&lt;=48,"25-48 mo","49+ mo")))</f>
        <v/>
      </c>
      <c r="X6291" s="58">
        <f>IF(S6291&lt;=35.5,"Q1 Low",IF(S6291&lt;=70.35,"Q2 Mid-Low",IF(S6291&lt;=89.85,"Q3 Mid-High","Q4 High")))</f>
        <v/>
      </c>
      <c r="Y6291" s="58">
        <f>IF(U6291="Yes",1,0)</f>
        <v/>
      </c>
      <c r="Z6291" s="58">
        <f>IF(P6291="Month-to-month",1,0)+IF(M6291="No",1,0)+IF(J6291="No",1,0)+IF(I6291="Fiber optic",1,0)+IF(Q6291="Yes",1,0)</f>
        <v/>
      </c>
    </row>
    <row r="6292" ht="15" customHeight="1" s="59">
      <c r="A6292" s="58" t="inlineStr">
        <is>
          <t>2530-ENDWQ</t>
        </is>
      </c>
      <c r="B6292" s="58" t="inlineStr">
        <is>
          <t>Female</t>
        </is>
      </c>
      <c r="C6292" s="58" t="n">
        <v>0</v>
      </c>
      <c r="D6292" s="58" t="inlineStr">
        <is>
          <t>Yes</t>
        </is>
      </c>
      <c r="E6292" s="58" t="inlineStr">
        <is>
          <t>No</t>
        </is>
      </c>
      <c r="F6292" s="58" t="n">
        <v>71</v>
      </c>
      <c r="G6292" s="58" t="inlineStr">
        <is>
          <t>Yes</t>
        </is>
      </c>
      <c r="H6292" s="58" t="inlineStr">
        <is>
          <t>Yes</t>
        </is>
      </c>
      <c r="I6292" s="58" t="inlineStr">
        <is>
          <t>Fiber optic</t>
        </is>
      </c>
      <c r="J6292" s="58" t="inlineStr">
        <is>
          <t>No</t>
        </is>
      </c>
      <c r="K6292" s="58" t="inlineStr">
        <is>
          <t>No</t>
        </is>
      </c>
      <c r="L6292" s="58" t="inlineStr">
        <is>
          <t>No</t>
        </is>
      </c>
      <c r="M6292" s="58" t="inlineStr">
        <is>
          <t>No</t>
        </is>
      </c>
      <c r="N6292" s="58" t="inlineStr">
        <is>
          <t>Yes</t>
        </is>
      </c>
      <c r="O6292" s="58" t="inlineStr">
        <is>
          <t>Yes</t>
        </is>
      </c>
      <c r="P6292" s="58" t="inlineStr">
        <is>
          <t>Two year</t>
        </is>
      </c>
      <c r="Q6292" s="58" t="inlineStr">
        <is>
          <t>Yes</t>
        </is>
      </c>
      <c r="R6292" s="58" t="inlineStr">
        <is>
          <t>Bank transfer (automatic)</t>
        </is>
      </c>
      <c r="S6292" s="123" t="n">
        <v>93.7</v>
      </c>
      <c r="T6292" s="58" t="inlineStr">
        <is>
          <t>6585.35</t>
        </is>
      </c>
      <c r="U6292" s="58" t="inlineStr">
        <is>
          <t>Yes</t>
        </is>
      </c>
      <c r="V6292" s="123">
        <f>IFERROR(VALUE(TRIM(T6292)),S6292*F6292)</f>
        <v/>
      </c>
      <c r="W6292" s="58">
        <f>IF(F6292&lt;=12,"0-12 mo",IF(F6292&lt;=24,"13-24 mo",IF(F6292&lt;=48,"25-48 mo","49+ mo")))</f>
        <v/>
      </c>
      <c r="X6292" s="58">
        <f>IF(S6292&lt;=35.5,"Q1 Low",IF(S6292&lt;=70.35,"Q2 Mid-Low",IF(S6292&lt;=89.85,"Q3 Mid-High","Q4 High")))</f>
        <v/>
      </c>
      <c r="Y6292" s="58">
        <f>IF(U6292="Yes",1,0)</f>
        <v/>
      </c>
      <c r="Z6292" s="58">
        <f>IF(P6292="Month-to-month",1,0)+IF(M6292="No",1,0)+IF(J6292="No",1,0)+IF(I6292="Fiber optic",1,0)+IF(Q6292="Yes",1,0)</f>
        <v/>
      </c>
    </row>
    <row r="6293" ht="15" customHeight="1" s="59">
      <c r="A6293" s="58" t="inlineStr">
        <is>
          <t>2890-WFBHU</t>
        </is>
      </c>
      <c r="B6293" s="58" t="inlineStr">
        <is>
          <t>Female</t>
        </is>
      </c>
      <c r="C6293" s="58" t="n">
        <v>0</v>
      </c>
      <c r="D6293" s="58" t="inlineStr">
        <is>
          <t>No</t>
        </is>
      </c>
      <c r="E6293" s="58" t="inlineStr">
        <is>
          <t>No</t>
        </is>
      </c>
      <c r="F6293" s="58" t="n">
        <v>59</v>
      </c>
      <c r="G6293" s="58" t="inlineStr">
        <is>
          <t>Yes</t>
        </is>
      </c>
      <c r="H6293" s="58" t="inlineStr">
        <is>
          <t>Yes</t>
        </is>
      </c>
      <c r="I6293" s="58" t="inlineStr">
        <is>
          <t>DSL</t>
        </is>
      </c>
      <c r="J6293" s="58" t="inlineStr">
        <is>
          <t>Yes</t>
        </is>
      </c>
      <c r="K6293" s="58" t="inlineStr">
        <is>
          <t>Yes</t>
        </is>
      </c>
      <c r="L6293" s="58" t="inlineStr">
        <is>
          <t>Yes</t>
        </is>
      </c>
      <c r="M6293" s="58" t="inlineStr">
        <is>
          <t>Yes</t>
        </is>
      </c>
      <c r="N6293" s="58" t="inlineStr">
        <is>
          <t>No</t>
        </is>
      </c>
      <c r="O6293" s="58" t="inlineStr">
        <is>
          <t>Yes</t>
        </is>
      </c>
      <c r="P6293" s="58" t="inlineStr">
        <is>
          <t>One year</t>
        </is>
      </c>
      <c r="Q6293" s="58" t="inlineStr">
        <is>
          <t>No</t>
        </is>
      </c>
      <c r="R6293" s="58" t="inlineStr">
        <is>
          <t>Credit card (automatic)</t>
        </is>
      </c>
      <c r="S6293" s="123" t="n">
        <v>79.84999999999999</v>
      </c>
      <c r="T6293" s="58" t="inlineStr">
        <is>
          <t>4786.1</t>
        </is>
      </c>
      <c r="U6293" s="58" t="inlineStr">
        <is>
          <t>No</t>
        </is>
      </c>
      <c r="V6293" s="123">
        <f>IFERROR(VALUE(TRIM(T6293)),S6293*F6293)</f>
        <v/>
      </c>
      <c r="W6293" s="58">
        <f>IF(F6293&lt;=12,"0-12 mo",IF(F6293&lt;=24,"13-24 mo",IF(F6293&lt;=48,"25-48 mo","49+ mo")))</f>
        <v/>
      </c>
      <c r="X6293" s="58">
        <f>IF(S6293&lt;=35.5,"Q1 Low",IF(S6293&lt;=70.35,"Q2 Mid-Low",IF(S6293&lt;=89.85,"Q3 Mid-High","Q4 High")))</f>
        <v/>
      </c>
      <c r="Y6293" s="58">
        <f>IF(U6293="Yes",1,0)</f>
        <v/>
      </c>
      <c r="Z6293" s="58">
        <f>IF(P6293="Month-to-month",1,0)+IF(M6293="No",1,0)+IF(J6293="No",1,0)+IF(I6293="Fiber optic",1,0)+IF(Q6293="Yes",1,0)</f>
        <v/>
      </c>
    </row>
    <row r="6294" ht="15" customHeight="1" s="59">
      <c r="A6294" s="58" t="inlineStr">
        <is>
          <t>0327-WFZSY</t>
        </is>
      </c>
      <c r="B6294" s="58" t="inlineStr">
        <is>
          <t>Male</t>
        </is>
      </c>
      <c r="C6294" s="58" t="n">
        <v>0</v>
      </c>
      <c r="D6294" s="58" t="inlineStr">
        <is>
          <t>Yes</t>
        </is>
      </c>
      <c r="E6294" s="58" t="inlineStr">
        <is>
          <t>Yes</t>
        </is>
      </c>
      <c r="F6294" s="58" t="n">
        <v>39</v>
      </c>
      <c r="G6294" s="58" t="inlineStr">
        <is>
          <t>Yes</t>
        </is>
      </c>
      <c r="H6294" s="58" t="inlineStr">
        <is>
          <t>Yes</t>
        </is>
      </c>
      <c r="I6294" s="58" t="inlineStr">
        <is>
          <t>Fiber optic</t>
        </is>
      </c>
      <c r="J6294" s="58" t="inlineStr">
        <is>
          <t>No</t>
        </is>
      </c>
      <c r="K6294" s="58" t="inlineStr">
        <is>
          <t>No</t>
        </is>
      </c>
      <c r="L6294" s="58" t="inlineStr">
        <is>
          <t>Yes</t>
        </is>
      </c>
      <c r="M6294" s="58" t="inlineStr">
        <is>
          <t>No</t>
        </is>
      </c>
      <c r="N6294" s="58" t="inlineStr">
        <is>
          <t>Yes</t>
        </is>
      </c>
      <c r="O6294" s="58" t="inlineStr">
        <is>
          <t>Yes</t>
        </is>
      </c>
      <c r="P6294" s="58" t="inlineStr">
        <is>
          <t>One year</t>
        </is>
      </c>
      <c r="Q6294" s="58" t="inlineStr">
        <is>
          <t>No</t>
        </is>
      </c>
      <c r="R6294" s="58" t="inlineStr">
        <is>
          <t>Electronic check</t>
        </is>
      </c>
      <c r="S6294" s="123" t="n">
        <v>100</v>
      </c>
      <c r="T6294" s="58" t="inlineStr">
        <is>
          <t>3835.55</t>
        </is>
      </c>
      <c r="U6294" s="58" t="inlineStr">
        <is>
          <t>No</t>
        </is>
      </c>
      <c r="V6294" s="123">
        <f>IFERROR(VALUE(TRIM(T6294)),S6294*F6294)</f>
        <v/>
      </c>
      <c r="W6294" s="58">
        <f>IF(F6294&lt;=12,"0-12 mo",IF(F6294&lt;=24,"13-24 mo",IF(F6294&lt;=48,"25-48 mo","49+ mo")))</f>
        <v/>
      </c>
      <c r="X6294" s="58">
        <f>IF(S6294&lt;=35.5,"Q1 Low",IF(S6294&lt;=70.35,"Q2 Mid-Low",IF(S6294&lt;=89.85,"Q3 Mid-High","Q4 High")))</f>
        <v/>
      </c>
      <c r="Y6294" s="58">
        <f>IF(U6294="Yes",1,0)</f>
        <v/>
      </c>
      <c r="Z6294" s="58">
        <f>IF(P6294="Month-to-month",1,0)+IF(M6294="No",1,0)+IF(J6294="No",1,0)+IF(I6294="Fiber optic",1,0)+IF(Q6294="Yes",1,0)</f>
        <v/>
      </c>
    </row>
    <row r="6295" ht="15" customHeight="1" s="59">
      <c r="A6295" s="58" t="inlineStr">
        <is>
          <t>7977-HXJKU</t>
        </is>
      </c>
      <c r="B6295" s="58" t="inlineStr">
        <is>
          <t>Male</t>
        </is>
      </c>
      <c r="C6295" s="58" t="n">
        <v>0</v>
      </c>
      <c r="D6295" s="58" t="inlineStr">
        <is>
          <t>No</t>
        </is>
      </c>
      <c r="E6295" s="58" t="inlineStr">
        <is>
          <t>Yes</t>
        </is>
      </c>
      <c r="F6295" s="58" t="n">
        <v>21</v>
      </c>
      <c r="G6295" s="58" t="inlineStr">
        <is>
          <t>Yes</t>
        </is>
      </c>
      <c r="H6295" s="58" t="inlineStr">
        <is>
          <t>No</t>
        </is>
      </c>
      <c r="I6295" s="58" t="inlineStr">
        <is>
          <t>No</t>
        </is>
      </c>
      <c r="J6295" s="58" t="inlineStr">
        <is>
          <t>No internet service</t>
        </is>
      </c>
      <c r="K6295" s="58" t="inlineStr">
        <is>
          <t>No internet service</t>
        </is>
      </c>
      <c r="L6295" s="58" t="inlineStr">
        <is>
          <t>No internet service</t>
        </is>
      </c>
      <c r="M6295" s="58" t="inlineStr">
        <is>
          <t>No internet service</t>
        </is>
      </c>
      <c r="N6295" s="58" t="inlineStr">
        <is>
          <t>No internet service</t>
        </is>
      </c>
      <c r="O6295" s="58" t="inlineStr">
        <is>
          <t>No internet service</t>
        </is>
      </c>
      <c r="P6295" s="58" t="inlineStr">
        <is>
          <t>Two year</t>
        </is>
      </c>
      <c r="Q6295" s="58" t="inlineStr">
        <is>
          <t>No</t>
        </is>
      </c>
      <c r="R6295" s="58" t="inlineStr">
        <is>
          <t>Mailed check</t>
        </is>
      </c>
      <c r="S6295" s="123" t="n">
        <v>19.6</v>
      </c>
      <c r="T6295" s="58" t="inlineStr">
        <is>
          <t>397</t>
        </is>
      </c>
      <c r="U6295" s="58" t="inlineStr">
        <is>
          <t>No</t>
        </is>
      </c>
      <c r="V6295" s="123">
        <f>IFERROR(VALUE(TRIM(T6295)),S6295*F6295)</f>
        <v/>
      </c>
      <c r="W6295" s="58">
        <f>IF(F6295&lt;=12,"0-12 mo",IF(F6295&lt;=24,"13-24 mo",IF(F6295&lt;=48,"25-48 mo","49+ mo")))</f>
        <v/>
      </c>
      <c r="X6295" s="58">
        <f>IF(S6295&lt;=35.5,"Q1 Low",IF(S6295&lt;=70.35,"Q2 Mid-Low",IF(S6295&lt;=89.85,"Q3 Mid-High","Q4 High")))</f>
        <v/>
      </c>
      <c r="Y6295" s="58">
        <f>IF(U6295="Yes",1,0)</f>
        <v/>
      </c>
      <c r="Z6295" s="58">
        <f>IF(P6295="Month-to-month",1,0)+IF(M6295="No",1,0)+IF(J6295="No",1,0)+IF(I6295="Fiber optic",1,0)+IF(Q6295="Yes",1,0)</f>
        <v/>
      </c>
    </row>
    <row r="6296" ht="15" customHeight="1" s="59">
      <c r="A6296" s="58" t="inlineStr">
        <is>
          <t>6615-ZGEDR</t>
        </is>
      </c>
      <c r="B6296" s="58" t="inlineStr">
        <is>
          <t>Male</t>
        </is>
      </c>
      <c r="C6296" s="58" t="n">
        <v>0</v>
      </c>
      <c r="D6296" s="58" t="inlineStr">
        <is>
          <t>No</t>
        </is>
      </c>
      <c r="E6296" s="58" t="inlineStr">
        <is>
          <t>No</t>
        </is>
      </c>
      <c r="F6296" s="58" t="n">
        <v>1</v>
      </c>
      <c r="G6296" s="58" t="inlineStr">
        <is>
          <t>Yes</t>
        </is>
      </c>
      <c r="H6296" s="58" t="inlineStr">
        <is>
          <t>No</t>
        </is>
      </c>
      <c r="I6296" s="58" t="inlineStr">
        <is>
          <t>No</t>
        </is>
      </c>
      <c r="J6296" s="58" t="inlineStr">
        <is>
          <t>No internet service</t>
        </is>
      </c>
      <c r="K6296" s="58" t="inlineStr">
        <is>
          <t>No internet service</t>
        </is>
      </c>
      <c r="L6296" s="58" t="inlineStr">
        <is>
          <t>No internet service</t>
        </is>
      </c>
      <c r="M6296" s="58" t="inlineStr">
        <is>
          <t>No internet service</t>
        </is>
      </c>
      <c r="N6296" s="58" t="inlineStr">
        <is>
          <t>No internet service</t>
        </is>
      </c>
      <c r="O6296" s="58" t="inlineStr">
        <is>
          <t>No internet service</t>
        </is>
      </c>
      <c r="P6296" s="58" t="inlineStr">
        <is>
          <t>Month-to-month</t>
        </is>
      </c>
      <c r="Q6296" s="58" t="inlineStr">
        <is>
          <t>No</t>
        </is>
      </c>
      <c r="R6296" s="58" t="inlineStr">
        <is>
          <t>Mailed check</t>
        </is>
      </c>
      <c r="S6296" s="123" t="n">
        <v>19.7</v>
      </c>
      <c r="T6296" s="58" t="inlineStr">
        <is>
          <t>19.7</t>
        </is>
      </c>
      <c r="U6296" s="58" t="inlineStr">
        <is>
          <t>Yes</t>
        </is>
      </c>
      <c r="V6296" s="123">
        <f>IFERROR(VALUE(TRIM(T6296)),S6296*F6296)</f>
        <v/>
      </c>
      <c r="W6296" s="58">
        <f>IF(F6296&lt;=12,"0-12 mo",IF(F6296&lt;=24,"13-24 mo",IF(F6296&lt;=48,"25-48 mo","49+ mo")))</f>
        <v/>
      </c>
      <c r="X6296" s="58">
        <f>IF(S6296&lt;=35.5,"Q1 Low",IF(S6296&lt;=70.35,"Q2 Mid-Low",IF(S6296&lt;=89.85,"Q3 Mid-High","Q4 High")))</f>
        <v/>
      </c>
      <c r="Y6296" s="58">
        <f>IF(U6296="Yes",1,0)</f>
        <v/>
      </c>
      <c r="Z6296" s="58">
        <f>IF(P6296="Month-to-month",1,0)+IF(M6296="No",1,0)+IF(J6296="No",1,0)+IF(I6296="Fiber optic",1,0)+IF(Q6296="Yes",1,0)</f>
        <v/>
      </c>
    </row>
    <row r="6297" ht="15" customHeight="1" s="59">
      <c r="A6297" s="58" t="inlineStr">
        <is>
          <t>7033-CLAMM</t>
        </is>
      </c>
      <c r="B6297" s="58" t="inlineStr">
        <is>
          <t>Female</t>
        </is>
      </c>
      <c r="C6297" s="58" t="n">
        <v>0</v>
      </c>
      <c r="D6297" s="58" t="inlineStr">
        <is>
          <t>Yes</t>
        </is>
      </c>
      <c r="E6297" s="58" t="inlineStr">
        <is>
          <t>Yes</t>
        </is>
      </c>
      <c r="F6297" s="58" t="n">
        <v>48</v>
      </c>
      <c r="G6297" s="58" t="inlineStr">
        <is>
          <t>Yes</t>
        </is>
      </c>
      <c r="H6297" s="58" t="inlineStr">
        <is>
          <t>No</t>
        </is>
      </c>
      <c r="I6297" s="58" t="inlineStr">
        <is>
          <t>No</t>
        </is>
      </c>
      <c r="J6297" s="58" t="inlineStr">
        <is>
          <t>No internet service</t>
        </is>
      </c>
      <c r="K6297" s="58" t="inlineStr">
        <is>
          <t>No internet service</t>
        </is>
      </c>
      <c r="L6297" s="58" t="inlineStr">
        <is>
          <t>No internet service</t>
        </is>
      </c>
      <c r="M6297" s="58" t="inlineStr">
        <is>
          <t>No internet service</t>
        </is>
      </c>
      <c r="N6297" s="58" t="inlineStr">
        <is>
          <t>No internet service</t>
        </is>
      </c>
      <c r="O6297" s="58" t="inlineStr">
        <is>
          <t>No internet service</t>
        </is>
      </c>
      <c r="P6297" s="58" t="inlineStr">
        <is>
          <t>Two year</t>
        </is>
      </c>
      <c r="Q6297" s="58" t="inlineStr">
        <is>
          <t>No</t>
        </is>
      </c>
      <c r="R6297" s="58" t="inlineStr">
        <is>
          <t>Bank transfer (automatic)</t>
        </is>
      </c>
      <c r="S6297" s="123" t="n">
        <v>20.2</v>
      </c>
      <c r="T6297" s="58" t="inlineStr">
        <is>
          <t>1027.25</t>
        </is>
      </c>
      <c r="U6297" s="58" t="inlineStr">
        <is>
          <t>No</t>
        </is>
      </c>
      <c r="V6297" s="123">
        <f>IFERROR(VALUE(TRIM(T6297)),S6297*F6297)</f>
        <v/>
      </c>
      <c r="W6297" s="58">
        <f>IF(F6297&lt;=12,"0-12 mo",IF(F6297&lt;=24,"13-24 mo",IF(F6297&lt;=48,"25-48 mo","49+ mo")))</f>
        <v/>
      </c>
      <c r="X6297" s="58">
        <f>IF(S6297&lt;=35.5,"Q1 Low",IF(S6297&lt;=70.35,"Q2 Mid-Low",IF(S6297&lt;=89.85,"Q3 Mid-High","Q4 High")))</f>
        <v/>
      </c>
      <c r="Y6297" s="58">
        <f>IF(U6297="Yes",1,0)</f>
        <v/>
      </c>
      <c r="Z6297" s="58">
        <f>IF(P6297="Month-to-month",1,0)+IF(M6297="No",1,0)+IF(J6297="No",1,0)+IF(I6297="Fiber optic",1,0)+IF(Q6297="Yes",1,0)</f>
        <v/>
      </c>
    </row>
    <row r="6298" ht="15" customHeight="1" s="59">
      <c r="A6298" s="58" t="inlineStr">
        <is>
          <t>4023-RTIQM</t>
        </is>
      </c>
      <c r="B6298" s="58" t="inlineStr">
        <is>
          <t>Female</t>
        </is>
      </c>
      <c r="C6298" s="58" t="n">
        <v>1</v>
      </c>
      <c r="D6298" s="58" t="inlineStr">
        <is>
          <t>Yes</t>
        </is>
      </c>
      <c r="E6298" s="58" t="inlineStr">
        <is>
          <t>No</t>
        </is>
      </c>
      <c r="F6298" s="58" t="n">
        <v>31</v>
      </c>
      <c r="G6298" s="58" t="inlineStr">
        <is>
          <t>No</t>
        </is>
      </c>
      <c r="H6298" s="58" t="inlineStr">
        <is>
          <t>No phone service</t>
        </is>
      </c>
      <c r="I6298" s="58" t="inlineStr">
        <is>
          <t>DSL</t>
        </is>
      </c>
      <c r="J6298" s="58" t="inlineStr">
        <is>
          <t>Yes</t>
        </is>
      </c>
      <c r="K6298" s="58" t="inlineStr">
        <is>
          <t>Yes</t>
        </is>
      </c>
      <c r="L6298" s="58" t="inlineStr">
        <is>
          <t>Yes</t>
        </is>
      </c>
      <c r="M6298" s="58" t="inlineStr">
        <is>
          <t>No</t>
        </is>
      </c>
      <c r="N6298" s="58" t="inlineStr">
        <is>
          <t>No</t>
        </is>
      </c>
      <c r="O6298" s="58" t="inlineStr">
        <is>
          <t>Yes</t>
        </is>
      </c>
      <c r="P6298" s="58" t="inlineStr">
        <is>
          <t>One year</t>
        </is>
      </c>
      <c r="Q6298" s="58" t="inlineStr">
        <is>
          <t>Yes</t>
        </is>
      </c>
      <c r="R6298" s="58" t="inlineStr">
        <is>
          <t>Credit card (automatic)</t>
        </is>
      </c>
      <c r="S6298" s="123" t="n">
        <v>50.4</v>
      </c>
      <c r="T6298" s="58" t="inlineStr">
        <is>
          <t>1580.1</t>
        </is>
      </c>
      <c r="U6298" s="58" t="inlineStr">
        <is>
          <t>No</t>
        </is>
      </c>
      <c r="V6298" s="123">
        <f>IFERROR(VALUE(TRIM(T6298)),S6298*F6298)</f>
        <v/>
      </c>
      <c r="W6298" s="58">
        <f>IF(F6298&lt;=12,"0-12 mo",IF(F6298&lt;=24,"13-24 mo",IF(F6298&lt;=48,"25-48 mo","49+ mo")))</f>
        <v/>
      </c>
      <c r="X6298" s="58">
        <f>IF(S6298&lt;=35.5,"Q1 Low",IF(S6298&lt;=70.35,"Q2 Mid-Low",IF(S6298&lt;=89.85,"Q3 Mid-High","Q4 High")))</f>
        <v/>
      </c>
      <c r="Y6298" s="58">
        <f>IF(U6298="Yes",1,0)</f>
        <v/>
      </c>
      <c r="Z6298" s="58">
        <f>IF(P6298="Month-to-month",1,0)+IF(M6298="No",1,0)+IF(J6298="No",1,0)+IF(I6298="Fiber optic",1,0)+IF(Q6298="Yes",1,0)</f>
        <v/>
      </c>
    </row>
    <row r="6299" ht="15" customHeight="1" s="59">
      <c r="A6299" s="58" t="inlineStr">
        <is>
          <t>0864-FVJNJ</t>
        </is>
      </c>
      <c r="B6299" s="58" t="inlineStr">
        <is>
          <t>Female</t>
        </is>
      </c>
      <c r="C6299" s="58" t="n">
        <v>0</v>
      </c>
      <c r="D6299" s="58" t="inlineStr">
        <is>
          <t>Yes</t>
        </is>
      </c>
      <c r="E6299" s="58" t="inlineStr">
        <is>
          <t>Yes</t>
        </is>
      </c>
      <c r="F6299" s="58" t="n">
        <v>64</v>
      </c>
      <c r="G6299" s="58" t="inlineStr">
        <is>
          <t>Yes</t>
        </is>
      </c>
      <c r="H6299" s="58" t="inlineStr">
        <is>
          <t>Yes</t>
        </is>
      </c>
      <c r="I6299" s="58" t="inlineStr">
        <is>
          <t>Fiber optic</t>
        </is>
      </c>
      <c r="J6299" s="58" t="inlineStr">
        <is>
          <t>Yes</t>
        </is>
      </c>
      <c r="K6299" s="58" t="inlineStr">
        <is>
          <t>Yes</t>
        </is>
      </c>
      <c r="L6299" s="58" t="inlineStr">
        <is>
          <t>Yes</t>
        </is>
      </c>
      <c r="M6299" s="58" t="inlineStr">
        <is>
          <t>Yes</t>
        </is>
      </c>
      <c r="N6299" s="58" t="inlineStr">
        <is>
          <t>Yes</t>
        </is>
      </c>
      <c r="O6299" s="58" t="inlineStr">
        <is>
          <t>Yes</t>
        </is>
      </c>
      <c r="P6299" s="58" t="inlineStr">
        <is>
          <t>One year</t>
        </is>
      </c>
      <c r="Q6299" s="58" t="inlineStr">
        <is>
          <t>No</t>
        </is>
      </c>
      <c r="R6299" s="58" t="inlineStr">
        <is>
          <t>Electronic check</t>
        </is>
      </c>
      <c r="S6299" s="123" t="n">
        <v>113.35</v>
      </c>
      <c r="T6299" s="58" t="inlineStr">
        <is>
          <t>7222.75</t>
        </is>
      </c>
      <c r="U6299" s="58" t="inlineStr">
        <is>
          <t>No</t>
        </is>
      </c>
      <c r="V6299" s="123">
        <f>IFERROR(VALUE(TRIM(T6299)),S6299*F6299)</f>
        <v/>
      </c>
      <c r="W6299" s="58">
        <f>IF(F6299&lt;=12,"0-12 mo",IF(F6299&lt;=24,"13-24 mo",IF(F6299&lt;=48,"25-48 mo","49+ mo")))</f>
        <v/>
      </c>
      <c r="X6299" s="58">
        <f>IF(S6299&lt;=35.5,"Q1 Low",IF(S6299&lt;=70.35,"Q2 Mid-Low",IF(S6299&lt;=89.85,"Q3 Mid-High","Q4 High")))</f>
        <v/>
      </c>
      <c r="Y6299" s="58">
        <f>IF(U6299="Yes",1,0)</f>
        <v/>
      </c>
      <c r="Z6299" s="58">
        <f>IF(P6299="Month-to-month",1,0)+IF(M6299="No",1,0)+IF(J6299="No",1,0)+IF(I6299="Fiber optic",1,0)+IF(Q6299="Yes",1,0)</f>
        <v/>
      </c>
    </row>
    <row r="6300" ht="15" customHeight="1" s="59">
      <c r="A6300" s="58" t="inlineStr">
        <is>
          <t>7356-IWLFW</t>
        </is>
      </c>
      <c r="B6300" s="58" t="inlineStr">
        <is>
          <t>Male</t>
        </is>
      </c>
      <c r="C6300" s="58" t="n">
        <v>0</v>
      </c>
      <c r="D6300" s="58" t="inlineStr">
        <is>
          <t>Yes</t>
        </is>
      </c>
      <c r="E6300" s="58" t="inlineStr">
        <is>
          <t>Yes</t>
        </is>
      </c>
      <c r="F6300" s="58" t="n">
        <v>46</v>
      </c>
      <c r="G6300" s="58" t="inlineStr">
        <is>
          <t>Yes</t>
        </is>
      </c>
      <c r="H6300" s="58" t="inlineStr">
        <is>
          <t>Yes</t>
        </is>
      </c>
      <c r="I6300" s="58" t="inlineStr">
        <is>
          <t>Fiber optic</t>
        </is>
      </c>
      <c r="J6300" s="58" t="inlineStr">
        <is>
          <t>No</t>
        </is>
      </c>
      <c r="K6300" s="58" t="inlineStr">
        <is>
          <t>Yes</t>
        </is>
      </c>
      <c r="L6300" s="58" t="inlineStr">
        <is>
          <t>No</t>
        </is>
      </c>
      <c r="M6300" s="58" t="inlineStr">
        <is>
          <t>No</t>
        </is>
      </c>
      <c r="N6300" s="58" t="inlineStr">
        <is>
          <t>No</t>
        </is>
      </c>
      <c r="O6300" s="58" t="inlineStr">
        <is>
          <t>No</t>
        </is>
      </c>
      <c r="P6300" s="58" t="inlineStr">
        <is>
          <t>Month-to-month</t>
        </is>
      </c>
      <c r="Q6300" s="58" t="inlineStr">
        <is>
          <t>Yes</t>
        </is>
      </c>
      <c r="R6300" s="58" t="inlineStr">
        <is>
          <t>Bank transfer (automatic)</t>
        </is>
      </c>
      <c r="S6300" s="123" t="n">
        <v>80</v>
      </c>
      <c r="T6300" s="58" t="inlineStr">
        <is>
          <t>3769.7</t>
        </is>
      </c>
      <c r="U6300" s="58" t="inlineStr">
        <is>
          <t>No</t>
        </is>
      </c>
      <c r="V6300" s="123">
        <f>IFERROR(VALUE(TRIM(T6300)),S6300*F6300)</f>
        <v/>
      </c>
      <c r="W6300" s="58">
        <f>IF(F6300&lt;=12,"0-12 mo",IF(F6300&lt;=24,"13-24 mo",IF(F6300&lt;=48,"25-48 mo","49+ mo")))</f>
        <v/>
      </c>
      <c r="X6300" s="58">
        <f>IF(S6300&lt;=35.5,"Q1 Low",IF(S6300&lt;=70.35,"Q2 Mid-Low",IF(S6300&lt;=89.85,"Q3 Mid-High","Q4 High")))</f>
        <v/>
      </c>
      <c r="Y6300" s="58">
        <f>IF(U6300="Yes",1,0)</f>
        <v/>
      </c>
      <c r="Z6300" s="58">
        <f>IF(P6300="Month-to-month",1,0)+IF(M6300="No",1,0)+IF(J6300="No",1,0)+IF(I6300="Fiber optic",1,0)+IF(Q6300="Yes",1,0)</f>
        <v/>
      </c>
    </row>
    <row r="6301" ht="15" customHeight="1" s="59">
      <c r="A6301" s="58" t="inlineStr">
        <is>
          <t>9541-PWTWO</t>
        </is>
      </c>
      <c r="B6301" s="58" t="inlineStr">
        <is>
          <t>Female</t>
        </is>
      </c>
      <c r="C6301" s="58" t="n">
        <v>0</v>
      </c>
      <c r="D6301" s="58" t="inlineStr">
        <is>
          <t>No</t>
        </is>
      </c>
      <c r="E6301" s="58" t="inlineStr">
        <is>
          <t>No</t>
        </is>
      </c>
      <c r="F6301" s="58" t="n">
        <v>52</v>
      </c>
      <c r="G6301" s="58" t="inlineStr">
        <is>
          <t>Yes</t>
        </is>
      </c>
      <c r="H6301" s="58" t="inlineStr">
        <is>
          <t>Yes</t>
        </is>
      </c>
      <c r="I6301" s="58" t="inlineStr">
        <is>
          <t>DSL</t>
        </is>
      </c>
      <c r="J6301" s="58" t="inlineStr">
        <is>
          <t>No</t>
        </is>
      </c>
      <c r="K6301" s="58" t="inlineStr">
        <is>
          <t>No</t>
        </is>
      </c>
      <c r="L6301" s="58" t="inlineStr">
        <is>
          <t>Yes</t>
        </is>
      </c>
      <c r="M6301" s="58" t="inlineStr">
        <is>
          <t>Yes</t>
        </is>
      </c>
      <c r="N6301" s="58" t="inlineStr">
        <is>
          <t>Yes</t>
        </is>
      </c>
      <c r="O6301" s="58" t="inlineStr">
        <is>
          <t>Yes</t>
        </is>
      </c>
      <c r="P6301" s="58" t="inlineStr">
        <is>
          <t>Two year</t>
        </is>
      </c>
      <c r="Q6301" s="58" t="inlineStr">
        <is>
          <t>Yes</t>
        </is>
      </c>
      <c r="R6301" s="58" t="inlineStr">
        <is>
          <t>Bank transfer (automatic)</t>
        </is>
      </c>
      <c r="S6301" s="123" t="n">
        <v>80.95</v>
      </c>
      <c r="T6301" s="58" t="inlineStr">
        <is>
          <t>4233.95</t>
        </is>
      </c>
      <c r="U6301" s="58" t="inlineStr">
        <is>
          <t>No</t>
        </is>
      </c>
      <c r="V6301" s="123">
        <f>IFERROR(VALUE(TRIM(T6301)),S6301*F6301)</f>
        <v/>
      </c>
      <c r="W6301" s="58">
        <f>IF(F6301&lt;=12,"0-12 mo",IF(F6301&lt;=24,"13-24 mo",IF(F6301&lt;=48,"25-48 mo","49+ mo")))</f>
        <v/>
      </c>
      <c r="X6301" s="58">
        <f>IF(S6301&lt;=35.5,"Q1 Low",IF(S6301&lt;=70.35,"Q2 Mid-Low",IF(S6301&lt;=89.85,"Q3 Mid-High","Q4 High")))</f>
        <v/>
      </c>
      <c r="Y6301" s="58">
        <f>IF(U6301="Yes",1,0)</f>
        <v/>
      </c>
      <c r="Z6301" s="58">
        <f>IF(P6301="Month-to-month",1,0)+IF(M6301="No",1,0)+IF(J6301="No",1,0)+IF(I6301="Fiber optic",1,0)+IF(Q6301="Yes",1,0)</f>
        <v/>
      </c>
    </row>
    <row r="6302" ht="15" customHeight="1" s="59">
      <c r="A6302" s="58" t="inlineStr">
        <is>
          <t>3967-VQOGC</t>
        </is>
      </c>
      <c r="B6302" s="58" t="inlineStr">
        <is>
          <t>Female</t>
        </is>
      </c>
      <c r="C6302" s="58" t="n">
        <v>0</v>
      </c>
      <c r="D6302" s="58" t="inlineStr">
        <is>
          <t>Yes</t>
        </is>
      </c>
      <c r="E6302" s="58" t="inlineStr">
        <is>
          <t>Yes</t>
        </is>
      </c>
      <c r="F6302" s="58" t="n">
        <v>67</v>
      </c>
      <c r="G6302" s="58" t="inlineStr">
        <is>
          <t>Yes</t>
        </is>
      </c>
      <c r="H6302" s="58" t="inlineStr">
        <is>
          <t>Yes</t>
        </is>
      </c>
      <c r="I6302" s="58" t="inlineStr">
        <is>
          <t>No</t>
        </is>
      </c>
      <c r="J6302" s="58" t="inlineStr">
        <is>
          <t>No internet service</t>
        </is>
      </c>
      <c r="K6302" s="58" t="inlineStr">
        <is>
          <t>No internet service</t>
        </is>
      </c>
      <c r="L6302" s="58" t="inlineStr">
        <is>
          <t>No internet service</t>
        </is>
      </c>
      <c r="M6302" s="58" t="inlineStr">
        <is>
          <t>No internet service</t>
        </is>
      </c>
      <c r="N6302" s="58" t="inlineStr">
        <is>
          <t>No internet service</t>
        </is>
      </c>
      <c r="O6302" s="58" t="inlineStr">
        <is>
          <t>No internet service</t>
        </is>
      </c>
      <c r="P6302" s="58" t="inlineStr">
        <is>
          <t>Two year</t>
        </is>
      </c>
      <c r="Q6302" s="58" t="inlineStr">
        <is>
          <t>Yes</t>
        </is>
      </c>
      <c r="R6302" s="58" t="inlineStr">
        <is>
          <t>Mailed check</t>
        </is>
      </c>
      <c r="S6302" s="123" t="n">
        <v>24.9</v>
      </c>
      <c r="T6302" s="58" t="inlineStr">
        <is>
          <t>1680.25</t>
        </is>
      </c>
      <c r="U6302" s="58" t="inlineStr">
        <is>
          <t>No</t>
        </is>
      </c>
      <c r="V6302" s="123">
        <f>IFERROR(VALUE(TRIM(T6302)),S6302*F6302)</f>
        <v/>
      </c>
      <c r="W6302" s="58">
        <f>IF(F6302&lt;=12,"0-12 mo",IF(F6302&lt;=24,"13-24 mo",IF(F6302&lt;=48,"25-48 mo","49+ mo")))</f>
        <v/>
      </c>
      <c r="X6302" s="58">
        <f>IF(S6302&lt;=35.5,"Q1 Low",IF(S6302&lt;=70.35,"Q2 Mid-Low",IF(S6302&lt;=89.85,"Q3 Mid-High","Q4 High")))</f>
        <v/>
      </c>
      <c r="Y6302" s="58">
        <f>IF(U6302="Yes",1,0)</f>
        <v/>
      </c>
      <c r="Z6302" s="58">
        <f>IF(P6302="Month-to-month",1,0)+IF(M6302="No",1,0)+IF(J6302="No",1,0)+IF(I6302="Fiber optic",1,0)+IF(Q6302="Yes",1,0)</f>
        <v/>
      </c>
    </row>
    <row r="6303" ht="15" customHeight="1" s="59">
      <c r="A6303" s="58" t="inlineStr">
        <is>
          <t>7872-RDDLZ</t>
        </is>
      </c>
      <c r="B6303" s="58" t="inlineStr">
        <is>
          <t>Female</t>
        </is>
      </c>
      <c r="C6303" s="58" t="n">
        <v>1</v>
      </c>
      <c r="D6303" s="58" t="inlineStr">
        <is>
          <t>No</t>
        </is>
      </c>
      <c r="E6303" s="58" t="inlineStr">
        <is>
          <t>No</t>
        </is>
      </c>
      <c r="F6303" s="58" t="n">
        <v>67</v>
      </c>
      <c r="G6303" s="58" t="inlineStr">
        <is>
          <t>Yes</t>
        </is>
      </c>
      <c r="H6303" s="58" t="inlineStr">
        <is>
          <t>Yes</t>
        </is>
      </c>
      <c r="I6303" s="58" t="inlineStr">
        <is>
          <t>DSL</t>
        </is>
      </c>
      <c r="J6303" s="58" t="inlineStr">
        <is>
          <t>No</t>
        </is>
      </c>
      <c r="K6303" s="58" t="inlineStr">
        <is>
          <t>Yes</t>
        </is>
      </c>
      <c r="L6303" s="58" t="inlineStr">
        <is>
          <t>No</t>
        </is>
      </c>
      <c r="M6303" s="58" t="inlineStr">
        <is>
          <t>No</t>
        </is>
      </c>
      <c r="N6303" s="58" t="inlineStr">
        <is>
          <t>No</t>
        </is>
      </c>
      <c r="O6303" s="58" t="inlineStr">
        <is>
          <t>No</t>
        </is>
      </c>
      <c r="P6303" s="58" t="inlineStr">
        <is>
          <t>Month-to-month</t>
        </is>
      </c>
      <c r="Q6303" s="58" t="inlineStr">
        <is>
          <t>No</t>
        </is>
      </c>
      <c r="R6303" s="58" t="inlineStr">
        <is>
          <t>Electronic check</t>
        </is>
      </c>
      <c r="S6303" s="123" t="n">
        <v>54.9</v>
      </c>
      <c r="T6303" s="58" t="inlineStr">
        <is>
          <t>3725.5</t>
        </is>
      </c>
      <c r="U6303" s="58" t="inlineStr">
        <is>
          <t>No</t>
        </is>
      </c>
      <c r="V6303" s="123">
        <f>IFERROR(VALUE(TRIM(T6303)),S6303*F6303)</f>
        <v/>
      </c>
      <c r="W6303" s="58">
        <f>IF(F6303&lt;=12,"0-12 mo",IF(F6303&lt;=24,"13-24 mo",IF(F6303&lt;=48,"25-48 mo","49+ mo")))</f>
        <v/>
      </c>
      <c r="X6303" s="58">
        <f>IF(S6303&lt;=35.5,"Q1 Low",IF(S6303&lt;=70.35,"Q2 Mid-Low",IF(S6303&lt;=89.85,"Q3 Mid-High","Q4 High")))</f>
        <v/>
      </c>
      <c r="Y6303" s="58">
        <f>IF(U6303="Yes",1,0)</f>
        <v/>
      </c>
      <c r="Z6303" s="58">
        <f>IF(P6303="Month-to-month",1,0)+IF(M6303="No",1,0)+IF(J6303="No",1,0)+IF(I6303="Fiber optic",1,0)+IF(Q6303="Yes",1,0)</f>
        <v/>
      </c>
    </row>
    <row r="6304" ht="15" customHeight="1" s="59">
      <c r="A6304" s="58" t="inlineStr">
        <is>
          <t>9250-WYPLL</t>
        </is>
      </c>
      <c r="B6304" s="58" t="inlineStr">
        <is>
          <t>Female</t>
        </is>
      </c>
      <c r="C6304" s="58" t="n">
        <v>0</v>
      </c>
      <c r="D6304" s="58" t="inlineStr">
        <is>
          <t>No</t>
        </is>
      </c>
      <c r="E6304" s="58" t="inlineStr">
        <is>
          <t>No</t>
        </is>
      </c>
      <c r="F6304" s="58" t="n">
        <v>5</v>
      </c>
      <c r="G6304" s="58" t="inlineStr">
        <is>
          <t>Yes</t>
        </is>
      </c>
      <c r="H6304" s="58" t="inlineStr">
        <is>
          <t>Yes</t>
        </is>
      </c>
      <c r="I6304" s="58" t="inlineStr">
        <is>
          <t>Fiber optic</t>
        </is>
      </c>
      <c r="J6304" s="58" t="inlineStr">
        <is>
          <t>No</t>
        </is>
      </c>
      <c r="K6304" s="58" t="inlineStr">
        <is>
          <t>No</t>
        </is>
      </c>
      <c r="L6304" s="58" t="inlineStr">
        <is>
          <t>No</t>
        </is>
      </c>
      <c r="M6304" s="58" t="inlineStr">
        <is>
          <t>No</t>
        </is>
      </c>
      <c r="N6304" s="58" t="inlineStr">
        <is>
          <t>No</t>
        </is>
      </c>
      <c r="O6304" s="58" t="inlineStr">
        <is>
          <t>No</t>
        </is>
      </c>
      <c r="P6304" s="58" t="inlineStr">
        <is>
          <t>Month-to-month</t>
        </is>
      </c>
      <c r="Q6304" s="58" t="inlineStr">
        <is>
          <t>No</t>
        </is>
      </c>
      <c r="R6304" s="58" t="inlineStr">
        <is>
          <t>Electronic check</t>
        </is>
      </c>
      <c r="S6304" s="123" t="n">
        <v>75.55</v>
      </c>
      <c r="T6304" s="58" t="inlineStr">
        <is>
          <t>413.65</t>
        </is>
      </c>
      <c r="U6304" s="58" t="inlineStr">
        <is>
          <t>Yes</t>
        </is>
      </c>
      <c r="V6304" s="123">
        <f>IFERROR(VALUE(TRIM(T6304)),S6304*F6304)</f>
        <v/>
      </c>
      <c r="W6304" s="58">
        <f>IF(F6304&lt;=12,"0-12 mo",IF(F6304&lt;=24,"13-24 mo",IF(F6304&lt;=48,"25-48 mo","49+ mo")))</f>
        <v/>
      </c>
      <c r="X6304" s="58">
        <f>IF(S6304&lt;=35.5,"Q1 Low",IF(S6304&lt;=70.35,"Q2 Mid-Low",IF(S6304&lt;=89.85,"Q3 Mid-High","Q4 High")))</f>
        <v/>
      </c>
      <c r="Y6304" s="58">
        <f>IF(U6304="Yes",1,0)</f>
        <v/>
      </c>
      <c r="Z6304" s="58">
        <f>IF(P6304="Month-to-month",1,0)+IF(M6304="No",1,0)+IF(J6304="No",1,0)+IF(I6304="Fiber optic",1,0)+IF(Q6304="Yes",1,0)</f>
        <v/>
      </c>
    </row>
    <row r="6305" ht="15" customHeight="1" s="59">
      <c r="A6305" s="58" t="inlineStr">
        <is>
          <t>6308-CQRBU</t>
        </is>
      </c>
      <c r="B6305" s="58" t="inlineStr">
        <is>
          <t>Female</t>
        </is>
      </c>
      <c r="C6305" s="58" t="n">
        <v>0</v>
      </c>
      <c r="D6305" s="58" t="inlineStr">
        <is>
          <t>Yes</t>
        </is>
      </c>
      <c r="E6305" s="58" t="inlineStr">
        <is>
          <t>No</t>
        </is>
      </c>
      <c r="F6305" s="58" t="n">
        <v>71</v>
      </c>
      <c r="G6305" s="58" t="inlineStr">
        <is>
          <t>Yes</t>
        </is>
      </c>
      <c r="H6305" s="58" t="inlineStr">
        <is>
          <t>Yes</t>
        </is>
      </c>
      <c r="I6305" s="58" t="inlineStr">
        <is>
          <t>Fiber optic</t>
        </is>
      </c>
      <c r="J6305" s="58" t="inlineStr">
        <is>
          <t>No</t>
        </is>
      </c>
      <c r="K6305" s="58" t="inlineStr">
        <is>
          <t>Yes</t>
        </is>
      </c>
      <c r="L6305" s="58" t="inlineStr">
        <is>
          <t>Yes</t>
        </is>
      </c>
      <c r="M6305" s="58" t="inlineStr">
        <is>
          <t>Yes</t>
        </is>
      </c>
      <c r="N6305" s="58" t="inlineStr">
        <is>
          <t>Yes</t>
        </is>
      </c>
      <c r="O6305" s="58" t="inlineStr">
        <is>
          <t>Yes</t>
        </is>
      </c>
      <c r="P6305" s="58" t="inlineStr">
        <is>
          <t>Two year</t>
        </is>
      </c>
      <c r="Q6305" s="58" t="inlineStr">
        <is>
          <t>No</t>
        </is>
      </c>
      <c r="R6305" s="58" t="inlineStr">
        <is>
          <t>Electronic check</t>
        </is>
      </c>
      <c r="S6305" s="123" t="n">
        <v>109.25</v>
      </c>
      <c r="T6305" s="58" t="inlineStr">
        <is>
          <t>7707.7</t>
        </is>
      </c>
      <c r="U6305" s="58" t="inlineStr">
        <is>
          <t>No</t>
        </is>
      </c>
      <c r="V6305" s="123">
        <f>IFERROR(VALUE(TRIM(T6305)),S6305*F6305)</f>
        <v/>
      </c>
      <c r="W6305" s="58">
        <f>IF(F6305&lt;=12,"0-12 mo",IF(F6305&lt;=24,"13-24 mo",IF(F6305&lt;=48,"25-48 mo","49+ mo")))</f>
        <v/>
      </c>
      <c r="X6305" s="58">
        <f>IF(S6305&lt;=35.5,"Q1 Low",IF(S6305&lt;=70.35,"Q2 Mid-Low",IF(S6305&lt;=89.85,"Q3 Mid-High","Q4 High")))</f>
        <v/>
      </c>
      <c r="Y6305" s="58">
        <f>IF(U6305="Yes",1,0)</f>
        <v/>
      </c>
      <c r="Z6305" s="58">
        <f>IF(P6305="Month-to-month",1,0)+IF(M6305="No",1,0)+IF(J6305="No",1,0)+IF(I6305="Fiber optic",1,0)+IF(Q6305="Yes",1,0)</f>
        <v/>
      </c>
    </row>
    <row r="6306" ht="15" customHeight="1" s="59">
      <c r="A6306" s="58" t="inlineStr">
        <is>
          <t>2754-XBHTB</t>
        </is>
      </c>
      <c r="B6306" s="58" t="inlineStr">
        <is>
          <t>Female</t>
        </is>
      </c>
      <c r="C6306" s="58" t="n">
        <v>0</v>
      </c>
      <c r="D6306" s="58" t="inlineStr">
        <is>
          <t>No</t>
        </is>
      </c>
      <c r="E6306" s="58" t="inlineStr">
        <is>
          <t>No</t>
        </is>
      </c>
      <c r="F6306" s="58" t="n">
        <v>9</v>
      </c>
      <c r="G6306" s="58" t="inlineStr">
        <is>
          <t>Yes</t>
        </is>
      </c>
      <c r="H6306" s="58" t="inlineStr">
        <is>
          <t>No</t>
        </is>
      </c>
      <c r="I6306" s="58" t="inlineStr">
        <is>
          <t>Fiber optic</t>
        </is>
      </c>
      <c r="J6306" s="58" t="inlineStr">
        <is>
          <t>No</t>
        </is>
      </c>
      <c r="K6306" s="58" t="inlineStr">
        <is>
          <t>No</t>
        </is>
      </c>
      <c r="L6306" s="58" t="inlineStr">
        <is>
          <t>No</t>
        </is>
      </c>
      <c r="M6306" s="58" t="inlineStr">
        <is>
          <t>No</t>
        </is>
      </c>
      <c r="N6306" s="58" t="inlineStr">
        <is>
          <t>Yes</t>
        </is>
      </c>
      <c r="O6306" s="58" t="inlineStr">
        <is>
          <t>No</t>
        </is>
      </c>
      <c r="P6306" s="58" t="inlineStr">
        <is>
          <t>Month-to-month</t>
        </is>
      </c>
      <c r="Q6306" s="58" t="inlineStr">
        <is>
          <t>Yes</t>
        </is>
      </c>
      <c r="R6306" s="58" t="inlineStr">
        <is>
          <t>Bank transfer (automatic)</t>
        </is>
      </c>
      <c r="S6306" s="123" t="n">
        <v>77.65000000000001</v>
      </c>
      <c r="T6306" s="58" t="inlineStr">
        <is>
          <t>714.15</t>
        </is>
      </c>
      <c r="U6306" s="58" t="inlineStr">
        <is>
          <t>Yes</t>
        </is>
      </c>
      <c r="V6306" s="123">
        <f>IFERROR(VALUE(TRIM(T6306)),S6306*F6306)</f>
        <v/>
      </c>
      <c r="W6306" s="58">
        <f>IF(F6306&lt;=12,"0-12 mo",IF(F6306&lt;=24,"13-24 mo",IF(F6306&lt;=48,"25-48 mo","49+ mo")))</f>
        <v/>
      </c>
      <c r="X6306" s="58">
        <f>IF(S6306&lt;=35.5,"Q1 Low",IF(S6306&lt;=70.35,"Q2 Mid-Low",IF(S6306&lt;=89.85,"Q3 Mid-High","Q4 High")))</f>
        <v/>
      </c>
      <c r="Y6306" s="58">
        <f>IF(U6306="Yes",1,0)</f>
        <v/>
      </c>
      <c r="Z6306" s="58">
        <f>IF(P6306="Month-to-month",1,0)+IF(M6306="No",1,0)+IF(J6306="No",1,0)+IF(I6306="Fiber optic",1,0)+IF(Q6306="Yes",1,0)</f>
        <v/>
      </c>
    </row>
    <row r="6307" ht="15" customHeight="1" s="59">
      <c r="A6307" s="58" t="inlineStr">
        <is>
          <t>1597-LHYNC</t>
        </is>
      </c>
      <c r="B6307" s="58" t="inlineStr">
        <is>
          <t>Female</t>
        </is>
      </c>
      <c r="C6307" s="58" t="n">
        <v>1</v>
      </c>
      <c r="D6307" s="58" t="inlineStr">
        <is>
          <t>No</t>
        </is>
      </c>
      <c r="E6307" s="58" t="inlineStr">
        <is>
          <t>No</t>
        </is>
      </c>
      <c r="F6307" s="58" t="n">
        <v>26</v>
      </c>
      <c r="G6307" s="58" t="inlineStr">
        <is>
          <t>Yes</t>
        </is>
      </c>
      <c r="H6307" s="58" t="inlineStr">
        <is>
          <t>Yes</t>
        </is>
      </c>
      <c r="I6307" s="58" t="inlineStr">
        <is>
          <t>Fiber optic</t>
        </is>
      </c>
      <c r="J6307" s="58" t="inlineStr">
        <is>
          <t>Yes</t>
        </is>
      </c>
      <c r="K6307" s="58" t="inlineStr">
        <is>
          <t>Yes</t>
        </is>
      </c>
      <c r="L6307" s="58" t="inlineStr">
        <is>
          <t>No</t>
        </is>
      </c>
      <c r="M6307" s="58" t="inlineStr">
        <is>
          <t>No</t>
        </is>
      </c>
      <c r="N6307" s="58" t="inlineStr">
        <is>
          <t>No</t>
        </is>
      </c>
      <c r="O6307" s="58" t="inlineStr">
        <is>
          <t>Yes</t>
        </is>
      </c>
      <c r="P6307" s="58" t="inlineStr">
        <is>
          <t>Month-to-month</t>
        </is>
      </c>
      <c r="Q6307" s="58" t="inlineStr">
        <is>
          <t>Yes</t>
        </is>
      </c>
      <c r="R6307" s="58" t="inlineStr">
        <is>
          <t>Electronic check</t>
        </is>
      </c>
      <c r="S6307" s="123" t="n">
        <v>95</v>
      </c>
      <c r="T6307" s="58" t="inlineStr">
        <is>
          <t>2497.2</t>
        </is>
      </c>
      <c r="U6307" s="58" t="inlineStr">
        <is>
          <t>Yes</t>
        </is>
      </c>
      <c r="V6307" s="123">
        <f>IFERROR(VALUE(TRIM(T6307)),S6307*F6307)</f>
        <v/>
      </c>
      <c r="W6307" s="58">
        <f>IF(F6307&lt;=12,"0-12 mo",IF(F6307&lt;=24,"13-24 mo",IF(F6307&lt;=48,"25-48 mo","49+ mo")))</f>
        <v/>
      </c>
      <c r="X6307" s="58">
        <f>IF(S6307&lt;=35.5,"Q1 Low",IF(S6307&lt;=70.35,"Q2 Mid-Low",IF(S6307&lt;=89.85,"Q3 Mid-High","Q4 High")))</f>
        <v/>
      </c>
      <c r="Y6307" s="58">
        <f>IF(U6307="Yes",1,0)</f>
        <v/>
      </c>
      <c r="Z6307" s="58">
        <f>IF(P6307="Month-to-month",1,0)+IF(M6307="No",1,0)+IF(J6307="No",1,0)+IF(I6307="Fiber optic",1,0)+IF(Q6307="Yes",1,0)</f>
        <v/>
      </c>
    </row>
    <row r="6308" ht="15" customHeight="1" s="59">
      <c r="A6308" s="58" t="inlineStr">
        <is>
          <t>0186-CAERR</t>
        </is>
      </c>
      <c r="B6308" s="58" t="inlineStr">
        <is>
          <t>Male</t>
        </is>
      </c>
      <c r="C6308" s="58" t="n">
        <v>0</v>
      </c>
      <c r="D6308" s="58" t="inlineStr">
        <is>
          <t>No</t>
        </is>
      </c>
      <c r="E6308" s="58" t="inlineStr">
        <is>
          <t>No</t>
        </is>
      </c>
      <c r="F6308" s="58" t="n">
        <v>71</v>
      </c>
      <c r="G6308" s="58" t="inlineStr">
        <is>
          <t>Yes</t>
        </is>
      </c>
      <c r="H6308" s="58" t="inlineStr">
        <is>
          <t>Yes</t>
        </is>
      </c>
      <c r="I6308" s="58" t="inlineStr">
        <is>
          <t>Fiber optic</t>
        </is>
      </c>
      <c r="J6308" s="58" t="inlineStr">
        <is>
          <t>Yes</t>
        </is>
      </c>
      <c r="K6308" s="58" t="inlineStr">
        <is>
          <t>Yes</t>
        </is>
      </c>
      <c r="L6308" s="58" t="inlineStr">
        <is>
          <t>Yes</t>
        </is>
      </c>
      <c r="M6308" s="58" t="inlineStr">
        <is>
          <t>Yes</t>
        </is>
      </c>
      <c r="N6308" s="58" t="inlineStr">
        <is>
          <t>Yes</t>
        </is>
      </c>
      <c r="O6308" s="58" t="inlineStr">
        <is>
          <t>Yes</t>
        </is>
      </c>
      <c r="P6308" s="58" t="inlineStr">
        <is>
          <t>One year</t>
        </is>
      </c>
      <c r="Q6308" s="58" t="inlineStr">
        <is>
          <t>Yes</t>
        </is>
      </c>
      <c r="R6308" s="58" t="inlineStr">
        <is>
          <t>Bank transfer (automatic)</t>
        </is>
      </c>
      <c r="S6308" s="123" t="n">
        <v>116.3</v>
      </c>
      <c r="T6308" s="58" t="inlineStr">
        <is>
          <t>8309.55</t>
        </is>
      </c>
      <c r="U6308" s="58" t="inlineStr">
        <is>
          <t>No</t>
        </is>
      </c>
      <c r="V6308" s="123">
        <f>IFERROR(VALUE(TRIM(T6308)),S6308*F6308)</f>
        <v/>
      </c>
      <c r="W6308" s="58">
        <f>IF(F6308&lt;=12,"0-12 mo",IF(F6308&lt;=24,"13-24 mo",IF(F6308&lt;=48,"25-48 mo","49+ mo")))</f>
        <v/>
      </c>
      <c r="X6308" s="58">
        <f>IF(S6308&lt;=35.5,"Q1 Low",IF(S6308&lt;=70.35,"Q2 Mid-Low",IF(S6308&lt;=89.85,"Q3 Mid-High","Q4 High")))</f>
        <v/>
      </c>
      <c r="Y6308" s="58">
        <f>IF(U6308="Yes",1,0)</f>
        <v/>
      </c>
      <c r="Z6308" s="58">
        <f>IF(P6308="Month-to-month",1,0)+IF(M6308="No",1,0)+IF(J6308="No",1,0)+IF(I6308="Fiber optic",1,0)+IF(Q6308="Yes",1,0)</f>
        <v/>
      </c>
    </row>
    <row r="6309" ht="15" customHeight="1" s="59">
      <c r="A6309" s="58" t="inlineStr">
        <is>
          <t>3043-SUDUA</t>
        </is>
      </c>
      <c r="B6309" s="58" t="inlineStr">
        <is>
          <t>Female</t>
        </is>
      </c>
      <c r="C6309" s="58" t="n">
        <v>0</v>
      </c>
      <c r="D6309" s="58" t="inlineStr">
        <is>
          <t>No</t>
        </is>
      </c>
      <c r="E6309" s="58" t="inlineStr">
        <is>
          <t>No</t>
        </is>
      </c>
      <c r="F6309" s="58" t="n">
        <v>32</v>
      </c>
      <c r="G6309" s="58" t="inlineStr">
        <is>
          <t>Yes</t>
        </is>
      </c>
      <c r="H6309" s="58" t="inlineStr">
        <is>
          <t>No</t>
        </is>
      </c>
      <c r="I6309" s="58" t="inlineStr">
        <is>
          <t>No</t>
        </is>
      </c>
      <c r="J6309" s="58" t="inlineStr">
        <is>
          <t>No internet service</t>
        </is>
      </c>
      <c r="K6309" s="58" t="inlineStr">
        <is>
          <t>No internet service</t>
        </is>
      </c>
      <c r="L6309" s="58" t="inlineStr">
        <is>
          <t>No internet service</t>
        </is>
      </c>
      <c r="M6309" s="58" t="inlineStr">
        <is>
          <t>No internet service</t>
        </is>
      </c>
      <c r="N6309" s="58" t="inlineStr">
        <is>
          <t>No internet service</t>
        </is>
      </c>
      <c r="O6309" s="58" t="inlineStr">
        <is>
          <t>No internet service</t>
        </is>
      </c>
      <c r="P6309" s="58" t="inlineStr">
        <is>
          <t>Month-to-month</t>
        </is>
      </c>
      <c r="Q6309" s="58" t="inlineStr">
        <is>
          <t>No</t>
        </is>
      </c>
      <c r="R6309" s="58" t="inlineStr">
        <is>
          <t>Bank transfer (automatic)</t>
        </is>
      </c>
      <c r="S6309" s="123" t="n">
        <v>19.9</v>
      </c>
      <c r="T6309" s="58" t="inlineStr">
        <is>
          <t>601.55</t>
        </is>
      </c>
      <c r="U6309" s="58" t="inlineStr">
        <is>
          <t>No</t>
        </is>
      </c>
      <c r="V6309" s="123">
        <f>IFERROR(VALUE(TRIM(T6309)),S6309*F6309)</f>
        <v/>
      </c>
      <c r="W6309" s="58">
        <f>IF(F6309&lt;=12,"0-12 mo",IF(F6309&lt;=24,"13-24 mo",IF(F6309&lt;=48,"25-48 mo","49+ mo")))</f>
        <v/>
      </c>
      <c r="X6309" s="58">
        <f>IF(S6309&lt;=35.5,"Q1 Low",IF(S6309&lt;=70.35,"Q2 Mid-Low",IF(S6309&lt;=89.85,"Q3 Mid-High","Q4 High")))</f>
        <v/>
      </c>
      <c r="Y6309" s="58">
        <f>IF(U6309="Yes",1,0)</f>
        <v/>
      </c>
      <c r="Z6309" s="58">
        <f>IF(P6309="Month-to-month",1,0)+IF(M6309="No",1,0)+IF(J6309="No",1,0)+IF(I6309="Fiber optic",1,0)+IF(Q6309="Yes",1,0)</f>
        <v/>
      </c>
    </row>
    <row r="6310" ht="15" customHeight="1" s="59">
      <c r="A6310" s="58" t="inlineStr">
        <is>
          <t>5442-BHQNG</t>
        </is>
      </c>
      <c r="B6310" s="58" t="inlineStr">
        <is>
          <t>Female</t>
        </is>
      </c>
      <c r="C6310" s="58" t="n">
        <v>0</v>
      </c>
      <c r="D6310" s="58" t="inlineStr">
        <is>
          <t>No</t>
        </is>
      </c>
      <c r="E6310" s="58" t="inlineStr">
        <is>
          <t>No</t>
        </is>
      </c>
      <c r="F6310" s="58" t="n">
        <v>2</v>
      </c>
      <c r="G6310" s="58" t="inlineStr">
        <is>
          <t>Yes</t>
        </is>
      </c>
      <c r="H6310" s="58" t="inlineStr">
        <is>
          <t>No</t>
        </is>
      </c>
      <c r="I6310" s="58" t="inlineStr">
        <is>
          <t>Fiber optic</t>
        </is>
      </c>
      <c r="J6310" s="58" t="inlineStr">
        <is>
          <t>No</t>
        </is>
      </c>
      <c r="K6310" s="58" t="inlineStr">
        <is>
          <t>No</t>
        </is>
      </c>
      <c r="L6310" s="58" t="inlineStr">
        <is>
          <t>No</t>
        </is>
      </c>
      <c r="M6310" s="58" t="inlineStr">
        <is>
          <t>No</t>
        </is>
      </c>
      <c r="N6310" s="58" t="inlineStr">
        <is>
          <t>No</t>
        </is>
      </c>
      <c r="O6310" s="58" t="inlineStr">
        <is>
          <t>No</t>
        </is>
      </c>
      <c r="P6310" s="58" t="inlineStr">
        <is>
          <t>Month-to-month</t>
        </is>
      </c>
      <c r="Q6310" s="58" t="inlineStr">
        <is>
          <t>No</t>
        </is>
      </c>
      <c r="R6310" s="58" t="inlineStr">
        <is>
          <t>Electronic check</t>
        </is>
      </c>
      <c r="S6310" s="123" t="n">
        <v>70.34999999999999</v>
      </c>
      <c r="T6310" s="58" t="inlineStr">
        <is>
          <t>139.25</t>
        </is>
      </c>
      <c r="U6310" s="58" t="inlineStr">
        <is>
          <t>No</t>
        </is>
      </c>
      <c r="V6310" s="123">
        <f>IFERROR(VALUE(TRIM(T6310)),S6310*F6310)</f>
        <v/>
      </c>
      <c r="W6310" s="58">
        <f>IF(F6310&lt;=12,"0-12 mo",IF(F6310&lt;=24,"13-24 mo",IF(F6310&lt;=48,"25-48 mo","49+ mo")))</f>
        <v/>
      </c>
      <c r="X6310" s="58">
        <f>IF(S6310&lt;=35.5,"Q1 Low",IF(S6310&lt;=70.35,"Q2 Mid-Low",IF(S6310&lt;=89.85,"Q3 Mid-High","Q4 High")))</f>
        <v/>
      </c>
      <c r="Y6310" s="58">
        <f>IF(U6310="Yes",1,0)</f>
        <v/>
      </c>
      <c r="Z6310" s="58">
        <f>IF(P6310="Month-to-month",1,0)+IF(M6310="No",1,0)+IF(J6310="No",1,0)+IF(I6310="Fiber optic",1,0)+IF(Q6310="Yes",1,0)</f>
        <v/>
      </c>
    </row>
    <row r="6311" ht="15" customHeight="1" s="59">
      <c r="A6311" s="58" t="inlineStr">
        <is>
          <t>2169-RRLFW</t>
        </is>
      </c>
      <c r="B6311" s="58" t="inlineStr">
        <is>
          <t>Female</t>
        </is>
      </c>
      <c r="C6311" s="58" t="n">
        <v>0</v>
      </c>
      <c r="D6311" s="58" t="inlineStr">
        <is>
          <t>Yes</t>
        </is>
      </c>
      <c r="E6311" s="58" t="inlineStr">
        <is>
          <t>No</t>
        </is>
      </c>
      <c r="F6311" s="58" t="n">
        <v>71</v>
      </c>
      <c r="G6311" s="58" t="inlineStr">
        <is>
          <t>Yes</t>
        </is>
      </c>
      <c r="H6311" s="58" t="inlineStr">
        <is>
          <t>Yes</t>
        </is>
      </c>
      <c r="I6311" s="58" t="inlineStr">
        <is>
          <t>No</t>
        </is>
      </c>
      <c r="J6311" s="58" t="inlineStr">
        <is>
          <t>No internet service</t>
        </is>
      </c>
      <c r="K6311" s="58" t="inlineStr">
        <is>
          <t>No internet service</t>
        </is>
      </c>
      <c r="L6311" s="58" t="inlineStr">
        <is>
          <t>No internet service</t>
        </is>
      </c>
      <c r="M6311" s="58" t="inlineStr">
        <is>
          <t>No internet service</t>
        </is>
      </c>
      <c r="N6311" s="58" t="inlineStr">
        <is>
          <t>No internet service</t>
        </is>
      </c>
      <c r="O6311" s="58" t="inlineStr">
        <is>
          <t>No internet service</t>
        </is>
      </c>
      <c r="P6311" s="58" t="inlineStr">
        <is>
          <t>Two year</t>
        </is>
      </c>
      <c r="Q6311" s="58" t="inlineStr">
        <is>
          <t>No</t>
        </is>
      </c>
      <c r="R6311" s="58" t="inlineStr">
        <is>
          <t>Credit card (automatic)</t>
        </is>
      </c>
      <c r="S6311" s="123" t="n">
        <v>25.6</v>
      </c>
      <c r="T6311" s="58" t="inlineStr">
        <is>
          <t>1888.25</t>
        </is>
      </c>
      <c r="U6311" s="58" t="inlineStr">
        <is>
          <t>No</t>
        </is>
      </c>
      <c r="V6311" s="123">
        <f>IFERROR(VALUE(TRIM(T6311)),S6311*F6311)</f>
        <v/>
      </c>
      <c r="W6311" s="58">
        <f>IF(F6311&lt;=12,"0-12 mo",IF(F6311&lt;=24,"13-24 mo",IF(F6311&lt;=48,"25-48 mo","49+ mo")))</f>
        <v/>
      </c>
      <c r="X6311" s="58">
        <f>IF(S6311&lt;=35.5,"Q1 Low",IF(S6311&lt;=70.35,"Q2 Mid-Low",IF(S6311&lt;=89.85,"Q3 Mid-High","Q4 High")))</f>
        <v/>
      </c>
      <c r="Y6311" s="58">
        <f>IF(U6311="Yes",1,0)</f>
        <v/>
      </c>
      <c r="Z6311" s="58">
        <f>IF(P6311="Month-to-month",1,0)+IF(M6311="No",1,0)+IF(J6311="No",1,0)+IF(I6311="Fiber optic",1,0)+IF(Q6311="Yes",1,0)</f>
        <v/>
      </c>
    </row>
    <row r="6312" ht="15" customHeight="1" s="59">
      <c r="A6312" s="58" t="inlineStr">
        <is>
          <t>5872-OEQNH</t>
        </is>
      </c>
      <c r="B6312" s="58" t="inlineStr">
        <is>
          <t>Female</t>
        </is>
      </c>
      <c r="C6312" s="58" t="n">
        <v>0</v>
      </c>
      <c r="D6312" s="58" t="inlineStr">
        <is>
          <t>No</t>
        </is>
      </c>
      <c r="E6312" s="58" t="inlineStr">
        <is>
          <t>No</t>
        </is>
      </c>
      <c r="F6312" s="58" t="n">
        <v>60</v>
      </c>
      <c r="G6312" s="58" t="inlineStr">
        <is>
          <t>No</t>
        </is>
      </c>
      <c r="H6312" s="58" t="inlineStr">
        <is>
          <t>No phone service</t>
        </is>
      </c>
      <c r="I6312" s="58" t="inlineStr">
        <is>
          <t>DSL</t>
        </is>
      </c>
      <c r="J6312" s="58" t="inlineStr">
        <is>
          <t>Yes</t>
        </is>
      </c>
      <c r="K6312" s="58" t="inlineStr">
        <is>
          <t>No</t>
        </is>
      </c>
      <c r="L6312" s="58" t="inlineStr">
        <is>
          <t>Yes</t>
        </is>
      </c>
      <c r="M6312" s="58" t="inlineStr">
        <is>
          <t>No</t>
        </is>
      </c>
      <c r="N6312" s="58" t="inlineStr">
        <is>
          <t>No</t>
        </is>
      </c>
      <c r="O6312" s="58" t="inlineStr">
        <is>
          <t>Yes</t>
        </is>
      </c>
      <c r="P6312" s="58" t="inlineStr">
        <is>
          <t>One year</t>
        </is>
      </c>
      <c r="Q6312" s="58" t="inlineStr">
        <is>
          <t>Yes</t>
        </is>
      </c>
      <c r="R6312" s="58" t="inlineStr">
        <is>
          <t>Electronic check</t>
        </is>
      </c>
      <c r="S6312" s="123" t="n">
        <v>44.45</v>
      </c>
      <c r="T6312" s="58" t="inlineStr">
        <is>
          <t>2773.9</t>
        </is>
      </c>
      <c r="U6312" s="58" t="inlineStr">
        <is>
          <t>No</t>
        </is>
      </c>
      <c r="V6312" s="123">
        <f>IFERROR(VALUE(TRIM(T6312)),S6312*F6312)</f>
        <v/>
      </c>
      <c r="W6312" s="58">
        <f>IF(F6312&lt;=12,"0-12 mo",IF(F6312&lt;=24,"13-24 mo",IF(F6312&lt;=48,"25-48 mo","49+ mo")))</f>
        <v/>
      </c>
      <c r="X6312" s="58">
        <f>IF(S6312&lt;=35.5,"Q1 Low",IF(S6312&lt;=70.35,"Q2 Mid-Low",IF(S6312&lt;=89.85,"Q3 Mid-High","Q4 High")))</f>
        <v/>
      </c>
      <c r="Y6312" s="58">
        <f>IF(U6312="Yes",1,0)</f>
        <v/>
      </c>
      <c r="Z6312" s="58">
        <f>IF(P6312="Month-to-month",1,0)+IF(M6312="No",1,0)+IF(J6312="No",1,0)+IF(I6312="Fiber optic",1,0)+IF(Q6312="Yes",1,0)</f>
        <v/>
      </c>
    </row>
    <row r="6313" ht="15" customHeight="1" s="59">
      <c r="A6313" s="58" t="inlineStr">
        <is>
          <t>3162-KKZXO</t>
        </is>
      </c>
      <c r="B6313" s="58" t="inlineStr">
        <is>
          <t>Female</t>
        </is>
      </c>
      <c r="C6313" s="58" t="n">
        <v>1</v>
      </c>
      <c r="D6313" s="58" t="inlineStr">
        <is>
          <t>No</t>
        </is>
      </c>
      <c r="E6313" s="58" t="inlineStr">
        <is>
          <t>No</t>
        </is>
      </c>
      <c r="F6313" s="58" t="n">
        <v>55</v>
      </c>
      <c r="G6313" s="58" t="inlineStr">
        <is>
          <t>Yes</t>
        </is>
      </c>
      <c r="H6313" s="58" t="inlineStr">
        <is>
          <t>Yes</t>
        </is>
      </c>
      <c r="I6313" s="58" t="inlineStr">
        <is>
          <t>Fiber optic</t>
        </is>
      </c>
      <c r="J6313" s="58" t="inlineStr">
        <is>
          <t>No</t>
        </is>
      </c>
      <c r="K6313" s="58" t="inlineStr">
        <is>
          <t>No</t>
        </is>
      </c>
      <c r="L6313" s="58" t="inlineStr">
        <is>
          <t>Yes</t>
        </is>
      </c>
      <c r="M6313" s="58" t="inlineStr">
        <is>
          <t>No</t>
        </is>
      </c>
      <c r="N6313" s="58" t="inlineStr">
        <is>
          <t>Yes</t>
        </is>
      </c>
      <c r="O6313" s="58" t="inlineStr">
        <is>
          <t>Yes</t>
        </is>
      </c>
      <c r="P6313" s="58" t="inlineStr">
        <is>
          <t>One year</t>
        </is>
      </c>
      <c r="Q6313" s="58" t="inlineStr">
        <is>
          <t>Yes</t>
        </is>
      </c>
      <c r="R6313" s="58" t="inlineStr">
        <is>
          <t>Electronic check</t>
        </is>
      </c>
      <c r="S6313" s="123" t="n">
        <v>100.15</v>
      </c>
      <c r="T6313" s="58" t="inlineStr">
        <is>
          <t>5409.75</t>
        </is>
      </c>
      <c r="U6313" s="58" t="inlineStr">
        <is>
          <t>No</t>
        </is>
      </c>
      <c r="V6313" s="123">
        <f>IFERROR(VALUE(TRIM(T6313)),S6313*F6313)</f>
        <v/>
      </c>
      <c r="W6313" s="58">
        <f>IF(F6313&lt;=12,"0-12 mo",IF(F6313&lt;=24,"13-24 mo",IF(F6313&lt;=48,"25-48 mo","49+ mo")))</f>
        <v/>
      </c>
      <c r="X6313" s="58">
        <f>IF(S6313&lt;=35.5,"Q1 Low",IF(S6313&lt;=70.35,"Q2 Mid-Low",IF(S6313&lt;=89.85,"Q3 Mid-High","Q4 High")))</f>
        <v/>
      </c>
      <c r="Y6313" s="58">
        <f>IF(U6313="Yes",1,0)</f>
        <v/>
      </c>
      <c r="Z6313" s="58">
        <f>IF(P6313="Month-to-month",1,0)+IF(M6313="No",1,0)+IF(J6313="No",1,0)+IF(I6313="Fiber optic",1,0)+IF(Q6313="Yes",1,0)</f>
        <v/>
      </c>
    </row>
    <row r="6314" ht="15" customHeight="1" s="59">
      <c r="A6314" s="58" t="inlineStr">
        <is>
          <t>7055-VKGDA</t>
        </is>
      </c>
      <c r="B6314" s="58" t="inlineStr">
        <is>
          <t>Male</t>
        </is>
      </c>
      <c r="C6314" s="58" t="n">
        <v>0</v>
      </c>
      <c r="D6314" s="58" t="inlineStr">
        <is>
          <t>No</t>
        </is>
      </c>
      <c r="E6314" s="58" t="inlineStr">
        <is>
          <t>No</t>
        </is>
      </c>
      <c r="F6314" s="58" t="n">
        <v>54</v>
      </c>
      <c r="G6314" s="58" t="inlineStr">
        <is>
          <t>Yes</t>
        </is>
      </c>
      <c r="H6314" s="58" t="inlineStr">
        <is>
          <t>No</t>
        </is>
      </c>
      <c r="I6314" s="58" t="inlineStr">
        <is>
          <t>Fiber optic</t>
        </is>
      </c>
      <c r="J6314" s="58" t="inlineStr">
        <is>
          <t>Yes</t>
        </is>
      </c>
      <c r="K6314" s="58" t="inlineStr">
        <is>
          <t>Yes</t>
        </is>
      </c>
      <c r="L6314" s="58" t="inlineStr">
        <is>
          <t>No</t>
        </is>
      </c>
      <c r="M6314" s="58" t="inlineStr">
        <is>
          <t>Yes</t>
        </is>
      </c>
      <c r="N6314" s="58" t="inlineStr">
        <is>
          <t>Yes</t>
        </is>
      </c>
      <c r="O6314" s="58" t="inlineStr">
        <is>
          <t>Yes</t>
        </is>
      </c>
      <c r="P6314" s="58" t="inlineStr">
        <is>
          <t>One year</t>
        </is>
      </c>
      <c r="Q6314" s="58" t="inlineStr">
        <is>
          <t>Yes</t>
        </is>
      </c>
      <c r="R6314" s="58" t="inlineStr">
        <is>
          <t>Credit card (automatic)</t>
        </is>
      </c>
      <c r="S6314" s="123" t="n">
        <v>105.4</v>
      </c>
      <c r="T6314" s="58" t="inlineStr">
        <is>
          <t>5643.4</t>
        </is>
      </c>
      <c r="U6314" s="58" t="inlineStr">
        <is>
          <t>Yes</t>
        </is>
      </c>
      <c r="V6314" s="123">
        <f>IFERROR(VALUE(TRIM(T6314)),S6314*F6314)</f>
        <v/>
      </c>
      <c r="W6314" s="58">
        <f>IF(F6314&lt;=12,"0-12 mo",IF(F6314&lt;=24,"13-24 mo",IF(F6314&lt;=48,"25-48 mo","49+ mo")))</f>
        <v/>
      </c>
      <c r="X6314" s="58">
        <f>IF(S6314&lt;=35.5,"Q1 Low",IF(S6314&lt;=70.35,"Q2 Mid-Low",IF(S6314&lt;=89.85,"Q3 Mid-High","Q4 High")))</f>
        <v/>
      </c>
      <c r="Y6314" s="58">
        <f>IF(U6314="Yes",1,0)</f>
        <v/>
      </c>
      <c r="Z6314" s="58">
        <f>IF(P6314="Month-to-month",1,0)+IF(M6314="No",1,0)+IF(J6314="No",1,0)+IF(I6314="Fiber optic",1,0)+IF(Q6314="Yes",1,0)</f>
        <v/>
      </c>
    </row>
    <row r="6315" ht="15" customHeight="1" s="59">
      <c r="A6315" s="58" t="inlineStr">
        <is>
          <t>0754-UKWQP</t>
        </is>
      </c>
      <c r="B6315" s="58" t="inlineStr">
        <is>
          <t>Male</t>
        </is>
      </c>
      <c r="C6315" s="58" t="n">
        <v>0</v>
      </c>
      <c r="D6315" s="58" t="inlineStr">
        <is>
          <t>No</t>
        </is>
      </c>
      <c r="E6315" s="58" t="inlineStr">
        <is>
          <t>No</t>
        </is>
      </c>
      <c r="F6315" s="58" t="n">
        <v>2</v>
      </c>
      <c r="G6315" s="58" t="inlineStr">
        <is>
          <t>Yes</t>
        </is>
      </c>
      <c r="H6315" s="58" t="inlineStr">
        <is>
          <t>No</t>
        </is>
      </c>
      <c r="I6315" s="58" t="inlineStr">
        <is>
          <t>Fiber optic</t>
        </is>
      </c>
      <c r="J6315" s="58" t="inlineStr">
        <is>
          <t>No</t>
        </is>
      </c>
      <c r="K6315" s="58" t="inlineStr">
        <is>
          <t>No</t>
        </is>
      </c>
      <c r="L6315" s="58" t="inlineStr">
        <is>
          <t>Yes</t>
        </is>
      </c>
      <c r="M6315" s="58" t="inlineStr">
        <is>
          <t>No</t>
        </is>
      </c>
      <c r="N6315" s="58" t="inlineStr">
        <is>
          <t>Yes</t>
        </is>
      </c>
      <c r="O6315" s="58" t="inlineStr">
        <is>
          <t>Yes</t>
        </is>
      </c>
      <c r="P6315" s="58" t="inlineStr">
        <is>
          <t>Month-to-month</t>
        </is>
      </c>
      <c r="Q6315" s="58" t="inlineStr">
        <is>
          <t>Yes</t>
        </is>
      </c>
      <c r="R6315" s="58" t="inlineStr">
        <is>
          <t>Electronic check</t>
        </is>
      </c>
      <c r="S6315" s="123" t="n">
        <v>95.84999999999999</v>
      </c>
      <c r="T6315" s="58" t="inlineStr">
        <is>
          <t>197.7</t>
        </is>
      </c>
      <c r="U6315" s="58" t="inlineStr">
        <is>
          <t>Yes</t>
        </is>
      </c>
      <c r="V6315" s="123">
        <f>IFERROR(VALUE(TRIM(T6315)),S6315*F6315)</f>
        <v/>
      </c>
      <c r="W6315" s="58">
        <f>IF(F6315&lt;=12,"0-12 mo",IF(F6315&lt;=24,"13-24 mo",IF(F6315&lt;=48,"25-48 mo","49+ mo")))</f>
        <v/>
      </c>
      <c r="X6315" s="58">
        <f>IF(S6315&lt;=35.5,"Q1 Low",IF(S6315&lt;=70.35,"Q2 Mid-Low",IF(S6315&lt;=89.85,"Q3 Mid-High","Q4 High")))</f>
        <v/>
      </c>
      <c r="Y6315" s="58">
        <f>IF(U6315="Yes",1,0)</f>
        <v/>
      </c>
      <c r="Z6315" s="58">
        <f>IF(P6315="Month-to-month",1,0)+IF(M6315="No",1,0)+IF(J6315="No",1,0)+IF(I6315="Fiber optic",1,0)+IF(Q6315="Yes",1,0)</f>
        <v/>
      </c>
    </row>
    <row r="6316" ht="15" customHeight="1" s="59">
      <c r="A6316" s="58" t="inlineStr">
        <is>
          <t>8873-GLDMH</t>
        </is>
      </c>
      <c r="B6316" s="58" t="inlineStr">
        <is>
          <t>Female</t>
        </is>
      </c>
      <c r="C6316" s="58" t="n">
        <v>0</v>
      </c>
      <c r="D6316" s="58" t="inlineStr">
        <is>
          <t>No</t>
        </is>
      </c>
      <c r="E6316" s="58" t="inlineStr">
        <is>
          <t>No</t>
        </is>
      </c>
      <c r="F6316" s="58" t="n">
        <v>6</v>
      </c>
      <c r="G6316" s="58" t="inlineStr">
        <is>
          <t>Yes</t>
        </is>
      </c>
      <c r="H6316" s="58" t="inlineStr">
        <is>
          <t>Yes</t>
        </is>
      </c>
      <c r="I6316" s="58" t="inlineStr">
        <is>
          <t>Fiber optic</t>
        </is>
      </c>
      <c r="J6316" s="58" t="inlineStr">
        <is>
          <t>No</t>
        </is>
      </c>
      <c r="K6316" s="58" t="inlineStr">
        <is>
          <t>No</t>
        </is>
      </c>
      <c r="L6316" s="58" t="inlineStr">
        <is>
          <t>No</t>
        </is>
      </c>
      <c r="M6316" s="58" t="inlineStr">
        <is>
          <t>No</t>
        </is>
      </c>
      <c r="N6316" s="58" t="inlineStr">
        <is>
          <t>No</t>
        </is>
      </c>
      <c r="O6316" s="58" t="inlineStr">
        <is>
          <t>No</t>
        </is>
      </c>
      <c r="P6316" s="58" t="inlineStr">
        <is>
          <t>Month-to-month</t>
        </is>
      </c>
      <c r="Q6316" s="58" t="inlineStr">
        <is>
          <t>Yes</t>
        </is>
      </c>
      <c r="R6316" s="58" t="inlineStr">
        <is>
          <t>Mailed check</t>
        </is>
      </c>
      <c r="S6316" s="123" t="n">
        <v>73.84999999999999</v>
      </c>
      <c r="T6316" s="58" t="inlineStr">
        <is>
          <t>401.3</t>
        </is>
      </c>
      <c r="U6316" s="58" t="inlineStr">
        <is>
          <t>No</t>
        </is>
      </c>
      <c r="V6316" s="123">
        <f>IFERROR(VALUE(TRIM(T6316)),S6316*F6316)</f>
        <v/>
      </c>
      <c r="W6316" s="58">
        <f>IF(F6316&lt;=12,"0-12 mo",IF(F6316&lt;=24,"13-24 mo",IF(F6316&lt;=48,"25-48 mo","49+ mo")))</f>
        <v/>
      </c>
      <c r="X6316" s="58">
        <f>IF(S6316&lt;=35.5,"Q1 Low",IF(S6316&lt;=70.35,"Q2 Mid-Low",IF(S6316&lt;=89.85,"Q3 Mid-High","Q4 High")))</f>
        <v/>
      </c>
      <c r="Y6316" s="58">
        <f>IF(U6316="Yes",1,0)</f>
        <v/>
      </c>
      <c r="Z6316" s="58">
        <f>IF(P6316="Month-to-month",1,0)+IF(M6316="No",1,0)+IF(J6316="No",1,0)+IF(I6316="Fiber optic",1,0)+IF(Q6316="Yes",1,0)</f>
        <v/>
      </c>
    </row>
    <row r="6317" ht="15" customHeight="1" s="59">
      <c r="A6317" s="58" t="inlineStr">
        <is>
          <t>5696-JVVQY</t>
        </is>
      </c>
      <c r="B6317" s="58" t="inlineStr">
        <is>
          <t>Female</t>
        </is>
      </c>
      <c r="C6317" s="58" t="n">
        <v>0</v>
      </c>
      <c r="D6317" s="58" t="inlineStr">
        <is>
          <t>Yes</t>
        </is>
      </c>
      <c r="E6317" s="58" t="inlineStr">
        <is>
          <t>Yes</t>
        </is>
      </c>
      <c r="F6317" s="58" t="n">
        <v>48</v>
      </c>
      <c r="G6317" s="58" t="inlineStr">
        <is>
          <t>Yes</t>
        </is>
      </c>
      <c r="H6317" s="58" t="inlineStr">
        <is>
          <t>No</t>
        </is>
      </c>
      <c r="I6317" s="58" t="inlineStr">
        <is>
          <t>DSL</t>
        </is>
      </c>
      <c r="J6317" s="58" t="inlineStr">
        <is>
          <t>Yes</t>
        </is>
      </c>
      <c r="K6317" s="58" t="inlineStr">
        <is>
          <t>Yes</t>
        </is>
      </c>
      <c r="L6317" s="58" t="inlineStr">
        <is>
          <t>Yes</t>
        </is>
      </c>
      <c r="M6317" s="58" t="inlineStr">
        <is>
          <t>No</t>
        </is>
      </c>
      <c r="N6317" s="58" t="inlineStr">
        <is>
          <t>No</t>
        </is>
      </c>
      <c r="O6317" s="58" t="inlineStr">
        <is>
          <t>Yes</t>
        </is>
      </c>
      <c r="P6317" s="58" t="inlineStr">
        <is>
          <t>Two year</t>
        </is>
      </c>
      <c r="Q6317" s="58" t="inlineStr">
        <is>
          <t>Yes</t>
        </is>
      </c>
      <c r="R6317" s="58" t="inlineStr">
        <is>
          <t>Credit card (automatic)</t>
        </is>
      </c>
      <c r="S6317" s="123" t="n">
        <v>70.09999999999999</v>
      </c>
      <c r="T6317" s="58" t="inlineStr">
        <is>
          <t>3238.4</t>
        </is>
      </c>
      <c r="U6317" s="58" t="inlineStr">
        <is>
          <t>No</t>
        </is>
      </c>
      <c r="V6317" s="123">
        <f>IFERROR(VALUE(TRIM(T6317)),S6317*F6317)</f>
        <v/>
      </c>
      <c r="W6317" s="58">
        <f>IF(F6317&lt;=12,"0-12 mo",IF(F6317&lt;=24,"13-24 mo",IF(F6317&lt;=48,"25-48 mo","49+ mo")))</f>
        <v/>
      </c>
      <c r="X6317" s="58">
        <f>IF(S6317&lt;=35.5,"Q1 Low",IF(S6317&lt;=70.35,"Q2 Mid-Low",IF(S6317&lt;=89.85,"Q3 Mid-High","Q4 High")))</f>
        <v/>
      </c>
      <c r="Y6317" s="58">
        <f>IF(U6317="Yes",1,0)</f>
        <v/>
      </c>
      <c r="Z6317" s="58">
        <f>IF(P6317="Month-to-month",1,0)+IF(M6317="No",1,0)+IF(J6317="No",1,0)+IF(I6317="Fiber optic",1,0)+IF(Q6317="Yes",1,0)</f>
        <v/>
      </c>
    </row>
    <row r="6318" ht="15" customHeight="1" s="59">
      <c r="A6318" s="58" t="inlineStr">
        <is>
          <t>8946-BFWSG</t>
        </is>
      </c>
      <c r="B6318" s="58" t="inlineStr">
        <is>
          <t>Male</t>
        </is>
      </c>
      <c r="C6318" s="58" t="n">
        <v>0</v>
      </c>
      <c r="D6318" s="58" t="inlineStr">
        <is>
          <t>Yes</t>
        </is>
      </c>
      <c r="E6318" s="58" t="inlineStr">
        <is>
          <t>Yes</t>
        </is>
      </c>
      <c r="F6318" s="58" t="n">
        <v>63</v>
      </c>
      <c r="G6318" s="58" t="inlineStr">
        <is>
          <t>Yes</t>
        </is>
      </c>
      <c r="H6318" s="58" t="inlineStr">
        <is>
          <t>Yes</t>
        </is>
      </c>
      <c r="I6318" s="58" t="inlineStr">
        <is>
          <t>No</t>
        </is>
      </c>
      <c r="J6318" s="58" t="inlineStr">
        <is>
          <t>No internet service</t>
        </is>
      </c>
      <c r="K6318" s="58" t="inlineStr">
        <is>
          <t>No internet service</t>
        </is>
      </c>
      <c r="L6318" s="58" t="inlineStr">
        <is>
          <t>No internet service</t>
        </is>
      </c>
      <c r="M6318" s="58" t="inlineStr">
        <is>
          <t>No internet service</t>
        </is>
      </c>
      <c r="N6318" s="58" t="inlineStr">
        <is>
          <t>No internet service</t>
        </is>
      </c>
      <c r="O6318" s="58" t="inlineStr">
        <is>
          <t>No internet service</t>
        </is>
      </c>
      <c r="P6318" s="58" t="inlineStr">
        <is>
          <t>Two year</t>
        </is>
      </c>
      <c r="Q6318" s="58" t="inlineStr">
        <is>
          <t>No</t>
        </is>
      </c>
      <c r="R6318" s="58" t="inlineStr">
        <is>
          <t>Mailed check</t>
        </is>
      </c>
      <c r="S6318" s="123" t="n">
        <v>25.25</v>
      </c>
      <c r="T6318" s="58" t="inlineStr">
        <is>
          <t>1573.05</t>
        </is>
      </c>
      <c r="U6318" s="58" t="inlineStr">
        <is>
          <t>No</t>
        </is>
      </c>
      <c r="V6318" s="123">
        <f>IFERROR(VALUE(TRIM(T6318)),S6318*F6318)</f>
        <v/>
      </c>
      <c r="W6318" s="58">
        <f>IF(F6318&lt;=12,"0-12 mo",IF(F6318&lt;=24,"13-24 mo",IF(F6318&lt;=48,"25-48 mo","49+ mo")))</f>
        <v/>
      </c>
      <c r="X6318" s="58">
        <f>IF(S6318&lt;=35.5,"Q1 Low",IF(S6318&lt;=70.35,"Q2 Mid-Low",IF(S6318&lt;=89.85,"Q3 Mid-High","Q4 High")))</f>
        <v/>
      </c>
      <c r="Y6318" s="58">
        <f>IF(U6318="Yes",1,0)</f>
        <v/>
      </c>
      <c r="Z6318" s="58">
        <f>IF(P6318="Month-to-month",1,0)+IF(M6318="No",1,0)+IF(J6318="No",1,0)+IF(I6318="Fiber optic",1,0)+IF(Q6318="Yes",1,0)</f>
        <v/>
      </c>
    </row>
    <row r="6319" ht="15" customHeight="1" s="59">
      <c r="A6319" s="58" t="inlineStr">
        <is>
          <t>7493-TPUWZ</t>
        </is>
      </c>
      <c r="B6319" s="58" t="inlineStr">
        <is>
          <t>Male</t>
        </is>
      </c>
      <c r="C6319" s="58" t="n">
        <v>0</v>
      </c>
      <c r="D6319" s="58" t="inlineStr">
        <is>
          <t>No</t>
        </is>
      </c>
      <c r="E6319" s="58" t="inlineStr">
        <is>
          <t>No</t>
        </is>
      </c>
      <c r="F6319" s="58" t="n">
        <v>1</v>
      </c>
      <c r="G6319" s="58" t="inlineStr">
        <is>
          <t>Yes</t>
        </is>
      </c>
      <c r="H6319" s="58" t="inlineStr">
        <is>
          <t>Yes</t>
        </is>
      </c>
      <c r="I6319" s="58" t="inlineStr">
        <is>
          <t>Fiber optic</t>
        </is>
      </c>
      <c r="J6319" s="58" t="inlineStr">
        <is>
          <t>No</t>
        </is>
      </c>
      <c r="K6319" s="58" t="inlineStr">
        <is>
          <t>Yes</t>
        </is>
      </c>
      <c r="L6319" s="58" t="inlineStr">
        <is>
          <t>No</t>
        </is>
      </c>
      <c r="M6319" s="58" t="inlineStr">
        <is>
          <t>No</t>
        </is>
      </c>
      <c r="N6319" s="58" t="inlineStr">
        <is>
          <t>No</t>
        </is>
      </c>
      <c r="O6319" s="58" t="inlineStr">
        <is>
          <t>No</t>
        </is>
      </c>
      <c r="P6319" s="58" t="inlineStr">
        <is>
          <t>Month-to-month</t>
        </is>
      </c>
      <c r="Q6319" s="58" t="inlineStr">
        <is>
          <t>Yes</t>
        </is>
      </c>
      <c r="R6319" s="58" t="inlineStr">
        <is>
          <t>Electronic check</t>
        </is>
      </c>
      <c r="S6319" s="123" t="n">
        <v>79.15000000000001</v>
      </c>
      <c r="T6319" s="58" t="inlineStr">
        <is>
          <t>79.15</t>
        </is>
      </c>
      <c r="U6319" s="58" t="inlineStr">
        <is>
          <t>Yes</t>
        </is>
      </c>
      <c r="V6319" s="123">
        <f>IFERROR(VALUE(TRIM(T6319)),S6319*F6319)</f>
        <v/>
      </c>
      <c r="W6319" s="58">
        <f>IF(F6319&lt;=12,"0-12 mo",IF(F6319&lt;=24,"13-24 mo",IF(F6319&lt;=48,"25-48 mo","49+ mo")))</f>
        <v/>
      </c>
      <c r="X6319" s="58">
        <f>IF(S6319&lt;=35.5,"Q1 Low",IF(S6319&lt;=70.35,"Q2 Mid-Low",IF(S6319&lt;=89.85,"Q3 Mid-High","Q4 High")))</f>
        <v/>
      </c>
      <c r="Y6319" s="58">
        <f>IF(U6319="Yes",1,0)</f>
        <v/>
      </c>
      <c r="Z6319" s="58">
        <f>IF(P6319="Month-to-month",1,0)+IF(M6319="No",1,0)+IF(J6319="No",1,0)+IF(I6319="Fiber optic",1,0)+IF(Q6319="Yes",1,0)</f>
        <v/>
      </c>
    </row>
    <row r="6320" ht="15" customHeight="1" s="59">
      <c r="A6320" s="58" t="inlineStr">
        <is>
          <t>0547-HURJB</t>
        </is>
      </c>
      <c r="B6320" s="58" t="inlineStr">
        <is>
          <t>Male</t>
        </is>
      </c>
      <c r="C6320" s="58" t="n">
        <v>0</v>
      </c>
      <c r="D6320" s="58" t="inlineStr">
        <is>
          <t>No</t>
        </is>
      </c>
      <c r="E6320" s="58" t="inlineStr">
        <is>
          <t>Yes</t>
        </is>
      </c>
      <c r="F6320" s="58" t="n">
        <v>12</v>
      </c>
      <c r="G6320" s="58" t="inlineStr">
        <is>
          <t>Yes</t>
        </is>
      </c>
      <c r="H6320" s="58" t="inlineStr">
        <is>
          <t>No</t>
        </is>
      </c>
      <c r="I6320" s="58" t="inlineStr">
        <is>
          <t>No</t>
        </is>
      </c>
      <c r="J6320" s="58" t="inlineStr">
        <is>
          <t>No internet service</t>
        </is>
      </c>
      <c r="K6320" s="58" t="inlineStr">
        <is>
          <t>No internet service</t>
        </is>
      </c>
      <c r="L6320" s="58" t="inlineStr">
        <is>
          <t>No internet service</t>
        </is>
      </c>
      <c r="M6320" s="58" t="inlineStr">
        <is>
          <t>No internet service</t>
        </is>
      </c>
      <c r="N6320" s="58" t="inlineStr">
        <is>
          <t>No internet service</t>
        </is>
      </c>
      <c r="O6320" s="58" t="inlineStr">
        <is>
          <t>No internet service</t>
        </is>
      </c>
      <c r="P6320" s="58" t="inlineStr">
        <is>
          <t>Month-to-month</t>
        </is>
      </c>
      <c r="Q6320" s="58" t="inlineStr">
        <is>
          <t>No</t>
        </is>
      </c>
      <c r="R6320" s="58" t="inlineStr">
        <is>
          <t>Credit card (automatic)</t>
        </is>
      </c>
      <c r="S6320" s="123" t="n">
        <v>21.05</v>
      </c>
      <c r="T6320" s="58" t="inlineStr">
        <is>
          <t>235.8</t>
        </is>
      </c>
      <c r="U6320" s="58" t="inlineStr">
        <is>
          <t>No</t>
        </is>
      </c>
      <c r="V6320" s="123">
        <f>IFERROR(VALUE(TRIM(T6320)),S6320*F6320)</f>
        <v/>
      </c>
      <c r="W6320" s="58">
        <f>IF(F6320&lt;=12,"0-12 mo",IF(F6320&lt;=24,"13-24 mo",IF(F6320&lt;=48,"25-48 mo","49+ mo")))</f>
        <v/>
      </c>
      <c r="X6320" s="58">
        <f>IF(S6320&lt;=35.5,"Q1 Low",IF(S6320&lt;=70.35,"Q2 Mid-Low",IF(S6320&lt;=89.85,"Q3 Mid-High","Q4 High")))</f>
        <v/>
      </c>
      <c r="Y6320" s="58">
        <f>IF(U6320="Yes",1,0)</f>
        <v/>
      </c>
      <c r="Z6320" s="58">
        <f>IF(P6320="Month-to-month",1,0)+IF(M6320="No",1,0)+IF(J6320="No",1,0)+IF(I6320="Fiber optic",1,0)+IF(Q6320="Yes",1,0)</f>
        <v/>
      </c>
    </row>
    <row r="6321" ht="15" customHeight="1" s="59">
      <c r="A6321" s="58" t="inlineStr">
        <is>
          <t>8904-OPDCK</t>
        </is>
      </c>
      <c r="B6321" s="58" t="inlineStr">
        <is>
          <t>Male</t>
        </is>
      </c>
      <c r="C6321" s="58" t="n">
        <v>1</v>
      </c>
      <c r="D6321" s="58" t="inlineStr">
        <is>
          <t>Yes</t>
        </is>
      </c>
      <c r="E6321" s="58" t="inlineStr">
        <is>
          <t>No</t>
        </is>
      </c>
      <c r="F6321" s="58" t="n">
        <v>54</v>
      </c>
      <c r="G6321" s="58" t="inlineStr">
        <is>
          <t>No</t>
        </is>
      </c>
      <c r="H6321" s="58" t="inlineStr">
        <is>
          <t>No phone service</t>
        </is>
      </c>
      <c r="I6321" s="58" t="inlineStr">
        <is>
          <t>DSL</t>
        </is>
      </c>
      <c r="J6321" s="58" t="inlineStr">
        <is>
          <t>No</t>
        </is>
      </c>
      <c r="K6321" s="58" t="inlineStr">
        <is>
          <t>No</t>
        </is>
      </c>
      <c r="L6321" s="58" t="inlineStr">
        <is>
          <t>No</t>
        </is>
      </c>
      <c r="M6321" s="58" t="inlineStr">
        <is>
          <t>No</t>
        </is>
      </c>
      <c r="N6321" s="58" t="inlineStr">
        <is>
          <t>No</t>
        </is>
      </c>
      <c r="O6321" s="58" t="inlineStr">
        <is>
          <t>No</t>
        </is>
      </c>
      <c r="P6321" s="58" t="inlineStr">
        <is>
          <t>Month-to-month</t>
        </is>
      </c>
      <c r="Q6321" s="58" t="inlineStr">
        <is>
          <t>Yes</t>
        </is>
      </c>
      <c r="R6321" s="58" t="inlineStr">
        <is>
          <t>Bank transfer (automatic)</t>
        </is>
      </c>
      <c r="S6321" s="123" t="n">
        <v>24.95</v>
      </c>
      <c r="T6321" s="58" t="inlineStr">
        <is>
          <t>1364.75</t>
        </is>
      </c>
      <c r="U6321" s="58" t="inlineStr">
        <is>
          <t>No</t>
        </is>
      </c>
      <c r="V6321" s="123">
        <f>IFERROR(VALUE(TRIM(T6321)),S6321*F6321)</f>
        <v/>
      </c>
      <c r="W6321" s="58">
        <f>IF(F6321&lt;=12,"0-12 mo",IF(F6321&lt;=24,"13-24 mo",IF(F6321&lt;=48,"25-48 mo","49+ mo")))</f>
        <v/>
      </c>
      <c r="X6321" s="58">
        <f>IF(S6321&lt;=35.5,"Q1 Low",IF(S6321&lt;=70.35,"Q2 Mid-Low",IF(S6321&lt;=89.85,"Q3 Mid-High","Q4 High")))</f>
        <v/>
      </c>
      <c r="Y6321" s="58">
        <f>IF(U6321="Yes",1,0)</f>
        <v/>
      </c>
      <c r="Z6321" s="58">
        <f>IF(P6321="Month-to-month",1,0)+IF(M6321="No",1,0)+IF(J6321="No",1,0)+IF(I6321="Fiber optic",1,0)+IF(Q6321="Yes",1,0)</f>
        <v/>
      </c>
    </row>
    <row r="6322" ht="15" customHeight="1" s="59">
      <c r="A6322" s="58" t="inlineStr">
        <is>
          <t>8845-LWKGE</t>
        </is>
      </c>
      <c r="B6322" s="58" t="inlineStr">
        <is>
          <t>Female</t>
        </is>
      </c>
      <c r="C6322" s="58" t="n">
        <v>0</v>
      </c>
      <c r="D6322" s="58" t="inlineStr">
        <is>
          <t>Yes</t>
        </is>
      </c>
      <c r="E6322" s="58" t="inlineStr">
        <is>
          <t>Yes</t>
        </is>
      </c>
      <c r="F6322" s="58" t="n">
        <v>30</v>
      </c>
      <c r="G6322" s="58" t="inlineStr">
        <is>
          <t>Yes</t>
        </is>
      </c>
      <c r="H6322" s="58" t="inlineStr">
        <is>
          <t>No</t>
        </is>
      </c>
      <c r="I6322" s="58" t="inlineStr">
        <is>
          <t>DSL</t>
        </is>
      </c>
      <c r="J6322" s="58" t="inlineStr">
        <is>
          <t>No</t>
        </is>
      </c>
      <c r="K6322" s="58" t="inlineStr">
        <is>
          <t>No</t>
        </is>
      </c>
      <c r="L6322" s="58" t="inlineStr">
        <is>
          <t>Yes</t>
        </is>
      </c>
      <c r="M6322" s="58" t="inlineStr">
        <is>
          <t>Yes</t>
        </is>
      </c>
      <c r="N6322" s="58" t="inlineStr">
        <is>
          <t>Yes</t>
        </is>
      </c>
      <c r="O6322" s="58" t="inlineStr">
        <is>
          <t>No</t>
        </is>
      </c>
      <c r="P6322" s="58" t="inlineStr">
        <is>
          <t>One year</t>
        </is>
      </c>
      <c r="Q6322" s="58" t="inlineStr">
        <is>
          <t>Yes</t>
        </is>
      </c>
      <c r="R6322" s="58" t="inlineStr">
        <is>
          <t>Electronic check</t>
        </is>
      </c>
      <c r="S6322" s="123" t="n">
        <v>64.5</v>
      </c>
      <c r="T6322" s="58" t="inlineStr">
        <is>
          <t>1985.15</t>
        </is>
      </c>
      <c r="U6322" s="58" t="inlineStr">
        <is>
          <t>No</t>
        </is>
      </c>
      <c r="V6322" s="123">
        <f>IFERROR(VALUE(TRIM(T6322)),S6322*F6322)</f>
        <v/>
      </c>
      <c r="W6322" s="58">
        <f>IF(F6322&lt;=12,"0-12 mo",IF(F6322&lt;=24,"13-24 mo",IF(F6322&lt;=48,"25-48 mo","49+ mo")))</f>
        <v/>
      </c>
      <c r="X6322" s="58">
        <f>IF(S6322&lt;=35.5,"Q1 Low",IF(S6322&lt;=70.35,"Q2 Mid-Low",IF(S6322&lt;=89.85,"Q3 Mid-High","Q4 High")))</f>
        <v/>
      </c>
      <c r="Y6322" s="58">
        <f>IF(U6322="Yes",1,0)</f>
        <v/>
      </c>
      <c r="Z6322" s="58">
        <f>IF(P6322="Month-to-month",1,0)+IF(M6322="No",1,0)+IF(J6322="No",1,0)+IF(I6322="Fiber optic",1,0)+IF(Q6322="Yes",1,0)</f>
        <v/>
      </c>
    </row>
    <row r="6323" ht="15" customHeight="1" s="59">
      <c r="A6323" s="58" t="inlineStr">
        <is>
          <t>1577-HKTFG</t>
        </is>
      </c>
      <c r="B6323" s="58" t="inlineStr">
        <is>
          <t>Female</t>
        </is>
      </c>
      <c r="C6323" s="58" t="n">
        <v>0</v>
      </c>
      <c r="D6323" s="58" t="inlineStr">
        <is>
          <t>Yes</t>
        </is>
      </c>
      <c r="E6323" s="58" t="inlineStr">
        <is>
          <t>No</t>
        </is>
      </c>
      <c r="F6323" s="58" t="n">
        <v>30</v>
      </c>
      <c r="G6323" s="58" t="inlineStr">
        <is>
          <t>Yes</t>
        </is>
      </c>
      <c r="H6323" s="58" t="inlineStr">
        <is>
          <t>No</t>
        </is>
      </c>
      <c r="I6323" s="58" t="inlineStr">
        <is>
          <t>No</t>
        </is>
      </c>
      <c r="J6323" s="58" t="inlineStr">
        <is>
          <t>No internet service</t>
        </is>
      </c>
      <c r="K6323" s="58" t="inlineStr">
        <is>
          <t>No internet service</t>
        </is>
      </c>
      <c r="L6323" s="58" t="inlineStr">
        <is>
          <t>No internet service</t>
        </is>
      </c>
      <c r="M6323" s="58" t="inlineStr">
        <is>
          <t>No internet service</t>
        </is>
      </c>
      <c r="N6323" s="58" t="inlineStr">
        <is>
          <t>No internet service</t>
        </is>
      </c>
      <c r="O6323" s="58" t="inlineStr">
        <is>
          <t>No internet service</t>
        </is>
      </c>
      <c r="P6323" s="58" t="inlineStr">
        <is>
          <t>Month-to-month</t>
        </is>
      </c>
      <c r="Q6323" s="58" t="inlineStr">
        <is>
          <t>No</t>
        </is>
      </c>
      <c r="R6323" s="58" t="inlineStr">
        <is>
          <t>Bank transfer (automatic)</t>
        </is>
      </c>
      <c r="S6323" s="123" t="n">
        <v>19.65</v>
      </c>
      <c r="T6323" s="58" t="inlineStr">
        <is>
          <t>655.85</t>
        </is>
      </c>
      <c r="U6323" s="58" t="inlineStr">
        <is>
          <t>Yes</t>
        </is>
      </c>
      <c r="V6323" s="123">
        <f>IFERROR(VALUE(TRIM(T6323)),S6323*F6323)</f>
        <v/>
      </c>
      <c r="W6323" s="58">
        <f>IF(F6323&lt;=12,"0-12 mo",IF(F6323&lt;=24,"13-24 mo",IF(F6323&lt;=48,"25-48 mo","49+ mo")))</f>
        <v/>
      </c>
      <c r="X6323" s="58">
        <f>IF(S6323&lt;=35.5,"Q1 Low",IF(S6323&lt;=70.35,"Q2 Mid-Low",IF(S6323&lt;=89.85,"Q3 Mid-High","Q4 High")))</f>
        <v/>
      </c>
      <c r="Y6323" s="58">
        <f>IF(U6323="Yes",1,0)</f>
        <v/>
      </c>
      <c r="Z6323" s="58">
        <f>IF(P6323="Month-to-month",1,0)+IF(M6323="No",1,0)+IF(J6323="No",1,0)+IF(I6323="Fiber optic",1,0)+IF(Q6323="Yes",1,0)</f>
        <v/>
      </c>
    </row>
    <row r="6324" ht="15" customHeight="1" s="59">
      <c r="A6324" s="58" t="inlineStr">
        <is>
          <t>8752-STIVR</t>
        </is>
      </c>
      <c r="B6324" s="58" t="inlineStr">
        <is>
          <t>Female</t>
        </is>
      </c>
      <c r="C6324" s="58" t="n">
        <v>0</v>
      </c>
      <c r="D6324" s="58" t="inlineStr">
        <is>
          <t>No</t>
        </is>
      </c>
      <c r="E6324" s="58" t="inlineStr">
        <is>
          <t>No</t>
        </is>
      </c>
      <c r="F6324" s="58" t="n">
        <v>4</v>
      </c>
      <c r="G6324" s="58" t="inlineStr">
        <is>
          <t>Yes</t>
        </is>
      </c>
      <c r="H6324" s="58" t="inlineStr">
        <is>
          <t>No</t>
        </is>
      </c>
      <c r="I6324" s="58" t="inlineStr">
        <is>
          <t>Fiber optic</t>
        </is>
      </c>
      <c r="J6324" s="58" t="inlineStr">
        <is>
          <t>No</t>
        </is>
      </c>
      <c r="K6324" s="58" t="inlineStr">
        <is>
          <t>No</t>
        </is>
      </c>
      <c r="L6324" s="58" t="inlineStr">
        <is>
          <t>No</t>
        </is>
      </c>
      <c r="M6324" s="58" t="inlineStr">
        <is>
          <t>No</t>
        </is>
      </c>
      <c r="N6324" s="58" t="inlineStr">
        <is>
          <t>Yes</t>
        </is>
      </c>
      <c r="O6324" s="58" t="inlineStr">
        <is>
          <t>No</t>
        </is>
      </c>
      <c r="P6324" s="58" t="inlineStr">
        <is>
          <t>Month-to-month</t>
        </is>
      </c>
      <c r="Q6324" s="58" t="inlineStr">
        <is>
          <t>Yes</t>
        </is>
      </c>
      <c r="R6324" s="58" t="inlineStr">
        <is>
          <t>Electronic check</t>
        </is>
      </c>
      <c r="S6324" s="123" t="n">
        <v>79</v>
      </c>
      <c r="T6324" s="58" t="inlineStr">
        <is>
          <t>303.15</t>
        </is>
      </c>
      <c r="U6324" s="58" t="inlineStr">
        <is>
          <t>Yes</t>
        </is>
      </c>
      <c r="V6324" s="123">
        <f>IFERROR(VALUE(TRIM(T6324)),S6324*F6324)</f>
        <v/>
      </c>
      <c r="W6324" s="58">
        <f>IF(F6324&lt;=12,"0-12 mo",IF(F6324&lt;=24,"13-24 mo",IF(F6324&lt;=48,"25-48 mo","49+ mo")))</f>
        <v/>
      </c>
      <c r="X6324" s="58">
        <f>IF(S6324&lt;=35.5,"Q1 Low",IF(S6324&lt;=70.35,"Q2 Mid-Low",IF(S6324&lt;=89.85,"Q3 Mid-High","Q4 High")))</f>
        <v/>
      </c>
      <c r="Y6324" s="58">
        <f>IF(U6324="Yes",1,0)</f>
        <v/>
      </c>
      <c r="Z6324" s="58">
        <f>IF(P6324="Month-to-month",1,0)+IF(M6324="No",1,0)+IF(J6324="No",1,0)+IF(I6324="Fiber optic",1,0)+IF(Q6324="Yes",1,0)</f>
        <v/>
      </c>
    </row>
    <row r="6325" ht="15" customHeight="1" s="59">
      <c r="A6325" s="58" t="inlineStr">
        <is>
          <t>0691-NIKRI</t>
        </is>
      </c>
      <c r="B6325" s="58" t="inlineStr">
        <is>
          <t>Female</t>
        </is>
      </c>
      <c r="C6325" s="58" t="n">
        <v>0</v>
      </c>
      <c r="D6325" s="58" t="inlineStr">
        <is>
          <t>No</t>
        </is>
      </c>
      <c r="E6325" s="58" t="inlineStr">
        <is>
          <t>No</t>
        </is>
      </c>
      <c r="F6325" s="58" t="n">
        <v>40</v>
      </c>
      <c r="G6325" s="58" t="inlineStr">
        <is>
          <t>Yes</t>
        </is>
      </c>
      <c r="H6325" s="58" t="inlineStr">
        <is>
          <t>Yes</t>
        </is>
      </c>
      <c r="I6325" s="58" t="inlineStr">
        <is>
          <t>Fiber optic</t>
        </is>
      </c>
      <c r="J6325" s="58" t="inlineStr">
        <is>
          <t>No</t>
        </is>
      </c>
      <c r="K6325" s="58" t="inlineStr">
        <is>
          <t>No</t>
        </is>
      </c>
      <c r="L6325" s="58" t="inlineStr">
        <is>
          <t>Yes</t>
        </is>
      </c>
      <c r="M6325" s="58" t="inlineStr">
        <is>
          <t>Yes</t>
        </is>
      </c>
      <c r="N6325" s="58" t="inlineStr">
        <is>
          <t>Yes</t>
        </is>
      </c>
      <c r="O6325" s="58" t="inlineStr">
        <is>
          <t>Yes</t>
        </is>
      </c>
      <c r="P6325" s="58" t="inlineStr">
        <is>
          <t>One year</t>
        </is>
      </c>
      <c r="Q6325" s="58" t="inlineStr">
        <is>
          <t>Yes</t>
        </is>
      </c>
      <c r="R6325" s="58" t="inlineStr">
        <is>
          <t>Credit card (automatic)</t>
        </is>
      </c>
      <c r="S6325" s="123" t="n">
        <v>105.95</v>
      </c>
      <c r="T6325" s="58" t="inlineStr">
        <is>
          <t>4335.2</t>
        </is>
      </c>
      <c r="U6325" s="58" t="inlineStr">
        <is>
          <t>No</t>
        </is>
      </c>
      <c r="V6325" s="123">
        <f>IFERROR(VALUE(TRIM(T6325)),S6325*F6325)</f>
        <v/>
      </c>
      <c r="W6325" s="58">
        <f>IF(F6325&lt;=12,"0-12 mo",IF(F6325&lt;=24,"13-24 mo",IF(F6325&lt;=48,"25-48 mo","49+ mo")))</f>
        <v/>
      </c>
      <c r="X6325" s="58">
        <f>IF(S6325&lt;=35.5,"Q1 Low",IF(S6325&lt;=70.35,"Q2 Mid-Low",IF(S6325&lt;=89.85,"Q3 Mid-High","Q4 High")))</f>
        <v/>
      </c>
      <c r="Y6325" s="58">
        <f>IF(U6325="Yes",1,0)</f>
        <v/>
      </c>
      <c r="Z6325" s="58">
        <f>IF(P6325="Month-to-month",1,0)+IF(M6325="No",1,0)+IF(J6325="No",1,0)+IF(I6325="Fiber optic",1,0)+IF(Q6325="Yes",1,0)</f>
        <v/>
      </c>
    </row>
    <row r="6326" ht="15" customHeight="1" s="59">
      <c r="A6326" s="58" t="inlineStr">
        <is>
          <t>5022-JNQEQ</t>
        </is>
      </c>
      <c r="B6326" s="58" t="inlineStr">
        <is>
          <t>Female</t>
        </is>
      </c>
      <c r="C6326" s="58" t="n">
        <v>0</v>
      </c>
      <c r="D6326" s="58" t="inlineStr">
        <is>
          <t>Yes</t>
        </is>
      </c>
      <c r="E6326" s="58" t="inlineStr">
        <is>
          <t>Yes</t>
        </is>
      </c>
      <c r="F6326" s="58" t="n">
        <v>9</v>
      </c>
      <c r="G6326" s="58" t="inlineStr">
        <is>
          <t>Yes</t>
        </is>
      </c>
      <c r="H6326" s="58" t="inlineStr">
        <is>
          <t>No</t>
        </is>
      </c>
      <c r="I6326" s="58" t="inlineStr">
        <is>
          <t>Fiber optic</t>
        </is>
      </c>
      <c r="J6326" s="58" t="inlineStr">
        <is>
          <t>No</t>
        </is>
      </c>
      <c r="K6326" s="58" t="inlineStr">
        <is>
          <t>No</t>
        </is>
      </c>
      <c r="L6326" s="58" t="inlineStr">
        <is>
          <t>No</t>
        </is>
      </c>
      <c r="M6326" s="58" t="inlineStr">
        <is>
          <t>Yes</t>
        </is>
      </c>
      <c r="N6326" s="58" t="inlineStr">
        <is>
          <t>No</t>
        </is>
      </c>
      <c r="O6326" s="58" t="inlineStr">
        <is>
          <t>No</t>
        </is>
      </c>
      <c r="P6326" s="58" t="inlineStr">
        <is>
          <t>Month-to-month</t>
        </is>
      </c>
      <c r="Q6326" s="58" t="inlineStr">
        <is>
          <t>Yes</t>
        </is>
      </c>
      <c r="R6326" s="58" t="inlineStr">
        <is>
          <t>Electronic check</t>
        </is>
      </c>
      <c r="S6326" s="123" t="n">
        <v>75.84999999999999</v>
      </c>
      <c r="T6326" s="58" t="inlineStr">
        <is>
          <t>647.5</t>
        </is>
      </c>
      <c r="U6326" s="58" t="inlineStr">
        <is>
          <t>No</t>
        </is>
      </c>
      <c r="V6326" s="123">
        <f>IFERROR(VALUE(TRIM(T6326)),S6326*F6326)</f>
        <v/>
      </c>
      <c r="W6326" s="58">
        <f>IF(F6326&lt;=12,"0-12 mo",IF(F6326&lt;=24,"13-24 mo",IF(F6326&lt;=48,"25-48 mo","49+ mo")))</f>
        <v/>
      </c>
      <c r="X6326" s="58">
        <f>IF(S6326&lt;=35.5,"Q1 Low",IF(S6326&lt;=70.35,"Q2 Mid-Low",IF(S6326&lt;=89.85,"Q3 Mid-High","Q4 High")))</f>
        <v/>
      </c>
      <c r="Y6326" s="58">
        <f>IF(U6326="Yes",1,0)</f>
        <v/>
      </c>
      <c r="Z6326" s="58">
        <f>IF(P6326="Month-to-month",1,0)+IF(M6326="No",1,0)+IF(J6326="No",1,0)+IF(I6326="Fiber optic",1,0)+IF(Q6326="Yes",1,0)</f>
        <v/>
      </c>
    </row>
    <row r="6327" ht="15" customHeight="1" s="59">
      <c r="A6327" s="58" t="inlineStr">
        <is>
          <t>4558-FANTW</t>
        </is>
      </c>
      <c r="B6327" s="58" t="inlineStr">
        <is>
          <t>Female</t>
        </is>
      </c>
      <c r="C6327" s="58" t="n">
        <v>0</v>
      </c>
      <c r="D6327" s="58" t="inlineStr">
        <is>
          <t>Yes</t>
        </is>
      </c>
      <c r="E6327" s="58" t="inlineStr">
        <is>
          <t>Yes</t>
        </is>
      </c>
      <c r="F6327" s="58" t="n">
        <v>17</v>
      </c>
      <c r="G6327" s="58" t="inlineStr">
        <is>
          <t>Yes</t>
        </is>
      </c>
      <c r="H6327" s="58" t="inlineStr">
        <is>
          <t>No</t>
        </is>
      </c>
      <c r="I6327" s="58" t="inlineStr">
        <is>
          <t>Fiber optic</t>
        </is>
      </c>
      <c r="J6327" s="58" t="inlineStr">
        <is>
          <t>Yes</t>
        </is>
      </c>
      <c r="K6327" s="58" t="inlineStr">
        <is>
          <t>No</t>
        </is>
      </c>
      <c r="L6327" s="58" t="inlineStr">
        <is>
          <t>No</t>
        </is>
      </c>
      <c r="M6327" s="58" t="inlineStr">
        <is>
          <t>Yes</t>
        </is>
      </c>
      <c r="N6327" s="58" t="inlineStr">
        <is>
          <t>Yes</t>
        </is>
      </c>
      <c r="O6327" s="58" t="inlineStr">
        <is>
          <t>No</t>
        </is>
      </c>
      <c r="P6327" s="58" t="inlineStr">
        <is>
          <t>Month-to-month</t>
        </is>
      </c>
      <c r="Q6327" s="58" t="inlineStr">
        <is>
          <t>No</t>
        </is>
      </c>
      <c r="R6327" s="58" t="inlineStr">
        <is>
          <t>Electronic check</t>
        </is>
      </c>
      <c r="S6327" s="123" t="n">
        <v>91.84999999999999</v>
      </c>
      <c r="T6327" s="58" t="inlineStr">
        <is>
          <t>1574.45</t>
        </is>
      </c>
      <c r="U6327" s="58" t="inlineStr">
        <is>
          <t>Yes</t>
        </is>
      </c>
      <c r="V6327" s="123">
        <f>IFERROR(VALUE(TRIM(T6327)),S6327*F6327)</f>
        <v/>
      </c>
      <c r="W6327" s="58">
        <f>IF(F6327&lt;=12,"0-12 mo",IF(F6327&lt;=24,"13-24 mo",IF(F6327&lt;=48,"25-48 mo","49+ mo")))</f>
        <v/>
      </c>
      <c r="X6327" s="58">
        <f>IF(S6327&lt;=35.5,"Q1 Low",IF(S6327&lt;=70.35,"Q2 Mid-Low",IF(S6327&lt;=89.85,"Q3 Mid-High","Q4 High")))</f>
        <v/>
      </c>
      <c r="Y6327" s="58">
        <f>IF(U6327="Yes",1,0)</f>
        <v/>
      </c>
      <c r="Z6327" s="58">
        <f>IF(P6327="Month-to-month",1,0)+IF(M6327="No",1,0)+IF(J6327="No",1,0)+IF(I6327="Fiber optic",1,0)+IF(Q6327="Yes",1,0)</f>
        <v/>
      </c>
    </row>
    <row r="6328" ht="15" customHeight="1" s="59">
      <c r="A6328" s="58" t="inlineStr">
        <is>
          <t>3249-VHRIP</t>
        </is>
      </c>
      <c r="B6328" s="58" t="inlineStr">
        <is>
          <t>Female</t>
        </is>
      </c>
      <c r="C6328" s="58" t="n">
        <v>0</v>
      </c>
      <c r="D6328" s="58" t="inlineStr">
        <is>
          <t>No</t>
        </is>
      </c>
      <c r="E6328" s="58" t="inlineStr">
        <is>
          <t>No</t>
        </is>
      </c>
      <c r="F6328" s="58" t="n">
        <v>62</v>
      </c>
      <c r="G6328" s="58" t="inlineStr">
        <is>
          <t>No</t>
        </is>
      </c>
      <c r="H6328" s="58" t="inlineStr">
        <is>
          <t>No phone service</t>
        </is>
      </c>
      <c r="I6328" s="58" t="inlineStr">
        <is>
          <t>DSL</t>
        </is>
      </c>
      <c r="J6328" s="58" t="inlineStr">
        <is>
          <t>No</t>
        </is>
      </c>
      <c r="K6328" s="58" t="inlineStr">
        <is>
          <t>Yes</t>
        </is>
      </c>
      <c r="L6328" s="58" t="inlineStr">
        <is>
          <t>Yes</t>
        </is>
      </c>
      <c r="M6328" s="58" t="inlineStr">
        <is>
          <t>No</t>
        </is>
      </c>
      <c r="N6328" s="58" t="inlineStr">
        <is>
          <t>No</t>
        </is>
      </c>
      <c r="O6328" s="58" t="inlineStr">
        <is>
          <t>Yes</t>
        </is>
      </c>
      <c r="P6328" s="58" t="inlineStr">
        <is>
          <t>Two year</t>
        </is>
      </c>
      <c r="Q6328" s="58" t="inlineStr">
        <is>
          <t>Yes</t>
        </is>
      </c>
      <c r="R6328" s="58" t="inlineStr">
        <is>
          <t>Credit card (automatic)</t>
        </is>
      </c>
      <c r="S6328" s="123" t="n">
        <v>43.6</v>
      </c>
      <c r="T6328" s="58" t="inlineStr">
        <is>
          <t>2748.7</t>
        </is>
      </c>
      <c r="U6328" s="58" t="inlineStr">
        <is>
          <t>No</t>
        </is>
      </c>
      <c r="V6328" s="123">
        <f>IFERROR(VALUE(TRIM(T6328)),S6328*F6328)</f>
        <v/>
      </c>
      <c r="W6328" s="58">
        <f>IF(F6328&lt;=12,"0-12 mo",IF(F6328&lt;=24,"13-24 mo",IF(F6328&lt;=48,"25-48 mo","49+ mo")))</f>
        <v/>
      </c>
      <c r="X6328" s="58">
        <f>IF(S6328&lt;=35.5,"Q1 Low",IF(S6328&lt;=70.35,"Q2 Mid-Low",IF(S6328&lt;=89.85,"Q3 Mid-High","Q4 High")))</f>
        <v/>
      </c>
      <c r="Y6328" s="58">
        <f>IF(U6328="Yes",1,0)</f>
        <v/>
      </c>
      <c r="Z6328" s="58">
        <f>IF(P6328="Month-to-month",1,0)+IF(M6328="No",1,0)+IF(J6328="No",1,0)+IF(I6328="Fiber optic",1,0)+IF(Q6328="Yes",1,0)</f>
        <v/>
      </c>
    </row>
    <row r="6329" ht="15" customHeight="1" s="59">
      <c r="A6329" s="58" t="inlineStr">
        <is>
          <t>3736-BLEPA</t>
        </is>
      </c>
      <c r="B6329" s="58" t="inlineStr">
        <is>
          <t>Male</t>
        </is>
      </c>
      <c r="C6329" s="58" t="n">
        <v>0</v>
      </c>
      <c r="D6329" s="58" t="inlineStr">
        <is>
          <t>No</t>
        </is>
      </c>
      <c r="E6329" s="58" t="inlineStr">
        <is>
          <t>No</t>
        </is>
      </c>
      <c r="F6329" s="58" t="n">
        <v>28</v>
      </c>
      <c r="G6329" s="58" t="inlineStr">
        <is>
          <t>Yes</t>
        </is>
      </c>
      <c r="H6329" s="58" t="inlineStr">
        <is>
          <t>No</t>
        </is>
      </c>
      <c r="I6329" s="58" t="inlineStr">
        <is>
          <t>Fiber optic</t>
        </is>
      </c>
      <c r="J6329" s="58" t="inlineStr">
        <is>
          <t>No</t>
        </is>
      </c>
      <c r="K6329" s="58" t="inlineStr">
        <is>
          <t>Yes</t>
        </is>
      </c>
      <c r="L6329" s="58" t="inlineStr">
        <is>
          <t>No</t>
        </is>
      </c>
      <c r="M6329" s="58" t="inlineStr">
        <is>
          <t>Yes</t>
        </is>
      </c>
      <c r="N6329" s="58" t="inlineStr">
        <is>
          <t>Yes</t>
        </is>
      </c>
      <c r="O6329" s="58" t="inlineStr">
        <is>
          <t>No</t>
        </is>
      </c>
      <c r="P6329" s="58" t="inlineStr">
        <is>
          <t>One year</t>
        </is>
      </c>
      <c r="Q6329" s="58" t="inlineStr">
        <is>
          <t>Yes</t>
        </is>
      </c>
      <c r="R6329" s="58" t="inlineStr">
        <is>
          <t>Bank transfer (automatic)</t>
        </is>
      </c>
      <c r="S6329" s="123" t="n">
        <v>91.25</v>
      </c>
      <c r="T6329" s="58" t="inlineStr">
        <is>
          <t>2483.65</t>
        </is>
      </c>
      <c r="U6329" s="58" t="inlineStr">
        <is>
          <t>No</t>
        </is>
      </c>
      <c r="V6329" s="123">
        <f>IFERROR(VALUE(TRIM(T6329)),S6329*F6329)</f>
        <v/>
      </c>
      <c r="W6329" s="58">
        <f>IF(F6329&lt;=12,"0-12 mo",IF(F6329&lt;=24,"13-24 mo",IF(F6329&lt;=48,"25-48 mo","49+ mo")))</f>
        <v/>
      </c>
      <c r="X6329" s="58">
        <f>IF(S6329&lt;=35.5,"Q1 Low",IF(S6329&lt;=70.35,"Q2 Mid-Low",IF(S6329&lt;=89.85,"Q3 Mid-High","Q4 High")))</f>
        <v/>
      </c>
      <c r="Y6329" s="58">
        <f>IF(U6329="Yes",1,0)</f>
        <v/>
      </c>
      <c r="Z6329" s="58">
        <f>IF(P6329="Month-to-month",1,0)+IF(M6329="No",1,0)+IF(J6329="No",1,0)+IF(I6329="Fiber optic",1,0)+IF(Q6329="Yes",1,0)</f>
        <v/>
      </c>
    </row>
    <row r="6330" ht="15" customHeight="1" s="59">
      <c r="A6330" s="58" t="inlineStr">
        <is>
          <t>4701-LKOZD</t>
        </is>
      </c>
      <c r="B6330" s="58" t="inlineStr">
        <is>
          <t>Female</t>
        </is>
      </c>
      <c r="C6330" s="58" t="n">
        <v>0</v>
      </c>
      <c r="D6330" s="58" t="inlineStr">
        <is>
          <t>No</t>
        </is>
      </c>
      <c r="E6330" s="58" t="inlineStr">
        <is>
          <t>No</t>
        </is>
      </c>
      <c r="F6330" s="58" t="n">
        <v>70</v>
      </c>
      <c r="G6330" s="58" t="inlineStr">
        <is>
          <t>Yes</t>
        </is>
      </c>
      <c r="H6330" s="58" t="inlineStr">
        <is>
          <t>Yes</t>
        </is>
      </c>
      <c r="I6330" s="58" t="inlineStr">
        <is>
          <t>DSL</t>
        </is>
      </c>
      <c r="J6330" s="58" t="inlineStr">
        <is>
          <t>Yes</t>
        </is>
      </c>
      <c r="K6330" s="58" t="inlineStr">
        <is>
          <t>Yes</t>
        </is>
      </c>
      <c r="L6330" s="58" t="inlineStr">
        <is>
          <t>Yes</t>
        </is>
      </c>
      <c r="M6330" s="58" t="inlineStr">
        <is>
          <t>Yes</t>
        </is>
      </c>
      <c r="N6330" s="58" t="inlineStr">
        <is>
          <t>Yes</t>
        </is>
      </c>
      <c r="O6330" s="58" t="inlineStr">
        <is>
          <t>Yes</t>
        </is>
      </c>
      <c r="P6330" s="58" t="inlineStr">
        <is>
          <t>Two year</t>
        </is>
      </c>
      <c r="Q6330" s="58" t="inlineStr">
        <is>
          <t>No</t>
        </is>
      </c>
      <c r="R6330" s="58" t="inlineStr">
        <is>
          <t>Credit card (automatic)</t>
        </is>
      </c>
      <c r="S6330" s="123" t="n">
        <v>89.75</v>
      </c>
      <c r="T6330" s="58" t="inlineStr">
        <is>
          <t>6367.2</t>
        </is>
      </c>
      <c r="U6330" s="58" t="inlineStr">
        <is>
          <t>No</t>
        </is>
      </c>
      <c r="V6330" s="123">
        <f>IFERROR(VALUE(TRIM(T6330)),S6330*F6330)</f>
        <v/>
      </c>
      <c r="W6330" s="58">
        <f>IF(F6330&lt;=12,"0-12 mo",IF(F6330&lt;=24,"13-24 mo",IF(F6330&lt;=48,"25-48 mo","49+ mo")))</f>
        <v/>
      </c>
      <c r="X6330" s="58">
        <f>IF(S6330&lt;=35.5,"Q1 Low",IF(S6330&lt;=70.35,"Q2 Mid-Low",IF(S6330&lt;=89.85,"Q3 Mid-High","Q4 High")))</f>
        <v/>
      </c>
      <c r="Y6330" s="58">
        <f>IF(U6330="Yes",1,0)</f>
        <v/>
      </c>
      <c r="Z6330" s="58">
        <f>IF(P6330="Month-to-month",1,0)+IF(M6330="No",1,0)+IF(J6330="No",1,0)+IF(I6330="Fiber optic",1,0)+IF(Q6330="Yes",1,0)</f>
        <v/>
      </c>
    </row>
    <row r="6331" ht="15" customHeight="1" s="59">
      <c r="A6331" s="58" t="inlineStr">
        <is>
          <t>6603-QWSPR</t>
        </is>
      </c>
      <c r="B6331" s="58" t="inlineStr">
        <is>
          <t>Female</t>
        </is>
      </c>
      <c r="C6331" s="58" t="n">
        <v>0</v>
      </c>
      <c r="D6331" s="58" t="inlineStr">
        <is>
          <t>No</t>
        </is>
      </c>
      <c r="E6331" s="58" t="inlineStr">
        <is>
          <t>No</t>
        </is>
      </c>
      <c r="F6331" s="58" t="n">
        <v>46</v>
      </c>
      <c r="G6331" s="58" t="inlineStr">
        <is>
          <t>Yes</t>
        </is>
      </c>
      <c r="H6331" s="58" t="inlineStr">
        <is>
          <t>No</t>
        </is>
      </c>
      <c r="I6331" s="58" t="inlineStr">
        <is>
          <t>Fiber optic</t>
        </is>
      </c>
      <c r="J6331" s="58" t="inlineStr">
        <is>
          <t>No</t>
        </is>
      </c>
      <c r="K6331" s="58" t="inlineStr">
        <is>
          <t>Yes</t>
        </is>
      </c>
      <c r="L6331" s="58" t="inlineStr">
        <is>
          <t>Yes</t>
        </is>
      </c>
      <c r="M6331" s="58" t="inlineStr">
        <is>
          <t>Yes</t>
        </is>
      </c>
      <c r="N6331" s="58" t="inlineStr">
        <is>
          <t>Yes</t>
        </is>
      </c>
      <c r="O6331" s="58" t="inlineStr">
        <is>
          <t>Yes</t>
        </is>
      </c>
      <c r="P6331" s="58" t="inlineStr">
        <is>
          <t>Two year</t>
        </is>
      </c>
      <c r="Q6331" s="58" t="inlineStr">
        <is>
          <t>Yes</t>
        </is>
      </c>
      <c r="R6331" s="58" t="inlineStr">
        <is>
          <t>Bank transfer (automatic)</t>
        </is>
      </c>
      <c r="S6331" s="123" t="n">
        <v>104.4</v>
      </c>
      <c r="T6331" s="58" t="inlineStr">
        <is>
          <t>4904.2</t>
        </is>
      </c>
      <c r="U6331" s="58" t="inlineStr">
        <is>
          <t>No</t>
        </is>
      </c>
      <c r="V6331" s="123">
        <f>IFERROR(VALUE(TRIM(T6331)),S6331*F6331)</f>
        <v/>
      </c>
      <c r="W6331" s="58">
        <f>IF(F6331&lt;=12,"0-12 mo",IF(F6331&lt;=24,"13-24 mo",IF(F6331&lt;=48,"25-48 mo","49+ mo")))</f>
        <v/>
      </c>
      <c r="X6331" s="58">
        <f>IF(S6331&lt;=35.5,"Q1 Low",IF(S6331&lt;=70.35,"Q2 Mid-Low",IF(S6331&lt;=89.85,"Q3 Mid-High","Q4 High")))</f>
        <v/>
      </c>
      <c r="Y6331" s="58">
        <f>IF(U6331="Yes",1,0)</f>
        <v/>
      </c>
      <c r="Z6331" s="58">
        <f>IF(P6331="Month-to-month",1,0)+IF(M6331="No",1,0)+IF(J6331="No",1,0)+IF(I6331="Fiber optic",1,0)+IF(Q6331="Yes",1,0)</f>
        <v/>
      </c>
    </row>
    <row r="6332" ht="15" customHeight="1" s="59">
      <c r="A6332" s="58" t="inlineStr">
        <is>
          <t>9921-QFQUL</t>
        </is>
      </c>
      <c r="B6332" s="58" t="inlineStr">
        <is>
          <t>Female</t>
        </is>
      </c>
      <c r="C6332" s="58" t="n">
        <v>0</v>
      </c>
      <c r="D6332" s="58" t="inlineStr">
        <is>
          <t>Yes</t>
        </is>
      </c>
      <c r="E6332" s="58" t="inlineStr">
        <is>
          <t>No</t>
        </is>
      </c>
      <c r="F6332" s="58" t="n">
        <v>23</v>
      </c>
      <c r="G6332" s="58" t="inlineStr">
        <is>
          <t>Yes</t>
        </is>
      </c>
      <c r="H6332" s="58" t="inlineStr">
        <is>
          <t>Yes</t>
        </is>
      </c>
      <c r="I6332" s="58" t="inlineStr">
        <is>
          <t>Fiber optic</t>
        </is>
      </c>
      <c r="J6332" s="58" t="inlineStr">
        <is>
          <t>No</t>
        </is>
      </c>
      <c r="K6332" s="58" t="inlineStr">
        <is>
          <t>No</t>
        </is>
      </c>
      <c r="L6332" s="58" t="inlineStr">
        <is>
          <t>Yes</t>
        </is>
      </c>
      <c r="M6332" s="58" t="inlineStr">
        <is>
          <t>No</t>
        </is>
      </c>
      <c r="N6332" s="58" t="inlineStr">
        <is>
          <t>No</t>
        </is>
      </c>
      <c r="O6332" s="58" t="inlineStr">
        <is>
          <t>Yes</t>
        </is>
      </c>
      <c r="P6332" s="58" t="inlineStr">
        <is>
          <t>Month-to-month</t>
        </is>
      </c>
      <c r="Q6332" s="58" t="inlineStr">
        <is>
          <t>No</t>
        </is>
      </c>
      <c r="R6332" s="58" t="inlineStr">
        <is>
          <t>Mailed check</t>
        </is>
      </c>
      <c r="S6332" s="123" t="n">
        <v>90.15000000000001</v>
      </c>
      <c r="T6332" s="58" t="inlineStr">
        <is>
          <t>2044.95</t>
        </is>
      </c>
      <c r="U6332" s="58" t="inlineStr">
        <is>
          <t>No</t>
        </is>
      </c>
      <c r="V6332" s="123">
        <f>IFERROR(VALUE(TRIM(T6332)),S6332*F6332)</f>
        <v/>
      </c>
      <c r="W6332" s="58">
        <f>IF(F6332&lt;=12,"0-12 mo",IF(F6332&lt;=24,"13-24 mo",IF(F6332&lt;=48,"25-48 mo","49+ mo")))</f>
        <v/>
      </c>
      <c r="X6332" s="58">
        <f>IF(S6332&lt;=35.5,"Q1 Low",IF(S6332&lt;=70.35,"Q2 Mid-Low",IF(S6332&lt;=89.85,"Q3 Mid-High","Q4 High")))</f>
        <v/>
      </c>
      <c r="Y6332" s="58">
        <f>IF(U6332="Yes",1,0)</f>
        <v/>
      </c>
      <c r="Z6332" s="58">
        <f>IF(P6332="Month-to-month",1,0)+IF(M6332="No",1,0)+IF(J6332="No",1,0)+IF(I6332="Fiber optic",1,0)+IF(Q6332="Yes",1,0)</f>
        <v/>
      </c>
    </row>
    <row r="6333" ht="15" customHeight="1" s="59">
      <c r="A6333" s="58" t="inlineStr">
        <is>
          <t>1929-ZCBHE</t>
        </is>
      </c>
      <c r="B6333" s="58" t="inlineStr">
        <is>
          <t>Male</t>
        </is>
      </c>
      <c r="C6333" s="58" t="n">
        <v>0</v>
      </c>
      <c r="D6333" s="58" t="inlineStr">
        <is>
          <t>Yes</t>
        </is>
      </c>
      <c r="E6333" s="58" t="inlineStr">
        <is>
          <t>Yes</t>
        </is>
      </c>
      <c r="F6333" s="58" t="n">
        <v>47</v>
      </c>
      <c r="G6333" s="58" t="inlineStr">
        <is>
          <t>No</t>
        </is>
      </c>
      <c r="H6333" s="58" t="inlineStr">
        <is>
          <t>No phone service</t>
        </is>
      </c>
      <c r="I6333" s="58" t="inlineStr">
        <is>
          <t>DSL</t>
        </is>
      </c>
      <c r="J6333" s="58" t="inlineStr">
        <is>
          <t>Yes</t>
        </is>
      </c>
      <c r="K6333" s="58" t="inlineStr">
        <is>
          <t>No</t>
        </is>
      </c>
      <c r="L6333" s="58" t="inlineStr">
        <is>
          <t>Yes</t>
        </is>
      </c>
      <c r="M6333" s="58" t="inlineStr">
        <is>
          <t>Yes</t>
        </is>
      </c>
      <c r="N6333" s="58" t="inlineStr">
        <is>
          <t>No</t>
        </is>
      </c>
      <c r="O6333" s="58" t="inlineStr">
        <is>
          <t>No</t>
        </is>
      </c>
      <c r="P6333" s="58" t="inlineStr">
        <is>
          <t>One year</t>
        </is>
      </c>
      <c r="Q6333" s="58" t="inlineStr">
        <is>
          <t>No</t>
        </is>
      </c>
      <c r="R6333" s="58" t="inlineStr">
        <is>
          <t>Electronic check</t>
        </is>
      </c>
      <c r="S6333" s="123" t="n">
        <v>40.3</v>
      </c>
      <c r="T6333" s="58" t="inlineStr">
        <is>
          <t>1794.8</t>
        </is>
      </c>
      <c r="U6333" s="58" t="inlineStr">
        <is>
          <t>No</t>
        </is>
      </c>
      <c r="V6333" s="123">
        <f>IFERROR(VALUE(TRIM(T6333)),S6333*F6333)</f>
        <v/>
      </c>
      <c r="W6333" s="58">
        <f>IF(F6333&lt;=12,"0-12 mo",IF(F6333&lt;=24,"13-24 mo",IF(F6333&lt;=48,"25-48 mo","49+ mo")))</f>
        <v/>
      </c>
      <c r="X6333" s="58">
        <f>IF(S6333&lt;=35.5,"Q1 Low",IF(S6333&lt;=70.35,"Q2 Mid-Low",IF(S6333&lt;=89.85,"Q3 Mid-High","Q4 High")))</f>
        <v/>
      </c>
      <c r="Y6333" s="58">
        <f>IF(U6333="Yes",1,0)</f>
        <v/>
      </c>
      <c r="Z6333" s="58">
        <f>IF(P6333="Month-to-month",1,0)+IF(M6333="No",1,0)+IF(J6333="No",1,0)+IF(I6333="Fiber optic",1,0)+IF(Q6333="Yes",1,0)</f>
        <v/>
      </c>
    </row>
    <row r="6334" ht="15" customHeight="1" s="59">
      <c r="A6334" s="58" t="inlineStr">
        <is>
          <t>4378-MYPGO</t>
        </is>
      </c>
      <c r="B6334" s="58" t="inlineStr">
        <is>
          <t>Male</t>
        </is>
      </c>
      <c r="C6334" s="58" t="n">
        <v>0</v>
      </c>
      <c r="D6334" s="58" t="inlineStr">
        <is>
          <t>Yes</t>
        </is>
      </c>
      <c r="E6334" s="58" t="inlineStr">
        <is>
          <t>Yes</t>
        </is>
      </c>
      <c r="F6334" s="58" t="n">
        <v>68</v>
      </c>
      <c r="G6334" s="58" t="inlineStr">
        <is>
          <t>Yes</t>
        </is>
      </c>
      <c r="H6334" s="58" t="inlineStr">
        <is>
          <t>No</t>
        </is>
      </c>
      <c r="I6334" s="58" t="inlineStr">
        <is>
          <t>Fiber optic</t>
        </is>
      </c>
      <c r="J6334" s="58" t="inlineStr">
        <is>
          <t>Yes</t>
        </is>
      </c>
      <c r="K6334" s="58" t="inlineStr">
        <is>
          <t>Yes</t>
        </is>
      </c>
      <c r="L6334" s="58" t="inlineStr">
        <is>
          <t>Yes</t>
        </is>
      </c>
      <c r="M6334" s="58" t="inlineStr">
        <is>
          <t>No</t>
        </is>
      </c>
      <c r="N6334" s="58" t="inlineStr">
        <is>
          <t>Yes</t>
        </is>
      </c>
      <c r="O6334" s="58" t="inlineStr">
        <is>
          <t>Yes</t>
        </is>
      </c>
      <c r="P6334" s="58" t="inlineStr">
        <is>
          <t>Two year</t>
        </is>
      </c>
      <c r="Q6334" s="58" t="inlineStr">
        <is>
          <t>Yes</t>
        </is>
      </c>
      <c r="R6334" s="58" t="inlineStr">
        <is>
          <t>Bank transfer (automatic)</t>
        </is>
      </c>
      <c r="S6334" s="123" t="n">
        <v>105.25</v>
      </c>
      <c r="T6334" s="58" t="inlineStr">
        <is>
          <t>7173.15</t>
        </is>
      </c>
      <c r="U6334" s="58" t="inlineStr">
        <is>
          <t>No</t>
        </is>
      </c>
      <c r="V6334" s="123">
        <f>IFERROR(VALUE(TRIM(T6334)),S6334*F6334)</f>
        <v/>
      </c>
      <c r="W6334" s="58">
        <f>IF(F6334&lt;=12,"0-12 mo",IF(F6334&lt;=24,"13-24 mo",IF(F6334&lt;=48,"25-48 mo","49+ mo")))</f>
        <v/>
      </c>
      <c r="X6334" s="58">
        <f>IF(S6334&lt;=35.5,"Q1 Low",IF(S6334&lt;=70.35,"Q2 Mid-Low",IF(S6334&lt;=89.85,"Q3 Mid-High","Q4 High")))</f>
        <v/>
      </c>
      <c r="Y6334" s="58">
        <f>IF(U6334="Yes",1,0)</f>
        <v/>
      </c>
      <c r="Z6334" s="58">
        <f>IF(P6334="Month-to-month",1,0)+IF(M6334="No",1,0)+IF(J6334="No",1,0)+IF(I6334="Fiber optic",1,0)+IF(Q6334="Yes",1,0)</f>
        <v/>
      </c>
    </row>
    <row r="6335" ht="15" customHeight="1" s="59">
      <c r="A6335" s="58" t="inlineStr">
        <is>
          <t>8651-ENBZX</t>
        </is>
      </c>
      <c r="B6335" s="58" t="inlineStr">
        <is>
          <t>Female</t>
        </is>
      </c>
      <c r="C6335" s="58" t="n">
        <v>1</v>
      </c>
      <c r="D6335" s="58" t="inlineStr">
        <is>
          <t>No</t>
        </is>
      </c>
      <c r="E6335" s="58" t="inlineStr">
        <is>
          <t>No</t>
        </is>
      </c>
      <c r="F6335" s="58" t="n">
        <v>60</v>
      </c>
      <c r="G6335" s="58" t="inlineStr">
        <is>
          <t>Yes</t>
        </is>
      </c>
      <c r="H6335" s="58" t="inlineStr">
        <is>
          <t>Yes</t>
        </is>
      </c>
      <c r="I6335" s="58" t="inlineStr">
        <is>
          <t>Fiber optic</t>
        </is>
      </c>
      <c r="J6335" s="58" t="inlineStr">
        <is>
          <t>No</t>
        </is>
      </c>
      <c r="K6335" s="58" t="inlineStr">
        <is>
          <t>No</t>
        </is>
      </c>
      <c r="L6335" s="58" t="inlineStr">
        <is>
          <t>Yes</t>
        </is>
      </c>
      <c r="M6335" s="58" t="inlineStr">
        <is>
          <t>Yes</t>
        </is>
      </c>
      <c r="N6335" s="58" t="inlineStr">
        <is>
          <t>Yes</t>
        </is>
      </c>
      <c r="O6335" s="58" t="inlineStr">
        <is>
          <t>Yes</t>
        </is>
      </c>
      <c r="P6335" s="58" t="inlineStr">
        <is>
          <t>One year</t>
        </is>
      </c>
      <c r="Q6335" s="58" t="inlineStr">
        <is>
          <t>Yes</t>
        </is>
      </c>
      <c r="R6335" s="58" t="inlineStr">
        <is>
          <t>Electronic check</t>
        </is>
      </c>
      <c r="S6335" s="123" t="n">
        <v>106</v>
      </c>
      <c r="T6335" s="58" t="inlineStr">
        <is>
          <t>6441.4</t>
        </is>
      </c>
      <c r="U6335" s="58" t="inlineStr">
        <is>
          <t>Yes</t>
        </is>
      </c>
      <c r="V6335" s="123">
        <f>IFERROR(VALUE(TRIM(T6335)),S6335*F6335)</f>
        <v/>
      </c>
      <c r="W6335" s="58">
        <f>IF(F6335&lt;=12,"0-12 mo",IF(F6335&lt;=24,"13-24 mo",IF(F6335&lt;=48,"25-48 mo","49+ mo")))</f>
        <v/>
      </c>
      <c r="X6335" s="58">
        <f>IF(S6335&lt;=35.5,"Q1 Low",IF(S6335&lt;=70.35,"Q2 Mid-Low",IF(S6335&lt;=89.85,"Q3 Mid-High","Q4 High")))</f>
        <v/>
      </c>
      <c r="Y6335" s="58">
        <f>IF(U6335="Yes",1,0)</f>
        <v/>
      </c>
      <c r="Z6335" s="58">
        <f>IF(P6335="Month-to-month",1,0)+IF(M6335="No",1,0)+IF(J6335="No",1,0)+IF(I6335="Fiber optic",1,0)+IF(Q6335="Yes",1,0)</f>
        <v/>
      </c>
    </row>
    <row r="6336" ht="15" customHeight="1" s="59">
      <c r="A6336" s="58" t="inlineStr">
        <is>
          <t>4129-LYCOI</t>
        </is>
      </c>
      <c r="B6336" s="58" t="inlineStr">
        <is>
          <t>Female</t>
        </is>
      </c>
      <c r="C6336" s="58" t="n">
        <v>0</v>
      </c>
      <c r="D6336" s="58" t="inlineStr">
        <is>
          <t>No</t>
        </is>
      </c>
      <c r="E6336" s="58" t="inlineStr">
        <is>
          <t>Yes</t>
        </is>
      </c>
      <c r="F6336" s="58" t="n">
        <v>67</v>
      </c>
      <c r="G6336" s="58" t="inlineStr">
        <is>
          <t>Yes</t>
        </is>
      </c>
      <c r="H6336" s="58" t="inlineStr">
        <is>
          <t>Yes</t>
        </is>
      </c>
      <c r="I6336" s="58" t="inlineStr">
        <is>
          <t>Fiber optic</t>
        </is>
      </c>
      <c r="J6336" s="58" t="inlineStr">
        <is>
          <t>No</t>
        </is>
      </c>
      <c r="K6336" s="58" t="inlineStr">
        <is>
          <t>Yes</t>
        </is>
      </c>
      <c r="L6336" s="58" t="inlineStr">
        <is>
          <t>No</t>
        </is>
      </c>
      <c r="M6336" s="58" t="inlineStr">
        <is>
          <t>Yes</t>
        </is>
      </c>
      <c r="N6336" s="58" t="inlineStr">
        <is>
          <t>Yes</t>
        </is>
      </c>
      <c r="O6336" s="58" t="inlineStr">
        <is>
          <t>Yes</t>
        </is>
      </c>
      <c r="P6336" s="58" t="inlineStr">
        <is>
          <t>Two year</t>
        </is>
      </c>
      <c r="Q6336" s="58" t="inlineStr">
        <is>
          <t>Yes</t>
        </is>
      </c>
      <c r="R6336" s="58" t="inlineStr">
        <is>
          <t>Electronic check</t>
        </is>
      </c>
      <c r="S6336" s="123" t="n">
        <v>104</v>
      </c>
      <c r="T6336" s="58" t="inlineStr">
        <is>
          <t>7039.05</t>
        </is>
      </c>
      <c r="U6336" s="58" t="inlineStr">
        <is>
          <t>No</t>
        </is>
      </c>
      <c r="V6336" s="123">
        <f>IFERROR(VALUE(TRIM(T6336)),S6336*F6336)</f>
        <v/>
      </c>
      <c r="W6336" s="58">
        <f>IF(F6336&lt;=12,"0-12 mo",IF(F6336&lt;=24,"13-24 mo",IF(F6336&lt;=48,"25-48 mo","49+ mo")))</f>
        <v/>
      </c>
      <c r="X6336" s="58">
        <f>IF(S6336&lt;=35.5,"Q1 Low",IF(S6336&lt;=70.35,"Q2 Mid-Low",IF(S6336&lt;=89.85,"Q3 Mid-High","Q4 High")))</f>
        <v/>
      </c>
      <c r="Y6336" s="58">
        <f>IF(U6336="Yes",1,0)</f>
        <v/>
      </c>
      <c r="Z6336" s="58">
        <f>IF(P6336="Month-to-month",1,0)+IF(M6336="No",1,0)+IF(J6336="No",1,0)+IF(I6336="Fiber optic",1,0)+IF(Q6336="Yes",1,0)</f>
        <v/>
      </c>
    </row>
    <row r="6337" ht="15" customHeight="1" s="59">
      <c r="A6337" s="58" t="inlineStr">
        <is>
          <t>7798-JVXYM</t>
        </is>
      </c>
      <c r="B6337" s="58" t="inlineStr">
        <is>
          <t>Female</t>
        </is>
      </c>
      <c r="C6337" s="58" t="n">
        <v>0</v>
      </c>
      <c r="D6337" s="58" t="inlineStr">
        <is>
          <t>No</t>
        </is>
      </c>
      <c r="E6337" s="58" t="inlineStr">
        <is>
          <t>No</t>
        </is>
      </c>
      <c r="F6337" s="58" t="n">
        <v>14</v>
      </c>
      <c r="G6337" s="58" t="inlineStr">
        <is>
          <t>Yes</t>
        </is>
      </c>
      <c r="H6337" s="58" t="inlineStr">
        <is>
          <t>No</t>
        </is>
      </c>
      <c r="I6337" s="58" t="inlineStr">
        <is>
          <t>DSL</t>
        </is>
      </c>
      <c r="J6337" s="58" t="inlineStr">
        <is>
          <t>No</t>
        </is>
      </c>
      <c r="K6337" s="58" t="inlineStr">
        <is>
          <t>No</t>
        </is>
      </c>
      <c r="L6337" s="58" t="inlineStr">
        <is>
          <t>No</t>
        </is>
      </c>
      <c r="M6337" s="58" t="inlineStr">
        <is>
          <t>Yes</t>
        </is>
      </c>
      <c r="N6337" s="58" t="inlineStr">
        <is>
          <t>Yes</t>
        </is>
      </c>
      <c r="O6337" s="58" t="inlineStr">
        <is>
          <t>Yes</t>
        </is>
      </c>
      <c r="P6337" s="58" t="inlineStr">
        <is>
          <t>Month-to-month</t>
        </is>
      </c>
      <c r="Q6337" s="58" t="inlineStr">
        <is>
          <t>Yes</t>
        </is>
      </c>
      <c r="R6337" s="58" t="inlineStr">
        <is>
          <t>Electronic check</t>
        </is>
      </c>
      <c r="S6337" s="123" t="n">
        <v>69.65000000000001</v>
      </c>
      <c r="T6337" s="58" t="inlineStr">
        <is>
          <t>921.4</t>
        </is>
      </c>
      <c r="U6337" s="58" t="inlineStr">
        <is>
          <t>No</t>
        </is>
      </c>
      <c r="V6337" s="123">
        <f>IFERROR(VALUE(TRIM(T6337)),S6337*F6337)</f>
        <v/>
      </c>
      <c r="W6337" s="58">
        <f>IF(F6337&lt;=12,"0-12 mo",IF(F6337&lt;=24,"13-24 mo",IF(F6337&lt;=48,"25-48 mo","49+ mo")))</f>
        <v/>
      </c>
      <c r="X6337" s="58">
        <f>IF(S6337&lt;=35.5,"Q1 Low",IF(S6337&lt;=70.35,"Q2 Mid-Low",IF(S6337&lt;=89.85,"Q3 Mid-High","Q4 High")))</f>
        <v/>
      </c>
      <c r="Y6337" s="58">
        <f>IF(U6337="Yes",1,0)</f>
        <v/>
      </c>
      <c r="Z6337" s="58">
        <f>IF(P6337="Month-to-month",1,0)+IF(M6337="No",1,0)+IF(J6337="No",1,0)+IF(I6337="Fiber optic",1,0)+IF(Q6337="Yes",1,0)</f>
        <v/>
      </c>
    </row>
    <row r="6338" ht="15" customHeight="1" s="59">
      <c r="A6338" s="58" t="inlineStr">
        <is>
          <t>8647-SDTWQ</t>
        </is>
      </c>
      <c r="B6338" s="58" t="inlineStr">
        <is>
          <t>Male</t>
        </is>
      </c>
      <c r="C6338" s="58" t="n">
        <v>0</v>
      </c>
      <c r="D6338" s="58" t="inlineStr">
        <is>
          <t>Yes</t>
        </is>
      </c>
      <c r="E6338" s="58" t="inlineStr">
        <is>
          <t>Yes</t>
        </is>
      </c>
      <c r="F6338" s="58" t="n">
        <v>57</v>
      </c>
      <c r="G6338" s="58" t="inlineStr">
        <is>
          <t>Yes</t>
        </is>
      </c>
      <c r="H6338" s="58" t="inlineStr">
        <is>
          <t>Yes</t>
        </is>
      </c>
      <c r="I6338" s="58" t="inlineStr">
        <is>
          <t>Fiber optic</t>
        </is>
      </c>
      <c r="J6338" s="58" t="inlineStr">
        <is>
          <t>No</t>
        </is>
      </c>
      <c r="K6338" s="58" t="inlineStr">
        <is>
          <t>No</t>
        </is>
      </c>
      <c r="L6338" s="58" t="inlineStr">
        <is>
          <t>No</t>
        </is>
      </c>
      <c r="M6338" s="58" t="inlineStr">
        <is>
          <t>No</t>
        </is>
      </c>
      <c r="N6338" s="58" t="inlineStr">
        <is>
          <t>No</t>
        </is>
      </c>
      <c r="O6338" s="58" t="inlineStr">
        <is>
          <t>No</t>
        </is>
      </c>
      <c r="P6338" s="58" t="inlineStr">
        <is>
          <t>Month-to-month</t>
        </is>
      </c>
      <c r="Q6338" s="58" t="inlineStr">
        <is>
          <t>Yes</t>
        </is>
      </c>
      <c r="R6338" s="58" t="inlineStr">
        <is>
          <t>Electronic check</t>
        </is>
      </c>
      <c r="S6338" s="123" t="n">
        <v>74.3</v>
      </c>
      <c r="T6338" s="58" t="inlineStr">
        <is>
          <t>4018.35</t>
        </is>
      </c>
      <c r="U6338" s="58" t="inlineStr">
        <is>
          <t>No</t>
        </is>
      </c>
      <c r="V6338" s="123">
        <f>IFERROR(VALUE(TRIM(T6338)),S6338*F6338)</f>
        <v/>
      </c>
      <c r="W6338" s="58">
        <f>IF(F6338&lt;=12,"0-12 mo",IF(F6338&lt;=24,"13-24 mo",IF(F6338&lt;=48,"25-48 mo","49+ mo")))</f>
        <v/>
      </c>
      <c r="X6338" s="58">
        <f>IF(S6338&lt;=35.5,"Q1 Low",IF(S6338&lt;=70.35,"Q2 Mid-Low",IF(S6338&lt;=89.85,"Q3 Mid-High","Q4 High")))</f>
        <v/>
      </c>
      <c r="Y6338" s="58">
        <f>IF(U6338="Yes",1,0)</f>
        <v/>
      </c>
      <c r="Z6338" s="58">
        <f>IF(P6338="Month-to-month",1,0)+IF(M6338="No",1,0)+IF(J6338="No",1,0)+IF(I6338="Fiber optic",1,0)+IF(Q6338="Yes",1,0)</f>
        <v/>
      </c>
    </row>
    <row r="6339" ht="15" customHeight="1" s="59">
      <c r="A6339" s="58" t="inlineStr">
        <is>
          <t>2696-ECXKC</t>
        </is>
      </c>
      <c r="B6339" s="58" t="inlineStr">
        <is>
          <t>Female</t>
        </is>
      </c>
      <c r="C6339" s="58" t="n">
        <v>0</v>
      </c>
      <c r="D6339" s="58" t="inlineStr">
        <is>
          <t>Yes</t>
        </is>
      </c>
      <c r="E6339" s="58" t="inlineStr">
        <is>
          <t>Yes</t>
        </is>
      </c>
      <c r="F6339" s="58" t="n">
        <v>55</v>
      </c>
      <c r="G6339" s="58" t="inlineStr">
        <is>
          <t>Yes</t>
        </is>
      </c>
      <c r="H6339" s="58" t="inlineStr">
        <is>
          <t>Yes</t>
        </is>
      </c>
      <c r="I6339" s="58" t="inlineStr">
        <is>
          <t>Fiber optic</t>
        </is>
      </c>
      <c r="J6339" s="58" t="inlineStr">
        <is>
          <t>Yes</t>
        </is>
      </c>
      <c r="K6339" s="58" t="inlineStr">
        <is>
          <t>No</t>
        </is>
      </c>
      <c r="L6339" s="58" t="inlineStr">
        <is>
          <t>No</t>
        </is>
      </c>
      <c r="M6339" s="58" t="inlineStr">
        <is>
          <t>No</t>
        </is>
      </c>
      <c r="N6339" s="58" t="inlineStr">
        <is>
          <t>Yes</t>
        </is>
      </c>
      <c r="O6339" s="58" t="inlineStr">
        <is>
          <t>Yes</t>
        </is>
      </c>
      <c r="P6339" s="58" t="inlineStr">
        <is>
          <t>One year</t>
        </is>
      </c>
      <c r="Q6339" s="58" t="inlineStr">
        <is>
          <t>No</t>
        </is>
      </c>
      <c r="R6339" s="58" t="inlineStr">
        <is>
          <t>Mailed check</t>
        </is>
      </c>
      <c r="S6339" s="123" t="n">
        <v>100.9</v>
      </c>
      <c r="T6339" s="58" t="inlineStr">
        <is>
          <t>5448.6</t>
        </is>
      </c>
      <c r="U6339" s="58" t="inlineStr">
        <is>
          <t>No</t>
        </is>
      </c>
      <c r="V6339" s="123">
        <f>IFERROR(VALUE(TRIM(T6339)),S6339*F6339)</f>
        <v/>
      </c>
      <c r="W6339" s="58">
        <f>IF(F6339&lt;=12,"0-12 mo",IF(F6339&lt;=24,"13-24 mo",IF(F6339&lt;=48,"25-48 mo","49+ mo")))</f>
        <v/>
      </c>
      <c r="X6339" s="58">
        <f>IF(S6339&lt;=35.5,"Q1 Low",IF(S6339&lt;=70.35,"Q2 Mid-Low",IF(S6339&lt;=89.85,"Q3 Mid-High","Q4 High")))</f>
        <v/>
      </c>
      <c r="Y6339" s="58">
        <f>IF(U6339="Yes",1,0)</f>
        <v/>
      </c>
      <c r="Z6339" s="58">
        <f>IF(P6339="Month-to-month",1,0)+IF(M6339="No",1,0)+IF(J6339="No",1,0)+IF(I6339="Fiber optic",1,0)+IF(Q6339="Yes",1,0)</f>
        <v/>
      </c>
    </row>
    <row r="6340" ht="15" customHeight="1" s="59">
      <c r="A6340" s="58" t="inlineStr">
        <is>
          <t>2081-KJSQF</t>
        </is>
      </c>
      <c r="B6340" s="58" t="inlineStr">
        <is>
          <t>Male</t>
        </is>
      </c>
      <c r="C6340" s="58" t="n">
        <v>0</v>
      </c>
      <c r="D6340" s="58" t="inlineStr">
        <is>
          <t>No</t>
        </is>
      </c>
      <c r="E6340" s="58" t="inlineStr">
        <is>
          <t>No</t>
        </is>
      </c>
      <c r="F6340" s="58" t="n">
        <v>1</v>
      </c>
      <c r="G6340" s="58" t="inlineStr">
        <is>
          <t>Yes</t>
        </is>
      </c>
      <c r="H6340" s="58" t="inlineStr">
        <is>
          <t>No</t>
        </is>
      </c>
      <c r="I6340" s="58" t="inlineStr">
        <is>
          <t>No</t>
        </is>
      </c>
      <c r="J6340" s="58" t="inlineStr">
        <is>
          <t>No internet service</t>
        </is>
      </c>
      <c r="K6340" s="58" t="inlineStr">
        <is>
          <t>No internet service</t>
        </is>
      </c>
      <c r="L6340" s="58" t="inlineStr">
        <is>
          <t>No internet service</t>
        </is>
      </c>
      <c r="M6340" s="58" t="inlineStr">
        <is>
          <t>No internet service</t>
        </is>
      </c>
      <c r="N6340" s="58" t="inlineStr">
        <is>
          <t>No internet service</t>
        </is>
      </c>
      <c r="O6340" s="58" t="inlineStr">
        <is>
          <t>No internet service</t>
        </is>
      </c>
      <c r="P6340" s="58" t="inlineStr">
        <is>
          <t>Month-to-month</t>
        </is>
      </c>
      <c r="Q6340" s="58" t="inlineStr">
        <is>
          <t>Yes</t>
        </is>
      </c>
      <c r="R6340" s="58" t="inlineStr">
        <is>
          <t>Mailed check</t>
        </is>
      </c>
      <c r="S6340" s="123" t="n">
        <v>20.25</v>
      </c>
      <c r="T6340" s="58" t="inlineStr">
        <is>
          <t>20.25</t>
        </is>
      </c>
      <c r="U6340" s="58" t="inlineStr">
        <is>
          <t>No</t>
        </is>
      </c>
      <c r="V6340" s="123">
        <f>IFERROR(VALUE(TRIM(T6340)),S6340*F6340)</f>
        <v/>
      </c>
      <c r="W6340" s="58">
        <f>IF(F6340&lt;=12,"0-12 mo",IF(F6340&lt;=24,"13-24 mo",IF(F6340&lt;=48,"25-48 mo","49+ mo")))</f>
        <v/>
      </c>
      <c r="X6340" s="58">
        <f>IF(S6340&lt;=35.5,"Q1 Low",IF(S6340&lt;=70.35,"Q2 Mid-Low",IF(S6340&lt;=89.85,"Q3 Mid-High","Q4 High")))</f>
        <v/>
      </c>
      <c r="Y6340" s="58">
        <f>IF(U6340="Yes",1,0)</f>
        <v/>
      </c>
      <c r="Z6340" s="58">
        <f>IF(P6340="Month-to-month",1,0)+IF(M6340="No",1,0)+IF(J6340="No",1,0)+IF(I6340="Fiber optic",1,0)+IF(Q6340="Yes",1,0)</f>
        <v/>
      </c>
    </row>
    <row r="6341" ht="15" customHeight="1" s="59">
      <c r="A6341" s="58" t="inlineStr">
        <is>
          <t>7623-TRNQN</t>
        </is>
      </c>
      <c r="B6341" s="58" t="inlineStr">
        <is>
          <t>Male</t>
        </is>
      </c>
      <c r="C6341" s="58" t="n">
        <v>0</v>
      </c>
      <c r="D6341" s="58" t="inlineStr">
        <is>
          <t>No</t>
        </is>
      </c>
      <c r="E6341" s="58" t="inlineStr">
        <is>
          <t>Yes</t>
        </is>
      </c>
      <c r="F6341" s="58" t="n">
        <v>1</v>
      </c>
      <c r="G6341" s="58" t="inlineStr">
        <is>
          <t>Yes</t>
        </is>
      </c>
      <c r="H6341" s="58" t="inlineStr">
        <is>
          <t>No</t>
        </is>
      </c>
      <c r="I6341" s="58" t="inlineStr">
        <is>
          <t>DSL</t>
        </is>
      </c>
      <c r="J6341" s="58" t="inlineStr">
        <is>
          <t>No</t>
        </is>
      </c>
      <c r="K6341" s="58" t="inlineStr">
        <is>
          <t>No</t>
        </is>
      </c>
      <c r="L6341" s="58" t="inlineStr">
        <is>
          <t>No</t>
        </is>
      </c>
      <c r="M6341" s="58" t="inlineStr">
        <is>
          <t>Yes</t>
        </is>
      </c>
      <c r="N6341" s="58" t="inlineStr">
        <is>
          <t>No</t>
        </is>
      </c>
      <c r="O6341" s="58" t="inlineStr">
        <is>
          <t>No</t>
        </is>
      </c>
      <c r="P6341" s="58" t="inlineStr">
        <is>
          <t>Month-to-month</t>
        </is>
      </c>
      <c r="Q6341" s="58" t="inlineStr">
        <is>
          <t>Yes</t>
        </is>
      </c>
      <c r="R6341" s="58" t="inlineStr">
        <is>
          <t>Mailed check</t>
        </is>
      </c>
      <c r="S6341" s="123" t="n">
        <v>49.9</v>
      </c>
      <c r="T6341" s="58" t="inlineStr">
        <is>
          <t>49.9</t>
        </is>
      </c>
      <c r="U6341" s="58" t="inlineStr">
        <is>
          <t>Yes</t>
        </is>
      </c>
      <c r="V6341" s="123">
        <f>IFERROR(VALUE(TRIM(T6341)),S6341*F6341)</f>
        <v/>
      </c>
      <c r="W6341" s="58">
        <f>IF(F6341&lt;=12,"0-12 mo",IF(F6341&lt;=24,"13-24 mo",IF(F6341&lt;=48,"25-48 mo","49+ mo")))</f>
        <v/>
      </c>
      <c r="X6341" s="58">
        <f>IF(S6341&lt;=35.5,"Q1 Low",IF(S6341&lt;=70.35,"Q2 Mid-Low",IF(S6341&lt;=89.85,"Q3 Mid-High","Q4 High")))</f>
        <v/>
      </c>
      <c r="Y6341" s="58">
        <f>IF(U6341="Yes",1,0)</f>
        <v/>
      </c>
      <c r="Z6341" s="58">
        <f>IF(P6341="Month-to-month",1,0)+IF(M6341="No",1,0)+IF(J6341="No",1,0)+IF(I6341="Fiber optic",1,0)+IF(Q6341="Yes",1,0)</f>
        <v/>
      </c>
    </row>
    <row r="6342" ht="15" customHeight="1" s="59">
      <c r="A6342" s="58" t="inlineStr">
        <is>
          <t>3323-CPBWR</t>
        </is>
      </c>
      <c r="B6342" s="58" t="inlineStr">
        <is>
          <t>Male</t>
        </is>
      </c>
      <c r="C6342" s="58" t="n">
        <v>0</v>
      </c>
      <c r="D6342" s="58" t="inlineStr">
        <is>
          <t>No</t>
        </is>
      </c>
      <c r="E6342" s="58" t="inlineStr">
        <is>
          <t>No</t>
        </is>
      </c>
      <c r="F6342" s="58" t="n">
        <v>23</v>
      </c>
      <c r="G6342" s="58" t="inlineStr">
        <is>
          <t>Yes</t>
        </is>
      </c>
      <c r="H6342" s="58" t="inlineStr">
        <is>
          <t>Yes</t>
        </is>
      </c>
      <c r="I6342" s="58" t="inlineStr">
        <is>
          <t>Fiber optic</t>
        </is>
      </c>
      <c r="J6342" s="58" t="inlineStr">
        <is>
          <t>No</t>
        </is>
      </c>
      <c r="K6342" s="58" t="inlineStr">
        <is>
          <t>No</t>
        </is>
      </c>
      <c r="L6342" s="58" t="inlineStr">
        <is>
          <t>Yes</t>
        </is>
      </c>
      <c r="M6342" s="58" t="inlineStr">
        <is>
          <t>Yes</t>
        </is>
      </c>
      <c r="N6342" s="58" t="inlineStr">
        <is>
          <t>Yes</t>
        </is>
      </c>
      <c r="O6342" s="58" t="inlineStr">
        <is>
          <t>No</t>
        </is>
      </c>
      <c r="P6342" s="58" t="inlineStr">
        <is>
          <t>Month-to-month</t>
        </is>
      </c>
      <c r="Q6342" s="58" t="inlineStr">
        <is>
          <t>Yes</t>
        </is>
      </c>
      <c r="R6342" s="58" t="inlineStr">
        <is>
          <t>Credit card (automatic)</t>
        </is>
      </c>
      <c r="S6342" s="123" t="n">
        <v>96.90000000000001</v>
      </c>
      <c r="T6342" s="58" t="inlineStr">
        <is>
          <t>2085.45</t>
        </is>
      </c>
      <c r="U6342" s="58" t="inlineStr">
        <is>
          <t>No</t>
        </is>
      </c>
      <c r="V6342" s="123">
        <f>IFERROR(VALUE(TRIM(T6342)),S6342*F6342)</f>
        <v/>
      </c>
      <c r="W6342" s="58">
        <f>IF(F6342&lt;=12,"0-12 mo",IF(F6342&lt;=24,"13-24 mo",IF(F6342&lt;=48,"25-48 mo","49+ mo")))</f>
        <v/>
      </c>
      <c r="X6342" s="58">
        <f>IF(S6342&lt;=35.5,"Q1 Low",IF(S6342&lt;=70.35,"Q2 Mid-Low",IF(S6342&lt;=89.85,"Q3 Mid-High","Q4 High")))</f>
        <v/>
      </c>
      <c r="Y6342" s="58">
        <f>IF(U6342="Yes",1,0)</f>
        <v/>
      </c>
      <c r="Z6342" s="58">
        <f>IF(P6342="Month-to-month",1,0)+IF(M6342="No",1,0)+IF(J6342="No",1,0)+IF(I6342="Fiber optic",1,0)+IF(Q6342="Yes",1,0)</f>
        <v/>
      </c>
    </row>
    <row r="6343" ht="15" customHeight="1" s="59">
      <c r="A6343" s="58" t="inlineStr">
        <is>
          <t>9330-IJWIO</t>
        </is>
      </c>
      <c r="B6343" s="58" t="inlineStr">
        <is>
          <t>Female</t>
        </is>
      </c>
      <c r="C6343" s="58" t="n">
        <v>0</v>
      </c>
      <c r="D6343" s="58" t="inlineStr">
        <is>
          <t>No</t>
        </is>
      </c>
      <c r="E6343" s="58" t="inlineStr">
        <is>
          <t>No</t>
        </is>
      </c>
      <c r="F6343" s="58" t="n">
        <v>13</v>
      </c>
      <c r="G6343" s="58" t="inlineStr">
        <is>
          <t>Yes</t>
        </is>
      </c>
      <c r="H6343" s="58" t="inlineStr">
        <is>
          <t>Yes</t>
        </is>
      </c>
      <c r="I6343" s="58" t="inlineStr">
        <is>
          <t>Fiber optic</t>
        </is>
      </c>
      <c r="J6343" s="58" t="inlineStr">
        <is>
          <t>Yes</t>
        </is>
      </c>
      <c r="K6343" s="58" t="inlineStr">
        <is>
          <t>No</t>
        </is>
      </c>
      <c r="L6343" s="58" t="inlineStr">
        <is>
          <t>No</t>
        </is>
      </c>
      <c r="M6343" s="58" t="inlineStr">
        <is>
          <t>No</t>
        </is>
      </c>
      <c r="N6343" s="58" t="inlineStr">
        <is>
          <t>Yes</t>
        </is>
      </c>
      <c r="O6343" s="58" t="inlineStr">
        <is>
          <t>Yes</t>
        </is>
      </c>
      <c r="P6343" s="58" t="inlineStr">
        <is>
          <t>Month-to-month</t>
        </is>
      </c>
      <c r="Q6343" s="58" t="inlineStr">
        <is>
          <t>Yes</t>
        </is>
      </c>
      <c r="R6343" s="58" t="inlineStr">
        <is>
          <t>Electronic check</t>
        </is>
      </c>
      <c r="S6343" s="123" t="n">
        <v>100.35</v>
      </c>
      <c r="T6343" s="58" t="inlineStr">
        <is>
          <t>1358.85</t>
        </is>
      </c>
      <c r="U6343" s="58" t="inlineStr">
        <is>
          <t>Yes</t>
        </is>
      </c>
      <c r="V6343" s="123">
        <f>IFERROR(VALUE(TRIM(T6343)),S6343*F6343)</f>
        <v/>
      </c>
      <c r="W6343" s="58">
        <f>IF(F6343&lt;=12,"0-12 mo",IF(F6343&lt;=24,"13-24 mo",IF(F6343&lt;=48,"25-48 mo","49+ mo")))</f>
        <v/>
      </c>
      <c r="X6343" s="58">
        <f>IF(S6343&lt;=35.5,"Q1 Low",IF(S6343&lt;=70.35,"Q2 Mid-Low",IF(S6343&lt;=89.85,"Q3 Mid-High","Q4 High")))</f>
        <v/>
      </c>
      <c r="Y6343" s="58">
        <f>IF(U6343="Yes",1,0)</f>
        <v/>
      </c>
      <c r="Z6343" s="58">
        <f>IF(P6343="Month-to-month",1,0)+IF(M6343="No",1,0)+IF(J6343="No",1,0)+IF(I6343="Fiber optic",1,0)+IF(Q6343="Yes",1,0)</f>
        <v/>
      </c>
    </row>
    <row r="6344" ht="15" customHeight="1" s="59">
      <c r="A6344" s="58" t="inlineStr">
        <is>
          <t>3384-CTMSF</t>
        </is>
      </c>
      <c r="B6344" s="58" t="inlineStr">
        <is>
          <t>Male</t>
        </is>
      </c>
      <c r="C6344" s="58" t="n">
        <v>0</v>
      </c>
      <c r="D6344" s="58" t="inlineStr">
        <is>
          <t>Yes</t>
        </is>
      </c>
      <c r="E6344" s="58" t="inlineStr">
        <is>
          <t>No</t>
        </is>
      </c>
      <c r="F6344" s="58" t="n">
        <v>47</v>
      </c>
      <c r="G6344" s="58" t="inlineStr">
        <is>
          <t>Yes</t>
        </is>
      </c>
      <c r="H6344" s="58" t="inlineStr">
        <is>
          <t>Yes</t>
        </is>
      </c>
      <c r="I6344" s="58" t="inlineStr">
        <is>
          <t>Fiber optic</t>
        </is>
      </c>
      <c r="J6344" s="58" t="inlineStr">
        <is>
          <t>No</t>
        </is>
      </c>
      <c r="K6344" s="58" t="inlineStr">
        <is>
          <t>Yes</t>
        </is>
      </c>
      <c r="L6344" s="58" t="inlineStr">
        <is>
          <t>Yes</t>
        </is>
      </c>
      <c r="M6344" s="58" t="inlineStr">
        <is>
          <t>No</t>
        </is>
      </c>
      <c r="N6344" s="58" t="inlineStr">
        <is>
          <t>Yes</t>
        </is>
      </c>
      <c r="O6344" s="58" t="inlineStr">
        <is>
          <t>Yes</t>
        </is>
      </c>
      <c r="P6344" s="58" t="inlineStr">
        <is>
          <t>Month-to-month</t>
        </is>
      </c>
      <c r="Q6344" s="58" t="inlineStr">
        <is>
          <t>Yes</t>
        </is>
      </c>
      <c r="R6344" s="58" t="inlineStr">
        <is>
          <t>Electronic check</t>
        </is>
      </c>
      <c r="S6344" s="123" t="n">
        <v>104.1</v>
      </c>
      <c r="T6344" s="58" t="inlineStr">
        <is>
          <t>5135.15</t>
        </is>
      </c>
      <c r="U6344" s="58" t="inlineStr">
        <is>
          <t>No</t>
        </is>
      </c>
      <c r="V6344" s="123">
        <f>IFERROR(VALUE(TRIM(T6344)),S6344*F6344)</f>
        <v/>
      </c>
      <c r="W6344" s="58">
        <f>IF(F6344&lt;=12,"0-12 mo",IF(F6344&lt;=24,"13-24 mo",IF(F6344&lt;=48,"25-48 mo","49+ mo")))</f>
        <v/>
      </c>
      <c r="X6344" s="58">
        <f>IF(S6344&lt;=35.5,"Q1 Low",IF(S6344&lt;=70.35,"Q2 Mid-Low",IF(S6344&lt;=89.85,"Q3 Mid-High","Q4 High")))</f>
        <v/>
      </c>
      <c r="Y6344" s="58">
        <f>IF(U6344="Yes",1,0)</f>
        <v/>
      </c>
      <c r="Z6344" s="58">
        <f>IF(P6344="Month-to-month",1,0)+IF(M6344="No",1,0)+IF(J6344="No",1,0)+IF(I6344="Fiber optic",1,0)+IF(Q6344="Yes",1,0)</f>
        <v/>
      </c>
    </row>
    <row r="6345" ht="15" customHeight="1" s="59">
      <c r="A6345" s="58" t="inlineStr">
        <is>
          <t>0902-RFHOF</t>
        </is>
      </c>
      <c r="B6345" s="58" t="inlineStr">
        <is>
          <t>Male</t>
        </is>
      </c>
      <c r="C6345" s="58" t="n">
        <v>0</v>
      </c>
      <c r="D6345" s="58" t="inlineStr">
        <is>
          <t>No</t>
        </is>
      </c>
      <c r="E6345" s="58" t="inlineStr">
        <is>
          <t>No</t>
        </is>
      </c>
      <c r="F6345" s="58" t="n">
        <v>38</v>
      </c>
      <c r="G6345" s="58" t="inlineStr">
        <is>
          <t>Yes</t>
        </is>
      </c>
      <c r="H6345" s="58" t="inlineStr">
        <is>
          <t>No</t>
        </is>
      </c>
      <c r="I6345" s="58" t="inlineStr">
        <is>
          <t>No</t>
        </is>
      </c>
      <c r="J6345" s="58" t="inlineStr">
        <is>
          <t>No internet service</t>
        </is>
      </c>
      <c r="K6345" s="58" t="inlineStr">
        <is>
          <t>No internet service</t>
        </is>
      </c>
      <c r="L6345" s="58" t="inlineStr">
        <is>
          <t>No internet service</t>
        </is>
      </c>
      <c r="M6345" s="58" t="inlineStr">
        <is>
          <t>No internet service</t>
        </is>
      </c>
      <c r="N6345" s="58" t="inlineStr">
        <is>
          <t>No internet service</t>
        </is>
      </c>
      <c r="O6345" s="58" t="inlineStr">
        <is>
          <t>No internet service</t>
        </is>
      </c>
      <c r="P6345" s="58" t="inlineStr">
        <is>
          <t>One year</t>
        </is>
      </c>
      <c r="Q6345" s="58" t="inlineStr">
        <is>
          <t>No</t>
        </is>
      </c>
      <c r="R6345" s="58" t="inlineStr">
        <is>
          <t>Mailed check</t>
        </is>
      </c>
      <c r="S6345" s="123" t="n">
        <v>20.1</v>
      </c>
      <c r="T6345" s="58" t="inlineStr">
        <is>
          <t>730.1</t>
        </is>
      </c>
      <c r="U6345" s="58" t="inlineStr">
        <is>
          <t>No</t>
        </is>
      </c>
      <c r="V6345" s="123">
        <f>IFERROR(VALUE(TRIM(T6345)),S6345*F6345)</f>
        <v/>
      </c>
      <c r="W6345" s="58">
        <f>IF(F6345&lt;=12,"0-12 mo",IF(F6345&lt;=24,"13-24 mo",IF(F6345&lt;=48,"25-48 mo","49+ mo")))</f>
        <v/>
      </c>
      <c r="X6345" s="58">
        <f>IF(S6345&lt;=35.5,"Q1 Low",IF(S6345&lt;=70.35,"Q2 Mid-Low",IF(S6345&lt;=89.85,"Q3 Mid-High","Q4 High")))</f>
        <v/>
      </c>
      <c r="Y6345" s="58">
        <f>IF(U6345="Yes",1,0)</f>
        <v/>
      </c>
      <c r="Z6345" s="58">
        <f>IF(P6345="Month-to-month",1,0)+IF(M6345="No",1,0)+IF(J6345="No",1,0)+IF(I6345="Fiber optic",1,0)+IF(Q6345="Yes",1,0)</f>
        <v/>
      </c>
    </row>
    <row r="6346" ht="15" customHeight="1" s="59">
      <c r="A6346" s="58" t="inlineStr">
        <is>
          <t>9286-DOJGF</t>
        </is>
      </c>
      <c r="B6346" s="58" t="inlineStr">
        <is>
          <t>Female</t>
        </is>
      </c>
      <c r="C6346" s="58" t="n">
        <v>1</v>
      </c>
      <c r="D6346" s="58" t="inlineStr">
        <is>
          <t>Yes</t>
        </is>
      </c>
      <c r="E6346" s="58" t="inlineStr">
        <is>
          <t>No</t>
        </is>
      </c>
      <c r="F6346" s="58" t="n">
        <v>38</v>
      </c>
      <c r="G6346" s="58" t="inlineStr">
        <is>
          <t>Yes</t>
        </is>
      </c>
      <c r="H6346" s="58" t="inlineStr">
        <is>
          <t>Yes</t>
        </is>
      </c>
      <c r="I6346" s="58" t="inlineStr">
        <is>
          <t>Fiber optic</t>
        </is>
      </c>
      <c r="J6346" s="58" t="inlineStr">
        <is>
          <t>No</t>
        </is>
      </c>
      <c r="K6346" s="58" t="inlineStr">
        <is>
          <t>No</t>
        </is>
      </c>
      <c r="L6346" s="58" t="inlineStr">
        <is>
          <t>No</t>
        </is>
      </c>
      <c r="M6346" s="58" t="inlineStr">
        <is>
          <t>No</t>
        </is>
      </c>
      <c r="N6346" s="58" t="inlineStr">
        <is>
          <t>No</t>
        </is>
      </c>
      <c r="O6346" s="58" t="inlineStr">
        <is>
          <t>No</t>
        </is>
      </c>
      <c r="P6346" s="58" t="inlineStr">
        <is>
          <t>Month-to-month</t>
        </is>
      </c>
      <c r="Q6346" s="58" t="inlineStr">
        <is>
          <t>Yes</t>
        </is>
      </c>
      <c r="R6346" s="58" t="inlineStr">
        <is>
          <t>Bank transfer (automatic)</t>
        </is>
      </c>
      <c r="S6346" s="123" t="n">
        <v>74.95</v>
      </c>
      <c r="T6346" s="58" t="inlineStr">
        <is>
          <t>2869.85</t>
        </is>
      </c>
      <c r="U6346" s="58" t="inlineStr">
        <is>
          <t>Yes</t>
        </is>
      </c>
      <c r="V6346" s="123">
        <f>IFERROR(VALUE(TRIM(T6346)),S6346*F6346)</f>
        <v/>
      </c>
      <c r="W6346" s="58">
        <f>IF(F6346&lt;=12,"0-12 mo",IF(F6346&lt;=24,"13-24 mo",IF(F6346&lt;=48,"25-48 mo","49+ mo")))</f>
        <v/>
      </c>
      <c r="X6346" s="58">
        <f>IF(S6346&lt;=35.5,"Q1 Low",IF(S6346&lt;=70.35,"Q2 Mid-Low",IF(S6346&lt;=89.85,"Q3 Mid-High","Q4 High")))</f>
        <v/>
      </c>
      <c r="Y6346" s="58">
        <f>IF(U6346="Yes",1,0)</f>
        <v/>
      </c>
      <c r="Z6346" s="58">
        <f>IF(P6346="Month-to-month",1,0)+IF(M6346="No",1,0)+IF(J6346="No",1,0)+IF(I6346="Fiber optic",1,0)+IF(Q6346="Yes",1,0)</f>
        <v/>
      </c>
    </row>
    <row r="6347" ht="15" customHeight="1" s="59">
      <c r="A6347" s="58" t="inlineStr">
        <is>
          <t>6048-QBXKL</t>
        </is>
      </c>
      <c r="B6347" s="58" t="inlineStr">
        <is>
          <t>Female</t>
        </is>
      </c>
      <c r="C6347" s="58" t="n">
        <v>1</v>
      </c>
      <c r="D6347" s="58" t="inlineStr">
        <is>
          <t>No</t>
        </is>
      </c>
      <c r="E6347" s="58" t="inlineStr">
        <is>
          <t>No</t>
        </is>
      </c>
      <c r="F6347" s="58" t="n">
        <v>2</v>
      </c>
      <c r="G6347" s="58" t="inlineStr">
        <is>
          <t>Yes</t>
        </is>
      </c>
      <c r="H6347" s="58" t="inlineStr">
        <is>
          <t>Yes</t>
        </is>
      </c>
      <c r="I6347" s="58" t="inlineStr">
        <is>
          <t>DSL</t>
        </is>
      </c>
      <c r="J6347" s="58" t="inlineStr">
        <is>
          <t>No</t>
        </is>
      </c>
      <c r="K6347" s="58" t="inlineStr">
        <is>
          <t>Yes</t>
        </is>
      </c>
      <c r="L6347" s="58" t="inlineStr">
        <is>
          <t>No</t>
        </is>
      </c>
      <c r="M6347" s="58" t="inlineStr">
        <is>
          <t>No</t>
        </is>
      </c>
      <c r="N6347" s="58" t="inlineStr">
        <is>
          <t>No</t>
        </is>
      </c>
      <c r="O6347" s="58" t="inlineStr">
        <is>
          <t>No</t>
        </is>
      </c>
      <c r="P6347" s="58" t="inlineStr">
        <is>
          <t>Month-to-month</t>
        </is>
      </c>
      <c r="Q6347" s="58" t="inlineStr">
        <is>
          <t>Yes</t>
        </is>
      </c>
      <c r="R6347" s="58" t="inlineStr">
        <is>
          <t>Credit card (automatic)</t>
        </is>
      </c>
      <c r="S6347" s="123" t="n">
        <v>56.55</v>
      </c>
      <c r="T6347" s="58" t="inlineStr">
        <is>
          <t>118.25</t>
        </is>
      </c>
      <c r="U6347" s="58" t="inlineStr">
        <is>
          <t>No</t>
        </is>
      </c>
      <c r="V6347" s="123">
        <f>IFERROR(VALUE(TRIM(T6347)),S6347*F6347)</f>
        <v/>
      </c>
      <c r="W6347" s="58">
        <f>IF(F6347&lt;=12,"0-12 mo",IF(F6347&lt;=24,"13-24 mo",IF(F6347&lt;=48,"25-48 mo","49+ mo")))</f>
        <v/>
      </c>
      <c r="X6347" s="58">
        <f>IF(S6347&lt;=35.5,"Q1 Low",IF(S6347&lt;=70.35,"Q2 Mid-Low",IF(S6347&lt;=89.85,"Q3 Mid-High","Q4 High")))</f>
        <v/>
      </c>
      <c r="Y6347" s="58">
        <f>IF(U6347="Yes",1,0)</f>
        <v/>
      </c>
      <c r="Z6347" s="58">
        <f>IF(P6347="Month-to-month",1,0)+IF(M6347="No",1,0)+IF(J6347="No",1,0)+IF(I6347="Fiber optic",1,0)+IF(Q6347="Yes",1,0)</f>
        <v/>
      </c>
    </row>
    <row r="6348" ht="15" customHeight="1" s="59">
      <c r="A6348" s="58" t="inlineStr">
        <is>
          <t>9661-MHUMO</t>
        </is>
      </c>
      <c r="B6348" s="58" t="inlineStr">
        <is>
          <t>Male</t>
        </is>
      </c>
      <c r="C6348" s="58" t="n">
        <v>1</v>
      </c>
      <c r="D6348" s="58" t="inlineStr">
        <is>
          <t>Yes</t>
        </is>
      </c>
      <c r="E6348" s="58" t="inlineStr">
        <is>
          <t>Yes</t>
        </is>
      </c>
      <c r="F6348" s="58" t="n">
        <v>1</v>
      </c>
      <c r="G6348" s="58" t="inlineStr">
        <is>
          <t>Yes</t>
        </is>
      </c>
      <c r="H6348" s="58" t="inlineStr">
        <is>
          <t>No</t>
        </is>
      </c>
      <c r="I6348" s="58" t="inlineStr">
        <is>
          <t>DSL</t>
        </is>
      </c>
      <c r="J6348" s="58" t="inlineStr">
        <is>
          <t>No</t>
        </is>
      </c>
      <c r="K6348" s="58" t="inlineStr">
        <is>
          <t>No</t>
        </is>
      </c>
      <c r="L6348" s="58" t="inlineStr">
        <is>
          <t>No</t>
        </is>
      </c>
      <c r="M6348" s="58" t="inlineStr">
        <is>
          <t>Yes</t>
        </is>
      </c>
      <c r="N6348" s="58" t="inlineStr">
        <is>
          <t>No</t>
        </is>
      </c>
      <c r="O6348" s="58" t="inlineStr">
        <is>
          <t>No</t>
        </is>
      </c>
      <c r="P6348" s="58" t="inlineStr">
        <is>
          <t>Month-to-month</t>
        </is>
      </c>
      <c r="Q6348" s="58" t="inlineStr">
        <is>
          <t>Yes</t>
        </is>
      </c>
      <c r="R6348" s="58" t="inlineStr">
        <is>
          <t>Credit card (automatic)</t>
        </is>
      </c>
      <c r="S6348" s="123" t="n">
        <v>49.25</v>
      </c>
      <c r="T6348" s="58" t="inlineStr">
        <is>
          <t>49.25</t>
        </is>
      </c>
      <c r="U6348" s="58" t="inlineStr">
        <is>
          <t>Yes</t>
        </is>
      </c>
      <c r="V6348" s="123">
        <f>IFERROR(VALUE(TRIM(T6348)),S6348*F6348)</f>
        <v/>
      </c>
      <c r="W6348" s="58">
        <f>IF(F6348&lt;=12,"0-12 mo",IF(F6348&lt;=24,"13-24 mo",IF(F6348&lt;=48,"25-48 mo","49+ mo")))</f>
        <v/>
      </c>
      <c r="X6348" s="58">
        <f>IF(S6348&lt;=35.5,"Q1 Low",IF(S6348&lt;=70.35,"Q2 Mid-Low",IF(S6348&lt;=89.85,"Q3 Mid-High","Q4 High")))</f>
        <v/>
      </c>
      <c r="Y6348" s="58">
        <f>IF(U6348="Yes",1,0)</f>
        <v/>
      </c>
      <c r="Z6348" s="58">
        <f>IF(P6348="Month-to-month",1,0)+IF(M6348="No",1,0)+IF(J6348="No",1,0)+IF(I6348="Fiber optic",1,0)+IF(Q6348="Yes",1,0)</f>
        <v/>
      </c>
    </row>
    <row r="6349" ht="15" customHeight="1" s="59">
      <c r="A6349" s="58" t="inlineStr">
        <is>
          <t>7718-RXDGG</t>
        </is>
      </c>
      <c r="B6349" s="58" t="inlineStr">
        <is>
          <t>Male</t>
        </is>
      </c>
      <c r="C6349" s="58" t="n">
        <v>0</v>
      </c>
      <c r="D6349" s="58" t="inlineStr">
        <is>
          <t>Yes</t>
        </is>
      </c>
      <c r="E6349" s="58" t="inlineStr">
        <is>
          <t>No</t>
        </is>
      </c>
      <c r="F6349" s="58" t="n">
        <v>15</v>
      </c>
      <c r="G6349" s="58" t="inlineStr">
        <is>
          <t>Yes</t>
        </is>
      </c>
      <c r="H6349" s="58" t="inlineStr">
        <is>
          <t>No</t>
        </is>
      </c>
      <c r="I6349" s="58" t="inlineStr">
        <is>
          <t>Fiber optic</t>
        </is>
      </c>
      <c r="J6349" s="58" t="inlineStr">
        <is>
          <t>No</t>
        </is>
      </c>
      <c r="K6349" s="58" t="inlineStr">
        <is>
          <t>No</t>
        </is>
      </c>
      <c r="L6349" s="58" t="inlineStr">
        <is>
          <t>No</t>
        </is>
      </c>
      <c r="M6349" s="58" t="inlineStr">
        <is>
          <t>No</t>
        </is>
      </c>
      <c r="N6349" s="58" t="inlineStr">
        <is>
          <t>No</t>
        </is>
      </c>
      <c r="O6349" s="58" t="inlineStr">
        <is>
          <t>No</t>
        </is>
      </c>
      <c r="P6349" s="58" t="inlineStr">
        <is>
          <t>Month-to-month</t>
        </is>
      </c>
      <c r="Q6349" s="58" t="inlineStr">
        <is>
          <t>Yes</t>
        </is>
      </c>
      <c r="R6349" s="58" t="inlineStr">
        <is>
          <t>Bank transfer (automatic)</t>
        </is>
      </c>
      <c r="S6349" s="123" t="n">
        <v>68.59999999999999</v>
      </c>
      <c r="T6349" s="58" t="inlineStr">
        <is>
          <t>1108.6</t>
        </is>
      </c>
      <c r="U6349" s="58" t="inlineStr">
        <is>
          <t>No</t>
        </is>
      </c>
      <c r="V6349" s="123">
        <f>IFERROR(VALUE(TRIM(T6349)),S6349*F6349)</f>
        <v/>
      </c>
      <c r="W6349" s="58">
        <f>IF(F6349&lt;=12,"0-12 mo",IF(F6349&lt;=24,"13-24 mo",IF(F6349&lt;=48,"25-48 mo","49+ mo")))</f>
        <v/>
      </c>
      <c r="X6349" s="58">
        <f>IF(S6349&lt;=35.5,"Q1 Low",IF(S6349&lt;=70.35,"Q2 Mid-Low",IF(S6349&lt;=89.85,"Q3 Mid-High","Q4 High")))</f>
        <v/>
      </c>
      <c r="Y6349" s="58">
        <f>IF(U6349="Yes",1,0)</f>
        <v/>
      </c>
      <c r="Z6349" s="58">
        <f>IF(P6349="Month-to-month",1,0)+IF(M6349="No",1,0)+IF(J6349="No",1,0)+IF(I6349="Fiber optic",1,0)+IF(Q6349="Yes",1,0)</f>
        <v/>
      </c>
    </row>
    <row r="6350" ht="15" customHeight="1" s="59">
      <c r="A6350" s="58" t="inlineStr">
        <is>
          <t>1025-FALIX</t>
        </is>
      </c>
      <c r="B6350" s="58" t="inlineStr">
        <is>
          <t>Female</t>
        </is>
      </c>
      <c r="C6350" s="58" t="n">
        <v>0</v>
      </c>
      <c r="D6350" s="58" t="inlineStr">
        <is>
          <t>No</t>
        </is>
      </c>
      <c r="E6350" s="58" t="inlineStr">
        <is>
          <t>No</t>
        </is>
      </c>
      <c r="F6350" s="58" t="n">
        <v>26</v>
      </c>
      <c r="G6350" s="58" t="inlineStr">
        <is>
          <t>Yes</t>
        </is>
      </c>
      <c r="H6350" s="58" t="inlineStr">
        <is>
          <t>No</t>
        </is>
      </c>
      <c r="I6350" s="58" t="inlineStr">
        <is>
          <t>Fiber optic</t>
        </is>
      </c>
      <c r="J6350" s="58" t="inlineStr">
        <is>
          <t>No</t>
        </is>
      </c>
      <c r="K6350" s="58" t="inlineStr">
        <is>
          <t>No</t>
        </is>
      </c>
      <c r="L6350" s="58" t="inlineStr">
        <is>
          <t>No</t>
        </is>
      </c>
      <c r="M6350" s="58" t="inlineStr">
        <is>
          <t>No</t>
        </is>
      </c>
      <c r="N6350" s="58" t="inlineStr">
        <is>
          <t>No</t>
        </is>
      </c>
      <c r="O6350" s="58" t="inlineStr">
        <is>
          <t>No</t>
        </is>
      </c>
      <c r="P6350" s="58" t="inlineStr">
        <is>
          <t>Month-to-month</t>
        </is>
      </c>
      <c r="Q6350" s="58" t="inlineStr">
        <is>
          <t>Yes</t>
        </is>
      </c>
      <c r="R6350" s="58" t="inlineStr">
        <is>
          <t>Credit card (automatic)</t>
        </is>
      </c>
      <c r="S6350" s="123" t="n">
        <v>69.05</v>
      </c>
      <c r="T6350" s="58" t="inlineStr">
        <is>
          <t>1815.65</t>
        </is>
      </c>
      <c r="U6350" s="58" t="inlineStr">
        <is>
          <t>No</t>
        </is>
      </c>
      <c r="V6350" s="123">
        <f>IFERROR(VALUE(TRIM(T6350)),S6350*F6350)</f>
        <v/>
      </c>
      <c r="W6350" s="58">
        <f>IF(F6350&lt;=12,"0-12 mo",IF(F6350&lt;=24,"13-24 mo",IF(F6350&lt;=48,"25-48 mo","49+ mo")))</f>
        <v/>
      </c>
      <c r="X6350" s="58">
        <f>IF(S6350&lt;=35.5,"Q1 Low",IF(S6350&lt;=70.35,"Q2 Mid-Low",IF(S6350&lt;=89.85,"Q3 Mid-High","Q4 High")))</f>
        <v/>
      </c>
      <c r="Y6350" s="58">
        <f>IF(U6350="Yes",1,0)</f>
        <v/>
      </c>
      <c r="Z6350" s="58">
        <f>IF(P6350="Month-to-month",1,0)+IF(M6350="No",1,0)+IF(J6350="No",1,0)+IF(I6350="Fiber optic",1,0)+IF(Q6350="Yes",1,0)</f>
        <v/>
      </c>
    </row>
    <row r="6351" ht="15" customHeight="1" s="59">
      <c r="A6351" s="58" t="inlineStr">
        <is>
          <t>3451-VAWLI</t>
        </is>
      </c>
      <c r="B6351" s="58" t="inlineStr">
        <is>
          <t>Female</t>
        </is>
      </c>
      <c r="C6351" s="58" t="n">
        <v>0</v>
      </c>
      <c r="D6351" s="58" t="inlineStr">
        <is>
          <t>Yes</t>
        </is>
      </c>
      <c r="E6351" s="58" t="inlineStr">
        <is>
          <t>Yes</t>
        </is>
      </c>
      <c r="F6351" s="58" t="n">
        <v>35</v>
      </c>
      <c r="G6351" s="58" t="inlineStr">
        <is>
          <t>Yes</t>
        </is>
      </c>
      <c r="H6351" s="58" t="inlineStr">
        <is>
          <t>No</t>
        </is>
      </c>
      <c r="I6351" s="58" t="inlineStr">
        <is>
          <t>No</t>
        </is>
      </c>
      <c r="J6351" s="58" t="inlineStr">
        <is>
          <t>No internet service</t>
        </is>
      </c>
      <c r="K6351" s="58" t="inlineStr">
        <is>
          <t>No internet service</t>
        </is>
      </c>
      <c r="L6351" s="58" t="inlineStr">
        <is>
          <t>No internet service</t>
        </is>
      </c>
      <c r="M6351" s="58" t="inlineStr">
        <is>
          <t>No internet service</t>
        </is>
      </c>
      <c r="N6351" s="58" t="inlineStr">
        <is>
          <t>No internet service</t>
        </is>
      </c>
      <c r="O6351" s="58" t="inlineStr">
        <is>
          <t>No internet service</t>
        </is>
      </c>
      <c r="P6351" s="58" t="inlineStr">
        <is>
          <t>Two year</t>
        </is>
      </c>
      <c r="Q6351" s="58" t="inlineStr">
        <is>
          <t>No</t>
        </is>
      </c>
      <c r="R6351" s="58" t="inlineStr">
        <is>
          <t>Credit card (automatic)</t>
        </is>
      </c>
      <c r="S6351" s="123" t="n">
        <v>19.7</v>
      </c>
      <c r="T6351" s="58" t="inlineStr">
        <is>
          <t>730.4</t>
        </is>
      </c>
      <c r="U6351" s="58" t="inlineStr">
        <is>
          <t>No</t>
        </is>
      </c>
      <c r="V6351" s="123">
        <f>IFERROR(VALUE(TRIM(T6351)),S6351*F6351)</f>
        <v/>
      </c>
      <c r="W6351" s="58">
        <f>IF(F6351&lt;=12,"0-12 mo",IF(F6351&lt;=24,"13-24 mo",IF(F6351&lt;=48,"25-48 mo","49+ mo")))</f>
        <v/>
      </c>
      <c r="X6351" s="58">
        <f>IF(S6351&lt;=35.5,"Q1 Low",IF(S6351&lt;=70.35,"Q2 Mid-Low",IF(S6351&lt;=89.85,"Q3 Mid-High","Q4 High")))</f>
        <v/>
      </c>
      <c r="Y6351" s="58">
        <f>IF(U6351="Yes",1,0)</f>
        <v/>
      </c>
      <c r="Z6351" s="58">
        <f>IF(P6351="Month-to-month",1,0)+IF(M6351="No",1,0)+IF(J6351="No",1,0)+IF(I6351="Fiber optic",1,0)+IF(Q6351="Yes",1,0)</f>
        <v/>
      </c>
    </row>
    <row r="6352" ht="15" customHeight="1" s="59">
      <c r="A6352" s="58" t="inlineStr">
        <is>
          <t>3407-QGWLG</t>
        </is>
      </c>
      <c r="B6352" s="58" t="inlineStr">
        <is>
          <t>Male</t>
        </is>
      </c>
      <c r="C6352" s="58" t="n">
        <v>0</v>
      </c>
      <c r="D6352" s="58" t="inlineStr">
        <is>
          <t>No</t>
        </is>
      </c>
      <c r="E6352" s="58" t="inlineStr">
        <is>
          <t>Yes</t>
        </is>
      </c>
      <c r="F6352" s="58" t="n">
        <v>3</v>
      </c>
      <c r="G6352" s="58" t="inlineStr">
        <is>
          <t>Yes</t>
        </is>
      </c>
      <c r="H6352" s="58" t="inlineStr">
        <is>
          <t>No</t>
        </is>
      </c>
      <c r="I6352" s="58" t="inlineStr">
        <is>
          <t>No</t>
        </is>
      </c>
      <c r="J6352" s="58" t="inlineStr">
        <is>
          <t>No internet service</t>
        </is>
      </c>
      <c r="K6352" s="58" t="inlineStr">
        <is>
          <t>No internet service</t>
        </is>
      </c>
      <c r="L6352" s="58" t="inlineStr">
        <is>
          <t>No internet service</t>
        </is>
      </c>
      <c r="M6352" s="58" t="inlineStr">
        <is>
          <t>No internet service</t>
        </is>
      </c>
      <c r="N6352" s="58" t="inlineStr">
        <is>
          <t>No internet service</t>
        </is>
      </c>
      <c r="O6352" s="58" t="inlineStr">
        <is>
          <t>No internet service</t>
        </is>
      </c>
      <c r="P6352" s="58" t="inlineStr">
        <is>
          <t>Month-to-month</t>
        </is>
      </c>
      <c r="Q6352" s="58" t="inlineStr">
        <is>
          <t>Yes</t>
        </is>
      </c>
      <c r="R6352" s="58" t="inlineStr">
        <is>
          <t>Mailed check</t>
        </is>
      </c>
      <c r="S6352" s="123" t="n">
        <v>20.05</v>
      </c>
      <c r="T6352" s="58" t="inlineStr">
        <is>
          <t>75.45</t>
        </is>
      </c>
      <c r="U6352" s="58" t="inlineStr">
        <is>
          <t>No</t>
        </is>
      </c>
      <c r="V6352" s="123">
        <f>IFERROR(VALUE(TRIM(T6352)),S6352*F6352)</f>
        <v/>
      </c>
      <c r="W6352" s="58">
        <f>IF(F6352&lt;=12,"0-12 mo",IF(F6352&lt;=24,"13-24 mo",IF(F6352&lt;=48,"25-48 mo","49+ mo")))</f>
        <v/>
      </c>
      <c r="X6352" s="58">
        <f>IF(S6352&lt;=35.5,"Q1 Low",IF(S6352&lt;=70.35,"Q2 Mid-Low",IF(S6352&lt;=89.85,"Q3 Mid-High","Q4 High")))</f>
        <v/>
      </c>
      <c r="Y6352" s="58">
        <f>IF(U6352="Yes",1,0)</f>
        <v/>
      </c>
      <c r="Z6352" s="58">
        <f>IF(P6352="Month-to-month",1,0)+IF(M6352="No",1,0)+IF(J6352="No",1,0)+IF(I6352="Fiber optic",1,0)+IF(Q6352="Yes",1,0)</f>
        <v/>
      </c>
    </row>
    <row r="6353" ht="15" customHeight="1" s="59">
      <c r="A6353" s="58" t="inlineStr">
        <is>
          <t>1842-EZJMK</t>
        </is>
      </c>
      <c r="B6353" s="58" t="inlineStr">
        <is>
          <t>Male</t>
        </is>
      </c>
      <c r="C6353" s="58" t="n">
        <v>0</v>
      </c>
      <c r="D6353" s="58" t="inlineStr">
        <is>
          <t>Yes</t>
        </is>
      </c>
      <c r="E6353" s="58" t="inlineStr">
        <is>
          <t>Yes</t>
        </is>
      </c>
      <c r="F6353" s="58" t="n">
        <v>50</v>
      </c>
      <c r="G6353" s="58" t="inlineStr">
        <is>
          <t>Yes</t>
        </is>
      </c>
      <c r="H6353" s="58" t="inlineStr">
        <is>
          <t>Yes</t>
        </is>
      </c>
      <c r="I6353" s="58" t="inlineStr">
        <is>
          <t>Fiber optic</t>
        </is>
      </c>
      <c r="J6353" s="58" t="inlineStr">
        <is>
          <t>No</t>
        </is>
      </c>
      <c r="K6353" s="58" t="inlineStr">
        <is>
          <t>Yes</t>
        </is>
      </c>
      <c r="L6353" s="58" t="inlineStr">
        <is>
          <t>No</t>
        </is>
      </c>
      <c r="M6353" s="58" t="inlineStr">
        <is>
          <t>Yes</t>
        </is>
      </c>
      <c r="N6353" s="58" t="inlineStr">
        <is>
          <t>Yes</t>
        </is>
      </c>
      <c r="O6353" s="58" t="inlineStr">
        <is>
          <t>Yes</t>
        </is>
      </c>
      <c r="P6353" s="58" t="inlineStr">
        <is>
          <t>Month-to-month</t>
        </is>
      </c>
      <c r="Q6353" s="58" t="inlineStr">
        <is>
          <t>No</t>
        </is>
      </c>
      <c r="R6353" s="58" t="inlineStr">
        <is>
          <t>Electronic check</t>
        </is>
      </c>
      <c r="S6353" s="123" t="n">
        <v>103.7</v>
      </c>
      <c r="T6353" s="58" t="inlineStr">
        <is>
          <t>5071.05</t>
        </is>
      </c>
      <c r="U6353" s="58" t="inlineStr">
        <is>
          <t>Yes</t>
        </is>
      </c>
      <c r="V6353" s="123">
        <f>IFERROR(VALUE(TRIM(T6353)),S6353*F6353)</f>
        <v/>
      </c>
      <c r="W6353" s="58">
        <f>IF(F6353&lt;=12,"0-12 mo",IF(F6353&lt;=24,"13-24 mo",IF(F6353&lt;=48,"25-48 mo","49+ mo")))</f>
        <v/>
      </c>
      <c r="X6353" s="58">
        <f>IF(S6353&lt;=35.5,"Q1 Low",IF(S6353&lt;=70.35,"Q2 Mid-Low",IF(S6353&lt;=89.85,"Q3 Mid-High","Q4 High")))</f>
        <v/>
      </c>
      <c r="Y6353" s="58">
        <f>IF(U6353="Yes",1,0)</f>
        <v/>
      </c>
      <c r="Z6353" s="58">
        <f>IF(P6353="Month-to-month",1,0)+IF(M6353="No",1,0)+IF(J6353="No",1,0)+IF(I6353="Fiber optic",1,0)+IF(Q6353="Yes",1,0)</f>
        <v/>
      </c>
    </row>
    <row r="6354" ht="15" customHeight="1" s="59">
      <c r="A6354" s="58" t="inlineStr">
        <is>
          <t>2347-WKKAE</t>
        </is>
      </c>
      <c r="B6354" s="58" t="inlineStr">
        <is>
          <t>Male</t>
        </is>
      </c>
      <c r="C6354" s="58" t="n">
        <v>0</v>
      </c>
      <c r="D6354" s="58" t="inlineStr">
        <is>
          <t>Yes</t>
        </is>
      </c>
      <c r="E6354" s="58" t="inlineStr">
        <is>
          <t>No</t>
        </is>
      </c>
      <c r="F6354" s="58" t="n">
        <v>42</v>
      </c>
      <c r="G6354" s="58" t="inlineStr">
        <is>
          <t>Yes</t>
        </is>
      </c>
      <c r="H6354" s="58" t="inlineStr">
        <is>
          <t>Yes</t>
        </is>
      </c>
      <c r="I6354" s="58" t="inlineStr">
        <is>
          <t>Fiber optic</t>
        </is>
      </c>
      <c r="J6354" s="58" t="inlineStr">
        <is>
          <t>Yes</t>
        </is>
      </c>
      <c r="K6354" s="58" t="inlineStr">
        <is>
          <t>No</t>
        </is>
      </c>
      <c r="L6354" s="58" t="inlineStr">
        <is>
          <t>Yes</t>
        </is>
      </c>
      <c r="M6354" s="58" t="inlineStr">
        <is>
          <t>No</t>
        </is>
      </c>
      <c r="N6354" s="58" t="inlineStr">
        <is>
          <t>No</t>
        </is>
      </c>
      <c r="O6354" s="58" t="inlineStr">
        <is>
          <t>Yes</t>
        </is>
      </c>
      <c r="P6354" s="58" t="inlineStr">
        <is>
          <t>Month-to-month</t>
        </is>
      </c>
      <c r="Q6354" s="58" t="inlineStr">
        <is>
          <t>Yes</t>
        </is>
      </c>
      <c r="R6354" s="58" t="inlineStr">
        <is>
          <t>Electronic check</t>
        </is>
      </c>
      <c r="S6354" s="123" t="n">
        <v>94.40000000000001</v>
      </c>
      <c r="T6354" s="58" t="inlineStr">
        <is>
          <t>4014.6</t>
        </is>
      </c>
      <c r="U6354" s="58" t="inlineStr">
        <is>
          <t>No</t>
        </is>
      </c>
      <c r="V6354" s="123">
        <f>IFERROR(VALUE(TRIM(T6354)),S6354*F6354)</f>
        <v/>
      </c>
      <c r="W6354" s="58">
        <f>IF(F6354&lt;=12,"0-12 mo",IF(F6354&lt;=24,"13-24 mo",IF(F6354&lt;=48,"25-48 mo","49+ mo")))</f>
        <v/>
      </c>
      <c r="X6354" s="58">
        <f>IF(S6354&lt;=35.5,"Q1 Low",IF(S6354&lt;=70.35,"Q2 Mid-Low",IF(S6354&lt;=89.85,"Q3 Mid-High","Q4 High")))</f>
        <v/>
      </c>
      <c r="Y6354" s="58">
        <f>IF(U6354="Yes",1,0)</f>
        <v/>
      </c>
      <c r="Z6354" s="58">
        <f>IF(P6354="Month-to-month",1,0)+IF(M6354="No",1,0)+IF(J6354="No",1,0)+IF(I6354="Fiber optic",1,0)+IF(Q6354="Yes",1,0)</f>
        <v/>
      </c>
    </row>
    <row r="6355" ht="15" customHeight="1" s="59">
      <c r="A6355" s="58" t="inlineStr">
        <is>
          <t>8735-DCXNF</t>
        </is>
      </c>
      <c r="B6355" s="58" t="inlineStr">
        <is>
          <t>Male</t>
        </is>
      </c>
      <c r="C6355" s="58" t="n">
        <v>0</v>
      </c>
      <c r="D6355" s="58" t="inlineStr">
        <is>
          <t>Yes</t>
        </is>
      </c>
      <c r="E6355" s="58" t="inlineStr">
        <is>
          <t>No</t>
        </is>
      </c>
      <c r="F6355" s="58" t="n">
        <v>10</v>
      </c>
      <c r="G6355" s="58" t="inlineStr">
        <is>
          <t>Yes</t>
        </is>
      </c>
      <c r="H6355" s="58" t="inlineStr">
        <is>
          <t>No</t>
        </is>
      </c>
      <c r="I6355" s="58" t="inlineStr">
        <is>
          <t>DSL</t>
        </is>
      </c>
      <c r="J6355" s="58" t="inlineStr">
        <is>
          <t>Yes</t>
        </is>
      </c>
      <c r="K6355" s="58" t="inlineStr">
        <is>
          <t>No</t>
        </is>
      </c>
      <c r="L6355" s="58" t="inlineStr">
        <is>
          <t>No</t>
        </is>
      </c>
      <c r="M6355" s="58" t="inlineStr">
        <is>
          <t>Yes</t>
        </is>
      </c>
      <c r="N6355" s="58" t="inlineStr">
        <is>
          <t>No</t>
        </is>
      </c>
      <c r="O6355" s="58" t="inlineStr">
        <is>
          <t>No</t>
        </is>
      </c>
      <c r="P6355" s="58" t="inlineStr">
        <is>
          <t>Month-to-month</t>
        </is>
      </c>
      <c r="Q6355" s="58" t="inlineStr">
        <is>
          <t>Yes</t>
        </is>
      </c>
      <c r="R6355" s="58" t="inlineStr">
        <is>
          <t>Credit card (automatic)</t>
        </is>
      </c>
      <c r="S6355" s="123" t="n">
        <v>54.95</v>
      </c>
      <c r="T6355" s="58" t="inlineStr">
        <is>
          <t>568.85</t>
        </is>
      </c>
      <c r="U6355" s="58" t="inlineStr">
        <is>
          <t>No</t>
        </is>
      </c>
      <c r="V6355" s="123">
        <f>IFERROR(VALUE(TRIM(T6355)),S6355*F6355)</f>
        <v/>
      </c>
      <c r="W6355" s="58">
        <f>IF(F6355&lt;=12,"0-12 mo",IF(F6355&lt;=24,"13-24 mo",IF(F6355&lt;=48,"25-48 mo","49+ mo")))</f>
        <v/>
      </c>
      <c r="X6355" s="58">
        <f>IF(S6355&lt;=35.5,"Q1 Low",IF(S6355&lt;=70.35,"Q2 Mid-Low",IF(S6355&lt;=89.85,"Q3 Mid-High","Q4 High")))</f>
        <v/>
      </c>
      <c r="Y6355" s="58">
        <f>IF(U6355="Yes",1,0)</f>
        <v/>
      </c>
      <c r="Z6355" s="58">
        <f>IF(P6355="Month-to-month",1,0)+IF(M6355="No",1,0)+IF(J6355="No",1,0)+IF(I6355="Fiber optic",1,0)+IF(Q6355="Yes",1,0)</f>
        <v/>
      </c>
    </row>
    <row r="6356" ht="15" customHeight="1" s="59">
      <c r="A6356" s="58" t="inlineStr">
        <is>
          <t>3214-IYUUQ</t>
        </is>
      </c>
      <c r="B6356" s="58" t="inlineStr">
        <is>
          <t>Female</t>
        </is>
      </c>
      <c r="C6356" s="58" t="n">
        <v>0</v>
      </c>
      <c r="D6356" s="58" t="inlineStr">
        <is>
          <t>Yes</t>
        </is>
      </c>
      <c r="E6356" s="58" t="inlineStr">
        <is>
          <t>No</t>
        </is>
      </c>
      <c r="F6356" s="58" t="n">
        <v>61</v>
      </c>
      <c r="G6356" s="58" t="inlineStr">
        <is>
          <t>Yes</t>
        </is>
      </c>
      <c r="H6356" s="58" t="inlineStr">
        <is>
          <t>No</t>
        </is>
      </c>
      <c r="I6356" s="58" t="inlineStr">
        <is>
          <t>Fiber optic</t>
        </is>
      </c>
      <c r="J6356" s="58" t="inlineStr">
        <is>
          <t>Yes</t>
        </is>
      </c>
      <c r="K6356" s="58" t="inlineStr">
        <is>
          <t>Yes</t>
        </is>
      </c>
      <c r="L6356" s="58" t="inlineStr">
        <is>
          <t>No</t>
        </is>
      </c>
      <c r="M6356" s="58" t="inlineStr">
        <is>
          <t>Yes</t>
        </is>
      </c>
      <c r="N6356" s="58" t="inlineStr">
        <is>
          <t>No</t>
        </is>
      </c>
      <c r="O6356" s="58" t="inlineStr">
        <is>
          <t>Yes</t>
        </is>
      </c>
      <c r="P6356" s="58" t="inlineStr">
        <is>
          <t>One year</t>
        </is>
      </c>
      <c r="Q6356" s="58" t="inlineStr">
        <is>
          <t>No</t>
        </is>
      </c>
      <c r="R6356" s="58" t="inlineStr">
        <is>
          <t>Bank transfer (automatic)</t>
        </is>
      </c>
      <c r="S6356" s="123" t="n">
        <v>93.7</v>
      </c>
      <c r="T6356" s="58" t="inlineStr">
        <is>
          <t>5860.7</t>
        </is>
      </c>
      <c r="U6356" s="58" t="inlineStr">
        <is>
          <t>No</t>
        </is>
      </c>
      <c r="V6356" s="123">
        <f>IFERROR(VALUE(TRIM(T6356)),S6356*F6356)</f>
        <v/>
      </c>
      <c r="W6356" s="58">
        <f>IF(F6356&lt;=12,"0-12 mo",IF(F6356&lt;=24,"13-24 mo",IF(F6356&lt;=48,"25-48 mo","49+ mo")))</f>
        <v/>
      </c>
      <c r="X6356" s="58">
        <f>IF(S6356&lt;=35.5,"Q1 Low",IF(S6356&lt;=70.35,"Q2 Mid-Low",IF(S6356&lt;=89.85,"Q3 Mid-High","Q4 High")))</f>
        <v/>
      </c>
      <c r="Y6356" s="58">
        <f>IF(U6356="Yes",1,0)</f>
        <v/>
      </c>
      <c r="Z6356" s="58">
        <f>IF(P6356="Month-to-month",1,0)+IF(M6356="No",1,0)+IF(J6356="No",1,0)+IF(I6356="Fiber optic",1,0)+IF(Q6356="Yes",1,0)</f>
        <v/>
      </c>
    </row>
    <row r="6357" ht="15" customHeight="1" s="59">
      <c r="A6357" s="58" t="inlineStr">
        <is>
          <t>1936-UAFEH</t>
        </is>
      </c>
      <c r="B6357" s="58" t="inlineStr">
        <is>
          <t>Female</t>
        </is>
      </c>
      <c r="C6357" s="58" t="n">
        <v>0</v>
      </c>
      <c r="D6357" s="58" t="inlineStr">
        <is>
          <t>No</t>
        </is>
      </c>
      <c r="E6357" s="58" t="inlineStr">
        <is>
          <t>No</t>
        </is>
      </c>
      <c r="F6357" s="58" t="n">
        <v>68</v>
      </c>
      <c r="G6357" s="58" t="inlineStr">
        <is>
          <t>Yes</t>
        </is>
      </c>
      <c r="H6357" s="58" t="inlineStr">
        <is>
          <t>Yes</t>
        </is>
      </c>
      <c r="I6357" s="58" t="inlineStr">
        <is>
          <t>Fiber optic</t>
        </is>
      </c>
      <c r="J6357" s="58" t="inlineStr">
        <is>
          <t>Yes</t>
        </is>
      </c>
      <c r="K6357" s="58" t="inlineStr">
        <is>
          <t>Yes</t>
        </is>
      </c>
      <c r="L6357" s="58" t="inlineStr">
        <is>
          <t>No</t>
        </is>
      </c>
      <c r="M6357" s="58" t="inlineStr">
        <is>
          <t>Yes</t>
        </is>
      </c>
      <c r="N6357" s="58" t="inlineStr">
        <is>
          <t>Yes</t>
        </is>
      </c>
      <c r="O6357" s="58" t="inlineStr">
        <is>
          <t>Yes</t>
        </is>
      </c>
      <c r="P6357" s="58" t="inlineStr">
        <is>
          <t>Two year</t>
        </is>
      </c>
      <c r="Q6357" s="58" t="inlineStr">
        <is>
          <t>No</t>
        </is>
      </c>
      <c r="R6357" s="58" t="inlineStr">
        <is>
          <t>Credit card (automatic)</t>
        </is>
      </c>
      <c r="S6357" s="123" t="n">
        <v>110.25</v>
      </c>
      <c r="T6357" s="58" t="inlineStr">
        <is>
          <t>7279.35</t>
        </is>
      </c>
      <c r="U6357" s="58" t="inlineStr">
        <is>
          <t>No</t>
        </is>
      </c>
      <c r="V6357" s="123">
        <f>IFERROR(VALUE(TRIM(T6357)),S6357*F6357)</f>
        <v/>
      </c>
      <c r="W6357" s="58">
        <f>IF(F6357&lt;=12,"0-12 mo",IF(F6357&lt;=24,"13-24 mo",IF(F6357&lt;=48,"25-48 mo","49+ mo")))</f>
        <v/>
      </c>
      <c r="X6357" s="58">
        <f>IF(S6357&lt;=35.5,"Q1 Low",IF(S6357&lt;=70.35,"Q2 Mid-Low",IF(S6357&lt;=89.85,"Q3 Mid-High","Q4 High")))</f>
        <v/>
      </c>
      <c r="Y6357" s="58">
        <f>IF(U6357="Yes",1,0)</f>
        <v/>
      </c>
      <c r="Z6357" s="58">
        <f>IF(P6357="Month-to-month",1,0)+IF(M6357="No",1,0)+IF(J6357="No",1,0)+IF(I6357="Fiber optic",1,0)+IF(Q6357="Yes",1,0)</f>
        <v/>
      </c>
    </row>
    <row r="6358" ht="15" customHeight="1" s="59">
      <c r="A6358" s="58" t="inlineStr">
        <is>
          <t>3587-PMCOY</t>
        </is>
      </c>
      <c r="B6358" s="58" t="inlineStr">
        <is>
          <t>Male</t>
        </is>
      </c>
      <c r="C6358" s="58" t="n">
        <v>0</v>
      </c>
      <c r="D6358" s="58" t="inlineStr">
        <is>
          <t>No</t>
        </is>
      </c>
      <c r="E6358" s="58" t="inlineStr">
        <is>
          <t>No</t>
        </is>
      </c>
      <c r="F6358" s="58" t="n">
        <v>10</v>
      </c>
      <c r="G6358" s="58" t="inlineStr">
        <is>
          <t>Yes</t>
        </is>
      </c>
      <c r="H6358" s="58" t="inlineStr">
        <is>
          <t>No</t>
        </is>
      </c>
      <c r="I6358" s="58" t="inlineStr">
        <is>
          <t>Fiber optic</t>
        </is>
      </c>
      <c r="J6358" s="58" t="inlineStr">
        <is>
          <t>Yes</t>
        </is>
      </c>
      <c r="K6358" s="58" t="inlineStr">
        <is>
          <t>No</t>
        </is>
      </c>
      <c r="L6358" s="58" t="inlineStr">
        <is>
          <t>Yes</t>
        </is>
      </c>
      <c r="M6358" s="58" t="inlineStr">
        <is>
          <t>No</t>
        </is>
      </c>
      <c r="N6358" s="58" t="inlineStr">
        <is>
          <t>Yes</t>
        </is>
      </c>
      <c r="O6358" s="58" t="inlineStr">
        <is>
          <t>Yes</t>
        </is>
      </c>
      <c r="P6358" s="58" t="inlineStr">
        <is>
          <t>One year</t>
        </is>
      </c>
      <c r="Q6358" s="58" t="inlineStr">
        <is>
          <t>Yes</t>
        </is>
      </c>
      <c r="R6358" s="58" t="inlineStr">
        <is>
          <t>Electronic check</t>
        </is>
      </c>
      <c r="S6358" s="123" t="n">
        <v>98.90000000000001</v>
      </c>
      <c r="T6358" s="58" t="inlineStr">
        <is>
          <t>1064.95</t>
        </is>
      </c>
      <c r="U6358" s="58" t="inlineStr">
        <is>
          <t>No</t>
        </is>
      </c>
      <c r="V6358" s="123">
        <f>IFERROR(VALUE(TRIM(T6358)),S6358*F6358)</f>
        <v/>
      </c>
      <c r="W6358" s="58">
        <f>IF(F6358&lt;=12,"0-12 mo",IF(F6358&lt;=24,"13-24 mo",IF(F6358&lt;=48,"25-48 mo","49+ mo")))</f>
        <v/>
      </c>
      <c r="X6358" s="58">
        <f>IF(S6358&lt;=35.5,"Q1 Low",IF(S6358&lt;=70.35,"Q2 Mid-Low",IF(S6358&lt;=89.85,"Q3 Mid-High","Q4 High")))</f>
        <v/>
      </c>
      <c r="Y6358" s="58">
        <f>IF(U6358="Yes",1,0)</f>
        <v/>
      </c>
      <c r="Z6358" s="58">
        <f>IF(P6358="Month-to-month",1,0)+IF(M6358="No",1,0)+IF(J6358="No",1,0)+IF(I6358="Fiber optic",1,0)+IF(Q6358="Yes",1,0)</f>
        <v/>
      </c>
    </row>
    <row r="6359" ht="15" customHeight="1" s="59">
      <c r="A6359" s="58" t="inlineStr">
        <is>
          <t>8079-XRJRS</t>
        </is>
      </c>
      <c r="B6359" s="58" t="inlineStr">
        <is>
          <t>Male</t>
        </is>
      </c>
      <c r="C6359" s="58" t="n">
        <v>0</v>
      </c>
      <c r="D6359" s="58" t="inlineStr">
        <is>
          <t>Yes</t>
        </is>
      </c>
      <c r="E6359" s="58" t="inlineStr">
        <is>
          <t>No</t>
        </is>
      </c>
      <c r="F6359" s="58" t="n">
        <v>65</v>
      </c>
      <c r="G6359" s="58" t="inlineStr">
        <is>
          <t>Yes</t>
        </is>
      </c>
      <c r="H6359" s="58" t="inlineStr">
        <is>
          <t>Yes</t>
        </is>
      </c>
      <c r="I6359" s="58" t="inlineStr">
        <is>
          <t>Fiber optic</t>
        </is>
      </c>
      <c r="J6359" s="58" t="inlineStr">
        <is>
          <t>Yes</t>
        </is>
      </c>
      <c r="K6359" s="58" t="inlineStr">
        <is>
          <t>Yes</t>
        </is>
      </c>
      <c r="L6359" s="58" t="inlineStr">
        <is>
          <t>Yes</t>
        </is>
      </c>
      <c r="M6359" s="58" t="inlineStr">
        <is>
          <t>No</t>
        </is>
      </c>
      <c r="N6359" s="58" t="inlineStr">
        <is>
          <t>No</t>
        </is>
      </c>
      <c r="O6359" s="58" t="inlineStr">
        <is>
          <t>No</t>
        </is>
      </c>
      <c r="P6359" s="58" t="inlineStr">
        <is>
          <t>One year</t>
        </is>
      </c>
      <c r="Q6359" s="58" t="inlineStr">
        <is>
          <t>No</t>
        </is>
      </c>
      <c r="R6359" s="58" t="inlineStr">
        <is>
          <t>Electronic check</t>
        </is>
      </c>
      <c r="S6359" s="123" t="n">
        <v>89.75</v>
      </c>
      <c r="T6359" s="58" t="inlineStr">
        <is>
          <t>5769.6</t>
        </is>
      </c>
      <c r="U6359" s="58" t="inlineStr">
        <is>
          <t>Yes</t>
        </is>
      </c>
      <c r="V6359" s="123">
        <f>IFERROR(VALUE(TRIM(T6359)),S6359*F6359)</f>
        <v/>
      </c>
      <c r="W6359" s="58">
        <f>IF(F6359&lt;=12,"0-12 mo",IF(F6359&lt;=24,"13-24 mo",IF(F6359&lt;=48,"25-48 mo","49+ mo")))</f>
        <v/>
      </c>
      <c r="X6359" s="58">
        <f>IF(S6359&lt;=35.5,"Q1 Low",IF(S6359&lt;=70.35,"Q2 Mid-Low",IF(S6359&lt;=89.85,"Q3 Mid-High","Q4 High")))</f>
        <v/>
      </c>
      <c r="Y6359" s="58">
        <f>IF(U6359="Yes",1,0)</f>
        <v/>
      </c>
      <c r="Z6359" s="58">
        <f>IF(P6359="Month-to-month",1,0)+IF(M6359="No",1,0)+IF(J6359="No",1,0)+IF(I6359="Fiber optic",1,0)+IF(Q6359="Yes",1,0)</f>
        <v/>
      </c>
    </row>
    <row r="6360" ht="15" customHeight="1" s="59">
      <c r="A6360" s="58" t="inlineStr">
        <is>
          <t>1027-LKKQQ</t>
        </is>
      </c>
      <c r="B6360" s="58" t="inlineStr">
        <is>
          <t>Female</t>
        </is>
      </c>
      <c r="C6360" s="58" t="n">
        <v>0</v>
      </c>
      <c r="D6360" s="58" t="inlineStr">
        <is>
          <t>Yes</t>
        </is>
      </c>
      <c r="E6360" s="58" t="inlineStr">
        <is>
          <t>Yes</t>
        </is>
      </c>
      <c r="F6360" s="58" t="n">
        <v>72</v>
      </c>
      <c r="G6360" s="58" t="inlineStr">
        <is>
          <t>Yes</t>
        </is>
      </c>
      <c r="H6360" s="58" t="inlineStr">
        <is>
          <t>No</t>
        </is>
      </c>
      <c r="I6360" s="58" t="inlineStr">
        <is>
          <t>DSL</t>
        </is>
      </c>
      <c r="J6360" s="58" t="inlineStr">
        <is>
          <t>Yes</t>
        </is>
      </c>
      <c r="K6360" s="58" t="inlineStr">
        <is>
          <t>No</t>
        </is>
      </c>
      <c r="L6360" s="58" t="inlineStr">
        <is>
          <t>Yes</t>
        </is>
      </c>
      <c r="M6360" s="58" t="inlineStr">
        <is>
          <t>Yes</t>
        </is>
      </c>
      <c r="N6360" s="58" t="inlineStr">
        <is>
          <t>Yes</t>
        </is>
      </c>
      <c r="O6360" s="58" t="inlineStr">
        <is>
          <t>Yes</t>
        </is>
      </c>
      <c r="P6360" s="58" t="inlineStr">
        <is>
          <t>Two year</t>
        </is>
      </c>
      <c r="Q6360" s="58" t="inlineStr">
        <is>
          <t>Yes</t>
        </is>
      </c>
      <c r="R6360" s="58" t="inlineStr">
        <is>
          <t>Bank transfer (automatic)</t>
        </is>
      </c>
      <c r="S6360" s="123" t="n">
        <v>80.45</v>
      </c>
      <c r="T6360" s="58" t="inlineStr">
        <is>
          <t>5886.85</t>
        </is>
      </c>
      <c r="U6360" s="58" t="inlineStr">
        <is>
          <t>No</t>
        </is>
      </c>
      <c r="V6360" s="123">
        <f>IFERROR(VALUE(TRIM(T6360)),S6360*F6360)</f>
        <v/>
      </c>
      <c r="W6360" s="58">
        <f>IF(F6360&lt;=12,"0-12 mo",IF(F6360&lt;=24,"13-24 mo",IF(F6360&lt;=48,"25-48 mo","49+ mo")))</f>
        <v/>
      </c>
      <c r="X6360" s="58">
        <f>IF(S6360&lt;=35.5,"Q1 Low",IF(S6360&lt;=70.35,"Q2 Mid-Low",IF(S6360&lt;=89.85,"Q3 Mid-High","Q4 High")))</f>
        <v/>
      </c>
      <c r="Y6360" s="58">
        <f>IF(U6360="Yes",1,0)</f>
        <v/>
      </c>
      <c r="Z6360" s="58">
        <f>IF(P6360="Month-to-month",1,0)+IF(M6360="No",1,0)+IF(J6360="No",1,0)+IF(I6360="Fiber optic",1,0)+IF(Q6360="Yes",1,0)</f>
        <v/>
      </c>
    </row>
    <row r="6361" ht="15" customHeight="1" s="59">
      <c r="A6361" s="58" t="inlineStr">
        <is>
          <t>7148-XZPHA</t>
        </is>
      </c>
      <c r="B6361" s="58" t="inlineStr">
        <is>
          <t>Male</t>
        </is>
      </c>
      <c r="C6361" s="58" t="n">
        <v>0</v>
      </c>
      <c r="D6361" s="58" t="inlineStr">
        <is>
          <t>Yes</t>
        </is>
      </c>
      <c r="E6361" s="58" t="inlineStr">
        <is>
          <t>Yes</t>
        </is>
      </c>
      <c r="F6361" s="58" t="n">
        <v>55</v>
      </c>
      <c r="G6361" s="58" t="inlineStr">
        <is>
          <t>Yes</t>
        </is>
      </c>
      <c r="H6361" s="58" t="inlineStr">
        <is>
          <t>No</t>
        </is>
      </c>
      <c r="I6361" s="58" t="inlineStr">
        <is>
          <t>Fiber optic</t>
        </is>
      </c>
      <c r="J6361" s="58" t="inlineStr">
        <is>
          <t>No</t>
        </is>
      </c>
      <c r="K6361" s="58" t="inlineStr">
        <is>
          <t>Yes</t>
        </is>
      </c>
      <c r="L6361" s="58" t="inlineStr">
        <is>
          <t>No</t>
        </is>
      </c>
      <c r="M6361" s="58" t="inlineStr">
        <is>
          <t>Yes</t>
        </is>
      </c>
      <c r="N6361" s="58" t="inlineStr">
        <is>
          <t>No</t>
        </is>
      </c>
      <c r="O6361" s="58" t="inlineStr">
        <is>
          <t>No</t>
        </is>
      </c>
      <c r="P6361" s="58" t="inlineStr">
        <is>
          <t>Month-to-month</t>
        </is>
      </c>
      <c r="Q6361" s="58" t="inlineStr">
        <is>
          <t>No</t>
        </is>
      </c>
      <c r="R6361" s="58" t="inlineStr">
        <is>
          <t>Electronic check</t>
        </is>
      </c>
      <c r="S6361" s="123" t="n">
        <v>79.40000000000001</v>
      </c>
      <c r="T6361" s="58" t="inlineStr">
        <is>
          <t>4238.45</t>
        </is>
      </c>
      <c r="U6361" s="58" t="inlineStr">
        <is>
          <t>No</t>
        </is>
      </c>
      <c r="V6361" s="123">
        <f>IFERROR(VALUE(TRIM(T6361)),S6361*F6361)</f>
        <v/>
      </c>
      <c r="W6361" s="58">
        <f>IF(F6361&lt;=12,"0-12 mo",IF(F6361&lt;=24,"13-24 mo",IF(F6361&lt;=48,"25-48 mo","49+ mo")))</f>
        <v/>
      </c>
      <c r="X6361" s="58">
        <f>IF(S6361&lt;=35.5,"Q1 Low",IF(S6361&lt;=70.35,"Q2 Mid-Low",IF(S6361&lt;=89.85,"Q3 Mid-High","Q4 High")))</f>
        <v/>
      </c>
      <c r="Y6361" s="58">
        <f>IF(U6361="Yes",1,0)</f>
        <v/>
      </c>
      <c r="Z6361" s="58">
        <f>IF(P6361="Month-to-month",1,0)+IF(M6361="No",1,0)+IF(J6361="No",1,0)+IF(I6361="Fiber optic",1,0)+IF(Q6361="Yes",1,0)</f>
        <v/>
      </c>
    </row>
    <row r="6362" ht="15" customHeight="1" s="59">
      <c r="A6362" s="58" t="inlineStr">
        <is>
          <t>8073-IJDCM</t>
        </is>
      </c>
      <c r="B6362" s="58" t="inlineStr">
        <is>
          <t>Female</t>
        </is>
      </c>
      <c r="C6362" s="58" t="n">
        <v>0</v>
      </c>
      <c r="D6362" s="58" t="inlineStr">
        <is>
          <t>No</t>
        </is>
      </c>
      <c r="E6362" s="58" t="inlineStr">
        <is>
          <t>No</t>
        </is>
      </c>
      <c r="F6362" s="58" t="n">
        <v>1</v>
      </c>
      <c r="G6362" s="58" t="inlineStr">
        <is>
          <t>Yes</t>
        </is>
      </c>
      <c r="H6362" s="58" t="inlineStr">
        <is>
          <t>No</t>
        </is>
      </c>
      <c r="I6362" s="58" t="inlineStr">
        <is>
          <t>No</t>
        </is>
      </c>
      <c r="J6362" s="58" t="inlineStr">
        <is>
          <t>No internet service</t>
        </is>
      </c>
      <c r="K6362" s="58" t="inlineStr">
        <is>
          <t>No internet service</t>
        </is>
      </c>
      <c r="L6362" s="58" t="inlineStr">
        <is>
          <t>No internet service</t>
        </is>
      </c>
      <c r="M6362" s="58" t="inlineStr">
        <is>
          <t>No internet service</t>
        </is>
      </c>
      <c r="N6362" s="58" t="inlineStr">
        <is>
          <t>No internet service</t>
        </is>
      </c>
      <c r="O6362" s="58" t="inlineStr">
        <is>
          <t>No internet service</t>
        </is>
      </c>
      <c r="P6362" s="58" t="inlineStr">
        <is>
          <t>Month-to-month</t>
        </is>
      </c>
      <c r="Q6362" s="58" t="inlineStr">
        <is>
          <t>Yes</t>
        </is>
      </c>
      <c r="R6362" s="58" t="inlineStr">
        <is>
          <t>Mailed check</t>
        </is>
      </c>
      <c r="S6362" s="123" t="n">
        <v>20.3</v>
      </c>
      <c r="T6362" s="58" t="inlineStr">
        <is>
          <t>20.3</t>
        </is>
      </c>
      <c r="U6362" s="58" t="inlineStr">
        <is>
          <t>Yes</t>
        </is>
      </c>
      <c r="V6362" s="123">
        <f>IFERROR(VALUE(TRIM(T6362)),S6362*F6362)</f>
        <v/>
      </c>
      <c r="W6362" s="58">
        <f>IF(F6362&lt;=12,"0-12 mo",IF(F6362&lt;=24,"13-24 mo",IF(F6362&lt;=48,"25-48 mo","49+ mo")))</f>
        <v/>
      </c>
      <c r="X6362" s="58">
        <f>IF(S6362&lt;=35.5,"Q1 Low",IF(S6362&lt;=70.35,"Q2 Mid-Low",IF(S6362&lt;=89.85,"Q3 Mid-High","Q4 High")))</f>
        <v/>
      </c>
      <c r="Y6362" s="58">
        <f>IF(U6362="Yes",1,0)</f>
        <v/>
      </c>
      <c r="Z6362" s="58">
        <f>IF(P6362="Month-to-month",1,0)+IF(M6362="No",1,0)+IF(J6362="No",1,0)+IF(I6362="Fiber optic",1,0)+IF(Q6362="Yes",1,0)</f>
        <v/>
      </c>
    </row>
    <row r="6363" ht="15" customHeight="1" s="59">
      <c r="A6363" s="58" t="inlineStr">
        <is>
          <t>5309-TAIKL</t>
        </is>
      </c>
      <c r="B6363" s="58" t="inlineStr">
        <is>
          <t>Female</t>
        </is>
      </c>
      <c r="C6363" s="58" t="n">
        <v>0</v>
      </c>
      <c r="D6363" s="58" t="inlineStr">
        <is>
          <t>No</t>
        </is>
      </c>
      <c r="E6363" s="58" t="inlineStr">
        <is>
          <t>No</t>
        </is>
      </c>
      <c r="F6363" s="58" t="n">
        <v>7</v>
      </c>
      <c r="G6363" s="58" t="inlineStr">
        <is>
          <t>Yes</t>
        </is>
      </c>
      <c r="H6363" s="58" t="inlineStr">
        <is>
          <t>No</t>
        </is>
      </c>
      <c r="I6363" s="58" t="inlineStr">
        <is>
          <t>DSL</t>
        </is>
      </c>
      <c r="J6363" s="58" t="inlineStr">
        <is>
          <t>No</t>
        </is>
      </c>
      <c r="K6363" s="58" t="inlineStr">
        <is>
          <t>No</t>
        </is>
      </c>
      <c r="L6363" s="58" t="inlineStr">
        <is>
          <t>Yes</t>
        </is>
      </c>
      <c r="M6363" s="58" t="inlineStr">
        <is>
          <t>Yes</t>
        </is>
      </c>
      <c r="N6363" s="58" t="inlineStr">
        <is>
          <t>No</t>
        </is>
      </c>
      <c r="O6363" s="58" t="inlineStr">
        <is>
          <t>Yes</t>
        </is>
      </c>
      <c r="P6363" s="58" t="inlineStr">
        <is>
          <t>Month-to-month</t>
        </is>
      </c>
      <c r="Q6363" s="58" t="inlineStr">
        <is>
          <t>No</t>
        </is>
      </c>
      <c r="R6363" s="58" t="inlineStr">
        <is>
          <t>Bank transfer (automatic)</t>
        </is>
      </c>
      <c r="S6363" s="123" t="n">
        <v>62.8</v>
      </c>
      <c r="T6363" s="58" t="inlineStr">
        <is>
          <t>418.3</t>
        </is>
      </c>
      <c r="U6363" s="58" t="inlineStr">
        <is>
          <t>No</t>
        </is>
      </c>
      <c r="V6363" s="123">
        <f>IFERROR(VALUE(TRIM(T6363)),S6363*F6363)</f>
        <v/>
      </c>
      <c r="W6363" s="58">
        <f>IF(F6363&lt;=12,"0-12 mo",IF(F6363&lt;=24,"13-24 mo",IF(F6363&lt;=48,"25-48 mo","49+ mo")))</f>
        <v/>
      </c>
      <c r="X6363" s="58">
        <f>IF(S6363&lt;=35.5,"Q1 Low",IF(S6363&lt;=70.35,"Q2 Mid-Low",IF(S6363&lt;=89.85,"Q3 Mid-High","Q4 High")))</f>
        <v/>
      </c>
      <c r="Y6363" s="58">
        <f>IF(U6363="Yes",1,0)</f>
        <v/>
      </c>
      <c r="Z6363" s="58">
        <f>IF(P6363="Month-to-month",1,0)+IF(M6363="No",1,0)+IF(J6363="No",1,0)+IF(I6363="Fiber optic",1,0)+IF(Q6363="Yes",1,0)</f>
        <v/>
      </c>
    </row>
    <row r="6364" ht="15" customHeight="1" s="59">
      <c r="A6364" s="58" t="inlineStr">
        <is>
          <t>6856-RAURS</t>
        </is>
      </c>
      <c r="B6364" s="58" t="inlineStr">
        <is>
          <t>Female</t>
        </is>
      </c>
      <c r="C6364" s="58" t="n">
        <v>0</v>
      </c>
      <c r="D6364" s="58" t="inlineStr">
        <is>
          <t>No</t>
        </is>
      </c>
      <c r="E6364" s="58" t="inlineStr">
        <is>
          <t>No</t>
        </is>
      </c>
      <c r="F6364" s="58" t="n">
        <v>2</v>
      </c>
      <c r="G6364" s="58" t="inlineStr">
        <is>
          <t>Yes</t>
        </is>
      </c>
      <c r="H6364" s="58" t="inlineStr">
        <is>
          <t>Yes</t>
        </is>
      </c>
      <c r="I6364" s="58" t="inlineStr">
        <is>
          <t>Fiber optic</t>
        </is>
      </c>
      <c r="J6364" s="58" t="inlineStr">
        <is>
          <t>No</t>
        </is>
      </c>
      <c r="K6364" s="58" t="inlineStr">
        <is>
          <t>No</t>
        </is>
      </c>
      <c r="L6364" s="58" t="inlineStr">
        <is>
          <t>No</t>
        </is>
      </c>
      <c r="M6364" s="58" t="inlineStr">
        <is>
          <t>No</t>
        </is>
      </c>
      <c r="N6364" s="58" t="inlineStr">
        <is>
          <t>No</t>
        </is>
      </c>
      <c r="O6364" s="58" t="inlineStr">
        <is>
          <t>No</t>
        </is>
      </c>
      <c r="P6364" s="58" t="inlineStr">
        <is>
          <t>Month-to-month</t>
        </is>
      </c>
      <c r="Q6364" s="58" t="inlineStr">
        <is>
          <t>Yes</t>
        </is>
      </c>
      <c r="R6364" s="58" t="inlineStr">
        <is>
          <t>Mailed check</t>
        </is>
      </c>
      <c r="S6364" s="123" t="n">
        <v>74.90000000000001</v>
      </c>
      <c r="T6364" s="58" t="inlineStr">
        <is>
          <t>136.05</t>
        </is>
      </c>
      <c r="U6364" s="58" t="inlineStr">
        <is>
          <t>No</t>
        </is>
      </c>
      <c r="V6364" s="123">
        <f>IFERROR(VALUE(TRIM(T6364)),S6364*F6364)</f>
        <v/>
      </c>
      <c r="W6364" s="58">
        <f>IF(F6364&lt;=12,"0-12 mo",IF(F6364&lt;=24,"13-24 mo",IF(F6364&lt;=48,"25-48 mo","49+ mo")))</f>
        <v/>
      </c>
      <c r="X6364" s="58">
        <f>IF(S6364&lt;=35.5,"Q1 Low",IF(S6364&lt;=70.35,"Q2 Mid-Low",IF(S6364&lt;=89.85,"Q3 Mid-High","Q4 High")))</f>
        <v/>
      </c>
      <c r="Y6364" s="58">
        <f>IF(U6364="Yes",1,0)</f>
        <v/>
      </c>
      <c r="Z6364" s="58">
        <f>IF(P6364="Month-to-month",1,0)+IF(M6364="No",1,0)+IF(J6364="No",1,0)+IF(I6364="Fiber optic",1,0)+IF(Q6364="Yes",1,0)</f>
        <v/>
      </c>
    </row>
    <row r="6365" ht="15" customHeight="1" s="59">
      <c r="A6365" s="58" t="inlineStr">
        <is>
          <t>8778-LMWTJ</t>
        </is>
      </c>
      <c r="B6365" s="58" t="inlineStr">
        <is>
          <t>Female</t>
        </is>
      </c>
      <c r="C6365" s="58" t="n">
        <v>0</v>
      </c>
      <c r="D6365" s="58" t="inlineStr">
        <is>
          <t>No</t>
        </is>
      </c>
      <c r="E6365" s="58" t="inlineStr">
        <is>
          <t>No</t>
        </is>
      </c>
      <c r="F6365" s="58" t="n">
        <v>9</v>
      </c>
      <c r="G6365" s="58" t="inlineStr">
        <is>
          <t>Yes</t>
        </is>
      </c>
      <c r="H6365" s="58" t="inlineStr">
        <is>
          <t>No</t>
        </is>
      </c>
      <c r="I6365" s="58" t="inlineStr">
        <is>
          <t>Fiber optic</t>
        </is>
      </c>
      <c r="J6365" s="58" t="inlineStr">
        <is>
          <t>Yes</t>
        </is>
      </c>
      <c r="K6365" s="58" t="inlineStr">
        <is>
          <t>No</t>
        </is>
      </c>
      <c r="L6365" s="58" t="inlineStr">
        <is>
          <t>No</t>
        </is>
      </c>
      <c r="M6365" s="58" t="inlineStr">
        <is>
          <t>No</t>
        </is>
      </c>
      <c r="N6365" s="58" t="inlineStr">
        <is>
          <t>No</t>
        </is>
      </c>
      <c r="O6365" s="58" t="inlineStr">
        <is>
          <t>No</t>
        </is>
      </c>
      <c r="P6365" s="58" t="inlineStr">
        <is>
          <t>Month-to-month</t>
        </is>
      </c>
      <c r="Q6365" s="58" t="inlineStr">
        <is>
          <t>Yes</t>
        </is>
      </c>
      <c r="R6365" s="58" t="inlineStr">
        <is>
          <t>Electronic check</t>
        </is>
      </c>
      <c r="S6365" s="123" t="n">
        <v>74.84999999999999</v>
      </c>
      <c r="T6365" s="58" t="inlineStr">
        <is>
          <t>708.2</t>
        </is>
      </c>
      <c r="U6365" s="58" t="inlineStr">
        <is>
          <t>No</t>
        </is>
      </c>
      <c r="V6365" s="123">
        <f>IFERROR(VALUE(TRIM(T6365)),S6365*F6365)</f>
        <v/>
      </c>
      <c r="W6365" s="58">
        <f>IF(F6365&lt;=12,"0-12 mo",IF(F6365&lt;=24,"13-24 mo",IF(F6365&lt;=48,"25-48 mo","49+ mo")))</f>
        <v/>
      </c>
      <c r="X6365" s="58">
        <f>IF(S6365&lt;=35.5,"Q1 Low",IF(S6365&lt;=70.35,"Q2 Mid-Low",IF(S6365&lt;=89.85,"Q3 Mid-High","Q4 High")))</f>
        <v/>
      </c>
      <c r="Y6365" s="58">
        <f>IF(U6365="Yes",1,0)</f>
        <v/>
      </c>
      <c r="Z6365" s="58">
        <f>IF(P6365="Month-to-month",1,0)+IF(M6365="No",1,0)+IF(J6365="No",1,0)+IF(I6365="Fiber optic",1,0)+IF(Q6365="Yes",1,0)</f>
        <v/>
      </c>
    </row>
    <row r="6366" ht="15" customHeight="1" s="59">
      <c r="A6366" s="58" t="inlineStr">
        <is>
          <t>9717-IOAAF</t>
        </is>
      </c>
      <c r="B6366" s="58" t="inlineStr">
        <is>
          <t>Male</t>
        </is>
      </c>
      <c r="C6366" s="58" t="n">
        <v>0</v>
      </c>
      <c r="D6366" s="58" t="inlineStr">
        <is>
          <t>No</t>
        </is>
      </c>
      <c r="E6366" s="58" t="inlineStr">
        <is>
          <t>Yes</t>
        </is>
      </c>
      <c r="F6366" s="58" t="n">
        <v>27</v>
      </c>
      <c r="G6366" s="58" t="inlineStr">
        <is>
          <t>Yes</t>
        </is>
      </c>
      <c r="H6366" s="58" t="inlineStr">
        <is>
          <t>Yes</t>
        </is>
      </c>
      <c r="I6366" s="58" t="inlineStr">
        <is>
          <t>No</t>
        </is>
      </c>
      <c r="J6366" s="58" t="inlineStr">
        <is>
          <t>No internet service</t>
        </is>
      </c>
      <c r="K6366" s="58" t="inlineStr">
        <is>
          <t>No internet service</t>
        </is>
      </c>
      <c r="L6366" s="58" t="inlineStr">
        <is>
          <t>No internet service</t>
        </is>
      </c>
      <c r="M6366" s="58" t="inlineStr">
        <is>
          <t>No internet service</t>
        </is>
      </c>
      <c r="N6366" s="58" t="inlineStr">
        <is>
          <t>No internet service</t>
        </is>
      </c>
      <c r="O6366" s="58" t="inlineStr">
        <is>
          <t>No internet service</t>
        </is>
      </c>
      <c r="P6366" s="58" t="inlineStr">
        <is>
          <t>Two year</t>
        </is>
      </c>
      <c r="Q6366" s="58" t="inlineStr">
        <is>
          <t>Yes</t>
        </is>
      </c>
      <c r="R6366" s="58" t="inlineStr">
        <is>
          <t>Credit card (automatic)</t>
        </is>
      </c>
      <c r="S6366" s="123" t="n">
        <v>25.85</v>
      </c>
      <c r="T6366" s="58" t="inlineStr">
        <is>
          <t>788.55</t>
        </is>
      </c>
      <c r="U6366" s="58" t="inlineStr">
        <is>
          <t>No</t>
        </is>
      </c>
      <c r="V6366" s="123">
        <f>IFERROR(VALUE(TRIM(T6366)),S6366*F6366)</f>
        <v/>
      </c>
      <c r="W6366" s="58">
        <f>IF(F6366&lt;=12,"0-12 mo",IF(F6366&lt;=24,"13-24 mo",IF(F6366&lt;=48,"25-48 mo","49+ mo")))</f>
        <v/>
      </c>
      <c r="X6366" s="58">
        <f>IF(S6366&lt;=35.5,"Q1 Low",IF(S6366&lt;=70.35,"Q2 Mid-Low",IF(S6366&lt;=89.85,"Q3 Mid-High","Q4 High")))</f>
        <v/>
      </c>
      <c r="Y6366" s="58">
        <f>IF(U6366="Yes",1,0)</f>
        <v/>
      </c>
      <c r="Z6366" s="58">
        <f>IF(P6366="Month-to-month",1,0)+IF(M6366="No",1,0)+IF(J6366="No",1,0)+IF(I6366="Fiber optic",1,0)+IF(Q6366="Yes",1,0)</f>
        <v/>
      </c>
    </row>
    <row r="6367" ht="15" customHeight="1" s="59">
      <c r="A6367" s="58" t="inlineStr">
        <is>
          <t>8884-ADFVN</t>
        </is>
      </c>
      <c r="B6367" s="58" t="inlineStr">
        <is>
          <t>Male</t>
        </is>
      </c>
      <c r="C6367" s="58" t="n">
        <v>1</v>
      </c>
      <c r="D6367" s="58" t="inlineStr">
        <is>
          <t>Yes</t>
        </is>
      </c>
      <c r="E6367" s="58" t="inlineStr">
        <is>
          <t>No</t>
        </is>
      </c>
      <c r="F6367" s="58" t="n">
        <v>7</v>
      </c>
      <c r="G6367" s="58" t="inlineStr">
        <is>
          <t>Yes</t>
        </is>
      </c>
      <c r="H6367" s="58" t="inlineStr">
        <is>
          <t>Yes</t>
        </is>
      </c>
      <c r="I6367" s="58" t="inlineStr">
        <is>
          <t>Fiber optic</t>
        </is>
      </c>
      <c r="J6367" s="58" t="inlineStr">
        <is>
          <t>No</t>
        </is>
      </c>
      <c r="K6367" s="58" t="inlineStr">
        <is>
          <t>No</t>
        </is>
      </c>
      <c r="L6367" s="58" t="inlineStr">
        <is>
          <t>Yes</t>
        </is>
      </c>
      <c r="M6367" s="58" t="inlineStr">
        <is>
          <t>No</t>
        </is>
      </c>
      <c r="N6367" s="58" t="inlineStr">
        <is>
          <t>Yes</t>
        </is>
      </c>
      <c r="O6367" s="58" t="inlineStr">
        <is>
          <t>Yes</t>
        </is>
      </c>
      <c r="P6367" s="58" t="inlineStr">
        <is>
          <t>Month-to-month</t>
        </is>
      </c>
      <c r="Q6367" s="58" t="inlineStr">
        <is>
          <t>Yes</t>
        </is>
      </c>
      <c r="R6367" s="58" t="inlineStr">
        <is>
          <t>Electronic check</t>
        </is>
      </c>
      <c r="S6367" s="123" t="n">
        <v>101.95</v>
      </c>
      <c r="T6367" s="58" t="inlineStr">
        <is>
          <t>700.85</t>
        </is>
      </c>
      <c r="U6367" s="58" t="inlineStr">
        <is>
          <t>Yes</t>
        </is>
      </c>
      <c r="V6367" s="123">
        <f>IFERROR(VALUE(TRIM(T6367)),S6367*F6367)</f>
        <v/>
      </c>
      <c r="W6367" s="58">
        <f>IF(F6367&lt;=12,"0-12 mo",IF(F6367&lt;=24,"13-24 mo",IF(F6367&lt;=48,"25-48 mo","49+ mo")))</f>
        <v/>
      </c>
      <c r="X6367" s="58">
        <f>IF(S6367&lt;=35.5,"Q1 Low",IF(S6367&lt;=70.35,"Q2 Mid-Low",IF(S6367&lt;=89.85,"Q3 Mid-High","Q4 High")))</f>
        <v/>
      </c>
      <c r="Y6367" s="58">
        <f>IF(U6367="Yes",1,0)</f>
        <v/>
      </c>
      <c r="Z6367" s="58">
        <f>IF(P6367="Month-to-month",1,0)+IF(M6367="No",1,0)+IF(J6367="No",1,0)+IF(I6367="Fiber optic",1,0)+IF(Q6367="Yes",1,0)</f>
        <v/>
      </c>
    </row>
    <row r="6368" ht="15" customHeight="1" s="59">
      <c r="A6368" s="58" t="inlineStr">
        <is>
          <t>2845-KDHVX</t>
        </is>
      </c>
      <c r="B6368" s="58" t="inlineStr">
        <is>
          <t>Female</t>
        </is>
      </c>
      <c r="C6368" s="58" t="n">
        <v>0</v>
      </c>
      <c r="D6368" s="58" t="inlineStr">
        <is>
          <t>Yes</t>
        </is>
      </c>
      <c r="E6368" s="58" t="inlineStr">
        <is>
          <t>No</t>
        </is>
      </c>
      <c r="F6368" s="58" t="n">
        <v>64</v>
      </c>
      <c r="G6368" s="58" t="inlineStr">
        <is>
          <t>Yes</t>
        </is>
      </c>
      <c r="H6368" s="58" t="inlineStr">
        <is>
          <t>No</t>
        </is>
      </c>
      <c r="I6368" s="58" t="inlineStr">
        <is>
          <t>DSL</t>
        </is>
      </c>
      <c r="J6368" s="58" t="inlineStr">
        <is>
          <t>No</t>
        </is>
      </c>
      <c r="K6368" s="58" t="inlineStr">
        <is>
          <t>Yes</t>
        </is>
      </c>
      <c r="L6368" s="58" t="inlineStr">
        <is>
          <t>Yes</t>
        </is>
      </c>
      <c r="M6368" s="58" t="inlineStr">
        <is>
          <t>Yes</t>
        </is>
      </c>
      <c r="N6368" s="58" t="inlineStr">
        <is>
          <t>No</t>
        </is>
      </c>
      <c r="O6368" s="58" t="inlineStr">
        <is>
          <t>Yes</t>
        </is>
      </c>
      <c r="P6368" s="58" t="inlineStr">
        <is>
          <t>Two year</t>
        </is>
      </c>
      <c r="Q6368" s="58" t="inlineStr">
        <is>
          <t>Yes</t>
        </is>
      </c>
      <c r="R6368" s="58" t="inlineStr">
        <is>
          <t>Mailed check</t>
        </is>
      </c>
      <c r="S6368" s="123" t="n">
        <v>68.3</v>
      </c>
      <c r="T6368" s="58" t="inlineStr">
        <is>
          <t>4378.8</t>
        </is>
      </c>
      <c r="U6368" s="58" t="inlineStr">
        <is>
          <t>No</t>
        </is>
      </c>
      <c r="V6368" s="123">
        <f>IFERROR(VALUE(TRIM(T6368)),S6368*F6368)</f>
        <v/>
      </c>
      <c r="W6368" s="58">
        <f>IF(F6368&lt;=12,"0-12 mo",IF(F6368&lt;=24,"13-24 mo",IF(F6368&lt;=48,"25-48 mo","49+ mo")))</f>
        <v/>
      </c>
      <c r="X6368" s="58">
        <f>IF(S6368&lt;=35.5,"Q1 Low",IF(S6368&lt;=70.35,"Q2 Mid-Low",IF(S6368&lt;=89.85,"Q3 Mid-High","Q4 High")))</f>
        <v/>
      </c>
      <c r="Y6368" s="58">
        <f>IF(U6368="Yes",1,0)</f>
        <v/>
      </c>
      <c r="Z6368" s="58">
        <f>IF(P6368="Month-to-month",1,0)+IF(M6368="No",1,0)+IF(J6368="No",1,0)+IF(I6368="Fiber optic",1,0)+IF(Q6368="Yes",1,0)</f>
        <v/>
      </c>
    </row>
    <row r="6369" ht="15" customHeight="1" s="59">
      <c r="A6369" s="58" t="inlineStr">
        <is>
          <t>0848-SOMKO</t>
        </is>
      </c>
      <c r="B6369" s="58" t="inlineStr">
        <is>
          <t>Male</t>
        </is>
      </c>
      <c r="C6369" s="58" t="n">
        <v>0</v>
      </c>
      <c r="D6369" s="58" t="inlineStr">
        <is>
          <t>No</t>
        </is>
      </c>
      <c r="E6369" s="58" t="inlineStr">
        <is>
          <t>No</t>
        </is>
      </c>
      <c r="F6369" s="58" t="n">
        <v>70</v>
      </c>
      <c r="G6369" s="58" t="inlineStr">
        <is>
          <t>No</t>
        </is>
      </c>
      <c r="H6369" s="58" t="inlineStr">
        <is>
          <t>No phone service</t>
        </is>
      </c>
      <c r="I6369" s="58" t="inlineStr">
        <is>
          <t>DSL</t>
        </is>
      </c>
      <c r="J6369" s="58" t="inlineStr">
        <is>
          <t>Yes</t>
        </is>
      </c>
      <c r="K6369" s="58" t="inlineStr">
        <is>
          <t>No</t>
        </is>
      </c>
      <c r="L6369" s="58" t="inlineStr">
        <is>
          <t>Yes</t>
        </is>
      </c>
      <c r="M6369" s="58" t="inlineStr">
        <is>
          <t>Yes</t>
        </is>
      </c>
      <c r="N6369" s="58" t="inlineStr">
        <is>
          <t>No</t>
        </is>
      </c>
      <c r="O6369" s="58" t="inlineStr">
        <is>
          <t>Yes</t>
        </is>
      </c>
      <c r="P6369" s="58" t="inlineStr">
        <is>
          <t>Two year</t>
        </is>
      </c>
      <c r="Q6369" s="58" t="inlineStr">
        <is>
          <t>No</t>
        </is>
      </c>
      <c r="R6369" s="58" t="inlineStr">
        <is>
          <t>Bank transfer (automatic)</t>
        </is>
      </c>
      <c r="S6369" s="123" t="n">
        <v>48.4</v>
      </c>
      <c r="T6369" s="58" t="inlineStr">
        <is>
          <t>3442.8</t>
        </is>
      </c>
      <c r="U6369" s="58" t="inlineStr">
        <is>
          <t>No</t>
        </is>
      </c>
      <c r="V6369" s="123">
        <f>IFERROR(VALUE(TRIM(T6369)),S6369*F6369)</f>
        <v/>
      </c>
      <c r="W6369" s="58">
        <f>IF(F6369&lt;=12,"0-12 mo",IF(F6369&lt;=24,"13-24 mo",IF(F6369&lt;=48,"25-48 mo","49+ mo")))</f>
        <v/>
      </c>
      <c r="X6369" s="58">
        <f>IF(S6369&lt;=35.5,"Q1 Low",IF(S6369&lt;=70.35,"Q2 Mid-Low",IF(S6369&lt;=89.85,"Q3 Mid-High","Q4 High")))</f>
        <v/>
      </c>
      <c r="Y6369" s="58">
        <f>IF(U6369="Yes",1,0)</f>
        <v/>
      </c>
      <c r="Z6369" s="58">
        <f>IF(P6369="Month-to-month",1,0)+IF(M6369="No",1,0)+IF(J6369="No",1,0)+IF(I6369="Fiber optic",1,0)+IF(Q6369="Yes",1,0)</f>
        <v/>
      </c>
    </row>
    <row r="6370" ht="15" customHeight="1" s="59">
      <c r="A6370" s="58" t="inlineStr">
        <is>
          <t>2720-WGKHP</t>
        </is>
      </c>
      <c r="B6370" s="58" t="inlineStr">
        <is>
          <t>Male</t>
        </is>
      </c>
      <c r="C6370" s="58" t="n">
        <v>1</v>
      </c>
      <c r="D6370" s="58" t="inlineStr">
        <is>
          <t>No</t>
        </is>
      </c>
      <c r="E6370" s="58" t="inlineStr">
        <is>
          <t>No</t>
        </is>
      </c>
      <c r="F6370" s="58" t="n">
        <v>2</v>
      </c>
      <c r="G6370" s="58" t="inlineStr">
        <is>
          <t>Yes</t>
        </is>
      </c>
      <c r="H6370" s="58" t="inlineStr">
        <is>
          <t>Yes</t>
        </is>
      </c>
      <c r="I6370" s="58" t="inlineStr">
        <is>
          <t>Fiber optic</t>
        </is>
      </c>
      <c r="J6370" s="58" t="inlineStr">
        <is>
          <t>No</t>
        </is>
      </c>
      <c r="K6370" s="58" t="inlineStr">
        <is>
          <t>No</t>
        </is>
      </c>
      <c r="L6370" s="58" t="inlineStr">
        <is>
          <t>No</t>
        </is>
      </c>
      <c r="M6370" s="58" t="inlineStr">
        <is>
          <t>No</t>
        </is>
      </c>
      <c r="N6370" s="58" t="inlineStr">
        <is>
          <t>Yes</t>
        </is>
      </c>
      <c r="O6370" s="58" t="inlineStr">
        <is>
          <t>Yes</t>
        </is>
      </c>
      <c r="P6370" s="58" t="inlineStr">
        <is>
          <t>Month-to-month</t>
        </is>
      </c>
      <c r="Q6370" s="58" t="inlineStr">
        <is>
          <t>Yes</t>
        </is>
      </c>
      <c r="R6370" s="58" t="inlineStr">
        <is>
          <t>Electronic check</t>
        </is>
      </c>
      <c r="S6370" s="123" t="n">
        <v>94</v>
      </c>
      <c r="T6370" s="58" t="inlineStr">
        <is>
          <t>181.7</t>
        </is>
      </c>
      <c r="U6370" s="58" t="inlineStr">
        <is>
          <t>Yes</t>
        </is>
      </c>
      <c r="V6370" s="123">
        <f>IFERROR(VALUE(TRIM(T6370)),S6370*F6370)</f>
        <v/>
      </c>
      <c r="W6370" s="58">
        <f>IF(F6370&lt;=12,"0-12 mo",IF(F6370&lt;=24,"13-24 mo",IF(F6370&lt;=48,"25-48 mo","49+ mo")))</f>
        <v/>
      </c>
      <c r="X6370" s="58">
        <f>IF(S6370&lt;=35.5,"Q1 Low",IF(S6370&lt;=70.35,"Q2 Mid-Low",IF(S6370&lt;=89.85,"Q3 Mid-High","Q4 High")))</f>
        <v/>
      </c>
      <c r="Y6370" s="58">
        <f>IF(U6370="Yes",1,0)</f>
        <v/>
      </c>
      <c r="Z6370" s="58">
        <f>IF(P6370="Month-to-month",1,0)+IF(M6370="No",1,0)+IF(J6370="No",1,0)+IF(I6370="Fiber optic",1,0)+IF(Q6370="Yes",1,0)</f>
        <v/>
      </c>
    </row>
    <row r="6371" ht="15" customHeight="1" s="59">
      <c r="A6371" s="58" t="inlineStr">
        <is>
          <t>6734-FQAJX</t>
        </is>
      </c>
      <c r="B6371" s="58" t="inlineStr">
        <is>
          <t>Male</t>
        </is>
      </c>
      <c r="C6371" s="58" t="n">
        <v>1</v>
      </c>
      <c r="D6371" s="58" t="inlineStr">
        <is>
          <t>No</t>
        </is>
      </c>
      <c r="E6371" s="58" t="inlineStr">
        <is>
          <t>No</t>
        </is>
      </c>
      <c r="F6371" s="58" t="n">
        <v>67</v>
      </c>
      <c r="G6371" s="58" t="inlineStr">
        <is>
          <t>Yes</t>
        </is>
      </c>
      <c r="H6371" s="58" t="inlineStr">
        <is>
          <t>No</t>
        </is>
      </c>
      <c r="I6371" s="58" t="inlineStr">
        <is>
          <t>Fiber optic</t>
        </is>
      </c>
      <c r="J6371" s="58" t="inlineStr">
        <is>
          <t>Yes</t>
        </is>
      </c>
      <c r="K6371" s="58" t="inlineStr">
        <is>
          <t>Yes</t>
        </is>
      </c>
      <c r="L6371" s="58" t="inlineStr">
        <is>
          <t>No</t>
        </is>
      </c>
      <c r="M6371" s="58" t="inlineStr">
        <is>
          <t>Yes</t>
        </is>
      </c>
      <c r="N6371" s="58" t="inlineStr">
        <is>
          <t>Yes</t>
        </is>
      </c>
      <c r="O6371" s="58" t="inlineStr">
        <is>
          <t>Yes</t>
        </is>
      </c>
      <c r="P6371" s="58" t="inlineStr">
        <is>
          <t>Two year</t>
        </is>
      </c>
      <c r="Q6371" s="58" t="inlineStr">
        <is>
          <t>Yes</t>
        </is>
      </c>
      <c r="R6371" s="58" t="inlineStr">
        <is>
          <t>Electronic check</t>
        </is>
      </c>
      <c r="S6371" s="123" t="n">
        <v>105.05</v>
      </c>
      <c r="T6371" s="58" t="inlineStr">
        <is>
          <t>7171.7</t>
        </is>
      </c>
      <c r="U6371" s="58" t="inlineStr">
        <is>
          <t>No</t>
        </is>
      </c>
      <c r="V6371" s="123">
        <f>IFERROR(VALUE(TRIM(T6371)),S6371*F6371)</f>
        <v/>
      </c>
      <c r="W6371" s="58">
        <f>IF(F6371&lt;=12,"0-12 mo",IF(F6371&lt;=24,"13-24 mo",IF(F6371&lt;=48,"25-48 mo","49+ mo")))</f>
        <v/>
      </c>
      <c r="X6371" s="58">
        <f>IF(S6371&lt;=35.5,"Q1 Low",IF(S6371&lt;=70.35,"Q2 Mid-Low",IF(S6371&lt;=89.85,"Q3 Mid-High","Q4 High")))</f>
        <v/>
      </c>
      <c r="Y6371" s="58">
        <f>IF(U6371="Yes",1,0)</f>
        <v/>
      </c>
      <c r="Z6371" s="58">
        <f>IF(P6371="Month-to-month",1,0)+IF(M6371="No",1,0)+IF(J6371="No",1,0)+IF(I6371="Fiber optic",1,0)+IF(Q6371="Yes",1,0)</f>
        <v/>
      </c>
    </row>
    <row r="6372" ht="15" customHeight="1" s="59">
      <c r="A6372" s="58" t="inlineStr">
        <is>
          <t>2869-ADAWR</t>
        </is>
      </c>
      <c r="B6372" s="58" t="inlineStr">
        <is>
          <t>Female</t>
        </is>
      </c>
      <c r="C6372" s="58" t="n">
        <v>0</v>
      </c>
      <c r="D6372" s="58" t="inlineStr">
        <is>
          <t>No</t>
        </is>
      </c>
      <c r="E6372" s="58" t="inlineStr">
        <is>
          <t>No</t>
        </is>
      </c>
      <c r="F6372" s="58" t="n">
        <v>45</v>
      </c>
      <c r="G6372" s="58" t="inlineStr">
        <is>
          <t>Yes</t>
        </is>
      </c>
      <c r="H6372" s="58" t="inlineStr">
        <is>
          <t>Yes</t>
        </is>
      </c>
      <c r="I6372" s="58" t="inlineStr">
        <is>
          <t>Fiber optic</t>
        </is>
      </c>
      <c r="J6372" s="58" t="inlineStr">
        <is>
          <t>No</t>
        </is>
      </c>
      <c r="K6372" s="58" t="inlineStr">
        <is>
          <t>Yes</t>
        </is>
      </c>
      <c r="L6372" s="58" t="inlineStr">
        <is>
          <t>No</t>
        </is>
      </c>
      <c r="M6372" s="58" t="inlineStr">
        <is>
          <t>No</t>
        </is>
      </c>
      <c r="N6372" s="58" t="inlineStr">
        <is>
          <t>Yes</t>
        </is>
      </c>
      <c r="O6372" s="58" t="inlineStr">
        <is>
          <t>No</t>
        </is>
      </c>
      <c r="P6372" s="58" t="inlineStr">
        <is>
          <t>Month-to-month</t>
        </is>
      </c>
      <c r="Q6372" s="58" t="inlineStr">
        <is>
          <t>Yes</t>
        </is>
      </c>
      <c r="R6372" s="58" t="inlineStr">
        <is>
          <t>Credit card (automatic)</t>
        </is>
      </c>
      <c r="S6372" s="123" t="n">
        <v>89.3</v>
      </c>
      <c r="T6372" s="58" t="inlineStr">
        <is>
          <t>4016.85</t>
        </is>
      </c>
      <c r="U6372" s="58" t="inlineStr">
        <is>
          <t>Yes</t>
        </is>
      </c>
      <c r="V6372" s="123">
        <f>IFERROR(VALUE(TRIM(T6372)),S6372*F6372)</f>
        <v/>
      </c>
      <c r="W6372" s="58">
        <f>IF(F6372&lt;=12,"0-12 mo",IF(F6372&lt;=24,"13-24 mo",IF(F6372&lt;=48,"25-48 mo","49+ mo")))</f>
        <v/>
      </c>
      <c r="X6372" s="58">
        <f>IF(S6372&lt;=35.5,"Q1 Low",IF(S6372&lt;=70.35,"Q2 Mid-Low",IF(S6372&lt;=89.85,"Q3 Mid-High","Q4 High")))</f>
        <v/>
      </c>
      <c r="Y6372" s="58">
        <f>IF(U6372="Yes",1,0)</f>
        <v/>
      </c>
      <c r="Z6372" s="58">
        <f>IF(P6372="Month-to-month",1,0)+IF(M6372="No",1,0)+IF(J6372="No",1,0)+IF(I6372="Fiber optic",1,0)+IF(Q6372="Yes",1,0)</f>
        <v/>
      </c>
    </row>
    <row r="6373" ht="15" customHeight="1" s="59">
      <c r="A6373" s="58" t="inlineStr">
        <is>
          <t>1535-VTJOQ</t>
        </is>
      </c>
      <c r="B6373" s="58" t="inlineStr">
        <is>
          <t>Female</t>
        </is>
      </c>
      <c r="C6373" s="58" t="n">
        <v>0</v>
      </c>
      <c r="D6373" s="58" t="inlineStr">
        <is>
          <t>No</t>
        </is>
      </c>
      <c r="E6373" s="58" t="inlineStr">
        <is>
          <t>No</t>
        </is>
      </c>
      <c r="F6373" s="58" t="n">
        <v>24</v>
      </c>
      <c r="G6373" s="58" t="inlineStr">
        <is>
          <t>Yes</t>
        </is>
      </c>
      <c r="H6373" s="58" t="inlineStr">
        <is>
          <t>Yes</t>
        </is>
      </c>
      <c r="I6373" s="58" t="inlineStr">
        <is>
          <t>No</t>
        </is>
      </c>
      <c r="J6373" s="58" t="inlineStr">
        <is>
          <t>No internet service</t>
        </is>
      </c>
      <c r="K6373" s="58" t="inlineStr">
        <is>
          <t>No internet service</t>
        </is>
      </c>
      <c r="L6373" s="58" t="inlineStr">
        <is>
          <t>No internet service</t>
        </is>
      </c>
      <c r="M6373" s="58" t="inlineStr">
        <is>
          <t>No internet service</t>
        </is>
      </c>
      <c r="N6373" s="58" t="inlineStr">
        <is>
          <t>No internet service</t>
        </is>
      </c>
      <c r="O6373" s="58" t="inlineStr">
        <is>
          <t>No internet service</t>
        </is>
      </c>
      <c r="P6373" s="58" t="inlineStr">
        <is>
          <t>Two year</t>
        </is>
      </c>
      <c r="Q6373" s="58" t="inlineStr">
        <is>
          <t>No</t>
        </is>
      </c>
      <c r="R6373" s="58" t="inlineStr">
        <is>
          <t>Credit card (automatic)</t>
        </is>
      </c>
      <c r="S6373" s="123" t="n">
        <v>25.15</v>
      </c>
      <c r="T6373" s="58" t="inlineStr">
        <is>
          <t>553</t>
        </is>
      </c>
      <c r="U6373" s="58" t="inlineStr">
        <is>
          <t>No</t>
        </is>
      </c>
      <c r="V6373" s="123">
        <f>IFERROR(VALUE(TRIM(T6373)),S6373*F6373)</f>
        <v/>
      </c>
      <c r="W6373" s="58">
        <f>IF(F6373&lt;=12,"0-12 mo",IF(F6373&lt;=24,"13-24 mo",IF(F6373&lt;=48,"25-48 mo","49+ mo")))</f>
        <v/>
      </c>
      <c r="X6373" s="58">
        <f>IF(S6373&lt;=35.5,"Q1 Low",IF(S6373&lt;=70.35,"Q2 Mid-Low",IF(S6373&lt;=89.85,"Q3 Mid-High","Q4 High")))</f>
        <v/>
      </c>
      <c r="Y6373" s="58">
        <f>IF(U6373="Yes",1,0)</f>
        <v/>
      </c>
      <c r="Z6373" s="58">
        <f>IF(P6373="Month-to-month",1,0)+IF(M6373="No",1,0)+IF(J6373="No",1,0)+IF(I6373="Fiber optic",1,0)+IF(Q6373="Yes",1,0)</f>
        <v/>
      </c>
    </row>
    <row r="6374" ht="15" customHeight="1" s="59">
      <c r="A6374" s="58" t="inlineStr">
        <is>
          <t>6368-TZZDT</t>
        </is>
      </c>
      <c r="B6374" s="58" t="inlineStr">
        <is>
          <t>Male</t>
        </is>
      </c>
      <c r="C6374" s="58" t="n">
        <v>0</v>
      </c>
      <c r="D6374" s="58" t="inlineStr">
        <is>
          <t>Yes</t>
        </is>
      </c>
      <c r="E6374" s="58" t="inlineStr">
        <is>
          <t>Yes</t>
        </is>
      </c>
      <c r="F6374" s="58" t="n">
        <v>4</v>
      </c>
      <c r="G6374" s="58" t="inlineStr">
        <is>
          <t>Yes</t>
        </is>
      </c>
      <c r="H6374" s="58" t="inlineStr">
        <is>
          <t>No</t>
        </is>
      </c>
      <c r="I6374" s="58" t="inlineStr">
        <is>
          <t>No</t>
        </is>
      </c>
      <c r="J6374" s="58" t="inlineStr">
        <is>
          <t>No internet service</t>
        </is>
      </c>
      <c r="K6374" s="58" t="inlineStr">
        <is>
          <t>No internet service</t>
        </is>
      </c>
      <c r="L6374" s="58" t="inlineStr">
        <is>
          <t>No internet service</t>
        </is>
      </c>
      <c r="M6374" s="58" t="inlineStr">
        <is>
          <t>No internet service</t>
        </is>
      </c>
      <c r="N6374" s="58" t="inlineStr">
        <is>
          <t>No internet service</t>
        </is>
      </c>
      <c r="O6374" s="58" t="inlineStr">
        <is>
          <t>No internet service</t>
        </is>
      </c>
      <c r="P6374" s="58" t="inlineStr">
        <is>
          <t>Two year</t>
        </is>
      </c>
      <c r="Q6374" s="58" t="inlineStr">
        <is>
          <t>No</t>
        </is>
      </c>
      <c r="R6374" s="58" t="inlineStr">
        <is>
          <t>Credit card (automatic)</t>
        </is>
      </c>
      <c r="S6374" s="123" t="n">
        <v>19.5</v>
      </c>
      <c r="T6374" s="58" t="inlineStr">
        <is>
          <t>96.85</t>
        </is>
      </c>
      <c r="U6374" s="58" t="inlineStr">
        <is>
          <t>No</t>
        </is>
      </c>
      <c r="V6374" s="123">
        <f>IFERROR(VALUE(TRIM(T6374)),S6374*F6374)</f>
        <v/>
      </c>
      <c r="W6374" s="58">
        <f>IF(F6374&lt;=12,"0-12 mo",IF(F6374&lt;=24,"13-24 mo",IF(F6374&lt;=48,"25-48 mo","49+ mo")))</f>
        <v/>
      </c>
      <c r="X6374" s="58">
        <f>IF(S6374&lt;=35.5,"Q1 Low",IF(S6374&lt;=70.35,"Q2 Mid-Low",IF(S6374&lt;=89.85,"Q3 Mid-High","Q4 High")))</f>
        <v/>
      </c>
      <c r="Y6374" s="58">
        <f>IF(U6374="Yes",1,0)</f>
        <v/>
      </c>
      <c r="Z6374" s="58">
        <f>IF(P6374="Month-to-month",1,0)+IF(M6374="No",1,0)+IF(J6374="No",1,0)+IF(I6374="Fiber optic",1,0)+IF(Q6374="Yes",1,0)</f>
        <v/>
      </c>
    </row>
    <row r="6375" ht="15" customHeight="1" s="59">
      <c r="A6375" s="58" t="inlineStr">
        <is>
          <t>0943-ZQPXH</t>
        </is>
      </c>
      <c r="B6375" s="58" t="inlineStr">
        <is>
          <t>Male</t>
        </is>
      </c>
      <c r="C6375" s="58" t="n">
        <v>0</v>
      </c>
      <c r="D6375" s="58" t="inlineStr">
        <is>
          <t>Yes</t>
        </is>
      </c>
      <c r="E6375" s="58" t="inlineStr">
        <is>
          <t>Yes</t>
        </is>
      </c>
      <c r="F6375" s="58" t="n">
        <v>44</v>
      </c>
      <c r="G6375" s="58" t="inlineStr">
        <is>
          <t>Yes</t>
        </is>
      </c>
      <c r="H6375" s="58" t="inlineStr">
        <is>
          <t>No</t>
        </is>
      </c>
      <c r="I6375" s="58" t="inlineStr">
        <is>
          <t>Fiber optic</t>
        </is>
      </c>
      <c r="J6375" s="58" t="inlineStr">
        <is>
          <t>No</t>
        </is>
      </c>
      <c r="K6375" s="58" t="inlineStr">
        <is>
          <t>No</t>
        </is>
      </c>
      <c r="L6375" s="58" t="inlineStr">
        <is>
          <t>Yes</t>
        </is>
      </c>
      <c r="M6375" s="58" t="inlineStr">
        <is>
          <t>No</t>
        </is>
      </c>
      <c r="N6375" s="58" t="inlineStr">
        <is>
          <t>Yes</t>
        </is>
      </c>
      <c r="O6375" s="58" t="inlineStr">
        <is>
          <t>Yes</t>
        </is>
      </c>
      <c r="P6375" s="58" t="inlineStr">
        <is>
          <t>Month-to-month</t>
        </is>
      </c>
      <c r="Q6375" s="58" t="inlineStr">
        <is>
          <t>Yes</t>
        </is>
      </c>
      <c r="R6375" s="58" t="inlineStr">
        <is>
          <t>Bank transfer (automatic)</t>
        </is>
      </c>
      <c r="S6375" s="123" t="n">
        <v>92.95</v>
      </c>
      <c r="T6375" s="58" t="inlineStr">
        <is>
          <t>4122.9</t>
        </is>
      </c>
      <c r="U6375" s="58" t="inlineStr">
        <is>
          <t>No</t>
        </is>
      </c>
      <c r="V6375" s="123">
        <f>IFERROR(VALUE(TRIM(T6375)),S6375*F6375)</f>
        <v/>
      </c>
      <c r="W6375" s="58">
        <f>IF(F6375&lt;=12,"0-12 mo",IF(F6375&lt;=24,"13-24 mo",IF(F6375&lt;=48,"25-48 mo","49+ mo")))</f>
        <v/>
      </c>
      <c r="X6375" s="58">
        <f>IF(S6375&lt;=35.5,"Q1 Low",IF(S6375&lt;=70.35,"Q2 Mid-Low",IF(S6375&lt;=89.85,"Q3 Mid-High","Q4 High")))</f>
        <v/>
      </c>
      <c r="Y6375" s="58">
        <f>IF(U6375="Yes",1,0)</f>
        <v/>
      </c>
      <c r="Z6375" s="58">
        <f>IF(P6375="Month-to-month",1,0)+IF(M6375="No",1,0)+IF(J6375="No",1,0)+IF(I6375="Fiber optic",1,0)+IF(Q6375="Yes",1,0)</f>
        <v/>
      </c>
    </row>
    <row r="6376" ht="15" customHeight="1" s="59">
      <c r="A6376" s="58" t="inlineStr">
        <is>
          <t>1293-BSEUN</t>
        </is>
      </c>
      <c r="B6376" s="58" t="inlineStr">
        <is>
          <t>Female</t>
        </is>
      </c>
      <c r="C6376" s="58" t="n">
        <v>0</v>
      </c>
      <c r="D6376" s="58" t="inlineStr">
        <is>
          <t>Yes</t>
        </is>
      </c>
      <c r="E6376" s="58" t="inlineStr">
        <is>
          <t>Yes</t>
        </is>
      </c>
      <c r="F6376" s="58" t="n">
        <v>72</v>
      </c>
      <c r="G6376" s="58" t="inlineStr">
        <is>
          <t>Yes</t>
        </is>
      </c>
      <c r="H6376" s="58" t="inlineStr">
        <is>
          <t>No</t>
        </is>
      </c>
      <c r="I6376" s="58" t="inlineStr">
        <is>
          <t>No</t>
        </is>
      </c>
      <c r="J6376" s="58" t="inlineStr">
        <is>
          <t>No internet service</t>
        </is>
      </c>
      <c r="K6376" s="58" t="inlineStr">
        <is>
          <t>No internet service</t>
        </is>
      </c>
      <c r="L6376" s="58" t="inlineStr">
        <is>
          <t>No internet service</t>
        </is>
      </c>
      <c r="M6376" s="58" t="inlineStr">
        <is>
          <t>No internet service</t>
        </is>
      </c>
      <c r="N6376" s="58" t="inlineStr">
        <is>
          <t>No internet service</t>
        </is>
      </c>
      <c r="O6376" s="58" t="inlineStr">
        <is>
          <t>No internet service</t>
        </is>
      </c>
      <c r="P6376" s="58" t="inlineStr">
        <is>
          <t>Two year</t>
        </is>
      </c>
      <c r="Q6376" s="58" t="inlineStr">
        <is>
          <t>Yes</t>
        </is>
      </c>
      <c r="R6376" s="58" t="inlineStr">
        <is>
          <t>Mailed check</t>
        </is>
      </c>
      <c r="S6376" s="123" t="n">
        <v>20.7</v>
      </c>
      <c r="T6376" s="58" t="inlineStr">
        <is>
          <t>1482.3</t>
        </is>
      </c>
      <c r="U6376" s="58" t="inlineStr">
        <is>
          <t>No</t>
        </is>
      </c>
      <c r="V6376" s="123">
        <f>IFERROR(VALUE(TRIM(T6376)),S6376*F6376)</f>
        <v/>
      </c>
      <c r="W6376" s="58">
        <f>IF(F6376&lt;=12,"0-12 mo",IF(F6376&lt;=24,"13-24 mo",IF(F6376&lt;=48,"25-48 mo","49+ mo")))</f>
        <v/>
      </c>
      <c r="X6376" s="58">
        <f>IF(S6376&lt;=35.5,"Q1 Low",IF(S6376&lt;=70.35,"Q2 Mid-Low",IF(S6376&lt;=89.85,"Q3 Mid-High","Q4 High")))</f>
        <v/>
      </c>
      <c r="Y6376" s="58">
        <f>IF(U6376="Yes",1,0)</f>
        <v/>
      </c>
      <c r="Z6376" s="58">
        <f>IF(P6376="Month-to-month",1,0)+IF(M6376="No",1,0)+IF(J6376="No",1,0)+IF(I6376="Fiber optic",1,0)+IF(Q6376="Yes",1,0)</f>
        <v/>
      </c>
    </row>
    <row r="6377" ht="15" customHeight="1" s="59">
      <c r="A6377" s="58" t="inlineStr">
        <is>
          <t>9894-EZEWG</t>
        </is>
      </c>
      <c r="B6377" s="58" t="inlineStr">
        <is>
          <t>Female</t>
        </is>
      </c>
      <c r="C6377" s="58" t="n">
        <v>0</v>
      </c>
      <c r="D6377" s="58" t="inlineStr">
        <is>
          <t>No</t>
        </is>
      </c>
      <c r="E6377" s="58" t="inlineStr">
        <is>
          <t>No</t>
        </is>
      </c>
      <c r="F6377" s="58" t="n">
        <v>1</v>
      </c>
      <c r="G6377" s="58" t="inlineStr">
        <is>
          <t>Yes</t>
        </is>
      </c>
      <c r="H6377" s="58" t="inlineStr">
        <is>
          <t>No</t>
        </is>
      </c>
      <c r="I6377" s="58" t="inlineStr">
        <is>
          <t>Fiber optic</t>
        </is>
      </c>
      <c r="J6377" s="58" t="inlineStr">
        <is>
          <t>No</t>
        </is>
      </c>
      <c r="K6377" s="58" t="inlineStr">
        <is>
          <t>Yes</t>
        </is>
      </c>
      <c r="L6377" s="58" t="inlineStr">
        <is>
          <t>No</t>
        </is>
      </c>
      <c r="M6377" s="58" t="inlineStr">
        <is>
          <t>No</t>
        </is>
      </c>
      <c r="N6377" s="58" t="inlineStr">
        <is>
          <t>No</t>
        </is>
      </c>
      <c r="O6377" s="58" t="inlineStr">
        <is>
          <t>No</t>
        </is>
      </c>
      <c r="P6377" s="58" t="inlineStr">
        <is>
          <t>Month-to-month</t>
        </is>
      </c>
      <c r="Q6377" s="58" t="inlineStr">
        <is>
          <t>Yes</t>
        </is>
      </c>
      <c r="R6377" s="58" t="inlineStr">
        <is>
          <t>Credit card (automatic)</t>
        </is>
      </c>
      <c r="S6377" s="123" t="n">
        <v>74.3</v>
      </c>
      <c r="T6377" s="58" t="inlineStr">
        <is>
          <t>74.3</t>
        </is>
      </c>
      <c r="U6377" s="58" t="inlineStr">
        <is>
          <t>Yes</t>
        </is>
      </c>
      <c r="V6377" s="123">
        <f>IFERROR(VALUE(TRIM(T6377)),S6377*F6377)</f>
        <v/>
      </c>
      <c r="W6377" s="58">
        <f>IF(F6377&lt;=12,"0-12 mo",IF(F6377&lt;=24,"13-24 mo",IF(F6377&lt;=48,"25-48 mo","49+ mo")))</f>
        <v/>
      </c>
      <c r="X6377" s="58">
        <f>IF(S6377&lt;=35.5,"Q1 Low",IF(S6377&lt;=70.35,"Q2 Mid-Low",IF(S6377&lt;=89.85,"Q3 Mid-High","Q4 High")))</f>
        <v/>
      </c>
      <c r="Y6377" s="58">
        <f>IF(U6377="Yes",1,0)</f>
        <v/>
      </c>
      <c r="Z6377" s="58">
        <f>IF(P6377="Month-to-month",1,0)+IF(M6377="No",1,0)+IF(J6377="No",1,0)+IF(I6377="Fiber optic",1,0)+IF(Q6377="Yes",1,0)</f>
        <v/>
      </c>
    </row>
    <row r="6378" ht="15" customHeight="1" s="59">
      <c r="A6378" s="58" t="inlineStr">
        <is>
          <t>1302-TPUBN</t>
        </is>
      </c>
      <c r="B6378" s="58" t="inlineStr">
        <is>
          <t>Male</t>
        </is>
      </c>
      <c r="C6378" s="58" t="n">
        <v>0</v>
      </c>
      <c r="D6378" s="58" t="inlineStr">
        <is>
          <t>No</t>
        </is>
      </c>
      <c r="E6378" s="58" t="inlineStr">
        <is>
          <t>No</t>
        </is>
      </c>
      <c r="F6378" s="58" t="n">
        <v>66</v>
      </c>
      <c r="G6378" s="58" t="inlineStr">
        <is>
          <t>Yes</t>
        </is>
      </c>
      <c r="H6378" s="58" t="inlineStr">
        <is>
          <t>No</t>
        </is>
      </c>
      <c r="I6378" s="58" t="inlineStr">
        <is>
          <t>No</t>
        </is>
      </c>
      <c r="J6378" s="58" t="inlineStr">
        <is>
          <t>No internet service</t>
        </is>
      </c>
      <c r="K6378" s="58" t="inlineStr">
        <is>
          <t>No internet service</t>
        </is>
      </c>
      <c r="L6378" s="58" t="inlineStr">
        <is>
          <t>No internet service</t>
        </is>
      </c>
      <c r="M6378" s="58" t="inlineStr">
        <is>
          <t>No internet service</t>
        </is>
      </c>
      <c r="N6378" s="58" t="inlineStr">
        <is>
          <t>No internet service</t>
        </is>
      </c>
      <c r="O6378" s="58" t="inlineStr">
        <is>
          <t>No internet service</t>
        </is>
      </c>
      <c r="P6378" s="58" t="inlineStr">
        <is>
          <t>Two year</t>
        </is>
      </c>
      <c r="Q6378" s="58" t="inlineStr">
        <is>
          <t>No</t>
        </is>
      </c>
      <c r="R6378" s="58" t="inlineStr">
        <is>
          <t>Bank transfer (automatic)</t>
        </is>
      </c>
      <c r="S6378" s="123" t="n">
        <v>19.35</v>
      </c>
      <c r="T6378" s="58" t="inlineStr">
        <is>
          <t>1240.8</t>
        </is>
      </c>
      <c r="U6378" s="58" t="inlineStr">
        <is>
          <t>No</t>
        </is>
      </c>
      <c r="V6378" s="123">
        <f>IFERROR(VALUE(TRIM(T6378)),S6378*F6378)</f>
        <v/>
      </c>
      <c r="W6378" s="58">
        <f>IF(F6378&lt;=12,"0-12 mo",IF(F6378&lt;=24,"13-24 mo",IF(F6378&lt;=48,"25-48 mo","49+ mo")))</f>
        <v/>
      </c>
      <c r="X6378" s="58">
        <f>IF(S6378&lt;=35.5,"Q1 Low",IF(S6378&lt;=70.35,"Q2 Mid-Low",IF(S6378&lt;=89.85,"Q3 Mid-High","Q4 High")))</f>
        <v/>
      </c>
      <c r="Y6378" s="58">
        <f>IF(U6378="Yes",1,0)</f>
        <v/>
      </c>
      <c r="Z6378" s="58">
        <f>IF(P6378="Month-to-month",1,0)+IF(M6378="No",1,0)+IF(J6378="No",1,0)+IF(I6378="Fiber optic",1,0)+IF(Q6378="Yes",1,0)</f>
        <v/>
      </c>
    </row>
    <row r="6379" ht="15" customHeight="1" s="59">
      <c r="A6379" s="58" t="inlineStr">
        <is>
          <t>7851-FLGGQ</t>
        </is>
      </c>
      <c r="B6379" s="58" t="inlineStr">
        <is>
          <t>Male</t>
        </is>
      </c>
      <c r="C6379" s="58" t="n">
        <v>0</v>
      </c>
      <c r="D6379" s="58" t="inlineStr">
        <is>
          <t>No</t>
        </is>
      </c>
      <c r="E6379" s="58" t="inlineStr">
        <is>
          <t>No</t>
        </is>
      </c>
      <c r="F6379" s="58" t="n">
        <v>1</v>
      </c>
      <c r="G6379" s="58" t="inlineStr">
        <is>
          <t>No</t>
        </is>
      </c>
      <c r="H6379" s="58" t="inlineStr">
        <is>
          <t>No phone service</t>
        </is>
      </c>
      <c r="I6379" s="58" t="inlineStr">
        <is>
          <t>DSL</t>
        </is>
      </c>
      <c r="J6379" s="58" t="inlineStr">
        <is>
          <t>No</t>
        </is>
      </c>
      <c r="K6379" s="58" t="inlineStr">
        <is>
          <t>Yes</t>
        </is>
      </c>
      <c r="L6379" s="58" t="inlineStr">
        <is>
          <t>No</t>
        </is>
      </c>
      <c r="M6379" s="58" t="inlineStr">
        <is>
          <t>Yes</t>
        </is>
      </c>
      <c r="N6379" s="58" t="inlineStr">
        <is>
          <t>No</t>
        </is>
      </c>
      <c r="O6379" s="58" t="inlineStr">
        <is>
          <t>Yes</t>
        </is>
      </c>
      <c r="P6379" s="58" t="inlineStr">
        <is>
          <t>Month-to-month</t>
        </is>
      </c>
      <c r="Q6379" s="58" t="inlineStr">
        <is>
          <t>Yes</t>
        </is>
      </c>
      <c r="R6379" s="58" t="inlineStr">
        <is>
          <t>Mailed check</t>
        </is>
      </c>
      <c r="S6379" s="123" t="n">
        <v>44.65</v>
      </c>
      <c r="T6379" s="58" t="inlineStr">
        <is>
          <t>44.65</t>
        </is>
      </c>
      <c r="U6379" s="58" t="inlineStr">
        <is>
          <t>Yes</t>
        </is>
      </c>
      <c r="V6379" s="123">
        <f>IFERROR(VALUE(TRIM(T6379)),S6379*F6379)</f>
        <v/>
      </c>
      <c r="W6379" s="58">
        <f>IF(F6379&lt;=12,"0-12 mo",IF(F6379&lt;=24,"13-24 mo",IF(F6379&lt;=48,"25-48 mo","49+ mo")))</f>
        <v/>
      </c>
      <c r="X6379" s="58">
        <f>IF(S6379&lt;=35.5,"Q1 Low",IF(S6379&lt;=70.35,"Q2 Mid-Low",IF(S6379&lt;=89.85,"Q3 Mid-High","Q4 High")))</f>
        <v/>
      </c>
      <c r="Y6379" s="58">
        <f>IF(U6379="Yes",1,0)</f>
        <v/>
      </c>
      <c r="Z6379" s="58">
        <f>IF(P6379="Month-to-month",1,0)+IF(M6379="No",1,0)+IF(J6379="No",1,0)+IF(I6379="Fiber optic",1,0)+IF(Q6379="Yes",1,0)</f>
        <v/>
      </c>
    </row>
    <row r="6380" ht="15" customHeight="1" s="59">
      <c r="A6380" s="58" t="inlineStr">
        <is>
          <t>0637-UBJRP</t>
        </is>
      </c>
      <c r="B6380" s="58" t="inlineStr">
        <is>
          <t>Male</t>
        </is>
      </c>
      <c r="C6380" s="58" t="n">
        <v>0</v>
      </c>
      <c r="D6380" s="58" t="inlineStr">
        <is>
          <t>Yes</t>
        </is>
      </c>
      <c r="E6380" s="58" t="inlineStr">
        <is>
          <t>Yes</t>
        </is>
      </c>
      <c r="F6380" s="58" t="n">
        <v>13</v>
      </c>
      <c r="G6380" s="58" t="inlineStr">
        <is>
          <t>Yes</t>
        </is>
      </c>
      <c r="H6380" s="58" t="inlineStr">
        <is>
          <t>No</t>
        </is>
      </c>
      <c r="I6380" s="58" t="inlineStr">
        <is>
          <t>Fiber optic</t>
        </is>
      </c>
      <c r="J6380" s="58" t="inlineStr">
        <is>
          <t>Yes</t>
        </is>
      </c>
      <c r="K6380" s="58" t="inlineStr">
        <is>
          <t>No</t>
        </is>
      </c>
      <c r="L6380" s="58" t="inlineStr">
        <is>
          <t>No</t>
        </is>
      </c>
      <c r="M6380" s="58" t="inlineStr">
        <is>
          <t>No</t>
        </is>
      </c>
      <c r="N6380" s="58" t="inlineStr">
        <is>
          <t>No</t>
        </is>
      </c>
      <c r="O6380" s="58" t="inlineStr">
        <is>
          <t>Yes</t>
        </is>
      </c>
      <c r="P6380" s="58" t="inlineStr">
        <is>
          <t>Month-to-month</t>
        </is>
      </c>
      <c r="Q6380" s="58" t="inlineStr">
        <is>
          <t>No</t>
        </is>
      </c>
      <c r="R6380" s="58" t="inlineStr">
        <is>
          <t>Electronic check</t>
        </is>
      </c>
      <c r="S6380" s="123" t="n">
        <v>84.05</v>
      </c>
      <c r="T6380" s="58" t="inlineStr">
        <is>
          <t>1095.3</t>
        </is>
      </c>
      <c r="U6380" s="58" t="inlineStr">
        <is>
          <t>Yes</t>
        </is>
      </c>
      <c r="V6380" s="123">
        <f>IFERROR(VALUE(TRIM(T6380)),S6380*F6380)</f>
        <v/>
      </c>
      <c r="W6380" s="58">
        <f>IF(F6380&lt;=12,"0-12 mo",IF(F6380&lt;=24,"13-24 mo",IF(F6380&lt;=48,"25-48 mo","49+ mo")))</f>
        <v/>
      </c>
      <c r="X6380" s="58">
        <f>IF(S6380&lt;=35.5,"Q1 Low",IF(S6380&lt;=70.35,"Q2 Mid-Low",IF(S6380&lt;=89.85,"Q3 Mid-High","Q4 High")))</f>
        <v/>
      </c>
      <c r="Y6380" s="58">
        <f>IF(U6380="Yes",1,0)</f>
        <v/>
      </c>
      <c r="Z6380" s="58">
        <f>IF(P6380="Month-to-month",1,0)+IF(M6380="No",1,0)+IF(J6380="No",1,0)+IF(I6380="Fiber optic",1,0)+IF(Q6380="Yes",1,0)</f>
        <v/>
      </c>
    </row>
    <row r="6381" ht="15" customHeight="1" s="59">
      <c r="A6381" s="58" t="inlineStr">
        <is>
          <t>0940-OUQEC</t>
        </is>
      </c>
      <c r="B6381" s="58" t="inlineStr">
        <is>
          <t>Male</t>
        </is>
      </c>
      <c r="C6381" s="58" t="n">
        <v>0</v>
      </c>
      <c r="D6381" s="58" t="inlineStr">
        <is>
          <t>No</t>
        </is>
      </c>
      <c r="E6381" s="58" t="inlineStr">
        <is>
          <t>No</t>
        </is>
      </c>
      <c r="F6381" s="58" t="n">
        <v>10</v>
      </c>
      <c r="G6381" s="58" t="inlineStr">
        <is>
          <t>Yes</t>
        </is>
      </c>
      <c r="H6381" s="58" t="inlineStr">
        <is>
          <t>Yes</t>
        </is>
      </c>
      <c r="I6381" s="58" t="inlineStr">
        <is>
          <t>Fiber optic</t>
        </is>
      </c>
      <c r="J6381" s="58" t="inlineStr">
        <is>
          <t>No</t>
        </is>
      </c>
      <c r="K6381" s="58" t="inlineStr">
        <is>
          <t>Yes</t>
        </is>
      </c>
      <c r="L6381" s="58" t="inlineStr">
        <is>
          <t>No</t>
        </is>
      </c>
      <c r="M6381" s="58" t="inlineStr">
        <is>
          <t>No</t>
        </is>
      </c>
      <c r="N6381" s="58" t="inlineStr">
        <is>
          <t>No</t>
        </is>
      </c>
      <c r="O6381" s="58" t="inlineStr">
        <is>
          <t>No</t>
        </is>
      </c>
      <c r="P6381" s="58" t="inlineStr">
        <is>
          <t>Month-to-month</t>
        </is>
      </c>
      <c r="Q6381" s="58" t="inlineStr">
        <is>
          <t>Yes</t>
        </is>
      </c>
      <c r="R6381" s="58" t="inlineStr">
        <is>
          <t>Bank transfer (automatic)</t>
        </is>
      </c>
      <c r="S6381" s="123" t="n">
        <v>80.7</v>
      </c>
      <c r="T6381" s="58" t="inlineStr">
        <is>
          <t>788.8</t>
        </is>
      </c>
      <c r="U6381" s="58" t="inlineStr">
        <is>
          <t>Yes</t>
        </is>
      </c>
      <c r="V6381" s="123">
        <f>IFERROR(VALUE(TRIM(T6381)),S6381*F6381)</f>
        <v/>
      </c>
      <c r="W6381" s="58">
        <f>IF(F6381&lt;=12,"0-12 mo",IF(F6381&lt;=24,"13-24 mo",IF(F6381&lt;=48,"25-48 mo","49+ mo")))</f>
        <v/>
      </c>
      <c r="X6381" s="58">
        <f>IF(S6381&lt;=35.5,"Q1 Low",IF(S6381&lt;=70.35,"Q2 Mid-Low",IF(S6381&lt;=89.85,"Q3 Mid-High","Q4 High")))</f>
        <v/>
      </c>
      <c r="Y6381" s="58">
        <f>IF(U6381="Yes",1,0)</f>
        <v/>
      </c>
      <c r="Z6381" s="58">
        <f>IF(P6381="Month-to-month",1,0)+IF(M6381="No",1,0)+IF(J6381="No",1,0)+IF(I6381="Fiber optic",1,0)+IF(Q6381="Yes",1,0)</f>
        <v/>
      </c>
    </row>
    <row r="6382" ht="15" customHeight="1" s="59">
      <c r="A6382" s="58" t="inlineStr">
        <is>
          <t>2378-VTKDH</t>
        </is>
      </c>
      <c r="B6382" s="58" t="inlineStr">
        <is>
          <t>Male</t>
        </is>
      </c>
      <c r="C6382" s="58" t="n">
        <v>1</v>
      </c>
      <c r="D6382" s="58" t="inlineStr">
        <is>
          <t>Yes</t>
        </is>
      </c>
      <c r="E6382" s="58" t="inlineStr">
        <is>
          <t>No</t>
        </is>
      </c>
      <c r="F6382" s="58" t="n">
        <v>65</v>
      </c>
      <c r="G6382" s="58" t="inlineStr">
        <is>
          <t>Yes</t>
        </is>
      </c>
      <c r="H6382" s="58" t="inlineStr">
        <is>
          <t>Yes</t>
        </is>
      </c>
      <c r="I6382" s="58" t="inlineStr">
        <is>
          <t>Fiber optic</t>
        </is>
      </c>
      <c r="J6382" s="58" t="inlineStr">
        <is>
          <t>No</t>
        </is>
      </c>
      <c r="K6382" s="58" t="inlineStr">
        <is>
          <t>Yes</t>
        </is>
      </c>
      <c r="L6382" s="58" t="inlineStr">
        <is>
          <t>Yes</t>
        </is>
      </c>
      <c r="M6382" s="58" t="inlineStr">
        <is>
          <t>No</t>
        </is>
      </c>
      <c r="N6382" s="58" t="inlineStr">
        <is>
          <t>Yes</t>
        </is>
      </c>
      <c r="O6382" s="58" t="inlineStr">
        <is>
          <t>Yes</t>
        </is>
      </c>
      <c r="P6382" s="58" t="inlineStr">
        <is>
          <t>Month-to-month</t>
        </is>
      </c>
      <c r="Q6382" s="58" t="inlineStr">
        <is>
          <t>Yes</t>
        </is>
      </c>
      <c r="R6382" s="58" t="inlineStr">
        <is>
          <t>Electronic check</t>
        </is>
      </c>
      <c r="S6382" s="123" t="n">
        <v>104.35</v>
      </c>
      <c r="T6382" s="58" t="inlineStr">
        <is>
          <t>6578.55</t>
        </is>
      </c>
      <c r="U6382" s="58" t="inlineStr">
        <is>
          <t>No</t>
        </is>
      </c>
      <c r="V6382" s="123">
        <f>IFERROR(VALUE(TRIM(T6382)),S6382*F6382)</f>
        <v/>
      </c>
      <c r="W6382" s="58">
        <f>IF(F6382&lt;=12,"0-12 mo",IF(F6382&lt;=24,"13-24 mo",IF(F6382&lt;=48,"25-48 mo","49+ mo")))</f>
        <v/>
      </c>
      <c r="X6382" s="58">
        <f>IF(S6382&lt;=35.5,"Q1 Low",IF(S6382&lt;=70.35,"Q2 Mid-Low",IF(S6382&lt;=89.85,"Q3 Mid-High","Q4 High")))</f>
        <v/>
      </c>
      <c r="Y6382" s="58">
        <f>IF(U6382="Yes",1,0)</f>
        <v/>
      </c>
      <c r="Z6382" s="58">
        <f>IF(P6382="Month-to-month",1,0)+IF(M6382="No",1,0)+IF(J6382="No",1,0)+IF(I6382="Fiber optic",1,0)+IF(Q6382="Yes",1,0)</f>
        <v/>
      </c>
    </row>
    <row r="6383" ht="15" customHeight="1" s="59">
      <c r="A6383" s="58" t="inlineStr">
        <is>
          <t>0927-CNGRH</t>
        </is>
      </c>
      <c r="B6383" s="58" t="inlineStr">
        <is>
          <t>Male</t>
        </is>
      </c>
      <c r="C6383" s="58" t="n">
        <v>0</v>
      </c>
      <c r="D6383" s="58" t="inlineStr">
        <is>
          <t>No</t>
        </is>
      </c>
      <c r="E6383" s="58" t="inlineStr">
        <is>
          <t>Yes</t>
        </is>
      </c>
      <c r="F6383" s="58" t="n">
        <v>1</v>
      </c>
      <c r="G6383" s="58" t="inlineStr">
        <is>
          <t>Yes</t>
        </is>
      </c>
      <c r="H6383" s="58" t="inlineStr">
        <is>
          <t>No</t>
        </is>
      </c>
      <c r="I6383" s="58" t="inlineStr">
        <is>
          <t>No</t>
        </is>
      </c>
      <c r="J6383" s="58" t="inlineStr">
        <is>
          <t>No internet service</t>
        </is>
      </c>
      <c r="K6383" s="58" t="inlineStr">
        <is>
          <t>No internet service</t>
        </is>
      </c>
      <c r="L6383" s="58" t="inlineStr">
        <is>
          <t>No internet service</t>
        </is>
      </c>
      <c r="M6383" s="58" t="inlineStr">
        <is>
          <t>No internet service</t>
        </is>
      </c>
      <c r="N6383" s="58" t="inlineStr">
        <is>
          <t>No internet service</t>
        </is>
      </c>
      <c r="O6383" s="58" t="inlineStr">
        <is>
          <t>No internet service</t>
        </is>
      </c>
      <c r="P6383" s="58" t="inlineStr">
        <is>
          <t>Month-to-month</t>
        </is>
      </c>
      <c r="Q6383" s="58" t="inlineStr">
        <is>
          <t>No</t>
        </is>
      </c>
      <c r="R6383" s="58" t="inlineStr">
        <is>
          <t>Mailed check</t>
        </is>
      </c>
      <c r="S6383" s="123" t="n">
        <v>19.55</v>
      </c>
      <c r="T6383" s="58" t="inlineStr">
        <is>
          <t>19.55</t>
        </is>
      </c>
      <c r="U6383" s="58" t="inlineStr">
        <is>
          <t>No</t>
        </is>
      </c>
      <c r="V6383" s="123">
        <f>IFERROR(VALUE(TRIM(T6383)),S6383*F6383)</f>
        <v/>
      </c>
      <c r="W6383" s="58">
        <f>IF(F6383&lt;=12,"0-12 mo",IF(F6383&lt;=24,"13-24 mo",IF(F6383&lt;=48,"25-48 mo","49+ mo")))</f>
        <v/>
      </c>
      <c r="X6383" s="58">
        <f>IF(S6383&lt;=35.5,"Q1 Low",IF(S6383&lt;=70.35,"Q2 Mid-Low",IF(S6383&lt;=89.85,"Q3 Mid-High","Q4 High")))</f>
        <v/>
      </c>
      <c r="Y6383" s="58">
        <f>IF(U6383="Yes",1,0)</f>
        <v/>
      </c>
      <c r="Z6383" s="58">
        <f>IF(P6383="Month-to-month",1,0)+IF(M6383="No",1,0)+IF(J6383="No",1,0)+IF(I6383="Fiber optic",1,0)+IF(Q6383="Yes",1,0)</f>
        <v/>
      </c>
    </row>
    <row r="6384" ht="15" customHeight="1" s="59">
      <c r="A6384" s="58" t="inlineStr">
        <is>
          <t>8608-OZTLB</t>
        </is>
      </c>
      <c r="B6384" s="58" t="inlineStr">
        <is>
          <t>Male</t>
        </is>
      </c>
      <c r="C6384" s="58" t="n">
        <v>0</v>
      </c>
      <c r="D6384" s="58" t="inlineStr">
        <is>
          <t>Yes</t>
        </is>
      </c>
      <c r="E6384" s="58" t="inlineStr">
        <is>
          <t>Yes</t>
        </is>
      </c>
      <c r="F6384" s="58" t="n">
        <v>38</v>
      </c>
      <c r="G6384" s="58" t="inlineStr">
        <is>
          <t>Yes</t>
        </is>
      </c>
      <c r="H6384" s="58" t="inlineStr">
        <is>
          <t>No</t>
        </is>
      </c>
      <c r="I6384" s="58" t="inlineStr">
        <is>
          <t>DSL</t>
        </is>
      </c>
      <c r="J6384" s="58" t="inlineStr">
        <is>
          <t>Yes</t>
        </is>
      </c>
      <c r="K6384" s="58" t="inlineStr">
        <is>
          <t>Yes</t>
        </is>
      </c>
      <c r="L6384" s="58" t="inlineStr">
        <is>
          <t>Yes</t>
        </is>
      </c>
      <c r="M6384" s="58" t="inlineStr">
        <is>
          <t>Yes</t>
        </is>
      </c>
      <c r="N6384" s="58" t="inlineStr">
        <is>
          <t>Yes</t>
        </is>
      </c>
      <c r="O6384" s="58" t="inlineStr">
        <is>
          <t>No</t>
        </is>
      </c>
      <c r="P6384" s="58" t="inlineStr">
        <is>
          <t>One year</t>
        </is>
      </c>
      <c r="Q6384" s="58" t="inlineStr">
        <is>
          <t>No</t>
        </is>
      </c>
      <c r="R6384" s="58" t="inlineStr">
        <is>
          <t>Electronic check</t>
        </is>
      </c>
      <c r="S6384" s="123" t="n">
        <v>74.05</v>
      </c>
      <c r="T6384" s="58" t="inlineStr">
        <is>
          <t>2802.3</t>
        </is>
      </c>
      <c r="U6384" s="58" t="inlineStr">
        <is>
          <t>No</t>
        </is>
      </c>
      <c r="V6384" s="123">
        <f>IFERROR(VALUE(TRIM(T6384)),S6384*F6384)</f>
        <v/>
      </c>
      <c r="W6384" s="58">
        <f>IF(F6384&lt;=12,"0-12 mo",IF(F6384&lt;=24,"13-24 mo",IF(F6384&lt;=48,"25-48 mo","49+ mo")))</f>
        <v/>
      </c>
      <c r="X6384" s="58">
        <f>IF(S6384&lt;=35.5,"Q1 Low",IF(S6384&lt;=70.35,"Q2 Mid-Low",IF(S6384&lt;=89.85,"Q3 Mid-High","Q4 High")))</f>
        <v/>
      </c>
      <c r="Y6384" s="58">
        <f>IF(U6384="Yes",1,0)</f>
        <v/>
      </c>
      <c r="Z6384" s="58">
        <f>IF(P6384="Month-to-month",1,0)+IF(M6384="No",1,0)+IF(J6384="No",1,0)+IF(I6384="Fiber optic",1,0)+IF(Q6384="Yes",1,0)</f>
        <v/>
      </c>
    </row>
    <row r="6385" ht="15" customHeight="1" s="59">
      <c r="A6385" s="58" t="inlineStr">
        <is>
          <t>2335-GSODA</t>
        </is>
      </c>
      <c r="B6385" s="58" t="inlineStr">
        <is>
          <t>Male</t>
        </is>
      </c>
      <c r="C6385" s="58" t="n">
        <v>0</v>
      </c>
      <c r="D6385" s="58" t="inlineStr">
        <is>
          <t>No</t>
        </is>
      </c>
      <c r="E6385" s="58" t="inlineStr">
        <is>
          <t>Yes</t>
        </is>
      </c>
      <c r="F6385" s="58" t="n">
        <v>23</v>
      </c>
      <c r="G6385" s="58" t="inlineStr">
        <is>
          <t>No</t>
        </is>
      </c>
      <c r="H6385" s="58" t="inlineStr">
        <is>
          <t>No phone service</t>
        </is>
      </c>
      <c r="I6385" s="58" t="inlineStr">
        <is>
          <t>DSL</t>
        </is>
      </c>
      <c r="J6385" s="58" t="inlineStr">
        <is>
          <t>Yes</t>
        </is>
      </c>
      <c r="K6385" s="58" t="inlineStr">
        <is>
          <t>No</t>
        </is>
      </c>
      <c r="L6385" s="58" t="inlineStr">
        <is>
          <t>Yes</t>
        </is>
      </c>
      <c r="M6385" s="58" t="inlineStr">
        <is>
          <t>Yes</t>
        </is>
      </c>
      <c r="N6385" s="58" t="inlineStr">
        <is>
          <t>No</t>
        </is>
      </c>
      <c r="O6385" s="58" t="inlineStr">
        <is>
          <t>No</t>
        </is>
      </c>
      <c r="P6385" s="58" t="inlineStr">
        <is>
          <t>Two year</t>
        </is>
      </c>
      <c r="Q6385" s="58" t="inlineStr">
        <is>
          <t>No</t>
        </is>
      </c>
      <c r="R6385" s="58" t="inlineStr">
        <is>
          <t>Mailed check</t>
        </is>
      </c>
      <c r="S6385" s="123" t="n">
        <v>40.1</v>
      </c>
      <c r="T6385" s="58" t="inlineStr">
        <is>
          <t>857.75</t>
        </is>
      </c>
      <c r="U6385" s="58" t="inlineStr">
        <is>
          <t>No</t>
        </is>
      </c>
      <c r="V6385" s="123">
        <f>IFERROR(VALUE(TRIM(T6385)),S6385*F6385)</f>
        <v/>
      </c>
      <c r="W6385" s="58">
        <f>IF(F6385&lt;=12,"0-12 mo",IF(F6385&lt;=24,"13-24 mo",IF(F6385&lt;=48,"25-48 mo","49+ mo")))</f>
        <v/>
      </c>
      <c r="X6385" s="58">
        <f>IF(S6385&lt;=35.5,"Q1 Low",IF(S6385&lt;=70.35,"Q2 Mid-Low",IF(S6385&lt;=89.85,"Q3 Mid-High","Q4 High")))</f>
        <v/>
      </c>
      <c r="Y6385" s="58">
        <f>IF(U6385="Yes",1,0)</f>
        <v/>
      </c>
      <c r="Z6385" s="58">
        <f>IF(P6385="Month-to-month",1,0)+IF(M6385="No",1,0)+IF(J6385="No",1,0)+IF(I6385="Fiber optic",1,0)+IF(Q6385="Yes",1,0)</f>
        <v/>
      </c>
    </row>
    <row r="6386" ht="15" customHeight="1" s="59">
      <c r="A6386" s="58" t="inlineStr">
        <is>
          <t>1952-DVVSW</t>
        </is>
      </c>
      <c r="B6386" s="58" t="inlineStr">
        <is>
          <t>Female</t>
        </is>
      </c>
      <c r="C6386" s="58" t="n">
        <v>0</v>
      </c>
      <c r="D6386" s="58" t="inlineStr">
        <is>
          <t>Yes</t>
        </is>
      </c>
      <c r="E6386" s="58" t="inlineStr">
        <is>
          <t>No</t>
        </is>
      </c>
      <c r="F6386" s="58" t="n">
        <v>10</v>
      </c>
      <c r="G6386" s="58" t="inlineStr">
        <is>
          <t>Yes</t>
        </is>
      </c>
      <c r="H6386" s="58" t="inlineStr">
        <is>
          <t>No</t>
        </is>
      </c>
      <c r="I6386" s="58" t="inlineStr">
        <is>
          <t>No</t>
        </is>
      </c>
      <c r="J6386" s="58" t="inlineStr">
        <is>
          <t>No internet service</t>
        </is>
      </c>
      <c r="K6386" s="58" t="inlineStr">
        <is>
          <t>No internet service</t>
        </is>
      </c>
      <c r="L6386" s="58" t="inlineStr">
        <is>
          <t>No internet service</t>
        </is>
      </c>
      <c r="M6386" s="58" t="inlineStr">
        <is>
          <t>No internet service</t>
        </is>
      </c>
      <c r="N6386" s="58" t="inlineStr">
        <is>
          <t>No internet service</t>
        </is>
      </c>
      <c r="O6386" s="58" t="inlineStr">
        <is>
          <t>No internet service</t>
        </is>
      </c>
      <c r="P6386" s="58" t="inlineStr">
        <is>
          <t>One year</t>
        </is>
      </c>
      <c r="Q6386" s="58" t="inlineStr">
        <is>
          <t>No</t>
        </is>
      </c>
      <c r="R6386" s="58" t="inlineStr">
        <is>
          <t>Mailed check</t>
        </is>
      </c>
      <c r="S6386" s="123" t="n">
        <v>20.1</v>
      </c>
      <c r="T6386" s="58" t="inlineStr">
        <is>
          <t>184.4</t>
        </is>
      </c>
      <c r="U6386" s="58" t="inlineStr">
        <is>
          <t>No</t>
        </is>
      </c>
      <c r="V6386" s="123">
        <f>IFERROR(VALUE(TRIM(T6386)),S6386*F6386)</f>
        <v/>
      </c>
      <c r="W6386" s="58">
        <f>IF(F6386&lt;=12,"0-12 mo",IF(F6386&lt;=24,"13-24 mo",IF(F6386&lt;=48,"25-48 mo","49+ mo")))</f>
        <v/>
      </c>
      <c r="X6386" s="58">
        <f>IF(S6386&lt;=35.5,"Q1 Low",IF(S6386&lt;=70.35,"Q2 Mid-Low",IF(S6386&lt;=89.85,"Q3 Mid-High","Q4 High")))</f>
        <v/>
      </c>
      <c r="Y6386" s="58">
        <f>IF(U6386="Yes",1,0)</f>
        <v/>
      </c>
      <c r="Z6386" s="58">
        <f>IF(P6386="Month-to-month",1,0)+IF(M6386="No",1,0)+IF(J6386="No",1,0)+IF(I6386="Fiber optic",1,0)+IF(Q6386="Yes",1,0)</f>
        <v/>
      </c>
    </row>
    <row r="6387" ht="15" customHeight="1" s="59">
      <c r="A6387" s="58" t="inlineStr">
        <is>
          <t>0702-PGIBZ</t>
        </is>
      </c>
      <c r="B6387" s="58" t="inlineStr">
        <is>
          <t>Male</t>
        </is>
      </c>
      <c r="C6387" s="58" t="n">
        <v>0</v>
      </c>
      <c r="D6387" s="58" t="inlineStr">
        <is>
          <t>No</t>
        </is>
      </c>
      <c r="E6387" s="58" t="inlineStr">
        <is>
          <t>Yes</t>
        </is>
      </c>
      <c r="F6387" s="58" t="n">
        <v>4</v>
      </c>
      <c r="G6387" s="58" t="inlineStr">
        <is>
          <t>Yes</t>
        </is>
      </c>
      <c r="H6387" s="58" t="inlineStr">
        <is>
          <t>Yes</t>
        </is>
      </c>
      <c r="I6387" s="58" t="inlineStr">
        <is>
          <t>Fiber optic</t>
        </is>
      </c>
      <c r="J6387" s="58" t="inlineStr">
        <is>
          <t>No</t>
        </is>
      </c>
      <c r="K6387" s="58" t="inlineStr">
        <is>
          <t>Yes</t>
        </is>
      </c>
      <c r="L6387" s="58" t="inlineStr">
        <is>
          <t>No</t>
        </is>
      </c>
      <c r="M6387" s="58" t="inlineStr">
        <is>
          <t>No</t>
        </is>
      </c>
      <c r="N6387" s="58" t="inlineStr">
        <is>
          <t>Yes</t>
        </is>
      </c>
      <c r="O6387" s="58" t="inlineStr">
        <is>
          <t>Yes</t>
        </is>
      </c>
      <c r="P6387" s="58" t="inlineStr">
        <is>
          <t>Month-to-month</t>
        </is>
      </c>
      <c r="Q6387" s="58" t="inlineStr">
        <is>
          <t>Yes</t>
        </is>
      </c>
      <c r="R6387" s="58" t="inlineStr">
        <is>
          <t>Electronic check</t>
        </is>
      </c>
      <c r="S6387" s="123" t="n">
        <v>101.7</v>
      </c>
      <c r="T6387" s="58" t="inlineStr">
        <is>
          <t>364.55</t>
        </is>
      </c>
      <c r="U6387" s="58" t="inlineStr">
        <is>
          <t>Yes</t>
        </is>
      </c>
      <c r="V6387" s="123">
        <f>IFERROR(VALUE(TRIM(T6387)),S6387*F6387)</f>
        <v/>
      </c>
      <c r="W6387" s="58">
        <f>IF(F6387&lt;=12,"0-12 mo",IF(F6387&lt;=24,"13-24 mo",IF(F6387&lt;=48,"25-48 mo","49+ mo")))</f>
        <v/>
      </c>
      <c r="X6387" s="58">
        <f>IF(S6387&lt;=35.5,"Q1 Low",IF(S6387&lt;=70.35,"Q2 Mid-Low",IF(S6387&lt;=89.85,"Q3 Mid-High","Q4 High")))</f>
        <v/>
      </c>
      <c r="Y6387" s="58">
        <f>IF(U6387="Yes",1,0)</f>
        <v/>
      </c>
      <c r="Z6387" s="58">
        <f>IF(P6387="Month-to-month",1,0)+IF(M6387="No",1,0)+IF(J6387="No",1,0)+IF(I6387="Fiber optic",1,0)+IF(Q6387="Yes",1,0)</f>
        <v/>
      </c>
    </row>
    <row r="6388" ht="15" customHeight="1" s="59">
      <c r="A6388" s="58" t="inlineStr">
        <is>
          <t>6656-GULJQ</t>
        </is>
      </c>
      <c r="B6388" s="58" t="inlineStr">
        <is>
          <t>Male</t>
        </is>
      </c>
      <c r="C6388" s="58" t="n">
        <v>0</v>
      </c>
      <c r="D6388" s="58" t="inlineStr">
        <is>
          <t>Yes</t>
        </is>
      </c>
      <c r="E6388" s="58" t="inlineStr">
        <is>
          <t>Yes</t>
        </is>
      </c>
      <c r="F6388" s="58" t="n">
        <v>72</v>
      </c>
      <c r="G6388" s="58" t="inlineStr">
        <is>
          <t>Yes</t>
        </is>
      </c>
      <c r="H6388" s="58" t="inlineStr">
        <is>
          <t>Yes</t>
        </is>
      </c>
      <c r="I6388" s="58" t="inlineStr">
        <is>
          <t>DSL</t>
        </is>
      </c>
      <c r="J6388" s="58" t="inlineStr">
        <is>
          <t>Yes</t>
        </is>
      </c>
      <c r="K6388" s="58" t="inlineStr">
        <is>
          <t>No</t>
        </is>
      </c>
      <c r="L6388" s="58" t="inlineStr">
        <is>
          <t>Yes</t>
        </is>
      </c>
      <c r="M6388" s="58" t="inlineStr">
        <is>
          <t>Yes</t>
        </is>
      </c>
      <c r="N6388" s="58" t="inlineStr">
        <is>
          <t>Yes</t>
        </is>
      </c>
      <c r="O6388" s="58" t="inlineStr">
        <is>
          <t>Yes</t>
        </is>
      </c>
      <c r="P6388" s="58" t="inlineStr">
        <is>
          <t>Two year</t>
        </is>
      </c>
      <c r="Q6388" s="58" t="inlineStr">
        <is>
          <t>Yes</t>
        </is>
      </c>
      <c r="R6388" s="58" t="inlineStr">
        <is>
          <t>Credit card (automatic)</t>
        </is>
      </c>
      <c r="S6388" s="123" t="n">
        <v>83.55</v>
      </c>
      <c r="T6388" s="58" t="inlineStr">
        <is>
          <t>6093.3</t>
        </is>
      </c>
      <c r="U6388" s="58" t="inlineStr">
        <is>
          <t>No</t>
        </is>
      </c>
      <c r="V6388" s="123">
        <f>IFERROR(VALUE(TRIM(T6388)),S6388*F6388)</f>
        <v/>
      </c>
      <c r="W6388" s="58">
        <f>IF(F6388&lt;=12,"0-12 mo",IF(F6388&lt;=24,"13-24 mo",IF(F6388&lt;=48,"25-48 mo","49+ mo")))</f>
        <v/>
      </c>
      <c r="X6388" s="58">
        <f>IF(S6388&lt;=35.5,"Q1 Low",IF(S6388&lt;=70.35,"Q2 Mid-Low",IF(S6388&lt;=89.85,"Q3 Mid-High","Q4 High")))</f>
        <v/>
      </c>
      <c r="Y6388" s="58">
        <f>IF(U6388="Yes",1,0)</f>
        <v/>
      </c>
      <c r="Z6388" s="58">
        <f>IF(P6388="Month-to-month",1,0)+IF(M6388="No",1,0)+IF(J6388="No",1,0)+IF(I6388="Fiber optic",1,0)+IF(Q6388="Yes",1,0)</f>
        <v/>
      </c>
    </row>
    <row r="6389" ht="15" customHeight="1" s="59">
      <c r="A6389" s="58" t="inlineStr">
        <is>
          <t>9853-JFZDU</t>
        </is>
      </c>
      <c r="B6389" s="58" t="inlineStr">
        <is>
          <t>Female</t>
        </is>
      </c>
      <c r="C6389" s="58" t="n">
        <v>0</v>
      </c>
      <c r="D6389" s="58" t="inlineStr">
        <is>
          <t>Yes</t>
        </is>
      </c>
      <c r="E6389" s="58" t="inlineStr">
        <is>
          <t>No</t>
        </is>
      </c>
      <c r="F6389" s="58" t="n">
        <v>35</v>
      </c>
      <c r="G6389" s="58" t="inlineStr">
        <is>
          <t>Yes</t>
        </is>
      </c>
      <c r="H6389" s="58" t="inlineStr">
        <is>
          <t>No</t>
        </is>
      </c>
      <c r="I6389" s="58" t="inlineStr">
        <is>
          <t>DSL</t>
        </is>
      </c>
      <c r="J6389" s="58" t="inlineStr">
        <is>
          <t>No</t>
        </is>
      </c>
      <c r="K6389" s="58" t="inlineStr">
        <is>
          <t>Yes</t>
        </is>
      </c>
      <c r="L6389" s="58" t="inlineStr">
        <is>
          <t>No</t>
        </is>
      </c>
      <c r="M6389" s="58" t="inlineStr">
        <is>
          <t>Yes</t>
        </is>
      </c>
      <c r="N6389" s="58" t="inlineStr">
        <is>
          <t>No</t>
        </is>
      </c>
      <c r="O6389" s="58" t="inlineStr">
        <is>
          <t>No</t>
        </is>
      </c>
      <c r="P6389" s="58" t="inlineStr">
        <is>
          <t>Month-to-month</t>
        </is>
      </c>
      <c r="Q6389" s="58" t="inlineStr">
        <is>
          <t>No</t>
        </is>
      </c>
      <c r="R6389" s="58" t="inlineStr">
        <is>
          <t>Electronic check</t>
        </is>
      </c>
      <c r="S6389" s="123" t="n">
        <v>56.85</v>
      </c>
      <c r="T6389" s="58" t="inlineStr">
        <is>
          <t>1861.1</t>
        </is>
      </c>
      <c r="U6389" s="58" t="inlineStr">
        <is>
          <t>No</t>
        </is>
      </c>
      <c r="V6389" s="123">
        <f>IFERROR(VALUE(TRIM(T6389)),S6389*F6389)</f>
        <v/>
      </c>
      <c r="W6389" s="58">
        <f>IF(F6389&lt;=12,"0-12 mo",IF(F6389&lt;=24,"13-24 mo",IF(F6389&lt;=48,"25-48 mo","49+ mo")))</f>
        <v/>
      </c>
      <c r="X6389" s="58">
        <f>IF(S6389&lt;=35.5,"Q1 Low",IF(S6389&lt;=70.35,"Q2 Mid-Low",IF(S6389&lt;=89.85,"Q3 Mid-High","Q4 High")))</f>
        <v/>
      </c>
      <c r="Y6389" s="58">
        <f>IF(U6389="Yes",1,0)</f>
        <v/>
      </c>
      <c r="Z6389" s="58">
        <f>IF(P6389="Month-to-month",1,0)+IF(M6389="No",1,0)+IF(J6389="No",1,0)+IF(I6389="Fiber optic",1,0)+IF(Q6389="Yes",1,0)</f>
        <v/>
      </c>
    </row>
    <row r="6390" ht="15" customHeight="1" s="59">
      <c r="A6390" s="58" t="inlineStr">
        <is>
          <t>1963-VAUKV</t>
        </is>
      </c>
      <c r="B6390" s="58" t="inlineStr">
        <is>
          <t>Female</t>
        </is>
      </c>
      <c r="C6390" s="58" t="n">
        <v>0</v>
      </c>
      <c r="D6390" s="58" t="inlineStr">
        <is>
          <t>No</t>
        </is>
      </c>
      <c r="E6390" s="58" t="inlineStr">
        <is>
          <t>No</t>
        </is>
      </c>
      <c r="F6390" s="58" t="n">
        <v>1</v>
      </c>
      <c r="G6390" s="58" t="inlineStr">
        <is>
          <t>Yes</t>
        </is>
      </c>
      <c r="H6390" s="58" t="inlineStr">
        <is>
          <t>No</t>
        </is>
      </c>
      <c r="I6390" s="58" t="inlineStr">
        <is>
          <t>No</t>
        </is>
      </c>
      <c r="J6390" s="58" t="inlineStr">
        <is>
          <t>No internet service</t>
        </is>
      </c>
      <c r="K6390" s="58" t="inlineStr">
        <is>
          <t>No internet service</t>
        </is>
      </c>
      <c r="L6390" s="58" t="inlineStr">
        <is>
          <t>No internet service</t>
        </is>
      </c>
      <c r="M6390" s="58" t="inlineStr">
        <is>
          <t>No internet service</t>
        </is>
      </c>
      <c r="N6390" s="58" t="inlineStr">
        <is>
          <t>No internet service</t>
        </is>
      </c>
      <c r="O6390" s="58" t="inlineStr">
        <is>
          <t>No internet service</t>
        </is>
      </c>
      <c r="P6390" s="58" t="inlineStr">
        <is>
          <t>Month-to-month</t>
        </is>
      </c>
      <c r="Q6390" s="58" t="inlineStr">
        <is>
          <t>No</t>
        </is>
      </c>
      <c r="R6390" s="58" t="inlineStr">
        <is>
          <t>Mailed check</t>
        </is>
      </c>
      <c r="S6390" s="123" t="n">
        <v>20.4</v>
      </c>
      <c r="T6390" s="58" t="inlineStr">
        <is>
          <t>20.4</t>
        </is>
      </c>
      <c r="U6390" s="58" t="inlineStr">
        <is>
          <t>Yes</t>
        </is>
      </c>
      <c r="V6390" s="123">
        <f>IFERROR(VALUE(TRIM(T6390)),S6390*F6390)</f>
        <v/>
      </c>
      <c r="W6390" s="58">
        <f>IF(F6390&lt;=12,"0-12 mo",IF(F6390&lt;=24,"13-24 mo",IF(F6390&lt;=48,"25-48 mo","49+ mo")))</f>
        <v/>
      </c>
      <c r="X6390" s="58">
        <f>IF(S6390&lt;=35.5,"Q1 Low",IF(S6390&lt;=70.35,"Q2 Mid-Low",IF(S6390&lt;=89.85,"Q3 Mid-High","Q4 High")))</f>
        <v/>
      </c>
      <c r="Y6390" s="58">
        <f>IF(U6390="Yes",1,0)</f>
        <v/>
      </c>
      <c r="Z6390" s="58">
        <f>IF(P6390="Month-to-month",1,0)+IF(M6390="No",1,0)+IF(J6390="No",1,0)+IF(I6390="Fiber optic",1,0)+IF(Q6390="Yes",1,0)</f>
        <v/>
      </c>
    </row>
    <row r="6391" ht="15" customHeight="1" s="59">
      <c r="A6391" s="58" t="inlineStr">
        <is>
          <t>3777-XROBG</t>
        </is>
      </c>
      <c r="B6391" s="58" t="inlineStr">
        <is>
          <t>Female</t>
        </is>
      </c>
      <c r="C6391" s="58" t="n">
        <v>0</v>
      </c>
      <c r="D6391" s="58" t="inlineStr">
        <is>
          <t>Yes</t>
        </is>
      </c>
      <c r="E6391" s="58" t="inlineStr">
        <is>
          <t>Yes</t>
        </is>
      </c>
      <c r="F6391" s="58" t="n">
        <v>58</v>
      </c>
      <c r="G6391" s="58" t="inlineStr">
        <is>
          <t>Yes</t>
        </is>
      </c>
      <c r="H6391" s="58" t="inlineStr">
        <is>
          <t>No</t>
        </is>
      </c>
      <c r="I6391" s="58" t="inlineStr">
        <is>
          <t>No</t>
        </is>
      </c>
      <c r="J6391" s="58" t="inlineStr">
        <is>
          <t>No internet service</t>
        </is>
      </c>
      <c r="K6391" s="58" t="inlineStr">
        <is>
          <t>No internet service</t>
        </is>
      </c>
      <c r="L6391" s="58" t="inlineStr">
        <is>
          <t>No internet service</t>
        </is>
      </c>
      <c r="M6391" s="58" t="inlineStr">
        <is>
          <t>No internet service</t>
        </is>
      </c>
      <c r="N6391" s="58" t="inlineStr">
        <is>
          <t>No internet service</t>
        </is>
      </c>
      <c r="O6391" s="58" t="inlineStr">
        <is>
          <t>No internet service</t>
        </is>
      </c>
      <c r="P6391" s="58" t="inlineStr">
        <is>
          <t>Two year</t>
        </is>
      </c>
      <c r="Q6391" s="58" t="inlineStr">
        <is>
          <t>No</t>
        </is>
      </c>
      <c r="R6391" s="58" t="inlineStr">
        <is>
          <t>Credit card (automatic)</t>
        </is>
      </c>
      <c r="S6391" s="123" t="n">
        <v>19.55</v>
      </c>
      <c r="T6391" s="58" t="inlineStr">
        <is>
          <t>1079.65</t>
        </is>
      </c>
      <c r="U6391" s="58" t="inlineStr">
        <is>
          <t>No</t>
        </is>
      </c>
      <c r="V6391" s="123">
        <f>IFERROR(VALUE(TRIM(T6391)),S6391*F6391)</f>
        <v/>
      </c>
      <c r="W6391" s="58">
        <f>IF(F6391&lt;=12,"0-12 mo",IF(F6391&lt;=24,"13-24 mo",IF(F6391&lt;=48,"25-48 mo","49+ mo")))</f>
        <v/>
      </c>
      <c r="X6391" s="58">
        <f>IF(S6391&lt;=35.5,"Q1 Low",IF(S6391&lt;=70.35,"Q2 Mid-Low",IF(S6391&lt;=89.85,"Q3 Mid-High","Q4 High")))</f>
        <v/>
      </c>
      <c r="Y6391" s="58">
        <f>IF(U6391="Yes",1,0)</f>
        <v/>
      </c>
      <c r="Z6391" s="58">
        <f>IF(P6391="Month-to-month",1,0)+IF(M6391="No",1,0)+IF(J6391="No",1,0)+IF(I6391="Fiber optic",1,0)+IF(Q6391="Yes",1,0)</f>
        <v/>
      </c>
    </row>
    <row r="6392" ht="15" customHeight="1" s="59">
      <c r="A6392" s="58" t="inlineStr">
        <is>
          <t>6994-FGRHH</t>
        </is>
      </c>
      <c r="B6392" s="58" t="inlineStr">
        <is>
          <t>Male</t>
        </is>
      </c>
      <c r="C6392" s="58" t="n">
        <v>0</v>
      </c>
      <c r="D6392" s="58" t="inlineStr">
        <is>
          <t>Yes</t>
        </is>
      </c>
      <c r="E6392" s="58" t="inlineStr">
        <is>
          <t>Yes</t>
        </is>
      </c>
      <c r="F6392" s="58" t="n">
        <v>70</v>
      </c>
      <c r="G6392" s="58" t="inlineStr">
        <is>
          <t>Yes</t>
        </is>
      </c>
      <c r="H6392" s="58" t="inlineStr">
        <is>
          <t>No</t>
        </is>
      </c>
      <c r="I6392" s="58" t="inlineStr">
        <is>
          <t>Fiber optic</t>
        </is>
      </c>
      <c r="J6392" s="58" t="inlineStr">
        <is>
          <t>No</t>
        </is>
      </c>
      <c r="K6392" s="58" t="inlineStr">
        <is>
          <t>Yes</t>
        </is>
      </c>
      <c r="L6392" s="58" t="inlineStr">
        <is>
          <t>Yes</t>
        </is>
      </c>
      <c r="M6392" s="58" t="inlineStr">
        <is>
          <t>Yes</t>
        </is>
      </c>
      <c r="N6392" s="58" t="inlineStr">
        <is>
          <t>Yes</t>
        </is>
      </c>
      <c r="O6392" s="58" t="inlineStr">
        <is>
          <t>Yes</t>
        </is>
      </c>
      <c r="P6392" s="58" t="inlineStr">
        <is>
          <t>One year</t>
        </is>
      </c>
      <c r="Q6392" s="58" t="inlineStr">
        <is>
          <t>Yes</t>
        </is>
      </c>
      <c r="R6392" s="58" t="inlineStr">
        <is>
          <t>Electronic check</t>
        </is>
      </c>
      <c r="S6392" s="123" t="n">
        <v>106.15</v>
      </c>
      <c r="T6392" s="58" t="inlineStr">
        <is>
          <t>7475.1</t>
        </is>
      </c>
      <c r="U6392" s="58" t="inlineStr">
        <is>
          <t>No</t>
        </is>
      </c>
      <c r="V6392" s="123">
        <f>IFERROR(VALUE(TRIM(T6392)),S6392*F6392)</f>
        <v/>
      </c>
      <c r="W6392" s="58">
        <f>IF(F6392&lt;=12,"0-12 mo",IF(F6392&lt;=24,"13-24 mo",IF(F6392&lt;=48,"25-48 mo","49+ mo")))</f>
        <v/>
      </c>
      <c r="X6392" s="58">
        <f>IF(S6392&lt;=35.5,"Q1 Low",IF(S6392&lt;=70.35,"Q2 Mid-Low",IF(S6392&lt;=89.85,"Q3 Mid-High","Q4 High")))</f>
        <v/>
      </c>
      <c r="Y6392" s="58">
        <f>IF(U6392="Yes",1,0)</f>
        <v/>
      </c>
      <c r="Z6392" s="58">
        <f>IF(P6392="Month-to-month",1,0)+IF(M6392="No",1,0)+IF(J6392="No",1,0)+IF(I6392="Fiber optic",1,0)+IF(Q6392="Yes",1,0)</f>
        <v/>
      </c>
    </row>
    <row r="6393" ht="15" customHeight="1" s="59">
      <c r="A6393" s="58" t="inlineStr">
        <is>
          <t>4000-VGMQP</t>
        </is>
      </c>
      <c r="B6393" s="58" t="inlineStr">
        <is>
          <t>Male</t>
        </is>
      </c>
      <c r="C6393" s="58" t="n">
        <v>0</v>
      </c>
      <c r="D6393" s="58" t="inlineStr">
        <is>
          <t>Yes</t>
        </is>
      </c>
      <c r="E6393" s="58" t="inlineStr">
        <is>
          <t>Yes</t>
        </is>
      </c>
      <c r="F6393" s="58" t="n">
        <v>38</v>
      </c>
      <c r="G6393" s="58" t="inlineStr">
        <is>
          <t>Yes</t>
        </is>
      </c>
      <c r="H6393" s="58" t="inlineStr">
        <is>
          <t>Yes</t>
        </is>
      </c>
      <c r="I6393" s="58" t="inlineStr">
        <is>
          <t>DSL</t>
        </is>
      </c>
      <c r="J6393" s="58" t="inlineStr">
        <is>
          <t>No</t>
        </is>
      </c>
      <c r="K6393" s="58" t="inlineStr">
        <is>
          <t>Yes</t>
        </is>
      </c>
      <c r="L6393" s="58" t="inlineStr">
        <is>
          <t>Yes</t>
        </is>
      </c>
      <c r="M6393" s="58" t="inlineStr">
        <is>
          <t>No</t>
        </is>
      </c>
      <c r="N6393" s="58" t="inlineStr">
        <is>
          <t>Yes</t>
        </is>
      </c>
      <c r="O6393" s="58" t="inlineStr">
        <is>
          <t>Yes</t>
        </is>
      </c>
      <c r="P6393" s="58" t="inlineStr">
        <is>
          <t>One year</t>
        </is>
      </c>
      <c r="Q6393" s="58" t="inlineStr">
        <is>
          <t>No</t>
        </is>
      </c>
      <c r="R6393" s="58" t="inlineStr">
        <is>
          <t>Credit card (automatic)</t>
        </is>
      </c>
      <c r="S6393" s="123" t="n">
        <v>78.95</v>
      </c>
      <c r="T6393" s="58" t="inlineStr">
        <is>
          <t>2862.55</t>
        </is>
      </c>
      <c r="U6393" s="58" t="inlineStr">
        <is>
          <t>No</t>
        </is>
      </c>
      <c r="V6393" s="123">
        <f>IFERROR(VALUE(TRIM(T6393)),S6393*F6393)</f>
        <v/>
      </c>
      <c r="W6393" s="58">
        <f>IF(F6393&lt;=12,"0-12 mo",IF(F6393&lt;=24,"13-24 mo",IF(F6393&lt;=48,"25-48 mo","49+ mo")))</f>
        <v/>
      </c>
      <c r="X6393" s="58">
        <f>IF(S6393&lt;=35.5,"Q1 Low",IF(S6393&lt;=70.35,"Q2 Mid-Low",IF(S6393&lt;=89.85,"Q3 Mid-High","Q4 High")))</f>
        <v/>
      </c>
      <c r="Y6393" s="58">
        <f>IF(U6393="Yes",1,0)</f>
        <v/>
      </c>
      <c r="Z6393" s="58">
        <f>IF(P6393="Month-to-month",1,0)+IF(M6393="No",1,0)+IF(J6393="No",1,0)+IF(I6393="Fiber optic",1,0)+IF(Q6393="Yes",1,0)</f>
        <v/>
      </c>
    </row>
    <row r="6394" ht="15" customHeight="1" s="59">
      <c r="A6394" s="58" t="inlineStr">
        <is>
          <t>3999-WRNGR</t>
        </is>
      </c>
      <c r="B6394" s="58" t="inlineStr">
        <is>
          <t>Female</t>
        </is>
      </c>
      <c r="C6394" s="58" t="n">
        <v>0</v>
      </c>
      <c r="D6394" s="58" t="inlineStr">
        <is>
          <t>Yes</t>
        </is>
      </c>
      <c r="E6394" s="58" t="inlineStr">
        <is>
          <t>Yes</t>
        </is>
      </c>
      <c r="F6394" s="58" t="n">
        <v>60</v>
      </c>
      <c r="G6394" s="58" t="inlineStr">
        <is>
          <t>No</t>
        </is>
      </c>
      <c r="H6394" s="58" t="inlineStr">
        <is>
          <t>No phone service</t>
        </is>
      </c>
      <c r="I6394" s="58" t="inlineStr">
        <is>
          <t>DSL</t>
        </is>
      </c>
      <c r="J6394" s="58" t="inlineStr">
        <is>
          <t>No</t>
        </is>
      </c>
      <c r="K6394" s="58" t="inlineStr">
        <is>
          <t>Yes</t>
        </is>
      </c>
      <c r="L6394" s="58" t="inlineStr">
        <is>
          <t>No</t>
        </is>
      </c>
      <c r="M6394" s="58" t="inlineStr">
        <is>
          <t>No</t>
        </is>
      </c>
      <c r="N6394" s="58" t="inlineStr">
        <is>
          <t>Yes</t>
        </is>
      </c>
      <c r="O6394" s="58" t="inlineStr">
        <is>
          <t>Yes</t>
        </is>
      </c>
      <c r="P6394" s="58" t="inlineStr">
        <is>
          <t>Month-to-month</t>
        </is>
      </c>
      <c r="Q6394" s="58" t="inlineStr">
        <is>
          <t>Yes</t>
        </is>
      </c>
      <c r="R6394" s="58" t="inlineStr">
        <is>
          <t>Electronic check</t>
        </is>
      </c>
      <c r="S6394" s="123" t="n">
        <v>49.75</v>
      </c>
      <c r="T6394" s="58" t="inlineStr">
        <is>
          <t>3069.45</t>
        </is>
      </c>
      <c r="U6394" s="58" t="inlineStr">
        <is>
          <t>No</t>
        </is>
      </c>
      <c r="V6394" s="123">
        <f>IFERROR(VALUE(TRIM(T6394)),S6394*F6394)</f>
        <v/>
      </c>
      <c r="W6394" s="58">
        <f>IF(F6394&lt;=12,"0-12 mo",IF(F6394&lt;=24,"13-24 mo",IF(F6394&lt;=48,"25-48 mo","49+ mo")))</f>
        <v/>
      </c>
      <c r="X6394" s="58">
        <f>IF(S6394&lt;=35.5,"Q1 Low",IF(S6394&lt;=70.35,"Q2 Mid-Low",IF(S6394&lt;=89.85,"Q3 Mid-High","Q4 High")))</f>
        <v/>
      </c>
      <c r="Y6394" s="58">
        <f>IF(U6394="Yes",1,0)</f>
        <v/>
      </c>
      <c r="Z6394" s="58">
        <f>IF(P6394="Month-to-month",1,0)+IF(M6394="No",1,0)+IF(J6394="No",1,0)+IF(I6394="Fiber optic",1,0)+IF(Q6394="Yes",1,0)</f>
        <v/>
      </c>
    </row>
    <row r="6395" ht="15" customHeight="1" s="59">
      <c r="A6395" s="58" t="inlineStr">
        <is>
          <t>3466-RITXD</t>
        </is>
      </c>
      <c r="B6395" s="58" t="inlineStr">
        <is>
          <t>Male</t>
        </is>
      </c>
      <c r="C6395" s="58" t="n">
        <v>0</v>
      </c>
      <c r="D6395" s="58" t="inlineStr">
        <is>
          <t>No</t>
        </is>
      </c>
      <c r="E6395" s="58" t="inlineStr">
        <is>
          <t>No</t>
        </is>
      </c>
      <c r="F6395" s="58" t="n">
        <v>26</v>
      </c>
      <c r="G6395" s="58" t="inlineStr">
        <is>
          <t>Yes</t>
        </is>
      </c>
      <c r="H6395" s="58" t="inlineStr">
        <is>
          <t>Yes</t>
        </is>
      </c>
      <c r="I6395" s="58" t="inlineStr">
        <is>
          <t>Fiber optic</t>
        </is>
      </c>
      <c r="J6395" s="58" t="inlineStr">
        <is>
          <t>Yes</t>
        </is>
      </c>
      <c r="K6395" s="58" t="inlineStr">
        <is>
          <t>Yes</t>
        </is>
      </c>
      <c r="L6395" s="58" t="inlineStr">
        <is>
          <t>No</t>
        </is>
      </c>
      <c r="M6395" s="58" t="inlineStr">
        <is>
          <t>No</t>
        </is>
      </c>
      <c r="N6395" s="58" t="inlineStr">
        <is>
          <t>Yes</t>
        </is>
      </c>
      <c r="O6395" s="58" t="inlineStr">
        <is>
          <t>No</t>
        </is>
      </c>
      <c r="P6395" s="58" t="inlineStr">
        <is>
          <t>Month-to-month</t>
        </is>
      </c>
      <c r="Q6395" s="58" t="inlineStr">
        <is>
          <t>Yes</t>
        </is>
      </c>
      <c r="R6395" s="58" t="inlineStr">
        <is>
          <t>Credit card (automatic)</t>
        </is>
      </c>
      <c r="S6395" s="123" t="n">
        <v>92.40000000000001</v>
      </c>
      <c r="T6395" s="58" t="inlineStr">
        <is>
          <t>2349.8</t>
        </is>
      </c>
      <c r="U6395" s="58" t="inlineStr">
        <is>
          <t>No</t>
        </is>
      </c>
      <c r="V6395" s="123">
        <f>IFERROR(VALUE(TRIM(T6395)),S6395*F6395)</f>
        <v/>
      </c>
      <c r="W6395" s="58">
        <f>IF(F6395&lt;=12,"0-12 mo",IF(F6395&lt;=24,"13-24 mo",IF(F6395&lt;=48,"25-48 mo","49+ mo")))</f>
        <v/>
      </c>
      <c r="X6395" s="58">
        <f>IF(S6395&lt;=35.5,"Q1 Low",IF(S6395&lt;=70.35,"Q2 Mid-Low",IF(S6395&lt;=89.85,"Q3 Mid-High","Q4 High")))</f>
        <v/>
      </c>
      <c r="Y6395" s="58">
        <f>IF(U6395="Yes",1,0)</f>
        <v/>
      </c>
      <c r="Z6395" s="58">
        <f>IF(P6395="Month-to-month",1,0)+IF(M6395="No",1,0)+IF(J6395="No",1,0)+IF(I6395="Fiber optic",1,0)+IF(Q6395="Yes",1,0)</f>
        <v/>
      </c>
    </row>
    <row r="6396" ht="15" customHeight="1" s="59">
      <c r="A6396" s="58" t="inlineStr">
        <is>
          <t>2680-XKKNJ</t>
        </is>
      </c>
      <c r="B6396" s="58" t="inlineStr">
        <is>
          <t>Female</t>
        </is>
      </c>
      <c r="C6396" s="58" t="n">
        <v>0</v>
      </c>
      <c r="D6396" s="58" t="inlineStr">
        <is>
          <t>No</t>
        </is>
      </c>
      <c r="E6396" s="58" t="inlineStr">
        <is>
          <t>No</t>
        </is>
      </c>
      <c r="F6396" s="58" t="n">
        <v>8</v>
      </c>
      <c r="G6396" s="58" t="inlineStr">
        <is>
          <t>Yes</t>
        </is>
      </c>
      <c r="H6396" s="58" t="inlineStr">
        <is>
          <t>No</t>
        </is>
      </c>
      <c r="I6396" s="58" t="inlineStr">
        <is>
          <t>DSL</t>
        </is>
      </c>
      <c r="J6396" s="58" t="inlineStr">
        <is>
          <t>Yes</t>
        </is>
      </c>
      <c r="K6396" s="58" t="inlineStr">
        <is>
          <t>Yes</t>
        </is>
      </c>
      <c r="L6396" s="58" t="inlineStr">
        <is>
          <t>No</t>
        </is>
      </c>
      <c r="M6396" s="58" t="inlineStr">
        <is>
          <t>Yes</t>
        </is>
      </c>
      <c r="N6396" s="58" t="inlineStr">
        <is>
          <t>No</t>
        </is>
      </c>
      <c r="O6396" s="58" t="inlineStr">
        <is>
          <t>No</t>
        </is>
      </c>
      <c r="P6396" s="58" t="inlineStr">
        <is>
          <t>One year</t>
        </is>
      </c>
      <c r="Q6396" s="58" t="inlineStr">
        <is>
          <t>No</t>
        </is>
      </c>
      <c r="R6396" s="58" t="inlineStr">
        <is>
          <t>Bank transfer (automatic)</t>
        </is>
      </c>
      <c r="S6396" s="123" t="n">
        <v>58.2</v>
      </c>
      <c r="T6396" s="58" t="inlineStr">
        <is>
          <t>469.25</t>
        </is>
      </c>
      <c r="U6396" s="58" t="inlineStr">
        <is>
          <t>No</t>
        </is>
      </c>
      <c r="V6396" s="123">
        <f>IFERROR(VALUE(TRIM(T6396)),S6396*F6396)</f>
        <v/>
      </c>
      <c r="W6396" s="58">
        <f>IF(F6396&lt;=12,"0-12 mo",IF(F6396&lt;=24,"13-24 mo",IF(F6396&lt;=48,"25-48 mo","49+ mo")))</f>
        <v/>
      </c>
      <c r="X6396" s="58">
        <f>IF(S6396&lt;=35.5,"Q1 Low",IF(S6396&lt;=70.35,"Q2 Mid-Low",IF(S6396&lt;=89.85,"Q3 Mid-High","Q4 High")))</f>
        <v/>
      </c>
      <c r="Y6396" s="58">
        <f>IF(U6396="Yes",1,0)</f>
        <v/>
      </c>
      <c r="Z6396" s="58">
        <f>IF(P6396="Month-to-month",1,0)+IF(M6396="No",1,0)+IF(J6396="No",1,0)+IF(I6396="Fiber optic",1,0)+IF(Q6396="Yes",1,0)</f>
        <v/>
      </c>
    </row>
    <row r="6397" ht="15" customHeight="1" s="59">
      <c r="A6397" s="58" t="inlineStr">
        <is>
          <t>3058-HJCUY</t>
        </is>
      </c>
      <c r="B6397" s="58" t="inlineStr">
        <is>
          <t>Male</t>
        </is>
      </c>
      <c r="C6397" s="58" t="n">
        <v>0</v>
      </c>
      <c r="D6397" s="58" t="inlineStr">
        <is>
          <t>Yes</t>
        </is>
      </c>
      <c r="E6397" s="58" t="inlineStr">
        <is>
          <t>Yes</t>
        </is>
      </c>
      <c r="F6397" s="58" t="n">
        <v>41</v>
      </c>
      <c r="G6397" s="58" t="inlineStr">
        <is>
          <t>Yes</t>
        </is>
      </c>
      <c r="H6397" s="58" t="inlineStr">
        <is>
          <t>Yes</t>
        </is>
      </c>
      <c r="I6397" s="58" t="inlineStr">
        <is>
          <t>Fiber optic</t>
        </is>
      </c>
      <c r="J6397" s="58" t="inlineStr">
        <is>
          <t>No</t>
        </is>
      </c>
      <c r="K6397" s="58" t="inlineStr">
        <is>
          <t>No</t>
        </is>
      </c>
      <c r="L6397" s="58" t="inlineStr">
        <is>
          <t>Yes</t>
        </is>
      </c>
      <c r="M6397" s="58" t="inlineStr">
        <is>
          <t>Yes</t>
        </is>
      </c>
      <c r="N6397" s="58" t="inlineStr">
        <is>
          <t>Yes</t>
        </is>
      </c>
      <c r="O6397" s="58" t="inlineStr">
        <is>
          <t>Yes</t>
        </is>
      </c>
      <c r="P6397" s="58" t="inlineStr">
        <is>
          <t>One year</t>
        </is>
      </c>
      <c r="Q6397" s="58" t="inlineStr">
        <is>
          <t>Yes</t>
        </is>
      </c>
      <c r="R6397" s="58" t="inlineStr">
        <is>
          <t>Electronic check</t>
        </is>
      </c>
      <c r="S6397" s="123" t="n">
        <v>102.6</v>
      </c>
      <c r="T6397" s="58" t="inlineStr">
        <is>
          <t>4213.35</t>
        </is>
      </c>
      <c r="U6397" s="58" t="inlineStr">
        <is>
          <t>Yes</t>
        </is>
      </c>
      <c r="V6397" s="123">
        <f>IFERROR(VALUE(TRIM(T6397)),S6397*F6397)</f>
        <v/>
      </c>
      <c r="W6397" s="58">
        <f>IF(F6397&lt;=12,"0-12 mo",IF(F6397&lt;=24,"13-24 mo",IF(F6397&lt;=48,"25-48 mo","49+ mo")))</f>
        <v/>
      </c>
      <c r="X6397" s="58">
        <f>IF(S6397&lt;=35.5,"Q1 Low",IF(S6397&lt;=70.35,"Q2 Mid-Low",IF(S6397&lt;=89.85,"Q3 Mid-High","Q4 High")))</f>
        <v/>
      </c>
      <c r="Y6397" s="58">
        <f>IF(U6397="Yes",1,0)</f>
        <v/>
      </c>
      <c r="Z6397" s="58">
        <f>IF(P6397="Month-to-month",1,0)+IF(M6397="No",1,0)+IF(J6397="No",1,0)+IF(I6397="Fiber optic",1,0)+IF(Q6397="Yes",1,0)</f>
        <v/>
      </c>
    </row>
    <row r="6398" ht="15" customHeight="1" s="59">
      <c r="A6398" s="58" t="inlineStr">
        <is>
          <t>2974-GGUXS</t>
        </is>
      </c>
      <c r="B6398" s="58" t="inlineStr">
        <is>
          <t>Female</t>
        </is>
      </c>
      <c r="C6398" s="58" t="n">
        <v>1</v>
      </c>
      <c r="D6398" s="58" t="inlineStr">
        <is>
          <t>Yes</t>
        </is>
      </c>
      <c r="E6398" s="58" t="inlineStr">
        <is>
          <t>No</t>
        </is>
      </c>
      <c r="F6398" s="58" t="n">
        <v>36</v>
      </c>
      <c r="G6398" s="58" t="inlineStr">
        <is>
          <t>Yes</t>
        </is>
      </c>
      <c r="H6398" s="58" t="inlineStr">
        <is>
          <t>Yes</t>
        </is>
      </c>
      <c r="I6398" s="58" t="inlineStr">
        <is>
          <t>Fiber optic</t>
        </is>
      </c>
      <c r="J6398" s="58" t="inlineStr">
        <is>
          <t>No</t>
        </is>
      </c>
      <c r="K6398" s="58" t="inlineStr">
        <is>
          <t>Yes</t>
        </is>
      </c>
      <c r="L6398" s="58" t="inlineStr">
        <is>
          <t>No</t>
        </is>
      </c>
      <c r="M6398" s="58" t="inlineStr">
        <is>
          <t>No</t>
        </is>
      </c>
      <c r="N6398" s="58" t="inlineStr">
        <is>
          <t>Yes</t>
        </is>
      </c>
      <c r="O6398" s="58" t="inlineStr">
        <is>
          <t>No</t>
        </is>
      </c>
      <c r="P6398" s="58" t="inlineStr">
        <is>
          <t>Month-to-month</t>
        </is>
      </c>
      <c r="Q6398" s="58" t="inlineStr">
        <is>
          <t>Yes</t>
        </is>
      </c>
      <c r="R6398" s="58" t="inlineStr">
        <is>
          <t>Credit card (automatic)</t>
        </is>
      </c>
      <c r="S6398" s="123" t="n">
        <v>91.95</v>
      </c>
      <c r="T6398" s="58" t="inlineStr">
        <is>
          <t>3301.05</t>
        </is>
      </c>
      <c r="U6398" s="58" t="inlineStr">
        <is>
          <t>No</t>
        </is>
      </c>
      <c r="V6398" s="123">
        <f>IFERROR(VALUE(TRIM(T6398)),S6398*F6398)</f>
        <v/>
      </c>
      <c r="W6398" s="58">
        <f>IF(F6398&lt;=12,"0-12 mo",IF(F6398&lt;=24,"13-24 mo",IF(F6398&lt;=48,"25-48 mo","49+ mo")))</f>
        <v/>
      </c>
      <c r="X6398" s="58">
        <f>IF(S6398&lt;=35.5,"Q1 Low",IF(S6398&lt;=70.35,"Q2 Mid-Low",IF(S6398&lt;=89.85,"Q3 Mid-High","Q4 High")))</f>
        <v/>
      </c>
      <c r="Y6398" s="58">
        <f>IF(U6398="Yes",1,0)</f>
        <v/>
      </c>
      <c r="Z6398" s="58">
        <f>IF(P6398="Month-to-month",1,0)+IF(M6398="No",1,0)+IF(J6398="No",1,0)+IF(I6398="Fiber optic",1,0)+IF(Q6398="Yes",1,0)</f>
        <v/>
      </c>
    </row>
    <row r="6399" ht="15" customHeight="1" s="59">
      <c r="A6399" s="58" t="inlineStr">
        <is>
          <t>7994-XIRTR</t>
        </is>
      </c>
      <c r="B6399" s="58" t="inlineStr">
        <is>
          <t>Male</t>
        </is>
      </c>
      <c r="C6399" s="58" t="n">
        <v>1</v>
      </c>
      <c r="D6399" s="58" t="inlineStr">
        <is>
          <t>No</t>
        </is>
      </c>
      <c r="E6399" s="58" t="inlineStr">
        <is>
          <t>No</t>
        </is>
      </c>
      <c r="F6399" s="58" t="n">
        <v>54</v>
      </c>
      <c r="G6399" s="58" t="inlineStr">
        <is>
          <t>Yes</t>
        </is>
      </c>
      <c r="H6399" s="58" t="inlineStr">
        <is>
          <t>No</t>
        </is>
      </c>
      <c r="I6399" s="58" t="inlineStr">
        <is>
          <t>DSL</t>
        </is>
      </c>
      <c r="J6399" s="58" t="inlineStr">
        <is>
          <t>No</t>
        </is>
      </c>
      <c r="K6399" s="58" t="inlineStr">
        <is>
          <t>No</t>
        </is>
      </c>
      <c r="L6399" s="58" t="inlineStr">
        <is>
          <t>Yes</t>
        </is>
      </c>
      <c r="M6399" s="58" t="inlineStr">
        <is>
          <t>Yes</t>
        </is>
      </c>
      <c r="N6399" s="58" t="inlineStr">
        <is>
          <t>No</t>
        </is>
      </c>
      <c r="O6399" s="58" t="inlineStr">
        <is>
          <t>Yes</t>
        </is>
      </c>
      <c r="P6399" s="58" t="inlineStr">
        <is>
          <t>One year</t>
        </is>
      </c>
      <c r="Q6399" s="58" t="inlineStr">
        <is>
          <t>No</t>
        </is>
      </c>
      <c r="R6399" s="58" t="inlineStr">
        <is>
          <t>Bank transfer (automatic)</t>
        </is>
      </c>
      <c r="S6399" s="123" t="n">
        <v>65.25</v>
      </c>
      <c r="T6399" s="58" t="inlineStr">
        <is>
          <t>3529.95</t>
        </is>
      </c>
      <c r="U6399" s="58" t="inlineStr">
        <is>
          <t>No</t>
        </is>
      </c>
      <c r="V6399" s="123">
        <f>IFERROR(VALUE(TRIM(T6399)),S6399*F6399)</f>
        <v/>
      </c>
      <c r="W6399" s="58">
        <f>IF(F6399&lt;=12,"0-12 mo",IF(F6399&lt;=24,"13-24 mo",IF(F6399&lt;=48,"25-48 mo","49+ mo")))</f>
        <v/>
      </c>
      <c r="X6399" s="58">
        <f>IF(S6399&lt;=35.5,"Q1 Low",IF(S6399&lt;=70.35,"Q2 Mid-Low",IF(S6399&lt;=89.85,"Q3 Mid-High","Q4 High")))</f>
        <v/>
      </c>
      <c r="Y6399" s="58">
        <f>IF(U6399="Yes",1,0)</f>
        <v/>
      </c>
      <c r="Z6399" s="58">
        <f>IF(P6399="Month-to-month",1,0)+IF(M6399="No",1,0)+IF(J6399="No",1,0)+IF(I6399="Fiber optic",1,0)+IF(Q6399="Yes",1,0)</f>
        <v/>
      </c>
    </row>
    <row r="6400" ht="15" customHeight="1" s="59">
      <c r="A6400" s="58" t="inlineStr">
        <is>
          <t>3259-FDWOY</t>
        </is>
      </c>
      <c r="B6400" s="58" t="inlineStr">
        <is>
          <t>Male</t>
        </is>
      </c>
      <c r="C6400" s="58" t="n">
        <v>0</v>
      </c>
      <c r="D6400" s="58" t="inlineStr">
        <is>
          <t>Yes</t>
        </is>
      </c>
      <c r="E6400" s="58" t="inlineStr">
        <is>
          <t>Yes</t>
        </is>
      </c>
      <c r="F6400" s="58" t="n">
        <v>71</v>
      </c>
      <c r="G6400" s="58" t="inlineStr">
        <is>
          <t>Yes</t>
        </is>
      </c>
      <c r="H6400" s="58" t="inlineStr">
        <is>
          <t>Yes</t>
        </is>
      </c>
      <c r="I6400" s="58" t="inlineStr">
        <is>
          <t>Fiber optic</t>
        </is>
      </c>
      <c r="J6400" s="58" t="inlineStr">
        <is>
          <t>No</t>
        </is>
      </c>
      <c r="K6400" s="58" t="inlineStr">
        <is>
          <t>Yes</t>
        </is>
      </c>
      <c r="L6400" s="58" t="inlineStr">
        <is>
          <t>Yes</t>
        </is>
      </c>
      <c r="M6400" s="58" t="inlineStr">
        <is>
          <t>No</t>
        </is>
      </c>
      <c r="N6400" s="58" t="inlineStr">
        <is>
          <t>Yes</t>
        </is>
      </c>
      <c r="O6400" s="58" t="inlineStr">
        <is>
          <t>Yes</t>
        </is>
      </c>
      <c r="P6400" s="58" t="inlineStr">
        <is>
          <t>Two year</t>
        </is>
      </c>
      <c r="Q6400" s="58" t="inlineStr">
        <is>
          <t>Yes</t>
        </is>
      </c>
      <c r="R6400" s="58" t="inlineStr">
        <is>
          <t>Bank transfer (automatic)</t>
        </is>
      </c>
      <c r="S6400" s="123" t="n">
        <v>106</v>
      </c>
      <c r="T6400" s="58" t="inlineStr">
        <is>
          <t>7723.7</t>
        </is>
      </c>
      <c r="U6400" s="58" t="inlineStr">
        <is>
          <t>Yes</t>
        </is>
      </c>
      <c r="V6400" s="123">
        <f>IFERROR(VALUE(TRIM(T6400)),S6400*F6400)</f>
        <v/>
      </c>
      <c r="W6400" s="58">
        <f>IF(F6400&lt;=12,"0-12 mo",IF(F6400&lt;=24,"13-24 mo",IF(F6400&lt;=48,"25-48 mo","49+ mo")))</f>
        <v/>
      </c>
      <c r="X6400" s="58">
        <f>IF(S6400&lt;=35.5,"Q1 Low",IF(S6400&lt;=70.35,"Q2 Mid-Low",IF(S6400&lt;=89.85,"Q3 Mid-High","Q4 High")))</f>
        <v/>
      </c>
      <c r="Y6400" s="58">
        <f>IF(U6400="Yes",1,0)</f>
        <v/>
      </c>
      <c r="Z6400" s="58">
        <f>IF(P6400="Month-to-month",1,0)+IF(M6400="No",1,0)+IF(J6400="No",1,0)+IF(I6400="Fiber optic",1,0)+IF(Q6400="Yes",1,0)</f>
        <v/>
      </c>
    </row>
    <row r="6401" ht="15" customHeight="1" s="59">
      <c r="A6401" s="58" t="inlineStr">
        <is>
          <t>2101-RANCD</t>
        </is>
      </c>
      <c r="B6401" s="58" t="inlineStr">
        <is>
          <t>Female</t>
        </is>
      </c>
      <c r="C6401" s="58" t="n">
        <v>0</v>
      </c>
      <c r="D6401" s="58" t="inlineStr">
        <is>
          <t>No</t>
        </is>
      </c>
      <c r="E6401" s="58" t="inlineStr">
        <is>
          <t>No</t>
        </is>
      </c>
      <c r="F6401" s="58" t="n">
        <v>55</v>
      </c>
      <c r="G6401" s="58" t="inlineStr">
        <is>
          <t>Yes</t>
        </is>
      </c>
      <c r="H6401" s="58" t="inlineStr">
        <is>
          <t>Yes</t>
        </is>
      </c>
      <c r="I6401" s="58" t="inlineStr">
        <is>
          <t>Fiber optic</t>
        </is>
      </c>
      <c r="J6401" s="58" t="inlineStr">
        <is>
          <t>No</t>
        </is>
      </c>
      <c r="K6401" s="58" t="inlineStr">
        <is>
          <t>No</t>
        </is>
      </c>
      <c r="L6401" s="58" t="inlineStr">
        <is>
          <t>No</t>
        </is>
      </c>
      <c r="M6401" s="58" t="inlineStr">
        <is>
          <t>No</t>
        </is>
      </c>
      <c r="N6401" s="58" t="inlineStr">
        <is>
          <t>No</t>
        </is>
      </c>
      <c r="O6401" s="58" t="inlineStr">
        <is>
          <t>No</t>
        </is>
      </c>
      <c r="P6401" s="58" t="inlineStr">
        <is>
          <t>Month-to-month</t>
        </is>
      </c>
      <c r="Q6401" s="58" t="inlineStr">
        <is>
          <t>Yes</t>
        </is>
      </c>
      <c r="R6401" s="58" t="inlineStr">
        <is>
          <t>Electronic check</t>
        </is>
      </c>
      <c r="S6401" s="123" t="n">
        <v>73.09999999999999</v>
      </c>
      <c r="T6401" s="58" t="inlineStr">
        <is>
          <t>4144.9</t>
        </is>
      </c>
      <c r="U6401" s="58" t="inlineStr">
        <is>
          <t>No</t>
        </is>
      </c>
      <c r="V6401" s="123">
        <f>IFERROR(VALUE(TRIM(T6401)),S6401*F6401)</f>
        <v/>
      </c>
      <c r="W6401" s="58">
        <f>IF(F6401&lt;=12,"0-12 mo",IF(F6401&lt;=24,"13-24 mo",IF(F6401&lt;=48,"25-48 mo","49+ mo")))</f>
        <v/>
      </c>
      <c r="X6401" s="58">
        <f>IF(S6401&lt;=35.5,"Q1 Low",IF(S6401&lt;=70.35,"Q2 Mid-Low",IF(S6401&lt;=89.85,"Q3 Mid-High","Q4 High")))</f>
        <v/>
      </c>
      <c r="Y6401" s="58">
        <f>IF(U6401="Yes",1,0)</f>
        <v/>
      </c>
      <c r="Z6401" s="58">
        <f>IF(P6401="Month-to-month",1,0)+IF(M6401="No",1,0)+IF(J6401="No",1,0)+IF(I6401="Fiber optic",1,0)+IF(Q6401="Yes",1,0)</f>
        <v/>
      </c>
    </row>
    <row r="6402" ht="15" customHeight="1" s="59">
      <c r="A6402" s="58" t="inlineStr">
        <is>
          <t>7921-BEPCI</t>
        </is>
      </c>
      <c r="B6402" s="58" t="inlineStr">
        <is>
          <t>Female</t>
        </is>
      </c>
      <c r="C6402" s="58" t="n">
        <v>0</v>
      </c>
      <c r="D6402" s="58" t="inlineStr">
        <is>
          <t>No</t>
        </is>
      </c>
      <c r="E6402" s="58" t="inlineStr">
        <is>
          <t>No</t>
        </is>
      </c>
      <c r="F6402" s="58" t="n">
        <v>72</v>
      </c>
      <c r="G6402" s="58" t="inlineStr">
        <is>
          <t>Yes</t>
        </is>
      </c>
      <c r="H6402" s="58" t="inlineStr">
        <is>
          <t>Yes</t>
        </is>
      </c>
      <c r="I6402" s="58" t="inlineStr">
        <is>
          <t>DSL</t>
        </is>
      </c>
      <c r="J6402" s="58" t="inlineStr">
        <is>
          <t>Yes</t>
        </is>
      </c>
      <c r="K6402" s="58" t="inlineStr">
        <is>
          <t>Yes</t>
        </is>
      </c>
      <c r="L6402" s="58" t="inlineStr">
        <is>
          <t>No</t>
        </is>
      </c>
      <c r="M6402" s="58" t="inlineStr">
        <is>
          <t>No</t>
        </is>
      </c>
      <c r="N6402" s="58" t="inlineStr">
        <is>
          <t>No</t>
        </is>
      </c>
      <c r="O6402" s="58" t="inlineStr">
        <is>
          <t>No</t>
        </is>
      </c>
      <c r="P6402" s="58" t="inlineStr">
        <is>
          <t>Two year</t>
        </is>
      </c>
      <c r="Q6402" s="58" t="inlineStr">
        <is>
          <t>No</t>
        </is>
      </c>
      <c r="R6402" s="58" t="inlineStr">
        <is>
          <t>Bank transfer (automatic)</t>
        </is>
      </c>
      <c r="S6402" s="123" t="n">
        <v>59.75</v>
      </c>
      <c r="T6402" s="58" t="inlineStr">
        <is>
          <t>4265</t>
        </is>
      </c>
      <c r="U6402" s="58" t="inlineStr">
        <is>
          <t>No</t>
        </is>
      </c>
      <c r="V6402" s="123">
        <f>IFERROR(VALUE(TRIM(T6402)),S6402*F6402)</f>
        <v/>
      </c>
      <c r="W6402" s="58">
        <f>IF(F6402&lt;=12,"0-12 mo",IF(F6402&lt;=24,"13-24 mo",IF(F6402&lt;=48,"25-48 mo","49+ mo")))</f>
        <v/>
      </c>
      <c r="X6402" s="58">
        <f>IF(S6402&lt;=35.5,"Q1 Low",IF(S6402&lt;=70.35,"Q2 Mid-Low",IF(S6402&lt;=89.85,"Q3 Mid-High","Q4 High")))</f>
        <v/>
      </c>
      <c r="Y6402" s="58">
        <f>IF(U6402="Yes",1,0)</f>
        <v/>
      </c>
      <c r="Z6402" s="58">
        <f>IF(P6402="Month-to-month",1,0)+IF(M6402="No",1,0)+IF(J6402="No",1,0)+IF(I6402="Fiber optic",1,0)+IF(Q6402="Yes",1,0)</f>
        <v/>
      </c>
    </row>
    <row r="6403" ht="15" customHeight="1" s="59">
      <c r="A6403" s="58" t="inlineStr">
        <is>
          <t>0807-ZABDG</t>
        </is>
      </c>
      <c r="B6403" s="58" t="inlineStr">
        <is>
          <t>Female</t>
        </is>
      </c>
      <c r="C6403" s="58" t="n">
        <v>0</v>
      </c>
      <c r="D6403" s="58" t="inlineStr">
        <is>
          <t>No</t>
        </is>
      </c>
      <c r="E6403" s="58" t="inlineStr">
        <is>
          <t>Yes</t>
        </is>
      </c>
      <c r="F6403" s="58" t="n">
        <v>3</v>
      </c>
      <c r="G6403" s="58" t="inlineStr">
        <is>
          <t>Yes</t>
        </is>
      </c>
      <c r="H6403" s="58" t="inlineStr">
        <is>
          <t>No</t>
        </is>
      </c>
      <c r="I6403" s="58" t="inlineStr">
        <is>
          <t>DSL</t>
        </is>
      </c>
      <c r="J6403" s="58" t="inlineStr">
        <is>
          <t>Yes</t>
        </is>
      </c>
      <c r="K6403" s="58" t="inlineStr">
        <is>
          <t>No</t>
        </is>
      </c>
      <c r="L6403" s="58" t="inlineStr">
        <is>
          <t>No</t>
        </is>
      </c>
      <c r="M6403" s="58" t="inlineStr">
        <is>
          <t>Yes</t>
        </is>
      </c>
      <c r="N6403" s="58" t="inlineStr">
        <is>
          <t>No</t>
        </is>
      </c>
      <c r="O6403" s="58" t="inlineStr">
        <is>
          <t>No</t>
        </is>
      </c>
      <c r="P6403" s="58" t="inlineStr">
        <is>
          <t>Month-to-month</t>
        </is>
      </c>
      <c r="Q6403" s="58" t="inlineStr">
        <is>
          <t>Yes</t>
        </is>
      </c>
      <c r="R6403" s="58" t="inlineStr">
        <is>
          <t>Mailed check</t>
        </is>
      </c>
      <c r="S6403" s="123" t="n">
        <v>55.1</v>
      </c>
      <c r="T6403" s="58" t="inlineStr">
        <is>
          <t>154.65</t>
        </is>
      </c>
      <c r="U6403" s="58" t="inlineStr">
        <is>
          <t>Yes</t>
        </is>
      </c>
      <c r="V6403" s="123">
        <f>IFERROR(VALUE(TRIM(T6403)),S6403*F6403)</f>
        <v/>
      </c>
      <c r="W6403" s="58">
        <f>IF(F6403&lt;=12,"0-12 mo",IF(F6403&lt;=24,"13-24 mo",IF(F6403&lt;=48,"25-48 mo","49+ mo")))</f>
        <v/>
      </c>
      <c r="X6403" s="58">
        <f>IF(S6403&lt;=35.5,"Q1 Low",IF(S6403&lt;=70.35,"Q2 Mid-Low",IF(S6403&lt;=89.85,"Q3 Mid-High","Q4 High")))</f>
        <v/>
      </c>
      <c r="Y6403" s="58">
        <f>IF(U6403="Yes",1,0)</f>
        <v/>
      </c>
      <c r="Z6403" s="58">
        <f>IF(P6403="Month-to-month",1,0)+IF(M6403="No",1,0)+IF(J6403="No",1,0)+IF(I6403="Fiber optic",1,0)+IF(Q6403="Yes",1,0)</f>
        <v/>
      </c>
    </row>
    <row r="6404" ht="15" customHeight="1" s="59">
      <c r="A6404" s="58" t="inlineStr">
        <is>
          <t>8510-TMWYB</t>
        </is>
      </c>
      <c r="B6404" s="58" t="inlineStr">
        <is>
          <t>Female</t>
        </is>
      </c>
      <c r="C6404" s="58" t="n">
        <v>0</v>
      </c>
      <c r="D6404" s="58" t="inlineStr">
        <is>
          <t>Yes</t>
        </is>
      </c>
      <c r="E6404" s="58" t="inlineStr">
        <is>
          <t>Yes</t>
        </is>
      </c>
      <c r="F6404" s="58" t="n">
        <v>54</v>
      </c>
      <c r="G6404" s="58" t="inlineStr">
        <is>
          <t>Yes</t>
        </is>
      </c>
      <c r="H6404" s="58" t="inlineStr">
        <is>
          <t>Yes</t>
        </is>
      </c>
      <c r="I6404" s="58" t="inlineStr">
        <is>
          <t>DSL</t>
        </is>
      </c>
      <c r="J6404" s="58" t="inlineStr">
        <is>
          <t>No</t>
        </is>
      </c>
      <c r="K6404" s="58" t="inlineStr">
        <is>
          <t>Yes</t>
        </is>
      </c>
      <c r="L6404" s="58" t="inlineStr">
        <is>
          <t>Yes</t>
        </is>
      </c>
      <c r="M6404" s="58" t="inlineStr">
        <is>
          <t>No</t>
        </is>
      </c>
      <c r="N6404" s="58" t="inlineStr">
        <is>
          <t>No</t>
        </is>
      </c>
      <c r="O6404" s="58" t="inlineStr">
        <is>
          <t>No</t>
        </is>
      </c>
      <c r="P6404" s="58" t="inlineStr">
        <is>
          <t>Two year</t>
        </is>
      </c>
      <c r="Q6404" s="58" t="inlineStr">
        <is>
          <t>Yes</t>
        </is>
      </c>
      <c r="R6404" s="58" t="inlineStr">
        <is>
          <t>Bank transfer (automatic)</t>
        </is>
      </c>
      <c r="S6404" s="123" t="n">
        <v>59.8</v>
      </c>
      <c r="T6404" s="58" t="inlineStr">
        <is>
          <t>3246.45</t>
        </is>
      </c>
      <c r="U6404" s="58" t="inlineStr">
        <is>
          <t>No</t>
        </is>
      </c>
      <c r="V6404" s="123">
        <f>IFERROR(VALUE(TRIM(T6404)),S6404*F6404)</f>
        <v/>
      </c>
      <c r="W6404" s="58">
        <f>IF(F6404&lt;=12,"0-12 mo",IF(F6404&lt;=24,"13-24 mo",IF(F6404&lt;=48,"25-48 mo","49+ mo")))</f>
        <v/>
      </c>
      <c r="X6404" s="58">
        <f>IF(S6404&lt;=35.5,"Q1 Low",IF(S6404&lt;=70.35,"Q2 Mid-Low",IF(S6404&lt;=89.85,"Q3 Mid-High","Q4 High")))</f>
        <v/>
      </c>
      <c r="Y6404" s="58">
        <f>IF(U6404="Yes",1,0)</f>
        <v/>
      </c>
      <c r="Z6404" s="58">
        <f>IF(P6404="Month-to-month",1,0)+IF(M6404="No",1,0)+IF(J6404="No",1,0)+IF(I6404="Fiber optic",1,0)+IF(Q6404="Yes",1,0)</f>
        <v/>
      </c>
    </row>
    <row r="6405" ht="15" customHeight="1" s="59">
      <c r="A6405" s="58" t="inlineStr">
        <is>
          <t>3258-ZKPAI</t>
        </is>
      </c>
      <c r="B6405" s="58" t="inlineStr">
        <is>
          <t>Male</t>
        </is>
      </c>
      <c r="C6405" s="58" t="n">
        <v>0</v>
      </c>
      <c r="D6405" s="58" t="inlineStr">
        <is>
          <t>Yes</t>
        </is>
      </c>
      <c r="E6405" s="58" t="inlineStr">
        <is>
          <t>Yes</t>
        </is>
      </c>
      <c r="F6405" s="58" t="n">
        <v>72</v>
      </c>
      <c r="G6405" s="58" t="inlineStr">
        <is>
          <t>Yes</t>
        </is>
      </c>
      <c r="H6405" s="58" t="inlineStr">
        <is>
          <t>Yes</t>
        </is>
      </c>
      <c r="I6405" s="58" t="inlineStr">
        <is>
          <t>Fiber optic</t>
        </is>
      </c>
      <c r="J6405" s="58" t="inlineStr">
        <is>
          <t>Yes</t>
        </is>
      </c>
      <c r="K6405" s="58" t="inlineStr">
        <is>
          <t>Yes</t>
        </is>
      </c>
      <c r="L6405" s="58" t="inlineStr">
        <is>
          <t>Yes</t>
        </is>
      </c>
      <c r="M6405" s="58" t="inlineStr">
        <is>
          <t>Yes</t>
        </is>
      </c>
      <c r="N6405" s="58" t="inlineStr">
        <is>
          <t>Yes</t>
        </is>
      </c>
      <c r="O6405" s="58" t="inlineStr">
        <is>
          <t>Yes</t>
        </is>
      </c>
      <c r="P6405" s="58" t="inlineStr">
        <is>
          <t>Two year</t>
        </is>
      </c>
      <c r="Q6405" s="58" t="inlineStr">
        <is>
          <t>Yes</t>
        </is>
      </c>
      <c r="R6405" s="58" t="inlineStr">
        <is>
          <t>Bank transfer (automatic)</t>
        </is>
      </c>
      <c r="S6405" s="123" t="n">
        <v>116.6</v>
      </c>
      <c r="T6405" s="58" t="inlineStr">
        <is>
          <t>8337.45</t>
        </is>
      </c>
      <c r="U6405" s="58" t="inlineStr">
        <is>
          <t>No</t>
        </is>
      </c>
      <c r="V6405" s="123">
        <f>IFERROR(VALUE(TRIM(T6405)),S6405*F6405)</f>
        <v/>
      </c>
      <c r="W6405" s="58">
        <f>IF(F6405&lt;=12,"0-12 mo",IF(F6405&lt;=24,"13-24 mo",IF(F6405&lt;=48,"25-48 mo","49+ mo")))</f>
        <v/>
      </c>
      <c r="X6405" s="58">
        <f>IF(S6405&lt;=35.5,"Q1 Low",IF(S6405&lt;=70.35,"Q2 Mid-Low",IF(S6405&lt;=89.85,"Q3 Mid-High","Q4 High")))</f>
        <v/>
      </c>
      <c r="Y6405" s="58">
        <f>IF(U6405="Yes",1,0)</f>
        <v/>
      </c>
      <c r="Z6405" s="58">
        <f>IF(P6405="Month-to-month",1,0)+IF(M6405="No",1,0)+IF(J6405="No",1,0)+IF(I6405="Fiber optic",1,0)+IF(Q6405="Yes",1,0)</f>
        <v/>
      </c>
    </row>
    <row r="6406" ht="15" customHeight="1" s="59">
      <c r="A6406" s="58" t="inlineStr">
        <is>
          <t>1428-IEDPR</t>
        </is>
      </c>
      <c r="B6406" s="58" t="inlineStr">
        <is>
          <t>Male</t>
        </is>
      </c>
      <c r="C6406" s="58" t="n">
        <v>0</v>
      </c>
      <c r="D6406" s="58" t="inlineStr">
        <is>
          <t>No</t>
        </is>
      </c>
      <c r="E6406" s="58" t="inlineStr">
        <is>
          <t>No</t>
        </is>
      </c>
      <c r="F6406" s="58" t="n">
        <v>52</v>
      </c>
      <c r="G6406" s="58" t="inlineStr">
        <is>
          <t>Yes</t>
        </is>
      </c>
      <c r="H6406" s="58" t="inlineStr">
        <is>
          <t>Yes</t>
        </is>
      </c>
      <c r="I6406" s="58" t="inlineStr">
        <is>
          <t>Fiber optic</t>
        </is>
      </c>
      <c r="J6406" s="58" t="inlineStr">
        <is>
          <t>Yes</t>
        </is>
      </c>
      <c r="K6406" s="58" t="inlineStr">
        <is>
          <t>No</t>
        </is>
      </c>
      <c r="L6406" s="58" t="inlineStr">
        <is>
          <t>Yes</t>
        </is>
      </c>
      <c r="M6406" s="58" t="inlineStr">
        <is>
          <t>Yes</t>
        </is>
      </c>
      <c r="N6406" s="58" t="inlineStr">
        <is>
          <t>Yes</t>
        </is>
      </c>
      <c r="O6406" s="58" t="inlineStr">
        <is>
          <t>Yes</t>
        </is>
      </c>
      <c r="P6406" s="58" t="inlineStr">
        <is>
          <t>Two year</t>
        </is>
      </c>
      <c r="Q6406" s="58" t="inlineStr">
        <is>
          <t>Yes</t>
        </is>
      </c>
      <c r="R6406" s="58" t="inlineStr">
        <is>
          <t>Electronic check</t>
        </is>
      </c>
      <c r="S6406" s="123" t="n">
        <v>109.3</v>
      </c>
      <c r="T6406" s="58" t="inlineStr">
        <is>
          <t>5731.4</t>
        </is>
      </c>
      <c r="U6406" s="58" t="inlineStr">
        <is>
          <t>No</t>
        </is>
      </c>
      <c r="V6406" s="123">
        <f>IFERROR(VALUE(TRIM(T6406)),S6406*F6406)</f>
        <v/>
      </c>
      <c r="W6406" s="58">
        <f>IF(F6406&lt;=12,"0-12 mo",IF(F6406&lt;=24,"13-24 mo",IF(F6406&lt;=48,"25-48 mo","49+ mo")))</f>
        <v/>
      </c>
      <c r="X6406" s="58">
        <f>IF(S6406&lt;=35.5,"Q1 Low",IF(S6406&lt;=70.35,"Q2 Mid-Low",IF(S6406&lt;=89.85,"Q3 Mid-High","Q4 High")))</f>
        <v/>
      </c>
      <c r="Y6406" s="58">
        <f>IF(U6406="Yes",1,0)</f>
        <v/>
      </c>
      <c r="Z6406" s="58">
        <f>IF(P6406="Month-to-month",1,0)+IF(M6406="No",1,0)+IF(J6406="No",1,0)+IF(I6406="Fiber optic",1,0)+IF(Q6406="Yes",1,0)</f>
        <v/>
      </c>
    </row>
    <row r="6407" ht="15" customHeight="1" s="59">
      <c r="A6407" s="58" t="inlineStr">
        <is>
          <t>5298-GSTLM</t>
        </is>
      </c>
      <c r="B6407" s="58" t="inlineStr">
        <is>
          <t>Female</t>
        </is>
      </c>
      <c r="C6407" s="58" t="n">
        <v>1</v>
      </c>
      <c r="D6407" s="58" t="inlineStr">
        <is>
          <t>No</t>
        </is>
      </c>
      <c r="E6407" s="58" t="inlineStr">
        <is>
          <t>No</t>
        </is>
      </c>
      <c r="F6407" s="58" t="n">
        <v>60</v>
      </c>
      <c r="G6407" s="58" t="inlineStr">
        <is>
          <t>Yes</t>
        </is>
      </c>
      <c r="H6407" s="58" t="inlineStr">
        <is>
          <t>Yes</t>
        </is>
      </c>
      <c r="I6407" s="58" t="inlineStr">
        <is>
          <t>Fiber optic</t>
        </is>
      </c>
      <c r="J6407" s="58" t="inlineStr">
        <is>
          <t>Yes</t>
        </is>
      </c>
      <c r="K6407" s="58" t="inlineStr">
        <is>
          <t>No</t>
        </is>
      </c>
      <c r="L6407" s="58" t="inlineStr">
        <is>
          <t>No</t>
        </is>
      </c>
      <c r="M6407" s="58" t="inlineStr">
        <is>
          <t>No</t>
        </is>
      </c>
      <c r="N6407" s="58" t="inlineStr">
        <is>
          <t>Yes</t>
        </is>
      </c>
      <c r="O6407" s="58" t="inlineStr">
        <is>
          <t>Yes</t>
        </is>
      </c>
      <c r="P6407" s="58" t="inlineStr">
        <is>
          <t>One year</t>
        </is>
      </c>
      <c r="Q6407" s="58" t="inlineStr">
        <is>
          <t>Yes</t>
        </is>
      </c>
      <c r="R6407" s="58" t="inlineStr">
        <is>
          <t>Bank transfer (automatic)</t>
        </is>
      </c>
      <c r="S6407" s="123" t="n">
        <v>101.4</v>
      </c>
      <c r="T6407" s="58" t="inlineStr">
        <is>
          <t>6176.6</t>
        </is>
      </c>
      <c r="U6407" s="58" t="inlineStr">
        <is>
          <t>No</t>
        </is>
      </c>
      <c r="V6407" s="123">
        <f>IFERROR(VALUE(TRIM(T6407)),S6407*F6407)</f>
        <v/>
      </c>
      <c r="W6407" s="58">
        <f>IF(F6407&lt;=12,"0-12 mo",IF(F6407&lt;=24,"13-24 mo",IF(F6407&lt;=48,"25-48 mo","49+ mo")))</f>
        <v/>
      </c>
      <c r="X6407" s="58">
        <f>IF(S6407&lt;=35.5,"Q1 Low",IF(S6407&lt;=70.35,"Q2 Mid-Low",IF(S6407&lt;=89.85,"Q3 Mid-High","Q4 High")))</f>
        <v/>
      </c>
      <c r="Y6407" s="58">
        <f>IF(U6407="Yes",1,0)</f>
        <v/>
      </c>
      <c r="Z6407" s="58">
        <f>IF(P6407="Month-to-month",1,0)+IF(M6407="No",1,0)+IF(J6407="No",1,0)+IF(I6407="Fiber optic",1,0)+IF(Q6407="Yes",1,0)</f>
        <v/>
      </c>
    </row>
    <row r="6408" ht="15" customHeight="1" s="59">
      <c r="A6408" s="58" t="inlineStr">
        <is>
          <t>4450-YOOHP</t>
        </is>
      </c>
      <c r="B6408" s="58" t="inlineStr">
        <is>
          <t>Female</t>
        </is>
      </c>
      <c r="C6408" s="58" t="n">
        <v>0</v>
      </c>
      <c r="D6408" s="58" t="inlineStr">
        <is>
          <t>No</t>
        </is>
      </c>
      <c r="E6408" s="58" t="inlineStr">
        <is>
          <t>No</t>
        </is>
      </c>
      <c r="F6408" s="58" t="n">
        <v>39</v>
      </c>
      <c r="G6408" s="58" t="inlineStr">
        <is>
          <t>No</t>
        </is>
      </c>
      <c r="H6408" s="58" t="inlineStr">
        <is>
          <t>No phone service</t>
        </is>
      </c>
      <c r="I6408" s="58" t="inlineStr">
        <is>
          <t>DSL</t>
        </is>
      </c>
      <c r="J6408" s="58" t="inlineStr">
        <is>
          <t>No</t>
        </is>
      </c>
      <c r="K6408" s="58" t="inlineStr">
        <is>
          <t>No</t>
        </is>
      </c>
      <c r="L6408" s="58" t="inlineStr">
        <is>
          <t>Yes</t>
        </is>
      </c>
      <c r="M6408" s="58" t="inlineStr">
        <is>
          <t>No</t>
        </is>
      </c>
      <c r="N6408" s="58" t="inlineStr">
        <is>
          <t>Yes</t>
        </is>
      </c>
      <c r="O6408" s="58" t="inlineStr">
        <is>
          <t>Yes</t>
        </is>
      </c>
      <c r="P6408" s="58" t="inlineStr">
        <is>
          <t>Month-to-month</t>
        </is>
      </c>
      <c r="Q6408" s="58" t="inlineStr">
        <is>
          <t>Yes</t>
        </is>
      </c>
      <c r="R6408" s="58" t="inlineStr">
        <is>
          <t>Credit card (automatic)</t>
        </is>
      </c>
      <c r="S6408" s="123" t="n">
        <v>50.65</v>
      </c>
      <c r="T6408" s="58" t="inlineStr">
        <is>
          <t>1905.4</t>
        </is>
      </c>
      <c r="U6408" s="58" t="inlineStr">
        <is>
          <t>No</t>
        </is>
      </c>
      <c r="V6408" s="123">
        <f>IFERROR(VALUE(TRIM(T6408)),S6408*F6408)</f>
        <v/>
      </c>
      <c r="W6408" s="58">
        <f>IF(F6408&lt;=12,"0-12 mo",IF(F6408&lt;=24,"13-24 mo",IF(F6408&lt;=48,"25-48 mo","49+ mo")))</f>
        <v/>
      </c>
      <c r="X6408" s="58">
        <f>IF(S6408&lt;=35.5,"Q1 Low",IF(S6408&lt;=70.35,"Q2 Mid-Low",IF(S6408&lt;=89.85,"Q3 Mid-High","Q4 High")))</f>
        <v/>
      </c>
      <c r="Y6408" s="58">
        <f>IF(U6408="Yes",1,0)</f>
        <v/>
      </c>
      <c r="Z6408" s="58">
        <f>IF(P6408="Month-to-month",1,0)+IF(M6408="No",1,0)+IF(J6408="No",1,0)+IF(I6408="Fiber optic",1,0)+IF(Q6408="Yes",1,0)</f>
        <v/>
      </c>
    </row>
    <row r="6409" ht="15" customHeight="1" s="59">
      <c r="A6409" s="58" t="inlineStr">
        <is>
          <t>6728-CZFEI</t>
        </is>
      </c>
      <c r="B6409" s="58" t="inlineStr">
        <is>
          <t>Female</t>
        </is>
      </c>
      <c r="C6409" s="58" t="n">
        <v>0</v>
      </c>
      <c r="D6409" s="58" t="inlineStr">
        <is>
          <t>No</t>
        </is>
      </c>
      <c r="E6409" s="58" t="inlineStr">
        <is>
          <t>No</t>
        </is>
      </c>
      <c r="F6409" s="58" t="n">
        <v>15</v>
      </c>
      <c r="G6409" s="58" t="inlineStr">
        <is>
          <t>Yes</t>
        </is>
      </c>
      <c r="H6409" s="58" t="inlineStr">
        <is>
          <t>No</t>
        </is>
      </c>
      <c r="I6409" s="58" t="inlineStr">
        <is>
          <t>DSL</t>
        </is>
      </c>
      <c r="J6409" s="58" t="inlineStr">
        <is>
          <t>No</t>
        </is>
      </c>
      <c r="K6409" s="58" t="inlineStr">
        <is>
          <t>No</t>
        </is>
      </c>
      <c r="L6409" s="58" t="inlineStr">
        <is>
          <t>No</t>
        </is>
      </c>
      <c r="M6409" s="58" t="inlineStr">
        <is>
          <t>No</t>
        </is>
      </c>
      <c r="N6409" s="58" t="inlineStr">
        <is>
          <t>Yes</t>
        </is>
      </c>
      <c r="O6409" s="58" t="inlineStr">
        <is>
          <t>No</t>
        </is>
      </c>
      <c r="P6409" s="58" t="inlineStr">
        <is>
          <t>One year</t>
        </is>
      </c>
      <c r="Q6409" s="58" t="inlineStr">
        <is>
          <t>No</t>
        </is>
      </c>
      <c r="R6409" s="58" t="inlineStr">
        <is>
          <t>Mailed check</t>
        </is>
      </c>
      <c r="S6409" s="123" t="n">
        <v>56.15</v>
      </c>
      <c r="T6409" s="58" t="inlineStr">
        <is>
          <t>931.9</t>
        </is>
      </c>
      <c r="U6409" s="58" t="inlineStr">
        <is>
          <t>No</t>
        </is>
      </c>
      <c r="V6409" s="123">
        <f>IFERROR(VALUE(TRIM(T6409)),S6409*F6409)</f>
        <v/>
      </c>
      <c r="W6409" s="58">
        <f>IF(F6409&lt;=12,"0-12 mo",IF(F6409&lt;=24,"13-24 mo",IF(F6409&lt;=48,"25-48 mo","49+ mo")))</f>
        <v/>
      </c>
      <c r="X6409" s="58">
        <f>IF(S6409&lt;=35.5,"Q1 Low",IF(S6409&lt;=70.35,"Q2 Mid-Low",IF(S6409&lt;=89.85,"Q3 Mid-High","Q4 High")))</f>
        <v/>
      </c>
      <c r="Y6409" s="58">
        <f>IF(U6409="Yes",1,0)</f>
        <v/>
      </c>
      <c r="Z6409" s="58">
        <f>IF(P6409="Month-to-month",1,0)+IF(M6409="No",1,0)+IF(J6409="No",1,0)+IF(I6409="Fiber optic",1,0)+IF(Q6409="Yes",1,0)</f>
        <v/>
      </c>
    </row>
    <row r="6410" ht="15" customHeight="1" s="59">
      <c r="A6410" s="58" t="inlineStr">
        <is>
          <t>5748-RNCJT</t>
        </is>
      </c>
      <c r="B6410" s="58" t="inlineStr">
        <is>
          <t>Male</t>
        </is>
      </c>
      <c r="C6410" s="58" t="n">
        <v>0</v>
      </c>
      <c r="D6410" s="58" t="inlineStr">
        <is>
          <t>No</t>
        </is>
      </c>
      <c r="E6410" s="58" t="inlineStr">
        <is>
          <t>No</t>
        </is>
      </c>
      <c r="F6410" s="58" t="n">
        <v>69</v>
      </c>
      <c r="G6410" s="58" t="inlineStr">
        <is>
          <t>Yes</t>
        </is>
      </c>
      <c r="H6410" s="58" t="inlineStr">
        <is>
          <t>Yes</t>
        </is>
      </c>
      <c r="I6410" s="58" t="inlineStr">
        <is>
          <t>Fiber optic</t>
        </is>
      </c>
      <c r="J6410" s="58" t="inlineStr">
        <is>
          <t>No</t>
        </is>
      </c>
      <c r="K6410" s="58" t="inlineStr">
        <is>
          <t>No</t>
        </is>
      </c>
      <c r="L6410" s="58" t="inlineStr">
        <is>
          <t>Yes</t>
        </is>
      </c>
      <c r="M6410" s="58" t="inlineStr">
        <is>
          <t>Yes</t>
        </is>
      </c>
      <c r="N6410" s="58" t="inlineStr">
        <is>
          <t>Yes</t>
        </is>
      </c>
      <c r="O6410" s="58" t="inlineStr">
        <is>
          <t>Yes</t>
        </is>
      </c>
      <c r="P6410" s="58" t="inlineStr">
        <is>
          <t>Two year</t>
        </is>
      </c>
      <c r="Q6410" s="58" t="inlineStr">
        <is>
          <t>Yes</t>
        </is>
      </c>
      <c r="R6410" s="58" t="inlineStr">
        <is>
          <t>Bank transfer (automatic)</t>
        </is>
      </c>
      <c r="S6410" s="123" t="n">
        <v>106.5</v>
      </c>
      <c r="T6410" s="58" t="inlineStr">
        <is>
          <t>7348.8</t>
        </is>
      </c>
      <c r="U6410" s="58" t="inlineStr">
        <is>
          <t>Yes</t>
        </is>
      </c>
      <c r="V6410" s="123">
        <f>IFERROR(VALUE(TRIM(T6410)),S6410*F6410)</f>
        <v/>
      </c>
      <c r="W6410" s="58">
        <f>IF(F6410&lt;=12,"0-12 mo",IF(F6410&lt;=24,"13-24 mo",IF(F6410&lt;=48,"25-48 mo","49+ mo")))</f>
        <v/>
      </c>
      <c r="X6410" s="58">
        <f>IF(S6410&lt;=35.5,"Q1 Low",IF(S6410&lt;=70.35,"Q2 Mid-Low",IF(S6410&lt;=89.85,"Q3 Mid-High","Q4 High")))</f>
        <v/>
      </c>
      <c r="Y6410" s="58">
        <f>IF(U6410="Yes",1,0)</f>
        <v/>
      </c>
      <c r="Z6410" s="58">
        <f>IF(P6410="Month-to-month",1,0)+IF(M6410="No",1,0)+IF(J6410="No",1,0)+IF(I6410="Fiber optic",1,0)+IF(Q6410="Yes",1,0)</f>
        <v/>
      </c>
    </row>
    <row r="6411" ht="15" customHeight="1" s="59">
      <c r="A6411" s="58" t="inlineStr">
        <is>
          <t>3653-NCRDJ</t>
        </is>
      </c>
      <c r="B6411" s="58" t="inlineStr">
        <is>
          <t>Male</t>
        </is>
      </c>
      <c r="C6411" s="58" t="n">
        <v>0</v>
      </c>
      <c r="D6411" s="58" t="inlineStr">
        <is>
          <t>Yes</t>
        </is>
      </c>
      <c r="E6411" s="58" t="inlineStr">
        <is>
          <t>Yes</t>
        </is>
      </c>
      <c r="F6411" s="58" t="n">
        <v>43</v>
      </c>
      <c r="G6411" s="58" t="inlineStr">
        <is>
          <t>Yes</t>
        </is>
      </c>
      <c r="H6411" s="58" t="inlineStr">
        <is>
          <t>No</t>
        </is>
      </c>
      <c r="I6411" s="58" t="inlineStr">
        <is>
          <t>No</t>
        </is>
      </c>
      <c r="J6411" s="58" t="inlineStr">
        <is>
          <t>No internet service</t>
        </is>
      </c>
      <c r="K6411" s="58" t="inlineStr">
        <is>
          <t>No internet service</t>
        </is>
      </c>
      <c r="L6411" s="58" t="inlineStr">
        <is>
          <t>No internet service</t>
        </is>
      </c>
      <c r="M6411" s="58" t="inlineStr">
        <is>
          <t>No internet service</t>
        </is>
      </c>
      <c r="N6411" s="58" t="inlineStr">
        <is>
          <t>No internet service</t>
        </is>
      </c>
      <c r="O6411" s="58" t="inlineStr">
        <is>
          <t>No internet service</t>
        </is>
      </c>
      <c r="P6411" s="58" t="inlineStr">
        <is>
          <t>One year</t>
        </is>
      </c>
      <c r="Q6411" s="58" t="inlineStr">
        <is>
          <t>Yes</t>
        </is>
      </c>
      <c r="R6411" s="58" t="inlineStr">
        <is>
          <t>Mailed check</t>
        </is>
      </c>
      <c r="S6411" s="123" t="n">
        <v>19.2</v>
      </c>
      <c r="T6411" s="58" t="inlineStr">
        <is>
          <t>776.25</t>
        </is>
      </c>
      <c r="U6411" s="58" t="inlineStr">
        <is>
          <t>No</t>
        </is>
      </c>
      <c r="V6411" s="123">
        <f>IFERROR(VALUE(TRIM(T6411)),S6411*F6411)</f>
        <v/>
      </c>
      <c r="W6411" s="58">
        <f>IF(F6411&lt;=12,"0-12 mo",IF(F6411&lt;=24,"13-24 mo",IF(F6411&lt;=48,"25-48 mo","49+ mo")))</f>
        <v/>
      </c>
      <c r="X6411" s="58">
        <f>IF(S6411&lt;=35.5,"Q1 Low",IF(S6411&lt;=70.35,"Q2 Mid-Low",IF(S6411&lt;=89.85,"Q3 Mid-High","Q4 High")))</f>
        <v/>
      </c>
      <c r="Y6411" s="58">
        <f>IF(U6411="Yes",1,0)</f>
        <v/>
      </c>
      <c r="Z6411" s="58">
        <f>IF(P6411="Month-to-month",1,0)+IF(M6411="No",1,0)+IF(J6411="No",1,0)+IF(I6411="Fiber optic",1,0)+IF(Q6411="Yes",1,0)</f>
        <v/>
      </c>
    </row>
    <row r="6412" ht="15" customHeight="1" s="59">
      <c r="A6412" s="58" t="inlineStr">
        <is>
          <t>6121-TNHBO</t>
        </is>
      </c>
      <c r="B6412" s="58" t="inlineStr">
        <is>
          <t>Female</t>
        </is>
      </c>
      <c r="C6412" s="58" t="n">
        <v>1</v>
      </c>
      <c r="D6412" s="58" t="inlineStr">
        <is>
          <t>No</t>
        </is>
      </c>
      <c r="E6412" s="58" t="inlineStr">
        <is>
          <t>No</t>
        </is>
      </c>
      <c r="F6412" s="58" t="n">
        <v>63</v>
      </c>
      <c r="G6412" s="58" t="inlineStr">
        <is>
          <t>Yes</t>
        </is>
      </c>
      <c r="H6412" s="58" t="inlineStr">
        <is>
          <t>Yes</t>
        </is>
      </c>
      <c r="I6412" s="58" t="inlineStr">
        <is>
          <t>DSL</t>
        </is>
      </c>
      <c r="J6412" s="58" t="inlineStr">
        <is>
          <t>Yes</t>
        </is>
      </c>
      <c r="K6412" s="58" t="inlineStr">
        <is>
          <t>Yes</t>
        </is>
      </c>
      <c r="L6412" s="58" t="inlineStr">
        <is>
          <t>Yes</t>
        </is>
      </c>
      <c r="M6412" s="58" t="inlineStr">
        <is>
          <t>Yes</t>
        </is>
      </c>
      <c r="N6412" s="58" t="inlineStr">
        <is>
          <t>Yes</t>
        </is>
      </c>
      <c r="O6412" s="58" t="inlineStr">
        <is>
          <t>No</t>
        </is>
      </c>
      <c r="P6412" s="58" t="inlineStr">
        <is>
          <t>One year</t>
        </is>
      </c>
      <c r="Q6412" s="58" t="inlineStr">
        <is>
          <t>No</t>
        </is>
      </c>
      <c r="R6412" s="58" t="inlineStr">
        <is>
          <t>Bank transfer (automatic)</t>
        </is>
      </c>
      <c r="S6412" s="123" t="n">
        <v>83</v>
      </c>
      <c r="T6412" s="58" t="inlineStr">
        <is>
          <t>5243.05</t>
        </is>
      </c>
      <c r="U6412" s="58" t="inlineStr">
        <is>
          <t>No</t>
        </is>
      </c>
      <c r="V6412" s="123">
        <f>IFERROR(VALUE(TRIM(T6412)),S6412*F6412)</f>
        <v/>
      </c>
      <c r="W6412" s="58">
        <f>IF(F6412&lt;=12,"0-12 mo",IF(F6412&lt;=24,"13-24 mo",IF(F6412&lt;=48,"25-48 mo","49+ mo")))</f>
        <v/>
      </c>
      <c r="X6412" s="58">
        <f>IF(S6412&lt;=35.5,"Q1 Low",IF(S6412&lt;=70.35,"Q2 Mid-Low",IF(S6412&lt;=89.85,"Q3 Mid-High","Q4 High")))</f>
        <v/>
      </c>
      <c r="Y6412" s="58">
        <f>IF(U6412="Yes",1,0)</f>
        <v/>
      </c>
      <c r="Z6412" s="58">
        <f>IF(P6412="Month-to-month",1,0)+IF(M6412="No",1,0)+IF(J6412="No",1,0)+IF(I6412="Fiber optic",1,0)+IF(Q6412="Yes",1,0)</f>
        <v/>
      </c>
    </row>
    <row r="6413" ht="15" customHeight="1" s="59">
      <c r="A6413" s="58" t="inlineStr">
        <is>
          <t>5119-NZPTV</t>
        </is>
      </c>
      <c r="B6413" s="58" t="inlineStr">
        <is>
          <t>Male</t>
        </is>
      </c>
      <c r="C6413" s="58" t="n">
        <v>1</v>
      </c>
      <c r="D6413" s="58" t="inlineStr">
        <is>
          <t>Yes</t>
        </is>
      </c>
      <c r="E6413" s="58" t="inlineStr">
        <is>
          <t>No</t>
        </is>
      </c>
      <c r="F6413" s="58" t="n">
        <v>2</v>
      </c>
      <c r="G6413" s="58" t="inlineStr">
        <is>
          <t>Yes</t>
        </is>
      </c>
      <c r="H6413" s="58" t="inlineStr">
        <is>
          <t>No</t>
        </is>
      </c>
      <c r="I6413" s="58" t="inlineStr">
        <is>
          <t>Fiber optic</t>
        </is>
      </c>
      <c r="J6413" s="58" t="inlineStr">
        <is>
          <t>No</t>
        </is>
      </c>
      <c r="K6413" s="58" t="inlineStr">
        <is>
          <t>No</t>
        </is>
      </c>
      <c r="L6413" s="58" t="inlineStr">
        <is>
          <t>No</t>
        </is>
      </c>
      <c r="M6413" s="58" t="inlineStr">
        <is>
          <t>No</t>
        </is>
      </c>
      <c r="N6413" s="58" t="inlineStr">
        <is>
          <t>No</t>
        </is>
      </c>
      <c r="O6413" s="58" t="inlineStr">
        <is>
          <t>No</t>
        </is>
      </c>
      <c r="P6413" s="58" t="inlineStr">
        <is>
          <t>Month-to-month</t>
        </is>
      </c>
      <c r="Q6413" s="58" t="inlineStr">
        <is>
          <t>No</t>
        </is>
      </c>
      <c r="R6413" s="58" t="inlineStr">
        <is>
          <t>Electronic check</t>
        </is>
      </c>
      <c r="S6413" s="123" t="n">
        <v>70.09999999999999</v>
      </c>
      <c r="T6413" s="58" t="inlineStr">
        <is>
          <t>141.65</t>
        </is>
      </c>
      <c r="U6413" s="58" t="inlineStr">
        <is>
          <t>No</t>
        </is>
      </c>
      <c r="V6413" s="123">
        <f>IFERROR(VALUE(TRIM(T6413)),S6413*F6413)</f>
        <v/>
      </c>
      <c r="W6413" s="58">
        <f>IF(F6413&lt;=12,"0-12 mo",IF(F6413&lt;=24,"13-24 mo",IF(F6413&lt;=48,"25-48 mo","49+ mo")))</f>
        <v/>
      </c>
      <c r="X6413" s="58">
        <f>IF(S6413&lt;=35.5,"Q1 Low",IF(S6413&lt;=70.35,"Q2 Mid-Low",IF(S6413&lt;=89.85,"Q3 Mid-High","Q4 High")))</f>
        <v/>
      </c>
      <c r="Y6413" s="58">
        <f>IF(U6413="Yes",1,0)</f>
        <v/>
      </c>
      <c r="Z6413" s="58">
        <f>IF(P6413="Month-to-month",1,0)+IF(M6413="No",1,0)+IF(J6413="No",1,0)+IF(I6413="Fiber optic",1,0)+IF(Q6413="Yes",1,0)</f>
        <v/>
      </c>
    </row>
    <row r="6414" ht="15" customHeight="1" s="59">
      <c r="A6414" s="58" t="inlineStr">
        <is>
          <t>6519-ZHPXP</t>
        </is>
      </c>
      <c r="B6414" s="58" t="inlineStr">
        <is>
          <t>Female</t>
        </is>
      </c>
      <c r="C6414" s="58" t="n">
        <v>0</v>
      </c>
      <c r="D6414" s="58" t="inlineStr">
        <is>
          <t>Yes</t>
        </is>
      </c>
      <c r="E6414" s="58" t="inlineStr">
        <is>
          <t>Yes</t>
        </is>
      </c>
      <c r="F6414" s="58" t="n">
        <v>72</v>
      </c>
      <c r="G6414" s="58" t="inlineStr">
        <is>
          <t>Yes</t>
        </is>
      </c>
      <c r="H6414" s="58" t="inlineStr">
        <is>
          <t>No</t>
        </is>
      </c>
      <c r="I6414" s="58" t="inlineStr">
        <is>
          <t>Fiber optic</t>
        </is>
      </c>
      <c r="J6414" s="58" t="inlineStr">
        <is>
          <t>Yes</t>
        </is>
      </c>
      <c r="K6414" s="58" t="inlineStr">
        <is>
          <t>Yes</t>
        </is>
      </c>
      <c r="L6414" s="58" t="inlineStr">
        <is>
          <t>Yes</t>
        </is>
      </c>
      <c r="M6414" s="58" t="inlineStr">
        <is>
          <t>Yes</t>
        </is>
      </c>
      <c r="N6414" s="58" t="inlineStr">
        <is>
          <t>Yes</t>
        </is>
      </c>
      <c r="O6414" s="58" t="inlineStr">
        <is>
          <t>Yes</t>
        </is>
      </c>
      <c r="P6414" s="58" t="inlineStr">
        <is>
          <t>Two year</t>
        </is>
      </c>
      <c r="Q6414" s="58" t="inlineStr">
        <is>
          <t>Yes</t>
        </is>
      </c>
      <c r="R6414" s="58" t="inlineStr">
        <is>
          <t>Bank transfer (automatic)</t>
        </is>
      </c>
      <c r="S6414" s="123" t="n">
        <v>108.3</v>
      </c>
      <c r="T6414" s="58" t="inlineStr">
        <is>
          <t>7679.65</t>
        </is>
      </c>
      <c r="U6414" s="58" t="inlineStr">
        <is>
          <t>No</t>
        </is>
      </c>
      <c r="V6414" s="123">
        <f>IFERROR(VALUE(TRIM(T6414)),S6414*F6414)</f>
        <v/>
      </c>
      <c r="W6414" s="58">
        <f>IF(F6414&lt;=12,"0-12 mo",IF(F6414&lt;=24,"13-24 mo",IF(F6414&lt;=48,"25-48 mo","49+ mo")))</f>
        <v/>
      </c>
      <c r="X6414" s="58">
        <f>IF(S6414&lt;=35.5,"Q1 Low",IF(S6414&lt;=70.35,"Q2 Mid-Low",IF(S6414&lt;=89.85,"Q3 Mid-High","Q4 High")))</f>
        <v/>
      </c>
      <c r="Y6414" s="58">
        <f>IF(U6414="Yes",1,0)</f>
        <v/>
      </c>
      <c r="Z6414" s="58">
        <f>IF(P6414="Month-to-month",1,0)+IF(M6414="No",1,0)+IF(J6414="No",1,0)+IF(I6414="Fiber optic",1,0)+IF(Q6414="Yes",1,0)</f>
        <v/>
      </c>
    </row>
    <row r="6415" ht="15" customHeight="1" s="59">
      <c r="A6415" s="58" t="inlineStr">
        <is>
          <t>7739-LAXOG</t>
        </is>
      </c>
      <c r="B6415" s="58" t="inlineStr">
        <is>
          <t>Female</t>
        </is>
      </c>
      <c r="C6415" s="58" t="n">
        <v>0</v>
      </c>
      <c r="D6415" s="58" t="inlineStr">
        <is>
          <t>Yes</t>
        </is>
      </c>
      <c r="E6415" s="58" t="inlineStr">
        <is>
          <t>Yes</t>
        </is>
      </c>
      <c r="F6415" s="58" t="n">
        <v>32</v>
      </c>
      <c r="G6415" s="58" t="inlineStr">
        <is>
          <t>Yes</t>
        </is>
      </c>
      <c r="H6415" s="58" t="inlineStr">
        <is>
          <t>Yes</t>
        </is>
      </c>
      <c r="I6415" s="58" t="inlineStr">
        <is>
          <t>Fiber optic</t>
        </is>
      </c>
      <c r="J6415" s="58" t="inlineStr">
        <is>
          <t>No</t>
        </is>
      </c>
      <c r="K6415" s="58" t="inlineStr">
        <is>
          <t>No</t>
        </is>
      </c>
      <c r="L6415" s="58" t="inlineStr">
        <is>
          <t>Yes</t>
        </is>
      </c>
      <c r="M6415" s="58" t="inlineStr">
        <is>
          <t>No</t>
        </is>
      </c>
      <c r="N6415" s="58" t="inlineStr">
        <is>
          <t>No</t>
        </is>
      </c>
      <c r="O6415" s="58" t="inlineStr">
        <is>
          <t>Yes</t>
        </is>
      </c>
      <c r="P6415" s="58" t="inlineStr">
        <is>
          <t>Month-to-month</t>
        </is>
      </c>
      <c r="Q6415" s="58" t="inlineStr">
        <is>
          <t>Yes</t>
        </is>
      </c>
      <c r="R6415" s="58" t="inlineStr">
        <is>
          <t>Bank transfer (automatic)</t>
        </is>
      </c>
      <c r="S6415" s="123" t="n">
        <v>91.05</v>
      </c>
      <c r="T6415" s="58" t="inlineStr">
        <is>
          <t>2954.5</t>
        </is>
      </c>
      <c r="U6415" s="58" t="inlineStr">
        <is>
          <t>Yes</t>
        </is>
      </c>
      <c r="V6415" s="123">
        <f>IFERROR(VALUE(TRIM(T6415)),S6415*F6415)</f>
        <v/>
      </c>
      <c r="W6415" s="58">
        <f>IF(F6415&lt;=12,"0-12 mo",IF(F6415&lt;=24,"13-24 mo",IF(F6415&lt;=48,"25-48 mo","49+ mo")))</f>
        <v/>
      </c>
      <c r="X6415" s="58">
        <f>IF(S6415&lt;=35.5,"Q1 Low",IF(S6415&lt;=70.35,"Q2 Mid-Low",IF(S6415&lt;=89.85,"Q3 Mid-High","Q4 High")))</f>
        <v/>
      </c>
      <c r="Y6415" s="58">
        <f>IF(U6415="Yes",1,0)</f>
        <v/>
      </c>
      <c r="Z6415" s="58">
        <f>IF(P6415="Month-to-month",1,0)+IF(M6415="No",1,0)+IF(J6415="No",1,0)+IF(I6415="Fiber optic",1,0)+IF(Q6415="Yes",1,0)</f>
        <v/>
      </c>
    </row>
    <row r="6416" ht="15" customHeight="1" s="59">
      <c r="A6416" s="58" t="inlineStr">
        <is>
          <t>3472-QPRCH</t>
        </is>
      </c>
      <c r="B6416" s="58" t="inlineStr">
        <is>
          <t>Male</t>
        </is>
      </c>
      <c r="C6416" s="58" t="n">
        <v>0</v>
      </c>
      <c r="D6416" s="58" t="inlineStr">
        <is>
          <t>Yes</t>
        </is>
      </c>
      <c r="E6416" s="58" t="inlineStr">
        <is>
          <t>Yes</t>
        </is>
      </c>
      <c r="F6416" s="58" t="n">
        <v>40</v>
      </c>
      <c r="G6416" s="58" t="inlineStr">
        <is>
          <t>Yes</t>
        </is>
      </c>
      <c r="H6416" s="58" t="inlineStr">
        <is>
          <t>Yes</t>
        </is>
      </c>
      <c r="I6416" s="58" t="inlineStr">
        <is>
          <t>No</t>
        </is>
      </c>
      <c r="J6416" s="58" t="inlineStr">
        <is>
          <t>No internet service</t>
        </is>
      </c>
      <c r="K6416" s="58" t="inlineStr">
        <is>
          <t>No internet service</t>
        </is>
      </c>
      <c r="L6416" s="58" t="inlineStr">
        <is>
          <t>No internet service</t>
        </is>
      </c>
      <c r="M6416" s="58" t="inlineStr">
        <is>
          <t>No internet service</t>
        </is>
      </c>
      <c r="N6416" s="58" t="inlineStr">
        <is>
          <t>No internet service</t>
        </is>
      </c>
      <c r="O6416" s="58" t="inlineStr">
        <is>
          <t>No internet service</t>
        </is>
      </c>
      <c r="P6416" s="58" t="inlineStr">
        <is>
          <t>Two year</t>
        </is>
      </c>
      <c r="Q6416" s="58" t="inlineStr">
        <is>
          <t>No</t>
        </is>
      </c>
      <c r="R6416" s="58" t="inlineStr">
        <is>
          <t>Credit card (automatic)</t>
        </is>
      </c>
      <c r="S6416" s="123" t="n">
        <v>25.25</v>
      </c>
      <c r="T6416" s="58" t="inlineStr">
        <is>
          <t>1006.9</t>
        </is>
      </c>
      <c r="U6416" s="58" t="inlineStr">
        <is>
          <t>No</t>
        </is>
      </c>
      <c r="V6416" s="123">
        <f>IFERROR(VALUE(TRIM(T6416)),S6416*F6416)</f>
        <v/>
      </c>
      <c r="W6416" s="58">
        <f>IF(F6416&lt;=12,"0-12 mo",IF(F6416&lt;=24,"13-24 mo",IF(F6416&lt;=48,"25-48 mo","49+ mo")))</f>
        <v/>
      </c>
      <c r="X6416" s="58">
        <f>IF(S6416&lt;=35.5,"Q1 Low",IF(S6416&lt;=70.35,"Q2 Mid-Low",IF(S6416&lt;=89.85,"Q3 Mid-High","Q4 High")))</f>
        <v/>
      </c>
      <c r="Y6416" s="58">
        <f>IF(U6416="Yes",1,0)</f>
        <v/>
      </c>
      <c r="Z6416" s="58">
        <f>IF(P6416="Month-to-month",1,0)+IF(M6416="No",1,0)+IF(J6416="No",1,0)+IF(I6416="Fiber optic",1,0)+IF(Q6416="Yes",1,0)</f>
        <v/>
      </c>
    </row>
    <row r="6417" ht="15" customHeight="1" s="59">
      <c r="A6417" s="58" t="inlineStr">
        <is>
          <t>8224-UAXBZ</t>
        </is>
      </c>
      <c r="B6417" s="58" t="inlineStr">
        <is>
          <t>Female</t>
        </is>
      </c>
      <c r="C6417" s="58" t="n">
        <v>0</v>
      </c>
      <c r="D6417" s="58" t="inlineStr">
        <is>
          <t>Yes</t>
        </is>
      </c>
      <c r="E6417" s="58" t="inlineStr">
        <is>
          <t>No</t>
        </is>
      </c>
      <c r="F6417" s="58" t="n">
        <v>58</v>
      </c>
      <c r="G6417" s="58" t="inlineStr">
        <is>
          <t>No</t>
        </is>
      </c>
      <c r="H6417" s="58" t="inlineStr">
        <is>
          <t>No phone service</t>
        </is>
      </c>
      <c r="I6417" s="58" t="inlineStr">
        <is>
          <t>DSL</t>
        </is>
      </c>
      <c r="J6417" s="58" t="inlineStr">
        <is>
          <t>Yes</t>
        </is>
      </c>
      <c r="K6417" s="58" t="inlineStr">
        <is>
          <t>Yes</t>
        </is>
      </c>
      <c r="L6417" s="58" t="inlineStr">
        <is>
          <t>No</t>
        </is>
      </c>
      <c r="M6417" s="58" t="inlineStr">
        <is>
          <t>No</t>
        </is>
      </c>
      <c r="N6417" s="58" t="inlineStr">
        <is>
          <t>Yes</t>
        </is>
      </c>
      <c r="O6417" s="58" t="inlineStr">
        <is>
          <t>No</t>
        </is>
      </c>
      <c r="P6417" s="58" t="inlineStr">
        <is>
          <t>One year</t>
        </is>
      </c>
      <c r="Q6417" s="58" t="inlineStr">
        <is>
          <t>Yes</t>
        </is>
      </c>
      <c r="R6417" s="58" t="inlineStr">
        <is>
          <t>Electronic check</t>
        </is>
      </c>
      <c r="S6417" s="123" t="n">
        <v>45.35</v>
      </c>
      <c r="T6417" s="58" t="inlineStr">
        <is>
          <t>2540.1</t>
        </is>
      </c>
      <c r="U6417" s="58" t="inlineStr">
        <is>
          <t>No</t>
        </is>
      </c>
      <c r="V6417" s="123">
        <f>IFERROR(VALUE(TRIM(T6417)),S6417*F6417)</f>
        <v/>
      </c>
      <c r="W6417" s="58">
        <f>IF(F6417&lt;=12,"0-12 mo",IF(F6417&lt;=24,"13-24 mo",IF(F6417&lt;=48,"25-48 mo","49+ mo")))</f>
        <v/>
      </c>
      <c r="X6417" s="58">
        <f>IF(S6417&lt;=35.5,"Q1 Low",IF(S6417&lt;=70.35,"Q2 Mid-Low",IF(S6417&lt;=89.85,"Q3 Mid-High","Q4 High")))</f>
        <v/>
      </c>
      <c r="Y6417" s="58">
        <f>IF(U6417="Yes",1,0)</f>
        <v/>
      </c>
      <c r="Z6417" s="58">
        <f>IF(P6417="Month-to-month",1,0)+IF(M6417="No",1,0)+IF(J6417="No",1,0)+IF(I6417="Fiber optic",1,0)+IF(Q6417="Yes",1,0)</f>
        <v/>
      </c>
    </row>
    <row r="6418" ht="15" customHeight="1" s="59">
      <c r="A6418" s="58" t="inlineStr">
        <is>
          <t>9610-WCESF</t>
        </is>
      </c>
      <c r="B6418" s="58" t="inlineStr">
        <is>
          <t>Male</t>
        </is>
      </c>
      <c r="C6418" s="58" t="n">
        <v>0</v>
      </c>
      <c r="D6418" s="58" t="inlineStr">
        <is>
          <t>No</t>
        </is>
      </c>
      <c r="E6418" s="58" t="inlineStr">
        <is>
          <t>No</t>
        </is>
      </c>
      <c r="F6418" s="58" t="n">
        <v>67</v>
      </c>
      <c r="G6418" s="58" t="inlineStr">
        <is>
          <t>No</t>
        </is>
      </c>
      <c r="H6418" s="58" t="inlineStr">
        <is>
          <t>No phone service</t>
        </is>
      </c>
      <c r="I6418" s="58" t="inlineStr">
        <is>
          <t>DSL</t>
        </is>
      </c>
      <c r="J6418" s="58" t="inlineStr">
        <is>
          <t>Yes</t>
        </is>
      </c>
      <c r="K6418" s="58" t="inlineStr">
        <is>
          <t>No</t>
        </is>
      </c>
      <c r="L6418" s="58" t="inlineStr">
        <is>
          <t>No</t>
        </is>
      </c>
      <c r="M6418" s="58" t="inlineStr">
        <is>
          <t>Yes</t>
        </is>
      </c>
      <c r="N6418" s="58" t="inlineStr">
        <is>
          <t>Yes</t>
        </is>
      </c>
      <c r="O6418" s="58" t="inlineStr">
        <is>
          <t>No</t>
        </is>
      </c>
      <c r="P6418" s="58" t="inlineStr">
        <is>
          <t>Two year</t>
        </is>
      </c>
      <c r="Q6418" s="58" t="inlineStr">
        <is>
          <t>No</t>
        </is>
      </c>
      <c r="R6418" s="58" t="inlineStr">
        <is>
          <t>Electronic check</t>
        </is>
      </c>
      <c r="S6418" s="123" t="n">
        <v>43.9</v>
      </c>
      <c r="T6418" s="58" t="inlineStr">
        <is>
          <t>3097.2</t>
        </is>
      </c>
      <c r="U6418" s="58" t="inlineStr">
        <is>
          <t>No</t>
        </is>
      </c>
      <c r="V6418" s="123">
        <f>IFERROR(VALUE(TRIM(T6418)),S6418*F6418)</f>
        <v/>
      </c>
      <c r="W6418" s="58">
        <f>IF(F6418&lt;=12,"0-12 mo",IF(F6418&lt;=24,"13-24 mo",IF(F6418&lt;=48,"25-48 mo","49+ mo")))</f>
        <v/>
      </c>
      <c r="X6418" s="58">
        <f>IF(S6418&lt;=35.5,"Q1 Low",IF(S6418&lt;=70.35,"Q2 Mid-Low",IF(S6418&lt;=89.85,"Q3 Mid-High","Q4 High")))</f>
        <v/>
      </c>
      <c r="Y6418" s="58">
        <f>IF(U6418="Yes",1,0)</f>
        <v/>
      </c>
      <c r="Z6418" s="58">
        <f>IF(P6418="Month-to-month",1,0)+IF(M6418="No",1,0)+IF(J6418="No",1,0)+IF(I6418="Fiber optic",1,0)+IF(Q6418="Yes",1,0)</f>
        <v/>
      </c>
    </row>
    <row r="6419" ht="15" customHeight="1" s="59">
      <c r="A6419" s="58" t="inlineStr">
        <is>
          <t>9776-CLUJA</t>
        </is>
      </c>
      <c r="B6419" s="58" t="inlineStr">
        <is>
          <t>Female</t>
        </is>
      </c>
      <c r="C6419" s="58" t="n">
        <v>1</v>
      </c>
      <c r="D6419" s="58" t="inlineStr">
        <is>
          <t>Yes</t>
        </is>
      </c>
      <c r="E6419" s="58" t="inlineStr">
        <is>
          <t>No</t>
        </is>
      </c>
      <c r="F6419" s="58" t="n">
        <v>51</v>
      </c>
      <c r="G6419" s="58" t="inlineStr">
        <is>
          <t>Yes</t>
        </is>
      </c>
      <c r="H6419" s="58" t="inlineStr">
        <is>
          <t>Yes</t>
        </is>
      </c>
      <c r="I6419" s="58" t="inlineStr">
        <is>
          <t>Fiber optic</t>
        </is>
      </c>
      <c r="J6419" s="58" t="inlineStr">
        <is>
          <t>Yes</t>
        </is>
      </c>
      <c r="K6419" s="58" t="inlineStr">
        <is>
          <t>No</t>
        </is>
      </c>
      <c r="L6419" s="58" t="inlineStr">
        <is>
          <t>No</t>
        </is>
      </c>
      <c r="M6419" s="58" t="inlineStr">
        <is>
          <t>No</t>
        </is>
      </c>
      <c r="N6419" s="58" t="inlineStr">
        <is>
          <t>No</t>
        </is>
      </c>
      <c r="O6419" s="58" t="inlineStr">
        <is>
          <t>No</t>
        </is>
      </c>
      <c r="P6419" s="58" t="inlineStr">
        <is>
          <t>Month-to-month</t>
        </is>
      </c>
      <c r="Q6419" s="58" t="inlineStr">
        <is>
          <t>Yes</t>
        </is>
      </c>
      <c r="R6419" s="58" t="inlineStr">
        <is>
          <t>Electronic check</t>
        </is>
      </c>
      <c r="S6419" s="123" t="n">
        <v>77.5</v>
      </c>
      <c r="T6419" s="58" t="inlineStr">
        <is>
          <t>3807.35</t>
        </is>
      </c>
      <c r="U6419" s="58" t="inlineStr">
        <is>
          <t>Yes</t>
        </is>
      </c>
      <c r="V6419" s="123">
        <f>IFERROR(VALUE(TRIM(T6419)),S6419*F6419)</f>
        <v/>
      </c>
      <c r="W6419" s="58">
        <f>IF(F6419&lt;=12,"0-12 mo",IF(F6419&lt;=24,"13-24 mo",IF(F6419&lt;=48,"25-48 mo","49+ mo")))</f>
        <v/>
      </c>
      <c r="X6419" s="58">
        <f>IF(S6419&lt;=35.5,"Q1 Low",IF(S6419&lt;=70.35,"Q2 Mid-Low",IF(S6419&lt;=89.85,"Q3 Mid-High","Q4 High")))</f>
        <v/>
      </c>
      <c r="Y6419" s="58">
        <f>IF(U6419="Yes",1,0)</f>
        <v/>
      </c>
      <c r="Z6419" s="58">
        <f>IF(P6419="Month-to-month",1,0)+IF(M6419="No",1,0)+IF(J6419="No",1,0)+IF(I6419="Fiber optic",1,0)+IF(Q6419="Yes",1,0)</f>
        <v/>
      </c>
    </row>
    <row r="6420" ht="15" customHeight="1" s="59">
      <c r="A6420" s="58" t="inlineStr">
        <is>
          <t>2486-WYVVE</t>
        </is>
      </c>
      <c r="B6420" s="58" t="inlineStr">
        <is>
          <t>Male</t>
        </is>
      </c>
      <c r="C6420" s="58" t="n">
        <v>0</v>
      </c>
      <c r="D6420" s="58" t="inlineStr">
        <is>
          <t>Yes</t>
        </is>
      </c>
      <c r="E6420" s="58" t="inlineStr">
        <is>
          <t>No</t>
        </is>
      </c>
      <c r="F6420" s="58" t="n">
        <v>31</v>
      </c>
      <c r="G6420" s="58" t="inlineStr">
        <is>
          <t>Yes</t>
        </is>
      </c>
      <c r="H6420" s="58" t="inlineStr">
        <is>
          <t>Yes</t>
        </is>
      </c>
      <c r="I6420" s="58" t="inlineStr">
        <is>
          <t>DSL</t>
        </is>
      </c>
      <c r="J6420" s="58" t="inlineStr">
        <is>
          <t>No</t>
        </is>
      </c>
      <c r="K6420" s="58" t="inlineStr">
        <is>
          <t>No</t>
        </is>
      </c>
      <c r="L6420" s="58" t="inlineStr">
        <is>
          <t>Yes</t>
        </is>
      </c>
      <c r="M6420" s="58" t="inlineStr">
        <is>
          <t>Yes</t>
        </is>
      </c>
      <c r="N6420" s="58" t="inlineStr">
        <is>
          <t>Yes</t>
        </is>
      </c>
      <c r="O6420" s="58" t="inlineStr">
        <is>
          <t>Yes</t>
        </is>
      </c>
      <c r="P6420" s="58" t="inlineStr">
        <is>
          <t>One year</t>
        </is>
      </c>
      <c r="Q6420" s="58" t="inlineStr">
        <is>
          <t>Yes</t>
        </is>
      </c>
      <c r="R6420" s="58" t="inlineStr">
        <is>
          <t>Mailed check</t>
        </is>
      </c>
      <c r="S6420" s="123" t="n">
        <v>79.3</v>
      </c>
      <c r="T6420" s="58" t="inlineStr">
        <is>
          <t>2484</t>
        </is>
      </c>
      <c r="U6420" s="58" t="inlineStr">
        <is>
          <t>No</t>
        </is>
      </c>
      <c r="V6420" s="123">
        <f>IFERROR(VALUE(TRIM(T6420)),S6420*F6420)</f>
        <v/>
      </c>
      <c r="W6420" s="58">
        <f>IF(F6420&lt;=12,"0-12 mo",IF(F6420&lt;=24,"13-24 mo",IF(F6420&lt;=48,"25-48 mo","49+ mo")))</f>
        <v/>
      </c>
      <c r="X6420" s="58">
        <f>IF(S6420&lt;=35.5,"Q1 Low",IF(S6420&lt;=70.35,"Q2 Mid-Low",IF(S6420&lt;=89.85,"Q3 Mid-High","Q4 High")))</f>
        <v/>
      </c>
      <c r="Y6420" s="58">
        <f>IF(U6420="Yes",1,0)</f>
        <v/>
      </c>
      <c r="Z6420" s="58">
        <f>IF(P6420="Month-to-month",1,0)+IF(M6420="No",1,0)+IF(J6420="No",1,0)+IF(I6420="Fiber optic",1,0)+IF(Q6420="Yes",1,0)</f>
        <v/>
      </c>
    </row>
    <row r="6421" ht="15" customHeight="1" s="59">
      <c r="A6421" s="58" t="inlineStr">
        <is>
          <t>3865-ZYKAD</t>
        </is>
      </c>
      <c r="B6421" s="58" t="inlineStr">
        <is>
          <t>Male</t>
        </is>
      </c>
      <c r="C6421" s="58" t="n">
        <v>1</v>
      </c>
      <c r="D6421" s="58" t="inlineStr">
        <is>
          <t>Yes</t>
        </is>
      </c>
      <c r="E6421" s="58" t="inlineStr">
        <is>
          <t>No</t>
        </is>
      </c>
      <c r="F6421" s="58" t="n">
        <v>69</v>
      </c>
      <c r="G6421" s="58" t="inlineStr">
        <is>
          <t>Yes</t>
        </is>
      </c>
      <c r="H6421" s="58" t="inlineStr">
        <is>
          <t>Yes</t>
        </is>
      </c>
      <c r="I6421" s="58" t="inlineStr">
        <is>
          <t>Fiber optic</t>
        </is>
      </c>
      <c r="J6421" s="58" t="inlineStr">
        <is>
          <t>Yes</t>
        </is>
      </c>
      <c r="K6421" s="58" t="inlineStr">
        <is>
          <t>Yes</t>
        </is>
      </c>
      <c r="L6421" s="58" t="inlineStr">
        <is>
          <t>No</t>
        </is>
      </c>
      <c r="M6421" s="58" t="inlineStr">
        <is>
          <t>No</t>
        </is>
      </c>
      <c r="N6421" s="58" t="inlineStr">
        <is>
          <t>No</t>
        </is>
      </c>
      <c r="O6421" s="58" t="inlineStr">
        <is>
          <t>No</t>
        </is>
      </c>
      <c r="P6421" s="58" t="inlineStr">
        <is>
          <t>Month-to-month</t>
        </is>
      </c>
      <c r="Q6421" s="58" t="inlineStr">
        <is>
          <t>Yes</t>
        </is>
      </c>
      <c r="R6421" s="58" t="inlineStr">
        <is>
          <t>Credit card (automatic)</t>
        </is>
      </c>
      <c r="S6421" s="123" t="n">
        <v>84.90000000000001</v>
      </c>
      <c r="T6421" s="58" t="inlineStr">
        <is>
          <t>5785.65</t>
        </is>
      </c>
      <c r="U6421" s="58" t="inlineStr">
        <is>
          <t>No</t>
        </is>
      </c>
      <c r="V6421" s="123">
        <f>IFERROR(VALUE(TRIM(T6421)),S6421*F6421)</f>
        <v/>
      </c>
      <c r="W6421" s="58">
        <f>IF(F6421&lt;=12,"0-12 mo",IF(F6421&lt;=24,"13-24 mo",IF(F6421&lt;=48,"25-48 mo","49+ mo")))</f>
        <v/>
      </c>
      <c r="X6421" s="58">
        <f>IF(S6421&lt;=35.5,"Q1 Low",IF(S6421&lt;=70.35,"Q2 Mid-Low",IF(S6421&lt;=89.85,"Q3 Mid-High","Q4 High")))</f>
        <v/>
      </c>
      <c r="Y6421" s="58">
        <f>IF(U6421="Yes",1,0)</f>
        <v/>
      </c>
      <c r="Z6421" s="58">
        <f>IF(P6421="Month-to-month",1,0)+IF(M6421="No",1,0)+IF(J6421="No",1,0)+IF(I6421="Fiber optic",1,0)+IF(Q6421="Yes",1,0)</f>
        <v/>
      </c>
    </row>
    <row r="6422" ht="15" customHeight="1" s="59">
      <c r="A6422" s="58" t="inlineStr">
        <is>
          <t>1422-DGUBX</t>
        </is>
      </c>
      <c r="B6422" s="58" t="inlineStr">
        <is>
          <t>Male</t>
        </is>
      </c>
      <c r="C6422" s="58" t="n">
        <v>0</v>
      </c>
      <c r="D6422" s="58" t="inlineStr">
        <is>
          <t>Yes</t>
        </is>
      </c>
      <c r="E6422" s="58" t="inlineStr">
        <is>
          <t>No</t>
        </is>
      </c>
      <c r="F6422" s="58" t="n">
        <v>32</v>
      </c>
      <c r="G6422" s="58" t="inlineStr">
        <is>
          <t>Yes</t>
        </is>
      </c>
      <c r="H6422" s="58" t="inlineStr">
        <is>
          <t>Yes</t>
        </is>
      </c>
      <c r="I6422" s="58" t="inlineStr">
        <is>
          <t>Fiber optic</t>
        </is>
      </c>
      <c r="J6422" s="58" t="inlineStr">
        <is>
          <t>No</t>
        </is>
      </c>
      <c r="K6422" s="58" t="inlineStr">
        <is>
          <t>No</t>
        </is>
      </c>
      <c r="L6422" s="58" t="inlineStr">
        <is>
          <t>No</t>
        </is>
      </c>
      <c r="M6422" s="58" t="inlineStr">
        <is>
          <t>Yes</t>
        </is>
      </c>
      <c r="N6422" s="58" t="inlineStr">
        <is>
          <t>No</t>
        </is>
      </c>
      <c r="O6422" s="58" t="inlineStr">
        <is>
          <t>No</t>
        </is>
      </c>
      <c r="P6422" s="58" t="inlineStr">
        <is>
          <t>One year</t>
        </is>
      </c>
      <c r="Q6422" s="58" t="inlineStr">
        <is>
          <t>Yes</t>
        </is>
      </c>
      <c r="R6422" s="58" t="inlineStr">
        <is>
          <t>Electronic check</t>
        </is>
      </c>
      <c r="S6422" s="123" t="n">
        <v>79.25</v>
      </c>
      <c r="T6422" s="58" t="inlineStr">
        <is>
          <t>2619.15</t>
        </is>
      </c>
      <c r="U6422" s="58" t="inlineStr">
        <is>
          <t>No</t>
        </is>
      </c>
      <c r="V6422" s="123">
        <f>IFERROR(VALUE(TRIM(T6422)),S6422*F6422)</f>
        <v/>
      </c>
      <c r="W6422" s="58">
        <f>IF(F6422&lt;=12,"0-12 mo",IF(F6422&lt;=24,"13-24 mo",IF(F6422&lt;=48,"25-48 mo","49+ mo")))</f>
        <v/>
      </c>
      <c r="X6422" s="58">
        <f>IF(S6422&lt;=35.5,"Q1 Low",IF(S6422&lt;=70.35,"Q2 Mid-Low",IF(S6422&lt;=89.85,"Q3 Mid-High","Q4 High")))</f>
        <v/>
      </c>
      <c r="Y6422" s="58">
        <f>IF(U6422="Yes",1,0)</f>
        <v/>
      </c>
      <c r="Z6422" s="58">
        <f>IF(P6422="Month-to-month",1,0)+IF(M6422="No",1,0)+IF(J6422="No",1,0)+IF(I6422="Fiber optic",1,0)+IF(Q6422="Yes",1,0)</f>
        <v/>
      </c>
    </row>
    <row r="6423" ht="15" customHeight="1" s="59">
      <c r="A6423" s="58" t="inlineStr">
        <is>
          <t>2999-AANRQ</t>
        </is>
      </c>
      <c r="B6423" s="58" t="inlineStr">
        <is>
          <t>Female</t>
        </is>
      </c>
      <c r="C6423" s="58" t="n">
        <v>0</v>
      </c>
      <c r="D6423" s="58" t="inlineStr">
        <is>
          <t>No</t>
        </is>
      </c>
      <c r="E6423" s="58" t="inlineStr">
        <is>
          <t>No</t>
        </is>
      </c>
      <c r="F6423" s="58" t="n">
        <v>21</v>
      </c>
      <c r="G6423" s="58" t="inlineStr">
        <is>
          <t>Yes</t>
        </is>
      </c>
      <c r="H6423" s="58" t="inlineStr">
        <is>
          <t>No</t>
        </is>
      </c>
      <c r="I6423" s="58" t="inlineStr">
        <is>
          <t>DSL</t>
        </is>
      </c>
      <c r="J6423" s="58" t="inlineStr">
        <is>
          <t>Yes</t>
        </is>
      </c>
      <c r="K6423" s="58" t="inlineStr">
        <is>
          <t>Yes</t>
        </is>
      </c>
      <c r="L6423" s="58" t="inlineStr">
        <is>
          <t>No</t>
        </is>
      </c>
      <c r="M6423" s="58" t="inlineStr">
        <is>
          <t>Yes</t>
        </is>
      </c>
      <c r="N6423" s="58" t="inlineStr">
        <is>
          <t>Yes</t>
        </is>
      </c>
      <c r="O6423" s="58" t="inlineStr">
        <is>
          <t>No</t>
        </is>
      </c>
      <c r="P6423" s="58" t="inlineStr">
        <is>
          <t>Two year</t>
        </is>
      </c>
      <c r="Q6423" s="58" t="inlineStr">
        <is>
          <t>No</t>
        </is>
      </c>
      <c r="R6423" s="58" t="inlineStr">
        <is>
          <t>Credit card (automatic)</t>
        </is>
      </c>
      <c r="S6423" s="123" t="n">
        <v>71.05</v>
      </c>
      <c r="T6423" s="58" t="inlineStr">
        <is>
          <t>1524.85</t>
        </is>
      </c>
      <c r="U6423" s="58" t="inlineStr">
        <is>
          <t>No</t>
        </is>
      </c>
      <c r="V6423" s="123">
        <f>IFERROR(VALUE(TRIM(T6423)),S6423*F6423)</f>
        <v/>
      </c>
      <c r="W6423" s="58">
        <f>IF(F6423&lt;=12,"0-12 mo",IF(F6423&lt;=24,"13-24 mo",IF(F6423&lt;=48,"25-48 mo","49+ mo")))</f>
        <v/>
      </c>
      <c r="X6423" s="58">
        <f>IF(S6423&lt;=35.5,"Q1 Low",IF(S6423&lt;=70.35,"Q2 Mid-Low",IF(S6423&lt;=89.85,"Q3 Mid-High","Q4 High")))</f>
        <v/>
      </c>
      <c r="Y6423" s="58">
        <f>IF(U6423="Yes",1,0)</f>
        <v/>
      </c>
      <c r="Z6423" s="58">
        <f>IF(P6423="Month-to-month",1,0)+IF(M6423="No",1,0)+IF(J6423="No",1,0)+IF(I6423="Fiber optic",1,0)+IF(Q6423="Yes",1,0)</f>
        <v/>
      </c>
    </row>
    <row r="6424" ht="15" customHeight="1" s="59">
      <c r="A6424" s="58" t="inlineStr">
        <is>
          <t>8668-KNZTI</t>
        </is>
      </c>
      <c r="B6424" s="58" t="inlineStr">
        <is>
          <t>Male</t>
        </is>
      </c>
      <c r="C6424" s="58" t="n">
        <v>0</v>
      </c>
      <c r="D6424" s="58" t="inlineStr">
        <is>
          <t>No</t>
        </is>
      </c>
      <c r="E6424" s="58" t="inlineStr">
        <is>
          <t>No</t>
        </is>
      </c>
      <c r="F6424" s="58" t="n">
        <v>52</v>
      </c>
      <c r="G6424" s="58" t="inlineStr">
        <is>
          <t>Yes</t>
        </is>
      </c>
      <c r="H6424" s="58" t="inlineStr">
        <is>
          <t>No</t>
        </is>
      </c>
      <c r="I6424" s="58" t="inlineStr">
        <is>
          <t>DSL</t>
        </is>
      </c>
      <c r="J6424" s="58" t="inlineStr">
        <is>
          <t>Yes</t>
        </is>
      </c>
      <c r="K6424" s="58" t="inlineStr">
        <is>
          <t>No</t>
        </is>
      </c>
      <c r="L6424" s="58" t="inlineStr">
        <is>
          <t>Yes</t>
        </is>
      </c>
      <c r="M6424" s="58" t="inlineStr">
        <is>
          <t>No</t>
        </is>
      </c>
      <c r="N6424" s="58" t="inlineStr">
        <is>
          <t>No</t>
        </is>
      </c>
      <c r="O6424" s="58" t="inlineStr">
        <is>
          <t>No</t>
        </is>
      </c>
      <c r="P6424" s="58" t="inlineStr">
        <is>
          <t>One year</t>
        </is>
      </c>
      <c r="Q6424" s="58" t="inlineStr">
        <is>
          <t>No</t>
        </is>
      </c>
      <c r="R6424" s="58" t="inlineStr">
        <is>
          <t>Electronic check</t>
        </is>
      </c>
      <c r="S6424" s="123" t="n">
        <v>53.75</v>
      </c>
      <c r="T6424" s="58" t="inlineStr">
        <is>
          <t>2790.65</t>
        </is>
      </c>
      <c r="U6424" s="58" t="inlineStr">
        <is>
          <t>No</t>
        </is>
      </c>
      <c r="V6424" s="123">
        <f>IFERROR(VALUE(TRIM(T6424)),S6424*F6424)</f>
        <v/>
      </c>
      <c r="W6424" s="58">
        <f>IF(F6424&lt;=12,"0-12 mo",IF(F6424&lt;=24,"13-24 mo",IF(F6424&lt;=48,"25-48 mo","49+ mo")))</f>
        <v/>
      </c>
      <c r="X6424" s="58">
        <f>IF(S6424&lt;=35.5,"Q1 Low",IF(S6424&lt;=70.35,"Q2 Mid-Low",IF(S6424&lt;=89.85,"Q3 Mid-High","Q4 High")))</f>
        <v/>
      </c>
      <c r="Y6424" s="58">
        <f>IF(U6424="Yes",1,0)</f>
        <v/>
      </c>
      <c r="Z6424" s="58">
        <f>IF(P6424="Month-to-month",1,0)+IF(M6424="No",1,0)+IF(J6424="No",1,0)+IF(I6424="Fiber optic",1,0)+IF(Q6424="Yes",1,0)</f>
        <v/>
      </c>
    </row>
    <row r="6425" ht="15" customHeight="1" s="59">
      <c r="A6425" s="58" t="inlineStr">
        <is>
          <t>0480-KYJVA</t>
        </is>
      </c>
      <c r="B6425" s="58" t="inlineStr">
        <is>
          <t>Female</t>
        </is>
      </c>
      <c r="C6425" s="58" t="n">
        <v>0</v>
      </c>
      <c r="D6425" s="58" t="inlineStr">
        <is>
          <t>Yes</t>
        </is>
      </c>
      <c r="E6425" s="58" t="inlineStr">
        <is>
          <t>Yes</t>
        </is>
      </c>
      <c r="F6425" s="58" t="n">
        <v>72</v>
      </c>
      <c r="G6425" s="58" t="inlineStr">
        <is>
          <t>Yes</t>
        </is>
      </c>
      <c r="H6425" s="58" t="inlineStr">
        <is>
          <t>Yes</t>
        </is>
      </c>
      <c r="I6425" s="58" t="inlineStr">
        <is>
          <t>No</t>
        </is>
      </c>
      <c r="J6425" s="58" t="inlineStr">
        <is>
          <t>No internet service</t>
        </is>
      </c>
      <c r="K6425" s="58" t="inlineStr">
        <is>
          <t>No internet service</t>
        </is>
      </c>
      <c r="L6425" s="58" t="inlineStr">
        <is>
          <t>No internet service</t>
        </is>
      </c>
      <c r="M6425" s="58" t="inlineStr">
        <is>
          <t>No internet service</t>
        </is>
      </c>
      <c r="N6425" s="58" t="inlineStr">
        <is>
          <t>No internet service</t>
        </is>
      </c>
      <c r="O6425" s="58" t="inlineStr">
        <is>
          <t>No internet service</t>
        </is>
      </c>
      <c r="P6425" s="58" t="inlineStr">
        <is>
          <t>Two year</t>
        </is>
      </c>
      <c r="Q6425" s="58" t="inlineStr">
        <is>
          <t>No</t>
        </is>
      </c>
      <c r="R6425" s="58" t="inlineStr">
        <is>
          <t>Credit card (automatic)</t>
        </is>
      </c>
      <c r="S6425" s="123" t="n">
        <v>24.25</v>
      </c>
      <c r="T6425" s="58" t="inlineStr">
        <is>
          <t>1784.5</t>
        </is>
      </c>
      <c r="U6425" s="58" t="inlineStr">
        <is>
          <t>No</t>
        </is>
      </c>
      <c r="V6425" s="123">
        <f>IFERROR(VALUE(TRIM(T6425)),S6425*F6425)</f>
        <v/>
      </c>
      <c r="W6425" s="58">
        <f>IF(F6425&lt;=12,"0-12 mo",IF(F6425&lt;=24,"13-24 mo",IF(F6425&lt;=48,"25-48 mo","49+ mo")))</f>
        <v/>
      </c>
      <c r="X6425" s="58">
        <f>IF(S6425&lt;=35.5,"Q1 Low",IF(S6425&lt;=70.35,"Q2 Mid-Low",IF(S6425&lt;=89.85,"Q3 Mid-High","Q4 High")))</f>
        <v/>
      </c>
      <c r="Y6425" s="58">
        <f>IF(U6425="Yes",1,0)</f>
        <v/>
      </c>
      <c r="Z6425" s="58">
        <f>IF(P6425="Month-to-month",1,0)+IF(M6425="No",1,0)+IF(J6425="No",1,0)+IF(I6425="Fiber optic",1,0)+IF(Q6425="Yes",1,0)</f>
        <v/>
      </c>
    </row>
    <row r="6426" ht="15" customHeight="1" s="59">
      <c r="A6426" s="58" t="inlineStr">
        <is>
          <t>6034-ZRYCV</t>
        </is>
      </c>
      <c r="B6426" s="58" t="inlineStr">
        <is>
          <t>Female</t>
        </is>
      </c>
      <c r="C6426" s="58" t="n">
        <v>0</v>
      </c>
      <c r="D6426" s="58" t="inlineStr">
        <is>
          <t>Yes</t>
        </is>
      </c>
      <c r="E6426" s="58" t="inlineStr">
        <is>
          <t>No</t>
        </is>
      </c>
      <c r="F6426" s="58" t="n">
        <v>72</v>
      </c>
      <c r="G6426" s="58" t="inlineStr">
        <is>
          <t>No</t>
        </is>
      </c>
      <c r="H6426" s="58" t="inlineStr">
        <is>
          <t>No phone service</t>
        </is>
      </c>
      <c r="I6426" s="58" t="inlineStr">
        <is>
          <t>DSL</t>
        </is>
      </c>
      <c r="J6426" s="58" t="inlineStr">
        <is>
          <t>No</t>
        </is>
      </c>
      <c r="K6426" s="58" t="inlineStr">
        <is>
          <t>Yes</t>
        </is>
      </c>
      <c r="L6426" s="58" t="inlineStr">
        <is>
          <t>Yes</t>
        </is>
      </c>
      <c r="M6426" s="58" t="inlineStr">
        <is>
          <t>No</t>
        </is>
      </c>
      <c r="N6426" s="58" t="inlineStr">
        <is>
          <t>Yes</t>
        </is>
      </c>
      <c r="O6426" s="58" t="inlineStr">
        <is>
          <t>Yes</t>
        </is>
      </c>
      <c r="P6426" s="58" t="inlineStr">
        <is>
          <t>Two year</t>
        </is>
      </c>
      <c r="Q6426" s="58" t="inlineStr">
        <is>
          <t>Yes</t>
        </is>
      </c>
      <c r="R6426" s="58" t="inlineStr">
        <is>
          <t>Electronic check</t>
        </is>
      </c>
      <c r="S6426" s="123" t="n">
        <v>54.2</v>
      </c>
      <c r="T6426" s="58" t="inlineStr">
        <is>
          <t>3937.45</t>
        </is>
      </c>
      <c r="U6426" s="58" t="inlineStr">
        <is>
          <t>Yes</t>
        </is>
      </c>
      <c r="V6426" s="123">
        <f>IFERROR(VALUE(TRIM(T6426)),S6426*F6426)</f>
        <v/>
      </c>
      <c r="W6426" s="58">
        <f>IF(F6426&lt;=12,"0-12 mo",IF(F6426&lt;=24,"13-24 mo",IF(F6426&lt;=48,"25-48 mo","49+ mo")))</f>
        <v/>
      </c>
      <c r="X6426" s="58">
        <f>IF(S6426&lt;=35.5,"Q1 Low",IF(S6426&lt;=70.35,"Q2 Mid-Low",IF(S6426&lt;=89.85,"Q3 Mid-High","Q4 High")))</f>
        <v/>
      </c>
      <c r="Y6426" s="58">
        <f>IF(U6426="Yes",1,0)</f>
        <v/>
      </c>
      <c r="Z6426" s="58">
        <f>IF(P6426="Month-to-month",1,0)+IF(M6426="No",1,0)+IF(J6426="No",1,0)+IF(I6426="Fiber optic",1,0)+IF(Q6426="Yes",1,0)</f>
        <v/>
      </c>
    </row>
    <row r="6427" ht="15" customHeight="1" s="59">
      <c r="A6427" s="58" t="inlineStr">
        <is>
          <t>9746-YKGXB</t>
        </is>
      </c>
      <c r="B6427" s="58" t="inlineStr">
        <is>
          <t>Male</t>
        </is>
      </c>
      <c r="C6427" s="58" t="n">
        <v>0</v>
      </c>
      <c r="D6427" s="58" t="inlineStr">
        <is>
          <t>Yes</t>
        </is>
      </c>
      <c r="E6427" s="58" t="inlineStr">
        <is>
          <t>Yes</t>
        </is>
      </c>
      <c r="F6427" s="58" t="n">
        <v>52</v>
      </c>
      <c r="G6427" s="58" t="inlineStr">
        <is>
          <t>No</t>
        </is>
      </c>
      <c r="H6427" s="58" t="inlineStr">
        <is>
          <t>No phone service</t>
        </is>
      </c>
      <c r="I6427" s="58" t="inlineStr">
        <is>
          <t>DSL</t>
        </is>
      </c>
      <c r="J6427" s="58" t="inlineStr">
        <is>
          <t>Yes</t>
        </is>
      </c>
      <c r="K6427" s="58" t="inlineStr">
        <is>
          <t>No</t>
        </is>
      </c>
      <c r="L6427" s="58" t="inlineStr">
        <is>
          <t>Yes</t>
        </is>
      </c>
      <c r="M6427" s="58" t="inlineStr">
        <is>
          <t>No</t>
        </is>
      </c>
      <c r="N6427" s="58" t="inlineStr">
        <is>
          <t>No</t>
        </is>
      </c>
      <c r="O6427" s="58" t="inlineStr">
        <is>
          <t>Yes</t>
        </is>
      </c>
      <c r="P6427" s="58" t="inlineStr">
        <is>
          <t>One year</t>
        </is>
      </c>
      <c r="Q6427" s="58" t="inlineStr">
        <is>
          <t>No</t>
        </is>
      </c>
      <c r="R6427" s="58" t="inlineStr">
        <is>
          <t>Bank transfer (automatic)</t>
        </is>
      </c>
      <c r="S6427" s="123" t="n">
        <v>44.25</v>
      </c>
      <c r="T6427" s="58" t="inlineStr">
        <is>
          <t>2276.1</t>
        </is>
      </c>
      <c r="U6427" s="58" t="inlineStr">
        <is>
          <t>No</t>
        </is>
      </c>
      <c r="V6427" s="123">
        <f>IFERROR(VALUE(TRIM(T6427)),S6427*F6427)</f>
        <v/>
      </c>
      <c r="W6427" s="58">
        <f>IF(F6427&lt;=12,"0-12 mo",IF(F6427&lt;=24,"13-24 mo",IF(F6427&lt;=48,"25-48 mo","49+ mo")))</f>
        <v/>
      </c>
      <c r="X6427" s="58">
        <f>IF(S6427&lt;=35.5,"Q1 Low",IF(S6427&lt;=70.35,"Q2 Mid-Low",IF(S6427&lt;=89.85,"Q3 Mid-High","Q4 High")))</f>
        <v/>
      </c>
      <c r="Y6427" s="58">
        <f>IF(U6427="Yes",1,0)</f>
        <v/>
      </c>
      <c r="Z6427" s="58">
        <f>IF(P6427="Month-to-month",1,0)+IF(M6427="No",1,0)+IF(J6427="No",1,0)+IF(I6427="Fiber optic",1,0)+IF(Q6427="Yes",1,0)</f>
        <v/>
      </c>
    </row>
    <row r="6428" ht="15" customHeight="1" s="59">
      <c r="A6428" s="58" t="inlineStr">
        <is>
          <t>3926-YZVVX</t>
        </is>
      </c>
      <c r="B6428" s="58" t="inlineStr">
        <is>
          <t>Female</t>
        </is>
      </c>
      <c r="C6428" s="58" t="n">
        <v>0</v>
      </c>
      <c r="D6428" s="58" t="inlineStr">
        <is>
          <t>No</t>
        </is>
      </c>
      <c r="E6428" s="58" t="inlineStr">
        <is>
          <t>No</t>
        </is>
      </c>
      <c r="F6428" s="58" t="n">
        <v>41</v>
      </c>
      <c r="G6428" s="58" t="inlineStr">
        <is>
          <t>Yes</t>
        </is>
      </c>
      <c r="H6428" s="58" t="inlineStr">
        <is>
          <t>No</t>
        </is>
      </c>
      <c r="I6428" s="58" t="inlineStr">
        <is>
          <t>DSL</t>
        </is>
      </c>
      <c r="J6428" s="58" t="inlineStr">
        <is>
          <t>No</t>
        </is>
      </c>
      <c r="K6428" s="58" t="inlineStr">
        <is>
          <t>No</t>
        </is>
      </c>
      <c r="L6428" s="58" t="inlineStr">
        <is>
          <t>No</t>
        </is>
      </c>
      <c r="M6428" s="58" t="inlineStr">
        <is>
          <t>Yes</t>
        </is>
      </c>
      <c r="N6428" s="58" t="inlineStr">
        <is>
          <t>No</t>
        </is>
      </c>
      <c r="O6428" s="58" t="inlineStr">
        <is>
          <t>No</t>
        </is>
      </c>
      <c r="P6428" s="58" t="inlineStr">
        <is>
          <t>One year</t>
        </is>
      </c>
      <c r="Q6428" s="58" t="inlineStr">
        <is>
          <t>No</t>
        </is>
      </c>
      <c r="R6428" s="58" t="inlineStr">
        <is>
          <t>Bank transfer (automatic)</t>
        </is>
      </c>
      <c r="S6428" s="123" t="n">
        <v>50.05</v>
      </c>
      <c r="T6428" s="58" t="inlineStr">
        <is>
          <t>2029.05</t>
        </is>
      </c>
      <c r="U6428" s="58" t="inlineStr">
        <is>
          <t>No</t>
        </is>
      </c>
      <c r="V6428" s="123">
        <f>IFERROR(VALUE(TRIM(T6428)),S6428*F6428)</f>
        <v/>
      </c>
      <c r="W6428" s="58">
        <f>IF(F6428&lt;=12,"0-12 mo",IF(F6428&lt;=24,"13-24 mo",IF(F6428&lt;=48,"25-48 mo","49+ mo")))</f>
        <v/>
      </c>
      <c r="X6428" s="58">
        <f>IF(S6428&lt;=35.5,"Q1 Low",IF(S6428&lt;=70.35,"Q2 Mid-Low",IF(S6428&lt;=89.85,"Q3 Mid-High","Q4 High")))</f>
        <v/>
      </c>
      <c r="Y6428" s="58">
        <f>IF(U6428="Yes",1,0)</f>
        <v/>
      </c>
      <c r="Z6428" s="58">
        <f>IF(P6428="Month-to-month",1,0)+IF(M6428="No",1,0)+IF(J6428="No",1,0)+IF(I6428="Fiber optic",1,0)+IF(Q6428="Yes",1,0)</f>
        <v/>
      </c>
    </row>
    <row r="6429" ht="15" customHeight="1" s="59">
      <c r="A6429" s="58" t="inlineStr">
        <is>
          <t>6000-UKLWI</t>
        </is>
      </c>
      <c r="B6429" s="58" t="inlineStr">
        <is>
          <t>Male</t>
        </is>
      </c>
      <c r="C6429" s="58" t="n">
        <v>0</v>
      </c>
      <c r="D6429" s="58" t="inlineStr">
        <is>
          <t>No</t>
        </is>
      </c>
      <c r="E6429" s="58" t="inlineStr">
        <is>
          <t>No</t>
        </is>
      </c>
      <c r="F6429" s="58" t="n">
        <v>41</v>
      </c>
      <c r="G6429" s="58" t="inlineStr">
        <is>
          <t>Yes</t>
        </is>
      </c>
      <c r="H6429" s="58" t="inlineStr">
        <is>
          <t>No</t>
        </is>
      </c>
      <c r="I6429" s="58" t="inlineStr">
        <is>
          <t>No</t>
        </is>
      </c>
      <c r="J6429" s="58" t="inlineStr">
        <is>
          <t>No internet service</t>
        </is>
      </c>
      <c r="K6429" s="58" t="inlineStr">
        <is>
          <t>No internet service</t>
        </is>
      </c>
      <c r="L6429" s="58" t="inlineStr">
        <is>
          <t>No internet service</t>
        </is>
      </c>
      <c r="M6429" s="58" t="inlineStr">
        <is>
          <t>No internet service</t>
        </is>
      </c>
      <c r="N6429" s="58" t="inlineStr">
        <is>
          <t>No internet service</t>
        </is>
      </c>
      <c r="O6429" s="58" t="inlineStr">
        <is>
          <t>No internet service</t>
        </is>
      </c>
      <c r="P6429" s="58" t="inlineStr">
        <is>
          <t>Two year</t>
        </is>
      </c>
      <c r="Q6429" s="58" t="inlineStr">
        <is>
          <t>No</t>
        </is>
      </c>
      <c r="R6429" s="58" t="inlineStr">
        <is>
          <t>Mailed check</t>
        </is>
      </c>
      <c r="S6429" s="123" t="n">
        <v>20.15</v>
      </c>
      <c r="T6429" s="58" t="inlineStr">
        <is>
          <t>802.35</t>
        </is>
      </c>
      <c r="U6429" s="58" t="inlineStr">
        <is>
          <t>No</t>
        </is>
      </c>
      <c r="V6429" s="123">
        <f>IFERROR(VALUE(TRIM(T6429)),S6429*F6429)</f>
        <v/>
      </c>
      <c r="W6429" s="58">
        <f>IF(F6429&lt;=12,"0-12 mo",IF(F6429&lt;=24,"13-24 mo",IF(F6429&lt;=48,"25-48 mo","49+ mo")))</f>
        <v/>
      </c>
      <c r="X6429" s="58">
        <f>IF(S6429&lt;=35.5,"Q1 Low",IF(S6429&lt;=70.35,"Q2 Mid-Low",IF(S6429&lt;=89.85,"Q3 Mid-High","Q4 High")))</f>
        <v/>
      </c>
      <c r="Y6429" s="58">
        <f>IF(U6429="Yes",1,0)</f>
        <v/>
      </c>
      <c r="Z6429" s="58">
        <f>IF(P6429="Month-to-month",1,0)+IF(M6429="No",1,0)+IF(J6429="No",1,0)+IF(I6429="Fiber optic",1,0)+IF(Q6429="Yes",1,0)</f>
        <v/>
      </c>
    </row>
    <row r="6430" ht="15" customHeight="1" s="59">
      <c r="A6430" s="58" t="inlineStr">
        <is>
          <t>2079-FBMZK</t>
        </is>
      </c>
      <c r="B6430" s="58" t="inlineStr">
        <is>
          <t>Female</t>
        </is>
      </c>
      <c r="C6430" s="58" t="n">
        <v>0</v>
      </c>
      <c r="D6430" s="58" t="inlineStr">
        <is>
          <t>No</t>
        </is>
      </c>
      <c r="E6430" s="58" t="inlineStr">
        <is>
          <t>No</t>
        </is>
      </c>
      <c r="F6430" s="58" t="n">
        <v>6</v>
      </c>
      <c r="G6430" s="58" t="inlineStr">
        <is>
          <t>Yes</t>
        </is>
      </c>
      <c r="H6430" s="58" t="inlineStr">
        <is>
          <t>No</t>
        </is>
      </c>
      <c r="I6430" s="58" t="inlineStr">
        <is>
          <t>Fiber optic</t>
        </is>
      </c>
      <c r="J6430" s="58" t="inlineStr">
        <is>
          <t>No</t>
        </is>
      </c>
      <c r="K6430" s="58" t="inlineStr">
        <is>
          <t>No</t>
        </is>
      </c>
      <c r="L6430" s="58" t="inlineStr">
        <is>
          <t>No</t>
        </is>
      </c>
      <c r="M6430" s="58" t="inlineStr">
        <is>
          <t>No</t>
        </is>
      </c>
      <c r="N6430" s="58" t="inlineStr">
        <is>
          <t>No</t>
        </is>
      </c>
      <c r="O6430" s="58" t="inlineStr">
        <is>
          <t>No</t>
        </is>
      </c>
      <c r="P6430" s="58" t="inlineStr">
        <is>
          <t>Month-to-month</t>
        </is>
      </c>
      <c r="Q6430" s="58" t="inlineStr">
        <is>
          <t>Yes</t>
        </is>
      </c>
      <c r="R6430" s="58" t="inlineStr">
        <is>
          <t>Mailed check</t>
        </is>
      </c>
      <c r="S6430" s="123" t="n">
        <v>69.25</v>
      </c>
      <c r="T6430" s="58" t="inlineStr">
        <is>
          <t>418.4</t>
        </is>
      </c>
      <c r="U6430" s="58" t="inlineStr">
        <is>
          <t>Yes</t>
        </is>
      </c>
      <c r="V6430" s="123">
        <f>IFERROR(VALUE(TRIM(T6430)),S6430*F6430)</f>
        <v/>
      </c>
      <c r="W6430" s="58">
        <f>IF(F6430&lt;=12,"0-12 mo",IF(F6430&lt;=24,"13-24 mo",IF(F6430&lt;=48,"25-48 mo","49+ mo")))</f>
        <v/>
      </c>
      <c r="X6430" s="58">
        <f>IF(S6430&lt;=35.5,"Q1 Low",IF(S6430&lt;=70.35,"Q2 Mid-Low",IF(S6430&lt;=89.85,"Q3 Mid-High","Q4 High")))</f>
        <v/>
      </c>
      <c r="Y6430" s="58">
        <f>IF(U6430="Yes",1,0)</f>
        <v/>
      </c>
      <c r="Z6430" s="58">
        <f>IF(P6430="Month-to-month",1,0)+IF(M6430="No",1,0)+IF(J6430="No",1,0)+IF(I6430="Fiber optic",1,0)+IF(Q6430="Yes",1,0)</f>
        <v/>
      </c>
    </row>
    <row r="6431" ht="15" customHeight="1" s="59">
      <c r="A6431" s="58" t="inlineStr">
        <is>
          <t>6332-FBZRI</t>
        </is>
      </c>
      <c r="B6431" s="58" t="inlineStr">
        <is>
          <t>Male</t>
        </is>
      </c>
      <c r="C6431" s="58" t="n">
        <v>0</v>
      </c>
      <c r="D6431" s="58" t="inlineStr">
        <is>
          <t>Yes</t>
        </is>
      </c>
      <c r="E6431" s="58" t="inlineStr">
        <is>
          <t>Yes</t>
        </is>
      </c>
      <c r="F6431" s="58" t="n">
        <v>67</v>
      </c>
      <c r="G6431" s="58" t="inlineStr">
        <is>
          <t>Yes</t>
        </is>
      </c>
      <c r="H6431" s="58" t="inlineStr">
        <is>
          <t>Yes</t>
        </is>
      </c>
      <c r="I6431" s="58" t="inlineStr">
        <is>
          <t>DSL</t>
        </is>
      </c>
      <c r="J6431" s="58" t="inlineStr">
        <is>
          <t>Yes</t>
        </is>
      </c>
      <c r="K6431" s="58" t="inlineStr">
        <is>
          <t>Yes</t>
        </is>
      </c>
      <c r="L6431" s="58" t="inlineStr">
        <is>
          <t>Yes</t>
        </is>
      </c>
      <c r="M6431" s="58" t="inlineStr">
        <is>
          <t>Yes</t>
        </is>
      </c>
      <c r="N6431" s="58" t="inlineStr">
        <is>
          <t>No</t>
        </is>
      </c>
      <c r="O6431" s="58" t="inlineStr">
        <is>
          <t>No</t>
        </is>
      </c>
      <c r="P6431" s="58" t="inlineStr">
        <is>
          <t>One year</t>
        </is>
      </c>
      <c r="Q6431" s="58" t="inlineStr">
        <is>
          <t>Yes</t>
        </is>
      </c>
      <c r="R6431" s="58" t="inlineStr">
        <is>
          <t>Credit card (automatic)</t>
        </is>
      </c>
      <c r="S6431" s="123" t="n">
        <v>69.34999999999999</v>
      </c>
      <c r="T6431" s="58" t="inlineStr">
        <is>
          <t>4653.25</t>
        </is>
      </c>
      <c r="U6431" s="58" t="inlineStr">
        <is>
          <t>No</t>
        </is>
      </c>
      <c r="V6431" s="123">
        <f>IFERROR(VALUE(TRIM(T6431)),S6431*F6431)</f>
        <v/>
      </c>
      <c r="W6431" s="58">
        <f>IF(F6431&lt;=12,"0-12 mo",IF(F6431&lt;=24,"13-24 mo",IF(F6431&lt;=48,"25-48 mo","49+ mo")))</f>
        <v/>
      </c>
      <c r="X6431" s="58">
        <f>IF(S6431&lt;=35.5,"Q1 Low",IF(S6431&lt;=70.35,"Q2 Mid-Low",IF(S6431&lt;=89.85,"Q3 Mid-High","Q4 High")))</f>
        <v/>
      </c>
      <c r="Y6431" s="58">
        <f>IF(U6431="Yes",1,0)</f>
        <v/>
      </c>
      <c r="Z6431" s="58">
        <f>IF(P6431="Month-to-month",1,0)+IF(M6431="No",1,0)+IF(J6431="No",1,0)+IF(I6431="Fiber optic",1,0)+IF(Q6431="Yes",1,0)</f>
        <v/>
      </c>
    </row>
    <row r="6432" ht="15" customHeight="1" s="59">
      <c r="A6432" s="58" t="inlineStr">
        <is>
          <t>2096-XOTMO</t>
        </is>
      </c>
      <c r="B6432" s="58" t="inlineStr">
        <is>
          <t>Female</t>
        </is>
      </c>
      <c r="C6432" s="58" t="n">
        <v>0</v>
      </c>
      <c r="D6432" s="58" t="inlineStr">
        <is>
          <t>Yes</t>
        </is>
      </c>
      <c r="E6432" s="58" t="inlineStr">
        <is>
          <t>Yes</t>
        </is>
      </c>
      <c r="F6432" s="58" t="n">
        <v>16</v>
      </c>
      <c r="G6432" s="58" t="inlineStr">
        <is>
          <t>Yes</t>
        </is>
      </c>
      <c r="H6432" s="58" t="inlineStr">
        <is>
          <t>No</t>
        </is>
      </c>
      <c r="I6432" s="58" t="inlineStr">
        <is>
          <t>No</t>
        </is>
      </c>
      <c r="J6432" s="58" t="inlineStr">
        <is>
          <t>No internet service</t>
        </is>
      </c>
      <c r="K6432" s="58" t="inlineStr">
        <is>
          <t>No internet service</t>
        </is>
      </c>
      <c r="L6432" s="58" t="inlineStr">
        <is>
          <t>No internet service</t>
        </is>
      </c>
      <c r="M6432" s="58" t="inlineStr">
        <is>
          <t>No internet service</t>
        </is>
      </c>
      <c r="N6432" s="58" t="inlineStr">
        <is>
          <t>No internet service</t>
        </is>
      </c>
      <c r="O6432" s="58" t="inlineStr">
        <is>
          <t>No internet service</t>
        </is>
      </c>
      <c r="P6432" s="58" t="inlineStr">
        <is>
          <t>Month-to-month</t>
        </is>
      </c>
      <c r="Q6432" s="58" t="inlineStr">
        <is>
          <t>No</t>
        </is>
      </c>
      <c r="R6432" s="58" t="inlineStr">
        <is>
          <t>Mailed check</t>
        </is>
      </c>
      <c r="S6432" s="123" t="n">
        <v>19.35</v>
      </c>
      <c r="T6432" s="58" t="inlineStr">
        <is>
          <t>275.9</t>
        </is>
      </c>
      <c r="U6432" s="58" t="inlineStr">
        <is>
          <t>No</t>
        </is>
      </c>
      <c r="V6432" s="123">
        <f>IFERROR(VALUE(TRIM(T6432)),S6432*F6432)</f>
        <v/>
      </c>
      <c r="W6432" s="58">
        <f>IF(F6432&lt;=12,"0-12 mo",IF(F6432&lt;=24,"13-24 mo",IF(F6432&lt;=48,"25-48 mo","49+ mo")))</f>
        <v/>
      </c>
      <c r="X6432" s="58">
        <f>IF(S6432&lt;=35.5,"Q1 Low",IF(S6432&lt;=70.35,"Q2 Mid-Low",IF(S6432&lt;=89.85,"Q3 Mid-High","Q4 High")))</f>
        <v/>
      </c>
      <c r="Y6432" s="58">
        <f>IF(U6432="Yes",1,0)</f>
        <v/>
      </c>
      <c r="Z6432" s="58">
        <f>IF(P6432="Month-to-month",1,0)+IF(M6432="No",1,0)+IF(J6432="No",1,0)+IF(I6432="Fiber optic",1,0)+IF(Q6432="Yes",1,0)</f>
        <v/>
      </c>
    </row>
    <row r="6433" ht="15" customHeight="1" s="59">
      <c r="A6433" s="58" t="inlineStr">
        <is>
          <t>3266-FTKHB</t>
        </is>
      </c>
      <c r="B6433" s="58" t="inlineStr">
        <is>
          <t>Male</t>
        </is>
      </c>
      <c r="C6433" s="58" t="n">
        <v>0</v>
      </c>
      <c r="D6433" s="58" t="inlineStr">
        <is>
          <t>No</t>
        </is>
      </c>
      <c r="E6433" s="58" t="inlineStr">
        <is>
          <t>No</t>
        </is>
      </c>
      <c r="F6433" s="58" t="n">
        <v>17</v>
      </c>
      <c r="G6433" s="58" t="inlineStr">
        <is>
          <t>Yes</t>
        </is>
      </c>
      <c r="H6433" s="58" t="inlineStr">
        <is>
          <t>No</t>
        </is>
      </c>
      <c r="I6433" s="58" t="inlineStr">
        <is>
          <t>No</t>
        </is>
      </c>
      <c r="J6433" s="58" t="inlineStr">
        <is>
          <t>No internet service</t>
        </is>
      </c>
      <c r="K6433" s="58" t="inlineStr">
        <is>
          <t>No internet service</t>
        </is>
      </c>
      <c r="L6433" s="58" t="inlineStr">
        <is>
          <t>No internet service</t>
        </is>
      </c>
      <c r="M6433" s="58" t="inlineStr">
        <is>
          <t>No internet service</t>
        </is>
      </c>
      <c r="N6433" s="58" t="inlineStr">
        <is>
          <t>No internet service</t>
        </is>
      </c>
      <c r="O6433" s="58" t="inlineStr">
        <is>
          <t>No internet service</t>
        </is>
      </c>
      <c r="P6433" s="58" t="inlineStr">
        <is>
          <t>Two year</t>
        </is>
      </c>
      <c r="Q6433" s="58" t="inlineStr">
        <is>
          <t>No</t>
        </is>
      </c>
      <c r="R6433" s="58" t="inlineStr">
        <is>
          <t>Mailed check</t>
        </is>
      </c>
      <c r="S6433" s="123" t="n">
        <v>19.15</v>
      </c>
      <c r="T6433" s="58" t="inlineStr">
        <is>
          <t>343.45</t>
        </is>
      </c>
      <c r="U6433" s="58" t="inlineStr">
        <is>
          <t>No</t>
        </is>
      </c>
      <c r="V6433" s="123">
        <f>IFERROR(VALUE(TRIM(T6433)),S6433*F6433)</f>
        <v/>
      </c>
      <c r="W6433" s="58">
        <f>IF(F6433&lt;=12,"0-12 mo",IF(F6433&lt;=24,"13-24 mo",IF(F6433&lt;=48,"25-48 mo","49+ mo")))</f>
        <v/>
      </c>
      <c r="X6433" s="58">
        <f>IF(S6433&lt;=35.5,"Q1 Low",IF(S6433&lt;=70.35,"Q2 Mid-Low",IF(S6433&lt;=89.85,"Q3 Mid-High","Q4 High")))</f>
        <v/>
      </c>
      <c r="Y6433" s="58">
        <f>IF(U6433="Yes",1,0)</f>
        <v/>
      </c>
      <c r="Z6433" s="58">
        <f>IF(P6433="Month-to-month",1,0)+IF(M6433="No",1,0)+IF(J6433="No",1,0)+IF(I6433="Fiber optic",1,0)+IF(Q6433="Yes",1,0)</f>
        <v/>
      </c>
    </row>
    <row r="6434" ht="15" customHeight="1" s="59">
      <c r="A6434" s="58" t="inlineStr">
        <is>
          <t>8221-EQDGL</t>
        </is>
      </c>
      <c r="B6434" s="58" t="inlineStr">
        <is>
          <t>Male</t>
        </is>
      </c>
      <c r="C6434" s="58" t="n">
        <v>0</v>
      </c>
      <c r="D6434" s="58" t="inlineStr">
        <is>
          <t>Yes</t>
        </is>
      </c>
      <c r="E6434" s="58" t="inlineStr">
        <is>
          <t>No</t>
        </is>
      </c>
      <c r="F6434" s="58" t="n">
        <v>35</v>
      </c>
      <c r="G6434" s="58" t="inlineStr">
        <is>
          <t>Yes</t>
        </is>
      </c>
      <c r="H6434" s="58" t="inlineStr">
        <is>
          <t>No</t>
        </is>
      </c>
      <c r="I6434" s="58" t="inlineStr">
        <is>
          <t>DSL</t>
        </is>
      </c>
      <c r="J6434" s="58" t="inlineStr">
        <is>
          <t>Yes</t>
        </is>
      </c>
      <c r="K6434" s="58" t="inlineStr">
        <is>
          <t>Yes</t>
        </is>
      </c>
      <c r="L6434" s="58" t="inlineStr">
        <is>
          <t>Yes</t>
        </is>
      </c>
      <c r="M6434" s="58" t="inlineStr">
        <is>
          <t>No</t>
        </is>
      </c>
      <c r="N6434" s="58" t="inlineStr">
        <is>
          <t>No</t>
        </is>
      </c>
      <c r="O6434" s="58" t="inlineStr">
        <is>
          <t>No</t>
        </is>
      </c>
      <c r="P6434" s="58" t="inlineStr">
        <is>
          <t>Month-to-month</t>
        </is>
      </c>
      <c r="Q6434" s="58" t="inlineStr">
        <is>
          <t>No</t>
        </is>
      </c>
      <c r="R6434" s="58" t="inlineStr">
        <is>
          <t>Mailed check</t>
        </is>
      </c>
      <c r="S6434" s="123" t="n">
        <v>61</v>
      </c>
      <c r="T6434" s="58" t="inlineStr">
        <is>
          <t>2130.45</t>
        </is>
      </c>
      <c r="U6434" s="58" t="inlineStr">
        <is>
          <t>No</t>
        </is>
      </c>
      <c r="V6434" s="123">
        <f>IFERROR(VALUE(TRIM(T6434)),S6434*F6434)</f>
        <v/>
      </c>
      <c r="W6434" s="58">
        <f>IF(F6434&lt;=12,"0-12 mo",IF(F6434&lt;=24,"13-24 mo",IF(F6434&lt;=48,"25-48 mo","49+ mo")))</f>
        <v/>
      </c>
      <c r="X6434" s="58">
        <f>IF(S6434&lt;=35.5,"Q1 Low",IF(S6434&lt;=70.35,"Q2 Mid-Low",IF(S6434&lt;=89.85,"Q3 Mid-High","Q4 High")))</f>
        <v/>
      </c>
      <c r="Y6434" s="58">
        <f>IF(U6434="Yes",1,0)</f>
        <v/>
      </c>
      <c r="Z6434" s="58">
        <f>IF(P6434="Month-to-month",1,0)+IF(M6434="No",1,0)+IF(J6434="No",1,0)+IF(I6434="Fiber optic",1,0)+IF(Q6434="Yes",1,0)</f>
        <v/>
      </c>
    </row>
    <row r="6435" ht="15" customHeight="1" s="59">
      <c r="A6435" s="58" t="inlineStr">
        <is>
          <t>2346-LOCWC</t>
        </is>
      </c>
      <c r="B6435" s="58" t="inlineStr">
        <is>
          <t>Female</t>
        </is>
      </c>
      <c r="C6435" s="58" t="n">
        <v>0</v>
      </c>
      <c r="D6435" s="58" t="inlineStr">
        <is>
          <t>Yes</t>
        </is>
      </c>
      <c r="E6435" s="58" t="inlineStr">
        <is>
          <t>Yes</t>
        </is>
      </c>
      <c r="F6435" s="58" t="n">
        <v>58</v>
      </c>
      <c r="G6435" s="58" t="inlineStr">
        <is>
          <t>Yes</t>
        </is>
      </c>
      <c r="H6435" s="58" t="inlineStr">
        <is>
          <t>No</t>
        </is>
      </c>
      <c r="I6435" s="58" t="inlineStr">
        <is>
          <t>No</t>
        </is>
      </c>
      <c r="J6435" s="58" t="inlineStr">
        <is>
          <t>No internet service</t>
        </is>
      </c>
      <c r="K6435" s="58" t="inlineStr">
        <is>
          <t>No internet service</t>
        </is>
      </c>
      <c r="L6435" s="58" t="inlineStr">
        <is>
          <t>No internet service</t>
        </is>
      </c>
      <c r="M6435" s="58" t="inlineStr">
        <is>
          <t>No internet service</t>
        </is>
      </c>
      <c r="N6435" s="58" t="inlineStr">
        <is>
          <t>No internet service</t>
        </is>
      </c>
      <c r="O6435" s="58" t="inlineStr">
        <is>
          <t>No internet service</t>
        </is>
      </c>
      <c r="P6435" s="58" t="inlineStr">
        <is>
          <t>Two year</t>
        </is>
      </c>
      <c r="Q6435" s="58" t="inlineStr">
        <is>
          <t>No</t>
        </is>
      </c>
      <c r="R6435" s="58" t="inlineStr">
        <is>
          <t>Credit card (automatic)</t>
        </is>
      </c>
      <c r="S6435" s="123" t="n">
        <v>20.5</v>
      </c>
      <c r="T6435" s="58" t="inlineStr">
        <is>
          <t>1191.4</t>
        </is>
      </c>
      <c r="U6435" s="58" t="inlineStr">
        <is>
          <t>No</t>
        </is>
      </c>
      <c r="V6435" s="123">
        <f>IFERROR(VALUE(TRIM(T6435)),S6435*F6435)</f>
        <v/>
      </c>
      <c r="W6435" s="58">
        <f>IF(F6435&lt;=12,"0-12 mo",IF(F6435&lt;=24,"13-24 mo",IF(F6435&lt;=48,"25-48 mo","49+ mo")))</f>
        <v/>
      </c>
      <c r="X6435" s="58">
        <f>IF(S6435&lt;=35.5,"Q1 Low",IF(S6435&lt;=70.35,"Q2 Mid-Low",IF(S6435&lt;=89.85,"Q3 Mid-High","Q4 High")))</f>
        <v/>
      </c>
      <c r="Y6435" s="58">
        <f>IF(U6435="Yes",1,0)</f>
        <v/>
      </c>
      <c r="Z6435" s="58">
        <f>IF(P6435="Month-to-month",1,0)+IF(M6435="No",1,0)+IF(J6435="No",1,0)+IF(I6435="Fiber optic",1,0)+IF(Q6435="Yes",1,0)</f>
        <v/>
      </c>
    </row>
    <row r="6436" ht="15" customHeight="1" s="59">
      <c r="A6436" s="58" t="inlineStr">
        <is>
          <t>6608-QQLVK</t>
        </is>
      </c>
      <c r="B6436" s="58" t="inlineStr">
        <is>
          <t>Male</t>
        </is>
      </c>
      <c r="C6436" s="58" t="n">
        <v>0</v>
      </c>
      <c r="D6436" s="58" t="inlineStr">
        <is>
          <t>No</t>
        </is>
      </c>
      <c r="E6436" s="58" t="inlineStr">
        <is>
          <t>No</t>
        </is>
      </c>
      <c r="F6436" s="58" t="n">
        <v>1</v>
      </c>
      <c r="G6436" s="58" t="inlineStr">
        <is>
          <t>Yes</t>
        </is>
      </c>
      <c r="H6436" s="58" t="inlineStr">
        <is>
          <t>No</t>
        </is>
      </c>
      <c r="I6436" s="58" t="inlineStr">
        <is>
          <t>DSL</t>
        </is>
      </c>
      <c r="J6436" s="58" t="inlineStr">
        <is>
          <t>No</t>
        </is>
      </c>
      <c r="K6436" s="58" t="inlineStr">
        <is>
          <t>No</t>
        </is>
      </c>
      <c r="L6436" s="58" t="inlineStr">
        <is>
          <t>Yes</t>
        </is>
      </c>
      <c r="M6436" s="58" t="inlineStr">
        <is>
          <t>No</t>
        </is>
      </c>
      <c r="N6436" s="58" t="inlineStr">
        <is>
          <t>No</t>
        </is>
      </c>
      <c r="O6436" s="58" t="inlineStr">
        <is>
          <t>No</t>
        </is>
      </c>
      <c r="P6436" s="58" t="inlineStr">
        <is>
          <t>Month-to-month</t>
        </is>
      </c>
      <c r="Q6436" s="58" t="inlineStr">
        <is>
          <t>Yes</t>
        </is>
      </c>
      <c r="R6436" s="58" t="inlineStr">
        <is>
          <t>Electronic check</t>
        </is>
      </c>
      <c r="S6436" s="123" t="n">
        <v>50.5</v>
      </c>
      <c r="T6436" s="58" t="inlineStr">
        <is>
          <t>50.5</t>
        </is>
      </c>
      <c r="U6436" s="58" t="inlineStr">
        <is>
          <t>Yes</t>
        </is>
      </c>
      <c r="V6436" s="123">
        <f>IFERROR(VALUE(TRIM(T6436)),S6436*F6436)</f>
        <v/>
      </c>
      <c r="W6436" s="58">
        <f>IF(F6436&lt;=12,"0-12 mo",IF(F6436&lt;=24,"13-24 mo",IF(F6436&lt;=48,"25-48 mo","49+ mo")))</f>
        <v/>
      </c>
      <c r="X6436" s="58">
        <f>IF(S6436&lt;=35.5,"Q1 Low",IF(S6436&lt;=70.35,"Q2 Mid-Low",IF(S6436&lt;=89.85,"Q3 Mid-High","Q4 High")))</f>
        <v/>
      </c>
      <c r="Y6436" s="58">
        <f>IF(U6436="Yes",1,0)</f>
        <v/>
      </c>
      <c r="Z6436" s="58">
        <f>IF(P6436="Month-to-month",1,0)+IF(M6436="No",1,0)+IF(J6436="No",1,0)+IF(I6436="Fiber optic",1,0)+IF(Q6436="Yes",1,0)</f>
        <v/>
      </c>
    </row>
    <row r="6437" ht="15" customHeight="1" s="59">
      <c r="A6437" s="58" t="inlineStr">
        <is>
          <t>0298-XACET</t>
        </is>
      </c>
      <c r="B6437" s="58" t="inlineStr">
        <is>
          <t>Male</t>
        </is>
      </c>
      <c r="C6437" s="58" t="n">
        <v>0</v>
      </c>
      <c r="D6437" s="58" t="inlineStr">
        <is>
          <t>Yes</t>
        </is>
      </c>
      <c r="E6437" s="58" t="inlineStr">
        <is>
          <t>Yes</t>
        </is>
      </c>
      <c r="F6437" s="58" t="n">
        <v>52</v>
      </c>
      <c r="G6437" s="58" t="inlineStr">
        <is>
          <t>No</t>
        </is>
      </c>
      <c r="H6437" s="58" t="inlineStr">
        <is>
          <t>No phone service</t>
        </is>
      </c>
      <c r="I6437" s="58" t="inlineStr">
        <is>
          <t>DSL</t>
        </is>
      </c>
      <c r="J6437" s="58" t="inlineStr">
        <is>
          <t>No</t>
        </is>
      </c>
      <c r="K6437" s="58" t="inlineStr">
        <is>
          <t>Yes</t>
        </is>
      </c>
      <c r="L6437" s="58" t="inlineStr">
        <is>
          <t>Yes</t>
        </is>
      </c>
      <c r="M6437" s="58" t="inlineStr">
        <is>
          <t>Yes</t>
        </is>
      </c>
      <c r="N6437" s="58" t="inlineStr">
        <is>
          <t>Yes</t>
        </is>
      </c>
      <c r="O6437" s="58" t="inlineStr">
        <is>
          <t>No</t>
        </is>
      </c>
      <c r="P6437" s="58" t="inlineStr">
        <is>
          <t>Two year</t>
        </is>
      </c>
      <c r="Q6437" s="58" t="inlineStr">
        <is>
          <t>No</t>
        </is>
      </c>
      <c r="R6437" s="58" t="inlineStr">
        <is>
          <t>Mailed check</t>
        </is>
      </c>
      <c r="S6437" s="123" t="n">
        <v>50.2</v>
      </c>
      <c r="T6437" s="58" t="inlineStr">
        <is>
          <t>2554</t>
        </is>
      </c>
      <c r="U6437" s="58" t="inlineStr">
        <is>
          <t>No</t>
        </is>
      </c>
      <c r="V6437" s="123">
        <f>IFERROR(VALUE(TRIM(T6437)),S6437*F6437)</f>
        <v/>
      </c>
      <c r="W6437" s="58">
        <f>IF(F6437&lt;=12,"0-12 mo",IF(F6437&lt;=24,"13-24 mo",IF(F6437&lt;=48,"25-48 mo","49+ mo")))</f>
        <v/>
      </c>
      <c r="X6437" s="58">
        <f>IF(S6437&lt;=35.5,"Q1 Low",IF(S6437&lt;=70.35,"Q2 Mid-Low",IF(S6437&lt;=89.85,"Q3 Mid-High","Q4 High")))</f>
        <v/>
      </c>
      <c r="Y6437" s="58">
        <f>IF(U6437="Yes",1,0)</f>
        <v/>
      </c>
      <c r="Z6437" s="58">
        <f>IF(P6437="Month-to-month",1,0)+IF(M6437="No",1,0)+IF(J6437="No",1,0)+IF(I6437="Fiber optic",1,0)+IF(Q6437="Yes",1,0)</f>
        <v/>
      </c>
    </row>
    <row r="6438" ht="15" customHeight="1" s="59">
      <c r="A6438" s="58" t="inlineStr">
        <is>
          <t>7560-QJAVJ</t>
        </is>
      </c>
      <c r="B6438" s="58" t="inlineStr">
        <is>
          <t>Female</t>
        </is>
      </c>
      <c r="C6438" s="58" t="n">
        <v>0</v>
      </c>
      <c r="D6438" s="58" t="inlineStr">
        <is>
          <t>No</t>
        </is>
      </c>
      <c r="E6438" s="58" t="inlineStr">
        <is>
          <t>No</t>
        </is>
      </c>
      <c r="F6438" s="58" t="n">
        <v>70</v>
      </c>
      <c r="G6438" s="58" t="inlineStr">
        <is>
          <t>Yes</t>
        </is>
      </c>
      <c r="H6438" s="58" t="inlineStr">
        <is>
          <t>No</t>
        </is>
      </c>
      <c r="I6438" s="58" t="inlineStr">
        <is>
          <t>DSL</t>
        </is>
      </c>
      <c r="J6438" s="58" t="inlineStr">
        <is>
          <t>Yes</t>
        </is>
      </c>
      <c r="K6438" s="58" t="inlineStr">
        <is>
          <t>No</t>
        </is>
      </c>
      <c r="L6438" s="58" t="inlineStr">
        <is>
          <t>Yes</t>
        </is>
      </c>
      <c r="M6438" s="58" t="inlineStr">
        <is>
          <t>Yes</t>
        </is>
      </c>
      <c r="N6438" s="58" t="inlineStr">
        <is>
          <t>Yes</t>
        </is>
      </c>
      <c r="O6438" s="58" t="inlineStr">
        <is>
          <t>Yes</t>
        </is>
      </c>
      <c r="P6438" s="58" t="inlineStr">
        <is>
          <t>Two year</t>
        </is>
      </c>
      <c r="Q6438" s="58" t="inlineStr">
        <is>
          <t>No</t>
        </is>
      </c>
      <c r="R6438" s="58" t="inlineStr">
        <is>
          <t>Bank transfer (automatic)</t>
        </is>
      </c>
      <c r="S6438" s="123" t="n">
        <v>79.59999999999999</v>
      </c>
      <c r="T6438" s="58" t="inlineStr">
        <is>
          <t>5589.45</t>
        </is>
      </c>
      <c r="U6438" s="58" t="inlineStr">
        <is>
          <t>No</t>
        </is>
      </c>
      <c r="V6438" s="123">
        <f>IFERROR(VALUE(TRIM(T6438)),S6438*F6438)</f>
        <v/>
      </c>
      <c r="W6438" s="58">
        <f>IF(F6438&lt;=12,"0-12 mo",IF(F6438&lt;=24,"13-24 mo",IF(F6438&lt;=48,"25-48 mo","49+ mo")))</f>
        <v/>
      </c>
      <c r="X6438" s="58">
        <f>IF(S6438&lt;=35.5,"Q1 Low",IF(S6438&lt;=70.35,"Q2 Mid-Low",IF(S6438&lt;=89.85,"Q3 Mid-High","Q4 High")))</f>
        <v/>
      </c>
      <c r="Y6438" s="58">
        <f>IF(U6438="Yes",1,0)</f>
        <v/>
      </c>
      <c r="Z6438" s="58">
        <f>IF(P6438="Month-to-month",1,0)+IF(M6438="No",1,0)+IF(J6438="No",1,0)+IF(I6438="Fiber optic",1,0)+IF(Q6438="Yes",1,0)</f>
        <v/>
      </c>
    </row>
    <row r="6439" ht="15" customHeight="1" s="59">
      <c r="A6439" s="58" t="inlineStr">
        <is>
          <t>2995-YWTCD</t>
        </is>
      </c>
      <c r="B6439" s="58" t="inlineStr">
        <is>
          <t>Female</t>
        </is>
      </c>
      <c r="C6439" s="58" t="n">
        <v>0</v>
      </c>
      <c r="D6439" s="58" t="inlineStr">
        <is>
          <t>Yes</t>
        </is>
      </c>
      <c r="E6439" s="58" t="inlineStr">
        <is>
          <t>Yes</t>
        </is>
      </c>
      <c r="F6439" s="58" t="n">
        <v>19</v>
      </c>
      <c r="G6439" s="58" t="inlineStr">
        <is>
          <t>Yes</t>
        </is>
      </c>
      <c r="H6439" s="58" t="inlineStr">
        <is>
          <t>Yes</t>
        </is>
      </c>
      <c r="I6439" s="58" t="inlineStr">
        <is>
          <t>No</t>
        </is>
      </c>
      <c r="J6439" s="58" t="inlineStr">
        <is>
          <t>No internet service</t>
        </is>
      </c>
      <c r="K6439" s="58" t="inlineStr">
        <is>
          <t>No internet service</t>
        </is>
      </c>
      <c r="L6439" s="58" t="inlineStr">
        <is>
          <t>No internet service</t>
        </is>
      </c>
      <c r="M6439" s="58" t="inlineStr">
        <is>
          <t>No internet service</t>
        </is>
      </c>
      <c r="N6439" s="58" t="inlineStr">
        <is>
          <t>No internet service</t>
        </is>
      </c>
      <c r="O6439" s="58" t="inlineStr">
        <is>
          <t>No internet service</t>
        </is>
      </c>
      <c r="P6439" s="58" t="inlineStr">
        <is>
          <t>Two year</t>
        </is>
      </c>
      <c r="Q6439" s="58" t="inlineStr">
        <is>
          <t>Yes</t>
        </is>
      </c>
      <c r="R6439" s="58" t="inlineStr">
        <is>
          <t>Bank transfer (automatic)</t>
        </is>
      </c>
      <c r="S6439" s="123" t="n">
        <v>24.9</v>
      </c>
      <c r="T6439" s="58" t="inlineStr">
        <is>
          <t>467.7</t>
        </is>
      </c>
      <c r="U6439" s="58" t="inlineStr">
        <is>
          <t>No</t>
        </is>
      </c>
      <c r="V6439" s="123">
        <f>IFERROR(VALUE(TRIM(T6439)),S6439*F6439)</f>
        <v/>
      </c>
      <c r="W6439" s="58">
        <f>IF(F6439&lt;=12,"0-12 mo",IF(F6439&lt;=24,"13-24 mo",IF(F6439&lt;=48,"25-48 mo","49+ mo")))</f>
        <v/>
      </c>
      <c r="X6439" s="58">
        <f>IF(S6439&lt;=35.5,"Q1 Low",IF(S6439&lt;=70.35,"Q2 Mid-Low",IF(S6439&lt;=89.85,"Q3 Mid-High","Q4 High")))</f>
        <v/>
      </c>
      <c r="Y6439" s="58">
        <f>IF(U6439="Yes",1,0)</f>
        <v/>
      </c>
      <c r="Z6439" s="58">
        <f>IF(P6439="Month-to-month",1,0)+IF(M6439="No",1,0)+IF(J6439="No",1,0)+IF(I6439="Fiber optic",1,0)+IF(Q6439="Yes",1,0)</f>
        <v/>
      </c>
    </row>
    <row r="6440" ht="15" customHeight="1" s="59">
      <c r="A6440" s="58" t="inlineStr">
        <is>
          <t>3551-HUAZH</t>
        </is>
      </c>
      <c r="B6440" s="58" t="inlineStr">
        <is>
          <t>Male</t>
        </is>
      </c>
      <c r="C6440" s="58" t="n">
        <v>1</v>
      </c>
      <c r="D6440" s="58" t="inlineStr">
        <is>
          <t>No</t>
        </is>
      </c>
      <c r="E6440" s="58" t="inlineStr">
        <is>
          <t>No</t>
        </is>
      </c>
      <c r="F6440" s="58" t="n">
        <v>1</v>
      </c>
      <c r="G6440" s="58" t="inlineStr">
        <is>
          <t>Yes</t>
        </is>
      </c>
      <c r="H6440" s="58" t="inlineStr">
        <is>
          <t>Yes</t>
        </is>
      </c>
      <c r="I6440" s="58" t="inlineStr">
        <is>
          <t>Fiber optic</t>
        </is>
      </c>
      <c r="J6440" s="58" t="inlineStr">
        <is>
          <t>No</t>
        </is>
      </c>
      <c r="K6440" s="58" t="inlineStr">
        <is>
          <t>No</t>
        </is>
      </c>
      <c r="L6440" s="58" t="inlineStr">
        <is>
          <t>No</t>
        </is>
      </c>
      <c r="M6440" s="58" t="inlineStr">
        <is>
          <t>No</t>
        </is>
      </c>
      <c r="N6440" s="58" t="inlineStr">
        <is>
          <t>No</t>
        </is>
      </c>
      <c r="O6440" s="58" t="inlineStr">
        <is>
          <t>No</t>
        </is>
      </c>
      <c r="P6440" s="58" t="inlineStr">
        <is>
          <t>Month-to-month</t>
        </is>
      </c>
      <c r="Q6440" s="58" t="inlineStr">
        <is>
          <t>Yes</t>
        </is>
      </c>
      <c r="R6440" s="58" t="inlineStr">
        <is>
          <t>Electronic check</t>
        </is>
      </c>
      <c r="S6440" s="123" t="n">
        <v>74.40000000000001</v>
      </c>
      <c r="T6440" s="58" t="inlineStr">
        <is>
          <t>74.4</t>
        </is>
      </c>
      <c r="U6440" s="58" t="inlineStr">
        <is>
          <t>Yes</t>
        </is>
      </c>
      <c r="V6440" s="123">
        <f>IFERROR(VALUE(TRIM(T6440)),S6440*F6440)</f>
        <v/>
      </c>
      <c r="W6440" s="58">
        <f>IF(F6440&lt;=12,"0-12 mo",IF(F6440&lt;=24,"13-24 mo",IF(F6440&lt;=48,"25-48 mo","49+ mo")))</f>
        <v/>
      </c>
      <c r="X6440" s="58">
        <f>IF(S6440&lt;=35.5,"Q1 Low",IF(S6440&lt;=70.35,"Q2 Mid-Low",IF(S6440&lt;=89.85,"Q3 Mid-High","Q4 High")))</f>
        <v/>
      </c>
      <c r="Y6440" s="58">
        <f>IF(U6440="Yes",1,0)</f>
        <v/>
      </c>
      <c r="Z6440" s="58">
        <f>IF(P6440="Month-to-month",1,0)+IF(M6440="No",1,0)+IF(J6440="No",1,0)+IF(I6440="Fiber optic",1,0)+IF(Q6440="Yes",1,0)</f>
        <v/>
      </c>
    </row>
    <row r="6441" ht="15" customHeight="1" s="59">
      <c r="A6441" s="58" t="inlineStr">
        <is>
          <t>9137-UIYPG</t>
        </is>
      </c>
      <c r="B6441" s="58" t="inlineStr">
        <is>
          <t>Female</t>
        </is>
      </c>
      <c r="C6441" s="58" t="n">
        <v>0</v>
      </c>
      <c r="D6441" s="58" t="inlineStr">
        <is>
          <t>Yes</t>
        </is>
      </c>
      <c r="E6441" s="58" t="inlineStr">
        <is>
          <t>Yes</t>
        </is>
      </c>
      <c r="F6441" s="58" t="n">
        <v>35</v>
      </c>
      <c r="G6441" s="58" t="inlineStr">
        <is>
          <t>Yes</t>
        </is>
      </c>
      <c r="H6441" s="58" t="inlineStr">
        <is>
          <t>No</t>
        </is>
      </c>
      <c r="I6441" s="58" t="inlineStr">
        <is>
          <t>Fiber optic</t>
        </is>
      </c>
      <c r="J6441" s="58" t="inlineStr">
        <is>
          <t>Yes</t>
        </is>
      </c>
      <c r="K6441" s="58" t="inlineStr">
        <is>
          <t>No</t>
        </is>
      </c>
      <c r="L6441" s="58" t="inlineStr">
        <is>
          <t>Yes</t>
        </is>
      </c>
      <c r="M6441" s="58" t="inlineStr">
        <is>
          <t>Yes</t>
        </is>
      </c>
      <c r="N6441" s="58" t="inlineStr">
        <is>
          <t>Yes</t>
        </is>
      </c>
      <c r="O6441" s="58" t="inlineStr">
        <is>
          <t>Yes</t>
        </is>
      </c>
      <c r="P6441" s="58" t="inlineStr">
        <is>
          <t>Month-to-month</t>
        </is>
      </c>
      <c r="Q6441" s="58" t="inlineStr">
        <is>
          <t>Yes</t>
        </is>
      </c>
      <c r="R6441" s="58" t="inlineStr">
        <is>
          <t>Electronic check</t>
        </is>
      </c>
      <c r="S6441" s="123" t="n">
        <v>106.9</v>
      </c>
      <c r="T6441" s="58" t="inlineStr">
        <is>
          <t>3756.45</t>
        </is>
      </c>
      <c r="U6441" s="58" t="inlineStr">
        <is>
          <t>No</t>
        </is>
      </c>
      <c r="V6441" s="123">
        <f>IFERROR(VALUE(TRIM(T6441)),S6441*F6441)</f>
        <v/>
      </c>
      <c r="W6441" s="58">
        <f>IF(F6441&lt;=12,"0-12 mo",IF(F6441&lt;=24,"13-24 mo",IF(F6441&lt;=48,"25-48 mo","49+ mo")))</f>
        <v/>
      </c>
      <c r="X6441" s="58">
        <f>IF(S6441&lt;=35.5,"Q1 Low",IF(S6441&lt;=70.35,"Q2 Mid-Low",IF(S6441&lt;=89.85,"Q3 Mid-High","Q4 High")))</f>
        <v/>
      </c>
      <c r="Y6441" s="58">
        <f>IF(U6441="Yes",1,0)</f>
        <v/>
      </c>
      <c r="Z6441" s="58">
        <f>IF(P6441="Month-to-month",1,0)+IF(M6441="No",1,0)+IF(J6441="No",1,0)+IF(I6441="Fiber optic",1,0)+IF(Q6441="Yes",1,0)</f>
        <v/>
      </c>
    </row>
    <row r="6442" ht="15" customHeight="1" s="59">
      <c r="A6442" s="58" t="inlineStr">
        <is>
          <t>2809-ZMYOQ</t>
        </is>
      </c>
      <c r="B6442" s="58" t="inlineStr">
        <is>
          <t>Female</t>
        </is>
      </c>
      <c r="C6442" s="58" t="n">
        <v>0</v>
      </c>
      <c r="D6442" s="58" t="inlineStr">
        <is>
          <t>No</t>
        </is>
      </c>
      <c r="E6442" s="58" t="inlineStr">
        <is>
          <t>No</t>
        </is>
      </c>
      <c r="F6442" s="58" t="n">
        <v>32</v>
      </c>
      <c r="G6442" s="58" t="inlineStr">
        <is>
          <t>Yes</t>
        </is>
      </c>
      <c r="H6442" s="58" t="inlineStr">
        <is>
          <t>Yes</t>
        </is>
      </c>
      <c r="I6442" s="58" t="inlineStr">
        <is>
          <t>Fiber optic</t>
        </is>
      </c>
      <c r="J6442" s="58" t="inlineStr">
        <is>
          <t>No</t>
        </is>
      </c>
      <c r="K6442" s="58" t="inlineStr">
        <is>
          <t>No</t>
        </is>
      </c>
      <c r="L6442" s="58" t="inlineStr">
        <is>
          <t>Yes</t>
        </is>
      </c>
      <c r="M6442" s="58" t="inlineStr">
        <is>
          <t>No</t>
        </is>
      </c>
      <c r="N6442" s="58" t="inlineStr">
        <is>
          <t>Yes</t>
        </is>
      </c>
      <c r="O6442" s="58" t="inlineStr">
        <is>
          <t>Yes</t>
        </is>
      </c>
      <c r="P6442" s="58" t="inlineStr">
        <is>
          <t>Month-to-month</t>
        </is>
      </c>
      <c r="Q6442" s="58" t="inlineStr">
        <is>
          <t>Yes</t>
        </is>
      </c>
      <c r="R6442" s="58" t="inlineStr">
        <is>
          <t>Electronic check</t>
        </is>
      </c>
      <c r="S6442" s="123" t="n">
        <v>101.35</v>
      </c>
      <c r="T6442" s="58" t="inlineStr">
        <is>
          <t>3334.9</t>
        </is>
      </c>
      <c r="U6442" s="58" t="inlineStr">
        <is>
          <t>No</t>
        </is>
      </c>
      <c r="V6442" s="123">
        <f>IFERROR(VALUE(TRIM(T6442)),S6442*F6442)</f>
        <v/>
      </c>
      <c r="W6442" s="58">
        <f>IF(F6442&lt;=12,"0-12 mo",IF(F6442&lt;=24,"13-24 mo",IF(F6442&lt;=48,"25-48 mo","49+ mo")))</f>
        <v/>
      </c>
      <c r="X6442" s="58">
        <f>IF(S6442&lt;=35.5,"Q1 Low",IF(S6442&lt;=70.35,"Q2 Mid-Low",IF(S6442&lt;=89.85,"Q3 Mid-High","Q4 High")))</f>
        <v/>
      </c>
      <c r="Y6442" s="58">
        <f>IF(U6442="Yes",1,0)</f>
        <v/>
      </c>
      <c r="Z6442" s="58">
        <f>IF(P6442="Month-to-month",1,0)+IF(M6442="No",1,0)+IF(J6442="No",1,0)+IF(I6442="Fiber optic",1,0)+IF(Q6442="Yes",1,0)</f>
        <v/>
      </c>
    </row>
    <row r="6443" ht="15" customHeight="1" s="59">
      <c r="A6443" s="58" t="inlineStr">
        <is>
          <t>5084-OOVCJ</t>
        </is>
      </c>
      <c r="B6443" s="58" t="inlineStr">
        <is>
          <t>Female</t>
        </is>
      </c>
      <c r="C6443" s="58" t="n">
        <v>0</v>
      </c>
      <c r="D6443" s="58" t="inlineStr">
        <is>
          <t>Yes</t>
        </is>
      </c>
      <c r="E6443" s="58" t="inlineStr">
        <is>
          <t>Yes</t>
        </is>
      </c>
      <c r="F6443" s="58" t="n">
        <v>17</v>
      </c>
      <c r="G6443" s="58" t="inlineStr">
        <is>
          <t>Yes</t>
        </is>
      </c>
      <c r="H6443" s="58" t="inlineStr">
        <is>
          <t>No</t>
        </is>
      </c>
      <c r="I6443" s="58" t="inlineStr">
        <is>
          <t>DSL</t>
        </is>
      </c>
      <c r="J6443" s="58" t="inlineStr">
        <is>
          <t>Yes</t>
        </is>
      </c>
      <c r="K6443" s="58" t="inlineStr">
        <is>
          <t>No</t>
        </is>
      </c>
      <c r="L6443" s="58" t="inlineStr">
        <is>
          <t>No</t>
        </is>
      </c>
      <c r="M6443" s="58" t="inlineStr">
        <is>
          <t>Yes</t>
        </is>
      </c>
      <c r="N6443" s="58" t="inlineStr">
        <is>
          <t>No</t>
        </is>
      </c>
      <c r="O6443" s="58" t="inlineStr">
        <is>
          <t>No</t>
        </is>
      </c>
      <c r="P6443" s="58" t="inlineStr">
        <is>
          <t>Month-to-month</t>
        </is>
      </c>
      <c r="Q6443" s="58" t="inlineStr">
        <is>
          <t>Yes</t>
        </is>
      </c>
      <c r="R6443" s="58" t="inlineStr">
        <is>
          <t>Credit card (automatic)</t>
        </is>
      </c>
      <c r="S6443" s="123" t="n">
        <v>55.35</v>
      </c>
      <c r="T6443" s="58" t="inlineStr">
        <is>
          <t>920.5</t>
        </is>
      </c>
      <c r="U6443" s="58" t="inlineStr">
        <is>
          <t>No</t>
        </is>
      </c>
      <c r="V6443" s="123">
        <f>IFERROR(VALUE(TRIM(T6443)),S6443*F6443)</f>
        <v/>
      </c>
      <c r="W6443" s="58">
        <f>IF(F6443&lt;=12,"0-12 mo",IF(F6443&lt;=24,"13-24 mo",IF(F6443&lt;=48,"25-48 mo","49+ mo")))</f>
        <v/>
      </c>
      <c r="X6443" s="58">
        <f>IF(S6443&lt;=35.5,"Q1 Low",IF(S6443&lt;=70.35,"Q2 Mid-Low",IF(S6443&lt;=89.85,"Q3 Mid-High","Q4 High")))</f>
        <v/>
      </c>
      <c r="Y6443" s="58">
        <f>IF(U6443="Yes",1,0)</f>
        <v/>
      </c>
      <c r="Z6443" s="58">
        <f>IF(P6443="Month-to-month",1,0)+IF(M6443="No",1,0)+IF(J6443="No",1,0)+IF(I6443="Fiber optic",1,0)+IF(Q6443="Yes",1,0)</f>
        <v/>
      </c>
    </row>
    <row r="6444" ht="15" customHeight="1" s="59">
      <c r="A6444" s="58" t="inlineStr">
        <is>
          <t>0254-WWRKD</t>
        </is>
      </c>
      <c r="B6444" s="58" t="inlineStr">
        <is>
          <t>Female</t>
        </is>
      </c>
      <c r="C6444" s="58" t="n">
        <v>0</v>
      </c>
      <c r="D6444" s="58" t="inlineStr">
        <is>
          <t>Yes</t>
        </is>
      </c>
      <c r="E6444" s="58" t="inlineStr">
        <is>
          <t>Yes</t>
        </is>
      </c>
      <c r="F6444" s="58" t="n">
        <v>67</v>
      </c>
      <c r="G6444" s="58" t="inlineStr">
        <is>
          <t>Yes</t>
        </is>
      </c>
      <c r="H6444" s="58" t="inlineStr">
        <is>
          <t>No</t>
        </is>
      </c>
      <c r="I6444" s="58" t="inlineStr">
        <is>
          <t>DSL</t>
        </is>
      </c>
      <c r="J6444" s="58" t="inlineStr">
        <is>
          <t>No</t>
        </is>
      </c>
      <c r="K6444" s="58" t="inlineStr">
        <is>
          <t>Yes</t>
        </is>
      </c>
      <c r="L6444" s="58" t="inlineStr">
        <is>
          <t>No</t>
        </is>
      </c>
      <c r="M6444" s="58" t="inlineStr">
        <is>
          <t>No</t>
        </is>
      </c>
      <c r="N6444" s="58" t="inlineStr">
        <is>
          <t>No</t>
        </is>
      </c>
      <c r="O6444" s="58" t="inlineStr">
        <is>
          <t>No</t>
        </is>
      </c>
      <c r="P6444" s="58" t="inlineStr">
        <is>
          <t>One year</t>
        </is>
      </c>
      <c r="Q6444" s="58" t="inlineStr">
        <is>
          <t>No</t>
        </is>
      </c>
      <c r="R6444" s="58" t="inlineStr">
        <is>
          <t>Credit card (automatic)</t>
        </is>
      </c>
      <c r="S6444" s="123" t="n">
        <v>50.55</v>
      </c>
      <c r="T6444" s="58" t="inlineStr">
        <is>
          <t>3431.75</t>
        </is>
      </c>
      <c r="U6444" s="58" t="inlineStr">
        <is>
          <t>No</t>
        </is>
      </c>
      <c r="V6444" s="123">
        <f>IFERROR(VALUE(TRIM(T6444)),S6444*F6444)</f>
        <v/>
      </c>
      <c r="W6444" s="58">
        <f>IF(F6444&lt;=12,"0-12 mo",IF(F6444&lt;=24,"13-24 mo",IF(F6444&lt;=48,"25-48 mo","49+ mo")))</f>
        <v/>
      </c>
      <c r="X6444" s="58">
        <f>IF(S6444&lt;=35.5,"Q1 Low",IF(S6444&lt;=70.35,"Q2 Mid-Low",IF(S6444&lt;=89.85,"Q3 Mid-High","Q4 High")))</f>
        <v/>
      </c>
      <c r="Y6444" s="58">
        <f>IF(U6444="Yes",1,0)</f>
        <v/>
      </c>
      <c r="Z6444" s="58">
        <f>IF(P6444="Month-to-month",1,0)+IF(M6444="No",1,0)+IF(J6444="No",1,0)+IF(I6444="Fiber optic",1,0)+IF(Q6444="Yes",1,0)</f>
        <v/>
      </c>
    </row>
    <row r="6445" ht="15" customHeight="1" s="59">
      <c r="A6445" s="58" t="inlineStr">
        <is>
          <t>7727-SHVZV</t>
        </is>
      </c>
      <c r="B6445" s="58" t="inlineStr">
        <is>
          <t>Female</t>
        </is>
      </c>
      <c r="C6445" s="58" t="n">
        <v>0</v>
      </c>
      <c r="D6445" s="58" t="inlineStr">
        <is>
          <t>No</t>
        </is>
      </c>
      <c r="E6445" s="58" t="inlineStr">
        <is>
          <t>No</t>
        </is>
      </c>
      <c r="F6445" s="58" t="n">
        <v>9</v>
      </c>
      <c r="G6445" s="58" t="inlineStr">
        <is>
          <t>Yes</t>
        </is>
      </c>
      <c r="H6445" s="58" t="inlineStr">
        <is>
          <t>No</t>
        </is>
      </c>
      <c r="I6445" s="58" t="inlineStr">
        <is>
          <t>No</t>
        </is>
      </c>
      <c r="J6445" s="58" t="inlineStr">
        <is>
          <t>No internet service</t>
        </is>
      </c>
      <c r="K6445" s="58" t="inlineStr">
        <is>
          <t>No internet service</t>
        </is>
      </c>
      <c r="L6445" s="58" t="inlineStr">
        <is>
          <t>No internet service</t>
        </is>
      </c>
      <c r="M6445" s="58" t="inlineStr">
        <is>
          <t>No internet service</t>
        </is>
      </c>
      <c r="N6445" s="58" t="inlineStr">
        <is>
          <t>No internet service</t>
        </is>
      </c>
      <c r="O6445" s="58" t="inlineStr">
        <is>
          <t>No internet service</t>
        </is>
      </c>
      <c r="P6445" s="58" t="inlineStr">
        <is>
          <t>Month-to-month</t>
        </is>
      </c>
      <c r="Q6445" s="58" t="inlineStr">
        <is>
          <t>No</t>
        </is>
      </c>
      <c r="R6445" s="58" t="inlineStr">
        <is>
          <t>Bank transfer (automatic)</t>
        </is>
      </c>
      <c r="S6445" s="123" t="n">
        <v>19.5</v>
      </c>
      <c r="T6445" s="58" t="inlineStr">
        <is>
          <t>150.35</t>
        </is>
      </c>
      <c r="U6445" s="58" t="inlineStr">
        <is>
          <t>No</t>
        </is>
      </c>
      <c r="V6445" s="123">
        <f>IFERROR(VALUE(TRIM(T6445)),S6445*F6445)</f>
        <v/>
      </c>
      <c r="W6445" s="58">
        <f>IF(F6445&lt;=12,"0-12 mo",IF(F6445&lt;=24,"13-24 mo",IF(F6445&lt;=48,"25-48 mo","49+ mo")))</f>
        <v/>
      </c>
      <c r="X6445" s="58">
        <f>IF(S6445&lt;=35.5,"Q1 Low",IF(S6445&lt;=70.35,"Q2 Mid-Low",IF(S6445&lt;=89.85,"Q3 Mid-High","Q4 High")))</f>
        <v/>
      </c>
      <c r="Y6445" s="58">
        <f>IF(U6445="Yes",1,0)</f>
        <v/>
      </c>
      <c r="Z6445" s="58">
        <f>IF(P6445="Month-to-month",1,0)+IF(M6445="No",1,0)+IF(J6445="No",1,0)+IF(I6445="Fiber optic",1,0)+IF(Q6445="Yes",1,0)</f>
        <v/>
      </c>
    </row>
    <row r="6446" ht="15" customHeight="1" s="59">
      <c r="A6446" s="58" t="inlineStr">
        <is>
          <t>6302-JGYRJ</t>
        </is>
      </c>
      <c r="B6446" s="58" t="inlineStr">
        <is>
          <t>Male</t>
        </is>
      </c>
      <c r="C6446" s="58" t="n">
        <v>0</v>
      </c>
      <c r="D6446" s="58" t="inlineStr">
        <is>
          <t>No</t>
        </is>
      </c>
      <c r="E6446" s="58" t="inlineStr">
        <is>
          <t>Yes</t>
        </is>
      </c>
      <c r="F6446" s="58" t="n">
        <v>31</v>
      </c>
      <c r="G6446" s="58" t="inlineStr">
        <is>
          <t>Yes</t>
        </is>
      </c>
      <c r="H6446" s="58" t="inlineStr">
        <is>
          <t>Yes</t>
        </is>
      </c>
      <c r="I6446" s="58" t="inlineStr">
        <is>
          <t>DSL</t>
        </is>
      </c>
      <c r="J6446" s="58" t="inlineStr">
        <is>
          <t>No</t>
        </is>
      </c>
      <c r="K6446" s="58" t="inlineStr">
        <is>
          <t>Yes</t>
        </is>
      </c>
      <c r="L6446" s="58" t="inlineStr">
        <is>
          <t>No</t>
        </is>
      </c>
      <c r="M6446" s="58" t="inlineStr">
        <is>
          <t>Yes</t>
        </is>
      </c>
      <c r="N6446" s="58" t="inlineStr">
        <is>
          <t>Yes</t>
        </is>
      </c>
      <c r="O6446" s="58" t="inlineStr">
        <is>
          <t>Yes</t>
        </is>
      </c>
      <c r="P6446" s="58" t="inlineStr">
        <is>
          <t>One year</t>
        </is>
      </c>
      <c r="Q6446" s="58" t="inlineStr">
        <is>
          <t>Yes</t>
        </is>
      </c>
      <c r="R6446" s="58" t="inlineStr">
        <is>
          <t>Mailed check</t>
        </is>
      </c>
      <c r="S6446" s="123" t="n">
        <v>79.45</v>
      </c>
      <c r="T6446" s="58" t="inlineStr">
        <is>
          <t>2587.7</t>
        </is>
      </c>
      <c r="U6446" s="58" t="inlineStr">
        <is>
          <t>Yes</t>
        </is>
      </c>
      <c r="V6446" s="123">
        <f>IFERROR(VALUE(TRIM(T6446)),S6446*F6446)</f>
        <v/>
      </c>
      <c r="W6446" s="58">
        <f>IF(F6446&lt;=12,"0-12 mo",IF(F6446&lt;=24,"13-24 mo",IF(F6446&lt;=48,"25-48 mo","49+ mo")))</f>
        <v/>
      </c>
      <c r="X6446" s="58">
        <f>IF(S6446&lt;=35.5,"Q1 Low",IF(S6446&lt;=70.35,"Q2 Mid-Low",IF(S6446&lt;=89.85,"Q3 Mid-High","Q4 High")))</f>
        <v/>
      </c>
      <c r="Y6446" s="58">
        <f>IF(U6446="Yes",1,0)</f>
        <v/>
      </c>
      <c r="Z6446" s="58">
        <f>IF(P6446="Month-to-month",1,0)+IF(M6446="No",1,0)+IF(J6446="No",1,0)+IF(I6446="Fiber optic",1,0)+IF(Q6446="Yes",1,0)</f>
        <v/>
      </c>
    </row>
    <row r="6447" ht="15" customHeight="1" s="59">
      <c r="A6447" s="58" t="inlineStr">
        <is>
          <t>5339-PXDVH</t>
        </is>
      </c>
      <c r="B6447" s="58" t="inlineStr">
        <is>
          <t>Male</t>
        </is>
      </c>
      <c r="C6447" s="58" t="n">
        <v>0</v>
      </c>
      <c r="D6447" s="58" t="inlineStr">
        <is>
          <t>No</t>
        </is>
      </c>
      <c r="E6447" s="58" t="inlineStr">
        <is>
          <t>No</t>
        </is>
      </c>
      <c r="F6447" s="58" t="n">
        <v>4</v>
      </c>
      <c r="G6447" s="58" t="inlineStr">
        <is>
          <t>Yes</t>
        </is>
      </c>
      <c r="H6447" s="58" t="inlineStr">
        <is>
          <t>Yes</t>
        </is>
      </c>
      <c r="I6447" s="58" t="inlineStr">
        <is>
          <t>Fiber optic</t>
        </is>
      </c>
      <c r="J6447" s="58" t="inlineStr">
        <is>
          <t>Yes</t>
        </is>
      </c>
      <c r="K6447" s="58" t="inlineStr">
        <is>
          <t>No</t>
        </is>
      </c>
      <c r="L6447" s="58" t="inlineStr">
        <is>
          <t>No</t>
        </is>
      </c>
      <c r="M6447" s="58" t="inlineStr">
        <is>
          <t>No</t>
        </is>
      </c>
      <c r="N6447" s="58" t="inlineStr">
        <is>
          <t>Yes</t>
        </is>
      </c>
      <c r="O6447" s="58" t="inlineStr">
        <is>
          <t>No</t>
        </is>
      </c>
      <c r="P6447" s="58" t="inlineStr">
        <is>
          <t>Month-to-month</t>
        </is>
      </c>
      <c r="Q6447" s="58" t="inlineStr">
        <is>
          <t>No</t>
        </is>
      </c>
      <c r="R6447" s="58" t="inlineStr">
        <is>
          <t>Electronic check</t>
        </is>
      </c>
      <c r="S6447" s="123" t="n">
        <v>90.65000000000001</v>
      </c>
      <c r="T6447" s="58" t="inlineStr">
        <is>
          <t>367.95</t>
        </is>
      </c>
      <c r="U6447" s="58" t="inlineStr">
        <is>
          <t>No</t>
        </is>
      </c>
      <c r="V6447" s="123">
        <f>IFERROR(VALUE(TRIM(T6447)),S6447*F6447)</f>
        <v/>
      </c>
      <c r="W6447" s="58">
        <f>IF(F6447&lt;=12,"0-12 mo",IF(F6447&lt;=24,"13-24 mo",IF(F6447&lt;=48,"25-48 mo","49+ mo")))</f>
        <v/>
      </c>
      <c r="X6447" s="58">
        <f>IF(S6447&lt;=35.5,"Q1 Low",IF(S6447&lt;=70.35,"Q2 Mid-Low",IF(S6447&lt;=89.85,"Q3 Mid-High","Q4 High")))</f>
        <v/>
      </c>
      <c r="Y6447" s="58">
        <f>IF(U6447="Yes",1,0)</f>
        <v/>
      </c>
      <c r="Z6447" s="58">
        <f>IF(P6447="Month-to-month",1,0)+IF(M6447="No",1,0)+IF(J6447="No",1,0)+IF(I6447="Fiber optic",1,0)+IF(Q6447="Yes",1,0)</f>
        <v/>
      </c>
    </row>
    <row r="6448" ht="15" customHeight="1" s="59">
      <c r="A6448" s="58" t="inlineStr">
        <is>
          <t>2205-LPVGL</t>
        </is>
      </c>
      <c r="B6448" s="58" t="inlineStr">
        <is>
          <t>Male</t>
        </is>
      </c>
      <c r="C6448" s="58" t="n">
        <v>1</v>
      </c>
      <c r="D6448" s="58" t="inlineStr">
        <is>
          <t>Yes</t>
        </is>
      </c>
      <c r="E6448" s="58" t="inlineStr">
        <is>
          <t>Yes</t>
        </is>
      </c>
      <c r="F6448" s="58" t="n">
        <v>58</v>
      </c>
      <c r="G6448" s="58" t="inlineStr">
        <is>
          <t>Yes</t>
        </is>
      </c>
      <c r="H6448" s="58" t="inlineStr">
        <is>
          <t>Yes</t>
        </is>
      </c>
      <c r="I6448" s="58" t="inlineStr">
        <is>
          <t>Fiber optic</t>
        </is>
      </c>
      <c r="J6448" s="58" t="inlineStr">
        <is>
          <t>Yes</t>
        </is>
      </c>
      <c r="K6448" s="58" t="inlineStr">
        <is>
          <t>Yes</t>
        </is>
      </c>
      <c r="L6448" s="58" t="inlineStr">
        <is>
          <t>No</t>
        </is>
      </c>
      <c r="M6448" s="58" t="inlineStr">
        <is>
          <t>Yes</t>
        </is>
      </c>
      <c r="N6448" s="58" t="inlineStr">
        <is>
          <t>No</t>
        </is>
      </c>
      <c r="O6448" s="58" t="inlineStr">
        <is>
          <t>No</t>
        </is>
      </c>
      <c r="P6448" s="58" t="inlineStr">
        <is>
          <t>One year</t>
        </is>
      </c>
      <c r="Q6448" s="58" t="inlineStr">
        <is>
          <t>Yes</t>
        </is>
      </c>
      <c r="R6448" s="58" t="inlineStr">
        <is>
          <t>Bank transfer (automatic)</t>
        </is>
      </c>
      <c r="S6448" s="123" t="n">
        <v>89.84999999999999</v>
      </c>
      <c r="T6448" s="58" t="inlineStr">
        <is>
          <t>5125.75</t>
        </is>
      </c>
      <c r="U6448" s="58" t="inlineStr">
        <is>
          <t>No</t>
        </is>
      </c>
      <c r="V6448" s="123">
        <f>IFERROR(VALUE(TRIM(T6448)),S6448*F6448)</f>
        <v/>
      </c>
      <c r="W6448" s="58">
        <f>IF(F6448&lt;=12,"0-12 mo",IF(F6448&lt;=24,"13-24 mo",IF(F6448&lt;=48,"25-48 mo","49+ mo")))</f>
        <v/>
      </c>
      <c r="X6448" s="58">
        <f>IF(S6448&lt;=35.5,"Q1 Low",IF(S6448&lt;=70.35,"Q2 Mid-Low",IF(S6448&lt;=89.85,"Q3 Mid-High","Q4 High")))</f>
        <v/>
      </c>
      <c r="Y6448" s="58">
        <f>IF(U6448="Yes",1,0)</f>
        <v/>
      </c>
      <c r="Z6448" s="58">
        <f>IF(P6448="Month-to-month",1,0)+IF(M6448="No",1,0)+IF(J6448="No",1,0)+IF(I6448="Fiber optic",1,0)+IF(Q6448="Yes",1,0)</f>
        <v/>
      </c>
    </row>
    <row r="6449" ht="15" customHeight="1" s="59">
      <c r="A6449" s="58" t="inlineStr">
        <is>
          <t>8782-NUUOL</t>
        </is>
      </c>
      <c r="B6449" s="58" t="inlineStr">
        <is>
          <t>Male</t>
        </is>
      </c>
      <c r="C6449" s="58" t="n">
        <v>0</v>
      </c>
      <c r="D6449" s="58" t="inlineStr">
        <is>
          <t>No</t>
        </is>
      </c>
      <c r="E6449" s="58" t="inlineStr">
        <is>
          <t>No</t>
        </is>
      </c>
      <c r="F6449" s="58" t="n">
        <v>60</v>
      </c>
      <c r="G6449" s="58" t="inlineStr">
        <is>
          <t>Yes</t>
        </is>
      </c>
      <c r="H6449" s="58" t="inlineStr">
        <is>
          <t>No</t>
        </is>
      </c>
      <c r="I6449" s="58" t="inlineStr">
        <is>
          <t>DSL</t>
        </is>
      </c>
      <c r="J6449" s="58" t="inlineStr">
        <is>
          <t>Yes</t>
        </is>
      </c>
      <c r="K6449" s="58" t="inlineStr">
        <is>
          <t>No</t>
        </is>
      </c>
      <c r="L6449" s="58" t="inlineStr">
        <is>
          <t>Yes</t>
        </is>
      </c>
      <c r="M6449" s="58" t="inlineStr">
        <is>
          <t>Yes</t>
        </is>
      </c>
      <c r="N6449" s="58" t="inlineStr">
        <is>
          <t>Yes</t>
        </is>
      </c>
      <c r="O6449" s="58" t="inlineStr">
        <is>
          <t>Yes</t>
        </is>
      </c>
      <c r="P6449" s="58" t="inlineStr">
        <is>
          <t>One year</t>
        </is>
      </c>
      <c r="Q6449" s="58" t="inlineStr">
        <is>
          <t>No</t>
        </is>
      </c>
      <c r="R6449" s="58" t="inlineStr">
        <is>
          <t>Mailed check</t>
        </is>
      </c>
      <c r="S6449" s="123" t="n">
        <v>79</v>
      </c>
      <c r="T6449" s="58" t="inlineStr">
        <is>
          <t>4801.1</t>
        </is>
      </c>
      <c r="U6449" s="58" t="inlineStr">
        <is>
          <t>No</t>
        </is>
      </c>
      <c r="V6449" s="123">
        <f>IFERROR(VALUE(TRIM(T6449)),S6449*F6449)</f>
        <v/>
      </c>
      <c r="W6449" s="58">
        <f>IF(F6449&lt;=12,"0-12 mo",IF(F6449&lt;=24,"13-24 mo",IF(F6449&lt;=48,"25-48 mo","49+ mo")))</f>
        <v/>
      </c>
      <c r="X6449" s="58">
        <f>IF(S6449&lt;=35.5,"Q1 Low",IF(S6449&lt;=70.35,"Q2 Mid-Low",IF(S6449&lt;=89.85,"Q3 Mid-High","Q4 High")))</f>
        <v/>
      </c>
      <c r="Y6449" s="58">
        <f>IF(U6449="Yes",1,0)</f>
        <v/>
      </c>
      <c r="Z6449" s="58">
        <f>IF(P6449="Month-to-month",1,0)+IF(M6449="No",1,0)+IF(J6449="No",1,0)+IF(I6449="Fiber optic",1,0)+IF(Q6449="Yes",1,0)</f>
        <v/>
      </c>
    </row>
    <row r="6450" ht="15" customHeight="1" s="59">
      <c r="A6450" s="58" t="inlineStr">
        <is>
          <t>3685-YLCMQ</t>
        </is>
      </c>
      <c r="B6450" s="58" t="inlineStr">
        <is>
          <t>Male</t>
        </is>
      </c>
      <c r="C6450" s="58" t="n">
        <v>0</v>
      </c>
      <c r="D6450" s="58" t="inlineStr">
        <is>
          <t>No</t>
        </is>
      </c>
      <c r="E6450" s="58" t="inlineStr">
        <is>
          <t>No</t>
        </is>
      </c>
      <c r="F6450" s="58" t="n">
        <v>58</v>
      </c>
      <c r="G6450" s="58" t="inlineStr">
        <is>
          <t>Yes</t>
        </is>
      </c>
      <c r="H6450" s="58" t="inlineStr">
        <is>
          <t>Yes</t>
        </is>
      </c>
      <c r="I6450" s="58" t="inlineStr">
        <is>
          <t>Fiber optic</t>
        </is>
      </c>
      <c r="J6450" s="58" t="inlineStr">
        <is>
          <t>No</t>
        </is>
      </c>
      <c r="K6450" s="58" t="inlineStr">
        <is>
          <t>No</t>
        </is>
      </c>
      <c r="L6450" s="58" t="inlineStr">
        <is>
          <t>Yes</t>
        </is>
      </c>
      <c r="M6450" s="58" t="inlineStr">
        <is>
          <t>Yes</t>
        </is>
      </c>
      <c r="N6450" s="58" t="inlineStr">
        <is>
          <t>Yes</t>
        </is>
      </c>
      <c r="O6450" s="58" t="inlineStr">
        <is>
          <t>Yes</t>
        </is>
      </c>
      <c r="P6450" s="58" t="inlineStr">
        <is>
          <t>One year</t>
        </is>
      </c>
      <c r="Q6450" s="58" t="inlineStr">
        <is>
          <t>Yes</t>
        </is>
      </c>
      <c r="R6450" s="58" t="inlineStr">
        <is>
          <t>Electronic check</t>
        </is>
      </c>
      <c r="S6450" s="123" t="n">
        <v>104.65</v>
      </c>
      <c r="T6450" s="58" t="inlineStr">
        <is>
          <t>6219.6</t>
        </is>
      </c>
      <c r="U6450" s="58" t="inlineStr">
        <is>
          <t>Yes</t>
        </is>
      </c>
      <c r="V6450" s="123">
        <f>IFERROR(VALUE(TRIM(T6450)),S6450*F6450)</f>
        <v/>
      </c>
      <c r="W6450" s="58">
        <f>IF(F6450&lt;=12,"0-12 mo",IF(F6450&lt;=24,"13-24 mo",IF(F6450&lt;=48,"25-48 mo","49+ mo")))</f>
        <v/>
      </c>
      <c r="X6450" s="58">
        <f>IF(S6450&lt;=35.5,"Q1 Low",IF(S6450&lt;=70.35,"Q2 Mid-Low",IF(S6450&lt;=89.85,"Q3 Mid-High","Q4 High")))</f>
        <v/>
      </c>
      <c r="Y6450" s="58">
        <f>IF(U6450="Yes",1,0)</f>
        <v/>
      </c>
      <c r="Z6450" s="58">
        <f>IF(P6450="Month-to-month",1,0)+IF(M6450="No",1,0)+IF(J6450="No",1,0)+IF(I6450="Fiber optic",1,0)+IF(Q6450="Yes",1,0)</f>
        <v/>
      </c>
    </row>
    <row r="6451" ht="15" customHeight="1" s="59">
      <c r="A6451" s="58" t="inlineStr">
        <is>
          <t>7601-WFVZV</t>
        </is>
      </c>
      <c r="B6451" s="58" t="inlineStr">
        <is>
          <t>Male</t>
        </is>
      </c>
      <c r="C6451" s="58" t="n">
        <v>0</v>
      </c>
      <c r="D6451" s="58" t="inlineStr">
        <is>
          <t>No</t>
        </is>
      </c>
      <c r="E6451" s="58" t="inlineStr">
        <is>
          <t>No</t>
        </is>
      </c>
      <c r="F6451" s="58" t="n">
        <v>1</v>
      </c>
      <c r="G6451" s="58" t="inlineStr">
        <is>
          <t>Yes</t>
        </is>
      </c>
      <c r="H6451" s="58" t="inlineStr">
        <is>
          <t>No</t>
        </is>
      </c>
      <c r="I6451" s="58" t="inlineStr">
        <is>
          <t>No</t>
        </is>
      </c>
      <c r="J6451" s="58" t="inlineStr">
        <is>
          <t>No internet service</t>
        </is>
      </c>
      <c r="K6451" s="58" t="inlineStr">
        <is>
          <t>No internet service</t>
        </is>
      </c>
      <c r="L6451" s="58" t="inlineStr">
        <is>
          <t>No internet service</t>
        </is>
      </c>
      <c r="M6451" s="58" t="inlineStr">
        <is>
          <t>No internet service</t>
        </is>
      </c>
      <c r="N6451" s="58" t="inlineStr">
        <is>
          <t>No internet service</t>
        </is>
      </c>
      <c r="O6451" s="58" t="inlineStr">
        <is>
          <t>No internet service</t>
        </is>
      </c>
      <c r="P6451" s="58" t="inlineStr">
        <is>
          <t>Month-to-month</t>
        </is>
      </c>
      <c r="Q6451" s="58" t="inlineStr">
        <is>
          <t>No</t>
        </is>
      </c>
      <c r="R6451" s="58" t="inlineStr">
        <is>
          <t>Mailed check</t>
        </is>
      </c>
      <c r="S6451" s="123" t="n">
        <v>19.55</v>
      </c>
      <c r="T6451" s="58" t="inlineStr">
        <is>
          <t>19.55</t>
        </is>
      </c>
      <c r="U6451" s="58" t="inlineStr">
        <is>
          <t>No</t>
        </is>
      </c>
      <c r="V6451" s="123">
        <f>IFERROR(VALUE(TRIM(T6451)),S6451*F6451)</f>
        <v/>
      </c>
      <c r="W6451" s="58">
        <f>IF(F6451&lt;=12,"0-12 mo",IF(F6451&lt;=24,"13-24 mo",IF(F6451&lt;=48,"25-48 mo","49+ mo")))</f>
        <v/>
      </c>
      <c r="X6451" s="58">
        <f>IF(S6451&lt;=35.5,"Q1 Low",IF(S6451&lt;=70.35,"Q2 Mid-Low",IF(S6451&lt;=89.85,"Q3 Mid-High","Q4 High")))</f>
        <v/>
      </c>
      <c r="Y6451" s="58">
        <f>IF(U6451="Yes",1,0)</f>
        <v/>
      </c>
      <c r="Z6451" s="58">
        <f>IF(P6451="Month-to-month",1,0)+IF(M6451="No",1,0)+IF(J6451="No",1,0)+IF(I6451="Fiber optic",1,0)+IF(Q6451="Yes",1,0)</f>
        <v/>
      </c>
    </row>
    <row r="6452" ht="15" customHeight="1" s="59">
      <c r="A6452" s="58" t="inlineStr">
        <is>
          <t>4609-KNNWG</t>
        </is>
      </c>
      <c r="B6452" s="58" t="inlineStr">
        <is>
          <t>Female</t>
        </is>
      </c>
      <c r="C6452" s="58" t="n">
        <v>0</v>
      </c>
      <c r="D6452" s="58" t="inlineStr">
        <is>
          <t>Yes</t>
        </is>
      </c>
      <c r="E6452" s="58" t="inlineStr">
        <is>
          <t>Yes</t>
        </is>
      </c>
      <c r="F6452" s="58" t="n">
        <v>27</v>
      </c>
      <c r="G6452" s="58" t="inlineStr">
        <is>
          <t>Yes</t>
        </is>
      </c>
      <c r="H6452" s="58" t="inlineStr">
        <is>
          <t>No</t>
        </is>
      </c>
      <c r="I6452" s="58" t="inlineStr">
        <is>
          <t>No</t>
        </is>
      </c>
      <c r="J6452" s="58" t="inlineStr">
        <is>
          <t>No internet service</t>
        </is>
      </c>
      <c r="K6452" s="58" t="inlineStr">
        <is>
          <t>No internet service</t>
        </is>
      </c>
      <c r="L6452" s="58" t="inlineStr">
        <is>
          <t>No internet service</t>
        </is>
      </c>
      <c r="M6452" s="58" t="inlineStr">
        <is>
          <t>No internet service</t>
        </is>
      </c>
      <c r="N6452" s="58" t="inlineStr">
        <is>
          <t>No internet service</t>
        </is>
      </c>
      <c r="O6452" s="58" t="inlineStr">
        <is>
          <t>No internet service</t>
        </is>
      </c>
      <c r="P6452" s="58" t="inlineStr">
        <is>
          <t>Two year</t>
        </is>
      </c>
      <c r="Q6452" s="58" t="inlineStr">
        <is>
          <t>No</t>
        </is>
      </c>
      <c r="R6452" s="58" t="inlineStr">
        <is>
          <t>Mailed check</t>
        </is>
      </c>
      <c r="S6452" s="123" t="n">
        <v>19.9</v>
      </c>
      <c r="T6452" s="58" t="inlineStr">
        <is>
          <t>550.1</t>
        </is>
      </c>
      <c r="U6452" s="58" t="inlineStr">
        <is>
          <t>No</t>
        </is>
      </c>
      <c r="V6452" s="123">
        <f>IFERROR(VALUE(TRIM(T6452)),S6452*F6452)</f>
        <v/>
      </c>
      <c r="W6452" s="58">
        <f>IF(F6452&lt;=12,"0-12 mo",IF(F6452&lt;=24,"13-24 mo",IF(F6452&lt;=48,"25-48 mo","49+ mo")))</f>
        <v/>
      </c>
      <c r="X6452" s="58">
        <f>IF(S6452&lt;=35.5,"Q1 Low",IF(S6452&lt;=70.35,"Q2 Mid-Low",IF(S6452&lt;=89.85,"Q3 Mid-High","Q4 High")))</f>
        <v/>
      </c>
      <c r="Y6452" s="58">
        <f>IF(U6452="Yes",1,0)</f>
        <v/>
      </c>
      <c r="Z6452" s="58">
        <f>IF(P6452="Month-to-month",1,0)+IF(M6452="No",1,0)+IF(J6452="No",1,0)+IF(I6452="Fiber optic",1,0)+IF(Q6452="Yes",1,0)</f>
        <v/>
      </c>
    </row>
    <row r="6453" ht="15" customHeight="1" s="59">
      <c r="A6453" s="58" t="inlineStr">
        <is>
          <t>4868-AADLV</t>
        </is>
      </c>
      <c r="B6453" s="58" t="inlineStr">
        <is>
          <t>Male</t>
        </is>
      </c>
      <c r="C6453" s="58" t="n">
        <v>1</v>
      </c>
      <c r="D6453" s="58" t="inlineStr">
        <is>
          <t>Yes</t>
        </is>
      </c>
      <c r="E6453" s="58" t="inlineStr">
        <is>
          <t>Yes</t>
        </is>
      </c>
      <c r="F6453" s="58" t="n">
        <v>66</v>
      </c>
      <c r="G6453" s="58" t="inlineStr">
        <is>
          <t>Yes</t>
        </is>
      </c>
      <c r="H6453" s="58" t="inlineStr">
        <is>
          <t>Yes</t>
        </is>
      </c>
      <c r="I6453" s="58" t="inlineStr">
        <is>
          <t>Fiber optic</t>
        </is>
      </c>
      <c r="J6453" s="58" t="inlineStr">
        <is>
          <t>Yes</t>
        </is>
      </c>
      <c r="K6453" s="58" t="inlineStr">
        <is>
          <t>Yes</t>
        </is>
      </c>
      <c r="L6453" s="58" t="inlineStr">
        <is>
          <t>Yes</t>
        </is>
      </c>
      <c r="M6453" s="58" t="inlineStr">
        <is>
          <t>Yes</t>
        </is>
      </c>
      <c r="N6453" s="58" t="inlineStr">
        <is>
          <t>Yes</t>
        </is>
      </c>
      <c r="O6453" s="58" t="inlineStr">
        <is>
          <t>Yes</t>
        </is>
      </c>
      <c r="P6453" s="58" t="inlineStr">
        <is>
          <t>One year</t>
        </is>
      </c>
      <c r="Q6453" s="58" t="inlineStr">
        <is>
          <t>Yes</t>
        </is>
      </c>
      <c r="R6453" s="58" t="inlineStr">
        <is>
          <t>Electronic check</t>
        </is>
      </c>
      <c r="S6453" s="123" t="n">
        <v>116.25</v>
      </c>
      <c r="T6453" s="58" t="inlineStr">
        <is>
          <t>7862.25</t>
        </is>
      </c>
      <c r="U6453" s="58" t="inlineStr">
        <is>
          <t>No</t>
        </is>
      </c>
      <c r="V6453" s="123">
        <f>IFERROR(VALUE(TRIM(T6453)),S6453*F6453)</f>
        <v/>
      </c>
      <c r="W6453" s="58">
        <f>IF(F6453&lt;=12,"0-12 mo",IF(F6453&lt;=24,"13-24 mo",IF(F6453&lt;=48,"25-48 mo","49+ mo")))</f>
        <v/>
      </c>
      <c r="X6453" s="58">
        <f>IF(S6453&lt;=35.5,"Q1 Low",IF(S6453&lt;=70.35,"Q2 Mid-Low",IF(S6453&lt;=89.85,"Q3 Mid-High","Q4 High")))</f>
        <v/>
      </c>
      <c r="Y6453" s="58">
        <f>IF(U6453="Yes",1,0)</f>
        <v/>
      </c>
      <c r="Z6453" s="58">
        <f>IF(P6453="Month-to-month",1,0)+IF(M6453="No",1,0)+IF(J6453="No",1,0)+IF(I6453="Fiber optic",1,0)+IF(Q6453="Yes",1,0)</f>
        <v/>
      </c>
    </row>
    <row r="6454" ht="15" customHeight="1" s="59">
      <c r="A6454" s="58" t="inlineStr">
        <is>
          <t>9529-OFXHY</t>
        </is>
      </c>
      <c r="B6454" s="58" t="inlineStr">
        <is>
          <t>Male</t>
        </is>
      </c>
      <c r="C6454" s="58" t="n">
        <v>0</v>
      </c>
      <c r="D6454" s="58" t="inlineStr">
        <is>
          <t>No</t>
        </is>
      </c>
      <c r="E6454" s="58" t="inlineStr">
        <is>
          <t>No</t>
        </is>
      </c>
      <c r="F6454" s="58" t="n">
        <v>15</v>
      </c>
      <c r="G6454" s="58" t="inlineStr">
        <is>
          <t>Yes</t>
        </is>
      </c>
      <c r="H6454" s="58" t="inlineStr">
        <is>
          <t>Yes</t>
        </is>
      </c>
      <c r="I6454" s="58" t="inlineStr">
        <is>
          <t>Fiber optic</t>
        </is>
      </c>
      <c r="J6454" s="58" t="inlineStr">
        <is>
          <t>Yes</t>
        </is>
      </c>
      <c r="K6454" s="58" t="inlineStr">
        <is>
          <t>No</t>
        </is>
      </c>
      <c r="L6454" s="58" t="inlineStr">
        <is>
          <t>No</t>
        </is>
      </c>
      <c r="M6454" s="58" t="inlineStr">
        <is>
          <t>No</t>
        </is>
      </c>
      <c r="N6454" s="58" t="inlineStr">
        <is>
          <t>Yes</t>
        </is>
      </c>
      <c r="O6454" s="58" t="inlineStr">
        <is>
          <t>No</t>
        </is>
      </c>
      <c r="P6454" s="58" t="inlineStr">
        <is>
          <t>Month-to-month</t>
        </is>
      </c>
      <c r="Q6454" s="58" t="inlineStr">
        <is>
          <t>Yes</t>
        </is>
      </c>
      <c r="R6454" s="58" t="inlineStr">
        <is>
          <t>Bank transfer (automatic)</t>
        </is>
      </c>
      <c r="S6454" s="123" t="n">
        <v>87.75</v>
      </c>
      <c r="T6454" s="58" t="inlineStr">
        <is>
          <t>1242.2</t>
        </is>
      </c>
      <c r="U6454" s="58" t="inlineStr">
        <is>
          <t>No</t>
        </is>
      </c>
      <c r="V6454" s="123">
        <f>IFERROR(VALUE(TRIM(T6454)),S6454*F6454)</f>
        <v/>
      </c>
      <c r="W6454" s="58">
        <f>IF(F6454&lt;=12,"0-12 mo",IF(F6454&lt;=24,"13-24 mo",IF(F6454&lt;=48,"25-48 mo","49+ mo")))</f>
        <v/>
      </c>
      <c r="X6454" s="58">
        <f>IF(S6454&lt;=35.5,"Q1 Low",IF(S6454&lt;=70.35,"Q2 Mid-Low",IF(S6454&lt;=89.85,"Q3 Mid-High","Q4 High")))</f>
        <v/>
      </c>
      <c r="Y6454" s="58">
        <f>IF(U6454="Yes",1,0)</f>
        <v/>
      </c>
      <c r="Z6454" s="58">
        <f>IF(P6454="Month-to-month",1,0)+IF(M6454="No",1,0)+IF(J6454="No",1,0)+IF(I6454="Fiber optic",1,0)+IF(Q6454="Yes",1,0)</f>
        <v/>
      </c>
    </row>
    <row r="6455" ht="15" customHeight="1" s="59">
      <c r="A6455" s="58" t="inlineStr">
        <is>
          <t>8634-MPHTR</t>
        </is>
      </c>
      <c r="B6455" s="58" t="inlineStr">
        <is>
          <t>Male</t>
        </is>
      </c>
      <c r="C6455" s="58" t="n">
        <v>1</v>
      </c>
      <c r="D6455" s="58" t="inlineStr">
        <is>
          <t>Yes</t>
        </is>
      </c>
      <c r="E6455" s="58" t="inlineStr">
        <is>
          <t>No</t>
        </is>
      </c>
      <c r="F6455" s="58" t="n">
        <v>47</v>
      </c>
      <c r="G6455" s="58" t="inlineStr">
        <is>
          <t>Yes</t>
        </is>
      </c>
      <c r="H6455" s="58" t="inlineStr">
        <is>
          <t>Yes</t>
        </is>
      </c>
      <c r="I6455" s="58" t="inlineStr">
        <is>
          <t>Fiber optic</t>
        </is>
      </c>
      <c r="J6455" s="58" t="inlineStr">
        <is>
          <t>No</t>
        </is>
      </c>
      <c r="K6455" s="58" t="inlineStr">
        <is>
          <t>No</t>
        </is>
      </c>
      <c r="L6455" s="58" t="inlineStr">
        <is>
          <t>Yes</t>
        </is>
      </c>
      <c r="M6455" s="58" t="inlineStr">
        <is>
          <t>No</t>
        </is>
      </c>
      <c r="N6455" s="58" t="inlineStr">
        <is>
          <t>Yes</t>
        </is>
      </c>
      <c r="O6455" s="58" t="inlineStr">
        <is>
          <t>Yes</t>
        </is>
      </c>
      <c r="P6455" s="58" t="inlineStr">
        <is>
          <t>Month-to-month</t>
        </is>
      </c>
      <c r="Q6455" s="58" t="inlineStr">
        <is>
          <t>Yes</t>
        </is>
      </c>
      <c r="R6455" s="58" t="inlineStr">
        <is>
          <t>Electronic check</t>
        </is>
      </c>
      <c r="S6455" s="123" t="n">
        <v>100.05</v>
      </c>
      <c r="T6455" s="58" t="inlineStr">
        <is>
          <t>4871.05</t>
        </is>
      </c>
      <c r="U6455" s="58" t="inlineStr">
        <is>
          <t>Yes</t>
        </is>
      </c>
      <c r="V6455" s="123">
        <f>IFERROR(VALUE(TRIM(T6455)),S6455*F6455)</f>
        <v/>
      </c>
      <c r="W6455" s="58">
        <f>IF(F6455&lt;=12,"0-12 mo",IF(F6455&lt;=24,"13-24 mo",IF(F6455&lt;=48,"25-48 mo","49+ mo")))</f>
        <v/>
      </c>
      <c r="X6455" s="58">
        <f>IF(S6455&lt;=35.5,"Q1 Low",IF(S6455&lt;=70.35,"Q2 Mid-Low",IF(S6455&lt;=89.85,"Q3 Mid-High","Q4 High")))</f>
        <v/>
      </c>
      <c r="Y6455" s="58">
        <f>IF(U6455="Yes",1,0)</f>
        <v/>
      </c>
      <c r="Z6455" s="58">
        <f>IF(P6455="Month-to-month",1,0)+IF(M6455="No",1,0)+IF(J6455="No",1,0)+IF(I6455="Fiber optic",1,0)+IF(Q6455="Yes",1,0)</f>
        <v/>
      </c>
    </row>
    <row r="6456" ht="15" customHeight="1" s="59">
      <c r="A6456" s="58" t="inlineStr">
        <is>
          <t>2669-QVCRG</t>
        </is>
      </c>
      <c r="B6456" s="58" t="inlineStr">
        <is>
          <t>Female</t>
        </is>
      </c>
      <c r="C6456" s="58" t="n">
        <v>0</v>
      </c>
      <c r="D6456" s="58" t="inlineStr">
        <is>
          <t>No</t>
        </is>
      </c>
      <c r="E6456" s="58" t="inlineStr">
        <is>
          <t>No</t>
        </is>
      </c>
      <c r="F6456" s="58" t="n">
        <v>41</v>
      </c>
      <c r="G6456" s="58" t="inlineStr">
        <is>
          <t>Yes</t>
        </is>
      </c>
      <c r="H6456" s="58" t="inlineStr">
        <is>
          <t>Yes</t>
        </is>
      </c>
      <c r="I6456" s="58" t="inlineStr">
        <is>
          <t>Fiber optic</t>
        </is>
      </c>
      <c r="J6456" s="58" t="inlineStr">
        <is>
          <t>Yes</t>
        </is>
      </c>
      <c r="K6456" s="58" t="inlineStr">
        <is>
          <t>No</t>
        </is>
      </c>
      <c r="L6456" s="58" t="inlineStr">
        <is>
          <t>No</t>
        </is>
      </c>
      <c r="M6456" s="58" t="inlineStr">
        <is>
          <t>No</t>
        </is>
      </c>
      <c r="N6456" s="58" t="inlineStr">
        <is>
          <t>No</t>
        </is>
      </c>
      <c r="O6456" s="58" t="inlineStr">
        <is>
          <t>No</t>
        </is>
      </c>
      <c r="P6456" s="58" t="inlineStr">
        <is>
          <t>Month-to-month</t>
        </is>
      </c>
      <c r="Q6456" s="58" t="inlineStr">
        <is>
          <t>Yes</t>
        </is>
      </c>
      <c r="R6456" s="58" t="inlineStr">
        <is>
          <t>Credit card (automatic)</t>
        </is>
      </c>
      <c r="S6456" s="123" t="n">
        <v>81.3</v>
      </c>
      <c r="T6456" s="58" t="inlineStr">
        <is>
          <t>3190.65</t>
        </is>
      </c>
      <c r="U6456" s="58" t="inlineStr">
        <is>
          <t>No</t>
        </is>
      </c>
      <c r="V6456" s="123">
        <f>IFERROR(VALUE(TRIM(T6456)),S6456*F6456)</f>
        <v/>
      </c>
      <c r="W6456" s="58">
        <f>IF(F6456&lt;=12,"0-12 mo",IF(F6456&lt;=24,"13-24 mo",IF(F6456&lt;=48,"25-48 mo","49+ mo")))</f>
        <v/>
      </c>
      <c r="X6456" s="58">
        <f>IF(S6456&lt;=35.5,"Q1 Low",IF(S6456&lt;=70.35,"Q2 Mid-Low",IF(S6456&lt;=89.85,"Q3 Mid-High","Q4 High")))</f>
        <v/>
      </c>
      <c r="Y6456" s="58">
        <f>IF(U6456="Yes",1,0)</f>
        <v/>
      </c>
      <c r="Z6456" s="58">
        <f>IF(P6456="Month-to-month",1,0)+IF(M6456="No",1,0)+IF(J6456="No",1,0)+IF(I6456="Fiber optic",1,0)+IF(Q6456="Yes",1,0)</f>
        <v/>
      </c>
    </row>
    <row r="6457" ht="15" customHeight="1" s="59">
      <c r="A6457" s="58" t="inlineStr">
        <is>
          <t>2478-EEWWM</t>
        </is>
      </c>
      <c r="B6457" s="58" t="inlineStr">
        <is>
          <t>Male</t>
        </is>
      </c>
      <c r="C6457" s="58" t="n">
        <v>0</v>
      </c>
      <c r="D6457" s="58" t="inlineStr">
        <is>
          <t>Yes</t>
        </is>
      </c>
      <c r="E6457" s="58" t="inlineStr">
        <is>
          <t>No</t>
        </is>
      </c>
      <c r="F6457" s="58" t="n">
        <v>59</v>
      </c>
      <c r="G6457" s="58" t="inlineStr">
        <is>
          <t>No</t>
        </is>
      </c>
      <c r="H6457" s="58" t="inlineStr">
        <is>
          <t>No phone service</t>
        </is>
      </c>
      <c r="I6457" s="58" t="inlineStr">
        <is>
          <t>DSL</t>
        </is>
      </c>
      <c r="J6457" s="58" t="inlineStr">
        <is>
          <t>No</t>
        </is>
      </c>
      <c r="K6457" s="58" t="inlineStr">
        <is>
          <t>No</t>
        </is>
      </c>
      <c r="L6457" s="58" t="inlineStr">
        <is>
          <t>No</t>
        </is>
      </c>
      <c r="M6457" s="58" t="inlineStr">
        <is>
          <t>No</t>
        </is>
      </c>
      <c r="N6457" s="58" t="inlineStr">
        <is>
          <t>Yes</t>
        </is>
      </c>
      <c r="O6457" s="58" t="inlineStr">
        <is>
          <t>Yes</t>
        </is>
      </c>
      <c r="P6457" s="58" t="inlineStr">
        <is>
          <t>Month-to-month</t>
        </is>
      </c>
      <c r="Q6457" s="58" t="inlineStr">
        <is>
          <t>Yes</t>
        </is>
      </c>
      <c r="R6457" s="58" t="inlineStr">
        <is>
          <t>Electronic check</t>
        </is>
      </c>
      <c r="S6457" s="123" t="n">
        <v>44.3</v>
      </c>
      <c r="T6457" s="58" t="inlineStr">
        <is>
          <t>2666.75</t>
        </is>
      </c>
      <c r="U6457" s="58" t="inlineStr">
        <is>
          <t>No</t>
        </is>
      </c>
      <c r="V6457" s="123">
        <f>IFERROR(VALUE(TRIM(T6457)),S6457*F6457)</f>
        <v/>
      </c>
      <c r="W6457" s="58">
        <f>IF(F6457&lt;=12,"0-12 mo",IF(F6457&lt;=24,"13-24 mo",IF(F6457&lt;=48,"25-48 mo","49+ mo")))</f>
        <v/>
      </c>
      <c r="X6457" s="58">
        <f>IF(S6457&lt;=35.5,"Q1 Low",IF(S6457&lt;=70.35,"Q2 Mid-Low",IF(S6457&lt;=89.85,"Q3 Mid-High","Q4 High")))</f>
        <v/>
      </c>
      <c r="Y6457" s="58">
        <f>IF(U6457="Yes",1,0)</f>
        <v/>
      </c>
      <c r="Z6457" s="58">
        <f>IF(P6457="Month-to-month",1,0)+IF(M6457="No",1,0)+IF(J6457="No",1,0)+IF(I6457="Fiber optic",1,0)+IF(Q6457="Yes",1,0)</f>
        <v/>
      </c>
    </row>
    <row r="6458" ht="15" customHeight="1" s="59">
      <c r="A6458" s="58" t="inlineStr">
        <is>
          <t>9174-IHETN</t>
        </is>
      </c>
      <c r="B6458" s="58" t="inlineStr">
        <is>
          <t>Female</t>
        </is>
      </c>
      <c r="C6458" s="58" t="n">
        <v>0</v>
      </c>
      <c r="D6458" s="58" t="inlineStr">
        <is>
          <t>No</t>
        </is>
      </c>
      <c r="E6458" s="58" t="inlineStr">
        <is>
          <t>Yes</t>
        </is>
      </c>
      <c r="F6458" s="58" t="n">
        <v>50</v>
      </c>
      <c r="G6458" s="58" t="inlineStr">
        <is>
          <t>Yes</t>
        </is>
      </c>
      <c r="H6458" s="58" t="inlineStr">
        <is>
          <t>No</t>
        </is>
      </c>
      <c r="I6458" s="58" t="inlineStr">
        <is>
          <t>Fiber optic</t>
        </is>
      </c>
      <c r="J6458" s="58" t="inlineStr">
        <is>
          <t>No</t>
        </is>
      </c>
      <c r="K6458" s="58" t="inlineStr">
        <is>
          <t>No</t>
        </is>
      </c>
      <c r="L6458" s="58" t="inlineStr">
        <is>
          <t>No</t>
        </is>
      </c>
      <c r="M6458" s="58" t="inlineStr">
        <is>
          <t>No</t>
        </is>
      </c>
      <c r="N6458" s="58" t="inlineStr">
        <is>
          <t>No</t>
        </is>
      </c>
      <c r="O6458" s="58" t="inlineStr">
        <is>
          <t>No</t>
        </is>
      </c>
      <c r="P6458" s="58" t="inlineStr">
        <is>
          <t>Two year</t>
        </is>
      </c>
      <c r="Q6458" s="58" t="inlineStr">
        <is>
          <t>No</t>
        </is>
      </c>
      <c r="R6458" s="58" t="inlineStr">
        <is>
          <t>Credit card (automatic)</t>
        </is>
      </c>
      <c r="S6458" s="123" t="n">
        <v>70.34999999999999</v>
      </c>
      <c r="T6458" s="58" t="inlineStr">
        <is>
          <t>3533.6</t>
        </is>
      </c>
      <c r="U6458" s="58" t="inlineStr">
        <is>
          <t>No</t>
        </is>
      </c>
      <c r="V6458" s="123">
        <f>IFERROR(VALUE(TRIM(T6458)),S6458*F6458)</f>
        <v/>
      </c>
      <c r="W6458" s="58">
        <f>IF(F6458&lt;=12,"0-12 mo",IF(F6458&lt;=24,"13-24 mo",IF(F6458&lt;=48,"25-48 mo","49+ mo")))</f>
        <v/>
      </c>
      <c r="X6458" s="58">
        <f>IF(S6458&lt;=35.5,"Q1 Low",IF(S6458&lt;=70.35,"Q2 Mid-Low",IF(S6458&lt;=89.85,"Q3 Mid-High","Q4 High")))</f>
        <v/>
      </c>
      <c r="Y6458" s="58">
        <f>IF(U6458="Yes",1,0)</f>
        <v/>
      </c>
      <c r="Z6458" s="58">
        <f>IF(P6458="Month-to-month",1,0)+IF(M6458="No",1,0)+IF(J6458="No",1,0)+IF(I6458="Fiber optic",1,0)+IF(Q6458="Yes",1,0)</f>
        <v/>
      </c>
    </row>
    <row r="6459" ht="15" customHeight="1" s="59">
      <c r="A6459" s="58" t="inlineStr">
        <is>
          <t>2233-TXSIU</t>
        </is>
      </c>
      <c r="B6459" s="58" t="inlineStr">
        <is>
          <t>Male</t>
        </is>
      </c>
      <c r="C6459" s="58" t="n">
        <v>0</v>
      </c>
      <c r="D6459" s="58" t="inlineStr">
        <is>
          <t>Yes</t>
        </is>
      </c>
      <c r="E6459" s="58" t="inlineStr">
        <is>
          <t>Yes</t>
        </is>
      </c>
      <c r="F6459" s="58" t="n">
        <v>17</v>
      </c>
      <c r="G6459" s="58" t="inlineStr">
        <is>
          <t>No</t>
        </is>
      </c>
      <c r="H6459" s="58" t="inlineStr">
        <is>
          <t>No phone service</t>
        </is>
      </c>
      <c r="I6459" s="58" t="inlineStr">
        <is>
          <t>DSL</t>
        </is>
      </c>
      <c r="J6459" s="58" t="inlineStr">
        <is>
          <t>Yes</t>
        </is>
      </c>
      <c r="K6459" s="58" t="inlineStr">
        <is>
          <t>No</t>
        </is>
      </c>
      <c r="L6459" s="58" t="inlineStr">
        <is>
          <t>Yes</t>
        </is>
      </c>
      <c r="M6459" s="58" t="inlineStr">
        <is>
          <t>No</t>
        </is>
      </c>
      <c r="N6459" s="58" t="inlineStr">
        <is>
          <t>Yes</t>
        </is>
      </c>
      <c r="O6459" s="58" t="inlineStr">
        <is>
          <t>No</t>
        </is>
      </c>
      <c r="P6459" s="58" t="inlineStr">
        <is>
          <t>One year</t>
        </is>
      </c>
      <c r="Q6459" s="58" t="inlineStr">
        <is>
          <t>No</t>
        </is>
      </c>
      <c r="R6459" s="58" t="inlineStr">
        <is>
          <t>Credit card (automatic)</t>
        </is>
      </c>
      <c r="S6459" s="123" t="n">
        <v>44.45</v>
      </c>
      <c r="T6459" s="58" t="inlineStr">
        <is>
          <t>792.15</t>
        </is>
      </c>
      <c r="U6459" s="58" t="inlineStr">
        <is>
          <t>No</t>
        </is>
      </c>
      <c r="V6459" s="123">
        <f>IFERROR(VALUE(TRIM(T6459)),S6459*F6459)</f>
        <v/>
      </c>
      <c r="W6459" s="58">
        <f>IF(F6459&lt;=12,"0-12 mo",IF(F6459&lt;=24,"13-24 mo",IF(F6459&lt;=48,"25-48 mo","49+ mo")))</f>
        <v/>
      </c>
      <c r="X6459" s="58">
        <f>IF(S6459&lt;=35.5,"Q1 Low",IF(S6459&lt;=70.35,"Q2 Mid-Low",IF(S6459&lt;=89.85,"Q3 Mid-High","Q4 High")))</f>
        <v/>
      </c>
      <c r="Y6459" s="58">
        <f>IF(U6459="Yes",1,0)</f>
        <v/>
      </c>
      <c r="Z6459" s="58">
        <f>IF(P6459="Month-to-month",1,0)+IF(M6459="No",1,0)+IF(J6459="No",1,0)+IF(I6459="Fiber optic",1,0)+IF(Q6459="Yes",1,0)</f>
        <v/>
      </c>
    </row>
    <row r="6460" ht="15" customHeight="1" s="59">
      <c r="A6460" s="58" t="inlineStr">
        <is>
          <t>9644-UMGQA</t>
        </is>
      </c>
      <c r="B6460" s="58" t="inlineStr">
        <is>
          <t>Male</t>
        </is>
      </c>
      <c r="C6460" s="58" t="n">
        <v>0</v>
      </c>
      <c r="D6460" s="58" t="inlineStr">
        <is>
          <t>Yes</t>
        </is>
      </c>
      <c r="E6460" s="58" t="inlineStr">
        <is>
          <t>Yes</t>
        </is>
      </c>
      <c r="F6460" s="58" t="n">
        <v>6</v>
      </c>
      <c r="G6460" s="58" t="inlineStr">
        <is>
          <t>Yes</t>
        </is>
      </c>
      <c r="H6460" s="58" t="inlineStr">
        <is>
          <t>No</t>
        </is>
      </c>
      <c r="I6460" s="58" t="inlineStr">
        <is>
          <t>DSL</t>
        </is>
      </c>
      <c r="J6460" s="58" t="inlineStr">
        <is>
          <t>Yes</t>
        </is>
      </c>
      <c r="K6460" s="58" t="inlineStr">
        <is>
          <t>No</t>
        </is>
      </c>
      <c r="L6460" s="58" t="inlineStr">
        <is>
          <t>No</t>
        </is>
      </c>
      <c r="M6460" s="58" t="inlineStr">
        <is>
          <t>No</t>
        </is>
      </c>
      <c r="N6460" s="58" t="inlineStr">
        <is>
          <t>No</t>
        </is>
      </c>
      <c r="O6460" s="58" t="inlineStr">
        <is>
          <t>No</t>
        </is>
      </c>
      <c r="P6460" s="58" t="inlineStr">
        <is>
          <t>Month-to-month</t>
        </is>
      </c>
      <c r="Q6460" s="58" t="inlineStr">
        <is>
          <t>Yes</t>
        </is>
      </c>
      <c r="R6460" s="58" t="inlineStr">
        <is>
          <t>Electronic check</t>
        </is>
      </c>
      <c r="S6460" s="123" t="n">
        <v>49.15</v>
      </c>
      <c r="T6460" s="58" t="inlineStr">
        <is>
          <t>295.65</t>
        </is>
      </c>
      <c r="U6460" s="58" t="inlineStr">
        <is>
          <t>No</t>
        </is>
      </c>
      <c r="V6460" s="123">
        <f>IFERROR(VALUE(TRIM(T6460)),S6460*F6460)</f>
        <v/>
      </c>
      <c r="W6460" s="58">
        <f>IF(F6460&lt;=12,"0-12 mo",IF(F6460&lt;=24,"13-24 mo",IF(F6460&lt;=48,"25-48 mo","49+ mo")))</f>
        <v/>
      </c>
      <c r="X6460" s="58">
        <f>IF(S6460&lt;=35.5,"Q1 Low",IF(S6460&lt;=70.35,"Q2 Mid-Low",IF(S6460&lt;=89.85,"Q3 Mid-High","Q4 High")))</f>
        <v/>
      </c>
      <c r="Y6460" s="58">
        <f>IF(U6460="Yes",1,0)</f>
        <v/>
      </c>
      <c r="Z6460" s="58">
        <f>IF(P6460="Month-to-month",1,0)+IF(M6460="No",1,0)+IF(J6460="No",1,0)+IF(I6460="Fiber optic",1,0)+IF(Q6460="Yes",1,0)</f>
        <v/>
      </c>
    </row>
    <row r="6461" ht="15" customHeight="1" s="59">
      <c r="A6461" s="58" t="inlineStr">
        <is>
          <t>3256-EZDBI</t>
        </is>
      </c>
      <c r="B6461" s="58" t="inlineStr">
        <is>
          <t>Male</t>
        </is>
      </c>
      <c r="C6461" s="58" t="n">
        <v>1</v>
      </c>
      <c r="D6461" s="58" t="inlineStr">
        <is>
          <t>Yes</t>
        </is>
      </c>
      <c r="E6461" s="58" t="inlineStr">
        <is>
          <t>No</t>
        </is>
      </c>
      <c r="F6461" s="58" t="n">
        <v>51</v>
      </c>
      <c r="G6461" s="58" t="inlineStr">
        <is>
          <t>No</t>
        </is>
      </c>
      <c r="H6461" s="58" t="inlineStr">
        <is>
          <t>No phone service</t>
        </is>
      </c>
      <c r="I6461" s="58" t="inlineStr">
        <is>
          <t>DSL</t>
        </is>
      </c>
      <c r="J6461" s="58" t="inlineStr">
        <is>
          <t>No</t>
        </is>
      </c>
      <c r="K6461" s="58" t="inlineStr">
        <is>
          <t>Yes</t>
        </is>
      </c>
      <c r="L6461" s="58" t="inlineStr">
        <is>
          <t>No</t>
        </is>
      </c>
      <c r="M6461" s="58" t="inlineStr">
        <is>
          <t>No</t>
        </is>
      </c>
      <c r="N6461" s="58" t="inlineStr">
        <is>
          <t>No</t>
        </is>
      </c>
      <c r="O6461" s="58" t="inlineStr">
        <is>
          <t>No</t>
        </is>
      </c>
      <c r="P6461" s="58" t="inlineStr">
        <is>
          <t>Month-to-month</t>
        </is>
      </c>
      <c r="Q6461" s="58" t="inlineStr">
        <is>
          <t>Yes</t>
        </is>
      </c>
      <c r="R6461" s="58" t="inlineStr">
        <is>
          <t>Credit card (automatic)</t>
        </is>
      </c>
      <c r="S6461" s="123" t="n">
        <v>29.45</v>
      </c>
      <c r="T6461" s="58" t="inlineStr">
        <is>
          <t>1459.35</t>
        </is>
      </c>
      <c r="U6461" s="58" t="inlineStr">
        <is>
          <t>No</t>
        </is>
      </c>
      <c r="V6461" s="123">
        <f>IFERROR(VALUE(TRIM(T6461)),S6461*F6461)</f>
        <v/>
      </c>
      <c r="W6461" s="58">
        <f>IF(F6461&lt;=12,"0-12 mo",IF(F6461&lt;=24,"13-24 mo",IF(F6461&lt;=48,"25-48 mo","49+ mo")))</f>
        <v/>
      </c>
      <c r="X6461" s="58">
        <f>IF(S6461&lt;=35.5,"Q1 Low",IF(S6461&lt;=70.35,"Q2 Mid-Low",IF(S6461&lt;=89.85,"Q3 Mid-High","Q4 High")))</f>
        <v/>
      </c>
      <c r="Y6461" s="58">
        <f>IF(U6461="Yes",1,0)</f>
        <v/>
      </c>
      <c r="Z6461" s="58">
        <f>IF(P6461="Month-to-month",1,0)+IF(M6461="No",1,0)+IF(J6461="No",1,0)+IF(I6461="Fiber optic",1,0)+IF(Q6461="Yes",1,0)</f>
        <v/>
      </c>
    </row>
    <row r="6462" ht="15" customHeight="1" s="59">
      <c r="A6462" s="58" t="inlineStr">
        <is>
          <t>8761-NSOBC</t>
        </is>
      </c>
      <c r="B6462" s="58" t="inlineStr">
        <is>
          <t>Male</t>
        </is>
      </c>
      <c r="C6462" s="58" t="n">
        <v>0</v>
      </c>
      <c r="D6462" s="58" t="inlineStr">
        <is>
          <t>No</t>
        </is>
      </c>
      <c r="E6462" s="58" t="inlineStr">
        <is>
          <t>No</t>
        </is>
      </c>
      <c r="F6462" s="58" t="n">
        <v>44</v>
      </c>
      <c r="G6462" s="58" t="inlineStr">
        <is>
          <t>Yes</t>
        </is>
      </c>
      <c r="H6462" s="58" t="inlineStr">
        <is>
          <t>No</t>
        </is>
      </c>
      <c r="I6462" s="58" t="inlineStr">
        <is>
          <t>Fiber optic</t>
        </is>
      </c>
      <c r="J6462" s="58" t="inlineStr">
        <is>
          <t>No</t>
        </is>
      </c>
      <c r="K6462" s="58" t="inlineStr">
        <is>
          <t>Yes</t>
        </is>
      </c>
      <c r="L6462" s="58" t="inlineStr">
        <is>
          <t>No</t>
        </is>
      </c>
      <c r="M6462" s="58" t="inlineStr">
        <is>
          <t>Yes</t>
        </is>
      </c>
      <c r="N6462" s="58" t="inlineStr">
        <is>
          <t>Yes</t>
        </is>
      </c>
      <c r="O6462" s="58" t="inlineStr">
        <is>
          <t>Yes</t>
        </is>
      </c>
      <c r="P6462" s="58" t="inlineStr">
        <is>
          <t>Month-to-month</t>
        </is>
      </c>
      <c r="Q6462" s="58" t="inlineStr">
        <is>
          <t>No</t>
        </is>
      </c>
      <c r="R6462" s="58" t="inlineStr">
        <is>
          <t>Electronic check</t>
        </is>
      </c>
      <c r="S6462" s="123" t="n">
        <v>100.55</v>
      </c>
      <c r="T6462" s="58" t="inlineStr">
        <is>
          <t>4398.15</t>
        </is>
      </c>
      <c r="U6462" s="58" t="inlineStr">
        <is>
          <t>Yes</t>
        </is>
      </c>
      <c r="V6462" s="123">
        <f>IFERROR(VALUE(TRIM(T6462)),S6462*F6462)</f>
        <v/>
      </c>
      <c r="W6462" s="58">
        <f>IF(F6462&lt;=12,"0-12 mo",IF(F6462&lt;=24,"13-24 mo",IF(F6462&lt;=48,"25-48 mo","49+ mo")))</f>
        <v/>
      </c>
      <c r="X6462" s="58">
        <f>IF(S6462&lt;=35.5,"Q1 Low",IF(S6462&lt;=70.35,"Q2 Mid-Low",IF(S6462&lt;=89.85,"Q3 Mid-High","Q4 High")))</f>
        <v/>
      </c>
      <c r="Y6462" s="58">
        <f>IF(U6462="Yes",1,0)</f>
        <v/>
      </c>
      <c r="Z6462" s="58">
        <f>IF(P6462="Month-to-month",1,0)+IF(M6462="No",1,0)+IF(J6462="No",1,0)+IF(I6462="Fiber optic",1,0)+IF(Q6462="Yes",1,0)</f>
        <v/>
      </c>
    </row>
    <row r="6463" ht="15" customHeight="1" s="59">
      <c r="A6463" s="58" t="inlineStr">
        <is>
          <t>0419-YAAPX</t>
        </is>
      </c>
      <c r="B6463" s="58" t="inlineStr">
        <is>
          <t>Male</t>
        </is>
      </c>
      <c r="C6463" s="58" t="n">
        <v>0</v>
      </c>
      <c r="D6463" s="58" t="inlineStr">
        <is>
          <t>Yes</t>
        </is>
      </c>
      <c r="E6463" s="58" t="inlineStr">
        <is>
          <t>No</t>
        </is>
      </c>
      <c r="F6463" s="58" t="n">
        <v>49</v>
      </c>
      <c r="G6463" s="58" t="inlineStr">
        <is>
          <t>Yes</t>
        </is>
      </c>
      <c r="H6463" s="58" t="inlineStr">
        <is>
          <t>No</t>
        </is>
      </c>
      <c r="I6463" s="58" t="inlineStr">
        <is>
          <t>Fiber optic</t>
        </is>
      </c>
      <c r="J6463" s="58" t="inlineStr">
        <is>
          <t>No</t>
        </is>
      </c>
      <c r="K6463" s="58" t="inlineStr">
        <is>
          <t>Yes</t>
        </is>
      </c>
      <c r="L6463" s="58" t="inlineStr">
        <is>
          <t>No</t>
        </is>
      </c>
      <c r="M6463" s="58" t="inlineStr">
        <is>
          <t>No</t>
        </is>
      </c>
      <c r="N6463" s="58" t="inlineStr">
        <is>
          <t>Yes</t>
        </is>
      </c>
      <c r="O6463" s="58" t="inlineStr">
        <is>
          <t>No</t>
        </is>
      </c>
      <c r="P6463" s="58" t="inlineStr">
        <is>
          <t>Month-to-month</t>
        </is>
      </c>
      <c r="Q6463" s="58" t="inlineStr">
        <is>
          <t>Yes</t>
        </is>
      </c>
      <c r="R6463" s="58" t="inlineStr">
        <is>
          <t>Credit card (automatic)</t>
        </is>
      </c>
      <c r="S6463" s="123" t="n">
        <v>85.3</v>
      </c>
      <c r="T6463" s="58" t="inlineStr">
        <is>
          <t>4297.95</t>
        </is>
      </c>
      <c r="U6463" s="58" t="inlineStr">
        <is>
          <t>No</t>
        </is>
      </c>
      <c r="V6463" s="123">
        <f>IFERROR(VALUE(TRIM(T6463)),S6463*F6463)</f>
        <v/>
      </c>
      <c r="W6463" s="58">
        <f>IF(F6463&lt;=12,"0-12 mo",IF(F6463&lt;=24,"13-24 mo",IF(F6463&lt;=48,"25-48 mo","49+ mo")))</f>
        <v/>
      </c>
      <c r="X6463" s="58">
        <f>IF(S6463&lt;=35.5,"Q1 Low",IF(S6463&lt;=70.35,"Q2 Mid-Low",IF(S6463&lt;=89.85,"Q3 Mid-High","Q4 High")))</f>
        <v/>
      </c>
      <c r="Y6463" s="58">
        <f>IF(U6463="Yes",1,0)</f>
        <v/>
      </c>
      <c r="Z6463" s="58">
        <f>IF(P6463="Month-to-month",1,0)+IF(M6463="No",1,0)+IF(J6463="No",1,0)+IF(I6463="Fiber optic",1,0)+IF(Q6463="Yes",1,0)</f>
        <v/>
      </c>
    </row>
    <row r="6464" ht="15" customHeight="1" s="59">
      <c r="A6464" s="58" t="inlineStr">
        <is>
          <t>8413-VONUO</t>
        </is>
      </c>
      <c r="B6464" s="58" t="inlineStr">
        <is>
          <t>Male</t>
        </is>
      </c>
      <c r="C6464" s="58" t="n">
        <v>0</v>
      </c>
      <c r="D6464" s="58" t="inlineStr">
        <is>
          <t>No</t>
        </is>
      </c>
      <c r="E6464" s="58" t="inlineStr">
        <is>
          <t>No</t>
        </is>
      </c>
      <c r="F6464" s="58" t="n">
        <v>2</v>
      </c>
      <c r="G6464" s="58" t="inlineStr">
        <is>
          <t>Yes</t>
        </is>
      </c>
      <c r="H6464" s="58" t="inlineStr">
        <is>
          <t>No</t>
        </is>
      </c>
      <c r="I6464" s="58" t="inlineStr">
        <is>
          <t>Fiber optic</t>
        </is>
      </c>
      <c r="J6464" s="58" t="inlineStr">
        <is>
          <t>No</t>
        </is>
      </c>
      <c r="K6464" s="58" t="inlineStr">
        <is>
          <t>Yes</t>
        </is>
      </c>
      <c r="L6464" s="58" t="inlineStr">
        <is>
          <t>No</t>
        </is>
      </c>
      <c r="M6464" s="58" t="inlineStr">
        <is>
          <t>No</t>
        </is>
      </c>
      <c r="N6464" s="58" t="inlineStr">
        <is>
          <t>Yes</t>
        </is>
      </c>
      <c r="O6464" s="58" t="inlineStr">
        <is>
          <t>Yes</t>
        </is>
      </c>
      <c r="P6464" s="58" t="inlineStr">
        <is>
          <t>Month-to-month</t>
        </is>
      </c>
      <c r="Q6464" s="58" t="inlineStr">
        <is>
          <t>No</t>
        </is>
      </c>
      <c r="R6464" s="58" t="inlineStr">
        <is>
          <t>Electronic check</t>
        </is>
      </c>
      <c r="S6464" s="123" t="n">
        <v>95.65000000000001</v>
      </c>
      <c r="T6464" s="58" t="inlineStr">
        <is>
          <t>167.3</t>
        </is>
      </c>
      <c r="U6464" s="58" t="inlineStr">
        <is>
          <t>Yes</t>
        </is>
      </c>
      <c r="V6464" s="123">
        <f>IFERROR(VALUE(TRIM(T6464)),S6464*F6464)</f>
        <v/>
      </c>
      <c r="W6464" s="58">
        <f>IF(F6464&lt;=12,"0-12 mo",IF(F6464&lt;=24,"13-24 mo",IF(F6464&lt;=48,"25-48 mo","49+ mo")))</f>
        <v/>
      </c>
      <c r="X6464" s="58">
        <f>IF(S6464&lt;=35.5,"Q1 Low",IF(S6464&lt;=70.35,"Q2 Mid-Low",IF(S6464&lt;=89.85,"Q3 Mid-High","Q4 High")))</f>
        <v/>
      </c>
      <c r="Y6464" s="58">
        <f>IF(U6464="Yes",1,0)</f>
        <v/>
      </c>
      <c r="Z6464" s="58">
        <f>IF(P6464="Month-to-month",1,0)+IF(M6464="No",1,0)+IF(J6464="No",1,0)+IF(I6464="Fiber optic",1,0)+IF(Q6464="Yes",1,0)</f>
        <v/>
      </c>
    </row>
    <row r="6465" ht="15" customHeight="1" s="59">
      <c r="A6465" s="58" t="inlineStr">
        <is>
          <t>0872-CASZJ</t>
        </is>
      </c>
      <c r="B6465" s="58" t="inlineStr">
        <is>
          <t>Male</t>
        </is>
      </c>
      <c r="C6465" s="58" t="n">
        <v>0</v>
      </c>
      <c r="D6465" s="58" t="inlineStr">
        <is>
          <t>Yes</t>
        </is>
      </c>
      <c r="E6465" s="58" t="inlineStr">
        <is>
          <t>No</t>
        </is>
      </c>
      <c r="F6465" s="58" t="n">
        <v>59</v>
      </c>
      <c r="G6465" s="58" t="inlineStr">
        <is>
          <t>Yes</t>
        </is>
      </c>
      <c r="H6465" s="58" t="inlineStr">
        <is>
          <t>Yes</t>
        </is>
      </c>
      <c r="I6465" s="58" t="inlineStr">
        <is>
          <t>DSL</t>
        </is>
      </c>
      <c r="J6465" s="58" t="inlineStr">
        <is>
          <t>Yes</t>
        </is>
      </c>
      <c r="K6465" s="58" t="inlineStr">
        <is>
          <t>No</t>
        </is>
      </c>
      <c r="L6465" s="58" t="inlineStr">
        <is>
          <t>No</t>
        </is>
      </c>
      <c r="M6465" s="58" t="inlineStr">
        <is>
          <t>Yes</t>
        </is>
      </c>
      <c r="N6465" s="58" t="inlineStr">
        <is>
          <t>No</t>
        </is>
      </c>
      <c r="O6465" s="58" t="inlineStr">
        <is>
          <t>Yes</t>
        </is>
      </c>
      <c r="P6465" s="58" t="inlineStr">
        <is>
          <t>One year</t>
        </is>
      </c>
      <c r="Q6465" s="58" t="inlineStr">
        <is>
          <t>Yes</t>
        </is>
      </c>
      <c r="R6465" s="58" t="inlineStr">
        <is>
          <t>Mailed check</t>
        </is>
      </c>
      <c r="S6465" s="123" t="n">
        <v>69.09999999999999</v>
      </c>
      <c r="T6465" s="58" t="inlineStr">
        <is>
          <t>4096.9</t>
        </is>
      </c>
      <c r="U6465" s="58" t="inlineStr">
        <is>
          <t>No</t>
        </is>
      </c>
      <c r="V6465" s="123">
        <f>IFERROR(VALUE(TRIM(T6465)),S6465*F6465)</f>
        <v/>
      </c>
      <c r="W6465" s="58">
        <f>IF(F6465&lt;=12,"0-12 mo",IF(F6465&lt;=24,"13-24 mo",IF(F6465&lt;=48,"25-48 mo","49+ mo")))</f>
        <v/>
      </c>
      <c r="X6465" s="58">
        <f>IF(S6465&lt;=35.5,"Q1 Low",IF(S6465&lt;=70.35,"Q2 Mid-Low",IF(S6465&lt;=89.85,"Q3 Mid-High","Q4 High")))</f>
        <v/>
      </c>
      <c r="Y6465" s="58">
        <f>IF(U6465="Yes",1,0)</f>
        <v/>
      </c>
      <c r="Z6465" s="58">
        <f>IF(P6465="Month-to-month",1,0)+IF(M6465="No",1,0)+IF(J6465="No",1,0)+IF(I6465="Fiber optic",1,0)+IF(Q6465="Yes",1,0)</f>
        <v/>
      </c>
    </row>
    <row r="6466" ht="15" customHeight="1" s="59">
      <c r="A6466" s="58" t="inlineStr">
        <is>
          <t>4726-DLWQN</t>
        </is>
      </c>
      <c r="B6466" s="58" t="inlineStr">
        <is>
          <t>Male</t>
        </is>
      </c>
      <c r="C6466" s="58" t="n">
        <v>1</v>
      </c>
      <c r="D6466" s="58" t="inlineStr">
        <is>
          <t>No</t>
        </is>
      </c>
      <c r="E6466" s="58" t="inlineStr">
        <is>
          <t>No</t>
        </is>
      </c>
      <c r="F6466" s="58" t="n">
        <v>50</v>
      </c>
      <c r="G6466" s="58" t="inlineStr">
        <is>
          <t>Yes</t>
        </is>
      </c>
      <c r="H6466" s="58" t="inlineStr">
        <is>
          <t>Yes</t>
        </is>
      </c>
      <c r="I6466" s="58" t="inlineStr">
        <is>
          <t>DSL</t>
        </is>
      </c>
      <c r="J6466" s="58" t="inlineStr">
        <is>
          <t>Yes</t>
        </is>
      </c>
      <c r="K6466" s="58" t="inlineStr">
        <is>
          <t>Yes</t>
        </is>
      </c>
      <c r="L6466" s="58" t="inlineStr">
        <is>
          <t>No</t>
        </is>
      </c>
      <c r="M6466" s="58" t="inlineStr">
        <is>
          <t>No</t>
        </is>
      </c>
      <c r="N6466" s="58" t="inlineStr">
        <is>
          <t>Yes</t>
        </is>
      </c>
      <c r="O6466" s="58" t="inlineStr">
        <is>
          <t>No</t>
        </is>
      </c>
      <c r="P6466" s="58" t="inlineStr">
        <is>
          <t>Month-to-month</t>
        </is>
      </c>
      <c r="Q6466" s="58" t="inlineStr">
        <is>
          <t>Yes</t>
        </is>
      </c>
      <c r="R6466" s="58" t="inlineStr">
        <is>
          <t>Bank transfer (automatic)</t>
        </is>
      </c>
      <c r="S6466" s="123" t="n">
        <v>70.34999999999999</v>
      </c>
      <c r="T6466" s="58" t="inlineStr">
        <is>
          <t>3454.6</t>
        </is>
      </c>
      <c r="U6466" s="58" t="inlineStr">
        <is>
          <t>No</t>
        </is>
      </c>
      <c r="V6466" s="123">
        <f>IFERROR(VALUE(TRIM(T6466)),S6466*F6466)</f>
        <v/>
      </c>
      <c r="W6466" s="58">
        <f>IF(F6466&lt;=12,"0-12 mo",IF(F6466&lt;=24,"13-24 mo",IF(F6466&lt;=48,"25-48 mo","49+ mo")))</f>
        <v/>
      </c>
      <c r="X6466" s="58">
        <f>IF(S6466&lt;=35.5,"Q1 Low",IF(S6466&lt;=70.35,"Q2 Mid-Low",IF(S6466&lt;=89.85,"Q3 Mid-High","Q4 High")))</f>
        <v/>
      </c>
      <c r="Y6466" s="58">
        <f>IF(U6466="Yes",1,0)</f>
        <v/>
      </c>
      <c r="Z6466" s="58">
        <f>IF(P6466="Month-to-month",1,0)+IF(M6466="No",1,0)+IF(J6466="No",1,0)+IF(I6466="Fiber optic",1,0)+IF(Q6466="Yes",1,0)</f>
        <v/>
      </c>
    </row>
    <row r="6467" ht="15" customHeight="1" s="59">
      <c r="A6467" s="58" t="inlineStr">
        <is>
          <t>8164-OCKUJ</t>
        </is>
      </c>
      <c r="B6467" s="58" t="inlineStr">
        <is>
          <t>Female</t>
        </is>
      </c>
      <c r="C6467" s="58" t="n">
        <v>0</v>
      </c>
      <c r="D6467" s="58" t="inlineStr">
        <is>
          <t>Yes</t>
        </is>
      </c>
      <c r="E6467" s="58" t="inlineStr">
        <is>
          <t>Yes</t>
        </is>
      </c>
      <c r="F6467" s="58" t="n">
        <v>59</v>
      </c>
      <c r="G6467" s="58" t="inlineStr">
        <is>
          <t>Yes</t>
        </is>
      </c>
      <c r="H6467" s="58" t="inlineStr">
        <is>
          <t>No</t>
        </is>
      </c>
      <c r="I6467" s="58" t="inlineStr">
        <is>
          <t>No</t>
        </is>
      </c>
      <c r="J6467" s="58" t="inlineStr">
        <is>
          <t>No internet service</t>
        </is>
      </c>
      <c r="K6467" s="58" t="inlineStr">
        <is>
          <t>No internet service</t>
        </is>
      </c>
      <c r="L6467" s="58" t="inlineStr">
        <is>
          <t>No internet service</t>
        </is>
      </c>
      <c r="M6467" s="58" t="inlineStr">
        <is>
          <t>No internet service</t>
        </is>
      </c>
      <c r="N6467" s="58" t="inlineStr">
        <is>
          <t>No internet service</t>
        </is>
      </c>
      <c r="O6467" s="58" t="inlineStr">
        <is>
          <t>No internet service</t>
        </is>
      </c>
      <c r="P6467" s="58" t="inlineStr">
        <is>
          <t>Two year</t>
        </is>
      </c>
      <c r="Q6467" s="58" t="inlineStr">
        <is>
          <t>No</t>
        </is>
      </c>
      <c r="R6467" s="58" t="inlineStr">
        <is>
          <t>Mailed check</t>
        </is>
      </c>
      <c r="S6467" s="123" t="n">
        <v>20.6</v>
      </c>
      <c r="T6467" s="58" t="inlineStr">
        <is>
          <t>1286</t>
        </is>
      </c>
      <c r="U6467" s="58" t="inlineStr">
        <is>
          <t>No</t>
        </is>
      </c>
      <c r="V6467" s="123">
        <f>IFERROR(VALUE(TRIM(T6467)),S6467*F6467)</f>
        <v/>
      </c>
      <c r="W6467" s="58">
        <f>IF(F6467&lt;=12,"0-12 mo",IF(F6467&lt;=24,"13-24 mo",IF(F6467&lt;=48,"25-48 mo","49+ mo")))</f>
        <v/>
      </c>
      <c r="X6467" s="58">
        <f>IF(S6467&lt;=35.5,"Q1 Low",IF(S6467&lt;=70.35,"Q2 Mid-Low",IF(S6467&lt;=89.85,"Q3 Mid-High","Q4 High")))</f>
        <v/>
      </c>
      <c r="Y6467" s="58">
        <f>IF(U6467="Yes",1,0)</f>
        <v/>
      </c>
      <c r="Z6467" s="58">
        <f>IF(P6467="Month-to-month",1,0)+IF(M6467="No",1,0)+IF(J6467="No",1,0)+IF(I6467="Fiber optic",1,0)+IF(Q6467="Yes",1,0)</f>
        <v/>
      </c>
    </row>
    <row r="6468" ht="15" customHeight="1" s="59">
      <c r="A6468" s="58" t="inlineStr">
        <is>
          <t>3094-JOJAI</t>
        </is>
      </c>
      <c r="B6468" s="58" t="inlineStr">
        <is>
          <t>Male</t>
        </is>
      </c>
      <c r="C6468" s="58" t="n">
        <v>0</v>
      </c>
      <c r="D6468" s="58" t="inlineStr">
        <is>
          <t>No</t>
        </is>
      </c>
      <c r="E6468" s="58" t="inlineStr">
        <is>
          <t>No</t>
        </is>
      </c>
      <c r="F6468" s="58" t="n">
        <v>18</v>
      </c>
      <c r="G6468" s="58" t="inlineStr">
        <is>
          <t>Yes</t>
        </is>
      </c>
      <c r="H6468" s="58" t="inlineStr">
        <is>
          <t>Yes</t>
        </is>
      </c>
      <c r="I6468" s="58" t="inlineStr">
        <is>
          <t>Fiber optic</t>
        </is>
      </c>
      <c r="J6468" s="58" t="inlineStr">
        <is>
          <t>No</t>
        </is>
      </c>
      <c r="K6468" s="58" t="inlineStr">
        <is>
          <t>No</t>
        </is>
      </c>
      <c r="L6468" s="58" t="inlineStr">
        <is>
          <t>No</t>
        </is>
      </c>
      <c r="M6468" s="58" t="inlineStr">
        <is>
          <t>No</t>
        </is>
      </c>
      <c r="N6468" s="58" t="inlineStr">
        <is>
          <t>No</t>
        </is>
      </c>
      <c r="O6468" s="58" t="inlineStr">
        <is>
          <t>No</t>
        </is>
      </c>
      <c r="P6468" s="58" t="inlineStr">
        <is>
          <t>Month-to-month</t>
        </is>
      </c>
      <c r="Q6468" s="58" t="inlineStr">
        <is>
          <t>No</t>
        </is>
      </c>
      <c r="R6468" s="58" t="inlineStr">
        <is>
          <t>Mailed check</t>
        </is>
      </c>
      <c r="S6468" s="123" t="n">
        <v>74.15000000000001</v>
      </c>
      <c r="T6468" s="58" t="inlineStr">
        <is>
          <t>1387</t>
        </is>
      </c>
      <c r="U6468" s="58" t="inlineStr">
        <is>
          <t>No</t>
        </is>
      </c>
      <c r="V6468" s="123">
        <f>IFERROR(VALUE(TRIM(T6468)),S6468*F6468)</f>
        <v/>
      </c>
      <c r="W6468" s="58">
        <f>IF(F6468&lt;=12,"0-12 mo",IF(F6468&lt;=24,"13-24 mo",IF(F6468&lt;=48,"25-48 mo","49+ mo")))</f>
        <v/>
      </c>
      <c r="X6468" s="58">
        <f>IF(S6468&lt;=35.5,"Q1 Low",IF(S6468&lt;=70.35,"Q2 Mid-Low",IF(S6468&lt;=89.85,"Q3 Mid-High","Q4 High")))</f>
        <v/>
      </c>
      <c r="Y6468" s="58">
        <f>IF(U6468="Yes",1,0)</f>
        <v/>
      </c>
      <c r="Z6468" s="58">
        <f>IF(P6468="Month-to-month",1,0)+IF(M6468="No",1,0)+IF(J6468="No",1,0)+IF(I6468="Fiber optic",1,0)+IF(Q6468="Yes",1,0)</f>
        <v/>
      </c>
    </row>
    <row r="6469" ht="15" customHeight="1" s="59">
      <c r="A6469" s="58" t="inlineStr">
        <is>
          <t>9494-MRNYX</t>
        </is>
      </c>
      <c r="B6469" s="58" t="inlineStr">
        <is>
          <t>Male</t>
        </is>
      </c>
      <c r="C6469" s="58" t="n">
        <v>0</v>
      </c>
      <c r="D6469" s="58" t="inlineStr">
        <is>
          <t>No</t>
        </is>
      </c>
      <c r="E6469" s="58" t="inlineStr">
        <is>
          <t>No</t>
        </is>
      </c>
      <c r="F6469" s="58" t="n">
        <v>10</v>
      </c>
      <c r="G6469" s="58" t="inlineStr">
        <is>
          <t>Yes</t>
        </is>
      </c>
      <c r="H6469" s="58" t="inlineStr">
        <is>
          <t>Yes</t>
        </is>
      </c>
      <c r="I6469" s="58" t="inlineStr">
        <is>
          <t>Fiber optic</t>
        </is>
      </c>
      <c r="J6469" s="58" t="inlineStr">
        <is>
          <t>No</t>
        </is>
      </c>
      <c r="K6469" s="58" t="inlineStr">
        <is>
          <t>No</t>
        </is>
      </c>
      <c r="L6469" s="58" t="inlineStr">
        <is>
          <t>No</t>
        </is>
      </c>
      <c r="M6469" s="58" t="inlineStr">
        <is>
          <t>No</t>
        </is>
      </c>
      <c r="N6469" s="58" t="inlineStr">
        <is>
          <t>No</t>
        </is>
      </c>
      <c r="O6469" s="58" t="inlineStr">
        <is>
          <t>No</t>
        </is>
      </c>
      <c r="P6469" s="58" t="inlineStr">
        <is>
          <t>Month-to-month</t>
        </is>
      </c>
      <c r="Q6469" s="58" t="inlineStr">
        <is>
          <t>No</t>
        </is>
      </c>
      <c r="R6469" s="58" t="inlineStr">
        <is>
          <t>Electronic check</t>
        </is>
      </c>
      <c r="S6469" s="123" t="n">
        <v>75.05</v>
      </c>
      <c r="T6469" s="58" t="inlineStr">
        <is>
          <t>786.3</t>
        </is>
      </c>
      <c r="U6469" s="58" t="inlineStr">
        <is>
          <t>No</t>
        </is>
      </c>
      <c r="V6469" s="123">
        <f>IFERROR(VALUE(TRIM(T6469)),S6469*F6469)</f>
        <v/>
      </c>
      <c r="W6469" s="58">
        <f>IF(F6469&lt;=12,"0-12 mo",IF(F6469&lt;=24,"13-24 mo",IF(F6469&lt;=48,"25-48 mo","49+ mo")))</f>
        <v/>
      </c>
      <c r="X6469" s="58">
        <f>IF(S6469&lt;=35.5,"Q1 Low",IF(S6469&lt;=70.35,"Q2 Mid-Low",IF(S6469&lt;=89.85,"Q3 Mid-High","Q4 High")))</f>
        <v/>
      </c>
      <c r="Y6469" s="58">
        <f>IF(U6469="Yes",1,0)</f>
        <v/>
      </c>
      <c r="Z6469" s="58">
        <f>IF(P6469="Month-to-month",1,0)+IF(M6469="No",1,0)+IF(J6469="No",1,0)+IF(I6469="Fiber optic",1,0)+IF(Q6469="Yes",1,0)</f>
        <v/>
      </c>
    </row>
    <row r="6470" ht="15" customHeight="1" s="59">
      <c r="A6470" s="58" t="inlineStr">
        <is>
          <t>2599-CZABP</t>
        </is>
      </c>
      <c r="B6470" s="58" t="inlineStr">
        <is>
          <t>Male</t>
        </is>
      </c>
      <c r="C6470" s="58" t="n">
        <v>0</v>
      </c>
      <c r="D6470" s="58" t="inlineStr">
        <is>
          <t>Yes</t>
        </is>
      </c>
      <c r="E6470" s="58" t="inlineStr">
        <is>
          <t>No</t>
        </is>
      </c>
      <c r="F6470" s="58" t="n">
        <v>14</v>
      </c>
      <c r="G6470" s="58" t="inlineStr">
        <is>
          <t>Yes</t>
        </is>
      </c>
      <c r="H6470" s="58" t="inlineStr">
        <is>
          <t>No</t>
        </is>
      </c>
      <c r="I6470" s="58" t="inlineStr">
        <is>
          <t>DSL</t>
        </is>
      </c>
      <c r="J6470" s="58" t="inlineStr">
        <is>
          <t>No</t>
        </is>
      </c>
      <c r="K6470" s="58" t="inlineStr">
        <is>
          <t>No</t>
        </is>
      </c>
      <c r="L6470" s="58" t="inlineStr">
        <is>
          <t>No</t>
        </is>
      </c>
      <c r="M6470" s="58" t="inlineStr">
        <is>
          <t>No</t>
        </is>
      </c>
      <c r="N6470" s="58" t="inlineStr">
        <is>
          <t>No</t>
        </is>
      </c>
      <c r="O6470" s="58" t="inlineStr">
        <is>
          <t>No</t>
        </is>
      </c>
      <c r="P6470" s="58" t="inlineStr">
        <is>
          <t>One year</t>
        </is>
      </c>
      <c r="Q6470" s="58" t="inlineStr">
        <is>
          <t>No</t>
        </is>
      </c>
      <c r="R6470" s="58" t="inlineStr">
        <is>
          <t>Electronic check</t>
        </is>
      </c>
      <c r="S6470" s="123" t="n">
        <v>44.6</v>
      </c>
      <c r="T6470" s="58" t="inlineStr">
        <is>
          <t>641.25</t>
        </is>
      </c>
      <c r="U6470" s="58" t="inlineStr">
        <is>
          <t>No</t>
        </is>
      </c>
      <c r="V6470" s="123">
        <f>IFERROR(VALUE(TRIM(T6470)),S6470*F6470)</f>
        <v/>
      </c>
      <c r="W6470" s="58">
        <f>IF(F6470&lt;=12,"0-12 mo",IF(F6470&lt;=24,"13-24 mo",IF(F6470&lt;=48,"25-48 mo","49+ mo")))</f>
        <v/>
      </c>
      <c r="X6470" s="58">
        <f>IF(S6470&lt;=35.5,"Q1 Low",IF(S6470&lt;=70.35,"Q2 Mid-Low",IF(S6470&lt;=89.85,"Q3 Mid-High","Q4 High")))</f>
        <v/>
      </c>
      <c r="Y6470" s="58">
        <f>IF(U6470="Yes",1,0)</f>
        <v/>
      </c>
      <c r="Z6470" s="58">
        <f>IF(P6470="Month-to-month",1,0)+IF(M6470="No",1,0)+IF(J6470="No",1,0)+IF(I6470="Fiber optic",1,0)+IF(Q6470="Yes",1,0)</f>
        <v/>
      </c>
    </row>
    <row r="6471" ht="15" customHeight="1" s="59">
      <c r="A6471" s="58" t="inlineStr">
        <is>
          <t>7945-PRBVF</t>
        </is>
      </c>
      <c r="B6471" s="58" t="inlineStr">
        <is>
          <t>Male</t>
        </is>
      </c>
      <c r="C6471" s="58" t="n">
        <v>0</v>
      </c>
      <c r="D6471" s="58" t="inlineStr">
        <is>
          <t>No</t>
        </is>
      </c>
      <c r="E6471" s="58" t="inlineStr">
        <is>
          <t>No</t>
        </is>
      </c>
      <c r="F6471" s="58" t="n">
        <v>35</v>
      </c>
      <c r="G6471" s="58" t="inlineStr">
        <is>
          <t>Yes</t>
        </is>
      </c>
      <c r="H6471" s="58" t="inlineStr">
        <is>
          <t>No</t>
        </is>
      </c>
      <c r="I6471" s="58" t="inlineStr">
        <is>
          <t>No</t>
        </is>
      </c>
      <c r="J6471" s="58" t="inlineStr">
        <is>
          <t>No internet service</t>
        </is>
      </c>
      <c r="K6471" s="58" t="inlineStr">
        <is>
          <t>No internet service</t>
        </is>
      </c>
      <c r="L6471" s="58" t="inlineStr">
        <is>
          <t>No internet service</t>
        </is>
      </c>
      <c r="M6471" s="58" t="inlineStr">
        <is>
          <t>No internet service</t>
        </is>
      </c>
      <c r="N6471" s="58" t="inlineStr">
        <is>
          <t>No internet service</t>
        </is>
      </c>
      <c r="O6471" s="58" t="inlineStr">
        <is>
          <t>No internet service</t>
        </is>
      </c>
      <c r="P6471" s="58" t="inlineStr">
        <is>
          <t>Two year</t>
        </is>
      </c>
      <c r="Q6471" s="58" t="inlineStr">
        <is>
          <t>No</t>
        </is>
      </c>
      <c r="R6471" s="58" t="inlineStr">
        <is>
          <t>Bank transfer (automatic)</t>
        </is>
      </c>
      <c r="S6471" s="123" t="n">
        <v>21.45</v>
      </c>
      <c r="T6471" s="58" t="inlineStr">
        <is>
          <t>705.45</t>
        </is>
      </c>
      <c r="U6471" s="58" t="inlineStr">
        <is>
          <t>No</t>
        </is>
      </c>
      <c r="V6471" s="123">
        <f>IFERROR(VALUE(TRIM(T6471)),S6471*F6471)</f>
        <v/>
      </c>
      <c r="W6471" s="58">
        <f>IF(F6471&lt;=12,"0-12 mo",IF(F6471&lt;=24,"13-24 mo",IF(F6471&lt;=48,"25-48 mo","49+ mo")))</f>
        <v/>
      </c>
      <c r="X6471" s="58">
        <f>IF(S6471&lt;=35.5,"Q1 Low",IF(S6471&lt;=70.35,"Q2 Mid-Low",IF(S6471&lt;=89.85,"Q3 Mid-High","Q4 High")))</f>
        <v/>
      </c>
      <c r="Y6471" s="58">
        <f>IF(U6471="Yes",1,0)</f>
        <v/>
      </c>
      <c r="Z6471" s="58">
        <f>IF(P6471="Month-to-month",1,0)+IF(M6471="No",1,0)+IF(J6471="No",1,0)+IF(I6471="Fiber optic",1,0)+IF(Q6471="Yes",1,0)</f>
        <v/>
      </c>
    </row>
    <row r="6472" ht="15" customHeight="1" s="59">
      <c r="A6472" s="58" t="inlineStr">
        <is>
          <t>4544-RXFMG</t>
        </is>
      </c>
      <c r="B6472" s="58" t="inlineStr">
        <is>
          <t>Male</t>
        </is>
      </c>
      <c r="C6472" s="58" t="n">
        <v>0</v>
      </c>
      <c r="D6472" s="58" t="inlineStr">
        <is>
          <t>Yes</t>
        </is>
      </c>
      <c r="E6472" s="58" t="inlineStr">
        <is>
          <t>Yes</t>
        </is>
      </c>
      <c r="F6472" s="58" t="n">
        <v>8</v>
      </c>
      <c r="G6472" s="58" t="inlineStr">
        <is>
          <t>Yes</t>
        </is>
      </c>
      <c r="H6472" s="58" t="inlineStr">
        <is>
          <t>No</t>
        </is>
      </c>
      <c r="I6472" s="58" t="inlineStr">
        <is>
          <t>DSL</t>
        </is>
      </c>
      <c r="J6472" s="58" t="inlineStr">
        <is>
          <t>No</t>
        </is>
      </c>
      <c r="K6472" s="58" t="inlineStr">
        <is>
          <t>No</t>
        </is>
      </c>
      <c r="L6472" s="58" t="inlineStr">
        <is>
          <t>No</t>
        </is>
      </c>
      <c r="M6472" s="58" t="inlineStr">
        <is>
          <t>No</t>
        </is>
      </c>
      <c r="N6472" s="58" t="inlineStr">
        <is>
          <t>No</t>
        </is>
      </c>
      <c r="O6472" s="58" t="inlineStr">
        <is>
          <t>No</t>
        </is>
      </c>
      <c r="P6472" s="58" t="inlineStr">
        <is>
          <t>One year</t>
        </is>
      </c>
      <c r="Q6472" s="58" t="inlineStr">
        <is>
          <t>Yes</t>
        </is>
      </c>
      <c r="R6472" s="58" t="inlineStr">
        <is>
          <t>Mailed check</t>
        </is>
      </c>
      <c r="S6472" s="123" t="n">
        <v>43.45</v>
      </c>
      <c r="T6472" s="58" t="inlineStr">
        <is>
          <t>345.5</t>
        </is>
      </c>
      <c r="U6472" s="58" t="inlineStr">
        <is>
          <t>No</t>
        </is>
      </c>
      <c r="V6472" s="123">
        <f>IFERROR(VALUE(TRIM(T6472)),S6472*F6472)</f>
        <v/>
      </c>
      <c r="W6472" s="58">
        <f>IF(F6472&lt;=12,"0-12 mo",IF(F6472&lt;=24,"13-24 mo",IF(F6472&lt;=48,"25-48 mo","49+ mo")))</f>
        <v/>
      </c>
      <c r="X6472" s="58">
        <f>IF(S6472&lt;=35.5,"Q1 Low",IF(S6472&lt;=70.35,"Q2 Mid-Low",IF(S6472&lt;=89.85,"Q3 Mid-High","Q4 High")))</f>
        <v/>
      </c>
      <c r="Y6472" s="58">
        <f>IF(U6472="Yes",1,0)</f>
        <v/>
      </c>
      <c r="Z6472" s="58">
        <f>IF(P6472="Month-to-month",1,0)+IF(M6472="No",1,0)+IF(J6472="No",1,0)+IF(I6472="Fiber optic",1,0)+IF(Q6472="Yes",1,0)</f>
        <v/>
      </c>
    </row>
    <row r="6473" ht="15" customHeight="1" s="59">
      <c r="A6473" s="58" t="inlineStr">
        <is>
          <t>0859-YGKFW</t>
        </is>
      </c>
      <c r="B6473" s="58" t="inlineStr">
        <is>
          <t>Male</t>
        </is>
      </c>
      <c r="C6473" s="58" t="n">
        <v>0</v>
      </c>
      <c r="D6473" s="58" t="inlineStr">
        <is>
          <t>Yes</t>
        </is>
      </c>
      <c r="E6473" s="58" t="inlineStr">
        <is>
          <t>Yes</t>
        </is>
      </c>
      <c r="F6473" s="58" t="n">
        <v>18</v>
      </c>
      <c r="G6473" s="58" t="inlineStr">
        <is>
          <t>Yes</t>
        </is>
      </c>
      <c r="H6473" s="58" t="inlineStr">
        <is>
          <t>No</t>
        </is>
      </c>
      <c r="I6473" s="58" t="inlineStr">
        <is>
          <t>No</t>
        </is>
      </c>
      <c r="J6473" s="58" t="inlineStr">
        <is>
          <t>No internet service</t>
        </is>
      </c>
      <c r="K6473" s="58" t="inlineStr">
        <is>
          <t>No internet service</t>
        </is>
      </c>
      <c r="L6473" s="58" t="inlineStr">
        <is>
          <t>No internet service</t>
        </is>
      </c>
      <c r="M6473" s="58" t="inlineStr">
        <is>
          <t>No internet service</t>
        </is>
      </c>
      <c r="N6473" s="58" t="inlineStr">
        <is>
          <t>No internet service</t>
        </is>
      </c>
      <c r="O6473" s="58" t="inlineStr">
        <is>
          <t>No internet service</t>
        </is>
      </c>
      <c r="P6473" s="58" t="inlineStr">
        <is>
          <t>One year</t>
        </is>
      </c>
      <c r="Q6473" s="58" t="inlineStr">
        <is>
          <t>No</t>
        </is>
      </c>
      <c r="R6473" s="58" t="inlineStr">
        <is>
          <t>Bank transfer (automatic)</t>
        </is>
      </c>
      <c r="S6473" s="123" t="n">
        <v>20.05</v>
      </c>
      <c r="T6473" s="58" t="inlineStr">
        <is>
          <t>345.9</t>
        </is>
      </c>
      <c r="U6473" s="58" t="inlineStr">
        <is>
          <t>No</t>
        </is>
      </c>
      <c r="V6473" s="123">
        <f>IFERROR(VALUE(TRIM(T6473)),S6473*F6473)</f>
        <v/>
      </c>
      <c r="W6473" s="58">
        <f>IF(F6473&lt;=12,"0-12 mo",IF(F6473&lt;=24,"13-24 mo",IF(F6473&lt;=48,"25-48 mo","49+ mo")))</f>
        <v/>
      </c>
      <c r="X6473" s="58">
        <f>IF(S6473&lt;=35.5,"Q1 Low",IF(S6473&lt;=70.35,"Q2 Mid-Low",IF(S6473&lt;=89.85,"Q3 Mid-High","Q4 High")))</f>
        <v/>
      </c>
      <c r="Y6473" s="58">
        <f>IF(U6473="Yes",1,0)</f>
        <v/>
      </c>
      <c r="Z6473" s="58">
        <f>IF(P6473="Month-to-month",1,0)+IF(M6473="No",1,0)+IF(J6473="No",1,0)+IF(I6473="Fiber optic",1,0)+IF(Q6473="Yes",1,0)</f>
        <v/>
      </c>
    </row>
    <row r="6474" ht="15" customHeight="1" s="59">
      <c r="A6474" s="58" t="inlineStr">
        <is>
          <t>1150-FTQGN</t>
        </is>
      </c>
      <c r="B6474" s="58" t="inlineStr">
        <is>
          <t>Female</t>
        </is>
      </c>
      <c r="C6474" s="58" t="n">
        <v>0</v>
      </c>
      <c r="D6474" s="58" t="inlineStr">
        <is>
          <t>Yes</t>
        </is>
      </c>
      <c r="E6474" s="58" t="inlineStr">
        <is>
          <t>Yes</t>
        </is>
      </c>
      <c r="F6474" s="58" t="n">
        <v>60</v>
      </c>
      <c r="G6474" s="58" t="inlineStr">
        <is>
          <t>Yes</t>
        </is>
      </c>
      <c r="H6474" s="58" t="inlineStr">
        <is>
          <t>Yes</t>
        </is>
      </c>
      <c r="I6474" s="58" t="inlineStr">
        <is>
          <t>Fiber optic</t>
        </is>
      </c>
      <c r="J6474" s="58" t="inlineStr">
        <is>
          <t>Yes</t>
        </is>
      </c>
      <c r="K6474" s="58" t="inlineStr">
        <is>
          <t>Yes</t>
        </is>
      </c>
      <c r="L6474" s="58" t="inlineStr">
        <is>
          <t>No</t>
        </is>
      </c>
      <c r="M6474" s="58" t="inlineStr">
        <is>
          <t>No</t>
        </is>
      </c>
      <c r="N6474" s="58" t="inlineStr">
        <is>
          <t>Yes</t>
        </is>
      </c>
      <c r="O6474" s="58" t="inlineStr">
        <is>
          <t>No</t>
        </is>
      </c>
      <c r="P6474" s="58" t="inlineStr">
        <is>
          <t>One year</t>
        </is>
      </c>
      <c r="Q6474" s="58" t="inlineStr">
        <is>
          <t>No</t>
        </is>
      </c>
      <c r="R6474" s="58" t="inlineStr">
        <is>
          <t>Bank transfer (automatic)</t>
        </is>
      </c>
      <c r="S6474" s="123" t="n">
        <v>94.15000000000001</v>
      </c>
      <c r="T6474" s="58" t="inlineStr">
        <is>
          <t>5811.8</t>
        </is>
      </c>
      <c r="U6474" s="58" t="inlineStr">
        <is>
          <t>No</t>
        </is>
      </c>
      <c r="V6474" s="123">
        <f>IFERROR(VALUE(TRIM(T6474)),S6474*F6474)</f>
        <v/>
      </c>
      <c r="W6474" s="58">
        <f>IF(F6474&lt;=12,"0-12 mo",IF(F6474&lt;=24,"13-24 mo",IF(F6474&lt;=48,"25-48 mo","49+ mo")))</f>
        <v/>
      </c>
      <c r="X6474" s="58">
        <f>IF(S6474&lt;=35.5,"Q1 Low",IF(S6474&lt;=70.35,"Q2 Mid-Low",IF(S6474&lt;=89.85,"Q3 Mid-High","Q4 High")))</f>
        <v/>
      </c>
      <c r="Y6474" s="58">
        <f>IF(U6474="Yes",1,0)</f>
        <v/>
      </c>
      <c r="Z6474" s="58">
        <f>IF(P6474="Month-to-month",1,0)+IF(M6474="No",1,0)+IF(J6474="No",1,0)+IF(I6474="Fiber optic",1,0)+IF(Q6474="Yes",1,0)</f>
        <v/>
      </c>
    </row>
    <row r="6475" ht="15" customHeight="1" s="59">
      <c r="A6475" s="58" t="inlineStr">
        <is>
          <t>9223-UCPVT</t>
        </is>
      </c>
      <c r="B6475" s="58" t="inlineStr">
        <is>
          <t>Female</t>
        </is>
      </c>
      <c r="C6475" s="58" t="n">
        <v>0</v>
      </c>
      <c r="D6475" s="58" t="inlineStr">
        <is>
          <t>No</t>
        </is>
      </c>
      <c r="E6475" s="58" t="inlineStr">
        <is>
          <t>No</t>
        </is>
      </c>
      <c r="F6475" s="58" t="n">
        <v>1</v>
      </c>
      <c r="G6475" s="58" t="inlineStr">
        <is>
          <t>Yes</t>
        </is>
      </c>
      <c r="H6475" s="58" t="inlineStr">
        <is>
          <t>No</t>
        </is>
      </c>
      <c r="I6475" s="58" t="inlineStr">
        <is>
          <t>Fiber optic</t>
        </is>
      </c>
      <c r="J6475" s="58" t="inlineStr">
        <is>
          <t>No</t>
        </is>
      </c>
      <c r="K6475" s="58" t="inlineStr">
        <is>
          <t>No</t>
        </is>
      </c>
      <c r="L6475" s="58" t="inlineStr">
        <is>
          <t>Yes</t>
        </is>
      </c>
      <c r="M6475" s="58" t="inlineStr">
        <is>
          <t>No</t>
        </is>
      </c>
      <c r="N6475" s="58" t="inlineStr">
        <is>
          <t>Yes</t>
        </is>
      </c>
      <c r="O6475" s="58" t="inlineStr">
        <is>
          <t>Yes</t>
        </is>
      </c>
      <c r="P6475" s="58" t="inlineStr">
        <is>
          <t>Month-to-month</t>
        </is>
      </c>
      <c r="Q6475" s="58" t="inlineStr">
        <is>
          <t>No</t>
        </is>
      </c>
      <c r="R6475" s="58" t="inlineStr">
        <is>
          <t>Electronic check</t>
        </is>
      </c>
      <c r="S6475" s="123" t="n">
        <v>94.40000000000001</v>
      </c>
      <c r="T6475" s="58" t="inlineStr">
        <is>
          <t>94.4</t>
        </is>
      </c>
      <c r="U6475" s="58" t="inlineStr">
        <is>
          <t>Yes</t>
        </is>
      </c>
      <c r="V6475" s="123">
        <f>IFERROR(VALUE(TRIM(T6475)),S6475*F6475)</f>
        <v/>
      </c>
      <c r="W6475" s="58">
        <f>IF(F6475&lt;=12,"0-12 mo",IF(F6475&lt;=24,"13-24 mo",IF(F6475&lt;=48,"25-48 mo","49+ mo")))</f>
        <v/>
      </c>
      <c r="X6475" s="58">
        <f>IF(S6475&lt;=35.5,"Q1 Low",IF(S6475&lt;=70.35,"Q2 Mid-Low",IF(S6475&lt;=89.85,"Q3 Mid-High","Q4 High")))</f>
        <v/>
      </c>
      <c r="Y6475" s="58">
        <f>IF(U6475="Yes",1,0)</f>
        <v/>
      </c>
      <c r="Z6475" s="58">
        <f>IF(P6475="Month-to-month",1,0)+IF(M6475="No",1,0)+IF(J6475="No",1,0)+IF(I6475="Fiber optic",1,0)+IF(Q6475="Yes",1,0)</f>
        <v/>
      </c>
    </row>
    <row r="6476" ht="15" customHeight="1" s="59">
      <c r="A6476" s="58" t="inlineStr">
        <is>
          <t>7196-LIWRH</t>
        </is>
      </c>
      <c r="B6476" s="58" t="inlineStr">
        <is>
          <t>Female</t>
        </is>
      </c>
      <c r="C6476" s="58" t="n">
        <v>0</v>
      </c>
      <c r="D6476" s="58" t="inlineStr">
        <is>
          <t>No</t>
        </is>
      </c>
      <c r="E6476" s="58" t="inlineStr">
        <is>
          <t>No</t>
        </is>
      </c>
      <c r="F6476" s="58" t="n">
        <v>6</v>
      </c>
      <c r="G6476" s="58" t="inlineStr">
        <is>
          <t>Yes</t>
        </is>
      </c>
      <c r="H6476" s="58" t="inlineStr">
        <is>
          <t>No</t>
        </is>
      </c>
      <c r="I6476" s="58" t="inlineStr">
        <is>
          <t>No</t>
        </is>
      </c>
      <c r="J6476" s="58" t="inlineStr">
        <is>
          <t>No internet service</t>
        </is>
      </c>
      <c r="K6476" s="58" t="inlineStr">
        <is>
          <t>No internet service</t>
        </is>
      </c>
      <c r="L6476" s="58" t="inlineStr">
        <is>
          <t>No internet service</t>
        </is>
      </c>
      <c r="M6476" s="58" t="inlineStr">
        <is>
          <t>No internet service</t>
        </is>
      </c>
      <c r="N6476" s="58" t="inlineStr">
        <is>
          <t>No internet service</t>
        </is>
      </c>
      <c r="O6476" s="58" t="inlineStr">
        <is>
          <t>No internet service</t>
        </is>
      </c>
      <c r="P6476" s="58" t="inlineStr">
        <is>
          <t>Two year</t>
        </is>
      </c>
      <c r="Q6476" s="58" t="inlineStr">
        <is>
          <t>No</t>
        </is>
      </c>
      <c r="R6476" s="58" t="inlineStr">
        <is>
          <t>Mailed check</t>
        </is>
      </c>
      <c r="S6476" s="123" t="n">
        <v>19.55</v>
      </c>
      <c r="T6476" s="58" t="inlineStr">
        <is>
          <t>124.45</t>
        </is>
      </c>
      <c r="U6476" s="58" t="inlineStr">
        <is>
          <t>No</t>
        </is>
      </c>
      <c r="V6476" s="123">
        <f>IFERROR(VALUE(TRIM(T6476)),S6476*F6476)</f>
        <v/>
      </c>
      <c r="W6476" s="58">
        <f>IF(F6476&lt;=12,"0-12 mo",IF(F6476&lt;=24,"13-24 mo",IF(F6476&lt;=48,"25-48 mo","49+ mo")))</f>
        <v/>
      </c>
      <c r="X6476" s="58">
        <f>IF(S6476&lt;=35.5,"Q1 Low",IF(S6476&lt;=70.35,"Q2 Mid-Low",IF(S6476&lt;=89.85,"Q3 Mid-High","Q4 High")))</f>
        <v/>
      </c>
      <c r="Y6476" s="58">
        <f>IF(U6476="Yes",1,0)</f>
        <v/>
      </c>
      <c r="Z6476" s="58">
        <f>IF(P6476="Month-to-month",1,0)+IF(M6476="No",1,0)+IF(J6476="No",1,0)+IF(I6476="Fiber optic",1,0)+IF(Q6476="Yes",1,0)</f>
        <v/>
      </c>
    </row>
    <row r="6477" ht="15" customHeight="1" s="59">
      <c r="A6477" s="58" t="inlineStr">
        <is>
          <t>5448-VWNAM</t>
        </is>
      </c>
      <c r="B6477" s="58" t="inlineStr">
        <is>
          <t>Female</t>
        </is>
      </c>
      <c r="C6477" s="58" t="n">
        <v>0</v>
      </c>
      <c r="D6477" s="58" t="inlineStr">
        <is>
          <t>No</t>
        </is>
      </c>
      <c r="E6477" s="58" t="inlineStr">
        <is>
          <t>Yes</t>
        </is>
      </c>
      <c r="F6477" s="58" t="n">
        <v>19</v>
      </c>
      <c r="G6477" s="58" t="inlineStr">
        <is>
          <t>Yes</t>
        </is>
      </c>
      <c r="H6477" s="58" t="inlineStr">
        <is>
          <t>Yes</t>
        </is>
      </c>
      <c r="I6477" s="58" t="inlineStr">
        <is>
          <t>DSL</t>
        </is>
      </c>
      <c r="J6477" s="58" t="inlineStr">
        <is>
          <t>Yes</t>
        </is>
      </c>
      <c r="K6477" s="58" t="inlineStr">
        <is>
          <t>Yes</t>
        </is>
      </c>
      <c r="L6477" s="58" t="inlineStr">
        <is>
          <t>No</t>
        </is>
      </c>
      <c r="M6477" s="58" t="inlineStr">
        <is>
          <t>Yes</t>
        </is>
      </c>
      <c r="N6477" s="58" t="inlineStr">
        <is>
          <t>Yes</t>
        </is>
      </c>
      <c r="O6477" s="58" t="inlineStr">
        <is>
          <t>No</t>
        </is>
      </c>
      <c r="P6477" s="58" t="inlineStr">
        <is>
          <t>Month-to-month</t>
        </is>
      </c>
      <c r="Q6477" s="58" t="inlineStr">
        <is>
          <t>Yes</t>
        </is>
      </c>
      <c r="R6477" s="58" t="inlineStr">
        <is>
          <t>Mailed check</t>
        </is>
      </c>
      <c r="S6477" s="123" t="n">
        <v>75.90000000000001</v>
      </c>
      <c r="T6477" s="58" t="inlineStr">
        <is>
          <t>1375.6</t>
        </is>
      </c>
      <c r="U6477" s="58" t="inlineStr">
        <is>
          <t>No</t>
        </is>
      </c>
      <c r="V6477" s="123">
        <f>IFERROR(VALUE(TRIM(T6477)),S6477*F6477)</f>
        <v/>
      </c>
      <c r="W6477" s="58">
        <f>IF(F6477&lt;=12,"0-12 mo",IF(F6477&lt;=24,"13-24 mo",IF(F6477&lt;=48,"25-48 mo","49+ mo")))</f>
        <v/>
      </c>
      <c r="X6477" s="58">
        <f>IF(S6477&lt;=35.5,"Q1 Low",IF(S6477&lt;=70.35,"Q2 Mid-Low",IF(S6477&lt;=89.85,"Q3 Mid-High","Q4 High")))</f>
        <v/>
      </c>
      <c r="Y6477" s="58">
        <f>IF(U6477="Yes",1,0)</f>
        <v/>
      </c>
      <c r="Z6477" s="58">
        <f>IF(P6477="Month-to-month",1,0)+IF(M6477="No",1,0)+IF(J6477="No",1,0)+IF(I6477="Fiber optic",1,0)+IF(Q6477="Yes",1,0)</f>
        <v/>
      </c>
    </row>
    <row r="6478" ht="15" customHeight="1" s="59">
      <c r="A6478" s="58" t="inlineStr">
        <is>
          <t>1177-XZBJL</t>
        </is>
      </c>
      <c r="B6478" s="58" t="inlineStr">
        <is>
          <t>Male</t>
        </is>
      </c>
      <c r="C6478" s="58" t="n">
        <v>0</v>
      </c>
      <c r="D6478" s="58" t="inlineStr">
        <is>
          <t>Yes</t>
        </is>
      </c>
      <c r="E6478" s="58" t="inlineStr">
        <is>
          <t>Yes</t>
        </is>
      </c>
      <c r="F6478" s="58" t="n">
        <v>53</v>
      </c>
      <c r="G6478" s="58" t="inlineStr">
        <is>
          <t>Yes</t>
        </is>
      </c>
      <c r="H6478" s="58" t="inlineStr">
        <is>
          <t>Yes</t>
        </is>
      </c>
      <c r="I6478" s="58" t="inlineStr">
        <is>
          <t>DSL</t>
        </is>
      </c>
      <c r="J6478" s="58" t="inlineStr">
        <is>
          <t>Yes</t>
        </is>
      </c>
      <c r="K6478" s="58" t="inlineStr">
        <is>
          <t>Yes</t>
        </is>
      </c>
      <c r="L6478" s="58" t="inlineStr">
        <is>
          <t>No</t>
        </is>
      </c>
      <c r="M6478" s="58" t="inlineStr">
        <is>
          <t>Yes</t>
        </is>
      </c>
      <c r="N6478" s="58" t="inlineStr">
        <is>
          <t>No</t>
        </is>
      </c>
      <c r="O6478" s="58" t="inlineStr">
        <is>
          <t>No</t>
        </is>
      </c>
      <c r="P6478" s="58" t="inlineStr">
        <is>
          <t>One year</t>
        </is>
      </c>
      <c r="Q6478" s="58" t="inlineStr">
        <is>
          <t>No</t>
        </is>
      </c>
      <c r="R6478" s="58" t="inlineStr">
        <is>
          <t>Bank transfer (automatic)</t>
        </is>
      </c>
      <c r="S6478" s="123" t="n">
        <v>64.15000000000001</v>
      </c>
      <c r="T6478" s="58" t="inlineStr">
        <is>
          <t>3491.55</t>
        </is>
      </c>
      <c r="U6478" s="58" t="inlineStr">
        <is>
          <t>No</t>
        </is>
      </c>
      <c r="V6478" s="123">
        <f>IFERROR(VALUE(TRIM(T6478)),S6478*F6478)</f>
        <v/>
      </c>
      <c r="W6478" s="58">
        <f>IF(F6478&lt;=12,"0-12 mo",IF(F6478&lt;=24,"13-24 mo",IF(F6478&lt;=48,"25-48 mo","49+ mo")))</f>
        <v/>
      </c>
      <c r="X6478" s="58">
        <f>IF(S6478&lt;=35.5,"Q1 Low",IF(S6478&lt;=70.35,"Q2 Mid-Low",IF(S6478&lt;=89.85,"Q3 Mid-High","Q4 High")))</f>
        <v/>
      </c>
      <c r="Y6478" s="58">
        <f>IF(U6478="Yes",1,0)</f>
        <v/>
      </c>
      <c r="Z6478" s="58">
        <f>IF(P6478="Month-to-month",1,0)+IF(M6478="No",1,0)+IF(J6478="No",1,0)+IF(I6478="Fiber optic",1,0)+IF(Q6478="Yes",1,0)</f>
        <v/>
      </c>
    </row>
    <row r="6479" ht="15" customHeight="1" s="59">
      <c r="A6479" s="58" t="inlineStr">
        <is>
          <t>3518-FSTWG</t>
        </is>
      </c>
      <c r="B6479" s="58" t="inlineStr">
        <is>
          <t>Male</t>
        </is>
      </c>
      <c r="C6479" s="58" t="n">
        <v>1</v>
      </c>
      <c r="D6479" s="58" t="inlineStr">
        <is>
          <t>Yes</t>
        </is>
      </c>
      <c r="E6479" s="58" t="inlineStr">
        <is>
          <t>No</t>
        </is>
      </c>
      <c r="F6479" s="58" t="n">
        <v>72</v>
      </c>
      <c r="G6479" s="58" t="inlineStr">
        <is>
          <t>Yes</t>
        </is>
      </c>
      <c r="H6479" s="58" t="inlineStr">
        <is>
          <t>Yes</t>
        </is>
      </c>
      <c r="I6479" s="58" t="inlineStr">
        <is>
          <t>Fiber optic</t>
        </is>
      </c>
      <c r="J6479" s="58" t="inlineStr">
        <is>
          <t>Yes</t>
        </is>
      </c>
      <c r="K6479" s="58" t="inlineStr">
        <is>
          <t>Yes</t>
        </is>
      </c>
      <c r="L6479" s="58" t="inlineStr">
        <is>
          <t>Yes</t>
        </is>
      </c>
      <c r="M6479" s="58" t="inlineStr">
        <is>
          <t>No</t>
        </is>
      </c>
      <c r="N6479" s="58" t="inlineStr">
        <is>
          <t>Yes</t>
        </is>
      </c>
      <c r="O6479" s="58" t="inlineStr">
        <is>
          <t>Yes</t>
        </is>
      </c>
      <c r="P6479" s="58" t="inlineStr">
        <is>
          <t>Two year</t>
        </is>
      </c>
      <c r="Q6479" s="58" t="inlineStr">
        <is>
          <t>Yes</t>
        </is>
      </c>
      <c r="R6479" s="58" t="inlineStr">
        <is>
          <t>Bank transfer (automatic)</t>
        </is>
      </c>
      <c r="S6479" s="123" t="n">
        <v>109.55</v>
      </c>
      <c r="T6479" s="58" t="inlineStr">
        <is>
          <t>7920.7</t>
        </is>
      </c>
      <c r="U6479" s="58" t="inlineStr">
        <is>
          <t>No</t>
        </is>
      </c>
      <c r="V6479" s="123">
        <f>IFERROR(VALUE(TRIM(T6479)),S6479*F6479)</f>
        <v/>
      </c>
      <c r="W6479" s="58">
        <f>IF(F6479&lt;=12,"0-12 mo",IF(F6479&lt;=24,"13-24 mo",IF(F6479&lt;=48,"25-48 mo","49+ mo")))</f>
        <v/>
      </c>
      <c r="X6479" s="58">
        <f>IF(S6479&lt;=35.5,"Q1 Low",IF(S6479&lt;=70.35,"Q2 Mid-Low",IF(S6479&lt;=89.85,"Q3 Mid-High","Q4 High")))</f>
        <v/>
      </c>
      <c r="Y6479" s="58">
        <f>IF(U6479="Yes",1,0)</f>
        <v/>
      </c>
      <c r="Z6479" s="58">
        <f>IF(P6479="Month-to-month",1,0)+IF(M6479="No",1,0)+IF(J6479="No",1,0)+IF(I6479="Fiber optic",1,0)+IF(Q6479="Yes",1,0)</f>
        <v/>
      </c>
    </row>
    <row r="6480" ht="15" customHeight="1" s="59">
      <c r="A6480" s="58" t="inlineStr">
        <is>
          <t>9330-VOFSZ</t>
        </is>
      </c>
      <c r="B6480" s="58" t="inlineStr">
        <is>
          <t>Female</t>
        </is>
      </c>
      <c r="C6480" s="58" t="n">
        <v>0</v>
      </c>
      <c r="D6480" s="58" t="inlineStr">
        <is>
          <t>Yes</t>
        </is>
      </c>
      <c r="E6480" s="58" t="inlineStr">
        <is>
          <t>No</t>
        </is>
      </c>
      <c r="F6480" s="58" t="n">
        <v>60</v>
      </c>
      <c r="G6480" s="58" t="inlineStr">
        <is>
          <t>Yes</t>
        </is>
      </c>
      <c r="H6480" s="58" t="inlineStr">
        <is>
          <t>Yes</t>
        </is>
      </c>
      <c r="I6480" s="58" t="inlineStr">
        <is>
          <t>Fiber optic</t>
        </is>
      </c>
      <c r="J6480" s="58" t="inlineStr">
        <is>
          <t>No</t>
        </is>
      </c>
      <c r="K6480" s="58" t="inlineStr">
        <is>
          <t>Yes</t>
        </is>
      </c>
      <c r="L6480" s="58" t="inlineStr">
        <is>
          <t>Yes</t>
        </is>
      </c>
      <c r="M6480" s="58" t="inlineStr">
        <is>
          <t>Yes</t>
        </is>
      </c>
      <c r="N6480" s="58" t="inlineStr">
        <is>
          <t>Yes</t>
        </is>
      </c>
      <c r="O6480" s="58" t="inlineStr">
        <is>
          <t>Yes</t>
        </is>
      </c>
      <c r="P6480" s="58" t="inlineStr">
        <is>
          <t>Two year</t>
        </is>
      </c>
      <c r="Q6480" s="58" t="inlineStr">
        <is>
          <t>Yes</t>
        </is>
      </c>
      <c r="R6480" s="58" t="inlineStr">
        <is>
          <t>Credit card (automatic)</t>
        </is>
      </c>
      <c r="S6480" s="123" t="n">
        <v>110.8</v>
      </c>
      <c r="T6480" s="58" t="inlineStr">
        <is>
          <t>6640.7</t>
        </is>
      </c>
      <c r="U6480" s="58" t="inlineStr">
        <is>
          <t>No</t>
        </is>
      </c>
      <c r="V6480" s="123">
        <f>IFERROR(VALUE(TRIM(T6480)),S6480*F6480)</f>
        <v/>
      </c>
      <c r="W6480" s="58">
        <f>IF(F6480&lt;=12,"0-12 mo",IF(F6480&lt;=24,"13-24 mo",IF(F6480&lt;=48,"25-48 mo","49+ mo")))</f>
        <v/>
      </c>
      <c r="X6480" s="58">
        <f>IF(S6480&lt;=35.5,"Q1 Low",IF(S6480&lt;=70.35,"Q2 Mid-Low",IF(S6480&lt;=89.85,"Q3 Mid-High","Q4 High")))</f>
        <v/>
      </c>
      <c r="Y6480" s="58">
        <f>IF(U6480="Yes",1,0)</f>
        <v/>
      </c>
      <c r="Z6480" s="58">
        <f>IF(P6480="Month-to-month",1,0)+IF(M6480="No",1,0)+IF(J6480="No",1,0)+IF(I6480="Fiber optic",1,0)+IF(Q6480="Yes",1,0)</f>
        <v/>
      </c>
    </row>
    <row r="6481" ht="15" customHeight="1" s="59">
      <c r="A6481" s="58" t="inlineStr">
        <is>
          <t>4351-QLCSU</t>
        </is>
      </c>
      <c r="B6481" s="58" t="inlineStr">
        <is>
          <t>Female</t>
        </is>
      </c>
      <c r="C6481" s="58" t="n">
        <v>0</v>
      </c>
      <c r="D6481" s="58" t="inlineStr">
        <is>
          <t>No</t>
        </is>
      </c>
      <c r="E6481" s="58" t="inlineStr">
        <is>
          <t>No</t>
        </is>
      </c>
      <c r="F6481" s="58" t="n">
        <v>1</v>
      </c>
      <c r="G6481" s="58" t="inlineStr">
        <is>
          <t>Yes</t>
        </is>
      </c>
      <c r="H6481" s="58" t="inlineStr">
        <is>
          <t>No</t>
        </is>
      </c>
      <c r="I6481" s="58" t="inlineStr">
        <is>
          <t>DSL</t>
        </is>
      </c>
      <c r="J6481" s="58" t="inlineStr">
        <is>
          <t>No</t>
        </is>
      </c>
      <c r="K6481" s="58" t="inlineStr">
        <is>
          <t>No</t>
        </is>
      </c>
      <c r="L6481" s="58" t="inlineStr">
        <is>
          <t>No</t>
        </is>
      </c>
      <c r="M6481" s="58" t="inlineStr">
        <is>
          <t>No</t>
        </is>
      </c>
      <c r="N6481" s="58" t="inlineStr">
        <is>
          <t>Yes</t>
        </is>
      </c>
      <c r="O6481" s="58" t="inlineStr">
        <is>
          <t>No</t>
        </is>
      </c>
      <c r="P6481" s="58" t="inlineStr">
        <is>
          <t>Month-to-month</t>
        </is>
      </c>
      <c r="Q6481" s="58" t="inlineStr">
        <is>
          <t>Yes</t>
        </is>
      </c>
      <c r="R6481" s="58" t="inlineStr">
        <is>
          <t>Credit card (automatic)</t>
        </is>
      </c>
      <c r="S6481" s="123" t="n">
        <v>55</v>
      </c>
      <c r="T6481" s="58" t="inlineStr">
        <is>
          <t>55</t>
        </is>
      </c>
      <c r="U6481" s="58" t="inlineStr">
        <is>
          <t>Yes</t>
        </is>
      </c>
      <c r="V6481" s="123">
        <f>IFERROR(VALUE(TRIM(T6481)),S6481*F6481)</f>
        <v/>
      </c>
      <c r="W6481" s="58">
        <f>IF(F6481&lt;=12,"0-12 mo",IF(F6481&lt;=24,"13-24 mo",IF(F6481&lt;=48,"25-48 mo","49+ mo")))</f>
        <v/>
      </c>
      <c r="X6481" s="58">
        <f>IF(S6481&lt;=35.5,"Q1 Low",IF(S6481&lt;=70.35,"Q2 Mid-Low",IF(S6481&lt;=89.85,"Q3 Mid-High","Q4 High")))</f>
        <v/>
      </c>
      <c r="Y6481" s="58">
        <f>IF(U6481="Yes",1,0)</f>
        <v/>
      </c>
      <c r="Z6481" s="58">
        <f>IF(P6481="Month-to-month",1,0)+IF(M6481="No",1,0)+IF(J6481="No",1,0)+IF(I6481="Fiber optic",1,0)+IF(Q6481="Yes",1,0)</f>
        <v/>
      </c>
    </row>
    <row r="6482" ht="15" customHeight="1" s="59">
      <c r="A6482" s="58" t="inlineStr">
        <is>
          <t>0939-EREMR</t>
        </is>
      </c>
      <c r="B6482" s="58" t="inlineStr">
        <is>
          <t>Female</t>
        </is>
      </c>
      <c r="C6482" s="58" t="n">
        <v>0</v>
      </c>
      <c r="D6482" s="58" t="inlineStr">
        <is>
          <t>No</t>
        </is>
      </c>
      <c r="E6482" s="58" t="inlineStr">
        <is>
          <t>Yes</t>
        </is>
      </c>
      <c r="F6482" s="58" t="n">
        <v>13</v>
      </c>
      <c r="G6482" s="58" t="inlineStr">
        <is>
          <t>Yes</t>
        </is>
      </c>
      <c r="H6482" s="58" t="inlineStr">
        <is>
          <t>No</t>
        </is>
      </c>
      <c r="I6482" s="58" t="inlineStr">
        <is>
          <t>DSL</t>
        </is>
      </c>
      <c r="J6482" s="58" t="inlineStr">
        <is>
          <t>No</t>
        </is>
      </c>
      <c r="K6482" s="58" t="inlineStr">
        <is>
          <t>No</t>
        </is>
      </c>
      <c r="L6482" s="58" t="inlineStr">
        <is>
          <t>Yes</t>
        </is>
      </c>
      <c r="M6482" s="58" t="inlineStr">
        <is>
          <t>Yes</t>
        </is>
      </c>
      <c r="N6482" s="58" t="inlineStr">
        <is>
          <t>No</t>
        </is>
      </c>
      <c r="O6482" s="58" t="inlineStr">
        <is>
          <t>No</t>
        </is>
      </c>
      <c r="P6482" s="58" t="inlineStr">
        <is>
          <t>Month-to-month</t>
        </is>
      </c>
      <c r="Q6482" s="58" t="inlineStr">
        <is>
          <t>No</t>
        </is>
      </c>
      <c r="R6482" s="58" t="inlineStr">
        <is>
          <t>Mailed check</t>
        </is>
      </c>
      <c r="S6482" s="123" t="n">
        <v>53.45</v>
      </c>
      <c r="T6482" s="58" t="inlineStr">
        <is>
          <t>718.1</t>
        </is>
      </c>
      <c r="U6482" s="58" t="inlineStr">
        <is>
          <t>No</t>
        </is>
      </c>
      <c r="V6482" s="123">
        <f>IFERROR(VALUE(TRIM(T6482)),S6482*F6482)</f>
        <v/>
      </c>
      <c r="W6482" s="58">
        <f>IF(F6482&lt;=12,"0-12 mo",IF(F6482&lt;=24,"13-24 mo",IF(F6482&lt;=48,"25-48 mo","49+ mo")))</f>
        <v/>
      </c>
      <c r="X6482" s="58">
        <f>IF(S6482&lt;=35.5,"Q1 Low",IF(S6482&lt;=70.35,"Q2 Mid-Low",IF(S6482&lt;=89.85,"Q3 Mid-High","Q4 High")))</f>
        <v/>
      </c>
      <c r="Y6482" s="58">
        <f>IF(U6482="Yes",1,0)</f>
        <v/>
      </c>
      <c r="Z6482" s="58">
        <f>IF(P6482="Month-to-month",1,0)+IF(M6482="No",1,0)+IF(J6482="No",1,0)+IF(I6482="Fiber optic",1,0)+IF(Q6482="Yes",1,0)</f>
        <v/>
      </c>
    </row>
    <row r="6483" ht="15" customHeight="1" s="59">
      <c r="A6483" s="58" t="inlineStr">
        <is>
          <t>9389-ACWBI</t>
        </is>
      </c>
      <c r="B6483" s="58" t="inlineStr">
        <is>
          <t>Female</t>
        </is>
      </c>
      <c r="C6483" s="58" t="n">
        <v>0</v>
      </c>
      <c r="D6483" s="58" t="inlineStr">
        <is>
          <t>Yes</t>
        </is>
      </c>
      <c r="E6483" s="58" t="inlineStr">
        <is>
          <t>Yes</t>
        </is>
      </c>
      <c r="F6483" s="58" t="n">
        <v>5</v>
      </c>
      <c r="G6483" s="58" t="inlineStr">
        <is>
          <t>Yes</t>
        </is>
      </c>
      <c r="H6483" s="58" t="inlineStr">
        <is>
          <t>No</t>
        </is>
      </c>
      <c r="I6483" s="58" t="inlineStr">
        <is>
          <t>Fiber optic</t>
        </is>
      </c>
      <c r="J6483" s="58" t="inlineStr">
        <is>
          <t>No</t>
        </is>
      </c>
      <c r="K6483" s="58" t="inlineStr">
        <is>
          <t>No</t>
        </is>
      </c>
      <c r="L6483" s="58" t="inlineStr">
        <is>
          <t>No</t>
        </is>
      </c>
      <c r="M6483" s="58" t="inlineStr">
        <is>
          <t>No</t>
        </is>
      </c>
      <c r="N6483" s="58" t="inlineStr">
        <is>
          <t>No</t>
        </is>
      </c>
      <c r="O6483" s="58" t="inlineStr">
        <is>
          <t>No</t>
        </is>
      </c>
      <c r="P6483" s="58" t="inlineStr">
        <is>
          <t>Month-to-month</t>
        </is>
      </c>
      <c r="Q6483" s="58" t="inlineStr">
        <is>
          <t>No</t>
        </is>
      </c>
      <c r="R6483" s="58" t="inlineStr">
        <is>
          <t>Credit card (automatic)</t>
        </is>
      </c>
      <c r="S6483" s="123" t="n">
        <v>69.95</v>
      </c>
      <c r="T6483" s="58" t="inlineStr">
        <is>
          <t>320.4</t>
        </is>
      </c>
      <c r="U6483" s="58" t="inlineStr">
        <is>
          <t>No</t>
        </is>
      </c>
      <c r="V6483" s="123">
        <f>IFERROR(VALUE(TRIM(T6483)),S6483*F6483)</f>
        <v/>
      </c>
      <c r="W6483" s="58">
        <f>IF(F6483&lt;=12,"0-12 mo",IF(F6483&lt;=24,"13-24 mo",IF(F6483&lt;=48,"25-48 mo","49+ mo")))</f>
        <v/>
      </c>
      <c r="X6483" s="58">
        <f>IF(S6483&lt;=35.5,"Q1 Low",IF(S6483&lt;=70.35,"Q2 Mid-Low",IF(S6483&lt;=89.85,"Q3 Mid-High","Q4 High")))</f>
        <v/>
      </c>
      <c r="Y6483" s="58">
        <f>IF(U6483="Yes",1,0)</f>
        <v/>
      </c>
      <c r="Z6483" s="58">
        <f>IF(P6483="Month-to-month",1,0)+IF(M6483="No",1,0)+IF(J6483="No",1,0)+IF(I6483="Fiber optic",1,0)+IF(Q6483="Yes",1,0)</f>
        <v/>
      </c>
    </row>
    <row r="6484" ht="15" customHeight="1" s="59">
      <c r="A6484" s="58" t="inlineStr">
        <is>
          <t>5419-JPRRN</t>
        </is>
      </c>
      <c r="B6484" s="58" t="inlineStr">
        <is>
          <t>Male</t>
        </is>
      </c>
      <c r="C6484" s="58" t="n">
        <v>0</v>
      </c>
      <c r="D6484" s="58" t="inlineStr">
        <is>
          <t>No</t>
        </is>
      </c>
      <c r="E6484" s="58" t="inlineStr">
        <is>
          <t>No</t>
        </is>
      </c>
      <c r="F6484" s="58" t="n">
        <v>1</v>
      </c>
      <c r="G6484" s="58" t="inlineStr">
        <is>
          <t>Yes</t>
        </is>
      </c>
      <c r="H6484" s="58" t="inlineStr">
        <is>
          <t>Yes</t>
        </is>
      </c>
      <c r="I6484" s="58" t="inlineStr">
        <is>
          <t>Fiber optic</t>
        </is>
      </c>
      <c r="J6484" s="58" t="inlineStr">
        <is>
          <t>No</t>
        </is>
      </c>
      <c r="K6484" s="58" t="inlineStr">
        <is>
          <t>No</t>
        </is>
      </c>
      <c r="L6484" s="58" t="inlineStr">
        <is>
          <t>Yes</t>
        </is>
      </c>
      <c r="M6484" s="58" t="inlineStr">
        <is>
          <t>No</t>
        </is>
      </c>
      <c r="N6484" s="58" t="inlineStr">
        <is>
          <t>Yes</t>
        </is>
      </c>
      <c r="O6484" s="58" t="inlineStr">
        <is>
          <t>Yes</t>
        </is>
      </c>
      <c r="P6484" s="58" t="inlineStr">
        <is>
          <t>Month-to-month</t>
        </is>
      </c>
      <c r="Q6484" s="58" t="inlineStr">
        <is>
          <t>Yes</t>
        </is>
      </c>
      <c r="R6484" s="58" t="inlineStr">
        <is>
          <t>Electronic check</t>
        </is>
      </c>
      <c r="S6484" s="123" t="n">
        <v>101.45</v>
      </c>
      <c r="T6484" s="58" t="inlineStr">
        <is>
          <t>101.45</t>
        </is>
      </c>
      <c r="U6484" s="58" t="inlineStr">
        <is>
          <t>Yes</t>
        </is>
      </c>
      <c r="V6484" s="123">
        <f>IFERROR(VALUE(TRIM(T6484)),S6484*F6484)</f>
        <v/>
      </c>
      <c r="W6484" s="58">
        <f>IF(F6484&lt;=12,"0-12 mo",IF(F6484&lt;=24,"13-24 mo",IF(F6484&lt;=48,"25-48 mo","49+ mo")))</f>
        <v/>
      </c>
      <c r="X6484" s="58">
        <f>IF(S6484&lt;=35.5,"Q1 Low",IF(S6484&lt;=70.35,"Q2 Mid-Low",IF(S6484&lt;=89.85,"Q3 Mid-High","Q4 High")))</f>
        <v/>
      </c>
      <c r="Y6484" s="58">
        <f>IF(U6484="Yes",1,0)</f>
        <v/>
      </c>
      <c r="Z6484" s="58">
        <f>IF(P6484="Month-to-month",1,0)+IF(M6484="No",1,0)+IF(J6484="No",1,0)+IF(I6484="Fiber optic",1,0)+IF(Q6484="Yes",1,0)</f>
        <v/>
      </c>
    </row>
    <row r="6485" ht="15" customHeight="1" s="59">
      <c r="A6485" s="58" t="inlineStr">
        <is>
          <t>3644-QXEHN</t>
        </is>
      </c>
      <c r="B6485" s="58" t="inlineStr">
        <is>
          <t>Male</t>
        </is>
      </c>
      <c r="C6485" s="58" t="n">
        <v>0</v>
      </c>
      <c r="D6485" s="58" t="inlineStr">
        <is>
          <t>Yes</t>
        </is>
      </c>
      <c r="E6485" s="58" t="inlineStr">
        <is>
          <t>Yes</t>
        </is>
      </c>
      <c r="F6485" s="58" t="n">
        <v>13</v>
      </c>
      <c r="G6485" s="58" t="inlineStr">
        <is>
          <t>Yes</t>
        </is>
      </c>
      <c r="H6485" s="58" t="inlineStr">
        <is>
          <t>No</t>
        </is>
      </c>
      <c r="I6485" s="58" t="inlineStr">
        <is>
          <t>Fiber optic</t>
        </is>
      </c>
      <c r="J6485" s="58" t="inlineStr">
        <is>
          <t>No</t>
        </is>
      </c>
      <c r="K6485" s="58" t="inlineStr">
        <is>
          <t>No</t>
        </is>
      </c>
      <c r="L6485" s="58" t="inlineStr">
        <is>
          <t>Yes</t>
        </is>
      </c>
      <c r="M6485" s="58" t="inlineStr">
        <is>
          <t>No</t>
        </is>
      </c>
      <c r="N6485" s="58" t="inlineStr">
        <is>
          <t>Yes</t>
        </is>
      </c>
      <c r="O6485" s="58" t="inlineStr">
        <is>
          <t>Yes</t>
        </is>
      </c>
      <c r="P6485" s="58" t="inlineStr">
        <is>
          <t>Month-to-month</t>
        </is>
      </c>
      <c r="Q6485" s="58" t="inlineStr">
        <is>
          <t>No</t>
        </is>
      </c>
      <c r="R6485" s="58" t="inlineStr">
        <is>
          <t>Electronic check</t>
        </is>
      </c>
      <c r="S6485" s="123" t="n">
        <v>97</v>
      </c>
      <c r="T6485" s="58" t="inlineStr">
        <is>
          <t>1334.45</t>
        </is>
      </c>
      <c r="U6485" s="58" t="inlineStr">
        <is>
          <t>No</t>
        </is>
      </c>
      <c r="V6485" s="123">
        <f>IFERROR(VALUE(TRIM(T6485)),S6485*F6485)</f>
        <v/>
      </c>
      <c r="W6485" s="58">
        <f>IF(F6485&lt;=12,"0-12 mo",IF(F6485&lt;=24,"13-24 mo",IF(F6485&lt;=48,"25-48 mo","49+ mo")))</f>
        <v/>
      </c>
      <c r="X6485" s="58">
        <f>IF(S6485&lt;=35.5,"Q1 Low",IF(S6485&lt;=70.35,"Q2 Mid-Low",IF(S6485&lt;=89.85,"Q3 Mid-High","Q4 High")))</f>
        <v/>
      </c>
      <c r="Y6485" s="58">
        <f>IF(U6485="Yes",1,0)</f>
        <v/>
      </c>
      <c r="Z6485" s="58">
        <f>IF(P6485="Month-to-month",1,0)+IF(M6485="No",1,0)+IF(J6485="No",1,0)+IF(I6485="Fiber optic",1,0)+IF(Q6485="Yes",1,0)</f>
        <v/>
      </c>
    </row>
    <row r="6486" ht="15" customHeight="1" s="59">
      <c r="A6486" s="58" t="inlineStr">
        <is>
          <t>2911-IJORQ</t>
        </is>
      </c>
      <c r="B6486" s="58" t="inlineStr">
        <is>
          <t>Male</t>
        </is>
      </c>
      <c r="C6486" s="58" t="n">
        <v>0</v>
      </c>
      <c r="D6486" s="58" t="inlineStr">
        <is>
          <t>No</t>
        </is>
      </c>
      <c r="E6486" s="58" t="inlineStr">
        <is>
          <t>No</t>
        </is>
      </c>
      <c r="F6486" s="58" t="n">
        <v>37</v>
      </c>
      <c r="G6486" s="58" t="inlineStr">
        <is>
          <t>Yes</t>
        </is>
      </c>
      <c r="H6486" s="58" t="inlineStr">
        <is>
          <t>Yes</t>
        </is>
      </c>
      <c r="I6486" s="58" t="inlineStr">
        <is>
          <t>DSL</t>
        </is>
      </c>
      <c r="J6486" s="58" t="inlineStr">
        <is>
          <t>Yes</t>
        </is>
      </c>
      <c r="K6486" s="58" t="inlineStr">
        <is>
          <t>Yes</t>
        </is>
      </c>
      <c r="L6486" s="58" t="inlineStr">
        <is>
          <t>Yes</t>
        </is>
      </c>
      <c r="M6486" s="58" t="inlineStr">
        <is>
          <t>Yes</t>
        </is>
      </c>
      <c r="N6486" s="58" t="inlineStr">
        <is>
          <t>Yes</t>
        </is>
      </c>
      <c r="O6486" s="58" t="inlineStr">
        <is>
          <t>Yes</t>
        </is>
      </c>
      <c r="P6486" s="58" t="inlineStr">
        <is>
          <t>One year</t>
        </is>
      </c>
      <c r="Q6486" s="58" t="inlineStr">
        <is>
          <t>Yes</t>
        </is>
      </c>
      <c r="R6486" s="58" t="inlineStr">
        <is>
          <t>Bank transfer (automatic)</t>
        </is>
      </c>
      <c r="S6486" s="123" t="n">
        <v>90.59999999999999</v>
      </c>
      <c r="T6486" s="58" t="inlineStr">
        <is>
          <t>3358.65</t>
        </is>
      </c>
      <c r="U6486" s="58" t="inlineStr">
        <is>
          <t>No</t>
        </is>
      </c>
      <c r="V6486" s="123">
        <f>IFERROR(VALUE(TRIM(T6486)),S6486*F6486)</f>
        <v/>
      </c>
      <c r="W6486" s="58">
        <f>IF(F6486&lt;=12,"0-12 mo",IF(F6486&lt;=24,"13-24 mo",IF(F6486&lt;=48,"25-48 mo","49+ mo")))</f>
        <v/>
      </c>
      <c r="X6486" s="58">
        <f>IF(S6486&lt;=35.5,"Q1 Low",IF(S6486&lt;=70.35,"Q2 Mid-Low",IF(S6486&lt;=89.85,"Q3 Mid-High","Q4 High")))</f>
        <v/>
      </c>
      <c r="Y6486" s="58">
        <f>IF(U6486="Yes",1,0)</f>
        <v/>
      </c>
      <c r="Z6486" s="58">
        <f>IF(P6486="Month-to-month",1,0)+IF(M6486="No",1,0)+IF(J6486="No",1,0)+IF(I6486="Fiber optic",1,0)+IF(Q6486="Yes",1,0)</f>
        <v/>
      </c>
    </row>
    <row r="6487" ht="15" customHeight="1" s="59">
      <c r="A6487" s="58" t="inlineStr">
        <is>
          <t>5921-NGYRH</t>
        </is>
      </c>
      <c r="B6487" s="58" t="inlineStr">
        <is>
          <t>Male</t>
        </is>
      </c>
      <c r="C6487" s="58" t="n">
        <v>0</v>
      </c>
      <c r="D6487" s="58" t="inlineStr">
        <is>
          <t>Yes</t>
        </is>
      </c>
      <c r="E6487" s="58" t="inlineStr">
        <is>
          <t>No</t>
        </is>
      </c>
      <c r="F6487" s="58" t="n">
        <v>64</v>
      </c>
      <c r="G6487" s="58" t="inlineStr">
        <is>
          <t>Yes</t>
        </is>
      </c>
      <c r="H6487" s="58" t="inlineStr">
        <is>
          <t>No</t>
        </is>
      </c>
      <c r="I6487" s="58" t="inlineStr">
        <is>
          <t>Fiber optic</t>
        </is>
      </c>
      <c r="J6487" s="58" t="inlineStr">
        <is>
          <t>Yes</t>
        </is>
      </c>
      <c r="K6487" s="58" t="inlineStr">
        <is>
          <t>No</t>
        </is>
      </c>
      <c r="L6487" s="58" t="inlineStr">
        <is>
          <t>No</t>
        </is>
      </c>
      <c r="M6487" s="58" t="inlineStr">
        <is>
          <t>No</t>
        </is>
      </c>
      <c r="N6487" s="58" t="inlineStr">
        <is>
          <t>No</t>
        </is>
      </c>
      <c r="O6487" s="58" t="inlineStr">
        <is>
          <t>No</t>
        </is>
      </c>
      <c r="P6487" s="58" t="inlineStr">
        <is>
          <t>Month-to-month</t>
        </is>
      </c>
      <c r="Q6487" s="58" t="inlineStr">
        <is>
          <t>Yes</t>
        </is>
      </c>
      <c r="R6487" s="58" t="inlineStr">
        <is>
          <t>Mailed check</t>
        </is>
      </c>
      <c r="S6487" s="123" t="n">
        <v>73.55</v>
      </c>
      <c r="T6487" s="58" t="inlineStr">
        <is>
          <t>4764</t>
        </is>
      </c>
      <c r="U6487" s="58" t="inlineStr">
        <is>
          <t>No</t>
        </is>
      </c>
      <c r="V6487" s="123">
        <f>IFERROR(VALUE(TRIM(T6487)),S6487*F6487)</f>
        <v/>
      </c>
      <c r="W6487" s="58">
        <f>IF(F6487&lt;=12,"0-12 mo",IF(F6487&lt;=24,"13-24 mo",IF(F6487&lt;=48,"25-48 mo","49+ mo")))</f>
        <v/>
      </c>
      <c r="X6487" s="58">
        <f>IF(S6487&lt;=35.5,"Q1 Low",IF(S6487&lt;=70.35,"Q2 Mid-Low",IF(S6487&lt;=89.85,"Q3 Mid-High","Q4 High")))</f>
        <v/>
      </c>
      <c r="Y6487" s="58">
        <f>IF(U6487="Yes",1,0)</f>
        <v/>
      </c>
      <c r="Z6487" s="58">
        <f>IF(P6487="Month-to-month",1,0)+IF(M6487="No",1,0)+IF(J6487="No",1,0)+IF(I6487="Fiber optic",1,0)+IF(Q6487="Yes",1,0)</f>
        <v/>
      </c>
    </row>
    <row r="6488" ht="15" customHeight="1" s="59">
      <c r="A6488" s="58" t="inlineStr">
        <is>
          <t>2100-BDNSN</t>
        </is>
      </c>
      <c r="B6488" s="58" t="inlineStr">
        <is>
          <t>Female</t>
        </is>
      </c>
      <c r="C6488" s="58" t="n">
        <v>0</v>
      </c>
      <c r="D6488" s="58" t="inlineStr">
        <is>
          <t>Yes</t>
        </is>
      </c>
      <c r="E6488" s="58" t="inlineStr">
        <is>
          <t>No</t>
        </is>
      </c>
      <c r="F6488" s="58" t="n">
        <v>5</v>
      </c>
      <c r="G6488" s="58" t="inlineStr">
        <is>
          <t>Yes</t>
        </is>
      </c>
      <c r="H6488" s="58" t="inlineStr">
        <is>
          <t>Yes</t>
        </is>
      </c>
      <c r="I6488" s="58" t="inlineStr">
        <is>
          <t>DSL</t>
        </is>
      </c>
      <c r="J6488" s="58" t="inlineStr">
        <is>
          <t>No</t>
        </is>
      </c>
      <c r="K6488" s="58" t="inlineStr">
        <is>
          <t>No</t>
        </is>
      </c>
      <c r="L6488" s="58" t="inlineStr">
        <is>
          <t>Yes</t>
        </is>
      </c>
      <c r="M6488" s="58" t="inlineStr">
        <is>
          <t>Yes</t>
        </is>
      </c>
      <c r="N6488" s="58" t="inlineStr">
        <is>
          <t>Yes</t>
        </is>
      </c>
      <c r="O6488" s="58" t="inlineStr">
        <is>
          <t>No</t>
        </is>
      </c>
      <c r="P6488" s="58" t="inlineStr">
        <is>
          <t>Month-to-month</t>
        </is>
      </c>
      <c r="Q6488" s="58" t="inlineStr">
        <is>
          <t>No</t>
        </is>
      </c>
      <c r="R6488" s="58" t="inlineStr">
        <is>
          <t>Bank transfer (automatic)</t>
        </is>
      </c>
      <c r="S6488" s="123" t="n">
        <v>67.95</v>
      </c>
      <c r="T6488" s="58" t="inlineStr">
        <is>
          <t>350.3</t>
        </is>
      </c>
      <c r="U6488" s="58" t="inlineStr">
        <is>
          <t>Yes</t>
        </is>
      </c>
      <c r="V6488" s="123">
        <f>IFERROR(VALUE(TRIM(T6488)),S6488*F6488)</f>
        <v/>
      </c>
      <c r="W6488" s="58">
        <f>IF(F6488&lt;=12,"0-12 mo",IF(F6488&lt;=24,"13-24 mo",IF(F6488&lt;=48,"25-48 mo","49+ mo")))</f>
        <v/>
      </c>
      <c r="X6488" s="58">
        <f>IF(S6488&lt;=35.5,"Q1 Low",IF(S6488&lt;=70.35,"Q2 Mid-Low",IF(S6488&lt;=89.85,"Q3 Mid-High","Q4 High")))</f>
        <v/>
      </c>
      <c r="Y6488" s="58">
        <f>IF(U6488="Yes",1,0)</f>
        <v/>
      </c>
      <c r="Z6488" s="58">
        <f>IF(P6488="Month-to-month",1,0)+IF(M6488="No",1,0)+IF(J6488="No",1,0)+IF(I6488="Fiber optic",1,0)+IF(Q6488="Yes",1,0)</f>
        <v/>
      </c>
    </row>
    <row r="6489" ht="15" customHeight="1" s="59">
      <c r="A6489" s="58" t="inlineStr">
        <is>
          <t>5998-DZLYR</t>
        </is>
      </c>
      <c r="B6489" s="58" t="inlineStr">
        <is>
          <t>Female</t>
        </is>
      </c>
      <c r="C6489" s="58" t="n">
        <v>0</v>
      </c>
      <c r="D6489" s="58" t="inlineStr">
        <is>
          <t>Yes</t>
        </is>
      </c>
      <c r="E6489" s="58" t="inlineStr">
        <is>
          <t>No</t>
        </is>
      </c>
      <c r="F6489" s="58" t="n">
        <v>61</v>
      </c>
      <c r="G6489" s="58" t="inlineStr">
        <is>
          <t>Yes</t>
        </is>
      </c>
      <c r="H6489" s="58" t="inlineStr">
        <is>
          <t>Yes</t>
        </is>
      </c>
      <c r="I6489" s="58" t="inlineStr">
        <is>
          <t>Fiber optic</t>
        </is>
      </c>
      <c r="J6489" s="58" t="inlineStr">
        <is>
          <t>No</t>
        </is>
      </c>
      <c r="K6489" s="58" t="inlineStr">
        <is>
          <t>Yes</t>
        </is>
      </c>
      <c r="L6489" s="58" t="inlineStr">
        <is>
          <t>No</t>
        </is>
      </c>
      <c r="M6489" s="58" t="inlineStr">
        <is>
          <t>Yes</t>
        </is>
      </c>
      <c r="N6489" s="58" t="inlineStr">
        <is>
          <t>No</t>
        </is>
      </c>
      <c r="O6489" s="58" t="inlineStr">
        <is>
          <t>Yes</t>
        </is>
      </c>
      <c r="P6489" s="58" t="inlineStr">
        <is>
          <t>Two year</t>
        </is>
      </c>
      <c r="Q6489" s="58" t="inlineStr">
        <is>
          <t>Yes</t>
        </is>
      </c>
      <c r="R6489" s="58" t="inlineStr">
        <is>
          <t>Bank transfer (automatic)</t>
        </is>
      </c>
      <c r="S6489" s="123" t="n">
        <v>94.34999999999999</v>
      </c>
      <c r="T6489" s="58" t="inlineStr">
        <is>
          <t>5703</t>
        </is>
      </c>
      <c r="U6489" s="58" t="inlineStr">
        <is>
          <t>No</t>
        </is>
      </c>
      <c r="V6489" s="123">
        <f>IFERROR(VALUE(TRIM(T6489)),S6489*F6489)</f>
        <v/>
      </c>
      <c r="W6489" s="58">
        <f>IF(F6489&lt;=12,"0-12 mo",IF(F6489&lt;=24,"13-24 mo",IF(F6489&lt;=48,"25-48 mo","49+ mo")))</f>
        <v/>
      </c>
      <c r="X6489" s="58">
        <f>IF(S6489&lt;=35.5,"Q1 Low",IF(S6489&lt;=70.35,"Q2 Mid-Low",IF(S6489&lt;=89.85,"Q3 Mid-High","Q4 High")))</f>
        <v/>
      </c>
      <c r="Y6489" s="58">
        <f>IF(U6489="Yes",1,0)</f>
        <v/>
      </c>
      <c r="Z6489" s="58">
        <f>IF(P6489="Month-to-month",1,0)+IF(M6489="No",1,0)+IF(J6489="No",1,0)+IF(I6489="Fiber optic",1,0)+IF(Q6489="Yes",1,0)</f>
        <v/>
      </c>
    </row>
    <row r="6490" ht="15" customHeight="1" s="59">
      <c r="A6490" s="58" t="inlineStr">
        <is>
          <t>0488-GSLFR</t>
        </is>
      </c>
      <c r="B6490" s="58" t="inlineStr">
        <is>
          <t>Female</t>
        </is>
      </c>
      <c r="C6490" s="58" t="n">
        <v>0</v>
      </c>
      <c r="D6490" s="58" t="inlineStr">
        <is>
          <t>No</t>
        </is>
      </c>
      <c r="E6490" s="58" t="inlineStr">
        <is>
          <t>No</t>
        </is>
      </c>
      <c r="F6490" s="58" t="n">
        <v>1</v>
      </c>
      <c r="G6490" s="58" t="inlineStr">
        <is>
          <t>Yes</t>
        </is>
      </c>
      <c r="H6490" s="58" t="inlineStr">
        <is>
          <t>No</t>
        </is>
      </c>
      <c r="I6490" s="58" t="inlineStr">
        <is>
          <t>Fiber optic</t>
        </is>
      </c>
      <c r="J6490" s="58" t="inlineStr">
        <is>
          <t>No</t>
        </is>
      </c>
      <c r="K6490" s="58" t="inlineStr">
        <is>
          <t>No</t>
        </is>
      </c>
      <c r="L6490" s="58" t="inlineStr">
        <is>
          <t>No</t>
        </is>
      </c>
      <c r="M6490" s="58" t="inlineStr">
        <is>
          <t>No</t>
        </is>
      </c>
      <c r="N6490" s="58" t="inlineStr">
        <is>
          <t>No</t>
        </is>
      </c>
      <c r="O6490" s="58" t="inlineStr">
        <is>
          <t>No</t>
        </is>
      </c>
      <c r="P6490" s="58" t="inlineStr">
        <is>
          <t>Month-to-month</t>
        </is>
      </c>
      <c r="Q6490" s="58" t="inlineStr">
        <is>
          <t>Yes</t>
        </is>
      </c>
      <c r="R6490" s="58" t="inlineStr">
        <is>
          <t>Electronic check</t>
        </is>
      </c>
      <c r="S6490" s="123" t="n">
        <v>69.5</v>
      </c>
      <c r="T6490" s="58" t="inlineStr">
        <is>
          <t>69.5</t>
        </is>
      </c>
      <c r="U6490" s="58" t="inlineStr">
        <is>
          <t>Yes</t>
        </is>
      </c>
      <c r="V6490" s="123">
        <f>IFERROR(VALUE(TRIM(T6490)),S6490*F6490)</f>
        <v/>
      </c>
      <c r="W6490" s="58">
        <f>IF(F6490&lt;=12,"0-12 mo",IF(F6490&lt;=24,"13-24 mo",IF(F6490&lt;=48,"25-48 mo","49+ mo")))</f>
        <v/>
      </c>
      <c r="X6490" s="58">
        <f>IF(S6490&lt;=35.5,"Q1 Low",IF(S6490&lt;=70.35,"Q2 Mid-Low",IF(S6490&lt;=89.85,"Q3 Mid-High","Q4 High")))</f>
        <v/>
      </c>
      <c r="Y6490" s="58">
        <f>IF(U6490="Yes",1,0)</f>
        <v/>
      </c>
      <c r="Z6490" s="58">
        <f>IF(P6490="Month-to-month",1,0)+IF(M6490="No",1,0)+IF(J6490="No",1,0)+IF(I6490="Fiber optic",1,0)+IF(Q6490="Yes",1,0)</f>
        <v/>
      </c>
    </row>
    <row r="6491" ht="15" customHeight="1" s="59">
      <c r="A6491" s="58" t="inlineStr">
        <is>
          <t>9318-NKNFC</t>
        </is>
      </c>
      <c r="B6491" s="58" t="inlineStr">
        <is>
          <t>Male</t>
        </is>
      </c>
      <c r="C6491" s="58" t="n">
        <v>0</v>
      </c>
      <c r="D6491" s="58" t="inlineStr">
        <is>
          <t>No</t>
        </is>
      </c>
      <c r="E6491" s="58" t="inlineStr">
        <is>
          <t>No</t>
        </is>
      </c>
      <c r="F6491" s="58" t="n">
        <v>1</v>
      </c>
      <c r="G6491" s="58" t="inlineStr">
        <is>
          <t>Yes</t>
        </is>
      </c>
      <c r="H6491" s="58" t="inlineStr">
        <is>
          <t>No</t>
        </is>
      </c>
      <c r="I6491" s="58" t="inlineStr">
        <is>
          <t>No</t>
        </is>
      </c>
      <c r="J6491" s="58" t="inlineStr">
        <is>
          <t>No internet service</t>
        </is>
      </c>
      <c r="K6491" s="58" t="inlineStr">
        <is>
          <t>No internet service</t>
        </is>
      </c>
      <c r="L6491" s="58" t="inlineStr">
        <is>
          <t>No internet service</t>
        </is>
      </c>
      <c r="M6491" s="58" t="inlineStr">
        <is>
          <t>No internet service</t>
        </is>
      </c>
      <c r="N6491" s="58" t="inlineStr">
        <is>
          <t>No internet service</t>
        </is>
      </c>
      <c r="O6491" s="58" t="inlineStr">
        <is>
          <t>No internet service</t>
        </is>
      </c>
      <c r="P6491" s="58" t="inlineStr">
        <is>
          <t>Month-to-month</t>
        </is>
      </c>
      <c r="Q6491" s="58" t="inlineStr">
        <is>
          <t>Yes</t>
        </is>
      </c>
      <c r="R6491" s="58" t="inlineStr">
        <is>
          <t>Mailed check</t>
        </is>
      </c>
      <c r="S6491" s="123" t="n">
        <v>18.85</v>
      </c>
      <c r="T6491" s="58" t="inlineStr">
        <is>
          <t>18.85</t>
        </is>
      </c>
      <c r="U6491" s="58" t="inlineStr">
        <is>
          <t>Yes</t>
        </is>
      </c>
      <c r="V6491" s="123">
        <f>IFERROR(VALUE(TRIM(T6491)),S6491*F6491)</f>
        <v/>
      </c>
      <c r="W6491" s="58">
        <f>IF(F6491&lt;=12,"0-12 mo",IF(F6491&lt;=24,"13-24 mo",IF(F6491&lt;=48,"25-48 mo","49+ mo")))</f>
        <v/>
      </c>
      <c r="X6491" s="58">
        <f>IF(S6491&lt;=35.5,"Q1 Low",IF(S6491&lt;=70.35,"Q2 Mid-Low",IF(S6491&lt;=89.85,"Q3 Mid-High","Q4 High")))</f>
        <v/>
      </c>
      <c r="Y6491" s="58">
        <f>IF(U6491="Yes",1,0)</f>
        <v/>
      </c>
      <c r="Z6491" s="58">
        <f>IF(P6491="Month-to-month",1,0)+IF(M6491="No",1,0)+IF(J6491="No",1,0)+IF(I6491="Fiber optic",1,0)+IF(Q6491="Yes",1,0)</f>
        <v/>
      </c>
    </row>
    <row r="6492" ht="15" customHeight="1" s="59">
      <c r="A6492" s="58" t="inlineStr">
        <is>
          <t>3985-HOYPM</t>
        </is>
      </c>
      <c r="B6492" s="58" t="inlineStr">
        <is>
          <t>Male</t>
        </is>
      </c>
      <c r="C6492" s="58" t="n">
        <v>0</v>
      </c>
      <c r="D6492" s="58" t="inlineStr">
        <is>
          <t>No</t>
        </is>
      </c>
      <c r="E6492" s="58" t="inlineStr">
        <is>
          <t>No</t>
        </is>
      </c>
      <c r="F6492" s="58" t="n">
        <v>26</v>
      </c>
      <c r="G6492" s="58" t="inlineStr">
        <is>
          <t>Yes</t>
        </is>
      </c>
      <c r="H6492" s="58" t="inlineStr">
        <is>
          <t>No</t>
        </is>
      </c>
      <c r="I6492" s="58" t="inlineStr">
        <is>
          <t>No</t>
        </is>
      </c>
      <c r="J6492" s="58" t="inlineStr">
        <is>
          <t>No internet service</t>
        </is>
      </c>
      <c r="K6492" s="58" t="inlineStr">
        <is>
          <t>No internet service</t>
        </is>
      </c>
      <c r="L6492" s="58" t="inlineStr">
        <is>
          <t>No internet service</t>
        </is>
      </c>
      <c r="M6492" s="58" t="inlineStr">
        <is>
          <t>No internet service</t>
        </is>
      </c>
      <c r="N6492" s="58" t="inlineStr">
        <is>
          <t>No internet service</t>
        </is>
      </c>
      <c r="O6492" s="58" t="inlineStr">
        <is>
          <t>No internet service</t>
        </is>
      </c>
      <c r="P6492" s="58" t="inlineStr">
        <is>
          <t>One year</t>
        </is>
      </c>
      <c r="Q6492" s="58" t="inlineStr">
        <is>
          <t>No</t>
        </is>
      </c>
      <c r="R6492" s="58" t="inlineStr">
        <is>
          <t>Mailed check</t>
        </is>
      </c>
      <c r="S6492" s="123" t="n">
        <v>19.4</v>
      </c>
      <c r="T6492" s="58" t="inlineStr">
        <is>
          <t>525.55</t>
        </is>
      </c>
      <c r="U6492" s="58" t="inlineStr">
        <is>
          <t>No</t>
        </is>
      </c>
      <c r="V6492" s="123">
        <f>IFERROR(VALUE(TRIM(T6492)),S6492*F6492)</f>
        <v/>
      </c>
      <c r="W6492" s="58">
        <f>IF(F6492&lt;=12,"0-12 mo",IF(F6492&lt;=24,"13-24 mo",IF(F6492&lt;=48,"25-48 mo","49+ mo")))</f>
        <v/>
      </c>
      <c r="X6492" s="58">
        <f>IF(S6492&lt;=35.5,"Q1 Low",IF(S6492&lt;=70.35,"Q2 Mid-Low",IF(S6492&lt;=89.85,"Q3 Mid-High","Q4 High")))</f>
        <v/>
      </c>
      <c r="Y6492" s="58">
        <f>IF(U6492="Yes",1,0)</f>
        <v/>
      </c>
      <c r="Z6492" s="58">
        <f>IF(P6492="Month-to-month",1,0)+IF(M6492="No",1,0)+IF(J6492="No",1,0)+IF(I6492="Fiber optic",1,0)+IF(Q6492="Yes",1,0)</f>
        <v/>
      </c>
    </row>
    <row r="6493" ht="15" customHeight="1" s="59">
      <c r="A6493" s="58" t="inlineStr">
        <is>
          <t>9728-FTTVZ</t>
        </is>
      </c>
      <c r="B6493" s="58" t="inlineStr">
        <is>
          <t>Female</t>
        </is>
      </c>
      <c r="C6493" s="58" t="n">
        <v>0</v>
      </c>
      <c r="D6493" s="58" t="inlineStr">
        <is>
          <t>No</t>
        </is>
      </c>
      <c r="E6493" s="58" t="inlineStr">
        <is>
          <t>No</t>
        </is>
      </c>
      <c r="F6493" s="58" t="n">
        <v>1</v>
      </c>
      <c r="G6493" s="58" t="inlineStr">
        <is>
          <t>Yes</t>
        </is>
      </c>
      <c r="H6493" s="58" t="inlineStr">
        <is>
          <t>No</t>
        </is>
      </c>
      <c r="I6493" s="58" t="inlineStr">
        <is>
          <t>Fiber optic</t>
        </is>
      </c>
      <c r="J6493" s="58" t="inlineStr">
        <is>
          <t>No</t>
        </is>
      </c>
      <c r="K6493" s="58" t="inlineStr">
        <is>
          <t>No</t>
        </is>
      </c>
      <c r="L6493" s="58" t="inlineStr">
        <is>
          <t>No</t>
        </is>
      </c>
      <c r="M6493" s="58" t="inlineStr">
        <is>
          <t>No</t>
        </is>
      </c>
      <c r="N6493" s="58" t="inlineStr">
        <is>
          <t>No</t>
        </is>
      </c>
      <c r="O6493" s="58" t="inlineStr">
        <is>
          <t>No</t>
        </is>
      </c>
      <c r="P6493" s="58" t="inlineStr">
        <is>
          <t>Month-to-month</t>
        </is>
      </c>
      <c r="Q6493" s="58" t="inlineStr">
        <is>
          <t>Yes</t>
        </is>
      </c>
      <c r="R6493" s="58" t="inlineStr">
        <is>
          <t>Electronic check</t>
        </is>
      </c>
      <c r="S6493" s="123" t="n">
        <v>69.2</v>
      </c>
      <c r="T6493" s="58" t="inlineStr">
        <is>
          <t>69.2</t>
        </is>
      </c>
      <c r="U6493" s="58" t="inlineStr">
        <is>
          <t>Yes</t>
        </is>
      </c>
      <c r="V6493" s="123">
        <f>IFERROR(VALUE(TRIM(T6493)),S6493*F6493)</f>
        <v/>
      </c>
      <c r="W6493" s="58">
        <f>IF(F6493&lt;=12,"0-12 mo",IF(F6493&lt;=24,"13-24 mo",IF(F6493&lt;=48,"25-48 mo","49+ mo")))</f>
        <v/>
      </c>
      <c r="X6493" s="58">
        <f>IF(S6493&lt;=35.5,"Q1 Low",IF(S6493&lt;=70.35,"Q2 Mid-Low",IF(S6493&lt;=89.85,"Q3 Mid-High","Q4 High")))</f>
        <v/>
      </c>
      <c r="Y6493" s="58">
        <f>IF(U6493="Yes",1,0)</f>
        <v/>
      </c>
      <c r="Z6493" s="58">
        <f>IF(P6493="Month-to-month",1,0)+IF(M6493="No",1,0)+IF(J6493="No",1,0)+IF(I6493="Fiber optic",1,0)+IF(Q6493="Yes",1,0)</f>
        <v/>
      </c>
    </row>
    <row r="6494" ht="15" customHeight="1" s="59">
      <c r="A6494" s="58" t="inlineStr">
        <is>
          <t>9548-LERKT</t>
        </is>
      </c>
      <c r="B6494" s="58" t="inlineStr">
        <is>
          <t>Male</t>
        </is>
      </c>
      <c r="C6494" s="58" t="n">
        <v>0</v>
      </c>
      <c r="D6494" s="58" t="inlineStr">
        <is>
          <t>Yes</t>
        </is>
      </c>
      <c r="E6494" s="58" t="inlineStr">
        <is>
          <t>No</t>
        </is>
      </c>
      <c r="F6494" s="58" t="n">
        <v>24</v>
      </c>
      <c r="G6494" s="58" t="inlineStr">
        <is>
          <t>Yes</t>
        </is>
      </c>
      <c r="H6494" s="58" t="inlineStr">
        <is>
          <t>No</t>
        </is>
      </c>
      <c r="I6494" s="58" t="inlineStr">
        <is>
          <t>No</t>
        </is>
      </c>
      <c r="J6494" s="58" t="inlineStr">
        <is>
          <t>No internet service</t>
        </is>
      </c>
      <c r="K6494" s="58" t="inlineStr">
        <is>
          <t>No internet service</t>
        </is>
      </c>
      <c r="L6494" s="58" t="inlineStr">
        <is>
          <t>No internet service</t>
        </is>
      </c>
      <c r="M6494" s="58" t="inlineStr">
        <is>
          <t>No internet service</t>
        </is>
      </c>
      <c r="N6494" s="58" t="inlineStr">
        <is>
          <t>No internet service</t>
        </is>
      </c>
      <c r="O6494" s="58" t="inlineStr">
        <is>
          <t>No internet service</t>
        </is>
      </c>
      <c r="P6494" s="58" t="inlineStr">
        <is>
          <t>Two year</t>
        </is>
      </c>
      <c r="Q6494" s="58" t="inlineStr">
        <is>
          <t>No</t>
        </is>
      </c>
      <c r="R6494" s="58" t="inlineStr">
        <is>
          <t>Mailed check</t>
        </is>
      </c>
      <c r="S6494" s="123" t="n">
        <v>19.75</v>
      </c>
      <c r="T6494" s="58" t="inlineStr">
        <is>
          <t>483.15</t>
        </is>
      </c>
      <c r="U6494" s="58" t="inlineStr">
        <is>
          <t>No</t>
        </is>
      </c>
      <c r="V6494" s="123">
        <f>IFERROR(VALUE(TRIM(T6494)),S6494*F6494)</f>
        <v/>
      </c>
      <c r="W6494" s="58">
        <f>IF(F6494&lt;=12,"0-12 mo",IF(F6494&lt;=24,"13-24 mo",IF(F6494&lt;=48,"25-48 mo","49+ mo")))</f>
        <v/>
      </c>
      <c r="X6494" s="58">
        <f>IF(S6494&lt;=35.5,"Q1 Low",IF(S6494&lt;=70.35,"Q2 Mid-Low",IF(S6494&lt;=89.85,"Q3 Mid-High","Q4 High")))</f>
        <v/>
      </c>
      <c r="Y6494" s="58">
        <f>IF(U6494="Yes",1,0)</f>
        <v/>
      </c>
      <c r="Z6494" s="58">
        <f>IF(P6494="Month-to-month",1,0)+IF(M6494="No",1,0)+IF(J6494="No",1,0)+IF(I6494="Fiber optic",1,0)+IF(Q6494="Yes",1,0)</f>
        <v/>
      </c>
    </row>
    <row r="6495" ht="15" customHeight="1" s="59">
      <c r="A6495" s="58" t="inlineStr">
        <is>
          <t>6576-FBXOJ</t>
        </is>
      </c>
      <c r="B6495" s="58" t="inlineStr">
        <is>
          <t>Male</t>
        </is>
      </c>
      <c r="C6495" s="58" t="n">
        <v>0</v>
      </c>
      <c r="D6495" s="58" t="inlineStr">
        <is>
          <t>Yes</t>
        </is>
      </c>
      <c r="E6495" s="58" t="inlineStr">
        <is>
          <t>No</t>
        </is>
      </c>
      <c r="F6495" s="58" t="n">
        <v>17</v>
      </c>
      <c r="G6495" s="58" t="inlineStr">
        <is>
          <t>No</t>
        </is>
      </c>
      <c r="H6495" s="58" t="inlineStr">
        <is>
          <t>No phone service</t>
        </is>
      </c>
      <c r="I6495" s="58" t="inlineStr">
        <is>
          <t>DSL</t>
        </is>
      </c>
      <c r="J6495" s="58" t="inlineStr">
        <is>
          <t>No</t>
        </is>
      </c>
      <c r="K6495" s="58" t="inlineStr">
        <is>
          <t>No</t>
        </is>
      </c>
      <c r="L6495" s="58" t="inlineStr">
        <is>
          <t>Yes</t>
        </is>
      </c>
      <c r="M6495" s="58" t="inlineStr">
        <is>
          <t>Yes</t>
        </is>
      </c>
      <c r="N6495" s="58" t="inlineStr">
        <is>
          <t>Yes</t>
        </is>
      </c>
      <c r="O6495" s="58" t="inlineStr">
        <is>
          <t>Yes</t>
        </is>
      </c>
      <c r="P6495" s="58" t="inlineStr">
        <is>
          <t>One year</t>
        </is>
      </c>
      <c r="Q6495" s="58" t="inlineStr">
        <is>
          <t>No</t>
        </is>
      </c>
      <c r="R6495" s="58" t="inlineStr">
        <is>
          <t>Electronic check</t>
        </is>
      </c>
      <c r="S6495" s="123" t="n">
        <v>54.6</v>
      </c>
      <c r="T6495" s="58" t="inlineStr">
        <is>
          <t>934.8</t>
        </is>
      </c>
      <c r="U6495" s="58" t="inlineStr">
        <is>
          <t>No</t>
        </is>
      </c>
      <c r="V6495" s="123">
        <f>IFERROR(VALUE(TRIM(T6495)),S6495*F6495)</f>
        <v/>
      </c>
      <c r="W6495" s="58">
        <f>IF(F6495&lt;=12,"0-12 mo",IF(F6495&lt;=24,"13-24 mo",IF(F6495&lt;=48,"25-48 mo","49+ mo")))</f>
        <v/>
      </c>
      <c r="X6495" s="58">
        <f>IF(S6495&lt;=35.5,"Q1 Low",IF(S6495&lt;=70.35,"Q2 Mid-Low",IF(S6495&lt;=89.85,"Q3 Mid-High","Q4 High")))</f>
        <v/>
      </c>
      <c r="Y6495" s="58">
        <f>IF(U6495="Yes",1,0)</f>
        <v/>
      </c>
      <c r="Z6495" s="58">
        <f>IF(P6495="Month-to-month",1,0)+IF(M6495="No",1,0)+IF(J6495="No",1,0)+IF(I6495="Fiber optic",1,0)+IF(Q6495="Yes",1,0)</f>
        <v/>
      </c>
    </row>
    <row r="6496" ht="15" customHeight="1" s="59">
      <c r="A6496" s="58" t="inlineStr">
        <is>
          <t>4310-KEDTB</t>
        </is>
      </c>
      <c r="B6496" s="58" t="inlineStr">
        <is>
          <t>Female</t>
        </is>
      </c>
      <c r="C6496" s="58" t="n">
        <v>0</v>
      </c>
      <c r="D6496" s="58" t="inlineStr">
        <is>
          <t>No</t>
        </is>
      </c>
      <c r="E6496" s="58" t="inlineStr">
        <is>
          <t>Yes</t>
        </is>
      </c>
      <c r="F6496" s="58" t="n">
        <v>26</v>
      </c>
      <c r="G6496" s="58" t="inlineStr">
        <is>
          <t>No</t>
        </is>
      </c>
      <c r="H6496" s="58" t="inlineStr">
        <is>
          <t>No phone service</t>
        </is>
      </c>
      <c r="I6496" s="58" t="inlineStr">
        <is>
          <t>DSL</t>
        </is>
      </c>
      <c r="J6496" s="58" t="inlineStr">
        <is>
          <t>No</t>
        </is>
      </c>
      <c r="K6496" s="58" t="inlineStr">
        <is>
          <t>No</t>
        </is>
      </c>
      <c r="L6496" s="58" t="inlineStr">
        <is>
          <t>Yes</t>
        </is>
      </c>
      <c r="M6496" s="58" t="inlineStr">
        <is>
          <t>No</t>
        </is>
      </c>
      <c r="N6496" s="58" t="inlineStr">
        <is>
          <t>No</t>
        </is>
      </c>
      <c r="O6496" s="58" t="inlineStr">
        <is>
          <t>No</t>
        </is>
      </c>
      <c r="P6496" s="58" t="inlineStr">
        <is>
          <t>Month-to-month</t>
        </is>
      </c>
      <c r="Q6496" s="58" t="inlineStr">
        <is>
          <t>Yes</t>
        </is>
      </c>
      <c r="R6496" s="58" t="inlineStr">
        <is>
          <t>Mailed check</t>
        </is>
      </c>
      <c r="S6496" s="123" t="n">
        <v>29.8</v>
      </c>
      <c r="T6496" s="58" t="inlineStr">
        <is>
          <t>786.5</t>
        </is>
      </c>
      <c r="U6496" s="58" t="inlineStr">
        <is>
          <t>No</t>
        </is>
      </c>
      <c r="V6496" s="123">
        <f>IFERROR(VALUE(TRIM(T6496)),S6496*F6496)</f>
        <v/>
      </c>
      <c r="W6496" s="58">
        <f>IF(F6496&lt;=12,"0-12 mo",IF(F6496&lt;=24,"13-24 mo",IF(F6496&lt;=48,"25-48 mo","49+ mo")))</f>
        <v/>
      </c>
      <c r="X6496" s="58">
        <f>IF(S6496&lt;=35.5,"Q1 Low",IF(S6496&lt;=70.35,"Q2 Mid-Low",IF(S6496&lt;=89.85,"Q3 Mid-High","Q4 High")))</f>
        <v/>
      </c>
      <c r="Y6496" s="58">
        <f>IF(U6496="Yes",1,0)</f>
        <v/>
      </c>
      <c r="Z6496" s="58">
        <f>IF(P6496="Month-to-month",1,0)+IF(M6496="No",1,0)+IF(J6496="No",1,0)+IF(I6496="Fiber optic",1,0)+IF(Q6496="Yes",1,0)</f>
        <v/>
      </c>
    </row>
    <row r="6497" ht="15" customHeight="1" s="59">
      <c r="A6497" s="58" t="inlineStr">
        <is>
          <t>7254-IQWOZ</t>
        </is>
      </c>
      <c r="B6497" s="58" t="inlineStr">
        <is>
          <t>Male</t>
        </is>
      </c>
      <c r="C6497" s="58" t="n">
        <v>0</v>
      </c>
      <c r="D6497" s="58" t="inlineStr">
        <is>
          <t>No</t>
        </is>
      </c>
      <c r="E6497" s="58" t="inlineStr">
        <is>
          <t>No</t>
        </is>
      </c>
      <c r="F6497" s="58" t="n">
        <v>1</v>
      </c>
      <c r="G6497" s="58" t="inlineStr">
        <is>
          <t>Yes</t>
        </is>
      </c>
      <c r="H6497" s="58" t="inlineStr">
        <is>
          <t>No</t>
        </is>
      </c>
      <c r="I6497" s="58" t="inlineStr">
        <is>
          <t>Fiber optic</t>
        </is>
      </c>
      <c r="J6497" s="58" t="inlineStr">
        <is>
          <t>No</t>
        </is>
      </c>
      <c r="K6497" s="58" t="inlineStr">
        <is>
          <t>No</t>
        </is>
      </c>
      <c r="L6497" s="58" t="inlineStr">
        <is>
          <t>No</t>
        </is>
      </c>
      <c r="M6497" s="58" t="inlineStr">
        <is>
          <t>No</t>
        </is>
      </c>
      <c r="N6497" s="58" t="inlineStr">
        <is>
          <t>No</t>
        </is>
      </c>
      <c r="O6497" s="58" t="inlineStr">
        <is>
          <t>No</t>
        </is>
      </c>
      <c r="P6497" s="58" t="inlineStr">
        <is>
          <t>Month-to-month</t>
        </is>
      </c>
      <c r="Q6497" s="58" t="inlineStr">
        <is>
          <t>Yes</t>
        </is>
      </c>
      <c r="R6497" s="58" t="inlineStr">
        <is>
          <t>Electronic check</t>
        </is>
      </c>
      <c r="S6497" s="123" t="n">
        <v>69.65000000000001</v>
      </c>
      <c r="T6497" s="58" t="inlineStr">
        <is>
          <t>69.65</t>
        </is>
      </c>
      <c r="U6497" s="58" t="inlineStr">
        <is>
          <t>Yes</t>
        </is>
      </c>
      <c r="V6497" s="123">
        <f>IFERROR(VALUE(TRIM(T6497)),S6497*F6497)</f>
        <v/>
      </c>
      <c r="W6497" s="58">
        <f>IF(F6497&lt;=12,"0-12 mo",IF(F6497&lt;=24,"13-24 mo",IF(F6497&lt;=48,"25-48 mo","49+ mo")))</f>
        <v/>
      </c>
      <c r="X6497" s="58">
        <f>IF(S6497&lt;=35.5,"Q1 Low",IF(S6497&lt;=70.35,"Q2 Mid-Low",IF(S6497&lt;=89.85,"Q3 Mid-High","Q4 High")))</f>
        <v/>
      </c>
      <c r="Y6497" s="58">
        <f>IF(U6497="Yes",1,0)</f>
        <v/>
      </c>
      <c r="Z6497" s="58">
        <f>IF(P6497="Month-to-month",1,0)+IF(M6497="No",1,0)+IF(J6497="No",1,0)+IF(I6497="Fiber optic",1,0)+IF(Q6497="Yes",1,0)</f>
        <v/>
      </c>
    </row>
    <row r="6498" ht="15" customHeight="1" s="59">
      <c r="A6498" s="58" t="inlineStr">
        <is>
          <t>2474-BRUCM</t>
        </is>
      </c>
      <c r="B6498" s="58" t="inlineStr">
        <is>
          <t>Male</t>
        </is>
      </c>
      <c r="C6498" s="58" t="n">
        <v>1</v>
      </c>
      <c r="D6498" s="58" t="inlineStr">
        <is>
          <t>Yes</t>
        </is>
      </c>
      <c r="E6498" s="58" t="inlineStr">
        <is>
          <t>No</t>
        </is>
      </c>
      <c r="F6498" s="58" t="n">
        <v>40</v>
      </c>
      <c r="G6498" s="58" t="inlineStr">
        <is>
          <t>Yes</t>
        </is>
      </c>
      <c r="H6498" s="58" t="inlineStr">
        <is>
          <t>Yes</t>
        </is>
      </c>
      <c r="I6498" s="58" t="inlineStr">
        <is>
          <t>Fiber optic</t>
        </is>
      </c>
      <c r="J6498" s="58" t="inlineStr">
        <is>
          <t>Yes</t>
        </is>
      </c>
      <c r="K6498" s="58" t="inlineStr">
        <is>
          <t>No</t>
        </is>
      </c>
      <c r="L6498" s="58" t="inlineStr">
        <is>
          <t>No</t>
        </is>
      </c>
      <c r="M6498" s="58" t="inlineStr">
        <is>
          <t>No</t>
        </is>
      </c>
      <c r="N6498" s="58" t="inlineStr">
        <is>
          <t>Yes</t>
        </is>
      </c>
      <c r="O6498" s="58" t="inlineStr">
        <is>
          <t>Yes</t>
        </is>
      </c>
      <c r="P6498" s="58" t="inlineStr">
        <is>
          <t>Month-to-month</t>
        </is>
      </c>
      <c r="Q6498" s="58" t="inlineStr">
        <is>
          <t>No</t>
        </is>
      </c>
      <c r="R6498" s="58" t="inlineStr">
        <is>
          <t>Electronic check</t>
        </is>
      </c>
      <c r="S6498" s="123" t="n">
        <v>101.85</v>
      </c>
      <c r="T6498" s="58" t="inlineStr">
        <is>
          <t>4086.3</t>
        </is>
      </c>
      <c r="U6498" s="58" t="inlineStr">
        <is>
          <t>Yes</t>
        </is>
      </c>
      <c r="V6498" s="123">
        <f>IFERROR(VALUE(TRIM(T6498)),S6498*F6498)</f>
        <v/>
      </c>
      <c r="W6498" s="58">
        <f>IF(F6498&lt;=12,"0-12 mo",IF(F6498&lt;=24,"13-24 mo",IF(F6498&lt;=48,"25-48 mo","49+ mo")))</f>
        <v/>
      </c>
      <c r="X6498" s="58">
        <f>IF(S6498&lt;=35.5,"Q1 Low",IF(S6498&lt;=70.35,"Q2 Mid-Low",IF(S6498&lt;=89.85,"Q3 Mid-High","Q4 High")))</f>
        <v/>
      </c>
      <c r="Y6498" s="58">
        <f>IF(U6498="Yes",1,0)</f>
        <v/>
      </c>
      <c r="Z6498" s="58">
        <f>IF(P6498="Month-to-month",1,0)+IF(M6498="No",1,0)+IF(J6498="No",1,0)+IF(I6498="Fiber optic",1,0)+IF(Q6498="Yes",1,0)</f>
        <v/>
      </c>
    </row>
    <row r="6499" ht="15" customHeight="1" s="59">
      <c r="A6499" s="58" t="inlineStr">
        <is>
          <t>4062-HBMOS</t>
        </is>
      </c>
      <c r="B6499" s="58" t="inlineStr">
        <is>
          <t>Male</t>
        </is>
      </c>
      <c r="C6499" s="58" t="n">
        <v>0</v>
      </c>
      <c r="D6499" s="58" t="inlineStr">
        <is>
          <t>No</t>
        </is>
      </c>
      <c r="E6499" s="58" t="inlineStr">
        <is>
          <t>No</t>
        </is>
      </c>
      <c r="F6499" s="58" t="n">
        <v>52</v>
      </c>
      <c r="G6499" s="58" t="inlineStr">
        <is>
          <t>Yes</t>
        </is>
      </c>
      <c r="H6499" s="58" t="inlineStr">
        <is>
          <t>Yes</t>
        </is>
      </c>
      <c r="I6499" s="58" t="inlineStr">
        <is>
          <t>Fiber optic</t>
        </is>
      </c>
      <c r="J6499" s="58" t="inlineStr">
        <is>
          <t>No</t>
        </is>
      </c>
      <c r="K6499" s="58" t="inlineStr">
        <is>
          <t>Yes</t>
        </is>
      </c>
      <c r="L6499" s="58" t="inlineStr">
        <is>
          <t>Yes</t>
        </is>
      </c>
      <c r="M6499" s="58" t="inlineStr">
        <is>
          <t>No</t>
        </is>
      </c>
      <c r="N6499" s="58" t="inlineStr">
        <is>
          <t>Yes</t>
        </is>
      </c>
      <c r="O6499" s="58" t="inlineStr">
        <is>
          <t>Yes</t>
        </is>
      </c>
      <c r="P6499" s="58" t="inlineStr">
        <is>
          <t>Month-to-month</t>
        </is>
      </c>
      <c r="Q6499" s="58" t="inlineStr">
        <is>
          <t>Yes</t>
        </is>
      </c>
      <c r="R6499" s="58" t="inlineStr">
        <is>
          <t>Electronic check</t>
        </is>
      </c>
      <c r="S6499" s="123" t="n">
        <v>103.05</v>
      </c>
      <c r="T6499" s="58" t="inlineStr">
        <is>
          <t>5364.8</t>
        </is>
      </c>
      <c r="U6499" s="58" t="inlineStr">
        <is>
          <t>No</t>
        </is>
      </c>
      <c r="V6499" s="123">
        <f>IFERROR(VALUE(TRIM(T6499)),S6499*F6499)</f>
        <v/>
      </c>
      <c r="W6499" s="58">
        <f>IF(F6499&lt;=12,"0-12 mo",IF(F6499&lt;=24,"13-24 mo",IF(F6499&lt;=48,"25-48 mo","49+ mo")))</f>
        <v/>
      </c>
      <c r="X6499" s="58">
        <f>IF(S6499&lt;=35.5,"Q1 Low",IF(S6499&lt;=70.35,"Q2 Mid-Low",IF(S6499&lt;=89.85,"Q3 Mid-High","Q4 High")))</f>
        <v/>
      </c>
      <c r="Y6499" s="58">
        <f>IF(U6499="Yes",1,0)</f>
        <v/>
      </c>
      <c r="Z6499" s="58">
        <f>IF(P6499="Month-to-month",1,0)+IF(M6499="No",1,0)+IF(J6499="No",1,0)+IF(I6499="Fiber optic",1,0)+IF(Q6499="Yes",1,0)</f>
        <v/>
      </c>
    </row>
    <row r="6500" ht="15" customHeight="1" s="59">
      <c r="A6500" s="58" t="inlineStr">
        <is>
          <t>0742-NXBGR</t>
        </is>
      </c>
      <c r="B6500" s="58" t="inlineStr">
        <is>
          <t>Female</t>
        </is>
      </c>
      <c r="C6500" s="58" t="n">
        <v>0</v>
      </c>
      <c r="D6500" s="58" t="inlineStr">
        <is>
          <t>No</t>
        </is>
      </c>
      <c r="E6500" s="58" t="inlineStr">
        <is>
          <t>No</t>
        </is>
      </c>
      <c r="F6500" s="58" t="n">
        <v>1</v>
      </c>
      <c r="G6500" s="58" t="inlineStr">
        <is>
          <t>Yes</t>
        </is>
      </c>
      <c r="H6500" s="58" t="inlineStr">
        <is>
          <t>No</t>
        </is>
      </c>
      <c r="I6500" s="58" t="inlineStr">
        <is>
          <t>Fiber optic</t>
        </is>
      </c>
      <c r="J6500" s="58" t="inlineStr">
        <is>
          <t>No</t>
        </is>
      </c>
      <c r="K6500" s="58" t="inlineStr">
        <is>
          <t>Yes</t>
        </is>
      </c>
      <c r="L6500" s="58" t="inlineStr">
        <is>
          <t>Yes</t>
        </is>
      </c>
      <c r="M6500" s="58" t="inlineStr">
        <is>
          <t>No</t>
        </is>
      </c>
      <c r="N6500" s="58" t="inlineStr">
        <is>
          <t>No</t>
        </is>
      </c>
      <c r="O6500" s="58" t="inlineStr">
        <is>
          <t>No</t>
        </is>
      </c>
      <c r="P6500" s="58" t="inlineStr">
        <is>
          <t>Month-to-month</t>
        </is>
      </c>
      <c r="Q6500" s="58" t="inlineStr">
        <is>
          <t>Yes</t>
        </is>
      </c>
      <c r="R6500" s="58" t="inlineStr">
        <is>
          <t>Electronic check</t>
        </is>
      </c>
      <c r="S6500" s="123" t="n">
        <v>82.3</v>
      </c>
      <c r="T6500" s="58" t="inlineStr">
        <is>
          <t>82.3</t>
        </is>
      </c>
      <c r="U6500" s="58" t="inlineStr">
        <is>
          <t>Yes</t>
        </is>
      </c>
      <c r="V6500" s="123">
        <f>IFERROR(VALUE(TRIM(T6500)),S6500*F6500)</f>
        <v/>
      </c>
      <c r="W6500" s="58">
        <f>IF(F6500&lt;=12,"0-12 mo",IF(F6500&lt;=24,"13-24 mo",IF(F6500&lt;=48,"25-48 mo","49+ mo")))</f>
        <v/>
      </c>
      <c r="X6500" s="58">
        <f>IF(S6500&lt;=35.5,"Q1 Low",IF(S6500&lt;=70.35,"Q2 Mid-Low",IF(S6500&lt;=89.85,"Q3 Mid-High","Q4 High")))</f>
        <v/>
      </c>
      <c r="Y6500" s="58">
        <f>IF(U6500="Yes",1,0)</f>
        <v/>
      </c>
      <c r="Z6500" s="58">
        <f>IF(P6500="Month-to-month",1,0)+IF(M6500="No",1,0)+IF(J6500="No",1,0)+IF(I6500="Fiber optic",1,0)+IF(Q6500="Yes",1,0)</f>
        <v/>
      </c>
    </row>
    <row r="6501" ht="15" customHeight="1" s="59">
      <c r="A6501" s="58" t="inlineStr">
        <is>
          <t>2676-ISHSF</t>
        </is>
      </c>
      <c r="B6501" s="58" t="inlineStr">
        <is>
          <t>Male</t>
        </is>
      </c>
      <c r="C6501" s="58" t="n">
        <v>0</v>
      </c>
      <c r="D6501" s="58" t="inlineStr">
        <is>
          <t>No</t>
        </is>
      </c>
      <c r="E6501" s="58" t="inlineStr">
        <is>
          <t>No</t>
        </is>
      </c>
      <c r="F6501" s="58" t="n">
        <v>1</v>
      </c>
      <c r="G6501" s="58" t="inlineStr">
        <is>
          <t>Yes</t>
        </is>
      </c>
      <c r="H6501" s="58" t="inlineStr">
        <is>
          <t>No</t>
        </is>
      </c>
      <c r="I6501" s="58" t="inlineStr">
        <is>
          <t>No</t>
        </is>
      </c>
      <c r="J6501" s="58" t="inlineStr">
        <is>
          <t>No internet service</t>
        </is>
      </c>
      <c r="K6501" s="58" t="inlineStr">
        <is>
          <t>No internet service</t>
        </is>
      </c>
      <c r="L6501" s="58" t="inlineStr">
        <is>
          <t>No internet service</t>
        </is>
      </c>
      <c r="M6501" s="58" t="inlineStr">
        <is>
          <t>No internet service</t>
        </is>
      </c>
      <c r="N6501" s="58" t="inlineStr">
        <is>
          <t>No internet service</t>
        </is>
      </c>
      <c r="O6501" s="58" t="inlineStr">
        <is>
          <t>No internet service</t>
        </is>
      </c>
      <c r="P6501" s="58" t="inlineStr">
        <is>
          <t>Month-to-month</t>
        </is>
      </c>
      <c r="Q6501" s="58" t="inlineStr">
        <is>
          <t>No</t>
        </is>
      </c>
      <c r="R6501" s="58" t="inlineStr">
        <is>
          <t>Mailed check</t>
        </is>
      </c>
      <c r="S6501" s="123" t="n">
        <v>20.3</v>
      </c>
      <c r="T6501" s="58" t="inlineStr">
        <is>
          <t>20.3</t>
        </is>
      </c>
      <c r="U6501" s="58" t="inlineStr">
        <is>
          <t>No</t>
        </is>
      </c>
      <c r="V6501" s="123">
        <f>IFERROR(VALUE(TRIM(T6501)),S6501*F6501)</f>
        <v/>
      </c>
      <c r="W6501" s="58">
        <f>IF(F6501&lt;=12,"0-12 mo",IF(F6501&lt;=24,"13-24 mo",IF(F6501&lt;=48,"25-48 mo","49+ mo")))</f>
        <v/>
      </c>
      <c r="X6501" s="58">
        <f>IF(S6501&lt;=35.5,"Q1 Low",IF(S6501&lt;=70.35,"Q2 Mid-Low",IF(S6501&lt;=89.85,"Q3 Mid-High","Q4 High")))</f>
        <v/>
      </c>
      <c r="Y6501" s="58">
        <f>IF(U6501="Yes",1,0)</f>
        <v/>
      </c>
      <c r="Z6501" s="58">
        <f>IF(P6501="Month-to-month",1,0)+IF(M6501="No",1,0)+IF(J6501="No",1,0)+IF(I6501="Fiber optic",1,0)+IF(Q6501="Yes",1,0)</f>
        <v/>
      </c>
    </row>
    <row r="6502" ht="15" customHeight="1" s="59">
      <c r="A6502" s="58" t="inlineStr">
        <is>
          <t>9236-NDUCW</t>
        </is>
      </c>
      <c r="B6502" s="58" t="inlineStr">
        <is>
          <t>Female</t>
        </is>
      </c>
      <c r="C6502" s="58" t="n">
        <v>0</v>
      </c>
      <c r="D6502" s="58" t="inlineStr">
        <is>
          <t>No</t>
        </is>
      </c>
      <c r="E6502" s="58" t="inlineStr">
        <is>
          <t>No</t>
        </is>
      </c>
      <c r="F6502" s="58" t="n">
        <v>21</v>
      </c>
      <c r="G6502" s="58" t="inlineStr">
        <is>
          <t>No</t>
        </is>
      </c>
      <c r="H6502" s="58" t="inlineStr">
        <is>
          <t>No phone service</t>
        </is>
      </c>
      <c r="I6502" s="58" t="inlineStr">
        <is>
          <t>DSL</t>
        </is>
      </c>
      <c r="J6502" s="58" t="inlineStr">
        <is>
          <t>Yes</t>
        </is>
      </c>
      <c r="K6502" s="58" t="inlineStr">
        <is>
          <t>No</t>
        </is>
      </c>
      <c r="L6502" s="58" t="inlineStr">
        <is>
          <t>No</t>
        </is>
      </c>
      <c r="M6502" s="58" t="inlineStr">
        <is>
          <t>Yes</t>
        </is>
      </c>
      <c r="N6502" s="58" t="inlineStr">
        <is>
          <t>No</t>
        </is>
      </c>
      <c r="O6502" s="58" t="inlineStr">
        <is>
          <t>No</t>
        </is>
      </c>
      <c r="P6502" s="58" t="inlineStr">
        <is>
          <t>Two year</t>
        </is>
      </c>
      <c r="Q6502" s="58" t="inlineStr">
        <is>
          <t>No</t>
        </is>
      </c>
      <c r="R6502" s="58" t="inlineStr">
        <is>
          <t>Mailed check</t>
        </is>
      </c>
      <c r="S6502" s="123" t="n">
        <v>35.1</v>
      </c>
      <c r="T6502" s="58" t="inlineStr">
        <is>
          <t>770.4</t>
        </is>
      </c>
      <c r="U6502" s="58" t="inlineStr">
        <is>
          <t>No</t>
        </is>
      </c>
      <c r="V6502" s="123">
        <f>IFERROR(VALUE(TRIM(T6502)),S6502*F6502)</f>
        <v/>
      </c>
      <c r="W6502" s="58">
        <f>IF(F6502&lt;=12,"0-12 mo",IF(F6502&lt;=24,"13-24 mo",IF(F6502&lt;=48,"25-48 mo","49+ mo")))</f>
        <v/>
      </c>
      <c r="X6502" s="58">
        <f>IF(S6502&lt;=35.5,"Q1 Low",IF(S6502&lt;=70.35,"Q2 Mid-Low",IF(S6502&lt;=89.85,"Q3 Mid-High","Q4 High")))</f>
        <v/>
      </c>
      <c r="Y6502" s="58">
        <f>IF(U6502="Yes",1,0)</f>
        <v/>
      </c>
      <c r="Z6502" s="58">
        <f>IF(P6502="Month-to-month",1,0)+IF(M6502="No",1,0)+IF(J6502="No",1,0)+IF(I6502="Fiber optic",1,0)+IF(Q6502="Yes",1,0)</f>
        <v/>
      </c>
    </row>
    <row r="6503" ht="15" customHeight="1" s="59">
      <c r="A6503" s="58" t="inlineStr">
        <is>
          <t>4753-PADAS</t>
        </is>
      </c>
      <c r="B6503" s="58" t="inlineStr">
        <is>
          <t>Female</t>
        </is>
      </c>
      <c r="C6503" s="58" t="n">
        <v>0</v>
      </c>
      <c r="D6503" s="58" t="inlineStr">
        <is>
          <t>Yes</t>
        </is>
      </c>
      <c r="E6503" s="58" t="inlineStr">
        <is>
          <t>No</t>
        </is>
      </c>
      <c r="F6503" s="58" t="n">
        <v>67</v>
      </c>
      <c r="G6503" s="58" t="inlineStr">
        <is>
          <t>Yes</t>
        </is>
      </c>
      <c r="H6503" s="58" t="inlineStr">
        <is>
          <t>Yes</t>
        </is>
      </c>
      <c r="I6503" s="58" t="inlineStr">
        <is>
          <t>Fiber optic</t>
        </is>
      </c>
      <c r="J6503" s="58" t="inlineStr">
        <is>
          <t>No</t>
        </is>
      </c>
      <c r="K6503" s="58" t="inlineStr">
        <is>
          <t>Yes</t>
        </is>
      </c>
      <c r="L6503" s="58" t="inlineStr">
        <is>
          <t>Yes</t>
        </is>
      </c>
      <c r="M6503" s="58" t="inlineStr">
        <is>
          <t>No</t>
        </is>
      </c>
      <c r="N6503" s="58" t="inlineStr">
        <is>
          <t>Yes</t>
        </is>
      </c>
      <c r="O6503" s="58" t="inlineStr">
        <is>
          <t>Yes</t>
        </is>
      </c>
      <c r="P6503" s="58" t="inlineStr">
        <is>
          <t>One year</t>
        </is>
      </c>
      <c r="Q6503" s="58" t="inlineStr">
        <is>
          <t>Yes</t>
        </is>
      </c>
      <c r="R6503" s="58" t="inlineStr">
        <is>
          <t>Bank transfer (automatic)</t>
        </is>
      </c>
      <c r="S6503" s="123" t="n">
        <v>105.7</v>
      </c>
      <c r="T6503" s="58" t="inlineStr">
        <is>
          <t>6816.95</t>
        </is>
      </c>
      <c r="U6503" s="58" t="inlineStr">
        <is>
          <t>No</t>
        </is>
      </c>
      <c r="V6503" s="123">
        <f>IFERROR(VALUE(TRIM(T6503)),S6503*F6503)</f>
        <v/>
      </c>
      <c r="W6503" s="58">
        <f>IF(F6503&lt;=12,"0-12 mo",IF(F6503&lt;=24,"13-24 mo",IF(F6503&lt;=48,"25-48 mo","49+ mo")))</f>
        <v/>
      </c>
      <c r="X6503" s="58">
        <f>IF(S6503&lt;=35.5,"Q1 Low",IF(S6503&lt;=70.35,"Q2 Mid-Low",IF(S6503&lt;=89.85,"Q3 Mid-High","Q4 High")))</f>
        <v/>
      </c>
      <c r="Y6503" s="58">
        <f>IF(U6503="Yes",1,0)</f>
        <v/>
      </c>
      <c r="Z6503" s="58">
        <f>IF(P6503="Month-to-month",1,0)+IF(M6503="No",1,0)+IF(J6503="No",1,0)+IF(I6503="Fiber optic",1,0)+IF(Q6503="Yes",1,0)</f>
        <v/>
      </c>
    </row>
    <row r="6504" ht="15" customHeight="1" s="59">
      <c r="A6504" s="58" t="inlineStr">
        <is>
          <t>6103-QCKFX</t>
        </is>
      </c>
      <c r="B6504" s="58" t="inlineStr">
        <is>
          <t>Female</t>
        </is>
      </c>
      <c r="C6504" s="58" t="n">
        <v>0</v>
      </c>
      <c r="D6504" s="58" t="inlineStr">
        <is>
          <t>Yes</t>
        </is>
      </c>
      <c r="E6504" s="58" t="inlineStr">
        <is>
          <t>Yes</t>
        </is>
      </c>
      <c r="F6504" s="58" t="n">
        <v>44</v>
      </c>
      <c r="G6504" s="58" t="inlineStr">
        <is>
          <t>Yes</t>
        </is>
      </c>
      <c r="H6504" s="58" t="inlineStr">
        <is>
          <t>No</t>
        </is>
      </c>
      <c r="I6504" s="58" t="inlineStr">
        <is>
          <t>DSL</t>
        </is>
      </c>
      <c r="J6504" s="58" t="inlineStr">
        <is>
          <t>Yes</t>
        </is>
      </c>
      <c r="K6504" s="58" t="inlineStr">
        <is>
          <t>No</t>
        </is>
      </c>
      <c r="L6504" s="58" t="inlineStr">
        <is>
          <t>No</t>
        </is>
      </c>
      <c r="M6504" s="58" t="inlineStr">
        <is>
          <t>Yes</t>
        </is>
      </c>
      <c r="N6504" s="58" t="inlineStr">
        <is>
          <t>No</t>
        </is>
      </c>
      <c r="O6504" s="58" t="inlineStr">
        <is>
          <t>No</t>
        </is>
      </c>
      <c r="P6504" s="58" t="inlineStr">
        <is>
          <t>Month-to-month</t>
        </is>
      </c>
      <c r="Q6504" s="58" t="inlineStr">
        <is>
          <t>No</t>
        </is>
      </c>
      <c r="R6504" s="58" t="inlineStr">
        <is>
          <t>Bank transfer (automatic)</t>
        </is>
      </c>
      <c r="S6504" s="123" t="n">
        <v>56.25</v>
      </c>
      <c r="T6504" s="58" t="inlineStr">
        <is>
          <t>2419.55</t>
        </is>
      </c>
      <c r="U6504" s="58" t="inlineStr">
        <is>
          <t>No</t>
        </is>
      </c>
      <c r="V6504" s="123">
        <f>IFERROR(VALUE(TRIM(T6504)),S6504*F6504)</f>
        <v/>
      </c>
      <c r="W6504" s="58">
        <f>IF(F6504&lt;=12,"0-12 mo",IF(F6504&lt;=24,"13-24 mo",IF(F6504&lt;=48,"25-48 mo","49+ mo")))</f>
        <v/>
      </c>
      <c r="X6504" s="58">
        <f>IF(S6504&lt;=35.5,"Q1 Low",IF(S6504&lt;=70.35,"Q2 Mid-Low",IF(S6504&lt;=89.85,"Q3 Mid-High","Q4 High")))</f>
        <v/>
      </c>
      <c r="Y6504" s="58">
        <f>IF(U6504="Yes",1,0)</f>
        <v/>
      </c>
      <c r="Z6504" s="58">
        <f>IF(P6504="Month-to-month",1,0)+IF(M6504="No",1,0)+IF(J6504="No",1,0)+IF(I6504="Fiber optic",1,0)+IF(Q6504="Yes",1,0)</f>
        <v/>
      </c>
    </row>
    <row r="6505" ht="15" customHeight="1" s="59">
      <c r="A6505" s="58" t="inlineStr">
        <is>
          <t>7781-EWARA</t>
        </is>
      </c>
      <c r="B6505" s="58" t="inlineStr">
        <is>
          <t>Male</t>
        </is>
      </c>
      <c r="C6505" s="58" t="n">
        <v>0</v>
      </c>
      <c r="D6505" s="58" t="inlineStr">
        <is>
          <t>Yes</t>
        </is>
      </c>
      <c r="E6505" s="58" t="inlineStr">
        <is>
          <t>Yes</t>
        </is>
      </c>
      <c r="F6505" s="58" t="n">
        <v>70</v>
      </c>
      <c r="G6505" s="58" t="inlineStr">
        <is>
          <t>No</t>
        </is>
      </c>
      <c r="H6505" s="58" t="inlineStr">
        <is>
          <t>No phone service</t>
        </is>
      </c>
      <c r="I6505" s="58" t="inlineStr">
        <is>
          <t>DSL</t>
        </is>
      </c>
      <c r="J6505" s="58" t="inlineStr">
        <is>
          <t>No</t>
        </is>
      </c>
      <c r="K6505" s="58" t="inlineStr">
        <is>
          <t>Yes</t>
        </is>
      </c>
      <c r="L6505" s="58" t="inlineStr">
        <is>
          <t>Yes</t>
        </is>
      </c>
      <c r="M6505" s="58" t="inlineStr">
        <is>
          <t>Yes</t>
        </is>
      </c>
      <c r="N6505" s="58" t="inlineStr">
        <is>
          <t>Yes</t>
        </is>
      </c>
      <c r="O6505" s="58" t="inlineStr">
        <is>
          <t>Yes</t>
        </is>
      </c>
      <c r="P6505" s="58" t="inlineStr">
        <is>
          <t>One year</t>
        </is>
      </c>
      <c r="Q6505" s="58" t="inlineStr">
        <is>
          <t>No</t>
        </is>
      </c>
      <c r="R6505" s="58" t="inlineStr">
        <is>
          <t>Electronic check</t>
        </is>
      </c>
      <c r="S6505" s="123" t="n">
        <v>60.35</v>
      </c>
      <c r="T6505" s="58" t="inlineStr">
        <is>
          <t>4138.7</t>
        </is>
      </c>
      <c r="U6505" s="58" t="inlineStr">
        <is>
          <t>No</t>
        </is>
      </c>
      <c r="V6505" s="123">
        <f>IFERROR(VALUE(TRIM(T6505)),S6505*F6505)</f>
        <v/>
      </c>
      <c r="W6505" s="58">
        <f>IF(F6505&lt;=12,"0-12 mo",IF(F6505&lt;=24,"13-24 mo",IF(F6505&lt;=48,"25-48 mo","49+ mo")))</f>
        <v/>
      </c>
      <c r="X6505" s="58">
        <f>IF(S6505&lt;=35.5,"Q1 Low",IF(S6505&lt;=70.35,"Q2 Mid-Low",IF(S6505&lt;=89.85,"Q3 Mid-High","Q4 High")))</f>
        <v/>
      </c>
      <c r="Y6505" s="58">
        <f>IF(U6505="Yes",1,0)</f>
        <v/>
      </c>
      <c r="Z6505" s="58">
        <f>IF(P6505="Month-to-month",1,0)+IF(M6505="No",1,0)+IF(J6505="No",1,0)+IF(I6505="Fiber optic",1,0)+IF(Q6505="Yes",1,0)</f>
        <v/>
      </c>
    </row>
    <row r="6506" ht="15" customHeight="1" s="59">
      <c r="A6506" s="58" t="inlineStr">
        <is>
          <t>6110-OHIHY</t>
        </is>
      </c>
      <c r="B6506" s="58" t="inlineStr">
        <is>
          <t>Male</t>
        </is>
      </c>
      <c r="C6506" s="58" t="n">
        <v>0</v>
      </c>
      <c r="D6506" s="58" t="inlineStr">
        <is>
          <t>No</t>
        </is>
      </c>
      <c r="E6506" s="58" t="inlineStr">
        <is>
          <t>No</t>
        </is>
      </c>
      <c r="F6506" s="58" t="n">
        <v>3</v>
      </c>
      <c r="G6506" s="58" t="inlineStr">
        <is>
          <t>Yes</t>
        </is>
      </c>
      <c r="H6506" s="58" t="inlineStr">
        <is>
          <t>No</t>
        </is>
      </c>
      <c r="I6506" s="58" t="inlineStr">
        <is>
          <t>Fiber optic</t>
        </is>
      </c>
      <c r="J6506" s="58" t="inlineStr">
        <is>
          <t>No</t>
        </is>
      </c>
      <c r="K6506" s="58" t="inlineStr">
        <is>
          <t>No</t>
        </is>
      </c>
      <c r="L6506" s="58" t="inlineStr">
        <is>
          <t>No</t>
        </is>
      </c>
      <c r="M6506" s="58" t="inlineStr">
        <is>
          <t>No</t>
        </is>
      </c>
      <c r="N6506" s="58" t="inlineStr">
        <is>
          <t>Yes</t>
        </is>
      </c>
      <c r="O6506" s="58" t="inlineStr">
        <is>
          <t>No</t>
        </is>
      </c>
      <c r="P6506" s="58" t="inlineStr">
        <is>
          <t>Month-to-month</t>
        </is>
      </c>
      <c r="Q6506" s="58" t="inlineStr">
        <is>
          <t>No</t>
        </is>
      </c>
      <c r="R6506" s="58" t="inlineStr">
        <is>
          <t>Electronic check</t>
        </is>
      </c>
      <c r="S6506" s="123" t="n">
        <v>79.25</v>
      </c>
      <c r="T6506" s="58" t="inlineStr">
        <is>
          <t>267.6</t>
        </is>
      </c>
      <c r="U6506" s="58" t="inlineStr">
        <is>
          <t>Yes</t>
        </is>
      </c>
      <c r="V6506" s="123">
        <f>IFERROR(VALUE(TRIM(T6506)),S6506*F6506)</f>
        <v/>
      </c>
      <c r="W6506" s="58">
        <f>IF(F6506&lt;=12,"0-12 mo",IF(F6506&lt;=24,"13-24 mo",IF(F6506&lt;=48,"25-48 mo","49+ mo")))</f>
        <v/>
      </c>
      <c r="X6506" s="58">
        <f>IF(S6506&lt;=35.5,"Q1 Low",IF(S6506&lt;=70.35,"Q2 Mid-Low",IF(S6506&lt;=89.85,"Q3 Mid-High","Q4 High")))</f>
        <v/>
      </c>
      <c r="Y6506" s="58">
        <f>IF(U6506="Yes",1,0)</f>
        <v/>
      </c>
      <c r="Z6506" s="58">
        <f>IF(P6506="Month-to-month",1,0)+IF(M6506="No",1,0)+IF(J6506="No",1,0)+IF(I6506="Fiber optic",1,0)+IF(Q6506="Yes",1,0)</f>
        <v/>
      </c>
    </row>
    <row r="6507" ht="15" customHeight="1" s="59">
      <c r="A6507" s="58" t="inlineStr">
        <is>
          <t>7018-FPXHH</t>
        </is>
      </c>
      <c r="B6507" s="58" t="inlineStr">
        <is>
          <t>Male</t>
        </is>
      </c>
      <c r="C6507" s="58" t="n">
        <v>0</v>
      </c>
      <c r="D6507" s="58" t="inlineStr">
        <is>
          <t>Yes</t>
        </is>
      </c>
      <c r="E6507" s="58" t="inlineStr">
        <is>
          <t>Yes</t>
        </is>
      </c>
      <c r="F6507" s="58" t="n">
        <v>56</v>
      </c>
      <c r="G6507" s="58" t="inlineStr">
        <is>
          <t>Yes</t>
        </is>
      </c>
      <c r="H6507" s="58" t="inlineStr">
        <is>
          <t>No</t>
        </is>
      </c>
      <c r="I6507" s="58" t="inlineStr">
        <is>
          <t>DSL</t>
        </is>
      </c>
      <c r="J6507" s="58" t="inlineStr">
        <is>
          <t>Yes</t>
        </is>
      </c>
      <c r="K6507" s="58" t="inlineStr">
        <is>
          <t>Yes</t>
        </is>
      </c>
      <c r="L6507" s="58" t="inlineStr">
        <is>
          <t>Yes</t>
        </is>
      </c>
      <c r="M6507" s="58" t="inlineStr">
        <is>
          <t>No</t>
        </is>
      </c>
      <c r="N6507" s="58" t="inlineStr">
        <is>
          <t>No</t>
        </is>
      </c>
      <c r="O6507" s="58" t="inlineStr">
        <is>
          <t>No</t>
        </is>
      </c>
      <c r="P6507" s="58" t="inlineStr">
        <is>
          <t>Two year</t>
        </is>
      </c>
      <c r="Q6507" s="58" t="inlineStr">
        <is>
          <t>Yes</t>
        </is>
      </c>
      <c r="R6507" s="58" t="inlineStr">
        <is>
          <t>Bank transfer (automatic)</t>
        </is>
      </c>
      <c r="S6507" s="123" t="n">
        <v>59.8</v>
      </c>
      <c r="T6507" s="58" t="inlineStr">
        <is>
          <t>3457.45</t>
        </is>
      </c>
      <c r="U6507" s="58" t="inlineStr">
        <is>
          <t>No</t>
        </is>
      </c>
      <c r="V6507" s="123">
        <f>IFERROR(VALUE(TRIM(T6507)),S6507*F6507)</f>
        <v/>
      </c>
      <c r="W6507" s="58">
        <f>IF(F6507&lt;=12,"0-12 mo",IF(F6507&lt;=24,"13-24 mo",IF(F6507&lt;=48,"25-48 mo","49+ mo")))</f>
        <v/>
      </c>
      <c r="X6507" s="58">
        <f>IF(S6507&lt;=35.5,"Q1 Low",IF(S6507&lt;=70.35,"Q2 Mid-Low",IF(S6507&lt;=89.85,"Q3 Mid-High","Q4 High")))</f>
        <v/>
      </c>
      <c r="Y6507" s="58">
        <f>IF(U6507="Yes",1,0)</f>
        <v/>
      </c>
      <c r="Z6507" s="58">
        <f>IF(P6507="Month-to-month",1,0)+IF(M6507="No",1,0)+IF(J6507="No",1,0)+IF(I6507="Fiber optic",1,0)+IF(Q6507="Yes",1,0)</f>
        <v/>
      </c>
    </row>
    <row r="6508" ht="15" customHeight="1" s="59">
      <c r="A6508" s="58" t="inlineStr">
        <is>
          <t>5889-LFOLL</t>
        </is>
      </c>
      <c r="B6508" s="58" t="inlineStr">
        <is>
          <t>Female</t>
        </is>
      </c>
      <c r="C6508" s="58" t="n">
        <v>0</v>
      </c>
      <c r="D6508" s="58" t="inlineStr">
        <is>
          <t>No</t>
        </is>
      </c>
      <c r="E6508" s="58" t="inlineStr">
        <is>
          <t>No</t>
        </is>
      </c>
      <c r="F6508" s="58" t="n">
        <v>13</v>
      </c>
      <c r="G6508" s="58" t="inlineStr">
        <is>
          <t>Yes</t>
        </is>
      </c>
      <c r="H6508" s="58" t="inlineStr">
        <is>
          <t>Yes</t>
        </is>
      </c>
      <c r="I6508" s="58" t="inlineStr">
        <is>
          <t>Fiber optic</t>
        </is>
      </c>
      <c r="J6508" s="58" t="inlineStr">
        <is>
          <t>No</t>
        </is>
      </c>
      <c r="K6508" s="58" t="inlineStr">
        <is>
          <t>No</t>
        </is>
      </c>
      <c r="L6508" s="58" t="inlineStr">
        <is>
          <t>No</t>
        </is>
      </c>
      <c r="M6508" s="58" t="inlineStr">
        <is>
          <t>No</t>
        </is>
      </c>
      <c r="N6508" s="58" t="inlineStr">
        <is>
          <t>No</t>
        </is>
      </c>
      <c r="O6508" s="58" t="inlineStr">
        <is>
          <t>Yes</t>
        </is>
      </c>
      <c r="P6508" s="58" t="inlineStr">
        <is>
          <t>Month-to-month</t>
        </is>
      </c>
      <c r="Q6508" s="58" t="inlineStr">
        <is>
          <t>Yes</t>
        </is>
      </c>
      <c r="R6508" s="58" t="inlineStr">
        <is>
          <t>Electronic check</t>
        </is>
      </c>
      <c r="S6508" s="123" t="n">
        <v>84.59999999999999</v>
      </c>
      <c r="T6508" s="58" t="inlineStr">
        <is>
          <t>1115.2</t>
        </is>
      </c>
      <c r="U6508" s="58" t="inlineStr">
        <is>
          <t>Yes</t>
        </is>
      </c>
      <c r="V6508" s="123">
        <f>IFERROR(VALUE(TRIM(T6508)),S6508*F6508)</f>
        <v/>
      </c>
      <c r="W6508" s="58">
        <f>IF(F6508&lt;=12,"0-12 mo",IF(F6508&lt;=24,"13-24 mo",IF(F6508&lt;=48,"25-48 mo","49+ mo")))</f>
        <v/>
      </c>
      <c r="X6508" s="58">
        <f>IF(S6508&lt;=35.5,"Q1 Low",IF(S6508&lt;=70.35,"Q2 Mid-Low",IF(S6508&lt;=89.85,"Q3 Mid-High","Q4 High")))</f>
        <v/>
      </c>
      <c r="Y6508" s="58">
        <f>IF(U6508="Yes",1,0)</f>
        <v/>
      </c>
      <c r="Z6508" s="58">
        <f>IF(P6508="Month-to-month",1,0)+IF(M6508="No",1,0)+IF(J6508="No",1,0)+IF(I6508="Fiber optic",1,0)+IF(Q6508="Yes",1,0)</f>
        <v/>
      </c>
    </row>
    <row r="6509" ht="15" customHeight="1" s="59">
      <c r="A6509" s="58" t="inlineStr">
        <is>
          <t>5708-EVONK</t>
        </is>
      </c>
      <c r="B6509" s="58" t="inlineStr">
        <is>
          <t>Female</t>
        </is>
      </c>
      <c r="C6509" s="58" t="n">
        <v>0</v>
      </c>
      <c r="D6509" s="58" t="inlineStr">
        <is>
          <t>Yes</t>
        </is>
      </c>
      <c r="E6509" s="58" t="inlineStr">
        <is>
          <t>Yes</t>
        </is>
      </c>
      <c r="F6509" s="58" t="n">
        <v>58</v>
      </c>
      <c r="G6509" s="58" t="inlineStr">
        <is>
          <t>Yes</t>
        </is>
      </c>
      <c r="H6509" s="58" t="inlineStr">
        <is>
          <t>Yes</t>
        </is>
      </c>
      <c r="I6509" s="58" t="inlineStr">
        <is>
          <t>Fiber optic</t>
        </is>
      </c>
      <c r="J6509" s="58" t="inlineStr">
        <is>
          <t>Yes</t>
        </is>
      </c>
      <c r="K6509" s="58" t="inlineStr">
        <is>
          <t>Yes</t>
        </is>
      </c>
      <c r="L6509" s="58" t="inlineStr">
        <is>
          <t>No</t>
        </is>
      </c>
      <c r="M6509" s="58" t="inlineStr">
        <is>
          <t>No</t>
        </is>
      </c>
      <c r="N6509" s="58" t="inlineStr">
        <is>
          <t>No</t>
        </is>
      </c>
      <c r="O6509" s="58" t="inlineStr">
        <is>
          <t>Yes</t>
        </is>
      </c>
      <c r="P6509" s="58" t="inlineStr">
        <is>
          <t>Month-to-month</t>
        </is>
      </c>
      <c r="Q6509" s="58" t="inlineStr">
        <is>
          <t>Yes</t>
        </is>
      </c>
      <c r="R6509" s="58" t="inlineStr">
        <is>
          <t>Bank transfer (automatic)</t>
        </is>
      </c>
      <c r="S6509" s="123" t="n">
        <v>93.40000000000001</v>
      </c>
      <c r="T6509" s="58" t="inlineStr">
        <is>
          <t>5435.6</t>
        </is>
      </c>
      <c r="U6509" s="58" t="inlineStr">
        <is>
          <t>Yes</t>
        </is>
      </c>
      <c r="V6509" s="123">
        <f>IFERROR(VALUE(TRIM(T6509)),S6509*F6509)</f>
        <v/>
      </c>
      <c r="W6509" s="58">
        <f>IF(F6509&lt;=12,"0-12 mo",IF(F6509&lt;=24,"13-24 mo",IF(F6509&lt;=48,"25-48 mo","49+ mo")))</f>
        <v/>
      </c>
      <c r="X6509" s="58">
        <f>IF(S6509&lt;=35.5,"Q1 Low",IF(S6509&lt;=70.35,"Q2 Mid-Low",IF(S6509&lt;=89.85,"Q3 Mid-High","Q4 High")))</f>
        <v/>
      </c>
      <c r="Y6509" s="58">
        <f>IF(U6509="Yes",1,0)</f>
        <v/>
      </c>
      <c r="Z6509" s="58">
        <f>IF(P6509="Month-to-month",1,0)+IF(M6509="No",1,0)+IF(J6509="No",1,0)+IF(I6509="Fiber optic",1,0)+IF(Q6509="Yes",1,0)</f>
        <v/>
      </c>
    </row>
    <row r="6510" ht="15" customHeight="1" s="59">
      <c r="A6510" s="58" t="inlineStr">
        <is>
          <t>8708-XPXHZ</t>
        </is>
      </c>
      <c r="B6510" s="58" t="inlineStr">
        <is>
          <t>Female</t>
        </is>
      </c>
      <c r="C6510" s="58" t="n">
        <v>0</v>
      </c>
      <c r="D6510" s="58" t="inlineStr">
        <is>
          <t>Yes</t>
        </is>
      </c>
      <c r="E6510" s="58" t="inlineStr">
        <is>
          <t>Yes</t>
        </is>
      </c>
      <c r="F6510" s="58" t="n">
        <v>42</v>
      </c>
      <c r="G6510" s="58" t="inlineStr">
        <is>
          <t>Yes</t>
        </is>
      </c>
      <c r="H6510" s="58" t="inlineStr">
        <is>
          <t>Yes</t>
        </is>
      </c>
      <c r="I6510" s="58" t="inlineStr">
        <is>
          <t>Fiber optic</t>
        </is>
      </c>
      <c r="J6510" s="58" t="inlineStr">
        <is>
          <t>No</t>
        </is>
      </c>
      <c r="K6510" s="58" t="inlineStr">
        <is>
          <t>No</t>
        </is>
      </c>
      <c r="L6510" s="58" t="inlineStr">
        <is>
          <t>No</t>
        </is>
      </c>
      <c r="M6510" s="58" t="inlineStr">
        <is>
          <t>No</t>
        </is>
      </c>
      <c r="N6510" s="58" t="inlineStr">
        <is>
          <t>Yes</t>
        </is>
      </c>
      <c r="O6510" s="58" t="inlineStr">
        <is>
          <t>Yes</t>
        </is>
      </c>
      <c r="P6510" s="58" t="inlineStr">
        <is>
          <t>Month-to-month</t>
        </is>
      </c>
      <c r="Q6510" s="58" t="inlineStr">
        <is>
          <t>Yes</t>
        </is>
      </c>
      <c r="R6510" s="58" t="inlineStr">
        <is>
          <t>Electronic check</t>
        </is>
      </c>
      <c r="S6510" s="123" t="n">
        <v>94.2</v>
      </c>
      <c r="T6510" s="58" t="inlineStr">
        <is>
          <t>4186.3</t>
        </is>
      </c>
      <c r="U6510" s="58" t="inlineStr">
        <is>
          <t>Yes</t>
        </is>
      </c>
      <c r="V6510" s="123">
        <f>IFERROR(VALUE(TRIM(T6510)),S6510*F6510)</f>
        <v/>
      </c>
      <c r="W6510" s="58">
        <f>IF(F6510&lt;=12,"0-12 mo",IF(F6510&lt;=24,"13-24 mo",IF(F6510&lt;=48,"25-48 mo","49+ mo")))</f>
        <v/>
      </c>
      <c r="X6510" s="58">
        <f>IF(S6510&lt;=35.5,"Q1 Low",IF(S6510&lt;=70.35,"Q2 Mid-Low",IF(S6510&lt;=89.85,"Q3 Mid-High","Q4 High")))</f>
        <v/>
      </c>
      <c r="Y6510" s="58">
        <f>IF(U6510="Yes",1,0)</f>
        <v/>
      </c>
      <c r="Z6510" s="58">
        <f>IF(P6510="Month-to-month",1,0)+IF(M6510="No",1,0)+IF(J6510="No",1,0)+IF(I6510="Fiber optic",1,0)+IF(Q6510="Yes",1,0)</f>
        <v/>
      </c>
    </row>
    <row r="6511" ht="15" customHeight="1" s="59">
      <c r="A6511" s="58" t="inlineStr">
        <is>
          <t>0616-ATFGB</t>
        </is>
      </c>
      <c r="B6511" s="58" t="inlineStr">
        <is>
          <t>Male</t>
        </is>
      </c>
      <c r="C6511" s="58" t="n">
        <v>1</v>
      </c>
      <c r="D6511" s="58" t="inlineStr">
        <is>
          <t>Yes</t>
        </is>
      </c>
      <c r="E6511" s="58" t="inlineStr">
        <is>
          <t>No</t>
        </is>
      </c>
      <c r="F6511" s="58" t="n">
        <v>1</v>
      </c>
      <c r="G6511" s="58" t="inlineStr">
        <is>
          <t>No</t>
        </is>
      </c>
      <c r="H6511" s="58" t="inlineStr">
        <is>
          <t>No phone service</t>
        </is>
      </c>
      <c r="I6511" s="58" t="inlineStr">
        <is>
          <t>DSL</t>
        </is>
      </c>
      <c r="J6511" s="58" t="inlineStr">
        <is>
          <t>No</t>
        </is>
      </c>
      <c r="K6511" s="58" t="inlineStr">
        <is>
          <t>No</t>
        </is>
      </c>
      <c r="L6511" s="58" t="inlineStr">
        <is>
          <t>No</t>
        </is>
      </c>
      <c r="M6511" s="58" t="inlineStr">
        <is>
          <t>No</t>
        </is>
      </c>
      <c r="N6511" s="58" t="inlineStr">
        <is>
          <t>No</t>
        </is>
      </c>
      <c r="O6511" s="58" t="inlineStr">
        <is>
          <t>No</t>
        </is>
      </c>
      <c r="P6511" s="58" t="inlineStr">
        <is>
          <t>Month-to-month</t>
        </is>
      </c>
      <c r="Q6511" s="58" t="inlineStr">
        <is>
          <t>No</t>
        </is>
      </c>
      <c r="R6511" s="58" t="inlineStr">
        <is>
          <t>Electronic check</t>
        </is>
      </c>
      <c r="S6511" s="123" t="n">
        <v>25.05</v>
      </c>
      <c r="T6511" s="58" t="inlineStr">
        <is>
          <t>25.05</t>
        </is>
      </c>
      <c r="U6511" s="58" t="inlineStr">
        <is>
          <t>Yes</t>
        </is>
      </c>
      <c r="V6511" s="123">
        <f>IFERROR(VALUE(TRIM(T6511)),S6511*F6511)</f>
        <v/>
      </c>
      <c r="W6511" s="58">
        <f>IF(F6511&lt;=12,"0-12 mo",IF(F6511&lt;=24,"13-24 mo",IF(F6511&lt;=48,"25-48 mo","49+ mo")))</f>
        <v/>
      </c>
      <c r="X6511" s="58">
        <f>IF(S6511&lt;=35.5,"Q1 Low",IF(S6511&lt;=70.35,"Q2 Mid-Low",IF(S6511&lt;=89.85,"Q3 Mid-High","Q4 High")))</f>
        <v/>
      </c>
      <c r="Y6511" s="58">
        <f>IF(U6511="Yes",1,0)</f>
        <v/>
      </c>
      <c r="Z6511" s="58">
        <f>IF(P6511="Month-to-month",1,0)+IF(M6511="No",1,0)+IF(J6511="No",1,0)+IF(I6511="Fiber optic",1,0)+IF(Q6511="Yes",1,0)</f>
        <v/>
      </c>
    </row>
    <row r="6512" ht="15" customHeight="1" s="59">
      <c r="A6512" s="58" t="inlineStr">
        <is>
          <t>0572-ZJKLT</t>
        </is>
      </c>
      <c r="B6512" s="58" t="inlineStr">
        <is>
          <t>Female</t>
        </is>
      </c>
      <c r="C6512" s="58" t="n">
        <v>0</v>
      </c>
      <c r="D6512" s="58" t="inlineStr">
        <is>
          <t>Yes</t>
        </is>
      </c>
      <c r="E6512" s="58" t="inlineStr">
        <is>
          <t>Yes</t>
        </is>
      </c>
      <c r="F6512" s="58" t="n">
        <v>46</v>
      </c>
      <c r="G6512" s="58" t="inlineStr">
        <is>
          <t>Yes</t>
        </is>
      </c>
      <c r="H6512" s="58" t="inlineStr">
        <is>
          <t>Yes</t>
        </is>
      </c>
      <c r="I6512" s="58" t="inlineStr">
        <is>
          <t>Fiber optic</t>
        </is>
      </c>
      <c r="J6512" s="58" t="inlineStr">
        <is>
          <t>Yes</t>
        </is>
      </c>
      <c r="K6512" s="58" t="inlineStr">
        <is>
          <t>No</t>
        </is>
      </c>
      <c r="L6512" s="58" t="inlineStr">
        <is>
          <t>Yes</t>
        </is>
      </c>
      <c r="M6512" s="58" t="inlineStr">
        <is>
          <t>Yes</t>
        </is>
      </c>
      <c r="N6512" s="58" t="inlineStr">
        <is>
          <t>No</t>
        </is>
      </c>
      <c r="O6512" s="58" t="inlineStr">
        <is>
          <t>Yes</t>
        </is>
      </c>
      <c r="P6512" s="58" t="inlineStr">
        <is>
          <t>Two year</t>
        </is>
      </c>
      <c r="Q6512" s="58" t="inlineStr">
        <is>
          <t>No</t>
        </is>
      </c>
      <c r="R6512" s="58" t="inlineStr">
        <is>
          <t>Mailed check</t>
        </is>
      </c>
      <c r="S6512" s="123" t="n">
        <v>99.65000000000001</v>
      </c>
      <c r="T6512" s="58" t="inlineStr">
        <is>
          <t>4630.2</t>
        </is>
      </c>
      <c r="U6512" s="58" t="inlineStr">
        <is>
          <t>No</t>
        </is>
      </c>
      <c r="V6512" s="123">
        <f>IFERROR(VALUE(TRIM(T6512)),S6512*F6512)</f>
        <v/>
      </c>
      <c r="W6512" s="58">
        <f>IF(F6512&lt;=12,"0-12 mo",IF(F6512&lt;=24,"13-24 mo",IF(F6512&lt;=48,"25-48 mo","49+ mo")))</f>
        <v/>
      </c>
      <c r="X6512" s="58">
        <f>IF(S6512&lt;=35.5,"Q1 Low",IF(S6512&lt;=70.35,"Q2 Mid-Low",IF(S6512&lt;=89.85,"Q3 Mid-High","Q4 High")))</f>
        <v/>
      </c>
      <c r="Y6512" s="58">
        <f>IF(U6512="Yes",1,0)</f>
        <v/>
      </c>
      <c r="Z6512" s="58">
        <f>IF(P6512="Month-to-month",1,0)+IF(M6512="No",1,0)+IF(J6512="No",1,0)+IF(I6512="Fiber optic",1,0)+IF(Q6512="Yes",1,0)</f>
        <v/>
      </c>
    </row>
    <row r="6513" ht="15" customHeight="1" s="59">
      <c r="A6513" s="58" t="inlineStr">
        <is>
          <t>5135-RDDQL</t>
        </is>
      </c>
      <c r="B6513" s="58" t="inlineStr">
        <is>
          <t>Female</t>
        </is>
      </c>
      <c r="C6513" s="58" t="n">
        <v>0</v>
      </c>
      <c r="D6513" s="58" t="inlineStr">
        <is>
          <t>Yes</t>
        </is>
      </c>
      <c r="E6513" s="58" t="inlineStr">
        <is>
          <t>Yes</t>
        </is>
      </c>
      <c r="F6513" s="58" t="n">
        <v>63</v>
      </c>
      <c r="G6513" s="58" t="inlineStr">
        <is>
          <t>Yes</t>
        </is>
      </c>
      <c r="H6513" s="58" t="inlineStr">
        <is>
          <t>No</t>
        </is>
      </c>
      <c r="I6513" s="58" t="inlineStr">
        <is>
          <t>DSL</t>
        </is>
      </c>
      <c r="J6513" s="58" t="inlineStr">
        <is>
          <t>Yes</t>
        </is>
      </c>
      <c r="K6513" s="58" t="inlineStr">
        <is>
          <t>No</t>
        </is>
      </c>
      <c r="L6513" s="58" t="inlineStr">
        <is>
          <t>No</t>
        </is>
      </c>
      <c r="M6513" s="58" t="inlineStr">
        <is>
          <t>No</t>
        </is>
      </c>
      <c r="N6513" s="58" t="inlineStr">
        <is>
          <t>No</t>
        </is>
      </c>
      <c r="O6513" s="58" t="inlineStr">
        <is>
          <t>No</t>
        </is>
      </c>
      <c r="P6513" s="58" t="inlineStr">
        <is>
          <t>Two year</t>
        </is>
      </c>
      <c r="Q6513" s="58" t="inlineStr">
        <is>
          <t>Yes</t>
        </is>
      </c>
      <c r="R6513" s="58" t="inlineStr">
        <is>
          <t>Bank transfer (automatic)</t>
        </is>
      </c>
      <c r="S6513" s="123" t="n">
        <v>50.65</v>
      </c>
      <c r="T6513" s="58" t="inlineStr">
        <is>
          <t>3221.25</t>
        </is>
      </c>
      <c r="U6513" s="58" t="inlineStr">
        <is>
          <t>No</t>
        </is>
      </c>
      <c r="V6513" s="123">
        <f>IFERROR(VALUE(TRIM(T6513)),S6513*F6513)</f>
        <v/>
      </c>
      <c r="W6513" s="58">
        <f>IF(F6513&lt;=12,"0-12 mo",IF(F6513&lt;=24,"13-24 mo",IF(F6513&lt;=48,"25-48 mo","49+ mo")))</f>
        <v/>
      </c>
      <c r="X6513" s="58">
        <f>IF(S6513&lt;=35.5,"Q1 Low",IF(S6513&lt;=70.35,"Q2 Mid-Low",IF(S6513&lt;=89.85,"Q3 Mid-High","Q4 High")))</f>
        <v/>
      </c>
      <c r="Y6513" s="58">
        <f>IF(U6513="Yes",1,0)</f>
        <v/>
      </c>
      <c r="Z6513" s="58">
        <f>IF(P6513="Month-to-month",1,0)+IF(M6513="No",1,0)+IF(J6513="No",1,0)+IF(I6513="Fiber optic",1,0)+IF(Q6513="Yes",1,0)</f>
        <v/>
      </c>
    </row>
    <row r="6514" ht="15" customHeight="1" s="59">
      <c r="A6514" s="58" t="inlineStr">
        <is>
          <t>1353-LJWEM</t>
        </is>
      </c>
      <c r="B6514" s="58" t="inlineStr">
        <is>
          <t>Male</t>
        </is>
      </c>
      <c r="C6514" s="58" t="n">
        <v>0</v>
      </c>
      <c r="D6514" s="58" t="inlineStr">
        <is>
          <t>No</t>
        </is>
      </c>
      <c r="E6514" s="58" t="inlineStr">
        <is>
          <t>No</t>
        </is>
      </c>
      <c r="F6514" s="58" t="n">
        <v>11</v>
      </c>
      <c r="G6514" s="58" t="inlineStr">
        <is>
          <t>Yes</t>
        </is>
      </c>
      <c r="H6514" s="58" t="inlineStr">
        <is>
          <t>No</t>
        </is>
      </c>
      <c r="I6514" s="58" t="inlineStr">
        <is>
          <t>DSL</t>
        </is>
      </c>
      <c r="J6514" s="58" t="inlineStr">
        <is>
          <t>No</t>
        </is>
      </c>
      <c r="K6514" s="58" t="inlineStr">
        <is>
          <t>Yes</t>
        </is>
      </c>
      <c r="L6514" s="58" t="inlineStr">
        <is>
          <t>Yes</t>
        </is>
      </c>
      <c r="M6514" s="58" t="inlineStr">
        <is>
          <t>Yes</t>
        </is>
      </c>
      <c r="N6514" s="58" t="inlineStr">
        <is>
          <t>No</t>
        </is>
      </c>
      <c r="O6514" s="58" t="inlineStr">
        <is>
          <t>No</t>
        </is>
      </c>
      <c r="P6514" s="58" t="inlineStr">
        <is>
          <t>Month-to-month</t>
        </is>
      </c>
      <c r="Q6514" s="58" t="inlineStr">
        <is>
          <t>Yes</t>
        </is>
      </c>
      <c r="R6514" s="58" t="inlineStr">
        <is>
          <t>Electronic check</t>
        </is>
      </c>
      <c r="S6514" s="123" t="n">
        <v>60.9</v>
      </c>
      <c r="T6514" s="58" t="inlineStr">
        <is>
          <t>688.5</t>
        </is>
      </c>
      <c r="U6514" s="58" t="inlineStr">
        <is>
          <t>No</t>
        </is>
      </c>
      <c r="V6514" s="123">
        <f>IFERROR(VALUE(TRIM(T6514)),S6514*F6514)</f>
        <v/>
      </c>
      <c r="W6514" s="58">
        <f>IF(F6514&lt;=12,"0-12 mo",IF(F6514&lt;=24,"13-24 mo",IF(F6514&lt;=48,"25-48 mo","49+ mo")))</f>
        <v/>
      </c>
      <c r="X6514" s="58">
        <f>IF(S6514&lt;=35.5,"Q1 Low",IF(S6514&lt;=70.35,"Q2 Mid-Low",IF(S6514&lt;=89.85,"Q3 Mid-High","Q4 High")))</f>
        <v/>
      </c>
      <c r="Y6514" s="58">
        <f>IF(U6514="Yes",1,0)</f>
        <v/>
      </c>
      <c r="Z6514" s="58">
        <f>IF(P6514="Month-to-month",1,0)+IF(M6514="No",1,0)+IF(J6514="No",1,0)+IF(I6514="Fiber optic",1,0)+IF(Q6514="Yes",1,0)</f>
        <v/>
      </c>
    </row>
    <row r="6515" ht="15" customHeight="1" s="59">
      <c r="A6515" s="58" t="inlineStr">
        <is>
          <t>1794-SWWKL</t>
        </is>
      </c>
      <c r="B6515" s="58" t="inlineStr">
        <is>
          <t>Male</t>
        </is>
      </c>
      <c r="C6515" s="58" t="n">
        <v>0</v>
      </c>
      <c r="D6515" s="58" t="inlineStr">
        <is>
          <t>Yes</t>
        </is>
      </c>
      <c r="E6515" s="58" t="inlineStr">
        <is>
          <t>Yes</t>
        </is>
      </c>
      <c r="F6515" s="58" t="n">
        <v>15</v>
      </c>
      <c r="G6515" s="58" t="inlineStr">
        <is>
          <t>Yes</t>
        </is>
      </c>
      <c r="H6515" s="58" t="inlineStr">
        <is>
          <t>Yes</t>
        </is>
      </c>
      <c r="I6515" s="58" t="inlineStr">
        <is>
          <t>DSL</t>
        </is>
      </c>
      <c r="J6515" s="58" t="inlineStr">
        <is>
          <t>No</t>
        </is>
      </c>
      <c r="K6515" s="58" t="inlineStr">
        <is>
          <t>No</t>
        </is>
      </c>
      <c r="L6515" s="58" t="inlineStr">
        <is>
          <t>Yes</t>
        </is>
      </c>
      <c r="M6515" s="58" t="inlineStr">
        <is>
          <t>Yes</t>
        </is>
      </c>
      <c r="N6515" s="58" t="inlineStr">
        <is>
          <t>No</t>
        </is>
      </c>
      <c r="O6515" s="58" t="inlineStr">
        <is>
          <t>No</t>
        </is>
      </c>
      <c r="P6515" s="58" t="inlineStr">
        <is>
          <t>Month-to-month</t>
        </is>
      </c>
      <c r="Q6515" s="58" t="inlineStr">
        <is>
          <t>Yes</t>
        </is>
      </c>
      <c r="R6515" s="58" t="inlineStr">
        <is>
          <t>Bank transfer (automatic)</t>
        </is>
      </c>
      <c r="S6515" s="123" t="n">
        <v>59.65</v>
      </c>
      <c r="T6515" s="58" t="inlineStr">
        <is>
          <t>867.1</t>
        </is>
      </c>
      <c r="U6515" s="58" t="inlineStr">
        <is>
          <t>No</t>
        </is>
      </c>
      <c r="V6515" s="123">
        <f>IFERROR(VALUE(TRIM(T6515)),S6515*F6515)</f>
        <v/>
      </c>
      <c r="W6515" s="58">
        <f>IF(F6515&lt;=12,"0-12 mo",IF(F6515&lt;=24,"13-24 mo",IF(F6515&lt;=48,"25-48 mo","49+ mo")))</f>
        <v/>
      </c>
      <c r="X6515" s="58">
        <f>IF(S6515&lt;=35.5,"Q1 Low",IF(S6515&lt;=70.35,"Q2 Mid-Low",IF(S6515&lt;=89.85,"Q3 Mid-High","Q4 High")))</f>
        <v/>
      </c>
      <c r="Y6515" s="58">
        <f>IF(U6515="Yes",1,0)</f>
        <v/>
      </c>
      <c r="Z6515" s="58">
        <f>IF(P6515="Month-to-month",1,0)+IF(M6515="No",1,0)+IF(J6515="No",1,0)+IF(I6515="Fiber optic",1,0)+IF(Q6515="Yes",1,0)</f>
        <v/>
      </c>
    </row>
    <row r="6516" ht="15" customHeight="1" s="59">
      <c r="A6516" s="58" t="inlineStr">
        <is>
          <t>6166-YIPFO</t>
        </is>
      </c>
      <c r="B6516" s="58" t="inlineStr">
        <is>
          <t>Male</t>
        </is>
      </c>
      <c r="C6516" s="58" t="n">
        <v>0</v>
      </c>
      <c r="D6516" s="58" t="inlineStr">
        <is>
          <t>Yes</t>
        </is>
      </c>
      <c r="E6516" s="58" t="inlineStr">
        <is>
          <t>No</t>
        </is>
      </c>
      <c r="F6516" s="58" t="n">
        <v>72</v>
      </c>
      <c r="G6516" s="58" t="inlineStr">
        <is>
          <t>No</t>
        </is>
      </c>
      <c r="H6516" s="58" t="inlineStr">
        <is>
          <t>No phone service</t>
        </is>
      </c>
      <c r="I6516" s="58" t="inlineStr">
        <is>
          <t>DSL</t>
        </is>
      </c>
      <c r="J6516" s="58" t="inlineStr">
        <is>
          <t>Yes</t>
        </is>
      </c>
      <c r="K6516" s="58" t="inlineStr">
        <is>
          <t>Yes</t>
        </is>
      </c>
      <c r="L6516" s="58" t="inlineStr">
        <is>
          <t>Yes</t>
        </is>
      </c>
      <c r="M6516" s="58" t="inlineStr">
        <is>
          <t>Yes</t>
        </is>
      </c>
      <c r="N6516" s="58" t="inlineStr">
        <is>
          <t>Yes</t>
        </is>
      </c>
      <c r="O6516" s="58" t="inlineStr">
        <is>
          <t>Yes</t>
        </is>
      </c>
      <c r="P6516" s="58" t="inlineStr">
        <is>
          <t>Two year</t>
        </is>
      </c>
      <c r="Q6516" s="58" t="inlineStr">
        <is>
          <t>Yes</t>
        </is>
      </c>
      <c r="R6516" s="58" t="inlineStr">
        <is>
          <t>Electronic check</t>
        </is>
      </c>
      <c r="S6516" s="123" t="n">
        <v>64.7</v>
      </c>
      <c r="T6516" s="58" t="inlineStr">
        <is>
          <t>4746.05</t>
        </is>
      </c>
      <c r="U6516" s="58" t="inlineStr">
        <is>
          <t>No</t>
        </is>
      </c>
      <c r="V6516" s="123">
        <f>IFERROR(VALUE(TRIM(T6516)),S6516*F6516)</f>
        <v/>
      </c>
      <c r="W6516" s="58">
        <f>IF(F6516&lt;=12,"0-12 mo",IF(F6516&lt;=24,"13-24 mo",IF(F6516&lt;=48,"25-48 mo","49+ mo")))</f>
        <v/>
      </c>
      <c r="X6516" s="58">
        <f>IF(S6516&lt;=35.5,"Q1 Low",IF(S6516&lt;=70.35,"Q2 Mid-Low",IF(S6516&lt;=89.85,"Q3 Mid-High","Q4 High")))</f>
        <v/>
      </c>
      <c r="Y6516" s="58">
        <f>IF(U6516="Yes",1,0)</f>
        <v/>
      </c>
      <c r="Z6516" s="58">
        <f>IF(P6516="Month-to-month",1,0)+IF(M6516="No",1,0)+IF(J6516="No",1,0)+IF(I6516="Fiber optic",1,0)+IF(Q6516="Yes",1,0)</f>
        <v/>
      </c>
    </row>
    <row r="6517" ht="15" customHeight="1" s="59">
      <c r="A6517" s="58" t="inlineStr">
        <is>
          <t>7016-BPGEU</t>
        </is>
      </c>
      <c r="B6517" s="58" t="inlineStr">
        <is>
          <t>Female</t>
        </is>
      </c>
      <c r="C6517" s="58" t="n">
        <v>0</v>
      </c>
      <c r="D6517" s="58" t="inlineStr">
        <is>
          <t>No</t>
        </is>
      </c>
      <c r="E6517" s="58" t="inlineStr">
        <is>
          <t>No</t>
        </is>
      </c>
      <c r="F6517" s="58" t="n">
        <v>29</v>
      </c>
      <c r="G6517" s="58" t="inlineStr">
        <is>
          <t>No</t>
        </is>
      </c>
      <c r="H6517" s="58" t="inlineStr">
        <is>
          <t>No phone service</t>
        </is>
      </c>
      <c r="I6517" s="58" t="inlineStr">
        <is>
          <t>DSL</t>
        </is>
      </c>
      <c r="J6517" s="58" t="inlineStr">
        <is>
          <t>No</t>
        </is>
      </c>
      <c r="K6517" s="58" t="inlineStr">
        <is>
          <t>No</t>
        </is>
      </c>
      <c r="L6517" s="58" t="inlineStr">
        <is>
          <t>No</t>
        </is>
      </c>
      <c r="M6517" s="58" t="inlineStr">
        <is>
          <t>No</t>
        </is>
      </c>
      <c r="N6517" s="58" t="inlineStr">
        <is>
          <t>No</t>
        </is>
      </c>
      <c r="O6517" s="58" t="inlineStr">
        <is>
          <t>No</t>
        </is>
      </c>
      <c r="P6517" s="58" t="inlineStr">
        <is>
          <t>Month-to-month</t>
        </is>
      </c>
      <c r="Q6517" s="58" t="inlineStr">
        <is>
          <t>Yes</t>
        </is>
      </c>
      <c r="R6517" s="58" t="inlineStr">
        <is>
          <t>Credit card (automatic)</t>
        </is>
      </c>
      <c r="S6517" s="123" t="n">
        <v>25.1</v>
      </c>
      <c r="T6517" s="58" t="inlineStr">
        <is>
          <t>712.85</t>
        </is>
      </c>
      <c r="U6517" s="58" t="inlineStr">
        <is>
          <t>Yes</t>
        </is>
      </c>
      <c r="V6517" s="123">
        <f>IFERROR(VALUE(TRIM(T6517)),S6517*F6517)</f>
        <v/>
      </c>
      <c r="W6517" s="58">
        <f>IF(F6517&lt;=12,"0-12 mo",IF(F6517&lt;=24,"13-24 mo",IF(F6517&lt;=48,"25-48 mo","49+ mo")))</f>
        <v/>
      </c>
      <c r="X6517" s="58">
        <f>IF(S6517&lt;=35.5,"Q1 Low",IF(S6517&lt;=70.35,"Q2 Mid-Low",IF(S6517&lt;=89.85,"Q3 Mid-High","Q4 High")))</f>
        <v/>
      </c>
      <c r="Y6517" s="58">
        <f>IF(U6517="Yes",1,0)</f>
        <v/>
      </c>
      <c r="Z6517" s="58">
        <f>IF(P6517="Month-to-month",1,0)+IF(M6517="No",1,0)+IF(J6517="No",1,0)+IF(I6517="Fiber optic",1,0)+IF(Q6517="Yes",1,0)</f>
        <v/>
      </c>
    </row>
    <row r="6518" ht="15" customHeight="1" s="59">
      <c r="A6518" s="58" t="inlineStr">
        <is>
          <t>6876-ADESB</t>
        </is>
      </c>
      <c r="B6518" s="58" t="inlineStr">
        <is>
          <t>Male</t>
        </is>
      </c>
      <c r="C6518" s="58" t="n">
        <v>0</v>
      </c>
      <c r="D6518" s="58" t="inlineStr">
        <is>
          <t>No</t>
        </is>
      </c>
      <c r="E6518" s="58" t="inlineStr">
        <is>
          <t>Yes</t>
        </is>
      </c>
      <c r="F6518" s="58" t="n">
        <v>1</v>
      </c>
      <c r="G6518" s="58" t="inlineStr">
        <is>
          <t>Yes</t>
        </is>
      </c>
      <c r="H6518" s="58" t="inlineStr">
        <is>
          <t>No</t>
        </is>
      </c>
      <c r="I6518" s="58" t="inlineStr">
        <is>
          <t>DSL</t>
        </is>
      </c>
      <c r="J6518" s="58" t="inlineStr">
        <is>
          <t>No</t>
        </is>
      </c>
      <c r="K6518" s="58" t="inlineStr">
        <is>
          <t>No</t>
        </is>
      </c>
      <c r="L6518" s="58" t="inlineStr">
        <is>
          <t>Yes</t>
        </is>
      </c>
      <c r="M6518" s="58" t="inlineStr">
        <is>
          <t>No</t>
        </is>
      </c>
      <c r="N6518" s="58" t="inlineStr">
        <is>
          <t>No</t>
        </is>
      </c>
      <c r="O6518" s="58" t="inlineStr">
        <is>
          <t>No</t>
        </is>
      </c>
      <c r="P6518" s="58" t="inlineStr">
        <is>
          <t>Month-to-month</t>
        </is>
      </c>
      <c r="Q6518" s="58" t="inlineStr">
        <is>
          <t>No</t>
        </is>
      </c>
      <c r="R6518" s="58" t="inlineStr">
        <is>
          <t>Electronic check</t>
        </is>
      </c>
      <c r="S6518" s="123" t="n">
        <v>48.95</v>
      </c>
      <c r="T6518" s="58" t="inlineStr">
        <is>
          <t>48.95</t>
        </is>
      </c>
      <c r="U6518" s="58" t="inlineStr">
        <is>
          <t>Yes</t>
        </is>
      </c>
      <c r="V6518" s="123">
        <f>IFERROR(VALUE(TRIM(T6518)),S6518*F6518)</f>
        <v/>
      </c>
      <c r="W6518" s="58">
        <f>IF(F6518&lt;=12,"0-12 mo",IF(F6518&lt;=24,"13-24 mo",IF(F6518&lt;=48,"25-48 mo","49+ mo")))</f>
        <v/>
      </c>
      <c r="X6518" s="58">
        <f>IF(S6518&lt;=35.5,"Q1 Low",IF(S6518&lt;=70.35,"Q2 Mid-Low",IF(S6518&lt;=89.85,"Q3 Mid-High","Q4 High")))</f>
        <v/>
      </c>
      <c r="Y6518" s="58">
        <f>IF(U6518="Yes",1,0)</f>
        <v/>
      </c>
      <c r="Z6518" s="58">
        <f>IF(P6518="Month-to-month",1,0)+IF(M6518="No",1,0)+IF(J6518="No",1,0)+IF(I6518="Fiber optic",1,0)+IF(Q6518="Yes",1,0)</f>
        <v/>
      </c>
    </row>
    <row r="6519" ht="15" customHeight="1" s="59">
      <c r="A6519" s="58" t="inlineStr">
        <is>
          <t>9332-GYWLO</t>
        </is>
      </c>
      <c r="B6519" s="58" t="inlineStr">
        <is>
          <t>Female</t>
        </is>
      </c>
      <c r="C6519" s="58" t="n">
        <v>0</v>
      </c>
      <c r="D6519" s="58" t="inlineStr">
        <is>
          <t>Yes</t>
        </is>
      </c>
      <c r="E6519" s="58" t="inlineStr">
        <is>
          <t>Yes</t>
        </is>
      </c>
      <c r="F6519" s="58" t="n">
        <v>6</v>
      </c>
      <c r="G6519" s="58" t="inlineStr">
        <is>
          <t>Yes</t>
        </is>
      </c>
      <c r="H6519" s="58" t="inlineStr">
        <is>
          <t>No</t>
        </is>
      </c>
      <c r="I6519" s="58" t="inlineStr">
        <is>
          <t>DSL</t>
        </is>
      </c>
      <c r="J6519" s="58" t="inlineStr">
        <is>
          <t>No</t>
        </is>
      </c>
      <c r="K6519" s="58" t="inlineStr">
        <is>
          <t>No</t>
        </is>
      </c>
      <c r="L6519" s="58" t="inlineStr">
        <is>
          <t>No</t>
        </is>
      </c>
      <c r="M6519" s="58" t="inlineStr">
        <is>
          <t>No</t>
        </is>
      </c>
      <c r="N6519" s="58" t="inlineStr">
        <is>
          <t>Yes</t>
        </is>
      </c>
      <c r="O6519" s="58" t="inlineStr">
        <is>
          <t>No</t>
        </is>
      </c>
      <c r="P6519" s="58" t="inlineStr">
        <is>
          <t>Month-to-month</t>
        </is>
      </c>
      <c r="Q6519" s="58" t="inlineStr">
        <is>
          <t>No</t>
        </is>
      </c>
      <c r="R6519" s="58" t="inlineStr">
        <is>
          <t>Electronic check</t>
        </is>
      </c>
      <c r="S6519" s="123" t="n">
        <v>54.85</v>
      </c>
      <c r="T6519" s="58" t="inlineStr">
        <is>
          <t>355.1</t>
        </is>
      </c>
      <c r="U6519" s="58" t="inlineStr">
        <is>
          <t>No</t>
        </is>
      </c>
      <c r="V6519" s="123">
        <f>IFERROR(VALUE(TRIM(T6519)),S6519*F6519)</f>
        <v/>
      </c>
      <c r="W6519" s="58">
        <f>IF(F6519&lt;=12,"0-12 mo",IF(F6519&lt;=24,"13-24 mo",IF(F6519&lt;=48,"25-48 mo","49+ mo")))</f>
        <v/>
      </c>
      <c r="X6519" s="58">
        <f>IF(S6519&lt;=35.5,"Q1 Low",IF(S6519&lt;=70.35,"Q2 Mid-Low",IF(S6519&lt;=89.85,"Q3 Mid-High","Q4 High")))</f>
        <v/>
      </c>
      <c r="Y6519" s="58">
        <f>IF(U6519="Yes",1,0)</f>
        <v/>
      </c>
      <c r="Z6519" s="58">
        <f>IF(P6519="Month-to-month",1,0)+IF(M6519="No",1,0)+IF(J6519="No",1,0)+IF(I6519="Fiber optic",1,0)+IF(Q6519="Yes",1,0)</f>
        <v/>
      </c>
    </row>
    <row r="6520" ht="15" customHeight="1" s="59">
      <c r="A6520" s="58" t="inlineStr">
        <is>
          <t>1963-SVUCV</t>
        </is>
      </c>
      <c r="B6520" s="58" t="inlineStr">
        <is>
          <t>Male</t>
        </is>
      </c>
      <c r="C6520" s="58" t="n">
        <v>0</v>
      </c>
      <c r="D6520" s="58" t="inlineStr">
        <is>
          <t>No</t>
        </is>
      </c>
      <c r="E6520" s="58" t="inlineStr">
        <is>
          <t>No</t>
        </is>
      </c>
      <c r="F6520" s="58" t="n">
        <v>1</v>
      </c>
      <c r="G6520" s="58" t="inlineStr">
        <is>
          <t>Yes</t>
        </is>
      </c>
      <c r="H6520" s="58" t="inlineStr">
        <is>
          <t>No</t>
        </is>
      </c>
      <c r="I6520" s="58" t="inlineStr">
        <is>
          <t>DSL</t>
        </is>
      </c>
      <c r="J6520" s="58" t="inlineStr">
        <is>
          <t>No</t>
        </is>
      </c>
      <c r="K6520" s="58" t="inlineStr">
        <is>
          <t>No</t>
        </is>
      </c>
      <c r="L6520" s="58" t="inlineStr">
        <is>
          <t>No</t>
        </is>
      </c>
      <c r="M6520" s="58" t="inlineStr">
        <is>
          <t>No</t>
        </is>
      </c>
      <c r="N6520" s="58" t="inlineStr">
        <is>
          <t>No</t>
        </is>
      </c>
      <c r="O6520" s="58" t="inlineStr">
        <is>
          <t>No</t>
        </is>
      </c>
      <c r="P6520" s="58" t="inlineStr">
        <is>
          <t>Month-to-month</t>
        </is>
      </c>
      <c r="Q6520" s="58" t="inlineStr">
        <is>
          <t>No</t>
        </is>
      </c>
      <c r="R6520" s="58" t="inlineStr">
        <is>
          <t>Electronic check</t>
        </is>
      </c>
      <c r="S6520" s="123" t="n">
        <v>45.3</v>
      </c>
      <c r="T6520" s="58" t="inlineStr">
        <is>
          <t>45.3</t>
        </is>
      </c>
      <c r="U6520" s="58" t="inlineStr">
        <is>
          <t>Yes</t>
        </is>
      </c>
      <c r="V6520" s="123">
        <f>IFERROR(VALUE(TRIM(T6520)),S6520*F6520)</f>
        <v/>
      </c>
      <c r="W6520" s="58">
        <f>IF(F6520&lt;=12,"0-12 mo",IF(F6520&lt;=24,"13-24 mo",IF(F6520&lt;=48,"25-48 mo","49+ mo")))</f>
        <v/>
      </c>
      <c r="X6520" s="58">
        <f>IF(S6520&lt;=35.5,"Q1 Low",IF(S6520&lt;=70.35,"Q2 Mid-Low",IF(S6520&lt;=89.85,"Q3 Mid-High","Q4 High")))</f>
        <v/>
      </c>
      <c r="Y6520" s="58">
        <f>IF(U6520="Yes",1,0)</f>
        <v/>
      </c>
      <c r="Z6520" s="58">
        <f>IF(P6520="Month-to-month",1,0)+IF(M6520="No",1,0)+IF(J6520="No",1,0)+IF(I6520="Fiber optic",1,0)+IF(Q6520="Yes",1,0)</f>
        <v/>
      </c>
    </row>
    <row r="6521" ht="15" customHeight="1" s="59">
      <c r="A6521" s="58" t="inlineStr">
        <is>
          <t>4184-VODJZ</t>
        </is>
      </c>
      <c r="B6521" s="58" t="inlineStr">
        <is>
          <t>Male</t>
        </is>
      </c>
      <c r="C6521" s="58" t="n">
        <v>0</v>
      </c>
      <c r="D6521" s="58" t="inlineStr">
        <is>
          <t>Yes</t>
        </is>
      </c>
      <c r="E6521" s="58" t="inlineStr">
        <is>
          <t>Yes</t>
        </is>
      </c>
      <c r="F6521" s="58" t="n">
        <v>63</v>
      </c>
      <c r="G6521" s="58" t="inlineStr">
        <is>
          <t>Yes</t>
        </is>
      </c>
      <c r="H6521" s="58" t="inlineStr">
        <is>
          <t>Yes</t>
        </is>
      </c>
      <c r="I6521" s="58" t="inlineStr">
        <is>
          <t>Fiber optic</t>
        </is>
      </c>
      <c r="J6521" s="58" t="inlineStr">
        <is>
          <t>No</t>
        </is>
      </c>
      <c r="K6521" s="58" t="inlineStr">
        <is>
          <t>Yes</t>
        </is>
      </c>
      <c r="L6521" s="58" t="inlineStr">
        <is>
          <t>No</t>
        </is>
      </c>
      <c r="M6521" s="58" t="inlineStr">
        <is>
          <t>No</t>
        </is>
      </c>
      <c r="N6521" s="58" t="inlineStr">
        <is>
          <t>No</t>
        </is>
      </c>
      <c r="O6521" s="58" t="inlineStr">
        <is>
          <t>Yes</t>
        </is>
      </c>
      <c r="P6521" s="58" t="inlineStr">
        <is>
          <t>One year</t>
        </is>
      </c>
      <c r="Q6521" s="58" t="inlineStr">
        <is>
          <t>Yes</t>
        </is>
      </c>
      <c r="R6521" s="58" t="inlineStr">
        <is>
          <t>Electronic check</t>
        </is>
      </c>
      <c r="S6521" s="123" t="n">
        <v>91.34999999999999</v>
      </c>
      <c r="T6521" s="58" t="inlineStr">
        <is>
          <t>5764.7</t>
        </is>
      </c>
      <c r="U6521" s="58" t="inlineStr">
        <is>
          <t>No</t>
        </is>
      </c>
      <c r="V6521" s="123">
        <f>IFERROR(VALUE(TRIM(T6521)),S6521*F6521)</f>
        <v/>
      </c>
      <c r="W6521" s="58">
        <f>IF(F6521&lt;=12,"0-12 mo",IF(F6521&lt;=24,"13-24 mo",IF(F6521&lt;=48,"25-48 mo","49+ mo")))</f>
        <v/>
      </c>
      <c r="X6521" s="58">
        <f>IF(S6521&lt;=35.5,"Q1 Low",IF(S6521&lt;=70.35,"Q2 Mid-Low",IF(S6521&lt;=89.85,"Q3 Mid-High","Q4 High")))</f>
        <v/>
      </c>
      <c r="Y6521" s="58">
        <f>IF(U6521="Yes",1,0)</f>
        <v/>
      </c>
      <c r="Z6521" s="58">
        <f>IF(P6521="Month-to-month",1,0)+IF(M6521="No",1,0)+IF(J6521="No",1,0)+IF(I6521="Fiber optic",1,0)+IF(Q6521="Yes",1,0)</f>
        <v/>
      </c>
    </row>
    <row r="6522" ht="15" customHeight="1" s="59">
      <c r="A6522" s="58" t="inlineStr">
        <is>
          <t>0220-EBGCE</t>
        </is>
      </c>
      <c r="B6522" s="58" t="inlineStr">
        <is>
          <t>Male</t>
        </is>
      </c>
      <c r="C6522" s="58" t="n">
        <v>0</v>
      </c>
      <c r="D6522" s="58" t="inlineStr">
        <is>
          <t>No</t>
        </is>
      </c>
      <c r="E6522" s="58" t="inlineStr">
        <is>
          <t>No</t>
        </is>
      </c>
      <c r="F6522" s="58" t="n">
        <v>2</v>
      </c>
      <c r="G6522" s="58" t="inlineStr">
        <is>
          <t>Yes</t>
        </is>
      </c>
      <c r="H6522" s="58" t="inlineStr">
        <is>
          <t>No</t>
        </is>
      </c>
      <c r="I6522" s="58" t="inlineStr">
        <is>
          <t>Fiber optic</t>
        </is>
      </c>
      <c r="J6522" s="58" t="inlineStr">
        <is>
          <t>No</t>
        </is>
      </c>
      <c r="K6522" s="58" t="inlineStr">
        <is>
          <t>No</t>
        </is>
      </c>
      <c r="L6522" s="58" t="inlineStr">
        <is>
          <t>Yes</t>
        </is>
      </c>
      <c r="M6522" s="58" t="inlineStr">
        <is>
          <t>No</t>
        </is>
      </c>
      <c r="N6522" s="58" t="inlineStr">
        <is>
          <t>No</t>
        </is>
      </c>
      <c r="O6522" s="58" t="inlineStr">
        <is>
          <t>Yes</t>
        </is>
      </c>
      <c r="P6522" s="58" t="inlineStr">
        <is>
          <t>Month-to-month</t>
        </is>
      </c>
      <c r="Q6522" s="58" t="inlineStr">
        <is>
          <t>Yes</t>
        </is>
      </c>
      <c r="R6522" s="58" t="inlineStr">
        <is>
          <t>Electronic check</t>
        </is>
      </c>
      <c r="S6522" s="123" t="n">
        <v>85.84999999999999</v>
      </c>
      <c r="T6522" s="58" t="inlineStr">
        <is>
          <t>167.3</t>
        </is>
      </c>
      <c r="U6522" s="58" t="inlineStr">
        <is>
          <t>Yes</t>
        </is>
      </c>
      <c r="V6522" s="123">
        <f>IFERROR(VALUE(TRIM(T6522)),S6522*F6522)</f>
        <v/>
      </c>
      <c r="W6522" s="58">
        <f>IF(F6522&lt;=12,"0-12 mo",IF(F6522&lt;=24,"13-24 mo",IF(F6522&lt;=48,"25-48 mo","49+ mo")))</f>
        <v/>
      </c>
      <c r="X6522" s="58">
        <f>IF(S6522&lt;=35.5,"Q1 Low",IF(S6522&lt;=70.35,"Q2 Mid-Low",IF(S6522&lt;=89.85,"Q3 Mid-High","Q4 High")))</f>
        <v/>
      </c>
      <c r="Y6522" s="58">
        <f>IF(U6522="Yes",1,0)</f>
        <v/>
      </c>
      <c r="Z6522" s="58">
        <f>IF(P6522="Month-to-month",1,0)+IF(M6522="No",1,0)+IF(J6522="No",1,0)+IF(I6522="Fiber optic",1,0)+IF(Q6522="Yes",1,0)</f>
        <v/>
      </c>
    </row>
    <row r="6523" ht="15" customHeight="1" s="59">
      <c r="A6523" s="58" t="inlineStr">
        <is>
          <t>1092-WPIVQ</t>
        </is>
      </c>
      <c r="B6523" s="58" t="inlineStr">
        <is>
          <t>Female</t>
        </is>
      </c>
      <c r="C6523" s="58" t="n">
        <v>0</v>
      </c>
      <c r="D6523" s="58" t="inlineStr">
        <is>
          <t>Yes</t>
        </is>
      </c>
      <c r="E6523" s="58" t="inlineStr">
        <is>
          <t>Yes</t>
        </is>
      </c>
      <c r="F6523" s="58" t="n">
        <v>18</v>
      </c>
      <c r="G6523" s="58" t="inlineStr">
        <is>
          <t>Yes</t>
        </is>
      </c>
      <c r="H6523" s="58" t="inlineStr">
        <is>
          <t>Yes</t>
        </is>
      </c>
      <c r="I6523" s="58" t="inlineStr">
        <is>
          <t>No</t>
        </is>
      </c>
      <c r="J6523" s="58" t="inlineStr">
        <is>
          <t>No internet service</t>
        </is>
      </c>
      <c r="K6523" s="58" t="inlineStr">
        <is>
          <t>No internet service</t>
        </is>
      </c>
      <c r="L6523" s="58" t="inlineStr">
        <is>
          <t>No internet service</t>
        </is>
      </c>
      <c r="M6523" s="58" t="inlineStr">
        <is>
          <t>No internet service</t>
        </is>
      </c>
      <c r="N6523" s="58" t="inlineStr">
        <is>
          <t>No internet service</t>
        </is>
      </c>
      <c r="O6523" s="58" t="inlineStr">
        <is>
          <t>No internet service</t>
        </is>
      </c>
      <c r="P6523" s="58" t="inlineStr">
        <is>
          <t>Two year</t>
        </is>
      </c>
      <c r="Q6523" s="58" t="inlineStr">
        <is>
          <t>No</t>
        </is>
      </c>
      <c r="R6523" s="58" t="inlineStr">
        <is>
          <t>Mailed check</t>
        </is>
      </c>
      <c r="S6523" s="123" t="n">
        <v>25.1</v>
      </c>
      <c r="T6523" s="58" t="inlineStr">
        <is>
          <t>428.45</t>
        </is>
      </c>
      <c r="U6523" s="58" t="inlineStr">
        <is>
          <t>No</t>
        </is>
      </c>
      <c r="V6523" s="123">
        <f>IFERROR(VALUE(TRIM(T6523)),S6523*F6523)</f>
        <v/>
      </c>
      <c r="W6523" s="58">
        <f>IF(F6523&lt;=12,"0-12 mo",IF(F6523&lt;=24,"13-24 mo",IF(F6523&lt;=48,"25-48 mo","49+ mo")))</f>
        <v/>
      </c>
      <c r="X6523" s="58">
        <f>IF(S6523&lt;=35.5,"Q1 Low",IF(S6523&lt;=70.35,"Q2 Mid-Low",IF(S6523&lt;=89.85,"Q3 Mid-High","Q4 High")))</f>
        <v/>
      </c>
      <c r="Y6523" s="58">
        <f>IF(U6523="Yes",1,0)</f>
        <v/>
      </c>
      <c r="Z6523" s="58">
        <f>IF(P6523="Month-to-month",1,0)+IF(M6523="No",1,0)+IF(J6523="No",1,0)+IF(I6523="Fiber optic",1,0)+IF(Q6523="Yes",1,0)</f>
        <v/>
      </c>
    </row>
    <row r="6524" ht="15" customHeight="1" s="59">
      <c r="A6524" s="58" t="inlineStr">
        <is>
          <t>7233-IOQNP</t>
        </is>
      </c>
      <c r="B6524" s="58" t="inlineStr">
        <is>
          <t>Female</t>
        </is>
      </c>
      <c r="C6524" s="58" t="n">
        <v>0</v>
      </c>
      <c r="D6524" s="58" t="inlineStr">
        <is>
          <t>Yes</t>
        </is>
      </c>
      <c r="E6524" s="58" t="inlineStr">
        <is>
          <t>No</t>
        </is>
      </c>
      <c r="F6524" s="58" t="n">
        <v>43</v>
      </c>
      <c r="G6524" s="58" t="inlineStr">
        <is>
          <t>No</t>
        </is>
      </c>
      <c r="H6524" s="58" t="inlineStr">
        <is>
          <t>No phone service</t>
        </is>
      </c>
      <c r="I6524" s="58" t="inlineStr">
        <is>
          <t>DSL</t>
        </is>
      </c>
      <c r="J6524" s="58" t="inlineStr">
        <is>
          <t>Yes</t>
        </is>
      </c>
      <c r="K6524" s="58" t="inlineStr">
        <is>
          <t>No</t>
        </is>
      </c>
      <c r="L6524" s="58" t="inlineStr">
        <is>
          <t>No</t>
        </is>
      </c>
      <c r="M6524" s="58" t="inlineStr">
        <is>
          <t>Yes</t>
        </is>
      </c>
      <c r="N6524" s="58" t="inlineStr">
        <is>
          <t>No</t>
        </is>
      </c>
      <c r="O6524" s="58" t="inlineStr">
        <is>
          <t>No</t>
        </is>
      </c>
      <c r="P6524" s="58" t="inlineStr">
        <is>
          <t>Month-to-month</t>
        </is>
      </c>
      <c r="Q6524" s="58" t="inlineStr">
        <is>
          <t>No</t>
        </is>
      </c>
      <c r="R6524" s="58" t="inlineStr">
        <is>
          <t>Bank transfer (automatic)</t>
        </is>
      </c>
      <c r="S6524" s="123" t="n">
        <v>34</v>
      </c>
      <c r="T6524" s="58" t="inlineStr">
        <is>
          <t>1505.35</t>
        </is>
      </c>
      <c r="U6524" s="58" t="inlineStr">
        <is>
          <t>No</t>
        </is>
      </c>
      <c r="V6524" s="123">
        <f>IFERROR(VALUE(TRIM(T6524)),S6524*F6524)</f>
        <v/>
      </c>
      <c r="W6524" s="58">
        <f>IF(F6524&lt;=12,"0-12 mo",IF(F6524&lt;=24,"13-24 mo",IF(F6524&lt;=48,"25-48 mo","49+ mo")))</f>
        <v/>
      </c>
      <c r="X6524" s="58">
        <f>IF(S6524&lt;=35.5,"Q1 Low",IF(S6524&lt;=70.35,"Q2 Mid-Low",IF(S6524&lt;=89.85,"Q3 Mid-High","Q4 High")))</f>
        <v/>
      </c>
      <c r="Y6524" s="58">
        <f>IF(U6524="Yes",1,0)</f>
        <v/>
      </c>
      <c r="Z6524" s="58">
        <f>IF(P6524="Month-to-month",1,0)+IF(M6524="No",1,0)+IF(J6524="No",1,0)+IF(I6524="Fiber optic",1,0)+IF(Q6524="Yes",1,0)</f>
        <v/>
      </c>
    </row>
    <row r="6525" ht="15" customHeight="1" s="59">
      <c r="A6525" s="58" t="inlineStr">
        <is>
          <t>2834-JKOOW</t>
        </is>
      </c>
      <c r="B6525" s="58" t="inlineStr">
        <is>
          <t>Female</t>
        </is>
      </c>
      <c r="C6525" s="58" t="n">
        <v>0</v>
      </c>
      <c r="D6525" s="58" t="inlineStr">
        <is>
          <t>No</t>
        </is>
      </c>
      <c r="E6525" s="58" t="inlineStr">
        <is>
          <t>No</t>
        </is>
      </c>
      <c r="F6525" s="58" t="n">
        <v>15</v>
      </c>
      <c r="G6525" s="58" t="inlineStr">
        <is>
          <t>No</t>
        </is>
      </c>
      <c r="H6525" s="58" t="inlineStr">
        <is>
          <t>No phone service</t>
        </is>
      </c>
      <c r="I6525" s="58" t="inlineStr">
        <is>
          <t>DSL</t>
        </is>
      </c>
      <c r="J6525" s="58" t="inlineStr">
        <is>
          <t>Yes</t>
        </is>
      </c>
      <c r="K6525" s="58" t="inlineStr">
        <is>
          <t>Yes</t>
        </is>
      </c>
      <c r="L6525" s="58" t="inlineStr">
        <is>
          <t>Yes</t>
        </is>
      </c>
      <c r="M6525" s="58" t="inlineStr">
        <is>
          <t>Yes</t>
        </is>
      </c>
      <c r="N6525" s="58" t="inlineStr">
        <is>
          <t>No</t>
        </is>
      </c>
      <c r="O6525" s="58" t="inlineStr">
        <is>
          <t>No</t>
        </is>
      </c>
      <c r="P6525" s="58" t="inlineStr">
        <is>
          <t>One year</t>
        </is>
      </c>
      <c r="Q6525" s="58" t="inlineStr">
        <is>
          <t>No</t>
        </is>
      </c>
      <c r="R6525" s="58" t="inlineStr">
        <is>
          <t>Mailed check</t>
        </is>
      </c>
      <c r="S6525" s="123" t="n">
        <v>45.9</v>
      </c>
      <c r="T6525" s="58" t="inlineStr">
        <is>
          <t>693.45</t>
        </is>
      </c>
      <c r="U6525" s="58" t="inlineStr">
        <is>
          <t>No</t>
        </is>
      </c>
      <c r="V6525" s="123">
        <f>IFERROR(VALUE(TRIM(T6525)),S6525*F6525)</f>
        <v/>
      </c>
      <c r="W6525" s="58">
        <f>IF(F6525&lt;=12,"0-12 mo",IF(F6525&lt;=24,"13-24 mo",IF(F6525&lt;=48,"25-48 mo","49+ mo")))</f>
        <v/>
      </c>
      <c r="X6525" s="58">
        <f>IF(S6525&lt;=35.5,"Q1 Low",IF(S6525&lt;=70.35,"Q2 Mid-Low",IF(S6525&lt;=89.85,"Q3 Mid-High","Q4 High")))</f>
        <v/>
      </c>
      <c r="Y6525" s="58">
        <f>IF(U6525="Yes",1,0)</f>
        <v/>
      </c>
      <c r="Z6525" s="58">
        <f>IF(P6525="Month-to-month",1,0)+IF(M6525="No",1,0)+IF(J6525="No",1,0)+IF(I6525="Fiber optic",1,0)+IF(Q6525="Yes",1,0)</f>
        <v/>
      </c>
    </row>
    <row r="6526" ht="15" customHeight="1" s="59">
      <c r="A6526" s="58" t="inlineStr">
        <is>
          <t>2754-VDLTR</t>
        </is>
      </c>
      <c r="B6526" s="58" t="inlineStr">
        <is>
          <t>Male</t>
        </is>
      </c>
      <c r="C6526" s="58" t="n">
        <v>0</v>
      </c>
      <c r="D6526" s="58" t="inlineStr">
        <is>
          <t>No</t>
        </is>
      </c>
      <c r="E6526" s="58" t="inlineStr">
        <is>
          <t>Yes</t>
        </is>
      </c>
      <c r="F6526" s="58" t="n">
        <v>10</v>
      </c>
      <c r="G6526" s="58" t="inlineStr">
        <is>
          <t>Yes</t>
        </is>
      </c>
      <c r="H6526" s="58" t="inlineStr">
        <is>
          <t>Yes</t>
        </is>
      </c>
      <c r="I6526" s="58" t="inlineStr">
        <is>
          <t>Fiber optic</t>
        </is>
      </c>
      <c r="J6526" s="58" t="inlineStr">
        <is>
          <t>No</t>
        </is>
      </c>
      <c r="K6526" s="58" t="inlineStr">
        <is>
          <t>No</t>
        </is>
      </c>
      <c r="L6526" s="58" t="inlineStr">
        <is>
          <t>No</t>
        </is>
      </c>
      <c r="M6526" s="58" t="inlineStr">
        <is>
          <t>No</t>
        </is>
      </c>
      <c r="N6526" s="58" t="inlineStr">
        <is>
          <t>Yes</t>
        </is>
      </c>
      <c r="O6526" s="58" t="inlineStr">
        <is>
          <t>Yes</t>
        </is>
      </c>
      <c r="P6526" s="58" t="inlineStr">
        <is>
          <t>Month-to-month</t>
        </is>
      </c>
      <c r="Q6526" s="58" t="inlineStr">
        <is>
          <t>No</t>
        </is>
      </c>
      <c r="R6526" s="58" t="inlineStr">
        <is>
          <t>Electronic check</t>
        </is>
      </c>
      <c r="S6526" s="123" t="n">
        <v>95.2</v>
      </c>
      <c r="T6526" s="58" t="inlineStr">
        <is>
          <t>930.4</t>
        </is>
      </c>
      <c r="U6526" s="58" t="inlineStr">
        <is>
          <t>Yes</t>
        </is>
      </c>
      <c r="V6526" s="123">
        <f>IFERROR(VALUE(TRIM(T6526)),S6526*F6526)</f>
        <v/>
      </c>
      <c r="W6526" s="58">
        <f>IF(F6526&lt;=12,"0-12 mo",IF(F6526&lt;=24,"13-24 mo",IF(F6526&lt;=48,"25-48 mo","49+ mo")))</f>
        <v/>
      </c>
      <c r="X6526" s="58">
        <f>IF(S6526&lt;=35.5,"Q1 Low",IF(S6526&lt;=70.35,"Q2 Mid-Low",IF(S6526&lt;=89.85,"Q3 Mid-High","Q4 High")))</f>
        <v/>
      </c>
      <c r="Y6526" s="58">
        <f>IF(U6526="Yes",1,0)</f>
        <v/>
      </c>
      <c r="Z6526" s="58">
        <f>IF(P6526="Month-to-month",1,0)+IF(M6526="No",1,0)+IF(J6526="No",1,0)+IF(I6526="Fiber optic",1,0)+IF(Q6526="Yes",1,0)</f>
        <v/>
      </c>
    </row>
    <row r="6527" ht="15" customHeight="1" s="59">
      <c r="A6527" s="58" t="inlineStr">
        <is>
          <t>2400-FEQME</t>
        </is>
      </c>
      <c r="B6527" s="58" t="inlineStr">
        <is>
          <t>Male</t>
        </is>
      </c>
      <c r="C6527" s="58" t="n">
        <v>0</v>
      </c>
      <c r="D6527" s="58" t="inlineStr">
        <is>
          <t>Yes</t>
        </is>
      </c>
      <c r="E6527" s="58" t="inlineStr">
        <is>
          <t>Yes</t>
        </is>
      </c>
      <c r="F6527" s="58" t="n">
        <v>55</v>
      </c>
      <c r="G6527" s="58" t="inlineStr">
        <is>
          <t>Yes</t>
        </is>
      </c>
      <c r="H6527" s="58" t="inlineStr">
        <is>
          <t>No</t>
        </is>
      </c>
      <c r="I6527" s="58" t="inlineStr">
        <is>
          <t>No</t>
        </is>
      </c>
      <c r="J6527" s="58" t="inlineStr">
        <is>
          <t>No internet service</t>
        </is>
      </c>
      <c r="K6527" s="58" t="inlineStr">
        <is>
          <t>No internet service</t>
        </is>
      </c>
      <c r="L6527" s="58" t="inlineStr">
        <is>
          <t>No internet service</t>
        </is>
      </c>
      <c r="M6527" s="58" t="inlineStr">
        <is>
          <t>No internet service</t>
        </is>
      </c>
      <c r="N6527" s="58" t="inlineStr">
        <is>
          <t>No internet service</t>
        </is>
      </c>
      <c r="O6527" s="58" t="inlineStr">
        <is>
          <t>No internet service</t>
        </is>
      </c>
      <c r="P6527" s="58" t="inlineStr">
        <is>
          <t>Two year</t>
        </is>
      </c>
      <c r="Q6527" s="58" t="inlineStr">
        <is>
          <t>No</t>
        </is>
      </c>
      <c r="R6527" s="58" t="inlineStr">
        <is>
          <t>Mailed check</t>
        </is>
      </c>
      <c r="S6527" s="123" t="n">
        <v>20.5</v>
      </c>
      <c r="T6527" s="58" t="inlineStr">
        <is>
          <t>1177.95</t>
        </is>
      </c>
      <c r="U6527" s="58" t="inlineStr">
        <is>
          <t>No</t>
        </is>
      </c>
      <c r="V6527" s="123">
        <f>IFERROR(VALUE(TRIM(T6527)),S6527*F6527)</f>
        <v/>
      </c>
      <c r="W6527" s="58">
        <f>IF(F6527&lt;=12,"0-12 mo",IF(F6527&lt;=24,"13-24 mo",IF(F6527&lt;=48,"25-48 mo","49+ mo")))</f>
        <v/>
      </c>
      <c r="X6527" s="58">
        <f>IF(S6527&lt;=35.5,"Q1 Low",IF(S6527&lt;=70.35,"Q2 Mid-Low",IF(S6527&lt;=89.85,"Q3 Mid-High","Q4 High")))</f>
        <v/>
      </c>
      <c r="Y6527" s="58">
        <f>IF(U6527="Yes",1,0)</f>
        <v/>
      </c>
      <c r="Z6527" s="58">
        <f>IF(P6527="Month-to-month",1,0)+IF(M6527="No",1,0)+IF(J6527="No",1,0)+IF(I6527="Fiber optic",1,0)+IF(Q6527="Yes",1,0)</f>
        <v/>
      </c>
    </row>
    <row r="6528" ht="15" customHeight="1" s="59">
      <c r="A6528" s="58" t="inlineStr">
        <is>
          <t>3190-XFANI</t>
        </is>
      </c>
      <c r="B6528" s="58" t="inlineStr">
        <is>
          <t>Male</t>
        </is>
      </c>
      <c r="C6528" s="58" t="n">
        <v>0</v>
      </c>
      <c r="D6528" s="58" t="inlineStr">
        <is>
          <t>No</t>
        </is>
      </c>
      <c r="E6528" s="58" t="inlineStr">
        <is>
          <t>Yes</t>
        </is>
      </c>
      <c r="F6528" s="58" t="n">
        <v>49</v>
      </c>
      <c r="G6528" s="58" t="inlineStr">
        <is>
          <t>Yes</t>
        </is>
      </c>
      <c r="H6528" s="58" t="inlineStr">
        <is>
          <t>Yes</t>
        </is>
      </c>
      <c r="I6528" s="58" t="inlineStr">
        <is>
          <t>Fiber optic</t>
        </is>
      </c>
      <c r="J6528" s="58" t="inlineStr">
        <is>
          <t>No</t>
        </is>
      </c>
      <c r="K6528" s="58" t="inlineStr">
        <is>
          <t>No</t>
        </is>
      </c>
      <c r="L6528" s="58" t="inlineStr">
        <is>
          <t>No</t>
        </is>
      </c>
      <c r="M6528" s="58" t="inlineStr">
        <is>
          <t>Yes</t>
        </is>
      </c>
      <c r="N6528" s="58" t="inlineStr">
        <is>
          <t>Yes</t>
        </is>
      </c>
      <c r="O6528" s="58" t="inlineStr">
        <is>
          <t>Yes</t>
        </is>
      </c>
      <c r="P6528" s="58" t="inlineStr">
        <is>
          <t>One year</t>
        </is>
      </c>
      <c r="Q6528" s="58" t="inlineStr">
        <is>
          <t>Yes</t>
        </is>
      </c>
      <c r="R6528" s="58" t="inlineStr">
        <is>
          <t>Bank transfer (automatic)</t>
        </is>
      </c>
      <c r="S6528" s="123" t="n">
        <v>100.6</v>
      </c>
      <c r="T6528" s="58" t="inlineStr">
        <is>
          <t>5069.65</t>
        </is>
      </c>
      <c r="U6528" s="58" t="inlineStr">
        <is>
          <t>Yes</t>
        </is>
      </c>
      <c r="V6528" s="123">
        <f>IFERROR(VALUE(TRIM(T6528)),S6528*F6528)</f>
        <v/>
      </c>
      <c r="W6528" s="58">
        <f>IF(F6528&lt;=12,"0-12 mo",IF(F6528&lt;=24,"13-24 mo",IF(F6528&lt;=48,"25-48 mo","49+ mo")))</f>
        <v/>
      </c>
      <c r="X6528" s="58">
        <f>IF(S6528&lt;=35.5,"Q1 Low",IF(S6528&lt;=70.35,"Q2 Mid-Low",IF(S6528&lt;=89.85,"Q3 Mid-High","Q4 High")))</f>
        <v/>
      </c>
      <c r="Y6528" s="58">
        <f>IF(U6528="Yes",1,0)</f>
        <v/>
      </c>
      <c r="Z6528" s="58">
        <f>IF(P6528="Month-to-month",1,0)+IF(M6528="No",1,0)+IF(J6528="No",1,0)+IF(I6528="Fiber optic",1,0)+IF(Q6528="Yes",1,0)</f>
        <v/>
      </c>
    </row>
    <row r="6529" ht="15" customHeight="1" s="59">
      <c r="A6529" s="58" t="inlineStr">
        <is>
          <t>7551-DACSP</t>
        </is>
      </c>
      <c r="B6529" s="58" t="inlineStr">
        <is>
          <t>Male</t>
        </is>
      </c>
      <c r="C6529" s="58" t="n">
        <v>0</v>
      </c>
      <c r="D6529" s="58" t="inlineStr">
        <is>
          <t>Yes</t>
        </is>
      </c>
      <c r="E6529" s="58" t="inlineStr">
        <is>
          <t>Yes</t>
        </is>
      </c>
      <c r="F6529" s="58" t="n">
        <v>6</v>
      </c>
      <c r="G6529" s="58" t="inlineStr">
        <is>
          <t>Yes</t>
        </is>
      </c>
      <c r="H6529" s="58" t="inlineStr">
        <is>
          <t>No</t>
        </is>
      </c>
      <c r="I6529" s="58" t="inlineStr">
        <is>
          <t>DSL</t>
        </is>
      </c>
      <c r="J6529" s="58" t="inlineStr">
        <is>
          <t>No</t>
        </is>
      </c>
      <c r="K6529" s="58" t="inlineStr">
        <is>
          <t>Yes</t>
        </is>
      </c>
      <c r="L6529" s="58" t="inlineStr">
        <is>
          <t>Yes</t>
        </is>
      </c>
      <c r="M6529" s="58" t="inlineStr">
        <is>
          <t>No</t>
        </is>
      </c>
      <c r="N6529" s="58" t="inlineStr">
        <is>
          <t>No</t>
        </is>
      </c>
      <c r="O6529" s="58" t="inlineStr">
        <is>
          <t>No</t>
        </is>
      </c>
      <c r="P6529" s="58" t="inlineStr">
        <is>
          <t>Month-to-month</t>
        </is>
      </c>
      <c r="Q6529" s="58" t="inlineStr">
        <is>
          <t>Yes</t>
        </is>
      </c>
      <c r="R6529" s="58" t="inlineStr">
        <is>
          <t>Mailed check</t>
        </is>
      </c>
      <c r="S6529" s="123" t="n">
        <v>55.3</v>
      </c>
      <c r="T6529" s="58" t="inlineStr">
        <is>
          <t>324.25</t>
        </is>
      </c>
      <c r="U6529" s="58" t="inlineStr">
        <is>
          <t>Yes</t>
        </is>
      </c>
      <c r="V6529" s="123">
        <f>IFERROR(VALUE(TRIM(T6529)),S6529*F6529)</f>
        <v/>
      </c>
      <c r="W6529" s="58">
        <f>IF(F6529&lt;=12,"0-12 mo",IF(F6529&lt;=24,"13-24 mo",IF(F6529&lt;=48,"25-48 mo","49+ mo")))</f>
        <v/>
      </c>
      <c r="X6529" s="58">
        <f>IF(S6529&lt;=35.5,"Q1 Low",IF(S6529&lt;=70.35,"Q2 Mid-Low",IF(S6529&lt;=89.85,"Q3 Mid-High","Q4 High")))</f>
        <v/>
      </c>
      <c r="Y6529" s="58">
        <f>IF(U6529="Yes",1,0)</f>
        <v/>
      </c>
      <c r="Z6529" s="58">
        <f>IF(P6529="Month-to-month",1,0)+IF(M6529="No",1,0)+IF(J6529="No",1,0)+IF(I6529="Fiber optic",1,0)+IF(Q6529="Yes",1,0)</f>
        <v/>
      </c>
    </row>
    <row r="6530" ht="15" customHeight="1" s="59">
      <c r="A6530" s="58" t="inlineStr">
        <is>
          <t>4957-SREEC</t>
        </is>
      </c>
      <c r="B6530" s="58" t="inlineStr">
        <is>
          <t>Male</t>
        </is>
      </c>
      <c r="C6530" s="58" t="n">
        <v>0</v>
      </c>
      <c r="D6530" s="58" t="inlineStr">
        <is>
          <t>Yes</t>
        </is>
      </c>
      <c r="E6530" s="58" t="inlineStr">
        <is>
          <t>Yes</t>
        </is>
      </c>
      <c r="F6530" s="58" t="n">
        <v>70</v>
      </c>
      <c r="G6530" s="58" t="inlineStr">
        <is>
          <t>Yes</t>
        </is>
      </c>
      <c r="H6530" s="58" t="inlineStr">
        <is>
          <t>No</t>
        </is>
      </c>
      <c r="I6530" s="58" t="inlineStr">
        <is>
          <t>No</t>
        </is>
      </c>
      <c r="J6530" s="58" t="inlineStr">
        <is>
          <t>No internet service</t>
        </is>
      </c>
      <c r="K6530" s="58" t="inlineStr">
        <is>
          <t>No internet service</t>
        </is>
      </c>
      <c r="L6530" s="58" t="inlineStr">
        <is>
          <t>No internet service</t>
        </is>
      </c>
      <c r="M6530" s="58" t="inlineStr">
        <is>
          <t>No internet service</t>
        </is>
      </c>
      <c r="N6530" s="58" t="inlineStr">
        <is>
          <t>No internet service</t>
        </is>
      </c>
      <c r="O6530" s="58" t="inlineStr">
        <is>
          <t>No internet service</t>
        </is>
      </c>
      <c r="P6530" s="58" t="inlineStr">
        <is>
          <t>Two year</t>
        </is>
      </c>
      <c r="Q6530" s="58" t="inlineStr">
        <is>
          <t>No</t>
        </is>
      </c>
      <c r="R6530" s="58" t="inlineStr">
        <is>
          <t>Credit card (automatic)</t>
        </is>
      </c>
      <c r="S6530" s="123" t="n">
        <v>20.35</v>
      </c>
      <c r="T6530" s="58" t="inlineStr">
        <is>
          <t>1458.1</t>
        </is>
      </c>
      <c r="U6530" s="58" t="inlineStr">
        <is>
          <t>No</t>
        </is>
      </c>
      <c r="V6530" s="123">
        <f>IFERROR(VALUE(TRIM(T6530)),S6530*F6530)</f>
        <v/>
      </c>
      <c r="W6530" s="58">
        <f>IF(F6530&lt;=12,"0-12 mo",IF(F6530&lt;=24,"13-24 mo",IF(F6530&lt;=48,"25-48 mo","49+ mo")))</f>
        <v/>
      </c>
      <c r="X6530" s="58">
        <f>IF(S6530&lt;=35.5,"Q1 Low",IF(S6530&lt;=70.35,"Q2 Mid-Low",IF(S6530&lt;=89.85,"Q3 Mid-High","Q4 High")))</f>
        <v/>
      </c>
      <c r="Y6530" s="58">
        <f>IF(U6530="Yes",1,0)</f>
        <v/>
      </c>
      <c r="Z6530" s="58">
        <f>IF(P6530="Month-to-month",1,0)+IF(M6530="No",1,0)+IF(J6530="No",1,0)+IF(I6530="Fiber optic",1,0)+IF(Q6530="Yes",1,0)</f>
        <v/>
      </c>
    </row>
    <row r="6531" ht="15" customHeight="1" s="59">
      <c r="A6531" s="58" t="inlineStr">
        <is>
          <t>7235-NXZCP</t>
        </is>
      </c>
      <c r="B6531" s="58" t="inlineStr">
        <is>
          <t>Male</t>
        </is>
      </c>
      <c r="C6531" s="58" t="n">
        <v>1</v>
      </c>
      <c r="D6531" s="58" t="inlineStr">
        <is>
          <t>No</t>
        </is>
      </c>
      <c r="E6531" s="58" t="inlineStr">
        <is>
          <t>No</t>
        </is>
      </c>
      <c r="F6531" s="58" t="n">
        <v>2</v>
      </c>
      <c r="G6531" s="58" t="inlineStr">
        <is>
          <t>Yes</t>
        </is>
      </c>
      <c r="H6531" s="58" t="inlineStr">
        <is>
          <t>Yes</t>
        </is>
      </c>
      <c r="I6531" s="58" t="inlineStr">
        <is>
          <t>Fiber optic</t>
        </is>
      </c>
      <c r="J6531" s="58" t="inlineStr">
        <is>
          <t>No</t>
        </is>
      </c>
      <c r="K6531" s="58" t="inlineStr">
        <is>
          <t>No</t>
        </is>
      </c>
      <c r="L6531" s="58" t="inlineStr">
        <is>
          <t>No</t>
        </is>
      </c>
      <c r="M6531" s="58" t="inlineStr">
        <is>
          <t>No</t>
        </is>
      </c>
      <c r="N6531" s="58" t="inlineStr">
        <is>
          <t>No</t>
        </is>
      </c>
      <c r="O6531" s="58" t="inlineStr">
        <is>
          <t>No</t>
        </is>
      </c>
      <c r="P6531" s="58" t="inlineStr">
        <is>
          <t>Month-to-month</t>
        </is>
      </c>
      <c r="Q6531" s="58" t="inlineStr">
        <is>
          <t>Yes</t>
        </is>
      </c>
      <c r="R6531" s="58" t="inlineStr">
        <is>
          <t>Mailed check</t>
        </is>
      </c>
      <c r="S6531" s="123" t="n">
        <v>74.84999999999999</v>
      </c>
      <c r="T6531" s="58" t="inlineStr">
        <is>
          <t>156.4</t>
        </is>
      </c>
      <c r="U6531" s="58" t="inlineStr">
        <is>
          <t>Yes</t>
        </is>
      </c>
      <c r="V6531" s="123">
        <f>IFERROR(VALUE(TRIM(T6531)),S6531*F6531)</f>
        <v/>
      </c>
      <c r="W6531" s="58">
        <f>IF(F6531&lt;=12,"0-12 mo",IF(F6531&lt;=24,"13-24 mo",IF(F6531&lt;=48,"25-48 mo","49+ mo")))</f>
        <v/>
      </c>
      <c r="X6531" s="58">
        <f>IF(S6531&lt;=35.5,"Q1 Low",IF(S6531&lt;=70.35,"Q2 Mid-Low",IF(S6531&lt;=89.85,"Q3 Mid-High","Q4 High")))</f>
        <v/>
      </c>
      <c r="Y6531" s="58">
        <f>IF(U6531="Yes",1,0)</f>
        <v/>
      </c>
      <c r="Z6531" s="58">
        <f>IF(P6531="Month-to-month",1,0)+IF(M6531="No",1,0)+IF(J6531="No",1,0)+IF(I6531="Fiber optic",1,0)+IF(Q6531="Yes",1,0)</f>
        <v/>
      </c>
    </row>
    <row r="6532" ht="15" customHeight="1" s="59">
      <c r="A6532" s="58" t="inlineStr">
        <is>
          <t>0230-UBYPQ</t>
        </is>
      </c>
      <c r="B6532" s="58" t="inlineStr">
        <is>
          <t>Male</t>
        </is>
      </c>
      <c r="C6532" s="58" t="n">
        <v>1</v>
      </c>
      <c r="D6532" s="58" t="inlineStr">
        <is>
          <t>Yes</t>
        </is>
      </c>
      <c r="E6532" s="58" t="inlineStr">
        <is>
          <t>No</t>
        </is>
      </c>
      <c r="F6532" s="58" t="n">
        <v>63</v>
      </c>
      <c r="G6532" s="58" t="inlineStr">
        <is>
          <t>No</t>
        </is>
      </c>
      <c r="H6532" s="58" t="inlineStr">
        <is>
          <t>No phone service</t>
        </is>
      </c>
      <c r="I6532" s="58" t="inlineStr">
        <is>
          <t>DSL</t>
        </is>
      </c>
      <c r="J6532" s="58" t="inlineStr">
        <is>
          <t>Yes</t>
        </is>
      </c>
      <c r="K6532" s="58" t="inlineStr">
        <is>
          <t>No</t>
        </is>
      </c>
      <c r="L6532" s="58" t="inlineStr">
        <is>
          <t>No</t>
        </is>
      </c>
      <c r="M6532" s="58" t="inlineStr">
        <is>
          <t>Yes</t>
        </is>
      </c>
      <c r="N6532" s="58" t="inlineStr">
        <is>
          <t>No</t>
        </is>
      </c>
      <c r="O6532" s="58" t="inlineStr">
        <is>
          <t>No</t>
        </is>
      </c>
      <c r="P6532" s="58" t="inlineStr">
        <is>
          <t>One year</t>
        </is>
      </c>
      <c r="Q6532" s="58" t="inlineStr">
        <is>
          <t>No</t>
        </is>
      </c>
      <c r="R6532" s="58" t="inlineStr">
        <is>
          <t>Bank transfer (automatic)</t>
        </is>
      </c>
      <c r="S6532" s="123" t="n">
        <v>36.1</v>
      </c>
      <c r="T6532" s="58" t="inlineStr">
        <is>
          <t>2298.9</t>
        </is>
      </c>
      <c r="U6532" s="58" t="inlineStr">
        <is>
          <t>No</t>
        </is>
      </c>
      <c r="V6532" s="123">
        <f>IFERROR(VALUE(TRIM(T6532)),S6532*F6532)</f>
        <v/>
      </c>
      <c r="W6532" s="58">
        <f>IF(F6532&lt;=12,"0-12 mo",IF(F6532&lt;=24,"13-24 mo",IF(F6532&lt;=48,"25-48 mo","49+ mo")))</f>
        <v/>
      </c>
      <c r="X6532" s="58">
        <f>IF(S6532&lt;=35.5,"Q1 Low",IF(S6532&lt;=70.35,"Q2 Mid-Low",IF(S6532&lt;=89.85,"Q3 Mid-High","Q4 High")))</f>
        <v/>
      </c>
      <c r="Y6532" s="58">
        <f>IF(U6532="Yes",1,0)</f>
        <v/>
      </c>
      <c r="Z6532" s="58">
        <f>IF(P6532="Month-to-month",1,0)+IF(M6532="No",1,0)+IF(J6532="No",1,0)+IF(I6532="Fiber optic",1,0)+IF(Q6532="Yes",1,0)</f>
        <v/>
      </c>
    </row>
    <row r="6533" ht="15" customHeight="1" s="59">
      <c r="A6533" s="58" t="inlineStr">
        <is>
          <t>4923-ADWXJ</t>
        </is>
      </c>
      <c r="B6533" s="58" t="inlineStr">
        <is>
          <t>Female</t>
        </is>
      </c>
      <c r="C6533" s="58" t="n">
        <v>0</v>
      </c>
      <c r="D6533" s="58" t="inlineStr">
        <is>
          <t>No</t>
        </is>
      </c>
      <c r="E6533" s="58" t="inlineStr">
        <is>
          <t>No</t>
        </is>
      </c>
      <c r="F6533" s="58" t="n">
        <v>25</v>
      </c>
      <c r="G6533" s="58" t="inlineStr">
        <is>
          <t>Yes</t>
        </is>
      </c>
      <c r="H6533" s="58" t="inlineStr">
        <is>
          <t>No</t>
        </is>
      </c>
      <c r="I6533" s="58" t="inlineStr">
        <is>
          <t>DSL</t>
        </is>
      </c>
      <c r="J6533" s="58" t="inlineStr">
        <is>
          <t>No</t>
        </is>
      </c>
      <c r="K6533" s="58" t="inlineStr">
        <is>
          <t>Yes</t>
        </is>
      </c>
      <c r="L6533" s="58" t="inlineStr">
        <is>
          <t>No</t>
        </is>
      </c>
      <c r="M6533" s="58" t="inlineStr">
        <is>
          <t>Yes</t>
        </is>
      </c>
      <c r="N6533" s="58" t="inlineStr">
        <is>
          <t>No</t>
        </is>
      </c>
      <c r="O6533" s="58" t="inlineStr">
        <is>
          <t>Yes</t>
        </is>
      </c>
      <c r="P6533" s="58" t="inlineStr">
        <is>
          <t>Month-to-month</t>
        </is>
      </c>
      <c r="Q6533" s="58" t="inlineStr">
        <is>
          <t>Yes</t>
        </is>
      </c>
      <c r="R6533" s="58" t="inlineStr">
        <is>
          <t>Bank transfer (automatic)</t>
        </is>
      </c>
      <c r="S6533" s="123" t="n">
        <v>65.8</v>
      </c>
      <c r="T6533" s="58" t="inlineStr">
        <is>
          <t>1679.65</t>
        </is>
      </c>
      <c r="U6533" s="58" t="inlineStr">
        <is>
          <t>No</t>
        </is>
      </c>
      <c r="V6533" s="123">
        <f>IFERROR(VALUE(TRIM(T6533)),S6533*F6533)</f>
        <v/>
      </c>
      <c r="W6533" s="58">
        <f>IF(F6533&lt;=12,"0-12 mo",IF(F6533&lt;=24,"13-24 mo",IF(F6533&lt;=48,"25-48 mo","49+ mo")))</f>
        <v/>
      </c>
      <c r="X6533" s="58">
        <f>IF(S6533&lt;=35.5,"Q1 Low",IF(S6533&lt;=70.35,"Q2 Mid-Low",IF(S6533&lt;=89.85,"Q3 Mid-High","Q4 High")))</f>
        <v/>
      </c>
      <c r="Y6533" s="58">
        <f>IF(U6533="Yes",1,0)</f>
        <v/>
      </c>
      <c r="Z6533" s="58">
        <f>IF(P6533="Month-to-month",1,0)+IF(M6533="No",1,0)+IF(J6533="No",1,0)+IF(I6533="Fiber optic",1,0)+IF(Q6533="Yes",1,0)</f>
        <v/>
      </c>
    </row>
    <row r="6534" ht="15" customHeight="1" s="59">
      <c r="A6534" s="58" t="inlineStr">
        <is>
          <t>1763-KUAAW</t>
        </is>
      </c>
      <c r="B6534" s="58" t="inlineStr">
        <is>
          <t>Female</t>
        </is>
      </c>
      <c r="C6534" s="58" t="n">
        <v>1</v>
      </c>
      <c r="D6534" s="58" t="inlineStr">
        <is>
          <t>No</t>
        </is>
      </c>
      <c r="E6534" s="58" t="inlineStr">
        <is>
          <t>No</t>
        </is>
      </c>
      <c r="F6534" s="58" t="n">
        <v>18</v>
      </c>
      <c r="G6534" s="58" t="inlineStr">
        <is>
          <t>Yes</t>
        </is>
      </c>
      <c r="H6534" s="58" t="inlineStr">
        <is>
          <t>No</t>
        </is>
      </c>
      <c r="I6534" s="58" t="inlineStr">
        <is>
          <t>No</t>
        </is>
      </c>
      <c r="J6534" s="58" t="inlineStr">
        <is>
          <t>No internet service</t>
        </is>
      </c>
      <c r="K6534" s="58" t="inlineStr">
        <is>
          <t>No internet service</t>
        </is>
      </c>
      <c r="L6534" s="58" t="inlineStr">
        <is>
          <t>No internet service</t>
        </is>
      </c>
      <c r="M6534" s="58" t="inlineStr">
        <is>
          <t>No internet service</t>
        </is>
      </c>
      <c r="N6534" s="58" t="inlineStr">
        <is>
          <t>No internet service</t>
        </is>
      </c>
      <c r="O6534" s="58" t="inlineStr">
        <is>
          <t>No internet service</t>
        </is>
      </c>
      <c r="P6534" s="58" t="inlineStr">
        <is>
          <t>One year</t>
        </is>
      </c>
      <c r="Q6534" s="58" t="inlineStr">
        <is>
          <t>No</t>
        </is>
      </c>
      <c r="R6534" s="58" t="inlineStr">
        <is>
          <t>Bank transfer (automatic)</t>
        </is>
      </c>
      <c r="S6534" s="123" t="n">
        <v>20.35</v>
      </c>
      <c r="T6534" s="58" t="inlineStr">
        <is>
          <t>369.6</t>
        </is>
      </c>
      <c r="U6534" s="58" t="inlineStr">
        <is>
          <t>No</t>
        </is>
      </c>
      <c r="V6534" s="123">
        <f>IFERROR(VALUE(TRIM(T6534)),S6534*F6534)</f>
        <v/>
      </c>
      <c r="W6534" s="58">
        <f>IF(F6534&lt;=12,"0-12 mo",IF(F6534&lt;=24,"13-24 mo",IF(F6534&lt;=48,"25-48 mo","49+ mo")))</f>
        <v/>
      </c>
      <c r="X6534" s="58">
        <f>IF(S6534&lt;=35.5,"Q1 Low",IF(S6534&lt;=70.35,"Q2 Mid-Low",IF(S6534&lt;=89.85,"Q3 Mid-High","Q4 High")))</f>
        <v/>
      </c>
      <c r="Y6534" s="58">
        <f>IF(U6534="Yes",1,0)</f>
        <v/>
      </c>
      <c r="Z6534" s="58">
        <f>IF(P6534="Month-to-month",1,0)+IF(M6534="No",1,0)+IF(J6534="No",1,0)+IF(I6534="Fiber optic",1,0)+IF(Q6534="Yes",1,0)</f>
        <v/>
      </c>
    </row>
    <row r="6535" ht="15" customHeight="1" s="59">
      <c r="A6535" s="58" t="inlineStr">
        <is>
          <t>1104-TNLZA</t>
        </is>
      </c>
      <c r="B6535" s="58" t="inlineStr">
        <is>
          <t>Male</t>
        </is>
      </c>
      <c r="C6535" s="58" t="n">
        <v>1</v>
      </c>
      <c r="D6535" s="58" t="inlineStr">
        <is>
          <t>Yes</t>
        </is>
      </c>
      <c r="E6535" s="58" t="inlineStr">
        <is>
          <t>No</t>
        </is>
      </c>
      <c r="F6535" s="58" t="n">
        <v>28</v>
      </c>
      <c r="G6535" s="58" t="inlineStr">
        <is>
          <t>Yes</t>
        </is>
      </c>
      <c r="H6535" s="58" t="inlineStr">
        <is>
          <t>Yes</t>
        </is>
      </c>
      <c r="I6535" s="58" t="inlineStr">
        <is>
          <t>Fiber optic</t>
        </is>
      </c>
      <c r="J6535" s="58" t="inlineStr">
        <is>
          <t>No</t>
        </is>
      </c>
      <c r="K6535" s="58" t="inlineStr">
        <is>
          <t>Yes</t>
        </is>
      </c>
      <c r="L6535" s="58" t="inlineStr">
        <is>
          <t>No</t>
        </is>
      </c>
      <c r="M6535" s="58" t="inlineStr">
        <is>
          <t>Yes</t>
        </is>
      </c>
      <c r="N6535" s="58" t="inlineStr">
        <is>
          <t>Yes</t>
        </is>
      </c>
      <c r="O6535" s="58" t="inlineStr">
        <is>
          <t>Yes</t>
        </is>
      </c>
      <c r="P6535" s="58" t="inlineStr">
        <is>
          <t>Month-to-month</t>
        </is>
      </c>
      <c r="Q6535" s="58" t="inlineStr">
        <is>
          <t>Yes</t>
        </is>
      </c>
      <c r="R6535" s="58" t="inlineStr">
        <is>
          <t>Electronic check</t>
        </is>
      </c>
      <c r="S6535" s="123" t="n">
        <v>105.8</v>
      </c>
      <c r="T6535" s="58" t="inlineStr">
        <is>
          <t>2998</t>
        </is>
      </c>
      <c r="U6535" s="58" t="inlineStr">
        <is>
          <t>No</t>
        </is>
      </c>
      <c r="V6535" s="123">
        <f>IFERROR(VALUE(TRIM(T6535)),S6535*F6535)</f>
        <v/>
      </c>
      <c r="W6535" s="58">
        <f>IF(F6535&lt;=12,"0-12 mo",IF(F6535&lt;=24,"13-24 mo",IF(F6535&lt;=48,"25-48 mo","49+ mo")))</f>
        <v/>
      </c>
      <c r="X6535" s="58">
        <f>IF(S6535&lt;=35.5,"Q1 Low",IF(S6535&lt;=70.35,"Q2 Mid-Low",IF(S6535&lt;=89.85,"Q3 Mid-High","Q4 High")))</f>
        <v/>
      </c>
      <c r="Y6535" s="58">
        <f>IF(U6535="Yes",1,0)</f>
        <v/>
      </c>
      <c r="Z6535" s="58">
        <f>IF(P6535="Month-to-month",1,0)+IF(M6535="No",1,0)+IF(J6535="No",1,0)+IF(I6535="Fiber optic",1,0)+IF(Q6535="Yes",1,0)</f>
        <v/>
      </c>
    </row>
    <row r="6536" ht="15" customHeight="1" s="59">
      <c r="A6536" s="58" t="inlineStr">
        <is>
          <t>5195-KPUNQ</t>
        </is>
      </c>
      <c r="B6536" s="58" t="inlineStr">
        <is>
          <t>Female</t>
        </is>
      </c>
      <c r="C6536" s="58" t="n">
        <v>1</v>
      </c>
      <c r="D6536" s="58" t="inlineStr">
        <is>
          <t>No</t>
        </is>
      </c>
      <c r="E6536" s="58" t="inlineStr">
        <is>
          <t>No</t>
        </is>
      </c>
      <c r="F6536" s="58" t="n">
        <v>53</v>
      </c>
      <c r="G6536" s="58" t="inlineStr">
        <is>
          <t>Yes</t>
        </is>
      </c>
      <c r="H6536" s="58" t="inlineStr">
        <is>
          <t>No</t>
        </is>
      </c>
      <c r="I6536" s="58" t="inlineStr">
        <is>
          <t>Fiber optic</t>
        </is>
      </c>
      <c r="J6536" s="58" t="inlineStr">
        <is>
          <t>Yes</t>
        </is>
      </c>
      <c r="K6536" s="58" t="inlineStr">
        <is>
          <t>Yes</t>
        </is>
      </c>
      <c r="L6536" s="58" t="inlineStr">
        <is>
          <t>No</t>
        </is>
      </c>
      <c r="M6536" s="58" t="inlineStr">
        <is>
          <t>Yes</t>
        </is>
      </c>
      <c r="N6536" s="58" t="inlineStr">
        <is>
          <t>No</t>
        </is>
      </c>
      <c r="O6536" s="58" t="inlineStr">
        <is>
          <t>Yes</t>
        </is>
      </c>
      <c r="P6536" s="58" t="inlineStr">
        <is>
          <t>One year</t>
        </is>
      </c>
      <c r="Q6536" s="58" t="inlineStr">
        <is>
          <t>Yes</t>
        </is>
      </c>
      <c r="R6536" s="58" t="inlineStr">
        <is>
          <t>Mailed check</t>
        </is>
      </c>
      <c r="S6536" s="123" t="n">
        <v>96.75</v>
      </c>
      <c r="T6536" s="58" t="inlineStr">
        <is>
          <t>5206.55</t>
        </is>
      </c>
      <c r="U6536" s="58" t="inlineStr">
        <is>
          <t>No</t>
        </is>
      </c>
      <c r="V6536" s="123">
        <f>IFERROR(VALUE(TRIM(T6536)),S6536*F6536)</f>
        <v/>
      </c>
      <c r="W6536" s="58">
        <f>IF(F6536&lt;=12,"0-12 mo",IF(F6536&lt;=24,"13-24 mo",IF(F6536&lt;=48,"25-48 mo","49+ mo")))</f>
        <v/>
      </c>
      <c r="X6536" s="58">
        <f>IF(S6536&lt;=35.5,"Q1 Low",IF(S6536&lt;=70.35,"Q2 Mid-Low",IF(S6536&lt;=89.85,"Q3 Mid-High","Q4 High")))</f>
        <v/>
      </c>
      <c r="Y6536" s="58">
        <f>IF(U6536="Yes",1,0)</f>
        <v/>
      </c>
      <c r="Z6536" s="58">
        <f>IF(P6536="Month-to-month",1,0)+IF(M6536="No",1,0)+IF(J6536="No",1,0)+IF(I6536="Fiber optic",1,0)+IF(Q6536="Yes",1,0)</f>
        <v/>
      </c>
    </row>
    <row r="6537" ht="15" customHeight="1" s="59">
      <c r="A6537" s="58" t="inlineStr">
        <is>
          <t>0520-FDVVT</t>
        </is>
      </c>
      <c r="B6537" s="58" t="inlineStr">
        <is>
          <t>Male</t>
        </is>
      </c>
      <c r="C6537" s="58" t="n">
        <v>0</v>
      </c>
      <c r="D6537" s="58" t="inlineStr">
        <is>
          <t>No</t>
        </is>
      </c>
      <c r="E6537" s="58" t="inlineStr">
        <is>
          <t>No</t>
        </is>
      </c>
      <c r="F6537" s="58" t="n">
        <v>35</v>
      </c>
      <c r="G6537" s="58" t="inlineStr">
        <is>
          <t>Yes</t>
        </is>
      </c>
      <c r="H6537" s="58" t="inlineStr">
        <is>
          <t>No</t>
        </is>
      </c>
      <c r="I6537" s="58" t="inlineStr">
        <is>
          <t>Fiber optic</t>
        </is>
      </c>
      <c r="J6537" s="58" t="inlineStr">
        <is>
          <t>No</t>
        </is>
      </c>
      <c r="K6537" s="58" t="inlineStr">
        <is>
          <t>Yes</t>
        </is>
      </c>
      <c r="L6537" s="58" t="inlineStr">
        <is>
          <t>Yes</t>
        </is>
      </c>
      <c r="M6537" s="58" t="inlineStr">
        <is>
          <t>No</t>
        </is>
      </c>
      <c r="N6537" s="58" t="inlineStr">
        <is>
          <t>Yes</t>
        </is>
      </c>
      <c r="O6537" s="58" t="inlineStr">
        <is>
          <t>Yes</t>
        </is>
      </c>
      <c r="P6537" s="58" t="inlineStr">
        <is>
          <t>One year</t>
        </is>
      </c>
      <c r="Q6537" s="58" t="inlineStr">
        <is>
          <t>Yes</t>
        </is>
      </c>
      <c r="R6537" s="58" t="inlineStr">
        <is>
          <t>Bank transfer (automatic)</t>
        </is>
      </c>
      <c r="S6537" s="123" t="n">
        <v>102.35</v>
      </c>
      <c r="T6537" s="58" t="inlineStr">
        <is>
          <t>3626.1</t>
        </is>
      </c>
      <c r="U6537" s="58" t="inlineStr">
        <is>
          <t>Yes</t>
        </is>
      </c>
      <c r="V6537" s="123">
        <f>IFERROR(VALUE(TRIM(T6537)),S6537*F6537)</f>
        <v/>
      </c>
      <c r="W6537" s="58">
        <f>IF(F6537&lt;=12,"0-12 mo",IF(F6537&lt;=24,"13-24 mo",IF(F6537&lt;=48,"25-48 mo","49+ mo")))</f>
        <v/>
      </c>
      <c r="X6537" s="58">
        <f>IF(S6537&lt;=35.5,"Q1 Low",IF(S6537&lt;=70.35,"Q2 Mid-Low",IF(S6537&lt;=89.85,"Q3 Mid-High","Q4 High")))</f>
        <v/>
      </c>
      <c r="Y6537" s="58">
        <f>IF(U6537="Yes",1,0)</f>
        <v/>
      </c>
      <c r="Z6537" s="58">
        <f>IF(P6537="Month-to-month",1,0)+IF(M6537="No",1,0)+IF(J6537="No",1,0)+IF(I6537="Fiber optic",1,0)+IF(Q6537="Yes",1,0)</f>
        <v/>
      </c>
    </row>
    <row r="6538" ht="15" customHeight="1" s="59">
      <c r="A6538" s="58" t="inlineStr">
        <is>
          <t>3439-GVUSX</t>
        </is>
      </c>
      <c r="B6538" s="58" t="inlineStr">
        <is>
          <t>Male</t>
        </is>
      </c>
      <c r="C6538" s="58" t="n">
        <v>0</v>
      </c>
      <c r="D6538" s="58" t="inlineStr">
        <is>
          <t>No</t>
        </is>
      </c>
      <c r="E6538" s="58" t="inlineStr">
        <is>
          <t>No</t>
        </is>
      </c>
      <c r="F6538" s="58" t="n">
        <v>1</v>
      </c>
      <c r="G6538" s="58" t="inlineStr">
        <is>
          <t>No</t>
        </is>
      </c>
      <c r="H6538" s="58" t="inlineStr">
        <is>
          <t>No phone service</t>
        </is>
      </c>
      <c r="I6538" s="58" t="inlineStr">
        <is>
          <t>DSL</t>
        </is>
      </c>
      <c r="J6538" s="58" t="inlineStr">
        <is>
          <t>No</t>
        </is>
      </c>
      <c r="K6538" s="58" t="inlineStr">
        <is>
          <t>No</t>
        </is>
      </c>
      <c r="L6538" s="58" t="inlineStr">
        <is>
          <t>No</t>
        </is>
      </c>
      <c r="M6538" s="58" t="inlineStr">
        <is>
          <t>No</t>
        </is>
      </c>
      <c r="N6538" s="58" t="inlineStr">
        <is>
          <t>No</t>
        </is>
      </c>
      <c r="O6538" s="58" t="inlineStr">
        <is>
          <t>No</t>
        </is>
      </c>
      <c r="P6538" s="58" t="inlineStr">
        <is>
          <t>Month-to-month</t>
        </is>
      </c>
      <c r="Q6538" s="58" t="inlineStr">
        <is>
          <t>No</t>
        </is>
      </c>
      <c r="R6538" s="58" t="inlineStr">
        <is>
          <t>Mailed check</t>
        </is>
      </c>
      <c r="S6538" s="123" t="n">
        <v>24.4</v>
      </c>
      <c r="T6538" s="58" t="inlineStr">
        <is>
          <t>24.4</t>
        </is>
      </c>
      <c r="U6538" s="58" t="inlineStr">
        <is>
          <t>No</t>
        </is>
      </c>
      <c r="V6538" s="123">
        <f>IFERROR(VALUE(TRIM(T6538)),S6538*F6538)</f>
        <v/>
      </c>
      <c r="W6538" s="58">
        <f>IF(F6538&lt;=12,"0-12 mo",IF(F6538&lt;=24,"13-24 mo",IF(F6538&lt;=48,"25-48 mo","49+ mo")))</f>
        <v/>
      </c>
      <c r="X6538" s="58">
        <f>IF(S6538&lt;=35.5,"Q1 Low",IF(S6538&lt;=70.35,"Q2 Mid-Low",IF(S6538&lt;=89.85,"Q3 Mid-High","Q4 High")))</f>
        <v/>
      </c>
      <c r="Y6538" s="58">
        <f>IF(U6538="Yes",1,0)</f>
        <v/>
      </c>
      <c r="Z6538" s="58">
        <f>IF(P6538="Month-to-month",1,0)+IF(M6538="No",1,0)+IF(J6538="No",1,0)+IF(I6538="Fiber optic",1,0)+IF(Q6538="Yes",1,0)</f>
        <v/>
      </c>
    </row>
    <row r="6539" ht="15" customHeight="1" s="59">
      <c r="A6539" s="58" t="inlineStr">
        <is>
          <t>1444-VVSGW</t>
        </is>
      </c>
      <c r="B6539" s="58" t="inlineStr">
        <is>
          <t>Male</t>
        </is>
      </c>
      <c r="C6539" s="58" t="n">
        <v>0</v>
      </c>
      <c r="D6539" s="58" t="inlineStr">
        <is>
          <t>Yes</t>
        </is>
      </c>
      <c r="E6539" s="58" t="inlineStr">
        <is>
          <t>No</t>
        </is>
      </c>
      <c r="F6539" s="58" t="n">
        <v>70</v>
      </c>
      <c r="G6539" s="58" t="inlineStr">
        <is>
          <t>Yes</t>
        </is>
      </c>
      <c r="H6539" s="58" t="inlineStr">
        <is>
          <t>Yes</t>
        </is>
      </c>
      <c r="I6539" s="58" t="inlineStr">
        <is>
          <t>Fiber optic</t>
        </is>
      </c>
      <c r="J6539" s="58" t="inlineStr">
        <is>
          <t>Yes</t>
        </is>
      </c>
      <c r="K6539" s="58" t="inlineStr">
        <is>
          <t>Yes</t>
        </is>
      </c>
      <c r="L6539" s="58" t="inlineStr">
        <is>
          <t>Yes</t>
        </is>
      </c>
      <c r="M6539" s="58" t="inlineStr">
        <is>
          <t>Yes</t>
        </is>
      </c>
      <c r="N6539" s="58" t="inlineStr">
        <is>
          <t>Yes</t>
        </is>
      </c>
      <c r="O6539" s="58" t="inlineStr">
        <is>
          <t>Yes</t>
        </is>
      </c>
      <c r="P6539" s="58" t="inlineStr">
        <is>
          <t>One year</t>
        </is>
      </c>
      <c r="Q6539" s="58" t="inlineStr">
        <is>
          <t>No</t>
        </is>
      </c>
      <c r="R6539" s="58" t="inlineStr">
        <is>
          <t>Credit card (automatic)</t>
        </is>
      </c>
      <c r="S6539" s="123" t="n">
        <v>115.65</v>
      </c>
      <c r="T6539" s="58" t="inlineStr">
        <is>
          <t>7968.85</t>
        </is>
      </c>
      <c r="U6539" s="58" t="inlineStr">
        <is>
          <t>Yes</t>
        </is>
      </c>
      <c r="V6539" s="123">
        <f>IFERROR(VALUE(TRIM(T6539)),S6539*F6539)</f>
        <v/>
      </c>
      <c r="W6539" s="58">
        <f>IF(F6539&lt;=12,"0-12 mo",IF(F6539&lt;=24,"13-24 mo",IF(F6539&lt;=48,"25-48 mo","49+ mo")))</f>
        <v/>
      </c>
      <c r="X6539" s="58">
        <f>IF(S6539&lt;=35.5,"Q1 Low",IF(S6539&lt;=70.35,"Q2 Mid-Low",IF(S6539&lt;=89.85,"Q3 Mid-High","Q4 High")))</f>
        <v/>
      </c>
      <c r="Y6539" s="58">
        <f>IF(U6539="Yes",1,0)</f>
        <v/>
      </c>
      <c r="Z6539" s="58">
        <f>IF(P6539="Month-to-month",1,0)+IF(M6539="No",1,0)+IF(J6539="No",1,0)+IF(I6539="Fiber optic",1,0)+IF(Q6539="Yes",1,0)</f>
        <v/>
      </c>
    </row>
    <row r="6540" ht="15" customHeight="1" s="59">
      <c r="A6540" s="58" t="inlineStr">
        <is>
          <t>5712-PTIWW</t>
        </is>
      </c>
      <c r="B6540" s="58" t="inlineStr">
        <is>
          <t>Male</t>
        </is>
      </c>
      <c r="C6540" s="58" t="n">
        <v>0</v>
      </c>
      <c r="D6540" s="58" t="inlineStr">
        <is>
          <t>No</t>
        </is>
      </c>
      <c r="E6540" s="58" t="inlineStr">
        <is>
          <t>No</t>
        </is>
      </c>
      <c r="F6540" s="58" t="n">
        <v>2</v>
      </c>
      <c r="G6540" s="58" t="inlineStr">
        <is>
          <t>Yes</t>
        </is>
      </c>
      <c r="H6540" s="58" t="inlineStr">
        <is>
          <t>No</t>
        </is>
      </c>
      <c r="I6540" s="58" t="inlineStr">
        <is>
          <t>Fiber optic</t>
        </is>
      </c>
      <c r="J6540" s="58" t="inlineStr">
        <is>
          <t>No</t>
        </is>
      </c>
      <c r="K6540" s="58" t="inlineStr">
        <is>
          <t>No</t>
        </is>
      </c>
      <c r="L6540" s="58" t="inlineStr">
        <is>
          <t>Yes</t>
        </is>
      </c>
      <c r="M6540" s="58" t="inlineStr">
        <is>
          <t>Yes</t>
        </is>
      </c>
      <c r="N6540" s="58" t="inlineStr">
        <is>
          <t>No</t>
        </is>
      </c>
      <c r="O6540" s="58" t="inlineStr">
        <is>
          <t>No</t>
        </is>
      </c>
      <c r="P6540" s="58" t="inlineStr">
        <is>
          <t>Month-to-month</t>
        </is>
      </c>
      <c r="Q6540" s="58" t="inlineStr">
        <is>
          <t>Yes</t>
        </is>
      </c>
      <c r="R6540" s="58" t="inlineStr">
        <is>
          <t>Electronic check</t>
        </is>
      </c>
      <c r="S6540" s="123" t="n">
        <v>79.84999999999999</v>
      </c>
      <c r="T6540" s="58" t="inlineStr">
        <is>
          <t>152.45</t>
        </is>
      </c>
      <c r="U6540" s="58" t="inlineStr">
        <is>
          <t>Yes</t>
        </is>
      </c>
      <c r="V6540" s="123">
        <f>IFERROR(VALUE(TRIM(T6540)),S6540*F6540)</f>
        <v/>
      </c>
      <c r="W6540" s="58">
        <f>IF(F6540&lt;=12,"0-12 mo",IF(F6540&lt;=24,"13-24 mo",IF(F6540&lt;=48,"25-48 mo","49+ mo")))</f>
        <v/>
      </c>
      <c r="X6540" s="58">
        <f>IF(S6540&lt;=35.5,"Q1 Low",IF(S6540&lt;=70.35,"Q2 Mid-Low",IF(S6540&lt;=89.85,"Q3 Mid-High","Q4 High")))</f>
        <v/>
      </c>
      <c r="Y6540" s="58">
        <f>IF(U6540="Yes",1,0)</f>
        <v/>
      </c>
      <c r="Z6540" s="58">
        <f>IF(P6540="Month-to-month",1,0)+IF(M6540="No",1,0)+IF(J6540="No",1,0)+IF(I6540="Fiber optic",1,0)+IF(Q6540="Yes",1,0)</f>
        <v/>
      </c>
    </row>
    <row r="6541" ht="15" customHeight="1" s="59">
      <c r="A6541" s="58" t="inlineStr">
        <is>
          <t>5949-HGVJL</t>
        </is>
      </c>
      <c r="B6541" s="58" t="inlineStr">
        <is>
          <t>Female</t>
        </is>
      </c>
      <c r="C6541" s="58" t="n">
        <v>0</v>
      </c>
      <c r="D6541" s="58" t="inlineStr">
        <is>
          <t>Yes</t>
        </is>
      </c>
      <c r="E6541" s="58" t="inlineStr">
        <is>
          <t>No</t>
        </is>
      </c>
      <c r="F6541" s="58" t="n">
        <v>26</v>
      </c>
      <c r="G6541" s="58" t="inlineStr">
        <is>
          <t>Yes</t>
        </is>
      </c>
      <c r="H6541" s="58" t="inlineStr">
        <is>
          <t>No</t>
        </is>
      </c>
      <c r="I6541" s="58" t="inlineStr">
        <is>
          <t>DSL</t>
        </is>
      </c>
      <c r="J6541" s="58" t="inlineStr">
        <is>
          <t>No</t>
        </is>
      </c>
      <c r="K6541" s="58" t="inlineStr">
        <is>
          <t>Yes</t>
        </is>
      </c>
      <c r="L6541" s="58" t="inlineStr">
        <is>
          <t>No</t>
        </is>
      </c>
      <c r="M6541" s="58" t="inlineStr">
        <is>
          <t>Yes</t>
        </is>
      </c>
      <c r="N6541" s="58" t="inlineStr">
        <is>
          <t>Yes</t>
        </is>
      </c>
      <c r="O6541" s="58" t="inlineStr">
        <is>
          <t>Yes</t>
        </is>
      </c>
      <c r="P6541" s="58" t="inlineStr">
        <is>
          <t>Month-to-month</t>
        </is>
      </c>
      <c r="Q6541" s="58" t="inlineStr">
        <is>
          <t>Yes</t>
        </is>
      </c>
      <c r="R6541" s="58" t="inlineStr">
        <is>
          <t>Electronic check</t>
        </is>
      </c>
      <c r="S6541" s="123" t="n">
        <v>73.05</v>
      </c>
      <c r="T6541" s="58" t="inlineStr">
        <is>
          <t>1959.5</t>
        </is>
      </c>
      <c r="U6541" s="58" t="inlineStr">
        <is>
          <t>No</t>
        </is>
      </c>
      <c r="V6541" s="123">
        <f>IFERROR(VALUE(TRIM(T6541)),S6541*F6541)</f>
        <v/>
      </c>
      <c r="W6541" s="58">
        <f>IF(F6541&lt;=12,"0-12 mo",IF(F6541&lt;=24,"13-24 mo",IF(F6541&lt;=48,"25-48 mo","49+ mo")))</f>
        <v/>
      </c>
      <c r="X6541" s="58">
        <f>IF(S6541&lt;=35.5,"Q1 Low",IF(S6541&lt;=70.35,"Q2 Mid-Low",IF(S6541&lt;=89.85,"Q3 Mid-High","Q4 High")))</f>
        <v/>
      </c>
      <c r="Y6541" s="58">
        <f>IF(U6541="Yes",1,0)</f>
        <v/>
      </c>
      <c r="Z6541" s="58">
        <f>IF(P6541="Month-to-month",1,0)+IF(M6541="No",1,0)+IF(J6541="No",1,0)+IF(I6541="Fiber optic",1,0)+IF(Q6541="Yes",1,0)</f>
        <v/>
      </c>
    </row>
    <row r="6542" ht="15" customHeight="1" s="59">
      <c r="A6542" s="58" t="inlineStr">
        <is>
          <t>5203-XEHAX</t>
        </is>
      </c>
      <c r="B6542" s="58" t="inlineStr">
        <is>
          <t>Female</t>
        </is>
      </c>
      <c r="C6542" s="58" t="n">
        <v>0</v>
      </c>
      <c r="D6542" s="58" t="inlineStr">
        <is>
          <t>No</t>
        </is>
      </c>
      <c r="E6542" s="58" t="inlineStr">
        <is>
          <t>No</t>
        </is>
      </c>
      <c r="F6542" s="58" t="n">
        <v>34</v>
      </c>
      <c r="G6542" s="58" t="inlineStr">
        <is>
          <t>Yes</t>
        </is>
      </c>
      <c r="H6542" s="58" t="inlineStr">
        <is>
          <t>No</t>
        </is>
      </c>
      <c r="I6542" s="58" t="inlineStr">
        <is>
          <t>DSL</t>
        </is>
      </c>
      <c r="J6542" s="58" t="inlineStr">
        <is>
          <t>Yes</t>
        </is>
      </c>
      <c r="K6542" s="58" t="inlineStr">
        <is>
          <t>Yes</t>
        </is>
      </c>
      <c r="L6542" s="58" t="inlineStr">
        <is>
          <t>No</t>
        </is>
      </c>
      <c r="M6542" s="58" t="inlineStr">
        <is>
          <t>No</t>
        </is>
      </c>
      <c r="N6542" s="58" t="inlineStr">
        <is>
          <t>No</t>
        </is>
      </c>
      <c r="O6542" s="58" t="inlineStr">
        <is>
          <t>Yes</t>
        </is>
      </c>
      <c r="P6542" s="58" t="inlineStr">
        <is>
          <t>One year</t>
        </is>
      </c>
      <c r="Q6542" s="58" t="inlineStr">
        <is>
          <t>No</t>
        </is>
      </c>
      <c r="R6542" s="58" t="inlineStr">
        <is>
          <t>Electronic check</t>
        </is>
      </c>
      <c r="S6542" s="123" t="n">
        <v>64.34999999999999</v>
      </c>
      <c r="T6542" s="58" t="inlineStr">
        <is>
          <t>2053.05</t>
        </is>
      </c>
      <c r="U6542" s="58" t="inlineStr">
        <is>
          <t>No</t>
        </is>
      </c>
      <c r="V6542" s="123">
        <f>IFERROR(VALUE(TRIM(T6542)),S6542*F6542)</f>
        <v/>
      </c>
      <c r="W6542" s="58">
        <f>IF(F6542&lt;=12,"0-12 mo",IF(F6542&lt;=24,"13-24 mo",IF(F6542&lt;=48,"25-48 mo","49+ mo")))</f>
        <v/>
      </c>
      <c r="X6542" s="58">
        <f>IF(S6542&lt;=35.5,"Q1 Low",IF(S6542&lt;=70.35,"Q2 Mid-Low",IF(S6542&lt;=89.85,"Q3 Mid-High","Q4 High")))</f>
        <v/>
      </c>
      <c r="Y6542" s="58">
        <f>IF(U6542="Yes",1,0)</f>
        <v/>
      </c>
      <c r="Z6542" s="58">
        <f>IF(P6542="Month-to-month",1,0)+IF(M6542="No",1,0)+IF(J6542="No",1,0)+IF(I6542="Fiber optic",1,0)+IF(Q6542="Yes",1,0)</f>
        <v/>
      </c>
    </row>
    <row r="6543" ht="15" customHeight="1" s="59">
      <c r="A6543" s="58" t="inlineStr">
        <is>
          <t>1635-HDGFT</t>
        </is>
      </c>
      <c r="B6543" s="58" t="inlineStr">
        <is>
          <t>Female</t>
        </is>
      </c>
      <c r="C6543" s="58" t="n">
        <v>0</v>
      </c>
      <c r="D6543" s="58" t="inlineStr">
        <is>
          <t>No</t>
        </is>
      </c>
      <c r="E6543" s="58" t="inlineStr">
        <is>
          <t>Yes</t>
        </is>
      </c>
      <c r="F6543" s="58" t="n">
        <v>19</v>
      </c>
      <c r="G6543" s="58" t="inlineStr">
        <is>
          <t>Yes</t>
        </is>
      </c>
      <c r="H6543" s="58" t="inlineStr">
        <is>
          <t>No</t>
        </is>
      </c>
      <c r="I6543" s="58" t="inlineStr">
        <is>
          <t>No</t>
        </is>
      </c>
      <c r="J6543" s="58" t="inlineStr">
        <is>
          <t>No internet service</t>
        </is>
      </c>
      <c r="K6543" s="58" t="inlineStr">
        <is>
          <t>No internet service</t>
        </is>
      </c>
      <c r="L6543" s="58" t="inlineStr">
        <is>
          <t>No internet service</t>
        </is>
      </c>
      <c r="M6543" s="58" t="inlineStr">
        <is>
          <t>No internet service</t>
        </is>
      </c>
      <c r="N6543" s="58" t="inlineStr">
        <is>
          <t>No internet service</t>
        </is>
      </c>
      <c r="O6543" s="58" t="inlineStr">
        <is>
          <t>No internet service</t>
        </is>
      </c>
      <c r="P6543" s="58" t="inlineStr">
        <is>
          <t>Two year</t>
        </is>
      </c>
      <c r="Q6543" s="58" t="inlineStr">
        <is>
          <t>No</t>
        </is>
      </c>
      <c r="R6543" s="58" t="inlineStr">
        <is>
          <t>Mailed check</t>
        </is>
      </c>
      <c r="S6543" s="123" t="n">
        <v>20.5</v>
      </c>
      <c r="T6543" s="58" t="inlineStr">
        <is>
          <t>398.55</t>
        </is>
      </c>
      <c r="U6543" s="58" t="inlineStr">
        <is>
          <t>No</t>
        </is>
      </c>
      <c r="V6543" s="123">
        <f>IFERROR(VALUE(TRIM(T6543)),S6543*F6543)</f>
        <v/>
      </c>
      <c r="W6543" s="58">
        <f>IF(F6543&lt;=12,"0-12 mo",IF(F6543&lt;=24,"13-24 mo",IF(F6543&lt;=48,"25-48 mo","49+ mo")))</f>
        <v/>
      </c>
      <c r="X6543" s="58">
        <f>IF(S6543&lt;=35.5,"Q1 Low",IF(S6543&lt;=70.35,"Q2 Mid-Low",IF(S6543&lt;=89.85,"Q3 Mid-High","Q4 High")))</f>
        <v/>
      </c>
      <c r="Y6543" s="58">
        <f>IF(U6543="Yes",1,0)</f>
        <v/>
      </c>
      <c r="Z6543" s="58">
        <f>IF(P6543="Month-to-month",1,0)+IF(M6543="No",1,0)+IF(J6543="No",1,0)+IF(I6543="Fiber optic",1,0)+IF(Q6543="Yes",1,0)</f>
        <v/>
      </c>
    </row>
    <row r="6544" ht="15" customHeight="1" s="59">
      <c r="A6544" s="58" t="inlineStr">
        <is>
          <t>3315-TOTBP</t>
        </is>
      </c>
      <c r="B6544" s="58" t="inlineStr">
        <is>
          <t>Male</t>
        </is>
      </c>
      <c r="C6544" s="58" t="n">
        <v>0</v>
      </c>
      <c r="D6544" s="58" t="inlineStr">
        <is>
          <t>No</t>
        </is>
      </c>
      <c r="E6544" s="58" t="inlineStr">
        <is>
          <t>No</t>
        </is>
      </c>
      <c r="F6544" s="58" t="n">
        <v>15</v>
      </c>
      <c r="G6544" s="58" t="inlineStr">
        <is>
          <t>Yes</t>
        </is>
      </c>
      <c r="H6544" s="58" t="inlineStr">
        <is>
          <t>Yes</t>
        </is>
      </c>
      <c r="I6544" s="58" t="inlineStr">
        <is>
          <t>Fiber optic</t>
        </is>
      </c>
      <c r="J6544" s="58" t="inlineStr">
        <is>
          <t>No</t>
        </is>
      </c>
      <c r="K6544" s="58" t="inlineStr">
        <is>
          <t>No</t>
        </is>
      </c>
      <c r="L6544" s="58" t="inlineStr">
        <is>
          <t>No</t>
        </is>
      </c>
      <c r="M6544" s="58" t="inlineStr">
        <is>
          <t>No</t>
        </is>
      </c>
      <c r="N6544" s="58" t="inlineStr">
        <is>
          <t>No</t>
        </is>
      </c>
      <c r="O6544" s="58" t="inlineStr">
        <is>
          <t>No</t>
        </is>
      </c>
      <c r="P6544" s="58" t="inlineStr">
        <is>
          <t>Month-to-month</t>
        </is>
      </c>
      <c r="Q6544" s="58" t="inlineStr">
        <is>
          <t>Yes</t>
        </is>
      </c>
      <c r="R6544" s="58" t="inlineStr">
        <is>
          <t>Mailed check</t>
        </is>
      </c>
      <c r="S6544" s="123" t="n">
        <v>76</v>
      </c>
      <c r="T6544" s="58" t="inlineStr">
        <is>
          <t>1130.85</t>
        </is>
      </c>
      <c r="U6544" s="58" t="inlineStr">
        <is>
          <t>Yes</t>
        </is>
      </c>
      <c r="V6544" s="123">
        <f>IFERROR(VALUE(TRIM(T6544)),S6544*F6544)</f>
        <v/>
      </c>
      <c r="W6544" s="58">
        <f>IF(F6544&lt;=12,"0-12 mo",IF(F6544&lt;=24,"13-24 mo",IF(F6544&lt;=48,"25-48 mo","49+ mo")))</f>
        <v/>
      </c>
      <c r="X6544" s="58">
        <f>IF(S6544&lt;=35.5,"Q1 Low",IF(S6544&lt;=70.35,"Q2 Mid-Low",IF(S6544&lt;=89.85,"Q3 Mid-High","Q4 High")))</f>
        <v/>
      </c>
      <c r="Y6544" s="58">
        <f>IF(U6544="Yes",1,0)</f>
        <v/>
      </c>
      <c r="Z6544" s="58">
        <f>IF(P6544="Month-to-month",1,0)+IF(M6544="No",1,0)+IF(J6544="No",1,0)+IF(I6544="Fiber optic",1,0)+IF(Q6544="Yes",1,0)</f>
        <v/>
      </c>
    </row>
    <row r="6545" ht="15" customHeight="1" s="59">
      <c r="A6545" s="58" t="inlineStr">
        <is>
          <t>8050-XGRVL</t>
        </is>
      </c>
      <c r="B6545" s="58" t="inlineStr">
        <is>
          <t>Female</t>
        </is>
      </c>
      <c r="C6545" s="58" t="n">
        <v>0</v>
      </c>
      <c r="D6545" s="58" t="inlineStr">
        <is>
          <t>Yes</t>
        </is>
      </c>
      <c r="E6545" s="58" t="inlineStr">
        <is>
          <t>Yes</t>
        </is>
      </c>
      <c r="F6545" s="58" t="n">
        <v>62</v>
      </c>
      <c r="G6545" s="58" t="inlineStr">
        <is>
          <t>Yes</t>
        </is>
      </c>
      <c r="H6545" s="58" t="inlineStr">
        <is>
          <t>No</t>
        </is>
      </c>
      <c r="I6545" s="58" t="inlineStr">
        <is>
          <t>DSL</t>
        </is>
      </c>
      <c r="J6545" s="58" t="inlineStr">
        <is>
          <t>Yes</t>
        </is>
      </c>
      <c r="K6545" s="58" t="inlineStr">
        <is>
          <t>No</t>
        </is>
      </c>
      <c r="L6545" s="58" t="inlineStr">
        <is>
          <t>Yes</t>
        </is>
      </c>
      <c r="M6545" s="58" t="inlineStr">
        <is>
          <t>No</t>
        </is>
      </c>
      <c r="N6545" s="58" t="inlineStr">
        <is>
          <t>No</t>
        </is>
      </c>
      <c r="O6545" s="58" t="inlineStr">
        <is>
          <t>No</t>
        </is>
      </c>
      <c r="P6545" s="58" t="inlineStr">
        <is>
          <t>One year</t>
        </is>
      </c>
      <c r="Q6545" s="58" t="inlineStr">
        <is>
          <t>No</t>
        </is>
      </c>
      <c r="R6545" s="58" t="inlineStr">
        <is>
          <t>Credit card (automatic)</t>
        </is>
      </c>
      <c r="S6545" s="123" t="n">
        <v>54.75</v>
      </c>
      <c r="T6545" s="58" t="inlineStr">
        <is>
          <t>3425.35</t>
        </is>
      </c>
      <c r="U6545" s="58" t="inlineStr">
        <is>
          <t>No</t>
        </is>
      </c>
      <c r="V6545" s="123">
        <f>IFERROR(VALUE(TRIM(T6545)),S6545*F6545)</f>
        <v/>
      </c>
      <c r="W6545" s="58">
        <f>IF(F6545&lt;=12,"0-12 mo",IF(F6545&lt;=24,"13-24 mo",IF(F6545&lt;=48,"25-48 mo","49+ mo")))</f>
        <v/>
      </c>
      <c r="X6545" s="58">
        <f>IF(S6545&lt;=35.5,"Q1 Low",IF(S6545&lt;=70.35,"Q2 Mid-Low",IF(S6545&lt;=89.85,"Q3 Mid-High","Q4 High")))</f>
        <v/>
      </c>
      <c r="Y6545" s="58">
        <f>IF(U6545="Yes",1,0)</f>
        <v/>
      </c>
      <c r="Z6545" s="58">
        <f>IF(P6545="Month-to-month",1,0)+IF(M6545="No",1,0)+IF(J6545="No",1,0)+IF(I6545="Fiber optic",1,0)+IF(Q6545="Yes",1,0)</f>
        <v/>
      </c>
    </row>
    <row r="6546" ht="15" customHeight="1" s="59">
      <c r="A6546" s="58" t="inlineStr">
        <is>
          <t>6661-HBGWL</t>
        </is>
      </c>
      <c r="B6546" s="58" t="inlineStr">
        <is>
          <t>Female</t>
        </is>
      </c>
      <c r="C6546" s="58" t="n">
        <v>1</v>
      </c>
      <c r="D6546" s="58" t="inlineStr">
        <is>
          <t>No</t>
        </is>
      </c>
      <c r="E6546" s="58" t="inlineStr">
        <is>
          <t>No</t>
        </is>
      </c>
      <c r="F6546" s="58" t="n">
        <v>42</v>
      </c>
      <c r="G6546" s="58" t="inlineStr">
        <is>
          <t>Yes</t>
        </is>
      </c>
      <c r="H6546" s="58" t="inlineStr">
        <is>
          <t>Yes</t>
        </is>
      </c>
      <c r="I6546" s="58" t="inlineStr">
        <is>
          <t>Fiber optic</t>
        </is>
      </c>
      <c r="J6546" s="58" t="inlineStr">
        <is>
          <t>No</t>
        </is>
      </c>
      <c r="K6546" s="58" t="inlineStr">
        <is>
          <t>Yes</t>
        </is>
      </c>
      <c r="L6546" s="58" t="inlineStr">
        <is>
          <t>Yes</t>
        </is>
      </c>
      <c r="M6546" s="58" t="inlineStr">
        <is>
          <t>No</t>
        </is>
      </c>
      <c r="N6546" s="58" t="inlineStr">
        <is>
          <t>Yes</t>
        </is>
      </c>
      <c r="O6546" s="58" t="inlineStr">
        <is>
          <t>Yes</t>
        </is>
      </c>
      <c r="P6546" s="58" t="inlineStr">
        <is>
          <t>Month-to-month</t>
        </is>
      </c>
      <c r="Q6546" s="58" t="inlineStr">
        <is>
          <t>Yes</t>
        </is>
      </c>
      <c r="R6546" s="58" t="inlineStr">
        <is>
          <t>Bank transfer (automatic)</t>
        </is>
      </c>
      <c r="S6546" s="123" t="n">
        <v>104.75</v>
      </c>
      <c r="T6546" s="58" t="inlineStr">
        <is>
          <t>4323.45</t>
        </is>
      </c>
      <c r="U6546" s="58" t="inlineStr">
        <is>
          <t>Yes</t>
        </is>
      </c>
      <c r="V6546" s="123">
        <f>IFERROR(VALUE(TRIM(T6546)),S6546*F6546)</f>
        <v/>
      </c>
      <c r="W6546" s="58">
        <f>IF(F6546&lt;=12,"0-12 mo",IF(F6546&lt;=24,"13-24 mo",IF(F6546&lt;=48,"25-48 mo","49+ mo")))</f>
        <v/>
      </c>
      <c r="X6546" s="58">
        <f>IF(S6546&lt;=35.5,"Q1 Low",IF(S6546&lt;=70.35,"Q2 Mid-Low",IF(S6546&lt;=89.85,"Q3 Mid-High","Q4 High")))</f>
        <v/>
      </c>
      <c r="Y6546" s="58">
        <f>IF(U6546="Yes",1,0)</f>
        <v/>
      </c>
      <c r="Z6546" s="58">
        <f>IF(P6546="Month-to-month",1,0)+IF(M6546="No",1,0)+IF(J6546="No",1,0)+IF(I6546="Fiber optic",1,0)+IF(Q6546="Yes",1,0)</f>
        <v/>
      </c>
    </row>
    <row r="6547" ht="15" customHeight="1" s="59">
      <c r="A6547" s="58" t="inlineStr">
        <is>
          <t>1518-VOWAV</t>
        </is>
      </c>
      <c r="B6547" s="58" t="inlineStr">
        <is>
          <t>Female</t>
        </is>
      </c>
      <c r="C6547" s="58" t="n">
        <v>0</v>
      </c>
      <c r="D6547" s="58" t="inlineStr">
        <is>
          <t>No</t>
        </is>
      </c>
      <c r="E6547" s="58" t="inlineStr">
        <is>
          <t>No</t>
        </is>
      </c>
      <c r="F6547" s="58" t="n">
        <v>9</v>
      </c>
      <c r="G6547" s="58" t="inlineStr">
        <is>
          <t>Yes</t>
        </is>
      </c>
      <c r="H6547" s="58" t="inlineStr">
        <is>
          <t>No</t>
        </is>
      </c>
      <c r="I6547" s="58" t="inlineStr">
        <is>
          <t>DSL</t>
        </is>
      </c>
      <c r="J6547" s="58" t="inlineStr">
        <is>
          <t>Yes</t>
        </is>
      </c>
      <c r="K6547" s="58" t="inlineStr">
        <is>
          <t>Yes</t>
        </is>
      </c>
      <c r="L6547" s="58" t="inlineStr">
        <is>
          <t>No</t>
        </is>
      </c>
      <c r="M6547" s="58" t="inlineStr">
        <is>
          <t>No</t>
        </is>
      </c>
      <c r="N6547" s="58" t="inlineStr">
        <is>
          <t>Yes</t>
        </is>
      </c>
      <c r="O6547" s="58" t="inlineStr">
        <is>
          <t>Yes</t>
        </is>
      </c>
      <c r="P6547" s="58" t="inlineStr">
        <is>
          <t>Month-to-month</t>
        </is>
      </c>
      <c r="Q6547" s="58" t="inlineStr">
        <is>
          <t>Yes</t>
        </is>
      </c>
      <c r="R6547" s="58" t="inlineStr">
        <is>
          <t>Electronic check</t>
        </is>
      </c>
      <c r="S6547" s="123" t="n">
        <v>74.65000000000001</v>
      </c>
      <c r="T6547" s="58" t="inlineStr">
        <is>
          <t>703.55</t>
        </is>
      </c>
      <c r="U6547" s="58" t="inlineStr">
        <is>
          <t>Yes</t>
        </is>
      </c>
      <c r="V6547" s="123">
        <f>IFERROR(VALUE(TRIM(T6547)),S6547*F6547)</f>
        <v/>
      </c>
      <c r="W6547" s="58">
        <f>IF(F6547&lt;=12,"0-12 mo",IF(F6547&lt;=24,"13-24 mo",IF(F6547&lt;=48,"25-48 mo","49+ mo")))</f>
        <v/>
      </c>
      <c r="X6547" s="58">
        <f>IF(S6547&lt;=35.5,"Q1 Low",IF(S6547&lt;=70.35,"Q2 Mid-Low",IF(S6547&lt;=89.85,"Q3 Mid-High","Q4 High")))</f>
        <v/>
      </c>
      <c r="Y6547" s="58">
        <f>IF(U6547="Yes",1,0)</f>
        <v/>
      </c>
      <c r="Z6547" s="58">
        <f>IF(P6547="Month-to-month",1,0)+IF(M6547="No",1,0)+IF(J6547="No",1,0)+IF(I6547="Fiber optic",1,0)+IF(Q6547="Yes",1,0)</f>
        <v/>
      </c>
    </row>
    <row r="6548" ht="15" customHeight="1" s="59">
      <c r="A6548" s="58" t="inlineStr">
        <is>
          <t>9828-QHFBK</t>
        </is>
      </c>
      <c r="B6548" s="58" t="inlineStr">
        <is>
          <t>Male</t>
        </is>
      </c>
      <c r="C6548" s="58" t="n">
        <v>0</v>
      </c>
      <c r="D6548" s="58" t="inlineStr">
        <is>
          <t>No</t>
        </is>
      </c>
      <c r="E6548" s="58" t="inlineStr">
        <is>
          <t>No</t>
        </is>
      </c>
      <c r="F6548" s="58" t="n">
        <v>24</v>
      </c>
      <c r="G6548" s="58" t="inlineStr">
        <is>
          <t>Yes</t>
        </is>
      </c>
      <c r="H6548" s="58" t="inlineStr">
        <is>
          <t>No</t>
        </is>
      </c>
      <c r="I6548" s="58" t="inlineStr">
        <is>
          <t>DSL</t>
        </is>
      </c>
      <c r="J6548" s="58" t="inlineStr">
        <is>
          <t>Yes</t>
        </is>
      </c>
      <c r="K6548" s="58" t="inlineStr">
        <is>
          <t>No</t>
        </is>
      </c>
      <c r="L6548" s="58" t="inlineStr">
        <is>
          <t>No</t>
        </is>
      </c>
      <c r="M6548" s="58" t="inlineStr">
        <is>
          <t>No</t>
        </is>
      </c>
      <c r="N6548" s="58" t="inlineStr">
        <is>
          <t>No</t>
        </is>
      </c>
      <c r="O6548" s="58" t="inlineStr">
        <is>
          <t>No</t>
        </is>
      </c>
      <c r="P6548" s="58" t="inlineStr">
        <is>
          <t>Month-to-month</t>
        </is>
      </c>
      <c r="Q6548" s="58" t="inlineStr">
        <is>
          <t>Yes</t>
        </is>
      </c>
      <c r="R6548" s="58" t="inlineStr">
        <is>
          <t>Electronic check</t>
        </is>
      </c>
      <c r="S6548" s="123" t="n">
        <v>51.15</v>
      </c>
      <c r="T6548" s="58" t="inlineStr">
        <is>
          <t>1275.7</t>
        </is>
      </c>
      <c r="U6548" s="58" t="inlineStr">
        <is>
          <t>No</t>
        </is>
      </c>
      <c r="V6548" s="123">
        <f>IFERROR(VALUE(TRIM(T6548)),S6548*F6548)</f>
        <v/>
      </c>
      <c r="W6548" s="58">
        <f>IF(F6548&lt;=12,"0-12 mo",IF(F6548&lt;=24,"13-24 mo",IF(F6548&lt;=48,"25-48 mo","49+ mo")))</f>
        <v/>
      </c>
      <c r="X6548" s="58">
        <f>IF(S6548&lt;=35.5,"Q1 Low",IF(S6548&lt;=70.35,"Q2 Mid-Low",IF(S6548&lt;=89.85,"Q3 Mid-High","Q4 High")))</f>
        <v/>
      </c>
      <c r="Y6548" s="58">
        <f>IF(U6548="Yes",1,0)</f>
        <v/>
      </c>
      <c r="Z6548" s="58">
        <f>IF(P6548="Month-to-month",1,0)+IF(M6548="No",1,0)+IF(J6548="No",1,0)+IF(I6548="Fiber optic",1,0)+IF(Q6548="Yes",1,0)</f>
        <v/>
      </c>
    </row>
    <row r="6549" ht="15" customHeight="1" s="59">
      <c r="A6549" s="58" t="inlineStr">
        <is>
          <t>3908-MKIMJ</t>
        </is>
      </c>
      <c r="B6549" s="58" t="inlineStr">
        <is>
          <t>Male</t>
        </is>
      </c>
      <c r="C6549" s="58" t="n">
        <v>1</v>
      </c>
      <c r="D6549" s="58" t="inlineStr">
        <is>
          <t>Yes</t>
        </is>
      </c>
      <c r="E6549" s="58" t="inlineStr">
        <is>
          <t>No</t>
        </is>
      </c>
      <c r="F6549" s="58" t="n">
        <v>68</v>
      </c>
      <c r="G6549" s="58" t="inlineStr">
        <is>
          <t>No</t>
        </is>
      </c>
      <c r="H6549" s="58" t="inlineStr">
        <is>
          <t>No phone service</t>
        </is>
      </c>
      <c r="I6549" s="58" t="inlineStr">
        <is>
          <t>DSL</t>
        </is>
      </c>
      <c r="J6549" s="58" t="inlineStr">
        <is>
          <t>Yes</t>
        </is>
      </c>
      <c r="K6549" s="58" t="inlineStr">
        <is>
          <t>Yes</t>
        </is>
      </c>
      <c r="L6549" s="58" t="inlineStr">
        <is>
          <t>Yes</t>
        </is>
      </c>
      <c r="M6549" s="58" t="inlineStr">
        <is>
          <t>No</t>
        </is>
      </c>
      <c r="N6549" s="58" t="inlineStr">
        <is>
          <t>No</t>
        </is>
      </c>
      <c r="O6549" s="58" t="inlineStr">
        <is>
          <t>No</t>
        </is>
      </c>
      <c r="P6549" s="58" t="inlineStr">
        <is>
          <t>Two year</t>
        </is>
      </c>
      <c r="Q6549" s="58" t="inlineStr">
        <is>
          <t>Yes</t>
        </is>
      </c>
      <c r="R6549" s="58" t="inlineStr">
        <is>
          <t>Electronic check</t>
        </is>
      </c>
      <c r="S6549" s="123" t="n">
        <v>41.95</v>
      </c>
      <c r="T6549" s="58" t="inlineStr">
        <is>
          <t>2965.75</t>
        </is>
      </c>
      <c r="U6549" s="58" t="inlineStr">
        <is>
          <t>No</t>
        </is>
      </c>
      <c r="V6549" s="123">
        <f>IFERROR(VALUE(TRIM(T6549)),S6549*F6549)</f>
        <v/>
      </c>
      <c r="W6549" s="58">
        <f>IF(F6549&lt;=12,"0-12 mo",IF(F6549&lt;=24,"13-24 mo",IF(F6549&lt;=48,"25-48 mo","49+ mo")))</f>
        <v/>
      </c>
      <c r="X6549" s="58">
        <f>IF(S6549&lt;=35.5,"Q1 Low",IF(S6549&lt;=70.35,"Q2 Mid-Low",IF(S6549&lt;=89.85,"Q3 Mid-High","Q4 High")))</f>
        <v/>
      </c>
      <c r="Y6549" s="58">
        <f>IF(U6549="Yes",1,0)</f>
        <v/>
      </c>
      <c r="Z6549" s="58">
        <f>IF(P6549="Month-to-month",1,0)+IF(M6549="No",1,0)+IF(J6549="No",1,0)+IF(I6549="Fiber optic",1,0)+IF(Q6549="Yes",1,0)</f>
        <v/>
      </c>
    </row>
    <row r="6550" ht="15" customHeight="1" s="59">
      <c r="A6550" s="58" t="inlineStr">
        <is>
          <t>5012-YSPJJ</t>
        </is>
      </c>
      <c r="B6550" s="58" t="inlineStr">
        <is>
          <t>Male</t>
        </is>
      </c>
      <c r="C6550" s="58" t="n">
        <v>0</v>
      </c>
      <c r="D6550" s="58" t="inlineStr">
        <is>
          <t>Yes</t>
        </is>
      </c>
      <c r="E6550" s="58" t="inlineStr">
        <is>
          <t>Yes</t>
        </is>
      </c>
      <c r="F6550" s="58" t="n">
        <v>31</v>
      </c>
      <c r="G6550" s="58" t="inlineStr">
        <is>
          <t>Yes</t>
        </is>
      </c>
      <c r="H6550" s="58" t="inlineStr">
        <is>
          <t>No</t>
        </is>
      </c>
      <c r="I6550" s="58" t="inlineStr">
        <is>
          <t>DSL</t>
        </is>
      </c>
      <c r="J6550" s="58" t="inlineStr">
        <is>
          <t>No</t>
        </is>
      </c>
      <c r="K6550" s="58" t="inlineStr">
        <is>
          <t>No</t>
        </is>
      </c>
      <c r="L6550" s="58" t="inlineStr">
        <is>
          <t>Yes</t>
        </is>
      </c>
      <c r="M6550" s="58" t="inlineStr">
        <is>
          <t>Yes</t>
        </is>
      </c>
      <c r="N6550" s="58" t="inlineStr">
        <is>
          <t>No</t>
        </is>
      </c>
      <c r="O6550" s="58" t="inlineStr">
        <is>
          <t>No</t>
        </is>
      </c>
      <c r="P6550" s="58" t="inlineStr">
        <is>
          <t>Month-to-month</t>
        </is>
      </c>
      <c r="Q6550" s="58" t="inlineStr">
        <is>
          <t>No</t>
        </is>
      </c>
      <c r="R6550" s="58" t="inlineStr">
        <is>
          <t>Mailed check</t>
        </is>
      </c>
      <c r="S6550" s="123" t="n">
        <v>54.35</v>
      </c>
      <c r="T6550" s="58" t="inlineStr">
        <is>
          <t>1647</t>
        </is>
      </c>
      <c r="U6550" s="58" t="inlineStr">
        <is>
          <t>No</t>
        </is>
      </c>
      <c r="V6550" s="123">
        <f>IFERROR(VALUE(TRIM(T6550)),S6550*F6550)</f>
        <v/>
      </c>
      <c r="W6550" s="58">
        <f>IF(F6550&lt;=12,"0-12 mo",IF(F6550&lt;=24,"13-24 mo",IF(F6550&lt;=48,"25-48 mo","49+ mo")))</f>
        <v/>
      </c>
      <c r="X6550" s="58">
        <f>IF(S6550&lt;=35.5,"Q1 Low",IF(S6550&lt;=70.35,"Q2 Mid-Low",IF(S6550&lt;=89.85,"Q3 Mid-High","Q4 High")))</f>
        <v/>
      </c>
      <c r="Y6550" s="58">
        <f>IF(U6550="Yes",1,0)</f>
        <v/>
      </c>
      <c r="Z6550" s="58">
        <f>IF(P6550="Month-to-month",1,0)+IF(M6550="No",1,0)+IF(J6550="No",1,0)+IF(I6550="Fiber optic",1,0)+IF(Q6550="Yes",1,0)</f>
        <v/>
      </c>
    </row>
    <row r="6551" ht="15" customHeight="1" s="59">
      <c r="A6551" s="58" t="inlineStr">
        <is>
          <t>5909-ECHUI</t>
        </is>
      </c>
      <c r="B6551" s="58" t="inlineStr">
        <is>
          <t>Female</t>
        </is>
      </c>
      <c r="C6551" s="58" t="n">
        <v>0</v>
      </c>
      <c r="D6551" s="58" t="inlineStr">
        <is>
          <t>No</t>
        </is>
      </c>
      <c r="E6551" s="58" t="inlineStr">
        <is>
          <t>No</t>
        </is>
      </c>
      <c r="F6551" s="58" t="n">
        <v>1</v>
      </c>
      <c r="G6551" s="58" t="inlineStr">
        <is>
          <t>Yes</t>
        </is>
      </c>
      <c r="H6551" s="58" t="inlineStr">
        <is>
          <t>No</t>
        </is>
      </c>
      <c r="I6551" s="58" t="inlineStr">
        <is>
          <t>DSL</t>
        </is>
      </c>
      <c r="J6551" s="58" t="inlineStr">
        <is>
          <t>No</t>
        </is>
      </c>
      <c r="K6551" s="58" t="inlineStr">
        <is>
          <t>No</t>
        </is>
      </c>
      <c r="L6551" s="58" t="inlineStr">
        <is>
          <t>No</t>
        </is>
      </c>
      <c r="M6551" s="58" t="inlineStr">
        <is>
          <t>No</t>
        </is>
      </c>
      <c r="N6551" s="58" t="inlineStr">
        <is>
          <t>No</t>
        </is>
      </c>
      <c r="O6551" s="58" t="inlineStr">
        <is>
          <t>Yes</t>
        </is>
      </c>
      <c r="P6551" s="58" t="inlineStr">
        <is>
          <t>Month-to-month</t>
        </is>
      </c>
      <c r="Q6551" s="58" t="inlineStr">
        <is>
          <t>Yes</t>
        </is>
      </c>
      <c r="R6551" s="58" t="inlineStr">
        <is>
          <t>Electronic check</t>
        </is>
      </c>
      <c r="S6551" s="123" t="n">
        <v>56.25</v>
      </c>
      <c r="T6551" s="58" t="inlineStr">
        <is>
          <t>56.25</t>
        </is>
      </c>
      <c r="U6551" s="58" t="inlineStr">
        <is>
          <t>Yes</t>
        </is>
      </c>
      <c r="V6551" s="123">
        <f>IFERROR(VALUE(TRIM(T6551)),S6551*F6551)</f>
        <v/>
      </c>
      <c r="W6551" s="58">
        <f>IF(F6551&lt;=12,"0-12 mo",IF(F6551&lt;=24,"13-24 mo",IF(F6551&lt;=48,"25-48 mo","49+ mo")))</f>
        <v/>
      </c>
      <c r="X6551" s="58">
        <f>IF(S6551&lt;=35.5,"Q1 Low",IF(S6551&lt;=70.35,"Q2 Mid-Low",IF(S6551&lt;=89.85,"Q3 Mid-High","Q4 High")))</f>
        <v/>
      </c>
      <c r="Y6551" s="58">
        <f>IF(U6551="Yes",1,0)</f>
        <v/>
      </c>
      <c r="Z6551" s="58">
        <f>IF(P6551="Month-to-month",1,0)+IF(M6551="No",1,0)+IF(J6551="No",1,0)+IF(I6551="Fiber optic",1,0)+IF(Q6551="Yes",1,0)</f>
        <v/>
      </c>
    </row>
    <row r="6552" ht="15" customHeight="1" s="59">
      <c r="A6552" s="58" t="inlineStr">
        <is>
          <t>1309-BXVOQ</t>
        </is>
      </c>
      <c r="B6552" s="58" t="inlineStr">
        <is>
          <t>Male</t>
        </is>
      </c>
      <c r="C6552" s="58" t="n">
        <v>0</v>
      </c>
      <c r="D6552" s="58" t="inlineStr">
        <is>
          <t>Yes</t>
        </is>
      </c>
      <c r="E6552" s="58" t="inlineStr">
        <is>
          <t>No</t>
        </is>
      </c>
      <c r="F6552" s="58" t="n">
        <v>21</v>
      </c>
      <c r="G6552" s="58" t="inlineStr">
        <is>
          <t>Yes</t>
        </is>
      </c>
      <c r="H6552" s="58" t="inlineStr">
        <is>
          <t>Yes</t>
        </is>
      </c>
      <c r="I6552" s="58" t="inlineStr">
        <is>
          <t>Fiber optic</t>
        </is>
      </c>
      <c r="J6552" s="58" t="inlineStr">
        <is>
          <t>No</t>
        </is>
      </c>
      <c r="K6552" s="58" t="inlineStr">
        <is>
          <t>No</t>
        </is>
      </c>
      <c r="L6552" s="58" t="inlineStr">
        <is>
          <t>Yes</t>
        </is>
      </c>
      <c r="M6552" s="58" t="inlineStr">
        <is>
          <t>Yes</t>
        </is>
      </c>
      <c r="N6552" s="58" t="inlineStr">
        <is>
          <t>Yes</t>
        </is>
      </c>
      <c r="O6552" s="58" t="inlineStr">
        <is>
          <t>Yes</t>
        </is>
      </c>
      <c r="P6552" s="58" t="inlineStr">
        <is>
          <t>Month-to-month</t>
        </is>
      </c>
      <c r="Q6552" s="58" t="inlineStr">
        <is>
          <t>Yes</t>
        </is>
      </c>
      <c r="R6552" s="58" t="inlineStr">
        <is>
          <t>Electronic check</t>
        </is>
      </c>
      <c r="S6552" s="123" t="n">
        <v>106.1</v>
      </c>
      <c r="T6552" s="58" t="inlineStr">
        <is>
          <t>2249.95</t>
        </is>
      </c>
      <c r="U6552" s="58" t="inlineStr">
        <is>
          <t>Yes</t>
        </is>
      </c>
      <c r="V6552" s="123">
        <f>IFERROR(VALUE(TRIM(T6552)),S6552*F6552)</f>
        <v/>
      </c>
      <c r="W6552" s="58">
        <f>IF(F6552&lt;=12,"0-12 mo",IF(F6552&lt;=24,"13-24 mo",IF(F6552&lt;=48,"25-48 mo","49+ mo")))</f>
        <v/>
      </c>
      <c r="X6552" s="58">
        <f>IF(S6552&lt;=35.5,"Q1 Low",IF(S6552&lt;=70.35,"Q2 Mid-Low",IF(S6552&lt;=89.85,"Q3 Mid-High","Q4 High")))</f>
        <v/>
      </c>
      <c r="Y6552" s="58">
        <f>IF(U6552="Yes",1,0)</f>
        <v/>
      </c>
      <c r="Z6552" s="58">
        <f>IF(P6552="Month-to-month",1,0)+IF(M6552="No",1,0)+IF(J6552="No",1,0)+IF(I6552="Fiber optic",1,0)+IF(Q6552="Yes",1,0)</f>
        <v/>
      </c>
    </row>
    <row r="6553" ht="15" customHeight="1" s="59">
      <c r="A6553" s="58" t="inlineStr">
        <is>
          <t>6728-VOIFY</t>
        </is>
      </c>
      <c r="B6553" s="58" t="inlineStr">
        <is>
          <t>Female</t>
        </is>
      </c>
      <c r="C6553" s="58" t="n">
        <v>0</v>
      </c>
      <c r="D6553" s="58" t="inlineStr">
        <is>
          <t>Yes</t>
        </is>
      </c>
      <c r="E6553" s="58" t="inlineStr">
        <is>
          <t>No</t>
        </is>
      </c>
      <c r="F6553" s="58" t="n">
        <v>63</v>
      </c>
      <c r="G6553" s="58" t="inlineStr">
        <is>
          <t>Yes</t>
        </is>
      </c>
      <c r="H6553" s="58" t="inlineStr">
        <is>
          <t>No</t>
        </is>
      </c>
      <c r="I6553" s="58" t="inlineStr">
        <is>
          <t>Fiber optic</t>
        </is>
      </c>
      <c r="J6553" s="58" t="inlineStr">
        <is>
          <t>No</t>
        </is>
      </c>
      <c r="K6553" s="58" t="inlineStr">
        <is>
          <t>Yes</t>
        </is>
      </c>
      <c r="L6553" s="58" t="inlineStr">
        <is>
          <t>No</t>
        </is>
      </c>
      <c r="M6553" s="58" t="inlineStr">
        <is>
          <t>No</t>
        </is>
      </c>
      <c r="N6553" s="58" t="inlineStr">
        <is>
          <t>Yes</t>
        </is>
      </c>
      <c r="O6553" s="58" t="inlineStr">
        <is>
          <t>Yes</t>
        </is>
      </c>
      <c r="P6553" s="58" t="inlineStr">
        <is>
          <t>One year</t>
        </is>
      </c>
      <c r="Q6553" s="58" t="inlineStr">
        <is>
          <t>Yes</t>
        </is>
      </c>
      <c r="R6553" s="58" t="inlineStr">
        <is>
          <t>Electronic check</t>
        </is>
      </c>
      <c r="S6553" s="123" t="n">
        <v>96</v>
      </c>
      <c r="T6553" s="58" t="inlineStr">
        <is>
          <t>6109.75</t>
        </is>
      </c>
      <c r="U6553" s="58" t="inlineStr">
        <is>
          <t>No</t>
        </is>
      </c>
      <c r="V6553" s="123">
        <f>IFERROR(VALUE(TRIM(T6553)),S6553*F6553)</f>
        <v/>
      </c>
      <c r="W6553" s="58">
        <f>IF(F6553&lt;=12,"0-12 mo",IF(F6553&lt;=24,"13-24 mo",IF(F6553&lt;=48,"25-48 mo","49+ mo")))</f>
        <v/>
      </c>
      <c r="X6553" s="58">
        <f>IF(S6553&lt;=35.5,"Q1 Low",IF(S6553&lt;=70.35,"Q2 Mid-Low",IF(S6553&lt;=89.85,"Q3 Mid-High","Q4 High")))</f>
        <v/>
      </c>
      <c r="Y6553" s="58">
        <f>IF(U6553="Yes",1,0)</f>
        <v/>
      </c>
      <c r="Z6553" s="58">
        <f>IF(P6553="Month-to-month",1,0)+IF(M6553="No",1,0)+IF(J6553="No",1,0)+IF(I6553="Fiber optic",1,0)+IF(Q6553="Yes",1,0)</f>
        <v/>
      </c>
    </row>
    <row r="6554" ht="15" customHeight="1" s="59">
      <c r="A6554" s="58" t="inlineStr">
        <is>
          <t>9317-WZPGV</t>
        </is>
      </c>
      <c r="B6554" s="58" t="inlineStr">
        <is>
          <t>Female</t>
        </is>
      </c>
      <c r="C6554" s="58" t="n">
        <v>1</v>
      </c>
      <c r="D6554" s="58" t="inlineStr">
        <is>
          <t>No</t>
        </is>
      </c>
      <c r="E6554" s="58" t="inlineStr">
        <is>
          <t>No</t>
        </is>
      </c>
      <c r="F6554" s="58" t="n">
        <v>2</v>
      </c>
      <c r="G6554" s="58" t="inlineStr">
        <is>
          <t>Yes</t>
        </is>
      </c>
      <c r="H6554" s="58" t="inlineStr">
        <is>
          <t>No</t>
        </is>
      </c>
      <c r="I6554" s="58" t="inlineStr">
        <is>
          <t>Fiber optic</t>
        </is>
      </c>
      <c r="J6554" s="58" t="inlineStr">
        <is>
          <t>No</t>
        </is>
      </c>
      <c r="K6554" s="58" t="inlineStr">
        <is>
          <t>No</t>
        </is>
      </c>
      <c r="L6554" s="58" t="inlineStr">
        <is>
          <t>No</t>
        </is>
      </c>
      <c r="M6554" s="58" t="inlineStr">
        <is>
          <t>No</t>
        </is>
      </c>
      <c r="N6554" s="58" t="inlineStr">
        <is>
          <t>No</t>
        </is>
      </c>
      <c r="O6554" s="58" t="inlineStr">
        <is>
          <t>Yes</t>
        </is>
      </c>
      <c r="P6554" s="58" t="inlineStr">
        <is>
          <t>Month-to-month</t>
        </is>
      </c>
      <c r="Q6554" s="58" t="inlineStr">
        <is>
          <t>Yes</t>
        </is>
      </c>
      <c r="R6554" s="58" t="inlineStr">
        <is>
          <t>Bank transfer (automatic)</t>
        </is>
      </c>
      <c r="S6554" s="123" t="n">
        <v>79.75</v>
      </c>
      <c r="T6554" s="58" t="inlineStr">
        <is>
          <t>159.4</t>
        </is>
      </c>
      <c r="U6554" s="58" t="inlineStr">
        <is>
          <t>Yes</t>
        </is>
      </c>
      <c r="V6554" s="123">
        <f>IFERROR(VALUE(TRIM(T6554)),S6554*F6554)</f>
        <v/>
      </c>
      <c r="W6554" s="58">
        <f>IF(F6554&lt;=12,"0-12 mo",IF(F6554&lt;=24,"13-24 mo",IF(F6554&lt;=48,"25-48 mo","49+ mo")))</f>
        <v/>
      </c>
      <c r="X6554" s="58">
        <f>IF(S6554&lt;=35.5,"Q1 Low",IF(S6554&lt;=70.35,"Q2 Mid-Low",IF(S6554&lt;=89.85,"Q3 Mid-High","Q4 High")))</f>
        <v/>
      </c>
      <c r="Y6554" s="58">
        <f>IF(U6554="Yes",1,0)</f>
        <v/>
      </c>
      <c r="Z6554" s="58">
        <f>IF(P6554="Month-to-month",1,0)+IF(M6554="No",1,0)+IF(J6554="No",1,0)+IF(I6554="Fiber optic",1,0)+IF(Q6554="Yes",1,0)</f>
        <v/>
      </c>
    </row>
    <row r="6555" ht="15" customHeight="1" s="59">
      <c r="A6555" s="58" t="inlineStr">
        <is>
          <t>4891-NLUBA</t>
        </is>
      </c>
      <c r="B6555" s="58" t="inlineStr">
        <is>
          <t>Female</t>
        </is>
      </c>
      <c r="C6555" s="58" t="n">
        <v>0</v>
      </c>
      <c r="D6555" s="58" t="inlineStr">
        <is>
          <t>Yes</t>
        </is>
      </c>
      <c r="E6555" s="58" t="inlineStr">
        <is>
          <t>Yes</t>
        </is>
      </c>
      <c r="F6555" s="58" t="n">
        <v>61</v>
      </c>
      <c r="G6555" s="58" t="inlineStr">
        <is>
          <t>No</t>
        </is>
      </c>
      <c r="H6555" s="58" t="inlineStr">
        <is>
          <t>No phone service</t>
        </is>
      </c>
      <c r="I6555" s="58" t="inlineStr">
        <is>
          <t>DSL</t>
        </is>
      </c>
      <c r="J6555" s="58" t="inlineStr">
        <is>
          <t>No</t>
        </is>
      </c>
      <c r="K6555" s="58" t="inlineStr">
        <is>
          <t>Yes</t>
        </is>
      </c>
      <c r="L6555" s="58" t="inlineStr">
        <is>
          <t>Yes</t>
        </is>
      </c>
      <c r="M6555" s="58" t="inlineStr">
        <is>
          <t>Yes</t>
        </is>
      </c>
      <c r="N6555" s="58" t="inlineStr">
        <is>
          <t>Yes</t>
        </is>
      </c>
      <c r="O6555" s="58" t="inlineStr">
        <is>
          <t>Yes</t>
        </is>
      </c>
      <c r="P6555" s="58" t="inlineStr">
        <is>
          <t>Two year</t>
        </is>
      </c>
      <c r="Q6555" s="58" t="inlineStr">
        <is>
          <t>Yes</t>
        </is>
      </c>
      <c r="R6555" s="58" t="inlineStr">
        <is>
          <t>Bank transfer (automatic)</t>
        </is>
      </c>
      <c r="S6555" s="123" t="n">
        <v>61.45</v>
      </c>
      <c r="T6555" s="58" t="inlineStr">
        <is>
          <t>3751.15</t>
        </is>
      </c>
      <c r="U6555" s="58" t="inlineStr">
        <is>
          <t>No</t>
        </is>
      </c>
      <c r="V6555" s="123">
        <f>IFERROR(VALUE(TRIM(T6555)),S6555*F6555)</f>
        <v/>
      </c>
      <c r="W6555" s="58">
        <f>IF(F6555&lt;=12,"0-12 mo",IF(F6555&lt;=24,"13-24 mo",IF(F6555&lt;=48,"25-48 mo","49+ mo")))</f>
        <v/>
      </c>
      <c r="X6555" s="58">
        <f>IF(S6555&lt;=35.5,"Q1 Low",IF(S6555&lt;=70.35,"Q2 Mid-Low",IF(S6555&lt;=89.85,"Q3 Mid-High","Q4 High")))</f>
        <v/>
      </c>
      <c r="Y6555" s="58">
        <f>IF(U6555="Yes",1,0)</f>
        <v/>
      </c>
      <c r="Z6555" s="58">
        <f>IF(P6555="Month-to-month",1,0)+IF(M6555="No",1,0)+IF(J6555="No",1,0)+IF(I6555="Fiber optic",1,0)+IF(Q6555="Yes",1,0)</f>
        <v/>
      </c>
    </row>
    <row r="6556" ht="15" customHeight="1" s="59">
      <c r="A6556" s="58" t="inlineStr">
        <is>
          <t>2856-HYAPG</t>
        </is>
      </c>
      <c r="B6556" s="58" t="inlineStr">
        <is>
          <t>Female</t>
        </is>
      </c>
      <c r="C6556" s="58" t="n">
        <v>0</v>
      </c>
      <c r="D6556" s="58" t="inlineStr">
        <is>
          <t>No</t>
        </is>
      </c>
      <c r="E6556" s="58" t="inlineStr">
        <is>
          <t>No</t>
        </is>
      </c>
      <c r="F6556" s="58" t="n">
        <v>1</v>
      </c>
      <c r="G6556" s="58" t="inlineStr">
        <is>
          <t>Yes</t>
        </is>
      </c>
      <c r="H6556" s="58" t="inlineStr">
        <is>
          <t>No</t>
        </is>
      </c>
      <c r="I6556" s="58" t="inlineStr">
        <is>
          <t>Fiber optic</t>
        </is>
      </c>
      <c r="J6556" s="58" t="inlineStr">
        <is>
          <t>No</t>
        </is>
      </c>
      <c r="K6556" s="58" t="inlineStr">
        <is>
          <t>No</t>
        </is>
      </c>
      <c r="L6556" s="58" t="inlineStr">
        <is>
          <t>No</t>
        </is>
      </c>
      <c r="M6556" s="58" t="inlineStr">
        <is>
          <t>No</t>
        </is>
      </c>
      <c r="N6556" s="58" t="inlineStr">
        <is>
          <t>No</t>
        </is>
      </c>
      <c r="O6556" s="58" t="inlineStr">
        <is>
          <t>No</t>
        </is>
      </c>
      <c r="P6556" s="58" t="inlineStr">
        <is>
          <t>Month-to-month</t>
        </is>
      </c>
      <c r="Q6556" s="58" t="inlineStr">
        <is>
          <t>No</t>
        </is>
      </c>
      <c r="R6556" s="58" t="inlineStr">
        <is>
          <t>Electronic check</t>
        </is>
      </c>
      <c r="S6556" s="123" t="n">
        <v>68.65000000000001</v>
      </c>
      <c r="T6556" s="58" t="inlineStr">
        <is>
          <t>68.65</t>
        </is>
      </c>
      <c r="U6556" s="58" t="inlineStr">
        <is>
          <t>Yes</t>
        </is>
      </c>
      <c r="V6556" s="123">
        <f>IFERROR(VALUE(TRIM(T6556)),S6556*F6556)</f>
        <v/>
      </c>
      <c r="W6556" s="58">
        <f>IF(F6556&lt;=12,"0-12 mo",IF(F6556&lt;=24,"13-24 mo",IF(F6556&lt;=48,"25-48 mo","49+ mo")))</f>
        <v/>
      </c>
      <c r="X6556" s="58">
        <f>IF(S6556&lt;=35.5,"Q1 Low",IF(S6556&lt;=70.35,"Q2 Mid-Low",IF(S6556&lt;=89.85,"Q3 Mid-High","Q4 High")))</f>
        <v/>
      </c>
      <c r="Y6556" s="58">
        <f>IF(U6556="Yes",1,0)</f>
        <v/>
      </c>
      <c r="Z6556" s="58">
        <f>IF(P6556="Month-to-month",1,0)+IF(M6556="No",1,0)+IF(J6556="No",1,0)+IF(I6556="Fiber optic",1,0)+IF(Q6556="Yes",1,0)</f>
        <v/>
      </c>
    </row>
    <row r="6557" ht="15" customHeight="1" s="59">
      <c r="A6557" s="58" t="inlineStr">
        <is>
          <t>8969-PRHFK</t>
        </is>
      </c>
      <c r="B6557" s="58" t="inlineStr">
        <is>
          <t>Male</t>
        </is>
      </c>
      <c r="C6557" s="58" t="n">
        <v>0</v>
      </c>
      <c r="D6557" s="58" t="inlineStr">
        <is>
          <t>No</t>
        </is>
      </c>
      <c r="E6557" s="58" t="inlineStr">
        <is>
          <t>No</t>
        </is>
      </c>
      <c r="F6557" s="58" t="n">
        <v>18</v>
      </c>
      <c r="G6557" s="58" t="inlineStr">
        <is>
          <t>Yes</t>
        </is>
      </c>
      <c r="H6557" s="58" t="inlineStr">
        <is>
          <t>No</t>
        </is>
      </c>
      <c r="I6557" s="58" t="inlineStr">
        <is>
          <t>No</t>
        </is>
      </c>
      <c r="J6557" s="58" t="inlineStr">
        <is>
          <t>No internet service</t>
        </is>
      </c>
      <c r="K6557" s="58" t="inlineStr">
        <is>
          <t>No internet service</t>
        </is>
      </c>
      <c r="L6557" s="58" t="inlineStr">
        <is>
          <t>No internet service</t>
        </is>
      </c>
      <c r="M6557" s="58" t="inlineStr">
        <is>
          <t>No internet service</t>
        </is>
      </c>
      <c r="N6557" s="58" t="inlineStr">
        <is>
          <t>No internet service</t>
        </is>
      </c>
      <c r="O6557" s="58" t="inlineStr">
        <is>
          <t>No internet service</t>
        </is>
      </c>
      <c r="P6557" s="58" t="inlineStr">
        <is>
          <t>One year</t>
        </is>
      </c>
      <c r="Q6557" s="58" t="inlineStr">
        <is>
          <t>No</t>
        </is>
      </c>
      <c r="R6557" s="58" t="inlineStr">
        <is>
          <t>Mailed check</t>
        </is>
      </c>
      <c r="S6557" s="123" t="n">
        <v>19.65</v>
      </c>
      <c r="T6557" s="58" t="inlineStr">
        <is>
          <t>411.25</t>
        </is>
      </c>
      <c r="U6557" s="58" t="inlineStr">
        <is>
          <t>No</t>
        </is>
      </c>
      <c r="V6557" s="123">
        <f>IFERROR(VALUE(TRIM(T6557)),S6557*F6557)</f>
        <v/>
      </c>
      <c r="W6557" s="58">
        <f>IF(F6557&lt;=12,"0-12 mo",IF(F6557&lt;=24,"13-24 mo",IF(F6557&lt;=48,"25-48 mo","49+ mo")))</f>
        <v/>
      </c>
      <c r="X6557" s="58">
        <f>IF(S6557&lt;=35.5,"Q1 Low",IF(S6557&lt;=70.35,"Q2 Mid-Low",IF(S6557&lt;=89.85,"Q3 Mid-High","Q4 High")))</f>
        <v/>
      </c>
      <c r="Y6557" s="58">
        <f>IF(U6557="Yes",1,0)</f>
        <v/>
      </c>
      <c r="Z6557" s="58">
        <f>IF(P6557="Month-to-month",1,0)+IF(M6557="No",1,0)+IF(J6557="No",1,0)+IF(I6557="Fiber optic",1,0)+IF(Q6557="Yes",1,0)</f>
        <v/>
      </c>
    </row>
    <row r="6558" ht="15" customHeight="1" s="59">
      <c r="A6558" s="58" t="inlineStr">
        <is>
          <t>0661-KQHNK</t>
        </is>
      </c>
      <c r="B6558" s="58" t="inlineStr">
        <is>
          <t>Female</t>
        </is>
      </c>
      <c r="C6558" s="58" t="n">
        <v>0</v>
      </c>
      <c r="D6558" s="58" t="inlineStr">
        <is>
          <t>Yes</t>
        </is>
      </c>
      <c r="E6558" s="58" t="inlineStr">
        <is>
          <t>Yes</t>
        </is>
      </c>
      <c r="F6558" s="58" t="n">
        <v>6</v>
      </c>
      <c r="G6558" s="58" t="inlineStr">
        <is>
          <t>Yes</t>
        </is>
      </c>
      <c r="H6558" s="58" t="inlineStr">
        <is>
          <t>No</t>
        </is>
      </c>
      <c r="I6558" s="58" t="inlineStr">
        <is>
          <t>No</t>
        </is>
      </c>
      <c r="J6558" s="58" t="inlineStr">
        <is>
          <t>No internet service</t>
        </is>
      </c>
      <c r="K6558" s="58" t="inlineStr">
        <is>
          <t>No internet service</t>
        </is>
      </c>
      <c r="L6558" s="58" t="inlineStr">
        <is>
          <t>No internet service</t>
        </is>
      </c>
      <c r="M6558" s="58" t="inlineStr">
        <is>
          <t>No internet service</t>
        </is>
      </c>
      <c r="N6558" s="58" t="inlineStr">
        <is>
          <t>No internet service</t>
        </is>
      </c>
      <c r="O6558" s="58" t="inlineStr">
        <is>
          <t>No internet service</t>
        </is>
      </c>
      <c r="P6558" s="58" t="inlineStr">
        <is>
          <t>One year</t>
        </is>
      </c>
      <c r="Q6558" s="58" t="inlineStr">
        <is>
          <t>No</t>
        </is>
      </c>
      <c r="R6558" s="58" t="inlineStr">
        <is>
          <t>Credit card (automatic)</t>
        </is>
      </c>
      <c r="S6558" s="123" t="n">
        <v>19</v>
      </c>
      <c r="T6558" s="58" t="inlineStr">
        <is>
          <t>105.5</t>
        </is>
      </c>
      <c r="U6558" s="58" t="inlineStr">
        <is>
          <t>No</t>
        </is>
      </c>
      <c r="V6558" s="123">
        <f>IFERROR(VALUE(TRIM(T6558)),S6558*F6558)</f>
        <v/>
      </c>
      <c r="W6558" s="58">
        <f>IF(F6558&lt;=12,"0-12 mo",IF(F6558&lt;=24,"13-24 mo",IF(F6558&lt;=48,"25-48 mo","49+ mo")))</f>
        <v/>
      </c>
      <c r="X6558" s="58">
        <f>IF(S6558&lt;=35.5,"Q1 Low",IF(S6558&lt;=70.35,"Q2 Mid-Low",IF(S6558&lt;=89.85,"Q3 Mid-High","Q4 High")))</f>
        <v/>
      </c>
      <c r="Y6558" s="58">
        <f>IF(U6558="Yes",1,0)</f>
        <v/>
      </c>
      <c r="Z6558" s="58">
        <f>IF(P6558="Month-to-month",1,0)+IF(M6558="No",1,0)+IF(J6558="No",1,0)+IF(I6558="Fiber optic",1,0)+IF(Q6558="Yes",1,0)</f>
        <v/>
      </c>
    </row>
    <row r="6559" ht="15" customHeight="1" s="59">
      <c r="A6559" s="58" t="inlineStr">
        <is>
          <t>8709-KRDVL</t>
        </is>
      </c>
      <c r="B6559" s="58" t="inlineStr">
        <is>
          <t>Female</t>
        </is>
      </c>
      <c r="C6559" s="58" t="n">
        <v>0</v>
      </c>
      <c r="D6559" s="58" t="inlineStr">
        <is>
          <t>No</t>
        </is>
      </c>
      <c r="E6559" s="58" t="inlineStr">
        <is>
          <t>No</t>
        </is>
      </c>
      <c r="F6559" s="58" t="n">
        <v>33</v>
      </c>
      <c r="G6559" s="58" t="inlineStr">
        <is>
          <t>Yes</t>
        </is>
      </c>
      <c r="H6559" s="58" t="inlineStr">
        <is>
          <t>Yes</t>
        </is>
      </c>
      <c r="I6559" s="58" t="inlineStr">
        <is>
          <t>Fiber optic</t>
        </is>
      </c>
      <c r="J6559" s="58" t="inlineStr">
        <is>
          <t>No</t>
        </is>
      </c>
      <c r="K6559" s="58" t="inlineStr">
        <is>
          <t>Yes</t>
        </is>
      </c>
      <c r="L6559" s="58" t="inlineStr">
        <is>
          <t>No</t>
        </is>
      </c>
      <c r="M6559" s="58" t="inlineStr">
        <is>
          <t>No</t>
        </is>
      </c>
      <c r="N6559" s="58" t="inlineStr">
        <is>
          <t>Yes</t>
        </is>
      </c>
      <c r="O6559" s="58" t="inlineStr">
        <is>
          <t>Yes</t>
        </is>
      </c>
      <c r="P6559" s="58" t="inlineStr">
        <is>
          <t>Month-to-month</t>
        </is>
      </c>
      <c r="Q6559" s="58" t="inlineStr">
        <is>
          <t>Yes</t>
        </is>
      </c>
      <c r="R6559" s="58" t="inlineStr">
        <is>
          <t>Electronic check</t>
        </is>
      </c>
      <c r="S6559" s="123" t="n">
        <v>100</v>
      </c>
      <c r="T6559" s="58" t="inlineStr">
        <is>
          <t>3320.6</t>
        </is>
      </c>
      <c r="U6559" s="58" t="inlineStr">
        <is>
          <t>No</t>
        </is>
      </c>
      <c r="V6559" s="123">
        <f>IFERROR(VALUE(TRIM(T6559)),S6559*F6559)</f>
        <v/>
      </c>
      <c r="W6559" s="58">
        <f>IF(F6559&lt;=12,"0-12 mo",IF(F6559&lt;=24,"13-24 mo",IF(F6559&lt;=48,"25-48 mo","49+ mo")))</f>
        <v/>
      </c>
      <c r="X6559" s="58">
        <f>IF(S6559&lt;=35.5,"Q1 Low",IF(S6559&lt;=70.35,"Q2 Mid-Low",IF(S6559&lt;=89.85,"Q3 Mid-High","Q4 High")))</f>
        <v/>
      </c>
      <c r="Y6559" s="58">
        <f>IF(U6559="Yes",1,0)</f>
        <v/>
      </c>
      <c r="Z6559" s="58">
        <f>IF(P6559="Month-to-month",1,0)+IF(M6559="No",1,0)+IF(J6559="No",1,0)+IF(I6559="Fiber optic",1,0)+IF(Q6559="Yes",1,0)</f>
        <v/>
      </c>
    </row>
    <row r="6560" ht="15" customHeight="1" s="59">
      <c r="A6560" s="58" t="inlineStr">
        <is>
          <t>4488-PSYCG</t>
        </is>
      </c>
      <c r="B6560" s="58" t="inlineStr">
        <is>
          <t>Male</t>
        </is>
      </c>
      <c r="C6560" s="58" t="n">
        <v>0</v>
      </c>
      <c r="D6560" s="58" t="inlineStr">
        <is>
          <t>No</t>
        </is>
      </c>
      <c r="E6560" s="58" t="inlineStr">
        <is>
          <t>No</t>
        </is>
      </c>
      <c r="F6560" s="58" t="n">
        <v>16</v>
      </c>
      <c r="G6560" s="58" t="inlineStr">
        <is>
          <t>Yes</t>
        </is>
      </c>
      <c r="H6560" s="58" t="inlineStr">
        <is>
          <t>No</t>
        </is>
      </c>
      <c r="I6560" s="58" t="inlineStr">
        <is>
          <t>No</t>
        </is>
      </c>
      <c r="J6560" s="58" t="inlineStr">
        <is>
          <t>No internet service</t>
        </is>
      </c>
      <c r="K6560" s="58" t="inlineStr">
        <is>
          <t>No internet service</t>
        </is>
      </c>
      <c r="L6560" s="58" t="inlineStr">
        <is>
          <t>No internet service</t>
        </is>
      </c>
      <c r="M6560" s="58" t="inlineStr">
        <is>
          <t>No internet service</t>
        </is>
      </c>
      <c r="N6560" s="58" t="inlineStr">
        <is>
          <t>No internet service</t>
        </is>
      </c>
      <c r="O6560" s="58" t="inlineStr">
        <is>
          <t>No internet service</t>
        </is>
      </c>
      <c r="P6560" s="58" t="inlineStr">
        <is>
          <t>Month-to-month</t>
        </is>
      </c>
      <c r="Q6560" s="58" t="inlineStr">
        <is>
          <t>No</t>
        </is>
      </c>
      <c r="R6560" s="58" t="inlineStr">
        <is>
          <t>Bank transfer (automatic)</t>
        </is>
      </c>
      <c r="S6560" s="123" t="n">
        <v>20.25</v>
      </c>
      <c r="T6560" s="58" t="inlineStr">
        <is>
          <t>327.45</t>
        </is>
      </c>
      <c r="U6560" s="58" t="inlineStr">
        <is>
          <t>Yes</t>
        </is>
      </c>
      <c r="V6560" s="123">
        <f>IFERROR(VALUE(TRIM(T6560)),S6560*F6560)</f>
        <v/>
      </c>
      <c r="W6560" s="58">
        <f>IF(F6560&lt;=12,"0-12 mo",IF(F6560&lt;=24,"13-24 mo",IF(F6560&lt;=48,"25-48 mo","49+ mo")))</f>
        <v/>
      </c>
      <c r="X6560" s="58">
        <f>IF(S6560&lt;=35.5,"Q1 Low",IF(S6560&lt;=70.35,"Q2 Mid-Low",IF(S6560&lt;=89.85,"Q3 Mid-High","Q4 High")))</f>
        <v/>
      </c>
      <c r="Y6560" s="58">
        <f>IF(U6560="Yes",1,0)</f>
        <v/>
      </c>
      <c r="Z6560" s="58">
        <f>IF(P6560="Month-to-month",1,0)+IF(M6560="No",1,0)+IF(J6560="No",1,0)+IF(I6560="Fiber optic",1,0)+IF(Q6560="Yes",1,0)</f>
        <v/>
      </c>
    </row>
    <row r="6561" ht="15" customHeight="1" s="59">
      <c r="A6561" s="58" t="inlineStr">
        <is>
          <t>1427-VERSM</t>
        </is>
      </c>
      <c r="B6561" s="58" t="inlineStr">
        <is>
          <t>Female</t>
        </is>
      </c>
      <c r="C6561" s="58" t="n">
        <v>0</v>
      </c>
      <c r="D6561" s="58" t="inlineStr">
        <is>
          <t>Yes</t>
        </is>
      </c>
      <c r="E6561" s="58" t="inlineStr">
        <is>
          <t>No</t>
        </is>
      </c>
      <c r="F6561" s="58" t="n">
        <v>56</v>
      </c>
      <c r="G6561" s="58" t="inlineStr">
        <is>
          <t>Yes</t>
        </is>
      </c>
      <c r="H6561" s="58" t="inlineStr">
        <is>
          <t>No</t>
        </is>
      </c>
      <c r="I6561" s="58" t="inlineStr">
        <is>
          <t>Fiber optic</t>
        </is>
      </c>
      <c r="J6561" s="58" t="inlineStr">
        <is>
          <t>No</t>
        </is>
      </c>
      <c r="K6561" s="58" t="inlineStr">
        <is>
          <t>No</t>
        </is>
      </c>
      <c r="L6561" s="58" t="inlineStr">
        <is>
          <t>Yes</t>
        </is>
      </c>
      <c r="M6561" s="58" t="inlineStr">
        <is>
          <t>Yes</t>
        </is>
      </c>
      <c r="N6561" s="58" t="inlineStr">
        <is>
          <t>Yes</t>
        </is>
      </c>
      <c r="O6561" s="58" t="inlineStr">
        <is>
          <t>Yes</t>
        </is>
      </c>
      <c r="P6561" s="58" t="inlineStr">
        <is>
          <t>Month-to-month</t>
        </is>
      </c>
      <c r="Q6561" s="58" t="inlineStr">
        <is>
          <t>Yes</t>
        </is>
      </c>
      <c r="R6561" s="58" t="inlineStr">
        <is>
          <t>Electronic check</t>
        </is>
      </c>
      <c r="S6561" s="123" t="n">
        <v>98.7</v>
      </c>
      <c r="T6561" s="58" t="inlineStr">
        <is>
          <t>5669.5</t>
        </is>
      </c>
      <c r="U6561" s="58" t="inlineStr">
        <is>
          <t>No</t>
        </is>
      </c>
      <c r="V6561" s="123">
        <f>IFERROR(VALUE(TRIM(T6561)),S6561*F6561)</f>
        <v/>
      </c>
      <c r="W6561" s="58">
        <f>IF(F6561&lt;=12,"0-12 mo",IF(F6561&lt;=24,"13-24 mo",IF(F6561&lt;=48,"25-48 mo","49+ mo")))</f>
        <v/>
      </c>
      <c r="X6561" s="58">
        <f>IF(S6561&lt;=35.5,"Q1 Low",IF(S6561&lt;=70.35,"Q2 Mid-Low",IF(S6561&lt;=89.85,"Q3 Mid-High","Q4 High")))</f>
        <v/>
      </c>
      <c r="Y6561" s="58">
        <f>IF(U6561="Yes",1,0)</f>
        <v/>
      </c>
      <c r="Z6561" s="58">
        <f>IF(P6561="Month-to-month",1,0)+IF(M6561="No",1,0)+IF(J6561="No",1,0)+IF(I6561="Fiber optic",1,0)+IF(Q6561="Yes",1,0)</f>
        <v/>
      </c>
    </row>
    <row r="6562" ht="15" customHeight="1" s="59">
      <c r="A6562" s="58" t="inlineStr">
        <is>
          <t>9801-NOSHQ</t>
        </is>
      </c>
      <c r="B6562" s="58" t="inlineStr">
        <is>
          <t>Male</t>
        </is>
      </c>
      <c r="C6562" s="58" t="n">
        <v>0</v>
      </c>
      <c r="D6562" s="58" t="inlineStr">
        <is>
          <t>No</t>
        </is>
      </c>
      <c r="E6562" s="58" t="inlineStr">
        <is>
          <t>Yes</t>
        </is>
      </c>
      <c r="F6562" s="58" t="n">
        <v>23</v>
      </c>
      <c r="G6562" s="58" t="inlineStr">
        <is>
          <t>Yes</t>
        </is>
      </c>
      <c r="H6562" s="58" t="inlineStr">
        <is>
          <t>No</t>
        </is>
      </c>
      <c r="I6562" s="58" t="inlineStr">
        <is>
          <t>No</t>
        </is>
      </c>
      <c r="J6562" s="58" t="inlineStr">
        <is>
          <t>No internet service</t>
        </is>
      </c>
      <c r="K6562" s="58" t="inlineStr">
        <is>
          <t>No internet service</t>
        </is>
      </c>
      <c r="L6562" s="58" t="inlineStr">
        <is>
          <t>No internet service</t>
        </is>
      </c>
      <c r="M6562" s="58" t="inlineStr">
        <is>
          <t>No internet service</t>
        </is>
      </c>
      <c r="N6562" s="58" t="inlineStr">
        <is>
          <t>No internet service</t>
        </is>
      </c>
      <c r="O6562" s="58" t="inlineStr">
        <is>
          <t>No internet service</t>
        </is>
      </c>
      <c r="P6562" s="58" t="inlineStr">
        <is>
          <t>One year</t>
        </is>
      </c>
      <c r="Q6562" s="58" t="inlineStr">
        <is>
          <t>No</t>
        </is>
      </c>
      <c r="R6562" s="58" t="inlineStr">
        <is>
          <t>Mailed check</t>
        </is>
      </c>
      <c r="S6562" s="123" t="n">
        <v>19.8</v>
      </c>
      <c r="T6562" s="58" t="inlineStr">
        <is>
          <t>465.45</t>
        </is>
      </c>
      <c r="U6562" s="58" t="inlineStr">
        <is>
          <t>No</t>
        </is>
      </c>
      <c r="V6562" s="123">
        <f>IFERROR(VALUE(TRIM(T6562)),S6562*F6562)</f>
        <v/>
      </c>
      <c r="W6562" s="58">
        <f>IF(F6562&lt;=12,"0-12 mo",IF(F6562&lt;=24,"13-24 mo",IF(F6562&lt;=48,"25-48 mo","49+ mo")))</f>
        <v/>
      </c>
      <c r="X6562" s="58">
        <f>IF(S6562&lt;=35.5,"Q1 Low",IF(S6562&lt;=70.35,"Q2 Mid-Low",IF(S6562&lt;=89.85,"Q3 Mid-High","Q4 High")))</f>
        <v/>
      </c>
      <c r="Y6562" s="58">
        <f>IF(U6562="Yes",1,0)</f>
        <v/>
      </c>
      <c r="Z6562" s="58">
        <f>IF(P6562="Month-to-month",1,0)+IF(M6562="No",1,0)+IF(J6562="No",1,0)+IF(I6562="Fiber optic",1,0)+IF(Q6562="Yes",1,0)</f>
        <v/>
      </c>
    </row>
    <row r="6563" ht="15" customHeight="1" s="59">
      <c r="A6563" s="58" t="inlineStr">
        <is>
          <t>6339-YPSAH</t>
        </is>
      </c>
      <c r="B6563" s="58" t="inlineStr">
        <is>
          <t>Male</t>
        </is>
      </c>
      <c r="C6563" s="58" t="n">
        <v>0</v>
      </c>
      <c r="D6563" s="58" t="inlineStr">
        <is>
          <t>No</t>
        </is>
      </c>
      <c r="E6563" s="58" t="inlineStr">
        <is>
          <t>No</t>
        </is>
      </c>
      <c r="F6563" s="58" t="n">
        <v>9</v>
      </c>
      <c r="G6563" s="58" t="inlineStr">
        <is>
          <t>Yes</t>
        </is>
      </c>
      <c r="H6563" s="58" t="inlineStr">
        <is>
          <t>No</t>
        </is>
      </c>
      <c r="I6563" s="58" t="inlineStr">
        <is>
          <t>Fiber optic</t>
        </is>
      </c>
      <c r="J6563" s="58" t="inlineStr">
        <is>
          <t>No</t>
        </is>
      </c>
      <c r="K6563" s="58" t="inlineStr">
        <is>
          <t>No</t>
        </is>
      </c>
      <c r="L6563" s="58" t="inlineStr">
        <is>
          <t>Yes</t>
        </is>
      </c>
      <c r="M6563" s="58" t="inlineStr">
        <is>
          <t>No</t>
        </is>
      </c>
      <c r="N6563" s="58" t="inlineStr">
        <is>
          <t>No</t>
        </is>
      </c>
      <c r="O6563" s="58" t="inlineStr">
        <is>
          <t>No</t>
        </is>
      </c>
      <c r="P6563" s="58" t="inlineStr">
        <is>
          <t>Month-to-month</t>
        </is>
      </c>
      <c r="Q6563" s="58" t="inlineStr">
        <is>
          <t>Yes</t>
        </is>
      </c>
      <c r="R6563" s="58" t="inlineStr">
        <is>
          <t>Electronic check</t>
        </is>
      </c>
      <c r="S6563" s="123" t="n">
        <v>73.8</v>
      </c>
      <c r="T6563" s="58" t="inlineStr">
        <is>
          <t>704.3</t>
        </is>
      </c>
      <c r="U6563" s="58" t="inlineStr">
        <is>
          <t>No</t>
        </is>
      </c>
      <c r="V6563" s="123">
        <f>IFERROR(VALUE(TRIM(T6563)),S6563*F6563)</f>
        <v/>
      </c>
      <c r="W6563" s="58">
        <f>IF(F6563&lt;=12,"0-12 mo",IF(F6563&lt;=24,"13-24 mo",IF(F6563&lt;=48,"25-48 mo","49+ mo")))</f>
        <v/>
      </c>
      <c r="X6563" s="58">
        <f>IF(S6563&lt;=35.5,"Q1 Low",IF(S6563&lt;=70.35,"Q2 Mid-Low",IF(S6563&lt;=89.85,"Q3 Mid-High","Q4 High")))</f>
        <v/>
      </c>
      <c r="Y6563" s="58">
        <f>IF(U6563="Yes",1,0)</f>
        <v/>
      </c>
      <c r="Z6563" s="58">
        <f>IF(P6563="Month-to-month",1,0)+IF(M6563="No",1,0)+IF(J6563="No",1,0)+IF(I6563="Fiber optic",1,0)+IF(Q6563="Yes",1,0)</f>
        <v/>
      </c>
    </row>
    <row r="6564" ht="15" customHeight="1" s="59">
      <c r="A6564" s="58" t="inlineStr">
        <is>
          <t>3621-CEOVK</t>
        </is>
      </c>
      <c r="B6564" s="58" t="inlineStr">
        <is>
          <t>Female</t>
        </is>
      </c>
      <c r="C6564" s="58" t="n">
        <v>1</v>
      </c>
      <c r="D6564" s="58" t="inlineStr">
        <is>
          <t>Yes</t>
        </is>
      </c>
      <c r="E6564" s="58" t="inlineStr">
        <is>
          <t>No</t>
        </is>
      </c>
      <c r="F6564" s="58" t="n">
        <v>14</v>
      </c>
      <c r="G6564" s="58" t="inlineStr">
        <is>
          <t>Yes</t>
        </is>
      </c>
      <c r="H6564" s="58" t="inlineStr">
        <is>
          <t>Yes</t>
        </is>
      </c>
      <c r="I6564" s="58" t="inlineStr">
        <is>
          <t>Fiber optic</t>
        </is>
      </c>
      <c r="J6564" s="58" t="inlineStr">
        <is>
          <t>No</t>
        </is>
      </c>
      <c r="K6564" s="58" t="inlineStr">
        <is>
          <t>Yes</t>
        </is>
      </c>
      <c r="L6564" s="58" t="inlineStr">
        <is>
          <t>No</t>
        </is>
      </c>
      <c r="M6564" s="58" t="inlineStr">
        <is>
          <t>No</t>
        </is>
      </c>
      <c r="N6564" s="58" t="inlineStr">
        <is>
          <t>Yes</t>
        </is>
      </c>
      <c r="O6564" s="58" t="inlineStr">
        <is>
          <t>Yes</t>
        </is>
      </c>
      <c r="P6564" s="58" t="inlineStr">
        <is>
          <t>Month-to-month</t>
        </is>
      </c>
      <c r="Q6564" s="58" t="inlineStr">
        <is>
          <t>Yes</t>
        </is>
      </c>
      <c r="R6564" s="58" t="inlineStr">
        <is>
          <t>Electronic check</t>
        </is>
      </c>
      <c r="S6564" s="123" t="n">
        <v>100.2</v>
      </c>
      <c r="T6564" s="58" t="inlineStr">
        <is>
          <t>1369.8</t>
        </is>
      </c>
      <c r="U6564" s="58" t="inlineStr">
        <is>
          <t>Yes</t>
        </is>
      </c>
      <c r="V6564" s="123">
        <f>IFERROR(VALUE(TRIM(T6564)),S6564*F6564)</f>
        <v/>
      </c>
      <c r="W6564" s="58">
        <f>IF(F6564&lt;=12,"0-12 mo",IF(F6564&lt;=24,"13-24 mo",IF(F6564&lt;=48,"25-48 mo","49+ mo")))</f>
        <v/>
      </c>
      <c r="X6564" s="58">
        <f>IF(S6564&lt;=35.5,"Q1 Low",IF(S6564&lt;=70.35,"Q2 Mid-Low",IF(S6564&lt;=89.85,"Q3 Mid-High","Q4 High")))</f>
        <v/>
      </c>
      <c r="Y6564" s="58">
        <f>IF(U6564="Yes",1,0)</f>
        <v/>
      </c>
      <c r="Z6564" s="58">
        <f>IF(P6564="Month-to-month",1,0)+IF(M6564="No",1,0)+IF(J6564="No",1,0)+IF(I6564="Fiber optic",1,0)+IF(Q6564="Yes",1,0)</f>
        <v/>
      </c>
    </row>
    <row r="6565" ht="15" customHeight="1" s="59">
      <c r="A6565" s="58" t="inlineStr">
        <is>
          <t>6906-ANDWJ</t>
        </is>
      </c>
      <c r="B6565" s="58" t="inlineStr">
        <is>
          <t>Male</t>
        </is>
      </c>
      <c r="C6565" s="58" t="n">
        <v>0</v>
      </c>
      <c r="D6565" s="58" t="inlineStr">
        <is>
          <t>Yes</t>
        </is>
      </c>
      <c r="E6565" s="58" t="inlineStr">
        <is>
          <t>Yes</t>
        </is>
      </c>
      <c r="F6565" s="58" t="n">
        <v>15</v>
      </c>
      <c r="G6565" s="58" t="inlineStr">
        <is>
          <t>Yes</t>
        </is>
      </c>
      <c r="H6565" s="58" t="inlineStr">
        <is>
          <t>Yes</t>
        </is>
      </c>
      <c r="I6565" s="58" t="inlineStr">
        <is>
          <t>Fiber optic</t>
        </is>
      </c>
      <c r="J6565" s="58" t="inlineStr">
        <is>
          <t>No</t>
        </is>
      </c>
      <c r="K6565" s="58" t="inlineStr">
        <is>
          <t>No</t>
        </is>
      </c>
      <c r="L6565" s="58" t="inlineStr">
        <is>
          <t>No</t>
        </is>
      </c>
      <c r="M6565" s="58" t="inlineStr">
        <is>
          <t>No</t>
        </is>
      </c>
      <c r="N6565" s="58" t="inlineStr">
        <is>
          <t>No</t>
        </is>
      </c>
      <c r="O6565" s="58" t="inlineStr">
        <is>
          <t>No</t>
        </is>
      </c>
      <c r="P6565" s="58" t="inlineStr">
        <is>
          <t>Month-to-month</t>
        </is>
      </c>
      <c r="Q6565" s="58" t="inlineStr">
        <is>
          <t>Yes</t>
        </is>
      </c>
      <c r="R6565" s="58" t="inlineStr">
        <is>
          <t>Bank transfer (automatic)</t>
        </is>
      </c>
      <c r="S6565" s="123" t="n">
        <v>74.90000000000001</v>
      </c>
      <c r="T6565" s="58" t="inlineStr">
        <is>
          <t>1107.25</t>
        </is>
      </c>
      <c r="U6565" s="58" t="inlineStr">
        <is>
          <t>Yes</t>
        </is>
      </c>
      <c r="V6565" s="123">
        <f>IFERROR(VALUE(TRIM(T6565)),S6565*F6565)</f>
        <v/>
      </c>
      <c r="W6565" s="58">
        <f>IF(F6565&lt;=12,"0-12 mo",IF(F6565&lt;=24,"13-24 mo",IF(F6565&lt;=48,"25-48 mo","49+ mo")))</f>
        <v/>
      </c>
      <c r="X6565" s="58">
        <f>IF(S6565&lt;=35.5,"Q1 Low",IF(S6565&lt;=70.35,"Q2 Mid-Low",IF(S6565&lt;=89.85,"Q3 Mid-High","Q4 High")))</f>
        <v/>
      </c>
      <c r="Y6565" s="58">
        <f>IF(U6565="Yes",1,0)</f>
        <v/>
      </c>
      <c r="Z6565" s="58">
        <f>IF(P6565="Month-to-month",1,0)+IF(M6565="No",1,0)+IF(J6565="No",1,0)+IF(I6565="Fiber optic",1,0)+IF(Q6565="Yes",1,0)</f>
        <v/>
      </c>
    </row>
    <row r="6566" ht="15" customHeight="1" s="59">
      <c r="A6566" s="58" t="inlineStr">
        <is>
          <t>2159-TURXX</t>
        </is>
      </c>
      <c r="B6566" s="58" t="inlineStr">
        <is>
          <t>Male</t>
        </is>
      </c>
      <c r="C6566" s="58" t="n">
        <v>0</v>
      </c>
      <c r="D6566" s="58" t="inlineStr">
        <is>
          <t>No</t>
        </is>
      </c>
      <c r="E6566" s="58" t="inlineStr">
        <is>
          <t>No</t>
        </is>
      </c>
      <c r="F6566" s="58" t="n">
        <v>5</v>
      </c>
      <c r="G6566" s="58" t="inlineStr">
        <is>
          <t>Yes</t>
        </is>
      </c>
      <c r="H6566" s="58" t="inlineStr">
        <is>
          <t>No</t>
        </is>
      </c>
      <c r="I6566" s="58" t="inlineStr">
        <is>
          <t>No</t>
        </is>
      </c>
      <c r="J6566" s="58" t="inlineStr">
        <is>
          <t>No internet service</t>
        </is>
      </c>
      <c r="K6566" s="58" t="inlineStr">
        <is>
          <t>No internet service</t>
        </is>
      </c>
      <c r="L6566" s="58" t="inlineStr">
        <is>
          <t>No internet service</t>
        </is>
      </c>
      <c r="M6566" s="58" t="inlineStr">
        <is>
          <t>No internet service</t>
        </is>
      </c>
      <c r="N6566" s="58" t="inlineStr">
        <is>
          <t>No internet service</t>
        </is>
      </c>
      <c r="O6566" s="58" t="inlineStr">
        <is>
          <t>No internet service</t>
        </is>
      </c>
      <c r="P6566" s="58" t="inlineStr">
        <is>
          <t>Month-to-month</t>
        </is>
      </c>
      <c r="Q6566" s="58" t="inlineStr">
        <is>
          <t>No</t>
        </is>
      </c>
      <c r="R6566" s="58" t="inlineStr">
        <is>
          <t>Credit card (automatic)</t>
        </is>
      </c>
      <c r="S6566" s="123" t="n">
        <v>20.05</v>
      </c>
      <c r="T6566" s="58" t="inlineStr">
        <is>
          <t>95.55</t>
        </is>
      </c>
      <c r="U6566" s="58" t="inlineStr">
        <is>
          <t>No</t>
        </is>
      </c>
      <c r="V6566" s="123">
        <f>IFERROR(VALUE(TRIM(T6566)),S6566*F6566)</f>
        <v/>
      </c>
      <c r="W6566" s="58">
        <f>IF(F6566&lt;=12,"0-12 mo",IF(F6566&lt;=24,"13-24 mo",IF(F6566&lt;=48,"25-48 mo","49+ mo")))</f>
        <v/>
      </c>
      <c r="X6566" s="58">
        <f>IF(S6566&lt;=35.5,"Q1 Low",IF(S6566&lt;=70.35,"Q2 Mid-Low",IF(S6566&lt;=89.85,"Q3 Mid-High","Q4 High")))</f>
        <v/>
      </c>
      <c r="Y6566" s="58">
        <f>IF(U6566="Yes",1,0)</f>
        <v/>
      </c>
      <c r="Z6566" s="58">
        <f>IF(P6566="Month-to-month",1,0)+IF(M6566="No",1,0)+IF(J6566="No",1,0)+IF(I6566="Fiber optic",1,0)+IF(Q6566="Yes",1,0)</f>
        <v/>
      </c>
    </row>
    <row r="6567" ht="15" customHeight="1" s="59">
      <c r="A6567" s="58" t="inlineStr">
        <is>
          <t>1548-FEHVL</t>
        </is>
      </c>
      <c r="B6567" s="58" t="inlineStr">
        <is>
          <t>Male</t>
        </is>
      </c>
      <c r="C6567" s="58" t="n">
        <v>0</v>
      </c>
      <c r="D6567" s="58" t="inlineStr">
        <is>
          <t>Yes</t>
        </is>
      </c>
      <c r="E6567" s="58" t="inlineStr">
        <is>
          <t>No</t>
        </is>
      </c>
      <c r="F6567" s="58" t="n">
        <v>61</v>
      </c>
      <c r="G6567" s="58" t="inlineStr">
        <is>
          <t>Yes</t>
        </is>
      </c>
      <c r="H6567" s="58" t="inlineStr">
        <is>
          <t>Yes</t>
        </is>
      </c>
      <c r="I6567" s="58" t="inlineStr">
        <is>
          <t>Fiber optic</t>
        </is>
      </c>
      <c r="J6567" s="58" t="inlineStr">
        <is>
          <t>Yes</t>
        </is>
      </c>
      <c r="K6567" s="58" t="inlineStr">
        <is>
          <t>Yes</t>
        </is>
      </c>
      <c r="L6567" s="58" t="inlineStr">
        <is>
          <t>No</t>
        </is>
      </c>
      <c r="M6567" s="58" t="inlineStr">
        <is>
          <t>No</t>
        </is>
      </c>
      <c r="N6567" s="58" t="inlineStr">
        <is>
          <t>Yes</t>
        </is>
      </c>
      <c r="O6567" s="58" t="inlineStr">
        <is>
          <t>Yes</t>
        </is>
      </c>
      <c r="P6567" s="58" t="inlineStr">
        <is>
          <t>Month-to-month</t>
        </is>
      </c>
      <c r="Q6567" s="58" t="inlineStr">
        <is>
          <t>Yes</t>
        </is>
      </c>
      <c r="R6567" s="58" t="inlineStr">
        <is>
          <t>Electronic check</t>
        </is>
      </c>
      <c r="S6567" s="123" t="n">
        <v>106.2</v>
      </c>
      <c r="T6567" s="58" t="inlineStr">
        <is>
          <t>6375.2</t>
        </is>
      </c>
      <c r="U6567" s="58" t="inlineStr">
        <is>
          <t>No</t>
        </is>
      </c>
      <c r="V6567" s="123">
        <f>IFERROR(VALUE(TRIM(T6567)),S6567*F6567)</f>
        <v/>
      </c>
      <c r="W6567" s="58">
        <f>IF(F6567&lt;=12,"0-12 mo",IF(F6567&lt;=24,"13-24 mo",IF(F6567&lt;=48,"25-48 mo","49+ mo")))</f>
        <v/>
      </c>
      <c r="X6567" s="58">
        <f>IF(S6567&lt;=35.5,"Q1 Low",IF(S6567&lt;=70.35,"Q2 Mid-Low",IF(S6567&lt;=89.85,"Q3 Mid-High","Q4 High")))</f>
        <v/>
      </c>
      <c r="Y6567" s="58">
        <f>IF(U6567="Yes",1,0)</f>
        <v/>
      </c>
      <c r="Z6567" s="58">
        <f>IF(P6567="Month-to-month",1,0)+IF(M6567="No",1,0)+IF(J6567="No",1,0)+IF(I6567="Fiber optic",1,0)+IF(Q6567="Yes",1,0)</f>
        <v/>
      </c>
    </row>
    <row r="6568" ht="15" customHeight="1" s="59">
      <c r="A6568" s="58" t="inlineStr">
        <is>
          <t>3795-CAWEX</t>
        </is>
      </c>
      <c r="B6568" s="58" t="inlineStr">
        <is>
          <t>Male</t>
        </is>
      </c>
      <c r="C6568" s="58" t="n">
        <v>0</v>
      </c>
      <c r="D6568" s="58" t="inlineStr">
        <is>
          <t>Yes</t>
        </is>
      </c>
      <c r="E6568" s="58" t="inlineStr">
        <is>
          <t>Yes</t>
        </is>
      </c>
      <c r="F6568" s="58" t="n">
        <v>70</v>
      </c>
      <c r="G6568" s="58" t="inlineStr">
        <is>
          <t>Yes</t>
        </is>
      </c>
      <c r="H6568" s="58" t="inlineStr">
        <is>
          <t>Yes</t>
        </is>
      </c>
      <c r="I6568" s="58" t="inlineStr">
        <is>
          <t>Fiber optic</t>
        </is>
      </c>
      <c r="J6568" s="58" t="inlineStr">
        <is>
          <t>Yes</t>
        </is>
      </c>
      <c r="K6568" s="58" t="inlineStr">
        <is>
          <t>Yes</t>
        </is>
      </c>
      <c r="L6568" s="58" t="inlineStr">
        <is>
          <t>Yes</t>
        </is>
      </c>
      <c r="M6568" s="58" t="inlineStr">
        <is>
          <t>Yes</t>
        </is>
      </c>
      <c r="N6568" s="58" t="inlineStr">
        <is>
          <t>Yes</t>
        </is>
      </c>
      <c r="O6568" s="58" t="inlineStr">
        <is>
          <t>Yes</t>
        </is>
      </c>
      <c r="P6568" s="58" t="inlineStr">
        <is>
          <t>Two year</t>
        </is>
      </c>
      <c r="Q6568" s="58" t="inlineStr">
        <is>
          <t>Yes</t>
        </is>
      </c>
      <c r="R6568" s="58" t="inlineStr">
        <is>
          <t>Credit card (automatic)</t>
        </is>
      </c>
      <c r="S6568" s="123" t="n">
        <v>116.55</v>
      </c>
      <c r="T6568" s="58" t="inlineStr">
        <is>
          <t>8152.3</t>
        </is>
      </c>
      <c r="U6568" s="58" t="inlineStr">
        <is>
          <t>No</t>
        </is>
      </c>
      <c r="V6568" s="123">
        <f>IFERROR(VALUE(TRIM(T6568)),S6568*F6568)</f>
        <v/>
      </c>
      <c r="W6568" s="58">
        <f>IF(F6568&lt;=12,"0-12 mo",IF(F6568&lt;=24,"13-24 mo",IF(F6568&lt;=48,"25-48 mo","49+ mo")))</f>
        <v/>
      </c>
      <c r="X6568" s="58">
        <f>IF(S6568&lt;=35.5,"Q1 Low",IF(S6568&lt;=70.35,"Q2 Mid-Low",IF(S6568&lt;=89.85,"Q3 Mid-High","Q4 High")))</f>
        <v/>
      </c>
      <c r="Y6568" s="58">
        <f>IF(U6568="Yes",1,0)</f>
        <v/>
      </c>
      <c r="Z6568" s="58">
        <f>IF(P6568="Month-to-month",1,0)+IF(M6568="No",1,0)+IF(J6568="No",1,0)+IF(I6568="Fiber optic",1,0)+IF(Q6568="Yes",1,0)</f>
        <v/>
      </c>
    </row>
    <row r="6569" ht="15" customHeight="1" s="59">
      <c r="A6569" s="58" t="inlineStr">
        <is>
          <t>6215-NQCPY</t>
        </is>
      </c>
      <c r="B6569" s="58" t="inlineStr">
        <is>
          <t>Male</t>
        </is>
      </c>
      <c r="C6569" s="58" t="n">
        <v>0</v>
      </c>
      <c r="D6569" s="58" t="inlineStr">
        <is>
          <t>No</t>
        </is>
      </c>
      <c r="E6569" s="58" t="inlineStr">
        <is>
          <t>No</t>
        </is>
      </c>
      <c r="F6569" s="58" t="n">
        <v>15</v>
      </c>
      <c r="G6569" s="58" t="inlineStr">
        <is>
          <t>Yes</t>
        </is>
      </c>
      <c r="H6569" s="58" t="inlineStr">
        <is>
          <t>Yes</t>
        </is>
      </c>
      <c r="I6569" s="58" t="inlineStr">
        <is>
          <t>Fiber optic</t>
        </is>
      </c>
      <c r="J6569" s="58" t="inlineStr">
        <is>
          <t>Yes</t>
        </is>
      </c>
      <c r="K6569" s="58" t="inlineStr">
        <is>
          <t>No</t>
        </is>
      </c>
      <c r="L6569" s="58" t="inlineStr">
        <is>
          <t>No</t>
        </is>
      </c>
      <c r="M6569" s="58" t="inlineStr">
        <is>
          <t>No</t>
        </is>
      </c>
      <c r="N6569" s="58" t="inlineStr">
        <is>
          <t>Yes</t>
        </is>
      </c>
      <c r="O6569" s="58" t="inlineStr">
        <is>
          <t>Yes</t>
        </is>
      </c>
      <c r="P6569" s="58" t="inlineStr">
        <is>
          <t>Month-to-month</t>
        </is>
      </c>
      <c r="Q6569" s="58" t="inlineStr">
        <is>
          <t>Yes</t>
        </is>
      </c>
      <c r="R6569" s="58" t="inlineStr">
        <is>
          <t>Electronic check</t>
        </is>
      </c>
      <c r="S6569" s="123" t="n">
        <v>99.7</v>
      </c>
      <c r="T6569" s="58" t="inlineStr">
        <is>
          <t>1566.75</t>
        </is>
      </c>
      <c r="U6569" s="58" t="inlineStr">
        <is>
          <t>No</t>
        </is>
      </c>
      <c r="V6569" s="123">
        <f>IFERROR(VALUE(TRIM(T6569)),S6569*F6569)</f>
        <v/>
      </c>
      <c r="W6569" s="58">
        <f>IF(F6569&lt;=12,"0-12 mo",IF(F6569&lt;=24,"13-24 mo",IF(F6569&lt;=48,"25-48 mo","49+ mo")))</f>
        <v/>
      </c>
      <c r="X6569" s="58">
        <f>IF(S6569&lt;=35.5,"Q1 Low",IF(S6569&lt;=70.35,"Q2 Mid-Low",IF(S6569&lt;=89.85,"Q3 Mid-High","Q4 High")))</f>
        <v/>
      </c>
      <c r="Y6569" s="58">
        <f>IF(U6569="Yes",1,0)</f>
        <v/>
      </c>
      <c r="Z6569" s="58">
        <f>IF(P6569="Month-to-month",1,0)+IF(M6569="No",1,0)+IF(J6569="No",1,0)+IF(I6569="Fiber optic",1,0)+IF(Q6569="Yes",1,0)</f>
        <v/>
      </c>
    </row>
    <row r="6570" ht="15" customHeight="1" s="59">
      <c r="A6570" s="58" t="inlineStr">
        <is>
          <t>5647-URDKA</t>
        </is>
      </c>
      <c r="B6570" s="58" t="inlineStr">
        <is>
          <t>Male</t>
        </is>
      </c>
      <c r="C6570" s="58" t="n">
        <v>0</v>
      </c>
      <c r="D6570" s="58" t="inlineStr">
        <is>
          <t>Yes</t>
        </is>
      </c>
      <c r="E6570" s="58" t="inlineStr">
        <is>
          <t>Yes</t>
        </is>
      </c>
      <c r="F6570" s="58" t="n">
        <v>8</v>
      </c>
      <c r="G6570" s="58" t="inlineStr">
        <is>
          <t>Yes</t>
        </is>
      </c>
      <c r="H6570" s="58" t="inlineStr">
        <is>
          <t>No</t>
        </is>
      </c>
      <c r="I6570" s="58" t="inlineStr">
        <is>
          <t>No</t>
        </is>
      </c>
      <c r="J6570" s="58" t="inlineStr">
        <is>
          <t>No internet service</t>
        </is>
      </c>
      <c r="K6570" s="58" t="inlineStr">
        <is>
          <t>No internet service</t>
        </is>
      </c>
      <c r="L6570" s="58" t="inlineStr">
        <is>
          <t>No internet service</t>
        </is>
      </c>
      <c r="M6570" s="58" t="inlineStr">
        <is>
          <t>No internet service</t>
        </is>
      </c>
      <c r="N6570" s="58" t="inlineStr">
        <is>
          <t>No internet service</t>
        </is>
      </c>
      <c r="O6570" s="58" t="inlineStr">
        <is>
          <t>No internet service</t>
        </is>
      </c>
      <c r="P6570" s="58" t="inlineStr">
        <is>
          <t>Two year</t>
        </is>
      </c>
      <c r="Q6570" s="58" t="inlineStr">
        <is>
          <t>No</t>
        </is>
      </c>
      <c r="R6570" s="58" t="inlineStr">
        <is>
          <t>Mailed check</t>
        </is>
      </c>
      <c r="S6570" s="123" t="n">
        <v>19.7</v>
      </c>
      <c r="T6570" s="58" t="inlineStr">
        <is>
          <t>130.25</t>
        </is>
      </c>
      <c r="U6570" s="58" t="inlineStr">
        <is>
          <t>No</t>
        </is>
      </c>
      <c r="V6570" s="123">
        <f>IFERROR(VALUE(TRIM(T6570)),S6570*F6570)</f>
        <v/>
      </c>
      <c r="W6570" s="58">
        <f>IF(F6570&lt;=12,"0-12 mo",IF(F6570&lt;=24,"13-24 mo",IF(F6570&lt;=48,"25-48 mo","49+ mo")))</f>
        <v/>
      </c>
      <c r="X6570" s="58">
        <f>IF(S6570&lt;=35.5,"Q1 Low",IF(S6570&lt;=70.35,"Q2 Mid-Low",IF(S6570&lt;=89.85,"Q3 Mid-High","Q4 High")))</f>
        <v/>
      </c>
      <c r="Y6570" s="58">
        <f>IF(U6570="Yes",1,0)</f>
        <v/>
      </c>
      <c r="Z6570" s="58">
        <f>IF(P6570="Month-to-month",1,0)+IF(M6570="No",1,0)+IF(J6570="No",1,0)+IF(I6570="Fiber optic",1,0)+IF(Q6570="Yes",1,0)</f>
        <v/>
      </c>
    </row>
    <row r="6571" ht="15" customHeight="1" s="59">
      <c r="A6571" s="58" t="inlineStr">
        <is>
          <t>2229-DPMBI</t>
        </is>
      </c>
      <c r="B6571" s="58" t="inlineStr">
        <is>
          <t>Female</t>
        </is>
      </c>
      <c r="C6571" s="58" t="n">
        <v>0</v>
      </c>
      <c r="D6571" s="58" t="inlineStr">
        <is>
          <t>Yes</t>
        </is>
      </c>
      <c r="E6571" s="58" t="inlineStr">
        <is>
          <t>Yes</t>
        </is>
      </c>
      <c r="F6571" s="58" t="n">
        <v>8</v>
      </c>
      <c r="G6571" s="58" t="inlineStr">
        <is>
          <t>Yes</t>
        </is>
      </c>
      <c r="H6571" s="58" t="inlineStr">
        <is>
          <t>No</t>
        </is>
      </c>
      <c r="I6571" s="58" t="inlineStr">
        <is>
          <t>No</t>
        </is>
      </c>
      <c r="J6571" s="58" t="inlineStr">
        <is>
          <t>No internet service</t>
        </is>
      </c>
      <c r="K6571" s="58" t="inlineStr">
        <is>
          <t>No internet service</t>
        </is>
      </c>
      <c r="L6571" s="58" t="inlineStr">
        <is>
          <t>No internet service</t>
        </is>
      </c>
      <c r="M6571" s="58" t="inlineStr">
        <is>
          <t>No internet service</t>
        </is>
      </c>
      <c r="N6571" s="58" t="inlineStr">
        <is>
          <t>No internet service</t>
        </is>
      </c>
      <c r="O6571" s="58" t="inlineStr">
        <is>
          <t>No internet service</t>
        </is>
      </c>
      <c r="P6571" s="58" t="inlineStr">
        <is>
          <t>Two year</t>
        </is>
      </c>
      <c r="Q6571" s="58" t="inlineStr">
        <is>
          <t>No</t>
        </is>
      </c>
      <c r="R6571" s="58" t="inlineStr">
        <is>
          <t>Mailed check</t>
        </is>
      </c>
      <c r="S6571" s="123" t="n">
        <v>19.5</v>
      </c>
      <c r="T6571" s="58" t="inlineStr">
        <is>
          <t>162.15</t>
        </is>
      </c>
      <c r="U6571" s="58" t="inlineStr">
        <is>
          <t>No</t>
        </is>
      </c>
      <c r="V6571" s="123">
        <f>IFERROR(VALUE(TRIM(T6571)),S6571*F6571)</f>
        <v/>
      </c>
      <c r="W6571" s="58">
        <f>IF(F6571&lt;=12,"0-12 mo",IF(F6571&lt;=24,"13-24 mo",IF(F6571&lt;=48,"25-48 mo","49+ mo")))</f>
        <v/>
      </c>
      <c r="X6571" s="58">
        <f>IF(S6571&lt;=35.5,"Q1 Low",IF(S6571&lt;=70.35,"Q2 Mid-Low",IF(S6571&lt;=89.85,"Q3 Mid-High","Q4 High")))</f>
        <v/>
      </c>
      <c r="Y6571" s="58">
        <f>IF(U6571="Yes",1,0)</f>
        <v/>
      </c>
      <c r="Z6571" s="58">
        <f>IF(P6571="Month-to-month",1,0)+IF(M6571="No",1,0)+IF(J6571="No",1,0)+IF(I6571="Fiber optic",1,0)+IF(Q6571="Yes",1,0)</f>
        <v/>
      </c>
    </row>
    <row r="6572" ht="15" customHeight="1" s="59">
      <c r="A6572" s="58" t="inlineStr">
        <is>
          <t>9626-WEQRM</t>
        </is>
      </c>
      <c r="B6572" s="58" t="inlineStr">
        <is>
          <t>Female</t>
        </is>
      </c>
      <c r="C6572" s="58" t="n">
        <v>0</v>
      </c>
      <c r="D6572" s="58" t="inlineStr">
        <is>
          <t>No</t>
        </is>
      </c>
      <c r="E6572" s="58" t="inlineStr">
        <is>
          <t>No</t>
        </is>
      </c>
      <c r="F6572" s="58" t="n">
        <v>4</v>
      </c>
      <c r="G6572" s="58" t="inlineStr">
        <is>
          <t>No</t>
        </is>
      </c>
      <c r="H6572" s="58" t="inlineStr">
        <is>
          <t>No phone service</t>
        </is>
      </c>
      <c r="I6572" s="58" t="inlineStr">
        <is>
          <t>DSL</t>
        </is>
      </c>
      <c r="J6572" s="58" t="inlineStr">
        <is>
          <t>Yes</t>
        </is>
      </c>
      <c r="K6572" s="58" t="inlineStr">
        <is>
          <t>No</t>
        </is>
      </c>
      <c r="L6572" s="58" t="inlineStr">
        <is>
          <t>No</t>
        </is>
      </c>
      <c r="M6572" s="58" t="inlineStr">
        <is>
          <t>No</t>
        </is>
      </c>
      <c r="N6572" s="58" t="inlineStr">
        <is>
          <t>No</t>
        </is>
      </c>
      <c r="O6572" s="58" t="inlineStr">
        <is>
          <t>No</t>
        </is>
      </c>
      <c r="P6572" s="58" t="inlineStr">
        <is>
          <t>Month-to-month</t>
        </is>
      </c>
      <c r="Q6572" s="58" t="inlineStr">
        <is>
          <t>Yes</t>
        </is>
      </c>
      <c r="R6572" s="58" t="inlineStr">
        <is>
          <t>Mailed check</t>
        </is>
      </c>
      <c r="S6572" s="123" t="n">
        <v>29.15</v>
      </c>
      <c r="T6572" s="58" t="inlineStr">
        <is>
          <t>110.05</t>
        </is>
      </c>
      <c r="U6572" s="58" t="inlineStr">
        <is>
          <t>No</t>
        </is>
      </c>
      <c r="V6572" s="123">
        <f>IFERROR(VALUE(TRIM(T6572)),S6572*F6572)</f>
        <v/>
      </c>
      <c r="W6572" s="58">
        <f>IF(F6572&lt;=12,"0-12 mo",IF(F6572&lt;=24,"13-24 mo",IF(F6572&lt;=48,"25-48 mo","49+ mo")))</f>
        <v/>
      </c>
      <c r="X6572" s="58">
        <f>IF(S6572&lt;=35.5,"Q1 Low",IF(S6572&lt;=70.35,"Q2 Mid-Low",IF(S6572&lt;=89.85,"Q3 Mid-High","Q4 High")))</f>
        <v/>
      </c>
      <c r="Y6572" s="58">
        <f>IF(U6572="Yes",1,0)</f>
        <v/>
      </c>
      <c r="Z6572" s="58">
        <f>IF(P6572="Month-to-month",1,0)+IF(M6572="No",1,0)+IF(J6572="No",1,0)+IF(I6572="Fiber optic",1,0)+IF(Q6572="Yes",1,0)</f>
        <v/>
      </c>
    </row>
    <row r="6573" ht="15" customHeight="1" s="59">
      <c r="A6573" s="58" t="inlineStr">
        <is>
          <t>2188-SXWVT</t>
        </is>
      </c>
      <c r="B6573" s="58" t="inlineStr">
        <is>
          <t>Female</t>
        </is>
      </c>
      <c r="C6573" s="58" t="n">
        <v>0</v>
      </c>
      <c r="D6573" s="58" t="inlineStr">
        <is>
          <t>No</t>
        </is>
      </c>
      <c r="E6573" s="58" t="inlineStr">
        <is>
          <t>No</t>
        </is>
      </c>
      <c r="F6573" s="58" t="n">
        <v>34</v>
      </c>
      <c r="G6573" s="58" t="inlineStr">
        <is>
          <t>Yes</t>
        </is>
      </c>
      <c r="H6573" s="58" t="inlineStr">
        <is>
          <t>No</t>
        </is>
      </c>
      <c r="I6573" s="58" t="inlineStr">
        <is>
          <t>DSL</t>
        </is>
      </c>
      <c r="J6573" s="58" t="inlineStr">
        <is>
          <t>Yes</t>
        </is>
      </c>
      <c r="K6573" s="58" t="inlineStr">
        <is>
          <t>Yes</t>
        </is>
      </c>
      <c r="L6573" s="58" t="inlineStr">
        <is>
          <t>No</t>
        </is>
      </c>
      <c r="M6573" s="58" t="inlineStr">
        <is>
          <t>No</t>
        </is>
      </c>
      <c r="N6573" s="58" t="inlineStr">
        <is>
          <t>No</t>
        </is>
      </c>
      <c r="O6573" s="58" t="inlineStr">
        <is>
          <t>No</t>
        </is>
      </c>
      <c r="P6573" s="58" t="inlineStr">
        <is>
          <t>One year</t>
        </is>
      </c>
      <c r="Q6573" s="58" t="inlineStr">
        <is>
          <t>No</t>
        </is>
      </c>
      <c r="R6573" s="58" t="inlineStr">
        <is>
          <t>Mailed check</t>
        </is>
      </c>
      <c r="S6573" s="123" t="n">
        <v>55</v>
      </c>
      <c r="T6573" s="58" t="inlineStr">
        <is>
          <t>1885.15</t>
        </is>
      </c>
      <c r="U6573" s="58" t="inlineStr">
        <is>
          <t>No</t>
        </is>
      </c>
      <c r="V6573" s="123">
        <f>IFERROR(VALUE(TRIM(T6573)),S6573*F6573)</f>
        <v/>
      </c>
      <c r="W6573" s="58">
        <f>IF(F6573&lt;=12,"0-12 mo",IF(F6573&lt;=24,"13-24 mo",IF(F6573&lt;=48,"25-48 mo","49+ mo")))</f>
        <v/>
      </c>
      <c r="X6573" s="58">
        <f>IF(S6573&lt;=35.5,"Q1 Low",IF(S6573&lt;=70.35,"Q2 Mid-Low",IF(S6573&lt;=89.85,"Q3 Mid-High","Q4 High")))</f>
        <v/>
      </c>
      <c r="Y6573" s="58">
        <f>IF(U6573="Yes",1,0)</f>
        <v/>
      </c>
      <c r="Z6573" s="58">
        <f>IF(P6573="Month-to-month",1,0)+IF(M6573="No",1,0)+IF(J6573="No",1,0)+IF(I6573="Fiber optic",1,0)+IF(Q6573="Yes",1,0)</f>
        <v/>
      </c>
    </row>
    <row r="6574" ht="15" customHeight="1" s="59">
      <c r="A6574" s="58" t="inlineStr">
        <is>
          <t>6258-PVZWJ</t>
        </is>
      </c>
      <c r="B6574" s="58" t="inlineStr">
        <is>
          <t>Male</t>
        </is>
      </c>
      <c r="C6574" s="58" t="n">
        <v>0</v>
      </c>
      <c r="D6574" s="58" t="inlineStr">
        <is>
          <t>Yes</t>
        </is>
      </c>
      <c r="E6574" s="58" t="inlineStr">
        <is>
          <t>No</t>
        </is>
      </c>
      <c r="F6574" s="58" t="n">
        <v>68</v>
      </c>
      <c r="G6574" s="58" t="inlineStr">
        <is>
          <t>Yes</t>
        </is>
      </c>
      <c r="H6574" s="58" t="inlineStr">
        <is>
          <t>Yes</t>
        </is>
      </c>
      <c r="I6574" s="58" t="inlineStr">
        <is>
          <t>DSL</t>
        </is>
      </c>
      <c r="J6574" s="58" t="inlineStr">
        <is>
          <t>Yes</t>
        </is>
      </c>
      <c r="K6574" s="58" t="inlineStr">
        <is>
          <t>Yes</t>
        </is>
      </c>
      <c r="L6574" s="58" t="inlineStr">
        <is>
          <t>Yes</t>
        </is>
      </c>
      <c r="M6574" s="58" t="inlineStr">
        <is>
          <t>Yes</t>
        </is>
      </c>
      <c r="N6574" s="58" t="inlineStr">
        <is>
          <t>Yes</t>
        </is>
      </c>
      <c r="O6574" s="58" t="inlineStr">
        <is>
          <t>Yes</t>
        </is>
      </c>
      <c r="P6574" s="58" t="inlineStr">
        <is>
          <t>Two year</t>
        </is>
      </c>
      <c r="Q6574" s="58" t="inlineStr">
        <is>
          <t>Yes</t>
        </is>
      </c>
      <c r="R6574" s="58" t="inlineStr">
        <is>
          <t>Credit card (automatic)</t>
        </is>
      </c>
      <c r="S6574" s="123" t="n">
        <v>90.8</v>
      </c>
      <c r="T6574" s="58" t="inlineStr">
        <is>
          <t>6302.85</t>
        </is>
      </c>
      <c r="U6574" s="58" t="inlineStr">
        <is>
          <t>No</t>
        </is>
      </c>
      <c r="V6574" s="123">
        <f>IFERROR(VALUE(TRIM(T6574)),S6574*F6574)</f>
        <v/>
      </c>
      <c r="W6574" s="58">
        <f>IF(F6574&lt;=12,"0-12 mo",IF(F6574&lt;=24,"13-24 mo",IF(F6574&lt;=48,"25-48 mo","49+ mo")))</f>
        <v/>
      </c>
      <c r="X6574" s="58">
        <f>IF(S6574&lt;=35.5,"Q1 Low",IF(S6574&lt;=70.35,"Q2 Mid-Low",IF(S6574&lt;=89.85,"Q3 Mid-High","Q4 High")))</f>
        <v/>
      </c>
      <c r="Y6574" s="58">
        <f>IF(U6574="Yes",1,0)</f>
        <v/>
      </c>
      <c r="Z6574" s="58">
        <f>IF(P6574="Month-to-month",1,0)+IF(M6574="No",1,0)+IF(J6574="No",1,0)+IF(I6574="Fiber optic",1,0)+IF(Q6574="Yes",1,0)</f>
        <v/>
      </c>
    </row>
    <row r="6575" ht="15" customHeight="1" s="59">
      <c r="A6575" s="58" t="inlineStr">
        <is>
          <t>1094-BKOSX</t>
        </is>
      </c>
      <c r="B6575" s="58" t="inlineStr">
        <is>
          <t>Female</t>
        </is>
      </c>
      <c r="C6575" s="58" t="n">
        <v>0</v>
      </c>
      <c r="D6575" s="58" t="inlineStr">
        <is>
          <t>Yes</t>
        </is>
      </c>
      <c r="E6575" s="58" t="inlineStr">
        <is>
          <t>Yes</t>
        </is>
      </c>
      <c r="F6575" s="58" t="n">
        <v>45</v>
      </c>
      <c r="G6575" s="58" t="inlineStr">
        <is>
          <t>No</t>
        </is>
      </c>
      <c r="H6575" s="58" t="inlineStr">
        <is>
          <t>No phone service</t>
        </is>
      </c>
      <c r="I6575" s="58" t="inlineStr">
        <is>
          <t>DSL</t>
        </is>
      </c>
      <c r="J6575" s="58" t="inlineStr">
        <is>
          <t>No</t>
        </is>
      </c>
      <c r="K6575" s="58" t="inlineStr">
        <is>
          <t>Yes</t>
        </is>
      </c>
      <c r="L6575" s="58" t="inlineStr">
        <is>
          <t>Yes</t>
        </is>
      </c>
      <c r="M6575" s="58" t="inlineStr">
        <is>
          <t>Yes</t>
        </is>
      </c>
      <c r="N6575" s="58" t="inlineStr">
        <is>
          <t>No</t>
        </is>
      </c>
      <c r="O6575" s="58" t="inlineStr">
        <is>
          <t>Yes</t>
        </is>
      </c>
      <c r="P6575" s="58" t="inlineStr">
        <is>
          <t>One year</t>
        </is>
      </c>
      <c r="Q6575" s="58" t="inlineStr">
        <is>
          <t>No</t>
        </is>
      </c>
      <c r="R6575" s="58" t="inlineStr">
        <is>
          <t>Bank transfer (automatic)</t>
        </is>
      </c>
      <c r="S6575" s="123" t="n">
        <v>51</v>
      </c>
      <c r="T6575" s="58" t="inlineStr">
        <is>
          <t>2264.5</t>
        </is>
      </c>
      <c r="U6575" s="58" t="inlineStr">
        <is>
          <t>No</t>
        </is>
      </c>
      <c r="V6575" s="123">
        <f>IFERROR(VALUE(TRIM(T6575)),S6575*F6575)</f>
        <v/>
      </c>
      <c r="W6575" s="58">
        <f>IF(F6575&lt;=12,"0-12 mo",IF(F6575&lt;=24,"13-24 mo",IF(F6575&lt;=48,"25-48 mo","49+ mo")))</f>
        <v/>
      </c>
      <c r="X6575" s="58">
        <f>IF(S6575&lt;=35.5,"Q1 Low",IF(S6575&lt;=70.35,"Q2 Mid-Low",IF(S6575&lt;=89.85,"Q3 Mid-High","Q4 High")))</f>
        <v/>
      </c>
      <c r="Y6575" s="58">
        <f>IF(U6575="Yes",1,0)</f>
        <v/>
      </c>
      <c r="Z6575" s="58">
        <f>IF(P6575="Month-to-month",1,0)+IF(M6575="No",1,0)+IF(J6575="No",1,0)+IF(I6575="Fiber optic",1,0)+IF(Q6575="Yes",1,0)</f>
        <v/>
      </c>
    </row>
    <row r="6576" ht="15" customHeight="1" s="59">
      <c r="A6576" s="58" t="inlineStr">
        <is>
          <t>6969-MVBAI</t>
        </is>
      </c>
      <c r="B6576" s="58" t="inlineStr">
        <is>
          <t>Female</t>
        </is>
      </c>
      <c r="C6576" s="58" t="n">
        <v>1</v>
      </c>
      <c r="D6576" s="58" t="inlineStr">
        <is>
          <t>No</t>
        </is>
      </c>
      <c r="E6576" s="58" t="inlineStr">
        <is>
          <t>No</t>
        </is>
      </c>
      <c r="F6576" s="58" t="n">
        <v>9</v>
      </c>
      <c r="G6576" s="58" t="inlineStr">
        <is>
          <t>Yes</t>
        </is>
      </c>
      <c r="H6576" s="58" t="inlineStr">
        <is>
          <t>Yes</t>
        </is>
      </c>
      <c r="I6576" s="58" t="inlineStr">
        <is>
          <t>Fiber optic</t>
        </is>
      </c>
      <c r="J6576" s="58" t="inlineStr">
        <is>
          <t>No</t>
        </is>
      </c>
      <c r="K6576" s="58" t="inlineStr">
        <is>
          <t>No</t>
        </is>
      </c>
      <c r="L6576" s="58" t="inlineStr">
        <is>
          <t>Yes</t>
        </is>
      </c>
      <c r="M6576" s="58" t="inlineStr">
        <is>
          <t>No</t>
        </is>
      </c>
      <c r="N6576" s="58" t="inlineStr">
        <is>
          <t>Yes</t>
        </is>
      </c>
      <c r="O6576" s="58" t="inlineStr">
        <is>
          <t>No</t>
        </is>
      </c>
      <c r="P6576" s="58" t="inlineStr">
        <is>
          <t>Month-to-month</t>
        </is>
      </c>
      <c r="Q6576" s="58" t="inlineStr">
        <is>
          <t>Yes</t>
        </is>
      </c>
      <c r="R6576" s="58" t="inlineStr">
        <is>
          <t>Electronic check</t>
        </is>
      </c>
      <c r="S6576" s="123" t="n">
        <v>90.09999999999999</v>
      </c>
      <c r="T6576" s="58" t="inlineStr">
        <is>
          <t>816.8</t>
        </is>
      </c>
      <c r="U6576" s="58" t="inlineStr">
        <is>
          <t>No</t>
        </is>
      </c>
      <c r="V6576" s="123">
        <f>IFERROR(VALUE(TRIM(T6576)),S6576*F6576)</f>
        <v/>
      </c>
      <c r="W6576" s="58">
        <f>IF(F6576&lt;=12,"0-12 mo",IF(F6576&lt;=24,"13-24 mo",IF(F6576&lt;=48,"25-48 mo","49+ mo")))</f>
        <v/>
      </c>
      <c r="X6576" s="58">
        <f>IF(S6576&lt;=35.5,"Q1 Low",IF(S6576&lt;=70.35,"Q2 Mid-Low",IF(S6576&lt;=89.85,"Q3 Mid-High","Q4 High")))</f>
        <v/>
      </c>
      <c r="Y6576" s="58">
        <f>IF(U6576="Yes",1,0)</f>
        <v/>
      </c>
      <c r="Z6576" s="58">
        <f>IF(P6576="Month-to-month",1,0)+IF(M6576="No",1,0)+IF(J6576="No",1,0)+IF(I6576="Fiber optic",1,0)+IF(Q6576="Yes",1,0)</f>
        <v/>
      </c>
    </row>
    <row r="6577" ht="15" customHeight="1" s="59">
      <c r="A6577" s="58" t="inlineStr">
        <is>
          <t>2978-XXSOG</t>
        </is>
      </c>
      <c r="B6577" s="58" t="inlineStr">
        <is>
          <t>Female</t>
        </is>
      </c>
      <c r="C6577" s="58" t="n">
        <v>0</v>
      </c>
      <c r="D6577" s="58" t="inlineStr">
        <is>
          <t>No</t>
        </is>
      </c>
      <c r="E6577" s="58" t="inlineStr">
        <is>
          <t>No</t>
        </is>
      </c>
      <c r="F6577" s="58" t="n">
        <v>22</v>
      </c>
      <c r="G6577" s="58" t="inlineStr">
        <is>
          <t>Yes</t>
        </is>
      </c>
      <c r="H6577" s="58" t="inlineStr">
        <is>
          <t>Yes</t>
        </is>
      </c>
      <c r="I6577" s="58" t="inlineStr">
        <is>
          <t>DSL</t>
        </is>
      </c>
      <c r="J6577" s="58" t="inlineStr">
        <is>
          <t>Yes</t>
        </is>
      </c>
      <c r="K6577" s="58" t="inlineStr">
        <is>
          <t>No</t>
        </is>
      </c>
      <c r="L6577" s="58" t="inlineStr">
        <is>
          <t>No</t>
        </is>
      </c>
      <c r="M6577" s="58" t="inlineStr">
        <is>
          <t>Yes</t>
        </is>
      </c>
      <c r="N6577" s="58" t="inlineStr">
        <is>
          <t>No</t>
        </is>
      </c>
      <c r="O6577" s="58" t="inlineStr">
        <is>
          <t>No</t>
        </is>
      </c>
      <c r="P6577" s="58" t="inlineStr">
        <is>
          <t>Month-to-month</t>
        </is>
      </c>
      <c r="Q6577" s="58" t="inlineStr">
        <is>
          <t>Yes</t>
        </is>
      </c>
      <c r="R6577" s="58" t="inlineStr">
        <is>
          <t>Mailed check</t>
        </is>
      </c>
      <c r="S6577" s="123" t="n">
        <v>59.05</v>
      </c>
      <c r="T6577" s="58" t="inlineStr">
        <is>
          <t>1253.5</t>
        </is>
      </c>
      <c r="U6577" s="58" t="inlineStr">
        <is>
          <t>No</t>
        </is>
      </c>
      <c r="V6577" s="123">
        <f>IFERROR(VALUE(TRIM(T6577)),S6577*F6577)</f>
        <v/>
      </c>
      <c r="W6577" s="58">
        <f>IF(F6577&lt;=12,"0-12 mo",IF(F6577&lt;=24,"13-24 mo",IF(F6577&lt;=48,"25-48 mo","49+ mo")))</f>
        <v/>
      </c>
      <c r="X6577" s="58">
        <f>IF(S6577&lt;=35.5,"Q1 Low",IF(S6577&lt;=70.35,"Q2 Mid-Low",IF(S6577&lt;=89.85,"Q3 Mid-High","Q4 High")))</f>
        <v/>
      </c>
      <c r="Y6577" s="58">
        <f>IF(U6577="Yes",1,0)</f>
        <v/>
      </c>
      <c r="Z6577" s="58">
        <f>IF(P6577="Month-to-month",1,0)+IF(M6577="No",1,0)+IF(J6577="No",1,0)+IF(I6577="Fiber optic",1,0)+IF(Q6577="Yes",1,0)</f>
        <v/>
      </c>
    </row>
    <row r="6578" ht="15" customHeight="1" s="59">
      <c r="A6578" s="58" t="inlineStr">
        <is>
          <t>2342-CKIAO</t>
        </is>
      </c>
      <c r="B6578" s="58" t="inlineStr">
        <is>
          <t>Female</t>
        </is>
      </c>
      <c r="C6578" s="58" t="n">
        <v>0</v>
      </c>
      <c r="D6578" s="58" t="inlineStr">
        <is>
          <t>No</t>
        </is>
      </c>
      <c r="E6578" s="58" t="inlineStr">
        <is>
          <t>No</t>
        </is>
      </c>
      <c r="F6578" s="58" t="n">
        <v>2</v>
      </c>
      <c r="G6578" s="58" t="inlineStr">
        <is>
          <t>Yes</t>
        </is>
      </c>
      <c r="H6578" s="58" t="inlineStr">
        <is>
          <t>No</t>
        </is>
      </c>
      <c r="I6578" s="58" t="inlineStr">
        <is>
          <t>No</t>
        </is>
      </c>
      <c r="J6578" s="58" t="inlineStr">
        <is>
          <t>No internet service</t>
        </is>
      </c>
      <c r="K6578" s="58" t="inlineStr">
        <is>
          <t>No internet service</t>
        </is>
      </c>
      <c r="L6578" s="58" t="inlineStr">
        <is>
          <t>No internet service</t>
        </is>
      </c>
      <c r="M6578" s="58" t="inlineStr">
        <is>
          <t>No internet service</t>
        </is>
      </c>
      <c r="N6578" s="58" t="inlineStr">
        <is>
          <t>No internet service</t>
        </is>
      </c>
      <c r="O6578" s="58" t="inlineStr">
        <is>
          <t>No internet service</t>
        </is>
      </c>
      <c r="P6578" s="58" t="inlineStr">
        <is>
          <t>Month-to-month</t>
        </is>
      </c>
      <c r="Q6578" s="58" t="inlineStr">
        <is>
          <t>No</t>
        </is>
      </c>
      <c r="R6578" s="58" t="inlineStr">
        <is>
          <t>Mailed check</t>
        </is>
      </c>
      <c r="S6578" s="123" t="n">
        <v>20.3</v>
      </c>
      <c r="T6578" s="58" t="inlineStr">
        <is>
          <t>41.2</t>
        </is>
      </c>
      <c r="U6578" s="58" t="inlineStr">
        <is>
          <t>No</t>
        </is>
      </c>
      <c r="V6578" s="123">
        <f>IFERROR(VALUE(TRIM(T6578)),S6578*F6578)</f>
        <v/>
      </c>
      <c r="W6578" s="58">
        <f>IF(F6578&lt;=12,"0-12 mo",IF(F6578&lt;=24,"13-24 mo",IF(F6578&lt;=48,"25-48 mo","49+ mo")))</f>
        <v/>
      </c>
      <c r="X6578" s="58">
        <f>IF(S6578&lt;=35.5,"Q1 Low",IF(S6578&lt;=70.35,"Q2 Mid-Low",IF(S6578&lt;=89.85,"Q3 Mid-High","Q4 High")))</f>
        <v/>
      </c>
      <c r="Y6578" s="58">
        <f>IF(U6578="Yes",1,0)</f>
        <v/>
      </c>
      <c r="Z6578" s="58">
        <f>IF(P6578="Month-to-month",1,0)+IF(M6578="No",1,0)+IF(J6578="No",1,0)+IF(I6578="Fiber optic",1,0)+IF(Q6578="Yes",1,0)</f>
        <v/>
      </c>
    </row>
    <row r="6579" ht="15" customHeight="1" s="59">
      <c r="A6579" s="58" t="inlineStr">
        <is>
          <t>6953-PBDIN</t>
        </is>
      </c>
      <c r="B6579" s="58" t="inlineStr">
        <is>
          <t>Male</t>
        </is>
      </c>
      <c r="C6579" s="58" t="n">
        <v>0</v>
      </c>
      <c r="D6579" s="58" t="inlineStr">
        <is>
          <t>Yes</t>
        </is>
      </c>
      <c r="E6579" s="58" t="inlineStr">
        <is>
          <t>No</t>
        </is>
      </c>
      <c r="F6579" s="58" t="n">
        <v>70</v>
      </c>
      <c r="G6579" s="58" t="inlineStr">
        <is>
          <t>Yes</t>
        </is>
      </c>
      <c r="H6579" s="58" t="inlineStr">
        <is>
          <t>Yes</t>
        </is>
      </c>
      <c r="I6579" s="58" t="inlineStr">
        <is>
          <t>DSL</t>
        </is>
      </c>
      <c r="J6579" s="58" t="inlineStr">
        <is>
          <t>No</t>
        </is>
      </c>
      <c r="K6579" s="58" t="inlineStr">
        <is>
          <t>Yes</t>
        </is>
      </c>
      <c r="L6579" s="58" t="inlineStr">
        <is>
          <t>Yes</t>
        </is>
      </c>
      <c r="M6579" s="58" t="inlineStr">
        <is>
          <t>Yes</t>
        </is>
      </c>
      <c r="N6579" s="58" t="inlineStr">
        <is>
          <t>Yes</t>
        </is>
      </c>
      <c r="O6579" s="58" t="inlineStr">
        <is>
          <t>No</t>
        </is>
      </c>
      <c r="P6579" s="58" t="inlineStr">
        <is>
          <t>Two year</t>
        </is>
      </c>
      <c r="Q6579" s="58" t="inlineStr">
        <is>
          <t>No</t>
        </is>
      </c>
      <c r="R6579" s="58" t="inlineStr">
        <is>
          <t>Bank transfer (automatic)</t>
        </is>
      </c>
      <c r="S6579" s="123" t="n">
        <v>72.95</v>
      </c>
      <c r="T6579" s="58" t="inlineStr">
        <is>
          <t>5265.55</t>
        </is>
      </c>
      <c r="U6579" s="58" t="inlineStr">
        <is>
          <t>No</t>
        </is>
      </c>
      <c r="V6579" s="123">
        <f>IFERROR(VALUE(TRIM(T6579)),S6579*F6579)</f>
        <v/>
      </c>
      <c r="W6579" s="58">
        <f>IF(F6579&lt;=12,"0-12 mo",IF(F6579&lt;=24,"13-24 mo",IF(F6579&lt;=48,"25-48 mo","49+ mo")))</f>
        <v/>
      </c>
      <c r="X6579" s="58">
        <f>IF(S6579&lt;=35.5,"Q1 Low",IF(S6579&lt;=70.35,"Q2 Mid-Low",IF(S6579&lt;=89.85,"Q3 Mid-High","Q4 High")))</f>
        <v/>
      </c>
      <c r="Y6579" s="58">
        <f>IF(U6579="Yes",1,0)</f>
        <v/>
      </c>
      <c r="Z6579" s="58">
        <f>IF(P6579="Month-to-month",1,0)+IF(M6579="No",1,0)+IF(J6579="No",1,0)+IF(I6579="Fiber optic",1,0)+IF(Q6579="Yes",1,0)</f>
        <v/>
      </c>
    </row>
    <row r="6580" ht="15" customHeight="1" s="59">
      <c r="A6580" s="58" t="inlineStr">
        <is>
          <t>3898-BSJYF</t>
        </is>
      </c>
      <c r="B6580" s="58" t="inlineStr">
        <is>
          <t>Female</t>
        </is>
      </c>
      <c r="C6580" s="58" t="n">
        <v>0</v>
      </c>
      <c r="D6580" s="58" t="inlineStr">
        <is>
          <t>No</t>
        </is>
      </c>
      <c r="E6580" s="58" t="inlineStr">
        <is>
          <t>Yes</t>
        </is>
      </c>
      <c r="F6580" s="58" t="n">
        <v>10</v>
      </c>
      <c r="G6580" s="58" t="inlineStr">
        <is>
          <t>Yes</t>
        </is>
      </c>
      <c r="H6580" s="58" t="inlineStr">
        <is>
          <t>Yes</t>
        </is>
      </c>
      <c r="I6580" s="58" t="inlineStr">
        <is>
          <t>DSL</t>
        </is>
      </c>
      <c r="J6580" s="58" t="inlineStr">
        <is>
          <t>Yes</t>
        </is>
      </c>
      <c r="K6580" s="58" t="inlineStr">
        <is>
          <t>No</t>
        </is>
      </c>
      <c r="L6580" s="58" t="inlineStr">
        <is>
          <t>Yes</t>
        </is>
      </c>
      <c r="M6580" s="58" t="inlineStr">
        <is>
          <t>Yes</t>
        </is>
      </c>
      <c r="N6580" s="58" t="inlineStr">
        <is>
          <t>No</t>
        </is>
      </c>
      <c r="O6580" s="58" t="inlineStr">
        <is>
          <t>Yes</t>
        </is>
      </c>
      <c r="P6580" s="58" t="inlineStr">
        <is>
          <t>One year</t>
        </is>
      </c>
      <c r="Q6580" s="58" t="inlineStr">
        <is>
          <t>No</t>
        </is>
      </c>
      <c r="R6580" s="58" t="inlineStr">
        <is>
          <t>Credit card (automatic)</t>
        </is>
      </c>
      <c r="S6580" s="123" t="n">
        <v>73.55</v>
      </c>
      <c r="T6580" s="58" t="inlineStr">
        <is>
          <t>693.3</t>
        </is>
      </c>
      <c r="U6580" s="58" t="inlineStr">
        <is>
          <t>No</t>
        </is>
      </c>
      <c r="V6580" s="123">
        <f>IFERROR(VALUE(TRIM(T6580)),S6580*F6580)</f>
        <v/>
      </c>
      <c r="W6580" s="58">
        <f>IF(F6580&lt;=12,"0-12 mo",IF(F6580&lt;=24,"13-24 mo",IF(F6580&lt;=48,"25-48 mo","49+ mo")))</f>
        <v/>
      </c>
      <c r="X6580" s="58">
        <f>IF(S6580&lt;=35.5,"Q1 Low",IF(S6580&lt;=70.35,"Q2 Mid-Low",IF(S6580&lt;=89.85,"Q3 Mid-High","Q4 High")))</f>
        <v/>
      </c>
      <c r="Y6580" s="58">
        <f>IF(U6580="Yes",1,0)</f>
        <v/>
      </c>
      <c r="Z6580" s="58">
        <f>IF(P6580="Month-to-month",1,0)+IF(M6580="No",1,0)+IF(J6580="No",1,0)+IF(I6580="Fiber optic",1,0)+IF(Q6580="Yes",1,0)</f>
        <v/>
      </c>
    </row>
    <row r="6581" ht="15" customHeight="1" s="59">
      <c r="A6581" s="58" t="inlineStr">
        <is>
          <t>3938-YFPXD</t>
        </is>
      </c>
      <c r="B6581" s="58" t="inlineStr">
        <is>
          <t>Male</t>
        </is>
      </c>
      <c r="C6581" s="58" t="n">
        <v>0</v>
      </c>
      <c r="D6581" s="58" t="inlineStr">
        <is>
          <t>No</t>
        </is>
      </c>
      <c r="E6581" s="58" t="inlineStr">
        <is>
          <t>No</t>
        </is>
      </c>
      <c r="F6581" s="58" t="n">
        <v>72</v>
      </c>
      <c r="G6581" s="58" t="inlineStr">
        <is>
          <t>Yes</t>
        </is>
      </c>
      <c r="H6581" s="58" t="inlineStr">
        <is>
          <t>Yes</t>
        </is>
      </c>
      <c r="I6581" s="58" t="inlineStr">
        <is>
          <t>DSL</t>
        </is>
      </c>
      <c r="J6581" s="58" t="inlineStr">
        <is>
          <t>Yes</t>
        </is>
      </c>
      <c r="K6581" s="58" t="inlineStr">
        <is>
          <t>No</t>
        </is>
      </c>
      <c r="L6581" s="58" t="inlineStr">
        <is>
          <t>Yes</t>
        </is>
      </c>
      <c r="M6581" s="58" t="inlineStr">
        <is>
          <t>Yes</t>
        </is>
      </c>
      <c r="N6581" s="58" t="inlineStr">
        <is>
          <t>Yes</t>
        </is>
      </c>
      <c r="O6581" s="58" t="inlineStr">
        <is>
          <t>Yes</t>
        </is>
      </c>
      <c r="P6581" s="58" t="inlineStr">
        <is>
          <t>Two year</t>
        </is>
      </c>
      <c r="Q6581" s="58" t="inlineStr">
        <is>
          <t>No</t>
        </is>
      </c>
      <c r="R6581" s="58" t="inlineStr">
        <is>
          <t>Credit card (automatic)</t>
        </is>
      </c>
      <c r="S6581" s="123" t="n">
        <v>84.3</v>
      </c>
      <c r="T6581" s="58" t="inlineStr">
        <is>
          <t>5997.1</t>
        </is>
      </c>
      <c r="U6581" s="58" t="inlineStr">
        <is>
          <t>No</t>
        </is>
      </c>
      <c r="V6581" s="123">
        <f>IFERROR(VALUE(TRIM(T6581)),S6581*F6581)</f>
        <v/>
      </c>
      <c r="W6581" s="58">
        <f>IF(F6581&lt;=12,"0-12 mo",IF(F6581&lt;=24,"13-24 mo",IF(F6581&lt;=48,"25-48 mo","49+ mo")))</f>
        <v/>
      </c>
      <c r="X6581" s="58">
        <f>IF(S6581&lt;=35.5,"Q1 Low",IF(S6581&lt;=70.35,"Q2 Mid-Low",IF(S6581&lt;=89.85,"Q3 Mid-High","Q4 High")))</f>
        <v/>
      </c>
      <c r="Y6581" s="58">
        <f>IF(U6581="Yes",1,0)</f>
        <v/>
      </c>
      <c r="Z6581" s="58">
        <f>IF(P6581="Month-to-month",1,0)+IF(M6581="No",1,0)+IF(J6581="No",1,0)+IF(I6581="Fiber optic",1,0)+IF(Q6581="Yes",1,0)</f>
        <v/>
      </c>
    </row>
    <row r="6582" ht="15" customHeight="1" s="59">
      <c r="A6582" s="58" t="inlineStr">
        <is>
          <t>7696-AMHOD</t>
        </is>
      </c>
      <c r="B6582" s="58" t="inlineStr">
        <is>
          <t>Female</t>
        </is>
      </c>
      <c r="C6582" s="58" t="n">
        <v>0</v>
      </c>
      <c r="D6582" s="58" t="inlineStr">
        <is>
          <t>Yes</t>
        </is>
      </c>
      <c r="E6582" s="58" t="inlineStr">
        <is>
          <t>Yes</t>
        </is>
      </c>
      <c r="F6582" s="58" t="n">
        <v>49</v>
      </c>
      <c r="G6582" s="58" t="inlineStr">
        <is>
          <t>Yes</t>
        </is>
      </c>
      <c r="H6582" s="58" t="inlineStr">
        <is>
          <t>No</t>
        </is>
      </c>
      <c r="I6582" s="58" t="inlineStr">
        <is>
          <t>DSL</t>
        </is>
      </c>
      <c r="J6582" s="58" t="inlineStr">
        <is>
          <t>No</t>
        </is>
      </c>
      <c r="K6582" s="58" t="inlineStr">
        <is>
          <t>Yes</t>
        </is>
      </c>
      <c r="L6582" s="58" t="inlineStr">
        <is>
          <t>Yes</t>
        </is>
      </c>
      <c r="M6582" s="58" t="inlineStr">
        <is>
          <t>No</t>
        </is>
      </c>
      <c r="N6582" s="58" t="inlineStr">
        <is>
          <t>Yes</t>
        </is>
      </c>
      <c r="O6582" s="58" t="inlineStr">
        <is>
          <t>Yes</t>
        </is>
      </c>
      <c r="P6582" s="58" t="inlineStr">
        <is>
          <t>One year</t>
        </is>
      </c>
      <c r="Q6582" s="58" t="inlineStr">
        <is>
          <t>No</t>
        </is>
      </c>
      <c r="R6582" s="58" t="inlineStr">
        <is>
          <t>Credit card (automatic)</t>
        </is>
      </c>
      <c r="S6582" s="123" t="n">
        <v>78</v>
      </c>
      <c r="T6582" s="58" t="inlineStr">
        <is>
          <t>3824.2</t>
        </is>
      </c>
      <c r="U6582" s="58" t="inlineStr">
        <is>
          <t>No</t>
        </is>
      </c>
      <c r="V6582" s="123">
        <f>IFERROR(VALUE(TRIM(T6582)),S6582*F6582)</f>
        <v/>
      </c>
      <c r="W6582" s="58">
        <f>IF(F6582&lt;=12,"0-12 mo",IF(F6582&lt;=24,"13-24 mo",IF(F6582&lt;=48,"25-48 mo","49+ mo")))</f>
        <v/>
      </c>
      <c r="X6582" s="58">
        <f>IF(S6582&lt;=35.5,"Q1 Low",IF(S6582&lt;=70.35,"Q2 Mid-Low",IF(S6582&lt;=89.85,"Q3 Mid-High","Q4 High")))</f>
        <v/>
      </c>
      <c r="Y6582" s="58">
        <f>IF(U6582="Yes",1,0)</f>
        <v/>
      </c>
      <c r="Z6582" s="58">
        <f>IF(P6582="Month-to-month",1,0)+IF(M6582="No",1,0)+IF(J6582="No",1,0)+IF(I6582="Fiber optic",1,0)+IF(Q6582="Yes",1,0)</f>
        <v/>
      </c>
    </row>
    <row r="6583" ht="15" customHeight="1" s="59">
      <c r="A6583" s="58" t="inlineStr">
        <is>
          <t>2453-SAFNS</t>
        </is>
      </c>
      <c r="B6583" s="58" t="inlineStr">
        <is>
          <t>Female</t>
        </is>
      </c>
      <c r="C6583" s="58" t="n">
        <v>1</v>
      </c>
      <c r="D6583" s="58" t="inlineStr">
        <is>
          <t>No</t>
        </is>
      </c>
      <c r="E6583" s="58" t="inlineStr">
        <is>
          <t>No</t>
        </is>
      </c>
      <c r="F6583" s="58" t="n">
        <v>54</v>
      </c>
      <c r="G6583" s="58" t="inlineStr">
        <is>
          <t>Yes</t>
        </is>
      </c>
      <c r="H6583" s="58" t="inlineStr">
        <is>
          <t>Yes</t>
        </is>
      </c>
      <c r="I6583" s="58" t="inlineStr">
        <is>
          <t>DSL</t>
        </is>
      </c>
      <c r="J6583" s="58" t="inlineStr">
        <is>
          <t>No</t>
        </is>
      </c>
      <c r="K6583" s="58" t="inlineStr">
        <is>
          <t>Yes</t>
        </is>
      </c>
      <c r="L6583" s="58" t="inlineStr">
        <is>
          <t>No</t>
        </is>
      </c>
      <c r="M6583" s="58" t="inlineStr">
        <is>
          <t>Yes</t>
        </is>
      </c>
      <c r="N6583" s="58" t="inlineStr">
        <is>
          <t>Yes</t>
        </is>
      </c>
      <c r="O6583" s="58" t="inlineStr">
        <is>
          <t>No</t>
        </is>
      </c>
      <c r="P6583" s="58" t="inlineStr">
        <is>
          <t>One year</t>
        </is>
      </c>
      <c r="Q6583" s="58" t="inlineStr">
        <is>
          <t>No</t>
        </is>
      </c>
      <c r="R6583" s="58" t="inlineStr">
        <is>
          <t>Mailed check</t>
        </is>
      </c>
      <c r="S6583" s="123" t="n">
        <v>72.09999999999999</v>
      </c>
      <c r="T6583" s="58" t="inlineStr">
        <is>
          <t>3886.05</t>
        </is>
      </c>
      <c r="U6583" s="58" t="inlineStr">
        <is>
          <t>No</t>
        </is>
      </c>
      <c r="V6583" s="123">
        <f>IFERROR(VALUE(TRIM(T6583)),S6583*F6583)</f>
        <v/>
      </c>
      <c r="W6583" s="58">
        <f>IF(F6583&lt;=12,"0-12 mo",IF(F6583&lt;=24,"13-24 mo",IF(F6583&lt;=48,"25-48 mo","49+ mo")))</f>
        <v/>
      </c>
      <c r="X6583" s="58">
        <f>IF(S6583&lt;=35.5,"Q1 Low",IF(S6583&lt;=70.35,"Q2 Mid-Low",IF(S6583&lt;=89.85,"Q3 Mid-High","Q4 High")))</f>
        <v/>
      </c>
      <c r="Y6583" s="58">
        <f>IF(U6583="Yes",1,0)</f>
        <v/>
      </c>
      <c r="Z6583" s="58">
        <f>IF(P6583="Month-to-month",1,0)+IF(M6583="No",1,0)+IF(J6583="No",1,0)+IF(I6583="Fiber optic",1,0)+IF(Q6583="Yes",1,0)</f>
        <v/>
      </c>
    </row>
    <row r="6584" ht="15" customHeight="1" s="59">
      <c r="A6584" s="58" t="inlineStr">
        <is>
          <t>9558-IHEZX</t>
        </is>
      </c>
      <c r="B6584" s="58" t="inlineStr">
        <is>
          <t>Female</t>
        </is>
      </c>
      <c r="C6584" s="58" t="n">
        <v>0</v>
      </c>
      <c r="D6584" s="58" t="inlineStr">
        <is>
          <t>No</t>
        </is>
      </c>
      <c r="E6584" s="58" t="inlineStr">
        <is>
          <t>No</t>
        </is>
      </c>
      <c r="F6584" s="58" t="n">
        <v>71</v>
      </c>
      <c r="G6584" s="58" t="inlineStr">
        <is>
          <t>Yes</t>
        </is>
      </c>
      <c r="H6584" s="58" t="inlineStr">
        <is>
          <t>Yes</t>
        </is>
      </c>
      <c r="I6584" s="58" t="inlineStr">
        <is>
          <t>Fiber optic</t>
        </is>
      </c>
      <c r="J6584" s="58" t="inlineStr">
        <is>
          <t>Yes</t>
        </is>
      </c>
      <c r="K6584" s="58" t="inlineStr">
        <is>
          <t>Yes</t>
        </is>
      </c>
      <c r="L6584" s="58" t="inlineStr">
        <is>
          <t>Yes</t>
        </is>
      </c>
      <c r="M6584" s="58" t="inlineStr">
        <is>
          <t>No</t>
        </is>
      </c>
      <c r="N6584" s="58" t="inlineStr">
        <is>
          <t>Yes</t>
        </is>
      </c>
      <c r="O6584" s="58" t="inlineStr">
        <is>
          <t>Yes</t>
        </is>
      </c>
      <c r="P6584" s="58" t="inlineStr">
        <is>
          <t>Two year</t>
        </is>
      </c>
      <c r="Q6584" s="58" t="inlineStr">
        <is>
          <t>Yes</t>
        </is>
      </c>
      <c r="R6584" s="58" t="inlineStr">
        <is>
          <t>Credit card (automatic)</t>
        </is>
      </c>
      <c r="S6584" s="123" t="n">
        <v>106.75</v>
      </c>
      <c r="T6584" s="58" t="inlineStr">
        <is>
          <t>7283.25</t>
        </is>
      </c>
      <c r="U6584" s="58" t="inlineStr">
        <is>
          <t>No</t>
        </is>
      </c>
      <c r="V6584" s="123">
        <f>IFERROR(VALUE(TRIM(T6584)),S6584*F6584)</f>
        <v/>
      </c>
      <c r="W6584" s="58">
        <f>IF(F6584&lt;=12,"0-12 mo",IF(F6584&lt;=24,"13-24 mo",IF(F6584&lt;=48,"25-48 mo","49+ mo")))</f>
        <v/>
      </c>
      <c r="X6584" s="58">
        <f>IF(S6584&lt;=35.5,"Q1 Low",IF(S6584&lt;=70.35,"Q2 Mid-Low",IF(S6584&lt;=89.85,"Q3 Mid-High","Q4 High")))</f>
        <v/>
      </c>
      <c r="Y6584" s="58">
        <f>IF(U6584="Yes",1,0)</f>
        <v/>
      </c>
      <c r="Z6584" s="58">
        <f>IF(P6584="Month-to-month",1,0)+IF(M6584="No",1,0)+IF(J6584="No",1,0)+IF(I6584="Fiber optic",1,0)+IF(Q6584="Yes",1,0)</f>
        <v/>
      </c>
    </row>
    <row r="6585" ht="15" customHeight="1" s="59">
      <c r="A6585" s="58" t="inlineStr">
        <is>
          <t>9617-UDPEU</t>
        </is>
      </c>
      <c r="B6585" s="58" t="inlineStr">
        <is>
          <t>Female</t>
        </is>
      </c>
      <c r="C6585" s="58" t="n">
        <v>0</v>
      </c>
      <c r="D6585" s="58" t="inlineStr">
        <is>
          <t>No</t>
        </is>
      </c>
      <c r="E6585" s="58" t="inlineStr">
        <is>
          <t>No</t>
        </is>
      </c>
      <c r="F6585" s="58" t="n">
        <v>22</v>
      </c>
      <c r="G6585" s="58" t="inlineStr">
        <is>
          <t>Yes</t>
        </is>
      </c>
      <c r="H6585" s="58" t="inlineStr">
        <is>
          <t>No</t>
        </is>
      </c>
      <c r="I6585" s="58" t="inlineStr">
        <is>
          <t>No</t>
        </is>
      </c>
      <c r="J6585" s="58" t="inlineStr">
        <is>
          <t>No internet service</t>
        </is>
      </c>
      <c r="K6585" s="58" t="inlineStr">
        <is>
          <t>No internet service</t>
        </is>
      </c>
      <c r="L6585" s="58" t="inlineStr">
        <is>
          <t>No internet service</t>
        </is>
      </c>
      <c r="M6585" s="58" t="inlineStr">
        <is>
          <t>No internet service</t>
        </is>
      </c>
      <c r="N6585" s="58" t="inlineStr">
        <is>
          <t>No internet service</t>
        </is>
      </c>
      <c r="O6585" s="58" t="inlineStr">
        <is>
          <t>No internet service</t>
        </is>
      </c>
      <c r="P6585" s="58" t="inlineStr">
        <is>
          <t>One year</t>
        </is>
      </c>
      <c r="Q6585" s="58" t="inlineStr">
        <is>
          <t>Yes</t>
        </is>
      </c>
      <c r="R6585" s="58" t="inlineStr">
        <is>
          <t>Mailed check</t>
        </is>
      </c>
      <c r="S6585" s="123" t="n">
        <v>19.25</v>
      </c>
      <c r="T6585" s="58" t="inlineStr">
        <is>
          <t>412.55</t>
        </is>
      </c>
      <c r="U6585" s="58" t="inlineStr">
        <is>
          <t>No</t>
        </is>
      </c>
      <c r="V6585" s="123">
        <f>IFERROR(VALUE(TRIM(T6585)),S6585*F6585)</f>
        <v/>
      </c>
      <c r="W6585" s="58">
        <f>IF(F6585&lt;=12,"0-12 mo",IF(F6585&lt;=24,"13-24 mo",IF(F6585&lt;=48,"25-48 mo","49+ mo")))</f>
        <v/>
      </c>
      <c r="X6585" s="58">
        <f>IF(S6585&lt;=35.5,"Q1 Low",IF(S6585&lt;=70.35,"Q2 Mid-Low",IF(S6585&lt;=89.85,"Q3 Mid-High","Q4 High")))</f>
        <v/>
      </c>
      <c r="Y6585" s="58">
        <f>IF(U6585="Yes",1,0)</f>
        <v/>
      </c>
      <c r="Z6585" s="58">
        <f>IF(P6585="Month-to-month",1,0)+IF(M6585="No",1,0)+IF(J6585="No",1,0)+IF(I6585="Fiber optic",1,0)+IF(Q6585="Yes",1,0)</f>
        <v/>
      </c>
    </row>
    <row r="6586" ht="15" customHeight="1" s="59">
      <c r="A6586" s="58" t="inlineStr">
        <is>
          <t>6340-DACFT</t>
        </is>
      </c>
      <c r="B6586" s="58" t="inlineStr">
        <is>
          <t>Female</t>
        </is>
      </c>
      <c r="C6586" s="58" t="n">
        <v>0</v>
      </c>
      <c r="D6586" s="58" t="inlineStr">
        <is>
          <t>Yes</t>
        </is>
      </c>
      <c r="E6586" s="58" t="inlineStr">
        <is>
          <t>Yes</t>
        </is>
      </c>
      <c r="F6586" s="58" t="n">
        <v>50</v>
      </c>
      <c r="G6586" s="58" t="inlineStr">
        <is>
          <t>Yes</t>
        </is>
      </c>
      <c r="H6586" s="58" t="inlineStr">
        <is>
          <t>No</t>
        </is>
      </c>
      <c r="I6586" s="58" t="inlineStr">
        <is>
          <t>No</t>
        </is>
      </c>
      <c r="J6586" s="58" t="inlineStr">
        <is>
          <t>No internet service</t>
        </is>
      </c>
      <c r="K6586" s="58" t="inlineStr">
        <is>
          <t>No internet service</t>
        </is>
      </c>
      <c r="L6586" s="58" t="inlineStr">
        <is>
          <t>No internet service</t>
        </is>
      </c>
      <c r="M6586" s="58" t="inlineStr">
        <is>
          <t>No internet service</t>
        </is>
      </c>
      <c r="N6586" s="58" t="inlineStr">
        <is>
          <t>No internet service</t>
        </is>
      </c>
      <c r="O6586" s="58" t="inlineStr">
        <is>
          <t>No internet service</t>
        </is>
      </c>
      <c r="P6586" s="58" t="inlineStr">
        <is>
          <t>Two year</t>
        </is>
      </c>
      <c r="Q6586" s="58" t="inlineStr">
        <is>
          <t>No</t>
        </is>
      </c>
      <c r="R6586" s="58" t="inlineStr">
        <is>
          <t>Credit card (automatic)</t>
        </is>
      </c>
      <c r="S6586" s="123" t="n">
        <v>20.55</v>
      </c>
      <c r="T6586" s="58" t="inlineStr">
        <is>
          <t>1070.25</t>
        </is>
      </c>
      <c r="U6586" s="58" t="inlineStr">
        <is>
          <t>No</t>
        </is>
      </c>
      <c r="V6586" s="123">
        <f>IFERROR(VALUE(TRIM(T6586)),S6586*F6586)</f>
        <v/>
      </c>
      <c r="W6586" s="58">
        <f>IF(F6586&lt;=12,"0-12 mo",IF(F6586&lt;=24,"13-24 mo",IF(F6586&lt;=48,"25-48 mo","49+ mo")))</f>
        <v/>
      </c>
      <c r="X6586" s="58">
        <f>IF(S6586&lt;=35.5,"Q1 Low",IF(S6586&lt;=70.35,"Q2 Mid-Low",IF(S6586&lt;=89.85,"Q3 Mid-High","Q4 High")))</f>
        <v/>
      </c>
      <c r="Y6586" s="58">
        <f>IF(U6586="Yes",1,0)</f>
        <v/>
      </c>
      <c r="Z6586" s="58">
        <f>IF(P6586="Month-to-month",1,0)+IF(M6586="No",1,0)+IF(J6586="No",1,0)+IF(I6586="Fiber optic",1,0)+IF(Q6586="Yes",1,0)</f>
        <v/>
      </c>
    </row>
    <row r="6587" ht="15" customHeight="1" s="59">
      <c r="A6587" s="58" t="inlineStr">
        <is>
          <t>4955-VCWBI</t>
        </is>
      </c>
      <c r="B6587" s="58" t="inlineStr">
        <is>
          <t>Female</t>
        </is>
      </c>
      <c r="C6587" s="58" t="n">
        <v>0</v>
      </c>
      <c r="D6587" s="58" t="inlineStr">
        <is>
          <t>Yes</t>
        </is>
      </c>
      <c r="E6587" s="58" t="inlineStr">
        <is>
          <t>Yes</t>
        </is>
      </c>
      <c r="F6587" s="58" t="n">
        <v>43</v>
      </c>
      <c r="G6587" s="58" t="inlineStr">
        <is>
          <t>Yes</t>
        </is>
      </c>
      <c r="H6587" s="58" t="inlineStr">
        <is>
          <t>No</t>
        </is>
      </c>
      <c r="I6587" s="58" t="inlineStr">
        <is>
          <t>No</t>
        </is>
      </c>
      <c r="J6587" s="58" t="inlineStr">
        <is>
          <t>No internet service</t>
        </is>
      </c>
      <c r="K6587" s="58" t="inlineStr">
        <is>
          <t>No internet service</t>
        </is>
      </c>
      <c r="L6587" s="58" t="inlineStr">
        <is>
          <t>No internet service</t>
        </is>
      </c>
      <c r="M6587" s="58" t="inlineStr">
        <is>
          <t>No internet service</t>
        </is>
      </c>
      <c r="N6587" s="58" t="inlineStr">
        <is>
          <t>No internet service</t>
        </is>
      </c>
      <c r="O6587" s="58" t="inlineStr">
        <is>
          <t>No internet service</t>
        </is>
      </c>
      <c r="P6587" s="58" t="inlineStr">
        <is>
          <t>One year</t>
        </is>
      </c>
      <c r="Q6587" s="58" t="inlineStr">
        <is>
          <t>No</t>
        </is>
      </c>
      <c r="R6587" s="58" t="inlineStr">
        <is>
          <t>Mailed check</t>
        </is>
      </c>
      <c r="S6587" s="123" t="n">
        <v>20</v>
      </c>
      <c r="T6587" s="58" t="inlineStr">
        <is>
          <t>817.95</t>
        </is>
      </c>
      <c r="U6587" s="58" t="inlineStr">
        <is>
          <t>No</t>
        </is>
      </c>
      <c r="V6587" s="123">
        <f>IFERROR(VALUE(TRIM(T6587)),S6587*F6587)</f>
        <v/>
      </c>
      <c r="W6587" s="58">
        <f>IF(F6587&lt;=12,"0-12 mo",IF(F6587&lt;=24,"13-24 mo",IF(F6587&lt;=48,"25-48 mo","49+ mo")))</f>
        <v/>
      </c>
      <c r="X6587" s="58">
        <f>IF(S6587&lt;=35.5,"Q1 Low",IF(S6587&lt;=70.35,"Q2 Mid-Low",IF(S6587&lt;=89.85,"Q3 Mid-High","Q4 High")))</f>
        <v/>
      </c>
      <c r="Y6587" s="58">
        <f>IF(U6587="Yes",1,0)</f>
        <v/>
      </c>
      <c r="Z6587" s="58">
        <f>IF(P6587="Month-to-month",1,0)+IF(M6587="No",1,0)+IF(J6587="No",1,0)+IF(I6587="Fiber optic",1,0)+IF(Q6587="Yes",1,0)</f>
        <v/>
      </c>
    </row>
    <row r="6588" ht="15" customHeight="1" s="59">
      <c r="A6588" s="58" t="inlineStr">
        <is>
          <t>6813-GZQCG</t>
        </is>
      </c>
      <c r="B6588" s="58" t="inlineStr">
        <is>
          <t>Female</t>
        </is>
      </c>
      <c r="C6588" s="58" t="n">
        <v>0</v>
      </c>
      <c r="D6588" s="58" t="inlineStr">
        <is>
          <t>Yes</t>
        </is>
      </c>
      <c r="E6588" s="58" t="inlineStr">
        <is>
          <t>Yes</t>
        </is>
      </c>
      <c r="F6588" s="58" t="n">
        <v>45</v>
      </c>
      <c r="G6588" s="58" t="inlineStr">
        <is>
          <t>Yes</t>
        </is>
      </c>
      <c r="H6588" s="58" t="inlineStr">
        <is>
          <t>Yes</t>
        </is>
      </c>
      <c r="I6588" s="58" t="inlineStr">
        <is>
          <t>No</t>
        </is>
      </c>
      <c r="J6588" s="58" t="inlineStr">
        <is>
          <t>No internet service</t>
        </is>
      </c>
      <c r="K6588" s="58" t="inlineStr">
        <is>
          <t>No internet service</t>
        </is>
      </c>
      <c r="L6588" s="58" t="inlineStr">
        <is>
          <t>No internet service</t>
        </is>
      </c>
      <c r="M6588" s="58" t="inlineStr">
        <is>
          <t>No internet service</t>
        </is>
      </c>
      <c r="N6588" s="58" t="inlineStr">
        <is>
          <t>No internet service</t>
        </is>
      </c>
      <c r="O6588" s="58" t="inlineStr">
        <is>
          <t>No internet service</t>
        </is>
      </c>
      <c r="P6588" s="58" t="inlineStr">
        <is>
          <t>Two year</t>
        </is>
      </c>
      <c r="Q6588" s="58" t="inlineStr">
        <is>
          <t>Yes</t>
        </is>
      </c>
      <c r="R6588" s="58" t="inlineStr">
        <is>
          <t>Credit card (automatic)</t>
        </is>
      </c>
      <c r="S6588" s="123" t="n">
        <v>24.65</v>
      </c>
      <c r="T6588" s="58" t="inlineStr">
        <is>
          <t>1171.3</t>
        </is>
      </c>
      <c r="U6588" s="58" t="inlineStr">
        <is>
          <t>No</t>
        </is>
      </c>
      <c r="V6588" s="123">
        <f>IFERROR(VALUE(TRIM(T6588)),S6588*F6588)</f>
        <v/>
      </c>
      <c r="W6588" s="58">
        <f>IF(F6588&lt;=12,"0-12 mo",IF(F6588&lt;=24,"13-24 mo",IF(F6588&lt;=48,"25-48 mo","49+ mo")))</f>
        <v/>
      </c>
      <c r="X6588" s="58">
        <f>IF(S6588&lt;=35.5,"Q1 Low",IF(S6588&lt;=70.35,"Q2 Mid-Low",IF(S6588&lt;=89.85,"Q3 Mid-High","Q4 High")))</f>
        <v/>
      </c>
      <c r="Y6588" s="58">
        <f>IF(U6588="Yes",1,0)</f>
        <v/>
      </c>
      <c r="Z6588" s="58">
        <f>IF(P6588="Month-to-month",1,0)+IF(M6588="No",1,0)+IF(J6588="No",1,0)+IF(I6588="Fiber optic",1,0)+IF(Q6588="Yes",1,0)</f>
        <v/>
      </c>
    </row>
    <row r="6589" ht="15" customHeight="1" s="59">
      <c r="A6589" s="58" t="inlineStr">
        <is>
          <t>7426-GSWPO</t>
        </is>
      </c>
      <c r="B6589" s="58" t="inlineStr">
        <is>
          <t>Male</t>
        </is>
      </c>
      <c r="C6589" s="58" t="n">
        <v>1</v>
      </c>
      <c r="D6589" s="58" t="inlineStr">
        <is>
          <t>No</t>
        </is>
      </c>
      <c r="E6589" s="58" t="inlineStr">
        <is>
          <t>No</t>
        </is>
      </c>
      <c r="F6589" s="58" t="n">
        <v>64</v>
      </c>
      <c r="G6589" s="58" t="inlineStr">
        <is>
          <t>Yes</t>
        </is>
      </c>
      <c r="H6589" s="58" t="inlineStr">
        <is>
          <t>Yes</t>
        </is>
      </c>
      <c r="I6589" s="58" t="inlineStr">
        <is>
          <t>Fiber optic</t>
        </is>
      </c>
      <c r="J6589" s="58" t="inlineStr">
        <is>
          <t>Yes</t>
        </is>
      </c>
      <c r="K6589" s="58" t="inlineStr">
        <is>
          <t>Yes</t>
        </is>
      </c>
      <c r="L6589" s="58" t="inlineStr">
        <is>
          <t>No</t>
        </is>
      </c>
      <c r="M6589" s="58" t="inlineStr">
        <is>
          <t>No</t>
        </is>
      </c>
      <c r="N6589" s="58" t="inlineStr">
        <is>
          <t>Yes</t>
        </is>
      </c>
      <c r="O6589" s="58" t="inlineStr">
        <is>
          <t>Yes</t>
        </is>
      </c>
      <c r="P6589" s="58" t="inlineStr">
        <is>
          <t>Month-to-month</t>
        </is>
      </c>
      <c r="Q6589" s="58" t="inlineStr">
        <is>
          <t>Yes</t>
        </is>
      </c>
      <c r="R6589" s="58" t="inlineStr">
        <is>
          <t>Bank transfer (automatic)</t>
        </is>
      </c>
      <c r="S6589" s="123" t="n">
        <v>103.5</v>
      </c>
      <c r="T6589" s="58" t="inlineStr">
        <is>
          <t>6548.65</t>
        </is>
      </c>
      <c r="U6589" s="58" t="inlineStr">
        <is>
          <t>No</t>
        </is>
      </c>
      <c r="V6589" s="123">
        <f>IFERROR(VALUE(TRIM(T6589)),S6589*F6589)</f>
        <v/>
      </c>
      <c r="W6589" s="58">
        <f>IF(F6589&lt;=12,"0-12 mo",IF(F6589&lt;=24,"13-24 mo",IF(F6589&lt;=48,"25-48 mo","49+ mo")))</f>
        <v/>
      </c>
      <c r="X6589" s="58">
        <f>IF(S6589&lt;=35.5,"Q1 Low",IF(S6589&lt;=70.35,"Q2 Mid-Low",IF(S6589&lt;=89.85,"Q3 Mid-High","Q4 High")))</f>
        <v/>
      </c>
      <c r="Y6589" s="58">
        <f>IF(U6589="Yes",1,0)</f>
        <v/>
      </c>
      <c r="Z6589" s="58">
        <f>IF(P6589="Month-to-month",1,0)+IF(M6589="No",1,0)+IF(J6589="No",1,0)+IF(I6589="Fiber optic",1,0)+IF(Q6589="Yes",1,0)</f>
        <v/>
      </c>
    </row>
    <row r="6590" ht="15" customHeight="1" s="59">
      <c r="A6590" s="58" t="inlineStr">
        <is>
          <t>3389-KTRXV</t>
        </is>
      </c>
      <c r="B6590" s="58" t="inlineStr">
        <is>
          <t>Female</t>
        </is>
      </c>
      <c r="C6590" s="58" t="n">
        <v>0</v>
      </c>
      <c r="D6590" s="58" t="inlineStr">
        <is>
          <t>Yes</t>
        </is>
      </c>
      <c r="E6590" s="58" t="inlineStr">
        <is>
          <t>Yes</t>
        </is>
      </c>
      <c r="F6590" s="58" t="n">
        <v>23</v>
      </c>
      <c r="G6590" s="58" t="inlineStr">
        <is>
          <t>Yes</t>
        </is>
      </c>
      <c r="H6590" s="58" t="inlineStr">
        <is>
          <t>Yes</t>
        </is>
      </c>
      <c r="I6590" s="58" t="inlineStr">
        <is>
          <t>No</t>
        </is>
      </c>
      <c r="J6590" s="58" t="inlineStr">
        <is>
          <t>No internet service</t>
        </is>
      </c>
      <c r="K6590" s="58" t="inlineStr">
        <is>
          <t>No internet service</t>
        </is>
      </c>
      <c r="L6590" s="58" t="inlineStr">
        <is>
          <t>No internet service</t>
        </is>
      </c>
      <c r="M6590" s="58" t="inlineStr">
        <is>
          <t>No internet service</t>
        </is>
      </c>
      <c r="N6590" s="58" t="inlineStr">
        <is>
          <t>No internet service</t>
        </is>
      </c>
      <c r="O6590" s="58" t="inlineStr">
        <is>
          <t>No internet service</t>
        </is>
      </c>
      <c r="P6590" s="58" t="inlineStr">
        <is>
          <t>Two year</t>
        </is>
      </c>
      <c r="Q6590" s="58" t="inlineStr">
        <is>
          <t>No</t>
        </is>
      </c>
      <c r="R6590" s="58" t="inlineStr">
        <is>
          <t>Mailed check</t>
        </is>
      </c>
      <c r="S6590" s="123" t="n">
        <v>23.85</v>
      </c>
      <c r="T6590" s="58" t="inlineStr">
        <is>
          <t>625.65</t>
        </is>
      </c>
      <c r="U6590" s="58" t="inlineStr">
        <is>
          <t>No</t>
        </is>
      </c>
      <c r="V6590" s="123">
        <f>IFERROR(VALUE(TRIM(T6590)),S6590*F6590)</f>
        <v/>
      </c>
      <c r="W6590" s="58">
        <f>IF(F6590&lt;=12,"0-12 mo",IF(F6590&lt;=24,"13-24 mo",IF(F6590&lt;=48,"25-48 mo","49+ mo")))</f>
        <v/>
      </c>
      <c r="X6590" s="58">
        <f>IF(S6590&lt;=35.5,"Q1 Low",IF(S6590&lt;=70.35,"Q2 Mid-Low",IF(S6590&lt;=89.85,"Q3 Mid-High","Q4 High")))</f>
        <v/>
      </c>
      <c r="Y6590" s="58">
        <f>IF(U6590="Yes",1,0)</f>
        <v/>
      </c>
      <c r="Z6590" s="58">
        <f>IF(P6590="Month-to-month",1,0)+IF(M6590="No",1,0)+IF(J6590="No",1,0)+IF(I6590="Fiber optic",1,0)+IF(Q6590="Yes",1,0)</f>
        <v/>
      </c>
    </row>
    <row r="6591" ht="15" customHeight="1" s="59">
      <c r="A6591" s="58" t="inlineStr">
        <is>
          <t>3118-UHVVQ</t>
        </is>
      </c>
      <c r="B6591" s="58" t="inlineStr">
        <is>
          <t>Female</t>
        </is>
      </c>
      <c r="C6591" s="58" t="n">
        <v>0</v>
      </c>
      <c r="D6591" s="58" t="inlineStr">
        <is>
          <t>Yes</t>
        </is>
      </c>
      <c r="E6591" s="58" t="inlineStr">
        <is>
          <t>No</t>
        </is>
      </c>
      <c r="F6591" s="58" t="n">
        <v>68</v>
      </c>
      <c r="G6591" s="58" t="inlineStr">
        <is>
          <t>Yes</t>
        </is>
      </c>
      <c r="H6591" s="58" t="inlineStr">
        <is>
          <t>Yes</t>
        </is>
      </c>
      <c r="I6591" s="58" t="inlineStr">
        <is>
          <t>No</t>
        </is>
      </c>
      <c r="J6591" s="58" t="inlineStr">
        <is>
          <t>No internet service</t>
        </is>
      </c>
      <c r="K6591" s="58" t="inlineStr">
        <is>
          <t>No internet service</t>
        </is>
      </c>
      <c r="L6591" s="58" t="inlineStr">
        <is>
          <t>No internet service</t>
        </is>
      </c>
      <c r="M6591" s="58" t="inlineStr">
        <is>
          <t>No internet service</t>
        </is>
      </c>
      <c r="N6591" s="58" t="inlineStr">
        <is>
          <t>No internet service</t>
        </is>
      </c>
      <c r="O6591" s="58" t="inlineStr">
        <is>
          <t>No internet service</t>
        </is>
      </c>
      <c r="P6591" s="58" t="inlineStr">
        <is>
          <t>Two year</t>
        </is>
      </c>
      <c r="Q6591" s="58" t="inlineStr">
        <is>
          <t>No</t>
        </is>
      </c>
      <c r="R6591" s="58" t="inlineStr">
        <is>
          <t>Credit card (automatic)</t>
        </is>
      </c>
      <c r="S6591" s="123" t="n">
        <v>25.8</v>
      </c>
      <c r="T6591" s="58" t="inlineStr">
        <is>
          <t>1911.5</t>
        </is>
      </c>
      <c r="U6591" s="58" t="inlineStr">
        <is>
          <t>No</t>
        </is>
      </c>
      <c r="V6591" s="123">
        <f>IFERROR(VALUE(TRIM(T6591)),S6591*F6591)</f>
        <v/>
      </c>
      <c r="W6591" s="58">
        <f>IF(F6591&lt;=12,"0-12 mo",IF(F6591&lt;=24,"13-24 mo",IF(F6591&lt;=48,"25-48 mo","49+ mo")))</f>
        <v/>
      </c>
      <c r="X6591" s="58">
        <f>IF(S6591&lt;=35.5,"Q1 Low",IF(S6591&lt;=70.35,"Q2 Mid-Low",IF(S6591&lt;=89.85,"Q3 Mid-High","Q4 High")))</f>
        <v/>
      </c>
      <c r="Y6591" s="58">
        <f>IF(U6591="Yes",1,0)</f>
        <v/>
      </c>
      <c r="Z6591" s="58">
        <f>IF(P6591="Month-to-month",1,0)+IF(M6591="No",1,0)+IF(J6591="No",1,0)+IF(I6591="Fiber optic",1,0)+IF(Q6591="Yes",1,0)</f>
        <v/>
      </c>
    </row>
    <row r="6592" ht="15" customHeight="1" s="59">
      <c r="A6592" s="58" t="inlineStr">
        <is>
          <t>1031-IIDEO</t>
        </is>
      </c>
      <c r="B6592" s="58" t="inlineStr">
        <is>
          <t>Female</t>
        </is>
      </c>
      <c r="C6592" s="58" t="n">
        <v>0</v>
      </c>
      <c r="D6592" s="58" t="inlineStr">
        <is>
          <t>No</t>
        </is>
      </c>
      <c r="E6592" s="58" t="inlineStr">
        <is>
          <t>No</t>
        </is>
      </c>
      <c r="F6592" s="58" t="n">
        <v>1</v>
      </c>
      <c r="G6592" s="58" t="inlineStr">
        <is>
          <t>Yes</t>
        </is>
      </c>
      <c r="H6592" s="58" t="inlineStr">
        <is>
          <t>No</t>
        </is>
      </c>
      <c r="I6592" s="58" t="inlineStr">
        <is>
          <t>Fiber optic</t>
        </is>
      </c>
      <c r="J6592" s="58" t="inlineStr">
        <is>
          <t>No</t>
        </is>
      </c>
      <c r="K6592" s="58" t="inlineStr">
        <is>
          <t>No</t>
        </is>
      </c>
      <c r="L6592" s="58" t="inlineStr">
        <is>
          <t>No</t>
        </is>
      </c>
      <c r="M6592" s="58" t="inlineStr">
        <is>
          <t>No</t>
        </is>
      </c>
      <c r="N6592" s="58" t="inlineStr">
        <is>
          <t>No</t>
        </is>
      </c>
      <c r="O6592" s="58" t="inlineStr">
        <is>
          <t>No</t>
        </is>
      </c>
      <c r="P6592" s="58" t="inlineStr">
        <is>
          <t>Month-to-month</t>
        </is>
      </c>
      <c r="Q6592" s="58" t="inlineStr">
        <is>
          <t>Yes</t>
        </is>
      </c>
      <c r="R6592" s="58" t="inlineStr">
        <is>
          <t>Electronic check</t>
        </is>
      </c>
      <c r="S6592" s="123" t="n">
        <v>70.84999999999999</v>
      </c>
      <c r="T6592" s="58" t="inlineStr">
        <is>
          <t>70.85</t>
        </is>
      </c>
      <c r="U6592" s="58" t="inlineStr">
        <is>
          <t>Yes</t>
        </is>
      </c>
      <c r="V6592" s="123">
        <f>IFERROR(VALUE(TRIM(T6592)),S6592*F6592)</f>
        <v/>
      </c>
      <c r="W6592" s="58">
        <f>IF(F6592&lt;=12,"0-12 mo",IF(F6592&lt;=24,"13-24 mo",IF(F6592&lt;=48,"25-48 mo","49+ mo")))</f>
        <v/>
      </c>
      <c r="X6592" s="58">
        <f>IF(S6592&lt;=35.5,"Q1 Low",IF(S6592&lt;=70.35,"Q2 Mid-Low",IF(S6592&lt;=89.85,"Q3 Mid-High","Q4 High")))</f>
        <v/>
      </c>
      <c r="Y6592" s="58">
        <f>IF(U6592="Yes",1,0)</f>
        <v/>
      </c>
      <c r="Z6592" s="58">
        <f>IF(P6592="Month-to-month",1,0)+IF(M6592="No",1,0)+IF(J6592="No",1,0)+IF(I6592="Fiber optic",1,0)+IF(Q6592="Yes",1,0)</f>
        <v/>
      </c>
    </row>
    <row r="6593" ht="15" customHeight="1" s="59">
      <c r="A6593" s="58" t="inlineStr">
        <is>
          <t>5832-XKAES</t>
        </is>
      </c>
      <c r="B6593" s="58" t="inlineStr">
        <is>
          <t>Male</t>
        </is>
      </c>
      <c r="C6593" s="58" t="n">
        <v>0</v>
      </c>
      <c r="D6593" s="58" t="inlineStr">
        <is>
          <t>No</t>
        </is>
      </c>
      <c r="E6593" s="58" t="inlineStr">
        <is>
          <t>No</t>
        </is>
      </c>
      <c r="F6593" s="58" t="n">
        <v>2</v>
      </c>
      <c r="G6593" s="58" t="inlineStr">
        <is>
          <t>Yes</t>
        </is>
      </c>
      <c r="H6593" s="58" t="inlineStr">
        <is>
          <t>No</t>
        </is>
      </c>
      <c r="I6593" s="58" t="inlineStr">
        <is>
          <t>Fiber optic</t>
        </is>
      </c>
      <c r="J6593" s="58" t="inlineStr">
        <is>
          <t>No</t>
        </is>
      </c>
      <c r="K6593" s="58" t="inlineStr">
        <is>
          <t>No</t>
        </is>
      </c>
      <c r="L6593" s="58" t="inlineStr">
        <is>
          <t>No</t>
        </is>
      </c>
      <c r="M6593" s="58" t="inlineStr">
        <is>
          <t>No</t>
        </is>
      </c>
      <c r="N6593" s="58" t="inlineStr">
        <is>
          <t>No</t>
        </is>
      </c>
      <c r="O6593" s="58" t="inlineStr">
        <is>
          <t>No</t>
        </is>
      </c>
      <c r="P6593" s="58" t="inlineStr">
        <is>
          <t>Month-to-month</t>
        </is>
      </c>
      <c r="Q6593" s="58" t="inlineStr">
        <is>
          <t>Yes</t>
        </is>
      </c>
      <c r="R6593" s="58" t="inlineStr">
        <is>
          <t>Credit card (automatic)</t>
        </is>
      </c>
      <c r="S6593" s="123" t="n">
        <v>69.8</v>
      </c>
      <c r="T6593" s="58" t="inlineStr">
        <is>
          <t>134.7</t>
        </is>
      </c>
      <c r="U6593" s="58" t="inlineStr">
        <is>
          <t>Yes</t>
        </is>
      </c>
      <c r="V6593" s="123">
        <f>IFERROR(VALUE(TRIM(T6593)),S6593*F6593)</f>
        <v/>
      </c>
      <c r="W6593" s="58">
        <f>IF(F6593&lt;=12,"0-12 mo",IF(F6593&lt;=24,"13-24 mo",IF(F6593&lt;=48,"25-48 mo","49+ mo")))</f>
        <v/>
      </c>
      <c r="X6593" s="58">
        <f>IF(S6593&lt;=35.5,"Q1 Low",IF(S6593&lt;=70.35,"Q2 Mid-Low",IF(S6593&lt;=89.85,"Q3 Mid-High","Q4 High")))</f>
        <v/>
      </c>
      <c r="Y6593" s="58">
        <f>IF(U6593="Yes",1,0)</f>
        <v/>
      </c>
      <c r="Z6593" s="58">
        <f>IF(P6593="Month-to-month",1,0)+IF(M6593="No",1,0)+IF(J6593="No",1,0)+IF(I6593="Fiber optic",1,0)+IF(Q6593="Yes",1,0)</f>
        <v/>
      </c>
    </row>
    <row r="6594" ht="15" customHeight="1" s="59">
      <c r="A6594" s="58" t="inlineStr">
        <is>
          <t>3205-MXZRA</t>
        </is>
      </c>
      <c r="B6594" s="58" t="inlineStr">
        <is>
          <t>Male</t>
        </is>
      </c>
      <c r="C6594" s="58" t="n">
        <v>0</v>
      </c>
      <c r="D6594" s="58" t="inlineStr">
        <is>
          <t>No</t>
        </is>
      </c>
      <c r="E6594" s="58" t="inlineStr">
        <is>
          <t>No</t>
        </is>
      </c>
      <c r="F6594" s="58" t="n">
        <v>26</v>
      </c>
      <c r="G6594" s="58" t="inlineStr">
        <is>
          <t>Yes</t>
        </is>
      </c>
      <c r="H6594" s="58" t="inlineStr">
        <is>
          <t>No</t>
        </is>
      </c>
      <c r="I6594" s="58" t="inlineStr">
        <is>
          <t>DSL</t>
        </is>
      </c>
      <c r="J6594" s="58" t="inlineStr">
        <is>
          <t>No</t>
        </is>
      </c>
      <c r="K6594" s="58" t="inlineStr">
        <is>
          <t>No</t>
        </is>
      </c>
      <c r="L6594" s="58" t="inlineStr">
        <is>
          <t>No</t>
        </is>
      </c>
      <c r="M6594" s="58" t="inlineStr">
        <is>
          <t>Yes</t>
        </is>
      </c>
      <c r="N6594" s="58" t="inlineStr">
        <is>
          <t>Yes</t>
        </is>
      </c>
      <c r="O6594" s="58" t="inlineStr">
        <is>
          <t>No</t>
        </is>
      </c>
      <c r="P6594" s="58" t="inlineStr">
        <is>
          <t>One year</t>
        </is>
      </c>
      <c r="Q6594" s="58" t="inlineStr">
        <is>
          <t>No</t>
        </is>
      </c>
      <c r="R6594" s="58" t="inlineStr">
        <is>
          <t>Credit card (automatic)</t>
        </is>
      </c>
      <c r="S6594" s="123" t="n">
        <v>59.45</v>
      </c>
      <c r="T6594" s="58" t="inlineStr">
        <is>
          <t>1507</t>
        </is>
      </c>
      <c r="U6594" s="58" t="inlineStr">
        <is>
          <t>No</t>
        </is>
      </c>
      <c r="V6594" s="123">
        <f>IFERROR(VALUE(TRIM(T6594)),S6594*F6594)</f>
        <v/>
      </c>
      <c r="W6594" s="58">
        <f>IF(F6594&lt;=12,"0-12 mo",IF(F6594&lt;=24,"13-24 mo",IF(F6594&lt;=48,"25-48 mo","49+ mo")))</f>
        <v/>
      </c>
      <c r="X6594" s="58">
        <f>IF(S6594&lt;=35.5,"Q1 Low",IF(S6594&lt;=70.35,"Q2 Mid-Low",IF(S6594&lt;=89.85,"Q3 Mid-High","Q4 High")))</f>
        <v/>
      </c>
      <c r="Y6594" s="58">
        <f>IF(U6594="Yes",1,0)</f>
        <v/>
      </c>
      <c r="Z6594" s="58">
        <f>IF(P6594="Month-to-month",1,0)+IF(M6594="No",1,0)+IF(J6594="No",1,0)+IF(I6594="Fiber optic",1,0)+IF(Q6594="Yes",1,0)</f>
        <v/>
      </c>
    </row>
    <row r="6595" ht="15" customHeight="1" s="59">
      <c r="A6595" s="58" t="inlineStr">
        <is>
          <t>4701-AHWMW</t>
        </is>
      </c>
      <c r="B6595" s="58" t="inlineStr">
        <is>
          <t>Male</t>
        </is>
      </c>
      <c r="C6595" s="58" t="n">
        <v>0</v>
      </c>
      <c r="D6595" s="58" t="inlineStr">
        <is>
          <t>Yes</t>
        </is>
      </c>
      <c r="E6595" s="58" t="inlineStr">
        <is>
          <t>No</t>
        </is>
      </c>
      <c r="F6595" s="58" t="n">
        <v>55</v>
      </c>
      <c r="G6595" s="58" t="inlineStr">
        <is>
          <t>No</t>
        </is>
      </c>
      <c r="H6595" s="58" t="inlineStr">
        <is>
          <t>No phone service</t>
        </is>
      </c>
      <c r="I6595" s="58" t="inlineStr">
        <is>
          <t>DSL</t>
        </is>
      </c>
      <c r="J6595" s="58" t="inlineStr">
        <is>
          <t>No</t>
        </is>
      </c>
      <c r="K6595" s="58" t="inlineStr">
        <is>
          <t>No</t>
        </is>
      </c>
      <c r="L6595" s="58" t="inlineStr">
        <is>
          <t>Yes</t>
        </is>
      </c>
      <c r="M6595" s="58" t="inlineStr">
        <is>
          <t>Yes</t>
        </is>
      </c>
      <c r="N6595" s="58" t="inlineStr">
        <is>
          <t>Yes</t>
        </is>
      </c>
      <c r="O6595" s="58" t="inlineStr">
        <is>
          <t>Yes</t>
        </is>
      </c>
      <c r="P6595" s="58" t="inlineStr">
        <is>
          <t>Month-to-month</t>
        </is>
      </c>
      <c r="Q6595" s="58" t="inlineStr">
        <is>
          <t>Yes</t>
        </is>
      </c>
      <c r="R6595" s="58" t="inlineStr">
        <is>
          <t>Bank transfer (automatic)</t>
        </is>
      </c>
      <c r="S6595" s="123" t="n">
        <v>54.55</v>
      </c>
      <c r="T6595" s="58" t="inlineStr">
        <is>
          <t>2978.3</t>
        </is>
      </c>
      <c r="U6595" s="58" t="inlineStr">
        <is>
          <t>Yes</t>
        </is>
      </c>
      <c r="V6595" s="123">
        <f>IFERROR(VALUE(TRIM(T6595)),S6595*F6595)</f>
        <v/>
      </c>
      <c r="W6595" s="58">
        <f>IF(F6595&lt;=12,"0-12 mo",IF(F6595&lt;=24,"13-24 mo",IF(F6595&lt;=48,"25-48 mo","49+ mo")))</f>
        <v/>
      </c>
      <c r="X6595" s="58">
        <f>IF(S6595&lt;=35.5,"Q1 Low",IF(S6595&lt;=70.35,"Q2 Mid-Low",IF(S6595&lt;=89.85,"Q3 Mid-High","Q4 High")))</f>
        <v/>
      </c>
      <c r="Y6595" s="58">
        <f>IF(U6595="Yes",1,0)</f>
        <v/>
      </c>
      <c r="Z6595" s="58">
        <f>IF(P6595="Month-to-month",1,0)+IF(M6595="No",1,0)+IF(J6595="No",1,0)+IF(I6595="Fiber optic",1,0)+IF(Q6595="Yes",1,0)</f>
        <v/>
      </c>
    </row>
    <row r="6596" ht="15" customHeight="1" s="59">
      <c r="A6596" s="58" t="inlineStr">
        <is>
          <t>8317-BVKSO</t>
        </is>
      </c>
      <c r="B6596" s="58" t="inlineStr">
        <is>
          <t>Male</t>
        </is>
      </c>
      <c r="C6596" s="58" t="n">
        <v>0</v>
      </c>
      <c r="D6596" s="58" t="inlineStr">
        <is>
          <t>No</t>
        </is>
      </c>
      <c r="E6596" s="58" t="inlineStr">
        <is>
          <t>No</t>
        </is>
      </c>
      <c r="F6596" s="58" t="n">
        <v>14</v>
      </c>
      <c r="G6596" s="58" t="inlineStr">
        <is>
          <t>Yes</t>
        </is>
      </c>
      <c r="H6596" s="58" t="inlineStr">
        <is>
          <t>No</t>
        </is>
      </c>
      <c r="I6596" s="58" t="inlineStr">
        <is>
          <t>No</t>
        </is>
      </c>
      <c r="J6596" s="58" t="inlineStr">
        <is>
          <t>No internet service</t>
        </is>
      </c>
      <c r="K6596" s="58" t="inlineStr">
        <is>
          <t>No internet service</t>
        </is>
      </c>
      <c r="L6596" s="58" t="inlineStr">
        <is>
          <t>No internet service</t>
        </is>
      </c>
      <c r="M6596" s="58" t="inlineStr">
        <is>
          <t>No internet service</t>
        </is>
      </c>
      <c r="N6596" s="58" t="inlineStr">
        <is>
          <t>No internet service</t>
        </is>
      </c>
      <c r="O6596" s="58" t="inlineStr">
        <is>
          <t>No internet service</t>
        </is>
      </c>
      <c r="P6596" s="58" t="inlineStr">
        <is>
          <t>Month-to-month</t>
        </is>
      </c>
      <c r="Q6596" s="58" t="inlineStr">
        <is>
          <t>Yes</t>
        </is>
      </c>
      <c r="R6596" s="58" t="inlineStr">
        <is>
          <t>Electronic check</t>
        </is>
      </c>
      <c r="S6596" s="123" t="n">
        <v>20.05</v>
      </c>
      <c r="T6596" s="58" t="inlineStr">
        <is>
          <t>299.3</t>
        </is>
      </c>
      <c r="U6596" s="58" t="inlineStr">
        <is>
          <t>No</t>
        </is>
      </c>
      <c r="V6596" s="123">
        <f>IFERROR(VALUE(TRIM(T6596)),S6596*F6596)</f>
        <v/>
      </c>
      <c r="W6596" s="58">
        <f>IF(F6596&lt;=12,"0-12 mo",IF(F6596&lt;=24,"13-24 mo",IF(F6596&lt;=48,"25-48 mo","49+ mo")))</f>
        <v/>
      </c>
      <c r="X6596" s="58">
        <f>IF(S6596&lt;=35.5,"Q1 Low",IF(S6596&lt;=70.35,"Q2 Mid-Low",IF(S6596&lt;=89.85,"Q3 Mid-High","Q4 High")))</f>
        <v/>
      </c>
      <c r="Y6596" s="58">
        <f>IF(U6596="Yes",1,0)</f>
        <v/>
      </c>
      <c r="Z6596" s="58">
        <f>IF(P6596="Month-to-month",1,0)+IF(M6596="No",1,0)+IF(J6596="No",1,0)+IF(I6596="Fiber optic",1,0)+IF(Q6596="Yes",1,0)</f>
        <v/>
      </c>
    </row>
    <row r="6597" ht="15" customHeight="1" s="59">
      <c r="A6597" s="58" t="inlineStr">
        <is>
          <t>5702-KVQRD</t>
        </is>
      </c>
      <c r="B6597" s="58" t="inlineStr">
        <is>
          <t>Male</t>
        </is>
      </c>
      <c r="C6597" s="58" t="n">
        <v>0</v>
      </c>
      <c r="D6597" s="58" t="inlineStr">
        <is>
          <t>Yes</t>
        </is>
      </c>
      <c r="E6597" s="58" t="inlineStr">
        <is>
          <t>No</t>
        </is>
      </c>
      <c r="F6597" s="58" t="n">
        <v>71</v>
      </c>
      <c r="G6597" s="58" t="inlineStr">
        <is>
          <t>Yes</t>
        </is>
      </c>
      <c r="H6597" s="58" t="inlineStr">
        <is>
          <t>No</t>
        </is>
      </c>
      <c r="I6597" s="58" t="inlineStr">
        <is>
          <t>DSL</t>
        </is>
      </c>
      <c r="J6597" s="58" t="inlineStr">
        <is>
          <t>Yes</t>
        </is>
      </c>
      <c r="K6597" s="58" t="inlineStr">
        <is>
          <t>No</t>
        </is>
      </c>
      <c r="L6597" s="58" t="inlineStr">
        <is>
          <t>Yes</t>
        </is>
      </c>
      <c r="M6597" s="58" t="inlineStr">
        <is>
          <t>Yes</t>
        </is>
      </c>
      <c r="N6597" s="58" t="inlineStr">
        <is>
          <t>Yes</t>
        </is>
      </c>
      <c r="O6597" s="58" t="inlineStr">
        <is>
          <t>Yes</t>
        </is>
      </c>
      <c r="P6597" s="58" t="inlineStr">
        <is>
          <t>Two year</t>
        </is>
      </c>
      <c r="Q6597" s="58" t="inlineStr">
        <is>
          <t>Yes</t>
        </is>
      </c>
      <c r="R6597" s="58" t="inlineStr">
        <is>
          <t>Electronic check</t>
        </is>
      </c>
      <c r="S6597" s="123" t="n">
        <v>82.55</v>
      </c>
      <c r="T6597" s="58" t="inlineStr">
        <is>
          <t>5832.65</t>
        </is>
      </c>
      <c r="U6597" s="58" t="inlineStr">
        <is>
          <t>No</t>
        </is>
      </c>
      <c r="V6597" s="123">
        <f>IFERROR(VALUE(TRIM(T6597)),S6597*F6597)</f>
        <v/>
      </c>
      <c r="W6597" s="58">
        <f>IF(F6597&lt;=12,"0-12 mo",IF(F6597&lt;=24,"13-24 mo",IF(F6597&lt;=48,"25-48 mo","49+ mo")))</f>
        <v/>
      </c>
      <c r="X6597" s="58">
        <f>IF(S6597&lt;=35.5,"Q1 Low",IF(S6597&lt;=70.35,"Q2 Mid-Low",IF(S6597&lt;=89.85,"Q3 Mid-High","Q4 High")))</f>
        <v/>
      </c>
      <c r="Y6597" s="58">
        <f>IF(U6597="Yes",1,0)</f>
        <v/>
      </c>
      <c r="Z6597" s="58">
        <f>IF(P6597="Month-to-month",1,0)+IF(M6597="No",1,0)+IF(J6597="No",1,0)+IF(I6597="Fiber optic",1,0)+IF(Q6597="Yes",1,0)</f>
        <v/>
      </c>
    </row>
    <row r="6598" ht="15" customHeight="1" s="59">
      <c r="A6598" s="58" t="inlineStr">
        <is>
          <t>0083-PIVIK</t>
        </is>
      </c>
      <c r="B6598" s="58" t="inlineStr">
        <is>
          <t>Male</t>
        </is>
      </c>
      <c r="C6598" s="58" t="n">
        <v>0</v>
      </c>
      <c r="D6598" s="58" t="inlineStr">
        <is>
          <t>No</t>
        </is>
      </c>
      <c r="E6598" s="58" t="inlineStr">
        <is>
          <t>No</t>
        </is>
      </c>
      <c r="F6598" s="58" t="n">
        <v>64</v>
      </c>
      <c r="G6598" s="58" t="inlineStr">
        <is>
          <t>Yes</t>
        </is>
      </c>
      <c r="H6598" s="58" t="inlineStr">
        <is>
          <t>Yes</t>
        </is>
      </c>
      <c r="I6598" s="58" t="inlineStr">
        <is>
          <t>DSL</t>
        </is>
      </c>
      <c r="J6598" s="58" t="inlineStr">
        <is>
          <t>Yes</t>
        </is>
      </c>
      <c r="K6598" s="58" t="inlineStr">
        <is>
          <t>Yes</t>
        </is>
      </c>
      <c r="L6598" s="58" t="inlineStr">
        <is>
          <t>Yes</t>
        </is>
      </c>
      <c r="M6598" s="58" t="inlineStr">
        <is>
          <t>Yes</t>
        </is>
      </c>
      <c r="N6598" s="58" t="inlineStr">
        <is>
          <t>Yes</t>
        </is>
      </c>
      <c r="O6598" s="58" t="inlineStr">
        <is>
          <t>No</t>
        </is>
      </c>
      <c r="P6598" s="58" t="inlineStr">
        <is>
          <t>One year</t>
        </is>
      </c>
      <c r="Q6598" s="58" t="inlineStr">
        <is>
          <t>No</t>
        </is>
      </c>
      <c r="R6598" s="58" t="inlineStr">
        <is>
          <t>Electronic check</t>
        </is>
      </c>
      <c r="S6598" s="123" t="n">
        <v>81.25</v>
      </c>
      <c r="T6598" s="58" t="inlineStr">
        <is>
          <t>5567.55</t>
        </is>
      </c>
      <c r="U6598" s="58" t="inlineStr">
        <is>
          <t>No</t>
        </is>
      </c>
      <c r="V6598" s="123">
        <f>IFERROR(VALUE(TRIM(T6598)),S6598*F6598)</f>
        <v/>
      </c>
      <c r="W6598" s="58">
        <f>IF(F6598&lt;=12,"0-12 mo",IF(F6598&lt;=24,"13-24 mo",IF(F6598&lt;=48,"25-48 mo","49+ mo")))</f>
        <v/>
      </c>
      <c r="X6598" s="58">
        <f>IF(S6598&lt;=35.5,"Q1 Low",IF(S6598&lt;=70.35,"Q2 Mid-Low",IF(S6598&lt;=89.85,"Q3 Mid-High","Q4 High")))</f>
        <v/>
      </c>
      <c r="Y6598" s="58">
        <f>IF(U6598="Yes",1,0)</f>
        <v/>
      </c>
      <c r="Z6598" s="58">
        <f>IF(P6598="Month-to-month",1,0)+IF(M6598="No",1,0)+IF(J6598="No",1,0)+IF(I6598="Fiber optic",1,0)+IF(Q6598="Yes",1,0)</f>
        <v/>
      </c>
    </row>
    <row r="6599" ht="15" customHeight="1" s="59">
      <c r="A6599" s="58" t="inlineStr">
        <is>
          <t>9210-IAHGH</t>
        </is>
      </c>
      <c r="B6599" s="58" t="inlineStr">
        <is>
          <t>Female</t>
        </is>
      </c>
      <c r="C6599" s="58" t="n">
        <v>0</v>
      </c>
      <c r="D6599" s="58" t="inlineStr">
        <is>
          <t>No</t>
        </is>
      </c>
      <c r="E6599" s="58" t="inlineStr">
        <is>
          <t>No</t>
        </is>
      </c>
      <c r="F6599" s="58" t="n">
        <v>7</v>
      </c>
      <c r="G6599" s="58" t="inlineStr">
        <is>
          <t>Yes</t>
        </is>
      </c>
      <c r="H6599" s="58" t="inlineStr">
        <is>
          <t>No</t>
        </is>
      </c>
      <c r="I6599" s="58" t="inlineStr">
        <is>
          <t>DSL</t>
        </is>
      </c>
      <c r="J6599" s="58" t="inlineStr">
        <is>
          <t>No</t>
        </is>
      </c>
      <c r="K6599" s="58" t="inlineStr">
        <is>
          <t>No</t>
        </is>
      </c>
      <c r="L6599" s="58" t="inlineStr">
        <is>
          <t>No</t>
        </is>
      </c>
      <c r="M6599" s="58" t="inlineStr">
        <is>
          <t>Yes</t>
        </is>
      </c>
      <c r="N6599" s="58" t="inlineStr">
        <is>
          <t>Yes</t>
        </is>
      </c>
      <c r="O6599" s="58" t="inlineStr">
        <is>
          <t>Yes</t>
        </is>
      </c>
      <c r="P6599" s="58" t="inlineStr">
        <is>
          <t>Month-to-month</t>
        </is>
      </c>
      <c r="Q6599" s="58" t="inlineStr">
        <is>
          <t>Yes</t>
        </is>
      </c>
      <c r="R6599" s="58" t="inlineStr">
        <is>
          <t>Credit card (automatic)</t>
        </is>
      </c>
      <c r="S6599" s="123" t="n">
        <v>70.75</v>
      </c>
      <c r="T6599" s="58" t="inlineStr">
        <is>
          <t>450.8</t>
        </is>
      </c>
      <c r="U6599" s="58" t="inlineStr">
        <is>
          <t>Yes</t>
        </is>
      </c>
      <c r="V6599" s="123">
        <f>IFERROR(VALUE(TRIM(T6599)),S6599*F6599)</f>
        <v/>
      </c>
      <c r="W6599" s="58">
        <f>IF(F6599&lt;=12,"0-12 mo",IF(F6599&lt;=24,"13-24 mo",IF(F6599&lt;=48,"25-48 mo","49+ mo")))</f>
        <v/>
      </c>
      <c r="X6599" s="58">
        <f>IF(S6599&lt;=35.5,"Q1 Low",IF(S6599&lt;=70.35,"Q2 Mid-Low",IF(S6599&lt;=89.85,"Q3 Mid-High","Q4 High")))</f>
        <v/>
      </c>
      <c r="Y6599" s="58">
        <f>IF(U6599="Yes",1,0)</f>
        <v/>
      </c>
      <c r="Z6599" s="58">
        <f>IF(P6599="Month-to-month",1,0)+IF(M6599="No",1,0)+IF(J6599="No",1,0)+IF(I6599="Fiber optic",1,0)+IF(Q6599="Yes",1,0)</f>
        <v/>
      </c>
    </row>
    <row r="6600" ht="15" customHeight="1" s="59">
      <c r="A6600" s="58" t="inlineStr">
        <is>
          <t>6169-PGNCD</t>
        </is>
      </c>
      <c r="B6600" s="58" t="inlineStr">
        <is>
          <t>Female</t>
        </is>
      </c>
      <c r="C6600" s="58" t="n">
        <v>0</v>
      </c>
      <c r="D6600" s="58" t="inlineStr">
        <is>
          <t>No</t>
        </is>
      </c>
      <c r="E6600" s="58" t="inlineStr">
        <is>
          <t>No</t>
        </is>
      </c>
      <c r="F6600" s="58" t="n">
        <v>57</v>
      </c>
      <c r="G6600" s="58" t="inlineStr">
        <is>
          <t>Yes</t>
        </is>
      </c>
      <c r="H6600" s="58" t="inlineStr">
        <is>
          <t>No</t>
        </is>
      </c>
      <c r="I6600" s="58" t="inlineStr">
        <is>
          <t>DSL</t>
        </is>
      </c>
      <c r="J6600" s="58" t="inlineStr">
        <is>
          <t>Yes</t>
        </is>
      </c>
      <c r="K6600" s="58" t="inlineStr">
        <is>
          <t>Yes</t>
        </is>
      </c>
      <c r="L6600" s="58" t="inlineStr">
        <is>
          <t>Yes</t>
        </is>
      </c>
      <c r="M6600" s="58" t="inlineStr">
        <is>
          <t>Yes</t>
        </is>
      </c>
      <c r="N6600" s="58" t="inlineStr">
        <is>
          <t>Yes</t>
        </is>
      </c>
      <c r="O6600" s="58" t="inlineStr">
        <is>
          <t>No</t>
        </is>
      </c>
      <c r="P6600" s="58" t="inlineStr">
        <is>
          <t>Two year</t>
        </is>
      </c>
      <c r="Q6600" s="58" t="inlineStr">
        <is>
          <t>Yes</t>
        </is>
      </c>
      <c r="R6600" s="58" t="inlineStr">
        <is>
          <t>Credit card (automatic)</t>
        </is>
      </c>
      <c r="S6600" s="123" t="n">
        <v>74.3</v>
      </c>
      <c r="T6600" s="58" t="inlineStr">
        <is>
          <t>4166.35</t>
        </is>
      </c>
      <c r="U6600" s="58" t="inlineStr">
        <is>
          <t>No</t>
        </is>
      </c>
      <c r="V6600" s="123">
        <f>IFERROR(VALUE(TRIM(T6600)),S6600*F6600)</f>
        <v/>
      </c>
      <c r="W6600" s="58">
        <f>IF(F6600&lt;=12,"0-12 mo",IF(F6600&lt;=24,"13-24 mo",IF(F6600&lt;=48,"25-48 mo","49+ mo")))</f>
        <v/>
      </c>
      <c r="X6600" s="58">
        <f>IF(S6600&lt;=35.5,"Q1 Low",IF(S6600&lt;=70.35,"Q2 Mid-Low",IF(S6600&lt;=89.85,"Q3 Mid-High","Q4 High")))</f>
        <v/>
      </c>
      <c r="Y6600" s="58">
        <f>IF(U6600="Yes",1,0)</f>
        <v/>
      </c>
      <c r="Z6600" s="58">
        <f>IF(P6600="Month-to-month",1,0)+IF(M6600="No",1,0)+IF(J6600="No",1,0)+IF(I6600="Fiber optic",1,0)+IF(Q6600="Yes",1,0)</f>
        <v/>
      </c>
    </row>
    <row r="6601" ht="15" customHeight="1" s="59">
      <c r="A6601" s="58" t="inlineStr">
        <is>
          <t>0023-XUOPT</t>
        </is>
      </c>
      <c r="B6601" s="58" t="inlineStr">
        <is>
          <t>Female</t>
        </is>
      </c>
      <c r="C6601" s="58" t="n">
        <v>0</v>
      </c>
      <c r="D6601" s="58" t="inlineStr">
        <is>
          <t>Yes</t>
        </is>
      </c>
      <c r="E6601" s="58" t="inlineStr">
        <is>
          <t>No</t>
        </is>
      </c>
      <c r="F6601" s="58" t="n">
        <v>13</v>
      </c>
      <c r="G6601" s="58" t="inlineStr">
        <is>
          <t>Yes</t>
        </is>
      </c>
      <c r="H6601" s="58" t="inlineStr">
        <is>
          <t>Yes</t>
        </is>
      </c>
      <c r="I6601" s="58" t="inlineStr">
        <is>
          <t>Fiber optic</t>
        </is>
      </c>
      <c r="J6601" s="58" t="inlineStr">
        <is>
          <t>No</t>
        </is>
      </c>
      <c r="K6601" s="58" t="inlineStr">
        <is>
          <t>Yes</t>
        </is>
      </c>
      <c r="L6601" s="58" t="inlineStr">
        <is>
          <t>Yes</t>
        </is>
      </c>
      <c r="M6601" s="58" t="inlineStr">
        <is>
          <t>No</t>
        </is>
      </c>
      <c r="N6601" s="58" t="inlineStr">
        <is>
          <t>Yes</t>
        </is>
      </c>
      <c r="O6601" s="58" t="inlineStr">
        <is>
          <t>No</t>
        </is>
      </c>
      <c r="P6601" s="58" t="inlineStr">
        <is>
          <t>Month-to-month</t>
        </is>
      </c>
      <c r="Q6601" s="58" t="inlineStr">
        <is>
          <t>No</t>
        </is>
      </c>
      <c r="R6601" s="58" t="inlineStr">
        <is>
          <t>Electronic check</t>
        </is>
      </c>
      <c r="S6601" s="123" t="n">
        <v>94.09999999999999</v>
      </c>
      <c r="T6601" s="58" t="inlineStr">
        <is>
          <t>1215.6</t>
        </is>
      </c>
      <c r="U6601" s="58" t="inlineStr">
        <is>
          <t>Yes</t>
        </is>
      </c>
      <c r="V6601" s="123">
        <f>IFERROR(VALUE(TRIM(T6601)),S6601*F6601)</f>
        <v/>
      </c>
      <c r="W6601" s="58">
        <f>IF(F6601&lt;=12,"0-12 mo",IF(F6601&lt;=24,"13-24 mo",IF(F6601&lt;=48,"25-48 mo","49+ mo")))</f>
        <v/>
      </c>
      <c r="X6601" s="58">
        <f>IF(S6601&lt;=35.5,"Q1 Low",IF(S6601&lt;=70.35,"Q2 Mid-Low",IF(S6601&lt;=89.85,"Q3 Mid-High","Q4 High")))</f>
        <v/>
      </c>
      <c r="Y6601" s="58">
        <f>IF(U6601="Yes",1,0)</f>
        <v/>
      </c>
      <c r="Z6601" s="58">
        <f>IF(P6601="Month-to-month",1,0)+IF(M6601="No",1,0)+IF(J6601="No",1,0)+IF(I6601="Fiber optic",1,0)+IF(Q6601="Yes",1,0)</f>
        <v/>
      </c>
    </row>
    <row r="6602" ht="15" customHeight="1" s="59">
      <c r="A6602" s="58" t="inlineStr">
        <is>
          <t>4592-IWTJI</t>
        </is>
      </c>
      <c r="B6602" s="58" t="inlineStr">
        <is>
          <t>Female</t>
        </is>
      </c>
      <c r="C6602" s="58" t="n">
        <v>0</v>
      </c>
      <c r="D6602" s="58" t="inlineStr">
        <is>
          <t>Yes</t>
        </is>
      </c>
      <c r="E6602" s="58" t="inlineStr">
        <is>
          <t>Yes</t>
        </is>
      </c>
      <c r="F6602" s="58" t="n">
        <v>3</v>
      </c>
      <c r="G6602" s="58" t="inlineStr">
        <is>
          <t>No</t>
        </is>
      </c>
      <c r="H6602" s="58" t="inlineStr">
        <is>
          <t>No phone service</t>
        </is>
      </c>
      <c r="I6602" s="58" t="inlineStr">
        <is>
          <t>DSL</t>
        </is>
      </c>
      <c r="J6602" s="58" t="inlineStr">
        <is>
          <t>Yes</t>
        </is>
      </c>
      <c r="K6602" s="58" t="inlineStr">
        <is>
          <t>No</t>
        </is>
      </c>
      <c r="L6602" s="58" t="inlineStr">
        <is>
          <t>No</t>
        </is>
      </c>
      <c r="M6602" s="58" t="inlineStr">
        <is>
          <t>No</t>
        </is>
      </c>
      <c r="N6602" s="58" t="inlineStr">
        <is>
          <t>No</t>
        </is>
      </c>
      <c r="O6602" s="58" t="inlineStr">
        <is>
          <t>No</t>
        </is>
      </c>
      <c r="P6602" s="58" t="inlineStr">
        <is>
          <t>Month-to-month</t>
        </is>
      </c>
      <c r="Q6602" s="58" t="inlineStr">
        <is>
          <t>No</t>
        </is>
      </c>
      <c r="R6602" s="58" t="inlineStr">
        <is>
          <t>Credit card (automatic)</t>
        </is>
      </c>
      <c r="S6602" s="123" t="n">
        <v>29.7</v>
      </c>
      <c r="T6602" s="58" t="inlineStr">
        <is>
          <t>91.7</t>
        </is>
      </c>
      <c r="U6602" s="58" t="inlineStr">
        <is>
          <t>Yes</t>
        </is>
      </c>
      <c r="V6602" s="123">
        <f>IFERROR(VALUE(TRIM(T6602)),S6602*F6602)</f>
        <v/>
      </c>
      <c r="W6602" s="58">
        <f>IF(F6602&lt;=12,"0-12 mo",IF(F6602&lt;=24,"13-24 mo",IF(F6602&lt;=48,"25-48 mo","49+ mo")))</f>
        <v/>
      </c>
      <c r="X6602" s="58">
        <f>IF(S6602&lt;=35.5,"Q1 Low",IF(S6602&lt;=70.35,"Q2 Mid-Low",IF(S6602&lt;=89.85,"Q3 Mid-High","Q4 High")))</f>
        <v/>
      </c>
      <c r="Y6602" s="58">
        <f>IF(U6602="Yes",1,0)</f>
        <v/>
      </c>
      <c r="Z6602" s="58">
        <f>IF(P6602="Month-to-month",1,0)+IF(M6602="No",1,0)+IF(J6602="No",1,0)+IF(I6602="Fiber optic",1,0)+IF(Q6602="Yes",1,0)</f>
        <v/>
      </c>
    </row>
    <row r="6603" ht="15" customHeight="1" s="59">
      <c r="A6603" s="58" t="inlineStr">
        <is>
          <t>4909-JOUPP</t>
        </is>
      </c>
      <c r="B6603" s="58" t="inlineStr">
        <is>
          <t>Male</t>
        </is>
      </c>
      <c r="C6603" s="58" t="n">
        <v>1</v>
      </c>
      <c r="D6603" s="58" t="inlineStr">
        <is>
          <t>Yes</t>
        </is>
      </c>
      <c r="E6603" s="58" t="inlineStr">
        <is>
          <t>No</t>
        </is>
      </c>
      <c r="F6603" s="58" t="n">
        <v>72</v>
      </c>
      <c r="G6603" s="58" t="inlineStr">
        <is>
          <t>Yes</t>
        </is>
      </c>
      <c r="H6603" s="58" t="inlineStr">
        <is>
          <t>Yes</t>
        </is>
      </c>
      <c r="I6603" s="58" t="inlineStr">
        <is>
          <t>Fiber optic</t>
        </is>
      </c>
      <c r="J6603" s="58" t="inlineStr">
        <is>
          <t>No</t>
        </is>
      </c>
      <c r="K6603" s="58" t="inlineStr">
        <is>
          <t>Yes</t>
        </is>
      </c>
      <c r="L6603" s="58" t="inlineStr">
        <is>
          <t>Yes</t>
        </is>
      </c>
      <c r="M6603" s="58" t="inlineStr">
        <is>
          <t>Yes</t>
        </is>
      </c>
      <c r="N6603" s="58" t="inlineStr">
        <is>
          <t>Yes</t>
        </is>
      </c>
      <c r="O6603" s="58" t="inlineStr">
        <is>
          <t>Yes</t>
        </is>
      </c>
      <c r="P6603" s="58" t="inlineStr">
        <is>
          <t>Two year</t>
        </is>
      </c>
      <c r="Q6603" s="58" t="inlineStr">
        <is>
          <t>No</t>
        </is>
      </c>
      <c r="R6603" s="58" t="inlineStr">
        <is>
          <t>Credit card (automatic)</t>
        </is>
      </c>
      <c r="S6603" s="123" t="n">
        <v>109.7</v>
      </c>
      <c r="T6603" s="58" t="inlineStr">
        <is>
          <t>7898.45</t>
        </is>
      </c>
      <c r="U6603" s="58" t="inlineStr">
        <is>
          <t>No</t>
        </is>
      </c>
      <c r="V6603" s="123">
        <f>IFERROR(VALUE(TRIM(T6603)),S6603*F6603)</f>
        <v/>
      </c>
      <c r="W6603" s="58">
        <f>IF(F6603&lt;=12,"0-12 mo",IF(F6603&lt;=24,"13-24 mo",IF(F6603&lt;=48,"25-48 mo","49+ mo")))</f>
        <v/>
      </c>
      <c r="X6603" s="58">
        <f>IF(S6603&lt;=35.5,"Q1 Low",IF(S6603&lt;=70.35,"Q2 Mid-Low",IF(S6603&lt;=89.85,"Q3 Mid-High","Q4 High")))</f>
        <v/>
      </c>
      <c r="Y6603" s="58">
        <f>IF(U6603="Yes",1,0)</f>
        <v/>
      </c>
      <c r="Z6603" s="58">
        <f>IF(P6603="Month-to-month",1,0)+IF(M6603="No",1,0)+IF(J6603="No",1,0)+IF(I6603="Fiber optic",1,0)+IF(Q6603="Yes",1,0)</f>
        <v/>
      </c>
    </row>
    <row r="6604" ht="15" customHeight="1" s="59">
      <c r="A6604" s="58" t="inlineStr">
        <is>
          <t>4657-FWVFY</t>
        </is>
      </c>
      <c r="B6604" s="58" t="inlineStr">
        <is>
          <t>Female</t>
        </is>
      </c>
      <c r="C6604" s="58" t="n">
        <v>0</v>
      </c>
      <c r="D6604" s="58" t="inlineStr">
        <is>
          <t>Yes</t>
        </is>
      </c>
      <c r="E6604" s="58" t="inlineStr">
        <is>
          <t>Yes</t>
        </is>
      </c>
      <c r="F6604" s="58" t="n">
        <v>40</v>
      </c>
      <c r="G6604" s="58" t="inlineStr">
        <is>
          <t>Yes</t>
        </is>
      </c>
      <c r="H6604" s="58" t="inlineStr">
        <is>
          <t>Yes</t>
        </is>
      </c>
      <c r="I6604" s="58" t="inlineStr">
        <is>
          <t>Fiber optic</t>
        </is>
      </c>
      <c r="J6604" s="58" t="inlineStr">
        <is>
          <t>No</t>
        </is>
      </c>
      <c r="K6604" s="58" t="inlineStr">
        <is>
          <t>Yes</t>
        </is>
      </c>
      <c r="L6604" s="58" t="inlineStr">
        <is>
          <t>Yes</t>
        </is>
      </c>
      <c r="M6604" s="58" t="inlineStr">
        <is>
          <t>No</t>
        </is>
      </c>
      <c r="N6604" s="58" t="inlineStr">
        <is>
          <t>Yes</t>
        </is>
      </c>
      <c r="O6604" s="58" t="inlineStr">
        <is>
          <t>No</t>
        </is>
      </c>
      <c r="P6604" s="58" t="inlineStr">
        <is>
          <t>Month-to-month</t>
        </is>
      </c>
      <c r="Q6604" s="58" t="inlineStr">
        <is>
          <t>Yes</t>
        </is>
      </c>
      <c r="R6604" s="58" t="inlineStr">
        <is>
          <t>Credit card (automatic)</t>
        </is>
      </c>
      <c r="S6604" s="123" t="n">
        <v>96.34999999999999</v>
      </c>
      <c r="T6604" s="58" t="inlineStr">
        <is>
          <t>3915.4</t>
        </is>
      </c>
      <c r="U6604" s="58" t="inlineStr">
        <is>
          <t>No</t>
        </is>
      </c>
      <c r="V6604" s="123">
        <f>IFERROR(VALUE(TRIM(T6604)),S6604*F6604)</f>
        <v/>
      </c>
      <c r="W6604" s="58">
        <f>IF(F6604&lt;=12,"0-12 mo",IF(F6604&lt;=24,"13-24 mo",IF(F6604&lt;=48,"25-48 mo","49+ mo")))</f>
        <v/>
      </c>
      <c r="X6604" s="58">
        <f>IF(S6604&lt;=35.5,"Q1 Low",IF(S6604&lt;=70.35,"Q2 Mid-Low",IF(S6604&lt;=89.85,"Q3 Mid-High","Q4 High")))</f>
        <v/>
      </c>
      <c r="Y6604" s="58">
        <f>IF(U6604="Yes",1,0)</f>
        <v/>
      </c>
      <c r="Z6604" s="58">
        <f>IF(P6604="Month-to-month",1,0)+IF(M6604="No",1,0)+IF(J6604="No",1,0)+IF(I6604="Fiber optic",1,0)+IF(Q6604="Yes",1,0)</f>
        <v/>
      </c>
    </row>
    <row r="6605" ht="15" customHeight="1" s="59">
      <c r="A6605" s="58" t="inlineStr">
        <is>
          <t>2257-BOVXD</t>
        </is>
      </c>
      <c r="B6605" s="58" t="inlineStr">
        <is>
          <t>Male</t>
        </is>
      </c>
      <c r="C6605" s="58" t="n">
        <v>0</v>
      </c>
      <c r="D6605" s="58" t="inlineStr">
        <is>
          <t>Yes</t>
        </is>
      </c>
      <c r="E6605" s="58" t="inlineStr">
        <is>
          <t>No</t>
        </is>
      </c>
      <c r="F6605" s="58" t="n">
        <v>14</v>
      </c>
      <c r="G6605" s="58" t="inlineStr">
        <is>
          <t>Yes</t>
        </is>
      </c>
      <c r="H6605" s="58" t="inlineStr">
        <is>
          <t>Yes</t>
        </is>
      </c>
      <c r="I6605" s="58" t="inlineStr">
        <is>
          <t>DSL</t>
        </is>
      </c>
      <c r="J6605" s="58" t="inlineStr">
        <is>
          <t>No</t>
        </is>
      </c>
      <c r="K6605" s="58" t="inlineStr">
        <is>
          <t>No</t>
        </is>
      </c>
      <c r="L6605" s="58" t="inlineStr">
        <is>
          <t>No</t>
        </is>
      </c>
      <c r="M6605" s="58" t="inlineStr">
        <is>
          <t>Yes</t>
        </is>
      </c>
      <c r="N6605" s="58" t="inlineStr">
        <is>
          <t>Yes</t>
        </is>
      </c>
      <c r="O6605" s="58" t="inlineStr">
        <is>
          <t>No</t>
        </is>
      </c>
      <c r="P6605" s="58" t="inlineStr">
        <is>
          <t>Month-to-month</t>
        </is>
      </c>
      <c r="Q6605" s="58" t="inlineStr">
        <is>
          <t>Yes</t>
        </is>
      </c>
      <c r="R6605" s="58" t="inlineStr">
        <is>
          <t>Credit card (automatic)</t>
        </is>
      </c>
      <c r="S6605" s="123" t="n">
        <v>66.59999999999999</v>
      </c>
      <c r="T6605" s="58" t="inlineStr">
        <is>
          <t>979.5</t>
        </is>
      </c>
      <c r="U6605" s="58" t="inlineStr">
        <is>
          <t>No</t>
        </is>
      </c>
      <c r="V6605" s="123">
        <f>IFERROR(VALUE(TRIM(T6605)),S6605*F6605)</f>
        <v/>
      </c>
      <c r="W6605" s="58">
        <f>IF(F6605&lt;=12,"0-12 mo",IF(F6605&lt;=24,"13-24 mo",IF(F6605&lt;=48,"25-48 mo","49+ mo")))</f>
        <v/>
      </c>
      <c r="X6605" s="58">
        <f>IF(S6605&lt;=35.5,"Q1 Low",IF(S6605&lt;=70.35,"Q2 Mid-Low",IF(S6605&lt;=89.85,"Q3 Mid-High","Q4 High")))</f>
        <v/>
      </c>
      <c r="Y6605" s="58">
        <f>IF(U6605="Yes",1,0)</f>
        <v/>
      </c>
      <c r="Z6605" s="58">
        <f>IF(P6605="Month-to-month",1,0)+IF(M6605="No",1,0)+IF(J6605="No",1,0)+IF(I6605="Fiber optic",1,0)+IF(Q6605="Yes",1,0)</f>
        <v/>
      </c>
    </row>
    <row r="6606" ht="15" customHeight="1" s="59">
      <c r="A6606" s="58" t="inlineStr">
        <is>
          <t>7729-JTEEC</t>
        </is>
      </c>
      <c r="B6606" s="58" t="inlineStr">
        <is>
          <t>Male</t>
        </is>
      </c>
      <c r="C6606" s="58" t="n">
        <v>0</v>
      </c>
      <c r="D6606" s="58" t="inlineStr">
        <is>
          <t>Yes</t>
        </is>
      </c>
      <c r="E6606" s="58" t="inlineStr">
        <is>
          <t>Yes</t>
        </is>
      </c>
      <c r="F6606" s="58" t="n">
        <v>2</v>
      </c>
      <c r="G6606" s="58" t="inlineStr">
        <is>
          <t>Yes</t>
        </is>
      </c>
      <c r="H6606" s="58" t="inlineStr">
        <is>
          <t>No</t>
        </is>
      </c>
      <c r="I6606" s="58" t="inlineStr">
        <is>
          <t>DSL</t>
        </is>
      </c>
      <c r="J6606" s="58" t="inlineStr">
        <is>
          <t>No</t>
        </is>
      </c>
      <c r="K6606" s="58" t="inlineStr">
        <is>
          <t>No</t>
        </is>
      </c>
      <c r="L6606" s="58" t="inlineStr">
        <is>
          <t>No</t>
        </is>
      </c>
      <c r="M6606" s="58" t="inlineStr">
        <is>
          <t>No</t>
        </is>
      </c>
      <c r="N6606" s="58" t="inlineStr">
        <is>
          <t>No</t>
        </is>
      </c>
      <c r="O6606" s="58" t="inlineStr">
        <is>
          <t>No</t>
        </is>
      </c>
      <c r="P6606" s="58" t="inlineStr">
        <is>
          <t>Month-to-month</t>
        </is>
      </c>
      <c r="Q6606" s="58" t="inlineStr">
        <is>
          <t>Yes</t>
        </is>
      </c>
      <c r="R6606" s="58" t="inlineStr">
        <is>
          <t>Electronic check</t>
        </is>
      </c>
      <c r="S6606" s="123" t="n">
        <v>44.5</v>
      </c>
      <c r="T6606" s="58" t="inlineStr">
        <is>
          <t>90.05</t>
        </is>
      </c>
      <c r="U6606" s="58" t="inlineStr">
        <is>
          <t>No</t>
        </is>
      </c>
      <c r="V6606" s="123">
        <f>IFERROR(VALUE(TRIM(T6606)),S6606*F6606)</f>
        <v/>
      </c>
      <c r="W6606" s="58">
        <f>IF(F6606&lt;=12,"0-12 mo",IF(F6606&lt;=24,"13-24 mo",IF(F6606&lt;=48,"25-48 mo","49+ mo")))</f>
        <v/>
      </c>
      <c r="X6606" s="58">
        <f>IF(S6606&lt;=35.5,"Q1 Low",IF(S6606&lt;=70.35,"Q2 Mid-Low",IF(S6606&lt;=89.85,"Q3 Mid-High","Q4 High")))</f>
        <v/>
      </c>
      <c r="Y6606" s="58">
        <f>IF(U6606="Yes",1,0)</f>
        <v/>
      </c>
      <c r="Z6606" s="58">
        <f>IF(P6606="Month-to-month",1,0)+IF(M6606="No",1,0)+IF(J6606="No",1,0)+IF(I6606="Fiber optic",1,0)+IF(Q6606="Yes",1,0)</f>
        <v/>
      </c>
    </row>
    <row r="6607" ht="15" customHeight="1" s="59">
      <c r="A6607" s="58" t="inlineStr">
        <is>
          <t>7632-MNYOY</t>
        </is>
      </c>
      <c r="B6607" s="58" t="inlineStr">
        <is>
          <t>Male</t>
        </is>
      </c>
      <c r="C6607" s="58" t="n">
        <v>1</v>
      </c>
      <c r="D6607" s="58" t="inlineStr">
        <is>
          <t>No</t>
        </is>
      </c>
      <c r="E6607" s="58" t="inlineStr">
        <is>
          <t>No</t>
        </is>
      </c>
      <c r="F6607" s="58" t="n">
        <v>66</v>
      </c>
      <c r="G6607" s="58" t="inlineStr">
        <is>
          <t>Yes</t>
        </is>
      </c>
      <c r="H6607" s="58" t="inlineStr">
        <is>
          <t>Yes</t>
        </is>
      </c>
      <c r="I6607" s="58" t="inlineStr">
        <is>
          <t>Fiber optic</t>
        </is>
      </c>
      <c r="J6607" s="58" t="inlineStr">
        <is>
          <t>No</t>
        </is>
      </c>
      <c r="K6607" s="58" t="inlineStr">
        <is>
          <t>Yes</t>
        </is>
      </c>
      <c r="L6607" s="58" t="inlineStr">
        <is>
          <t>Yes</t>
        </is>
      </c>
      <c r="M6607" s="58" t="inlineStr">
        <is>
          <t>Yes</t>
        </is>
      </c>
      <c r="N6607" s="58" t="inlineStr">
        <is>
          <t>Yes</t>
        </is>
      </c>
      <c r="O6607" s="58" t="inlineStr">
        <is>
          <t>Yes</t>
        </is>
      </c>
      <c r="P6607" s="58" t="inlineStr">
        <is>
          <t>One year</t>
        </is>
      </c>
      <c r="Q6607" s="58" t="inlineStr">
        <is>
          <t>No</t>
        </is>
      </c>
      <c r="R6607" s="58" t="inlineStr">
        <is>
          <t>Credit card (automatic)</t>
        </is>
      </c>
      <c r="S6607" s="123" t="n">
        <v>110.9</v>
      </c>
      <c r="T6607" s="58" t="inlineStr">
        <is>
          <t>7432.05</t>
        </is>
      </c>
      <c r="U6607" s="58" t="inlineStr">
        <is>
          <t>Yes</t>
        </is>
      </c>
      <c r="V6607" s="123">
        <f>IFERROR(VALUE(TRIM(T6607)),S6607*F6607)</f>
        <v/>
      </c>
      <c r="W6607" s="58">
        <f>IF(F6607&lt;=12,"0-12 mo",IF(F6607&lt;=24,"13-24 mo",IF(F6607&lt;=48,"25-48 mo","49+ mo")))</f>
        <v/>
      </c>
      <c r="X6607" s="58">
        <f>IF(S6607&lt;=35.5,"Q1 Low",IF(S6607&lt;=70.35,"Q2 Mid-Low",IF(S6607&lt;=89.85,"Q3 Mid-High","Q4 High")))</f>
        <v/>
      </c>
      <c r="Y6607" s="58">
        <f>IF(U6607="Yes",1,0)</f>
        <v/>
      </c>
      <c r="Z6607" s="58">
        <f>IF(P6607="Month-to-month",1,0)+IF(M6607="No",1,0)+IF(J6607="No",1,0)+IF(I6607="Fiber optic",1,0)+IF(Q6607="Yes",1,0)</f>
        <v/>
      </c>
    </row>
    <row r="6608" ht="15" customHeight="1" s="59">
      <c r="A6608" s="58" t="inlineStr">
        <is>
          <t>6518-LGAOV</t>
        </is>
      </c>
      <c r="B6608" s="58" t="inlineStr">
        <is>
          <t>Female</t>
        </is>
      </c>
      <c r="C6608" s="58" t="n">
        <v>0</v>
      </c>
      <c r="D6608" s="58" t="inlineStr">
        <is>
          <t>Yes</t>
        </is>
      </c>
      <c r="E6608" s="58" t="inlineStr">
        <is>
          <t>No</t>
        </is>
      </c>
      <c r="F6608" s="58" t="n">
        <v>38</v>
      </c>
      <c r="G6608" s="58" t="inlineStr">
        <is>
          <t>Yes</t>
        </is>
      </c>
      <c r="H6608" s="58" t="inlineStr">
        <is>
          <t>Yes</t>
        </is>
      </c>
      <c r="I6608" s="58" t="inlineStr">
        <is>
          <t>Fiber optic</t>
        </is>
      </c>
      <c r="J6608" s="58" t="inlineStr">
        <is>
          <t>No</t>
        </is>
      </c>
      <c r="K6608" s="58" t="inlineStr">
        <is>
          <t>No</t>
        </is>
      </c>
      <c r="L6608" s="58" t="inlineStr">
        <is>
          <t>Yes</t>
        </is>
      </c>
      <c r="M6608" s="58" t="inlineStr">
        <is>
          <t>Yes</t>
        </is>
      </c>
      <c r="N6608" s="58" t="inlineStr">
        <is>
          <t>Yes</t>
        </is>
      </c>
      <c r="O6608" s="58" t="inlineStr">
        <is>
          <t>Yes</t>
        </is>
      </c>
      <c r="P6608" s="58" t="inlineStr">
        <is>
          <t>Month-to-month</t>
        </is>
      </c>
      <c r="Q6608" s="58" t="inlineStr">
        <is>
          <t>Yes</t>
        </is>
      </c>
      <c r="R6608" s="58" t="inlineStr">
        <is>
          <t>Electronic check</t>
        </is>
      </c>
      <c r="S6608" s="123" t="n">
        <v>105</v>
      </c>
      <c r="T6608" s="58" t="inlineStr">
        <is>
          <t>4026.4</t>
        </is>
      </c>
      <c r="U6608" s="58" t="inlineStr">
        <is>
          <t>Yes</t>
        </is>
      </c>
      <c r="V6608" s="123">
        <f>IFERROR(VALUE(TRIM(T6608)),S6608*F6608)</f>
        <v/>
      </c>
      <c r="W6608" s="58">
        <f>IF(F6608&lt;=12,"0-12 mo",IF(F6608&lt;=24,"13-24 mo",IF(F6608&lt;=48,"25-48 mo","49+ mo")))</f>
        <v/>
      </c>
      <c r="X6608" s="58">
        <f>IF(S6608&lt;=35.5,"Q1 Low",IF(S6608&lt;=70.35,"Q2 Mid-Low",IF(S6608&lt;=89.85,"Q3 Mid-High","Q4 High")))</f>
        <v/>
      </c>
      <c r="Y6608" s="58">
        <f>IF(U6608="Yes",1,0)</f>
        <v/>
      </c>
      <c r="Z6608" s="58">
        <f>IF(P6608="Month-to-month",1,0)+IF(M6608="No",1,0)+IF(J6608="No",1,0)+IF(I6608="Fiber optic",1,0)+IF(Q6608="Yes",1,0)</f>
        <v/>
      </c>
    </row>
    <row r="6609" ht="15" customHeight="1" s="59">
      <c r="A6609" s="58" t="inlineStr">
        <is>
          <t>7242-QZLXF</t>
        </is>
      </c>
      <c r="B6609" s="58" t="inlineStr">
        <is>
          <t>Male</t>
        </is>
      </c>
      <c r="C6609" s="58" t="n">
        <v>0</v>
      </c>
      <c r="D6609" s="58" t="inlineStr">
        <is>
          <t>No</t>
        </is>
      </c>
      <c r="E6609" s="58" t="inlineStr">
        <is>
          <t>Yes</t>
        </is>
      </c>
      <c r="F6609" s="58" t="n">
        <v>1</v>
      </c>
      <c r="G6609" s="58" t="inlineStr">
        <is>
          <t>No</t>
        </is>
      </c>
      <c r="H6609" s="58" t="inlineStr">
        <is>
          <t>No phone service</t>
        </is>
      </c>
      <c r="I6609" s="58" t="inlineStr">
        <is>
          <t>DSL</t>
        </is>
      </c>
      <c r="J6609" s="58" t="inlineStr">
        <is>
          <t>No</t>
        </is>
      </c>
      <c r="K6609" s="58" t="inlineStr">
        <is>
          <t>No</t>
        </is>
      </c>
      <c r="L6609" s="58" t="inlineStr">
        <is>
          <t>No</t>
        </is>
      </c>
      <c r="M6609" s="58" t="inlineStr">
        <is>
          <t>No</t>
        </is>
      </c>
      <c r="N6609" s="58" t="inlineStr">
        <is>
          <t>No</t>
        </is>
      </c>
      <c r="O6609" s="58" t="inlineStr">
        <is>
          <t>No</t>
        </is>
      </c>
      <c r="P6609" s="58" t="inlineStr">
        <is>
          <t>Month-to-month</t>
        </is>
      </c>
      <c r="Q6609" s="58" t="inlineStr">
        <is>
          <t>Yes</t>
        </is>
      </c>
      <c r="R6609" s="58" t="inlineStr">
        <is>
          <t>Electronic check</t>
        </is>
      </c>
      <c r="S6609" s="123" t="n">
        <v>25.3</v>
      </c>
      <c r="T6609" s="58" t="inlineStr">
        <is>
          <t>25.3</t>
        </is>
      </c>
      <c r="U6609" s="58" t="inlineStr">
        <is>
          <t>Yes</t>
        </is>
      </c>
      <c r="V6609" s="123">
        <f>IFERROR(VALUE(TRIM(T6609)),S6609*F6609)</f>
        <v/>
      </c>
      <c r="W6609" s="58">
        <f>IF(F6609&lt;=12,"0-12 mo",IF(F6609&lt;=24,"13-24 mo",IF(F6609&lt;=48,"25-48 mo","49+ mo")))</f>
        <v/>
      </c>
      <c r="X6609" s="58">
        <f>IF(S6609&lt;=35.5,"Q1 Low",IF(S6609&lt;=70.35,"Q2 Mid-Low",IF(S6609&lt;=89.85,"Q3 Mid-High","Q4 High")))</f>
        <v/>
      </c>
      <c r="Y6609" s="58">
        <f>IF(U6609="Yes",1,0)</f>
        <v/>
      </c>
      <c r="Z6609" s="58">
        <f>IF(P6609="Month-to-month",1,0)+IF(M6609="No",1,0)+IF(J6609="No",1,0)+IF(I6609="Fiber optic",1,0)+IF(Q6609="Yes",1,0)</f>
        <v/>
      </c>
    </row>
    <row r="6610" ht="15" customHeight="1" s="59">
      <c r="A6610" s="58" t="inlineStr">
        <is>
          <t>4576-CSAJH</t>
        </is>
      </c>
      <c r="B6610" s="58" t="inlineStr">
        <is>
          <t>Male</t>
        </is>
      </c>
      <c r="C6610" s="58" t="n">
        <v>0</v>
      </c>
      <c r="D6610" s="58" t="inlineStr">
        <is>
          <t>No</t>
        </is>
      </c>
      <c r="E6610" s="58" t="inlineStr">
        <is>
          <t>No</t>
        </is>
      </c>
      <c r="F6610" s="58" t="n">
        <v>22</v>
      </c>
      <c r="G6610" s="58" t="inlineStr">
        <is>
          <t>Yes</t>
        </is>
      </c>
      <c r="H6610" s="58" t="inlineStr">
        <is>
          <t>No</t>
        </is>
      </c>
      <c r="I6610" s="58" t="inlineStr">
        <is>
          <t>DSL</t>
        </is>
      </c>
      <c r="J6610" s="58" t="inlineStr">
        <is>
          <t>No</t>
        </is>
      </c>
      <c r="K6610" s="58" t="inlineStr">
        <is>
          <t>Yes</t>
        </is>
      </c>
      <c r="L6610" s="58" t="inlineStr">
        <is>
          <t>No</t>
        </is>
      </c>
      <c r="M6610" s="58" t="inlineStr">
        <is>
          <t>Yes</t>
        </is>
      </c>
      <c r="N6610" s="58" t="inlineStr">
        <is>
          <t>No</t>
        </is>
      </c>
      <c r="O6610" s="58" t="inlineStr">
        <is>
          <t>No</t>
        </is>
      </c>
      <c r="P6610" s="58" t="inlineStr">
        <is>
          <t>One year</t>
        </is>
      </c>
      <c r="Q6610" s="58" t="inlineStr">
        <is>
          <t>Yes</t>
        </is>
      </c>
      <c r="R6610" s="58" t="inlineStr">
        <is>
          <t>Credit card (automatic)</t>
        </is>
      </c>
      <c r="S6610" s="123" t="n">
        <v>55.15</v>
      </c>
      <c r="T6610" s="58" t="inlineStr">
        <is>
          <t>1193.05</t>
        </is>
      </c>
      <c r="U6610" s="58" t="inlineStr">
        <is>
          <t>Yes</t>
        </is>
      </c>
      <c r="V6610" s="123">
        <f>IFERROR(VALUE(TRIM(T6610)),S6610*F6610)</f>
        <v/>
      </c>
      <c r="W6610" s="58">
        <f>IF(F6610&lt;=12,"0-12 mo",IF(F6610&lt;=24,"13-24 mo",IF(F6610&lt;=48,"25-48 mo","49+ mo")))</f>
        <v/>
      </c>
      <c r="X6610" s="58">
        <f>IF(S6610&lt;=35.5,"Q1 Low",IF(S6610&lt;=70.35,"Q2 Mid-Low",IF(S6610&lt;=89.85,"Q3 Mid-High","Q4 High")))</f>
        <v/>
      </c>
      <c r="Y6610" s="58">
        <f>IF(U6610="Yes",1,0)</f>
        <v/>
      </c>
      <c r="Z6610" s="58">
        <f>IF(P6610="Month-to-month",1,0)+IF(M6610="No",1,0)+IF(J6610="No",1,0)+IF(I6610="Fiber optic",1,0)+IF(Q6610="Yes",1,0)</f>
        <v/>
      </c>
    </row>
    <row r="6611" ht="15" customHeight="1" s="59">
      <c r="A6611" s="58" t="inlineStr">
        <is>
          <t>1000-AJSLD</t>
        </is>
      </c>
      <c r="B6611" s="58" t="inlineStr">
        <is>
          <t>Male</t>
        </is>
      </c>
      <c r="C6611" s="58" t="n">
        <v>0</v>
      </c>
      <c r="D6611" s="58" t="inlineStr">
        <is>
          <t>No</t>
        </is>
      </c>
      <c r="E6611" s="58" t="inlineStr">
        <is>
          <t>No</t>
        </is>
      </c>
      <c r="F6611" s="58" t="n">
        <v>1</v>
      </c>
      <c r="G6611" s="58" t="inlineStr">
        <is>
          <t>Yes</t>
        </is>
      </c>
      <c r="H6611" s="58" t="inlineStr">
        <is>
          <t>No</t>
        </is>
      </c>
      <c r="I6611" s="58" t="inlineStr">
        <is>
          <t>No</t>
        </is>
      </c>
      <c r="J6611" s="58" t="inlineStr">
        <is>
          <t>No internet service</t>
        </is>
      </c>
      <c r="K6611" s="58" t="inlineStr">
        <is>
          <t>No internet service</t>
        </is>
      </c>
      <c r="L6611" s="58" t="inlineStr">
        <is>
          <t>No internet service</t>
        </is>
      </c>
      <c r="M6611" s="58" t="inlineStr">
        <is>
          <t>No internet service</t>
        </is>
      </c>
      <c r="N6611" s="58" t="inlineStr">
        <is>
          <t>No internet service</t>
        </is>
      </c>
      <c r="O6611" s="58" t="inlineStr">
        <is>
          <t>No internet service</t>
        </is>
      </c>
      <c r="P6611" s="58" t="inlineStr">
        <is>
          <t>Month-to-month</t>
        </is>
      </c>
      <c r="Q6611" s="58" t="inlineStr">
        <is>
          <t>Yes</t>
        </is>
      </c>
      <c r="R6611" s="58" t="inlineStr">
        <is>
          <t>Mailed check</t>
        </is>
      </c>
      <c r="S6611" s="123" t="n">
        <v>20.1</v>
      </c>
      <c r="T6611" s="58" t="inlineStr">
        <is>
          <t>20.1</t>
        </is>
      </c>
      <c r="U6611" s="58" t="inlineStr">
        <is>
          <t>Yes</t>
        </is>
      </c>
      <c r="V6611" s="123">
        <f>IFERROR(VALUE(TRIM(T6611)),S6611*F6611)</f>
        <v/>
      </c>
      <c r="W6611" s="58">
        <f>IF(F6611&lt;=12,"0-12 mo",IF(F6611&lt;=24,"13-24 mo",IF(F6611&lt;=48,"25-48 mo","49+ mo")))</f>
        <v/>
      </c>
      <c r="X6611" s="58">
        <f>IF(S6611&lt;=35.5,"Q1 Low",IF(S6611&lt;=70.35,"Q2 Mid-Low",IF(S6611&lt;=89.85,"Q3 Mid-High","Q4 High")))</f>
        <v/>
      </c>
      <c r="Y6611" s="58">
        <f>IF(U6611="Yes",1,0)</f>
        <v/>
      </c>
      <c r="Z6611" s="58">
        <f>IF(P6611="Month-to-month",1,0)+IF(M6611="No",1,0)+IF(J6611="No",1,0)+IF(I6611="Fiber optic",1,0)+IF(Q6611="Yes",1,0)</f>
        <v/>
      </c>
    </row>
    <row r="6612" ht="15" customHeight="1" s="59">
      <c r="A6612" s="58" t="inlineStr">
        <is>
          <t>9696-RMYBA</t>
        </is>
      </c>
      <c r="B6612" s="58" t="inlineStr">
        <is>
          <t>Male</t>
        </is>
      </c>
      <c r="C6612" s="58" t="n">
        <v>0</v>
      </c>
      <c r="D6612" s="58" t="inlineStr">
        <is>
          <t>No</t>
        </is>
      </c>
      <c r="E6612" s="58" t="inlineStr">
        <is>
          <t>No</t>
        </is>
      </c>
      <c r="F6612" s="58" t="n">
        <v>5</v>
      </c>
      <c r="G6612" s="58" t="inlineStr">
        <is>
          <t>Yes</t>
        </is>
      </c>
      <c r="H6612" s="58" t="inlineStr">
        <is>
          <t>No</t>
        </is>
      </c>
      <c r="I6612" s="58" t="inlineStr">
        <is>
          <t>Fiber optic</t>
        </is>
      </c>
      <c r="J6612" s="58" t="inlineStr">
        <is>
          <t>No</t>
        </is>
      </c>
      <c r="K6612" s="58" t="inlineStr">
        <is>
          <t>No</t>
        </is>
      </c>
      <c r="L6612" s="58" t="inlineStr">
        <is>
          <t>No</t>
        </is>
      </c>
      <c r="M6612" s="58" t="inlineStr">
        <is>
          <t>No</t>
        </is>
      </c>
      <c r="N6612" s="58" t="inlineStr">
        <is>
          <t>Yes</t>
        </is>
      </c>
      <c r="O6612" s="58" t="inlineStr">
        <is>
          <t>No</t>
        </is>
      </c>
      <c r="P6612" s="58" t="inlineStr">
        <is>
          <t>Month-to-month</t>
        </is>
      </c>
      <c r="Q6612" s="58" t="inlineStr">
        <is>
          <t>Yes</t>
        </is>
      </c>
      <c r="R6612" s="58" t="inlineStr">
        <is>
          <t>Mailed check</t>
        </is>
      </c>
      <c r="S6612" s="123" t="n">
        <v>80.09999999999999</v>
      </c>
      <c r="T6612" s="58" t="inlineStr">
        <is>
          <t>398.55</t>
        </is>
      </c>
      <c r="U6612" s="58" t="inlineStr">
        <is>
          <t>No</t>
        </is>
      </c>
      <c r="V6612" s="123">
        <f>IFERROR(VALUE(TRIM(T6612)),S6612*F6612)</f>
        <v/>
      </c>
      <c r="W6612" s="58">
        <f>IF(F6612&lt;=12,"0-12 mo",IF(F6612&lt;=24,"13-24 mo",IF(F6612&lt;=48,"25-48 mo","49+ mo")))</f>
        <v/>
      </c>
      <c r="X6612" s="58">
        <f>IF(S6612&lt;=35.5,"Q1 Low",IF(S6612&lt;=70.35,"Q2 Mid-Low",IF(S6612&lt;=89.85,"Q3 Mid-High","Q4 High")))</f>
        <v/>
      </c>
      <c r="Y6612" s="58">
        <f>IF(U6612="Yes",1,0)</f>
        <v/>
      </c>
      <c r="Z6612" s="58">
        <f>IF(P6612="Month-to-month",1,0)+IF(M6612="No",1,0)+IF(J6612="No",1,0)+IF(I6612="Fiber optic",1,0)+IF(Q6612="Yes",1,0)</f>
        <v/>
      </c>
    </row>
    <row r="6613" ht="15" customHeight="1" s="59">
      <c r="A6613" s="58" t="inlineStr">
        <is>
          <t>8690-UPCZI</t>
        </is>
      </c>
      <c r="B6613" s="58" t="inlineStr">
        <is>
          <t>Male</t>
        </is>
      </c>
      <c r="C6613" s="58" t="n">
        <v>0</v>
      </c>
      <c r="D6613" s="58" t="inlineStr">
        <is>
          <t>Yes</t>
        </is>
      </c>
      <c r="E6613" s="58" t="inlineStr">
        <is>
          <t>Yes</t>
        </is>
      </c>
      <c r="F6613" s="58" t="n">
        <v>29</v>
      </c>
      <c r="G6613" s="58" t="inlineStr">
        <is>
          <t>Yes</t>
        </is>
      </c>
      <c r="H6613" s="58" t="inlineStr">
        <is>
          <t>Yes</t>
        </is>
      </c>
      <c r="I6613" s="58" t="inlineStr">
        <is>
          <t>DSL</t>
        </is>
      </c>
      <c r="J6613" s="58" t="inlineStr">
        <is>
          <t>Yes</t>
        </is>
      </c>
      <c r="K6613" s="58" t="inlineStr">
        <is>
          <t>No</t>
        </is>
      </c>
      <c r="L6613" s="58" t="inlineStr">
        <is>
          <t>No</t>
        </is>
      </c>
      <c r="M6613" s="58" t="inlineStr">
        <is>
          <t>Yes</t>
        </is>
      </c>
      <c r="N6613" s="58" t="inlineStr">
        <is>
          <t>Yes</t>
        </is>
      </c>
      <c r="O6613" s="58" t="inlineStr">
        <is>
          <t>No</t>
        </is>
      </c>
      <c r="P6613" s="58" t="inlineStr">
        <is>
          <t>One year</t>
        </is>
      </c>
      <c r="Q6613" s="58" t="inlineStr">
        <is>
          <t>No</t>
        </is>
      </c>
      <c r="R6613" s="58" t="inlineStr">
        <is>
          <t>Bank transfer (automatic)</t>
        </is>
      </c>
      <c r="S6613" s="123" t="n">
        <v>69.05</v>
      </c>
      <c r="T6613" s="58" t="inlineStr">
        <is>
          <t>1958.45</t>
        </is>
      </c>
      <c r="U6613" s="58" t="inlineStr">
        <is>
          <t>No</t>
        </is>
      </c>
      <c r="V6613" s="123">
        <f>IFERROR(VALUE(TRIM(T6613)),S6613*F6613)</f>
        <v/>
      </c>
      <c r="W6613" s="58">
        <f>IF(F6613&lt;=12,"0-12 mo",IF(F6613&lt;=24,"13-24 mo",IF(F6613&lt;=48,"25-48 mo","49+ mo")))</f>
        <v/>
      </c>
      <c r="X6613" s="58">
        <f>IF(S6613&lt;=35.5,"Q1 Low",IF(S6613&lt;=70.35,"Q2 Mid-Low",IF(S6613&lt;=89.85,"Q3 Mid-High","Q4 High")))</f>
        <v/>
      </c>
      <c r="Y6613" s="58">
        <f>IF(U6613="Yes",1,0)</f>
        <v/>
      </c>
      <c r="Z6613" s="58">
        <f>IF(P6613="Month-to-month",1,0)+IF(M6613="No",1,0)+IF(J6613="No",1,0)+IF(I6613="Fiber optic",1,0)+IF(Q6613="Yes",1,0)</f>
        <v/>
      </c>
    </row>
    <row r="6614" ht="15" customHeight="1" s="59">
      <c r="A6614" s="58" t="inlineStr">
        <is>
          <t>1062-LHZOD</t>
        </is>
      </c>
      <c r="B6614" s="58" t="inlineStr">
        <is>
          <t>Male</t>
        </is>
      </c>
      <c r="C6614" s="58" t="n">
        <v>0</v>
      </c>
      <c r="D6614" s="58" t="inlineStr">
        <is>
          <t>Yes</t>
        </is>
      </c>
      <c r="E6614" s="58" t="inlineStr">
        <is>
          <t>Yes</t>
        </is>
      </c>
      <c r="F6614" s="58" t="n">
        <v>1</v>
      </c>
      <c r="G6614" s="58" t="inlineStr">
        <is>
          <t>Yes</t>
        </is>
      </c>
      <c r="H6614" s="58" t="inlineStr">
        <is>
          <t>No</t>
        </is>
      </c>
      <c r="I6614" s="58" t="inlineStr">
        <is>
          <t>Fiber optic</t>
        </is>
      </c>
      <c r="J6614" s="58" t="inlineStr">
        <is>
          <t>No</t>
        </is>
      </c>
      <c r="K6614" s="58" t="inlineStr">
        <is>
          <t>No</t>
        </is>
      </c>
      <c r="L6614" s="58" t="inlineStr">
        <is>
          <t>No</t>
        </is>
      </c>
      <c r="M6614" s="58" t="inlineStr">
        <is>
          <t>No</t>
        </is>
      </c>
      <c r="N6614" s="58" t="inlineStr">
        <is>
          <t>No</t>
        </is>
      </c>
      <c r="O6614" s="58" t="inlineStr">
        <is>
          <t>No</t>
        </is>
      </c>
      <c r="P6614" s="58" t="inlineStr">
        <is>
          <t>Month-to-month</t>
        </is>
      </c>
      <c r="Q6614" s="58" t="inlineStr">
        <is>
          <t>Yes</t>
        </is>
      </c>
      <c r="R6614" s="58" t="inlineStr">
        <is>
          <t>Mailed check</t>
        </is>
      </c>
      <c r="S6614" s="123" t="n">
        <v>69.90000000000001</v>
      </c>
      <c r="T6614" s="58" t="inlineStr">
        <is>
          <t>69.9</t>
        </is>
      </c>
      <c r="U6614" s="58" t="inlineStr">
        <is>
          <t>Yes</t>
        </is>
      </c>
      <c r="V6614" s="123">
        <f>IFERROR(VALUE(TRIM(T6614)),S6614*F6614)</f>
        <v/>
      </c>
      <c r="W6614" s="58">
        <f>IF(F6614&lt;=12,"0-12 mo",IF(F6614&lt;=24,"13-24 mo",IF(F6614&lt;=48,"25-48 mo","49+ mo")))</f>
        <v/>
      </c>
      <c r="X6614" s="58">
        <f>IF(S6614&lt;=35.5,"Q1 Low",IF(S6614&lt;=70.35,"Q2 Mid-Low",IF(S6614&lt;=89.85,"Q3 Mid-High","Q4 High")))</f>
        <v/>
      </c>
      <c r="Y6614" s="58">
        <f>IF(U6614="Yes",1,0)</f>
        <v/>
      </c>
      <c r="Z6614" s="58">
        <f>IF(P6614="Month-to-month",1,0)+IF(M6614="No",1,0)+IF(J6614="No",1,0)+IF(I6614="Fiber optic",1,0)+IF(Q6614="Yes",1,0)</f>
        <v/>
      </c>
    </row>
    <row r="6615" ht="15" customHeight="1" s="59">
      <c r="A6615" s="58" t="inlineStr">
        <is>
          <t>9770-LXDBK</t>
        </is>
      </c>
      <c r="B6615" s="58" t="inlineStr">
        <is>
          <t>Female</t>
        </is>
      </c>
      <c r="C6615" s="58" t="n">
        <v>0</v>
      </c>
      <c r="D6615" s="58" t="inlineStr">
        <is>
          <t>No</t>
        </is>
      </c>
      <c r="E6615" s="58" t="inlineStr">
        <is>
          <t>No</t>
        </is>
      </c>
      <c r="F6615" s="58" t="n">
        <v>3</v>
      </c>
      <c r="G6615" s="58" t="inlineStr">
        <is>
          <t>Yes</t>
        </is>
      </c>
      <c r="H6615" s="58" t="inlineStr">
        <is>
          <t>No</t>
        </is>
      </c>
      <c r="I6615" s="58" t="inlineStr">
        <is>
          <t>No</t>
        </is>
      </c>
      <c r="J6615" s="58" t="inlineStr">
        <is>
          <t>No internet service</t>
        </is>
      </c>
      <c r="K6615" s="58" t="inlineStr">
        <is>
          <t>No internet service</t>
        </is>
      </c>
      <c r="L6615" s="58" t="inlineStr">
        <is>
          <t>No internet service</t>
        </is>
      </c>
      <c r="M6615" s="58" t="inlineStr">
        <is>
          <t>No internet service</t>
        </is>
      </c>
      <c r="N6615" s="58" t="inlineStr">
        <is>
          <t>No internet service</t>
        </is>
      </c>
      <c r="O6615" s="58" t="inlineStr">
        <is>
          <t>No internet service</t>
        </is>
      </c>
      <c r="P6615" s="58" t="inlineStr">
        <is>
          <t>Month-to-month</t>
        </is>
      </c>
      <c r="Q6615" s="58" t="inlineStr">
        <is>
          <t>No</t>
        </is>
      </c>
      <c r="R6615" s="58" t="inlineStr">
        <is>
          <t>Mailed check</t>
        </is>
      </c>
      <c r="S6615" s="123" t="n">
        <v>20.4</v>
      </c>
      <c r="T6615" s="58" t="inlineStr">
        <is>
          <t>63.15</t>
        </is>
      </c>
      <c r="U6615" s="58" t="inlineStr">
        <is>
          <t>No</t>
        </is>
      </c>
      <c r="V6615" s="123">
        <f>IFERROR(VALUE(TRIM(T6615)),S6615*F6615)</f>
        <v/>
      </c>
      <c r="W6615" s="58">
        <f>IF(F6615&lt;=12,"0-12 mo",IF(F6615&lt;=24,"13-24 mo",IF(F6615&lt;=48,"25-48 mo","49+ mo")))</f>
        <v/>
      </c>
      <c r="X6615" s="58">
        <f>IF(S6615&lt;=35.5,"Q1 Low",IF(S6615&lt;=70.35,"Q2 Mid-Low",IF(S6615&lt;=89.85,"Q3 Mid-High","Q4 High")))</f>
        <v/>
      </c>
      <c r="Y6615" s="58">
        <f>IF(U6615="Yes",1,0)</f>
        <v/>
      </c>
      <c r="Z6615" s="58">
        <f>IF(P6615="Month-to-month",1,0)+IF(M6615="No",1,0)+IF(J6615="No",1,0)+IF(I6615="Fiber optic",1,0)+IF(Q6615="Yes",1,0)</f>
        <v/>
      </c>
    </row>
    <row r="6616" ht="15" customHeight="1" s="59">
      <c r="A6616" s="58" t="inlineStr">
        <is>
          <t>4086-WITJG</t>
        </is>
      </c>
      <c r="B6616" s="58" t="inlineStr">
        <is>
          <t>Male</t>
        </is>
      </c>
      <c r="C6616" s="58" t="n">
        <v>0</v>
      </c>
      <c r="D6616" s="58" t="inlineStr">
        <is>
          <t>Yes</t>
        </is>
      </c>
      <c r="E6616" s="58" t="inlineStr">
        <is>
          <t>Yes</t>
        </is>
      </c>
      <c r="F6616" s="58" t="n">
        <v>71</v>
      </c>
      <c r="G6616" s="58" t="inlineStr">
        <is>
          <t>Yes</t>
        </is>
      </c>
      <c r="H6616" s="58" t="inlineStr">
        <is>
          <t>No</t>
        </is>
      </c>
      <c r="I6616" s="58" t="inlineStr">
        <is>
          <t>No</t>
        </is>
      </c>
      <c r="J6616" s="58" t="inlineStr">
        <is>
          <t>No internet service</t>
        </is>
      </c>
      <c r="K6616" s="58" t="inlineStr">
        <is>
          <t>No internet service</t>
        </is>
      </c>
      <c r="L6616" s="58" t="inlineStr">
        <is>
          <t>No internet service</t>
        </is>
      </c>
      <c r="M6616" s="58" t="inlineStr">
        <is>
          <t>No internet service</t>
        </is>
      </c>
      <c r="N6616" s="58" t="inlineStr">
        <is>
          <t>No internet service</t>
        </is>
      </c>
      <c r="O6616" s="58" t="inlineStr">
        <is>
          <t>No internet service</t>
        </is>
      </c>
      <c r="P6616" s="58" t="inlineStr">
        <is>
          <t>Two year</t>
        </is>
      </c>
      <c r="Q6616" s="58" t="inlineStr">
        <is>
          <t>No</t>
        </is>
      </c>
      <c r="R6616" s="58" t="inlineStr">
        <is>
          <t>Credit card (automatic)</t>
        </is>
      </c>
      <c r="S6616" s="123" t="n">
        <v>19.7</v>
      </c>
      <c r="T6616" s="58" t="inlineStr">
        <is>
          <t>1301.1</t>
        </is>
      </c>
      <c r="U6616" s="58" t="inlineStr">
        <is>
          <t>No</t>
        </is>
      </c>
      <c r="V6616" s="123">
        <f>IFERROR(VALUE(TRIM(T6616)),S6616*F6616)</f>
        <v/>
      </c>
      <c r="W6616" s="58">
        <f>IF(F6616&lt;=12,"0-12 mo",IF(F6616&lt;=24,"13-24 mo",IF(F6616&lt;=48,"25-48 mo","49+ mo")))</f>
        <v/>
      </c>
      <c r="X6616" s="58">
        <f>IF(S6616&lt;=35.5,"Q1 Low",IF(S6616&lt;=70.35,"Q2 Mid-Low",IF(S6616&lt;=89.85,"Q3 Mid-High","Q4 High")))</f>
        <v/>
      </c>
      <c r="Y6616" s="58">
        <f>IF(U6616="Yes",1,0)</f>
        <v/>
      </c>
      <c r="Z6616" s="58">
        <f>IF(P6616="Month-to-month",1,0)+IF(M6616="No",1,0)+IF(J6616="No",1,0)+IF(I6616="Fiber optic",1,0)+IF(Q6616="Yes",1,0)</f>
        <v/>
      </c>
    </row>
    <row r="6617" ht="15" customHeight="1" s="59">
      <c r="A6617" s="58" t="inlineStr">
        <is>
          <t>8344-WFMFH</t>
        </is>
      </c>
      <c r="B6617" s="58" t="inlineStr">
        <is>
          <t>Male</t>
        </is>
      </c>
      <c r="C6617" s="58" t="n">
        <v>0</v>
      </c>
      <c r="D6617" s="58" t="inlineStr">
        <is>
          <t>No</t>
        </is>
      </c>
      <c r="E6617" s="58" t="inlineStr">
        <is>
          <t>Yes</t>
        </is>
      </c>
      <c r="F6617" s="58" t="n">
        <v>9</v>
      </c>
      <c r="G6617" s="58" t="inlineStr">
        <is>
          <t>Yes</t>
        </is>
      </c>
      <c r="H6617" s="58" t="inlineStr">
        <is>
          <t>No</t>
        </is>
      </c>
      <c r="I6617" s="58" t="inlineStr">
        <is>
          <t>DSL</t>
        </is>
      </c>
      <c r="J6617" s="58" t="inlineStr">
        <is>
          <t>No</t>
        </is>
      </c>
      <c r="K6617" s="58" t="inlineStr">
        <is>
          <t>Yes</t>
        </is>
      </c>
      <c r="L6617" s="58" t="inlineStr">
        <is>
          <t>No</t>
        </is>
      </c>
      <c r="M6617" s="58" t="inlineStr">
        <is>
          <t>No</t>
        </is>
      </c>
      <c r="N6617" s="58" t="inlineStr">
        <is>
          <t>No</t>
        </is>
      </c>
      <c r="O6617" s="58" t="inlineStr">
        <is>
          <t>No</t>
        </is>
      </c>
      <c r="P6617" s="58" t="inlineStr">
        <is>
          <t>Month-to-month</t>
        </is>
      </c>
      <c r="Q6617" s="58" t="inlineStr">
        <is>
          <t>Yes</t>
        </is>
      </c>
      <c r="R6617" s="58" t="inlineStr">
        <is>
          <t>Electronic check</t>
        </is>
      </c>
      <c r="S6617" s="123" t="n">
        <v>50.1</v>
      </c>
      <c r="T6617" s="58" t="inlineStr">
        <is>
          <t>484.05</t>
        </is>
      </c>
      <c r="U6617" s="58" t="inlineStr">
        <is>
          <t>No</t>
        </is>
      </c>
      <c r="V6617" s="123">
        <f>IFERROR(VALUE(TRIM(T6617)),S6617*F6617)</f>
        <v/>
      </c>
      <c r="W6617" s="58">
        <f>IF(F6617&lt;=12,"0-12 mo",IF(F6617&lt;=24,"13-24 mo",IF(F6617&lt;=48,"25-48 mo","49+ mo")))</f>
        <v/>
      </c>
      <c r="X6617" s="58">
        <f>IF(S6617&lt;=35.5,"Q1 Low",IF(S6617&lt;=70.35,"Q2 Mid-Low",IF(S6617&lt;=89.85,"Q3 Mid-High","Q4 High")))</f>
        <v/>
      </c>
      <c r="Y6617" s="58">
        <f>IF(U6617="Yes",1,0)</f>
        <v/>
      </c>
      <c r="Z6617" s="58">
        <f>IF(P6617="Month-to-month",1,0)+IF(M6617="No",1,0)+IF(J6617="No",1,0)+IF(I6617="Fiber optic",1,0)+IF(Q6617="Yes",1,0)</f>
        <v/>
      </c>
    </row>
    <row r="6618" ht="15" customHeight="1" s="59">
      <c r="A6618" s="58" t="inlineStr">
        <is>
          <t>9600-NAXZN</t>
        </is>
      </c>
      <c r="B6618" s="58" t="inlineStr">
        <is>
          <t>Male</t>
        </is>
      </c>
      <c r="C6618" s="58" t="n">
        <v>0</v>
      </c>
      <c r="D6618" s="58" t="inlineStr">
        <is>
          <t>No</t>
        </is>
      </c>
      <c r="E6618" s="58" t="inlineStr">
        <is>
          <t>No</t>
        </is>
      </c>
      <c r="F6618" s="58" t="n">
        <v>43</v>
      </c>
      <c r="G6618" s="58" t="inlineStr">
        <is>
          <t>Yes</t>
        </is>
      </c>
      <c r="H6618" s="58" t="inlineStr">
        <is>
          <t>Yes</t>
        </is>
      </c>
      <c r="I6618" s="58" t="inlineStr">
        <is>
          <t>Fiber optic</t>
        </is>
      </c>
      <c r="J6618" s="58" t="inlineStr">
        <is>
          <t>No</t>
        </is>
      </c>
      <c r="K6618" s="58" t="inlineStr">
        <is>
          <t>Yes</t>
        </is>
      </c>
      <c r="L6618" s="58" t="inlineStr">
        <is>
          <t>No</t>
        </is>
      </c>
      <c r="M6618" s="58" t="inlineStr">
        <is>
          <t>No</t>
        </is>
      </c>
      <c r="N6618" s="58" t="inlineStr">
        <is>
          <t>Yes</t>
        </is>
      </c>
      <c r="O6618" s="58" t="inlineStr">
        <is>
          <t>Yes</t>
        </is>
      </c>
      <c r="P6618" s="58" t="inlineStr">
        <is>
          <t>Month-to-month</t>
        </is>
      </c>
      <c r="Q6618" s="58" t="inlineStr">
        <is>
          <t>Yes</t>
        </is>
      </c>
      <c r="R6618" s="58" t="inlineStr">
        <is>
          <t>Electronic check</t>
        </is>
      </c>
      <c r="S6618" s="123" t="n">
        <v>101.4</v>
      </c>
      <c r="T6618" s="58" t="inlineStr">
        <is>
          <t>4528</t>
        </is>
      </c>
      <c r="U6618" s="58" t="inlineStr">
        <is>
          <t>Yes</t>
        </is>
      </c>
      <c r="V6618" s="123">
        <f>IFERROR(VALUE(TRIM(T6618)),S6618*F6618)</f>
        <v/>
      </c>
      <c r="W6618" s="58">
        <f>IF(F6618&lt;=12,"0-12 mo",IF(F6618&lt;=24,"13-24 mo",IF(F6618&lt;=48,"25-48 mo","49+ mo")))</f>
        <v/>
      </c>
      <c r="X6618" s="58">
        <f>IF(S6618&lt;=35.5,"Q1 Low",IF(S6618&lt;=70.35,"Q2 Mid-Low",IF(S6618&lt;=89.85,"Q3 Mid-High","Q4 High")))</f>
        <v/>
      </c>
      <c r="Y6618" s="58">
        <f>IF(U6618="Yes",1,0)</f>
        <v/>
      </c>
      <c r="Z6618" s="58">
        <f>IF(P6618="Month-to-month",1,0)+IF(M6618="No",1,0)+IF(J6618="No",1,0)+IF(I6618="Fiber optic",1,0)+IF(Q6618="Yes",1,0)</f>
        <v/>
      </c>
    </row>
    <row r="6619" ht="15" customHeight="1" s="59">
      <c r="A6619" s="58" t="inlineStr">
        <is>
          <t>8822-KNBHV</t>
        </is>
      </c>
      <c r="B6619" s="58" t="inlineStr">
        <is>
          <t>Female</t>
        </is>
      </c>
      <c r="C6619" s="58" t="n">
        <v>0</v>
      </c>
      <c r="D6619" s="58" t="inlineStr">
        <is>
          <t>No</t>
        </is>
      </c>
      <c r="E6619" s="58" t="inlineStr">
        <is>
          <t>No</t>
        </is>
      </c>
      <c r="F6619" s="58" t="n">
        <v>48</v>
      </c>
      <c r="G6619" s="58" t="inlineStr">
        <is>
          <t>Yes</t>
        </is>
      </c>
      <c r="H6619" s="58" t="inlineStr">
        <is>
          <t>Yes</t>
        </is>
      </c>
      <c r="I6619" s="58" t="inlineStr">
        <is>
          <t>DSL</t>
        </is>
      </c>
      <c r="J6619" s="58" t="inlineStr">
        <is>
          <t>Yes</t>
        </is>
      </c>
      <c r="K6619" s="58" t="inlineStr">
        <is>
          <t>Yes</t>
        </is>
      </c>
      <c r="L6619" s="58" t="inlineStr">
        <is>
          <t>Yes</t>
        </is>
      </c>
      <c r="M6619" s="58" t="inlineStr">
        <is>
          <t>No</t>
        </is>
      </c>
      <c r="N6619" s="58" t="inlineStr">
        <is>
          <t>Yes</t>
        </is>
      </c>
      <c r="O6619" s="58" t="inlineStr">
        <is>
          <t>Yes</t>
        </is>
      </c>
      <c r="P6619" s="58" t="inlineStr">
        <is>
          <t>One year</t>
        </is>
      </c>
      <c r="Q6619" s="58" t="inlineStr">
        <is>
          <t>Yes</t>
        </is>
      </c>
      <c r="R6619" s="58" t="inlineStr">
        <is>
          <t>Credit card (automatic)</t>
        </is>
      </c>
      <c r="S6619" s="123" t="n">
        <v>83.45</v>
      </c>
      <c r="T6619" s="58" t="inlineStr">
        <is>
          <t>3887.85</t>
        </is>
      </c>
      <c r="U6619" s="58" t="inlineStr">
        <is>
          <t>No</t>
        </is>
      </c>
      <c r="V6619" s="123">
        <f>IFERROR(VALUE(TRIM(T6619)),S6619*F6619)</f>
        <v/>
      </c>
      <c r="W6619" s="58">
        <f>IF(F6619&lt;=12,"0-12 mo",IF(F6619&lt;=24,"13-24 mo",IF(F6619&lt;=48,"25-48 mo","49+ mo")))</f>
        <v/>
      </c>
      <c r="X6619" s="58">
        <f>IF(S6619&lt;=35.5,"Q1 Low",IF(S6619&lt;=70.35,"Q2 Mid-Low",IF(S6619&lt;=89.85,"Q3 Mid-High","Q4 High")))</f>
        <v/>
      </c>
      <c r="Y6619" s="58">
        <f>IF(U6619="Yes",1,0)</f>
        <v/>
      </c>
      <c r="Z6619" s="58">
        <f>IF(P6619="Month-to-month",1,0)+IF(M6619="No",1,0)+IF(J6619="No",1,0)+IF(I6619="Fiber optic",1,0)+IF(Q6619="Yes",1,0)</f>
        <v/>
      </c>
    </row>
    <row r="6620" ht="15" customHeight="1" s="59">
      <c r="A6620" s="58" t="inlineStr">
        <is>
          <t>8404-FYDIB</t>
        </is>
      </c>
      <c r="B6620" s="58" t="inlineStr">
        <is>
          <t>Male</t>
        </is>
      </c>
      <c r="C6620" s="58" t="n">
        <v>0</v>
      </c>
      <c r="D6620" s="58" t="inlineStr">
        <is>
          <t>No</t>
        </is>
      </c>
      <c r="E6620" s="58" t="inlineStr">
        <is>
          <t>No</t>
        </is>
      </c>
      <c r="F6620" s="58" t="n">
        <v>26</v>
      </c>
      <c r="G6620" s="58" t="inlineStr">
        <is>
          <t>Yes</t>
        </is>
      </c>
      <c r="H6620" s="58" t="inlineStr">
        <is>
          <t>Yes</t>
        </is>
      </c>
      <c r="I6620" s="58" t="inlineStr">
        <is>
          <t>Fiber optic</t>
        </is>
      </c>
      <c r="J6620" s="58" t="inlineStr">
        <is>
          <t>Yes</t>
        </is>
      </c>
      <c r="K6620" s="58" t="inlineStr">
        <is>
          <t>Yes</t>
        </is>
      </c>
      <c r="L6620" s="58" t="inlineStr">
        <is>
          <t>No</t>
        </is>
      </c>
      <c r="M6620" s="58" t="inlineStr">
        <is>
          <t>No</t>
        </is>
      </c>
      <c r="N6620" s="58" t="inlineStr">
        <is>
          <t>No</t>
        </is>
      </c>
      <c r="O6620" s="58" t="inlineStr">
        <is>
          <t>No</t>
        </is>
      </c>
      <c r="P6620" s="58" t="inlineStr">
        <is>
          <t>Month-to-month</t>
        </is>
      </c>
      <c r="Q6620" s="58" t="inlineStr">
        <is>
          <t>Yes</t>
        </is>
      </c>
      <c r="R6620" s="58" t="inlineStr">
        <is>
          <t>Credit card (automatic)</t>
        </is>
      </c>
      <c r="S6620" s="123" t="n">
        <v>86.65000000000001</v>
      </c>
      <c r="T6620" s="58" t="inlineStr">
        <is>
          <t>2208.75</t>
        </is>
      </c>
      <c r="U6620" s="58" t="inlineStr">
        <is>
          <t>No</t>
        </is>
      </c>
      <c r="V6620" s="123">
        <f>IFERROR(VALUE(TRIM(T6620)),S6620*F6620)</f>
        <v/>
      </c>
      <c r="W6620" s="58">
        <f>IF(F6620&lt;=12,"0-12 mo",IF(F6620&lt;=24,"13-24 mo",IF(F6620&lt;=48,"25-48 mo","49+ mo")))</f>
        <v/>
      </c>
      <c r="X6620" s="58">
        <f>IF(S6620&lt;=35.5,"Q1 Low",IF(S6620&lt;=70.35,"Q2 Mid-Low",IF(S6620&lt;=89.85,"Q3 Mid-High","Q4 High")))</f>
        <v/>
      </c>
      <c r="Y6620" s="58">
        <f>IF(U6620="Yes",1,0)</f>
        <v/>
      </c>
      <c r="Z6620" s="58">
        <f>IF(P6620="Month-to-month",1,0)+IF(M6620="No",1,0)+IF(J6620="No",1,0)+IF(I6620="Fiber optic",1,0)+IF(Q6620="Yes",1,0)</f>
        <v/>
      </c>
    </row>
    <row r="6621" ht="15" customHeight="1" s="59">
      <c r="A6621" s="58" t="inlineStr">
        <is>
          <t>2791-SFVEW</t>
        </is>
      </c>
      <c r="B6621" s="58" t="inlineStr">
        <is>
          <t>Female</t>
        </is>
      </c>
      <c r="C6621" s="58" t="n">
        <v>0</v>
      </c>
      <c r="D6621" s="58" t="inlineStr">
        <is>
          <t>No</t>
        </is>
      </c>
      <c r="E6621" s="58" t="inlineStr">
        <is>
          <t>No</t>
        </is>
      </c>
      <c r="F6621" s="58" t="n">
        <v>9</v>
      </c>
      <c r="G6621" s="58" t="inlineStr">
        <is>
          <t>Yes</t>
        </is>
      </c>
      <c r="H6621" s="58" t="inlineStr">
        <is>
          <t>No</t>
        </is>
      </c>
      <c r="I6621" s="58" t="inlineStr">
        <is>
          <t>No</t>
        </is>
      </c>
      <c r="J6621" s="58" t="inlineStr">
        <is>
          <t>No internet service</t>
        </is>
      </c>
      <c r="K6621" s="58" t="inlineStr">
        <is>
          <t>No internet service</t>
        </is>
      </c>
      <c r="L6621" s="58" t="inlineStr">
        <is>
          <t>No internet service</t>
        </is>
      </c>
      <c r="M6621" s="58" t="inlineStr">
        <is>
          <t>No internet service</t>
        </is>
      </c>
      <c r="N6621" s="58" t="inlineStr">
        <is>
          <t>No internet service</t>
        </is>
      </c>
      <c r="O6621" s="58" t="inlineStr">
        <is>
          <t>No internet service</t>
        </is>
      </c>
      <c r="P6621" s="58" t="inlineStr">
        <is>
          <t>Month-to-month</t>
        </is>
      </c>
      <c r="Q6621" s="58" t="inlineStr">
        <is>
          <t>No</t>
        </is>
      </c>
      <c r="R6621" s="58" t="inlineStr">
        <is>
          <t>Bank transfer (automatic)</t>
        </is>
      </c>
      <c r="S6621" s="123" t="n">
        <v>20.15</v>
      </c>
      <c r="T6621" s="58" t="inlineStr">
        <is>
          <t>238.15</t>
        </is>
      </c>
      <c r="U6621" s="58" t="inlineStr">
        <is>
          <t>No</t>
        </is>
      </c>
      <c r="V6621" s="123">
        <f>IFERROR(VALUE(TRIM(T6621)),S6621*F6621)</f>
        <v/>
      </c>
      <c r="W6621" s="58">
        <f>IF(F6621&lt;=12,"0-12 mo",IF(F6621&lt;=24,"13-24 mo",IF(F6621&lt;=48,"25-48 mo","49+ mo")))</f>
        <v/>
      </c>
      <c r="X6621" s="58">
        <f>IF(S6621&lt;=35.5,"Q1 Low",IF(S6621&lt;=70.35,"Q2 Mid-Low",IF(S6621&lt;=89.85,"Q3 Mid-High","Q4 High")))</f>
        <v/>
      </c>
      <c r="Y6621" s="58">
        <f>IF(U6621="Yes",1,0)</f>
        <v/>
      </c>
      <c r="Z6621" s="58">
        <f>IF(P6621="Month-to-month",1,0)+IF(M6621="No",1,0)+IF(J6621="No",1,0)+IF(I6621="Fiber optic",1,0)+IF(Q6621="Yes",1,0)</f>
        <v/>
      </c>
    </row>
    <row r="6622" ht="15" customHeight="1" s="59">
      <c r="A6622" s="58" t="inlineStr">
        <is>
          <t>6457-USBER</t>
        </is>
      </c>
      <c r="B6622" s="58" t="inlineStr">
        <is>
          <t>Male</t>
        </is>
      </c>
      <c r="C6622" s="58" t="n">
        <v>0</v>
      </c>
      <c r="D6622" s="58" t="inlineStr">
        <is>
          <t>No</t>
        </is>
      </c>
      <c r="E6622" s="58" t="inlineStr">
        <is>
          <t>No</t>
        </is>
      </c>
      <c r="F6622" s="58" t="n">
        <v>1</v>
      </c>
      <c r="G6622" s="58" t="inlineStr">
        <is>
          <t>Yes</t>
        </is>
      </c>
      <c r="H6622" s="58" t="inlineStr">
        <is>
          <t>No</t>
        </is>
      </c>
      <c r="I6622" s="58" t="inlineStr">
        <is>
          <t>Fiber optic</t>
        </is>
      </c>
      <c r="J6622" s="58" t="inlineStr">
        <is>
          <t>No</t>
        </is>
      </c>
      <c r="K6622" s="58" t="inlineStr">
        <is>
          <t>No</t>
        </is>
      </c>
      <c r="L6622" s="58" t="inlineStr">
        <is>
          <t>No</t>
        </is>
      </c>
      <c r="M6622" s="58" t="inlineStr">
        <is>
          <t>No</t>
        </is>
      </c>
      <c r="N6622" s="58" t="inlineStr">
        <is>
          <t>No</t>
        </is>
      </c>
      <c r="O6622" s="58" t="inlineStr">
        <is>
          <t>Yes</t>
        </is>
      </c>
      <c r="P6622" s="58" t="inlineStr">
        <is>
          <t>Month-to-month</t>
        </is>
      </c>
      <c r="Q6622" s="58" t="inlineStr">
        <is>
          <t>Yes</t>
        </is>
      </c>
      <c r="R6622" s="58" t="inlineStr">
        <is>
          <t>Electronic check</t>
        </is>
      </c>
      <c r="S6622" s="123" t="n">
        <v>80.8</v>
      </c>
      <c r="T6622" s="58" t="inlineStr">
        <is>
          <t>80.8</t>
        </is>
      </c>
      <c r="U6622" s="58" t="inlineStr">
        <is>
          <t>Yes</t>
        </is>
      </c>
      <c r="V6622" s="123">
        <f>IFERROR(VALUE(TRIM(T6622)),S6622*F6622)</f>
        <v/>
      </c>
      <c r="W6622" s="58">
        <f>IF(F6622&lt;=12,"0-12 mo",IF(F6622&lt;=24,"13-24 mo",IF(F6622&lt;=48,"25-48 mo","49+ mo")))</f>
        <v/>
      </c>
      <c r="X6622" s="58">
        <f>IF(S6622&lt;=35.5,"Q1 Low",IF(S6622&lt;=70.35,"Q2 Mid-Low",IF(S6622&lt;=89.85,"Q3 Mid-High","Q4 High")))</f>
        <v/>
      </c>
      <c r="Y6622" s="58">
        <f>IF(U6622="Yes",1,0)</f>
        <v/>
      </c>
      <c r="Z6622" s="58">
        <f>IF(P6622="Month-to-month",1,0)+IF(M6622="No",1,0)+IF(J6622="No",1,0)+IF(I6622="Fiber optic",1,0)+IF(Q6622="Yes",1,0)</f>
        <v/>
      </c>
    </row>
    <row r="6623" ht="15" customHeight="1" s="59">
      <c r="A6623" s="58" t="inlineStr">
        <is>
          <t>6762-NSODU</t>
        </is>
      </c>
      <c r="B6623" s="58" t="inlineStr">
        <is>
          <t>Female</t>
        </is>
      </c>
      <c r="C6623" s="58" t="n">
        <v>0</v>
      </c>
      <c r="D6623" s="58" t="inlineStr">
        <is>
          <t>Yes</t>
        </is>
      </c>
      <c r="E6623" s="58" t="inlineStr">
        <is>
          <t>Yes</t>
        </is>
      </c>
      <c r="F6623" s="58" t="n">
        <v>46</v>
      </c>
      <c r="G6623" s="58" t="inlineStr">
        <is>
          <t>Yes</t>
        </is>
      </c>
      <c r="H6623" s="58" t="inlineStr">
        <is>
          <t>No</t>
        </is>
      </c>
      <c r="I6623" s="58" t="inlineStr">
        <is>
          <t>No</t>
        </is>
      </c>
      <c r="J6623" s="58" t="inlineStr">
        <is>
          <t>No internet service</t>
        </is>
      </c>
      <c r="K6623" s="58" t="inlineStr">
        <is>
          <t>No internet service</t>
        </is>
      </c>
      <c r="L6623" s="58" t="inlineStr">
        <is>
          <t>No internet service</t>
        </is>
      </c>
      <c r="M6623" s="58" t="inlineStr">
        <is>
          <t>No internet service</t>
        </is>
      </c>
      <c r="N6623" s="58" t="inlineStr">
        <is>
          <t>No internet service</t>
        </is>
      </c>
      <c r="O6623" s="58" t="inlineStr">
        <is>
          <t>No internet service</t>
        </is>
      </c>
      <c r="P6623" s="58" t="inlineStr">
        <is>
          <t>Two year</t>
        </is>
      </c>
      <c r="Q6623" s="58" t="inlineStr">
        <is>
          <t>No</t>
        </is>
      </c>
      <c r="R6623" s="58" t="inlineStr">
        <is>
          <t>Credit card (automatic)</t>
        </is>
      </c>
      <c r="S6623" s="123" t="n">
        <v>19.4</v>
      </c>
      <c r="T6623" s="58" t="inlineStr">
        <is>
          <t>958.15</t>
        </is>
      </c>
      <c r="U6623" s="58" t="inlineStr">
        <is>
          <t>No</t>
        </is>
      </c>
      <c r="V6623" s="123">
        <f>IFERROR(VALUE(TRIM(T6623)),S6623*F6623)</f>
        <v/>
      </c>
      <c r="W6623" s="58">
        <f>IF(F6623&lt;=12,"0-12 mo",IF(F6623&lt;=24,"13-24 mo",IF(F6623&lt;=48,"25-48 mo","49+ mo")))</f>
        <v/>
      </c>
      <c r="X6623" s="58">
        <f>IF(S6623&lt;=35.5,"Q1 Low",IF(S6623&lt;=70.35,"Q2 Mid-Low",IF(S6623&lt;=89.85,"Q3 Mid-High","Q4 High")))</f>
        <v/>
      </c>
      <c r="Y6623" s="58">
        <f>IF(U6623="Yes",1,0)</f>
        <v/>
      </c>
      <c r="Z6623" s="58">
        <f>IF(P6623="Month-to-month",1,0)+IF(M6623="No",1,0)+IF(J6623="No",1,0)+IF(I6623="Fiber optic",1,0)+IF(Q6623="Yes",1,0)</f>
        <v/>
      </c>
    </row>
    <row r="6624" ht="15" customHeight="1" s="59">
      <c r="A6624" s="58" t="inlineStr">
        <is>
          <t>4662-EKDPQ</t>
        </is>
      </c>
      <c r="B6624" s="58" t="inlineStr">
        <is>
          <t>Male</t>
        </is>
      </c>
      <c r="C6624" s="58" t="n">
        <v>0</v>
      </c>
      <c r="D6624" s="58" t="inlineStr">
        <is>
          <t>No</t>
        </is>
      </c>
      <c r="E6624" s="58" t="inlineStr">
        <is>
          <t>No</t>
        </is>
      </c>
      <c r="F6624" s="58" t="n">
        <v>2</v>
      </c>
      <c r="G6624" s="58" t="inlineStr">
        <is>
          <t>Yes</t>
        </is>
      </c>
      <c r="H6624" s="58" t="inlineStr">
        <is>
          <t>Yes</t>
        </is>
      </c>
      <c r="I6624" s="58" t="inlineStr">
        <is>
          <t>DSL</t>
        </is>
      </c>
      <c r="J6624" s="58" t="inlineStr">
        <is>
          <t>No</t>
        </is>
      </c>
      <c r="K6624" s="58" t="inlineStr">
        <is>
          <t>No</t>
        </is>
      </c>
      <c r="L6624" s="58" t="inlineStr">
        <is>
          <t>No</t>
        </is>
      </c>
      <c r="M6624" s="58" t="inlineStr">
        <is>
          <t>No</t>
        </is>
      </c>
      <c r="N6624" s="58" t="inlineStr">
        <is>
          <t>No</t>
        </is>
      </c>
      <c r="O6624" s="58" t="inlineStr">
        <is>
          <t>Yes</t>
        </is>
      </c>
      <c r="P6624" s="58" t="inlineStr">
        <is>
          <t>Month-to-month</t>
        </is>
      </c>
      <c r="Q6624" s="58" t="inlineStr">
        <is>
          <t>No</t>
        </is>
      </c>
      <c r="R6624" s="58" t="inlineStr">
        <is>
          <t>Bank transfer (automatic)</t>
        </is>
      </c>
      <c r="S6624" s="123" t="n">
        <v>62.05</v>
      </c>
      <c r="T6624" s="58" t="inlineStr">
        <is>
          <t>118.3</t>
        </is>
      </c>
      <c r="U6624" s="58" t="inlineStr">
        <is>
          <t>Yes</t>
        </is>
      </c>
      <c r="V6624" s="123">
        <f>IFERROR(VALUE(TRIM(T6624)),S6624*F6624)</f>
        <v/>
      </c>
      <c r="W6624" s="58">
        <f>IF(F6624&lt;=12,"0-12 mo",IF(F6624&lt;=24,"13-24 mo",IF(F6624&lt;=48,"25-48 mo","49+ mo")))</f>
        <v/>
      </c>
      <c r="X6624" s="58">
        <f>IF(S6624&lt;=35.5,"Q1 Low",IF(S6624&lt;=70.35,"Q2 Mid-Low",IF(S6624&lt;=89.85,"Q3 Mid-High","Q4 High")))</f>
        <v/>
      </c>
      <c r="Y6624" s="58">
        <f>IF(U6624="Yes",1,0)</f>
        <v/>
      </c>
      <c r="Z6624" s="58">
        <f>IF(P6624="Month-to-month",1,0)+IF(M6624="No",1,0)+IF(J6624="No",1,0)+IF(I6624="Fiber optic",1,0)+IF(Q6624="Yes",1,0)</f>
        <v/>
      </c>
    </row>
    <row r="6625" ht="15" customHeight="1" s="59">
      <c r="A6625" s="58" t="inlineStr">
        <is>
          <t>9248-OJYKK</t>
        </is>
      </c>
      <c r="B6625" s="58" t="inlineStr">
        <is>
          <t>Male</t>
        </is>
      </c>
      <c r="C6625" s="58" t="n">
        <v>1</v>
      </c>
      <c r="D6625" s="58" t="inlineStr">
        <is>
          <t>No</t>
        </is>
      </c>
      <c r="E6625" s="58" t="inlineStr">
        <is>
          <t>No</t>
        </is>
      </c>
      <c r="F6625" s="58" t="n">
        <v>1</v>
      </c>
      <c r="G6625" s="58" t="inlineStr">
        <is>
          <t>Yes</t>
        </is>
      </c>
      <c r="H6625" s="58" t="inlineStr">
        <is>
          <t>Yes</t>
        </is>
      </c>
      <c r="I6625" s="58" t="inlineStr">
        <is>
          <t>Fiber optic</t>
        </is>
      </c>
      <c r="J6625" s="58" t="inlineStr">
        <is>
          <t>No</t>
        </is>
      </c>
      <c r="K6625" s="58" t="inlineStr">
        <is>
          <t>No</t>
        </is>
      </c>
      <c r="L6625" s="58" t="inlineStr">
        <is>
          <t>No</t>
        </is>
      </c>
      <c r="M6625" s="58" t="inlineStr">
        <is>
          <t>No</t>
        </is>
      </c>
      <c r="N6625" s="58" t="inlineStr">
        <is>
          <t>No</t>
        </is>
      </c>
      <c r="O6625" s="58" t="inlineStr">
        <is>
          <t>No</t>
        </is>
      </c>
      <c r="P6625" s="58" t="inlineStr">
        <is>
          <t>Month-to-month</t>
        </is>
      </c>
      <c r="Q6625" s="58" t="inlineStr">
        <is>
          <t>Yes</t>
        </is>
      </c>
      <c r="R6625" s="58" t="inlineStr">
        <is>
          <t>Electronic check</t>
        </is>
      </c>
      <c r="S6625" s="123" t="n">
        <v>76.45</v>
      </c>
      <c r="T6625" s="58" t="inlineStr">
        <is>
          <t>76.45</t>
        </is>
      </c>
      <c r="U6625" s="58" t="inlineStr">
        <is>
          <t>Yes</t>
        </is>
      </c>
      <c r="V6625" s="123">
        <f>IFERROR(VALUE(TRIM(T6625)),S6625*F6625)</f>
        <v/>
      </c>
      <c r="W6625" s="58">
        <f>IF(F6625&lt;=12,"0-12 mo",IF(F6625&lt;=24,"13-24 mo",IF(F6625&lt;=48,"25-48 mo","49+ mo")))</f>
        <v/>
      </c>
      <c r="X6625" s="58">
        <f>IF(S6625&lt;=35.5,"Q1 Low",IF(S6625&lt;=70.35,"Q2 Mid-Low",IF(S6625&lt;=89.85,"Q3 Mid-High","Q4 High")))</f>
        <v/>
      </c>
      <c r="Y6625" s="58">
        <f>IF(U6625="Yes",1,0)</f>
        <v/>
      </c>
      <c r="Z6625" s="58">
        <f>IF(P6625="Month-to-month",1,0)+IF(M6625="No",1,0)+IF(J6625="No",1,0)+IF(I6625="Fiber optic",1,0)+IF(Q6625="Yes",1,0)</f>
        <v/>
      </c>
    </row>
    <row r="6626" ht="15" customHeight="1" s="59">
      <c r="A6626" s="58" t="inlineStr">
        <is>
          <t>9888-ZCUMM</t>
        </is>
      </c>
      <c r="B6626" s="58" t="inlineStr">
        <is>
          <t>Male</t>
        </is>
      </c>
      <c r="C6626" s="58" t="n">
        <v>0</v>
      </c>
      <c r="D6626" s="58" t="inlineStr">
        <is>
          <t>Yes</t>
        </is>
      </c>
      <c r="E6626" s="58" t="inlineStr">
        <is>
          <t>Yes</t>
        </is>
      </c>
      <c r="F6626" s="58" t="n">
        <v>64</v>
      </c>
      <c r="G6626" s="58" t="inlineStr">
        <is>
          <t>No</t>
        </is>
      </c>
      <c r="H6626" s="58" t="inlineStr">
        <is>
          <t>No phone service</t>
        </is>
      </c>
      <c r="I6626" s="58" t="inlineStr">
        <is>
          <t>DSL</t>
        </is>
      </c>
      <c r="J6626" s="58" t="inlineStr">
        <is>
          <t>Yes</t>
        </is>
      </c>
      <c r="K6626" s="58" t="inlineStr">
        <is>
          <t>No</t>
        </is>
      </c>
      <c r="L6626" s="58" t="inlineStr">
        <is>
          <t>Yes</t>
        </is>
      </c>
      <c r="M6626" s="58" t="inlineStr">
        <is>
          <t>Yes</t>
        </is>
      </c>
      <c r="N6626" s="58" t="inlineStr">
        <is>
          <t>Yes</t>
        </is>
      </c>
      <c r="O6626" s="58" t="inlineStr">
        <is>
          <t>Yes</t>
        </is>
      </c>
      <c r="P6626" s="58" t="inlineStr">
        <is>
          <t>Two year</t>
        </is>
      </c>
      <c r="Q6626" s="58" t="inlineStr">
        <is>
          <t>Yes</t>
        </is>
      </c>
      <c r="R6626" s="58" t="inlineStr">
        <is>
          <t>Bank transfer (automatic)</t>
        </is>
      </c>
      <c r="S6626" s="123" t="n">
        <v>60.05</v>
      </c>
      <c r="T6626" s="58" t="inlineStr">
        <is>
          <t>3845.45</t>
        </is>
      </c>
      <c r="U6626" s="58" t="inlineStr">
        <is>
          <t>No</t>
        </is>
      </c>
      <c r="V6626" s="123">
        <f>IFERROR(VALUE(TRIM(T6626)),S6626*F6626)</f>
        <v/>
      </c>
      <c r="W6626" s="58">
        <f>IF(F6626&lt;=12,"0-12 mo",IF(F6626&lt;=24,"13-24 mo",IF(F6626&lt;=48,"25-48 mo","49+ mo")))</f>
        <v/>
      </c>
      <c r="X6626" s="58">
        <f>IF(S6626&lt;=35.5,"Q1 Low",IF(S6626&lt;=70.35,"Q2 Mid-Low",IF(S6626&lt;=89.85,"Q3 Mid-High","Q4 High")))</f>
        <v/>
      </c>
      <c r="Y6626" s="58">
        <f>IF(U6626="Yes",1,0)</f>
        <v/>
      </c>
      <c r="Z6626" s="58">
        <f>IF(P6626="Month-to-month",1,0)+IF(M6626="No",1,0)+IF(J6626="No",1,0)+IF(I6626="Fiber optic",1,0)+IF(Q6626="Yes",1,0)</f>
        <v/>
      </c>
    </row>
    <row r="6627" ht="15" customHeight="1" s="59">
      <c r="A6627" s="58" t="inlineStr">
        <is>
          <t>3398-FSHON</t>
        </is>
      </c>
      <c r="B6627" s="58" t="inlineStr">
        <is>
          <t>Female</t>
        </is>
      </c>
      <c r="C6627" s="58" t="n">
        <v>1</v>
      </c>
      <c r="D6627" s="58" t="inlineStr">
        <is>
          <t>No</t>
        </is>
      </c>
      <c r="E6627" s="58" t="inlineStr">
        <is>
          <t>No</t>
        </is>
      </c>
      <c r="F6627" s="58" t="n">
        <v>12</v>
      </c>
      <c r="G6627" s="58" t="inlineStr">
        <is>
          <t>Yes</t>
        </is>
      </c>
      <c r="H6627" s="58" t="inlineStr">
        <is>
          <t>Yes</t>
        </is>
      </c>
      <c r="I6627" s="58" t="inlineStr">
        <is>
          <t>Fiber optic</t>
        </is>
      </c>
      <c r="J6627" s="58" t="inlineStr">
        <is>
          <t>No</t>
        </is>
      </c>
      <c r="K6627" s="58" t="inlineStr">
        <is>
          <t>Yes</t>
        </is>
      </c>
      <c r="L6627" s="58" t="inlineStr">
        <is>
          <t>No</t>
        </is>
      </c>
      <c r="M6627" s="58" t="inlineStr">
        <is>
          <t>No</t>
        </is>
      </c>
      <c r="N6627" s="58" t="inlineStr">
        <is>
          <t>Yes</t>
        </is>
      </c>
      <c r="O6627" s="58" t="inlineStr">
        <is>
          <t>No</t>
        </is>
      </c>
      <c r="P6627" s="58" t="inlineStr">
        <is>
          <t>Month-to-month</t>
        </is>
      </c>
      <c r="Q6627" s="58" t="inlineStr">
        <is>
          <t>Yes</t>
        </is>
      </c>
      <c r="R6627" s="58" t="inlineStr">
        <is>
          <t>Electronic check</t>
        </is>
      </c>
      <c r="S6627" s="123" t="n">
        <v>91.3</v>
      </c>
      <c r="T6627" s="58" t="inlineStr">
        <is>
          <t>1094.5</t>
        </is>
      </c>
      <c r="U6627" s="58" t="inlineStr">
        <is>
          <t>Yes</t>
        </is>
      </c>
      <c r="V6627" s="123">
        <f>IFERROR(VALUE(TRIM(T6627)),S6627*F6627)</f>
        <v/>
      </c>
      <c r="W6627" s="58">
        <f>IF(F6627&lt;=12,"0-12 mo",IF(F6627&lt;=24,"13-24 mo",IF(F6627&lt;=48,"25-48 mo","49+ mo")))</f>
        <v/>
      </c>
      <c r="X6627" s="58">
        <f>IF(S6627&lt;=35.5,"Q1 Low",IF(S6627&lt;=70.35,"Q2 Mid-Low",IF(S6627&lt;=89.85,"Q3 Mid-High","Q4 High")))</f>
        <v/>
      </c>
      <c r="Y6627" s="58">
        <f>IF(U6627="Yes",1,0)</f>
        <v/>
      </c>
      <c r="Z6627" s="58">
        <f>IF(P6627="Month-to-month",1,0)+IF(M6627="No",1,0)+IF(J6627="No",1,0)+IF(I6627="Fiber optic",1,0)+IF(Q6627="Yes",1,0)</f>
        <v/>
      </c>
    </row>
    <row r="6628" ht="15" customHeight="1" s="59">
      <c r="A6628" s="58" t="inlineStr">
        <is>
          <t>3319-DWOEP</t>
        </is>
      </c>
      <c r="B6628" s="58" t="inlineStr">
        <is>
          <t>Male</t>
        </is>
      </c>
      <c r="C6628" s="58" t="n">
        <v>1</v>
      </c>
      <c r="D6628" s="58" t="inlineStr">
        <is>
          <t>Yes</t>
        </is>
      </c>
      <c r="E6628" s="58" t="inlineStr">
        <is>
          <t>No</t>
        </is>
      </c>
      <c r="F6628" s="58" t="n">
        <v>6</v>
      </c>
      <c r="G6628" s="58" t="inlineStr">
        <is>
          <t>Yes</t>
        </is>
      </c>
      <c r="H6628" s="58" t="inlineStr">
        <is>
          <t>No</t>
        </is>
      </c>
      <c r="I6628" s="58" t="inlineStr">
        <is>
          <t>Fiber optic</t>
        </is>
      </c>
      <c r="J6628" s="58" t="inlineStr">
        <is>
          <t>No</t>
        </is>
      </c>
      <c r="K6628" s="58" t="inlineStr">
        <is>
          <t>No</t>
        </is>
      </c>
      <c r="L6628" s="58" t="inlineStr">
        <is>
          <t>Yes</t>
        </is>
      </c>
      <c r="M6628" s="58" t="inlineStr">
        <is>
          <t>No</t>
        </is>
      </c>
      <c r="N6628" s="58" t="inlineStr">
        <is>
          <t>Yes</t>
        </is>
      </c>
      <c r="O6628" s="58" t="inlineStr">
        <is>
          <t>Yes</t>
        </is>
      </c>
      <c r="P6628" s="58" t="inlineStr">
        <is>
          <t>Month-to-month</t>
        </is>
      </c>
      <c r="Q6628" s="58" t="inlineStr">
        <is>
          <t>Yes</t>
        </is>
      </c>
      <c r="R6628" s="58" t="inlineStr">
        <is>
          <t>Electronic check</t>
        </is>
      </c>
      <c r="S6628" s="123" t="n">
        <v>95.75</v>
      </c>
      <c r="T6628" s="58" t="inlineStr">
        <is>
          <t>573.75</t>
        </is>
      </c>
      <c r="U6628" s="58" t="inlineStr">
        <is>
          <t>Yes</t>
        </is>
      </c>
      <c r="V6628" s="123">
        <f>IFERROR(VALUE(TRIM(T6628)),S6628*F6628)</f>
        <v/>
      </c>
      <c r="W6628" s="58">
        <f>IF(F6628&lt;=12,"0-12 mo",IF(F6628&lt;=24,"13-24 mo",IF(F6628&lt;=48,"25-48 mo","49+ mo")))</f>
        <v/>
      </c>
      <c r="X6628" s="58">
        <f>IF(S6628&lt;=35.5,"Q1 Low",IF(S6628&lt;=70.35,"Q2 Mid-Low",IF(S6628&lt;=89.85,"Q3 Mid-High","Q4 High")))</f>
        <v/>
      </c>
      <c r="Y6628" s="58">
        <f>IF(U6628="Yes",1,0)</f>
        <v/>
      </c>
      <c r="Z6628" s="58">
        <f>IF(P6628="Month-to-month",1,0)+IF(M6628="No",1,0)+IF(J6628="No",1,0)+IF(I6628="Fiber optic",1,0)+IF(Q6628="Yes",1,0)</f>
        <v/>
      </c>
    </row>
    <row r="6629" ht="15" customHeight="1" s="59">
      <c r="A6629" s="58" t="inlineStr">
        <is>
          <t>1074-WVEVG</t>
        </is>
      </c>
      <c r="B6629" s="58" t="inlineStr">
        <is>
          <t>Female</t>
        </is>
      </c>
      <c r="C6629" s="58" t="n">
        <v>0</v>
      </c>
      <c r="D6629" s="58" t="inlineStr">
        <is>
          <t>Yes</t>
        </is>
      </c>
      <c r="E6629" s="58" t="inlineStr">
        <is>
          <t>No</t>
        </is>
      </c>
      <c r="F6629" s="58" t="n">
        <v>59</v>
      </c>
      <c r="G6629" s="58" t="inlineStr">
        <is>
          <t>Yes</t>
        </is>
      </c>
      <c r="H6629" s="58" t="inlineStr">
        <is>
          <t>No</t>
        </is>
      </c>
      <c r="I6629" s="58" t="inlineStr">
        <is>
          <t>No</t>
        </is>
      </c>
      <c r="J6629" s="58" t="inlineStr">
        <is>
          <t>No internet service</t>
        </is>
      </c>
      <c r="K6629" s="58" t="inlineStr">
        <is>
          <t>No internet service</t>
        </is>
      </c>
      <c r="L6629" s="58" t="inlineStr">
        <is>
          <t>No internet service</t>
        </is>
      </c>
      <c r="M6629" s="58" t="inlineStr">
        <is>
          <t>No internet service</t>
        </is>
      </c>
      <c r="N6629" s="58" t="inlineStr">
        <is>
          <t>No internet service</t>
        </is>
      </c>
      <c r="O6629" s="58" t="inlineStr">
        <is>
          <t>No internet service</t>
        </is>
      </c>
      <c r="P6629" s="58" t="inlineStr">
        <is>
          <t>One year</t>
        </is>
      </c>
      <c r="Q6629" s="58" t="inlineStr">
        <is>
          <t>No</t>
        </is>
      </c>
      <c r="R6629" s="58" t="inlineStr">
        <is>
          <t>Mailed check</t>
        </is>
      </c>
      <c r="S6629" s="123" t="n">
        <v>20.35</v>
      </c>
      <c r="T6629" s="58" t="inlineStr">
        <is>
          <t>1267</t>
        </is>
      </c>
      <c r="U6629" s="58" t="inlineStr">
        <is>
          <t>No</t>
        </is>
      </c>
      <c r="V6629" s="123">
        <f>IFERROR(VALUE(TRIM(T6629)),S6629*F6629)</f>
        <v/>
      </c>
      <c r="W6629" s="58">
        <f>IF(F6629&lt;=12,"0-12 mo",IF(F6629&lt;=24,"13-24 mo",IF(F6629&lt;=48,"25-48 mo","49+ mo")))</f>
        <v/>
      </c>
      <c r="X6629" s="58">
        <f>IF(S6629&lt;=35.5,"Q1 Low",IF(S6629&lt;=70.35,"Q2 Mid-Low",IF(S6629&lt;=89.85,"Q3 Mid-High","Q4 High")))</f>
        <v/>
      </c>
      <c r="Y6629" s="58">
        <f>IF(U6629="Yes",1,0)</f>
        <v/>
      </c>
      <c r="Z6629" s="58">
        <f>IF(P6629="Month-to-month",1,0)+IF(M6629="No",1,0)+IF(J6629="No",1,0)+IF(I6629="Fiber optic",1,0)+IF(Q6629="Yes",1,0)</f>
        <v/>
      </c>
    </row>
    <row r="6630" ht="15" customHeight="1" s="59">
      <c r="A6630" s="58" t="inlineStr">
        <is>
          <t>9979-RGMZT</t>
        </is>
      </c>
      <c r="B6630" s="58" t="inlineStr">
        <is>
          <t>Female</t>
        </is>
      </c>
      <c r="C6630" s="58" t="n">
        <v>0</v>
      </c>
      <c r="D6630" s="58" t="inlineStr">
        <is>
          <t>No</t>
        </is>
      </c>
      <c r="E6630" s="58" t="inlineStr">
        <is>
          <t>No</t>
        </is>
      </c>
      <c r="F6630" s="58" t="n">
        <v>7</v>
      </c>
      <c r="G6630" s="58" t="inlineStr">
        <is>
          <t>Yes</t>
        </is>
      </c>
      <c r="H6630" s="58" t="inlineStr">
        <is>
          <t>No</t>
        </is>
      </c>
      <c r="I6630" s="58" t="inlineStr">
        <is>
          <t>Fiber optic</t>
        </is>
      </c>
      <c r="J6630" s="58" t="inlineStr">
        <is>
          <t>No</t>
        </is>
      </c>
      <c r="K6630" s="58" t="inlineStr">
        <is>
          <t>Yes</t>
        </is>
      </c>
      <c r="L6630" s="58" t="inlineStr">
        <is>
          <t>No</t>
        </is>
      </c>
      <c r="M6630" s="58" t="inlineStr">
        <is>
          <t>No</t>
        </is>
      </c>
      <c r="N6630" s="58" t="inlineStr">
        <is>
          <t>Yes</t>
        </is>
      </c>
      <c r="O6630" s="58" t="inlineStr">
        <is>
          <t>Yes</t>
        </is>
      </c>
      <c r="P6630" s="58" t="inlineStr">
        <is>
          <t>One year</t>
        </is>
      </c>
      <c r="Q6630" s="58" t="inlineStr">
        <is>
          <t>Yes</t>
        </is>
      </c>
      <c r="R6630" s="58" t="inlineStr">
        <is>
          <t>Mailed check</t>
        </is>
      </c>
      <c r="S6630" s="123" t="n">
        <v>94.05</v>
      </c>
      <c r="T6630" s="58" t="inlineStr">
        <is>
          <t>633.45</t>
        </is>
      </c>
      <c r="U6630" s="58" t="inlineStr">
        <is>
          <t>No</t>
        </is>
      </c>
      <c r="V6630" s="123">
        <f>IFERROR(VALUE(TRIM(T6630)),S6630*F6630)</f>
        <v/>
      </c>
      <c r="W6630" s="58">
        <f>IF(F6630&lt;=12,"0-12 mo",IF(F6630&lt;=24,"13-24 mo",IF(F6630&lt;=48,"25-48 mo","49+ mo")))</f>
        <v/>
      </c>
      <c r="X6630" s="58">
        <f>IF(S6630&lt;=35.5,"Q1 Low",IF(S6630&lt;=70.35,"Q2 Mid-Low",IF(S6630&lt;=89.85,"Q3 Mid-High","Q4 High")))</f>
        <v/>
      </c>
      <c r="Y6630" s="58">
        <f>IF(U6630="Yes",1,0)</f>
        <v/>
      </c>
      <c r="Z6630" s="58">
        <f>IF(P6630="Month-to-month",1,0)+IF(M6630="No",1,0)+IF(J6630="No",1,0)+IF(I6630="Fiber optic",1,0)+IF(Q6630="Yes",1,0)</f>
        <v/>
      </c>
    </row>
    <row r="6631" ht="15" customHeight="1" s="59">
      <c r="A6631" s="58" t="inlineStr">
        <is>
          <t>6437-UDQJM</t>
        </is>
      </c>
      <c r="B6631" s="58" t="inlineStr">
        <is>
          <t>Female</t>
        </is>
      </c>
      <c r="C6631" s="58" t="n">
        <v>1</v>
      </c>
      <c r="D6631" s="58" t="inlineStr">
        <is>
          <t>Yes</t>
        </is>
      </c>
      <c r="E6631" s="58" t="inlineStr">
        <is>
          <t>No</t>
        </is>
      </c>
      <c r="F6631" s="58" t="n">
        <v>72</v>
      </c>
      <c r="G6631" s="58" t="inlineStr">
        <is>
          <t>Yes</t>
        </is>
      </c>
      <c r="H6631" s="58" t="inlineStr">
        <is>
          <t>Yes</t>
        </is>
      </c>
      <c r="I6631" s="58" t="inlineStr">
        <is>
          <t>DSL</t>
        </is>
      </c>
      <c r="J6631" s="58" t="inlineStr">
        <is>
          <t>Yes</t>
        </is>
      </c>
      <c r="K6631" s="58" t="inlineStr">
        <is>
          <t>Yes</t>
        </is>
      </c>
      <c r="L6631" s="58" t="inlineStr">
        <is>
          <t>Yes</t>
        </is>
      </c>
      <c r="M6631" s="58" t="inlineStr">
        <is>
          <t>No</t>
        </is>
      </c>
      <c r="N6631" s="58" t="inlineStr">
        <is>
          <t>Yes</t>
        </is>
      </c>
      <c r="O6631" s="58" t="inlineStr">
        <is>
          <t>Yes</t>
        </is>
      </c>
      <c r="P6631" s="58" t="inlineStr">
        <is>
          <t>Two year</t>
        </is>
      </c>
      <c r="Q6631" s="58" t="inlineStr">
        <is>
          <t>Yes</t>
        </is>
      </c>
      <c r="R6631" s="58" t="inlineStr">
        <is>
          <t>Credit card (automatic)</t>
        </is>
      </c>
      <c r="S6631" s="123" t="n">
        <v>84.09999999999999</v>
      </c>
      <c r="T6631" s="58" t="inlineStr">
        <is>
          <t>6129.65</t>
        </is>
      </c>
      <c r="U6631" s="58" t="inlineStr">
        <is>
          <t>No</t>
        </is>
      </c>
      <c r="V6631" s="123">
        <f>IFERROR(VALUE(TRIM(T6631)),S6631*F6631)</f>
        <v/>
      </c>
      <c r="W6631" s="58">
        <f>IF(F6631&lt;=12,"0-12 mo",IF(F6631&lt;=24,"13-24 mo",IF(F6631&lt;=48,"25-48 mo","49+ mo")))</f>
        <v/>
      </c>
      <c r="X6631" s="58">
        <f>IF(S6631&lt;=35.5,"Q1 Low",IF(S6631&lt;=70.35,"Q2 Mid-Low",IF(S6631&lt;=89.85,"Q3 Mid-High","Q4 High")))</f>
        <v/>
      </c>
      <c r="Y6631" s="58">
        <f>IF(U6631="Yes",1,0)</f>
        <v/>
      </c>
      <c r="Z6631" s="58">
        <f>IF(P6631="Month-to-month",1,0)+IF(M6631="No",1,0)+IF(J6631="No",1,0)+IF(I6631="Fiber optic",1,0)+IF(Q6631="Yes",1,0)</f>
        <v/>
      </c>
    </row>
    <row r="6632" ht="15" customHeight="1" s="59">
      <c r="A6632" s="58" t="inlineStr">
        <is>
          <t>1226-IENZN</t>
        </is>
      </c>
      <c r="B6632" s="58" t="inlineStr">
        <is>
          <t>Male</t>
        </is>
      </c>
      <c r="C6632" s="58" t="n">
        <v>1</v>
      </c>
      <c r="D6632" s="58" t="inlineStr">
        <is>
          <t>No</t>
        </is>
      </c>
      <c r="E6632" s="58" t="inlineStr">
        <is>
          <t>No</t>
        </is>
      </c>
      <c r="F6632" s="58" t="n">
        <v>16</v>
      </c>
      <c r="G6632" s="58" t="inlineStr">
        <is>
          <t>Yes</t>
        </is>
      </c>
      <c r="H6632" s="58" t="inlineStr">
        <is>
          <t>No</t>
        </is>
      </c>
      <c r="I6632" s="58" t="inlineStr">
        <is>
          <t>Fiber optic</t>
        </is>
      </c>
      <c r="J6632" s="58" t="inlineStr">
        <is>
          <t>No</t>
        </is>
      </c>
      <c r="K6632" s="58" t="inlineStr">
        <is>
          <t>No</t>
        </is>
      </c>
      <c r="L6632" s="58" t="inlineStr">
        <is>
          <t>No</t>
        </is>
      </c>
      <c r="M6632" s="58" t="inlineStr">
        <is>
          <t>No</t>
        </is>
      </c>
      <c r="N6632" s="58" t="inlineStr">
        <is>
          <t>No</t>
        </is>
      </c>
      <c r="O6632" s="58" t="inlineStr">
        <is>
          <t>Yes</t>
        </is>
      </c>
      <c r="P6632" s="58" t="inlineStr">
        <is>
          <t>Month-to-month</t>
        </is>
      </c>
      <c r="Q6632" s="58" t="inlineStr">
        <is>
          <t>Yes</t>
        </is>
      </c>
      <c r="R6632" s="58" t="inlineStr">
        <is>
          <t>Electronic check</t>
        </is>
      </c>
      <c r="S6632" s="123" t="n">
        <v>78.75</v>
      </c>
      <c r="T6632" s="58" t="inlineStr">
        <is>
          <t>1218.25</t>
        </is>
      </c>
      <c r="U6632" s="58" t="inlineStr">
        <is>
          <t>No</t>
        </is>
      </c>
      <c r="V6632" s="123">
        <f>IFERROR(VALUE(TRIM(T6632)),S6632*F6632)</f>
        <v/>
      </c>
      <c r="W6632" s="58">
        <f>IF(F6632&lt;=12,"0-12 mo",IF(F6632&lt;=24,"13-24 mo",IF(F6632&lt;=48,"25-48 mo","49+ mo")))</f>
        <v/>
      </c>
      <c r="X6632" s="58">
        <f>IF(S6632&lt;=35.5,"Q1 Low",IF(S6632&lt;=70.35,"Q2 Mid-Low",IF(S6632&lt;=89.85,"Q3 Mid-High","Q4 High")))</f>
        <v/>
      </c>
      <c r="Y6632" s="58">
        <f>IF(U6632="Yes",1,0)</f>
        <v/>
      </c>
      <c r="Z6632" s="58">
        <f>IF(P6632="Month-to-month",1,0)+IF(M6632="No",1,0)+IF(J6632="No",1,0)+IF(I6632="Fiber optic",1,0)+IF(Q6632="Yes",1,0)</f>
        <v/>
      </c>
    </row>
    <row r="6633" ht="15" customHeight="1" s="59">
      <c r="A6633" s="58" t="inlineStr">
        <is>
          <t>2108-GLPQB</t>
        </is>
      </c>
      <c r="B6633" s="58" t="inlineStr">
        <is>
          <t>Male</t>
        </is>
      </c>
      <c r="C6633" s="58" t="n">
        <v>0</v>
      </c>
      <c r="D6633" s="58" t="inlineStr">
        <is>
          <t>Yes</t>
        </is>
      </c>
      <c r="E6633" s="58" t="inlineStr">
        <is>
          <t>No</t>
        </is>
      </c>
      <c r="F6633" s="58" t="n">
        <v>25</v>
      </c>
      <c r="G6633" s="58" t="inlineStr">
        <is>
          <t>Yes</t>
        </is>
      </c>
      <c r="H6633" s="58" t="inlineStr">
        <is>
          <t>Yes</t>
        </is>
      </c>
      <c r="I6633" s="58" t="inlineStr">
        <is>
          <t>DSL</t>
        </is>
      </c>
      <c r="J6633" s="58" t="inlineStr">
        <is>
          <t>No</t>
        </is>
      </c>
      <c r="K6633" s="58" t="inlineStr">
        <is>
          <t>No</t>
        </is>
      </c>
      <c r="L6633" s="58" t="inlineStr">
        <is>
          <t>Yes</t>
        </is>
      </c>
      <c r="M6633" s="58" t="inlineStr">
        <is>
          <t>No</t>
        </is>
      </c>
      <c r="N6633" s="58" t="inlineStr">
        <is>
          <t>No</t>
        </is>
      </c>
      <c r="O6633" s="58" t="inlineStr">
        <is>
          <t>No</t>
        </is>
      </c>
      <c r="P6633" s="58" t="inlineStr">
        <is>
          <t>Month-to-month</t>
        </is>
      </c>
      <c r="Q6633" s="58" t="inlineStr">
        <is>
          <t>No</t>
        </is>
      </c>
      <c r="R6633" s="58" t="inlineStr">
        <is>
          <t>Credit card (automatic)</t>
        </is>
      </c>
      <c r="S6633" s="123" t="n">
        <v>55.55</v>
      </c>
      <c r="T6633" s="58" t="inlineStr">
        <is>
          <t>1405.3</t>
        </is>
      </c>
      <c r="U6633" s="58" t="inlineStr">
        <is>
          <t>No</t>
        </is>
      </c>
      <c r="V6633" s="123">
        <f>IFERROR(VALUE(TRIM(T6633)),S6633*F6633)</f>
        <v/>
      </c>
      <c r="W6633" s="58">
        <f>IF(F6633&lt;=12,"0-12 mo",IF(F6633&lt;=24,"13-24 mo",IF(F6633&lt;=48,"25-48 mo","49+ mo")))</f>
        <v/>
      </c>
      <c r="X6633" s="58">
        <f>IF(S6633&lt;=35.5,"Q1 Low",IF(S6633&lt;=70.35,"Q2 Mid-Low",IF(S6633&lt;=89.85,"Q3 Mid-High","Q4 High")))</f>
        <v/>
      </c>
      <c r="Y6633" s="58">
        <f>IF(U6633="Yes",1,0)</f>
        <v/>
      </c>
      <c r="Z6633" s="58">
        <f>IF(P6633="Month-to-month",1,0)+IF(M6633="No",1,0)+IF(J6633="No",1,0)+IF(I6633="Fiber optic",1,0)+IF(Q6633="Yes",1,0)</f>
        <v/>
      </c>
    </row>
    <row r="6634" ht="15" customHeight="1" s="59">
      <c r="A6634" s="58" t="inlineStr">
        <is>
          <t>9259-PACGQ</t>
        </is>
      </c>
      <c r="B6634" s="58" t="inlineStr">
        <is>
          <t>Female</t>
        </is>
      </c>
      <c r="C6634" s="58" t="n">
        <v>0</v>
      </c>
      <c r="D6634" s="58" t="inlineStr">
        <is>
          <t>Yes</t>
        </is>
      </c>
      <c r="E6634" s="58" t="inlineStr">
        <is>
          <t>No</t>
        </is>
      </c>
      <c r="F6634" s="58" t="n">
        <v>34</v>
      </c>
      <c r="G6634" s="58" t="inlineStr">
        <is>
          <t>Yes</t>
        </is>
      </c>
      <c r="H6634" s="58" t="inlineStr">
        <is>
          <t>Yes</t>
        </is>
      </c>
      <c r="I6634" s="58" t="inlineStr">
        <is>
          <t>DSL</t>
        </is>
      </c>
      <c r="J6634" s="58" t="inlineStr">
        <is>
          <t>Yes</t>
        </is>
      </c>
      <c r="K6634" s="58" t="inlineStr">
        <is>
          <t>Yes</t>
        </is>
      </c>
      <c r="L6634" s="58" t="inlineStr">
        <is>
          <t>No</t>
        </is>
      </c>
      <c r="M6634" s="58" t="inlineStr">
        <is>
          <t>Yes</t>
        </is>
      </c>
      <c r="N6634" s="58" t="inlineStr">
        <is>
          <t>No</t>
        </is>
      </c>
      <c r="O6634" s="58" t="inlineStr">
        <is>
          <t>No</t>
        </is>
      </c>
      <c r="P6634" s="58" t="inlineStr">
        <is>
          <t>Month-to-month</t>
        </is>
      </c>
      <c r="Q6634" s="58" t="inlineStr">
        <is>
          <t>No</t>
        </is>
      </c>
      <c r="R6634" s="58" t="inlineStr">
        <is>
          <t>Electronic check</t>
        </is>
      </c>
      <c r="S6634" s="123" t="n">
        <v>62.65</v>
      </c>
      <c r="T6634" s="58" t="inlineStr">
        <is>
          <t>2274.9</t>
        </is>
      </c>
      <c r="U6634" s="58" t="inlineStr">
        <is>
          <t>Yes</t>
        </is>
      </c>
      <c r="V6634" s="123">
        <f>IFERROR(VALUE(TRIM(T6634)),S6634*F6634)</f>
        <v/>
      </c>
      <c r="W6634" s="58">
        <f>IF(F6634&lt;=12,"0-12 mo",IF(F6634&lt;=24,"13-24 mo",IF(F6634&lt;=48,"25-48 mo","49+ mo")))</f>
        <v/>
      </c>
      <c r="X6634" s="58">
        <f>IF(S6634&lt;=35.5,"Q1 Low",IF(S6634&lt;=70.35,"Q2 Mid-Low",IF(S6634&lt;=89.85,"Q3 Mid-High","Q4 High")))</f>
        <v/>
      </c>
      <c r="Y6634" s="58">
        <f>IF(U6634="Yes",1,0)</f>
        <v/>
      </c>
      <c r="Z6634" s="58">
        <f>IF(P6634="Month-to-month",1,0)+IF(M6634="No",1,0)+IF(J6634="No",1,0)+IF(I6634="Fiber optic",1,0)+IF(Q6634="Yes",1,0)</f>
        <v/>
      </c>
    </row>
    <row r="6635" ht="15" customHeight="1" s="59">
      <c r="A6635" s="58" t="inlineStr">
        <is>
          <t>4415-IJZTP</t>
        </is>
      </c>
      <c r="B6635" s="58" t="inlineStr">
        <is>
          <t>Female</t>
        </is>
      </c>
      <c r="C6635" s="58" t="n">
        <v>0</v>
      </c>
      <c r="D6635" s="58" t="inlineStr">
        <is>
          <t>No</t>
        </is>
      </c>
      <c r="E6635" s="58" t="inlineStr">
        <is>
          <t>No</t>
        </is>
      </c>
      <c r="F6635" s="58" t="n">
        <v>1</v>
      </c>
      <c r="G6635" s="58" t="inlineStr">
        <is>
          <t>Yes</t>
        </is>
      </c>
      <c r="H6635" s="58" t="inlineStr">
        <is>
          <t>Yes</t>
        </is>
      </c>
      <c r="I6635" s="58" t="inlineStr">
        <is>
          <t>Fiber optic</t>
        </is>
      </c>
      <c r="J6635" s="58" t="inlineStr">
        <is>
          <t>No</t>
        </is>
      </c>
      <c r="K6635" s="58" t="inlineStr">
        <is>
          <t>No</t>
        </is>
      </c>
      <c r="L6635" s="58" t="inlineStr">
        <is>
          <t>No</t>
        </is>
      </c>
      <c r="M6635" s="58" t="inlineStr">
        <is>
          <t>No</t>
        </is>
      </c>
      <c r="N6635" s="58" t="inlineStr">
        <is>
          <t>No</t>
        </is>
      </c>
      <c r="O6635" s="58" t="inlineStr">
        <is>
          <t>No</t>
        </is>
      </c>
      <c r="P6635" s="58" t="inlineStr">
        <is>
          <t>Month-to-month</t>
        </is>
      </c>
      <c r="Q6635" s="58" t="inlineStr">
        <is>
          <t>Yes</t>
        </is>
      </c>
      <c r="R6635" s="58" t="inlineStr">
        <is>
          <t>Electronic check</t>
        </is>
      </c>
      <c r="S6635" s="123" t="n">
        <v>74.5</v>
      </c>
      <c r="T6635" s="58" t="inlineStr">
        <is>
          <t>74.5</t>
        </is>
      </c>
      <c r="U6635" s="58" t="inlineStr">
        <is>
          <t>Yes</t>
        </is>
      </c>
      <c r="V6635" s="123">
        <f>IFERROR(VALUE(TRIM(T6635)),S6635*F6635)</f>
        <v/>
      </c>
      <c r="W6635" s="58">
        <f>IF(F6635&lt;=12,"0-12 mo",IF(F6635&lt;=24,"13-24 mo",IF(F6635&lt;=48,"25-48 mo","49+ mo")))</f>
        <v/>
      </c>
      <c r="X6635" s="58">
        <f>IF(S6635&lt;=35.5,"Q1 Low",IF(S6635&lt;=70.35,"Q2 Mid-Low",IF(S6635&lt;=89.85,"Q3 Mid-High","Q4 High")))</f>
        <v/>
      </c>
      <c r="Y6635" s="58">
        <f>IF(U6635="Yes",1,0)</f>
        <v/>
      </c>
      <c r="Z6635" s="58">
        <f>IF(P6635="Month-to-month",1,0)+IF(M6635="No",1,0)+IF(J6635="No",1,0)+IF(I6635="Fiber optic",1,0)+IF(Q6635="Yes",1,0)</f>
        <v/>
      </c>
    </row>
    <row r="6636" ht="15" customHeight="1" s="59">
      <c r="A6636" s="58" t="inlineStr">
        <is>
          <t>1465-VINDH</t>
        </is>
      </c>
      <c r="B6636" s="58" t="inlineStr">
        <is>
          <t>Female</t>
        </is>
      </c>
      <c r="C6636" s="58" t="n">
        <v>0</v>
      </c>
      <c r="D6636" s="58" t="inlineStr">
        <is>
          <t>Yes</t>
        </is>
      </c>
      <c r="E6636" s="58" t="inlineStr">
        <is>
          <t>Yes</t>
        </is>
      </c>
      <c r="F6636" s="58" t="n">
        <v>10</v>
      </c>
      <c r="G6636" s="58" t="inlineStr">
        <is>
          <t>Yes</t>
        </is>
      </c>
      <c r="H6636" s="58" t="inlineStr">
        <is>
          <t>Yes</t>
        </is>
      </c>
      <c r="I6636" s="58" t="inlineStr">
        <is>
          <t>Fiber optic</t>
        </is>
      </c>
      <c r="J6636" s="58" t="inlineStr">
        <is>
          <t>No</t>
        </is>
      </c>
      <c r="K6636" s="58" t="inlineStr">
        <is>
          <t>Yes</t>
        </is>
      </c>
      <c r="L6636" s="58" t="inlineStr">
        <is>
          <t>Yes</t>
        </is>
      </c>
      <c r="M6636" s="58" t="inlineStr">
        <is>
          <t>No</t>
        </is>
      </c>
      <c r="N6636" s="58" t="inlineStr">
        <is>
          <t>Yes</t>
        </is>
      </c>
      <c r="O6636" s="58" t="inlineStr">
        <is>
          <t>Yes</t>
        </is>
      </c>
      <c r="P6636" s="58" t="inlineStr">
        <is>
          <t>Month-to-month</t>
        </is>
      </c>
      <c r="Q6636" s="58" t="inlineStr">
        <is>
          <t>Yes</t>
        </is>
      </c>
      <c r="R6636" s="58" t="inlineStr">
        <is>
          <t>Credit card (automatic)</t>
        </is>
      </c>
      <c r="S6636" s="123" t="n">
        <v>102.1</v>
      </c>
      <c r="T6636" s="58" t="inlineStr">
        <is>
          <t>1068.85</t>
        </is>
      </c>
      <c r="U6636" s="58" t="inlineStr">
        <is>
          <t>Yes</t>
        </is>
      </c>
      <c r="V6636" s="123">
        <f>IFERROR(VALUE(TRIM(T6636)),S6636*F6636)</f>
        <v/>
      </c>
      <c r="W6636" s="58">
        <f>IF(F6636&lt;=12,"0-12 mo",IF(F6636&lt;=24,"13-24 mo",IF(F6636&lt;=48,"25-48 mo","49+ mo")))</f>
        <v/>
      </c>
      <c r="X6636" s="58">
        <f>IF(S6636&lt;=35.5,"Q1 Low",IF(S6636&lt;=70.35,"Q2 Mid-Low",IF(S6636&lt;=89.85,"Q3 Mid-High","Q4 High")))</f>
        <v/>
      </c>
      <c r="Y6636" s="58">
        <f>IF(U6636="Yes",1,0)</f>
        <v/>
      </c>
      <c r="Z6636" s="58">
        <f>IF(P6636="Month-to-month",1,0)+IF(M6636="No",1,0)+IF(J6636="No",1,0)+IF(I6636="Fiber optic",1,0)+IF(Q6636="Yes",1,0)</f>
        <v/>
      </c>
    </row>
    <row r="6637" ht="15" customHeight="1" s="59">
      <c r="A6637" s="58" t="inlineStr">
        <is>
          <t>5474-LAMUQ</t>
        </is>
      </c>
      <c r="B6637" s="58" t="inlineStr">
        <is>
          <t>Male</t>
        </is>
      </c>
      <c r="C6637" s="58" t="n">
        <v>0</v>
      </c>
      <c r="D6637" s="58" t="inlineStr">
        <is>
          <t>Yes</t>
        </is>
      </c>
      <c r="E6637" s="58" t="inlineStr">
        <is>
          <t>No</t>
        </is>
      </c>
      <c r="F6637" s="58" t="n">
        <v>24</v>
      </c>
      <c r="G6637" s="58" t="inlineStr">
        <is>
          <t>Yes</t>
        </is>
      </c>
      <c r="H6637" s="58" t="inlineStr">
        <is>
          <t>No</t>
        </is>
      </c>
      <c r="I6637" s="58" t="inlineStr">
        <is>
          <t>No</t>
        </is>
      </c>
      <c r="J6637" s="58" t="inlineStr">
        <is>
          <t>No internet service</t>
        </is>
      </c>
      <c r="K6637" s="58" t="inlineStr">
        <is>
          <t>No internet service</t>
        </is>
      </c>
      <c r="L6637" s="58" t="inlineStr">
        <is>
          <t>No internet service</t>
        </is>
      </c>
      <c r="M6637" s="58" t="inlineStr">
        <is>
          <t>No internet service</t>
        </is>
      </c>
      <c r="N6637" s="58" t="inlineStr">
        <is>
          <t>No internet service</t>
        </is>
      </c>
      <c r="O6637" s="58" t="inlineStr">
        <is>
          <t>No internet service</t>
        </is>
      </c>
      <c r="P6637" s="58" t="inlineStr">
        <is>
          <t>One year</t>
        </is>
      </c>
      <c r="Q6637" s="58" t="inlineStr">
        <is>
          <t>No</t>
        </is>
      </c>
      <c r="R6637" s="58" t="inlineStr">
        <is>
          <t>Mailed check</t>
        </is>
      </c>
      <c r="S6637" s="123" t="n">
        <v>20.1</v>
      </c>
      <c r="T6637" s="58" t="inlineStr">
        <is>
          <t>533.9</t>
        </is>
      </c>
      <c r="U6637" s="58" t="inlineStr">
        <is>
          <t>No</t>
        </is>
      </c>
      <c r="V6637" s="123">
        <f>IFERROR(VALUE(TRIM(T6637)),S6637*F6637)</f>
        <v/>
      </c>
      <c r="W6637" s="58">
        <f>IF(F6637&lt;=12,"0-12 mo",IF(F6637&lt;=24,"13-24 mo",IF(F6637&lt;=48,"25-48 mo","49+ mo")))</f>
        <v/>
      </c>
      <c r="X6637" s="58">
        <f>IF(S6637&lt;=35.5,"Q1 Low",IF(S6637&lt;=70.35,"Q2 Mid-Low",IF(S6637&lt;=89.85,"Q3 Mid-High","Q4 High")))</f>
        <v/>
      </c>
      <c r="Y6637" s="58">
        <f>IF(U6637="Yes",1,0)</f>
        <v/>
      </c>
      <c r="Z6637" s="58">
        <f>IF(P6637="Month-to-month",1,0)+IF(M6637="No",1,0)+IF(J6637="No",1,0)+IF(I6637="Fiber optic",1,0)+IF(Q6637="Yes",1,0)</f>
        <v/>
      </c>
    </row>
    <row r="6638" ht="15" customHeight="1" s="59">
      <c r="A6638" s="58" t="inlineStr">
        <is>
          <t>3468-DRVQJ</t>
        </is>
      </c>
      <c r="B6638" s="58" t="inlineStr">
        <is>
          <t>Female</t>
        </is>
      </c>
      <c r="C6638" s="58" t="n">
        <v>0</v>
      </c>
      <c r="D6638" s="58" t="inlineStr">
        <is>
          <t>Yes</t>
        </is>
      </c>
      <c r="E6638" s="58" t="inlineStr">
        <is>
          <t>Yes</t>
        </is>
      </c>
      <c r="F6638" s="58" t="n">
        <v>10</v>
      </c>
      <c r="G6638" s="58" t="inlineStr">
        <is>
          <t>Yes</t>
        </is>
      </c>
      <c r="H6638" s="58" t="inlineStr">
        <is>
          <t>Yes</t>
        </is>
      </c>
      <c r="I6638" s="58" t="inlineStr">
        <is>
          <t>DSL</t>
        </is>
      </c>
      <c r="J6638" s="58" t="inlineStr">
        <is>
          <t>Yes</t>
        </is>
      </c>
      <c r="K6638" s="58" t="inlineStr">
        <is>
          <t>Yes</t>
        </is>
      </c>
      <c r="L6638" s="58" t="inlineStr">
        <is>
          <t>No</t>
        </is>
      </c>
      <c r="M6638" s="58" t="inlineStr">
        <is>
          <t>No</t>
        </is>
      </c>
      <c r="N6638" s="58" t="inlineStr">
        <is>
          <t>Yes</t>
        </is>
      </c>
      <c r="O6638" s="58" t="inlineStr">
        <is>
          <t>No</t>
        </is>
      </c>
      <c r="P6638" s="58" t="inlineStr">
        <is>
          <t>One year</t>
        </is>
      </c>
      <c r="Q6638" s="58" t="inlineStr">
        <is>
          <t>No</t>
        </is>
      </c>
      <c r="R6638" s="58" t="inlineStr">
        <is>
          <t>Electronic check</t>
        </is>
      </c>
      <c r="S6638" s="123" t="n">
        <v>70.3</v>
      </c>
      <c r="T6638" s="58" t="inlineStr">
        <is>
          <t>676.15</t>
        </is>
      </c>
      <c r="U6638" s="58" t="inlineStr">
        <is>
          <t>No</t>
        </is>
      </c>
      <c r="V6638" s="123">
        <f>IFERROR(VALUE(TRIM(T6638)),S6638*F6638)</f>
        <v/>
      </c>
      <c r="W6638" s="58">
        <f>IF(F6638&lt;=12,"0-12 mo",IF(F6638&lt;=24,"13-24 mo",IF(F6638&lt;=48,"25-48 mo","49+ mo")))</f>
        <v/>
      </c>
      <c r="X6638" s="58">
        <f>IF(S6638&lt;=35.5,"Q1 Low",IF(S6638&lt;=70.35,"Q2 Mid-Low",IF(S6638&lt;=89.85,"Q3 Mid-High","Q4 High")))</f>
        <v/>
      </c>
      <c r="Y6638" s="58">
        <f>IF(U6638="Yes",1,0)</f>
        <v/>
      </c>
      <c r="Z6638" s="58">
        <f>IF(P6638="Month-to-month",1,0)+IF(M6638="No",1,0)+IF(J6638="No",1,0)+IF(I6638="Fiber optic",1,0)+IF(Q6638="Yes",1,0)</f>
        <v/>
      </c>
    </row>
    <row r="6639" ht="15" customHeight="1" s="59">
      <c r="A6639" s="58" t="inlineStr">
        <is>
          <t>1122-YJBCS</t>
        </is>
      </c>
      <c r="B6639" s="58" t="inlineStr">
        <is>
          <t>Male</t>
        </is>
      </c>
      <c r="C6639" s="58" t="n">
        <v>0</v>
      </c>
      <c r="D6639" s="58" t="inlineStr">
        <is>
          <t>Yes</t>
        </is>
      </c>
      <c r="E6639" s="58" t="inlineStr">
        <is>
          <t>No</t>
        </is>
      </c>
      <c r="F6639" s="58" t="n">
        <v>69</v>
      </c>
      <c r="G6639" s="58" t="inlineStr">
        <is>
          <t>Yes</t>
        </is>
      </c>
      <c r="H6639" s="58" t="inlineStr">
        <is>
          <t>No</t>
        </is>
      </c>
      <c r="I6639" s="58" t="inlineStr">
        <is>
          <t>DSL</t>
        </is>
      </c>
      <c r="J6639" s="58" t="inlineStr">
        <is>
          <t>Yes</t>
        </is>
      </c>
      <c r="K6639" s="58" t="inlineStr">
        <is>
          <t>Yes</t>
        </is>
      </c>
      <c r="L6639" s="58" t="inlineStr">
        <is>
          <t>No</t>
        </is>
      </c>
      <c r="M6639" s="58" t="inlineStr">
        <is>
          <t>No</t>
        </is>
      </c>
      <c r="N6639" s="58" t="inlineStr">
        <is>
          <t>No</t>
        </is>
      </c>
      <c r="O6639" s="58" t="inlineStr">
        <is>
          <t>No</t>
        </is>
      </c>
      <c r="P6639" s="58" t="inlineStr">
        <is>
          <t>One year</t>
        </is>
      </c>
      <c r="Q6639" s="58" t="inlineStr">
        <is>
          <t>Yes</t>
        </is>
      </c>
      <c r="R6639" s="58" t="inlineStr">
        <is>
          <t>Credit card (automatic)</t>
        </is>
      </c>
      <c r="S6639" s="123" t="n">
        <v>53.65</v>
      </c>
      <c r="T6639" s="58" t="inlineStr">
        <is>
          <t>3804.4</t>
        </is>
      </c>
      <c r="U6639" s="58" t="inlineStr">
        <is>
          <t>No</t>
        </is>
      </c>
      <c r="V6639" s="123">
        <f>IFERROR(VALUE(TRIM(T6639)),S6639*F6639)</f>
        <v/>
      </c>
      <c r="W6639" s="58">
        <f>IF(F6639&lt;=12,"0-12 mo",IF(F6639&lt;=24,"13-24 mo",IF(F6639&lt;=48,"25-48 mo","49+ mo")))</f>
        <v/>
      </c>
      <c r="X6639" s="58">
        <f>IF(S6639&lt;=35.5,"Q1 Low",IF(S6639&lt;=70.35,"Q2 Mid-Low",IF(S6639&lt;=89.85,"Q3 Mid-High","Q4 High")))</f>
        <v/>
      </c>
      <c r="Y6639" s="58">
        <f>IF(U6639="Yes",1,0)</f>
        <v/>
      </c>
      <c r="Z6639" s="58">
        <f>IF(P6639="Month-to-month",1,0)+IF(M6639="No",1,0)+IF(J6639="No",1,0)+IF(I6639="Fiber optic",1,0)+IF(Q6639="Yes",1,0)</f>
        <v/>
      </c>
    </row>
    <row r="6640" ht="15" customHeight="1" s="59">
      <c r="A6640" s="58" t="inlineStr">
        <is>
          <t>4990-ALDGW</t>
        </is>
      </c>
      <c r="B6640" s="58" t="inlineStr">
        <is>
          <t>Male</t>
        </is>
      </c>
      <c r="C6640" s="58" t="n">
        <v>0</v>
      </c>
      <c r="D6640" s="58" t="inlineStr">
        <is>
          <t>No</t>
        </is>
      </c>
      <c r="E6640" s="58" t="inlineStr">
        <is>
          <t>No</t>
        </is>
      </c>
      <c r="F6640" s="58" t="n">
        <v>57</v>
      </c>
      <c r="G6640" s="58" t="inlineStr">
        <is>
          <t>Yes</t>
        </is>
      </c>
      <c r="H6640" s="58" t="inlineStr">
        <is>
          <t>No</t>
        </is>
      </c>
      <c r="I6640" s="58" t="inlineStr">
        <is>
          <t>No</t>
        </is>
      </c>
      <c r="J6640" s="58" t="inlineStr">
        <is>
          <t>No internet service</t>
        </is>
      </c>
      <c r="K6640" s="58" t="inlineStr">
        <is>
          <t>No internet service</t>
        </is>
      </c>
      <c r="L6640" s="58" t="inlineStr">
        <is>
          <t>No internet service</t>
        </is>
      </c>
      <c r="M6640" s="58" t="inlineStr">
        <is>
          <t>No internet service</t>
        </is>
      </c>
      <c r="N6640" s="58" t="inlineStr">
        <is>
          <t>No internet service</t>
        </is>
      </c>
      <c r="O6640" s="58" t="inlineStr">
        <is>
          <t>No internet service</t>
        </is>
      </c>
      <c r="P6640" s="58" t="inlineStr">
        <is>
          <t>Two year</t>
        </is>
      </c>
      <c r="Q6640" s="58" t="inlineStr">
        <is>
          <t>No</t>
        </is>
      </c>
      <c r="R6640" s="58" t="inlineStr">
        <is>
          <t>Mailed check</t>
        </is>
      </c>
      <c r="S6640" s="123" t="n">
        <v>20.75</v>
      </c>
      <c r="T6640" s="58" t="inlineStr">
        <is>
          <t>1118.8</t>
        </is>
      </c>
      <c r="U6640" s="58" t="inlineStr">
        <is>
          <t>No</t>
        </is>
      </c>
      <c r="V6640" s="123">
        <f>IFERROR(VALUE(TRIM(T6640)),S6640*F6640)</f>
        <v/>
      </c>
      <c r="W6640" s="58">
        <f>IF(F6640&lt;=12,"0-12 mo",IF(F6640&lt;=24,"13-24 mo",IF(F6640&lt;=48,"25-48 mo","49+ mo")))</f>
        <v/>
      </c>
      <c r="X6640" s="58">
        <f>IF(S6640&lt;=35.5,"Q1 Low",IF(S6640&lt;=70.35,"Q2 Mid-Low",IF(S6640&lt;=89.85,"Q3 Mid-High","Q4 High")))</f>
        <v/>
      </c>
      <c r="Y6640" s="58">
        <f>IF(U6640="Yes",1,0)</f>
        <v/>
      </c>
      <c r="Z6640" s="58">
        <f>IF(P6640="Month-to-month",1,0)+IF(M6640="No",1,0)+IF(J6640="No",1,0)+IF(I6640="Fiber optic",1,0)+IF(Q6640="Yes",1,0)</f>
        <v/>
      </c>
    </row>
    <row r="6641" ht="15" customHeight="1" s="59">
      <c r="A6641" s="58" t="inlineStr">
        <is>
          <t>4816-OKWNX</t>
        </is>
      </c>
      <c r="B6641" s="58" t="inlineStr">
        <is>
          <t>Male</t>
        </is>
      </c>
      <c r="C6641" s="58" t="n">
        <v>0</v>
      </c>
      <c r="D6641" s="58" t="inlineStr">
        <is>
          <t>Yes</t>
        </is>
      </c>
      <c r="E6641" s="58" t="inlineStr">
        <is>
          <t>Yes</t>
        </is>
      </c>
      <c r="F6641" s="58" t="n">
        <v>50</v>
      </c>
      <c r="G6641" s="58" t="inlineStr">
        <is>
          <t>Yes</t>
        </is>
      </c>
      <c r="H6641" s="58" t="inlineStr">
        <is>
          <t>No</t>
        </is>
      </c>
      <c r="I6641" s="58" t="inlineStr">
        <is>
          <t>Fiber optic</t>
        </is>
      </c>
      <c r="J6641" s="58" t="inlineStr">
        <is>
          <t>No</t>
        </is>
      </c>
      <c r="K6641" s="58" t="inlineStr">
        <is>
          <t>Yes</t>
        </is>
      </c>
      <c r="L6641" s="58" t="inlineStr">
        <is>
          <t>Yes</t>
        </is>
      </c>
      <c r="M6641" s="58" t="inlineStr">
        <is>
          <t>Yes</t>
        </is>
      </c>
      <c r="N6641" s="58" t="inlineStr">
        <is>
          <t>Yes</t>
        </is>
      </c>
      <c r="O6641" s="58" t="inlineStr">
        <is>
          <t>Yes</t>
        </is>
      </c>
      <c r="P6641" s="58" t="inlineStr">
        <is>
          <t>One year</t>
        </is>
      </c>
      <c r="Q6641" s="58" t="inlineStr">
        <is>
          <t>Yes</t>
        </is>
      </c>
      <c r="R6641" s="58" t="inlineStr">
        <is>
          <t>Bank transfer (automatic)</t>
        </is>
      </c>
      <c r="S6641" s="123" t="n">
        <v>103.4</v>
      </c>
      <c r="T6641" s="58" t="inlineStr">
        <is>
          <t>5236.4</t>
        </is>
      </c>
      <c r="U6641" s="58" t="inlineStr">
        <is>
          <t>No</t>
        </is>
      </c>
      <c r="V6641" s="123">
        <f>IFERROR(VALUE(TRIM(T6641)),S6641*F6641)</f>
        <v/>
      </c>
      <c r="W6641" s="58">
        <f>IF(F6641&lt;=12,"0-12 mo",IF(F6641&lt;=24,"13-24 mo",IF(F6641&lt;=48,"25-48 mo","49+ mo")))</f>
        <v/>
      </c>
      <c r="X6641" s="58">
        <f>IF(S6641&lt;=35.5,"Q1 Low",IF(S6641&lt;=70.35,"Q2 Mid-Low",IF(S6641&lt;=89.85,"Q3 Mid-High","Q4 High")))</f>
        <v/>
      </c>
      <c r="Y6641" s="58">
        <f>IF(U6641="Yes",1,0)</f>
        <v/>
      </c>
      <c r="Z6641" s="58">
        <f>IF(P6641="Month-to-month",1,0)+IF(M6641="No",1,0)+IF(J6641="No",1,0)+IF(I6641="Fiber optic",1,0)+IF(Q6641="Yes",1,0)</f>
        <v/>
      </c>
    </row>
    <row r="6642" ht="15" customHeight="1" s="59">
      <c r="A6642" s="58" t="inlineStr">
        <is>
          <t>3315-IKYZQ</t>
        </is>
      </c>
      <c r="B6642" s="58" t="inlineStr">
        <is>
          <t>Male</t>
        </is>
      </c>
      <c r="C6642" s="58" t="n">
        <v>0</v>
      </c>
      <c r="D6642" s="58" t="inlineStr">
        <is>
          <t>Yes</t>
        </is>
      </c>
      <c r="E6642" s="58" t="inlineStr">
        <is>
          <t>Yes</t>
        </is>
      </c>
      <c r="F6642" s="58" t="n">
        <v>28</v>
      </c>
      <c r="G6642" s="58" t="inlineStr">
        <is>
          <t>No</t>
        </is>
      </c>
      <c r="H6642" s="58" t="inlineStr">
        <is>
          <t>No phone service</t>
        </is>
      </c>
      <c r="I6642" s="58" t="inlineStr">
        <is>
          <t>DSL</t>
        </is>
      </c>
      <c r="J6642" s="58" t="inlineStr">
        <is>
          <t>Yes</t>
        </is>
      </c>
      <c r="K6642" s="58" t="inlineStr">
        <is>
          <t>No</t>
        </is>
      </c>
      <c r="L6642" s="58" t="inlineStr">
        <is>
          <t>Yes</t>
        </is>
      </c>
      <c r="M6642" s="58" t="inlineStr">
        <is>
          <t>Yes</t>
        </is>
      </c>
      <c r="N6642" s="58" t="inlineStr">
        <is>
          <t>Yes</t>
        </is>
      </c>
      <c r="O6642" s="58" t="inlineStr">
        <is>
          <t>No</t>
        </is>
      </c>
      <c r="P6642" s="58" t="inlineStr">
        <is>
          <t>One year</t>
        </is>
      </c>
      <c r="Q6642" s="58" t="inlineStr">
        <is>
          <t>No</t>
        </is>
      </c>
      <c r="R6642" s="58" t="inlineStr">
        <is>
          <t>Mailed check</t>
        </is>
      </c>
      <c r="S6642" s="123" t="n">
        <v>50.8</v>
      </c>
      <c r="T6642" s="58" t="inlineStr">
        <is>
          <t>1386.8</t>
        </is>
      </c>
      <c r="U6642" s="58" t="inlineStr">
        <is>
          <t>No</t>
        </is>
      </c>
      <c r="V6642" s="123">
        <f>IFERROR(VALUE(TRIM(T6642)),S6642*F6642)</f>
        <v/>
      </c>
      <c r="W6642" s="58">
        <f>IF(F6642&lt;=12,"0-12 mo",IF(F6642&lt;=24,"13-24 mo",IF(F6642&lt;=48,"25-48 mo","49+ mo")))</f>
        <v/>
      </c>
      <c r="X6642" s="58">
        <f>IF(S6642&lt;=35.5,"Q1 Low",IF(S6642&lt;=70.35,"Q2 Mid-Low",IF(S6642&lt;=89.85,"Q3 Mid-High","Q4 High")))</f>
        <v/>
      </c>
      <c r="Y6642" s="58">
        <f>IF(U6642="Yes",1,0)</f>
        <v/>
      </c>
      <c r="Z6642" s="58">
        <f>IF(P6642="Month-to-month",1,0)+IF(M6642="No",1,0)+IF(J6642="No",1,0)+IF(I6642="Fiber optic",1,0)+IF(Q6642="Yes",1,0)</f>
        <v/>
      </c>
    </row>
    <row r="6643" ht="15" customHeight="1" s="59">
      <c r="A6643" s="58" t="inlineStr">
        <is>
          <t>2810-FTLEM</t>
        </is>
      </c>
      <c r="B6643" s="58" t="inlineStr">
        <is>
          <t>Female</t>
        </is>
      </c>
      <c r="C6643" s="58" t="n">
        <v>0</v>
      </c>
      <c r="D6643" s="58" t="inlineStr">
        <is>
          <t>No</t>
        </is>
      </c>
      <c r="E6643" s="58" t="inlineStr">
        <is>
          <t>No</t>
        </is>
      </c>
      <c r="F6643" s="58" t="n">
        <v>16</v>
      </c>
      <c r="G6643" s="58" t="inlineStr">
        <is>
          <t>Yes</t>
        </is>
      </c>
      <c r="H6643" s="58" t="inlineStr">
        <is>
          <t>No</t>
        </is>
      </c>
      <c r="I6643" s="58" t="inlineStr">
        <is>
          <t>DSL</t>
        </is>
      </c>
      <c r="J6643" s="58" t="inlineStr">
        <is>
          <t>Yes</t>
        </is>
      </c>
      <c r="K6643" s="58" t="inlineStr">
        <is>
          <t>No</t>
        </is>
      </c>
      <c r="L6643" s="58" t="inlineStr">
        <is>
          <t>No</t>
        </is>
      </c>
      <c r="M6643" s="58" t="inlineStr">
        <is>
          <t>No</t>
        </is>
      </c>
      <c r="N6643" s="58" t="inlineStr">
        <is>
          <t>No</t>
        </is>
      </c>
      <c r="O6643" s="58" t="inlineStr">
        <is>
          <t>No</t>
        </is>
      </c>
      <c r="P6643" s="58" t="inlineStr">
        <is>
          <t>Month-to-month</t>
        </is>
      </c>
      <c r="Q6643" s="58" t="inlineStr">
        <is>
          <t>Yes</t>
        </is>
      </c>
      <c r="R6643" s="58" t="inlineStr">
        <is>
          <t>Electronic check</t>
        </is>
      </c>
      <c r="S6643" s="123" t="n">
        <v>50.15</v>
      </c>
      <c r="T6643" s="58" t="inlineStr">
        <is>
          <t>762.25</t>
        </is>
      </c>
      <c r="U6643" s="58" t="inlineStr">
        <is>
          <t>Yes</t>
        </is>
      </c>
      <c r="V6643" s="123">
        <f>IFERROR(VALUE(TRIM(T6643)),S6643*F6643)</f>
        <v/>
      </c>
      <c r="W6643" s="58">
        <f>IF(F6643&lt;=12,"0-12 mo",IF(F6643&lt;=24,"13-24 mo",IF(F6643&lt;=48,"25-48 mo","49+ mo")))</f>
        <v/>
      </c>
      <c r="X6643" s="58">
        <f>IF(S6643&lt;=35.5,"Q1 Low",IF(S6643&lt;=70.35,"Q2 Mid-Low",IF(S6643&lt;=89.85,"Q3 Mid-High","Q4 High")))</f>
        <v/>
      </c>
      <c r="Y6643" s="58">
        <f>IF(U6643="Yes",1,0)</f>
        <v/>
      </c>
      <c r="Z6643" s="58">
        <f>IF(P6643="Month-to-month",1,0)+IF(M6643="No",1,0)+IF(J6643="No",1,0)+IF(I6643="Fiber optic",1,0)+IF(Q6643="Yes",1,0)</f>
        <v/>
      </c>
    </row>
    <row r="6644" ht="15" customHeight="1" s="59">
      <c r="A6644" s="58" t="inlineStr">
        <is>
          <t>4747-LCAQL</t>
        </is>
      </c>
      <c r="B6644" s="58" t="inlineStr">
        <is>
          <t>Male</t>
        </is>
      </c>
      <c r="C6644" s="58" t="n">
        <v>0</v>
      </c>
      <c r="D6644" s="58" t="inlineStr">
        <is>
          <t>No</t>
        </is>
      </c>
      <c r="E6644" s="58" t="inlineStr">
        <is>
          <t>No</t>
        </is>
      </c>
      <c r="F6644" s="58" t="n">
        <v>25</v>
      </c>
      <c r="G6644" s="58" t="inlineStr">
        <is>
          <t>Yes</t>
        </is>
      </c>
      <c r="H6644" s="58" t="inlineStr">
        <is>
          <t>No</t>
        </is>
      </c>
      <c r="I6644" s="58" t="inlineStr">
        <is>
          <t>DSL</t>
        </is>
      </c>
      <c r="J6644" s="58" t="inlineStr">
        <is>
          <t>Yes</t>
        </is>
      </c>
      <c r="K6644" s="58" t="inlineStr">
        <is>
          <t>Yes</t>
        </is>
      </c>
      <c r="L6644" s="58" t="inlineStr">
        <is>
          <t>No</t>
        </is>
      </c>
      <c r="M6644" s="58" t="inlineStr">
        <is>
          <t>Yes</t>
        </is>
      </c>
      <c r="N6644" s="58" t="inlineStr">
        <is>
          <t>Yes</t>
        </is>
      </c>
      <c r="O6644" s="58" t="inlineStr">
        <is>
          <t>Yes</t>
        </is>
      </c>
      <c r="P6644" s="58" t="inlineStr">
        <is>
          <t>Month-to-month</t>
        </is>
      </c>
      <c r="Q6644" s="58" t="inlineStr">
        <is>
          <t>Yes</t>
        </is>
      </c>
      <c r="R6644" s="58" t="inlineStr">
        <is>
          <t>Mailed check</t>
        </is>
      </c>
      <c r="S6644" s="123" t="n">
        <v>79</v>
      </c>
      <c r="T6644" s="58" t="inlineStr">
        <is>
          <t>1902</t>
        </is>
      </c>
      <c r="U6644" s="58" t="inlineStr">
        <is>
          <t>No</t>
        </is>
      </c>
      <c r="V6644" s="123">
        <f>IFERROR(VALUE(TRIM(T6644)),S6644*F6644)</f>
        <v/>
      </c>
      <c r="W6644" s="58">
        <f>IF(F6644&lt;=12,"0-12 mo",IF(F6644&lt;=24,"13-24 mo",IF(F6644&lt;=48,"25-48 mo","49+ mo")))</f>
        <v/>
      </c>
      <c r="X6644" s="58">
        <f>IF(S6644&lt;=35.5,"Q1 Low",IF(S6644&lt;=70.35,"Q2 Mid-Low",IF(S6644&lt;=89.85,"Q3 Mid-High","Q4 High")))</f>
        <v/>
      </c>
      <c r="Y6644" s="58">
        <f>IF(U6644="Yes",1,0)</f>
        <v/>
      </c>
      <c r="Z6644" s="58">
        <f>IF(P6644="Month-to-month",1,0)+IF(M6644="No",1,0)+IF(J6644="No",1,0)+IF(I6644="Fiber optic",1,0)+IF(Q6644="Yes",1,0)</f>
        <v/>
      </c>
    </row>
    <row r="6645" ht="15" customHeight="1" s="59">
      <c r="A6645" s="58" t="inlineStr">
        <is>
          <t>3411-WLRSQ</t>
        </is>
      </c>
      <c r="B6645" s="58" t="inlineStr">
        <is>
          <t>Female</t>
        </is>
      </c>
      <c r="C6645" s="58" t="n">
        <v>1</v>
      </c>
      <c r="D6645" s="58" t="inlineStr">
        <is>
          <t>Yes</t>
        </is>
      </c>
      <c r="E6645" s="58" t="inlineStr">
        <is>
          <t>No</t>
        </is>
      </c>
      <c r="F6645" s="58" t="n">
        <v>3</v>
      </c>
      <c r="G6645" s="58" t="inlineStr">
        <is>
          <t>Yes</t>
        </is>
      </c>
      <c r="H6645" s="58" t="inlineStr">
        <is>
          <t>No</t>
        </is>
      </c>
      <c r="I6645" s="58" t="inlineStr">
        <is>
          <t>Fiber optic</t>
        </is>
      </c>
      <c r="J6645" s="58" t="inlineStr">
        <is>
          <t>No</t>
        </is>
      </c>
      <c r="K6645" s="58" t="inlineStr">
        <is>
          <t>Yes</t>
        </is>
      </c>
      <c r="L6645" s="58" t="inlineStr">
        <is>
          <t>No</t>
        </is>
      </c>
      <c r="M6645" s="58" t="inlineStr">
        <is>
          <t>No</t>
        </is>
      </c>
      <c r="N6645" s="58" t="inlineStr">
        <is>
          <t>No</t>
        </is>
      </c>
      <c r="O6645" s="58" t="inlineStr">
        <is>
          <t>No</t>
        </is>
      </c>
      <c r="P6645" s="58" t="inlineStr">
        <is>
          <t>Month-to-month</t>
        </is>
      </c>
      <c r="Q6645" s="58" t="inlineStr">
        <is>
          <t>Yes</t>
        </is>
      </c>
      <c r="R6645" s="58" t="inlineStr">
        <is>
          <t>Bank transfer (automatic)</t>
        </is>
      </c>
      <c r="S6645" s="123" t="n">
        <v>74.59999999999999</v>
      </c>
      <c r="T6645" s="58" t="inlineStr">
        <is>
          <t>239.05</t>
        </is>
      </c>
      <c r="U6645" s="58" t="inlineStr">
        <is>
          <t>No</t>
        </is>
      </c>
      <c r="V6645" s="123">
        <f>IFERROR(VALUE(TRIM(T6645)),S6645*F6645)</f>
        <v/>
      </c>
      <c r="W6645" s="58">
        <f>IF(F6645&lt;=12,"0-12 mo",IF(F6645&lt;=24,"13-24 mo",IF(F6645&lt;=48,"25-48 mo","49+ mo")))</f>
        <v/>
      </c>
      <c r="X6645" s="58">
        <f>IF(S6645&lt;=35.5,"Q1 Low",IF(S6645&lt;=70.35,"Q2 Mid-Low",IF(S6645&lt;=89.85,"Q3 Mid-High","Q4 High")))</f>
        <v/>
      </c>
      <c r="Y6645" s="58">
        <f>IF(U6645="Yes",1,0)</f>
        <v/>
      </c>
      <c r="Z6645" s="58">
        <f>IF(P6645="Month-to-month",1,0)+IF(M6645="No",1,0)+IF(J6645="No",1,0)+IF(I6645="Fiber optic",1,0)+IF(Q6645="Yes",1,0)</f>
        <v/>
      </c>
    </row>
    <row r="6646" ht="15" customHeight="1" s="59">
      <c r="A6646" s="58" t="inlineStr">
        <is>
          <t>0898-XCGTF</t>
        </is>
      </c>
      <c r="B6646" s="58" t="inlineStr">
        <is>
          <t>Male</t>
        </is>
      </c>
      <c r="C6646" s="58" t="n">
        <v>0</v>
      </c>
      <c r="D6646" s="58" t="inlineStr">
        <is>
          <t>Yes</t>
        </is>
      </c>
      <c r="E6646" s="58" t="inlineStr">
        <is>
          <t>No</t>
        </is>
      </c>
      <c r="F6646" s="58" t="n">
        <v>61</v>
      </c>
      <c r="G6646" s="58" t="inlineStr">
        <is>
          <t>Yes</t>
        </is>
      </c>
      <c r="H6646" s="58" t="inlineStr">
        <is>
          <t>Yes</t>
        </is>
      </c>
      <c r="I6646" s="58" t="inlineStr">
        <is>
          <t>Fiber optic</t>
        </is>
      </c>
      <c r="J6646" s="58" t="inlineStr">
        <is>
          <t>No</t>
        </is>
      </c>
      <c r="K6646" s="58" t="inlineStr">
        <is>
          <t>No</t>
        </is>
      </c>
      <c r="L6646" s="58" t="inlineStr">
        <is>
          <t>No</t>
        </is>
      </c>
      <c r="M6646" s="58" t="inlineStr">
        <is>
          <t>No</t>
        </is>
      </c>
      <c r="N6646" s="58" t="inlineStr">
        <is>
          <t>Yes</t>
        </is>
      </c>
      <c r="O6646" s="58" t="inlineStr">
        <is>
          <t>Yes</t>
        </is>
      </c>
      <c r="P6646" s="58" t="inlineStr">
        <is>
          <t>One year</t>
        </is>
      </c>
      <c r="Q6646" s="58" t="inlineStr">
        <is>
          <t>Yes</t>
        </is>
      </c>
      <c r="R6646" s="58" t="inlineStr">
        <is>
          <t>Bank transfer (automatic)</t>
        </is>
      </c>
      <c r="S6646" s="123" t="n">
        <v>96.5</v>
      </c>
      <c r="T6646" s="58" t="inlineStr">
        <is>
          <t>5673.7</t>
        </is>
      </c>
      <c r="U6646" s="58" t="inlineStr">
        <is>
          <t>No</t>
        </is>
      </c>
      <c r="V6646" s="123">
        <f>IFERROR(VALUE(TRIM(T6646)),S6646*F6646)</f>
        <v/>
      </c>
      <c r="W6646" s="58">
        <f>IF(F6646&lt;=12,"0-12 mo",IF(F6646&lt;=24,"13-24 mo",IF(F6646&lt;=48,"25-48 mo","49+ mo")))</f>
        <v/>
      </c>
      <c r="X6646" s="58">
        <f>IF(S6646&lt;=35.5,"Q1 Low",IF(S6646&lt;=70.35,"Q2 Mid-Low",IF(S6646&lt;=89.85,"Q3 Mid-High","Q4 High")))</f>
        <v/>
      </c>
      <c r="Y6646" s="58">
        <f>IF(U6646="Yes",1,0)</f>
        <v/>
      </c>
      <c r="Z6646" s="58">
        <f>IF(P6646="Month-to-month",1,0)+IF(M6646="No",1,0)+IF(J6646="No",1,0)+IF(I6646="Fiber optic",1,0)+IF(Q6646="Yes",1,0)</f>
        <v/>
      </c>
    </row>
    <row r="6647" ht="15" customHeight="1" s="59">
      <c r="A6647" s="58" t="inlineStr">
        <is>
          <t>8006-PYCSW</t>
        </is>
      </c>
      <c r="B6647" s="58" t="inlineStr">
        <is>
          <t>Female</t>
        </is>
      </c>
      <c r="C6647" s="58" t="n">
        <v>0</v>
      </c>
      <c r="D6647" s="58" t="inlineStr">
        <is>
          <t>No</t>
        </is>
      </c>
      <c r="E6647" s="58" t="inlineStr">
        <is>
          <t>No</t>
        </is>
      </c>
      <c r="F6647" s="58" t="n">
        <v>2</v>
      </c>
      <c r="G6647" s="58" t="inlineStr">
        <is>
          <t>Yes</t>
        </is>
      </c>
      <c r="H6647" s="58" t="inlineStr">
        <is>
          <t>No</t>
        </is>
      </c>
      <c r="I6647" s="58" t="inlineStr">
        <is>
          <t>No</t>
        </is>
      </c>
      <c r="J6647" s="58" t="inlineStr">
        <is>
          <t>No internet service</t>
        </is>
      </c>
      <c r="K6647" s="58" t="inlineStr">
        <is>
          <t>No internet service</t>
        </is>
      </c>
      <c r="L6647" s="58" t="inlineStr">
        <is>
          <t>No internet service</t>
        </is>
      </c>
      <c r="M6647" s="58" t="inlineStr">
        <is>
          <t>No internet service</t>
        </is>
      </c>
      <c r="N6647" s="58" t="inlineStr">
        <is>
          <t>No internet service</t>
        </is>
      </c>
      <c r="O6647" s="58" t="inlineStr">
        <is>
          <t>No internet service</t>
        </is>
      </c>
      <c r="P6647" s="58" t="inlineStr">
        <is>
          <t>Month-to-month</t>
        </is>
      </c>
      <c r="Q6647" s="58" t="inlineStr">
        <is>
          <t>No</t>
        </is>
      </c>
      <c r="R6647" s="58" t="inlineStr">
        <is>
          <t>Mailed check</t>
        </is>
      </c>
      <c r="S6647" s="123" t="n">
        <v>20.1</v>
      </c>
      <c r="T6647" s="58" t="inlineStr">
        <is>
          <t>39.8</t>
        </is>
      </c>
      <c r="U6647" s="58" t="inlineStr">
        <is>
          <t>No</t>
        </is>
      </c>
      <c r="V6647" s="123">
        <f>IFERROR(VALUE(TRIM(T6647)),S6647*F6647)</f>
        <v/>
      </c>
      <c r="W6647" s="58">
        <f>IF(F6647&lt;=12,"0-12 mo",IF(F6647&lt;=24,"13-24 mo",IF(F6647&lt;=48,"25-48 mo","49+ mo")))</f>
        <v/>
      </c>
      <c r="X6647" s="58">
        <f>IF(S6647&lt;=35.5,"Q1 Low",IF(S6647&lt;=70.35,"Q2 Mid-Low",IF(S6647&lt;=89.85,"Q3 Mid-High","Q4 High")))</f>
        <v/>
      </c>
      <c r="Y6647" s="58">
        <f>IF(U6647="Yes",1,0)</f>
        <v/>
      </c>
      <c r="Z6647" s="58">
        <f>IF(P6647="Month-to-month",1,0)+IF(M6647="No",1,0)+IF(J6647="No",1,0)+IF(I6647="Fiber optic",1,0)+IF(Q6647="Yes",1,0)</f>
        <v/>
      </c>
    </row>
    <row r="6648" ht="15" customHeight="1" s="59">
      <c r="A6648" s="58" t="inlineStr">
        <is>
          <t>8249-THVEC</t>
        </is>
      </c>
      <c r="B6648" s="58" t="inlineStr">
        <is>
          <t>Male</t>
        </is>
      </c>
      <c r="C6648" s="58" t="n">
        <v>0</v>
      </c>
      <c r="D6648" s="58" t="inlineStr">
        <is>
          <t>Yes</t>
        </is>
      </c>
      <c r="E6648" s="58" t="inlineStr">
        <is>
          <t>Yes</t>
        </is>
      </c>
      <c r="F6648" s="58" t="n">
        <v>51</v>
      </c>
      <c r="G6648" s="58" t="inlineStr">
        <is>
          <t>Yes</t>
        </is>
      </c>
      <c r="H6648" s="58" t="inlineStr">
        <is>
          <t>No</t>
        </is>
      </c>
      <c r="I6648" s="58" t="inlineStr">
        <is>
          <t>No</t>
        </is>
      </c>
      <c r="J6648" s="58" t="inlineStr">
        <is>
          <t>No internet service</t>
        </is>
      </c>
      <c r="K6648" s="58" t="inlineStr">
        <is>
          <t>No internet service</t>
        </is>
      </c>
      <c r="L6648" s="58" t="inlineStr">
        <is>
          <t>No internet service</t>
        </is>
      </c>
      <c r="M6648" s="58" t="inlineStr">
        <is>
          <t>No internet service</t>
        </is>
      </c>
      <c r="N6648" s="58" t="inlineStr">
        <is>
          <t>No internet service</t>
        </is>
      </c>
      <c r="O6648" s="58" t="inlineStr">
        <is>
          <t>No internet service</t>
        </is>
      </c>
      <c r="P6648" s="58" t="inlineStr">
        <is>
          <t>One year</t>
        </is>
      </c>
      <c r="Q6648" s="58" t="inlineStr">
        <is>
          <t>No</t>
        </is>
      </c>
      <c r="R6648" s="58" t="inlineStr">
        <is>
          <t>Mailed check</t>
        </is>
      </c>
      <c r="S6648" s="123" t="n">
        <v>19.4</v>
      </c>
      <c r="T6648" s="58" t="inlineStr">
        <is>
          <t>997.75</t>
        </is>
      </c>
      <c r="U6648" s="58" t="inlineStr">
        <is>
          <t>No</t>
        </is>
      </c>
      <c r="V6648" s="123">
        <f>IFERROR(VALUE(TRIM(T6648)),S6648*F6648)</f>
        <v/>
      </c>
      <c r="W6648" s="58">
        <f>IF(F6648&lt;=12,"0-12 mo",IF(F6648&lt;=24,"13-24 mo",IF(F6648&lt;=48,"25-48 mo","49+ mo")))</f>
        <v/>
      </c>
      <c r="X6648" s="58">
        <f>IF(S6648&lt;=35.5,"Q1 Low",IF(S6648&lt;=70.35,"Q2 Mid-Low",IF(S6648&lt;=89.85,"Q3 Mid-High","Q4 High")))</f>
        <v/>
      </c>
      <c r="Y6648" s="58">
        <f>IF(U6648="Yes",1,0)</f>
        <v/>
      </c>
      <c r="Z6648" s="58">
        <f>IF(P6648="Month-to-month",1,0)+IF(M6648="No",1,0)+IF(J6648="No",1,0)+IF(I6648="Fiber optic",1,0)+IF(Q6648="Yes",1,0)</f>
        <v/>
      </c>
    </row>
    <row r="6649" ht="15" customHeight="1" s="59">
      <c r="A6649" s="58" t="inlineStr">
        <is>
          <t>8722-PRFDV</t>
        </is>
      </c>
      <c r="B6649" s="58" t="inlineStr">
        <is>
          <t>Female</t>
        </is>
      </c>
      <c r="C6649" s="58" t="n">
        <v>0</v>
      </c>
      <c r="D6649" s="58" t="inlineStr">
        <is>
          <t>Yes</t>
        </is>
      </c>
      <c r="E6649" s="58" t="inlineStr">
        <is>
          <t>Yes</t>
        </is>
      </c>
      <c r="F6649" s="58" t="n">
        <v>71</v>
      </c>
      <c r="G6649" s="58" t="inlineStr">
        <is>
          <t>Yes</t>
        </is>
      </c>
      <c r="H6649" s="58" t="inlineStr">
        <is>
          <t>No</t>
        </is>
      </c>
      <c r="I6649" s="58" t="inlineStr">
        <is>
          <t>DSL</t>
        </is>
      </c>
      <c r="J6649" s="58" t="inlineStr">
        <is>
          <t>Yes</t>
        </is>
      </c>
      <c r="K6649" s="58" t="inlineStr">
        <is>
          <t>No</t>
        </is>
      </c>
      <c r="L6649" s="58" t="inlineStr">
        <is>
          <t>Yes</t>
        </is>
      </c>
      <c r="M6649" s="58" t="inlineStr">
        <is>
          <t>No</t>
        </is>
      </c>
      <c r="N6649" s="58" t="inlineStr">
        <is>
          <t>Yes</t>
        </is>
      </c>
      <c r="O6649" s="58" t="inlineStr">
        <is>
          <t>Yes</t>
        </is>
      </c>
      <c r="P6649" s="58" t="inlineStr">
        <is>
          <t>Two year</t>
        </is>
      </c>
      <c r="Q6649" s="58" t="inlineStr">
        <is>
          <t>No</t>
        </is>
      </c>
      <c r="R6649" s="58" t="inlineStr">
        <is>
          <t>Credit card (automatic)</t>
        </is>
      </c>
      <c r="S6649" s="123" t="n">
        <v>77.55</v>
      </c>
      <c r="T6649" s="58" t="inlineStr">
        <is>
          <t>5574.35</t>
        </is>
      </c>
      <c r="U6649" s="58" t="inlineStr">
        <is>
          <t>No</t>
        </is>
      </c>
      <c r="V6649" s="123">
        <f>IFERROR(VALUE(TRIM(T6649)),S6649*F6649)</f>
        <v/>
      </c>
      <c r="W6649" s="58">
        <f>IF(F6649&lt;=12,"0-12 mo",IF(F6649&lt;=24,"13-24 mo",IF(F6649&lt;=48,"25-48 mo","49+ mo")))</f>
        <v/>
      </c>
      <c r="X6649" s="58">
        <f>IF(S6649&lt;=35.5,"Q1 Low",IF(S6649&lt;=70.35,"Q2 Mid-Low",IF(S6649&lt;=89.85,"Q3 Mid-High","Q4 High")))</f>
        <v/>
      </c>
      <c r="Y6649" s="58">
        <f>IF(U6649="Yes",1,0)</f>
        <v/>
      </c>
      <c r="Z6649" s="58">
        <f>IF(P6649="Month-to-month",1,0)+IF(M6649="No",1,0)+IF(J6649="No",1,0)+IF(I6649="Fiber optic",1,0)+IF(Q6649="Yes",1,0)</f>
        <v/>
      </c>
    </row>
    <row r="6650" ht="15" customHeight="1" s="59">
      <c r="A6650" s="58" t="inlineStr">
        <is>
          <t>2164-SOQXL</t>
        </is>
      </c>
      <c r="B6650" s="58" t="inlineStr">
        <is>
          <t>Female</t>
        </is>
      </c>
      <c r="C6650" s="58" t="n">
        <v>0</v>
      </c>
      <c r="D6650" s="58" t="inlineStr">
        <is>
          <t>Yes</t>
        </is>
      </c>
      <c r="E6650" s="58" t="inlineStr">
        <is>
          <t>Yes</t>
        </is>
      </c>
      <c r="F6650" s="58" t="n">
        <v>20</v>
      </c>
      <c r="G6650" s="58" t="inlineStr">
        <is>
          <t>Yes</t>
        </is>
      </c>
      <c r="H6650" s="58" t="inlineStr">
        <is>
          <t>No</t>
        </is>
      </c>
      <c r="I6650" s="58" t="inlineStr">
        <is>
          <t>No</t>
        </is>
      </c>
      <c r="J6650" s="58" t="inlineStr">
        <is>
          <t>No internet service</t>
        </is>
      </c>
      <c r="K6650" s="58" t="inlineStr">
        <is>
          <t>No internet service</t>
        </is>
      </c>
      <c r="L6650" s="58" t="inlineStr">
        <is>
          <t>No internet service</t>
        </is>
      </c>
      <c r="M6650" s="58" t="inlineStr">
        <is>
          <t>No internet service</t>
        </is>
      </c>
      <c r="N6650" s="58" t="inlineStr">
        <is>
          <t>No internet service</t>
        </is>
      </c>
      <c r="O6650" s="58" t="inlineStr">
        <is>
          <t>No internet service</t>
        </is>
      </c>
      <c r="P6650" s="58" t="inlineStr">
        <is>
          <t>Month-to-month</t>
        </is>
      </c>
      <c r="Q6650" s="58" t="inlineStr">
        <is>
          <t>No</t>
        </is>
      </c>
      <c r="R6650" s="58" t="inlineStr">
        <is>
          <t>Mailed check</t>
        </is>
      </c>
      <c r="S6650" s="123" t="n">
        <v>20.05</v>
      </c>
      <c r="T6650" s="58" t="inlineStr">
        <is>
          <t>406.05</t>
        </is>
      </c>
      <c r="U6650" s="58" t="inlineStr">
        <is>
          <t>No</t>
        </is>
      </c>
      <c r="V6650" s="123">
        <f>IFERROR(VALUE(TRIM(T6650)),S6650*F6650)</f>
        <v/>
      </c>
      <c r="W6650" s="58">
        <f>IF(F6650&lt;=12,"0-12 mo",IF(F6650&lt;=24,"13-24 mo",IF(F6650&lt;=48,"25-48 mo","49+ mo")))</f>
        <v/>
      </c>
      <c r="X6650" s="58">
        <f>IF(S6650&lt;=35.5,"Q1 Low",IF(S6650&lt;=70.35,"Q2 Mid-Low",IF(S6650&lt;=89.85,"Q3 Mid-High","Q4 High")))</f>
        <v/>
      </c>
      <c r="Y6650" s="58">
        <f>IF(U6650="Yes",1,0)</f>
        <v/>
      </c>
      <c r="Z6650" s="58">
        <f>IF(P6650="Month-to-month",1,0)+IF(M6650="No",1,0)+IF(J6650="No",1,0)+IF(I6650="Fiber optic",1,0)+IF(Q6650="Yes",1,0)</f>
        <v/>
      </c>
    </row>
    <row r="6651" ht="15" customHeight="1" s="59">
      <c r="A6651" s="58" t="inlineStr">
        <is>
          <t>4020-KIUDI</t>
        </is>
      </c>
      <c r="B6651" s="58" t="inlineStr">
        <is>
          <t>Male</t>
        </is>
      </c>
      <c r="C6651" s="58" t="n">
        <v>0</v>
      </c>
      <c r="D6651" s="58" t="inlineStr">
        <is>
          <t>Yes</t>
        </is>
      </c>
      <c r="E6651" s="58" t="inlineStr">
        <is>
          <t>Yes</t>
        </is>
      </c>
      <c r="F6651" s="58" t="n">
        <v>6</v>
      </c>
      <c r="G6651" s="58" t="inlineStr">
        <is>
          <t>Yes</t>
        </is>
      </c>
      <c r="H6651" s="58" t="inlineStr">
        <is>
          <t>No</t>
        </is>
      </c>
      <c r="I6651" s="58" t="inlineStr">
        <is>
          <t>No</t>
        </is>
      </c>
      <c r="J6651" s="58" t="inlineStr">
        <is>
          <t>No internet service</t>
        </is>
      </c>
      <c r="K6651" s="58" t="inlineStr">
        <is>
          <t>No internet service</t>
        </is>
      </c>
      <c r="L6651" s="58" t="inlineStr">
        <is>
          <t>No internet service</t>
        </is>
      </c>
      <c r="M6651" s="58" t="inlineStr">
        <is>
          <t>No internet service</t>
        </is>
      </c>
      <c r="N6651" s="58" t="inlineStr">
        <is>
          <t>No internet service</t>
        </is>
      </c>
      <c r="O6651" s="58" t="inlineStr">
        <is>
          <t>No internet service</t>
        </is>
      </c>
      <c r="P6651" s="58" t="inlineStr">
        <is>
          <t>Month-to-month</t>
        </is>
      </c>
      <c r="Q6651" s="58" t="inlineStr">
        <is>
          <t>No</t>
        </is>
      </c>
      <c r="R6651" s="58" t="inlineStr">
        <is>
          <t>Credit card (automatic)</t>
        </is>
      </c>
      <c r="S6651" s="123" t="n">
        <v>19.85</v>
      </c>
      <c r="T6651" s="58" t="inlineStr">
        <is>
          <t>138.85</t>
        </is>
      </c>
      <c r="U6651" s="58" t="inlineStr">
        <is>
          <t>No</t>
        </is>
      </c>
      <c r="V6651" s="123">
        <f>IFERROR(VALUE(TRIM(T6651)),S6651*F6651)</f>
        <v/>
      </c>
      <c r="W6651" s="58">
        <f>IF(F6651&lt;=12,"0-12 mo",IF(F6651&lt;=24,"13-24 mo",IF(F6651&lt;=48,"25-48 mo","49+ mo")))</f>
        <v/>
      </c>
      <c r="X6651" s="58">
        <f>IF(S6651&lt;=35.5,"Q1 Low",IF(S6651&lt;=70.35,"Q2 Mid-Low",IF(S6651&lt;=89.85,"Q3 Mid-High","Q4 High")))</f>
        <v/>
      </c>
      <c r="Y6651" s="58">
        <f>IF(U6651="Yes",1,0)</f>
        <v/>
      </c>
      <c r="Z6651" s="58">
        <f>IF(P6651="Month-to-month",1,0)+IF(M6651="No",1,0)+IF(J6651="No",1,0)+IF(I6651="Fiber optic",1,0)+IF(Q6651="Yes",1,0)</f>
        <v/>
      </c>
    </row>
    <row r="6652" ht="15" customHeight="1" s="59">
      <c r="A6652" s="58" t="inlineStr">
        <is>
          <t>5850-BDWCY</t>
        </is>
      </c>
      <c r="B6652" s="58" t="inlineStr">
        <is>
          <t>Female</t>
        </is>
      </c>
      <c r="C6652" s="58" t="n">
        <v>0</v>
      </c>
      <c r="D6652" s="58" t="inlineStr">
        <is>
          <t>No</t>
        </is>
      </c>
      <c r="E6652" s="58" t="inlineStr">
        <is>
          <t>No</t>
        </is>
      </c>
      <c r="F6652" s="58" t="n">
        <v>6</v>
      </c>
      <c r="G6652" s="58" t="inlineStr">
        <is>
          <t>Yes</t>
        </is>
      </c>
      <c r="H6652" s="58" t="inlineStr">
        <is>
          <t>No</t>
        </is>
      </c>
      <c r="I6652" s="58" t="inlineStr">
        <is>
          <t>No</t>
        </is>
      </c>
      <c r="J6652" s="58" t="inlineStr">
        <is>
          <t>No internet service</t>
        </is>
      </c>
      <c r="K6652" s="58" t="inlineStr">
        <is>
          <t>No internet service</t>
        </is>
      </c>
      <c r="L6652" s="58" t="inlineStr">
        <is>
          <t>No internet service</t>
        </is>
      </c>
      <c r="M6652" s="58" t="inlineStr">
        <is>
          <t>No internet service</t>
        </is>
      </c>
      <c r="N6652" s="58" t="inlineStr">
        <is>
          <t>No internet service</t>
        </is>
      </c>
      <c r="O6652" s="58" t="inlineStr">
        <is>
          <t>No internet service</t>
        </is>
      </c>
      <c r="P6652" s="58" t="inlineStr">
        <is>
          <t>Month-to-month</t>
        </is>
      </c>
      <c r="Q6652" s="58" t="inlineStr">
        <is>
          <t>No</t>
        </is>
      </c>
      <c r="R6652" s="58" t="inlineStr">
        <is>
          <t>Mailed check</t>
        </is>
      </c>
      <c r="S6652" s="123" t="n">
        <v>20.2</v>
      </c>
      <c r="T6652" s="58" t="inlineStr">
        <is>
          <t>123.65</t>
        </is>
      </c>
      <c r="U6652" s="58" t="inlineStr">
        <is>
          <t>No</t>
        </is>
      </c>
      <c r="V6652" s="123">
        <f>IFERROR(VALUE(TRIM(T6652)),S6652*F6652)</f>
        <v/>
      </c>
      <c r="W6652" s="58">
        <f>IF(F6652&lt;=12,"0-12 mo",IF(F6652&lt;=24,"13-24 mo",IF(F6652&lt;=48,"25-48 mo","49+ mo")))</f>
        <v/>
      </c>
      <c r="X6652" s="58">
        <f>IF(S6652&lt;=35.5,"Q1 Low",IF(S6652&lt;=70.35,"Q2 Mid-Low",IF(S6652&lt;=89.85,"Q3 Mid-High","Q4 High")))</f>
        <v/>
      </c>
      <c r="Y6652" s="58">
        <f>IF(U6652="Yes",1,0)</f>
        <v/>
      </c>
      <c r="Z6652" s="58">
        <f>IF(P6652="Month-to-month",1,0)+IF(M6652="No",1,0)+IF(J6652="No",1,0)+IF(I6652="Fiber optic",1,0)+IF(Q6652="Yes",1,0)</f>
        <v/>
      </c>
    </row>
    <row r="6653" ht="15" customHeight="1" s="59">
      <c r="A6653" s="58" t="inlineStr">
        <is>
          <t>2038-YSEZE</t>
        </is>
      </c>
      <c r="B6653" s="58" t="inlineStr">
        <is>
          <t>Female</t>
        </is>
      </c>
      <c r="C6653" s="58" t="n">
        <v>0</v>
      </c>
      <c r="D6653" s="58" t="inlineStr">
        <is>
          <t>No</t>
        </is>
      </c>
      <c r="E6653" s="58" t="inlineStr">
        <is>
          <t>No</t>
        </is>
      </c>
      <c r="F6653" s="58" t="n">
        <v>29</v>
      </c>
      <c r="G6653" s="58" t="inlineStr">
        <is>
          <t>Yes</t>
        </is>
      </c>
      <c r="H6653" s="58" t="inlineStr">
        <is>
          <t>Yes</t>
        </is>
      </c>
      <c r="I6653" s="58" t="inlineStr">
        <is>
          <t>DSL</t>
        </is>
      </c>
      <c r="J6653" s="58" t="inlineStr">
        <is>
          <t>Yes</t>
        </is>
      </c>
      <c r="K6653" s="58" t="inlineStr">
        <is>
          <t>Yes</t>
        </is>
      </c>
      <c r="L6653" s="58" t="inlineStr">
        <is>
          <t>No</t>
        </is>
      </c>
      <c r="M6653" s="58" t="inlineStr">
        <is>
          <t>Yes</t>
        </is>
      </c>
      <c r="N6653" s="58" t="inlineStr">
        <is>
          <t>No</t>
        </is>
      </c>
      <c r="O6653" s="58" t="inlineStr">
        <is>
          <t>No</t>
        </is>
      </c>
      <c r="P6653" s="58" t="inlineStr">
        <is>
          <t>Month-to-month</t>
        </is>
      </c>
      <c r="Q6653" s="58" t="inlineStr">
        <is>
          <t>No</t>
        </is>
      </c>
      <c r="R6653" s="58" t="inlineStr">
        <is>
          <t>Mailed check</t>
        </is>
      </c>
      <c r="S6653" s="123" t="n">
        <v>67.45</v>
      </c>
      <c r="T6653" s="58" t="inlineStr">
        <is>
          <t>1801.1</t>
        </is>
      </c>
      <c r="U6653" s="58" t="inlineStr">
        <is>
          <t>No</t>
        </is>
      </c>
      <c r="V6653" s="123">
        <f>IFERROR(VALUE(TRIM(T6653)),S6653*F6653)</f>
        <v/>
      </c>
      <c r="W6653" s="58">
        <f>IF(F6653&lt;=12,"0-12 mo",IF(F6653&lt;=24,"13-24 mo",IF(F6653&lt;=48,"25-48 mo","49+ mo")))</f>
        <v/>
      </c>
      <c r="X6653" s="58">
        <f>IF(S6653&lt;=35.5,"Q1 Low",IF(S6653&lt;=70.35,"Q2 Mid-Low",IF(S6653&lt;=89.85,"Q3 Mid-High","Q4 High")))</f>
        <v/>
      </c>
      <c r="Y6653" s="58">
        <f>IF(U6653="Yes",1,0)</f>
        <v/>
      </c>
      <c r="Z6653" s="58">
        <f>IF(P6653="Month-to-month",1,0)+IF(M6653="No",1,0)+IF(J6653="No",1,0)+IF(I6653="Fiber optic",1,0)+IF(Q6653="Yes",1,0)</f>
        <v/>
      </c>
    </row>
    <row r="6654" ht="15" customHeight="1" s="59">
      <c r="A6654" s="58" t="inlineStr">
        <is>
          <t>0827-ITJPH</t>
        </is>
      </c>
      <c r="B6654" s="58" t="inlineStr">
        <is>
          <t>Male</t>
        </is>
      </c>
      <c r="C6654" s="58" t="n">
        <v>0</v>
      </c>
      <c r="D6654" s="58" t="inlineStr">
        <is>
          <t>No</t>
        </is>
      </c>
      <c r="E6654" s="58" t="inlineStr">
        <is>
          <t>No</t>
        </is>
      </c>
      <c r="F6654" s="58" t="n">
        <v>36</v>
      </c>
      <c r="G6654" s="58" t="inlineStr">
        <is>
          <t>Yes</t>
        </is>
      </c>
      <c r="H6654" s="58" t="inlineStr">
        <is>
          <t>No</t>
        </is>
      </c>
      <c r="I6654" s="58" t="inlineStr">
        <is>
          <t>No</t>
        </is>
      </c>
      <c r="J6654" s="58" t="inlineStr">
        <is>
          <t>No internet service</t>
        </is>
      </c>
      <c r="K6654" s="58" t="inlineStr">
        <is>
          <t>No internet service</t>
        </is>
      </c>
      <c r="L6654" s="58" t="inlineStr">
        <is>
          <t>No internet service</t>
        </is>
      </c>
      <c r="M6654" s="58" t="inlineStr">
        <is>
          <t>No internet service</t>
        </is>
      </c>
      <c r="N6654" s="58" t="inlineStr">
        <is>
          <t>No internet service</t>
        </is>
      </c>
      <c r="O6654" s="58" t="inlineStr">
        <is>
          <t>No internet service</t>
        </is>
      </c>
      <c r="P6654" s="58" t="inlineStr">
        <is>
          <t>Two year</t>
        </is>
      </c>
      <c r="Q6654" s="58" t="inlineStr">
        <is>
          <t>Yes</t>
        </is>
      </c>
      <c r="R6654" s="58" t="inlineStr">
        <is>
          <t>Credit card (automatic)</t>
        </is>
      </c>
      <c r="S6654" s="123" t="n">
        <v>18.55</v>
      </c>
      <c r="T6654" s="58" t="inlineStr">
        <is>
          <t>689</t>
        </is>
      </c>
      <c r="U6654" s="58" t="inlineStr">
        <is>
          <t>No</t>
        </is>
      </c>
      <c r="V6654" s="123">
        <f>IFERROR(VALUE(TRIM(T6654)),S6654*F6654)</f>
        <v/>
      </c>
      <c r="W6654" s="58">
        <f>IF(F6654&lt;=12,"0-12 mo",IF(F6654&lt;=24,"13-24 mo",IF(F6654&lt;=48,"25-48 mo","49+ mo")))</f>
        <v/>
      </c>
      <c r="X6654" s="58">
        <f>IF(S6654&lt;=35.5,"Q1 Low",IF(S6654&lt;=70.35,"Q2 Mid-Low",IF(S6654&lt;=89.85,"Q3 Mid-High","Q4 High")))</f>
        <v/>
      </c>
      <c r="Y6654" s="58">
        <f>IF(U6654="Yes",1,0)</f>
        <v/>
      </c>
      <c r="Z6654" s="58">
        <f>IF(P6654="Month-to-month",1,0)+IF(M6654="No",1,0)+IF(J6654="No",1,0)+IF(I6654="Fiber optic",1,0)+IF(Q6654="Yes",1,0)</f>
        <v/>
      </c>
    </row>
    <row r="6655" ht="15" customHeight="1" s="59">
      <c r="A6655" s="58" t="inlineStr">
        <is>
          <t>8799-OXZMD</t>
        </is>
      </c>
      <c r="B6655" s="58" t="inlineStr">
        <is>
          <t>Female</t>
        </is>
      </c>
      <c r="C6655" s="58" t="n">
        <v>0</v>
      </c>
      <c r="D6655" s="58" t="inlineStr">
        <is>
          <t>No</t>
        </is>
      </c>
      <c r="E6655" s="58" t="inlineStr">
        <is>
          <t>No</t>
        </is>
      </c>
      <c r="F6655" s="58" t="n">
        <v>28</v>
      </c>
      <c r="G6655" s="58" t="inlineStr">
        <is>
          <t>No</t>
        </is>
      </c>
      <c r="H6655" s="58" t="inlineStr">
        <is>
          <t>No phone service</t>
        </is>
      </c>
      <c r="I6655" s="58" t="inlineStr">
        <is>
          <t>DSL</t>
        </is>
      </c>
      <c r="J6655" s="58" t="inlineStr">
        <is>
          <t>No</t>
        </is>
      </c>
      <c r="K6655" s="58" t="inlineStr">
        <is>
          <t>No</t>
        </is>
      </c>
      <c r="L6655" s="58" t="inlineStr">
        <is>
          <t>Yes</t>
        </is>
      </c>
      <c r="M6655" s="58" t="inlineStr">
        <is>
          <t>No</t>
        </is>
      </c>
      <c r="N6655" s="58" t="inlineStr">
        <is>
          <t>No</t>
        </is>
      </c>
      <c r="O6655" s="58" t="inlineStr">
        <is>
          <t>No</t>
        </is>
      </c>
      <c r="P6655" s="58" t="inlineStr">
        <is>
          <t>Month-to-month</t>
        </is>
      </c>
      <c r="Q6655" s="58" t="inlineStr">
        <is>
          <t>Yes</t>
        </is>
      </c>
      <c r="R6655" s="58" t="inlineStr">
        <is>
          <t>Mailed check</t>
        </is>
      </c>
      <c r="S6655" s="123" t="n">
        <v>29.75</v>
      </c>
      <c r="T6655" s="58" t="inlineStr">
        <is>
          <t>790.7</t>
        </is>
      </c>
      <c r="U6655" s="58" t="inlineStr">
        <is>
          <t>No</t>
        </is>
      </c>
      <c r="V6655" s="123">
        <f>IFERROR(VALUE(TRIM(T6655)),S6655*F6655)</f>
        <v/>
      </c>
      <c r="W6655" s="58">
        <f>IF(F6655&lt;=12,"0-12 mo",IF(F6655&lt;=24,"13-24 mo",IF(F6655&lt;=48,"25-48 mo","49+ mo")))</f>
        <v/>
      </c>
      <c r="X6655" s="58">
        <f>IF(S6655&lt;=35.5,"Q1 Low",IF(S6655&lt;=70.35,"Q2 Mid-Low",IF(S6655&lt;=89.85,"Q3 Mid-High","Q4 High")))</f>
        <v/>
      </c>
      <c r="Y6655" s="58">
        <f>IF(U6655="Yes",1,0)</f>
        <v/>
      </c>
      <c r="Z6655" s="58">
        <f>IF(P6655="Month-to-month",1,0)+IF(M6655="No",1,0)+IF(J6655="No",1,0)+IF(I6655="Fiber optic",1,0)+IF(Q6655="Yes",1,0)</f>
        <v/>
      </c>
    </row>
    <row r="6656" ht="15" customHeight="1" s="59">
      <c r="A6656" s="58" t="inlineStr">
        <is>
          <t>1925-TIBLE</t>
        </is>
      </c>
      <c r="B6656" s="58" t="inlineStr">
        <is>
          <t>Female</t>
        </is>
      </c>
      <c r="C6656" s="58" t="n">
        <v>0</v>
      </c>
      <c r="D6656" s="58" t="inlineStr">
        <is>
          <t>Yes</t>
        </is>
      </c>
      <c r="E6656" s="58" t="inlineStr">
        <is>
          <t>No</t>
        </is>
      </c>
      <c r="F6656" s="58" t="n">
        <v>7</v>
      </c>
      <c r="G6656" s="58" t="inlineStr">
        <is>
          <t>Yes</t>
        </is>
      </c>
      <c r="H6656" s="58" t="inlineStr">
        <is>
          <t>Yes</t>
        </is>
      </c>
      <c r="I6656" s="58" t="inlineStr">
        <is>
          <t>Fiber optic</t>
        </is>
      </c>
      <c r="J6656" s="58" t="inlineStr">
        <is>
          <t>No</t>
        </is>
      </c>
      <c r="K6656" s="58" t="inlineStr">
        <is>
          <t>No</t>
        </is>
      </c>
      <c r="L6656" s="58" t="inlineStr">
        <is>
          <t>No</t>
        </is>
      </c>
      <c r="M6656" s="58" t="inlineStr">
        <is>
          <t>No</t>
        </is>
      </c>
      <c r="N6656" s="58" t="inlineStr">
        <is>
          <t>Yes</t>
        </is>
      </c>
      <c r="O6656" s="58" t="inlineStr">
        <is>
          <t>No</t>
        </is>
      </c>
      <c r="P6656" s="58" t="inlineStr">
        <is>
          <t>Month-to-month</t>
        </is>
      </c>
      <c r="Q6656" s="58" t="inlineStr">
        <is>
          <t>Yes</t>
        </is>
      </c>
      <c r="R6656" s="58" t="inlineStr">
        <is>
          <t>Electronic check</t>
        </is>
      </c>
      <c r="S6656" s="123" t="n">
        <v>86.5</v>
      </c>
      <c r="T6656" s="58" t="inlineStr">
        <is>
          <t>582.5</t>
        </is>
      </c>
      <c r="U6656" s="58" t="inlineStr">
        <is>
          <t>Yes</t>
        </is>
      </c>
      <c r="V6656" s="123">
        <f>IFERROR(VALUE(TRIM(T6656)),S6656*F6656)</f>
        <v/>
      </c>
      <c r="W6656" s="58">
        <f>IF(F6656&lt;=12,"0-12 mo",IF(F6656&lt;=24,"13-24 mo",IF(F6656&lt;=48,"25-48 mo","49+ mo")))</f>
        <v/>
      </c>
      <c r="X6656" s="58">
        <f>IF(S6656&lt;=35.5,"Q1 Low",IF(S6656&lt;=70.35,"Q2 Mid-Low",IF(S6656&lt;=89.85,"Q3 Mid-High","Q4 High")))</f>
        <v/>
      </c>
      <c r="Y6656" s="58">
        <f>IF(U6656="Yes",1,0)</f>
        <v/>
      </c>
      <c r="Z6656" s="58">
        <f>IF(P6656="Month-to-month",1,0)+IF(M6656="No",1,0)+IF(J6656="No",1,0)+IF(I6656="Fiber optic",1,0)+IF(Q6656="Yes",1,0)</f>
        <v/>
      </c>
    </row>
    <row r="6657" ht="15" customHeight="1" s="59">
      <c r="A6657" s="58" t="inlineStr">
        <is>
          <t>1705-GUHPV</t>
        </is>
      </c>
      <c r="B6657" s="58" t="inlineStr">
        <is>
          <t>Female</t>
        </is>
      </c>
      <c r="C6657" s="58" t="n">
        <v>0</v>
      </c>
      <c r="D6657" s="58" t="inlineStr">
        <is>
          <t>No</t>
        </is>
      </c>
      <c r="E6657" s="58" t="inlineStr">
        <is>
          <t>No</t>
        </is>
      </c>
      <c r="F6657" s="58" t="n">
        <v>63</v>
      </c>
      <c r="G6657" s="58" t="inlineStr">
        <is>
          <t>Yes</t>
        </is>
      </c>
      <c r="H6657" s="58" t="inlineStr">
        <is>
          <t>Yes</t>
        </is>
      </c>
      <c r="I6657" s="58" t="inlineStr">
        <is>
          <t>No</t>
        </is>
      </c>
      <c r="J6657" s="58" t="inlineStr">
        <is>
          <t>No internet service</t>
        </is>
      </c>
      <c r="K6657" s="58" t="inlineStr">
        <is>
          <t>No internet service</t>
        </is>
      </c>
      <c r="L6657" s="58" t="inlineStr">
        <is>
          <t>No internet service</t>
        </is>
      </c>
      <c r="M6657" s="58" t="inlineStr">
        <is>
          <t>No internet service</t>
        </is>
      </c>
      <c r="N6657" s="58" t="inlineStr">
        <is>
          <t>No internet service</t>
        </is>
      </c>
      <c r="O6657" s="58" t="inlineStr">
        <is>
          <t>No internet service</t>
        </is>
      </c>
      <c r="P6657" s="58" t="inlineStr">
        <is>
          <t>Two year</t>
        </is>
      </c>
      <c r="Q6657" s="58" t="inlineStr">
        <is>
          <t>No</t>
        </is>
      </c>
      <c r="R6657" s="58" t="inlineStr">
        <is>
          <t>Mailed check</t>
        </is>
      </c>
      <c r="S6657" s="123" t="n">
        <v>24.2</v>
      </c>
      <c r="T6657" s="58" t="inlineStr">
        <is>
          <t>1618.2</t>
        </is>
      </c>
      <c r="U6657" s="58" t="inlineStr">
        <is>
          <t>No</t>
        </is>
      </c>
      <c r="V6657" s="123">
        <f>IFERROR(VALUE(TRIM(T6657)),S6657*F6657)</f>
        <v/>
      </c>
      <c r="W6657" s="58">
        <f>IF(F6657&lt;=12,"0-12 mo",IF(F6657&lt;=24,"13-24 mo",IF(F6657&lt;=48,"25-48 mo","49+ mo")))</f>
        <v/>
      </c>
      <c r="X6657" s="58">
        <f>IF(S6657&lt;=35.5,"Q1 Low",IF(S6657&lt;=70.35,"Q2 Mid-Low",IF(S6657&lt;=89.85,"Q3 Mid-High","Q4 High")))</f>
        <v/>
      </c>
      <c r="Y6657" s="58">
        <f>IF(U6657="Yes",1,0)</f>
        <v/>
      </c>
      <c r="Z6657" s="58">
        <f>IF(P6657="Month-to-month",1,0)+IF(M6657="No",1,0)+IF(J6657="No",1,0)+IF(I6657="Fiber optic",1,0)+IF(Q6657="Yes",1,0)</f>
        <v/>
      </c>
    </row>
    <row r="6658" ht="15" customHeight="1" s="59">
      <c r="A6658" s="58" t="inlineStr">
        <is>
          <t>4779-ZGICK</t>
        </is>
      </c>
      <c r="B6658" s="58" t="inlineStr">
        <is>
          <t>Male</t>
        </is>
      </c>
      <c r="C6658" s="58" t="n">
        <v>0</v>
      </c>
      <c r="D6658" s="58" t="inlineStr">
        <is>
          <t>Yes</t>
        </is>
      </c>
      <c r="E6658" s="58" t="inlineStr">
        <is>
          <t>Yes</t>
        </is>
      </c>
      <c r="F6658" s="58" t="n">
        <v>48</v>
      </c>
      <c r="G6658" s="58" t="inlineStr">
        <is>
          <t>Yes</t>
        </is>
      </c>
      <c r="H6658" s="58" t="inlineStr">
        <is>
          <t>Yes</t>
        </is>
      </c>
      <c r="I6658" s="58" t="inlineStr">
        <is>
          <t>No</t>
        </is>
      </c>
      <c r="J6658" s="58" t="inlineStr">
        <is>
          <t>No internet service</t>
        </is>
      </c>
      <c r="K6658" s="58" t="inlineStr">
        <is>
          <t>No internet service</t>
        </is>
      </c>
      <c r="L6658" s="58" t="inlineStr">
        <is>
          <t>No internet service</t>
        </is>
      </c>
      <c r="M6658" s="58" t="inlineStr">
        <is>
          <t>No internet service</t>
        </is>
      </c>
      <c r="N6658" s="58" t="inlineStr">
        <is>
          <t>No internet service</t>
        </is>
      </c>
      <c r="O6658" s="58" t="inlineStr">
        <is>
          <t>No internet service</t>
        </is>
      </c>
      <c r="P6658" s="58" t="inlineStr">
        <is>
          <t>Two year</t>
        </is>
      </c>
      <c r="Q6658" s="58" t="inlineStr">
        <is>
          <t>No</t>
        </is>
      </c>
      <c r="R6658" s="58" t="inlineStr">
        <is>
          <t>Mailed check</t>
        </is>
      </c>
      <c r="S6658" s="123" t="n">
        <v>23.55</v>
      </c>
      <c r="T6658" s="58" t="inlineStr">
        <is>
          <t>1173.35</t>
        </is>
      </c>
      <c r="U6658" s="58" t="inlineStr">
        <is>
          <t>No</t>
        </is>
      </c>
      <c r="V6658" s="123">
        <f>IFERROR(VALUE(TRIM(T6658)),S6658*F6658)</f>
        <v/>
      </c>
      <c r="W6658" s="58">
        <f>IF(F6658&lt;=12,"0-12 mo",IF(F6658&lt;=24,"13-24 mo",IF(F6658&lt;=48,"25-48 mo","49+ mo")))</f>
        <v/>
      </c>
      <c r="X6658" s="58">
        <f>IF(S6658&lt;=35.5,"Q1 Low",IF(S6658&lt;=70.35,"Q2 Mid-Low",IF(S6658&lt;=89.85,"Q3 Mid-High","Q4 High")))</f>
        <v/>
      </c>
      <c r="Y6658" s="58">
        <f>IF(U6658="Yes",1,0)</f>
        <v/>
      </c>
      <c r="Z6658" s="58">
        <f>IF(P6658="Month-to-month",1,0)+IF(M6658="No",1,0)+IF(J6658="No",1,0)+IF(I6658="Fiber optic",1,0)+IF(Q6658="Yes",1,0)</f>
        <v/>
      </c>
    </row>
    <row r="6659" ht="15" customHeight="1" s="59">
      <c r="A6659" s="58" t="inlineStr">
        <is>
          <t>0048-PIHNL</t>
        </is>
      </c>
      <c r="B6659" s="58" t="inlineStr">
        <is>
          <t>Female</t>
        </is>
      </c>
      <c r="C6659" s="58" t="n">
        <v>0</v>
      </c>
      <c r="D6659" s="58" t="inlineStr">
        <is>
          <t>Yes</t>
        </is>
      </c>
      <c r="E6659" s="58" t="inlineStr">
        <is>
          <t>No</t>
        </is>
      </c>
      <c r="F6659" s="58" t="n">
        <v>49</v>
      </c>
      <c r="G6659" s="58" t="inlineStr">
        <is>
          <t>Yes</t>
        </is>
      </c>
      <c r="H6659" s="58" t="inlineStr">
        <is>
          <t>No</t>
        </is>
      </c>
      <c r="I6659" s="58" t="inlineStr">
        <is>
          <t>No</t>
        </is>
      </c>
      <c r="J6659" s="58" t="inlineStr">
        <is>
          <t>No internet service</t>
        </is>
      </c>
      <c r="K6659" s="58" t="inlineStr">
        <is>
          <t>No internet service</t>
        </is>
      </c>
      <c r="L6659" s="58" t="inlineStr">
        <is>
          <t>No internet service</t>
        </is>
      </c>
      <c r="M6659" s="58" t="inlineStr">
        <is>
          <t>No internet service</t>
        </is>
      </c>
      <c r="N6659" s="58" t="inlineStr">
        <is>
          <t>No internet service</t>
        </is>
      </c>
      <c r="O6659" s="58" t="inlineStr">
        <is>
          <t>No internet service</t>
        </is>
      </c>
      <c r="P6659" s="58" t="inlineStr">
        <is>
          <t>One year</t>
        </is>
      </c>
      <c r="Q6659" s="58" t="inlineStr">
        <is>
          <t>No</t>
        </is>
      </c>
      <c r="R6659" s="58" t="inlineStr">
        <is>
          <t>Bank transfer (automatic)</t>
        </is>
      </c>
      <c r="S6659" s="123" t="n">
        <v>20.45</v>
      </c>
      <c r="T6659" s="58" t="inlineStr">
        <is>
          <t>900.9</t>
        </is>
      </c>
      <c r="U6659" s="58" t="inlineStr">
        <is>
          <t>No</t>
        </is>
      </c>
      <c r="V6659" s="123">
        <f>IFERROR(VALUE(TRIM(T6659)),S6659*F6659)</f>
        <v/>
      </c>
      <c r="W6659" s="58">
        <f>IF(F6659&lt;=12,"0-12 mo",IF(F6659&lt;=24,"13-24 mo",IF(F6659&lt;=48,"25-48 mo","49+ mo")))</f>
        <v/>
      </c>
      <c r="X6659" s="58">
        <f>IF(S6659&lt;=35.5,"Q1 Low",IF(S6659&lt;=70.35,"Q2 Mid-Low",IF(S6659&lt;=89.85,"Q3 Mid-High","Q4 High")))</f>
        <v/>
      </c>
      <c r="Y6659" s="58">
        <f>IF(U6659="Yes",1,0)</f>
        <v/>
      </c>
      <c r="Z6659" s="58">
        <f>IF(P6659="Month-to-month",1,0)+IF(M6659="No",1,0)+IF(J6659="No",1,0)+IF(I6659="Fiber optic",1,0)+IF(Q6659="Yes",1,0)</f>
        <v/>
      </c>
    </row>
    <row r="6660" ht="15" customHeight="1" s="59">
      <c r="A6660" s="58" t="inlineStr">
        <is>
          <t>0818-OCPZO</t>
        </is>
      </c>
      <c r="B6660" s="58" t="inlineStr">
        <is>
          <t>Male</t>
        </is>
      </c>
      <c r="C6660" s="58" t="n">
        <v>1</v>
      </c>
      <c r="D6660" s="58" t="inlineStr">
        <is>
          <t>No</t>
        </is>
      </c>
      <c r="E6660" s="58" t="inlineStr">
        <is>
          <t>No</t>
        </is>
      </c>
      <c r="F6660" s="58" t="n">
        <v>27</v>
      </c>
      <c r="G6660" s="58" t="inlineStr">
        <is>
          <t>Yes</t>
        </is>
      </c>
      <c r="H6660" s="58" t="inlineStr">
        <is>
          <t>Yes</t>
        </is>
      </c>
      <c r="I6660" s="58" t="inlineStr">
        <is>
          <t>Fiber optic</t>
        </is>
      </c>
      <c r="J6660" s="58" t="inlineStr">
        <is>
          <t>No</t>
        </is>
      </c>
      <c r="K6660" s="58" t="inlineStr">
        <is>
          <t>Yes</t>
        </is>
      </c>
      <c r="L6660" s="58" t="inlineStr">
        <is>
          <t>No</t>
        </is>
      </c>
      <c r="M6660" s="58" t="inlineStr">
        <is>
          <t>No</t>
        </is>
      </c>
      <c r="N6660" s="58" t="inlineStr">
        <is>
          <t>No</t>
        </is>
      </c>
      <c r="O6660" s="58" t="inlineStr">
        <is>
          <t>No</t>
        </is>
      </c>
      <c r="P6660" s="58" t="inlineStr">
        <is>
          <t>Month-to-month</t>
        </is>
      </c>
      <c r="Q6660" s="58" t="inlineStr">
        <is>
          <t>Yes</t>
        </is>
      </c>
      <c r="R6660" s="58" t="inlineStr">
        <is>
          <t>Electronic check</t>
        </is>
      </c>
      <c r="S6660" s="123" t="n">
        <v>81.45</v>
      </c>
      <c r="T6660" s="58" t="inlineStr">
        <is>
          <t>2122.05</t>
        </is>
      </c>
      <c r="U6660" s="58" t="inlineStr">
        <is>
          <t>Yes</t>
        </is>
      </c>
      <c r="V6660" s="123">
        <f>IFERROR(VALUE(TRIM(T6660)),S6660*F6660)</f>
        <v/>
      </c>
      <c r="W6660" s="58">
        <f>IF(F6660&lt;=12,"0-12 mo",IF(F6660&lt;=24,"13-24 mo",IF(F6660&lt;=48,"25-48 mo","49+ mo")))</f>
        <v/>
      </c>
      <c r="X6660" s="58">
        <f>IF(S6660&lt;=35.5,"Q1 Low",IF(S6660&lt;=70.35,"Q2 Mid-Low",IF(S6660&lt;=89.85,"Q3 Mid-High","Q4 High")))</f>
        <v/>
      </c>
      <c r="Y6660" s="58">
        <f>IF(U6660="Yes",1,0)</f>
        <v/>
      </c>
      <c r="Z6660" s="58">
        <f>IF(P6660="Month-to-month",1,0)+IF(M6660="No",1,0)+IF(J6660="No",1,0)+IF(I6660="Fiber optic",1,0)+IF(Q6660="Yes",1,0)</f>
        <v/>
      </c>
    </row>
    <row r="6661" ht="15" customHeight="1" s="59">
      <c r="A6661" s="58" t="inlineStr">
        <is>
          <t>3967-KXAPS</t>
        </is>
      </c>
      <c r="B6661" s="58" t="inlineStr">
        <is>
          <t>Male</t>
        </is>
      </c>
      <c r="C6661" s="58" t="n">
        <v>0</v>
      </c>
      <c r="D6661" s="58" t="inlineStr">
        <is>
          <t>Yes</t>
        </is>
      </c>
      <c r="E6661" s="58" t="inlineStr">
        <is>
          <t>No</t>
        </is>
      </c>
      <c r="F6661" s="58" t="n">
        <v>72</v>
      </c>
      <c r="G6661" s="58" t="inlineStr">
        <is>
          <t>Yes</t>
        </is>
      </c>
      <c r="H6661" s="58" t="inlineStr">
        <is>
          <t>Yes</t>
        </is>
      </c>
      <c r="I6661" s="58" t="inlineStr">
        <is>
          <t>DSL</t>
        </is>
      </c>
      <c r="J6661" s="58" t="inlineStr">
        <is>
          <t>Yes</t>
        </is>
      </c>
      <c r="K6661" s="58" t="inlineStr">
        <is>
          <t>Yes</t>
        </is>
      </c>
      <c r="L6661" s="58" t="inlineStr">
        <is>
          <t>Yes</t>
        </is>
      </c>
      <c r="M6661" s="58" t="inlineStr">
        <is>
          <t>Yes</t>
        </is>
      </c>
      <c r="N6661" s="58" t="inlineStr">
        <is>
          <t>Yes</t>
        </is>
      </c>
      <c r="O6661" s="58" t="inlineStr">
        <is>
          <t>Yes</t>
        </is>
      </c>
      <c r="P6661" s="58" t="inlineStr">
        <is>
          <t>Two year</t>
        </is>
      </c>
      <c r="Q6661" s="58" t="inlineStr">
        <is>
          <t>No</t>
        </is>
      </c>
      <c r="R6661" s="58" t="inlineStr">
        <is>
          <t>Credit card (automatic)</t>
        </is>
      </c>
      <c r="S6661" s="123" t="n">
        <v>92.3</v>
      </c>
      <c r="T6661" s="58" t="inlineStr">
        <is>
          <t>6719.9</t>
        </is>
      </c>
      <c r="U6661" s="58" t="inlineStr">
        <is>
          <t>No</t>
        </is>
      </c>
      <c r="V6661" s="123">
        <f>IFERROR(VALUE(TRIM(T6661)),S6661*F6661)</f>
        <v/>
      </c>
      <c r="W6661" s="58">
        <f>IF(F6661&lt;=12,"0-12 mo",IF(F6661&lt;=24,"13-24 mo",IF(F6661&lt;=48,"25-48 mo","49+ mo")))</f>
        <v/>
      </c>
      <c r="X6661" s="58">
        <f>IF(S6661&lt;=35.5,"Q1 Low",IF(S6661&lt;=70.35,"Q2 Mid-Low",IF(S6661&lt;=89.85,"Q3 Mid-High","Q4 High")))</f>
        <v/>
      </c>
      <c r="Y6661" s="58">
        <f>IF(U6661="Yes",1,0)</f>
        <v/>
      </c>
      <c r="Z6661" s="58">
        <f>IF(P6661="Month-to-month",1,0)+IF(M6661="No",1,0)+IF(J6661="No",1,0)+IF(I6661="Fiber optic",1,0)+IF(Q6661="Yes",1,0)</f>
        <v/>
      </c>
    </row>
    <row r="6662" ht="15" customHeight="1" s="59">
      <c r="A6662" s="58" t="inlineStr">
        <is>
          <t>1447-GIQMR</t>
        </is>
      </c>
      <c r="B6662" s="58" t="inlineStr">
        <is>
          <t>Male</t>
        </is>
      </c>
      <c r="C6662" s="58" t="n">
        <v>0</v>
      </c>
      <c r="D6662" s="58" t="inlineStr">
        <is>
          <t>Yes</t>
        </is>
      </c>
      <c r="E6662" s="58" t="inlineStr">
        <is>
          <t>No</t>
        </is>
      </c>
      <c r="F6662" s="58" t="n">
        <v>1</v>
      </c>
      <c r="G6662" s="58" t="inlineStr">
        <is>
          <t>Yes</t>
        </is>
      </c>
      <c r="H6662" s="58" t="inlineStr">
        <is>
          <t>No</t>
        </is>
      </c>
      <c r="I6662" s="58" t="inlineStr">
        <is>
          <t>Fiber optic</t>
        </is>
      </c>
      <c r="J6662" s="58" t="inlineStr">
        <is>
          <t>No</t>
        </is>
      </c>
      <c r="K6662" s="58" t="inlineStr">
        <is>
          <t>No</t>
        </is>
      </c>
      <c r="L6662" s="58" t="inlineStr">
        <is>
          <t>No</t>
        </is>
      </c>
      <c r="M6662" s="58" t="inlineStr">
        <is>
          <t>No</t>
        </is>
      </c>
      <c r="N6662" s="58" t="inlineStr">
        <is>
          <t>No</t>
        </is>
      </c>
      <c r="O6662" s="58" t="inlineStr">
        <is>
          <t>No</t>
        </is>
      </c>
      <c r="P6662" s="58" t="inlineStr">
        <is>
          <t>Month-to-month</t>
        </is>
      </c>
      <c r="Q6662" s="58" t="inlineStr">
        <is>
          <t>Yes</t>
        </is>
      </c>
      <c r="R6662" s="58" t="inlineStr">
        <is>
          <t>Electronic check</t>
        </is>
      </c>
      <c r="S6662" s="123" t="n">
        <v>69.15000000000001</v>
      </c>
      <c r="T6662" s="58" t="inlineStr">
        <is>
          <t>69.15</t>
        </is>
      </c>
      <c r="U6662" s="58" t="inlineStr">
        <is>
          <t>Yes</t>
        </is>
      </c>
      <c r="V6662" s="123">
        <f>IFERROR(VALUE(TRIM(T6662)),S6662*F6662)</f>
        <v/>
      </c>
      <c r="W6662" s="58">
        <f>IF(F6662&lt;=12,"0-12 mo",IF(F6662&lt;=24,"13-24 mo",IF(F6662&lt;=48,"25-48 mo","49+ mo")))</f>
        <v/>
      </c>
      <c r="X6662" s="58">
        <f>IF(S6662&lt;=35.5,"Q1 Low",IF(S6662&lt;=70.35,"Q2 Mid-Low",IF(S6662&lt;=89.85,"Q3 Mid-High","Q4 High")))</f>
        <v/>
      </c>
      <c r="Y6662" s="58">
        <f>IF(U6662="Yes",1,0)</f>
        <v/>
      </c>
      <c r="Z6662" s="58">
        <f>IF(P6662="Month-to-month",1,0)+IF(M6662="No",1,0)+IF(J6662="No",1,0)+IF(I6662="Fiber optic",1,0)+IF(Q6662="Yes",1,0)</f>
        <v/>
      </c>
    </row>
    <row r="6663" ht="15" customHeight="1" s="59">
      <c r="A6663" s="58" t="inlineStr">
        <is>
          <t>3704-IEAXF</t>
        </is>
      </c>
      <c r="B6663" s="58" t="inlineStr">
        <is>
          <t>Female</t>
        </is>
      </c>
      <c r="C6663" s="58" t="n">
        <v>0</v>
      </c>
      <c r="D6663" s="58" t="inlineStr">
        <is>
          <t>Yes</t>
        </is>
      </c>
      <c r="E6663" s="58" t="inlineStr">
        <is>
          <t>Yes</t>
        </is>
      </c>
      <c r="F6663" s="58" t="n">
        <v>72</v>
      </c>
      <c r="G6663" s="58" t="inlineStr">
        <is>
          <t>No</t>
        </is>
      </c>
      <c r="H6663" s="58" t="inlineStr">
        <is>
          <t>No phone service</t>
        </is>
      </c>
      <c r="I6663" s="58" t="inlineStr">
        <is>
          <t>DSL</t>
        </is>
      </c>
      <c r="J6663" s="58" t="inlineStr">
        <is>
          <t>No</t>
        </is>
      </c>
      <c r="K6663" s="58" t="inlineStr">
        <is>
          <t>Yes</t>
        </is>
      </c>
      <c r="L6663" s="58" t="inlineStr">
        <is>
          <t>No</t>
        </is>
      </c>
      <c r="M6663" s="58" t="inlineStr">
        <is>
          <t>Yes</t>
        </is>
      </c>
      <c r="N6663" s="58" t="inlineStr">
        <is>
          <t>Yes</t>
        </is>
      </c>
      <c r="O6663" s="58" t="inlineStr">
        <is>
          <t>Yes</t>
        </is>
      </c>
      <c r="P6663" s="58" t="inlineStr">
        <is>
          <t>Two year</t>
        </is>
      </c>
      <c r="Q6663" s="58" t="inlineStr">
        <is>
          <t>No</t>
        </is>
      </c>
      <c r="R6663" s="58" t="inlineStr">
        <is>
          <t>Credit card (automatic)</t>
        </is>
      </c>
      <c r="S6663" s="123" t="n">
        <v>53.65</v>
      </c>
      <c r="T6663" s="58" t="inlineStr">
        <is>
          <t>3784</t>
        </is>
      </c>
      <c r="U6663" s="58" t="inlineStr">
        <is>
          <t>No</t>
        </is>
      </c>
      <c r="V6663" s="123">
        <f>IFERROR(VALUE(TRIM(T6663)),S6663*F6663)</f>
        <v/>
      </c>
      <c r="W6663" s="58">
        <f>IF(F6663&lt;=12,"0-12 mo",IF(F6663&lt;=24,"13-24 mo",IF(F6663&lt;=48,"25-48 mo","49+ mo")))</f>
        <v/>
      </c>
      <c r="X6663" s="58">
        <f>IF(S6663&lt;=35.5,"Q1 Low",IF(S6663&lt;=70.35,"Q2 Mid-Low",IF(S6663&lt;=89.85,"Q3 Mid-High","Q4 High")))</f>
        <v/>
      </c>
      <c r="Y6663" s="58">
        <f>IF(U6663="Yes",1,0)</f>
        <v/>
      </c>
      <c r="Z6663" s="58">
        <f>IF(P6663="Month-to-month",1,0)+IF(M6663="No",1,0)+IF(J6663="No",1,0)+IF(I6663="Fiber optic",1,0)+IF(Q6663="Yes",1,0)</f>
        <v/>
      </c>
    </row>
    <row r="6664" ht="15" customHeight="1" s="59">
      <c r="A6664" s="58" t="inlineStr">
        <is>
          <t>6810-VCAEX</t>
        </is>
      </c>
      <c r="B6664" s="58" t="inlineStr">
        <is>
          <t>Female</t>
        </is>
      </c>
      <c r="C6664" s="58" t="n">
        <v>0</v>
      </c>
      <c r="D6664" s="58" t="inlineStr">
        <is>
          <t>No</t>
        </is>
      </c>
      <c r="E6664" s="58" t="inlineStr">
        <is>
          <t>No</t>
        </is>
      </c>
      <c r="F6664" s="58" t="n">
        <v>47</v>
      </c>
      <c r="G6664" s="58" t="inlineStr">
        <is>
          <t>No</t>
        </is>
      </c>
      <c r="H6664" s="58" t="inlineStr">
        <is>
          <t>No phone service</t>
        </is>
      </c>
      <c r="I6664" s="58" t="inlineStr">
        <is>
          <t>DSL</t>
        </is>
      </c>
      <c r="J6664" s="58" t="inlineStr">
        <is>
          <t>Yes</t>
        </is>
      </c>
      <c r="K6664" s="58" t="inlineStr">
        <is>
          <t>Yes</t>
        </is>
      </c>
      <c r="L6664" s="58" t="inlineStr">
        <is>
          <t>No</t>
        </is>
      </c>
      <c r="M6664" s="58" t="inlineStr">
        <is>
          <t>Yes</t>
        </is>
      </c>
      <c r="N6664" s="58" t="inlineStr">
        <is>
          <t>No</t>
        </is>
      </c>
      <c r="O6664" s="58" t="inlineStr">
        <is>
          <t>No</t>
        </is>
      </c>
      <c r="P6664" s="58" t="inlineStr">
        <is>
          <t>One year</t>
        </is>
      </c>
      <c r="Q6664" s="58" t="inlineStr">
        <is>
          <t>No</t>
        </is>
      </c>
      <c r="R6664" s="58" t="inlineStr">
        <is>
          <t>Credit card (automatic)</t>
        </is>
      </c>
      <c r="S6664" s="123" t="n">
        <v>39.65</v>
      </c>
      <c r="T6664" s="58" t="inlineStr">
        <is>
          <t>1798.65</t>
        </is>
      </c>
      <c r="U6664" s="58" t="inlineStr">
        <is>
          <t>No</t>
        </is>
      </c>
      <c r="V6664" s="123">
        <f>IFERROR(VALUE(TRIM(T6664)),S6664*F6664)</f>
        <v/>
      </c>
      <c r="W6664" s="58">
        <f>IF(F6664&lt;=12,"0-12 mo",IF(F6664&lt;=24,"13-24 mo",IF(F6664&lt;=48,"25-48 mo","49+ mo")))</f>
        <v/>
      </c>
      <c r="X6664" s="58">
        <f>IF(S6664&lt;=35.5,"Q1 Low",IF(S6664&lt;=70.35,"Q2 Mid-Low",IF(S6664&lt;=89.85,"Q3 Mid-High","Q4 High")))</f>
        <v/>
      </c>
      <c r="Y6664" s="58">
        <f>IF(U6664="Yes",1,0)</f>
        <v/>
      </c>
      <c r="Z6664" s="58">
        <f>IF(P6664="Month-to-month",1,0)+IF(M6664="No",1,0)+IF(J6664="No",1,0)+IF(I6664="Fiber optic",1,0)+IF(Q6664="Yes",1,0)</f>
        <v/>
      </c>
    </row>
    <row r="6665" ht="15" customHeight="1" s="59">
      <c r="A6665" s="58" t="inlineStr">
        <is>
          <t>0674-EYYZV</t>
        </is>
      </c>
      <c r="B6665" s="58" t="inlineStr">
        <is>
          <t>Female</t>
        </is>
      </c>
      <c r="C6665" s="58" t="n">
        <v>0</v>
      </c>
      <c r="D6665" s="58" t="inlineStr">
        <is>
          <t>No</t>
        </is>
      </c>
      <c r="E6665" s="58" t="inlineStr">
        <is>
          <t>No</t>
        </is>
      </c>
      <c r="F6665" s="58" t="n">
        <v>1</v>
      </c>
      <c r="G6665" s="58" t="inlineStr">
        <is>
          <t>Yes</t>
        </is>
      </c>
      <c r="H6665" s="58" t="inlineStr">
        <is>
          <t>No</t>
        </is>
      </c>
      <c r="I6665" s="58" t="inlineStr">
        <is>
          <t>DSL</t>
        </is>
      </c>
      <c r="J6665" s="58" t="inlineStr">
        <is>
          <t>No</t>
        </is>
      </c>
      <c r="K6665" s="58" t="inlineStr">
        <is>
          <t>No</t>
        </is>
      </c>
      <c r="L6665" s="58" t="inlineStr">
        <is>
          <t>No</t>
        </is>
      </c>
      <c r="M6665" s="58" t="inlineStr">
        <is>
          <t>No</t>
        </is>
      </c>
      <c r="N6665" s="58" t="inlineStr">
        <is>
          <t>Yes</t>
        </is>
      </c>
      <c r="O6665" s="58" t="inlineStr">
        <is>
          <t>No</t>
        </is>
      </c>
      <c r="P6665" s="58" t="inlineStr">
        <is>
          <t>Month-to-month</t>
        </is>
      </c>
      <c r="Q6665" s="58" t="inlineStr">
        <is>
          <t>Yes</t>
        </is>
      </c>
      <c r="R6665" s="58" t="inlineStr">
        <is>
          <t>Electronic check</t>
        </is>
      </c>
      <c r="S6665" s="123" t="n">
        <v>54.65</v>
      </c>
      <c r="T6665" s="58" t="inlineStr">
        <is>
          <t>54.65</t>
        </is>
      </c>
      <c r="U6665" s="58" t="inlineStr">
        <is>
          <t>No</t>
        </is>
      </c>
      <c r="V6665" s="123">
        <f>IFERROR(VALUE(TRIM(T6665)),S6665*F6665)</f>
        <v/>
      </c>
      <c r="W6665" s="58">
        <f>IF(F6665&lt;=12,"0-12 mo",IF(F6665&lt;=24,"13-24 mo",IF(F6665&lt;=48,"25-48 mo","49+ mo")))</f>
        <v/>
      </c>
      <c r="X6665" s="58">
        <f>IF(S6665&lt;=35.5,"Q1 Low",IF(S6665&lt;=70.35,"Q2 Mid-Low",IF(S6665&lt;=89.85,"Q3 Mid-High","Q4 High")))</f>
        <v/>
      </c>
      <c r="Y6665" s="58">
        <f>IF(U6665="Yes",1,0)</f>
        <v/>
      </c>
      <c r="Z6665" s="58">
        <f>IF(P6665="Month-to-month",1,0)+IF(M6665="No",1,0)+IF(J6665="No",1,0)+IF(I6665="Fiber optic",1,0)+IF(Q6665="Yes",1,0)</f>
        <v/>
      </c>
    </row>
    <row r="6666" ht="15" customHeight="1" s="59">
      <c r="A6666" s="58" t="inlineStr">
        <is>
          <t>4480-MBMLB</t>
        </is>
      </c>
      <c r="B6666" s="58" t="inlineStr">
        <is>
          <t>Female</t>
        </is>
      </c>
      <c r="C6666" s="58" t="n">
        <v>0</v>
      </c>
      <c r="D6666" s="58" t="inlineStr">
        <is>
          <t>No</t>
        </is>
      </c>
      <c r="E6666" s="58" t="inlineStr">
        <is>
          <t>No</t>
        </is>
      </c>
      <c r="F6666" s="58" t="n">
        <v>36</v>
      </c>
      <c r="G6666" s="58" t="inlineStr">
        <is>
          <t>Yes</t>
        </is>
      </c>
      <c r="H6666" s="58" t="inlineStr">
        <is>
          <t>Yes</t>
        </is>
      </c>
      <c r="I6666" s="58" t="inlineStr">
        <is>
          <t>Fiber optic</t>
        </is>
      </c>
      <c r="J6666" s="58" t="inlineStr">
        <is>
          <t>No</t>
        </is>
      </c>
      <c r="K6666" s="58" t="inlineStr">
        <is>
          <t>Yes</t>
        </is>
      </c>
      <c r="L6666" s="58" t="inlineStr">
        <is>
          <t>Yes</t>
        </is>
      </c>
      <c r="M6666" s="58" t="inlineStr">
        <is>
          <t>No</t>
        </is>
      </c>
      <c r="N6666" s="58" t="inlineStr">
        <is>
          <t>Yes</t>
        </is>
      </c>
      <c r="O6666" s="58" t="inlineStr">
        <is>
          <t>Yes</t>
        </is>
      </c>
      <c r="P6666" s="58" t="inlineStr">
        <is>
          <t>One year</t>
        </is>
      </c>
      <c r="Q6666" s="58" t="inlineStr">
        <is>
          <t>Yes</t>
        </is>
      </c>
      <c r="R6666" s="58" t="inlineStr">
        <is>
          <t>Bank transfer (automatic)</t>
        </is>
      </c>
      <c r="S6666" s="123" t="n">
        <v>104.8</v>
      </c>
      <c r="T6666" s="58" t="inlineStr">
        <is>
          <t>3886.45</t>
        </is>
      </c>
      <c r="U6666" s="58" t="inlineStr">
        <is>
          <t>No</t>
        </is>
      </c>
      <c r="V6666" s="123">
        <f>IFERROR(VALUE(TRIM(T6666)),S6666*F6666)</f>
        <v/>
      </c>
      <c r="W6666" s="58">
        <f>IF(F6666&lt;=12,"0-12 mo",IF(F6666&lt;=24,"13-24 mo",IF(F6666&lt;=48,"25-48 mo","49+ mo")))</f>
        <v/>
      </c>
      <c r="X6666" s="58">
        <f>IF(S6666&lt;=35.5,"Q1 Low",IF(S6666&lt;=70.35,"Q2 Mid-Low",IF(S6666&lt;=89.85,"Q3 Mid-High","Q4 High")))</f>
        <v/>
      </c>
      <c r="Y6666" s="58">
        <f>IF(U6666="Yes",1,0)</f>
        <v/>
      </c>
      <c r="Z6666" s="58">
        <f>IF(P6666="Month-to-month",1,0)+IF(M6666="No",1,0)+IF(J6666="No",1,0)+IF(I6666="Fiber optic",1,0)+IF(Q6666="Yes",1,0)</f>
        <v/>
      </c>
    </row>
    <row r="6667" ht="15" customHeight="1" s="59">
      <c r="A6667" s="58" t="inlineStr">
        <is>
          <t>1395-OFUWC</t>
        </is>
      </c>
      <c r="B6667" s="58" t="inlineStr">
        <is>
          <t>Male</t>
        </is>
      </c>
      <c r="C6667" s="58" t="n">
        <v>0</v>
      </c>
      <c r="D6667" s="58" t="inlineStr">
        <is>
          <t>Yes</t>
        </is>
      </c>
      <c r="E6667" s="58" t="inlineStr">
        <is>
          <t>Yes</t>
        </is>
      </c>
      <c r="F6667" s="58" t="n">
        <v>43</v>
      </c>
      <c r="G6667" s="58" t="inlineStr">
        <is>
          <t>No</t>
        </is>
      </c>
      <c r="H6667" s="58" t="inlineStr">
        <is>
          <t>No phone service</t>
        </is>
      </c>
      <c r="I6667" s="58" t="inlineStr">
        <is>
          <t>DSL</t>
        </is>
      </c>
      <c r="J6667" s="58" t="inlineStr">
        <is>
          <t>No</t>
        </is>
      </c>
      <c r="K6667" s="58" t="inlineStr">
        <is>
          <t>Yes</t>
        </is>
      </c>
      <c r="L6667" s="58" t="inlineStr">
        <is>
          <t>No</t>
        </is>
      </c>
      <c r="M6667" s="58" t="inlineStr">
        <is>
          <t>No</t>
        </is>
      </c>
      <c r="N6667" s="58" t="inlineStr">
        <is>
          <t>No</t>
        </is>
      </c>
      <c r="O6667" s="58" t="inlineStr">
        <is>
          <t>No</t>
        </is>
      </c>
      <c r="P6667" s="58" t="inlineStr">
        <is>
          <t>Month-to-month</t>
        </is>
      </c>
      <c r="Q6667" s="58" t="inlineStr">
        <is>
          <t>No</t>
        </is>
      </c>
      <c r="R6667" s="58" t="inlineStr">
        <is>
          <t>Credit card (automatic)</t>
        </is>
      </c>
      <c r="S6667" s="123" t="n">
        <v>29.3</v>
      </c>
      <c r="T6667" s="58" t="inlineStr">
        <is>
          <t>1224.05</t>
        </is>
      </c>
      <c r="U6667" s="58" t="inlineStr">
        <is>
          <t>No</t>
        </is>
      </c>
      <c r="V6667" s="123">
        <f>IFERROR(VALUE(TRIM(T6667)),S6667*F6667)</f>
        <v/>
      </c>
      <c r="W6667" s="58">
        <f>IF(F6667&lt;=12,"0-12 mo",IF(F6667&lt;=24,"13-24 mo",IF(F6667&lt;=48,"25-48 mo","49+ mo")))</f>
        <v/>
      </c>
      <c r="X6667" s="58">
        <f>IF(S6667&lt;=35.5,"Q1 Low",IF(S6667&lt;=70.35,"Q2 Mid-Low",IF(S6667&lt;=89.85,"Q3 Mid-High","Q4 High")))</f>
        <v/>
      </c>
      <c r="Y6667" s="58">
        <f>IF(U6667="Yes",1,0)</f>
        <v/>
      </c>
      <c r="Z6667" s="58">
        <f>IF(P6667="Month-to-month",1,0)+IF(M6667="No",1,0)+IF(J6667="No",1,0)+IF(I6667="Fiber optic",1,0)+IF(Q6667="Yes",1,0)</f>
        <v/>
      </c>
    </row>
    <row r="6668" ht="15" customHeight="1" s="59">
      <c r="A6668" s="58" t="inlineStr">
        <is>
          <t>0822-QGCXA</t>
        </is>
      </c>
      <c r="B6668" s="58" t="inlineStr">
        <is>
          <t>Female</t>
        </is>
      </c>
      <c r="C6668" s="58" t="n">
        <v>1</v>
      </c>
      <c r="D6668" s="58" t="inlineStr">
        <is>
          <t>Yes</t>
        </is>
      </c>
      <c r="E6668" s="58" t="inlineStr">
        <is>
          <t>No</t>
        </is>
      </c>
      <c r="F6668" s="58" t="n">
        <v>27</v>
      </c>
      <c r="G6668" s="58" t="inlineStr">
        <is>
          <t>Yes</t>
        </is>
      </c>
      <c r="H6668" s="58" t="inlineStr">
        <is>
          <t>Yes</t>
        </is>
      </c>
      <c r="I6668" s="58" t="inlineStr">
        <is>
          <t>DSL</t>
        </is>
      </c>
      <c r="J6668" s="58" t="inlineStr">
        <is>
          <t>No</t>
        </is>
      </c>
      <c r="K6668" s="58" t="inlineStr">
        <is>
          <t>Yes</t>
        </is>
      </c>
      <c r="L6668" s="58" t="inlineStr">
        <is>
          <t>Yes</t>
        </is>
      </c>
      <c r="M6668" s="58" t="inlineStr">
        <is>
          <t>Yes</t>
        </is>
      </c>
      <c r="N6668" s="58" t="inlineStr">
        <is>
          <t>Yes</t>
        </is>
      </c>
      <c r="O6668" s="58" t="inlineStr">
        <is>
          <t>Yes</t>
        </is>
      </c>
      <c r="P6668" s="58" t="inlineStr">
        <is>
          <t>Month-to-month</t>
        </is>
      </c>
      <c r="Q6668" s="58" t="inlineStr">
        <is>
          <t>No</t>
        </is>
      </c>
      <c r="R6668" s="58" t="inlineStr">
        <is>
          <t>Electronic check</t>
        </is>
      </c>
      <c r="S6668" s="123" t="n">
        <v>83.84999999999999</v>
      </c>
      <c r="T6668" s="58" t="inlineStr">
        <is>
          <t>2310.2</t>
        </is>
      </c>
      <c r="U6668" s="58" t="inlineStr">
        <is>
          <t>No</t>
        </is>
      </c>
      <c r="V6668" s="123">
        <f>IFERROR(VALUE(TRIM(T6668)),S6668*F6668)</f>
        <v/>
      </c>
      <c r="W6668" s="58">
        <f>IF(F6668&lt;=12,"0-12 mo",IF(F6668&lt;=24,"13-24 mo",IF(F6668&lt;=48,"25-48 mo","49+ mo")))</f>
        <v/>
      </c>
      <c r="X6668" s="58">
        <f>IF(S6668&lt;=35.5,"Q1 Low",IF(S6668&lt;=70.35,"Q2 Mid-Low",IF(S6668&lt;=89.85,"Q3 Mid-High","Q4 High")))</f>
        <v/>
      </c>
      <c r="Y6668" s="58">
        <f>IF(U6668="Yes",1,0)</f>
        <v/>
      </c>
      <c r="Z6668" s="58">
        <f>IF(P6668="Month-to-month",1,0)+IF(M6668="No",1,0)+IF(J6668="No",1,0)+IF(I6668="Fiber optic",1,0)+IF(Q6668="Yes",1,0)</f>
        <v/>
      </c>
    </row>
    <row r="6669" ht="15" customHeight="1" s="59">
      <c r="A6669" s="58" t="inlineStr">
        <is>
          <t>0872-NXJYS</t>
        </is>
      </c>
      <c r="B6669" s="58" t="inlineStr">
        <is>
          <t>Female</t>
        </is>
      </c>
      <c r="C6669" s="58" t="n">
        <v>0</v>
      </c>
      <c r="D6669" s="58" t="inlineStr">
        <is>
          <t>No</t>
        </is>
      </c>
      <c r="E6669" s="58" t="inlineStr">
        <is>
          <t>No</t>
        </is>
      </c>
      <c r="F6669" s="58" t="n">
        <v>9</v>
      </c>
      <c r="G6669" s="58" t="inlineStr">
        <is>
          <t>Yes</t>
        </is>
      </c>
      <c r="H6669" s="58" t="inlineStr">
        <is>
          <t>No</t>
        </is>
      </c>
      <c r="I6669" s="58" t="inlineStr">
        <is>
          <t>Fiber optic</t>
        </is>
      </c>
      <c r="J6669" s="58" t="inlineStr">
        <is>
          <t>No</t>
        </is>
      </c>
      <c r="K6669" s="58" t="inlineStr">
        <is>
          <t>No</t>
        </is>
      </c>
      <c r="L6669" s="58" t="inlineStr">
        <is>
          <t>No</t>
        </is>
      </c>
      <c r="M6669" s="58" t="inlineStr">
        <is>
          <t>No</t>
        </is>
      </c>
      <c r="N6669" s="58" t="inlineStr">
        <is>
          <t>No</t>
        </is>
      </c>
      <c r="O6669" s="58" t="inlineStr">
        <is>
          <t>Yes</t>
        </is>
      </c>
      <c r="P6669" s="58" t="inlineStr">
        <is>
          <t>Month-to-month</t>
        </is>
      </c>
      <c r="Q6669" s="58" t="inlineStr">
        <is>
          <t>Yes</t>
        </is>
      </c>
      <c r="R6669" s="58" t="inlineStr">
        <is>
          <t>Electronic check</t>
        </is>
      </c>
      <c r="S6669" s="123" t="n">
        <v>79.55</v>
      </c>
      <c r="T6669" s="58" t="inlineStr">
        <is>
          <t>723.4</t>
        </is>
      </c>
      <c r="U6669" s="58" t="inlineStr">
        <is>
          <t>Yes</t>
        </is>
      </c>
      <c r="V6669" s="123">
        <f>IFERROR(VALUE(TRIM(T6669)),S6669*F6669)</f>
        <v/>
      </c>
      <c r="W6669" s="58">
        <f>IF(F6669&lt;=12,"0-12 mo",IF(F6669&lt;=24,"13-24 mo",IF(F6669&lt;=48,"25-48 mo","49+ mo")))</f>
        <v/>
      </c>
      <c r="X6669" s="58">
        <f>IF(S6669&lt;=35.5,"Q1 Low",IF(S6669&lt;=70.35,"Q2 Mid-Low",IF(S6669&lt;=89.85,"Q3 Mid-High","Q4 High")))</f>
        <v/>
      </c>
      <c r="Y6669" s="58">
        <f>IF(U6669="Yes",1,0)</f>
        <v/>
      </c>
      <c r="Z6669" s="58">
        <f>IF(P6669="Month-to-month",1,0)+IF(M6669="No",1,0)+IF(J6669="No",1,0)+IF(I6669="Fiber optic",1,0)+IF(Q6669="Yes",1,0)</f>
        <v/>
      </c>
    </row>
    <row r="6670" ht="15" customHeight="1" s="59">
      <c r="A6670" s="58" t="inlineStr">
        <is>
          <t>2832-KJCRD</t>
        </is>
      </c>
      <c r="B6670" s="58" t="inlineStr">
        <is>
          <t>Female</t>
        </is>
      </c>
      <c r="C6670" s="58" t="n">
        <v>0</v>
      </c>
      <c r="D6670" s="58" t="inlineStr">
        <is>
          <t>No</t>
        </is>
      </c>
      <c r="E6670" s="58" t="inlineStr">
        <is>
          <t>No</t>
        </is>
      </c>
      <c r="F6670" s="58" t="n">
        <v>38</v>
      </c>
      <c r="G6670" s="58" t="inlineStr">
        <is>
          <t>Yes</t>
        </is>
      </c>
      <c r="H6670" s="58" t="inlineStr">
        <is>
          <t>Yes</t>
        </is>
      </c>
      <c r="I6670" s="58" t="inlineStr">
        <is>
          <t>Fiber optic</t>
        </is>
      </c>
      <c r="J6670" s="58" t="inlineStr">
        <is>
          <t>No</t>
        </is>
      </c>
      <c r="K6670" s="58" t="inlineStr">
        <is>
          <t>No</t>
        </is>
      </c>
      <c r="L6670" s="58" t="inlineStr">
        <is>
          <t>Yes</t>
        </is>
      </c>
      <c r="M6670" s="58" t="inlineStr">
        <is>
          <t>Yes</t>
        </is>
      </c>
      <c r="N6670" s="58" t="inlineStr">
        <is>
          <t>Yes</t>
        </is>
      </c>
      <c r="O6670" s="58" t="inlineStr">
        <is>
          <t>Yes</t>
        </is>
      </c>
      <c r="P6670" s="58" t="inlineStr">
        <is>
          <t>Month-to-month</t>
        </is>
      </c>
      <c r="Q6670" s="58" t="inlineStr">
        <is>
          <t>Yes</t>
        </is>
      </c>
      <c r="R6670" s="58" t="inlineStr">
        <is>
          <t>Electronic check</t>
        </is>
      </c>
      <c r="S6670" s="123" t="n">
        <v>103.65</v>
      </c>
      <c r="T6670" s="58" t="inlineStr">
        <is>
          <t>3988.5</t>
        </is>
      </c>
      <c r="U6670" s="58" t="inlineStr">
        <is>
          <t>No</t>
        </is>
      </c>
      <c r="V6670" s="123">
        <f>IFERROR(VALUE(TRIM(T6670)),S6670*F6670)</f>
        <v/>
      </c>
      <c r="W6670" s="58">
        <f>IF(F6670&lt;=12,"0-12 mo",IF(F6670&lt;=24,"13-24 mo",IF(F6670&lt;=48,"25-48 mo","49+ mo")))</f>
        <v/>
      </c>
      <c r="X6670" s="58">
        <f>IF(S6670&lt;=35.5,"Q1 Low",IF(S6670&lt;=70.35,"Q2 Mid-Low",IF(S6670&lt;=89.85,"Q3 Mid-High","Q4 High")))</f>
        <v/>
      </c>
      <c r="Y6670" s="58">
        <f>IF(U6670="Yes",1,0)</f>
        <v/>
      </c>
      <c r="Z6670" s="58">
        <f>IF(P6670="Month-to-month",1,0)+IF(M6670="No",1,0)+IF(J6670="No",1,0)+IF(I6670="Fiber optic",1,0)+IF(Q6670="Yes",1,0)</f>
        <v/>
      </c>
    </row>
    <row r="6671" ht="15" customHeight="1" s="59">
      <c r="A6671" s="58" t="inlineStr">
        <is>
          <t>3588-WSTTJ</t>
        </is>
      </c>
      <c r="B6671" s="58" t="inlineStr">
        <is>
          <t>Female</t>
        </is>
      </c>
      <c r="C6671" s="58" t="n">
        <v>1</v>
      </c>
      <c r="D6671" s="58" t="inlineStr">
        <is>
          <t>No</t>
        </is>
      </c>
      <c r="E6671" s="58" t="inlineStr">
        <is>
          <t>No</t>
        </is>
      </c>
      <c r="F6671" s="58" t="n">
        <v>35</v>
      </c>
      <c r="G6671" s="58" t="inlineStr">
        <is>
          <t>Yes</t>
        </is>
      </c>
      <c r="H6671" s="58" t="inlineStr">
        <is>
          <t>Yes</t>
        </is>
      </c>
      <c r="I6671" s="58" t="inlineStr">
        <is>
          <t>Fiber optic</t>
        </is>
      </c>
      <c r="J6671" s="58" t="inlineStr">
        <is>
          <t>Yes</t>
        </is>
      </c>
      <c r="K6671" s="58" t="inlineStr">
        <is>
          <t>No</t>
        </is>
      </c>
      <c r="L6671" s="58" t="inlineStr">
        <is>
          <t>No</t>
        </is>
      </c>
      <c r="M6671" s="58" t="inlineStr">
        <is>
          <t>No</t>
        </is>
      </c>
      <c r="N6671" s="58" t="inlineStr">
        <is>
          <t>Yes</t>
        </is>
      </c>
      <c r="O6671" s="58" t="inlineStr">
        <is>
          <t>Yes</t>
        </is>
      </c>
      <c r="P6671" s="58" t="inlineStr">
        <is>
          <t>Month-to-month</t>
        </is>
      </c>
      <c r="Q6671" s="58" t="inlineStr">
        <is>
          <t>Yes</t>
        </is>
      </c>
      <c r="R6671" s="58" t="inlineStr">
        <is>
          <t>Electronic check</t>
        </is>
      </c>
      <c r="S6671" s="123" t="n">
        <v>99.05</v>
      </c>
      <c r="T6671" s="58" t="inlineStr">
        <is>
          <t>3554.6</t>
        </is>
      </c>
      <c r="U6671" s="58" t="inlineStr">
        <is>
          <t>No</t>
        </is>
      </c>
      <c r="V6671" s="123">
        <f>IFERROR(VALUE(TRIM(T6671)),S6671*F6671)</f>
        <v/>
      </c>
      <c r="W6671" s="58">
        <f>IF(F6671&lt;=12,"0-12 mo",IF(F6671&lt;=24,"13-24 mo",IF(F6671&lt;=48,"25-48 mo","49+ mo")))</f>
        <v/>
      </c>
      <c r="X6671" s="58">
        <f>IF(S6671&lt;=35.5,"Q1 Low",IF(S6671&lt;=70.35,"Q2 Mid-Low",IF(S6671&lt;=89.85,"Q3 Mid-High","Q4 High")))</f>
        <v/>
      </c>
      <c r="Y6671" s="58">
        <f>IF(U6671="Yes",1,0)</f>
        <v/>
      </c>
      <c r="Z6671" s="58">
        <f>IF(P6671="Month-to-month",1,0)+IF(M6671="No",1,0)+IF(J6671="No",1,0)+IF(I6671="Fiber optic",1,0)+IF(Q6671="Yes",1,0)</f>
        <v/>
      </c>
    </row>
    <row r="6672" ht="15" customHeight="1" s="59">
      <c r="A6672" s="58" t="inlineStr">
        <is>
          <t>4075-WKNIU</t>
        </is>
      </c>
      <c r="B6672" s="58" t="inlineStr">
        <is>
          <t>Female</t>
        </is>
      </c>
      <c r="C6672" s="58" t="n">
        <v>0</v>
      </c>
      <c r="D6672" s="58" t="inlineStr">
        <is>
          <t>Yes</t>
        </is>
      </c>
      <c r="E6672" s="58" t="inlineStr">
        <is>
          <t>Yes</t>
        </is>
      </c>
      <c r="F6672" s="58" t="n">
        <v>0</v>
      </c>
      <c r="G6672" s="58" t="inlineStr">
        <is>
          <t>Yes</t>
        </is>
      </c>
      <c r="H6672" s="58" t="inlineStr">
        <is>
          <t>Yes</t>
        </is>
      </c>
      <c r="I6672" s="58" t="inlineStr">
        <is>
          <t>DSL</t>
        </is>
      </c>
      <c r="J6672" s="58" t="inlineStr">
        <is>
          <t>No</t>
        </is>
      </c>
      <c r="K6672" s="58" t="inlineStr">
        <is>
          <t>Yes</t>
        </is>
      </c>
      <c r="L6672" s="58" t="inlineStr">
        <is>
          <t>Yes</t>
        </is>
      </c>
      <c r="M6672" s="58" t="inlineStr">
        <is>
          <t>Yes</t>
        </is>
      </c>
      <c r="N6672" s="58" t="inlineStr">
        <is>
          <t>Yes</t>
        </is>
      </c>
      <c r="O6672" s="58" t="inlineStr">
        <is>
          <t>No</t>
        </is>
      </c>
      <c r="P6672" s="58" t="inlineStr">
        <is>
          <t>Two year</t>
        </is>
      </c>
      <c r="Q6672" s="58" t="inlineStr">
        <is>
          <t>No</t>
        </is>
      </c>
      <c r="R6672" s="58" t="inlineStr">
        <is>
          <t>Mailed check</t>
        </is>
      </c>
      <c r="S6672" s="123" t="n">
        <v>73.34999999999999</v>
      </c>
      <c r="T6672" s="58" t="inlineStr">
        <is>
          <t xml:space="preserve"> </t>
        </is>
      </c>
      <c r="U6672" s="58" t="inlineStr">
        <is>
          <t>No</t>
        </is>
      </c>
      <c r="V6672" s="123">
        <f>IFERROR(VALUE(TRIM(T6672)),S6672*F6672)</f>
        <v/>
      </c>
      <c r="W6672" s="58">
        <f>IF(F6672&lt;=12,"0-12 mo",IF(F6672&lt;=24,"13-24 mo",IF(F6672&lt;=48,"25-48 mo","49+ mo")))</f>
        <v/>
      </c>
      <c r="X6672" s="58">
        <f>IF(S6672&lt;=35.5,"Q1 Low",IF(S6672&lt;=70.35,"Q2 Mid-Low",IF(S6672&lt;=89.85,"Q3 Mid-High","Q4 High")))</f>
        <v/>
      </c>
      <c r="Y6672" s="58">
        <f>IF(U6672="Yes",1,0)</f>
        <v/>
      </c>
      <c r="Z6672" s="58">
        <f>IF(P6672="Month-to-month",1,0)+IF(M6672="No",1,0)+IF(J6672="No",1,0)+IF(I6672="Fiber optic",1,0)+IF(Q6672="Yes",1,0)</f>
        <v/>
      </c>
    </row>
    <row r="6673" ht="15" customHeight="1" s="59">
      <c r="A6673" s="58" t="inlineStr">
        <is>
          <t>5090-EMGTC</t>
        </is>
      </c>
      <c r="B6673" s="58" t="inlineStr">
        <is>
          <t>Female</t>
        </is>
      </c>
      <c r="C6673" s="58" t="n">
        <v>0</v>
      </c>
      <c r="D6673" s="58" t="inlineStr">
        <is>
          <t>Yes</t>
        </is>
      </c>
      <c r="E6673" s="58" t="inlineStr">
        <is>
          <t>No</t>
        </is>
      </c>
      <c r="F6673" s="58" t="n">
        <v>59</v>
      </c>
      <c r="G6673" s="58" t="inlineStr">
        <is>
          <t>Yes</t>
        </is>
      </c>
      <c r="H6673" s="58" t="inlineStr">
        <is>
          <t>No</t>
        </is>
      </c>
      <c r="I6673" s="58" t="inlineStr">
        <is>
          <t>Fiber optic</t>
        </is>
      </c>
      <c r="J6673" s="58" t="inlineStr">
        <is>
          <t>No</t>
        </is>
      </c>
      <c r="K6673" s="58" t="inlineStr">
        <is>
          <t>Yes</t>
        </is>
      </c>
      <c r="L6673" s="58" t="inlineStr">
        <is>
          <t>No</t>
        </is>
      </c>
      <c r="M6673" s="58" t="inlineStr">
        <is>
          <t>Yes</t>
        </is>
      </c>
      <c r="N6673" s="58" t="inlineStr">
        <is>
          <t>Yes</t>
        </is>
      </c>
      <c r="O6673" s="58" t="inlineStr">
        <is>
          <t>Yes</t>
        </is>
      </c>
      <c r="P6673" s="58" t="inlineStr">
        <is>
          <t>Two year</t>
        </is>
      </c>
      <c r="Q6673" s="58" t="inlineStr">
        <is>
          <t>Yes</t>
        </is>
      </c>
      <c r="R6673" s="58" t="inlineStr">
        <is>
          <t>Mailed check</t>
        </is>
      </c>
      <c r="S6673" s="123" t="n">
        <v>100.05</v>
      </c>
      <c r="T6673" s="58" t="inlineStr">
        <is>
          <t>6034.85</t>
        </is>
      </c>
      <c r="U6673" s="58" t="inlineStr">
        <is>
          <t>No</t>
        </is>
      </c>
      <c r="V6673" s="123">
        <f>IFERROR(VALUE(TRIM(T6673)),S6673*F6673)</f>
        <v/>
      </c>
      <c r="W6673" s="58">
        <f>IF(F6673&lt;=12,"0-12 mo",IF(F6673&lt;=24,"13-24 mo",IF(F6673&lt;=48,"25-48 mo","49+ mo")))</f>
        <v/>
      </c>
      <c r="X6673" s="58">
        <f>IF(S6673&lt;=35.5,"Q1 Low",IF(S6673&lt;=70.35,"Q2 Mid-Low",IF(S6673&lt;=89.85,"Q3 Mid-High","Q4 High")))</f>
        <v/>
      </c>
      <c r="Y6673" s="58">
        <f>IF(U6673="Yes",1,0)</f>
        <v/>
      </c>
      <c r="Z6673" s="58">
        <f>IF(P6673="Month-to-month",1,0)+IF(M6673="No",1,0)+IF(J6673="No",1,0)+IF(I6673="Fiber optic",1,0)+IF(Q6673="Yes",1,0)</f>
        <v/>
      </c>
    </row>
    <row r="6674" ht="15" customHeight="1" s="59">
      <c r="A6674" s="58" t="inlineStr">
        <is>
          <t>2346-CZYIL</t>
        </is>
      </c>
      <c r="B6674" s="58" t="inlineStr">
        <is>
          <t>Male</t>
        </is>
      </c>
      <c r="C6674" s="58" t="n">
        <v>0</v>
      </c>
      <c r="D6674" s="58" t="inlineStr">
        <is>
          <t>No</t>
        </is>
      </c>
      <c r="E6674" s="58" t="inlineStr">
        <is>
          <t>No</t>
        </is>
      </c>
      <c r="F6674" s="58" t="n">
        <v>27</v>
      </c>
      <c r="G6674" s="58" t="inlineStr">
        <is>
          <t>Yes</t>
        </is>
      </c>
      <c r="H6674" s="58" t="inlineStr">
        <is>
          <t>No</t>
        </is>
      </c>
      <c r="I6674" s="58" t="inlineStr">
        <is>
          <t>No</t>
        </is>
      </c>
      <c r="J6674" s="58" t="inlineStr">
        <is>
          <t>No internet service</t>
        </is>
      </c>
      <c r="K6674" s="58" t="inlineStr">
        <is>
          <t>No internet service</t>
        </is>
      </c>
      <c r="L6674" s="58" t="inlineStr">
        <is>
          <t>No internet service</t>
        </is>
      </c>
      <c r="M6674" s="58" t="inlineStr">
        <is>
          <t>No internet service</t>
        </is>
      </c>
      <c r="N6674" s="58" t="inlineStr">
        <is>
          <t>No internet service</t>
        </is>
      </c>
      <c r="O6674" s="58" t="inlineStr">
        <is>
          <t>No internet service</t>
        </is>
      </c>
      <c r="P6674" s="58" t="inlineStr">
        <is>
          <t>Two year</t>
        </is>
      </c>
      <c r="Q6674" s="58" t="inlineStr">
        <is>
          <t>No</t>
        </is>
      </c>
      <c r="R6674" s="58" t="inlineStr">
        <is>
          <t>Credit card (automatic)</t>
        </is>
      </c>
      <c r="S6674" s="123" t="n">
        <v>20.35</v>
      </c>
      <c r="T6674" s="58" t="inlineStr">
        <is>
          <t>531.6</t>
        </is>
      </c>
      <c r="U6674" s="58" t="inlineStr">
        <is>
          <t>No</t>
        </is>
      </c>
      <c r="V6674" s="123">
        <f>IFERROR(VALUE(TRIM(T6674)),S6674*F6674)</f>
        <v/>
      </c>
      <c r="W6674" s="58">
        <f>IF(F6674&lt;=12,"0-12 mo",IF(F6674&lt;=24,"13-24 mo",IF(F6674&lt;=48,"25-48 mo","49+ mo")))</f>
        <v/>
      </c>
      <c r="X6674" s="58">
        <f>IF(S6674&lt;=35.5,"Q1 Low",IF(S6674&lt;=70.35,"Q2 Mid-Low",IF(S6674&lt;=89.85,"Q3 Mid-High","Q4 High")))</f>
        <v/>
      </c>
      <c r="Y6674" s="58">
        <f>IF(U6674="Yes",1,0)</f>
        <v/>
      </c>
      <c r="Z6674" s="58">
        <f>IF(P6674="Month-to-month",1,0)+IF(M6674="No",1,0)+IF(J6674="No",1,0)+IF(I6674="Fiber optic",1,0)+IF(Q6674="Yes",1,0)</f>
        <v/>
      </c>
    </row>
    <row r="6675" ht="15" customHeight="1" s="59">
      <c r="A6675" s="58" t="inlineStr">
        <is>
          <t>3798-EPWRR</t>
        </is>
      </c>
      <c r="B6675" s="58" t="inlineStr">
        <is>
          <t>Female</t>
        </is>
      </c>
      <c r="C6675" s="58" t="n">
        <v>1</v>
      </c>
      <c r="D6675" s="58" t="inlineStr">
        <is>
          <t>No</t>
        </is>
      </c>
      <c r="E6675" s="58" t="inlineStr">
        <is>
          <t>No</t>
        </is>
      </c>
      <c r="F6675" s="58" t="n">
        <v>2</v>
      </c>
      <c r="G6675" s="58" t="inlineStr">
        <is>
          <t>Yes</t>
        </is>
      </c>
      <c r="H6675" s="58" t="inlineStr">
        <is>
          <t>No</t>
        </is>
      </c>
      <c r="I6675" s="58" t="inlineStr">
        <is>
          <t>DSL</t>
        </is>
      </c>
      <c r="J6675" s="58" t="inlineStr">
        <is>
          <t>No</t>
        </is>
      </c>
      <c r="K6675" s="58" t="inlineStr">
        <is>
          <t>No</t>
        </is>
      </c>
      <c r="L6675" s="58" t="inlineStr">
        <is>
          <t>No</t>
        </is>
      </c>
      <c r="M6675" s="58" t="inlineStr">
        <is>
          <t>No</t>
        </is>
      </c>
      <c r="N6675" s="58" t="inlineStr">
        <is>
          <t>No</t>
        </is>
      </c>
      <c r="O6675" s="58" t="inlineStr">
        <is>
          <t>No</t>
        </is>
      </c>
      <c r="P6675" s="58" t="inlineStr">
        <is>
          <t>Month-to-month</t>
        </is>
      </c>
      <c r="Q6675" s="58" t="inlineStr">
        <is>
          <t>No</t>
        </is>
      </c>
      <c r="R6675" s="58" t="inlineStr">
        <is>
          <t>Electronic check</t>
        </is>
      </c>
      <c r="S6675" s="123" t="n">
        <v>43.95</v>
      </c>
      <c r="T6675" s="58" t="inlineStr">
        <is>
          <t>85.1</t>
        </is>
      </c>
      <c r="U6675" s="58" t="inlineStr">
        <is>
          <t>No</t>
        </is>
      </c>
      <c r="V6675" s="123">
        <f>IFERROR(VALUE(TRIM(T6675)),S6675*F6675)</f>
        <v/>
      </c>
      <c r="W6675" s="58">
        <f>IF(F6675&lt;=12,"0-12 mo",IF(F6675&lt;=24,"13-24 mo",IF(F6675&lt;=48,"25-48 mo","49+ mo")))</f>
        <v/>
      </c>
      <c r="X6675" s="58">
        <f>IF(S6675&lt;=35.5,"Q1 Low",IF(S6675&lt;=70.35,"Q2 Mid-Low",IF(S6675&lt;=89.85,"Q3 Mid-High","Q4 High")))</f>
        <v/>
      </c>
      <c r="Y6675" s="58">
        <f>IF(U6675="Yes",1,0)</f>
        <v/>
      </c>
      <c r="Z6675" s="58">
        <f>IF(P6675="Month-to-month",1,0)+IF(M6675="No",1,0)+IF(J6675="No",1,0)+IF(I6675="Fiber optic",1,0)+IF(Q6675="Yes",1,0)</f>
        <v/>
      </c>
    </row>
    <row r="6676" ht="15" customHeight="1" s="59">
      <c r="A6676" s="58" t="inlineStr">
        <is>
          <t>6258-NGCNG</t>
        </is>
      </c>
      <c r="B6676" s="58" t="inlineStr">
        <is>
          <t>Male</t>
        </is>
      </c>
      <c r="C6676" s="58" t="n">
        <v>0</v>
      </c>
      <c r="D6676" s="58" t="inlineStr">
        <is>
          <t>No</t>
        </is>
      </c>
      <c r="E6676" s="58" t="inlineStr">
        <is>
          <t>No</t>
        </is>
      </c>
      <c r="F6676" s="58" t="n">
        <v>7</v>
      </c>
      <c r="G6676" s="58" t="inlineStr">
        <is>
          <t>Yes</t>
        </is>
      </c>
      <c r="H6676" s="58" t="inlineStr">
        <is>
          <t>Yes</t>
        </is>
      </c>
      <c r="I6676" s="58" t="inlineStr">
        <is>
          <t>No</t>
        </is>
      </c>
      <c r="J6676" s="58" t="inlineStr">
        <is>
          <t>No internet service</t>
        </is>
      </c>
      <c r="K6676" s="58" t="inlineStr">
        <is>
          <t>No internet service</t>
        </is>
      </c>
      <c r="L6676" s="58" t="inlineStr">
        <is>
          <t>No internet service</t>
        </is>
      </c>
      <c r="M6676" s="58" t="inlineStr">
        <is>
          <t>No internet service</t>
        </is>
      </c>
      <c r="N6676" s="58" t="inlineStr">
        <is>
          <t>No internet service</t>
        </is>
      </c>
      <c r="O6676" s="58" t="inlineStr">
        <is>
          <t>No internet service</t>
        </is>
      </c>
      <c r="P6676" s="58" t="inlineStr">
        <is>
          <t>Month-to-month</t>
        </is>
      </c>
      <c r="Q6676" s="58" t="inlineStr">
        <is>
          <t>No</t>
        </is>
      </c>
      <c r="R6676" s="58" t="inlineStr">
        <is>
          <t>Mailed check</t>
        </is>
      </c>
      <c r="S6676" s="123" t="n">
        <v>23.5</v>
      </c>
      <c r="T6676" s="58" t="inlineStr">
        <is>
          <t>173</t>
        </is>
      </c>
      <c r="U6676" s="58" t="inlineStr">
        <is>
          <t>No</t>
        </is>
      </c>
      <c r="V6676" s="123">
        <f>IFERROR(VALUE(TRIM(T6676)),S6676*F6676)</f>
        <v/>
      </c>
      <c r="W6676" s="58">
        <f>IF(F6676&lt;=12,"0-12 mo",IF(F6676&lt;=24,"13-24 mo",IF(F6676&lt;=48,"25-48 mo","49+ mo")))</f>
        <v/>
      </c>
      <c r="X6676" s="58">
        <f>IF(S6676&lt;=35.5,"Q1 Low",IF(S6676&lt;=70.35,"Q2 Mid-Low",IF(S6676&lt;=89.85,"Q3 Mid-High","Q4 High")))</f>
        <v/>
      </c>
      <c r="Y6676" s="58">
        <f>IF(U6676="Yes",1,0)</f>
        <v/>
      </c>
      <c r="Z6676" s="58">
        <f>IF(P6676="Month-to-month",1,0)+IF(M6676="No",1,0)+IF(J6676="No",1,0)+IF(I6676="Fiber optic",1,0)+IF(Q6676="Yes",1,0)</f>
        <v/>
      </c>
    </row>
    <row r="6677" ht="15" customHeight="1" s="59">
      <c r="A6677" s="58" t="inlineStr">
        <is>
          <t>4186-ZBUEW</t>
        </is>
      </c>
      <c r="B6677" s="58" t="inlineStr">
        <is>
          <t>Female</t>
        </is>
      </c>
      <c r="C6677" s="58" t="n">
        <v>0</v>
      </c>
      <c r="D6677" s="58" t="inlineStr">
        <is>
          <t>No</t>
        </is>
      </c>
      <c r="E6677" s="58" t="inlineStr">
        <is>
          <t>No</t>
        </is>
      </c>
      <c r="F6677" s="58" t="n">
        <v>36</v>
      </c>
      <c r="G6677" s="58" t="inlineStr">
        <is>
          <t>Yes</t>
        </is>
      </c>
      <c r="H6677" s="58" t="inlineStr">
        <is>
          <t>Yes</t>
        </is>
      </c>
      <c r="I6677" s="58" t="inlineStr">
        <is>
          <t>DSL</t>
        </is>
      </c>
      <c r="J6677" s="58" t="inlineStr">
        <is>
          <t>No</t>
        </is>
      </c>
      <c r="K6677" s="58" t="inlineStr">
        <is>
          <t>Yes</t>
        </is>
      </c>
      <c r="L6677" s="58" t="inlineStr">
        <is>
          <t>No</t>
        </is>
      </c>
      <c r="M6677" s="58" t="inlineStr">
        <is>
          <t>Yes</t>
        </is>
      </c>
      <c r="N6677" s="58" t="inlineStr">
        <is>
          <t>No</t>
        </is>
      </c>
      <c r="O6677" s="58" t="inlineStr">
        <is>
          <t>Yes</t>
        </is>
      </c>
      <c r="P6677" s="58" t="inlineStr">
        <is>
          <t>One year</t>
        </is>
      </c>
      <c r="Q6677" s="58" t="inlineStr">
        <is>
          <t>Yes</t>
        </is>
      </c>
      <c r="R6677" s="58" t="inlineStr">
        <is>
          <t>Mailed check</t>
        </is>
      </c>
      <c r="S6677" s="123" t="n">
        <v>70.7</v>
      </c>
      <c r="T6677" s="58" t="inlineStr">
        <is>
          <t>2511.95</t>
        </is>
      </c>
      <c r="U6677" s="58" t="inlineStr">
        <is>
          <t>No</t>
        </is>
      </c>
      <c r="V6677" s="123">
        <f>IFERROR(VALUE(TRIM(T6677)),S6677*F6677)</f>
        <v/>
      </c>
      <c r="W6677" s="58">
        <f>IF(F6677&lt;=12,"0-12 mo",IF(F6677&lt;=24,"13-24 mo",IF(F6677&lt;=48,"25-48 mo","49+ mo")))</f>
        <v/>
      </c>
      <c r="X6677" s="58">
        <f>IF(S6677&lt;=35.5,"Q1 Low",IF(S6677&lt;=70.35,"Q2 Mid-Low",IF(S6677&lt;=89.85,"Q3 Mid-High","Q4 High")))</f>
        <v/>
      </c>
      <c r="Y6677" s="58">
        <f>IF(U6677="Yes",1,0)</f>
        <v/>
      </c>
      <c r="Z6677" s="58">
        <f>IF(P6677="Month-to-month",1,0)+IF(M6677="No",1,0)+IF(J6677="No",1,0)+IF(I6677="Fiber optic",1,0)+IF(Q6677="Yes",1,0)</f>
        <v/>
      </c>
    </row>
    <row r="6678" ht="15" customHeight="1" s="59">
      <c r="A6678" s="58" t="inlineStr">
        <is>
          <t>5274-XHAKY</t>
        </is>
      </c>
      <c r="B6678" s="58" t="inlineStr">
        <is>
          <t>Female</t>
        </is>
      </c>
      <c r="C6678" s="58" t="n">
        <v>0</v>
      </c>
      <c r="D6678" s="58" t="inlineStr">
        <is>
          <t>Yes</t>
        </is>
      </c>
      <c r="E6678" s="58" t="inlineStr">
        <is>
          <t>Yes</t>
        </is>
      </c>
      <c r="F6678" s="58" t="n">
        <v>41</v>
      </c>
      <c r="G6678" s="58" t="inlineStr">
        <is>
          <t>Yes</t>
        </is>
      </c>
      <c r="H6678" s="58" t="inlineStr">
        <is>
          <t>Yes</t>
        </is>
      </c>
      <c r="I6678" s="58" t="inlineStr">
        <is>
          <t>Fiber optic</t>
        </is>
      </c>
      <c r="J6678" s="58" t="inlineStr">
        <is>
          <t>Yes</t>
        </is>
      </c>
      <c r="K6678" s="58" t="inlineStr">
        <is>
          <t>Yes</t>
        </is>
      </c>
      <c r="L6678" s="58" t="inlineStr">
        <is>
          <t>No</t>
        </is>
      </c>
      <c r="M6678" s="58" t="inlineStr">
        <is>
          <t>No</t>
        </is>
      </c>
      <c r="N6678" s="58" t="inlineStr">
        <is>
          <t>Yes</t>
        </is>
      </c>
      <c r="O6678" s="58" t="inlineStr">
        <is>
          <t>No</t>
        </is>
      </c>
      <c r="P6678" s="58" t="inlineStr">
        <is>
          <t>Month-to-month</t>
        </is>
      </c>
      <c r="Q6678" s="58" t="inlineStr">
        <is>
          <t>Yes</t>
        </is>
      </c>
      <c r="R6678" s="58" t="inlineStr">
        <is>
          <t>Bank transfer (automatic)</t>
        </is>
      </c>
      <c r="S6678" s="123" t="n">
        <v>94.3</v>
      </c>
      <c r="T6678" s="58" t="inlineStr">
        <is>
          <t>3893.6</t>
        </is>
      </c>
      <c r="U6678" s="58" t="inlineStr">
        <is>
          <t>No</t>
        </is>
      </c>
      <c r="V6678" s="123">
        <f>IFERROR(VALUE(TRIM(T6678)),S6678*F6678)</f>
        <v/>
      </c>
      <c r="W6678" s="58">
        <f>IF(F6678&lt;=12,"0-12 mo",IF(F6678&lt;=24,"13-24 mo",IF(F6678&lt;=48,"25-48 mo","49+ mo")))</f>
        <v/>
      </c>
      <c r="X6678" s="58">
        <f>IF(S6678&lt;=35.5,"Q1 Low",IF(S6678&lt;=70.35,"Q2 Mid-Low",IF(S6678&lt;=89.85,"Q3 Mid-High","Q4 High")))</f>
        <v/>
      </c>
      <c r="Y6678" s="58">
        <f>IF(U6678="Yes",1,0)</f>
        <v/>
      </c>
      <c r="Z6678" s="58">
        <f>IF(P6678="Month-to-month",1,0)+IF(M6678="No",1,0)+IF(J6678="No",1,0)+IF(I6678="Fiber optic",1,0)+IF(Q6678="Yes",1,0)</f>
        <v/>
      </c>
    </row>
    <row r="6679" ht="15" customHeight="1" s="59">
      <c r="A6679" s="58" t="inlineStr">
        <is>
          <t>1442-BQPVU</t>
        </is>
      </c>
      <c r="B6679" s="58" t="inlineStr">
        <is>
          <t>Female</t>
        </is>
      </c>
      <c r="C6679" s="58" t="n">
        <v>0</v>
      </c>
      <c r="D6679" s="58" t="inlineStr">
        <is>
          <t>No</t>
        </is>
      </c>
      <c r="E6679" s="58" t="inlineStr">
        <is>
          <t>No</t>
        </is>
      </c>
      <c r="F6679" s="58" t="n">
        <v>13</v>
      </c>
      <c r="G6679" s="58" t="inlineStr">
        <is>
          <t>No</t>
        </is>
      </c>
      <c r="H6679" s="58" t="inlineStr">
        <is>
          <t>No phone service</t>
        </is>
      </c>
      <c r="I6679" s="58" t="inlineStr">
        <is>
          <t>DSL</t>
        </is>
      </c>
      <c r="J6679" s="58" t="inlineStr">
        <is>
          <t>No</t>
        </is>
      </c>
      <c r="K6679" s="58" t="inlineStr">
        <is>
          <t>Yes</t>
        </is>
      </c>
      <c r="L6679" s="58" t="inlineStr">
        <is>
          <t>No</t>
        </is>
      </c>
      <c r="M6679" s="58" t="inlineStr">
        <is>
          <t>No</t>
        </is>
      </c>
      <c r="N6679" s="58" t="inlineStr">
        <is>
          <t>No</t>
        </is>
      </c>
      <c r="O6679" s="58" t="inlineStr">
        <is>
          <t>No</t>
        </is>
      </c>
      <c r="P6679" s="58" t="inlineStr">
        <is>
          <t>Month-to-month</t>
        </is>
      </c>
      <c r="Q6679" s="58" t="inlineStr">
        <is>
          <t>No</t>
        </is>
      </c>
      <c r="R6679" s="58" t="inlineStr">
        <is>
          <t>Electronic check</t>
        </is>
      </c>
      <c r="S6679" s="123" t="n">
        <v>29.15</v>
      </c>
      <c r="T6679" s="58" t="inlineStr">
        <is>
          <t>357.15</t>
        </is>
      </c>
      <c r="U6679" s="58" t="inlineStr">
        <is>
          <t>No</t>
        </is>
      </c>
      <c r="V6679" s="123">
        <f>IFERROR(VALUE(TRIM(T6679)),S6679*F6679)</f>
        <v/>
      </c>
      <c r="W6679" s="58">
        <f>IF(F6679&lt;=12,"0-12 mo",IF(F6679&lt;=24,"13-24 mo",IF(F6679&lt;=48,"25-48 mo","49+ mo")))</f>
        <v/>
      </c>
      <c r="X6679" s="58">
        <f>IF(S6679&lt;=35.5,"Q1 Low",IF(S6679&lt;=70.35,"Q2 Mid-Low",IF(S6679&lt;=89.85,"Q3 Mid-High","Q4 High")))</f>
        <v/>
      </c>
      <c r="Y6679" s="58">
        <f>IF(U6679="Yes",1,0)</f>
        <v/>
      </c>
      <c r="Z6679" s="58">
        <f>IF(P6679="Month-to-month",1,0)+IF(M6679="No",1,0)+IF(J6679="No",1,0)+IF(I6679="Fiber optic",1,0)+IF(Q6679="Yes",1,0)</f>
        <v/>
      </c>
    </row>
    <row r="6680" ht="15" customHeight="1" s="59">
      <c r="A6680" s="58" t="inlineStr">
        <is>
          <t>3978-YNKDD</t>
        </is>
      </c>
      <c r="B6680" s="58" t="inlineStr">
        <is>
          <t>Male</t>
        </is>
      </c>
      <c r="C6680" s="58" t="n">
        <v>0</v>
      </c>
      <c r="D6680" s="58" t="inlineStr">
        <is>
          <t>No</t>
        </is>
      </c>
      <c r="E6680" s="58" t="inlineStr">
        <is>
          <t>Yes</t>
        </is>
      </c>
      <c r="F6680" s="58" t="n">
        <v>19</v>
      </c>
      <c r="G6680" s="58" t="inlineStr">
        <is>
          <t>Yes</t>
        </is>
      </c>
      <c r="H6680" s="58" t="inlineStr">
        <is>
          <t>No</t>
        </is>
      </c>
      <c r="I6680" s="58" t="inlineStr">
        <is>
          <t>No</t>
        </is>
      </c>
      <c r="J6680" s="58" t="inlineStr">
        <is>
          <t>No internet service</t>
        </is>
      </c>
      <c r="K6680" s="58" t="inlineStr">
        <is>
          <t>No internet service</t>
        </is>
      </c>
      <c r="L6680" s="58" t="inlineStr">
        <is>
          <t>No internet service</t>
        </is>
      </c>
      <c r="M6680" s="58" t="inlineStr">
        <is>
          <t>No internet service</t>
        </is>
      </c>
      <c r="N6680" s="58" t="inlineStr">
        <is>
          <t>No internet service</t>
        </is>
      </c>
      <c r="O6680" s="58" t="inlineStr">
        <is>
          <t>No internet service</t>
        </is>
      </c>
      <c r="P6680" s="58" t="inlineStr">
        <is>
          <t>Two year</t>
        </is>
      </c>
      <c r="Q6680" s="58" t="inlineStr">
        <is>
          <t>No</t>
        </is>
      </c>
      <c r="R6680" s="58" t="inlineStr">
        <is>
          <t>Credit card (automatic)</t>
        </is>
      </c>
      <c r="S6680" s="123" t="n">
        <v>20.85</v>
      </c>
      <c r="T6680" s="58" t="inlineStr">
        <is>
          <t>467.5</t>
        </is>
      </c>
      <c r="U6680" s="58" t="inlineStr">
        <is>
          <t>No</t>
        </is>
      </c>
      <c r="V6680" s="123">
        <f>IFERROR(VALUE(TRIM(T6680)),S6680*F6680)</f>
        <v/>
      </c>
      <c r="W6680" s="58">
        <f>IF(F6680&lt;=12,"0-12 mo",IF(F6680&lt;=24,"13-24 mo",IF(F6680&lt;=48,"25-48 mo","49+ mo")))</f>
        <v/>
      </c>
      <c r="X6680" s="58">
        <f>IF(S6680&lt;=35.5,"Q1 Low",IF(S6680&lt;=70.35,"Q2 Mid-Low",IF(S6680&lt;=89.85,"Q3 Mid-High","Q4 High")))</f>
        <v/>
      </c>
      <c r="Y6680" s="58">
        <f>IF(U6680="Yes",1,0)</f>
        <v/>
      </c>
      <c r="Z6680" s="58">
        <f>IF(P6680="Month-to-month",1,0)+IF(M6680="No",1,0)+IF(J6680="No",1,0)+IF(I6680="Fiber optic",1,0)+IF(Q6680="Yes",1,0)</f>
        <v/>
      </c>
    </row>
    <row r="6681" ht="15" customHeight="1" s="59">
      <c r="A6681" s="58" t="inlineStr">
        <is>
          <t>4940-KHCWD</t>
        </is>
      </c>
      <c r="B6681" s="58" t="inlineStr">
        <is>
          <t>Female</t>
        </is>
      </c>
      <c r="C6681" s="58" t="n">
        <v>0</v>
      </c>
      <c r="D6681" s="58" t="inlineStr">
        <is>
          <t>Yes</t>
        </is>
      </c>
      <c r="E6681" s="58" t="inlineStr">
        <is>
          <t>No</t>
        </is>
      </c>
      <c r="F6681" s="58" t="n">
        <v>60</v>
      </c>
      <c r="G6681" s="58" t="inlineStr">
        <is>
          <t>No</t>
        </is>
      </c>
      <c r="H6681" s="58" t="inlineStr">
        <is>
          <t>No phone service</t>
        </is>
      </c>
      <c r="I6681" s="58" t="inlineStr">
        <is>
          <t>DSL</t>
        </is>
      </c>
      <c r="J6681" s="58" t="inlineStr">
        <is>
          <t>Yes</t>
        </is>
      </c>
      <c r="K6681" s="58" t="inlineStr">
        <is>
          <t>Yes</t>
        </is>
      </c>
      <c r="L6681" s="58" t="inlineStr">
        <is>
          <t>No</t>
        </is>
      </c>
      <c r="M6681" s="58" t="inlineStr">
        <is>
          <t>Yes</t>
        </is>
      </c>
      <c r="N6681" s="58" t="inlineStr">
        <is>
          <t>No</t>
        </is>
      </c>
      <c r="O6681" s="58" t="inlineStr">
        <is>
          <t>No</t>
        </is>
      </c>
      <c r="P6681" s="58" t="inlineStr">
        <is>
          <t>Two year</t>
        </is>
      </c>
      <c r="Q6681" s="58" t="inlineStr">
        <is>
          <t>No</t>
        </is>
      </c>
      <c r="R6681" s="58" t="inlineStr">
        <is>
          <t>Bank transfer (automatic)</t>
        </is>
      </c>
      <c r="S6681" s="123" t="n">
        <v>37.7</v>
      </c>
      <c r="T6681" s="58" t="inlineStr">
        <is>
          <t>2288.7</t>
        </is>
      </c>
      <c r="U6681" s="58" t="inlineStr">
        <is>
          <t>No</t>
        </is>
      </c>
      <c r="V6681" s="123">
        <f>IFERROR(VALUE(TRIM(T6681)),S6681*F6681)</f>
        <v/>
      </c>
      <c r="W6681" s="58">
        <f>IF(F6681&lt;=12,"0-12 mo",IF(F6681&lt;=24,"13-24 mo",IF(F6681&lt;=48,"25-48 mo","49+ mo")))</f>
        <v/>
      </c>
      <c r="X6681" s="58">
        <f>IF(S6681&lt;=35.5,"Q1 Low",IF(S6681&lt;=70.35,"Q2 Mid-Low",IF(S6681&lt;=89.85,"Q3 Mid-High","Q4 High")))</f>
        <v/>
      </c>
      <c r="Y6681" s="58">
        <f>IF(U6681="Yes",1,0)</f>
        <v/>
      </c>
      <c r="Z6681" s="58">
        <f>IF(P6681="Month-to-month",1,0)+IF(M6681="No",1,0)+IF(J6681="No",1,0)+IF(I6681="Fiber optic",1,0)+IF(Q6681="Yes",1,0)</f>
        <v/>
      </c>
    </row>
    <row r="6682" ht="15" customHeight="1" s="59">
      <c r="A6682" s="58" t="inlineStr">
        <is>
          <t>9412-ARGBX</t>
        </is>
      </c>
      <c r="B6682" s="58" t="inlineStr">
        <is>
          <t>Female</t>
        </is>
      </c>
      <c r="C6682" s="58" t="n">
        <v>0</v>
      </c>
      <c r="D6682" s="58" t="inlineStr">
        <is>
          <t>No</t>
        </is>
      </c>
      <c r="E6682" s="58" t="inlineStr">
        <is>
          <t>Yes</t>
        </is>
      </c>
      <c r="F6682" s="58" t="n">
        <v>48</v>
      </c>
      <c r="G6682" s="58" t="inlineStr">
        <is>
          <t>Yes</t>
        </is>
      </c>
      <c r="H6682" s="58" t="inlineStr">
        <is>
          <t>No</t>
        </is>
      </c>
      <c r="I6682" s="58" t="inlineStr">
        <is>
          <t>Fiber optic</t>
        </is>
      </c>
      <c r="J6682" s="58" t="inlineStr">
        <is>
          <t>No</t>
        </is>
      </c>
      <c r="K6682" s="58" t="inlineStr">
        <is>
          <t>Yes</t>
        </is>
      </c>
      <c r="L6682" s="58" t="inlineStr">
        <is>
          <t>Yes</t>
        </is>
      </c>
      <c r="M6682" s="58" t="inlineStr">
        <is>
          <t>Yes</t>
        </is>
      </c>
      <c r="N6682" s="58" t="inlineStr">
        <is>
          <t>Yes</t>
        </is>
      </c>
      <c r="O6682" s="58" t="inlineStr">
        <is>
          <t>No</t>
        </is>
      </c>
      <c r="P6682" s="58" t="inlineStr">
        <is>
          <t>Two year</t>
        </is>
      </c>
      <c r="Q6682" s="58" t="inlineStr">
        <is>
          <t>Yes</t>
        </is>
      </c>
      <c r="R6682" s="58" t="inlineStr">
        <is>
          <t>Mailed check</t>
        </is>
      </c>
      <c r="S6682" s="123" t="n">
        <v>95.5</v>
      </c>
      <c r="T6682" s="58" t="inlineStr">
        <is>
          <t>4627.85</t>
        </is>
      </c>
      <c r="U6682" s="58" t="inlineStr">
        <is>
          <t>Yes</t>
        </is>
      </c>
      <c r="V6682" s="123">
        <f>IFERROR(VALUE(TRIM(T6682)),S6682*F6682)</f>
        <v/>
      </c>
      <c r="W6682" s="58">
        <f>IF(F6682&lt;=12,"0-12 mo",IF(F6682&lt;=24,"13-24 mo",IF(F6682&lt;=48,"25-48 mo","49+ mo")))</f>
        <v/>
      </c>
      <c r="X6682" s="58">
        <f>IF(S6682&lt;=35.5,"Q1 Low",IF(S6682&lt;=70.35,"Q2 Mid-Low",IF(S6682&lt;=89.85,"Q3 Mid-High","Q4 High")))</f>
        <v/>
      </c>
      <c r="Y6682" s="58">
        <f>IF(U6682="Yes",1,0)</f>
        <v/>
      </c>
      <c r="Z6682" s="58">
        <f>IF(P6682="Month-to-month",1,0)+IF(M6682="No",1,0)+IF(J6682="No",1,0)+IF(I6682="Fiber optic",1,0)+IF(Q6682="Yes",1,0)</f>
        <v/>
      </c>
    </row>
    <row r="6683" ht="15" customHeight="1" s="59">
      <c r="A6683" s="58" t="inlineStr">
        <is>
          <t>1389-CXMLU</t>
        </is>
      </c>
      <c r="B6683" s="58" t="inlineStr">
        <is>
          <t>Male</t>
        </is>
      </c>
      <c r="C6683" s="58" t="n">
        <v>1</v>
      </c>
      <c r="D6683" s="58" t="inlineStr">
        <is>
          <t>No</t>
        </is>
      </c>
      <c r="E6683" s="58" t="inlineStr">
        <is>
          <t>No</t>
        </is>
      </c>
      <c r="F6683" s="58" t="n">
        <v>3</v>
      </c>
      <c r="G6683" s="58" t="inlineStr">
        <is>
          <t>Yes</t>
        </is>
      </c>
      <c r="H6683" s="58" t="inlineStr">
        <is>
          <t>Yes</t>
        </is>
      </c>
      <c r="I6683" s="58" t="inlineStr">
        <is>
          <t>Fiber optic</t>
        </is>
      </c>
      <c r="J6683" s="58" t="inlineStr">
        <is>
          <t>No</t>
        </is>
      </c>
      <c r="K6683" s="58" t="inlineStr">
        <is>
          <t>No</t>
        </is>
      </c>
      <c r="L6683" s="58" t="inlineStr">
        <is>
          <t>Yes</t>
        </is>
      </c>
      <c r="M6683" s="58" t="inlineStr">
        <is>
          <t>No</t>
        </is>
      </c>
      <c r="N6683" s="58" t="inlineStr">
        <is>
          <t>Yes</t>
        </is>
      </c>
      <c r="O6683" s="58" t="inlineStr">
        <is>
          <t>No</t>
        </is>
      </c>
      <c r="P6683" s="58" t="inlineStr">
        <is>
          <t>Month-to-month</t>
        </is>
      </c>
      <c r="Q6683" s="58" t="inlineStr">
        <is>
          <t>No</t>
        </is>
      </c>
      <c r="R6683" s="58" t="inlineStr">
        <is>
          <t>Electronic check</t>
        </is>
      </c>
      <c r="S6683" s="123" t="n">
        <v>91.05</v>
      </c>
      <c r="T6683" s="58" t="inlineStr">
        <is>
          <t>289.1</t>
        </is>
      </c>
      <c r="U6683" s="58" t="inlineStr">
        <is>
          <t>Yes</t>
        </is>
      </c>
      <c r="V6683" s="123">
        <f>IFERROR(VALUE(TRIM(T6683)),S6683*F6683)</f>
        <v/>
      </c>
      <c r="W6683" s="58">
        <f>IF(F6683&lt;=12,"0-12 mo",IF(F6683&lt;=24,"13-24 mo",IF(F6683&lt;=48,"25-48 mo","49+ mo")))</f>
        <v/>
      </c>
      <c r="X6683" s="58">
        <f>IF(S6683&lt;=35.5,"Q1 Low",IF(S6683&lt;=70.35,"Q2 Mid-Low",IF(S6683&lt;=89.85,"Q3 Mid-High","Q4 High")))</f>
        <v/>
      </c>
      <c r="Y6683" s="58">
        <f>IF(U6683="Yes",1,0)</f>
        <v/>
      </c>
      <c r="Z6683" s="58">
        <f>IF(P6683="Month-to-month",1,0)+IF(M6683="No",1,0)+IF(J6683="No",1,0)+IF(I6683="Fiber optic",1,0)+IF(Q6683="Yes",1,0)</f>
        <v/>
      </c>
    </row>
    <row r="6684" ht="15" customHeight="1" s="59">
      <c r="A6684" s="58" t="inlineStr">
        <is>
          <t>9589-ABEPT</t>
        </is>
      </c>
      <c r="B6684" s="58" t="inlineStr">
        <is>
          <t>Male</t>
        </is>
      </c>
      <c r="C6684" s="58" t="n">
        <v>0</v>
      </c>
      <c r="D6684" s="58" t="inlineStr">
        <is>
          <t>Yes</t>
        </is>
      </c>
      <c r="E6684" s="58" t="inlineStr">
        <is>
          <t>No</t>
        </is>
      </c>
      <c r="F6684" s="58" t="n">
        <v>69</v>
      </c>
      <c r="G6684" s="58" t="inlineStr">
        <is>
          <t>Yes</t>
        </is>
      </c>
      <c r="H6684" s="58" t="inlineStr">
        <is>
          <t>Yes</t>
        </is>
      </c>
      <c r="I6684" s="58" t="inlineStr">
        <is>
          <t>Fiber optic</t>
        </is>
      </c>
      <c r="J6684" s="58" t="inlineStr">
        <is>
          <t>No</t>
        </is>
      </c>
      <c r="K6684" s="58" t="inlineStr">
        <is>
          <t>Yes</t>
        </is>
      </c>
      <c r="L6684" s="58" t="inlineStr">
        <is>
          <t>No</t>
        </is>
      </c>
      <c r="M6684" s="58" t="inlineStr">
        <is>
          <t>Yes</t>
        </is>
      </c>
      <c r="N6684" s="58" t="inlineStr">
        <is>
          <t>Yes</t>
        </is>
      </c>
      <c r="O6684" s="58" t="inlineStr">
        <is>
          <t>No</t>
        </is>
      </c>
      <c r="P6684" s="58" t="inlineStr">
        <is>
          <t>Two year</t>
        </is>
      </c>
      <c r="Q6684" s="58" t="inlineStr">
        <is>
          <t>Yes</t>
        </is>
      </c>
      <c r="R6684" s="58" t="inlineStr">
        <is>
          <t>Mailed check</t>
        </is>
      </c>
      <c r="S6684" s="123" t="n">
        <v>92.45</v>
      </c>
      <c r="T6684" s="58" t="inlineStr">
        <is>
          <t>6460.55</t>
        </is>
      </c>
      <c r="U6684" s="58" t="inlineStr">
        <is>
          <t>No</t>
        </is>
      </c>
      <c r="V6684" s="123">
        <f>IFERROR(VALUE(TRIM(T6684)),S6684*F6684)</f>
        <v/>
      </c>
      <c r="W6684" s="58">
        <f>IF(F6684&lt;=12,"0-12 mo",IF(F6684&lt;=24,"13-24 mo",IF(F6684&lt;=48,"25-48 mo","49+ mo")))</f>
        <v/>
      </c>
      <c r="X6684" s="58">
        <f>IF(S6684&lt;=35.5,"Q1 Low",IF(S6684&lt;=70.35,"Q2 Mid-Low",IF(S6684&lt;=89.85,"Q3 Mid-High","Q4 High")))</f>
        <v/>
      </c>
      <c r="Y6684" s="58">
        <f>IF(U6684="Yes",1,0)</f>
        <v/>
      </c>
      <c r="Z6684" s="58">
        <f>IF(P6684="Month-to-month",1,0)+IF(M6684="No",1,0)+IF(J6684="No",1,0)+IF(I6684="Fiber optic",1,0)+IF(Q6684="Yes",1,0)</f>
        <v/>
      </c>
    </row>
    <row r="6685" ht="15" customHeight="1" s="59">
      <c r="A6685" s="58" t="inlineStr">
        <is>
          <t>9388-ZEYVT</t>
        </is>
      </c>
      <c r="B6685" s="58" t="inlineStr">
        <is>
          <t>Male</t>
        </is>
      </c>
      <c r="C6685" s="58" t="n">
        <v>0</v>
      </c>
      <c r="D6685" s="58" t="inlineStr">
        <is>
          <t>No</t>
        </is>
      </c>
      <c r="E6685" s="58" t="inlineStr">
        <is>
          <t>No</t>
        </is>
      </c>
      <c r="F6685" s="58" t="n">
        <v>43</v>
      </c>
      <c r="G6685" s="58" t="inlineStr">
        <is>
          <t>No</t>
        </is>
      </c>
      <c r="H6685" s="58" t="inlineStr">
        <is>
          <t>No phone service</t>
        </is>
      </c>
      <c r="I6685" s="58" t="inlineStr">
        <is>
          <t>DSL</t>
        </is>
      </c>
      <c r="J6685" s="58" t="inlineStr">
        <is>
          <t>No</t>
        </is>
      </c>
      <c r="K6685" s="58" t="inlineStr">
        <is>
          <t>No</t>
        </is>
      </c>
      <c r="L6685" s="58" t="inlineStr">
        <is>
          <t>Yes</t>
        </is>
      </c>
      <c r="M6685" s="58" t="inlineStr">
        <is>
          <t>Yes</t>
        </is>
      </c>
      <c r="N6685" s="58" t="inlineStr">
        <is>
          <t>No</t>
        </is>
      </c>
      <c r="O6685" s="58" t="inlineStr">
        <is>
          <t>Yes</t>
        </is>
      </c>
      <c r="P6685" s="58" t="inlineStr">
        <is>
          <t>One year</t>
        </is>
      </c>
      <c r="Q6685" s="58" t="inlineStr">
        <is>
          <t>No</t>
        </is>
      </c>
      <c r="R6685" s="58" t="inlineStr">
        <is>
          <t>Electronic check</t>
        </is>
      </c>
      <c r="S6685" s="123" t="n">
        <v>44.15</v>
      </c>
      <c r="T6685" s="58" t="inlineStr">
        <is>
          <t>1931.3</t>
        </is>
      </c>
      <c r="U6685" s="58" t="inlineStr">
        <is>
          <t>No</t>
        </is>
      </c>
      <c r="V6685" s="123">
        <f>IFERROR(VALUE(TRIM(T6685)),S6685*F6685)</f>
        <v/>
      </c>
      <c r="W6685" s="58">
        <f>IF(F6685&lt;=12,"0-12 mo",IF(F6685&lt;=24,"13-24 mo",IF(F6685&lt;=48,"25-48 mo","49+ mo")))</f>
        <v/>
      </c>
      <c r="X6685" s="58">
        <f>IF(S6685&lt;=35.5,"Q1 Low",IF(S6685&lt;=70.35,"Q2 Mid-Low",IF(S6685&lt;=89.85,"Q3 Mid-High","Q4 High")))</f>
        <v/>
      </c>
      <c r="Y6685" s="58">
        <f>IF(U6685="Yes",1,0)</f>
        <v/>
      </c>
      <c r="Z6685" s="58">
        <f>IF(P6685="Month-to-month",1,0)+IF(M6685="No",1,0)+IF(J6685="No",1,0)+IF(I6685="Fiber optic",1,0)+IF(Q6685="Yes",1,0)</f>
        <v/>
      </c>
    </row>
    <row r="6686" ht="15" customHeight="1" s="59">
      <c r="A6686" s="58" t="inlineStr">
        <is>
          <t>0305-SQECB</t>
        </is>
      </c>
      <c r="B6686" s="58" t="inlineStr">
        <is>
          <t>Female</t>
        </is>
      </c>
      <c r="C6686" s="58" t="n">
        <v>0</v>
      </c>
      <c r="D6686" s="58" t="inlineStr">
        <is>
          <t>No</t>
        </is>
      </c>
      <c r="E6686" s="58" t="inlineStr">
        <is>
          <t>Yes</t>
        </is>
      </c>
      <c r="F6686" s="58" t="n">
        <v>11</v>
      </c>
      <c r="G6686" s="58" t="inlineStr">
        <is>
          <t>No</t>
        </is>
      </c>
      <c r="H6686" s="58" t="inlineStr">
        <is>
          <t>No phone service</t>
        </is>
      </c>
      <c r="I6686" s="58" t="inlineStr">
        <is>
          <t>DSL</t>
        </is>
      </c>
      <c r="J6686" s="58" t="inlineStr">
        <is>
          <t>Yes</t>
        </is>
      </c>
      <c r="K6686" s="58" t="inlineStr">
        <is>
          <t>No</t>
        </is>
      </c>
      <c r="L6686" s="58" t="inlineStr">
        <is>
          <t>No</t>
        </is>
      </c>
      <c r="M6686" s="58" t="inlineStr">
        <is>
          <t>Yes</t>
        </is>
      </c>
      <c r="N6686" s="58" t="inlineStr">
        <is>
          <t>No</t>
        </is>
      </c>
      <c r="O6686" s="58" t="inlineStr">
        <is>
          <t>No</t>
        </is>
      </c>
      <c r="P6686" s="58" t="inlineStr">
        <is>
          <t>One year</t>
        </is>
      </c>
      <c r="Q6686" s="58" t="inlineStr">
        <is>
          <t>Yes</t>
        </is>
      </c>
      <c r="R6686" s="58" t="inlineStr">
        <is>
          <t>Mailed check</t>
        </is>
      </c>
      <c r="S6686" s="123" t="n">
        <v>36.05</v>
      </c>
      <c r="T6686" s="58" t="inlineStr">
        <is>
          <t>402.6</t>
        </is>
      </c>
      <c r="U6686" s="58" t="inlineStr">
        <is>
          <t>No</t>
        </is>
      </c>
      <c r="V6686" s="123">
        <f>IFERROR(VALUE(TRIM(T6686)),S6686*F6686)</f>
        <v/>
      </c>
      <c r="W6686" s="58">
        <f>IF(F6686&lt;=12,"0-12 mo",IF(F6686&lt;=24,"13-24 mo",IF(F6686&lt;=48,"25-48 mo","49+ mo")))</f>
        <v/>
      </c>
      <c r="X6686" s="58">
        <f>IF(S6686&lt;=35.5,"Q1 Low",IF(S6686&lt;=70.35,"Q2 Mid-Low",IF(S6686&lt;=89.85,"Q3 Mid-High","Q4 High")))</f>
        <v/>
      </c>
      <c r="Y6686" s="58">
        <f>IF(U6686="Yes",1,0)</f>
        <v/>
      </c>
      <c r="Z6686" s="58">
        <f>IF(P6686="Month-to-month",1,0)+IF(M6686="No",1,0)+IF(J6686="No",1,0)+IF(I6686="Fiber optic",1,0)+IF(Q6686="Yes",1,0)</f>
        <v/>
      </c>
    </row>
    <row r="6687" ht="15" customHeight="1" s="59">
      <c r="A6687" s="58" t="inlineStr">
        <is>
          <t>7605-SNLQG</t>
        </is>
      </c>
      <c r="B6687" s="58" t="inlineStr">
        <is>
          <t>Female</t>
        </is>
      </c>
      <c r="C6687" s="58" t="n">
        <v>0</v>
      </c>
      <c r="D6687" s="58" t="inlineStr">
        <is>
          <t>Yes</t>
        </is>
      </c>
      <c r="E6687" s="58" t="inlineStr">
        <is>
          <t>No</t>
        </is>
      </c>
      <c r="F6687" s="58" t="n">
        <v>45</v>
      </c>
      <c r="G6687" s="58" t="inlineStr">
        <is>
          <t>Yes</t>
        </is>
      </c>
      <c r="H6687" s="58" t="inlineStr">
        <is>
          <t>No</t>
        </is>
      </c>
      <c r="I6687" s="58" t="inlineStr">
        <is>
          <t>DSL</t>
        </is>
      </c>
      <c r="J6687" s="58" t="inlineStr">
        <is>
          <t>No</t>
        </is>
      </c>
      <c r="K6687" s="58" t="inlineStr">
        <is>
          <t>No</t>
        </is>
      </c>
      <c r="L6687" s="58" t="inlineStr">
        <is>
          <t>Yes</t>
        </is>
      </c>
      <c r="M6687" s="58" t="inlineStr">
        <is>
          <t>No</t>
        </is>
      </c>
      <c r="N6687" s="58" t="inlineStr">
        <is>
          <t>No</t>
        </is>
      </c>
      <c r="O6687" s="58" t="inlineStr">
        <is>
          <t>No</t>
        </is>
      </c>
      <c r="P6687" s="58" t="inlineStr">
        <is>
          <t>Month-to-month</t>
        </is>
      </c>
      <c r="Q6687" s="58" t="inlineStr">
        <is>
          <t>Yes</t>
        </is>
      </c>
      <c r="R6687" s="58" t="inlineStr">
        <is>
          <t>Credit card (automatic)</t>
        </is>
      </c>
      <c r="S6687" s="123" t="n">
        <v>50.25</v>
      </c>
      <c r="T6687" s="58" t="inlineStr">
        <is>
          <t>2221.55</t>
        </is>
      </c>
      <c r="U6687" s="58" t="inlineStr">
        <is>
          <t>No</t>
        </is>
      </c>
      <c r="V6687" s="123">
        <f>IFERROR(VALUE(TRIM(T6687)),S6687*F6687)</f>
        <v/>
      </c>
      <c r="W6687" s="58">
        <f>IF(F6687&lt;=12,"0-12 mo",IF(F6687&lt;=24,"13-24 mo",IF(F6687&lt;=48,"25-48 mo","49+ mo")))</f>
        <v/>
      </c>
      <c r="X6687" s="58">
        <f>IF(S6687&lt;=35.5,"Q1 Low",IF(S6687&lt;=70.35,"Q2 Mid-Low",IF(S6687&lt;=89.85,"Q3 Mid-High","Q4 High")))</f>
        <v/>
      </c>
      <c r="Y6687" s="58">
        <f>IF(U6687="Yes",1,0)</f>
        <v/>
      </c>
      <c r="Z6687" s="58">
        <f>IF(P6687="Month-to-month",1,0)+IF(M6687="No",1,0)+IF(J6687="No",1,0)+IF(I6687="Fiber optic",1,0)+IF(Q6687="Yes",1,0)</f>
        <v/>
      </c>
    </row>
    <row r="6688" ht="15" customHeight="1" s="59">
      <c r="A6688" s="58" t="inlineStr">
        <is>
          <t>4670-TABXH</t>
        </is>
      </c>
      <c r="B6688" s="58" t="inlineStr">
        <is>
          <t>Male</t>
        </is>
      </c>
      <c r="C6688" s="58" t="n">
        <v>0</v>
      </c>
      <c r="D6688" s="58" t="inlineStr">
        <is>
          <t>Yes</t>
        </is>
      </c>
      <c r="E6688" s="58" t="inlineStr">
        <is>
          <t>No</t>
        </is>
      </c>
      <c r="F6688" s="58" t="n">
        <v>72</v>
      </c>
      <c r="G6688" s="58" t="inlineStr">
        <is>
          <t>Yes</t>
        </is>
      </c>
      <c r="H6688" s="58" t="inlineStr">
        <is>
          <t>Yes</t>
        </is>
      </c>
      <c r="I6688" s="58" t="inlineStr">
        <is>
          <t>Fiber optic</t>
        </is>
      </c>
      <c r="J6688" s="58" t="inlineStr">
        <is>
          <t>No</t>
        </is>
      </c>
      <c r="K6688" s="58" t="inlineStr">
        <is>
          <t>Yes</t>
        </is>
      </c>
      <c r="L6688" s="58" t="inlineStr">
        <is>
          <t>Yes</t>
        </is>
      </c>
      <c r="M6688" s="58" t="inlineStr">
        <is>
          <t>Yes</t>
        </is>
      </c>
      <c r="N6688" s="58" t="inlineStr">
        <is>
          <t>Yes</t>
        </is>
      </c>
      <c r="O6688" s="58" t="inlineStr">
        <is>
          <t>Yes</t>
        </is>
      </c>
      <c r="P6688" s="58" t="inlineStr">
        <is>
          <t>Two year</t>
        </is>
      </c>
      <c r="Q6688" s="58" t="inlineStr">
        <is>
          <t>Yes</t>
        </is>
      </c>
      <c r="R6688" s="58" t="inlineStr">
        <is>
          <t>Credit card (automatic)</t>
        </is>
      </c>
      <c r="S6688" s="123" t="n">
        <v>109.75</v>
      </c>
      <c r="T6688" s="58" t="inlineStr">
        <is>
          <t>7758.9</t>
        </is>
      </c>
      <c r="U6688" s="58" t="inlineStr">
        <is>
          <t>No</t>
        </is>
      </c>
      <c r="V6688" s="123">
        <f>IFERROR(VALUE(TRIM(T6688)),S6688*F6688)</f>
        <v/>
      </c>
      <c r="W6688" s="58">
        <f>IF(F6688&lt;=12,"0-12 mo",IF(F6688&lt;=24,"13-24 mo",IF(F6688&lt;=48,"25-48 mo","49+ mo")))</f>
        <v/>
      </c>
      <c r="X6688" s="58">
        <f>IF(S6688&lt;=35.5,"Q1 Low",IF(S6688&lt;=70.35,"Q2 Mid-Low",IF(S6688&lt;=89.85,"Q3 Mid-High","Q4 High")))</f>
        <v/>
      </c>
      <c r="Y6688" s="58">
        <f>IF(U6688="Yes",1,0)</f>
        <v/>
      </c>
      <c r="Z6688" s="58">
        <f>IF(P6688="Month-to-month",1,0)+IF(M6688="No",1,0)+IF(J6688="No",1,0)+IF(I6688="Fiber optic",1,0)+IF(Q6688="Yes",1,0)</f>
        <v/>
      </c>
    </row>
    <row r="6689" ht="15" customHeight="1" s="59">
      <c r="A6689" s="58" t="inlineStr">
        <is>
          <t>5561-NWEVX</t>
        </is>
      </c>
      <c r="B6689" s="58" t="inlineStr">
        <is>
          <t>Female</t>
        </is>
      </c>
      <c r="C6689" s="58" t="n">
        <v>1</v>
      </c>
      <c r="D6689" s="58" t="inlineStr">
        <is>
          <t>Yes</t>
        </is>
      </c>
      <c r="E6689" s="58" t="inlineStr">
        <is>
          <t>No</t>
        </is>
      </c>
      <c r="F6689" s="58" t="n">
        <v>2</v>
      </c>
      <c r="G6689" s="58" t="inlineStr">
        <is>
          <t>Yes</t>
        </is>
      </c>
      <c r="H6689" s="58" t="inlineStr">
        <is>
          <t>Yes</t>
        </is>
      </c>
      <c r="I6689" s="58" t="inlineStr">
        <is>
          <t>Fiber optic</t>
        </is>
      </c>
      <c r="J6689" s="58" t="inlineStr">
        <is>
          <t>No</t>
        </is>
      </c>
      <c r="K6689" s="58" t="inlineStr">
        <is>
          <t>No</t>
        </is>
      </c>
      <c r="L6689" s="58" t="inlineStr">
        <is>
          <t>Yes</t>
        </is>
      </c>
      <c r="M6689" s="58" t="inlineStr">
        <is>
          <t>No</t>
        </is>
      </c>
      <c r="N6689" s="58" t="inlineStr">
        <is>
          <t>No</t>
        </is>
      </c>
      <c r="O6689" s="58" t="inlineStr">
        <is>
          <t>No</t>
        </is>
      </c>
      <c r="P6689" s="58" t="inlineStr">
        <is>
          <t>Month-to-month</t>
        </is>
      </c>
      <c r="Q6689" s="58" t="inlineStr">
        <is>
          <t>No</t>
        </is>
      </c>
      <c r="R6689" s="58" t="inlineStr">
        <is>
          <t>Electronic check</t>
        </is>
      </c>
      <c r="S6689" s="123" t="n">
        <v>79.2</v>
      </c>
      <c r="T6689" s="58" t="inlineStr">
        <is>
          <t>172.85</t>
        </is>
      </c>
      <c r="U6689" s="58" t="inlineStr">
        <is>
          <t>Yes</t>
        </is>
      </c>
      <c r="V6689" s="123">
        <f>IFERROR(VALUE(TRIM(T6689)),S6689*F6689)</f>
        <v/>
      </c>
      <c r="W6689" s="58">
        <f>IF(F6689&lt;=12,"0-12 mo",IF(F6689&lt;=24,"13-24 mo",IF(F6689&lt;=48,"25-48 mo","49+ mo")))</f>
        <v/>
      </c>
      <c r="X6689" s="58">
        <f>IF(S6689&lt;=35.5,"Q1 Low",IF(S6689&lt;=70.35,"Q2 Mid-Low",IF(S6689&lt;=89.85,"Q3 Mid-High","Q4 High")))</f>
        <v/>
      </c>
      <c r="Y6689" s="58">
        <f>IF(U6689="Yes",1,0)</f>
        <v/>
      </c>
      <c r="Z6689" s="58">
        <f>IF(P6689="Month-to-month",1,0)+IF(M6689="No",1,0)+IF(J6689="No",1,0)+IF(I6689="Fiber optic",1,0)+IF(Q6689="Yes",1,0)</f>
        <v/>
      </c>
    </row>
    <row r="6690" ht="15" customHeight="1" s="59">
      <c r="A6690" s="58" t="inlineStr">
        <is>
          <t>0064-SUDOG</t>
        </is>
      </c>
      <c r="B6690" s="58" t="inlineStr">
        <is>
          <t>Female</t>
        </is>
      </c>
      <c r="C6690" s="58" t="n">
        <v>0</v>
      </c>
      <c r="D6690" s="58" t="inlineStr">
        <is>
          <t>Yes</t>
        </is>
      </c>
      <c r="E6690" s="58" t="inlineStr">
        <is>
          <t>Yes</t>
        </is>
      </c>
      <c r="F6690" s="58" t="n">
        <v>12</v>
      </c>
      <c r="G6690" s="58" t="inlineStr">
        <is>
          <t>Yes</t>
        </is>
      </c>
      <c r="H6690" s="58" t="inlineStr">
        <is>
          <t>No</t>
        </is>
      </c>
      <c r="I6690" s="58" t="inlineStr">
        <is>
          <t>No</t>
        </is>
      </c>
      <c r="J6690" s="58" t="inlineStr">
        <is>
          <t>No internet service</t>
        </is>
      </c>
      <c r="K6690" s="58" t="inlineStr">
        <is>
          <t>No internet service</t>
        </is>
      </c>
      <c r="L6690" s="58" t="inlineStr">
        <is>
          <t>No internet service</t>
        </is>
      </c>
      <c r="M6690" s="58" t="inlineStr">
        <is>
          <t>No internet service</t>
        </is>
      </c>
      <c r="N6690" s="58" t="inlineStr">
        <is>
          <t>No internet service</t>
        </is>
      </c>
      <c r="O6690" s="58" t="inlineStr">
        <is>
          <t>No internet service</t>
        </is>
      </c>
      <c r="P6690" s="58" t="inlineStr">
        <is>
          <t>Two year</t>
        </is>
      </c>
      <c r="Q6690" s="58" t="inlineStr">
        <is>
          <t>No</t>
        </is>
      </c>
      <c r="R6690" s="58" t="inlineStr">
        <is>
          <t>Bank transfer (automatic)</t>
        </is>
      </c>
      <c r="S6690" s="123" t="n">
        <v>20.3</v>
      </c>
      <c r="T6690" s="58" t="inlineStr">
        <is>
          <t>224.5</t>
        </is>
      </c>
      <c r="U6690" s="58" t="inlineStr">
        <is>
          <t>No</t>
        </is>
      </c>
      <c r="V6690" s="123">
        <f>IFERROR(VALUE(TRIM(T6690)),S6690*F6690)</f>
        <v/>
      </c>
      <c r="W6690" s="58">
        <f>IF(F6690&lt;=12,"0-12 mo",IF(F6690&lt;=24,"13-24 mo",IF(F6690&lt;=48,"25-48 mo","49+ mo")))</f>
        <v/>
      </c>
      <c r="X6690" s="58">
        <f>IF(S6690&lt;=35.5,"Q1 Low",IF(S6690&lt;=70.35,"Q2 Mid-Low",IF(S6690&lt;=89.85,"Q3 Mid-High","Q4 High")))</f>
        <v/>
      </c>
      <c r="Y6690" s="58">
        <f>IF(U6690="Yes",1,0)</f>
        <v/>
      </c>
      <c r="Z6690" s="58">
        <f>IF(P6690="Month-to-month",1,0)+IF(M6690="No",1,0)+IF(J6690="No",1,0)+IF(I6690="Fiber optic",1,0)+IF(Q6690="Yes",1,0)</f>
        <v/>
      </c>
    </row>
    <row r="6691" ht="15" customHeight="1" s="59">
      <c r="A6691" s="58" t="inlineStr">
        <is>
          <t>8561-NMTBD</t>
        </is>
      </c>
      <c r="B6691" s="58" t="inlineStr">
        <is>
          <t>Female</t>
        </is>
      </c>
      <c r="C6691" s="58" t="n">
        <v>0</v>
      </c>
      <c r="D6691" s="58" t="inlineStr">
        <is>
          <t>Yes</t>
        </is>
      </c>
      <c r="E6691" s="58" t="inlineStr">
        <is>
          <t>Yes</t>
        </is>
      </c>
      <c r="F6691" s="58" t="n">
        <v>67</v>
      </c>
      <c r="G6691" s="58" t="inlineStr">
        <is>
          <t>Yes</t>
        </is>
      </c>
      <c r="H6691" s="58" t="inlineStr">
        <is>
          <t>Yes</t>
        </is>
      </c>
      <c r="I6691" s="58" t="inlineStr">
        <is>
          <t>Fiber optic</t>
        </is>
      </c>
      <c r="J6691" s="58" t="inlineStr">
        <is>
          <t>No</t>
        </is>
      </c>
      <c r="K6691" s="58" t="inlineStr">
        <is>
          <t>Yes</t>
        </is>
      </c>
      <c r="L6691" s="58" t="inlineStr">
        <is>
          <t>Yes</t>
        </is>
      </c>
      <c r="M6691" s="58" t="inlineStr">
        <is>
          <t>Yes</t>
        </is>
      </c>
      <c r="N6691" s="58" t="inlineStr">
        <is>
          <t>Yes</t>
        </is>
      </c>
      <c r="O6691" s="58" t="inlineStr">
        <is>
          <t>Yes</t>
        </is>
      </c>
      <c r="P6691" s="58" t="inlineStr">
        <is>
          <t>One year</t>
        </is>
      </c>
      <c r="Q6691" s="58" t="inlineStr">
        <is>
          <t>Yes</t>
        </is>
      </c>
      <c r="R6691" s="58" t="inlineStr">
        <is>
          <t>Credit card (automatic)</t>
        </is>
      </c>
      <c r="S6691" s="123" t="n">
        <v>112.35</v>
      </c>
      <c r="T6691" s="58" t="inlineStr">
        <is>
          <t>7388.45</t>
        </is>
      </c>
      <c r="U6691" s="58" t="inlineStr">
        <is>
          <t>No</t>
        </is>
      </c>
      <c r="V6691" s="123">
        <f>IFERROR(VALUE(TRIM(T6691)),S6691*F6691)</f>
        <v/>
      </c>
      <c r="W6691" s="58">
        <f>IF(F6691&lt;=12,"0-12 mo",IF(F6691&lt;=24,"13-24 mo",IF(F6691&lt;=48,"25-48 mo","49+ mo")))</f>
        <v/>
      </c>
      <c r="X6691" s="58">
        <f>IF(S6691&lt;=35.5,"Q1 Low",IF(S6691&lt;=70.35,"Q2 Mid-Low",IF(S6691&lt;=89.85,"Q3 Mid-High","Q4 High")))</f>
        <v/>
      </c>
      <c r="Y6691" s="58">
        <f>IF(U6691="Yes",1,0)</f>
        <v/>
      </c>
      <c r="Z6691" s="58">
        <f>IF(P6691="Month-to-month",1,0)+IF(M6691="No",1,0)+IF(J6691="No",1,0)+IF(I6691="Fiber optic",1,0)+IF(Q6691="Yes",1,0)</f>
        <v/>
      </c>
    </row>
    <row r="6692" ht="15" customHeight="1" s="59">
      <c r="A6692" s="58" t="inlineStr">
        <is>
          <t>5161-XEUVX</t>
        </is>
      </c>
      <c r="B6692" s="58" t="inlineStr">
        <is>
          <t>Male</t>
        </is>
      </c>
      <c r="C6692" s="58" t="n">
        <v>0</v>
      </c>
      <c r="D6692" s="58" t="inlineStr">
        <is>
          <t>Yes</t>
        </is>
      </c>
      <c r="E6692" s="58" t="inlineStr">
        <is>
          <t>No</t>
        </is>
      </c>
      <c r="F6692" s="58" t="n">
        <v>37</v>
      </c>
      <c r="G6692" s="58" t="inlineStr">
        <is>
          <t>Yes</t>
        </is>
      </c>
      <c r="H6692" s="58" t="inlineStr">
        <is>
          <t>Yes</t>
        </is>
      </c>
      <c r="I6692" s="58" t="inlineStr">
        <is>
          <t>Fiber optic</t>
        </is>
      </c>
      <c r="J6692" s="58" t="inlineStr">
        <is>
          <t>No</t>
        </is>
      </c>
      <c r="K6692" s="58" t="inlineStr">
        <is>
          <t>No</t>
        </is>
      </c>
      <c r="L6692" s="58" t="inlineStr">
        <is>
          <t>Yes</t>
        </is>
      </c>
      <c r="M6692" s="58" t="inlineStr">
        <is>
          <t>Yes</t>
        </is>
      </c>
      <c r="N6692" s="58" t="inlineStr">
        <is>
          <t>Yes</t>
        </is>
      </c>
      <c r="O6692" s="58" t="inlineStr">
        <is>
          <t>No</t>
        </is>
      </c>
      <c r="P6692" s="58" t="inlineStr">
        <is>
          <t>Two year</t>
        </is>
      </c>
      <c r="Q6692" s="58" t="inlineStr">
        <is>
          <t>No</t>
        </is>
      </c>
      <c r="R6692" s="58" t="inlineStr">
        <is>
          <t>Mailed check</t>
        </is>
      </c>
      <c r="S6692" s="123" t="n">
        <v>94.3</v>
      </c>
      <c r="T6692" s="58" t="inlineStr">
        <is>
          <t>3460.95</t>
        </is>
      </c>
      <c r="U6692" s="58" t="inlineStr">
        <is>
          <t>No</t>
        </is>
      </c>
      <c r="V6692" s="123">
        <f>IFERROR(VALUE(TRIM(T6692)),S6692*F6692)</f>
        <v/>
      </c>
      <c r="W6692" s="58">
        <f>IF(F6692&lt;=12,"0-12 mo",IF(F6692&lt;=24,"13-24 mo",IF(F6692&lt;=48,"25-48 mo","49+ mo")))</f>
        <v/>
      </c>
      <c r="X6692" s="58">
        <f>IF(S6692&lt;=35.5,"Q1 Low",IF(S6692&lt;=70.35,"Q2 Mid-Low",IF(S6692&lt;=89.85,"Q3 Mid-High","Q4 High")))</f>
        <v/>
      </c>
      <c r="Y6692" s="58">
        <f>IF(U6692="Yes",1,0)</f>
        <v/>
      </c>
      <c r="Z6692" s="58">
        <f>IF(P6692="Month-to-month",1,0)+IF(M6692="No",1,0)+IF(J6692="No",1,0)+IF(I6692="Fiber optic",1,0)+IF(Q6692="Yes",1,0)</f>
        <v/>
      </c>
    </row>
    <row r="6693" ht="15" customHeight="1" s="59">
      <c r="A6693" s="58" t="inlineStr">
        <is>
          <t>8292-FRFZQ</t>
        </is>
      </c>
      <c r="B6693" s="58" t="inlineStr">
        <is>
          <t>Female</t>
        </is>
      </c>
      <c r="C6693" s="58" t="n">
        <v>0</v>
      </c>
      <c r="D6693" s="58" t="inlineStr">
        <is>
          <t>No</t>
        </is>
      </c>
      <c r="E6693" s="58" t="inlineStr">
        <is>
          <t>No</t>
        </is>
      </c>
      <c r="F6693" s="58" t="n">
        <v>39</v>
      </c>
      <c r="G6693" s="58" t="inlineStr">
        <is>
          <t>No</t>
        </is>
      </c>
      <c r="H6693" s="58" t="inlineStr">
        <is>
          <t>No phone service</t>
        </is>
      </c>
      <c r="I6693" s="58" t="inlineStr">
        <is>
          <t>DSL</t>
        </is>
      </c>
      <c r="J6693" s="58" t="inlineStr">
        <is>
          <t>Yes</t>
        </is>
      </c>
      <c r="K6693" s="58" t="inlineStr">
        <is>
          <t>Yes</t>
        </is>
      </c>
      <c r="L6693" s="58" t="inlineStr">
        <is>
          <t>No</t>
        </is>
      </c>
      <c r="M6693" s="58" t="inlineStr">
        <is>
          <t>Yes</t>
        </is>
      </c>
      <c r="N6693" s="58" t="inlineStr">
        <is>
          <t>No</t>
        </is>
      </c>
      <c r="O6693" s="58" t="inlineStr">
        <is>
          <t>No</t>
        </is>
      </c>
      <c r="P6693" s="58" t="inlineStr">
        <is>
          <t>One year</t>
        </is>
      </c>
      <c r="Q6693" s="58" t="inlineStr">
        <is>
          <t>No</t>
        </is>
      </c>
      <c r="R6693" s="58" t="inlineStr">
        <is>
          <t>Bank transfer (automatic)</t>
        </is>
      </c>
      <c r="S6693" s="123" t="n">
        <v>41.15</v>
      </c>
      <c r="T6693" s="58" t="inlineStr">
        <is>
          <t>1700.9</t>
        </is>
      </c>
      <c r="U6693" s="58" t="inlineStr">
        <is>
          <t>No</t>
        </is>
      </c>
      <c r="V6693" s="123">
        <f>IFERROR(VALUE(TRIM(T6693)),S6693*F6693)</f>
        <v/>
      </c>
      <c r="W6693" s="58">
        <f>IF(F6693&lt;=12,"0-12 mo",IF(F6693&lt;=24,"13-24 mo",IF(F6693&lt;=48,"25-48 mo","49+ mo")))</f>
        <v/>
      </c>
      <c r="X6693" s="58">
        <f>IF(S6693&lt;=35.5,"Q1 Low",IF(S6693&lt;=70.35,"Q2 Mid-Low",IF(S6693&lt;=89.85,"Q3 Mid-High","Q4 High")))</f>
        <v/>
      </c>
      <c r="Y6693" s="58">
        <f>IF(U6693="Yes",1,0)</f>
        <v/>
      </c>
      <c r="Z6693" s="58">
        <f>IF(P6693="Month-to-month",1,0)+IF(M6693="No",1,0)+IF(J6693="No",1,0)+IF(I6693="Fiber optic",1,0)+IF(Q6693="Yes",1,0)</f>
        <v/>
      </c>
    </row>
    <row r="6694" ht="15" customHeight="1" s="59">
      <c r="A6694" s="58" t="inlineStr">
        <is>
          <t>8591-NXRCV</t>
        </is>
      </c>
      <c r="B6694" s="58" t="inlineStr">
        <is>
          <t>Female</t>
        </is>
      </c>
      <c r="C6694" s="58" t="n">
        <v>0</v>
      </c>
      <c r="D6694" s="58" t="inlineStr">
        <is>
          <t>No</t>
        </is>
      </c>
      <c r="E6694" s="58" t="inlineStr">
        <is>
          <t>No</t>
        </is>
      </c>
      <c r="F6694" s="58" t="n">
        <v>41</v>
      </c>
      <c r="G6694" s="58" t="inlineStr">
        <is>
          <t>Yes</t>
        </is>
      </c>
      <c r="H6694" s="58" t="inlineStr">
        <is>
          <t>Yes</t>
        </is>
      </c>
      <c r="I6694" s="58" t="inlineStr">
        <is>
          <t>DSL</t>
        </is>
      </c>
      <c r="J6694" s="58" t="inlineStr">
        <is>
          <t>Yes</t>
        </is>
      </c>
      <c r="K6694" s="58" t="inlineStr">
        <is>
          <t>No</t>
        </is>
      </c>
      <c r="L6694" s="58" t="inlineStr">
        <is>
          <t>Yes</t>
        </is>
      </c>
      <c r="M6694" s="58" t="inlineStr">
        <is>
          <t>Yes</t>
        </is>
      </c>
      <c r="N6694" s="58" t="inlineStr">
        <is>
          <t>No</t>
        </is>
      </c>
      <c r="O6694" s="58" t="inlineStr">
        <is>
          <t>Yes</t>
        </is>
      </c>
      <c r="P6694" s="58" t="inlineStr">
        <is>
          <t>Month-to-month</t>
        </is>
      </c>
      <c r="Q6694" s="58" t="inlineStr">
        <is>
          <t>Yes</t>
        </is>
      </c>
      <c r="R6694" s="58" t="inlineStr">
        <is>
          <t>Bank transfer (automatic)</t>
        </is>
      </c>
      <c r="S6694" s="123" t="n">
        <v>74.65000000000001</v>
      </c>
      <c r="T6694" s="58" t="inlineStr">
        <is>
          <t>3090.65</t>
        </is>
      </c>
      <c r="U6694" s="58" t="inlineStr">
        <is>
          <t>No</t>
        </is>
      </c>
      <c r="V6694" s="123">
        <f>IFERROR(VALUE(TRIM(T6694)),S6694*F6694)</f>
        <v/>
      </c>
      <c r="W6694" s="58">
        <f>IF(F6694&lt;=12,"0-12 mo",IF(F6694&lt;=24,"13-24 mo",IF(F6694&lt;=48,"25-48 mo","49+ mo")))</f>
        <v/>
      </c>
      <c r="X6694" s="58">
        <f>IF(S6694&lt;=35.5,"Q1 Low",IF(S6694&lt;=70.35,"Q2 Mid-Low",IF(S6694&lt;=89.85,"Q3 Mid-High","Q4 High")))</f>
        <v/>
      </c>
      <c r="Y6694" s="58">
        <f>IF(U6694="Yes",1,0)</f>
        <v/>
      </c>
      <c r="Z6694" s="58">
        <f>IF(P6694="Month-to-month",1,0)+IF(M6694="No",1,0)+IF(J6694="No",1,0)+IF(I6694="Fiber optic",1,0)+IF(Q6694="Yes",1,0)</f>
        <v/>
      </c>
    </row>
    <row r="6695" ht="15" customHeight="1" s="59">
      <c r="A6695" s="58" t="inlineStr">
        <is>
          <t>7895-VONWT</t>
        </is>
      </c>
      <c r="B6695" s="58" t="inlineStr">
        <is>
          <t>Female</t>
        </is>
      </c>
      <c r="C6695" s="58" t="n">
        <v>0</v>
      </c>
      <c r="D6695" s="58" t="inlineStr">
        <is>
          <t>No</t>
        </is>
      </c>
      <c r="E6695" s="58" t="inlineStr">
        <is>
          <t>No</t>
        </is>
      </c>
      <c r="F6695" s="58" t="n">
        <v>25</v>
      </c>
      <c r="G6695" s="58" t="inlineStr">
        <is>
          <t>No</t>
        </is>
      </c>
      <c r="H6695" s="58" t="inlineStr">
        <is>
          <t>No phone service</t>
        </is>
      </c>
      <c r="I6695" s="58" t="inlineStr">
        <is>
          <t>DSL</t>
        </is>
      </c>
      <c r="J6695" s="58" t="inlineStr">
        <is>
          <t>No</t>
        </is>
      </c>
      <c r="K6695" s="58" t="inlineStr">
        <is>
          <t>No</t>
        </is>
      </c>
      <c r="L6695" s="58" t="inlineStr">
        <is>
          <t>Yes</t>
        </is>
      </c>
      <c r="M6695" s="58" t="inlineStr">
        <is>
          <t>No</t>
        </is>
      </c>
      <c r="N6695" s="58" t="inlineStr">
        <is>
          <t>Yes</t>
        </is>
      </c>
      <c r="O6695" s="58" t="inlineStr">
        <is>
          <t>Yes</t>
        </is>
      </c>
      <c r="P6695" s="58" t="inlineStr">
        <is>
          <t>Month-to-month</t>
        </is>
      </c>
      <c r="Q6695" s="58" t="inlineStr">
        <is>
          <t>Yes</t>
        </is>
      </c>
      <c r="R6695" s="58" t="inlineStr">
        <is>
          <t>Electronic check</t>
        </is>
      </c>
      <c r="S6695" s="123" t="n">
        <v>48.25</v>
      </c>
      <c r="T6695" s="58" t="inlineStr">
        <is>
          <t>1293.8</t>
        </is>
      </c>
      <c r="U6695" s="58" t="inlineStr">
        <is>
          <t>No</t>
        </is>
      </c>
      <c r="V6695" s="123">
        <f>IFERROR(VALUE(TRIM(T6695)),S6695*F6695)</f>
        <v/>
      </c>
      <c r="W6695" s="58">
        <f>IF(F6695&lt;=12,"0-12 mo",IF(F6695&lt;=24,"13-24 mo",IF(F6695&lt;=48,"25-48 mo","49+ mo")))</f>
        <v/>
      </c>
      <c r="X6695" s="58">
        <f>IF(S6695&lt;=35.5,"Q1 Low",IF(S6695&lt;=70.35,"Q2 Mid-Low",IF(S6695&lt;=89.85,"Q3 Mid-High","Q4 High")))</f>
        <v/>
      </c>
      <c r="Y6695" s="58">
        <f>IF(U6695="Yes",1,0)</f>
        <v/>
      </c>
      <c r="Z6695" s="58">
        <f>IF(P6695="Month-to-month",1,0)+IF(M6695="No",1,0)+IF(J6695="No",1,0)+IF(I6695="Fiber optic",1,0)+IF(Q6695="Yes",1,0)</f>
        <v/>
      </c>
    </row>
    <row r="6696" ht="15" customHeight="1" s="59">
      <c r="A6696" s="58" t="inlineStr">
        <is>
          <t>4526-RMTLL</t>
        </is>
      </c>
      <c r="B6696" s="58" t="inlineStr">
        <is>
          <t>Male</t>
        </is>
      </c>
      <c r="C6696" s="58" t="n">
        <v>0</v>
      </c>
      <c r="D6696" s="58" t="inlineStr">
        <is>
          <t>Yes</t>
        </is>
      </c>
      <c r="E6696" s="58" t="inlineStr">
        <is>
          <t>Yes</t>
        </is>
      </c>
      <c r="F6696" s="58" t="n">
        <v>8</v>
      </c>
      <c r="G6696" s="58" t="inlineStr">
        <is>
          <t>Yes</t>
        </is>
      </c>
      <c r="H6696" s="58" t="inlineStr">
        <is>
          <t>Yes</t>
        </is>
      </c>
      <c r="I6696" s="58" t="inlineStr">
        <is>
          <t>DSL</t>
        </is>
      </c>
      <c r="J6696" s="58" t="inlineStr">
        <is>
          <t>Yes</t>
        </is>
      </c>
      <c r="K6696" s="58" t="inlineStr">
        <is>
          <t>Yes</t>
        </is>
      </c>
      <c r="L6696" s="58" t="inlineStr">
        <is>
          <t>No</t>
        </is>
      </c>
      <c r="M6696" s="58" t="inlineStr">
        <is>
          <t>Yes</t>
        </is>
      </c>
      <c r="N6696" s="58" t="inlineStr">
        <is>
          <t>No</t>
        </is>
      </c>
      <c r="O6696" s="58" t="inlineStr">
        <is>
          <t>Yes</t>
        </is>
      </c>
      <c r="P6696" s="58" t="inlineStr">
        <is>
          <t>Two year</t>
        </is>
      </c>
      <c r="Q6696" s="58" t="inlineStr">
        <is>
          <t>Yes</t>
        </is>
      </c>
      <c r="R6696" s="58" t="inlineStr">
        <is>
          <t>Credit card (automatic)</t>
        </is>
      </c>
      <c r="S6696" s="123" t="n">
        <v>76.15000000000001</v>
      </c>
      <c r="T6696" s="58" t="inlineStr">
        <is>
          <t>645.8</t>
        </is>
      </c>
      <c r="U6696" s="58" t="inlineStr">
        <is>
          <t>No</t>
        </is>
      </c>
      <c r="V6696" s="123">
        <f>IFERROR(VALUE(TRIM(T6696)),S6696*F6696)</f>
        <v/>
      </c>
      <c r="W6696" s="58">
        <f>IF(F6696&lt;=12,"0-12 mo",IF(F6696&lt;=24,"13-24 mo",IF(F6696&lt;=48,"25-48 mo","49+ mo")))</f>
        <v/>
      </c>
      <c r="X6696" s="58">
        <f>IF(S6696&lt;=35.5,"Q1 Low",IF(S6696&lt;=70.35,"Q2 Mid-Low",IF(S6696&lt;=89.85,"Q3 Mid-High","Q4 High")))</f>
        <v/>
      </c>
      <c r="Y6696" s="58">
        <f>IF(U6696="Yes",1,0)</f>
        <v/>
      </c>
      <c r="Z6696" s="58">
        <f>IF(P6696="Month-to-month",1,0)+IF(M6696="No",1,0)+IF(J6696="No",1,0)+IF(I6696="Fiber optic",1,0)+IF(Q6696="Yes",1,0)</f>
        <v/>
      </c>
    </row>
    <row r="6697" ht="15" customHeight="1" s="59">
      <c r="A6697" s="58" t="inlineStr">
        <is>
          <t>6253-GNHWH</t>
        </is>
      </c>
      <c r="B6697" s="58" t="inlineStr">
        <is>
          <t>Female</t>
        </is>
      </c>
      <c r="C6697" s="58" t="n">
        <v>0</v>
      </c>
      <c r="D6697" s="58" t="inlineStr">
        <is>
          <t>Yes</t>
        </is>
      </c>
      <c r="E6697" s="58" t="inlineStr">
        <is>
          <t>Yes</t>
        </is>
      </c>
      <c r="F6697" s="58" t="n">
        <v>71</v>
      </c>
      <c r="G6697" s="58" t="inlineStr">
        <is>
          <t>Yes</t>
        </is>
      </c>
      <c r="H6697" s="58" t="inlineStr">
        <is>
          <t>Yes</t>
        </is>
      </c>
      <c r="I6697" s="58" t="inlineStr">
        <is>
          <t>DSL</t>
        </is>
      </c>
      <c r="J6697" s="58" t="inlineStr">
        <is>
          <t>Yes</t>
        </is>
      </c>
      <c r="K6697" s="58" t="inlineStr">
        <is>
          <t>Yes</t>
        </is>
      </c>
      <c r="L6697" s="58" t="inlineStr">
        <is>
          <t>Yes</t>
        </is>
      </c>
      <c r="M6697" s="58" t="inlineStr">
        <is>
          <t>Yes</t>
        </is>
      </c>
      <c r="N6697" s="58" t="inlineStr">
        <is>
          <t>No</t>
        </is>
      </c>
      <c r="O6697" s="58" t="inlineStr">
        <is>
          <t>No</t>
        </is>
      </c>
      <c r="P6697" s="58" t="inlineStr">
        <is>
          <t>Two year</t>
        </is>
      </c>
      <c r="Q6697" s="58" t="inlineStr">
        <is>
          <t>No</t>
        </is>
      </c>
      <c r="R6697" s="58" t="inlineStr">
        <is>
          <t>Mailed check</t>
        </is>
      </c>
      <c r="S6697" s="123" t="n">
        <v>71.09999999999999</v>
      </c>
      <c r="T6697" s="58" t="inlineStr">
        <is>
          <t>5224.95</t>
        </is>
      </c>
      <c r="U6697" s="58" t="inlineStr">
        <is>
          <t>No</t>
        </is>
      </c>
      <c r="V6697" s="123">
        <f>IFERROR(VALUE(TRIM(T6697)),S6697*F6697)</f>
        <v/>
      </c>
      <c r="W6697" s="58">
        <f>IF(F6697&lt;=12,"0-12 mo",IF(F6697&lt;=24,"13-24 mo",IF(F6697&lt;=48,"25-48 mo","49+ mo")))</f>
        <v/>
      </c>
      <c r="X6697" s="58">
        <f>IF(S6697&lt;=35.5,"Q1 Low",IF(S6697&lt;=70.35,"Q2 Mid-Low",IF(S6697&lt;=89.85,"Q3 Mid-High","Q4 High")))</f>
        <v/>
      </c>
      <c r="Y6697" s="58">
        <f>IF(U6697="Yes",1,0)</f>
        <v/>
      </c>
      <c r="Z6697" s="58">
        <f>IF(P6697="Month-to-month",1,0)+IF(M6697="No",1,0)+IF(J6697="No",1,0)+IF(I6697="Fiber optic",1,0)+IF(Q6697="Yes",1,0)</f>
        <v/>
      </c>
    </row>
    <row r="6698" ht="15" customHeight="1" s="59">
      <c r="A6698" s="58" t="inlineStr">
        <is>
          <t>4566-NECEV</t>
        </is>
      </c>
      <c r="B6698" s="58" t="inlineStr">
        <is>
          <t>Male</t>
        </is>
      </c>
      <c r="C6698" s="58" t="n">
        <v>0</v>
      </c>
      <c r="D6698" s="58" t="inlineStr">
        <is>
          <t>No</t>
        </is>
      </c>
      <c r="E6698" s="58" t="inlineStr">
        <is>
          <t>No</t>
        </is>
      </c>
      <c r="F6698" s="58" t="n">
        <v>5</v>
      </c>
      <c r="G6698" s="58" t="inlineStr">
        <is>
          <t>Yes</t>
        </is>
      </c>
      <c r="H6698" s="58" t="inlineStr">
        <is>
          <t>Yes</t>
        </is>
      </c>
      <c r="I6698" s="58" t="inlineStr">
        <is>
          <t>Fiber optic</t>
        </is>
      </c>
      <c r="J6698" s="58" t="inlineStr">
        <is>
          <t>No</t>
        </is>
      </c>
      <c r="K6698" s="58" t="inlineStr">
        <is>
          <t>Yes</t>
        </is>
      </c>
      <c r="L6698" s="58" t="inlineStr">
        <is>
          <t>Yes</t>
        </is>
      </c>
      <c r="M6698" s="58" t="inlineStr">
        <is>
          <t>No</t>
        </is>
      </c>
      <c r="N6698" s="58" t="inlineStr">
        <is>
          <t>No</t>
        </is>
      </c>
      <c r="O6698" s="58" t="inlineStr">
        <is>
          <t>Yes</t>
        </is>
      </c>
      <c r="P6698" s="58" t="inlineStr">
        <is>
          <t>Month-to-month</t>
        </is>
      </c>
      <c r="Q6698" s="58" t="inlineStr">
        <is>
          <t>No</t>
        </is>
      </c>
      <c r="R6698" s="58" t="inlineStr">
        <is>
          <t>Electronic check</t>
        </is>
      </c>
      <c r="S6698" s="123" t="n">
        <v>96.55</v>
      </c>
      <c r="T6698" s="58" t="inlineStr">
        <is>
          <t>500.1</t>
        </is>
      </c>
      <c r="U6698" s="58" t="inlineStr">
        <is>
          <t>No</t>
        </is>
      </c>
      <c r="V6698" s="123">
        <f>IFERROR(VALUE(TRIM(T6698)),S6698*F6698)</f>
        <v/>
      </c>
      <c r="W6698" s="58">
        <f>IF(F6698&lt;=12,"0-12 mo",IF(F6698&lt;=24,"13-24 mo",IF(F6698&lt;=48,"25-48 mo","49+ mo")))</f>
        <v/>
      </c>
      <c r="X6698" s="58">
        <f>IF(S6698&lt;=35.5,"Q1 Low",IF(S6698&lt;=70.35,"Q2 Mid-Low",IF(S6698&lt;=89.85,"Q3 Mid-High","Q4 High")))</f>
        <v/>
      </c>
      <c r="Y6698" s="58">
        <f>IF(U6698="Yes",1,0)</f>
        <v/>
      </c>
      <c r="Z6698" s="58">
        <f>IF(P6698="Month-to-month",1,0)+IF(M6698="No",1,0)+IF(J6698="No",1,0)+IF(I6698="Fiber optic",1,0)+IF(Q6698="Yes",1,0)</f>
        <v/>
      </c>
    </row>
    <row r="6699" ht="15" customHeight="1" s="59">
      <c r="A6699" s="58" t="inlineStr">
        <is>
          <t>8080-POTJR</t>
        </is>
      </c>
      <c r="B6699" s="58" t="inlineStr">
        <is>
          <t>Female</t>
        </is>
      </c>
      <c r="C6699" s="58" t="n">
        <v>0</v>
      </c>
      <c r="D6699" s="58" t="inlineStr">
        <is>
          <t>No</t>
        </is>
      </c>
      <c r="E6699" s="58" t="inlineStr">
        <is>
          <t>No</t>
        </is>
      </c>
      <c r="F6699" s="58" t="n">
        <v>30</v>
      </c>
      <c r="G6699" s="58" t="inlineStr">
        <is>
          <t>Yes</t>
        </is>
      </c>
      <c r="H6699" s="58" t="inlineStr">
        <is>
          <t>Yes</t>
        </is>
      </c>
      <c r="I6699" s="58" t="inlineStr">
        <is>
          <t>DSL</t>
        </is>
      </c>
      <c r="J6699" s="58" t="inlineStr">
        <is>
          <t>Yes</t>
        </is>
      </c>
      <c r="K6699" s="58" t="inlineStr">
        <is>
          <t>No</t>
        </is>
      </c>
      <c r="L6699" s="58" t="inlineStr">
        <is>
          <t>Yes</t>
        </is>
      </c>
      <c r="M6699" s="58" t="inlineStr">
        <is>
          <t>No</t>
        </is>
      </c>
      <c r="N6699" s="58" t="inlineStr">
        <is>
          <t>Yes</t>
        </is>
      </c>
      <c r="O6699" s="58" t="inlineStr">
        <is>
          <t>Yes</t>
        </is>
      </c>
      <c r="P6699" s="58" t="inlineStr">
        <is>
          <t>One year</t>
        </is>
      </c>
      <c r="Q6699" s="58" t="inlineStr">
        <is>
          <t>Yes</t>
        </is>
      </c>
      <c r="R6699" s="58" t="inlineStr">
        <is>
          <t>Credit card (automatic)</t>
        </is>
      </c>
      <c r="S6699" s="123" t="n">
        <v>79.3</v>
      </c>
      <c r="T6699" s="58" t="inlineStr">
        <is>
          <t>2427.1</t>
        </is>
      </c>
      <c r="U6699" s="58" t="inlineStr">
        <is>
          <t>No</t>
        </is>
      </c>
      <c r="V6699" s="123">
        <f>IFERROR(VALUE(TRIM(T6699)),S6699*F6699)</f>
        <v/>
      </c>
      <c r="W6699" s="58">
        <f>IF(F6699&lt;=12,"0-12 mo",IF(F6699&lt;=24,"13-24 mo",IF(F6699&lt;=48,"25-48 mo","49+ mo")))</f>
        <v/>
      </c>
      <c r="X6699" s="58">
        <f>IF(S6699&lt;=35.5,"Q1 Low",IF(S6699&lt;=70.35,"Q2 Mid-Low",IF(S6699&lt;=89.85,"Q3 Mid-High","Q4 High")))</f>
        <v/>
      </c>
      <c r="Y6699" s="58">
        <f>IF(U6699="Yes",1,0)</f>
        <v/>
      </c>
      <c r="Z6699" s="58">
        <f>IF(P6699="Month-to-month",1,0)+IF(M6699="No",1,0)+IF(J6699="No",1,0)+IF(I6699="Fiber optic",1,0)+IF(Q6699="Yes",1,0)</f>
        <v/>
      </c>
    </row>
    <row r="6700" ht="15" customHeight="1" s="59">
      <c r="A6700" s="58" t="inlineStr">
        <is>
          <t>6906-MPARY</t>
        </is>
      </c>
      <c r="B6700" s="58" t="inlineStr">
        <is>
          <t>Male</t>
        </is>
      </c>
      <c r="C6700" s="58" t="n">
        <v>0</v>
      </c>
      <c r="D6700" s="58" t="inlineStr">
        <is>
          <t>No</t>
        </is>
      </c>
      <c r="E6700" s="58" t="inlineStr">
        <is>
          <t>No</t>
        </is>
      </c>
      <c r="F6700" s="58" t="n">
        <v>40</v>
      </c>
      <c r="G6700" s="58" t="inlineStr">
        <is>
          <t>Yes</t>
        </is>
      </c>
      <c r="H6700" s="58" t="inlineStr">
        <is>
          <t>No</t>
        </is>
      </c>
      <c r="I6700" s="58" t="inlineStr">
        <is>
          <t>Fiber optic</t>
        </is>
      </c>
      <c r="J6700" s="58" t="inlineStr">
        <is>
          <t>No</t>
        </is>
      </c>
      <c r="K6700" s="58" t="inlineStr">
        <is>
          <t>Yes</t>
        </is>
      </c>
      <c r="L6700" s="58" t="inlineStr">
        <is>
          <t>No</t>
        </is>
      </c>
      <c r="M6700" s="58" t="inlineStr">
        <is>
          <t>Yes</t>
        </is>
      </c>
      <c r="N6700" s="58" t="inlineStr">
        <is>
          <t>No</t>
        </is>
      </c>
      <c r="O6700" s="58" t="inlineStr">
        <is>
          <t>Yes</t>
        </is>
      </c>
      <c r="P6700" s="58" t="inlineStr">
        <is>
          <t>One year</t>
        </is>
      </c>
      <c r="Q6700" s="58" t="inlineStr">
        <is>
          <t>Yes</t>
        </is>
      </c>
      <c r="R6700" s="58" t="inlineStr">
        <is>
          <t>Credit card (automatic)</t>
        </is>
      </c>
      <c r="S6700" s="123" t="n">
        <v>89.59999999999999</v>
      </c>
      <c r="T6700" s="58" t="inlineStr">
        <is>
          <t>3488.15</t>
        </is>
      </c>
      <c r="U6700" s="58" t="inlineStr">
        <is>
          <t>No</t>
        </is>
      </c>
      <c r="V6700" s="123">
        <f>IFERROR(VALUE(TRIM(T6700)),S6700*F6700)</f>
        <v/>
      </c>
      <c r="W6700" s="58">
        <f>IF(F6700&lt;=12,"0-12 mo",IF(F6700&lt;=24,"13-24 mo",IF(F6700&lt;=48,"25-48 mo","49+ mo")))</f>
        <v/>
      </c>
      <c r="X6700" s="58">
        <f>IF(S6700&lt;=35.5,"Q1 Low",IF(S6700&lt;=70.35,"Q2 Mid-Low",IF(S6700&lt;=89.85,"Q3 Mid-High","Q4 High")))</f>
        <v/>
      </c>
      <c r="Y6700" s="58">
        <f>IF(U6700="Yes",1,0)</f>
        <v/>
      </c>
      <c r="Z6700" s="58">
        <f>IF(P6700="Month-to-month",1,0)+IF(M6700="No",1,0)+IF(J6700="No",1,0)+IF(I6700="Fiber optic",1,0)+IF(Q6700="Yes",1,0)</f>
        <v/>
      </c>
    </row>
    <row r="6701" ht="15" customHeight="1" s="59">
      <c r="A6701" s="58" t="inlineStr">
        <is>
          <t>3662-FXJFO</t>
        </is>
      </c>
      <c r="B6701" s="58" t="inlineStr">
        <is>
          <t>Female</t>
        </is>
      </c>
      <c r="C6701" s="58" t="n">
        <v>0</v>
      </c>
      <c r="D6701" s="58" t="inlineStr">
        <is>
          <t>No</t>
        </is>
      </c>
      <c r="E6701" s="58" t="inlineStr">
        <is>
          <t>No</t>
        </is>
      </c>
      <c r="F6701" s="58" t="n">
        <v>54</v>
      </c>
      <c r="G6701" s="58" t="inlineStr">
        <is>
          <t>Yes</t>
        </is>
      </c>
      <c r="H6701" s="58" t="inlineStr">
        <is>
          <t>No</t>
        </is>
      </c>
      <c r="I6701" s="58" t="inlineStr">
        <is>
          <t>No</t>
        </is>
      </c>
      <c r="J6701" s="58" t="inlineStr">
        <is>
          <t>No internet service</t>
        </is>
      </c>
      <c r="K6701" s="58" t="inlineStr">
        <is>
          <t>No internet service</t>
        </is>
      </c>
      <c r="L6701" s="58" t="inlineStr">
        <is>
          <t>No internet service</t>
        </is>
      </c>
      <c r="M6701" s="58" t="inlineStr">
        <is>
          <t>No internet service</t>
        </is>
      </c>
      <c r="N6701" s="58" t="inlineStr">
        <is>
          <t>No internet service</t>
        </is>
      </c>
      <c r="O6701" s="58" t="inlineStr">
        <is>
          <t>No internet service</t>
        </is>
      </c>
      <c r="P6701" s="58" t="inlineStr">
        <is>
          <t>Two year</t>
        </is>
      </c>
      <c r="Q6701" s="58" t="inlineStr">
        <is>
          <t>Yes</t>
        </is>
      </c>
      <c r="R6701" s="58" t="inlineStr">
        <is>
          <t>Mailed check</t>
        </is>
      </c>
      <c r="S6701" s="123" t="n">
        <v>20.5</v>
      </c>
      <c r="T6701" s="58" t="inlineStr">
        <is>
          <t>1035.7</t>
        </is>
      </c>
      <c r="U6701" s="58" t="inlineStr">
        <is>
          <t>No</t>
        </is>
      </c>
      <c r="V6701" s="123">
        <f>IFERROR(VALUE(TRIM(T6701)),S6701*F6701)</f>
        <v/>
      </c>
      <c r="W6701" s="58">
        <f>IF(F6701&lt;=12,"0-12 mo",IF(F6701&lt;=24,"13-24 mo",IF(F6701&lt;=48,"25-48 mo","49+ mo")))</f>
        <v/>
      </c>
      <c r="X6701" s="58">
        <f>IF(S6701&lt;=35.5,"Q1 Low",IF(S6701&lt;=70.35,"Q2 Mid-Low",IF(S6701&lt;=89.85,"Q3 Mid-High","Q4 High")))</f>
        <v/>
      </c>
      <c r="Y6701" s="58">
        <f>IF(U6701="Yes",1,0)</f>
        <v/>
      </c>
      <c r="Z6701" s="58">
        <f>IF(P6701="Month-to-month",1,0)+IF(M6701="No",1,0)+IF(J6701="No",1,0)+IF(I6701="Fiber optic",1,0)+IF(Q6701="Yes",1,0)</f>
        <v/>
      </c>
    </row>
    <row r="6702" ht="15" customHeight="1" s="59">
      <c r="A6702" s="58" t="inlineStr">
        <is>
          <t>8107-RZLNV</t>
        </is>
      </c>
      <c r="B6702" s="58" t="inlineStr">
        <is>
          <t>Male</t>
        </is>
      </c>
      <c r="C6702" s="58" t="n">
        <v>0</v>
      </c>
      <c r="D6702" s="58" t="inlineStr">
        <is>
          <t>Yes</t>
        </is>
      </c>
      <c r="E6702" s="58" t="inlineStr">
        <is>
          <t>No</t>
        </is>
      </c>
      <c r="F6702" s="58" t="n">
        <v>72</v>
      </c>
      <c r="G6702" s="58" t="inlineStr">
        <is>
          <t>Yes</t>
        </is>
      </c>
      <c r="H6702" s="58" t="inlineStr">
        <is>
          <t>Yes</t>
        </is>
      </c>
      <c r="I6702" s="58" t="inlineStr">
        <is>
          <t>Fiber optic</t>
        </is>
      </c>
      <c r="J6702" s="58" t="inlineStr">
        <is>
          <t>No</t>
        </is>
      </c>
      <c r="K6702" s="58" t="inlineStr">
        <is>
          <t>Yes</t>
        </is>
      </c>
      <c r="L6702" s="58" t="inlineStr">
        <is>
          <t>Yes</t>
        </is>
      </c>
      <c r="M6702" s="58" t="inlineStr">
        <is>
          <t>No</t>
        </is>
      </c>
      <c r="N6702" s="58" t="inlineStr">
        <is>
          <t>Yes</t>
        </is>
      </c>
      <c r="O6702" s="58" t="inlineStr">
        <is>
          <t>Yes</t>
        </is>
      </c>
      <c r="P6702" s="58" t="inlineStr">
        <is>
          <t>Two year</t>
        </is>
      </c>
      <c r="Q6702" s="58" t="inlineStr">
        <is>
          <t>Yes</t>
        </is>
      </c>
      <c r="R6702" s="58" t="inlineStr">
        <is>
          <t>Bank transfer (automatic)</t>
        </is>
      </c>
      <c r="S6702" s="123" t="n">
        <v>106.3</v>
      </c>
      <c r="T6702" s="58" t="inlineStr">
        <is>
          <t>7565.35</t>
        </is>
      </c>
      <c r="U6702" s="58" t="inlineStr">
        <is>
          <t>No</t>
        </is>
      </c>
      <c r="V6702" s="123">
        <f>IFERROR(VALUE(TRIM(T6702)),S6702*F6702)</f>
        <v/>
      </c>
      <c r="W6702" s="58">
        <f>IF(F6702&lt;=12,"0-12 mo",IF(F6702&lt;=24,"13-24 mo",IF(F6702&lt;=48,"25-48 mo","49+ mo")))</f>
        <v/>
      </c>
      <c r="X6702" s="58">
        <f>IF(S6702&lt;=35.5,"Q1 Low",IF(S6702&lt;=70.35,"Q2 Mid-Low",IF(S6702&lt;=89.85,"Q3 Mid-High","Q4 High")))</f>
        <v/>
      </c>
      <c r="Y6702" s="58">
        <f>IF(U6702="Yes",1,0)</f>
        <v/>
      </c>
      <c r="Z6702" s="58">
        <f>IF(P6702="Month-to-month",1,0)+IF(M6702="No",1,0)+IF(J6702="No",1,0)+IF(I6702="Fiber optic",1,0)+IF(Q6702="Yes",1,0)</f>
        <v/>
      </c>
    </row>
    <row r="6703" ht="15" customHeight="1" s="59">
      <c r="A6703" s="58" t="inlineStr">
        <is>
          <t>0516-OOHAR</t>
        </is>
      </c>
      <c r="B6703" s="58" t="inlineStr">
        <is>
          <t>Male</t>
        </is>
      </c>
      <c r="C6703" s="58" t="n">
        <v>0</v>
      </c>
      <c r="D6703" s="58" t="inlineStr">
        <is>
          <t>Yes</t>
        </is>
      </c>
      <c r="E6703" s="58" t="inlineStr">
        <is>
          <t>Yes</t>
        </is>
      </c>
      <c r="F6703" s="58" t="n">
        <v>28</v>
      </c>
      <c r="G6703" s="58" t="inlineStr">
        <is>
          <t>Yes</t>
        </is>
      </c>
      <c r="H6703" s="58" t="inlineStr">
        <is>
          <t>No</t>
        </is>
      </c>
      <c r="I6703" s="58" t="inlineStr">
        <is>
          <t>Fiber optic</t>
        </is>
      </c>
      <c r="J6703" s="58" t="inlineStr">
        <is>
          <t>No</t>
        </is>
      </c>
      <c r="K6703" s="58" t="inlineStr">
        <is>
          <t>Yes</t>
        </is>
      </c>
      <c r="L6703" s="58" t="inlineStr">
        <is>
          <t>Yes</t>
        </is>
      </c>
      <c r="M6703" s="58" t="inlineStr">
        <is>
          <t>No</t>
        </is>
      </c>
      <c r="N6703" s="58" t="inlineStr">
        <is>
          <t>Yes</t>
        </is>
      </c>
      <c r="O6703" s="58" t="inlineStr">
        <is>
          <t>Yes</t>
        </is>
      </c>
      <c r="P6703" s="58" t="inlineStr">
        <is>
          <t>One year</t>
        </is>
      </c>
      <c r="Q6703" s="58" t="inlineStr">
        <is>
          <t>No</t>
        </is>
      </c>
      <c r="R6703" s="58" t="inlineStr">
        <is>
          <t>Bank transfer (automatic)</t>
        </is>
      </c>
      <c r="S6703" s="123" t="n">
        <v>100.35</v>
      </c>
      <c r="T6703" s="58" t="inlineStr">
        <is>
          <t>2799</t>
        </is>
      </c>
      <c r="U6703" s="58" t="inlineStr">
        <is>
          <t>No</t>
        </is>
      </c>
      <c r="V6703" s="123">
        <f>IFERROR(VALUE(TRIM(T6703)),S6703*F6703)</f>
        <v/>
      </c>
      <c r="W6703" s="58">
        <f>IF(F6703&lt;=12,"0-12 mo",IF(F6703&lt;=24,"13-24 mo",IF(F6703&lt;=48,"25-48 mo","49+ mo")))</f>
        <v/>
      </c>
      <c r="X6703" s="58">
        <f>IF(S6703&lt;=35.5,"Q1 Low",IF(S6703&lt;=70.35,"Q2 Mid-Low",IF(S6703&lt;=89.85,"Q3 Mid-High","Q4 High")))</f>
        <v/>
      </c>
      <c r="Y6703" s="58">
        <f>IF(U6703="Yes",1,0)</f>
        <v/>
      </c>
      <c r="Z6703" s="58">
        <f>IF(P6703="Month-to-month",1,0)+IF(M6703="No",1,0)+IF(J6703="No",1,0)+IF(I6703="Fiber optic",1,0)+IF(Q6703="Yes",1,0)</f>
        <v/>
      </c>
    </row>
    <row r="6704" ht="15" customHeight="1" s="59">
      <c r="A6704" s="58" t="inlineStr">
        <is>
          <t>2027-CWDNU</t>
        </is>
      </c>
      <c r="B6704" s="58" t="inlineStr">
        <is>
          <t>Male</t>
        </is>
      </c>
      <c r="C6704" s="58" t="n">
        <v>0</v>
      </c>
      <c r="D6704" s="58" t="inlineStr">
        <is>
          <t>Yes</t>
        </is>
      </c>
      <c r="E6704" s="58" t="inlineStr">
        <is>
          <t>Yes</t>
        </is>
      </c>
      <c r="F6704" s="58" t="n">
        <v>18</v>
      </c>
      <c r="G6704" s="58" t="inlineStr">
        <is>
          <t>Yes</t>
        </is>
      </c>
      <c r="H6704" s="58" t="inlineStr">
        <is>
          <t>No</t>
        </is>
      </c>
      <c r="I6704" s="58" t="inlineStr">
        <is>
          <t>Fiber optic</t>
        </is>
      </c>
      <c r="J6704" s="58" t="inlineStr">
        <is>
          <t>No</t>
        </is>
      </c>
      <c r="K6704" s="58" t="inlineStr">
        <is>
          <t>No</t>
        </is>
      </c>
      <c r="L6704" s="58" t="inlineStr">
        <is>
          <t>No</t>
        </is>
      </c>
      <c r="M6704" s="58" t="inlineStr">
        <is>
          <t>Yes</t>
        </is>
      </c>
      <c r="N6704" s="58" t="inlineStr">
        <is>
          <t>No</t>
        </is>
      </c>
      <c r="O6704" s="58" t="inlineStr">
        <is>
          <t>Yes</t>
        </is>
      </c>
      <c r="P6704" s="58" t="inlineStr">
        <is>
          <t>Month-to-month</t>
        </is>
      </c>
      <c r="Q6704" s="58" t="inlineStr">
        <is>
          <t>Yes</t>
        </is>
      </c>
      <c r="R6704" s="58" t="inlineStr">
        <is>
          <t>Electronic check</t>
        </is>
      </c>
      <c r="S6704" s="123" t="n">
        <v>85.59999999999999</v>
      </c>
      <c r="T6704" s="58" t="inlineStr">
        <is>
          <t>1601.5</t>
        </is>
      </c>
      <c r="U6704" s="58" t="inlineStr">
        <is>
          <t>No</t>
        </is>
      </c>
      <c r="V6704" s="123">
        <f>IFERROR(VALUE(TRIM(T6704)),S6704*F6704)</f>
        <v/>
      </c>
      <c r="W6704" s="58">
        <f>IF(F6704&lt;=12,"0-12 mo",IF(F6704&lt;=24,"13-24 mo",IF(F6704&lt;=48,"25-48 mo","49+ mo")))</f>
        <v/>
      </c>
      <c r="X6704" s="58">
        <f>IF(S6704&lt;=35.5,"Q1 Low",IF(S6704&lt;=70.35,"Q2 Mid-Low",IF(S6704&lt;=89.85,"Q3 Mid-High","Q4 High")))</f>
        <v/>
      </c>
      <c r="Y6704" s="58">
        <f>IF(U6704="Yes",1,0)</f>
        <v/>
      </c>
      <c r="Z6704" s="58">
        <f>IF(P6704="Month-to-month",1,0)+IF(M6704="No",1,0)+IF(J6704="No",1,0)+IF(I6704="Fiber optic",1,0)+IF(Q6704="Yes",1,0)</f>
        <v/>
      </c>
    </row>
    <row r="6705" ht="15" customHeight="1" s="59">
      <c r="A6705" s="58" t="inlineStr">
        <is>
          <t>2737-WFVYW</t>
        </is>
      </c>
      <c r="B6705" s="58" t="inlineStr">
        <is>
          <t>Female</t>
        </is>
      </c>
      <c r="C6705" s="58" t="n">
        <v>0</v>
      </c>
      <c r="D6705" s="58" t="inlineStr">
        <is>
          <t>No</t>
        </is>
      </c>
      <c r="E6705" s="58" t="inlineStr">
        <is>
          <t>No</t>
        </is>
      </c>
      <c r="F6705" s="58" t="n">
        <v>2</v>
      </c>
      <c r="G6705" s="58" t="inlineStr">
        <is>
          <t>No</t>
        </is>
      </c>
      <c r="H6705" s="58" t="inlineStr">
        <is>
          <t>No phone service</t>
        </is>
      </c>
      <c r="I6705" s="58" t="inlineStr">
        <is>
          <t>DSL</t>
        </is>
      </c>
      <c r="J6705" s="58" t="inlineStr">
        <is>
          <t>No</t>
        </is>
      </c>
      <c r="K6705" s="58" t="inlineStr">
        <is>
          <t>No</t>
        </is>
      </c>
      <c r="L6705" s="58" t="inlineStr">
        <is>
          <t>No</t>
        </is>
      </c>
      <c r="M6705" s="58" t="inlineStr">
        <is>
          <t>No</t>
        </is>
      </c>
      <c r="N6705" s="58" t="inlineStr">
        <is>
          <t>Yes</t>
        </is>
      </c>
      <c r="O6705" s="58" t="inlineStr">
        <is>
          <t>Yes</t>
        </is>
      </c>
      <c r="P6705" s="58" t="inlineStr">
        <is>
          <t>Month-to-month</t>
        </is>
      </c>
      <c r="Q6705" s="58" t="inlineStr">
        <is>
          <t>Yes</t>
        </is>
      </c>
      <c r="R6705" s="58" t="inlineStr">
        <is>
          <t>Electronic check</t>
        </is>
      </c>
      <c r="S6705" s="123" t="n">
        <v>45.25</v>
      </c>
      <c r="T6705" s="58" t="inlineStr">
        <is>
          <t>85.5</t>
        </is>
      </c>
      <c r="U6705" s="58" t="inlineStr">
        <is>
          <t>Yes</t>
        </is>
      </c>
      <c r="V6705" s="123">
        <f>IFERROR(VALUE(TRIM(T6705)),S6705*F6705)</f>
        <v/>
      </c>
      <c r="W6705" s="58">
        <f>IF(F6705&lt;=12,"0-12 mo",IF(F6705&lt;=24,"13-24 mo",IF(F6705&lt;=48,"25-48 mo","49+ mo")))</f>
        <v/>
      </c>
      <c r="X6705" s="58">
        <f>IF(S6705&lt;=35.5,"Q1 Low",IF(S6705&lt;=70.35,"Q2 Mid-Low",IF(S6705&lt;=89.85,"Q3 Mid-High","Q4 High")))</f>
        <v/>
      </c>
      <c r="Y6705" s="58">
        <f>IF(U6705="Yes",1,0)</f>
        <v/>
      </c>
      <c r="Z6705" s="58">
        <f>IF(P6705="Month-to-month",1,0)+IF(M6705="No",1,0)+IF(J6705="No",1,0)+IF(I6705="Fiber optic",1,0)+IF(Q6705="Yes",1,0)</f>
        <v/>
      </c>
    </row>
    <row r="6706" ht="15" customHeight="1" s="59">
      <c r="A6706" s="58" t="inlineStr">
        <is>
          <t>9912-OMZDS</t>
        </is>
      </c>
      <c r="B6706" s="58" t="inlineStr">
        <is>
          <t>Female</t>
        </is>
      </c>
      <c r="C6706" s="58" t="n">
        <v>0</v>
      </c>
      <c r="D6706" s="58" t="inlineStr">
        <is>
          <t>Yes</t>
        </is>
      </c>
      <c r="E6706" s="58" t="inlineStr">
        <is>
          <t>Yes</t>
        </is>
      </c>
      <c r="F6706" s="58" t="n">
        <v>59</v>
      </c>
      <c r="G6706" s="58" t="inlineStr">
        <is>
          <t>Yes</t>
        </is>
      </c>
      <c r="H6706" s="58" t="inlineStr">
        <is>
          <t>Yes</t>
        </is>
      </c>
      <c r="I6706" s="58" t="inlineStr">
        <is>
          <t>Fiber optic</t>
        </is>
      </c>
      <c r="J6706" s="58" t="inlineStr">
        <is>
          <t>No</t>
        </is>
      </c>
      <c r="K6706" s="58" t="inlineStr">
        <is>
          <t>Yes</t>
        </is>
      </c>
      <c r="L6706" s="58" t="inlineStr">
        <is>
          <t>Yes</t>
        </is>
      </c>
      <c r="M6706" s="58" t="inlineStr">
        <is>
          <t>No</t>
        </is>
      </c>
      <c r="N6706" s="58" t="inlineStr">
        <is>
          <t>Yes</t>
        </is>
      </c>
      <c r="O6706" s="58" t="inlineStr">
        <is>
          <t>Yes</t>
        </is>
      </c>
      <c r="P6706" s="58" t="inlineStr">
        <is>
          <t>One year</t>
        </is>
      </c>
      <c r="Q6706" s="58" t="inlineStr">
        <is>
          <t>Yes</t>
        </is>
      </c>
      <c r="R6706" s="58" t="inlineStr">
        <is>
          <t>Electronic check</t>
        </is>
      </c>
      <c r="S6706" s="123" t="n">
        <v>106.15</v>
      </c>
      <c r="T6706" s="58" t="inlineStr">
        <is>
          <t>6256.2</t>
        </is>
      </c>
      <c r="U6706" s="58" t="inlineStr">
        <is>
          <t>No</t>
        </is>
      </c>
      <c r="V6706" s="123">
        <f>IFERROR(VALUE(TRIM(T6706)),S6706*F6706)</f>
        <v/>
      </c>
      <c r="W6706" s="58">
        <f>IF(F6706&lt;=12,"0-12 mo",IF(F6706&lt;=24,"13-24 mo",IF(F6706&lt;=48,"25-48 mo","49+ mo")))</f>
        <v/>
      </c>
      <c r="X6706" s="58">
        <f>IF(S6706&lt;=35.5,"Q1 Low",IF(S6706&lt;=70.35,"Q2 Mid-Low",IF(S6706&lt;=89.85,"Q3 Mid-High","Q4 High")))</f>
        <v/>
      </c>
      <c r="Y6706" s="58">
        <f>IF(U6706="Yes",1,0)</f>
        <v/>
      </c>
      <c r="Z6706" s="58">
        <f>IF(P6706="Month-to-month",1,0)+IF(M6706="No",1,0)+IF(J6706="No",1,0)+IF(I6706="Fiber optic",1,0)+IF(Q6706="Yes",1,0)</f>
        <v/>
      </c>
    </row>
    <row r="6707" ht="15" customHeight="1" s="59">
      <c r="A6707" s="58" t="inlineStr">
        <is>
          <t>3733-ZEECP</t>
        </is>
      </c>
      <c r="B6707" s="58" t="inlineStr">
        <is>
          <t>Male</t>
        </is>
      </c>
      <c r="C6707" s="58" t="n">
        <v>0</v>
      </c>
      <c r="D6707" s="58" t="inlineStr">
        <is>
          <t>Yes</t>
        </is>
      </c>
      <c r="E6707" s="58" t="inlineStr">
        <is>
          <t>Yes</t>
        </is>
      </c>
      <c r="F6707" s="58" t="n">
        <v>22</v>
      </c>
      <c r="G6707" s="58" t="inlineStr">
        <is>
          <t>Yes</t>
        </is>
      </c>
      <c r="H6707" s="58" t="inlineStr">
        <is>
          <t>No</t>
        </is>
      </c>
      <c r="I6707" s="58" t="inlineStr">
        <is>
          <t>DSL</t>
        </is>
      </c>
      <c r="J6707" s="58" t="inlineStr">
        <is>
          <t>No</t>
        </is>
      </c>
      <c r="K6707" s="58" t="inlineStr">
        <is>
          <t>No</t>
        </is>
      </c>
      <c r="L6707" s="58" t="inlineStr">
        <is>
          <t>No</t>
        </is>
      </c>
      <c r="M6707" s="58" t="inlineStr">
        <is>
          <t>Yes</t>
        </is>
      </c>
      <c r="N6707" s="58" t="inlineStr">
        <is>
          <t>No</t>
        </is>
      </c>
      <c r="O6707" s="58" t="inlineStr">
        <is>
          <t>No</t>
        </is>
      </c>
      <c r="P6707" s="58" t="inlineStr">
        <is>
          <t>Month-to-month</t>
        </is>
      </c>
      <c r="Q6707" s="58" t="inlineStr">
        <is>
          <t>Yes</t>
        </is>
      </c>
      <c r="R6707" s="58" t="inlineStr">
        <is>
          <t>Electronic check</t>
        </is>
      </c>
      <c r="S6707" s="123" t="n">
        <v>51.1</v>
      </c>
      <c r="T6707" s="58" t="inlineStr">
        <is>
          <t>1232.9</t>
        </is>
      </c>
      <c r="U6707" s="58" t="inlineStr">
        <is>
          <t>No</t>
        </is>
      </c>
      <c r="V6707" s="123">
        <f>IFERROR(VALUE(TRIM(T6707)),S6707*F6707)</f>
        <v/>
      </c>
      <c r="W6707" s="58">
        <f>IF(F6707&lt;=12,"0-12 mo",IF(F6707&lt;=24,"13-24 mo",IF(F6707&lt;=48,"25-48 mo","49+ mo")))</f>
        <v/>
      </c>
      <c r="X6707" s="58">
        <f>IF(S6707&lt;=35.5,"Q1 Low",IF(S6707&lt;=70.35,"Q2 Mid-Low",IF(S6707&lt;=89.85,"Q3 Mid-High","Q4 High")))</f>
        <v/>
      </c>
      <c r="Y6707" s="58">
        <f>IF(U6707="Yes",1,0)</f>
        <v/>
      </c>
      <c r="Z6707" s="58">
        <f>IF(P6707="Month-to-month",1,0)+IF(M6707="No",1,0)+IF(J6707="No",1,0)+IF(I6707="Fiber optic",1,0)+IF(Q6707="Yes",1,0)</f>
        <v/>
      </c>
    </row>
    <row r="6708" ht="15" customHeight="1" s="59">
      <c r="A6708" s="58" t="inlineStr">
        <is>
          <t>7878-RTCZG</t>
        </is>
      </c>
      <c r="B6708" s="58" t="inlineStr">
        <is>
          <t>Female</t>
        </is>
      </c>
      <c r="C6708" s="58" t="n">
        <v>0</v>
      </c>
      <c r="D6708" s="58" t="inlineStr">
        <is>
          <t>No</t>
        </is>
      </c>
      <c r="E6708" s="58" t="inlineStr">
        <is>
          <t>No</t>
        </is>
      </c>
      <c r="F6708" s="58" t="n">
        <v>1</v>
      </c>
      <c r="G6708" s="58" t="inlineStr">
        <is>
          <t>Yes</t>
        </is>
      </c>
      <c r="H6708" s="58" t="inlineStr">
        <is>
          <t>No</t>
        </is>
      </c>
      <c r="I6708" s="58" t="inlineStr">
        <is>
          <t>No</t>
        </is>
      </c>
      <c r="J6708" s="58" t="inlineStr">
        <is>
          <t>No internet service</t>
        </is>
      </c>
      <c r="K6708" s="58" t="inlineStr">
        <is>
          <t>No internet service</t>
        </is>
      </c>
      <c r="L6708" s="58" t="inlineStr">
        <is>
          <t>No internet service</t>
        </is>
      </c>
      <c r="M6708" s="58" t="inlineStr">
        <is>
          <t>No internet service</t>
        </is>
      </c>
      <c r="N6708" s="58" t="inlineStr">
        <is>
          <t>No internet service</t>
        </is>
      </c>
      <c r="O6708" s="58" t="inlineStr">
        <is>
          <t>No internet service</t>
        </is>
      </c>
      <c r="P6708" s="58" t="inlineStr">
        <is>
          <t>Month-to-month</t>
        </is>
      </c>
      <c r="Q6708" s="58" t="inlineStr">
        <is>
          <t>No</t>
        </is>
      </c>
      <c r="R6708" s="58" t="inlineStr">
        <is>
          <t>Mailed check</t>
        </is>
      </c>
      <c r="S6708" s="123" t="n">
        <v>19.9</v>
      </c>
      <c r="T6708" s="58" t="inlineStr">
        <is>
          <t>19.9</t>
        </is>
      </c>
      <c r="U6708" s="58" t="inlineStr">
        <is>
          <t>No</t>
        </is>
      </c>
      <c r="V6708" s="123">
        <f>IFERROR(VALUE(TRIM(T6708)),S6708*F6708)</f>
        <v/>
      </c>
      <c r="W6708" s="58">
        <f>IF(F6708&lt;=12,"0-12 mo",IF(F6708&lt;=24,"13-24 mo",IF(F6708&lt;=48,"25-48 mo","49+ mo")))</f>
        <v/>
      </c>
      <c r="X6708" s="58">
        <f>IF(S6708&lt;=35.5,"Q1 Low",IF(S6708&lt;=70.35,"Q2 Mid-Low",IF(S6708&lt;=89.85,"Q3 Mid-High","Q4 High")))</f>
        <v/>
      </c>
      <c r="Y6708" s="58">
        <f>IF(U6708="Yes",1,0)</f>
        <v/>
      </c>
      <c r="Z6708" s="58">
        <f>IF(P6708="Month-to-month",1,0)+IF(M6708="No",1,0)+IF(J6708="No",1,0)+IF(I6708="Fiber optic",1,0)+IF(Q6708="Yes",1,0)</f>
        <v/>
      </c>
    </row>
    <row r="6709" ht="15" customHeight="1" s="59">
      <c r="A6709" s="58" t="inlineStr">
        <is>
          <t>2452-MRMZF</t>
        </is>
      </c>
      <c r="B6709" s="58" t="inlineStr">
        <is>
          <t>Female</t>
        </is>
      </c>
      <c r="C6709" s="58" t="n">
        <v>1</v>
      </c>
      <c r="D6709" s="58" t="inlineStr">
        <is>
          <t>Yes</t>
        </is>
      </c>
      <c r="E6709" s="58" t="inlineStr">
        <is>
          <t>No</t>
        </is>
      </c>
      <c r="F6709" s="58" t="n">
        <v>72</v>
      </c>
      <c r="G6709" s="58" t="inlineStr">
        <is>
          <t>Yes</t>
        </is>
      </c>
      <c r="H6709" s="58" t="inlineStr">
        <is>
          <t>Yes</t>
        </is>
      </c>
      <c r="I6709" s="58" t="inlineStr">
        <is>
          <t>No</t>
        </is>
      </c>
      <c r="J6709" s="58" t="inlineStr">
        <is>
          <t>No internet service</t>
        </is>
      </c>
      <c r="K6709" s="58" t="inlineStr">
        <is>
          <t>No internet service</t>
        </is>
      </c>
      <c r="L6709" s="58" t="inlineStr">
        <is>
          <t>No internet service</t>
        </is>
      </c>
      <c r="M6709" s="58" t="inlineStr">
        <is>
          <t>No internet service</t>
        </is>
      </c>
      <c r="N6709" s="58" t="inlineStr">
        <is>
          <t>No internet service</t>
        </is>
      </c>
      <c r="O6709" s="58" t="inlineStr">
        <is>
          <t>No internet service</t>
        </is>
      </c>
      <c r="P6709" s="58" t="inlineStr">
        <is>
          <t>Two year</t>
        </is>
      </c>
      <c r="Q6709" s="58" t="inlineStr">
        <is>
          <t>Yes</t>
        </is>
      </c>
      <c r="R6709" s="58" t="inlineStr">
        <is>
          <t>Credit card (automatic)</t>
        </is>
      </c>
      <c r="S6709" s="123" t="n">
        <v>25.7</v>
      </c>
      <c r="T6709" s="58" t="inlineStr">
        <is>
          <t>1937.4</t>
        </is>
      </c>
      <c r="U6709" s="58" t="inlineStr">
        <is>
          <t>No</t>
        </is>
      </c>
      <c r="V6709" s="123">
        <f>IFERROR(VALUE(TRIM(T6709)),S6709*F6709)</f>
        <v/>
      </c>
      <c r="W6709" s="58">
        <f>IF(F6709&lt;=12,"0-12 mo",IF(F6709&lt;=24,"13-24 mo",IF(F6709&lt;=48,"25-48 mo","49+ mo")))</f>
        <v/>
      </c>
      <c r="X6709" s="58">
        <f>IF(S6709&lt;=35.5,"Q1 Low",IF(S6709&lt;=70.35,"Q2 Mid-Low",IF(S6709&lt;=89.85,"Q3 Mid-High","Q4 High")))</f>
        <v/>
      </c>
      <c r="Y6709" s="58">
        <f>IF(U6709="Yes",1,0)</f>
        <v/>
      </c>
      <c r="Z6709" s="58">
        <f>IF(P6709="Month-to-month",1,0)+IF(M6709="No",1,0)+IF(J6709="No",1,0)+IF(I6709="Fiber optic",1,0)+IF(Q6709="Yes",1,0)</f>
        <v/>
      </c>
    </row>
    <row r="6710" ht="15" customHeight="1" s="59">
      <c r="A6710" s="58" t="inlineStr">
        <is>
          <t>2272-QAGFO</t>
        </is>
      </c>
      <c r="B6710" s="58" t="inlineStr">
        <is>
          <t>Female</t>
        </is>
      </c>
      <c r="C6710" s="58" t="n">
        <v>1</v>
      </c>
      <c r="D6710" s="58" t="inlineStr">
        <is>
          <t>No</t>
        </is>
      </c>
      <c r="E6710" s="58" t="inlineStr">
        <is>
          <t>No</t>
        </is>
      </c>
      <c r="F6710" s="58" t="n">
        <v>14</v>
      </c>
      <c r="G6710" s="58" t="inlineStr">
        <is>
          <t>Yes</t>
        </is>
      </c>
      <c r="H6710" s="58" t="inlineStr">
        <is>
          <t>Yes</t>
        </is>
      </c>
      <c r="I6710" s="58" t="inlineStr">
        <is>
          <t>Fiber optic</t>
        </is>
      </c>
      <c r="J6710" s="58" t="inlineStr">
        <is>
          <t>No</t>
        </is>
      </c>
      <c r="K6710" s="58" t="inlineStr">
        <is>
          <t>No</t>
        </is>
      </c>
      <c r="L6710" s="58" t="inlineStr">
        <is>
          <t>No</t>
        </is>
      </c>
      <c r="M6710" s="58" t="inlineStr">
        <is>
          <t>No</t>
        </is>
      </c>
      <c r="N6710" s="58" t="inlineStr">
        <is>
          <t>No</t>
        </is>
      </c>
      <c r="O6710" s="58" t="inlineStr">
        <is>
          <t>No</t>
        </is>
      </c>
      <c r="P6710" s="58" t="inlineStr">
        <is>
          <t>Month-to-month</t>
        </is>
      </c>
      <c r="Q6710" s="58" t="inlineStr">
        <is>
          <t>Yes</t>
        </is>
      </c>
      <c r="R6710" s="58" t="inlineStr">
        <is>
          <t>Electronic check</t>
        </is>
      </c>
      <c r="S6710" s="123" t="n">
        <v>74.3</v>
      </c>
      <c r="T6710" s="58" t="inlineStr">
        <is>
          <t>1096.25</t>
        </is>
      </c>
      <c r="U6710" s="58" t="inlineStr">
        <is>
          <t>Yes</t>
        </is>
      </c>
      <c r="V6710" s="123">
        <f>IFERROR(VALUE(TRIM(T6710)),S6710*F6710)</f>
        <v/>
      </c>
      <c r="W6710" s="58">
        <f>IF(F6710&lt;=12,"0-12 mo",IF(F6710&lt;=24,"13-24 mo",IF(F6710&lt;=48,"25-48 mo","49+ mo")))</f>
        <v/>
      </c>
      <c r="X6710" s="58">
        <f>IF(S6710&lt;=35.5,"Q1 Low",IF(S6710&lt;=70.35,"Q2 Mid-Low",IF(S6710&lt;=89.85,"Q3 Mid-High","Q4 High")))</f>
        <v/>
      </c>
      <c r="Y6710" s="58">
        <f>IF(U6710="Yes",1,0)</f>
        <v/>
      </c>
      <c r="Z6710" s="58">
        <f>IF(P6710="Month-to-month",1,0)+IF(M6710="No",1,0)+IF(J6710="No",1,0)+IF(I6710="Fiber optic",1,0)+IF(Q6710="Yes",1,0)</f>
        <v/>
      </c>
    </row>
    <row r="6711" ht="15" customHeight="1" s="59">
      <c r="A6711" s="58" t="inlineStr">
        <is>
          <t>7103-IPXPJ</t>
        </is>
      </c>
      <c r="B6711" s="58" t="inlineStr">
        <is>
          <t>Male</t>
        </is>
      </c>
      <c r="C6711" s="58" t="n">
        <v>0</v>
      </c>
      <c r="D6711" s="58" t="inlineStr">
        <is>
          <t>Yes</t>
        </is>
      </c>
      <c r="E6711" s="58" t="inlineStr">
        <is>
          <t>No</t>
        </is>
      </c>
      <c r="F6711" s="58" t="n">
        <v>50</v>
      </c>
      <c r="G6711" s="58" t="inlineStr">
        <is>
          <t>Yes</t>
        </is>
      </c>
      <c r="H6711" s="58" t="inlineStr">
        <is>
          <t>Yes</t>
        </is>
      </c>
      <c r="I6711" s="58" t="inlineStr">
        <is>
          <t>Fiber optic</t>
        </is>
      </c>
      <c r="J6711" s="58" t="inlineStr">
        <is>
          <t>No</t>
        </is>
      </c>
      <c r="K6711" s="58" t="inlineStr">
        <is>
          <t>No</t>
        </is>
      </c>
      <c r="L6711" s="58" t="inlineStr">
        <is>
          <t>No</t>
        </is>
      </c>
      <c r="M6711" s="58" t="inlineStr">
        <is>
          <t>Yes</t>
        </is>
      </c>
      <c r="N6711" s="58" t="inlineStr">
        <is>
          <t>Yes</t>
        </is>
      </c>
      <c r="O6711" s="58" t="inlineStr">
        <is>
          <t>Yes</t>
        </is>
      </c>
      <c r="P6711" s="58" t="inlineStr">
        <is>
          <t>One year</t>
        </is>
      </c>
      <c r="Q6711" s="58" t="inlineStr">
        <is>
          <t>No</t>
        </is>
      </c>
      <c r="R6711" s="58" t="inlineStr">
        <is>
          <t>Electronic check</t>
        </is>
      </c>
      <c r="S6711" s="123" t="n">
        <v>99.40000000000001</v>
      </c>
      <c r="T6711" s="58" t="inlineStr">
        <is>
          <t>5059.75</t>
        </is>
      </c>
      <c r="U6711" s="58" t="inlineStr">
        <is>
          <t>No</t>
        </is>
      </c>
      <c r="V6711" s="123">
        <f>IFERROR(VALUE(TRIM(T6711)),S6711*F6711)</f>
        <v/>
      </c>
      <c r="W6711" s="58">
        <f>IF(F6711&lt;=12,"0-12 mo",IF(F6711&lt;=24,"13-24 mo",IF(F6711&lt;=48,"25-48 mo","49+ mo")))</f>
        <v/>
      </c>
      <c r="X6711" s="58">
        <f>IF(S6711&lt;=35.5,"Q1 Low",IF(S6711&lt;=70.35,"Q2 Mid-Low",IF(S6711&lt;=89.85,"Q3 Mid-High","Q4 High")))</f>
        <v/>
      </c>
      <c r="Y6711" s="58">
        <f>IF(U6711="Yes",1,0)</f>
        <v/>
      </c>
      <c r="Z6711" s="58">
        <f>IF(P6711="Month-to-month",1,0)+IF(M6711="No",1,0)+IF(J6711="No",1,0)+IF(I6711="Fiber optic",1,0)+IF(Q6711="Yes",1,0)</f>
        <v/>
      </c>
    </row>
    <row r="6712" ht="15" customHeight="1" s="59">
      <c r="A6712" s="58" t="inlineStr">
        <is>
          <t>4342-HFXWS</t>
        </is>
      </c>
      <c r="B6712" s="58" t="inlineStr">
        <is>
          <t>Female</t>
        </is>
      </c>
      <c r="C6712" s="58" t="n">
        <v>0</v>
      </c>
      <c r="D6712" s="58" t="inlineStr">
        <is>
          <t>Yes</t>
        </is>
      </c>
      <c r="E6712" s="58" t="inlineStr">
        <is>
          <t>Yes</t>
        </is>
      </c>
      <c r="F6712" s="58" t="n">
        <v>48</v>
      </c>
      <c r="G6712" s="58" t="inlineStr">
        <is>
          <t>Yes</t>
        </is>
      </c>
      <c r="H6712" s="58" t="inlineStr">
        <is>
          <t>No</t>
        </is>
      </c>
      <c r="I6712" s="58" t="inlineStr">
        <is>
          <t>DSL</t>
        </is>
      </c>
      <c r="J6712" s="58" t="inlineStr">
        <is>
          <t>Yes</t>
        </is>
      </c>
      <c r="K6712" s="58" t="inlineStr">
        <is>
          <t>No</t>
        </is>
      </c>
      <c r="L6712" s="58" t="inlineStr">
        <is>
          <t>Yes</t>
        </is>
      </c>
      <c r="M6712" s="58" t="inlineStr">
        <is>
          <t>Yes</t>
        </is>
      </c>
      <c r="N6712" s="58" t="inlineStr">
        <is>
          <t>Yes</t>
        </is>
      </c>
      <c r="O6712" s="58" t="inlineStr">
        <is>
          <t>No</t>
        </is>
      </c>
      <c r="P6712" s="58" t="inlineStr">
        <is>
          <t>One year</t>
        </is>
      </c>
      <c r="Q6712" s="58" t="inlineStr">
        <is>
          <t>No</t>
        </is>
      </c>
      <c r="R6712" s="58" t="inlineStr">
        <is>
          <t>Bank transfer (automatic)</t>
        </is>
      </c>
      <c r="S6712" s="123" t="n">
        <v>69.7</v>
      </c>
      <c r="T6712" s="58" t="inlineStr">
        <is>
          <t>3023.65</t>
        </is>
      </c>
      <c r="U6712" s="58" t="inlineStr">
        <is>
          <t>No</t>
        </is>
      </c>
      <c r="V6712" s="123">
        <f>IFERROR(VALUE(TRIM(T6712)),S6712*F6712)</f>
        <v/>
      </c>
      <c r="W6712" s="58">
        <f>IF(F6712&lt;=12,"0-12 mo",IF(F6712&lt;=24,"13-24 mo",IF(F6712&lt;=48,"25-48 mo","49+ mo")))</f>
        <v/>
      </c>
      <c r="X6712" s="58">
        <f>IF(S6712&lt;=35.5,"Q1 Low",IF(S6712&lt;=70.35,"Q2 Mid-Low",IF(S6712&lt;=89.85,"Q3 Mid-High","Q4 High")))</f>
        <v/>
      </c>
      <c r="Y6712" s="58">
        <f>IF(U6712="Yes",1,0)</f>
        <v/>
      </c>
      <c r="Z6712" s="58">
        <f>IF(P6712="Month-to-month",1,0)+IF(M6712="No",1,0)+IF(J6712="No",1,0)+IF(I6712="Fiber optic",1,0)+IF(Q6712="Yes",1,0)</f>
        <v/>
      </c>
    </row>
    <row r="6713" ht="15" customHeight="1" s="59">
      <c r="A6713" s="58" t="inlineStr">
        <is>
          <t>3545-CNWRG</t>
        </is>
      </c>
      <c r="B6713" s="58" t="inlineStr">
        <is>
          <t>Female</t>
        </is>
      </c>
      <c r="C6713" s="58" t="n">
        <v>0</v>
      </c>
      <c r="D6713" s="58" t="inlineStr">
        <is>
          <t>Yes</t>
        </is>
      </c>
      <c r="E6713" s="58" t="inlineStr">
        <is>
          <t>Yes</t>
        </is>
      </c>
      <c r="F6713" s="58" t="n">
        <v>49</v>
      </c>
      <c r="G6713" s="58" t="inlineStr">
        <is>
          <t>Yes</t>
        </is>
      </c>
      <c r="H6713" s="58" t="inlineStr">
        <is>
          <t>Yes</t>
        </is>
      </c>
      <c r="I6713" s="58" t="inlineStr">
        <is>
          <t>Fiber optic</t>
        </is>
      </c>
      <c r="J6713" s="58" t="inlineStr">
        <is>
          <t>No</t>
        </is>
      </c>
      <c r="K6713" s="58" t="inlineStr">
        <is>
          <t>Yes</t>
        </is>
      </c>
      <c r="L6713" s="58" t="inlineStr">
        <is>
          <t>No</t>
        </is>
      </c>
      <c r="M6713" s="58" t="inlineStr">
        <is>
          <t>No</t>
        </is>
      </c>
      <c r="N6713" s="58" t="inlineStr">
        <is>
          <t>Yes</t>
        </is>
      </c>
      <c r="O6713" s="58" t="inlineStr">
        <is>
          <t>Yes</t>
        </is>
      </c>
      <c r="P6713" s="58" t="inlineStr">
        <is>
          <t>Month-to-month</t>
        </is>
      </c>
      <c r="Q6713" s="58" t="inlineStr">
        <is>
          <t>Yes</t>
        </is>
      </c>
      <c r="R6713" s="58" t="inlineStr">
        <is>
          <t>Electronic check</t>
        </is>
      </c>
      <c r="S6713" s="123" t="n">
        <v>98.34999999999999</v>
      </c>
      <c r="T6713" s="58" t="inlineStr">
        <is>
          <t>4889.2</t>
        </is>
      </c>
      <c r="U6713" s="58" t="inlineStr">
        <is>
          <t>No</t>
        </is>
      </c>
      <c r="V6713" s="123">
        <f>IFERROR(VALUE(TRIM(T6713)),S6713*F6713)</f>
        <v/>
      </c>
      <c r="W6713" s="58">
        <f>IF(F6713&lt;=12,"0-12 mo",IF(F6713&lt;=24,"13-24 mo",IF(F6713&lt;=48,"25-48 mo","49+ mo")))</f>
        <v/>
      </c>
      <c r="X6713" s="58">
        <f>IF(S6713&lt;=35.5,"Q1 Low",IF(S6713&lt;=70.35,"Q2 Mid-Low",IF(S6713&lt;=89.85,"Q3 Mid-High","Q4 High")))</f>
        <v/>
      </c>
      <c r="Y6713" s="58">
        <f>IF(U6713="Yes",1,0)</f>
        <v/>
      </c>
      <c r="Z6713" s="58">
        <f>IF(P6713="Month-to-month",1,0)+IF(M6713="No",1,0)+IF(J6713="No",1,0)+IF(I6713="Fiber optic",1,0)+IF(Q6713="Yes",1,0)</f>
        <v/>
      </c>
    </row>
    <row r="6714" ht="15" customHeight="1" s="59">
      <c r="A6714" s="58" t="inlineStr">
        <is>
          <t>1785-BPHTP</t>
        </is>
      </c>
      <c r="B6714" s="58" t="inlineStr">
        <is>
          <t>Male</t>
        </is>
      </c>
      <c r="C6714" s="58" t="n">
        <v>0</v>
      </c>
      <c r="D6714" s="58" t="inlineStr">
        <is>
          <t>Yes</t>
        </is>
      </c>
      <c r="E6714" s="58" t="inlineStr">
        <is>
          <t>Yes</t>
        </is>
      </c>
      <c r="F6714" s="58" t="n">
        <v>28</v>
      </c>
      <c r="G6714" s="58" t="inlineStr">
        <is>
          <t>Yes</t>
        </is>
      </c>
      <c r="H6714" s="58" t="inlineStr">
        <is>
          <t>No</t>
        </is>
      </c>
      <c r="I6714" s="58" t="inlineStr">
        <is>
          <t>Fiber optic</t>
        </is>
      </c>
      <c r="J6714" s="58" t="inlineStr">
        <is>
          <t>No</t>
        </is>
      </c>
      <c r="K6714" s="58" t="inlineStr">
        <is>
          <t>No</t>
        </is>
      </c>
      <c r="L6714" s="58" t="inlineStr">
        <is>
          <t>Yes</t>
        </is>
      </c>
      <c r="M6714" s="58" t="inlineStr">
        <is>
          <t>No</t>
        </is>
      </c>
      <c r="N6714" s="58" t="inlineStr">
        <is>
          <t>Yes</t>
        </is>
      </c>
      <c r="O6714" s="58" t="inlineStr">
        <is>
          <t>No</t>
        </is>
      </c>
      <c r="P6714" s="58" t="inlineStr">
        <is>
          <t>Month-to-month</t>
        </is>
      </c>
      <c r="Q6714" s="58" t="inlineStr">
        <is>
          <t>No</t>
        </is>
      </c>
      <c r="R6714" s="58" t="inlineStr">
        <is>
          <t>Electronic check</t>
        </is>
      </c>
      <c r="S6714" s="123" t="n">
        <v>85.45</v>
      </c>
      <c r="T6714" s="58" t="inlineStr">
        <is>
          <t>2289.9</t>
        </is>
      </c>
      <c r="U6714" s="58" t="inlineStr">
        <is>
          <t>No</t>
        </is>
      </c>
      <c r="V6714" s="123">
        <f>IFERROR(VALUE(TRIM(T6714)),S6714*F6714)</f>
        <v/>
      </c>
      <c r="W6714" s="58">
        <f>IF(F6714&lt;=12,"0-12 mo",IF(F6714&lt;=24,"13-24 mo",IF(F6714&lt;=48,"25-48 mo","49+ mo")))</f>
        <v/>
      </c>
      <c r="X6714" s="58">
        <f>IF(S6714&lt;=35.5,"Q1 Low",IF(S6714&lt;=70.35,"Q2 Mid-Low",IF(S6714&lt;=89.85,"Q3 Mid-High","Q4 High")))</f>
        <v/>
      </c>
      <c r="Y6714" s="58">
        <f>IF(U6714="Yes",1,0)</f>
        <v/>
      </c>
      <c r="Z6714" s="58">
        <f>IF(P6714="Month-to-month",1,0)+IF(M6714="No",1,0)+IF(J6714="No",1,0)+IF(I6714="Fiber optic",1,0)+IF(Q6714="Yes",1,0)</f>
        <v/>
      </c>
    </row>
    <row r="6715" ht="15" customHeight="1" s="59">
      <c r="A6715" s="58" t="inlineStr">
        <is>
          <t>4989-LIXVT</t>
        </is>
      </c>
      <c r="B6715" s="58" t="inlineStr">
        <is>
          <t>Male</t>
        </is>
      </c>
      <c r="C6715" s="58" t="n">
        <v>1</v>
      </c>
      <c r="D6715" s="58" t="inlineStr">
        <is>
          <t>No</t>
        </is>
      </c>
      <c r="E6715" s="58" t="inlineStr">
        <is>
          <t>No</t>
        </is>
      </c>
      <c r="F6715" s="58" t="n">
        <v>68</v>
      </c>
      <c r="G6715" s="58" t="inlineStr">
        <is>
          <t>Yes</t>
        </is>
      </c>
      <c r="H6715" s="58" t="inlineStr">
        <is>
          <t>Yes</t>
        </is>
      </c>
      <c r="I6715" s="58" t="inlineStr">
        <is>
          <t>Fiber optic</t>
        </is>
      </c>
      <c r="J6715" s="58" t="inlineStr">
        <is>
          <t>No</t>
        </is>
      </c>
      <c r="K6715" s="58" t="inlineStr">
        <is>
          <t>Yes</t>
        </is>
      </c>
      <c r="L6715" s="58" t="inlineStr">
        <is>
          <t>Yes</t>
        </is>
      </c>
      <c r="M6715" s="58" t="inlineStr">
        <is>
          <t>No</t>
        </is>
      </c>
      <c r="N6715" s="58" t="inlineStr">
        <is>
          <t>No</t>
        </is>
      </c>
      <c r="O6715" s="58" t="inlineStr">
        <is>
          <t>Yes</t>
        </is>
      </c>
      <c r="P6715" s="58" t="inlineStr">
        <is>
          <t>Month-to-month</t>
        </is>
      </c>
      <c r="Q6715" s="58" t="inlineStr">
        <is>
          <t>Yes</t>
        </is>
      </c>
      <c r="R6715" s="58" t="inlineStr">
        <is>
          <t>Electronic check</t>
        </is>
      </c>
      <c r="S6715" s="123" t="n">
        <v>95.90000000000001</v>
      </c>
      <c r="T6715" s="58" t="inlineStr">
        <is>
          <t>6503.2</t>
        </is>
      </c>
      <c r="U6715" s="58" t="inlineStr">
        <is>
          <t>No</t>
        </is>
      </c>
      <c r="V6715" s="123">
        <f>IFERROR(VALUE(TRIM(T6715)),S6715*F6715)</f>
        <v/>
      </c>
      <c r="W6715" s="58">
        <f>IF(F6715&lt;=12,"0-12 mo",IF(F6715&lt;=24,"13-24 mo",IF(F6715&lt;=48,"25-48 mo","49+ mo")))</f>
        <v/>
      </c>
      <c r="X6715" s="58">
        <f>IF(S6715&lt;=35.5,"Q1 Low",IF(S6715&lt;=70.35,"Q2 Mid-Low",IF(S6715&lt;=89.85,"Q3 Mid-High","Q4 High")))</f>
        <v/>
      </c>
      <c r="Y6715" s="58">
        <f>IF(U6715="Yes",1,0)</f>
        <v/>
      </c>
      <c r="Z6715" s="58">
        <f>IF(P6715="Month-to-month",1,0)+IF(M6715="No",1,0)+IF(J6715="No",1,0)+IF(I6715="Fiber optic",1,0)+IF(Q6715="Yes",1,0)</f>
        <v/>
      </c>
    </row>
    <row r="6716" ht="15" customHeight="1" s="59">
      <c r="A6716" s="58" t="inlineStr">
        <is>
          <t>7315-WYOAW</t>
        </is>
      </c>
      <c r="B6716" s="58" t="inlineStr">
        <is>
          <t>Male</t>
        </is>
      </c>
      <c r="C6716" s="58" t="n">
        <v>0</v>
      </c>
      <c r="D6716" s="58" t="inlineStr">
        <is>
          <t>No</t>
        </is>
      </c>
      <c r="E6716" s="58" t="inlineStr">
        <is>
          <t>No</t>
        </is>
      </c>
      <c r="F6716" s="58" t="n">
        <v>13</v>
      </c>
      <c r="G6716" s="58" t="inlineStr">
        <is>
          <t>Yes</t>
        </is>
      </c>
      <c r="H6716" s="58" t="inlineStr">
        <is>
          <t>Yes</t>
        </is>
      </c>
      <c r="I6716" s="58" t="inlineStr">
        <is>
          <t>Fiber optic</t>
        </is>
      </c>
      <c r="J6716" s="58" t="inlineStr">
        <is>
          <t>No</t>
        </is>
      </c>
      <c r="K6716" s="58" t="inlineStr">
        <is>
          <t>No</t>
        </is>
      </c>
      <c r="L6716" s="58" t="inlineStr">
        <is>
          <t>No</t>
        </is>
      </c>
      <c r="M6716" s="58" t="inlineStr">
        <is>
          <t>Yes</t>
        </is>
      </c>
      <c r="N6716" s="58" t="inlineStr">
        <is>
          <t>Yes</t>
        </is>
      </c>
      <c r="O6716" s="58" t="inlineStr">
        <is>
          <t>Yes</t>
        </is>
      </c>
      <c r="P6716" s="58" t="inlineStr">
        <is>
          <t>Month-to-month</t>
        </is>
      </c>
      <c r="Q6716" s="58" t="inlineStr">
        <is>
          <t>No</t>
        </is>
      </c>
      <c r="R6716" s="58" t="inlineStr">
        <is>
          <t>Electronic check</t>
        </is>
      </c>
      <c r="S6716" s="123" t="n">
        <v>100.75</v>
      </c>
      <c r="T6716" s="58" t="inlineStr">
        <is>
          <t>1313.25</t>
        </is>
      </c>
      <c r="U6716" s="58" t="inlineStr">
        <is>
          <t>No</t>
        </is>
      </c>
      <c r="V6716" s="123">
        <f>IFERROR(VALUE(TRIM(T6716)),S6716*F6716)</f>
        <v/>
      </c>
      <c r="W6716" s="58">
        <f>IF(F6716&lt;=12,"0-12 mo",IF(F6716&lt;=24,"13-24 mo",IF(F6716&lt;=48,"25-48 mo","49+ mo")))</f>
        <v/>
      </c>
      <c r="X6716" s="58">
        <f>IF(S6716&lt;=35.5,"Q1 Low",IF(S6716&lt;=70.35,"Q2 Mid-Low",IF(S6716&lt;=89.85,"Q3 Mid-High","Q4 High")))</f>
        <v/>
      </c>
      <c r="Y6716" s="58">
        <f>IF(U6716="Yes",1,0)</f>
        <v/>
      </c>
      <c r="Z6716" s="58">
        <f>IF(P6716="Month-to-month",1,0)+IF(M6716="No",1,0)+IF(J6716="No",1,0)+IF(I6716="Fiber optic",1,0)+IF(Q6716="Yes",1,0)</f>
        <v/>
      </c>
    </row>
    <row r="6717" ht="15" customHeight="1" s="59">
      <c r="A6717" s="58" t="inlineStr">
        <is>
          <t>1173-XZPYF</t>
        </is>
      </c>
      <c r="B6717" s="58" t="inlineStr">
        <is>
          <t>Female</t>
        </is>
      </c>
      <c r="C6717" s="58" t="n">
        <v>0</v>
      </c>
      <c r="D6717" s="58" t="inlineStr">
        <is>
          <t>No</t>
        </is>
      </c>
      <c r="E6717" s="58" t="inlineStr">
        <is>
          <t>No</t>
        </is>
      </c>
      <c r="F6717" s="58" t="n">
        <v>11</v>
      </c>
      <c r="G6717" s="58" t="inlineStr">
        <is>
          <t>Yes</t>
        </is>
      </c>
      <c r="H6717" s="58" t="inlineStr">
        <is>
          <t>Yes</t>
        </is>
      </c>
      <c r="I6717" s="58" t="inlineStr">
        <is>
          <t>Fiber optic</t>
        </is>
      </c>
      <c r="J6717" s="58" t="inlineStr">
        <is>
          <t>No</t>
        </is>
      </c>
      <c r="K6717" s="58" t="inlineStr">
        <is>
          <t>No</t>
        </is>
      </c>
      <c r="L6717" s="58" t="inlineStr">
        <is>
          <t>Yes</t>
        </is>
      </c>
      <c r="M6717" s="58" t="inlineStr">
        <is>
          <t>No</t>
        </is>
      </c>
      <c r="N6717" s="58" t="inlineStr">
        <is>
          <t>Yes</t>
        </is>
      </c>
      <c r="O6717" s="58" t="inlineStr">
        <is>
          <t>No</t>
        </is>
      </c>
      <c r="P6717" s="58" t="inlineStr">
        <is>
          <t>Month-to-month</t>
        </is>
      </c>
      <c r="Q6717" s="58" t="inlineStr">
        <is>
          <t>Yes</t>
        </is>
      </c>
      <c r="R6717" s="58" t="inlineStr">
        <is>
          <t>Electronic check</t>
        </is>
      </c>
      <c r="S6717" s="123" t="n">
        <v>89.2</v>
      </c>
      <c r="T6717" s="58" t="inlineStr">
        <is>
          <t>990.3</t>
        </is>
      </c>
      <c r="U6717" s="58" t="inlineStr">
        <is>
          <t>No</t>
        </is>
      </c>
      <c r="V6717" s="123">
        <f>IFERROR(VALUE(TRIM(T6717)),S6717*F6717)</f>
        <v/>
      </c>
      <c r="W6717" s="58">
        <f>IF(F6717&lt;=12,"0-12 mo",IF(F6717&lt;=24,"13-24 mo",IF(F6717&lt;=48,"25-48 mo","49+ mo")))</f>
        <v/>
      </c>
      <c r="X6717" s="58">
        <f>IF(S6717&lt;=35.5,"Q1 Low",IF(S6717&lt;=70.35,"Q2 Mid-Low",IF(S6717&lt;=89.85,"Q3 Mid-High","Q4 High")))</f>
        <v/>
      </c>
      <c r="Y6717" s="58">
        <f>IF(U6717="Yes",1,0)</f>
        <v/>
      </c>
      <c r="Z6717" s="58">
        <f>IF(P6717="Month-to-month",1,0)+IF(M6717="No",1,0)+IF(J6717="No",1,0)+IF(I6717="Fiber optic",1,0)+IF(Q6717="Yes",1,0)</f>
        <v/>
      </c>
    </row>
    <row r="6718" ht="15" customHeight="1" s="59">
      <c r="A6718" s="58" t="inlineStr">
        <is>
          <t>9850-OWRHQ</t>
        </is>
      </c>
      <c r="B6718" s="58" t="inlineStr">
        <is>
          <t>Female</t>
        </is>
      </c>
      <c r="C6718" s="58" t="n">
        <v>0</v>
      </c>
      <c r="D6718" s="58" t="inlineStr">
        <is>
          <t>Yes</t>
        </is>
      </c>
      <c r="E6718" s="58" t="inlineStr">
        <is>
          <t>No</t>
        </is>
      </c>
      <c r="F6718" s="58" t="n">
        <v>3</v>
      </c>
      <c r="G6718" s="58" t="inlineStr">
        <is>
          <t>Yes</t>
        </is>
      </c>
      <c r="H6718" s="58" t="inlineStr">
        <is>
          <t>Yes</t>
        </is>
      </c>
      <c r="I6718" s="58" t="inlineStr">
        <is>
          <t>Fiber optic</t>
        </is>
      </c>
      <c r="J6718" s="58" t="inlineStr">
        <is>
          <t>No</t>
        </is>
      </c>
      <c r="K6718" s="58" t="inlineStr">
        <is>
          <t>No</t>
        </is>
      </c>
      <c r="L6718" s="58" t="inlineStr">
        <is>
          <t>No</t>
        </is>
      </c>
      <c r="M6718" s="58" t="inlineStr">
        <is>
          <t>No</t>
        </is>
      </c>
      <c r="N6718" s="58" t="inlineStr">
        <is>
          <t>No</t>
        </is>
      </c>
      <c r="O6718" s="58" t="inlineStr">
        <is>
          <t>No</t>
        </is>
      </c>
      <c r="P6718" s="58" t="inlineStr">
        <is>
          <t>Month-to-month</t>
        </is>
      </c>
      <c r="Q6718" s="58" t="inlineStr">
        <is>
          <t>Yes</t>
        </is>
      </c>
      <c r="R6718" s="58" t="inlineStr">
        <is>
          <t>Credit card (automatic)</t>
        </is>
      </c>
      <c r="S6718" s="123" t="n">
        <v>74.09999999999999</v>
      </c>
      <c r="T6718" s="58" t="inlineStr">
        <is>
          <t>228</t>
        </is>
      </c>
      <c r="U6718" s="58" t="inlineStr">
        <is>
          <t>Yes</t>
        </is>
      </c>
      <c r="V6718" s="123">
        <f>IFERROR(VALUE(TRIM(T6718)),S6718*F6718)</f>
        <v/>
      </c>
      <c r="W6718" s="58">
        <f>IF(F6718&lt;=12,"0-12 mo",IF(F6718&lt;=24,"13-24 mo",IF(F6718&lt;=48,"25-48 mo","49+ mo")))</f>
        <v/>
      </c>
      <c r="X6718" s="58">
        <f>IF(S6718&lt;=35.5,"Q1 Low",IF(S6718&lt;=70.35,"Q2 Mid-Low",IF(S6718&lt;=89.85,"Q3 Mid-High","Q4 High")))</f>
        <v/>
      </c>
      <c r="Y6718" s="58">
        <f>IF(U6718="Yes",1,0)</f>
        <v/>
      </c>
      <c r="Z6718" s="58">
        <f>IF(P6718="Month-to-month",1,0)+IF(M6718="No",1,0)+IF(J6718="No",1,0)+IF(I6718="Fiber optic",1,0)+IF(Q6718="Yes",1,0)</f>
        <v/>
      </c>
    </row>
    <row r="6719" ht="15" customHeight="1" s="59">
      <c r="A6719" s="58" t="inlineStr">
        <is>
          <t>3768-NLUBH</t>
        </is>
      </c>
      <c r="B6719" s="58" t="inlineStr">
        <is>
          <t>Male</t>
        </is>
      </c>
      <c r="C6719" s="58" t="n">
        <v>1</v>
      </c>
      <c r="D6719" s="58" t="inlineStr">
        <is>
          <t>Yes</t>
        </is>
      </c>
      <c r="E6719" s="58" t="inlineStr">
        <is>
          <t>No</t>
        </is>
      </c>
      <c r="F6719" s="58" t="n">
        <v>57</v>
      </c>
      <c r="G6719" s="58" t="inlineStr">
        <is>
          <t>Yes</t>
        </is>
      </c>
      <c r="H6719" s="58" t="inlineStr">
        <is>
          <t>Yes</t>
        </is>
      </c>
      <c r="I6719" s="58" t="inlineStr">
        <is>
          <t>Fiber optic</t>
        </is>
      </c>
      <c r="J6719" s="58" t="inlineStr">
        <is>
          <t>No</t>
        </is>
      </c>
      <c r="K6719" s="58" t="inlineStr">
        <is>
          <t>No</t>
        </is>
      </c>
      <c r="L6719" s="58" t="inlineStr">
        <is>
          <t>Yes</t>
        </is>
      </c>
      <c r="M6719" s="58" t="inlineStr">
        <is>
          <t>No</t>
        </is>
      </c>
      <c r="N6719" s="58" t="inlineStr">
        <is>
          <t>Yes</t>
        </is>
      </c>
      <c r="O6719" s="58" t="inlineStr">
        <is>
          <t>Yes</t>
        </is>
      </c>
      <c r="P6719" s="58" t="inlineStr">
        <is>
          <t>Month-to-month</t>
        </is>
      </c>
      <c r="Q6719" s="58" t="inlineStr">
        <is>
          <t>No</t>
        </is>
      </c>
      <c r="R6719" s="58" t="inlineStr">
        <is>
          <t>Electronic check</t>
        </is>
      </c>
      <c r="S6719" s="123" t="n">
        <v>100.6</v>
      </c>
      <c r="T6719" s="58" t="inlineStr">
        <is>
          <t>5746.15</t>
        </is>
      </c>
      <c r="U6719" s="58" t="inlineStr">
        <is>
          <t>Yes</t>
        </is>
      </c>
      <c r="V6719" s="123">
        <f>IFERROR(VALUE(TRIM(T6719)),S6719*F6719)</f>
        <v/>
      </c>
      <c r="W6719" s="58">
        <f>IF(F6719&lt;=12,"0-12 mo",IF(F6719&lt;=24,"13-24 mo",IF(F6719&lt;=48,"25-48 mo","49+ mo")))</f>
        <v/>
      </c>
      <c r="X6719" s="58">
        <f>IF(S6719&lt;=35.5,"Q1 Low",IF(S6719&lt;=70.35,"Q2 Mid-Low",IF(S6719&lt;=89.85,"Q3 Mid-High","Q4 High")))</f>
        <v/>
      </c>
      <c r="Y6719" s="58">
        <f>IF(U6719="Yes",1,0)</f>
        <v/>
      </c>
      <c r="Z6719" s="58">
        <f>IF(P6719="Month-to-month",1,0)+IF(M6719="No",1,0)+IF(J6719="No",1,0)+IF(I6719="Fiber optic",1,0)+IF(Q6719="Yes",1,0)</f>
        <v/>
      </c>
    </row>
    <row r="6720" ht="15" customHeight="1" s="59">
      <c r="A6720" s="58" t="inlineStr">
        <is>
          <t>8676-TRMJS</t>
        </is>
      </c>
      <c r="B6720" s="58" t="inlineStr">
        <is>
          <t>Male</t>
        </is>
      </c>
      <c r="C6720" s="58" t="n">
        <v>0</v>
      </c>
      <c r="D6720" s="58" t="inlineStr">
        <is>
          <t>No</t>
        </is>
      </c>
      <c r="E6720" s="58" t="inlineStr">
        <is>
          <t>No</t>
        </is>
      </c>
      <c r="F6720" s="58" t="n">
        <v>3</v>
      </c>
      <c r="G6720" s="58" t="inlineStr">
        <is>
          <t>Yes</t>
        </is>
      </c>
      <c r="H6720" s="58" t="inlineStr">
        <is>
          <t>Yes</t>
        </is>
      </c>
      <c r="I6720" s="58" t="inlineStr">
        <is>
          <t>Fiber optic</t>
        </is>
      </c>
      <c r="J6720" s="58" t="inlineStr">
        <is>
          <t>No</t>
        </is>
      </c>
      <c r="K6720" s="58" t="inlineStr">
        <is>
          <t>No</t>
        </is>
      </c>
      <c r="L6720" s="58" t="inlineStr">
        <is>
          <t>No</t>
        </is>
      </c>
      <c r="M6720" s="58" t="inlineStr">
        <is>
          <t>No</t>
        </is>
      </c>
      <c r="N6720" s="58" t="inlineStr">
        <is>
          <t>No</t>
        </is>
      </c>
      <c r="O6720" s="58" t="inlineStr">
        <is>
          <t>No</t>
        </is>
      </c>
      <c r="P6720" s="58" t="inlineStr">
        <is>
          <t>Month-to-month</t>
        </is>
      </c>
      <c r="Q6720" s="58" t="inlineStr">
        <is>
          <t>No</t>
        </is>
      </c>
      <c r="R6720" s="58" t="inlineStr">
        <is>
          <t>Mailed check</t>
        </is>
      </c>
      <c r="S6720" s="123" t="n">
        <v>75</v>
      </c>
      <c r="T6720" s="58" t="inlineStr">
        <is>
          <t>209.1</t>
        </is>
      </c>
      <c r="U6720" s="58" t="inlineStr">
        <is>
          <t>Yes</t>
        </is>
      </c>
      <c r="V6720" s="123">
        <f>IFERROR(VALUE(TRIM(T6720)),S6720*F6720)</f>
        <v/>
      </c>
      <c r="W6720" s="58">
        <f>IF(F6720&lt;=12,"0-12 mo",IF(F6720&lt;=24,"13-24 mo",IF(F6720&lt;=48,"25-48 mo","49+ mo")))</f>
        <v/>
      </c>
      <c r="X6720" s="58">
        <f>IF(S6720&lt;=35.5,"Q1 Low",IF(S6720&lt;=70.35,"Q2 Mid-Low",IF(S6720&lt;=89.85,"Q3 Mid-High","Q4 High")))</f>
        <v/>
      </c>
      <c r="Y6720" s="58">
        <f>IF(U6720="Yes",1,0)</f>
        <v/>
      </c>
      <c r="Z6720" s="58">
        <f>IF(P6720="Month-to-month",1,0)+IF(M6720="No",1,0)+IF(J6720="No",1,0)+IF(I6720="Fiber optic",1,0)+IF(Q6720="Yes",1,0)</f>
        <v/>
      </c>
    </row>
    <row r="6721" ht="15" customHeight="1" s="59">
      <c r="A6721" s="58" t="inlineStr">
        <is>
          <t>2509-TFPJU</t>
        </is>
      </c>
      <c r="B6721" s="58" t="inlineStr">
        <is>
          <t>Male</t>
        </is>
      </c>
      <c r="C6721" s="58" t="n">
        <v>0</v>
      </c>
      <c r="D6721" s="58" t="inlineStr">
        <is>
          <t>Yes</t>
        </is>
      </c>
      <c r="E6721" s="58" t="inlineStr">
        <is>
          <t>No</t>
        </is>
      </c>
      <c r="F6721" s="58" t="n">
        <v>72</v>
      </c>
      <c r="G6721" s="58" t="inlineStr">
        <is>
          <t>Yes</t>
        </is>
      </c>
      <c r="H6721" s="58" t="inlineStr">
        <is>
          <t>Yes</t>
        </is>
      </c>
      <c r="I6721" s="58" t="inlineStr">
        <is>
          <t>No</t>
        </is>
      </c>
      <c r="J6721" s="58" t="inlineStr">
        <is>
          <t>No internet service</t>
        </is>
      </c>
      <c r="K6721" s="58" t="inlineStr">
        <is>
          <t>No internet service</t>
        </is>
      </c>
      <c r="L6721" s="58" t="inlineStr">
        <is>
          <t>No internet service</t>
        </is>
      </c>
      <c r="M6721" s="58" t="inlineStr">
        <is>
          <t>No internet service</t>
        </is>
      </c>
      <c r="N6721" s="58" t="inlineStr">
        <is>
          <t>No internet service</t>
        </is>
      </c>
      <c r="O6721" s="58" t="inlineStr">
        <is>
          <t>No internet service</t>
        </is>
      </c>
      <c r="P6721" s="58" t="inlineStr">
        <is>
          <t>Two year</t>
        </is>
      </c>
      <c r="Q6721" s="58" t="inlineStr">
        <is>
          <t>No</t>
        </is>
      </c>
      <c r="R6721" s="58" t="inlineStr">
        <is>
          <t>Credit card (automatic)</t>
        </is>
      </c>
      <c r="S6721" s="123" t="n">
        <v>25.75</v>
      </c>
      <c r="T6721" s="58" t="inlineStr">
        <is>
          <t>1864.2</t>
        </is>
      </c>
      <c r="U6721" s="58" t="inlineStr">
        <is>
          <t>No</t>
        </is>
      </c>
      <c r="V6721" s="123">
        <f>IFERROR(VALUE(TRIM(T6721)),S6721*F6721)</f>
        <v/>
      </c>
      <c r="W6721" s="58">
        <f>IF(F6721&lt;=12,"0-12 mo",IF(F6721&lt;=24,"13-24 mo",IF(F6721&lt;=48,"25-48 mo","49+ mo")))</f>
        <v/>
      </c>
      <c r="X6721" s="58">
        <f>IF(S6721&lt;=35.5,"Q1 Low",IF(S6721&lt;=70.35,"Q2 Mid-Low",IF(S6721&lt;=89.85,"Q3 Mid-High","Q4 High")))</f>
        <v/>
      </c>
      <c r="Y6721" s="58">
        <f>IF(U6721="Yes",1,0)</f>
        <v/>
      </c>
      <c r="Z6721" s="58">
        <f>IF(P6721="Month-to-month",1,0)+IF(M6721="No",1,0)+IF(J6721="No",1,0)+IF(I6721="Fiber optic",1,0)+IF(Q6721="Yes",1,0)</f>
        <v/>
      </c>
    </row>
    <row r="6722" ht="15" customHeight="1" s="59">
      <c r="A6722" s="58" t="inlineStr">
        <is>
          <t>9530-GRMJG</t>
        </is>
      </c>
      <c r="B6722" s="58" t="inlineStr">
        <is>
          <t>Male</t>
        </is>
      </c>
      <c r="C6722" s="58" t="n">
        <v>0</v>
      </c>
      <c r="D6722" s="58" t="inlineStr">
        <is>
          <t>Yes</t>
        </is>
      </c>
      <c r="E6722" s="58" t="inlineStr">
        <is>
          <t>Yes</t>
        </is>
      </c>
      <c r="F6722" s="58" t="n">
        <v>70</v>
      </c>
      <c r="G6722" s="58" t="inlineStr">
        <is>
          <t>Yes</t>
        </is>
      </c>
      <c r="H6722" s="58" t="inlineStr">
        <is>
          <t>Yes</t>
        </is>
      </c>
      <c r="I6722" s="58" t="inlineStr">
        <is>
          <t>DSL</t>
        </is>
      </c>
      <c r="J6722" s="58" t="inlineStr">
        <is>
          <t>No</t>
        </is>
      </c>
      <c r="K6722" s="58" t="inlineStr">
        <is>
          <t>Yes</t>
        </is>
      </c>
      <c r="L6722" s="58" t="inlineStr">
        <is>
          <t>Yes</t>
        </is>
      </c>
      <c r="M6722" s="58" t="inlineStr">
        <is>
          <t>Yes</t>
        </is>
      </c>
      <c r="N6722" s="58" t="inlineStr">
        <is>
          <t>Yes</t>
        </is>
      </c>
      <c r="O6722" s="58" t="inlineStr">
        <is>
          <t>Yes</t>
        </is>
      </c>
      <c r="P6722" s="58" t="inlineStr">
        <is>
          <t>Two year</t>
        </is>
      </c>
      <c r="Q6722" s="58" t="inlineStr">
        <is>
          <t>Yes</t>
        </is>
      </c>
      <c r="R6722" s="58" t="inlineStr">
        <is>
          <t>Electronic check</t>
        </is>
      </c>
      <c r="S6722" s="123" t="n">
        <v>84.09999999999999</v>
      </c>
      <c r="T6722" s="58" t="inlineStr">
        <is>
          <t>5979.7</t>
        </is>
      </c>
      <c r="U6722" s="58" t="inlineStr">
        <is>
          <t>No</t>
        </is>
      </c>
      <c r="V6722" s="123">
        <f>IFERROR(VALUE(TRIM(T6722)),S6722*F6722)</f>
        <v/>
      </c>
      <c r="W6722" s="58">
        <f>IF(F6722&lt;=12,"0-12 mo",IF(F6722&lt;=24,"13-24 mo",IF(F6722&lt;=48,"25-48 mo","49+ mo")))</f>
        <v/>
      </c>
      <c r="X6722" s="58">
        <f>IF(S6722&lt;=35.5,"Q1 Low",IF(S6722&lt;=70.35,"Q2 Mid-Low",IF(S6722&lt;=89.85,"Q3 Mid-High","Q4 High")))</f>
        <v/>
      </c>
      <c r="Y6722" s="58">
        <f>IF(U6722="Yes",1,0)</f>
        <v/>
      </c>
      <c r="Z6722" s="58">
        <f>IF(P6722="Month-to-month",1,0)+IF(M6722="No",1,0)+IF(J6722="No",1,0)+IF(I6722="Fiber optic",1,0)+IF(Q6722="Yes",1,0)</f>
        <v/>
      </c>
    </row>
    <row r="6723" ht="15" customHeight="1" s="59">
      <c r="A6723" s="58" t="inlineStr">
        <is>
          <t>6898-RBTLU</t>
        </is>
      </c>
      <c r="B6723" s="58" t="inlineStr">
        <is>
          <t>Female</t>
        </is>
      </c>
      <c r="C6723" s="58" t="n">
        <v>0</v>
      </c>
      <c r="D6723" s="58" t="inlineStr">
        <is>
          <t>Yes</t>
        </is>
      </c>
      <c r="E6723" s="58" t="inlineStr">
        <is>
          <t>Yes</t>
        </is>
      </c>
      <c r="F6723" s="58" t="n">
        <v>49</v>
      </c>
      <c r="G6723" s="58" t="inlineStr">
        <is>
          <t>Yes</t>
        </is>
      </c>
      <c r="H6723" s="58" t="inlineStr">
        <is>
          <t>Yes</t>
        </is>
      </c>
      <c r="I6723" s="58" t="inlineStr">
        <is>
          <t>DSL</t>
        </is>
      </c>
      <c r="J6723" s="58" t="inlineStr">
        <is>
          <t>No</t>
        </is>
      </c>
      <c r="K6723" s="58" t="inlineStr">
        <is>
          <t>Yes</t>
        </is>
      </c>
      <c r="L6723" s="58" t="inlineStr">
        <is>
          <t>No</t>
        </is>
      </c>
      <c r="M6723" s="58" t="inlineStr">
        <is>
          <t>Yes</t>
        </is>
      </c>
      <c r="N6723" s="58" t="inlineStr">
        <is>
          <t>Yes</t>
        </is>
      </c>
      <c r="O6723" s="58" t="inlineStr">
        <is>
          <t>Yes</t>
        </is>
      </c>
      <c r="P6723" s="58" t="inlineStr">
        <is>
          <t>Two year</t>
        </is>
      </c>
      <c r="Q6723" s="58" t="inlineStr">
        <is>
          <t>No</t>
        </is>
      </c>
      <c r="R6723" s="58" t="inlineStr">
        <is>
          <t>Bank transfer (automatic)</t>
        </is>
      </c>
      <c r="S6723" s="123" t="n">
        <v>79.3</v>
      </c>
      <c r="T6723" s="58" t="inlineStr">
        <is>
          <t>3902.45</t>
        </is>
      </c>
      <c r="U6723" s="58" t="inlineStr">
        <is>
          <t>No</t>
        </is>
      </c>
      <c r="V6723" s="123">
        <f>IFERROR(VALUE(TRIM(T6723)),S6723*F6723)</f>
        <v/>
      </c>
      <c r="W6723" s="58">
        <f>IF(F6723&lt;=12,"0-12 mo",IF(F6723&lt;=24,"13-24 mo",IF(F6723&lt;=48,"25-48 mo","49+ mo")))</f>
        <v/>
      </c>
      <c r="X6723" s="58">
        <f>IF(S6723&lt;=35.5,"Q1 Low",IF(S6723&lt;=70.35,"Q2 Mid-Low",IF(S6723&lt;=89.85,"Q3 Mid-High","Q4 High")))</f>
        <v/>
      </c>
      <c r="Y6723" s="58">
        <f>IF(U6723="Yes",1,0)</f>
        <v/>
      </c>
      <c r="Z6723" s="58">
        <f>IF(P6723="Month-to-month",1,0)+IF(M6723="No",1,0)+IF(J6723="No",1,0)+IF(I6723="Fiber optic",1,0)+IF(Q6723="Yes",1,0)</f>
        <v/>
      </c>
    </row>
    <row r="6724" ht="15" customHeight="1" s="59">
      <c r="A6724" s="58" t="inlineStr">
        <is>
          <t>5481-NTDOH</t>
        </is>
      </c>
      <c r="B6724" s="58" t="inlineStr">
        <is>
          <t>Female</t>
        </is>
      </c>
      <c r="C6724" s="58" t="n">
        <v>1</v>
      </c>
      <c r="D6724" s="58" t="inlineStr">
        <is>
          <t>Yes</t>
        </is>
      </c>
      <c r="E6724" s="58" t="inlineStr">
        <is>
          <t>No</t>
        </is>
      </c>
      <c r="F6724" s="58" t="n">
        <v>67</v>
      </c>
      <c r="G6724" s="58" t="inlineStr">
        <is>
          <t>Yes</t>
        </is>
      </c>
      <c r="H6724" s="58" t="inlineStr">
        <is>
          <t>Yes</t>
        </is>
      </c>
      <c r="I6724" s="58" t="inlineStr">
        <is>
          <t>Fiber optic</t>
        </is>
      </c>
      <c r="J6724" s="58" t="inlineStr">
        <is>
          <t>Yes</t>
        </is>
      </c>
      <c r="K6724" s="58" t="inlineStr">
        <is>
          <t>No</t>
        </is>
      </c>
      <c r="L6724" s="58" t="inlineStr">
        <is>
          <t>Yes</t>
        </is>
      </c>
      <c r="M6724" s="58" t="inlineStr">
        <is>
          <t>No</t>
        </is>
      </c>
      <c r="N6724" s="58" t="inlineStr">
        <is>
          <t>Yes</t>
        </is>
      </c>
      <c r="O6724" s="58" t="inlineStr">
        <is>
          <t>Yes</t>
        </is>
      </c>
      <c r="P6724" s="58" t="inlineStr">
        <is>
          <t>One year</t>
        </is>
      </c>
      <c r="Q6724" s="58" t="inlineStr">
        <is>
          <t>Yes</t>
        </is>
      </c>
      <c r="R6724" s="58" t="inlineStr">
        <is>
          <t>Credit card (automatic)</t>
        </is>
      </c>
      <c r="S6724" s="123" t="n">
        <v>107.05</v>
      </c>
      <c r="T6724" s="58" t="inlineStr">
        <is>
          <t>7142.5</t>
        </is>
      </c>
      <c r="U6724" s="58" t="inlineStr">
        <is>
          <t>No</t>
        </is>
      </c>
      <c r="V6724" s="123">
        <f>IFERROR(VALUE(TRIM(T6724)),S6724*F6724)</f>
        <v/>
      </c>
      <c r="W6724" s="58">
        <f>IF(F6724&lt;=12,"0-12 mo",IF(F6724&lt;=24,"13-24 mo",IF(F6724&lt;=48,"25-48 mo","49+ mo")))</f>
        <v/>
      </c>
      <c r="X6724" s="58">
        <f>IF(S6724&lt;=35.5,"Q1 Low",IF(S6724&lt;=70.35,"Q2 Mid-Low",IF(S6724&lt;=89.85,"Q3 Mid-High","Q4 High")))</f>
        <v/>
      </c>
      <c r="Y6724" s="58">
        <f>IF(U6724="Yes",1,0)</f>
        <v/>
      </c>
      <c r="Z6724" s="58">
        <f>IF(P6724="Month-to-month",1,0)+IF(M6724="No",1,0)+IF(J6724="No",1,0)+IF(I6724="Fiber optic",1,0)+IF(Q6724="Yes",1,0)</f>
        <v/>
      </c>
    </row>
    <row r="6725" ht="15" customHeight="1" s="59">
      <c r="A6725" s="58" t="inlineStr">
        <is>
          <t>2068-WWXQZ</t>
        </is>
      </c>
      <c r="B6725" s="58" t="inlineStr">
        <is>
          <t>Male</t>
        </is>
      </c>
      <c r="C6725" s="58" t="n">
        <v>0</v>
      </c>
      <c r="D6725" s="58" t="inlineStr">
        <is>
          <t>No</t>
        </is>
      </c>
      <c r="E6725" s="58" t="inlineStr">
        <is>
          <t>No</t>
        </is>
      </c>
      <c r="F6725" s="58" t="n">
        <v>46</v>
      </c>
      <c r="G6725" s="58" t="inlineStr">
        <is>
          <t>Yes</t>
        </is>
      </c>
      <c r="H6725" s="58" t="inlineStr">
        <is>
          <t>No</t>
        </is>
      </c>
      <c r="I6725" s="58" t="inlineStr">
        <is>
          <t>No</t>
        </is>
      </c>
      <c r="J6725" s="58" t="inlineStr">
        <is>
          <t>No internet service</t>
        </is>
      </c>
      <c r="K6725" s="58" t="inlineStr">
        <is>
          <t>No internet service</t>
        </is>
      </c>
      <c r="L6725" s="58" t="inlineStr">
        <is>
          <t>No internet service</t>
        </is>
      </c>
      <c r="M6725" s="58" t="inlineStr">
        <is>
          <t>No internet service</t>
        </is>
      </c>
      <c r="N6725" s="58" t="inlineStr">
        <is>
          <t>No internet service</t>
        </is>
      </c>
      <c r="O6725" s="58" t="inlineStr">
        <is>
          <t>No internet service</t>
        </is>
      </c>
      <c r="P6725" s="58" t="inlineStr">
        <is>
          <t>Two year</t>
        </is>
      </c>
      <c r="Q6725" s="58" t="inlineStr">
        <is>
          <t>No</t>
        </is>
      </c>
      <c r="R6725" s="58" t="inlineStr">
        <is>
          <t>Bank transfer (automatic)</t>
        </is>
      </c>
      <c r="S6725" s="123" t="n">
        <v>20.05</v>
      </c>
      <c r="T6725" s="58" t="inlineStr">
        <is>
          <t>902</t>
        </is>
      </c>
      <c r="U6725" s="58" t="inlineStr">
        <is>
          <t>No</t>
        </is>
      </c>
      <c r="V6725" s="123">
        <f>IFERROR(VALUE(TRIM(T6725)),S6725*F6725)</f>
        <v/>
      </c>
      <c r="W6725" s="58">
        <f>IF(F6725&lt;=12,"0-12 mo",IF(F6725&lt;=24,"13-24 mo",IF(F6725&lt;=48,"25-48 mo","49+ mo")))</f>
        <v/>
      </c>
      <c r="X6725" s="58">
        <f>IF(S6725&lt;=35.5,"Q1 Low",IF(S6725&lt;=70.35,"Q2 Mid-Low",IF(S6725&lt;=89.85,"Q3 Mid-High","Q4 High")))</f>
        <v/>
      </c>
      <c r="Y6725" s="58">
        <f>IF(U6725="Yes",1,0)</f>
        <v/>
      </c>
      <c r="Z6725" s="58">
        <f>IF(P6725="Month-to-month",1,0)+IF(M6725="No",1,0)+IF(J6725="No",1,0)+IF(I6725="Fiber optic",1,0)+IF(Q6725="Yes",1,0)</f>
        <v/>
      </c>
    </row>
    <row r="6726" ht="15" customHeight="1" s="59">
      <c r="A6726" s="58" t="inlineStr">
        <is>
          <t>7359-SSBJK</t>
        </is>
      </c>
      <c r="B6726" s="58" t="inlineStr">
        <is>
          <t>Female</t>
        </is>
      </c>
      <c r="C6726" s="58" t="n">
        <v>1</v>
      </c>
      <c r="D6726" s="58" t="inlineStr">
        <is>
          <t>No</t>
        </is>
      </c>
      <c r="E6726" s="58" t="inlineStr">
        <is>
          <t>No</t>
        </is>
      </c>
      <c r="F6726" s="58" t="n">
        <v>64</v>
      </c>
      <c r="G6726" s="58" t="inlineStr">
        <is>
          <t>Yes</t>
        </is>
      </c>
      <c r="H6726" s="58" t="inlineStr">
        <is>
          <t>No</t>
        </is>
      </c>
      <c r="I6726" s="58" t="inlineStr">
        <is>
          <t>DSL</t>
        </is>
      </c>
      <c r="J6726" s="58" t="inlineStr">
        <is>
          <t>Yes</t>
        </is>
      </c>
      <c r="K6726" s="58" t="inlineStr">
        <is>
          <t>Yes</t>
        </is>
      </c>
      <c r="L6726" s="58" t="inlineStr">
        <is>
          <t>No</t>
        </is>
      </c>
      <c r="M6726" s="58" t="inlineStr">
        <is>
          <t>Yes</t>
        </is>
      </c>
      <c r="N6726" s="58" t="inlineStr">
        <is>
          <t>Yes</t>
        </is>
      </c>
      <c r="O6726" s="58" t="inlineStr">
        <is>
          <t>No</t>
        </is>
      </c>
      <c r="P6726" s="58" t="inlineStr">
        <is>
          <t>Two year</t>
        </is>
      </c>
      <c r="Q6726" s="58" t="inlineStr">
        <is>
          <t>Yes</t>
        </is>
      </c>
      <c r="R6726" s="58" t="inlineStr">
        <is>
          <t>Credit card (automatic)</t>
        </is>
      </c>
      <c r="S6726" s="123" t="n">
        <v>70.2</v>
      </c>
      <c r="T6726" s="58" t="inlineStr">
        <is>
          <t>4481</t>
        </is>
      </c>
      <c r="U6726" s="58" t="inlineStr">
        <is>
          <t>Yes</t>
        </is>
      </c>
      <c r="V6726" s="123">
        <f>IFERROR(VALUE(TRIM(T6726)),S6726*F6726)</f>
        <v/>
      </c>
      <c r="W6726" s="58">
        <f>IF(F6726&lt;=12,"0-12 mo",IF(F6726&lt;=24,"13-24 mo",IF(F6726&lt;=48,"25-48 mo","49+ mo")))</f>
        <v/>
      </c>
      <c r="X6726" s="58">
        <f>IF(S6726&lt;=35.5,"Q1 Low",IF(S6726&lt;=70.35,"Q2 Mid-Low",IF(S6726&lt;=89.85,"Q3 Mid-High","Q4 High")))</f>
        <v/>
      </c>
      <c r="Y6726" s="58">
        <f>IF(U6726="Yes",1,0)</f>
        <v/>
      </c>
      <c r="Z6726" s="58">
        <f>IF(P6726="Month-to-month",1,0)+IF(M6726="No",1,0)+IF(J6726="No",1,0)+IF(I6726="Fiber optic",1,0)+IF(Q6726="Yes",1,0)</f>
        <v/>
      </c>
    </row>
    <row r="6727" ht="15" customHeight="1" s="59">
      <c r="A6727" s="58" t="inlineStr">
        <is>
          <t>2061-VVFST</t>
        </is>
      </c>
      <c r="B6727" s="58" t="inlineStr">
        <is>
          <t>Female</t>
        </is>
      </c>
      <c r="C6727" s="58" t="n">
        <v>0</v>
      </c>
      <c r="D6727" s="58" t="inlineStr">
        <is>
          <t>Yes</t>
        </is>
      </c>
      <c r="E6727" s="58" t="inlineStr">
        <is>
          <t>No</t>
        </is>
      </c>
      <c r="F6727" s="58" t="n">
        <v>37</v>
      </c>
      <c r="G6727" s="58" t="inlineStr">
        <is>
          <t>Yes</t>
        </is>
      </c>
      <c r="H6727" s="58" t="inlineStr">
        <is>
          <t>No</t>
        </is>
      </c>
      <c r="I6727" s="58" t="inlineStr">
        <is>
          <t>No</t>
        </is>
      </c>
      <c r="J6727" s="58" t="inlineStr">
        <is>
          <t>No internet service</t>
        </is>
      </c>
      <c r="K6727" s="58" t="inlineStr">
        <is>
          <t>No internet service</t>
        </is>
      </c>
      <c r="L6727" s="58" t="inlineStr">
        <is>
          <t>No internet service</t>
        </is>
      </c>
      <c r="M6727" s="58" t="inlineStr">
        <is>
          <t>No internet service</t>
        </is>
      </c>
      <c r="N6727" s="58" t="inlineStr">
        <is>
          <t>No internet service</t>
        </is>
      </c>
      <c r="O6727" s="58" t="inlineStr">
        <is>
          <t>No internet service</t>
        </is>
      </c>
      <c r="P6727" s="58" t="inlineStr">
        <is>
          <t>Month-to-month</t>
        </is>
      </c>
      <c r="Q6727" s="58" t="inlineStr">
        <is>
          <t>No</t>
        </is>
      </c>
      <c r="R6727" s="58" t="inlineStr">
        <is>
          <t>Bank transfer (automatic)</t>
        </is>
      </c>
      <c r="S6727" s="123" t="n">
        <v>19.5</v>
      </c>
      <c r="T6727" s="58" t="inlineStr">
        <is>
          <t>805.2</t>
        </is>
      </c>
      <c r="U6727" s="58" t="inlineStr">
        <is>
          <t>No</t>
        </is>
      </c>
      <c r="V6727" s="123">
        <f>IFERROR(VALUE(TRIM(T6727)),S6727*F6727)</f>
        <v/>
      </c>
      <c r="W6727" s="58">
        <f>IF(F6727&lt;=12,"0-12 mo",IF(F6727&lt;=24,"13-24 mo",IF(F6727&lt;=48,"25-48 mo","49+ mo")))</f>
        <v/>
      </c>
      <c r="X6727" s="58">
        <f>IF(S6727&lt;=35.5,"Q1 Low",IF(S6727&lt;=70.35,"Q2 Mid-Low",IF(S6727&lt;=89.85,"Q3 Mid-High","Q4 High")))</f>
        <v/>
      </c>
      <c r="Y6727" s="58">
        <f>IF(U6727="Yes",1,0)</f>
        <v/>
      </c>
      <c r="Z6727" s="58">
        <f>IF(P6727="Month-to-month",1,0)+IF(M6727="No",1,0)+IF(J6727="No",1,0)+IF(I6727="Fiber optic",1,0)+IF(Q6727="Yes",1,0)</f>
        <v/>
      </c>
    </row>
    <row r="6728" ht="15" customHeight="1" s="59">
      <c r="A6728" s="58" t="inlineStr">
        <is>
          <t>0685-MLYYM</t>
        </is>
      </c>
      <c r="B6728" s="58" t="inlineStr">
        <is>
          <t>Female</t>
        </is>
      </c>
      <c r="C6728" s="58" t="n">
        <v>1</v>
      </c>
      <c r="D6728" s="58" t="inlineStr">
        <is>
          <t>No</t>
        </is>
      </c>
      <c r="E6728" s="58" t="inlineStr">
        <is>
          <t>No</t>
        </is>
      </c>
      <c r="F6728" s="58" t="n">
        <v>2</v>
      </c>
      <c r="G6728" s="58" t="inlineStr">
        <is>
          <t>Yes</t>
        </is>
      </c>
      <c r="H6728" s="58" t="inlineStr">
        <is>
          <t>No</t>
        </is>
      </c>
      <c r="I6728" s="58" t="inlineStr">
        <is>
          <t>Fiber optic</t>
        </is>
      </c>
      <c r="J6728" s="58" t="inlineStr">
        <is>
          <t>No</t>
        </is>
      </c>
      <c r="K6728" s="58" t="inlineStr">
        <is>
          <t>No</t>
        </is>
      </c>
      <c r="L6728" s="58" t="inlineStr">
        <is>
          <t>No</t>
        </is>
      </c>
      <c r="M6728" s="58" t="inlineStr">
        <is>
          <t>No</t>
        </is>
      </c>
      <c r="N6728" s="58" t="inlineStr">
        <is>
          <t>No</t>
        </is>
      </c>
      <c r="O6728" s="58" t="inlineStr">
        <is>
          <t>No</t>
        </is>
      </c>
      <c r="P6728" s="58" t="inlineStr">
        <is>
          <t>Month-to-month</t>
        </is>
      </c>
      <c r="Q6728" s="58" t="inlineStr">
        <is>
          <t>No</t>
        </is>
      </c>
      <c r="R6728" s="58" t="inlineStr">
        <is>
          <t>Electronic check</t>
        </is>
      </c>
      <c r="S6728" s="123" t="n">
        <v>70.75</v>
      </c>
      <c r="T6728" s="58" t="inlineStr">
        <is>
          <t>154.85</t>
        </is>
      </c>
      <c r="U6728" s="58" t="inlineStr">
        <is>
          <t>Yes</t>
        </is>
      </c>
      <c r="V6728" s="123">
        <f>IFERROR(VALUE(TRIM(T6728)),S6728*F6728)</f>
        <v/>
      </c>
      <c r="W6728" s="58">
        <f>IF(F6728&lt;=12,"0-12 mo",IF(F6728&lt;=24,"13-24 mo",IF(F6728&lt;=48,"25-48 mo","49+ mo")))</f>
        <v/>
      </c>
      <c r="X6728" s="58">
        <f>IF(S6728&lt;=35.5,"Q1 Low",IF(S6728&lt;=70.35,"Q2 Mid-Low",IF(S6728&lt;=89.85,"Q3 Mid-High","Q4 High")))</f>
        <v/>
      </c>
      <c r="Y6728" s="58">
        <f>IF(U6728="Yes",1,0)</f>
        <v/>
      </c>
      <c r="Z6728" s="58">
        <f>IF(P6728="Month-to-month",1,0)+IF(M6728="No",1,0)+IF(J6728="No",1,0)+IF(I6728="Fiber optic",1,0)+IF(Q6728="Yes",1,0)</f>
        <v/>
      </c>
    </row>
    <row r="6729" ht="15" customHeight="1" s="59">
      <c r="A6729" s="58" t="inlineStr">
        <is>
          <t>0749-IRGQE</t>
        </is>
      </c>
      <c r="B6729" s="58" t="inlineStr">
        <is>
          <t>Female</t>
        </is>
      </c>
      <c r="C6729" s="58" t="n">
        <v>1</v>
      </c>
      <c r="D6729" s="58" t="inlineStr">
        <is>
          <t>Yes</t>
        </is>
      </c>
      <c r="E6729" s="58" t="inlineStr">
        <is>
          <t>No</t>
        </is>
      </c>
      <c r="F6729" s="58" t="n">
        <v>13</v>
      </c>
      <c r="G6729" s="58" t="inlineStr">
        <is>
          <t>No</t>
        </is>
      </c>
      <c r="H6729" s="58" t="inlineStr">
        <is>
          <t>No phone service</t>
        </is>
      </c>
      <c r="I6729" s="58" t="inlineStr">
        <is>
          <t>DSL</t>
        </is>
      </c>
      <c r="J6729" s="58" t="inlineStr">
        <is>
          <t>No</t>
        </is>
      </c>
      <c r="K6729" s="58" t="inlineStr">
        <is>
          <t>No</t>
        </is>
      </c>
      <c r="L6729" s="58" t="inlineStr">
        <is>
          <t>No</t>
        </is>
      </c>
      <c r="M6729" s="58" t="inlineStr">
        <is>
          <t>No</t>
        </is>
      </c>
      <c r="N6729" s="58" t="inlineStr">
        <is>
          <t>Yes</t>
        </is>
      </c>
      <c r="O6729" s="58" t="inlineStr">
        <is>
          <t>Yes</t>
        </is>
      </c>
      <c r="P6729" s="58" t="inlineStr">
        <is>
          <t>Month-to-month</t>
        </is>
      </c>
      <c r="Q6729" s="58" t="inlineStr">
        <is>
          <t>No</t>
        </is>
      </c>
      <c r="R6729" s="58" t="inlineStr">
        <is>
          <t>Electronic check</t>
        </is>
      </c>
      <c r="S6729" s="123" t="n">
        <v>45.3</v>
      </c>
      <c r="T6729" s="58" t="inlineStr">
        <is>
          <t>528.45</t>
        </is>
      </c>
      <c r="U6729" s="58" t="inlineStr">
        <is>
          <t>No</t>
        </is>
      </c>
      <c r="V6729" s="123">
        <f>IFERROR(VALUE(TRIM(T6729)),S6729*F6729)</f>
        <v/>
      </c>
      <c r="W6729" s="58">
        <f>IF(F6729&lt;=12,"0-12 mo",IF(F6729&lt;=24,"13-24 mo",IF(F6729&lt;=48,"25-48 mo","49+ mo")))</f>
        <v/>
      </c>
      <c r="X6729" s="58">
        <f>IF(S6729&lt;=35.5,"Q1 Low",IF(S6729&lt;=70.35,"Q2 Mid-Low",IF(S6729&lt;=89.85,"Q3 Mid-High","Q4 High")))</f>
        <v/>
      </c>
      <c r="Y6729" s="58">
        <f>IF(U6729="Yes",1,0)</f>
        <v/>
      </c>
      <c r="Z6729" s="58">
        <f>IF(P6729="Month-to-month",1,0)+IF(M6729="No",1,0)+IF(J6729="No",1,0)+IF(I6729="Fiber optic",1,0)+IF(Q6729="Yes",1,0)</f>
        <v/>
      </c>
    </row>
    <row r="6730" ht="15" customHeight="1" s="59">
      <c r="A6730" s="58" t="inlineStr">
        <is>
          <t>2380-DAMQP</t>
        </is>
      </c>
      <c r="B6730" s="58" t="inlineStr">
        <is>
          <t>Female</t>
        </is>
      </c>
      <c r="C6730" s="58" t="n">
        <v>0</v>
      </c>
      <c r="D6730" s="58" t="inlineStr">
        <is>
          <t>Yes</t>
        </is>
      </c>
      <c r="E6730" s="58" t="inlineStr">
        <is>
          <t>No</t>
        </is>
      </c>
      <c r="F6730" s="58" t="n">
        <v>72</v>
      </c>
      <c r="G6730" s="58" t="inlineStr">
        <is>
          <t>Yes</t>
        </is>
      </c>
      <c r="H6730" s="58" t="inlineStr">
        <is>
          <t>Yes</t>
        </is>
      </c>
      <c r="I6730" s="58" t="inlineStr">
        <is>
          <t>Fiber optic</t>
        </is>
      </c>
      <c r="J6730" s="58" t="inlineStr">
        <is>
          <t>Yes</t>
        </is>
      </c>
      <c r="K6730" s="58" t="inlineStr">
        <is>
          <t>Yes</t>
        </is>
      </c>
      <c r="L6730" s="58" t="inlineStr">
        <is>
          <t>Yes</t>
        </is>
      </c>
      <c r="M6730" s="58" t="inlineStr">
        <is>
          <t>Yes</t>
        </is>
      </c>
      <c r="N6730" s="58" t="inlineStr">
        <is>
          <t>Yes</t>
        </is>
      </c>
      <c r="O6730" s="58" t="inlineStr">
        <is>
          <t>Yes</t>
        </is>
      </c>
      <c r="P6730" s="58" t="inlineStr">
        <is>
          <t>Two year</t>
        </is>
      </c>
      <c r="Q6730" s="58" t="inlineStr">
        <is>
          <t>No</t>
        </is>
      </c>
      <c r="R6730" s="58" t="inlineStr">
        <is>
          <t>Electronic check</t>
        </is>
      </c>
      <c r="S6730" s="123" t="n">
        <v>115.15</v>
      </c>
      <c r="T6730" s="58" t="inlineStr">
        <is>
          <t>8349.7</t>
        </is>
      </c>
      <c r="U6730" s="58" t="inlineStr">
        <is>
          <t>No</t>
        </is>
      </c>
      <c r="V6730" s="123">
        <f>IFERROR(VALUE(TRIM(T6730)),S6730*F6730)</f>
        <v/>
      </c>
      <c r="W6730" s="58">
        <f>IF(F6730&lt;=12,"0-12 mo",IF(F6730&lt;=24,"13-24 mo",IF(F6730&lt;=48,"25-48 mo","49+ mo")))</f>
        <v/>
      </c>
      <c r="X6730" s="58">
        <f>IF(S6730&lt;=35.5,"Q1 Low",IF(S6730&lt;=70.35,"Q2 Mid-Low",IF(S6730&lt;=89.85,"Q3 Mid-High","Q4 High")))</f>
        <v/>
      </c>
      <c r="Y6730" s="58">
        <f>IF(U6730="Yes",1,0)</f>
        <v/>
      </c>
      <c r="Z6730" s="58">
        <f>IF(P6730="Month-to-month",1,0)+IF(M6730="No",1,0)+IF(J6730="No",1,0)+IF(I6730="Fiber optic",1,0)+IF(Q6730="Yes",1,0)</f>
        <v/>
      </c>
    </row>
    <row r="6731" ht="15" customHeight="1" s="59">
      <c r="A6731" s="58" t="inlineStr">
        <is>
          <t>2256-YLYLP</t>
        </is>
      </c>
      <c r="B6731" s="58" t="inlineStr">
        <is>
          <t>Male</t>
        </is>
      </c>
      <c r="C6731" s="58" t="n">
        <v>0</v>
      </c>
      <c r="D6731" s="58" t="inlineStr">
        <is>
          <t>Yes</t>
        </is>
      </c>
      <c r="E6731" s="58" t="inlineStr">
        <is>
          <t>Yes</t>
        </is>
      </c>
      <c r="F6731" s="58" t="n">
        <v>68</v>
      </c>
      <c r="G6731" s="58" t="inlineStr">
        <is>
          <t>Yes</t>
        </is>
      </c>
      <c r="H6731" s="58" t="inlineStr">
        <is>
          <t>No</t>
        </is>
      </c>
      <c r="I6731" s="58" t="inlineStr">
        <is>
          <t>DSL</t>
        </is>
      </c>
      <c r="J6731" s="58" t="inlineStr">
        <is>
          <t>No</t>
        </is>
      </c>
      <c r="K6731" s="58" t="inlineStr">
        <is>
          <t>No</t>
        </is>
      </c>
      <c r="L6731" s="58" t="inlineStr">
        <is>
          <t>Yes</t>
        </is>
      </c>
      <c r="M6731" s="58" t="inlineStr">
        <is>
          <t>Yes</t>
        </is>
      </c>
      <c r="N6731" s="58" t="inlineStr">
        <is>
          <t>Yes</t>
        </is>
      </c>
      <c r="O6731" s="58" t="inlineStr">
        <is>
          <t>Yes</t>
        </is>
      </c>
      <c r="P6731" s="58" t="inlineStr">
        <is>
          <t>Two year</t>
        </is>
      </c>
      <c r="Q6731" s="58" t="inlineStr">
        <is>
          <t>Yes</t>
        </is>
      </c>
      <c r="R6731" s="58" t="inlineStr">
        <is>
          <t>Bank transfer (automatic)</t>
        </is>
      </c>
      <c r="S6731" s="123" t="n">
        <v>72.95</v>
      </c>
      <c r="T6731" s="58" t="inlineStr">
        <is>
          <t>4953.25</t>
        </is>
      </c>
      <c r="U6731" s="58" t="inlineStr">
        <is>
          <t>No</t>
        </is>
      </c>
      <c r="V6731" s="123">
        <f>IFERROR(VALUE(TRIM(T6731)),S6731*F6731)</f>
        <v/>
      </c>
      <c r="W6731" s="58">
        <f>IF(F6731&lt;=12,"0-12 mo",IF(F6731&lt;=24,"13-24 mo",IF(F6731&lt;=48,"25-48 mo","49+ mo")))</f>
        <v/>
      </c>
      <c r="X6731" s="58">
        <f>IF(S6731&lt;=35.5,"Q1 Low",IF(S6731&lt;=70.35,"Q2 Mid-Low",IF(S6731&lt;=89.85,"Q3 Mid-High","Q4 High")))</f>
        <v/>
      </c>
      <c r="Y6731" s="58">
        <f>IF(U6731="Yes",1,0)</f>
        <v/>
      </c>
      <c r="Z6731" s="58">
        <f>IF(P6731="Month-to-month",1,0)+IF(M6731="No",1,0)+IF(J6731="No",1,0)+IF(I6731="Fiber optic",1,0)+IF(Q6731="Yes",1,0)</f>
        <v/>
      </c>
    </row>
    <row r="6732" ht="15" customHeight="1" s="59">
      <c r="A6732" s="58" t="inlineStr">
        <is>
          <t>1272-ILHFG</t>
        </is>
      </c>
      <c r="B6732" s="58" t="inlineStr">
        <is>
          <t>Male</t>
        </is>
      </c>
      <c r="C6732" s="58" t="n">
        <v>0</v>
      </c>
      <c r="D6732" s="58" t="inlineStr">
        <is>
          <t>Yes</t>
        </is>
      </c>
      <c r="E6732" s="58" t="inlineStr">
        <is>
          <t>Yes</t>
        </is>
      </c>
      <c r="F6732" s="58" t="n">
        <v>15</v>
      </c>
      <c r="G6732" s="58" t="inlineStr">
        <is>
          <t>Yes</t>
        </is>
      </c>
      <c r="H6732" s="58" t="inlineStr">
        <is>
          <t>No</t>
        </is>
      </c>
      <c r="I6732" s="58" t="inlineStr">
        <is>
          <t>No</t>
        </is>
      </c>
      <c r="J6732" s="58" t="inlineStr">
        <is>
          <t>No internet service</t>
        </is>
      </c>
      <c r="K6732" s="58" t="inlineStr">
        <is>
          <t>No internet service</t>
        </is>
      </c>
      <c r="L6732" s="58" t="inlineStr">
        <is>
          <t>No internet service</t>
        </is>
      </c>
      <c r="M6732" s="58" t="inlineStr">
        <is>
          <t>No internet service</t>
        </is>
      </c>
      <c r="N6732" s="58" t="inlineStr">
        <is>
          <t>No internet service</t>
        </is>
      </c>
      <c r="O6732" s="58" t="inlineStr">
        <is>
          <t>No internet service</t>
        </is>
      </c>
      <c r="P6732" s="58" t="inlineStr">
        <is>
          <t>One year</t>
        </is>
      </c>
      <c r="Q6732" s="58" t="inlineStr">
        <is>
          <t>No</t>
        </is>
      </c>
      <c r="R6732" s="58" t="inlineStr">
        <is>
          <t>Mailed check</t>
        </is>
      </c>
      <c r="S6732" s="123" t="n">
        <v>19.65</v>
      </c>
      <c r="T6732" s="58" t="inlineStr">
        <is>
          <t>332.65</t>
        </is>
      </c>
      <c r="U6732" s="58" t="inlineStr">
        <is>
          <t>No</t>
        </is>
      </c>
      <c r="V6732" s="123">
        <f>IFERROR(VALUE(TRIM(T6732)),S6732*F6732)</f>
        <v/>
      </c>
      <c r="W6732" s="58">
        <f>IF(F6732&lt;=12,"0-12 mo",IF(F6732&lt;=24,"13-24 mo",IF(F6732&lt;=48,"25-48 mo","49+ mo")))</f>
        <v/>
      </c>
      <c r="X6732" s="58">
        <f>IF(S6732&lt;=35.5,"Q1 Low",IF(S6732&lt;=70.35,"Q2 Mid-Low",IF(S6732&lt;=89.85,"Q3 Mid-High","Q4 High")))</f>
        <v/>
      </c>
      <c r="Y6732" s="58">
        <f>IF(U6732="Yes",1,0)</f>
        <v/>
      </c>
      <c r="Z6732" s="58">
        <f>IF(P6732="Month-to-month",1,0)+IF(M6732="No",1,0)+IF(J6732="No",1,0)+IF(I6732="Fiber optic",1,0)+IF(Q6732="Yes",1,0)</f>
        <v/>
      </c>
    </row>
    <row r="6733" ht="15" customHeight="1" s="59">
      <c r="A6733" s="58" t="inlineStr">
        <is>
          <t>0164-XAIRP</t>
        </is>
      </c>
      <c r="B6733" s="58" t="inlineStr">
        <is>
          <t>Female</t>
        </is>
      </c>
      <c r="C6733" s="58" t="n">
        <v>0</v>
      </c>
      <c r="D6733" s="58" t="inlineStr">
        <is>
          <t>No</t>
        </is>
      </c>
      <c r="E6733" s="58" t="inlineStr">
        <is>
          <t>No</t>
        </is>
      </c>
      <c r="F6733" s="58" t="n">
        <v>24</v>
      </c>
      <c r="G6733" s="58" t="inlineStr">
        <is>
          <t>Yes</t>
        </is>
      </c>
      <c r="H6733" s="58" t="inlineStr">
        <is>
          <t>No</t>
        </is>
      </c>
      <c r="I6733" s="58" t="inlineStr">
        <is>
          <t>No</t>
        </is>
      </c>
      <c r="J6733" s="58" t="inlineStr">
        <is>
          <t>No internet service</t>
        </is>
      </c>
      <c r="K6733" s="58" t="inlineStr">
        <is>
          <t>No internet service</t>
        </is>
      </c>
      <c r="L6733" s="58" t="inlineStr">
        <is>
          <t>No internet service</t>
        </is>
      </c>
      <c r="M6733" s="58" t="inlineStr">
        <is>
          <t>No internet service</t>
        </is>
      </c>
      <c r="N6733" s="58" t="inlineStr">
        <is>
          <t>No internet service</t>
        </is>
      </c>
      <c r="O6733" s="58" t="inlineStr">
        <is>
          <t>No internet service</t>
        </is>
      </c>
      <c r="P6733" s="58" t="inlineStr">
        <is>
          <t>Two year</t>
        </is>
      </c>
      <c r="Q6733" s="58" t="inlineStr">
        <is>
          <t>Yes</t>
        </is>
      </c>
      <c r="R6733" s="58" t="inlineStr">
        <is>
          <t>Bank transfer (automatic)</t>
        </is>
      </c>
      <c r="S6733" s="123" t="n">
        <v>19.55</v>
      </c>
      <c r="T6733" s="58" t="inlineStr">
        <is>
          <t>470.2</t>
        </is>
      </c>
      <c r="U6733" s="58" t="inlineStr">
        <is>
          <t>No</t>
        </is>
      </c>
      <c r="V6733" s="123">
        <f>IFERROR(VALUE(TRIM(T6733)),S6733*F6733)</f>
        <v/>
      </c>
      <c r="W6733" s="58">
        <f>IF(F6733&lt;=12,"0-12 mo",IF(F6733&lt;=24,"13-24 mo",IF(F6733&lt;=48,"25-48 mo","49+ mo")))</f>
        <v/>
      </c>
      <c r="X6733" s="58">
        <f>IF(S6733&lt;=35.5,"Q1 Low",IF(S6733&lt;=70.35,"Q2 Mid-Low",IF(S6733&lt;=89.85,"Q3 Mid-High","Q4 High")))</f>
        <v/>
      </c>
      <c r="Y6733" s="58">
        <f>IF(U6733="Yes",1,0)</f>
        <v/>
      </c>
      <c r="Z6733" s="58">
        <f>IF(P6733="Month-to-month",1,0)+IF(M6733="No",1,0)+IF(J6733="No",1,0)+IF(I6733="Fiber optic",1,0)+IF(Q6733="Yes",1,0)</f>
        <v/>
      </c>
    </row>
    <row r="6734" ht="15" customHeight="1" s="59">
      <c r="A6734" s="58" t="inlineStr">
        <is>
          <t>5666-CYCYZ</t>
        </is>
      </c>
      <c r="B6734" s="58" t="inlineStr">
        <is>
          <t>Female</t>
        </is>
      </c>
      <c r="C6734" s="58" t="n">
        <v>0</v>
      </c>
      <c r="D6734" s="58" t="inlineStr">
        <is>
          <t>No</t>
        </is>
      </c>
      <c r="E6734" s="58" t="inlineStr">
        <is>
          <t>No</t>
        </is>
      </c>
      <c r="F6734" s="58" t="n">
        <v>24</v>
      </c>
      <c r="G6734" s="58" t="inlineStr">
        <is>
          <t>Yes</t>
        </is>
      </c>
      <c r="H6734" s="58" t="inlineStr">
        <is>
          <t>Yes</t>
        </is>
      </c>
      <c r="I6734" s="58" t="inlineStr">
        <is>
          <t>Fiber optic</t>
        </is>
      </c>
      <c r="J6734" s="58" t="inlineStr">
        <is>
          <t>No</t>
        </is>
      </c>
      <c r="K6734" s="58" t="inlineStr">
        <is>
          <t>No</t>
        </is>
      </c>
      <c r="L6734" s="58" t="inlineStr">
        <is>
          <t>No</t>
        </is>
      </c>
      <c r="M6734" s="58" t="inlineStr">
        <is>
          <t>Yes</t>
        </is>
      </c>
      <c r="N6734" s="58" t="inlineStr">
        <is>
          <t>No</t>
        </is>
      </c>
      <c r="O6734" s="58" t="inlineStr">
        <is>
          <t>Yes</t>
        </is>
      </c>
      <c r="P6734" s="58" t="inlineStr">
        <is>
          <t>Month-to-month</t>
        </is>
      </c>
      <c r="Q6734" s="58" t="inlineStr">
        <is>
          <t>Yes</t>
        </is>
      </c>
      <c r="R6734" s="58" t="inlineStr">
        <is>
          <t>Electronic check</t>
        </is>
      </c>
      <c r="S6734" s="123" t="n">
        <v>89.55</v>
      </c>
      <c r="T6734" s="58" t="inlineStr">
        <is>
          <t>2259.35</t>
        </is>
      </c>
      <c r="U6734" s="58" t="inlineStr">
        <is>
          <t>No</t>
        </is>
      </c>
      <c r="V6734" s="123">
        <f>IFERROR(VALUE(TRIM(T6734)),S6734*F6734)</f>
        <v/>
      </c>
      <c r="W6734" s="58">
        <f>IF(F6734&lt;=12,"0-12 mo",IF(F6734&lt;=24,"13-24 mo",IF(F6734&lt;=48,"25-48 mo","49+ mo")))</f>
        <v/>
      </c>
      <c r="X6734" s="58">
        <f>IF(S6734&lt;=35.5,"Q1 Low",IF(S6734&lt;=70.35,"Q2 Mid-Low",IF(S6734&lt;=89.85,"Q3 Mid-High","Q4 High")))</f>
        <v/>
      </c>
      <c r="Y6734" s="58">
        <f>IF(U6734="Yes",1,0)</f>
        <v/>
      </c>
      <c r="Z6734" s="58">
        <f>IF(P6734="Month-to-month",1,0)+IF(M6734="No",1,0)+IF(J6734="No",1,0)+IF(I6734="Fiber optic",1,0)+IF(Q6734="Yes",1,0)</f>
        <v/>
      </c>
    </row>
    <row r="6735" ht="15" customHeight="1" s="59">
      <c r="A6735" s="58" t="inlineStr">
        <is>
          <t>4011-ARPHK</t>
        </is>
      </c>
      <c r="B6735" s="58" t="inlineStr">
        <is>
          <t>Male</t>
        </is>
      </c>
      <c r="C6735" s="58" t="n">
        <v>0</v>
      </c>
      <c r="D6735" s="58" t="inlineStr">
        <is>
          <t>No</t>
        </is>
      </c>
      <c r="E6735" s="58" t="inlineStr">
        <is>
          <t>No</t>
        </is>
      </c>
      <c r="F6735" s="58" t="n">
        <v>27</v>
      </c>
      <c r="G6735" s="58" t="inlineStr">
        <is>
          <t>Yes</t>
        </is>
      </c>
      <c r="H6735" s="58" t="inlineStr">
        <is>
          <t>No</t>
        </is>
      </c>
      <c r="I6735" s="58" t="inlineStr">
        <is>
          <t>DSL</t>
        </is>
      </c>
      <c r="J6735" s="58" t="inlineStr">
        <is>
          <t>Yes</t>
        </is>
      </c>
      <c r="K6735" s="58" t="inlineStr">
        <is>
          <t>No</t>
        </is>
      </c>
      <c r="L6735" s="58" t="inlineStr">
        <is>
          <t>No</t>
        </is>
      </c>
      <c r="M6735" s="58" t="inlineStr">
        <is>
          <t>No</t>
        </is>
      </c>
      <c r="N6735" s="58" t="inlineStr">
        <is>
          <t>No</t>
        </is>
      </c>
      <c r="O6735" s="58" t="inlineStr">
        <is>
          <t>No</t>
        </is>
      </c>
      <c r="P6735" s="58" t="inlineStr">
        <is>
          <t>Month-to-month</t>
        </is>
      </c>
      <c r="Q6735" s="58" t="inlineStr">
        <is>
          <t>No</t>
        </is>
      </c>
      <c r="R6735" s="58" t="inlineStr">
        <is>
          <t>Mailed check</t>
        </is>
      </c>
      <c r="S6735" s="123" t="n">
        <v>50.35</v>
      </c>
      <c r="T6735" s="58" t="inlineStr">
        <is>
          <t>1411.35</t>
        </is>
      </c>
      <c r="U6735" s="58" t="inlineStr">
        <is>
          <t>No</t>
        </is>
      </c>
      <c r="V6735" s="123">
        <f>IFERROR(VALUE(TRIM(T6735)),S6735*F6735)</f>
        <v/>
      </c>
      <c r="W6735" s="58">
        <f>IF(F6735&lt;=12,"0-12 mo",IF(F6735&lt;=24,"13-24 mo",IF(F6735&lt;=48,"25-48 mo","49+ mo")))</f>
        <v/>
      </c>
      <c r="X6735" s="58">
        <f>IF(S6735&lt;=35.5,"Q1 Low",IF(S6735&lt;=70.35,"Q2 Mid-Low",IF(S6735&lt;=89.85,"Q3 Mid-High","Q4 High")))</f>
        <v/>
      </c>
      <c r="Y6735" s="58">
        <f>IF(U6735="Yes",1,0)</f>
        <v/>
      </c>
      <c r="Z6735" s="58">
        <f>IF(P6735="Month-to-month",1,0)+IF(M6735="No",1,0)+IF(J6735="No",1,0)+IF(I6735="Fiber optic",1,0)+IF(Q6735="Yes",1,0)</f>
        <v/>
      </c>
    </row>
    <row r="6736" ht="15" customHeight="1" s="59">
      <c r="A6736" s="58" t="inlineStr">
        <is>
          <t>8182-PNAGI</t>
        </is>
      </c>
      <c r="B6736" s="58" t="inlineStr">
        <is>
          <t>Male</t>
        </is>
      </c>
      <c r="C6736" s="58" t="n">
        <v>0</v>
      </c>
      <c r="D6736" s="58" t="inlineStr">
        <is>
          <t>No</t>
        </is>
      </c>
      <c r="E6736" s="58" t="inlineStr">
        <is>
          <t>No</t>
        </is>
      </c>
      <c r="F6736" s="58" t="n">
        <v>12</v>
      </c>
      <c r="G6736" s="58" t="inlineStr">
        <is>
          <t>Yes</t>
        </is>
      </c>
      <c r="H6736" s="58" t="inlineStr">
        <is>
          <t>No</t>
        </is>
      </c>
      <c r="I6736" s="58" t="inlineStr">
        <is>
          <t>DSL</t>
        </is>
      </c>
      <c r="J6736" s="58" t="inlineStr">
        <is>
          <t>No</t>
        </is>
      </c>
      <c r="K6736" s="58" t="inlineStr">
        <is>
          <t>No</t>
        </is>
      </c>
      <c r="L6736" s="58" t="inlineStr">
        <is>
          <t>No</t>
        </is>
      </c>
      <c r="M6736" s="58" t="inlineStr">
        <is>
          <t>Yes</t>
        </is>
      </c>
      <c r="N6736" s="58" t="inlineStr">
        <is>
          <t>No</t>
        </is>
      </c>
      <c r="O6736" s="58" t="inlineStr">
        <is>
          <t>No</t>
        </is>
      </c>
      <c r="P6736" s="58" t="inlineStr">
        <is>
          <t>Month-to-month</t>
        </is>
      </c>
      <c r="Q6736" s="58" t="inlineStr">
        <is>
          <t>No</t>
        </is>
      </c>
      <c r="R6736" s="58" t="inlineStr">
        <is>
          <t>Bank transfer (automatic)</t>
        </is>
      </c>
      <c r="S6736" s="123" t="n">
        <v>50.25</v>
      </c>
      <c r="T6736" s="58" t="inlineStr">
        <is>
          <t>593.75</t>
        </is>
      </c>
      <c r="U6736" s="58" t="inlineStr">
        <is>
          <t>Yes</t>
        </is>
      </c>
      <c r="V6736" s="123">
        <f>IFERROR(VALUE(TRIM(T6736)),S6736*F6736)</f>
        <v/>
      </c>
      <c r="W6736" s="58">
        <f>IF(F6736&lt;=12,"0-12 mo",IF(F6736&lt;=24,"13-24 mo",IF(F6736&lt;=48,"25-48 mo","49+ mo")))</f>
        <v/>
      </c>
      <c r="X6736" s="58">
        <f>IF(S6736&lt;=35.5,"Q1 Low",IF(S6736&lt;=70.35,"Q2 Mid-Low",IF(S6736&lt;=89.85,"Q3 Mid-High","Q4 High")))</f>
        <v/>
      </c>
      <c r="Y6736" s="58">
        <f>IF(U6736="Yes",1,0)</f>
        <v/>
      </c>
      <c r="Z6736" s="58">
        <f>IF(P6736="Month-to-month",1,0)+IF(M6736="No",1,0)+IF(J6736="No",1,0)+IF(I6736="Fiber optic",1,0)+IF(Q6736="Yes",1,0)</f>
        <v/>
      </c>
    </row>
    <row r="6737" ht="15" customHeight="1" s="59">
      <c r="A6737" s="58" t="inlineStr">
        <is>
          <t>6365-HITVU</t>
        </is>
      </c>
      <c r="B6737" s="58" t="inlineStr">
        <is>
          <t>Female</t>
        </is>
      </c>
      <c r="C6737" s="58" t="n">
        <v>0</v>
      </c>
      <c r="D6737" s="58" t="inlineStr">
        <is>
          <t>Yes</t>
        </is>
      </c>
      <c r="E6737" s="58" t="inlineStr">
        <is>
          <t>Yes</t>
        </is>
      </c>
      <c r="F6737" s="58" t="n">
        <v>71</v>
      </c>
      <c r="G6737" s="58" t="inlineStr">
        <is>
          <t>Yes</t>
        </is>
      </c>
      <c r="H6737" s="58" t="inlineStr">
        <is>
          <t>No</t>
        </is>
      </c>
      <c r="I6737" s="58" t="inlineStr">
        <is>
          <t>DSL</t>
        </is>
      </c>
      <c r="J6737" s="58" t="inlineStr">
        <is>
          <t>Yes</t>
        </is>
      </c>
      <c r="K6737" s="58" t="inlineStr">
        <is>
          <t>Yes</t>
        </is>
      </c>
      <c r="L6737" s="58" t="inlineStr">
        <is>
          <t>Yes</t>
        </is>
      </c>
      <c r="M6737" s="58" t="inlineStr">
        <is>
          <t>Yes</t>
        </is>
      </c>
      <c r="N6737" s="58" t="inlineStr">
        <is>
          <t>Yes</t>
        </is>
      </c>
      <c r="O6737" s="58" t="inlineStr">
        <is>
          <t>Yes</t>
        </is>
      </c>
      <c r="P6737" s="58" t="inlineStr">
        <is>
          <t>Two year</t>
        </is>
      </c>
      <c r="Q6737" s="58" t="inlineStr">
        <is>
          <t>No</t>
        </is>
      </c>
      <c r="R6737" s="58" t="inlineStr">
        <is>
          <t>Credit card (automatic)</t>
        </is>
      </c>
      <c r="S6737" s="123" t="n">
        <v>87.25</v>
      </c>
      <c r="T6737" s="58" t="inlineStr">
        <is>
          <t>6328.7</t>
        </is>
      </c>
      <c r="U6737" s="58" t="inlineStr">
        <is>
          <t>No</t>
        </is>
      </c>
      <c r="V6737" s="123">
        <f>IFERROR(VALUE(TRIM(T6737)),S6737*F6737)</f>
        <v/>
      </c>
      <c r="W6737" s="58">
        <f>IF(F6737&lt;=12,"0-12 mo",IF(F6737&lt;=24,"13-24 mo",IF(F6737&lt;=48,"25-48 mo","49+ mo")))</f>
        <v/>
      </c>
      <c r="X6737" s="58">
        <f>IF(S6737&lt;=35.5,"Q1 Low",IF(S6737&lt;=70.35,"Q2 Mid-Low",IF(S6737&lt;=89.85,"Q3 Mid-High","Q4 High")))</f>
        <v/>
      </c>
      <c r="Y6737" s="58">
        <f>IF(U6737="Yes",1,0)</f>
        <v/>
      </c>
      <c r="Z6737" s="58">
        <f>IF(P6737="Month-to-month",1,0)+IF(M6737="No",1,0)+IF(J6737="No",1,0)+IF(I6737="Fiber optic",1,0)+IF(Q6737="Yes",1,0)</f>
        <v/>
      </c>
    </row>
    <row r="6738" ht="15" customHeight="1" s="59">
      <c r="A6738" s="58" t="inlineStr">
        <is>
          <t>7558-IMLMT</t>
        </is>
      </c>
      <c r="B6738" s="58" t="inlineStr">
        <is>
          <t>Male</t>
        </is>
      </c>
      <c r="C6738" s="58" t="n">
        <v>0</v>
      </c>
      <c r="D6738" s="58" t="inlineStr">
        <is>
          <t>Yes</t>
        </is>
      </c>
      <c r="E6738" s="58" t="inlineStr">
        <is>
          <t>Yes</t>
        </is>
      </c>
      <c r="F6738" s="58" t="n">
        <v>67</v>
      </c>
      <c r="G6738" s="58" t="inlineStr">
        <is>
          <t>Yes</t>
        </is>
      </c>
      <c r="H6738" s="58" t="inlineStr">
        <is>
          <t>No</t>
        </is>
      </c>
      <c r="I6738" s="58" t="inlineStr">
        <is>
          <t>No</t>
        </is>
      </c>
      <c r="J6738" s="58" t="inlineStr">
        <is>
          <t>No internet service</t>
        </is>
      </c>
      <c r="K6738" s="58" t="inlineStr">
        <is>
          <t>No internet service</t>
        </is>
      </c>
      <c r="L6738" s="58" t="inlineStr">
        <is>
          <t>No internet service</t>
        </is>
      </c>
      <c r="M6738" s="58" t="inlineStr">
        <is>
          <t>No internet service</t>
        </is>
      </c>
      <c r="N6738" s="58" t="inlineStr">
        <is>
          <t>No internet service</t>
        </is>
      </c>
      <c r="O6738" s="58" t="inlineStr">
        <is>
          <t>No internet service</t>
        </is>
      </c>
      <c r="P6738" s="58" t="inlineStr">
        <is>
          <t>Two year</t>
        </is>
      </c>
      <c r="Q6738" s="58" t="inlineStr">
        <is>
          <t>Yes</t>
        </is>
      </c>
      <c r="R6738" s="58" t="inlineStr">
        <is>
          <t>Mailed check</t>
        </is>
      </c>
      <c r="S6738" s="123" t="n">
        <v>20.8</v>
      </c>
      <c r="T6738" s="58" t="inlineStr">
        <is>
          <t>1411.9</t>
        </is>
      </c>
      <c r="U6738" s="58" t="inlineStr">
        <is>
          <t>No</t>
        </is>
      </c>
      <c r="V6738" s="123">
        <f>IFERROR(VALUE(TRIM(T6738)),S6738*F6738)</f>
        <v/>
      </c>
      <c r="W6738" s="58">
        <f>IF(F6738&lt;=12,"0-12 mo",IF(F6738&lt;=24,"13-24 mo",IF(F6738&lt;=48,"25-48 mo","49+ mo")))</f>
        <v/>
      </c>
      <c r="X6738" s="58">
        <f>IF(S6738&lt;=35.5,"Q1 Low",IF(S6738&lt;=70.35,"Q2 Mid-Low",IF(S6738&lt;=89.85,"Q3 Mid-High","Q4 High")))</f>
        <v/>
      </c>
      <c r="Y6738" s="58">
        <f>IF(U6738="Yes",1,0)</f>
        <v/>
      </c>
      <c r="Z6738" s="58">
        <f>IF(P6738="Month-to-month",1,0)+IF(M6738="No",1,0)+IF(J6738="No",1,0)+IF(I6738="Fiber optic",1,0)+IF(Q6738="Yes",1,0)</f>
        <v/>
      </c>
    </row>
    <row r="6739" ht="15" customHeight="1" s="59">
      <c r="A6739" s="58" t="inlineStr">
        <is>
          <t>9488-FYQAU</t>
        </is>
      </c>
      <c r="B6739" s="58" t="inlineStr">
        <is>
          <t>Female</t>
        </is>
      </c>
      <c r="C6739" s="58" t="n">
        <v>0</v>
      </c>
      <c r="D6739" s="58" t="inlineStr">
        <is>
          <t>Yes</t>
        </is>
      </c>
      <c r="E6739" s="58" t="inlineStr">
        <is>
          <t>No</t>
        </is>
      </c>
      <c r="F6739" s="58" t="n">
        <v>63</v>
      </c>
      <c r="G6739" s="58" t="inlineStr">
        <is>
          <t>Yes</t>
        </is>
      </c>
      <c r="H6739" s="58" t="inlineStr">
        <is>
          <t>Yes</t>
        </is>
      </c>
      <c r="I6739" s="58" t="inlineStr">
        <is>
          <t>Fiber optic</t>
        </is>
      </c>
      <c r="J6739" s="58" t="inlineStr">
        <is>
          <t>No</t>
        </is>
      </c>
      <c r="K6739" s="58" t="inlineStr">
        <is>
          <t>Yes</t>
        </is>
      </c>
      <c r="L6739" s="58" t="inlineStr">
        <is>
          <t>Yes</t>
        </is>
      </c>
      <c r="M6739" s="58" t="inlineStr">
        <is>
          <t>Yes</t>
        </is>
      </c>
      <c r="N6739" s="58" t="inlineStr">
        <is>
          <t>Yes</t>
        </is>
      </c>
      <c r="O6739" s="58" t="inlineStr">
        <is>
          <t>Yes</t>
        </is>
      </c>
      <c r="P6739" s="58" t="inlineStr">
        <is>
          <t>Two year</t>
        </is>
      </c>
      <c r="Q6739" s="58" t="inlineStr">
        <is>
          <t>Yes</t>
        </is>
      </c>
      <c r="R6739" s="58" t="inlineStr">
        <is>
          <t>Bank transfer (automatic)</t>
        </is>
      </c>
      <c r="S6739" s="123" t="n">
        <v>109.25</v>
      </c>
      <c r="T6739" s="58" t="inlineStr">
        <is>
          <t>6841.4</t>
        </is>
      </c>
      <c r="U6739" s="58" t="inlineStr">
        <is>
          <t>No</t>
        </is>
      </c>
      <c r="V6739" s="123">
        <f>IFERROR(VALUE(TRIM(T6739)),S6739*F6739)</f>
        <v/>
      </c>
      <c r="W6739" s="58">
        <f>IF(F6739&lt;=12,"0-12 mo",IF(F6739&lt;=24,"13-24 mo",IF(F6739&lt;=48,"25-48 mo","49+ mo")))</f>
        <v/>
      </c>
      <c r="X6739" s="58">
        <f>IF(S6739&lt;=35.5,"Q1 Low",IF(S6739&lt;=70.35,"Q2 Mid-Low",IF(S6739&lt;=89.85,"Q3 Mid-High","Q4 High")))</f>
        <v/>
      </c>
      <c r="Y6739" s="58">
        <f>IF(U6739="Yes",1,0)</f>
        <v/>
      </c>
      <c r="Z6739" s="58">
        <f>IF(P6739="Month-to-month",1,0)+IF(M6739="No",1,0)+IF(J6739="No",1,0)+IF(I6739="Fiber optic",1,0)+IF(Q6739="Yes",1,0)</f>
        <v/>
      </c>
    </row>
    <row r="6740" ht="15" customHeight="1" s="59">
      <c r="A6740" s="58" t="inlineStr">
        <is>
          <t>3590-TCXTB</t>
        </is>
      </c>
      <c r="B6740" s="58" t="inlineStr">
        <is>
          <t>Male</t>
        </is>
      </c>
      <c r="C6740" s="58" t="n">
        <v>0</v>
      </c>
      <c r="D6740" s="58" t="inlineStr">
        <is>
          <t>No</t>
        </is>
      </c>
      <c r="E6740" s="58" t="inlineStr">
        <is>
          <t>No</t>
        </is>
      </c>
      <c r="F6740" s="58" t="n">
        <v>1</v>
      </c>
      <c r="G6740" s="58" t="inlineStr">
        <is>
          <t>Yes</t>
        </is>
      </c>
      <c r="H6740" s="58" t="inlineStr">
        <is>
          <t>No</t>
        </is>
      </c>
      <c r="I6740" s="58" t="inlineStr">
        <is>
          <t>No</t>
        </is>
      </c>
      <c r="J6740" s="58" t="inlineStr">
        <is>
          <t>No internet service</t>
        </is>
      </c>
      <c r="K6740" s="58" t="inlineStr">
        <is>
          <t>No internet service</t>
        </is>
      </c>
      <c r="L6740" s="58" t="inlineStr">
        <is>
          <t>No internet service</t>
        </is>
      </c>
      <c r="M6740" s="58" t="inlineStr">
        <is>
          <t>No internet service</t>
        </is>
      </c>
      <c r="N6740" s="58" t="inlineStr">
        <is>
          <t>No internet service</t>
        </is>
      </c>
      <c r="O6740" s="58" t="inlineStr">
        <is>
          <t>No internet service</t>
        </is>
      </c>
      <c r="P6740" s="58" t="inlineStr">
        <is>
          <t>Month-to-month</t>
        </is>
      </c>
      <c r="Q6740" s="58" t="inlineStr">
        <is>
          <t>No</t>
        </is>
      </c>
      <c r="R6740" s="58" t="inlineStr">
        <is>
          <t>Mailed check</t>
        </is>
      </c>
      <c r="S6740" s="123" t="n">
        <v>20.35</v>
      </c>
      <c r="T6740" s="58" t="inlineStr">
        <is>
          <t>20.35</t>
        </is>
      </c>
      <c r="U6740" s="58" t="inlineStr">
        <is>
          <t>No</t>
        </is>
      </c>
      <c r="V6740" s="123">
        <f>IFERROR(VALUE(TRIM(T6740)),S6740*F6740)</f>
        <v/>
      </c>
      <c r="W6740" s="58">
        <f>IF(F6740&lt;=12,"0-12 mo",IF(F6740&lt;=24,"13-24 mo",IF(F6740&lt;=48,"25-48 mo","49+ mo")))</f>
        <v/>
      </c>
      <c r="X6740" s="58">
        <f>IF(S6740&lt;=35.5,"Q1 Low",IF(S6740&lt;=70.35,"Q2 Mid-Low",IF(S6740&lt;=89.85,"Q3 Mid-High","Q4 High")))</f>
        <v/>
      </c>
      <c r="Y6740" s="58">
        <f>IF(U6740="Yes",1,0)</f>
        <v/>
      </c>
      <c r="Z6740" s="58">
        <f>IF(P6740="Month-to-month",1,0)+IF(M6740="No",1,0)+IF(J6740="No",1,0)+IF(I6740="Fiber optic",1,0)+IF(Q6740="Yes",1,0)</f>
        <v/>
      </c>
    </row>
    <row r="6741" ht="15" customHeight="1" s="59">
      <c r="A6741" s="58" t="inlineStr">
        <is>
          <t>6994-KERXL</t>
        </is>
      </c>
      <c r="B6741" s="58" t="inlineStr">
        <is>
          <t>Male</t>
        </is>
      </c>
      <c r="C6741" s="58" t="n">
        <v>0</v>
      </c>
      <c r="D6741" s="58" t="inlineStr">
        <is>
          <t>No</t>
        </is>
      </c>
      <c r="E6741" s="58" t="inlineStr">
        <is>
          <t>No</t>
        </is>
      </c>
      <c r="F6741" s="58" t="n">
        <v>4</v>
      </c>
      <c r="G6741" s="58" t="inlineStr">
        <is>
          <t>Yes</t>
        </is>
      </c>
      <c r="H6741" s="58" t="inlineStr">
        <is>
          <t>No</t>
        </is>
      </c>
      <c r="I6741" s="58" t="inlineStr">
        <is>
          <t>DSL</t>
        </is>
      </c>
      <c r="J6741" s="58" t="inlineStr">
        <is>
          <t>No</t>
        </is>
      </c>
      <c r="K6741" s="58" t="inlineStr">
        <is>
          <t>No</t>
        </is>
      </c>
      <c r="L6741" s="58" t="inlineStr">
        <is>
          <t>No</t>
        </is>
      </c>
      <c r="M6741" s="58" t="inlineStr">
        <is>
          <t>No</t>
        </is>
      </c>
      <c r="N6741" s="58" t="inlineStr">
        <is>
          <t>No</t>
        </is>
      </c>
      <c r="O6741" s="58" t="inlineStr">
        <is>
          <t>Yes</t>
        </is>
      </c>
      <c r="P6741" s="58" t="inlineStr">
        <is>
          <t>Month-to-month</t>
        </is>
      </c>
      <c r="Q6741" s="58" t="inlineStr">
        <is>
          <t>Yes</t>
        </is>
      </c>
      <c r="R6741" s="58" t="inlineStr">
        <is>
          <t>Electronic check</t>
        </is>
      </c>
      <c r="S6741" s="123" t="n">
        <v>55.9</v>
      </c>
      <c r="T6741" s="58" t="inlineStr">
        <is>
          <t>238.5</t>
        </is>
      </c>
      <c r="U6741" s="58" t="inlineStr">
        <is>
          <t>No</t>
        </is>
      </c>
      <c r="V6741" s="123">
        <f>IFERROR(VALUE(TRIM(T6741)),S6741*F6741)</f>
        <v/>
      </c>
      <c r="W6741" s="58">
        <f>IF(F6741&lt;=12,"0-12 mo",IF(F6741&lt;=24,"13-24 mo",IF(F6741&lt;=48,"25-48 mo","49+ mo")))</f>
        <v/>
      </c>
      <c r="X6741" s="58">
        <f>IF(S6741&lt;=35.5,"Q1 Low",IF(S6741&lt;=70.35,"Q2 Mid-Low",IF(S6741&lt;=89.85,"Q3 Mid-High","Q4 High")))</f>
        <v/>
      </c>
      <c r="Y6741" s="58">
        <f>IF(U6741="Yes",1,0)</f>
        <v/>
      </c>
      <c r="Z6741" s="58">
        <f>IF(P6741="Month-to-month",1,0)+IF(M6741="No",1,0)+IF(J6741="No",1,0)+IF(I6741="Fiber optic",1,0)+IF(Q6741="Yes",1,0)</f>
        <v/>
      </c>
    </row>
    <row r="6742" ht="15" customHeight="1" s="59">
      <c r="A6742" s="58" t="inlineStr">
        <is>
          <t>7957-RYHQD</t>
        </is>
      </c>
      <c r="B6742" s="58" t="inlineStr">
        <is>
          <t>Female</t>
        </is>
      </c>
      <c r="C6742" s="58" t="n">
        <v>1</v>
      </c>
      <c r="D6742" s="58" t="inlineStr">
        <is>
          <t>No</t>
        </is>
      </c>
      <c r="E6742" s="58" t="inlineStr">
        <is>
          <t>No</t>
        </is>
      </c>
      <c r="F6742" s="58" t="n">
        <v>40</v>
      </c>
      <c r="G6742" s="58" t="inlineStr">
        <is>
          <t>Yes</t>
        </is>
      </c>
      <c r="H6742" s="58" t="inlineStr">
        <is>
          <t>No</t>
        </is>
      </c>
      <c r="I6742" s="58" t="inlineStr">
        <is>
          <t>Fiber optic</t>
        </is>
      </c>
      <c r="J6742" s="58" t="inlineStr">
        <is>
          <t>Yes</t>
        </is>
      </c>
      <c r="K6742" s="58" t="inlineStr">
        <is>
          <t>Yes</t>
        </is>
      </c>
      <c r="L6742" s="58" t="inlineStr">
        <is>
          <t>No</t>
        </is>
      </c>
      <c r="M6742" s="58" t="inlineStr">
        <is>
          <t>No</t>
        </is>
      </c>
      <c r="N6742" s="58" t="inlineStr">
        <is>
          <t>No</t>
        </is>
      </c>
      <c r="O6742" s="58" t="inlineStr">
        <is>
          <t>No</t>
        </is>
      </c>
      <c r="P6742" s="58" t="inlineStr">
        <is>
          <t>Month-to-month</t>
        </is>
      </c>
      <c r="Q6742" s="58" t="inlineStr">
        <is>
          <t>Yes</t>
        </is>
      </c>
      <c r="R6742" s="58" t="inlineStr">
        <is>
          <t>Credit card (automatic)</t>
        </is>
      </c>
      <c r="S6742" s="123" t="n">
        <v>79.2</v>
      </c>
      <c r="T6742" s="58" t="inlineStr">
        <is>
          <t>3233.85</t>
        </is>
      </c>
      <c r="U6742" s="58" t="inlineStr">
        <is>
          <t>Yes</t>
        </is>
      </c>
      <c r="V6742" s="123">
        <f>IFERROR(VALUE(TRIM(T6742)),S6742*F6742)</f>
        <v/>
      </c>
      <c r="W6742" s="58">
        <f>IF(F6742&lt;=12,"0-12 mo",IF(F6742&lt;=24,"13-24 mo",IF(F6742&lt;=48,"25-48 mo","49+ mo")))</f>
        <v/>
      </c>
      <c r="X6742" s="58">
        <f>IF(S6742&lt;=35.5,"Q1 Low",IF(S6742&lt;=70.35,"Q2 Mid-Low",IF(S6742&lt;=89.85,"Q3 Mid-High","Q4 High")))</f>
        <v/>
      </c>
      <c r="Y6742" s="58">
        <f>IF(U6742="Yes",1,0)</f>
        <v/>
      </c>
      <c r="Z6742" s="58">
        <f>IF(P6742="Month-to-month",1,0)+IF(M6742="No",1,0)+IF(J6742="No",1,0)+IF(I6742="Fiber optic",1,0)+IF(Q6742="Yes",1,0)</f>
        <v/>
      </c>
    </row>
    <row r="6743" ht="15" customHeight="1" s="59">
      <c r="A6743" s="58" t="inlineStr">
        <is>
          <t>2180-DXNEG</t>
        </is>
      </c>
      <c r="B6743" s="58" t="inlineStr">
        <is>
          <t>Female</t>
        </is>
      </c>
      <c r="C6743" s="58" t="n">
        <v>0</v>
      </c>
      <c r="D6743" s="58" t="inlineStr">
        <is>
          <t>No</t>
        </is>
      </c>
      <c r="E6743" s="58" t="inlineStr">
        <is>
          <t>No</t>
        </is>
      </c>
      <c r="F6743" s="58" t="n">
        <v>12</v>
      </c>
      <c r="G6743" s="58" t="inlineStr">
        <is>
          <t>Yes</t>
        </is>
      </c>
      <c r="H6743" s="58" t="inlineStr">
        <is>
          <t>No</t>
        </is>
      </c>
      <c r="I6743" s="58" t="inlineStr">
        <is>
          <t>Fiber optic</t>
        </is>
      </c>
      <c r="J6743" s="58" t="inlineStr">
        <is>
          <t>No</t>
        </is>
      </c>
      <c r="K6743" s="58" t="inlineStr">
        <is>
          <t>No</t>
        </is>
      </c>
      <c r="L6743" s="58" t="inlineStr">
        <is>
          <t>Yes</t>
        </is>
      </c>
      <c r="M6743" s="58" t="inlineStr">
        <is>
          <t>No</t>
        </is>
      </c>
      <c r="N6743" s="58" t="inlineStr">
        <is>
          <t>Yes</t>
        </is>
      </c>
      <c r="O6743" s="58" t="inlineStr">
        <is>
          <t>Yes</t>
        </is>
      </c>
      <c r="P6743" s="58" t="inlineStr">
        <is>
          <t>Month-to-month</t>
        </is>
      </c>
      <c r="Q6743" s="58" t="inlineStr">
        <is>
          <t>Yes</t>
        </is>
      </c>
      <c r="R6743" s="58" t="inlineStr">
        <is>
          <t>Electronic check</t>
        </is>
      </c>
      <c r="S6743" s="123" t="n">
        <v>96</v>
      </c>
      <c r="T6743" s="58" t="inlineStr">
        <is>
          <t>1062.1</t>
        </is>
      </c>
      <c r="U6743" s="58" t="inlineStr">
        <is>
          <t>Yes</t>
        </is>
      </c>
      <c r="V6743" s="123">
        <f>IFERROR(VALUE(TRIM(T6743)),S6743*F6743)</f>
        <v/>
      </c>
      <c r="W6743" s="58">
        <f>IF(F6743&lt;=12,"0-12 mo",IF(F6743&lt;=24,"13-24 mo",IF(F6743&lt;=48,"25-48 mo","49+ mo")))</f>
        <v/>
      </c>
      <c r="X6743" s="58">
        <f>IF(S6743&lt;=35.5,"Q1 Low",IF(S6743&lt;=70.35,"Q2 Mid-Low",IF(S6743&lt;=89.85,"Q3 Mid-High","Q4 High")))</f>
        <v/>
      </c>
      <c r="Y6743" s="58">
        <f>IF(U6743="Yes",1,0)</f>
        <v/>
      </c>
      <c r="Z6743" s="58">
        <f>IF(P6743="Month-to-month",1,0)+IF(M6743="No",1,0)+IF(J6743="No",1,0)+IF(I6743="Fiber optic",1,0)+IF(Q6743="Yes",1,0)</f>
        <v/>
      </c>
    </row>
    <row r="6744" ht="15" customHeight="1" s="59">
      <c r="A6744" s="58" t="inlineStr">
        <is>
          <t>1960-UOTYM</t>
        </is>
      </c>
      <c r="B6744" s="58" t="inlineStr">
        <is>
          <t>Male</t>
        </is>
      </c>
      <c r="C6744" s="58" t="n">
        <v>0</v>
      </c>
      <c r="D6744" s="58" t="inlineStr">
        <is>
          <t>Yes</t>
        </is>
      </c>
      <c r="E6744" s="58" t="inlineStr">
        <is>
          <t>Yes</t>
        </is>
      </c>
      <c r="F6744" s="58" t="n">
        <v>52</v>
      </c>
      <c r="G6744" s="58" t="inlineStr">
        <is>
          <t>Yes</t>
        </is>
      </c>
      <c r="H6744" s="58" t="inlineStr">
        <is>
          <t>No</t>
        </is>
      </c>
      <c r="I6744" s="58" t="inlineStr">
        <is>
          <t>DSL</t>
        </is>
      </c>
      <c r="J6744" s="58" t="inlineStr">
        <is>
          <t>Yes</t>
        </is>
      </c>
      <c r="K6744" s="58" t="inlineStr">
        <is>
          <t>Yes</t>
        </is>
      </c>
      <c r="L6744" s="58" t="inlineStr">
        <is>
          <t>Yes</t>
        </is>
      </c>
      <c r="M6744" s="58" t="inlineStr">
        <is>
          <t>No</t>
        </is>
      </c>
      <c r="N6744" s="58" t="inlineStr">
        <is>
          <t>Yes</t>
        </is>
      </c>
      <c r="O6744" s="58" t="inlineStr">
        <is>
          <t>Yes</t>
        </is>
      </c>
      <c r="P6744" s="58" t="inlineStr">
        <is>
          <t>Two year</t>
        </is>
      </c>
      <c r="Q6744" s="58" t="inlineStr">
        <is>
          <t>No</t>
        </is>
      </c>
      <c r="R6744" s="58" t="inlineStr">
        <is>
          <t>Electronic check</t>
        </is>
      </c>
      <c r="S6744" s="123" t="n">
        <v>79.2</v>
      </c>
      <c r="T6744" s="58" t="inlineStr">
        <is>
          <t>4016.3</t>
        </is>
      </c>
      <c r="U6744" s="58" t="inlineStr">
        <is>
          <t>No</t>
        </is>
      </c>
      <c r="V6744" s="123">
        <f>IFERROR(VALUE(TRIM(T6744)),S6744*F6744)</f>
        <v/>
      </c>
      <c r="W6744" s="58">
        <f>IF(F6744&lt;=12,"0-12 mo",IF(F6744&lt;=24,"13-24 mo",IF(F6744&lt;=48,"25-48 mo","49+ mo")))</f>
        <v/>
      </c>
      <c r="X6744" s="58">
        <f>IF(S6744&lt;=35.5,"Q1 Low",IF(S6744&lt;=70.35,"Q2 Mid-Low",IF(S6744&lt;=89.85,"Q3 Mid-High","Q4 High")))</f>
        <v/>
      </c>
      <c r="Y6744" s="58">
        <f>IF(U6744="Yes",1,0)</f>
        <v/>
      </c>
      <c r="Z6744" s="58">
        <f>IF(P6744="Month-to-month",1,0)+IF(M6744="No",1,0)+IF(J6744="No",1,0)+IF(I6744="Fiber optic",1,0)+IF(Q6744="Yes",1,0)</f>
        <v/>
      </c>
    </row>
    <row r="6745" ht="15" customHeight="1" s="59">
      <c r="A6745" s="58" t="inlineStr">
        <is>
          <t>2740-JFBOK</t>
        </is>
      </c>
      <c r="B6745" s="58" t="inlineStr">
        <is>
          <t>Male</t>
        </is>
      </c>
      <c r="C6745" s="58" t="n">
        <v>0</v>
      </c>
      <c r="D6745" s="58" t="inlineStr">
        <is>
          <t>No</t>
        </is>
      </c>
      <c r="E6745" s="58" t="inlineStr">
        <is>
          <t>No</t>
        </is>
      </c>
      <c r="F6745" s="58" t="n">
        <v>10</v>
      </c>
      <c r="G6745" s="58" t="inlineStr">
        <is>
          <t>Yes</t>
        </is>
      </c>
      <c r="H6745" s="58" t="inlineStr">
        <is>
          <t>Yes</t>
        </is>
      </c>
      <c r="I6745" s="58" t="inlineStr">
        <is>
          <t>No</t>
        </is>
      </c>
      <c r="J6745" s="58" t="inlineStr">
        <is>
          <t>No internet service</t>
        </is>
      </c>
      <c r="K6745" s="58" t="inlineStr">
        <is>
          <t>No internet service</t>
        </is>
      </c>
      <c r="L6745" s="58" t="inlineStr">
        <is>
          <t>No internet service</t>
        </is>
      </c>
      <c r="M6745" s="58" t="inlineStr">
        <is>
          <t>No internet service</t>
        </is>
      </c>
      <c r="N6745" s="58" t="inlineStr">
        <is>
          <t>No internet service</t>
        </is>
      </c>
      <c r="O6745" s="58" t="inlineStr">
        <is>
          <t>No internet service</t>
        </is>
      </c>
      <c r="P6745" s="58" t="inlineStr">
        <is>
          <t>Month-to-month</t>
        </is>
      </c>
      <c r="Q6745" s="58" t="inlineStr">
        <is>
          <t>Yes</t>
        </is>
      </c>
      <c r="R6745" s="58" t="inlineStr">
        <is>
          <t>Electronic check</t>
        </is>
      </c>
      <c r="S6745" s="123" t="n">
        <v>24</v>
      </c>
      <c r="T6745" s="58" t="inlineStr">
        <is>
          <t>226.55</t>
        </is>
      </c>
      <c r="U6745" s="58" t="inlineStr">
        <is>
          <t>No</t>
        </is>
      </c>
      <c r="V6745" s="123">
        <f>IFERROR(VALUE(TRIM(T6745)),S6745*F6745)</f>
        <v/>
      </c>
      <c r="W6745" s="58">
        <f>IF(F6745&lt;=12,"0-12 mo",IF(F6745&lt;=24,"13-24 mo",IF(F6745&lt;=48,"25-48 mo","49+ mo")))</f>
        <v/>
      </c>
      <c r="X6745" s="58">
        <f>IF(S6745&lt;=35.5,"Q1 Low",IF(S6745&lt;=70.35,"Q2 Mid-Low",IF(S6745&lt;=89.85,"Q3 Mid-High","Q4 High")))</f>
        <v/>
      </c>
      <c r="Y6745" s="58">
        <f>IF(U6745="Yes",1,0)</f>
        <v/>
      </c>
      <c r="Z6745" s="58">
        <f>IF(P6745="Month-to-month",1,0)+IF(M6745="No",1,0)+IF(J6745="No",1,0)+IF(I6745="Fiber optic",1,0)+IF(Q6745="Yes",1,0)</f>
        <v/>
      </c>
    </row>
    <row r="6746" ht="15" customHeight="1" s="59">
      <c r="A6746" s="58" t="inlineStr">
        <is>
          <t>6500-JVEGC</t>
        </is>
      </c>
      <c r="B6746" s="58" t="inlineStr">
        <is>
          <t>Male</t>
        </is>
      </c>
      <c r="C6746" s="58" t="n">
        <v>0</v>
      </c>
      <c r="D6746" s="58" t="inlineStr">
        <is>
          <t>No</t>
        </is>
      </c>
      <c r="E6746" s="58" t="inlineStr">
        <is>
          <t>No</t>
        </is>
      </c>
      <c r="F6746" s="58" t="n">
        <v>68</v>
      </c>
      <c r="G6746" s="58" t="inlineStr">
        <is>
          <t>Yes</t>
        </is>
      </c>
      <c r="H6746" s="58" t="inlineStr">
        <is>
          <t>Yes</t>
        </is>
      </c>
      <c r="I6746" s="58" t="inlineStr">
        <is>
          <t>Fiber optic</t>
        </is>
      </c>
      <c r="J6746" s="58" t="inlineStr">
        <is>
          <t>Yes</t>
        </is>
      </c>
      <c r="K6746" s="58" t="inlineStr">
        <is>
          <t>Yes</t>
        </is>
      </c>
      <c r="L6746" s="58" t="inlineStr">
        <is>
          <t>Yes</t>
        </is>
      </c>
      <c r="M6746" s="58" t="inlineStr">
        <is>
          <t>No</t>
        </is>
      </c>
      <c r="N6746" s="58" t="inlineStr">
        <is>
          <t>Yes</t>
        </is>
      </c>
      <c r="O6746" s="58" t="inlineStr">
        <is>
          <t>No</t>
        </is>
      </c>
      <c r="P6746" s="58" t="inlineStr">
        <is>
          <t>One year</t>
        </is>
      </c>
      <c r="Q6746" s="58" t="inlineStr">
        <is>
          <t>No</t>
        </is>
      </c>
      <c r="R6746" s="58" t="inlineStr">
        <is>
          <t>Bank transfer (automatic)</t>
        </is>
      </c>
      <c r="S6746" s="123" t="n">
        <v>101.35</v>
      </c>
      <c r="T6746" s="58" t="inlineStr">
        <is>
          <t>7110.75</t>
        </is>
      </c>
      <c r="U6746" s="58" t="inlineStr">
        <is>
          <t>No</t>
        </is>
      </c>
      <c r="V6746" s="123">
        <f>IFERROR(VALUE(TRIM(T6746)),S6746*F6746)</f>
        <v/>
      </c>
      <c r="W6746" s="58">
        <f>IF(F6746&lt;=12,"0-12 mo",IF(F6746&lt;=24,"13-24 mo",IF(F6746&lt;=48,"25-48 mo","49+ mo")))</f>
        <v/>
      </c>
      <c r="X6746" s="58">
        <f>IF(S6746&lt;=35.5,"Q1 Low",IF(S6746&lt;=70.35,"Q2 Mid-Low",IF(S6746&lt;=89.85,"Q3 Mid-High","Q4 High")))</f>
        <v/>
      </c>
      <c r="Y6746" s="58">
        <f>IF(U6746="Yes",1,0)</f>
        <v/>
      </c>
      <c r="Z6746" s="58">
        <f>IF(P6746="Month-to-month",1,0)+IF(M6746="No",1,0)+IF(J6746="No",1,0)+IF(I6746="Fiber optic",1,0)+IF(Q6746="Yes",1,0)</f>
        <v/>
      </c>
    </row>
    <row r="6747" ht="15" customHeight="1" s="59">
      <c r="A6747" s="58" t="inlineStr">
        <is>
          <t>5515-AKOAJ</t>
        </is>
      </c>
      <c r="B6747" s="58" t="inlineStr">
        <is>
          <t>Female</t>
        </is>
      </c>
      <c r="C6747" s="58" t="n">
        <v>0</v>
      </c>
      <c r="D6747" s="58" t="inlineStr">
        <is>
          <t>No</t>
        </is>
      </c>
      <c r="E6747" s="58" t="inlineStr">
        <is>
          <t>No</t>
        </is>
      </c>
      <c r="F6747" s="58" t="n">
        <v>54</v>
      </c>
      <c r="G6747" s="58" t="inlineStr">
        <is>
          <t>Yes</t>
        </is>
      </c>
      <c r="H6747" s="58" t="inlineStr">
        <is>
          <t>Yes</t>
        </is>
      </c>
      <c r="I6747" s="58" t="inlineStr">
        <is>
          <t>Fiber optic</t>
        </is>
      </c>
      <c r="J6747" s="58" t="inlineStr">
        <is>
          <t>No</t>
        </is>
      </c>
      <c r="K6747" s="58" t="inlineStr">
        <is>
          <t>No</t>
        </is>
      </c>
      <c r="L6747" s="58" t="inlineStr">
        <is>
          <t>No</t>
        </is>
      </c>
      <c r="M6747" s="58" t="inlineStr">
        <is>
          <t>Yes</t>
        </is>
      </c>
      <c r="N6747" s="58" t="inlineStr">
        <is>
          <t>Yes</t>
        </is>
      </c>
      <c r="O6747" s="58" t="inlineStr">
        <is>
          <t>Yes</t>
        </is>
      </c>
      <c r="P6747" s="58" t="inlineStr">
        <is>
          <t>Month-to-month</t>
        </is>
      </c>
      <c r="Q6747" s="58" t="inlineStr">
        <is>
          <t>Yes</t>
        </is>
      </c>
      <c r="R6747" s="58" t="inlineStr">
        <is>
          <t>Electronic check</t>
        </is>
      </c>
      <c r="S6747" s="123" t="n">
        <v>100.1</v>
      </c>
      <c r="T6747" s="58" t="inlineStr">
        <is>
          <t>5440.9</t>
        </is>
      </c>
      <c r="U6747" s="58" t="inlineStr">
        <is>
          <t>Yes</t>
        </is>
      </c>
      <c r="V6747" s="123">
        <f>IFERROR(VALUE(TRIM(T6747)),S6747*F6747)</f>
        <v/>
      </c>
      <c r="W6747" s="58">
        <f>IF(F6747&lt;=12,"0-12 mo",IF(F6747&lt;=24,"13-24 mo",IF(F6747&lt;=48,"25-48 mo","49+ mo")))</f>
        <v/>
      </c>
      <c r="X6747" s="58">
        <f>IF(S6747&lt;=35.5,"Q1 Low",IF(S6747&lt;=70.35,"Q2 Mid-Low",IF(S6747&lt;=89.85,"Q3 Mid-High","Q4 High")))</f>
        <v/>
      </c>
      <c r="Y6747" s="58">
        <f>IF(U6747="Yes",1,0)</f>
        <v/>
      </c>
      <c r="Z6747" s="58">
        <f>IF(P6747="Month-to-month",1,0)+IF(M6747="No",1,0)+IF(J6747="No",1,0)+IF(I6747="Fiber optic",1,0)+IF(Q6747="Yes",1,0)</f>
        <v/>
      </c>
    </row>
    <row r="6748" ht="15" customHeight="1" s="59">
      <c r="A6748" s="58" t="inlineStr">
        <is>
          <t>8976-OQHGT</t>
        </is>
      </c>
      <c r="B6748" s="58" t="inlineStr">
        <is>
          <t>Female</t>
        </is>
      </c>
      <c r="C6748" s="58" t="n">
        <v>0</v>
      </c>
      <c r="D6748" s="58" t="inlineStr">
        <is>
          <t>Yes</t>
        </is>
      </c>
      <c r="E6748" s="58" t="inlineStr">
        <is>
          <t>Yes</t>
        </is>
      </c>
      <c r="F6748" s="58" t="n">
        <v>4</v>
      </c>
      <c r="G6748" s="58" t="inlineStr">
        <is>
          <t>Yes</t>
        </is>
      </c>
      <c r="H6748" s="58" t="inlineStr">
        <is>
          <t>No</t>
        </is>
      </c>
      <c r="I6748" s="58" t="inlineStr">
        <is>
          <t>DSL</t>
        </is>
      </c>
      <c r="J6748" s="58" t="inlineStr">
        <is>
          <t>No</t>
        </is>
      </c>
      <c r="K6748" s="58" t="inlineStr">
        <is>
          <t>Yes</t>
        </is>
      </c>
      <c r="L6748" s="58" t="inlineStr">
        <is>
          <t>No</t>
        </is>
      </c>
      <c r="M6748" s="58" t="inlineStr">
        <is>
          <t>Yes</t>
        </is>
      </c>
      <c r="N6748" s="58" t="inlineStr">
        <is>
          <t>No</t>
        </is>
      </c>
      <c r="O6748" s="58" t="inlineStr">
        <is>
          <t>No</t>
        </is>
      </c>
      <c r="P6748" s="58" t="inlineStr">
        <is>
          <t>Month-to-month</t>
        </is>
      </c>
      <c r="Q6748" s="58" t="inlineStr">
        <is>
          <t>No</t>
        </is>
      </c>
      <c r="R6748" s="58" t="inlineStr">
        <is>
          <t>Mailed check</t>
        </is>
      </c>
      <c r="S6748" s="123" t="n">
        <v>56.5</v>
      </c>
      <c r="T6748" s="58" t="inlineStr">
        <is>
          <t>235.1</t>
        </is>
      </c>
      <c r="U6748" s="58" t="inlineStr">
        <is>
          <t>Yes</t>
        </is>
      </c>
      <c r="V6748" s="123">
        <f>IFERROR(VALUE(TRIM(T6748)),S6748*F6748)</f>
        <v/>
      </c>
      <c r="W6748" s="58">
        <f>IF(F6748&lt;=12,"0-12 mo",IF(F6748&lt;=24,"13-24 mo",IF(F6748&lt;=48,"25-48 mo","49+ mo")))</f>
        <v/>
      </c>
      <c r="X6748" s="58">
        <f>IF(S6748&lt;=35.5,"Q1 Low",IF(S6748&lt;=70.35,"Q2 Mid-Low",IF(S6748&lt;=89.85,"Q3 Mid-High","Q4 High")))</f>
        <v/>
      </c>
      <c r="Y6748" s="58">
        <f>IF(U6748="Yes",1,0)</f>
        <v/>
      </c>
      <c r="Z6748" s="58">
        <f>IF(P6748="Month-to-month",1,0)+IF(M6748="No",1,0)+IF(J6748="No",1,0)+IF(I6748="Fiber optic",1,0)+IF(Q6748="Yes",1,0)</f>
        <v/>
      </c>
    </row>
    <row r="6749" ht="15" customHeight="1" s="59">
      <c r="A6749" s="58" t="inlineStr">
        <is>
          <t>5245-VDBUR</t>
        </is>
      </c>
      <c r="B6749" s="58" t="inlineStr">
        <is>
          <t>Female</t>
        </is>
      </c>
      <c r="C6749" s="58" t="n">
        <v>0</v>
      </c>
      <c r="D6749" s="58" t="inlineStr">
        <is>
          <t>Yes</t>
        </is>
      </c>
      <c r="E6749" s="58" t="inlineStr">
        <is>
          <t>No</t>
        </is>
      </c>
      <c r="F6749" s="58" t="n">
        <v>52</v>
      </c>
      <c r="G6749" s="58" t="inlineStr">
        <is>
          <t>No</t>
        </is>
      </c>
      <c r="H6749" s="58" t="inlineStr">
        <is>
          <t>No phone service</t>
        </is>
      </c>
      <c r="I6749" s="58" t="inlineStr">
        <is>
          <t>DSL</t>
        </is>
      </c>
      <c r="J6749" s="58" t="inlineStr">
        <is>
          <t>Yes</t>
        </is>
      </c>
      <c r="K6749" s="58" t="inlineStr">
        <is>
          <t>No</t>
        </is>
      </c>
      <c r="L6749" s="58" t="inlineStr">
        <is>
          <t>Yes</t>
        </is>
      </c>
      <c r="M6749" s="58" t="inlineStr">
        <is>
          <t>No</t>
        </is>
      </c>
      <c r="N6749" s="58" t="inlineStr">
        <is>
          <t>No</t>
        </is>
      </c>
      <c r="O6749" s="58" t="inlineStr">
        <is>
          <t>No</t>
        </is>
      </c>
      <c r="P6749" s="58" t="inlineStr">
        <is>
          <t>One year</t>
        </is>
      </c>
      <c r="Q6749" s="58" t="inlineStr">
        <is>
          <t>No</t>
        </is>
      </c>
      <c r="R6749" s="58" t="inlineStr">
        <is>
          <t>Mailed check</t>
        </is>
      </c>
      <c r="S6749" s="123" t="n">
        <v>35.45</v>
      </c>
      <c r="T6749" s="58" t="inlineStr">
        <is>
          <t>1958.95</t>
        </is>
      </c>
      <c r="U6749" s="58" t="inlineStr">
        <is>
          <t>No</t>
        </is>
      </c>
      <c r="V6749" s="123">
        <f>IFERROR(VALUE(TRIM(T6749)),S6749*F6749)</f>
        <v/>
      </c>
      <c r="W6749" s="58">
        <f>IF(F6749&lt;=12,"0-12 mo",IF(F6749&lt;=24,"13-24 mo",IF(F6749&lt;=48,"25-48 mo","49+ mo")))</f>
        <v/>
      </c>
      <c r="X6749" s="58">
        <f>IF(S6749&lt;=35.5,"Q1 Low",IF(S6749&lt;=70.35,"Q2 Mid-Low",IF(S6749&lt;=89.85,"Q3 Mid-High","Q4 High")))</f>
        <v/>
      </c>
      <c r="Y6749" s="58">
        <f>IF(U6749="Yes",1,0)</f>
        <v/>
      </c>
      <c r="Z6749" s="58">
        <f>IF(P6749="Month-to-month",1,0)+IF(M6749="No",1,0)+IF(J6749="No",1,0)+IF(I6749="Fiber optic",1,0)+IF(Q6749="Yes",1,0)</f>
        <v/>
      </c>
    </row>
    <row r="6750" ht="15" customHeight="1" s="59">
      <c r="A6750" s="58" t="inlineStr">
        <is>
          <t>6230-BSUXY</t>
        </is>
      </c>
      <c r="B6750" s="58" t="inlineStr">
        <is>
          <t>Female</t>
        </is>
      </c>
      <c r="C6750" s="58" t="n">
        <v>1</v>
      </c>
      <c r="D6750" s="58" t="inlineStr">
        <is>
          <t>No</t>
        </is>
      </c>
      <c r="E6750" s="58" t="inlineStr">
        <is>
          <t>No</t>
        </is>
      </c>
      <c r="F6750" s="58" t="n">
        <v>1</v>
      </c>
      <c r="G6750" s="58" t="inlineStr">
        <is>
          <t>Yes</t>
        </is>
      </c>
      <c r="H6750" s="58" t="inlineStr">
        <is>
          <t>No</t>
        </is>
      </c>
      <c r="I6750" s="58" t="inlineStr">
        <is>
          <t>Fiber optic</t>
        </is>
      </c>
      <c r="J6750" s="58" t="inlineStr">
        <is>
          <t>No</t>
        </is>
      </c>
      <c r="K6750" s="58" t="inlineStr">
        <is>
          <t>No</t>
        </is>
      </c>
      <c r="L6750" s="58" t="inlineStr">
        <is>
          <t>Yes</t>
        </is>
      </c>
      <c r="M6750" s="58" t="inlineStr">
        <is>
          <t>No</t>
        </is>
      </c>
      <c r="N6750" s="58" t="inlineStr">
        <is>
          <t>No</t>
        </is>
      </c>
      <c r="O6750" s="58" t="inlineStr">
        <is>
          <t>Yes</t>
        </is>
      </c>
      <c r="P6750" s="58" t="inlineStr">
        <is>
          <t>Month-to-month</t>
        </is>
      </c>
      <c r="Q6750" s="58" t="inlineStr">
        <is>
          <t>Yes</t>
        </is>
      </c>
      <c r="R6750" s="58" t="inlineStr">
        <is>
          <t>Electronic check</t>
        </is>
      </c>
      <c r="S6750" s="123" t="n">
        <v>85</v>
      </c>
      <c r="T6750" s="58" t="inlineStr">
        <is>
          <t>85</t>
        </is>
      </c>
      <c r="U6750" s="58" t="inlineStr">
        <is>
          <t>Yes</t>
        </is>
      </c>
      <c r="V6750" s="123">
        <f>IFERROR(VALUE(TRIM(T6750)),S6750*F6750)</f>
        <v/>
      </c>
      <c r="W6750" s="58">
        <f>IF(F6750&lt;=12,"0-12 mo",IF(F6750&lt;=24,"13-24 mo",IF(F6750&lt;=48,"25-48 mo","49+ mo")))</f>
        <v/>
      </c>
      <c r="X6750" s="58">
        <f>IF(S6750&lt;=35.5,"Q1 Low",IF(S6750&lt;=70.35,"Q2 Mid-Low",IF(S6750&lt;=89.85,"Q3 Mid-High","Q4 High")))</f>
        <v/>
      </c>
      <c r="Y6750" s="58">
        <f>IF(U6750="Yes",1,0)</f>
        <v/>
      </c>
      <c r="Z6750" s="58">
        <f>IF(P6750="Month-to-month",1,0)+IF(M6750="No",1,0)+IF(J6750="No",1,0)+IF(I6750="Fiber optic",1,0)+IF(Q6750="Yes",1,0)</f>
        <v/>
      </c>
    </row>
    <row r="6751" ht="15" customHeight="1" s="59">
      <c r="A6751" s="58" t="inlineStr">
        <is>
          <t>8469-SNFFH</t>
        </is>
      </c>
      <c r="B6751" s="58" t="inlineStr">
        <is>
          <t>Male</t>
        </is>
      </c>
      <c r="C6751" s="58" t="n">
        <v>0</v>
      </c>
      <c r="D6751" s="58" t="inlineStr">
        <is>
          <t>Yes</t>
        </is>
      </c>
      <c r="E6751" s="58" t="inlineStr">
        <is>
          <t>No</t>
        </is>
      </c>
      <c r="F6751" s="58" t="n">
        <v>70</v>
      </c>
      <c r="G6751" s="58" t="inlineStr">
        <is>
          <t>Yes</t>
        </is>
      </c>
      <c r="H6751" s="58" t="inlineStr">
        <is>
          <t>Yes</t>
        </is>
      </c>
      <c r="I6751" s="58" t="inlineStr">
        <is>
          <t>DSL</t>
        </is>
      </c>
      <c r="J6751" s="58" t="inlineStr">
        <is>
          <t>Yes</t>
        </is>
      </c>
      <c r="K6751" s="58" t="inlineStr">
        <is>
          <t>Yes</t>
        </is>
      </c>
      <c r="L6751" s="58" t="inlineStr">
        <is>
          <t>Yes</t>
        </is>
      </c>
      <c r="M6751" s="58" t="inlineStr">
        <is>
          <t>Yes</t>
        </is>
      </c>
      <c r="N6751" s="58" t="inlineStr">
        <is>
          <t>Yes</t>
        </is>
      </c>
      <c r="O6751" s="58" t="inlineStr">
        <is>
          <t>No</t>
        </is>
      </c>
      <c r="P6751" s="58" t="inlineStr">
        <is>
          <t>One year</t>
        </is>
      </c>
      <c r="Q6751" s="58" t="inlineStr">
        <is>
          <t>No</t>
        </is>
      </c>
      <c r="R6751" s="58" t="inlineStr">
        <is>
          <t>Bank transfer (automatic)</t>
        </is>
      </c>
      <c r="S6751" s="123" t="n">
        <v>79.40000000000001</v>
      </c>
      <c r="T6751" s="58" t="inlineStr">
        <is>
          <t>5528.9</t>
        </is>
      </c>
      <c r="U6751" s="58" t="inlineStr">
        <is>
          <t>No</t>
        </is>
      </c>
      <c r="V6751" s="123">
        <f>IFERROR(VALUE(TRIM(T6751)),S6751*F6751)</f>
        <v/>
      </c>
      <c r="W6751" s="58">
        <f>IF(F6751&lt;=12,"0-12 mo",IF(F6751&lt;=24,"13-24 mo",IF(F6751&lt;=48,"25-48 mo","49+ mo")))</f>
        <v/>
      </c>
      <c r="X6751" s="58">
        <f>IF(S6751&lt;=35.5,"Q1 Low",IF(S6751&lt;=70.35,"Q2 Mid-Low",IF(S6751&lt;=89.85,"Q3 Mid-High","Q4 High")))</f>
        <v/>
      </c>
      <c r="Y6751" s="58">
        <f>IF(U6751="Yes",1,0)</f>
        <v/>
      </c>
      <c r="Z6751" s="58">
        <f>IF(P6751="Month-to-month",1,0)+IF(M6751="No",1,0)+IF(J6751="No",1,0)+IF(I6751="Fiber optic",1,0)+IF(Q6751="Yes",1,0)</f>
        <v/>
      </c>
    </row>
    <row r="6752" ht="15" customHeight="1" s="59">
      <c r="A6752" s="58" t="inlineStr">
        <is>
          <t>2144-ESWKO</t>
        </is>
      </c>
      <c r="B6752" s="58" t="inlineStr">
        <is>
          <t>Male</t>
        </is>
      </c>
      <c r="C6752" s="58" t="n">
        <v>0</v>
      </c>
      <c r="D6752" s="58" t="inlineStr">
        <is>
          <t>No</t>
        </is>
      </c>
      <c r="E6752" s="58" t="inlineStr">
        <is>
          <t>No</t>
        </is>
      </c>
      <c r="F6752" s="58" t="n">
        <v>43</v>
      </c>
      <c r="G6752" s="58" t="inlineStr">
        <is>
          <t>No</t>
        </is>
      </c>
      <c r="H6752" s="58" t="inlineStr">
        <is>
          <t>No phone service</t>
        </is>
      </c>
      <c r="I6752" s="58" t="inlineStr">
        <is>
          <t>DSL</t>
        </is>
      </c>
      <c r="J6752" s="58" t="inlineStr">
        <is>
          <t>Yes</t>
        </is>
      </c>
      <c r="K6752" s="58" t="inlineStr">
        <is>
          <t>No</t>
        </is>
      </c>
      <c r="L6752" s="58" t="inlineStr">
        <is>
          <t>Yes</t>
        </is>
      </c>
      <c r="M6752" s="58" t="inlineStr">
        <is>
          <t>No</t>
        </is>
      </c>
      <c r="N6752" s="58" t="inlineStr">
        <is>
          <t>No</t>
        </is>
      </c>
      <c r="O6752" s="58" t="inlineStr">
        <is>
          <t>No</t>
        </is>
      </c>
      <c r="P6752" s="58" t="inlineStr">
        <is>
          <t>One year</t>
        </is>
      </c>
      <c r="Q6752" s="58" t="inlineStr">
        <is>
          <t>Yes</t>
        </is>
      </c>
      <c r="R6752" s="58" t="inlineStr">
        <is>
          <t>Credit card (automatic)</t>
        </is>
      </c>
      <c r="S6752" s="123" t="n">
        <v>35.2</v>
      </c>
      <c r="T6752" s="58" t="inlineStr">
        <is>
          <t>1463.7</t>
        </is>
      </c>
      <c r="U6752" s="58" t="inlineStr">
        <is>
          <t>No</t>
        </is>
      </c>
      <c r="V6752" s="123">
        <f>IFERROR(VALUE(TRIM(T6752)),S6752*F6752)</f>
        <v/>
      </c>
      <c r="W6752" s="58">
        <f>IF(F6752&lt;=12,"0-12 mo",IF(F6752&lt;=24,"13-24 mo",IF(F6752&lt;=48,"25-48 mo","49+ mo")))</f>
        <v/>
      </c>
      <c r="X6752" s="58">
        <f>IF(S6752&lt;=35.5,"Q1 Low",IF(S6752&lt;=70.35,"Q2 Mid-Low",IF(S6752&lt;=89.85,"Q3 Mid-High","Q4 High")))</f>
        <v/>
      </c>
      <c r="Y6752" s="58">
        <f>IF(U6752="Yes",1,0)</f>
        <v/>
      </c>
      <c r="Z6752" s="58">
        <f>IF(P6752="Month-to-month",1,0)+IF(M6752="No",1,0)+IF(J6752="No",1,0)+IF(I6752="Fiber optic",1,0)+IF(Q6752="Yes",1,0)</f>
        <v/>
      </c>
    </row>
    <row r="6753" ht="15" customHeight="1" s="59">
      <c r="A6753" s="58" t="inlineStr">
        <is>
          <t>1241-FPMOF</t>
        </is>
      </c>
      <c r="B6753" s="58" t="inlineStr">
        <is>
          <t>Male</t>
        </is>
      </c>
      <c r="C6753" s="58" t="n">
        <v>0</v>
      </c>
      <c r="D6753" s="58" t="inlineStr">
        <is>
          <t>No</t>
        </is>
      </c>
      <c r="E6753" s="58" t="inlineStr">
        <is>
          <t>No</t>
        </is>
      </c>
      <c r="F6753" s="58" t="n">
        <v>52</v>
      </c>
      <c r="G6753" s="58" t="inlineStr">
        <is>
          <t>Yes</t>
        </is>
      </c>
      <c r="H6753" s="58" t="inlineStr">
        <is>
          <t>No</t>
        </is>
      </c>
      <c r="I6753" s="58" t="inlineStr">
        <is>
          <t>No</t>
        </is>
      </c>
      <c r="J6753" s="58" t="inlineStr">
        <is>
          <t>No internet service</t>
        </is>
      </c>
      <c r="K6753" s="58" t="inlineStr">
        <is>
          <t>No internet service</t>
        </is>
      </c>
      <c r="L6753" s="58" t="inlineStr">
        <is>
          <t>No internet service</t>
        </is>
      </c>
      <c r="M6753" s="58" t="inlineStr">
        <is>
          <t>No internet service</t>
        </is>
      </c>
      <c r="N6753" s="58" t="inlineStr">
        <is>
          <t>No internet service</t>
        </is>
      </c>
      <c r="O6753" s="58" t="inlineStr">
        <is>
          <t>No internet service</t>
        </is>
      </c>
      <c r="P6753" s="58" t="inlineStr">
        <is>
          <t>Two year</t>
        </is>
      </c>
      <c r="Q6753" s="58" t="inlineStr">
        <is>
          <t>No</t>
        </is>
      </c>
      <c r="R6753" s="58" t="inlineStr">
        <is>
          <t>Mailed check</t>
        </is>
      </c>
      <c r="S6753" s="123" t="n">
        <v>19.65</v>
      </c>
      <c r="T6753" s="58" t="inlineStr">
        <is>
          <t>1025.05</t>
        </is>
      </c>
      <c r="U6753" s="58" t="inlineStr">
        <is>
          <t>No</t>
        </is>
      </c>
      <c r="V6753" s="123">
        <f>IFERROR(VALUE(TRIM(T6753)),S6753*F6753)</f>
        <v/>
      </c>
      <c r="W6753" s="58">
        <f>IF(F6753&lt;=12,"0-12 mo",IF(F6753&lt;=24,"13-24 mo",IF(F6753&lt;=48,"25-48 mo","49+ mo")))</f>
        <v/>
      </c>
      <c r="X6753" s="58">
        <f>IF(S6753&lt;=35.5,"Q1 Low",IF(S6753&lt;=70.35,"Q2 Mid-Low",IF(S6753&lt;=89.85,"Q3 Mid-High","Q4 High")))</f>
        <v/>
      </c>
      <c r="Y6753" s="58">
        <f>IF(U6753="Yes",1,0)</f>
        <v/>
      </c>
      <c r="Z6753" s="58">
        <f>IF(P6753="Month-to-month",1,0)+IF(M6753="No",1,0)+IF(J6753="No",1,0)+IF(I6753="Fiber optic",1,0)+IF(Q6753="Yes",1,0)</f>
        <v/>
      </c>
    </row>
    <row r="6754" ht="15" customHeight="1" s="59">
      <c r="A6754" s="58" t="inlineStr">
        <is>
          <t>9928-BZVLZ</t>
        </is>
      </c>
      <c r="B6754" s="58" t="inlineStr">
        <is>
          <t>Female</t>
        </is>
      </c>
      <c r="C6754" s="58" t="n">
        <v>0</v>
      </c>
      <c r="D6754" s="58" t="inlineStr">
        <is>
          <t>No</t>
        </is>
      </c>
      <c r="E6754" s="58" t="inlineStr">
        <is>
          <t>No</t>
        </is>
      </c>
      <c r="F6754" s="58" t="n">
        <v>12</v>
      </c>
      <c r="G6754" s="58" t="inlineStr">
        <is>
          <t>No</t>
        </is>
      </c>
      <c r="H6754" s="58" t="inlineStr">
        <is>
          <t>No phone service</t>
        </is>
      </c>
      <c r="I6754" s="58" t="inlineStr">
        <is>
          <t>DSL</t>
        </is>
      </c>
      <c r="J6754" s="58" t="inlineStr">
        <is>
          <t>Yes</t>
        </is>
      </c>
      <c r="K6754" s="58" t="inlineStr">
        <is>
          <t>No</t>
        </is>
      </c>
      <c r="L6754" s="58" t="inlineStr">
        <is>
          <t>Yes</t>
        </is>
      </c>
      <c r="M6754" s="58" t="inlineStr">
        <is>
          <t>Yes</t>
        </is>
      </c>
      <c r="N6754" s="58" t="inlineStr">
        <is>
          <t>No</t>
        </is>
      </c>
      <c r="O6754" s="58" t="inlineStr">
        <is>
          <t>Yes</t>
        </is>
      </c>
      <c r="P6754" s="58" t="inlineStr">
        <is>
          <t>Two year</t>
        </is>
      </c>
      <c r="Q6754" s="58" t="inlineStr">
        <is>
          <t>No</t>
        </is>
      </c>
      <c r="R6754" s="58" t="inlineStr">
        <is>
          <t>Mailed check</t>
        </is>
      </c>
      <c r="S6754" s="123" t="n">
        <v>49.85</v>
      </c>
      <c r="T6754" s="58" t="inlineStr">
        <is>
          <t>552.1</t>
        </is>
      </c>
      <c r="U6754" s="58" t="inlineStr">
        <is>
          <t>No</t>
        </is>
      </c>
      <c r="V6754" s="123">
        <f>IFERROR(VALUE(TRIM(T6754)),S6754*F6754)</f>
        <v/>
      </c>
      <c r="W6754" s="58">
        <f>IF(F6754&lt;=12,"0-12 mo",IF(F6754&lt;=24,"13-24 mo",IF(F6754&lt;=48,"25-48 mo","49+ mo")))</f>
        <v/>
      </c>
      <c r="X6754" s="58">
        <f>IF(S6754&lt;=35.5,"Q1 Low",IF(S6754&lt;=70.35,"Q2 Mid-Low",IF(S6754&lt;=89.85,"Q3 Mid-High","Q4 High")))</f>
        <v/>
      </c>
      <c r="Y6754" s="58">
        <f>IF(U6754="Yes",1,0)</f>
        <v/>
      </c>
      <c r="Z6754" s="58">
        <f>IF(P6754="Month-to-month",1,0)+IF(M6754="No",1,0)+IF(J6754="No",1,0)+IF(I6754="Fiber optic",1,0)+IF(Q6754="Yes",1,0)</f>
        <v/>
      </c>
    </row>
    <row r="6755" ht="15" customHeight="1" s="59">
      <c r="A6755" s="58" t="inlineStr">
        <is>
          <t>4114-QMKVN</t>
        </is>
      </c>
      <c r="B6755" s="58" t="inlineStr">
        <is>
          <t>Female</t>
        </is>
      </c>
      <c r="C6755" s="58" t="n">
        <v>0</v>
      </c>
      <c r="D6755" s="58" t="inlineStr">
        <is>
          <t>Yes</t>
        </is>
      </c>
      <c r="E6755" s="58" t="inlineStr">
        <is>
          <t>Yes</t>
        </is>
      </c>
      <c r="F6755" s="58" t="n">
        <v>56</v>
      </c>
      <c r="G6755" s="58" t="inlineStr">
        <is>
          <t>Yes</t>
        </is>
      </c>
      <c r="H6755" s="58" t="inlineStr">
        <is>
          <t>Yes</t>
        </is>
      </c>
      <c r="I6755" s="58" t="inlineStr">
        <is>
          <t>DSL</t>
        </is>
      </c>
      <c r="J6755" s="58" t="inlineStr">
        <is>
          <t>Yes</t>
        </is>
      </c>
      <c r="K6755" s="58" t="inlineStr">
        <is>
          <t>Yes</t>
        </is>
      </c>
      <c r="L6755" s="58" t="inlineStr">
        <is>
          <t>No</t>
        </is>
      </c>
      <c r="M6755" s="58" t="inlineStr">
        <is>
          <t>No</t>
        </is>
      </c>
      <c r="N6755" s="58" t="inlineStr">
        <is>
          <t>No</t>
        </is>
      </c>
      <c r="O6755" s="58" t="inlineStr">
        <is>
          <t>Yes</t>
        </is>
      </c>
      <c r="P6755" s="58" t="inlineStr">
        <is>
          <t>One year</t>
        </is>
      </c>
      <c r="Q6755" s="58" t="inlineStr">
        <is>
          <t>No</t>
        </is>
      </c>
      <c r="R6755" s="58" t="inlineStr">
        <is>
          <t>Bank transfer (automatic)</t>
        </is>
      </c>
      <c r="S6755" s="123" t="n">
        <v>68.75</v>
      </c>
      <c r="T6755" s="58" t="inlineStr">
        <is>
          <t>3815.4</t>
        </is>
      </c>
      <c r="U6755" s="58" t="inlineStr">
        <is>
          <t>No</t>
        </is>
      </c>
      <c r="V6755" s="123">
        <f>IFERROR(VALUE(TRIM(T6755)),S6755*F6755)</f>
        <v/>
      </c>
      <c r="W6755" s="58">
        <f>IF(F6755&lt;=12,"0-12 mo",IF(F6755&lt;=24,"13-24 mo",IF(F6755&lt;=48,"25-48 mo","49+ mo")))</f>
        <v/>
      </c>
      <c r="X6755" s="58">
        <f>IF(S6755&lt;=35.5,"Q1 Low",IF(S6755&lt;=70.35,"Q2 Mid-Low",IF(S6755&lt;=89.85,"Q3 Mid-High","Q4 High")))</f>
        <v/>
      </c>
      <c r="Y6755" s="58">
        <f>IF(U6755="Yes",1,0)</f>
        <v/>
      </c>
      <c r="Z6755" s="58">
        <f>IF(P6755="Month-to-month",1,0)+IF(M6755="No",1,0)+IF(J6755="No",1,0)+IF(I6755="Fiber optic",1,0)+IF(Q6755="Yes",1,0)</f>
        <v/>
      </c>
    </row>
    <row r="6756" ht="15" customHeight="1" s="59">
      <c r="A6756" s="58" t="inlineStr">
        <is>
          <t>2775-SEFEE</t>
        </is>
      </c>
      <c r="B6756" s="58" t="inlineStr">
        <is>
          <t>Male</t>
        </is>
      </c>
      <c r="C6756" s="58" t="n">
        <v>0</v>
      </c>
      <c r="D6756" s="58" t="inlineStr">
        <is>
          <t>No</t>
        </is>
      </c>
      <c r="E6756" s="58" t="inlineStr">
        <is>
          <t>Yes</t>
        </is>
      </c>
      <c r="F6756" s="58" t="n">
        <v>0</v>
      </c>
      <c r="G6756" s="58" t="inlineStr">
        <is>
          <t>Yes</t>
        </is>
      </c>
      <c r="H6756" s="58" t="inlineStr">
        <is>
          <t>Yes</t>
        </is>
      </c>
      <c r="I6756" s="58" t="inlineStr">
        <is>
          <t>DSL</t>
        </is>
      </c>
      <c r="J6756" s="58" t="inlineStr">
        <is>
          <t>Yes</t>
        </is>
      </c>
      <c r="K6756" s="58" t="inlineStr">
        <is>
          <t>Yes</t>
        </is>
      </c>
      <c r="L6756" s="58" t="inlineStr">
        <is>
          <t>No</t>
        </is>
      </c>
      <c r="M6756" s="58" t="inlineStr">
        <is>
          <t>Yes</t>
        </is>
      </c>
      <c r="N6756" s="58" t="inlineStr">
        <is>
          <t>No</t>
        </is>
      </c>
      <c r="O6756" s="58" t="inlineStr">
        <is>
          <t>No</t>
        </is>
      </c>
      <c r="P6756" s="58" t="inlineStr">
        <is>
          <t>Two year</t>
        </is>
      </c>
      <c r="Q6756" s="58" t="inlineStr">
        <is>
          <t>Yes</t>
        </is>
      </c>
      <c r="R6756" s="58" t="inlineStr">
        <is>
          <t>Bank transfer (automatic)</t>
        </is>
      </c>
      <c r="S6756" s="123" t="n">
        <v>61.9</v>
      </c>
      <c r="T6756" s="58" t="inlineStr">
        <is>
          <t xml:space="preserve"> </t>
        </is>
      </c>
      <c r="U6756" s="58" t="inlineStr">
        <is>
          <t>No</t>
        </is>
      </c>
      <c r="V6756" s="123">
        <f>IFERROR(VALUE(TRIM(T6756)),S6756*F6756)</f>
        <v/>
      </c>
      <c r="W6756" s="58">
        <f>IF(F6756&lt;=12,"0-12 mo",IF(F6756&lt;=24,"13-24 mo",IF(F6756&lt;=48,"25-48 mo","49+ mo")))</f>
        <v/>
      </c>
      <c r="X6756" s="58">
        <f>IF(S6756&lt;=35.5,"Q1 Low",IF(S6756&lt;=70.35,"Q2 Mid-Low",IF(S6756&lt;=89.85,"Q3 Mid-High","Q4 High")))</f>
        <v/>
      </c>
      <c r="Y6756" s="58">
        <f>IF(U6756="Yes",1,0)</f>
        <v/>
      </c>
      <c r="Z6756" s="58">
        <f>IF(P6756="Month-to-month",1,0)+IF(M6756="No",1,0)+IF(J6756="No",1,0)+IF(I6756="Fiber optic",1,0)+IF(Q6756="Yes",1,0)</f>
        <v/>
      </c>
    </row>
    <row r="6757" ht="15" customHeight="1" s="59">
      <c r="A6757" s="58" t="inlineStr">
        <is>
          <t>9003-CPATH</t>
        </is>
      </c>
      <c r="B6757" s="58" t="inlineStr">
        <is>
          <t>Male</t>
        </is>
      </c>
      <c r="C6757" s="58" t="n">
        <v>0</v>
      </c>
      <c r="D6757" s="58" t="inlineStr">
        <is>
          <t>No</t>
        </is>
      </c>
      <c r="E6757" s="58" t="inlineStr">
        <is>
          <t>No</t>
        </is>
      </c>
      <c r="F6757" s="58" t="n">
        <v>42</v>
      </c>
      <c r="G6757" s="58" t="inlineStr">
        <is>
          <t>Yes</t>
        </is>
      </c>
      <c r="H6757" s="58" t="inlineStr">
        <is>
          <t>Yes</t>
        </is>
      </c>
      <c r="I6757" s="58" t="inlineStr">
        <is>
          <t>Fiber optic</t>
        </is>
      </c>
      <c r="J6757" s="58" t="inlineStr">
        <is>
          <t>No</t>
        </is>
      </c>
      <c r="K6757" s="58" t="inlineStr">
        <is>
          <t>No</t>
        </is>
      </c>
      <c r="L6757" s="58" t="inlineStr">
        <is>
          <t>Yes</t>
        </is>
      </c>
      <c r="M6757" s="58" t="inlineStr">
        <is>
          <t>No</t>
        </is>
      </c>
      <c r="N6757" s="58" t="inlineStr">
        <is>
          <t>No</t>
        </is>
      </c>
      <c r="O6757" s="58" t="inlineStr">
        <is>
          <t>No</t>
        </is>
      </c>
      <c r="P6757" s="58" t="inlineStr">
        <is>
          <t>Month-to-month</t>
        </is>
      </c>
      <c r="Q6757" s="58" t="inlineStr">
        <is>
          <t>No</t>
        </is>
      </c>
      <c r="R6757" s="58" t="inlineStr">
        <is>
          <t>Electronic check</t>
        </is>
      </c>
      <c r="S6757" s="123" t="n">
        <v>79.90000000000001</v>
      </c>
      <c r="T6757" s="58" t="inlineStr">
        <is>
          <t>3313.4</t>
        </is>
      </c>
      <c r="U6757" s="58" t="inlineStr">
        <is>
          <t>No</t>
        </is>
      </c>
      <c r="V6757" s="123">
        <f>IFERROR(VALUE(TRIM(T6757)),S6757*F6757)</f>
        <v/>
      </c>
      <c r="W6757" s="58">
        <f>IF(F6757&lt;=12,"0-12 mo",IF(F6757&lt;=24,"13-24 mo",IF(F6757&lt;=48,"25-48 mo","49+ mo")))</f>
        <v/>
      </c>
      <c r="X6757" s="58">
        <f>IF(S6757&lt;=35.5,"Q1 Low",IF(S6757&lt;=70.35,"Q2 Mid-Low",IF(S6757&lt;=89.85,"Q3 Mid-High","Q4 High")))</f>
        <v/>
      </c>
      <c r="Y6757" s="58">
        <f>IF(U6757="Yes",1,0)</f>
        <v/>
      </c>
      <c r="Z6757" s="58">
        <f>IF(P6757="Month-to-month",1,0)+IF(M6757="No",1,0)+IF(J6757="No",1,0)+IF(I6757="Fiber optic",1,0)+IF(Q6757="Yes",1,0)</f>
        <v/>
      </c>
    </row>
    <row r="6758" ht="15" customHeight="1" s="59">
      <c r="A6758" s="58" t="inlineStr">
        <is>
          <t>1754-GKYPY</t>
        </is>
      </c>
      <c r="B6758" s="58" t="inlineStr">
        <is>
          <t>Male</t>
        </is>
      </c>
      <c r="C6758" s="58" t="n">
        <v>1</v>
      </c>
      <c r="D6758" s="58" t="inlineStr">
        <is>
          <t>Yes</t>
        </is>
      </c>
      <c r="E6758" s="58" t="inlineStr">
        <is>
          <t>No</t>
        </is>
      </c>
      <c r="F6758" s="58" t="n">
        <v>22</v>
      </c>
      <c r="G6758" s="58" t="inlineStr">
        <is>
          <t>Yes</t>
        </is>
      </c>
      <c r="H6758" s="58" t="inlineStr">
        <is>
          <t>No</t>
        </is>
      </c>
      <c r="I6758" s="58" t="inlineStr">
        <is>
          <t>Fiber optic</t>
        </is>
      </c>
      <c r="J6758" s="58" t="inlineStr">
        <is>
          <t>No</t>
        </is>
      </c>
      <c r="K6758" s="58" t="inlineStr">
        <is>
          <t>No</t>
        </is>
      </c>
      <c r="L6758" s="58" t="inlineStr">
        <is>
          <t>No</t>
        </is>
      </c>
      <c r="M6758" s="58" t="inlineStr">
        <is>
          <t>No</t>
        </is>
      </c>
      <c r="N6758" s="58" t="inlineStr">
        <is>
          <t>Yes</t>
        </is>
      </c>
      <c r="O6758" s="58" t="inlineStr">
        <is>
          <t>Yes</t>
        </is>
      </c>
      <c r="P6758" s="58" t="inlineStr">
        <is>
          <t>Month-to-month</t>
        </is>
      </c>
      <c r="Q6758" s="58" t="inlineStr">
        <is>
          <t>Yes</t>
        </is>
      </c>
      <c r="R6758" s="58" t="inlineStr">
        <is>
          <t>Bank transfer (automatic)</t>
        </is>
      </c>
      <c r="S6758" s="123" t="n">
        <v>89.75</v>
      </c>
      <c r="T6758" s="58" t="inlineStr">
        <is>
          <t>1938.9</t>
        </is>
      </c>
      <c r="U6758" s="58" t="inlineStr">
        <is>
          <t>No</t>
        </is>
      </c>
      <c r="V6758" s="123">
        <f>IFERROR(VALUE(TRIM(T6758)),S6758*F6758)</f>
        <v/>
      </c>
      <c r="W6758" s="58">
        <f>IF(F6758&lt;=12,"0-12 mo",IF(F6758&lt;=24,"13-24 mo",IF(F6758&lt;=48,"25-48 mo","49+ mo")))</f>
        <v/>
      </c>
      <c r="X6758" s="58">
        <f>IF(S6758&lt;=35.5,"Q1 Low",IF(S6758&lt;=70.35,"Q2 Mid-Low",IF(S6758&lt;=89.85,"Q3 Mid-High","Q4 High")))</f>
        <v/>
      </c>
      <c r="Y6758" s="58">
        <f>IF(U6758="Yes",1,0)</f>
        <v/>
      </c>
      <c r="Z6758" s="58">
        <f>IF(P6758="Month-to-month",1,0)+IF(M6758="No",1,0)+IF(J6758="No",1,0)+IF(I6758="Fiber optic",1,0)+IF(Q6758="Yes",1,0)</f>
        <v/>
      </c>
    </row>
    <row r="6759" ht="15" customHeight="1" s="59">
      <c r="A6759" s="58" t="inlineStr">
        <is>
          <t>5294-CDGWY</t>
        </is>
      </c>
      <c r="B6759" s="58" t="inlineStr">
        <is>
          <t>Male</t>
        </is>
      </c>
      <c r="C6759" s="58" t="n">
        <v>0</v>
      </c>
      <c r="D6759" s="58" t="inlineStr">
        <is>
          <t>Yes</t>
        </is>
      </c>
      <c r="E6759" s="58" t="inlineStr">
        <is>
          <t>Yes</t>
        </is>
      </c>
      <c r="F6759" s="58" t="n">
        <v>51</v>
      </c>
      <c r="G6759" s="58" t="inlineStr">
        <is>
          <t>No</t>
        </is>
      </c>
      <c r="H6759" s="58" t="inlineStr">
        <is>
          <t>No phone service</t>
        </is>
      </c>
      <c r="I6759" s="58" t="inlineStr">
        <is>
          <t>DSL</t>
        </is>
      </c>
      <c r="J6759" s="58" t="inlineStr">
        <is>
          <t>Yes</t>
        </is>
      </c>
      <c r="K6759" s="58" t="inlineStr">
        <is>
          <t>Yes</t>
        </is>
      </c>
      <c r="L6759" s="58" t="inlineStr">
        <is>
          <t>Yes</t>
        </is>
      </c>
      <c r="M6759" s="58" t="inlineStr">
        <is>
          <t>No</t>
        </is>
      </c>
      <c r="N6759" s="58" t="inlineStr">
        <is>
          <t>Yes</t>
        </is>
      </c>
      <c r="O6759" s="58" t="inlineStr">
        <is>
          <t>Yes</t>
        </is>
      </c>
      <c r="P6759" s="58" t="inlineStr">
        <is>
          <t>One year</t>
        </is>
      </c>
      <c r="Q6759" s="58" t="inlineStr">
        <is>
          <t>No</t>
        </is>
      </c>
      <c r="R6759" s="58" t="inlineStr">
        <is>
          <t>Electronic check</t>
        </is>
      </c>
      <c r="S6759" s="123" t="n">
        <v>59.3</v>
      </c>
      <c r="T6759" s="58" t="inlineStr">
        <is>
          <t>3014.65</t>
        </is>
      </c>
      <c r="U6759" s="58" t="inlineStr">
        <is>
          <t>Yes</t>
        </is>
      </c>
      <c r="V6759" s="123">
        <f>IFERROR(VALUE(TRIM(T6759)),S6759*F6759)</f>
        <v/>
      </c>
      <c r="W6759" s="58">
        <f>IF(F6759&lt;=12,"0-12 mo",IF(F6759&lt;=24,"13-24 mo",IF(F6759&lt;=48,"25-48 mo","49+ mo")))</f>
        <v/>
      </c>
      <c r="X6759" s="58">
        <f>IF(S6759&lt;=35.5,"Q1 Low",IF(S6759&lt;=70.35,"Q2 Mid-Low",IF(S6759&lt;=89.85,"Q3 Mid-High","Q4 High")))</f>
        <v/>
      </c>
      <c r="Y6759" s="58">
        <f>IF(U6759="Yes",1,0)</f>
        <v/>
      </c>
      <c r="Z6759" s="58">
        <f>IF(P6759="Month-to-month",1,0)+IF(M6759="No",1,0)+IF(J6759="No",1,0)+IF(I6759="Fiber optic",1,0)+IF(Q6759="Yes",1,0)</f>
        <v/>
      </c>
    </row>
    <row r="6760" ht="15" customHeight="1" s="59">
      <c r="A6760" s="58" t="inlineStr">
        <is>
          <t>7956-XQWGU</t>
        </is>
      </c>
      <c r="B6760" s="58" t="inlineStr">
        <is>
          <t>Male</t>
        </is>
      </c>
      <c r="C6760" s="58" t="n">
        <v>0</v>
      </c>
      <c r="D6760" s="58" t="inlineStr">
        <is>
          <t>No</t>
        </is>
      </c>
      <c r="E6760" s="58" t="inlineStr">
        <is>
          <t>No</t>
        </is>
      </c>
      <c r="F6760" s="58" t="n">
        <v>27</v>
      </c>
      <c r="G6760" s="58" t="inlineStr">
        <is>
          <t>Yes</t>
        </is>
      </c>
      <c r="H6760" s="58" t="inlineStr">
        <is>
          <t>No</t>
        </is>
      </c>
      <c r="I6760" s="58" t="inlineStr">
        <is>
          <t>No</t>
        </is>
      </c>
      <c r="J6760" s="58" t="inlineStr">
        <is>
          <t>No internet service</t>
        </is>
      </c>
      <c r="K6760" s="58" t="inlineStr">
        <is>
          <t>No internet service</t>
        </is>
      </c>
      <c r="L6760" s="58" t="inlineStr">
        <is>
          <t>No internet service</t>
        </is>
      </c>
      <c r="M6760" s="58" t="inlineStr">
        <is>
          <t>No internet service</t>
        </is>
      </c>
      <c r="N6760" s="58" t="inlineStr">
        <is>
          <t>No internet service</t>
        </is>
      </c>
      <c r="O6760" s="58" t="inlineStr">
        <is>
          <t>No internet service</t>
        </is>
      </c>
      <c r="P6760" s="58" t="inlineStr">
        <is>
          <t>Month-to-month</t>
        </is>
      </c>
      <c r="Q6760" s="58" t="inlineStr">
        <is>
          <t>Yes</t>
        </is>
      </c>
      <c r="R6760" s="58" t="inlineStr">
        <is>
          <t>Credit card (automatic)</t>
        </is>
      </c>
      <c r="S6760" s="123" t="n">
        <v>19.4</v>
      </c>
      <c r="T6760" s="58" t="inlineStr">
        <is>
          <t>460.25</t>
        </is>
      </c>
      <c r="U6760" s="58" t="inlineStr">
        <is>
          <t>No</t>
        </is>
      </c>
      <c r="V6760" s="123">
        <f>IFERROR(VALUE(TRIM(T6760)),S6760*F6760)</f>
        <v/>
      </c>
      <c r="W6760" s="58">
        <f>IF(F6760&lt;=12,"0-12 mo",IF(F6760&lt;=24,"13-24 mo",IF(F6760&lt;=48,"25-48 mo","49+ mo")))</f>
        <v/>
      </c>
      <c r="X6760" s="58">
        <f>IF(S6760&lt;=35.5,"Q1 Low",IF(S6760&lt;=70.35,"Q2 Mid-Low",IF(S6760&lt;=89.85,"Q3 Mid-High","Q4 High")))</f>
        <v/>
      </c>
      <c r="Y6760" s="58">
        <f>IF(U6760="Yes",1,0)</f>
        <v/>
      </c>
      <c r="Z6760" s="58">
        <f>IF(P6760="Month-to-month",1,0)+IF(M6760="No",1,0)+IF(J6760="No",1,0)+IF(I6760="Fiber optic",1,0)+IF(Q6760="Yes",1,0)</f>
        <v/>
      </c>
    </row>
    <row r="6761" ht="15" customHeight="1" s="59">
      <c r="A6761" s="58" t="inlineStr">
        <is>
          <t>1591-MQJTP</t>
        </is>
      </c>
      <c r="B6761" s="58" t="inlineStr">
        <is>
          <t>Male</t>
        </is>
      </c>
      <c r="C6761" s="58" t="n">
        <v>1</v>
      </c>
      <c r="D6761" s="58" t="inlineStr">
        <is>
          <t>Yes</t>
        </is>
      </c>
      <c r="E6761" s="58" t="inlineStr">
        <is>
          <t>No</t>
        </is>
      </c>
      <c r="F6761" s="58" t="n">
        <v>51</v>
      </c>
      <c r="G6761" s="58" t="inlineStr">
        <is>
          <t>Yes</t>
        </is>
      </c>
      <c r="H6761" s="58" t="inlineStr">
        <is>
          <t>Yes</t>
        </is>
      </c>
      <c r="I6761" s="58" t="inlineStr">
        <is>
          <t>Fiber optic</t>
        </is>
      </c>
      <c r="J6761" s="58" t="inlineStr">
        <is>
          <t>Yes</t>
        </is>
      </c>
      <c r="K6761" s="58" t="inlineStr">
        <is>
          <t>No</t>
        </is>
      </c>
      <c r="L6761" s="58" t="inlineStr">
        <is>
          <t>Yes</t>
        </is>
      </c>
      <c r="M6761" s="58" t="inlineStr">
        <is>
          <t>No</t>
        </is>
      </c>
      <c r="N6761" s="58" t="inlineStr">
        <is>
          <t>No</t>
        </is>
      </c>
      <c r="O6761" s="58" t="inlineStr">
        <is>
          <t>Yes</t>
        </is>
      </c>
      <c r="P6761" s="58" t="inlineStr">
        <is>
          <t>One year</t>
        </is>
      </c>
      <c r="Q6761" s="58" t="inlineStr">
        <is>
          <t>Yes</t>
        </is>
      </c>
      <c r="R6761" s="58" t="inlineStr">
        <is>
          <t>Bank transfer (automatic)</t>
        </is>
      </c>
      <c r="S6761" s="123" t="n">
        <v>93.65000000000001</v>
      </c>
      <c r="T6761" s="58" t="inlineStr">
        <is>
          <t>4839.15</t>
        </is>
      </c>
      <c r="U6761" s="58" t="inlineStr">
        <is>
          <t>No</t>
        </is>
      </c>
      <c r="V6761" s="123">
        <f>IFERROR(VALUE(TRIM(T6761)),S6761*F6761)</f>
        <v/>
      </c>
      <c r="W6761" s="58">
        <f>IF(F6761&lt;=12,"0-12 mo",IF(F6761&lt;=24,"13-24 mo",IF(F6761&lt;=48,"25-48 mo","49+ mo")))</f>
        <v/>
      </c>
      <c r="X6761" s="58">
        <f>IF(S6761&lt;=35.5,"Q1 Low",IF(S6761&lt;=70.35,"Q2 Mid-Low",IF(S6761&lt;=89.85,"Q3 Mid-High","Q4 High")))</f>
        <v/>
      </c>
      <c r="Y6761" s="58">
        <f>IF(U6761="Yes",1,0)</f>
        <v/>
      </c>
      <c r="Z6761" s="58">
        <f>IF(P6761="Month-to-month",1,0)+IF(M6761="No",1,0)+IF(J6761="No",1,0)+IF(I6761="Fiber optic",1,0)+IF(Q6761="Yes",1,0)</f>
        <v/>
      </c>
    </row>
    <row r="6762" ht="15" customHeight="1" s="59">
      <c r="A6762" s="58" t="inlineStr">
        <is>
          <t>5295-PCJOO</t>
        </is>
      </c>
      <c r="B6762" s="58" t="inlineStr">
        <is>
          <t>Male</t>
        </is>
      </c>
      <c r="C6762" s="58" t="n">
        <v>0</v>
      </c>
      <c r="D6762" s="58" t="inlineStr">
        <is>
          <t>No</t>
        </is>
      </c>
      <c r="E6762" s="58" t="inlineStr">
        <is>
          <t>Yes</t>
        </is>
      </c>
      <c r="F6762" s="58" t="n">
        <v>4</v>
      </c>
      <c r="G6762" s="58" t="inlineStr">
        <is>
          <t>Yes</t>
        </is>
      </c>
      <c r="H6762" s="58" t="inlineStr">
        <is>
          <t>No</t>
        </is>
      </c>
      <c r="I6762" s="58" t="inlineStr">
        <is>
          <t>DSL</t>
        </is>
      </c>
      <c r="J6762" s="58" t="inlineStr">
        <is>
          <t>Yes</t>
        </is>
      </c>
      <c r="K6762" s="58" t="inlineStr">
        <is>
          <t>No</t>
        </is>
      </c>
      <c r="L6762" s="58" t="inlineStr">
        <is>
          <t>No</t>
        </is>
      </c>
      <c r="M6762" s="58" t="inlineStr">
        <is>
          <t>No</t>
        </is>
      </c>
      <c r="N6762" s="58" t="inlineStr">
        <is>
          <t>No</t>
        </is>
      </c>
      <c r="O6762" s="58" t="inlineStr">
        <is>
          <t>No</t>
        </is>
      </c>
      <c r="P6762" s="58" t="inlineStr">
        <is>
          <t>Month-to-month</t>
        </is>
      </c>
      <c r="Q6762" s="58" t="inlineStr">
        <is>
          <t>Yes</t>
        </is>
      </c>
      <c r="R6762" s="58" t="inlineStr">
        <is>
          <t>Electronic check</t>
        </is>
      </c>
      <c r="S6762" s="123" t="n">
        <v>49.4</v>
      </c>
      <c r="T6762" s="58" t="inlineStr">
        <is>
          <t>184.4</t>
        </is>
      </c>
      <c r="U6762" s="58" t="inlineStr">
        <is>
          <t>Yes</t>
        </is>
      </c>
      <c r="V6762" s="123">
        <f>IFERROR(VALUE(TRIM(T6762)),S6762*F6762)</f>
        <v/>
      </c>
      <c r="W6762" s="58">
        <f>IF(F6762&lt;=12,"0-12 mo",IF(F6762&lt;=24,"13-24 mo",IF(F6762&lt;=48,"25-48 mo","49+ mo")))</f>
        <v/>
      </c>
      <c r="X6762" s="58">
        <f>IF(S6762&lt;=35.5,"Q1 Low",IF(S6762&lt;=70.35,"Q2 Mid-Low",IF(S6762&lt;=89.85,"Q3 Mid-High","Q4 High")))</f>
        <v/>
      </c>
      <c r="Y6762" s="58">
        <f>IF(U6762="Yes",1,0)</f>
        <v/>
      </c>
      <c r="Z6762" s="58">
        <f>IF(P6762="Month-to-month",1,0)+IF(M6762="No",1,0)+IF(J6762="No",1,0)+IF(I6762="Fiber optic",1,0)+IF(Q6762="Yes",1,0)</f>
        <v/>
      </c>
    </row>
    <row r="6763" ht="15" customHeight="1" s="59">
      <c r="A6763" s="58" t="inlineStr">
        <is>
          <t>2369-FEVNO</t>
        </is>
      </c>
      <c r="B6763" s="58" t="inlineStr">
        <is>
          <t>Male</t>
        </is>
      </c>
      <c r="C6763" s="58" t="n">
        <v>0</v>
      </c>
      <c r="D6763" s="58" t="inlineStr">
        <is>
          <t>No</t>
        </is>
      </c>
      <c r="E6763" s="58" t="inlineStr">
        <is>
          <t>No</t>
        </is>
      </c>
      <c r="F6763" s="58" t="n">
        <v>1</v>
      </c>
      <c r="G6763" s="58" t="inlineStr">
        <is>
          <t>Yes</t>
        </is>
      </c>
      <c r="H6763" s="58" t="inlineStr">
        <is>
          <t>No</t>
        </is>
      </c>
      <c r="I6763" s="58" t="inlineStr">
        <is>
          <t>No</t>
        </is>
      </c>
      <c r="J6763" s="58" t="inlineStr">
        <is>
          <t>No internet service</t>
        </is>
      </c>
      <c r="K6763" s="58" t="inlineStr">
        <is>
          <t>No internet service</t>
        </is>
      </c>
      <c r="L6763" s="58" t="inlineStr">
        <is>
          <t>No internet service</t>
        </is>
      </c>
      <c r="M6763" s="58" t="inlineStr">
        <is>
          <t>No internet service</t>
        </is>
      </c>
      <c r="N6763" s="58" t="inlineStr">
        <is>
          <t>No internet service</t>
        </is>
      </c>
      <c r="O6763" s="58" t="inlineStr">
        <is>
          <t>No internet service</t>
        </is>
      </c>
      <c r="P6763" s="58" t="inlineStr">
        <is>
          <t>Month-to-month</t>
        </is>
      </c>
      <c r="Q6763" s="58" t="inlineStr">
        <is>
          <t>Yes</t>
        </is>
      </c>
      <c r="R6763" s="58" t="inlineStr">
        <is>
          <t>Mailed check</t>
        </is>
      </c>
      <c r="S6763" s="123" t="n">
        <v>19.9</v>
      </c>
      <c r="T6763" s="58" t="inlineStr">
        <is>
          <t>19.9</t>
        </is>
      </c>
      <c r="U6763" s="58" t="inlineStr">
        <is>
          <t>No</t>
        </is>
      </c>
      <c r="V6763" s="123">
        <f>IFERROR(VALUE(TRIM(T6763)),S6763*F6763)</f>
        <v/>
      </c>
      <c r="W6763" s="58">
        <f>IF(F6763&lt;=12,"0-12 mo",IF(F6763&lt;=24,"13-24 mo",IF(F6763&lt;=48,"25-48 mo","49+ mo")))</f>
        <v/>
      </c>
      <c r="X6763" s="58">
        <f>IF(S6763&lt;=35.5,"Q1 Low",IF(S6763&lt;=70.35,"Q2 Mid-Low",IF(S6763&lt;=89.85,"Q3 Mid-High","Q4 High")))</f>
        <v/>
      </c>
      <c r="Y6763" s="58">
        <f>IF(U6763="Yes",1,0)</f>
        <v/>
      </c>
      <c r="Z6763" s="58">
        <f>IF(P6763="Month-to-month",1,0)+IF(M6763="No",1,0)+IF(J6763="No",1,0)+IF(I6763="Fiber optic",1,0)+IF(Q6763="Yes",1,0)</f>
        <v/>
      </c>
    </row>
    <row r="6764" ht="15" customHeight="1" s="59">
      <c r="A6764" s="58" t="inlineStr">
        <is>
          <t>9863-JZAIC</t>
        </is>
      </c>
      <c r="B6764" s="58" t="inlineStr">
        <is>
          <t>Male</t>
        </is>
      </c>
      <c r="C6764" s="58" t="n">
        <v>0</v>
      </c>
      <c r="D6764" s="58" t="inlineStr">
        <is>
          <t>No</t>
        </is>
      </c>
      <c r="E6764" s="58" t="inlineStr">
        <is>
          <t>No</t>
        </is>
      </c>
      <c r="F6764" s="58" t="n">
        <v>35</v>
      </c>
      <c r="G6764" s="58" t="inlineStr">
        <is>
          <t>Yes</t>
        </is>
      </c>
      <c r="H6764" s="58" t="inlineStr">
        <is>
          <t>No</t>
        </is>
      </c>
      <c r="I6764" s="58" t="inlineStr">
        <is>
          <t>DSL</t>
        </is>
      </c>
      <c r="J6764" s="58" t="inlineStr">
        <is>
          <t>No</t>
        </is>
      </c>
      <c r="K6764" s="58" t="inlineStr">
        <is>
          <t>No</t>
        </is>
      </c>
      <c r="L6764" s="58" t="inlineStr">
        <is>
          <t>No</t>
        </is>
      </c>
      <c r="M6764" s="58" t="inlineStr">
        <is>
          <t>No</t>
        </is>
      </c>
      <c r="N6764" s="58" t="inlineStr">
        <is>
          <t>Yes</t>
        </is>
      </c>
      <c r="O6764" s="58" t="inlineStr">
        <is>
          <t>No</t>
        </is>
      </c>
      <c r="P6764" s="58" t="inlineStr">
        <is>
          <t>Month-to-month</t>
        </is>
      </c>
      <c r="Q6764" s="58" t="inlineStr">
        <is>
          <t>No</t>
        </is>
      </c>
      <c r="R6764" s="58" t="inlineStr">
        <is>
          <t>Mailed check</t>
        </is>
      </c>
      <c r="S6764" s="123" t="n">
        <v>55</v>
      </c>
      <c r="T6764" s="58" t="inlineStr">
        <is>
          <t>2010.55</t>
        </is>
      </c>
      <c r="U6764" s="58" t="inlineStr">
        <is>
          <t>Yes</t>
        </is>
      </c>
      <c r="V6764" s="123">
        <f>IFERROR(VALUE(TRIM(T6764)),S6764*F6764)</f>
        <v/>
      </c>
      <c r="W6764" s="58">
        <f>IF(F6764&lt;=12,"0-12 mo",IF(F6764&lt;=24,"13-24 mo",IF(F6764&lt;=48,"25-48 mo","49+ mo")))</f>
        <v/>
      </c>
      <c r="X6764" s="58">
        <f>IF(S6764&lt;=35.5,"Q1 Low",IF(S6764&lt;=70.35,"Q2 Mid-Low",IF(S6764&lt;=89.85,"Q3 Mid-High","Q4 High")))</f>
        <v/>
      </c>
      <c r="Y6764" s="58">
        <f>IF(U6764="Yes",1,0)</f>
        <v/>
      </c>
      <c r="Z6764" s="58">
        <f>IF(P6764="Month-to-month",1,0)+IF(M6764="No",1,0)+IF(J6764="No",1,0)+IF(I6764="Fiber optic",1,0)+IF(Q6764="Yes",1,0)</f>
        <v/>
      </c>
    </row>
    <row r="6765" ht="15" customHeight="1" s="59">
      <c r="A6765" s="58" t="inlineStr">
        <is>
          <t>7471-MQPOS</t>
        </is>
      </c>
      <c r="B6765" s="58" t="inlineStr">
        <is>
          <t>Male</t>
        </is>
      </c>
      <c r="C6765" s="58" t="n">
        <v>1</v>
      </c>
      <c r="D6765" s="58" t="inlineStr">
        <is>
          <t>Yes</t>
        </is>
      </c>
      <c r="E6765" s="58" t="inlineStr">
        <is>
          <t>Yes</t>
        </is>
      </c>
      <c r="F6765" s="58" t="n">
        <v>71</v>
      </c>
      <c r="G6765" s="58" t="inlineStr">
        <is>
          <t>Yes</t>
        </is>
      </c>
      <c r="H6765" s="58" t="inlineStr">
        <is>
          <t>Yes</t>
        </is>
      </c>
      <c r="I6765" s="58" t="inlineStr">
        <is>
          <t>DSL</t>
        </is>
      </c>
      <c r="J6765" s="58" t="inlineStr">
        <is>
          <t>No</t>
        </is>
      </c>
      <c r="K6765" s="58" t="inlineStr">
        <is>
          <t>Yes</t>
        </is>
      </c>
      <c r="L6765" s="58" t="inlineStr">
        <is>
          <t>Yes</t>
        </is>
      </c>
      <c r="M6765" s="58" t="inlineStr">
        <is>
          <t>Yes</t>
        </is>
      </c>
      <c r="N6765" s="58" t="inlineStr">
        <is>
          <t>No</t>
        </is>
      </c>
      <c r="O6765" s="58" t="inlineStr">
        <is>
          <t>Yes</t>
        </is>
      </c>
      <c r="P6765" s="58" t="inlineStr">
        <is>
          <t>One year</t>
        </is>
      </c>
      <c r="Q6765" s="58" t="inlineStr">
        <is>
          <t>Yes</t>
        </is>
      </c>
      <c r="R6765" s="58" t="inlineStr">
        <is>
          <t>Bank transfer (automatic)</t>
        </is>
      </c>
      <c r="S6765" s="123" t="n">
        <v>72.90000000000001</v>
      </c>
      <c r="T6765" s="58" t="inlineStr">
        <is>
          <t>5139.65</t>
        </is>
      </c>
      <c r="U6765" s="58" t="inlineStr">
        <is>
          <t>No</t>
        </is>
      </c>
      <c r="V6765" s="123">
        <f>IFERROR(VALUE(TRIM(T6765)),S6765*F6765)</f>
        <v/>
      </c>
      <c r="W6765" s="58">
        <f>IF(F6765&lt;=12,"0-12 mo",IF(F6765&lt;=24,"13-24 mo",IF(F6765&lt;=48,"25-48 mo","49+ mo")))</f>
        <v/>
      </c>
      <c r="X6765" s="58">
        <f>IF(S6765&lt;=35.5,"Q1 Low",IF(S6765&lt;=70.35,"Q2 Mid-Low",IF(S6765&lt;=89.85,"Q3 Mid-High","Q4 High")))</f>
        <v/>
      </c>
      <c r="Y6765" s="58">
        <f>IF(U6765="Yes",1,0)</f>
        <v/>
      </c>
      <c r="Z6765" s="58">
        <f>IF(P6765="Month-to-month",1,0)+IF(M6765="No",1,0)+IF(J6765="No",1,0)+IF(I6765="Fiber optic",1,0)+IF(Q6765="Yes",1,0)</f>
        <v/>
      </c>
    </row>
    <row r="6766" ht="15" customHeight="1" s="59">
      <c r="A6766" s="58" t="inlineStr">
        <is>
          <t>7660-HDPJV</t>
        </is>
      </c>
      <c r="B6766" s="58" t="inlineStr">
        <is>
          <t>Female</t>
        </is>
      </c>
      <c r="C6766" s="58" t="n">
        <v>0</v>
      </c>
      <c r="D6766" s="58" t="inlineStr">
        <is>
          <t>No</t>
        </is>
      </c>
      <c r="E6766" s="58" t="inlineStr">
        <is>
          <t>No</t>
        </is>
      </c>
      <c r="F6766" s="58" t="n">
        <v>1</v>
      </c>
      <c r="G6766" s="58" t="inlineStr">
        <is>
          <t>Yes</t>
        </is>
      </c>
      <c r="H6766" s="58" t="inlineStr">
        <is>
          <t>No</t>
        </is>
      </c>
      <c r="I6766" s="58" t="inlineStr">
        <is>
          <t>Fiber optic</t>
        </is>
      </c>
      <c r="J6766" s="58" t="inlineStr">
        <is>
          <t>No</t>
        </is>
      </c>
      <c r="K6766" s="58" t="inlineStr">
        <is>
          <t>No</t>
        </is>
      </c>
      <c r="L6766" s="58" t="inlineStr">
        <is>
          <t>No</t>
        </is>
      </c>
      <c r="M6766" s="58" t="inlineStr">
        <is>
          <t>No</t>
        </is>
      </c>
      <c r="N6766" s="58" t="inlineStr">
        <is>
          <t>No</t>
        </is>
      </c>
      <c r="O6766" s="58" t="inlineStr">
        <is>
          <t>No</t>
        </is>
      </c>
      <c r="P6766" s="58" t="inlineStr">
        <is>
          <t>Month-to-month</t>
        </is>
      </c>
      <c r="Q6766" s="58" t="inlineStr">
        <is>
          <t>Yes</t>
        </is>
      </c>
      <c r="R6766" s="58" t="inlineStr">
        <is>
          <t>Electronic check</t>
        </is>
      </c>
      <c r="S6766" s="123" t="n">
        <v>69.2</v>
      </c>
      <c r="T6766" s="58" t="inlineStr">
        <is>
          <t>69.2</t>
        </is>
      </c>
      <c r="U6766" s="58" t="inlineStr">
        <is>
          <t>Yes</t>
        </is>
      </c>
      <c r="V6766" s="123">
        <f>IFERROR(VALUE(TRIM(T6766)),S6766*F6766)</f>
        <v/>
      </c>
      <c r="W6766" s="58">
        <f>IF(F6766&lt;=12,"0-12 mo",IF(F6766&lt;=24,"13-24 mo",IF(F6766&lt;=48,"25-48 mo","49+ mo")))</f>
        <v/>
      </c>
      <c r="X6766" s="58">
        <f>IF(S6766&lt;=35.5,"Q1 Low",IF(S6766&lt;=70.35,"Q2 Mid-Low",IF(S6766&lt;=89.85,"Q3 Mid-High","Q4 High")))</f>
        <v/>
      </c>
      <c r="Y6766" s="58">
        <f>IF(U6766="Yes",1,0)</f>
        <v/>
      </c>
      <c r="Z6766" s="58">
        <f>IF(P6766="Month-to-month",1,0)+IF(M6766="No",1,0)+IF(J6766="No",1,0)+IF(I6766="Fiber optic",1,0)+IF(Q6766="Yes",1,0)</f>
        <v/>
      </c>
    </row>
    <row r="6767" ht="15" customHeight="1" s="59">
      <c r="A6767" s="58" t="inlineStr">
        <is>
          <t>5115-SQAAU</t>
        </is>
      </c>
      <c r="B6767" s="58" t="inlineStr">
        <is>
          <t>Female</t>
        </is>
      </c>
      <c r="C6767" s="58" t="n">
        <v>0</v>
      </c>
      <c r="D6767" s="58" t="inlineStr">
        <is>
          <t>Yes</t>
        </is>
      </c>
      <c r="E6767" s="58" t="inlineStr">
        <is>
          <t>Yes</t>
        </is>
      </c>
      <c r="F6767" s="58" t="n">
        <v>69</v>
      </c>
      <c r="G6767" s="58" t="inlineStr">
        <is>
          <t>Yes</t>
        </is>
      </c>
      <c r="H6767" s="58" t="inlineStr">
        <is>
          <t>Yes</t>
        </is>
      </c>
      <c r="I6767" s="58" t="inlineStr">
        <is>
          <t>No</t>
        </is>
      </c>
      <c r="J6767" s="58" t="inlineStr">
        <is>
          <t>No internet service</t>
        </is>
      </c>
      <c r="K6767" s="58" t="inlineStr">
        <is>
          <t>No internet service</t>
        </is>
      </c>
      <c r="L6767" s="58" t="inlineStr">
        <is>
          <t>No internet service</t>
        </is>
      </c>
      <c r="M6767" s="58" t="inlineStr">
        <is>
          <t>No internet service</t>
        </is>
      </c>
      <c r="N6767" s="58" t="inlineStr">
        <is>
          <t>No internet service</t>
        </is>
      </c>
      <c r="O6767" s="58" t="inlineStr">
        <is>
          <t>No internet service</t>
        </is>
      </c>
      <c r="P6767" s="58" t="inlineStr">
        <is>
          <t>Two year</t>
        </is>
      </c>
      <c r="Q6767" s="58" t="inlineStr">
        <is>
          <t>Yes</t>
        </is>
      </c>
      <c r="R6767" s="58" t="inlineStr">
        <is>
          <t>Bank transfer (automatic)</t>
        </is>
      </c>
      <c r="S6767" s="123" t="n">
        <v>25.6</v>
      </c>
      <c r="T6767" s="58" t="inlineStr">
        <is>
          <t>1673.4</t>
        </is>
      </c>
      <c r="U6767" s="58" t="inlineStr">
        <is>
          <t>No</t>
        </is>
      </c>
      <c r="V6767" s="123">
        <f>IFERROR(VALUE(TRIM(T6767)),S6767*F6767)</f>
        <v/>
      </c>
      <c r="W6767" s="58">
        <f>IF(F6767&lt;=12,"0-12 mo",IF(F6767&lt;=24,"13-24 mo",IF(F6767&lt;=48,"25-48 mo","49+ mo")))</f>
        <v/>
      </c>
      <c r="X6767" s="58">
        <f>IF(S6767&lt;=35.5,"Q1 Low",IF(S6767&lt;=70.35,"Q2 Mid-Low",IF(S6767&lt;=89.85,"Q3 Mid-High","Q4 High")))</f>
        <v/>
      </c>
      <c r="Y6767" s="58">
        <f>IF(U6767="Yes",1,0)</f>
        <v/>
      </c>
      <c r="Z6767" s="58">
        <f>IF(P6767="Month-to-month",1,0)+IF(M6767="No",1,0)+IF(J6767="No",1,0)+IF(I6767="Fiber optic",1,0)+IF(Q6767="Yes",1,0)</f>
        <v/>
      </c>
    </row>
    <row r="6768" ht="15" customHeight="1" s="59">
      <c r="A6768" s="58" t="inlineStr">
        <is>
          <t>9845-QOMAD</t>
        </is>
      </c>
      <c r="B6768" s="58" t="inlineStr">
        <is>
          <t>Male</t>
        </is>
      </c>
      <c r="C6768" s="58" t="n">
        <v>0</v>
      </c>
      <c r="D6768" s="58" t="inlineStr">
        <is>
          <t>Yes</t>
        </is>
      </c>
      <c r="E6768" s="58" t="inlineStr">
        <is>
          <t>Yes</t>
        </is>
      </c>
      <c r="F6768" s="58" t="n">
        <v>14</v>
      </c>
      <c r="G6768" s="58" t="inlineStr">
        <is>
          <t>Yes</t>
        </is>
      </c>
      <c r="H6768" s="58" t="inlineStr">
        <is>
          <t>No</t>
        </is>
      </c>
      <c r="I6768" s="58" t="inlineStr">
        <is>
          <t>No</t>
        </is>
      </c>
      <c r="J6768" s="58" t="inlineStr">
        <is>
          <t>No internet service</t>
        </is>
      </c>
      <c r="K6768" s="58" t="inlineStr">
        <is>
          <t>No internet service</t>
        </is>
      </c>
      <c r="L6768" s="58" t="inlineStr">
        <is>
          <t>No internet service</t>
        </is>
      </c>
      <c r="M6768" s="58" t="inlineStr">
        <is>
          <t>No internet service</t>
        </is>
      </c>
      <c r="N6768" s="58" t="inlineStr">
        <is>
          <t>No internet service</t>
        </is>
      </c>
      <c r="O6768" s="58" t="inlineStr">
        <is>
          <t>No internet service</t>
        </is>
      </c>
      <c r="P6768" s="58" t="inlineStr">
        <is>
          <t>One year</t>
        </is>
      </c>
      <c r="Q6768" s="58" t="inlineStr">
        <is>
          <t>No</t>
        </is>
      </c>
      <c r="R6768" s="58" t="inlineStr">
        <is>
          <t>Mailed check</t>
        </is>
      </c>
      <c r="S6768" s="123" t="n">
        <v>19.75</v>
      </c>
      <c r="T6768" s="58" t="inlineStr">
        <is>
          <t>309.35</t>
        </is>
      </c>
      <c r="U6768" s="58" t="inlineStr">
        <is>
          <t>No</t>
        </is>
      </c>
      <c r="V6768" s="123">
        <f>IFERROR(VALUE(TRIM(T6768)),S6768*F6768)</f>
        <v/>
      </c>
      <c r="W6768" s="58">
        <f>IF(F6768&lt;=12,"0-12 mo",IF(F6768&lt;=24,"13-24 mo",IF(F6768&lt;=48,"25-48 mo","49+ mo")))</f>
        <v/>
      </c>
      <c r="X6768" s="58">
        <f>IF(S6768&lt;=35.5,"Q1 Low",IF(S6768&lt;=70.35,"Q2 Mid-Low",IF(S6768&lt;=89.85,"Q3 Mid-High","Q4 High")))</f>
        <v/>
      </c>
      <c r="Y6768" s="58">
        <f>IF(U6768="Yes",1,0)</f>
        <v/>
      </c>
      <c r="Z6768" s="58">
        <f>IF(P6768="Month-to-month",1,0)+IF(M6768="No",1,0)+IF(J6768="No",1,0)+IF(I6768="Fiber optic",1,0)+IF(Q6768="Yes",1,0)</f>
        <v/>
      </c>
    </row>
    <row r="6769" ht="15" customHeight="1" s="59">
      <c r="A6769" s="58" t="inlineStr">
        <is>
          <t>7672-VFMXZ</t>
        </is>
      </c>
      <c r="B6769" s="58" t="inlineStr">
        <is>
          <t>Male</t>
        </is>
      </c>
      <c r="C6769" s="58" t="n">
        <v>0</v>
      </c>
      <c r="D6769" s="58" t="inlineStr">
        <is>
          <t>Yes</t>
        </is>
      </c>
      <c r="E6769" s="58" t="inlineStr">
        <is>
          <t>No</t>
        </is>
      </c>
      <c r="F6769" s="58" t="n">
        <v>57</v>
      </c>
      <c r="G6769" s="58" t="inlineStr">
        <is>
          <t>Yes</t>
        </is>
      </c>
      <c r="H6769" s="58" t="inlineStr">
        <is>
          <t>No</t>
        </is>
      </c>
      <c r="I6769" s="58" t="inlineStr">
        <is>
          <t>DSL</t>
        </is>
      </c>
      <c r="J6769" s="58" t="inlineStr">
        <is>
          <t>Yes</t>
        </is>
      </c>
      <c r="K6769" s="58" t="inlineStr">
        <is>
          <t>No</t>
        </is>
      </c>
      <c r="L6769" s="58" t="inlineStr">
        <is>
          <t>No</t>
        </is>
      </c>
      <c r="M6769" s="58" t="inlineStr">
        <is>
          <t>Yes</t>
        </is>
      </c>
      <c r="N6769" s="58" t="inlineStr">
        <is>
          <t>No</t>
        </is>
      </c>
      <c r="O6769" s="58" t="inlineStr">
        <is>
          <t>No</t>
        </is>
      </c>
      <c r="P6769" s="58" t="inlineStr">
        <is>
          <t>Month-to-month</t>
        </is>
      </c>
      <c r="Q6769" s="58" t="inlineStr">
        <is>
          <t>No</t>
        </is>
      </c>
      <c r="R6769" s="58" t="inlineStr">
        <is>
          <t>Electronic check</t>
        </is>
      </c>
      <c r="S6769" s="123" t="n">
        <v>55.7</v>
      </c>
      <c r="T6769" s="58" t="inlineStr">
        <is>
          <t>3171.6</t>
        </is>
      </c>
      <c r="U6769" s="58" t="inlineStr">
        <is>
          <t>No</t>
        </is>
      </c>
      <c r="V6769" s="123">
        <f>IFERROR(VALUE(TRIM(T6769)),S6769*F6769)</f>
        <v/>
      </c>
      <c r="W6769" s="58">
        <f>IF(F6769&lt;=12,"0-12 mo",IF(F6769&lt;=24,"13-24 mo",IF(F6769&lt;=48,"25-48 mo","49+ mo")))</f>
        <v/>
      </c>
      <c r="X6769" s="58">
        <f>IF(S6769&lt;=35.5,"Q1 Low",IF(S6769&lt;=70.35,"Q2 Mid-Low",IF(S6769&lt;=89.85,"Q3 Mid-High","Q4 High")))</f>
        <v/>
      </c>
      <c r="Y6769" s="58">
        <f>IF(U6769="Yes",1,0)</f>
        <v/>
      </c>
      <c r="Z6769" s="58">
        <f>IF(P6769="Month-to-month",1,0)+IF(M6769="No",1,0)+IF(J6769="No",1,0)+IF(I6769="Fiber optic",1,0)+IF(Q6769="Yes",1,0)</f>
        <v/>
      </c>
    </row>
    <row r="6770" ht="15" customHeight="1" s="59">
      <c r="A6770" s="58" t="inlineStr">
        <is>
          <t>9739-JLPQJ</t>
        </is>
      </c>
      <c r="B6770" s="58" t="inlineStr">
        <is>
          <t>Female</t>
        </is>
      </c>
      <c r="C6770" s="58" t="n">
        <v>0</v>
      </c>
      <c r="D6770" s="58" t="inlineStr">
        <is>
          <t>Yes</t>
        </is>
      </c>
      <c r="E6770" s="58" t="inlineStr">
        <is>
          <t>Yes</t>
        </is>
      </c>
      <c r="F6770" s="58" t="n">
        <v>72</v>
      </c>
      <c r="G6770" s="58" t="inlineStr">
        <is>
          <t>Yes</t>
        </is>
      </c>
      <c r="H6770" s="58" t="inlineStr">
        <is>
          <t>Yes</t>
        </is>
      </c>
      <c r="I6770" s="58" t="inlineStr">
        <is>
          <t>Fiber optic</t>
        </is>
      </c>
      <c r="J6770" s="58" t="inlineStr">
        <is>
          <t>Yes</t>
        </is>
      </c>
      <c r="K6770" s="58" t="inlineStr">
        <is>
          <t>Yes</t>
        </is>
      </c>
      <c r="L6770" s="58" t="inlineStr">
        <is>
          <t>Yes</t>
        </is>
      </c>
      <c r="M6770" s="58" t="inlineStr">
        <is>
          <t>Yes</t>
        </is>
      </c>
      <c r="N6770" s="58" t="inlineStr">
        <is>
          <t>Yes</t>
        </is>
      </c>
      <c r="O6770" s="58" t="inlineStr">
        <is>
          <t>Yes</t>
        </is>
      </c>
      <c r="P6770" s="58" t="inlineStr">
        <is>
          <t>Two year</t>
        </is>
      </c>
      <c r="Q6770" s="58" t="inlineStr">
        <is>
          <t>No</t>
        </is>
      </c>
      <c r="R6770" s="58" t="inlineStr">
        <is>
          <t>Credit card (automatic)</t>
        </is>
      </c>
      <c r="S6770" s="123" t="n">
        <v>117.5</v>
      </c>
      <c r="T6770" s="58" t="inlineStr">
        <is>
          <t>8670.1</t>
        </is>
      </c>
      <c r="U6770" s="58" t="inlineStr">
        <is>
          <t>No</t>
        </is>
      </c>
      <c r="V6770" s="123">
        <f>IFERROR(VALUE(TRIM(T6770)),S6770*F6770)</f>
        <v/>
      </c>
      <c r="W6770" s="58">
        <f>IF(F6770&lt;=12,"0-12 mo",IF(F6770&lt;=24,"13-24 mo",IF(F6770&lt;=48,"25-48 mo","49+ mo")))</f>
        <v/>
      </c>
      <c r="X6770" s="58">
        <f>IF(S6770&lt;=35.5,"Q1 Low",IF(S6770&lt;=70.35,"Q2 Mid-Low",IF(S6770&lt;=89.85,"Q3 Mid-High","Q4 High")))</f>
        <v/>
      </c>
      <c r="Y6770" s="58">
        <f>IF(U6770="Yes",1,0)</f>
        <v/>
      </c>
      <c r="Z6770" s="58">
        <f>IF(P6770="Month-to-month",1,0)+IF(M6770="No",1,0)+IF(J6770="No",1,0)+IF(I6770="Fiber optic",1,0)+IF(Q6770="Yes",1,0)</f>
        <v/>
      </c>
    </row>
    <row r="6771" ht="15" customHeight="1" s="59">
      <c r="A6771" s="58" t="inlineStr">
        <is>
          <t>9916-AYHTC</t>
        </is>
      </c>
      <c r="B6771" s="58" t="inlineStr">
        <is>
          <t>Male</t>
        </is>
      </c>
      <c r="C6771" s="58" t="n">
        <v>0</v>
      </c>
      <c r="D6771" s="58" t="inlineStr">
        <is>
          <t>No</t>
        </is>
      </c>
      <c r="E6771" s="58" t="inlineStr">
        <is>
          <t>No</t>
        </is>
      </c>
      <c r="F6771" s="58" t="n">
        <v>48</v>
      </c>
      <c r="G6771" s="58" t="inlineStr">
        <is>
          <t>Yes</t>
        </is>
      </c>
      <c r="H6771" s="58" t="inlineStr">
        <is>
          <t>No</t>
        </is>
      </c>
      <c r="I6771" s="58" t="inlineStr">
        <is>
          <t>No</t>
        </is>
      </c>
      <c r="J6771" s="58" t="inlineStr">
        <is>
          <t>No internet service</t>
        </is>
      </c>
      <c r="K6771" s="58" t="inlineStr">
        <is>
          <t>No internet service</t>
        </is>
      </c>
      <c r="L6771" s="58" t="inlineStr">
        <is>
          <t>No internet service</t>
        </is>
      </c>
      <c r="M6771" s="58" t="inlineStr">
        <is>
          <t>No internet service</t>
        </is>
      </c>
      <c r="N6771" s="58" t="inlineStr">
        <is>
          <t>No internet service</t>
        </is>
      </c>
      <c r="O6771" s="58" t="inlineStr">
        <is>
          <t>No internet service</t>
        </is>
      </c>
      <c r="P6771" s="58" t="inlineStr">
        <is>
          <t>Two year</t>
        </is>
      </c>
      <c r="Q6771" s="58" t="inlineStr">
        <is>
          <t>No</t>
        </is>
      </c>
      <c r="R6771" s="58" t="inlineStr">
        <is>
          <t>Credit card (automatic)</t>
        </is>
      </c>
      <c r="S6771" s="123" t="n">
        <v>19.85</v>
      </c>
      <c r="T6771" s="58" t="inlineStr">
        <is>
          <t>916</t>
        </is>
      </c>
      <c r="U6771" s="58" t="inlineStr">
        <is>
          <t>No</t>
        </is>
      </c>
      <c r="V6771" s="123">
        <f>IFERROR(VALUE(TRIM(T6771)),S6771*F6771)</f>
        <v/>
      </c>
      <c r="W6771" s="58">
        <f>IF(F6771&lt;=12,"0-12 mo",IF(F6771&lt;=24,"13-24 mo",IF(F6771&lt;=48,"25-48 mo","49+ mo")))</f>
        <v/>
      </c>
      <c r="X6771" s="58">
        <f>IF(S6771&lt;=35.5,"Q1 Low",IF(S6771&lt;=70.35,"Q2 Mid-Low",IF(S6771&lt;=89.85,"Q3 Mid-High","Q4 High")))</f>
        <v/>
      </c>
      <c r="Y6771" s="58">
        <f>IF(U6771="Yes",1,0)</f>
        <v/>
      </c>
      <c r="Z6771" s="58">
        <f>IF(P6771="Month-to-month",1,0)+IF(M6771="No",1,0)+IF(J6771="No",1,0)+IF(I6771="Fiber optic",1,0)+IF(Q6771="Yes",1,0)</f>
        <v/>
      </c>
    </row>
    <row r="6772" ht="15" customHeight="1" s="59">
      <c r="A6772" s="58" t="inlineStr">
        <is>
          <t>3855-ONCAR</t>
        </is>
      </c>
      <c r="B6772" s="58" t="inlineStr">
        <is>
          <t>Female</t>
        </is>
      </c>
      <c r="C6772" s="58" t="n">
        <v>0</v>
      </c>
      <c r="D6772" s="58" t="inlineStr">
        <is>
          <t>Yes</t>
        </is>
      </c>
      <c r="E6772" s="58" t="inlineStr">
        <is>
          <t>Yes</t>
        </is>
      </c>
      <c r="F6772" s="58" t="n">
        <v>4</v>
      </c>
      <c r="G6772" s="58" t="inlineStr">
        <is>
          <t>Yes</t>
        </is>
      </c>
      <c r="H6772" s="58" t="inlineStr">
        <is>
          <t>No</t>
        </is>
      </c>
      <c r="I6772" s="58" t="inlineStr">
        <is>
          <t>Fiber optic</t>
        </is>
      </c>
      <c r="J6772" s="58" t="inlineStr">
        <is>
          <t>No</t>
        </is>
      </c>
      <c r="K6772" s="58" t="inlineStr">
        <is>
          <t>No</t>
        </is>
      </c>
      <c r="L6772" s="58" t="inlineStr">
        <is>
          <t>No</t>
        </is>
      </c>
      <c r="M6772" s="58" t="inlineStr">
        <is>
          <t>No</t>
        </is>
      </c>
      <c r="N6772" s="58" t="inlineStr">
        <is>
          <t>Yes</t>
        </is>
      </c>
      <c r="O6772" s="58" t="inlineStr">
        <is>
          <t>No</t>
        </is>
      </c>
      <c r="P6772" s="58" t="inlineStr">
        <is>
          <t>Month-to-month</t>
        </is>
      </c>
      <c r="Q6772" s="58" t="inlineStr">
        <is>
          <t>Yes</t>
        </is>
      </c>
      <c r="R6772" s="58" t="inlineStr">
        <is>
          <t>Mailed check</t>
        </is>
      </c>
      <c r="S6772" s="123" t="n">
        <v>78.90000000000001</v>
      </c>
      <c r="T6772" s="58" t="inlineStr">
        <is>
          <t>299.75</t>
        </is>
      </c>
      <c r="U6772" s="58" t="inlineStr">
        <is>
          <t>No</t>
        </is>
      </c>
      <c r="V6772" s="123">
        <f>IFERROR(VALUE(TRIM(T6772)),S6772*F6772)</f>
        <v/>
      </c>
      <c r="W6772" s="58">
        <f>IF(F6772&lt;=12,"0-12 mo",IF(F6772&lt;=24,"13-24 mo",IF(F6772&lt;=48,"25-48 mo","49+ mo")))</f>
        <v/>
      </c>
      <c r="X6772" s="58">
        <f>IF(S6772&lt;=35.5,"Q1 Low",IF(S6772&lt;=70.35,"Q2 Mid-Low",IF(S6772&lt;=89.85,"Q3 Mid-High","Q4 High")))</f>
        <v/>
      </c>
      <c r="Y6772" s="58">
        <f>IF(U6772="Yes",1,0)</f>
        <v/>
      </c>
      <c r="Z6772" s="58">
        <f>IF(P6772="Month-to-month",1,0)+IF(M6772="No",1,0)+IF(J6772="No",1,0)+IF(I6772="Fiber optic",1,0)+IF(Q6772="Yes",1,0)</f>
        <v/>
      </c>
    </row>
    <row r="6773" ht="15" customHeight="1" s="59">
      <c r="A6773" s="58" t="inlineStr">
        <is>
          <t>1488-SYSFC</t>
        </is>
      </c>
      <c r="B6773" s="58" t="inlineStr">
        <is>
          <t>Male</t>
        </is>
      </c>
      <c r="C6773" s="58" t="n">
        <v>0</v>
      </c>
      <c r="D6773" s="58" t="inlineStr">
        <is>
          <t>Yes</t>
        </is>
      </c>
      <c r="E6773" s="58" t="inlineStr">
        <is>
          <t>Yes</t>
        </is>
      </c>
      <c r="F6773" s="58" t="n">
        <v>31</v>
      </c>
      <c r="G6773" s="58" t="inlineStr">
        <is>
          <t>Yes</t>
        </is>
      </c>
      <c r="H6773" s="58" t="inlineStr">
        <is>
          <t>No</t>
        </is>
      </c>
      <c r="I6773" s="58" t="inlineStr">
        <is>
          <t>No</t>
        </is>
      </c>
      <c r="J6773" s="58" t="inlineStr">
        <is>
          <t>No internet service</t>
        </is>
      </c>
      <c r="K6773" s="58" t="inlineStr">
        <is>
          <t>No internet service</t>
        </is>
      </c>
      <c r="L6773" s="58" t="inlineStr">
        <is>
          <t>No internet service</t>
        </is>
      </c>
      <c r="M6773" s="58" t="inlineStr">
        <is>
          <t>No internet service</t>
        </is>
      </c>
      <c r="N6773" s="58" t="inlineStr">
        <is>
          <t>No internet service</t>
        </is>
      </c>
      <c r="O6773" s="58" t="inlineStr">
        <is>
          <t>No internet service</t>
        </is>
      </c>
      <c r="P6773" s="58" t="inlineStr">
        <is>
          <t>Month-to-month</t>
        </is>
      </c>
      <c r="Q6773" s="58" t="inlineStr">
        <is>
          <t>Yes</t>
        </is>
      </c>
      <c r="R6773" s="58" t="inlineStr">
        <is>
          <t>Electronic check</t>
        </is>
      </c>
      <c r="S6773" s="123" t="n">
        <v>20.65</v>
      </c>
      <c r="T6773" s="58" t="inlineStr">
        <is>
          <t>702.05</t>
        </is>
      </c>
      <c r="U6773" s="58" t="inlineStr">
        <is>
          <t>No</t>
        </is>
      </c>
      <c r="V6773" s="123">
        <f>IFERROR(VALUE(TRIM(T6773)),S6773*F6773)</f>
        <v/>
      </c>
      <c r="W6773" s="58">
        <f>IF(F6773&lt;=12,"0-12 mo",IF(F6773&lt;=24,"13-24 mo",IF(F6773&lt;=48,"25-48 mo","49+ mo")))</f>
        <v/>
      </c>
      <c r="X6773" s="58">
        <f>IF(S6773&lt;=35.5,"Q1 Low",IF(S6773&lt;=70.35,"Q2 Mid-Low",IF(S6773&lt;=89.85,"Q3 Mid-High","Q4 High")))</f>
        <v/>
      </c>
      <c r="Y6773" s="58">
        <f>IF(U6773="Yes",1,0)</f>
        <v/>
      </c>
      <c r="Z6773" s="58">
        <f>IF(P6773="Month-to-month",1,0)+IF(M6773="No",1,0)+IF(J6773="No",1,0)+IF(I6773="Fiber optic",1,0)+IF(Q6773="Yes",1,0)</f>
        <v/>
      </c>
    </row>
    <row r="6774" ht="15" customHeight="1" s="59">
      <c r="A6774" s="58" t="inlineStr">
        <is>
          <t>7931-PXHFC</t>
        </is>
      </c>
      <c r="B6774" s="58" t="inlineStr">
        <is>
          <t>Male</t>
        </is>
      </c>
      <c r="C6774" s="58" t="n">
        <v>0</v>
      </c>
      <c r="D6774" s="58" t="inlineStr">
        <is>
          <t>No</t>
        </is>
      </c>
      <c r="E6774" s="58" t="inlineStr">
        <is>
          <t>No</t>
        </is>
      </c>
      <c r="F6774" s="58" t="n">
        <v>38</v>
      </c>
      <c r="G6774" s="58" t="inlineStr">
        <is>
          <t>Yes</t>
        </is>
      </c>
      <c r="H6774" s="58" t="inlineStr">
        <is>
          <t>No</t>
        </is>
      </c>
      <c r="I6774" s="58" t="inlineStr">
        <is>
          <t>DSL</t>
        </is>
      </c>
      <c r="J6774" s="58" t="inlineStr">
        <is>
          <t>No</t>
        </is>
      </c>
      <c r="K6774" s="58" t="inlineStr">
        <is>
          <t>No</t>
        </is>
      </c>
      <c r="L6774" s="58" t="inlineStr">
        <is>
          <t>Yes</t>
        </is>
      </c>
      <c r="M6774" s="58" t="inlineStr">
        <is>
          <t>Yes</t>
        </is>
      </c>
      <c r="N6774" s="58" t="inlineStr">
        <is>
          <t>No</t>
        </is>
      </c>
      <c r="O6774" s="58" t="inlineStr">
        <is>
          <t>Yes</t>
        </is>
      </c>
      <c r="P6774" s="58" t="inlineStr">
        <is>
          <t>One year</t>
        </is>
      </c>
      <c r="Q6774" s="58" t="inlineStr">
        <is>
          <t>Yes</t>
        </is>
      </c>
      <c r="R6774" s="58" t="inlineStr">
        <is>
          <t>Mailed check</t>
        </is>
      </c>
      <c r="S6774" s="123" t="n">
        <v>62.3</v>
      </c>
      <c r="T6774" s="58" t="inlineStr">
        <is>
          <t>2354.8</t>
        </is>
      </c>
      <c r="U6774" s="58" t="inlineStr">
        <is>
          <t>Yes</t>
        </is>
      </c>
      <c r="V6774" s="123">
        <f>IFERROR(VALUE(TRIM(T6774)),S6774*F6774)</f>
        <v/>
      </c>
      <c r="W6774" s="58">
        <f>IF(F6774&lt;=12,"0-12 mo",IF(F6774&lt;=24,"13-24 mo",IF(F6774&lt;=48,"25-48 mo","49+ mo")))</f>
        <v/>
      </c>
      <c r="X6774" s="58">
        <f>IF(S6774&lt;=35.5,"Q1 Low",IF(S6774&lt;=70.35,"Q2 Mid-Low",IF(S6774&lt;=89.85,"Q3 Mid-High","Q4 High")))</f>
        <v/>
      </c>
      <c r="Y6774" s="58">
        <f>IF(U6774="Yes",1,0)</f>
        <v/>
      </c>
      <c r="Z6774" s="58">
        <f>IF(P6774="Month-to-month",1,0)+IF(M6774="No",1,0)+IF(J6774="No",1,0)+IF(I6774="Fiber optic",1,0)+IF(Q6774="Yes",1,0)</f>
        <v/>
      </c>
    </row>
    <row r="6775" ht="15" customHeight="1" s="59">
      <c r="A6775" s="58" t="inlineStr">
        <is>
          <t>3990-QYKBE</t>
        </is>
      </c>
      <c r="B6775" s="58" t="inlineStr">
        <is>
          <t>Male</t>
        </is>
      </c>
      <c r="C6775" s="58" t="n">
        <v>1</v>
      </c>
      <c r="D6775" s="58" t="inlineStr">
        <is>
          <t>Yes</t>
        </is>
      </c>
      <c r="E6775" s="58" t="inlineStr">
        <is>
          <t>No</t>
        </is>
      </c>
      <c r="F6775" s="58" t="n">
        <v>37</v>
      </c>
      <c r="G6775" s="58" t="inlineStr">
        <is>
          <t>Yes</t>
        </is>
      </c>
      <c r="H6775" s="58" t="inlineStr">
        <is>
          <t>Yes</t>
        </is>
      </c>
      <c r="I6775" s="58" t="inlineStr">
        <is>
          <t>Fiber optic</t>
        </is>
      </c>
      <c r="J6775" s="58" t="inlineStr">
        <is>
          <t>No</t>
        </is>
      </c>
      <c r="K6775" s="58" t="inlineStr">
        <is>
          <t>No</t>
        </is>
      </c>
      <c r="L6775" s="58" t="inlineStr">
        <is>
          <t>No</t>
        </is>
      </c>
      <c r="M6775" s="58" t="inlineStr">
        <is>
          <t>No</t>
        </is>
      </c>
      <c r="N6775" s="58" t="inlineStr">
        <is>
          <t>Yes</t>
        </is>
      </c>
      <c r="O6775" s="58" t="inlineStr">
        <is>
          <t>Yes</t>
        </is>
      </c>
      <c r="P6775" s="58" t="inlineStr">
        <is>
          <t>Month-to-month</t>
        </is>
      </c>
      <c r="Q6775" s="58" t="inlineStr">
        <is>
          <t>Yes</t>
        </is>
      </c>
      <c r="R6775" s="58" t="inlineStr">
        <is>
          <t>Electronic check</t>
        </is>
      </c>
      <c r="S6775" s="123" t="n">
        <v>92.5</v>
      </c>
      <c r="T6775" s="58" t="inlineStr">
        <is>
          <t>3473.4</t>
        </is>
      </c>
      <c r="U6775" s="58" t="inlineStr">
        <is>
          <t>Yes</t>
        </is>
      </c>
      <c r="V6775" s="123">
        <f>IFERROR(VALUE(TRIM(T6775)),S6775*F6775)</f>
        <v/>
      </c>
      <c r="W6775" s="58">
        <f>IF(F6775&lt;=12,"0-12 mo",IF(F6775&lt;=24,"13-24 mo",IF(F6775&lt;=48,"25-48 mo","49+ mo")))</f>
        <v/>
      </c>
      <c r="X6775" s="58">
        <f>IF(S6775&lt;=35.5,"Q1 Low",IF(S6775&lt;=70.35,"Q2 Mid-Low",IF(S6775&lt;=89.85,"Q3 Mid-High","Q4 High")))</f>
        <v/>
      </c>
      <c r="Y6775" s="58">
        <f>IF(U6775="Yes",1,0)</f>
        <v/>
      </c>
      <c r="Z6775" s="58">
        <f>IF(P6775="Month-to-month",1,0)+IF(M6775="No",1,0)+IF(J6775="No",1,0)+IF(I6775="Fiber optic",1,0)+IF(Q6775="Yes",1,0)</f>
        <v/>
      </c>
    </row>
    <row r="6776" ht="15" customHeight="1" s="59">
      <c r="A6776" s="58" t="inlineStr">
        <is>
          <t>0970-QXPXW</t>
        </is>
      </c>
      <c r="B6776" s="58" t="inlineStr">
        <is>
          <t>Female</t>
        </is>
      </c>
      <c r="C6776" s="58" t="n">
        <v>0</v>
      </c>
      <c r="D6776" s="58" t="inlineStr">
        <is>
          <t>No</t>
        </is>
      </c>
      <c r="E6776" s="58" t="inlineStr">
        <is>
          <t>No</t>
        </is>
      </c>
      <c r="F6776" s="58" t="n">
        <v>1</v>
      </c>
      <c r="G6776" s="58" t="inlineStr">
        <is>
          <t>Yes</t>
        </is>
      </c>
      <c r="H6776" s="58" t="inlineStr">
        <is>
          <t>No</t>
        </is>
      </c>
      <c r="I6776" s="58" t="inlineStr">
        <is>
          <t>No</t>
        </is>
      </c>
      <c r="J6776" s="58" t="inlineStr">
        <is>
          <t>No internet service</t>
        </is>
      </c>
      <c r="K6776" s="58" t="inlineStr">
        <is>
          <t>No internet service</t>
        </is>
      </c>
      <c r="L6776" s="58" t="inlineStr">
        <is>
          <t>No internet service</t>
        </is>
      </c>
      <c r="M6776" s="58" t="inlineStr">
        <is>
          <t>No internet service</t>
        </is>
      </c>
      <c r="N6776" s="58" t="inlineStr">
        <is>
          <t>No internet service</t>
        </is>
      </c>
      <c r="O6776" s="58" t="inlineStr">
        <is>
          <t>No internet service</t>
        </is>
      </c>
      <c r="P6776" s="58" t="inlineStr">
        <is>
          <t>Month-to-month</t>
        </is>
      </c>
      <c r="Q6776" s="58" t="inlineStr">
        <is>
          <t>No</t>
        </is>
      </c>
      <c r="R6776" s="58" t="inlineStr">
        <is>
          <t>Mailed check</t>
        </is>
      </c>
      <c r="S6776" s="123" t="n">
        <v>19.65</v>
      </c>
      <c r="T6776" s="58" t="inlineStr">
        <is>
          <t>19.65</t>
        </is>
      </c>
      <c r="U6776" s="58" t="inlineStr">
        <is>
          <t>No</t>
        </is>
      </c>
      <c r="V6776" s="123">
        <f>IFERROR(VALUE(TRIM(T6776)),S6776*F6776)</f>
        <v/>
      </c>
      <c r="W6776" s="58">
        <f>IF(F6776&lt;=12,"0-12 mo",IF(F6776&lt;=24,"13-24 mo",IF(F6776&lt;=48,"25-48 mo","49+ mo")))</f>
        <v/>
      </c>
      <c r="X6776" s="58">
        <f>IF(S6776&lt;=35.5,"Q1 Low",IF(S6776&lt;=70.35,"Q2 Mid-Low",IF(S6776&lt;=89.85,"Q3 Mid-High","Q4 High")))</f>
        <v/>
      </c>
      <c r="Y6776" s="58">
        <f>IF(U6776="Yes",1,0)</f>
        <v/>
      </c>
      <c r="Z6776" s="58">
        <f>IF(P6776="Month-to-month",1,0)+IF(M6776="No",1,0)+IF(J6776="No",1,0)+IF(I6776="Fiber optic",1,0)+IF(Q6776="Yes",1,0)</f>
        <v/>
      </c>
    </row>
    <row r="6777" ht="15" customHeight="1" s="59">
      <c r="A6777" s="58" t="inlineStr">
        <is>
          <t>3259-KNMRR</t>
        </is>
      </c>
      <c r="B6777" s="58" t="inlineStr">
        <is>
          <t>Male</t>
        </is>
      </c>
      <c r="C6777" s="58" t="n">
        <v>1</v>
      </c>
      <c r="D6777" s="58" t="inlineStr">
        <is>
          <t>No</t>
        </is>
      </c>
      <c r="E6777" s="58" t="inlineStr">
        <is>
          <t>No</t>
        </is>
      </c>
      <c r="F6777" s="58" t="n">
        <v>57</v>
      </c>
      <c r="G6777" s="58" t="inlineStr">
        <is>
          <t>Yes</t>
        </is>
      </c>
      <c r="H6777" s="58" t="inlineStr">
        <is>
          <t>Yes</t>
        </is>
      </c>
      <c r="I6777" s="58" t="inlineStr">
        <is>
          <t>DSL</t>
        </is>
      </c>
      <c r="J6777" s="58" t="inlineStr">
        <is>
          <t>No</t>
        </is>
      </c>
      <c r="K6777" s="58" t="inlineStr">
        <is>
          <t>Yes</t>
        </is>
      </c>
      <c r="L6777" s="58" t="inlineStr">
        <is>
          <t>Yes</t>
        </is>
      </c>
      <c r="M6777" s="58" t="inlineStr">
        <is>
          <t>No</t>
        </is>
      </c>
      <c r="N6777" s="58" t="inlineStr">
        <is>
          <t>Yes</t>
        </is>
      </c>
      <c r="O6777" s="58" t="inlineStr">
        <is>
          <t>Yes</t>
        </is>
      </c>
      <c r="P6777" s="58" t="inlineStr">
        <is>
          <t>Two year</t>
        </is>
      </c>
      <c r="Q6777" s="58" t="inlineStr">
        <is>
          <t>Yes</t>
        </is>
      </c>
      <c r="R6777" s="58" t="inlineStr">
        <is>
          <t>Bank transfer (automatic)</t>
        </is>
      </c>
      <c r="S6777" s="123" t="n">
        <v>79.75</v>
      </c>
      <c r="T6777" s="58" t="inlineStr">
        <is>
          <t>4438.2</t>
        </is>
      </c>
      <c r="U6777" s="58" t="inlineStr">
        <is>
          <t>No</t>
        </is>
      </c>
      <c r="V6777" s="123">
        <f>IFERROR(VALUE(TRIM(T6777)),S6777*F6777)</f>
        <v/>
      </c>
      <c r="W6777" s="58">
        <f>IF(F6777&lt;=12,"0-12 mo",IF(F6777&lt;=24,"13-24 mo",IF(F6777&lt;=48,"25-48 mo","49+ mo")))</f>
        <v/>
      </c>
      <c r="X6777" s="58">
        <f>IF(S6777&lt;=35.5,"Q1 Low",IF(S6777&lt;=70.35,"Q2 Mid-Low",IF(S6777&lt;=89.85,"Q3 Mid-High","Q4 High")))</f>
        <v/>
      </c>
      <c r="Y6777" s="58">
        <f>IF(U6777="Yes",1,0)</f>
        <v/>
      </c>
      <c r="Z6777" s="58">
        <f>IF(P6777="Month-to-month",1,0)+IF(M6777="No",1,0)+IF(J6777="No",1,0)+IF(I6777="Fiber optic",1,0)+IF(Q6777="Yes",1,0)</f>
        <v/>
      </c>
    </row>
    <row r="6778" ht="15" customHeight="1" s="59">
      <c r="A6778" s="58" t="inlineStr">
        <is>
          <t>6120-RJKLU</t>
        </is>
      </c>
      <c r="B6778" s="58" t="inlineStr">
        <is>
          <t>Female</t>
        </is>
      </c>
      <c r="C6778" s="58" t="n">
        <v>1</v>
      </c>
      <c r="D6778" s="58" t="inlineStr">
        <is>
          <t>Yes</t>
        </is>
      </c>
      <c r="E6778" s="58" t="inlineStr">
        <is>
          <t>No</t>
        </is>
      </c>
      <c r="F6778" s="58" t="n">
        <v>62</v>
      </c>
      <c r="G6778" s="58" t="inlineStr">
        <is>
          <t>Yes</t>
        </is>
      </c>
      <c r="H6778" s="58" t="inlineStr">
        <is>
          <t>No</t>
        </is>
      </c>
      <c r="I6778" s="58" t="inlineStr">
        <is>
          <t>DSL</t>
        </is>
      </c>
      <c r="J6778" s="58" t="inlineStr">
        <is>
          <t>Yes</t>
        </is>
      </c>
      <c r="K6778" s="58" t="inlineStr">
        <is>
          <t>No</t>
        </is>
      </c>
      <c r="L6778" s="58" t="inlineStr">
        <is>
          <t>Yes</t>
        </is>
      </c>
      <c r="M6778" s="58" t="inlineStr">
        <is>
          <t>Yes</t>
        </is>
      </c>
      <c r="N6778" s="58" t="inlineStr">
        <is>
          <t>Yes</t>
        </is>
      </c>
      <c r="O6778" s="58" t="inlineStr">
        <is>
          <t>Yes</t>
        </is>
      </c>
      <c r="P6778" s="58" t="inlineStr">
        <is>
          <t>Two year</t>
        </is>
      </c>
      <c r="Q6778" s="58" t="inlineStr">
        <is>
          <t>Yes</t>
        </is>
      </c>
      <c r="R6778" s="58" t="inlineStr">
        <is>
          <t>Credit card (automatic)</t>
        </is>
      </c>
      <c r="S6778" s="123" t="n">
        <v>79.95</v>
      </c>
      <c r="T6778" s="58" t="inlineStr">
        <is>
          <t>4819.75</t>
        </is>
      </c>
      <c r="U6778" s="58" t="inlineStr">
        <is>
          <t>No</t>
        </is>
      </c>
      <c r="V6778" s="123">
        <f>IFERROR(VALUE(TRIM(T6778)),S6778*F6778)</f>
        <v/>
      </c>
      <c r="W6778" s="58">
        <f>IF(F6778&lt;=12,"0-12 mo",IF(F6778&lt;=24,"13-24 mo",IF(F6778&lt;=48,"25-48 mo","49+ mo")))</f>
        <v/>
      </c>
      <c r="X6778" s="58">
        <f>IF(S6778&lt;=35.5,"Q1 Low",IF(S6778&lt;=70.35,"Q2 Mid-Low",IF(S6778&lt;=89.85,"Q3 Mid-High","Q4 High")))</f>
        <v/>
      </c>
      <c r="Y6778" s="58">
        <f>IF(U6778="Yes",1,0)</f>
        <v/>
      </c>
      <c r="Z6778" s="58">
        <f>IF(P6778="Month-to-month",1,0)+IF(M6778="No",1,0)+IF(J6778="No",1,0)+IF(I6778="Fiber optic",1,0)+IF(Q6778="Yes",1,0)</f>
        <v/>
      </c>
    </row>
    <row r="6779" ht="15" customHeight="1" s="59">
      <c r="A6779" s="58" t="inlineStr">
        <is>
          <t>9572-WUKSB</t>
        </is>
      </c>
      <c r="B6779" s="58" t="inlineStr">
        <is>
          <t>Male</t>
        </is>
      </c>
      <c r="C6779" s="58" t="n">
        <v>0</v>
      </c>
      <c r="D6779" s="58" t="inlineStr">
        <is>
          <t>Yes</t>
        </is>
      </c>
      <c r="E6779" s="58" t="inlineStr">
        <is>
          <t>No</t>
        </is>
      </c>
      <c r="F6779" s="58" t="n">
        <v>3</v>
      </c>
      <c r="G6779" s="58" t="inlineStr">
        <is>
          <t>No</t>
        </is>
      </c>
      <c r="H6779" s="58" t="inlineStr">
        <is>
          <t>No phone service</t>
        </is>
      </c>
      <c r="I6779" s="58" t="inlineStr">
        <is>
          <t>DSL</t>
        </is>
      </c>
      <c r="J6779" s="58" t="inlineStr">
        <is>
          <t>No</t>
        </is>
      </c>
      <c r="K6779" s="58" t="inlineStr">
        <is>
          <t>No</t>
        </is>
      </c>
      <c r="L6779" s="58" t="inlineStr">
        <is>
          <t>No</t>
        </is>
      </c>
      <c r="M6779" s="58" t="inlineStr">
        <is>
          <t>Yes</t>
        </is>
      </c>
      <c r="N6779" s="58" t="inlineStr">
        <is>
          <t>No</t>
        </is>
      </c>
      <c r="O6779" s="58" t="inlineStr">
        <is>
          <t>No</t>
        </is>
      </c>
      <c r="P6779" s="58" t="inlineStr">
        <is>
          <t>Month-to-month</t>
        </is>
      </c>
      <c r="Q6779" s="58" t="inlineStr">
        <is>
          <t>Yes</t>
        </is>
      </c>
      <c r="R6779" s="58" t="inlineStr">
        <is>
          <t>Electronic check</t>
        </is>
      </c>
      <c r="S6779" s="123" t="n">
        <v>29.9</v>
      </c>
      <c r="T6779" s="58" t="inlineStr">
        <is>
          <t>92.25</t>
        </is>
      </c>
      <c r="U6779" s="58" t="inlineStr">
        <is>
          <t>No</t>
        </is>
      </c>
      <c r="V6779" s="123">
        <f>IFERROR(VALUE(TRIM(T6779)),S6779*F6779)</f>
        <v/>
      </c>
      <c r="W6779" s="58">
        <f>IF(F6779&lt;=12,"0-12 mo",IF(F6779&lt;=24,"13-24 mo",IF(F6779&lt;=48,"25-48 mo","49+ mo")))</f>
        <v/>
      </c>
      <c r="X6779" s="58">
        <f>IF(S6779&lt;=35.5,"Q1 Low",IF(S6779&lt;=70.35,"Q2 Mid-Low",IF(S6779&lt;=89.85,"Q3 Mid-High","Q4 High")))</f>
        <v/>
      </c>
      <c r="Y6779" s="58">
        <f>IF(U6779="Yes",1,0)</f>
        <v/>
      </c>
      <c r="Z6779" s="58">
        <f>IF(P6779="Month-to-month",1,0)+IF(M6779="No",1,0)+IF(J6779="No",1,0)+IF(I6779="Fiber optic",1,0)+IF(Q6779="Yes",1,0)</f>
        <v/>
      </c>
    </row>
    <row r="6780" ht="15" customHeight="1" s="59">
      <c r="A6780" s="58" t="inlineStr">
        <is>
          <t>5893-KCLGT</t>
        </is>
      </c>
      <c r="B6780" s="58" t="inlineStr">
        <is>
          <t>Female</t>
        </is>
      </c>
      <c r="C6780" s="58" t="n">
        <v>0</v>
      </c>
      <c r="D6780" s="58" t="inlineStr">
        <is>
          <t>No</t>
        </is>
      </c>
      <c r="E6780" s="58" t="inlineStr">
        <is>
          <t>Yes</t>
        </is>
      </c>
      <c r="F6780" s="58" t="n">
        <v>72</v>
      </c>
      <c r="G6780" s="58" t="inlineStr">
        <is>
          <t>Yes</t>
        </is>
      </c>
      <c r="H6780" s="58" t="inlineStr">
        <is>
          <t>No</t>
        </is>
      </c>
      <c r="I6780" s="58" t="inlineStr">
        <is>
          <t>No</t>
        </is>
      </c>
      <c r="J6780" s="58" t="inlineStr">
        <is>
          <t>No internet service</t>
        </is>
      </c>
      <c r="K6780" s="58" t="inlineStr">
        <is>
          <t>No internet service</t>
        </is>
      </c>
      <c r="L6780" s="58" t="inlineStr">
        <is>
          <t>No internet service</t>
        </is>
      </c>
      <c r="M6780" s="58" t="inlineStr">
        <is>
          <t>No internet service</t>
        </is>
      </c>
      <c r="N6780" s="58" t="inlineStr">
        <is>
          <t>No internet service</t>
        </is>
      </c>
      <c r="O6780" s="58" t="inlineStr">
        <is>
          <t>No internet service</t>
        </is>
      </c>
      <c r="P6780" s="58" t="inlineStr">
        <is>
          <t>Two year</t>
        </is>
      </c>
      <c r="Q6780" s="58" t="inlineStr">
        <is>
          <t>Yes</t>
        </is>
      </c>
      <c r="R6780" s="58" t="inlineStr">
        <is>
          <t>Mailed check</t>
        </is>
      </c>
      <c r="S6780" s="123" t="n">
        <v>19.75</v>
      </c>
      <c r="T6780" s="58" t="inlineStr">
        <is>
          <t>1567</t>
        </is>
      </c>
      <c r="U6780" s="58" t="inlineStr">
        <is>
          <t>No</t>
        </is>
      </c>
      <c r="V6780" s="123">
        <f>IFERROR(VALUE(TRIM(T6780)),S6780*F6780)</f>
        <v/>
      </c>
      <c r="W6780" s="58">
        <f>IF(F6780&lt;=12,"0-12 mo",IF(F6780&lt;=24,"13-24 mo",IF(F6780&lt;=48,"25-48 mo","49+ mo")))</f>
        <v/>
      </c>
      <c r="X6780" s="58">
        <f>IF(S6780&lt;=35.5,"Q1 Low",IF(S6780&lt;=70.35,"Q2 Mid-Low",IF(S6780&lt;=89.85,"Q3 Mid-High","Q4 High")))</f>
        <v/>
      </c>
      <c r="Y6780" s="58">
        <f>IF(U6780="Yes",1,0)</f>
        <v/>
      </c>
      <c r="Z6780" s="58">
        <f>IF(P6780="Month-to-month",1,0)+IF(M6780="No",1,0)+IF(J6780="No",1,0)+IF(I6780="Fiber optic",1,0)+IF(Q6780="Yes",1,0)</f>
        <v/>
      </c>
    </row>
    <row r="6781" ht="15" customHeight="1" s="59">
      <c r="A6781" s="58" t="inlineStr">
        <is>
          <t>0076-LVEPS</t>
        </is>
      </c>
      <c r="B6781" s="58" t="inlineStr">
        <is>
          <t>Male</t>
        </is>
      </c>
      <c r="C6781" s="58" t="n">
        <v>0</v>
      </c>
      <c r="D6781" s="58" t="inlineStr">
        <is>
          <t>No</t>
        </is>
      </c>
      <c r="E6781" s="58" t="inlineStr">
        <is>
          <t>Yes</t>
        </is>
      </c>
      <c r="F6781" s="58" t="n">
        <v>29</v>
      </c>
      <c r="G6781" s="58" t="inlineStr">
        <is>
          <t>No</t>
        </is>
      </c>
      <c r="H6781" s="58" t="inlineStr">
        <is>
          <t>No phone service</t>
        </is>
      </c>
      <c r="I6781" s="58" t="inlineStr">
        <is>
          <t>DSL</t>
        </is>
      </c>
      <c r="J6781" s="58" t="inlineStr">
        <is>
          <t>Yes</t>
        </is>
      </c>
      <c r="K6781" s="58" t="inlineStr">
        <is>
          <t>Yes</t>
        </is>
      </c>
      <c r="L6781" s="58" t="inlineStr">
        <is>
          <t>Yes</t>
        </is>
      </c>
      <c r="M6781" s="58" t="inlineStr">
        <is>
          <t>Yes</t>
        </is>
      </c>
      <c r="N6781" s="58" t="inlineStr">
        <is>
          <t>No</t>
        </is>
      </c>
      <c r="O6781" s="58" t="inlineStr">
        <is>
          <t>No</t>
        </is>
      </c>
      <c r="P6781" s="58" t="inlineStr">
        <is>
          <t>Month-to-month</t>
        </is>
      </c>
      <c r="Q6781" s="58" t="inlineStr">
        <is>
          <t>Yes</t>
        </is>
      </c>
      <c r="R6781" s="58" t="inlineStr">
        <is>
          <t>Mailed check</t>
        </is>
      </c>
      <c r="S6781" s="123" t="n">
        <v>45</v>
      </c>
      <c r="T6781" s="58" t="inlineStr">
        <is>
          <t>1242.45</t>
        </is>
      </c>
      <c r="U6781" s="58" t="inlineStr">
        <is>
          <t>No</t>
        </is>
      </c>
      <c r="V6781" s="123">
        <f>IFERROR(VALUE(TRIM(T6781)),S6781*F6781)</f>
        <v/>
      </c>
      <c r="W6781" s="58">
        <f>IF(F6781&lt;=12,"0-12 mo",IF(F6781&lt;=24,"13-24 mo",IF(F6781&lt;=48,"25-48 mo","49+ mo")))</f>
        <v/>
      </c>
      <c r="X6781" s="58">
        <f>IF(S6781&lt;=35.5,"Q1 Low",IF(S6781&lt;=70.35,"Q2 Mid-Low",IF(S6781&lt;=89.85,"Q3 Mid-High","Q4 High")))</f>
        <v/>
      </c>
      <c r="Y6781" s="58">
        <f>IF(U6781="Yes",1,0)</f>
        <v/>
      </c>
      <c r="Z6781" s="58">
        <f>IF(P6781="Month-to-month",1,0)+IF(M6781="No",1,0)+IF(J6781="No",1,0)+IF(I6781="Fiber optic",1,0)+IF(Q6781="Yes",1,0)</f>
        <v/>
      </c>
    </row>
    <row r="6782" ht="15" customHeight="1" s="59">
      <c r="A6782" s="58" t="inlineStr">
        <is>
          <t>3640-JQGJG</t>
        </is>
      </c>
      <c r="B6782" s="58" t="inlineStr">
        <is>
          <t>Male</t>
        </is>
      </c>
      <c r="C6782" s="58" t="n">
        <v>0</v>
      </c>
      <c r="D6782" s="58" t="inlineStr">
        <is>
          <t>Yes</t>
        </is>
      </c>
      <c r="E6782" s="58" t="inlineStr">
        <is>
          <t>Yes</t>
        </is>
      </c>
      <c r="F6782" s="58" t="n">
        <v>13</v>
      </c>
      <c r="G6782" s="58" t="inlineStr">
        <is>
          <t>Yes</t>
        </is>
      </c>
      <c r="H6782" s="58" t="inlineStr">
        <is>
          <t>No</t>
        </is>
      </c>
      <c r="I6782" s="58" t="inlineStr">
        <is>
          <t>DSL</t>
        </is>
      </c>
      <c r="J6782" s="58" t="inlineStr">
        <is>
          <t>No</t>
        </is>
      </c>
      <c r="K6782" s="58" t="inlineStr">
        <is>
          <t>No</t>
        </is>
      </c>
      <c r="L6782" s="58" t="inlineStr">
        <is>
          <t>No</t>
        </is>
      </c>
      <c r="M6782" s="58" t="inlineStr">
        <is>
          <t>No</t>
        </is>
      </c>
      <c r="N6782" s="58" t="inlineStr">
        <is>
          <t>No</t>
        </is>
      </c>
      <c r="O6782" s="58" t="inlineStr">
        <is>
          <t>No</t>
        </is>
      </c>
      <c r="P6782" s="58" t="inlineStr">
        <is>
          <t>Month-to-month</t>
        </is>
      </c>
      <c r="Q6782" s="58" t="inlineStr">
        <is>
          <t>No</t>
        </is>
      </c>
      <c r="R6782" s="58" t="inlineStr">
        <is>
          <t>Bank transfer (automatic)</t>
        </is>
      </c>
      <c r="S6782" s="123" t="n">
        <v>44.8</v>
      </c>
      <c r="T6782" s="58" t="inlineStr">
        <is>
          <t>559.2</t>
        </is>
      </c>
      <c r="U6782" s="58" t="inlineStr">
        <is>
          <t>No</t>
        </is>
      </c>
      <c r="V6782" s="123">
        <f>IFERROR(VALUE(TRIM(T6782)),S6782*F6782)</f>
        <v/>
      </c>
      <c r="W6782" s="58">
        <f>IF(F6782&lt;=12,"0-12 mo",IF(F6782&lt;=24,"13-24 mo",IF(F6782&lt;=48,"25-48 mo","49+ mo")))</f>
        <v/>
      </c>
      <c r="X6782" s="58">
        <f>IF(S6782&lt;=35.5,"Q1 Low",IF(S6782&lt;=70.35,"Q2 Mid-Low",IF(S6782&lt;=89.85,"Q3 Mid-High","Q4 High")))</f>
        <v/>
      </c>
      <c r="Y6782" s="58">
        <f>IF(U6782="Yes",1,0)</f>
        <v/>
      </c>
      <c r="Z6782" s="58">
        <f>IF(P6782="Month-to-month",1,0)+IF(M6782="No",1,0)+IF(J6782="No",1,0)+IF(I6782="Fiber optic",1,0)+IF(Q6782="Yes",1,0)</f>
        <v/>
      </c>
    </row>
    <row r="6783" ht="15" customHeight="1" s="59">
      <c r="A6783" s="58" t="inlineStr">
        <is>
          <t>4919-MOAVT</t>
        </is>
      </c>
      <c r="B6783" s="58" t="inlineStr">
        <is>
          <t>Male</t>
        </is>
      </c>
      <c r="C6783" s="58" t="n">
        <v>0</v>
      </c>
      <c r="D6783" s="58" t="inlineStr">
        <is>
          <t>No</t>
        </is>
      </c>
      <c r="E6783" s="58" t="inlineStr">
        <is>
          <t>Yes</t>
        </is>
      </c>
      <c r="F6783" s="58" t="n">
        <v>3</v>
      </c>
      <c r="G6783" s="58" t="inlineStr">
        <is>
          <t>Yes</t>
        </is>
      </c>
      <c r="H6783" s="58" t="inlineStr">
        <is>
          <t>No</t>
        </is>
      </c>
      <c r="I6783" s="58" t="inlineStr">
        <is>
          <t>Fiber optic</t>
        </is>
      </c>
      <c r="J6783" s="58" t="inlineStr">
        <is>
          <t>No</t>
        </is>
      </c>
      <c r="K6783" s="58" t="inlineStr">
        <is>
          <t>No</t>
        </is>
      </c>
      <c r="L6783" s="58" t="inlineStr">
        <is>
          <t>No</t>
        </is>
      </c>
      <c r="M6783" s="58" t="inlineStr">
        <is>
          <t>No</t>
        </is>
      </c>
      <c r="N6783" s="58" t="inlineStr">
        <is>
          <t>No</t>
        </is>
      </c>
      <c r="O6783" s="58" t="inlineStr">
        <is>
          <t>No</t>
        </is>
      </c>
      <c r="P6783" s="58" t="inlineStr">
        <is>
          <t>Month-to-month</t>
        </is>
      </c>
      <c r="Q6783" s="58" t="inlineStr">
        <is>
          <t>No</t>
        </is>
      </c>
      <c r="R6783" s="58" t="inlineStr">
        <is>
          <t>Electronic check</t>
        </is>
      </c>
      <c r="S6783" s="123" t="n">
        <v>69.65000000000001</v>
      </c>
      <c r="T6783" s="58" t="inlineStr">
        <is>
          <t>220.1</t>
        </is>
      </c>
      <c r="U6783" s="58" t="inlineStr">
        <is>
          <t>Yes</t>
        </is>
      </c>
      <c r="V6783" s="123">
        <f>IFERROR(VALUE(TRIM(T6783)),S6783*F6783)</f>
        <v/>
      </c>
      <c r="W6783" s="58">
        <f>IF(F6783&lt;=12,"0-12 mo",IF(F6783&lt;=24,"13-24 mo",IF(F6783&lt;=48,"25-48 mo","49+ mo")))</f>
        <v/>
      </c>
      <c r="X6783" s="58">
        <f>IF(S6783&lt;=35.5,"Q1 Low",IF(S6783&lt;=70.35,"Q2 Mid-Low",IF(S6783&lt;=89.85,"Q3 Mid-High","Q4 High")))</f>
        <v/>
      </c>
      <c r="Y6783" s="58">
        <f>IF(U6783="Yes",1,0)</f>
        <v/>
      </c>
      <c r="Z6783" s="58">
        <f>IF(P6783="Month-to-month",1,0)+IF(M6783="No",1,0)+IF(J6783="No",1,0)+IF(I6783="Fiber optic",1,0)+IF(Q6783="Yes",1,0)</f>
        <v/>
      </c>
    </row>
    <row r="6784" ht="15" customHeight="1" s="59">
      <c r="A6784" s="58" t="inlineStr">
        <is>
          <t>1596-OQSPS</t>
        </is>
      </c>
      <c r="B6784" s="58" t="inlineStr">
        <is>
          <t>Female</t>
        </is>
      </c>
      <c r="C6784" s="58" t="n">
        <v>0</v>
      </c>
      <c r="D6784" s="58" t="inlineStr">
        <is>
          <t>No</t>
        </is>
      </c>
      <c r="E6784" s="58" t="inlineStr">
        <is>
          <t>No</t>
        </is>
      </c>
      <c r="F6784" s="58" t="n">
        <v>11</v>
      </c>
      <c r="G6784" s="58" t="inlineStr">
        <is>
          <t>Yes</t>
        </is>
      </c>
      <c r="H6784" s="58" t="inlineStr">
        <is>
          <t>No</t>
        </is>
      </c>
      <c r="I6784" s="58" t="inlineStr">
        <is>
          <t>DSL</t>
        </is>
      </c>
      <c r="J6784" s="58" t="inlineStr">
        <is>
          <t>No</t>
        </is>
      </c>
      <c r="K6784" s="58" t="inlineStr">
        <is>
          <t>Yes</t>
        </is>
      </c>
      <c r="L6784" s="58" t="inlineStr">
        <is>
          <t>No</t>
        </is>
      </c>
      <c r="M6784" s="58" t="inlineStr">
        <is>
          <t>No</t>
        </is>
      </c>
      <c r="N6784" s="58" t="inlineStr">
        <is>
          <t>No</t>
        </is>
      </c>
      <c r="O6784" s="58" t="inlineStr">
        <is>
          <t>No</t>
        </is>
      </c>
      <c r="P6784" s="58" t="inlineStr">
        <is>
          <t>Month-to-month</t>
        </is>
      </c>
      <c r="Q6784" s="58" t="inlineStr">
        <is>
          <t>No</t>
        </is>
      </c>
      <c r="R6784" s="58" t="inlineStr">
        <is>
          <t>Electronic check</t>
        </is>
      </c>
      <c r="S6784" s="123" t="n">
        <v>51.1</v>
      </c>
      <c r="T6784" s="58" t="inlineStr">
        <is>
          <t>531.15</t>
        </is>
      </c>
      <c r="U6784" s="58" t="inlineStr">
        <is>
          <t>No</t>
        </is>
      </c>
      <c r="V6784" s="123">
        <f>IFERROR(VALUE(TRIM(T6784)),S6784*F6784)</f>
        <v/>
      </c>
      <c r="W6784" s="58">
        <f>IF(F6784&lt;=12,"0-12 mo",IF(F6784&lt;=24,"13-24 mo",IF(F6784&lt;=48,"25-48 mo","49+ mo")))</f>
        <v/>
      </c>
      <c r="X6784" s="58">
        <f>IF(S6784&lt;=35.5,"Q1 Low",IF(S6784&lt;=70.35,"Q2 Mid-Low",IF(S6784&lt;=89.85,"Q3 Mid-High","Q4 High")))</f>
        <v/>
      </c>
      <c r="Y6784" s="58">
        <f>IF(U6784="Yes",1,0)</f>
        <v/>
      </c>
      <c r="Z6784" s="58">
        <f>IF(P6784="Month-to-month",1,0)+IF(M6784="No",1,0)+IF(J6784="No",1,0)+IF(I6784="Fiber optic",1,0)+IF(Q6784="Yes",1,0)</f>
        <v/>
      </c>
    </row>
    <row r="6785" ht="15" customHeight="1" s="59">
      <c r="A6785" s="58" t="inlineStr">
        <is>
          <t>9867-XOBQA</t>
        </is>
      </c>
      <c r="B6785" s="58" t="inlineStr">
        <is>
          <t>Female</t>
        </is>
      </c>
      <c r="C6785" s="58" t="n">
        <v>0</v>
      </c>
      <c r="D6785" s="58" t="inlineStr">
        <is>
          <t>No</t>
        </is>
      </c>
      <c r="E6785" s="58" t="inlineStr">
        <is>
          <t>Yes</t>
        </is>
      </c>
      <c r="F6785" s="58" t="n">
        <v>21</v>
      </c>
      <c r="G6785" s="58" t="inlineStr">
        <is>
          <t>No</t>
        </is>
      </c>
      <c r="H6785" s="58" t="inlineStr">
        <is>
          <t>No phone service</t>
        </is>
      </c>
      <c r="I6785" s="58" t="inlineStr">
        <is>
          <t>DSL</t>
        </is>
      </c>
      <c r="J6785" s="58" t="inlineStr">
        <is>
          <t>Yes</t>
        </is>
      </c>
      <c r="K6785" s="58" t="inlineStr">
        <is>
          <t>Yes</t>
        </is>
      </c>
      <c r="L6785" s="58" t="inlineStr">
        <is>
          <t>Yes</t>
        </is>
      </c>
      <c r="M6785" s="58" t="inlineStr">
        <is>
          <t>Yes</t>
        </is>
      </c>
      <c r="N6785" s="58" t="inlineStr">
        <is>
          <t>Yes</t>
        </is>
      </c>
      <c r="O6785" s="58" t="inlineStr">
        <is>
          <t>No</t>
        </is>
      </c>
      <c r="P6785" s="58" t="inlineStr">
        <is>
          <t>Two year</t>
        </is>
      </c>
      <c r="Q6785" s="58" t="inlineStr">
        <is>
          <t>No</t>
        </is>
      </c>
      <c r="R6785" s="58" t="inlineStr">
        <is>
          <t>Mailed check</t>
        </is>
      </c>
      <c r="S6785" s="123" t="n">
        <v>53.15</v>
      </c>
      <c r="T6785" s="58" t="inlineStr">
        <is>
          <t>1183.2</t>
        </is>
      </c>
      <c r="U6785" s="58" t="inlineStr">
        <is>
          <t>No</t>
        </is>
      </c>
      <c r="V6785" s="123">
        <f>IFERROR(VALUE(TRIM(T6785)),S6785*F6785)</f>
        <v/>
      </c>
      <c r="W6785" s="58">
        <f>IF(F6785&lt;=12,"0-12 mo",IF(F6785&lt;=24,"13-24 mo",IF(F6785&lt;=48,"25-48 mo","49+ mo")))</f>
        <v/>
      </c>
      <c r="X6785" s="58">
        <f>IF(S6785&lt;=35.5,"Q1 Low",IF(S6785&lt;=70.35,"Q2 Mid-Low",IF(S6785&lt;=89.85,"Q3 Mid-High","Q4 High")))</f>
        <v/>
      </c>
      <c r="Y6785" s="58">
        <f>IF(U6785="Yes",1,0)</f>
        <v/>
      </c>
      <c r="Z6785" s="58">
        <f>IF(P6785="Month-to-month",1,0)+IF(M6785="No",1,0)+IF(J6785="No",1,0)+IF(I6785="Fiber optic",1,0)+IF(Q6785="Yes",1,0)</f>
        <v/>
      </c>
    </row>
    <row r="6786" ht="15" customHeight="1" s="59">
      <c r="A6786" s="58" t="inlineStr">
        <is>
          <t>9546-KDTRB</t>
        </is>
      </c>
      <c r="B6786" s="58" t="inlineStr">
        <is>
          <t>Female</t>
        </is>
      </c>
      <c r="C6786" s="58" t="n">
        <v>0</v>
      </c>
      <c r="D6786" s="58" t="inlineStr">
        <is>
          <t>No</t>
        </is>
      </c>
      <c r="E6786" s="58" t="inlineStr">
        <is>
          <t>No</t>
        </is>
      </c>
      <c r="F6786" s="58" t="n">
        <v>19</v>
      </c>
      <c r="G6786" s="58" t="inlineStr">
        <is>
          <t>Yes</t>
        </is>
      </c>
      <c r="H6786" s="58" t="inlineStr">
        <is>
          <t>Yes</t>
        </is>
      </c>
      <c r="I6786" s="58" t="inlineStr">
        <is>
          <t>No</t>
        </is>
      </c>
      <c r="J6786" s="58" t="inlineStr">
        <is>
          <t>No internet service</t>
        </is>
      </c>
      <c r="K6786" s="58" t="inlineStr">
        <is>
          <t>No internet service</t>
        </is>
      </c>
      <c r="L6786" s="58" t="inlineStr">
        <is>
          <t>No internet service</t>
        </is>
      </c>
      <c r="M6786" s="58" t="inlineStr">
        <is>
          <t>No internet service</t>
        </is>
      </c>
      <c r="N6786" s="58" t="inlineStr">
        <is>
          <t>No internet service</t>
        </is>
      </c>
      <c r="O6786" s="58" t="inlineStr">
        <is>
          <t>No internet service</t>
        </is>
      </c>
      <c r="P6786" s="58" t="inlineStr">
        <is>
          <t>Month-to-month</t>
        </is>
      </c>
      <c r="Q6786" s="58" t="inlineStr">
        <is>
          <t>No</t>
        </is>
      </c>
      <c r="R6786" s="58" t="inlineStr">
        <is>
          <t>Bank transfer (automatic)</t>
        </is>
      </c>
      <c r="S6786" s="123" t="n">
        <v>24.7</v>
      </c>
      <c r="T6786" s="58" t="inlineStr">
        <is>
          <t>465.85</t>
        </is>
      </c>
      <c r="U6786" s="58" t="inlineStr">
        <is>
          <t>No</t>
        </is>
      </c>
      <c r="V6786" s="123">
        <f>IFERROR(VALUE(TRIM(T6786)),S6786*F6786)</f>
        <v/>
      </c>
      <c r="W6786" s="58">
        <f>IF(F6786&lt;=12,"0-12 mo",IF(F6786&lt;=24,"13-24 mo",IF(F6786&lt;=48,"25-48 mo","49+ mo")))</f>
        <v/>
      </c>
      <c r="X6786" s="58">
        <f>IF(S6786&lt;=35.5,"Q1 Low",IF(S6786&lt;=70.35,"Q2 Mid-Low",IF(S6786&lt;=89.85,"Q3 Mid-High","Q4 High")))</f>
        <v/>
      </c>
      <c r="Y6786" s="58">
        <f>IF(U6786="Yes",1,0)</f>
        <v/>
      </c>
      <c r="Z6786" s="58">
        <f>IF(P6786="Month-to-month",1,0)+IF(M6786="No",1,0)+IF(J6786="No",1,0)+IF(I6786="Fiber optic",1,0)+IF(Q6786="Yes",1,0)</f>
        <v/>
      </c>
    </row>
    <row r="6787" ht="15" customHeight="1" s="59">
      <c r="A6787" s="58" t="inlineStr">
        <is>
          <t>3090-HAWSU</t>
        </is>
      </c>
      <c r="B6787" s="58" t="inlineStr">
        <is>
          <t>Male</t>
        </is>
      </c>
      <c r="C6787" s="58" t="n">
        <v>0</v>
      </c>
      <c r="D6787" s="58" t="inlineStr">
        <is>
          <t>No</t>
        </is>
      </c>
      <c r="E6787" s="58" t="inlineStr">
        <is>
          <t>No</t>
        </is>
      </c>
      <c r="F6787" s="58" t="n">
        <v>61</v>
      </c>
      <c r="G6787" s="58" t="inlineStr">
        <is>
          <t>Yes</t>
        </is>
      </c>
      <c r="H6787" s="58" t="inlineStr">
        <is>
          <t>Yes</t>
        </is>
      </c>
      <c r="I6787" s="58" t="inlineStr">
        <is>
          <t>Fiber optic</t>
        </is>
      </c>
      <c r="J6787" s="58" t="inlineStr">
        <is>
          <t>Yes</t>
        </is>
      </c>
      <c r="K6787" s="58" t="inlineStr">
        <is>
          <t>No</t>
        </is>
      </c>
      <c r="L6787" s="58" t="inlineStr">
        <is>
          <t>Yes</t>
        </is>
      </c>
      <c r="M6787" s="58" t="inlineStr">
        <is>
          <t>Yes</t>
        </is>
      </c>
      <c r="N6787" s="58" t="inlineStr">
        <is>
          <t>Yes</t>
        </is>
      </c>
      <c r="O6787" s="58" t="inlineStr">
        <is>
          <t>Yes</t>
        </is>
      </c>
      <c r="P6787" s="58" t="inlineStr">
        <is>
          <t>Two year</t>
        </is>
      </c>
      <c r="Q6787" s="58" t="inlineStr">
        <is>
          <t>Yes</t>
        </is>
      </c>
      <c r="R6787" s="58" t="inlineStr">
        <is>
          <t>Credit card (automatic)</t>
        </is>
      </c>
      <c r="S6787" s="123" t="n">
        <v>111.6</v>
      </c>
      <c r="T6787" s="58" t="inlineStr">
        <is>
          <t>6876.05</t>
        </is>
      </c>
      <c r="U6787" s="58" t="inlineStr">
        <is>
          <t>Yes</t>
        </is>
      </c>
      <c r="V6787" s="123">
        <f>IFERROR(VALUE(TRIM(T6787)),S6787*F6787)</f>
        <v/>
      </c>
      <c r="W6787" s="58">
        <f>IF(F6787&lt;=12,"0-12 mo",IF(F6787&lt;=24,"13-24 mo",IF(F6787&lt;=48,"25-48 mo","49+ mo")))</f>
        <v/>
      </c>
      <c r="X6787" s="58">
        <f>IF(S6787&lt;=35.5,"Q1 Low",IF(S6787&lt;=70.35,"Q2 Mid-Low",IF(S6787&lt;=89.85,"Q3 Mid-High","Q4 High")))</f>
        <v/>
      </c>
      <c r="Y6787" s="58">
        <f>IF(U6787="Yes",1,0)</f>
        <v/>
      </c>
      <c r="Z6787" s="58">
        <f>IF(P6787="Month-to-month",1,0)+IF(M6787="No",1,0)+IF(J6787="No",1,0)+IF(I6787="Fiber optic",1,0)+IF(Q6787="Yes",1,0)</f>
        <v/>
      </c>
    </row>
    <row r="6788" ht="15" customHeight="1" s="59">
      <c r="A6788" s="58" t="inlineStr">
        <is>
          <t>9820-RMCQV</t>
        </is>
      </c>
      <c r="B6788" s="58" t="inlineStr">
        <is>
          <t>Female</t>
        </is>
      </c>
      <c r="C6788" s="58" t="n">
        <v>0</v>
      </c>
      <c r="D6788" s="58" t="inlineStr">
        <is>
          <t>No</t>
        </is>
      </c>
      <c r="E6788" s="58" t="inlineStr">
        <is>
          <t>No</t>
        </is>
      </c>
      <c r="F6788" s="58" t="n">
        <v>11</v>
      </c>
      <c r="G6788" s="58" t="inlineStr">
        <is>
          <t>Yes</t>
        </is>
      </c>
      <c r="H6788" s="58" t="inlineStr">
        <is>
          <t>No</t>
        </is>
      </c>
      <c r="I6788" s="58" t="inlineStr">
        <is>
          <t>DSL</t>
        </is>
      </c>
      <c r="J6788" s="58" t="inlineStr">
        <is>
          <t>Yes</t>
        </is>
      </c>
      <c r="K6788" s="58" t="inlineStr">
        <is>
          <t>No</t>
        </is>
      </c>
      <c r="L6788" s="58" t="inlineStr">
        <is>
          <t>No</t>
        </is>
      </c>
      <c r="M6788" s="58" t="inlineStr">
        <is>
          <t>No</t>
        </is>
      </c>
      <c r="N6788" s="58" t="inlineStr">
        <is>
          <t>No</t>
        </is>
      </c>
      <c r="O6788" s="58" t="inlineStr">
        <is>
          <t>No</t>
        </is>
      </c>
      <c r="P6788" s="58" t="inlineStr">
        <is>
          <t>Month-to-month</t>
        </is>
      </c>
      <c r="Q6788" s="58" t="inlineStr">
        <is>
          <t>No</t>
        </is>
      </c>
      <c r="R6788" s="58" t="inlineStr">
        <is>
          <t>Credit card (automatic)</t>
        </is>
      </c>
      <c r="S6788" s="123" t="n">
        <v>48.55</v>
      </c>
      <c r="T6788" s="58" t="inlineStr">
        <is>
          <t>501</t>
        </is>
      </c>
      <c r="U6788" s="58" t="inlineStr">
        <is>
          <t>Yes</t>
        </is>
      </c>
      <c r="V6788" s="123">
        <f>IFERROR(VALUE(TRIM(T6788)),S6788*F6788)</f>
        <v/>
      </c>
      <c r="W6788" s="58">
        <f>IF(F6788&lt;=12,"0-12 mo",IF(F6788&lt;=24,"13-24 mo",IF(F6788&lt;=48,"25-48 mo","49+ mo")))</f>
        <v/>
      </c>
      <c r="X6788" s="58">
        <f>IF(S6788&lt;=35.5,"Q1 Low",IF(S6788&lt;=70.35,"Q2 Mid-Low",IF(S6788&lt;=89.85,"Q3 Mid-High","Q4 High")))</f>
        <v/>
      </c>
      <c r="Y6788" s="58">
        <f>IF(U6788="Yes",1,0)</f>
        <v/>
      </c>
      <c r="Z6788" s="58">
        <f>IF(P6788="Month-to-month",1,0)+IF(M6788="No",1,0)+IF(J6788="No",1,0)+IF(I6788="Fiber optic",1,0)+IF(Q6788="Yes",1,0)</f>
        <v/>
      </c>
    </row>
    <row r="6789" ht="15" customHeight="1" s="59">
      <c r="A6789" s="58" t="inlineStr">
        <is>
          <t>3174-RKMOW</t>
        </is>
      </c>
      <c r="B6789" s="58" t="inlineStr">
        <is>
          <t>Male</t>
        </is>
      </c>
      <c r="C6789" s="58" t="n">
        <v>0</v>
      </c>
      <c r="D6789" s="58" t="inlineStr">
        <is>
          <t>Yes</t>
        </is>
      </c>
      <c r="E6789" s="58" t="inlineStr">
        <is>
          <t>Yes</t>
        </is>
      </c>
      <c r="F6789" s="58" t="n">
        <v>35</v>
      </c>
      <c r="G6789" s="58" t="inlineStr">
        <is>
          <t>Yes</t>
        </is>
      </c>
      <c r="H6789" s="58" t="inlineStr">
        <is>
          <t>Yes</t>
        </is>
      </c>
      <c r="I6789" s="58" t="inlineStr">
        <is>
          <t>Fiber optic</t>
        </is>
      </c>
      <c r="J6789" s="58" t="inlineStr">
        <is>
          <t>No</t>
        </is>
      </c>
      <c r="K6789" s="58" t="inlineStr">
        <is>
          <t>Yes</t>
        </is>
      </c>
      <c r="L6789" s="58" t="inlineStr">
        <is>
          <t>Yes</t>
        </is>
      </c>
      <c r="M6789" s="58" t="inlineStr">
        <is>
          <t>Yes</t>
        </is>
      </c>
      <c r="N6789" s="58" t="inlineStr">
        <is>
          <t>Yes</t>
        </is>
      </c>
      <c r="O6789" s="58" t="inlineStr">
        <is>
          <t>Yes</t>
        </is>
      </c>
      <c r="P6789" s="58" t="inlineStr">
        <is>
          <t>Month-to-month</t>
        </is>
      </c>
      <c r="Q6789" s="58" t="inlineStr">
        <is>
          <t>Yes</t>
        </is>
      </c>
      <c r="R6789" s="58" t="inlineStr">
        <is>
          <t>Electronic check</t>
        </is>
      </c>
      <c r="S6789" s="123" t="n">
        <v>109.95</v>
      </c>
      <c r="T6789" s="58" t="inlineStr">
        <is>
          <t>3782.4</t>
        </is>
      </c>
      <c r="U6789" s="58" t="inlineStr">
        <is>
          <t>No</t>
        </is>
      </c>
      <c r="V6789" s="123">
        <f>IFERROR(VALUE(TRIM(T6789)),S6789*F6789)</f>
        <v/>
      </c>
      <c r="W6789" s="58">
        <f>IF(F6789&lt;=12,"0-12 mo",IF(F6789&lt;=24,"13-24 mo",IF(F6789&lt;=48,"25-48 mo","49+ mo")))</f>
        <v/>
      </c>
      <c r="X6789" s="58">
        <f>IF(S6789&lt;=35.5,"Q1 Low",IF(S6789&lt;=70.35,"Q2 Mid-Low",IF(S6789&lt;=89.85,"Q3 Mid-High","Q4 High")))</f>
        <v/>
      </c>
      <c r="Y6789" s="58">
        <f>IF(U6789="Yes",1,0)</f>
        <v/>
      </c>
      <c r="Z6789" s="58">
        <f>IF(P6789="Month-to-month",1,0)+IF(M6789="No",1,0)+IF(J6789="No",1,0)+IF(I6789="Fiber optic",1,0)+IF(Q6789="Yes",1,0)</f>
        <v/>
      </c>
    </row>
    <row r="6790" ht="15" customHeight="1" s="59">
      <c r="A6790" s="58" t="inlineStr">
        <is>
          <t>1760-CAZHT</t>
        </is>
      </c>
      <c r="B6790" s="58" t="inlineStr">
        <is>
          <t>Male</t>
        </is>
      </c>
      <c r="C6790" s="58" t="n">
        <v>0</v>
      </c>
      <c r="D6790" s="58" t="inlineStr">
        <is>
          <t>No</t>
        </is>
      </c>
      <c r="E6790" s="58" t="inlineStr">
        <is>
          <t>Yes</t>
        </is>
      </c>
      <c r="F6790" s="58" t="n">
        <v>25</v>
      </c>
      <c r="G6790" s="58" t="inlineStr">
        <is>
          <t>Yes</t>
        </is>
      </c>
      <c r="H6790" s="58" t="inlineStr">
        <is>
          <t>No</t>
        </is>
      </c>
      <c r="I6790" s="58" t="inlineStr">
        <is>
          <t>No</t>
        </is>
      </c>
      <c r="J6790" s="58" t="inlineStr">
        <is>
          <t>No internet service</t>
        </is>
      </c>
      <c r="K6790" s="58" t="inlineStr">
        <is>
          <t>No internet service</t>
        </is>
      </c>
      <c r="L6790" s="58" t="inlineStr">
        <is>
          <t>No internet service</t>
        </is>
      </c>
      <c r="M6790" s="58" t="inlineStr">
        <is>
          <t>No internet service</t>
        </is>
      </c>
      <c r="N6790" s="58" t="inlineStr">
        <is>
          <t>No internet service</t>
        </is>
      </c>
      <c r="O6790" s="58" t="inlineStr">
        <is>
          <t>No internet service</t>
        </is>
      </c>
      <c r="P6790" s="58" t="inlineStr">
        <is>
          <t>Month-to-month</t>
        </is>
      </c>
      <c r="Q6790" s="58" t="inlineStr">
        <is>
          <t>No</t>
        </is>
      </c>
      <c r="R6790" s="58" t="inlineStr">
        <is>
          <t>Mailed check</t>
        </is>
      </c>
      <c r="S6790" s="123" t="n">
        <v>20.8</v>
      </c>
      <c r="T6790" s="58" t="inlineStr">
        <is>
          <t>460.2</t>
        </is>
      </c>
      <c r="U6790" s="58" t="inlineStr">
        <is>
          <t>No</t>
        </is>
      </c>
      <c r="V6790" s="123">
        <f>IFERROR(VALUE(TRIM(T6790)),S6790*F6790)</f>
        <v/>
      </c>
      <c r="W6790" s="58">
        <f>IF(F6790&lt;=12,"0-12 mo",IF(F6790&lt;=24,"13-24 mo",IF(F6790&lt;=48,"25-48 mo","49+ mo")))</f>
        <v/>
      </c>
      <c r="X6790" s="58">
        <f>IF(S6790&lt;=35.5,"Q1 Low",IF(S6790&lt;=70.35,"Q2 Mid-Low",IF(S6790&lt;=89.85,"Q3 Mid-High","Q4 High")))</f>
        <v/>
      </c>
      <c r="Y6790" s="58">
        <f>IF(U6790="Yes",1,0)</f>
        <v/>
      </c>
      <c r="Z6790" s="58">
        <f>IF(P6790="Month-to-month",1,0)+IF(M6790="No",1,0)+IF(J6790="No",1,0)+IF(I6790="Fiber optic",1,0)+IF(Q6790="Yes",1,0)</f>
        <v/>
      </c>
    </row>
    <row r="6791" ht="15" customHeight="1" s="59">
      <c r="A6791" s="58" t="inlineStr">
        <is>
          <t>7839-QRKXN</t>
        </is>
      </c>
      <c r="B6791" s="58" t="inlineStr">
        <is>
          <t>Female</t>
        </is>
      </c>
      <c r="C6791" s="58" t="n">
        <v>0</v>
      </c>
      <c r="D6791" s="58" t="inlineStr">
        <is>
          <t>No</t>
        </is>
      </c>
      <c r="E6791" s="58" t="inlineStr">
        <is>
          <t>No</t>
        </is>
      </c>
      <c r="F6791" s="58" t="n">
        <v>1</v>
      </c>
      <c r="G6791" s="58" t="inlineStr">
        <is>
          <t>Yes</t>
        </is>
      </c>
      <c r="H6791" s="58" t="inlineStr">
        <is>
          <t>No</t>
        </is>
      </c>
      <c r="I6791" s="58" t="inlineStr">
        <is>
          <t>No</t>
        </is>
      </c>
      <c r="J6791" s="58" t="inlineStr">
        <is>
          <t>No internet service</t>
        </is>
      </c>
      <c r="K6791" s="58" t="inlineStr">
        <is>
          <t>No internet service</t>
        </is>
      </c>
      <c r="L6791" s="58" t="inlineStr">
        <is>
          <t>No internet service</t>
        </is>
      </c>
      <c r="M6791" s="58" t="inlineStr">
        <is>
          <t>No internet service</t>
        </is>
      </c>
      <c r="N6791" s="58" t="inlineStr">
        <is>
          <t>No internet service</t>
        </is>
      </c>
      <c r="O6791" s="58" t="inlineStr">
        <is>
          <t>No internet service</t>
        </is>
      </c>
      <c r="P6791" s="58" t="inlineStr">
        <is>
          <t>Month-to-month</t>
        </is>
      </c>
      <c r="Q6791" s="58" t="inlineStr">
        <is>
          <t>Yes</t>
        </is>
      </c>
      <c r="R6791" s="58" t="inlineStr">
        <is>
          <t>Mailed check</t>
        </is>
      </c>
      <c r="S6791" s="123" t="n">
        <v>20.2</v>
      </c>
      <c r="T6791" s="58" t="inlineStr">
        <is>
          <t>20.2</t>
        </is>
      </c>
      <c r="U6791" s="58" t="inlineStr">
        <is>
          <t>Yes</t>
        </is>
      </c>
      <c r="V6791" s="123">
        <f>IFERROR(VALUE(TRIM(T6791)),S6791*F6791)</f>
        <v/>
      </c>
      <c r="W6791" s="58">
        <f>IF(F6791&lt;=12,"0-12 mo",IF(F6791&lt;=24,"13-24 mo",IF(F6791&lt;=48,"25-48 mo","49+ mo")))</f>
        <v/>
      </c>
      <c r="X6791" s="58">
        <f>IF(S6791&lt;=35.5,"Q1 Low",IF(S6791&lt;=70.35,"Q2 Mid-Low",IF(S6791&lt;=89.85,"Q3 Mid-High","Q4 High")))</f>
        <v/>
      </c>
      <c r="Y6791" s="58">
        <f>IF(U6791="Yes",1,0)</f>
        <v/>
      </c>
      <c r="Z6791" s="58">
        <f>IF(P6791="Month-to-month",1,0)+IF(M6791="No",1,0)+IF(J6791="No",1,0)+IF(I6791="Fiber optic",1,0)+IF(Q6791="Yes",1,0)</f>
        <v/>
      </c>
    </row>
    <row r="6792" ht="15" customHeight="1" s="59">
      <c r="A6792" s="58" t="inlineStr">
        <is>
          <t>8441-SHIPE</t>
        </is>
      </c>
      <c r="B6792" s="58" t="inlineStr">
        <is>
          <t>Female</t>
        </is>
      </c>
      <c r="C6792" s="58" t="n">
        <v>0</v>
      </c>
      <c r="D6792" s="58" t="inlineStr">
        <is>
          <t>No</t>
        </is>
      </c>
      <c r="E6792" s="58" t="inlineStr">
        <is>
          <t>No</t>
        </is>
      </c>
      <c r="F6792" s="58" t="n">
        <v>67</v>
      </c>
      <c r="G6792" s="58" t="inlineStr">
        <is>
          <t>Yes</t>
        </is>
      </c>
      <c r="H6792" s="58" t="inlineStr">
        <is>
          <t>Yes</t>
        </is>
      </c>
      <c r="I6792" s="58" t="inlineStr">
        <is>
          <t>No</t>
        </is>
      </c>
      <c r="J6792" s="58" t="inlineStr">
        <is>
          <t>No internet service</t>
        </is>
      </c>
      <c r="K6792" s="58" t="inlineStr">
        <is>
          <t>No internet service</t>
        </is>
      </c>
      <c r="L6792" s="58" t="inlineStr">
        <is>
          <t>No internet service</t>
        </is>
      </c>
      <c r="M6792" s="58" t="inlineStr">
        <is>
          <t>No internet service</t>
        </is>
      </c>
      <c r="N6792" s="58" t="inlineStr">
        <is>
          <t>No internet service</t>
        </is>
      </c>
      <c r="O6792" s="58" t="inlineStr">
        <is>
          <t>No internet service</t>
        </is>
      </c>
      <c r="P6792" s="58" t="inlineStr">
        <is>
          <t>Two year</t>
        </is>
      </c>
      <c r="Q6792" s="58" t="inlineStr">
        <is>
          <t>Yes</t>
        </is>
      </c>
      <c r="R6792" s="58" t="inlineStr">
        <is>
          <t>Bank transfer (automatic)</t>
        </is>
      </c>
      <c r="S6792" s="123" t="n">
        <v>25.6</v>
      </c>
      <c r="T6792" s="58" t="inlineStr">
        <is>
          <t>1790.35</t>
        </is>
      </c>
      <c r="U6792" s="58" t="inlineStr">
        <is>
          <t>No</t>
        </is>
      </c>
      <c r="V6792" s="123">
        <f>IFERROR(VALUE(TRIM(T6792)),S6792*F6792)</f>
        <v/>
      </c>
      <c r="W6792" s="58">
        <f>IF(F6792&lt;=12,"0-12 mo",IF(F6792&lt;=24,"13-24 mo",IF(F6792&lt;=48,"25-48 mo","49+ mo")))</f>
        <v/>
      </c>
      <c r="X6792" s="58">
        <f>IF(S6792&lt;=35.5,"Q1 Low",IF(S6792&lt;=70.35,"Q2 Mid-Low",IF(S6792&lt;=89.85,"Q3 Mid-High","Q4 High")))</f>
        <v/>
      </c>
      <c r="Y6792" s="58">
        <f>IF(U6792="Yes",1,0)</f>
        <v/>
      </c>
      <c r="Z6792" s="58">
        <f>IF(P6792="Month-to-month",1,0)+IF(M6792="No",1,0)+IF(J6792="No",1,0)+IF(I6792="Fiber optic",1,0)+IF(Q6792="Yes",1,0)</f>
        <v/>
      </c>
    </row>
    <row r="6793" ht="15" customHeight="1" s="59">
      <c r="A6793" s="58" t="inlineStr">
        <is>
          <t>5204-QZXPU</t>
        </is>
      </c>
      <c r="B6793" s="58" t="inlineStr">
        <is>
          <t>Male</t>
        </is>
      </c>
      <c r="C6793" s="58" t="n">
        <v>0</v>
      </c>
      <c r="D6793" s="58" t="inlineStr">
        <is>
          <t>No</t>
        </is>
      </c>
      <c r="E6793" s="58" t="inlineStr">
        <is>
          <t>No</t>
        </is>
      </c>
      <c r="F6793" s="58" t="n">
        <v>19</v>
      </c>
      <c r="G6793" s="58" t="inlineStr">
        <is>
          <t>No</t>
        </is>
      </c>
      <c r="H6793" s="58" t="inlineStr">
        <is>
          <t>No phone service</t>
        </is>
      </c>
      <c r="I6793" s="58" t="inlineStr">
        <is>
          <t>DSL</t>
        </is>
      </c>
      <c r="J6793" s="58" t="inlineStr">
        <is>
          <t>No</t>
        </is>
      </c>
      <c r="K6793" s="58" t="inlineStr">
        <is>
          <t>No</t>
        </is>
      </c>
      <c r="L6793" s="58" t="inlineStr">
        <is>
          <t>Yes</t>
        </is>
      </c>
      <c r="M6793" s="58" t="inlineStr">
        <is>
          <t>No</t>
        </is>
      </c>
      <c r="N6793" s="58" t="inlineStr">
        <is>
          <t>Yes</t>
        </is>
      </c>
      <c r="O6793" s="58" t="inlineStr">
        <is>
          <t>No</t>
        </is>
      </c>
      <c r="P6793" s="58" t="inlineStr">
        <is>
          <t>Month-to-month</t>
        </is>
      </c>
      <c r="Q6793" s="58" t="inlineStr">
        <is>
          <t>Yes</t>
        </is>
      </c>
      <c r="R6793" s="58" t="inlineStr">
        <is>
          <t>Electronic check</t>
        </is>
      </c>
      <c r="S6793" s="123" t="n">
        <v>39.65</v>
      </c>
      <c r="T6793" s="58" t="inlineStr">
        <is>
          <t>733.35</t>
        </is>
      </c>
      <c r="U6793" s="58" t="inlineStr">
        <is>
          <t>Yes</t>
        </is>
      </c>
      <c r="V6793" s="123">
        <f>IFERROR(VALUE(TRIM(T6793)),S6793*F6793)</f>
        <v/>
      </c>
      <c r="W6793" s="58">
        <f>IF(F6793&lt;=12,"0-12 mo",IF(F6793&lt;=24,"13-24 mo",IF(F6793&lt;=48,"25-48 mo","49+ mo")))</f>
        <v/>
      </c>
      <c r="X6793" s="58">
        <f>IF(S6793&lt;=35.5,"Q1 Low",IF(S6793&lt;=70.35,"Q2 Mid-Low",IF(S6793&lt;=89.85,"Q3 Mid-High","Q4 High")))</f>
        <v/>
      </c>
      <c r="Y6793" s="58">
        <f>IF(U6793="Yes",1,0)</f>
        <v/>
      </c>
      <c r="Z6793" s="58">
        <f>IF(P6793="Month-to-month",1,0)+IF(M6793="No",1,0)+IF(J6793="No",1,0)+IF(I6793="Fiber optic",1,0)+IF(Q6793="Yes",1,0)</f>
        <v/>
      </c>
    </row>
    <row r="6794" ht="15" customHeight="1" s="59">
      <c r="A6794" s="58" t="inlineStr">
        <is>
          <t>4597-ELFTS</t>
        </is>
      </c>
      <c r="B6794" s="58" t="inlineStr">
        <is>
          <t>Male</t>
        </is>
      </c>
      <c r="C6794" s="58" t="n">
        <v>0</v>
      </c>
      <c r="D6794" s="58" t="inlineStr">
        <is>
          <t>No</t>
        </is>
      </c>
      <c r="E6794" s="58" t="inlineStr">
        <is>
          <t>No</t>
        </is>
      </c>
      <c r="F6794" s="58" t="n">
        <v>56</v>
      </c>
      <c r="G6794" s="58" t="inlineStr">
        <is>
          <t>Yes</t>
        </is>
      </c>
      <c r="H6794" s="58" t="inlineStr">
        <is>
          <t>Yes</t>
        </is>
      </c>
      <c r="I6794" s="58" t="inlineStr">
        <is>
          <t>No</t>
        </is>
      </c>
      <c r="J6794" s="58" t="inlineStr">
        <is>
          <t>No internet service</t>
        </is>
      </c>
      <c r="K6794" s="58" t="inlineStr">
        <is>
          <t>No internet service</t>
        </is>
      </c>
      <c r="L6794" s="58" t="inlineStr">
        <is>
          <t>No internet service</t>
        </is>
      </c>
      <c r="M6794" s="58" t="inlineStr">
        <is>
          <t>No internet service</t>
        </is>
      </c>
      <c r="N6794" s="58" t="inlineStr">
        <is>
          <t>No internet service</t>
        </is>
      </c>
      <c r="O6794" s="58" t="inlineStr">
        <is>
          <t>No internet service</t>
        </is>
      </c>
      <c r="P6794" s="58" t="inlineStr">
        <is>
          <t>One year</t>
        </is>
      </c>
      <c r="Q6794" s="58" t="inlineStr">
        <is>
          <t>No</t>
        </is>
      </c>
      <c r="R6794" s="58" t="inlineStr">
        <is>
          <t>Electronic check</t>
        </is>
      </c>
      <c r="S6794" s="123" t="n">
        <v>24.9</v>
      </c>
      <c r="T6794" s="58" t="inlineStr">
        <is>
          <t>1334</t>
        </is>
      </c>
      <c r="U6794" s="58" t="inlineStr">
        <is>
          <t>Yes</t>
        </is>
      </c>
      <c r="V6794" s="123">
        <f>IFERROR(VALUE(TRIM(T6794)),S6794*F6794)</f>
        <v/>
      </c>
      <c r="W6794" s="58">
        <f>IF(F6794&lt;=12,"0-12 mo",IF(F6794&lt;=24,"13-24 mo",IF(F6794&lt;=48,"25-48 mo","49+ mo")))</f>
        <v/>
      </c>
      <c r="X6794" s="58">
        <f>IF(S6794&lt;=35.5,"Q1 Low",IF(S6794&lt;=70.35,"Q2 Mid-Low",IF(S6794&lt;=89.85,"Q3 Mid-High","Q4 High")))</f>
        <v/>
      </c>
      <c r="Y6794" s="58">
        <f>IF(U6794="Yes",1,0)</f>
        <v/>
      </c>
      <c r="Z6794" s="58">
        <f>IF(P6794="Month-to-month",1,0)+IF(M6794="No",1,0)+IF(J6794="No",1,0)+IF(I6794="Fiber optic",1,0)+IF(Q6794="Yes",1,0)</f>
        <v/>
      </c>
    </row>
    <row r="6795" ht="15" customHeight="1" s="59">
      <c r="A6795" s="58" t="inlineStr">
        <is>
          <t>1320-GVNHT</t>
        </is>
      </c>
      <c r="B6795" s="58" t="inlineStr">
        <is>
          <t>Male</t>
        </is>
      </c>
      <c r="C6795" s="58" t="n">
        <v>0</v>
      </c>
      <c r="D6795" s="58" t="inlineStr">
        <is>
          <t>Yes</t>
        </is>
      </c>
      <c r="E6795" s="58" t="inlineStr">
        <is>
          <t>Yes</t>
        </is>
      </c>
      <c r="F6795" s="58" t="n">
        <v>72</v>
      </c>
      <c r="G6795" s="58" t="inlineStr">
        <is>
          <t>Yes</t>
        </is>
      </c>
      <c r="H6795" s="58" t="inlineStr">
        <is>
          <t>Yes</t>
        </is>
      </c>
      <c r="I6795" s="58" t="inlineStr">
        <is>
          <t>Fiber optic</t>
        </is>
      </c>
      <c r="J6795" s="58" t="inlineStr">
        <is>
          <t>Yes</t>
        </is>
      </c>
      <c r="K6795" s="58" t="inlineStr">
        <is>
          <t>Yes</t>
        </is>
      </c>
      <c r="L6795" s="58" t="inlineStr">
        <is>
          <t>Yes</t>
        </is>
      </c>
      <c r="M6795" s="58" t="inlineStr">
        <is>
          <t>No</t>
        </is>
      </c>
      <c r="N6795" s="58" t="inlineStr">
        <is>
          <t>Yes</t>
        </is>
      </c>
      <c r="O6795" s="58" t="inlineStr">
        <is>
          <t>Yes</t>
        </is>
      </c>
      <c r="P6795" s="58" t="inlineStr">
        <is>
          <t>Two year</t>
        </is>
      </c>
      <c r="Q6795" s="58" t="inlineStr">
        <is>
          <t>Yes</t>
        </is>
      </c>
      <c r="R6795" s="58" t="inlineStr">
        <is>
          <t>Credit card (automatic)</t>
        </is>
      </c>
      <c r="S6795" s="123" t="n">
        <v>108.4</v>
      </c>
      <c r="T6795" s="58" t="inlineStr">
        <is>
          <t>7767.25</t>
        </is>
      </c>
      <c r="U6795" s="58" t="inlineStr">
        <is>
          <t>No</t>
        </is>
      </c>
      <c r="V6795" s="123">
        <f>IFERROR(VALUE(TRIM(T6795)),S6795*F6795)</f>
        <v/>
      </c>
      <c r="W6795" s="58">
        <f>IF(F6795&lt;=12,"0-12 mo",IF(F6795&lt;=24,"13-24 mo",IF(F6795&lt;=48,"25-48 mo","49+ mo")))</f>
        <v/>
      </c>
      <c r="X6795" s="58">
        <f>IF(S6795&lt;=35.5,"Q1 Low",IF(S6795&lt;=70.35,"Q2 Mid-Low",IF(S6795&lt;=89.85,"Q3 Mid-High","Q4 High")))</f>
        <v/>
      </c>
      <c r="Y6795" s="58">
        <f>IF(U6795="Yes",1,0)</f>
        <v/>
      </c>
      <c r="Z6795" s="58">
        <f>IF(P6795="Month-to-month",1,0)+IF(M6795="No",1,0)+IF(J6795="No",1,0)+IF(I6795="Fiber optic",1,0)+IF(Q6795="Yes",1,0)</f>
        <v/>
      </c>
    </row>
    <row r="6796" ht="15" customHeight="1" s="59">
      <c r="A6796" s="58" t="inlineStr">
        <is>
          <t>1047-RNXZV</t>
        </is>
      </c>
      <c r="B6796" s="58" t="inlineStr">
        <is>
          <t>Male</t>
        </is>
      </c>
      <c r="C6796" s="58" t="n">
        <v>0</v>
      </c>
      <c r="D6796" s="58" t="inlineStr">
        <is>
          <t>No</t>
        </is>
      </c>
      <c r="E6796" s="58" t="inlineStr">
        <is>
          <t>No</t>
        </is>
      </c>
      <c r="F6796" s="58" t="n">
        <v>43</v>
      </c>
      <c r="G6796" s="58" t="inlineStr">
        <is>
          <t>Yes</t>
        </is>
      </c>
      <c r="H6796" s="58" t="inlineStr">
        <is>
          <t>No</t>
        </is>
      </c>
      <c r="I6796" s="58" t="inlineStr">
        <is>
          <t>No</t>
        </is>
      </c>
      <c r="J6796" s="58" t="inlineStr">
        <is>
          <t>No internet service</t>
        </is>
      </c>
      <c r="K6796" s="58" t="inlineStr">
        <is>
          <t>No internet service</t>
        </is>
      </c>
      <c r="L6796" s="58" t="inlineStr">
        <is>
          <t>No internet service</t>
        </is>
      </c>
      <c r="M6796" s="58" t="inlineStr">
        <is>
          <t>No internet service</t>
        </is>
      </c>
      <c r="N6796" s="58" t="inlineStr">
        <is>
          <t>No internet service</t>
        </is>
      </c>
      <c r="O6796" s="58" t="inlineStr">
        <is>
          <t>No internet service</t>
        </is>
      </c>
      <c r="P6796" s="58" t="inlineStr">
        <is>
          <t>Two year</t>
        </is>
      </c>
      <c r="Q6796" s="58" t="inlineStr">
        <is>
          <t>No</t>
        </is>
      </c>
      <c r="R6796" s="58" t="inlineStr">
        <is>
          <t>Mailed check</t>
        </is>
      </c>
      <c r="S6796" s="123" t="n">
        <v>19.55</v>
      </c>
      <c r="T6796" s="58" t="inlineStr">
        <is>
          <t>876.15</t>
        </is>
      </c>
      <c r="U6796" s="58" t="inlineStr">
        <is>
          <t>No</t>
        </is>
      </c>
      <c r="V6796" s="123">
        <f>IFERROR(VALUE(TRIM(T6796)),S6796*F6796)</f>
        <v/>
      </c>
      <c r="W6796" s="58">
        <f>IF(F6796&lt;=12,"0-12 mo",IF(F6796&lt;=24,"13-24 mo",IF(F6796&lt;=48,"25-48 mo","49+ mo")))</f>
        <v/>
      </c>
      <c r="X6796" s="58">
        <f>IF(S6796&lt;=35.5,"Q1 Low",IF(S6796&lt;=70.35,"Q2 Mid-Low",IF(S6796&lt;=89.85,"Q3 Mid-High","Q4 High")))</f>
        <v/>
      </c>
      <c r="Y6796" s="58">
        <f>IF(U6796="Yes",1,0)</f>
        <v/>
      </c>
      <c r="Z6796" s="58">
        <f>IF(P6796="Month-to-month",1,0)+IF(M6796="No",1,0)+IF(J6796="No",1,0)+IF(I6796="Fiber optic",1,0)+IF(Q6796="Yes",1,0)</f>
        <v/>
      </c>
    </row>
    <row r="6797" ht="15" customHeight="1" s="59">
      <c r="A6797" s="58" t="inlineStr">
        <is>
          <t>3541-ZNUHK</t>
        </is>
      </c>
      <c r="B6797" s="58" t="inlineStr">
        <is>
          <t>Female</t>
        </is>
      </c>
      <c r="C6797" s="58" t="n">
        <v>0</v>
      </c>
      <c r="D6797" s="58" t="inlineStr">
        <is>
          <t>Yes</t>
        </is>
      </c>
      <c r="E6797" s="58" t="inlineStr">
        <is>
          <t>Yes</t>
        </is>
      </c>
      <c r="F6797" s="58" t="n">
        <v>55</v>
      </c>
      <c r="G6797" s="58" t="inlineStr">
        <is>
          <t>Yes</t>
        </is>
      </c>
      <c r="H6797" s="58" t="inlineStr">
        <is>
          <t>Yes</t>
        </is>
      </c>
      <c r="I6797" s="58" t="inlineStr">
        <is>
          <t>Fiber optic</t>
        </is>
      </c>
      <c r="J6797" s="58" t="inlineStr">
        <is>
          <t>Yes</t>
        </is>
      </c>
      <c r="K6797" s="58" t="inlineStr">
        <is>
          <t>Yes</t>
        </is>
      </c>
      <c r="L6797" s="58" t="inlineStr">
        <is>
          <t>No</t>
        </is>
      </c>
      <c r="M6797" s="58" t="inlineStr">
        <is>
          <t>No</t>
        </is>
      </c>
      <c r="N6797" s="58" t="inlineStr">
        <is>
          <t>No</t>
        </is>
      </c>
      <c r="O6797" s="58" t="inlineStr">
        <is>
          <t>No</t>
        </is>
      </c>
      <c r="P6797" s="58" t="inlineStr">
        <is>
          <t>Month-to-month</t>
        </is>
      </c>
      <c r="Q6797" s="58" t="inlineStr">
        <is>
          <t>Yes</t>
        </is>
      </c>
      <c r="R6797" s="58" t="inlineStr">
        <is>
          <t>Electronic check</t>
        </is>
      </c>
      <c r="S6797" s="123" t="n">
        <v>85.09999999999999</v>
      </c>
      <c r="T6797" s="58" t="inlineStr">
        <is>
          <t>4600.95</t>
        </is>
      </c>
      <c r="U6797" s="58" t="inlineStr">
        <is>
          <t>No</t>
        </is>
      </c>
      <c r="V6797" s="123">
        <f>IFERROR(VALUE(TRIM(T6797)),S6797*F6797)</f>
        <v/>
      </c>
      <c r="W6797" s="58">
        <f>IF(F6797&lt;=12,"0-12 mo",IF(F6797&lt;=24,"13-24 mo",IF(F6797&lt;=48,"25-48 mo","49+ mo")))</f>
        <v/>
      </c>
      <c r="X6797" s="58">
        <f>IF(S6797&lt;=35.5,"Q1 Low",IF(S6797&lt;=70.35,"Q2 Mid-Low",IF(S6797&lt;=89.85,"Q3 Mid-High","Q4 High")))</f>
        <v/>
      </c>
      <c r="Y6797" s="58">
        <f>IF(U6797="Yes",1,0)</f>
        <v/>
      </c>
      <c r="Z6797" s="58">
        <f>IF(P6797="Month-to-month",1,0)+IF(M6797="No",1,0)+IF(J6797="No",1,0)+IF(I6797="Fiber optic",1,0)+IF(Q6797="Yes",1,0)</f>
        <v/>
      </c>
    </row>
    <row r="6798" ht="15" customHeight="1" s="59">
      <c r="A6798" s="58" t="inlineStr">
        <is>
          <t>8450-JOVAH</t>
        </is>
      </c>
      <c r="B6798" s="58" t="inlineStr">
        <is>
          <t>Male</t>
        </is>
      </c>
      <c r="C6798" s="58" t="n">
        <v>0</v>
      </c>
      <c r="D6798" s="58" t="inlineStr">
        <is>
          <t>Yes</t>
        </is>
      </c>
      <c r="E6798" s="58" t="inlineStr">
        <is>
          <t>Yes</t>
        </is>
      </c>
      <c r="F6798" s="58" t="n">
        <v>2</v>
      </c>
      <c r="G6798" s="58" t="inlineStr">
        <is>
          <t>Yes</t>
        </is>
      </c>
      <c r="H6798" s="58" t="inlineStr">
        <is>
          <t>Yes</t>
        </is>
      </c>
      <c r="I6798" s="58" t="inlineStr">
        <is>
          <t>DSL</t>
        </is>
      </c>
      <c r="J6798" s="58" t="inlineStr">
        <is>
          <t>Yes</t>
        </is>
      </c>
      <c r="K6798" s="58" t="inlineStr">
        <is>
          <t>No</t>
        </is>
      </c>
      <c r="L6798" s="58" t="inlineStr">
        <is>
          <t>No</t>
        </is>
      </c>
      <c r="M6798" s="58" t="inlineStr">
        <is>
          <t>No</t>
        </is>
      </c>
      <c r="N6798" s="58" t="inlineStr">
        <is>
          <t>No</t>
        </is>
      </c>
      <c r="O6798" s="58" t="inlineStr">
        <is>
          <t>No</t>
        </is>
      </c>
      <c r="P6798" s="58" t="inlineStr">
        <is>
          <t>Month-to-month</t>
        </is>
      </c>
      <c r="Q6798" s="58" t="inlineStr">
        <is>
          <t>No</t>
        </is>
      </c>
      <c r="R6798" s="58" t="inlineStr">
        <is>
          <t>Mailed check</t>
        </is>
      </c>
      <c r="S6798" s="123" t="n">
        <v>56.7</v>
      </c>
      <c r="T6798" s="58" t="inlineStr">
        <is>
          <t>113.55</t>
        </is>
      </c>
      <c r="U6798" s="58" t="inlineStr">
        <is>
          <t>Yes</t>
        </is>
      </c>
      <c r="V6798" s="123">
        <f>IFERROR(VALUE(TRIM(T6798)),S6798*F6798)</f>
        <v/>
      </c>
      <c r="W6798" s="58">
        <f>IF(F6798&lt;=12,"0-12 mo",IF(F6798&lt;=24,"13-24 mo",IF(F6798&lt;=48,"25-48 mo","49+ mo")))</f>
        <v/>
      </c>
      <c r="X6798" s="58">
        <f>IF(S6798&lt;=35.5,"Q1 Low",IF(S6798&lt;=70.35,"Q2 Mid-Low",IF(S6798&lt;=89.85,"Q3 Mid-High","Q4 High")))</f>
        <v/>
      </c>
      <c r="Y6798" s="58">
        <f>IF(U6798="Yes",1,0)</f>
        <v/>
      </c>
      <c r="Z6798" s="58">
        <f>IF(P6798="Month-to-month",1,0)+IF(M6798="No",1,0)+IF(J6798="No",1,0)+IF(I6798="Fiber optic",1,0)+IF(Q6798="Yes",1,0)</f>
        <v/>
      </c>
    </row>
    <row r="6799" ht="15" customHeight="1" s="59">
      <c r="A6799" s="58" t="inlineStr">
        <is>
          <t>8725-JEDFD</t>
        </is>
      </c>
      <c r="B6799" s="58" t="inlineStr">
        <is>
          <t>Male</t>
        </is>
      </c>
      <c r="C6799" s="58" t="n">
        <v>0</v>
      </c>
      <c r="D6799" s="58" t="inlineStr">
        <is>
          <t>No</t>
        </is>
      </c>
      <c r="E6799" s="58" t="inlineStr">
        <is>
          <t>No</t>
        </is>
      </c>
      <c r="F6799" s="58" t="n">
        <v>27</v>
      </c>
      <c r="G6799" s="58" t="inlineStr">
        <is>
          <t>Yes</t>
        </is>
      </c>
      <c r="H6799" s="58" t="inlineStr">
        <is>
          <t>No</t>
        </is>
      </c>
      <c r="I6799" s="58" t="inlineStr">
        <is>
          <t>Fiber optic</t>
        </is>
      </c>
      <c r="J6799" s="58" t="inlineStr">
        <is>
          <t>No</t>
        </is>
      </c>
      <c r="K6799" s="58" t="inlineStr">
        <is>
          <t>No</t>
        </is>
      </c>
      <c r="L6799" s="58" t="inlineStr">
        <is>
          <t>No</t>
        </is>
      </c>
      <c r="M6799" s="58" t="inlineStr">
        <is>
          <t>No</t>
        </is>
      </c>
      <c r="N6799" s="58" t="inlineStr">
        <is>
          <t>No</t>
        </is>
      </c>
      <c r="O6799" s="58" t="inlineStr">
        <is>
          <t>No</t>
        </is>
      </c>
      <c r="P6799" s="58" t="inlineStr">
        <is>
          <t>Month-to-month</t>
        </is>
      </c>
      <c r="Q6799" s="58" t="inlineStr">
        <is>
          <t>Yes</t>
        </is>
      </c>
      <c r="R6799" s="58" t="inlineStr">
        <is>
          <t>Mailed check</t>
        </is>
      </c>
      <c r="S6799" s="123" t="n">
        <v>69.05</v>
      </c>
      <c r="T6799" s="58" t="inlineStr">
        <is>
          <t>1793.25</t>
        </is>
      </c>
      <c r="U6799" s="58" t="inlineStr">
        <is>
          <t>No</t>
        </is>
      </c>
      <c r="V6799" s="123">
        <f>IFERROR(VALUE(TRIM(T6799)),S6799*F6799)</f>
        <v/>
      </c>
      <c r="W6799" s="58">
        <f>IF(F6799&lt;=12,"0-12 mo",IF(F6799&lt;=24,"13-24 mo",IF(F6799&lt;=48,"25-48 mo","49+ mo")))</f>
        <v/>
      </c>
      <c r="X6799" s="58">
        <f>IF(S6799&lt;=35.5,"Q1 Low",IF(S6799&lt;=70.35,"Q2 Mid-Low",IF(S6799&lt;=89.85,"Q3 Mid-High","Q4 High")))</f>
        <v/>
      </c>
      <c r="Y6799" s="58">
        <f>IF(U6799="Yes",1,0)</f>
        <v/>
      </c>
      <c r="Z6799" s="58">
        <f>IF(P6799="Month-to-month",1,0)+IF(M6799="No",1,0)+IF(J6799="No",1,0)+IF(I6799="Fiber optic",1,0)+IF(Q6799="Yes",1,0)</f>
        <v/>
      </c>
    </row>
    <row r="6800" ht="15" customHeight="1" s="59">
      <c r="A6800" s="58" t="inlineStr">
        <is>
          <t>7562-UXTPG</t>
        </is>
      </c>
      <c r="B6800" s="58" t="inlineStr">
        <is>
          <t>Female</t>
        </is>
      </c>
      <c r="C6800" s="58" t="n">
        <v>0</v>
      </c>
      <c r="D6800" s="58" t="inlineStr">
        <is>
          <t>No</t>
        </is>
      </c>
      <c r="E6800" s="58" t="inlineStr">
        <is>
          <t>No</t>
        </is>
      </c>
      <c r="F6800" s="58" t="n">
        <v>13</v>
      </c>
      <c r="G6800" s="58" t="inlineStr">
        <is>
          <t>Yes</t>
        </is>
      </c>
      <c r="H6800" s="58" t="inlineStr">
        <is>
          <t>No</t>
        </is>
      </c>
      <c r="I6800" s="58" t="inlineStr">
        <is>
          <t>Fiber optic</t>
        </is>
      </c>
      <c r="J6800" s="58" t="inlineStr">
        <is>
          <t>No</t>
        </is>
      </c>
      <c r="K6800" s="58" t="inlineStr">
        <is>
          <t>No</t>
        </is>
      </c>
      <c r="L6800" s="58" t="inlineStr">
        <is>
          <t>No</t>
        </is>
      </c>
      <c r="M6800" s="58" t="inlineStr">
        <is>
          <t>No</t>
        </is>
      </c>
      <c r="N6800" s="58" t="inlineStr">
        <is>
          <t>No</t>
        </is>
      </c>
      <c r="O6800" s="58" t="inlineStr">
        <is>
          <t>No</t>
        </is>
      </c>
      <c r="P6800" s="58" t="inlineStr">
        <is>
          <t>Month-to-month</t>
        </is>
      </c>
      <c r="Q6800" s="58" t="inlineStr">
        <is>
          <t>Yes</t>
        </is>
      </c>
      <c r="R6800" s="58" t="inlineStr">
        <is>
          <t>Mailed check</t>
        </is>
      </c>
      <c r="S6800" s="123" t="n">
        <v>70.15000000000001</v>
      </c>
      <c r="T6800" s="58" t="inlineStr">
        <is>
          <t>886.7</t>
        </is>
      </c>
      <c r="U6800" s="58" t="inlineStr">
        <is>
          <t>No</t>
        </is>
      </c>
      <c r="V6800" s="123">
        <f>IFERROR(VALUE(TRIM(T6800)),S6800*F6800)</f>
        <v/>
      </c>
      <c r="W6800" s="58">
        <f>IF(F6800&lt;=12,"0-12 mo",IF(F6800&lt;=24,"13-24 mo",IF(F6800&lt;=48,"25-48 mo","49+ mo")))</f>
        <v/>
      </c>
      <c r="X6800" s="58">
        <f>IF(S6800&lt;=35.5,"Q1 Low",IF(S6800&lt;=70.35,"Q2 Mid-Low",IF(S6800&lt;=89.85,"Q3 Mid-High","Q4 High")))</f>
        <v/>
      </c>
      <c r="Y6800" s="58">
        <f>IF(U6800="Yes",1,0)</f>
        <v/>
      </c>
      <c r="Z6800" s="58">
        <f>IF(P6800="Month-to-month",1,0)+IF(M6800="No",1,0)+IF(J6800="No",1,0)+IF(I6800="Fiber optic",1,0)+IF(Q6800="Yes",1,0)</f>
        <v/>
      </c>
    </row>
    <row r="6801" ht="15" customHeight="1" s="59">
      <c r="A6801" s="58" t="inlineStr">
        <is>
          <t>8071-SBTRN</t>
        </is>
      </c>
      <c r="B6801" s="58" t="inlineStr">
        <is>
          <t>Female</t>
        </is>
      </c>
      <c r="C6801" s="58" t="n">
        <v>0</v>
      </c>
      <c r="D6801" s="58" t="inlineStr">
        <is>
          <t>No</t>
        </is>
      </c>
      <c r="E6801" s="58" t="inlineStr">
        <is>
          <t>No</t>
        </is>
      </c>
      <c r="F6801" s="58" t="n">
        <v>70</v>
      </c>
      <c r="G6801" s="58" t="inlineStr">
        <is>
          <t>Yes</t>
        </is>
      </c>
      <c r="H6801" s="58" t="inlineStr">
        <is>
          <t>Yes</t>
        </is>
      </c>
      <c r="I6801" s="58" t="inlineStr">
        <is>
          <t>Fiber optic</t>
        </is>
      </c>
      <c r="J6801" s="58" t="inlineStr">
        <is>
          <t>Yes</t>
        </is>
      </c>
      <c r="K6801" s="58" t="inlineStr">
        <is>
          <t>Yes</t>
        </is>
      </c>
      <c r="L6801" s="58" t="inlineStr">
        <is>
          <t>Yes</t>
        </is>
      </c>
      <c r="M6801" s="58" t="inlineStr">
        <is>
          <t>No</t>
        </is>
      </c>
      <c r="N6801" s="58" t="inlineStr">
        <is>
          <t>Yes</t>
        </is>
      </c>
      <c r="O6801" s="58" t="inlineStr">
        <is>
          <t>Yes</t>
        </is>
      </c>
      <c r="P6801" s="58" t="inlineStr">
        <is>
          <t>Two year</t>
        </is>
      </c>
      <c r="Q6801" s="58" t="inlineStr">
        <is>
          <t>Yes</t>
        </is>
      </c>
      <c r="R6801" s="58" t="inlineStr">
        <is>
          <t>Mailed check</t>
        </is>
      </c>
      <c r="S6801" s="123" t="n">
        <v>111.15</v>
      </c>
      <c r="T6801" s="58" t="inlineStr">
        <is>
          <t>7737.55</t>
        </is>
      </c>
      <c r="U6801" s="58" t="inlineStr">
        <is>
          <t>No</t>
        </is>
      </c>
      <c r="V6801" s="123">
        <f>IFERROR(VALUE(TRIM(T6801)),S6801*F6801)</f>
        <v/>
      </c>
      <c r="W6801" s="58">
        <f>IF(F6801&lt;=12,"0-12 mo",IF(F6801&lt;=24,"13-24 mo",IF(F6801&lt;=48,"25-48 mo","49+ mo")))</f>
        <v/>
      </c>
      <c r="X6801" s="58">
        <f>IF(S6801&lt;=35.5,"Q1 Low",IF(S6801&lt;=70.35,"Q2 Mid-Low",IF(S6801&lt;=89.85,"Q3 Mid-High","Q4 High")))</f>
        <v/>
      </c>
      <c r="Y6801" s="58">
        <f>IF(U6801="Yes",1,0)</f>
        <v/>
      </c>
      <c r="Z6801" s="58">
        <f>IF(P6801="Month-to-month",1,0)+IF(M6801="No",1,0)+IF(J6801="No",1,0)+IF(I6801="Fiber optic",1,0)+IF(Q6801="Yes",1,0)</f>
        <v/>
      </c>
    </row>
    <row r="6802" ht="15" customHeight="1" s="59">
      <c r="A6802" s="58" t="inlineStr">
        <is>
          <t>1113-IUJYX</t>
        </is>
      </c>
      <c r="B6802" s="58" t="inlineStr">
        <is>
          <t>Female</t>
        </is>
      </c>
      <c r="C6802" s="58" t="n">
        <v>0</v>
      </c>
      <c r="D6802" s="58" t="inlineStr">
        <is>
          <t>Yes</t>
        </is>
      </c>
      <c r="E6802" s="58" t="inlineStr">
        <is>
          <t>No</t>
        </is>
      </c>
      <c r="F6802" s="58" t="n">
        <v>14</v>
      </c>
      <c r="G6802" s="58" t="inlineStr">
        <is>
          <t>Yes</t>
        </is>
      </c>
      <c r="H6802" s="58" t="inlineStr">
        <is>
          <t>No</t>
        </is>
      </c>
      <c r="I6802" s="58" t="inlineStr">
        <is>
          <t>Fiber optic</t>
        </is>
      </c>
      <c r="J6802" s="58" t="inlineStr">
        <is>
          <t>Yes</t>
        </is>
      </c>
      <c r="K6802" s="58" t="inlineStr">
        <is>
          <t>Yes</t>
        </is>
      </c>
      <c r="L6802" s="58" t="inlineStr">
        <is>
          <t>No</t>
        </is>
      </c>
      <c r="M6802" s="58" t="inlineStr">
        <is>
          <t>Yes</t>
        </is>
      </c>
      <c r="N6802" s="58" t="inlineStr">
        <is>
          <t>Yes</t>
        </is>
      </c>
      <c r="O6802" s="58" t="inlineStr">
        <is>
          <t>Yes</t>
        </is>
      </c>
      <c r="P6802" s="58" t="inlineStr">
        <is>
          <t>One year</t>
        </is>
      </c>
      <c r="Q6802" s="58" t="inlineStr">
        <is>
          <t>No</t>
        </is>
      </c>
      <c r="R6802" s="58" t="inlineStr">
        <is>
          <t>Mailed check</t>
        </is>
      </c>
      <c r="S6802" s="123" t="n">
        <v>105.95</v>
      </c>
      <c r="T6802" s="58" t="inlineStr">
        <is>
          <t>1348.9</t>
        </is>
      </c>
      <c r="U6802" s="58" t="inlineStr">
        <is>
          <t>Yes</t>
        </is>
      </c>
      <c r="V6802" s="123">
        <f>IFERROR(VALUE(TRIM(T6802)),S6802*F6802)</f>
        <v/>
      </c>
      <c r="W6802" s="58">
        <f>IF(F6802&lt;=12,"0-12 mo",IF(F6802&lt;=24,"13-24 mo",IF(F6802&lt;=48,"25-48 mo","49+ mo")))</f>
        <v/>
      </c>
      <c r="X6802" s="58">
        <f>IF(S6802&lt;=35.5,"Q1 Low",IF(S6802&lt;=70.35,"Q2 Mid-Low",IF(S6802&lt;=89.85,"Q3 Mid-High","Q4 High")))</f>
        <v/>
      </c>
      <c r="Y6802" s="58">
        <f>IF(U6802="Yes",1,0)</f>
        <v/>
      </c>
      <c r="Z6802" s="58">
        <f>IF(P6802="Month-to-month",1,0)+IF(M6802="No",1,0)+IF(J6802="No",1,0)+IF(I6802="Fiber optic",1,0)+IF(Q6802="Yes",1,0)</f>
        <v/>
      </c>
    </row>
    <row r="6803" ht="15" customHeight="1" s="59">
      <c r="A6803" s="58" t="inlineStr">
        <is>
          <t>6668-CNMFP</t>
        </is>
      </c>
      <c r="B6803" s="58" t="inlineStr">
        <is>
          <t>Female</t>
        </is>
      </c>
      <c r="C6803" s="58" t="n">
        <v>0</v>
      </c>
      <c r="D6803" s="58" t="inlineStr">
        <is>
          <t>Yes</t>
        </is>
      </c>
      <c r="E6803" s="58" t="inlineStr">
        <is>
          <t>Yes</t>
        </is>
      </c>
      <c r="F6803" s="58" t="n">
        <v>19</v>
      </c>
      <c r="G6803" s="58" t="inlineStr">
        <is>
          <t>Yes</t>
        </is>
      </c>
      <c r="H6803" s="58" t="inlineStr">
        <is>
          <t>Yes</t>
        </is>
      </c>
      <c r="I6803" s="58" t="inlineStr">
        <is>
          <t>Fiber optic</t>
        </is>
      </c>
      <c r="J6803" s="58" t="inlineStr">
        <is>
          <t>No</t>
        </is>
      </c>
      <c r="K6803" s="58" t="inlineStr">
        <is>
          <t>No</t>
        </is>
      </c>
      <c r="L6803" s="58" t="inlineStr">
        <is>
          <t>No</t>
        </is>
      </c>
      <c r="M6803" s="58" t="inlineStr">
        <is>
          <t>Yes</t>
        </is>
      </c>
      <c r="N6803" s="58" t="inlineStr">
        <is>
          <t>No</t>
        </is>
      </c>
      <c r="O6803" s="58" t="inlineStr">
        <is>
          <t>Yes</t>
        </is>
      </c>
      <c r="P6803" s="58" t="inlineStr">
        <is>
          <t>One year</t>
        </is>
      </c>
      <c r="Q6803" s="58" t="inlineStr">
        <is>
          <t>Yes</t>
        </is>
      </c>
      <c r="R6803" s="58" t="inlineStr">
        <is>
          <t>Bank transfer (automatic)</t>
        </is>
      </c>
      <c r="S6803" s="123" t="n">
        <v>89.34999999999999</v>
      </c>
      <c r="T6803" s="58" t="inlineStr">
        <is>
          <t>1686.85</t>
        </is>
      </c>
      <c r="U6803" s="58" t="inlineStr">
        <is>
          <t>No</t>
        </is>
      </c>
      <c r="V6803" s="123">
        <f>IFERROR(VALUE(TRIM(T6803)),S6803*F6803)</f>
        <v/>
      </c>
      <c r="W6803" s="58">
        <f>IF(F6803&lt;=12,"0-12 mo",IF(F6803&lt;=24,"13-24 mo",IF(F6803&lt;=48,"25-48 mo","49+ mo")))</f>
        <v/>
      </c>
      <c r="X6803" s="58">
        <f>IF(S6803&lt;=35.5,"Q1 Low",IF(S6803&lt;=70.35,"Q2 Mid-Low",IF(S6803&lt;=89.85,"Q3 Mid-High","Q4 High")))</f>
        <v/>
      </c>
      <c r="Y6803" s="58">
        <f>IF(U6803="Yes",1,0)</f>
        <v/>
      </c>
      <c r="Z6803" s="58">
        <f>IF(P6803="Month-to-month",1,0)+IF(M6803="No",1,0)+IF(J6803="No",1,0)+IF(I6803="Fiber optic",1,0)+IF(Q6803="Yes",1,0)</f>
        <v/>
      </c>
    </row>
    <row r="6804" ht="15" customHeight="1" s="59">
      <c r="A6804" s="58" t="inlineStr">
        <is>
          <t>5626-MGTUK</t>
        </is>
      </c>
      <c r="B6804" s="58" t="inlineStr">
        <is>
          <t>Female</t>
        </is>
      </c>
      <c r="C6804" s="58" t="n">
        <v>0</v>
      </c>
      <c r="D6804" s="58" t="inlineStr">
        <is>
          <t>No</t>
        </is>
      </c>
      <c r="E6804" s="58" t="inlineStr">
        <is>
          <t>No</t>
        </is>
      </c>
      <c r="F6804" s="58" t="n">
        <v>20</v>
      </c>
      <c r="G6804" s="58" t="inlineStr">
        <is>
          <t>Yes</t>
        </is>
      </c>
      <c r="H6804" s="58" t="inlineStr">
        <is>
          <t>Yes</t>
        </is>
      </c>
      <c r="I6804" s="58" t="inlineStr">
        <is>
          <t>Fiber optic</t>
        </is>
      </c>
      <c r="J6804" s="58" t="inlineStr">
        <is>
          <t>Yes</t>
        </is>
      </c>
      <c r="K6804" s="58" t="inlineStr">
        <is>
          <t>No</t>
        </is>
      </c>
      <c r="L6804" s="58" t="inlineStr">
        <is>
          <t>No</t>
        </is>
      </c>
      <c r="M6804" s="58" t="inlineStr">
        <is>
          <t>No</t>
        </is>
      </c>
      <c r="N6804" s="58" t="inlineStr">
        <is>
          <t>Yes</t>
        </is>
      </c>
      <c r="O6804" s="58" t="inlineStr">
        <is>
          <t>No</t>
        </is>
      </c>
      <c r="P6804" s="58" t="inlineStr">
        <is>
          <t>Month-to-month</t>
        </is>
      </c>
      <c r="Q6804" s="58" t="inlineStr">
        <is>
          <t>Yes</t>
        </is>
      </c>
      <c r="R6804" s="58" t="inlineStr">
        <is>
          <t>Bank transfer (automatic)</t>
        </is>
      </c>
      <c r="S6804" s="123" t="n">
        <v>89.09999999999999</v>
      </c>
      <c r="T6804" s="58" t="inlineStr">
        <is>
          <t>1879.25</t>
        </is>
      </c>
      <c r="U6804" s="58" t="inlineStr">
        <is>
          <t>No</t>
        </is>
      </c>
      <c r="V6804" s="123">
        <f>IFERROR(VALUE(TRIM(T6804)),S6804*F6804)</f>
        <v/>
      </c>
      <c r="W6804" s="58">
        <f>IF(F6804&lt;=12,"0-12 mo",IF(F6804&lt;=24,"13-24 mo",IF(F6804&lt;=48,"25-48 mo","49+ mo")))</f>
        <v/>
      </c>
      <c r="X6804" s="58">
        <f>IF(S6804&lt;=35.5,"Q1 Low",IF(S6804&lt;=70.35,"Q2 Mid-Low",IF(S6804&lt;=89.85,"Q3 Mid-High","Q4 High")))</f>
        <v/>
      </c>
      <c r="Y6804" s="58">
        <f>IF(U6804="Yes",1,0)</f>
        <v/>
      </c>
      <c r="Z6804" s="58">
        <f>IF(P6804="Month-to-month",1,0)+IF(M6804="No",1,0)+IF(J6804="No",1,0)+IF(I6804="Fiber optic",1,0)+IF(Q6804="Yes",1,0)</f>
        <v/>
      </c>
    </row>
    <row r="6805" ht="15" customHeight="1" s="59">
      <c r="A6805" s="58" t="inlineStr">
        <is>
          <t>5681-LLOEI</t>
        </is>
      </c>
      <c r="B6805" s="58" t="inlineStr">
        <is>
          <t>Male</t>
        </is>
      </c>
      <c r="C6805" s="58" t="n">
        <v>0</v>
      </c>
      <c r="D6805" s="58" t="inlineStr">
        <is>
          <t>Yes</t>
        </is>
      </c>
      <c r="E6805" s="58" t="inlineStr">
        <is>
          <t>Yes</t>
        </is>
      </c>
      <c r="F6805" s="58" t="n">
        <v>43</v>
      </c>
      <c r="G6805" s="58" t="inlineStr">
        <is>
          <t>Yes</t>
        </is>
      </c>
      <c r="H6805" s="58" t="inlineStr">
        <is>
          <t>Yes</t>
        </is>
      </c>
      <c r="I6805" s="58" t="inlineStr">
        <is>
          <t>Fiber optic</t>
        </is>
      </c>
      <c r="J6805" s="58" t="inlineStr">
        <is>
          <t>Yes</t>
        </is>
      </c>
      <c r="K6805" s="58" t="inlineStr">
        <is>
          <t>No</t>
        </is>
      </c>
      <c r="L6805" s="58" t="inlineStr">
        <is>
          <t>Yes</t>
        </is>
      </c>
      <c r="M6805" s="58" t="inlineStr">
        <is>
          <t>Yes</t>
        </is>
      </c>
      <c r="N6805" s="58" t="inlineStr">
        <is>
          <t>No</t>
        </is>
      </c>
      <c r="O6805" s="58" t="inlineStr">
        <is>
          <t>No</t>
        </is>
      </c>
      <c r="P6805" s="58" t="inlineStr">
        <is>
          <t>One year</t>
        </is>
      </c>
      <c r="Q6805" s="58" t="inlineStr">
        <is>
          <t>Yes</t>
        </is>
      </c>
      <c r="R6805" s="58" t="inlineStr">
        <is>
          <t>Credit card (automatic)</t>
        </is>
      </c>
      <c r="S6805" s="123" t="n">
        <v>91.25</v>
      </c>
      <c r="T6805" s="58" t="inlineStr">
        <is>
          <t>4013.8</t>
        </is>
      </c>
      <c r="U6805" s="58" t="inlineStr">
        <is>
          <t>No</t>
        </is>
      </c>
      <c r="V6805" s="123">
        <f>IFERROR(VALUE(TRIM(T6805)),S6805*F6805)</f>
        <v/>
      </c>
      <c r="W6805" s="58">
        <f>IF(F6805&lt;=12,"0-12 mo",IF(F6805&lt;=24,"13-24 mo",IF(F6805&lt;=48,"25-48 mo","49+ mo")))</f>
        <v/>
      </c>
      <c r="X6805" s="58">
        <f>IF(S6805&lt;=35.5,"Q1 Low",IF(S6805&lt;=70.35,"Q2 Mid-Low",IF(S6805&lt;=89.85,"Q3 Mid-High","Q4 High")))</f>
        <v/>
      </c>
      <c r="Y6805" s="58">
        <f>IF(U6805="Yes",1,0)</f>
        <v/>
      </c>
      <c r="Z6805" s="58">
        <f>IF(P6805="Month-to-month",1,0)+IF(M6805="No",1,0)+IF(J6805="No",1,0)+IF(I6805="Fiber optic",1,0)+IF(Q6805="Yes",1,0)</f>
        <v/>
      </c>
    </row>
    <row r="6806" ht="15" customHeight="1" s="59">
      <c r="A6806" s="58" t="inlineStr">
        <is>
          <t>8212-DJRCH</t>
        </is>
      </c>
      <c r="B6806" s="58" t="inlineStr">
        <is>
          <t>Male</t>
        </is>
      </c>
      <c r="C6806" s="58" t="n">
        <v>0</v>
      </c>
      <c r="D6806" s="58" t="inlineStr">
        <is>
          <t>Yes</t>
        </is>
      </c>
      <c r="E6806" s="58" t="inlineStr">
        <is>
          <t>Yes</t>
        </is>
      </c>
      <c r="F6806" s="58" t="n">
        <v>5</v>
      </c>
      <c r="G6806" s="58" t="inlineStr">
        <is>
          <t>Yes</t>
        </is>
      </c>
      <c r="H6806" s="58" t="inlineStr">
        <is>
          <t>No</t>
        </is>
      </c>
      <c r="I6806" s="58" t="inlineStr">
        <is>
          <t>Fiber optic</t>
        </is>
      </c>
      <c r="J6806" s="58" t="inlineStr">
        <is>
          <t>Yes</t>
        </is>
      </c>
      <c r="K6806" s="58" t="inlineStr">
        <is>
          <t>No</t>
        </is>
      </c>
      <c r="L6806" s="58" t="inlineStr">
        <is>
          <t>Yes</t>
        </is>
      </c>
      <c r="M6806" s="58" t="inlineStr">
        <is>
          <t>No</t>
        </is>
      </c>
      <c r="N6806" s="58" t="inlineStr">
        <is>
          <t>No</t>
        </is>
      </c>
      <c r="O6806" s="58" t="inlineStr">
        <is>
          <t>Yes</t>
        </is>
      </c>
      <c r="P6806" s="58" t="inlineStr">
        <is>
          <t>Month-to-month</t>
        </is>
      </c>
      <c r="Q6806" s="58" t="inlineStr">
        <is>
          <t>Yes</t>
        </is>
      </c>
      <c r="R6806" s="58" t="inlineStr">
        <is>
          <t>Mailed check</t>
        </is>
      </c>
      <c r="S6806" s="123" t="n">
        <v>90.34999999999999</v>
      </c>
      <c r="T6806" s="58" t="inlineStr">
        <is>
          <t>434.5</t>
        </is>
      </c>
      <c r="U6806" s="58" t="inlineStr">
        <is>
          <t>No</t>
        </is>
      </c>
      <c r="V6806" s="123">
        <f>IFERROR(VALUE(TRIM(T6806)),S6806*F6806)</f>
        <v/>
      </c>
      <c r="W6806" s="58">
        <f>IF(F6806&lt;=12,"0-12 mo",IF(F6806&lt;=24,"13-24 mo",IF(F6806&lt;=48,"25-48 mo","49+ mo")))</f>
        <v/>
      </c>
      <c r="X6806" s="58">
        <f>IF(S6806&lt;=35.5,"Q1 Low",IF(S6806&lt;=70.35,"Q2 Mid-Low",IF(S6806&lt;=89.85,"Q3 Mid-High","Q4 High")))</f>
        <v/>
      </c>
      <c r="Y6806" s="58">
        <f>IF(U6806="Yes",1,0)</f>
        <v/>
      </c>
      <c r="Z6806" s="58">
        <f>IF(P6806="Month-to-month",1,0)+IF(M6806="No",1,0)+IF(J6806="No",1,0)+IF(I6806="Fiber optic",1,0)+IF(Q6806="Yes",1,0)</f>
        <v/>
      </c>
    </row>
    <row r="6807" ht="15" customHeight="1" s="59">
      <c r="A6807" s="58" t="inlineStr">
        <is>
          <t>4323-OHFOW</t>
        </is>
      </c>
      <c r="B6807" s="58" t="inlineStr">
        <is>
          <t>Female</t>
        </is>
      </c>
      <c r="C6807" s="58" t="n">
        <v>1</v>
      </c>
      <c r="D6807" s="58" t="inlineStr">
        <is>
          <t>Yes</t>
        </is>
      </c>
      <c r="E6807" s="58" t="inlineStr">
        <is>
          <t>No</t>
        </is>
      </c>
      <c r="F6807" s="58" t="n">
        <v>70</v>
      </c>
      <c r="G6807" s="58" t="inlineStr">
        <is>
          <t>Yes</t>
        </is>
      </c>
      <c r="H6807" s="58" t="inlineStr">
        <is>
          <t>Yes</t>
        </is>
      </c>
      <c r="I6807" s="58" t="inlineStr">
        <is>
          <t>Fiber optic</t>
        </is>
      </c>
      <c r="J6807" s="58" t="inlineStr">
        <is>
          <t>No</t>
        </is>
      </c>
      <c r="K6807" s="58" t="inlineStr">
        <is>
          <t>Yes</t>
        </is>
      </c>
      <c r="L6807" s="58" t="inlineStr">
        <is>
          <t>No</t>
        </is>
      </c>
      <c r="M6807" s="58" t="inlineStr">
        <is>
          <t>Yes</t>
        </is>
      </c>
      <c r="N6807" s="58" t="inlineStr">
        <is>
          <t>Yes</t>
        </is>
      </c>
      <c r="O6807" s="58" t="inlineStr">
        <is>
          <t>Yes</t>
        </is>
      </c>
      <c r="P6807" s="58" t="inlineStr">
        <is>
          <t>One year</t>
        </is>
      </c>
      <c r="Q6807" s="58" t="inlineStr">
        <is>
          <t>Yes</t>
        </is>
      </c>
      <c r="R6807" s="58" t="inlineStr">
        <is>
          <t>Bank transfer (automatic)</t>
        </is>
      </c>
      <c r="S6807" s="123" t="n">
        <v>105.55</v>
      </c>
      <c r="T6807" s="58" t="inlineStr">
        <is>
          <t>7195.35</t>
        </is>
      </c>
      <c r="U6807" s="58" t="inlineStr">
        <is>
          <t>No</t>
        </is>
      </c>
      <c r="V6807" s="123">
        <f>IFERROR(VALUE(TRIM(T6807)),S6807*F6807)</f>
        <v/>
      </c>
      <c r="W6807" s="58">
        <f>IF(F6807&lt;=12,"0-12 mo",IF(F6807&lt;=24,"13-24 mo",IF(F6807&lt;=48,"25-48 mo","49+ mo")))</f>
        <v/>
      </c>
      <c r="X6807" s="58">
        <f>IF(S6807&lt;=35.5,"Q1 Low",IF(S6807&lt;=70.35,"Q2 Mid-Low",IF(S6807&lt;=89.85,"Q3 Mid-High","Q4 High")))</f>
        <v/>
      </c>
      <c r="Y6807" s="58">
        <f>IF(U6807="Yes",1,0)</f>
        <v/>
      </c>
      <c r="Z6807" s="58">
        <f>IF(P6807="Month-to-month",1,0)+IF(M6807="No",1,0)+IF(J6807="No",1,0)+IF(I6807="Fiber optic",1,0)+IF(Q6807="Yes",1,0)</f>
        <v/>
      </c>
    </row>
    <row r="6808" ht="15" customHeight="1" s="59">
      <c r="A6808" s="58" t="inlineStr">
        <is>
          <t>4933-BSAIP</t>
        </is>
      </c>
      <c r="B6808" s="58" t="inlineStr">
        <is>
          <t>Female</t>
        </is>
      </c>
      <c r="C6808" s="58" t="n">
        <v>0</v>
      </c>
      <c r="D6808" s="58" t="inlineStr">
        <is>
          <t>Yes</t>
        </is>
      </c>
      <c r="E6808" s="58" t="inlineStr">
        <is>
          <t>No</t>
        </is>
      </c>
      <c r="F6808" s="58" t="n">
        <v>40</v>
      </c>
      <c r="G6808" s="58" t="inlineStr">
        <is>
          <t>Yes</t>
        </is>
      </c>
      <c r="H6808" s="58" t="inlineStr">
        <is>
          <t>No</t>
        </is>
      </c>
      <c r="I6808" s="58" t="inlineStr">
        <is>
          <t>No</t>
        </is>
      </c>
      <c r="J6808" s="58" t="inlineStr">
        <is>
          <t>No internet service</t>
        </is>
      </c>
      <c r="K6808" s="58" t="inlineStr">
        <is>
          <t>No internet service</t>
        </is>
      </c>
      <c r="L6808" s="58" t="inlineStr">
        <is>
          <t>No internet service</t>
        </is>
      </c>
      <c r="M6808" s="58" t="inlineStr">
        <is>
          <t>No internet service</t>
        </is>
      </c>
      <c r="N6808" s="58" t="inlineStr">
        <is>
          <t>No internet service</t>
        </is>
      </c>
      <c r="O6808" s="58" t="inlineStr">
        <is>
          <t>No internet service</t>
        </is>
      </c>
      <c r="P6808" s="58" t="inlineStr">
        <is>
          <t>Two year</t>
        </is>
      </c>
      <c r="Q6808" s="58" t="inlineStr">
        <is>
          <t>No</t>
        </is>
      </c>
      <c r="R6808" s="58" t="inlineStr">
        <is>
          <t>Mailed check</t>
        </is>
      </c>
      <c r="S6808" s="123" t="n">
        <v>19.1</v>
      </c>
      <c r="T6808" s="58" t="inlineStr">
        <is>
          <t>780.1</t>
        </is>
      </c>
      <c r="U6808" s="58" t="inlineStr">
        <is>
          <t>No</t>
        </is>
      </c>
      <c r="V6808" s="123">
        <f>IFERROR(VALUE(TRIM(T6808)),S6808*F6808)</f>
        <v/>
      </c>
      <c r="W6808" s="58">
        <f>IF(F6808&lt;=12,"0-12 mo",IF(F6808&lt;=24,"13-24 mo",IF(F6808&lt;=48,"25-48 mo","49+ mo")))</f>
        <v/>
      </c>
      <c r="X6808" s="58">
        <f>IF(S6808&lt;=35.5,"Q1 Low",IF(S6808&lt;=70.35,"Q2 Mid-Low",IF(S6808&lt;=89.85,"Q3 Mid-High","Q4 High")))</f>
        <v/>
      </c>
      <c r="Y6808" s="58">
        <f>IF(U6808="Yes",1,0)</f>
        <v/>
      </c>
      <c r="Z6808" s="58">
        <f>IF(P6808="Month-to-month",1,0)+IF(M6808="No",1,0)+IF(J6808="No",1,0)+IF(I6808="Fiber optic",1,0)+IF(Q6808="Yes",1,0)</f>
        <v/>
      </c>
    </row>
    <row r="6809" ht="15" customHeight="1" s="59">
      <c r="A6809" s="58" t="inlineStr">
        <is>
          <t>2030-BTZRO</t>
        </is>
      </c>
      <c r="B6809" s="58" t="inlineStr">
        <is>
          <t>Male</t>
        </is>
      </c>
      <c r="C6809" s="58" t="n">
        <v>0</v>
      </c>
      <c r="D6809" s="58" t="inlineStr">
        <is>
          <t>Yes</t>
        </is>
      </c>
      <c r="E6809" s="58" t="inlineStr">
        <is>
          <t>Yes</t>
        </is>
      </c>
      <c r="F6809" s="58" t="n">
        <v>6</v>
      </c>
      <c r="G6809" s="58" t="inlineStr">
        <is>
          <t>Yes</t>
        </is>
      </c>
      <c r="H6809" s="58" t="inlineStr">
        <is>
          <t>No</t>
        </is>
      </c>
      <c r="I6809" s="58" t="inlineStr">
        <is>
          <t>No</t>
        </is>
      </c>
      <c r="J6809" s="58" t="inlineStr">
        <is>
          <t>No internet service</t>
        </is>
      </c>
      <c r="K6809" s="58" t="inlineStr">
        <is>
          <t>No internet service</t>
        </is>
      </c>
      <c r="L6809" s="58" t="inlineStr">
        <is>
          <t>No internet service</t>
        </is>
      </c>
      <c r="M6809" s="58" t="inlineStr">
        <is>
          <t>No internet service</t>
        </is>
      </c>
      <c r="N6809" s="58" t="inlineStr">
        <is>
          <t>No internet service</t>
        </is>
      </c>
      <c r="O6809" s="58" t="inlineStr">
        <is>
          <t>No internet service</t>
        </is>
      </c>
      <c r="P6809" s="58" t="inlineStr">
        <is>
          <t>Two year</t>
        </is>
      </c>
      <c r="Q6809" s="58" t="inlineStr">
        <is>
          <t>Yes</t>
        </is>
      </c>
      <c r="R6809" s="58" t="inlineStr">
        <is>
          <t>Credit card (automatic)</t>
        </is>
      </c>
      <c r="S6809" s="123" t="n">
        <v>20.4</v>
      </c>
      <c r="T6809" s="58" t="inlineStr">
        <is>
          <t>107.6</t>
        </is>
      </c>
      <c r="U6809" s="58" t="inlineStr">
        <is>
          <t>No</t>
        </is>
      </c>
      <c r="V6809" s="123">
        <f>IFERROR(VALUE(TRIM(T6809)),S6809*F6809)</f>
        <v/>
      </c>
      <c r="W6809" s="58">
        <f>IF(F6809&lt;=12,"0-12 mo",IF(F6809&lt;=24,"13-24 mo",IF(F6809&lt;=48,"25-48 mo","49+ mo")))</f>
        <v/>
      </c>
      <c r="X6809" s="58">
        <f>IF(S6809&lt;=35.5,"Q1 Low",IF(S6809&lt;=70.35,"Q2 Mid-Low",IF(S6809&lt;=89.85,"Q3 Mid-High","Q4 High")))</f>
        <v/>
      </c>
      <c r="Y6809" s="58">
        <f>IF(U6809="Yes",1,0)</f>
        <v/>
      </c>
      <c r="Z6809" s="58">
        <f>IF(P6809="Month-to-month",1,0)+IF(M6809="No",1,0)+IF(J6809="No",1,0)+IF(I6809="Fiber optic",1,0)+IF(Q6809="Yes",1,0)</f>
        <v/>
      </c>
    </row>
    <row r="6810" ht="15" customHeight="1" s="59">
      <c r="A6810" s="58" t="inlineStr">
        <is>
          <t>1116-DXXDF</t>
        </is>
      </c>
      <c r="B6810" s="58" t="inlineStr">
        <is>
          <t>Male</t>
        </is>
      </c>
      <c r="C6810" s="58" t="n">
        <v>0</v>
      </c>
      <c r="D6810" s="58" t="inlineStr">
        <is>
          <t>No</t>
        </is>
      </c>
      <c r="E6810" s="58" t="inlineStr">
        <is>
          <t>No</t>
        </is>
      </c>
      <c r="F6810" s="58" t="n">
        <v>39</v>
      </c>
      <c r="G6810" s="58" t="inlineStr">
        <is>
          <t>Yes</t>
        </is>
      </c>
      <c r="H6810" s="58" t="inlineStr">
        <is>
          <t>No</t>
        </is>
      </c>
      <c r="I6810" s="58" t="inlineStr">
        <is>
          <t>Fiber optic</t>
        </is>
      </c>
      <c r="J6810" s="58" t="inlineStr">
        <is>
          <t>Yes</t>
        </is>
      </c>
      <c r="K6810" s="58" t="inlineStr">
        <is>
          <t>No</t>
        </is>
      </c>
      <c r="L6810" s="58" t="inlineStr">
        <is>
          <t>Yes</t>
        </is>
      </c>
      <c r="M6810" s="58" t="inlineStr">
        <is>
          <t>No</t>
        </is>
      </c>
      <c r="N6810" s="58" t="inlineStr">
        <is>
          <t>Yes</t>
        </is>
      </c>
      <c r="O6810" s="58" t="inlineStr">
        <is>
          <t>Yes</t>
        </is>
      </c>
      <c r="P6810" s="58" t="inlineStr">
        <is>
          <t>Two year</t>
        </is>
      </c>
      <c r="Q6810" s="58" t="inlineStr">
        <is>
          <t>Yes</t>
        </is>
      </c>
      <c r="R6810" s="58" t="inlineStr">
        <is>
          <t>Electronic check</t>
        </is>
      </c>
      <c r="S6810" s="123" t="n">
        <v>100.45</v>
      </c>
      <c r="T6810" s="58" t="inlineStr">
        <is>
          <t>3801.7</t>
        </is>
      </c>
      <c r="U6810" s="58" t="inlineStr">
        <is>
          <t>No</t>
        </is>
      </c>
      <c r="V6810" s="123">
        <f>IFERROR(VALUE(TRIM(T6810)),S6810*F6810)</f>
        <v/>
      </c>
      <c r="W6810" s="58">
        <f>IF(F6810&lt;=12,"0-12 mo",IF(F6810&lt;=24,"13-24 mo",IF(F6810&lt;=48,"25-48 mo","49+ mo")))</f>
        <v/>
      </c>
      <c r="X6810" s="58">
        <f>IF(S6810&lt;=35.5,"Q1 Low",IF(S6810&lt;=70.35,"Q2 Mid-Low",IF(S6810&lt;=89.85,"Q3 Mid-High","Q4 High")))</f>
        <v/>
      </c>
      <c r="Y6810" s="58">
        <f>IF(U6810="Yes",1,0)</f>
        <v/>
      </c>
      <c r="Z6810" s="58">
        <f>IF(P6810="Month-to-month",1,0)+IF(M6810="No",1,0)+IF(J6810="No",1,0)+IF(I6810="Fiber optic",1,0)+IF(Q6810="Yes",1,0)</f>
        <v/>
      </c>
    </row>
    <row r="6811" ht="15" customHeight="1" s="59">
      <c r="A6811" s="58" t="inlineStr">
        <is>
          <t>9274-CNFMO</t>
        </is>
      </c>
      <c r="B6811" s="58" t="inlineStr">
        <is>
          <t>Male</t>
        </is>
      </c>
      <c r="C6811" s="58" t="n">
        <v>1</v>
      </c>
      <c r="D6811" s="58" t="inlineStr">
        <is>
          <t>Yes</t>
        </is>
      </c>
      <c r="E6811" s="58" t="inlineStr">
        <is>
          <t>No</t>
        </is>
      </c>
      <c r="F6811" s="58" t="n">
        <v>4</v>
      </c>
      <c r="G6811" s="58" t="inlineStr">
        <is>
          <t>Yes</t>
        </is>
      </c>
      <c r="H6811" s="58" t="inlineStr">
        <is>
          <t>Yes</t>
        </is>
      </c>
      <c r="I6811" s="58" t="inlineStr">
        <is>
          <t>Fiber optic</t>
        </is>
      </c>
      <c r="J6811" s="58" t="inlineStr">
        <is>
          <t>No</t>
        </is>
      </c>
      <c r="K6811" s="58" t="inlineStr">
        <is>
          <t>No</t>
        </is>
      </c>
      <c r="L6811" s="58" t="inlineStr">
        <is>
          <t>No</t>
        </is>
      </c>
      <c r="M6811" s="58" t="inlineStr">
        <is>
          <t>No</t>
        </is>
      </c>
      <c r="N6811" s="58" t="inlineStr">
        <is>
          <t>No</t>
        </is>
      </c>
      <c r="O6811" s="58" t="inlineStr">
        <is>
          <t>No</t>
        </is>
      </c>
      <c r="P6811" s="58" t="inlineStr">
        <is>
          <t>Month-to-month</t>
        </is>
      </c>
      <c r="Q6811" s="58" t="inlineStr">
        <is>
          <t>No</t>
        </is>
      </c>
      <c r="R6811" s="58" t="inlineStr">
        <is>
          <t>Electronic check</t>
        </is>
      </c>
      <c r="S6811" s="123" t="n">
        <v>74.95</v>
      </c>
      <c r="T6811" s="58" t="inlineStr">
        <is>
          <t>308.7</t>
        </is>
      </c>
      <c r="U6811" s="58" t="inlineStr">
        <is>
          <t>Yes</t>
        </is>
      </c>
      <c r="V6811" s="123">
        <f>IFERROR(VALUE(TRIM(T6811)),S6811*F6811)</f>
        <v/>
      </c>
      <c r="W6811" s="58">
        <f>IF(F6811&lt;=12,"0-12 mo",IF(F6811&lt;=24,"13-24 mo",IF(F6811&lt;=48,"25-48 mo","49+ mo")))</f>
        <v/>
      </c>
      <c r="X6811" s="58">
        <f>IF(S6811&lt;=35.5,"Q1 Low",IF(S6811&lt;=70.35,"Q2 Mid-Low",IF(S6811&lt;=89.85,"Q3 Mid-High","Q4 High")))</f>
        <v/>
      </c>
      <c r="Y6811" s="58">
        <f>IF(U6811="Yes",1,0)</f>
        <v/>
      </c>
      <c r="Z6811" s="58">
        <f>IF(P6811="Month-to-month",1,0)+IF(M6811="No",1,0)+IF(J6811="No",1,0)+IF(I6811="Fiber optic",1,0)+IF(Q6811="Yes",1,0)</f>
        <v/>
      </c>
    </row>
    <row r="6812" ht="15" customHeight="1" s="59">
      <c r="A6812" s="58" t="inlineStr">
        <is>
          <t>7758-XKCBS</t>
        </is>
      </c>
      <c r="B6812" s="58" t="inlineStr">
        <is>
          <t>Male</t>
        </is>
      </c>
      <c r="C6812" s="58" t="n">
        <v>0</v>
      </c>
      <c r="D6812" s="58" t="inlineStr">
        <is>
          <t>No</t>
        </is>
      </c>
      <c r="E6812" s="58" t="inlineStr">
        <is>
          <t>No</t>
        </is>
      </c>
      <c r="F6812" s="58" t="n">
        <v>15</v>
      </c>
      <c r="G6812" s="58" t="inlineStr">
        <is>
          <t>No</t>
        </is>
      </c>
      <c r="H6812" s="58" t="inlineStr">
        <is>
          <t>No phone service</t>
        </is>
      </c>
      <c r="I6812" s="58" t="inlineStr">
        <is>
          <t>DSL</t>
        </is>
      </c>
      <c r="J6812" s="58" t="inlineStr">
        <is>
          <t>No</t>
        </is>
      </c>
      <c r="K6812" s="58" t="inlineStr">
        <is>
          <t>No</t>
        </is>
      </c>
      <c r="L6812" s="58" t="inlineStr">
        <is>
          <t>No</t>
        </is>
      </c>
      <c r="M6812" s="58" t="inlineStr">
        <is>
          <t>Yes</t>
        </is>
      </c>
      <c r="N6812" s="58" t="inlineStr">
        <is>
          <t>No</t>
        </is>
      </c>
      <c r="O6812" s="58" t="inlineStr">
        <is>
          <t>No</t>
        </is>
      </c>
      <c r="P6812" s="58" t="inlineStr">
        <is>
          <t>Month-to-month</t>
        </is>
      </c>
      <c r="Q6812" s="58" t="inlineStr">
        <is>
          <t>Yes</t>
        </is>
      </c>
      <c r="R6812" s="58" t="inlineStr">
        <is>
          <t>Electronic check</t>
        </is>
      </c>
      <c r="S6812" s="123" t="n">
        <v>29.7</v>
      </c>
      <c r="T6812" s="58" t="inlineStr">
        <is>
          <t>438.25</t>
        </is>
      </c>
      <c r="U6812" s="58" t="inlineStr">
        <is>
          <t>Yes</t>
        </is>
      </c>
      <c r="V6812" s="123">
        <f>IFERROR(VALUE(TRIM(T6812)),S6812*F6812)</f>
        <v/>
      </c>
      <c r="W6812" s="58">
        <f>IF(F6812&lt;=12,"0-12 mo",IF(F6812&lt;=24,"13-24 mo",IF(F6812&lt;=48,"25-48 mo","49+ mo")))</f>
        <v/>
      </c>
      <c r="X6812" s="58">
        <f>IF(S6812&lt;=35.5,"Q1 Low",IF(S6812&lt;=70.35,"Q2 Mid-Low",IF(S6812&lt;=89.85,"Q3 Mid-High","Q4 High")))</f>
        <v/>
      </c>
      <c r="Y6812" s="58">
        <f>IF(U6812="Yes",1,0)</f>
        <v/>
      </c>
      <c r="Z6812" s="58">
        <f>IF(P6812="Month-to-month",1,0)+IF(M6812="No",1,0)+IF(J6812="No",1,0)+IF(I6812="Fiber optic",1,0)+IF(Q6812="Yes",1,0)</f>
        <v/>
      </c>
    </row>
    <row r="6813" ht="15" customHeight="1" s="59">
      <c r="A6813" s="58" t="inlineStr">
        <is>
          <t>8992-JQYUN</t>
        </is>
      </c>
      <c r="B6813" s="58" t="inlineStr">
        <is>
          <t>Male</t>
        </is>
      </c>
      <c r="C6813" s="58" t="n">
        <v>0</v>
      </c>
      <c r="D6813" s="58" t="inlineStr">
        <is>
          <t>Yes</t>
        </is>
      </c>
      <c r="E6813" s="58" t="inlineStr">
        <is>
          <t>No</t>
        </is>
      </c>
      <c r="F6813" s="58" t="n">
        <v>1</v>
      </c>
      <c r="G6813" s="58" t="inlineStr">
        <is>
          <t>No</t>
        </is>
      </c>
      <c r="H6813" s="58" t="inlineStr">
        <is>
          <t>No phone service</t>
        </is>
      </c>
      <c r="I6813" s="58" t="inlineStr">
        <is>
          <t>DSL</t>
        </is>
      </c>
      <c r="J6813" s="58" t="inlineStr">
        <is>
          <t>No</t>
        </is>
      </c>
      <c r="K6813" s="58" t="inlineStr">
        <is>
          <t>No</t>
        </is>
      </c>
      <c r="L6813" s="58" t="inlineStr">
        <is>
          <t>Yes</t>
        </is>
      </c>
      <c r="M6813" s="58" t="inlineStr">
        <is>
          <t>No</t>
        </is>
      </c>
      <c r="N6813" s="58" t="inlineStr">
        <is>
          <t>Yes</t>
        </is>
      </c>
      <c r="O6813" s="58" t="inlineStr">
        <is>
          <t>Yes</t>
        </is>
      </c>
      <c r="P6813" s="58" t="inlineStr">
        <is>
          <t>Month-to-month</t>
        </is>
      </c>
      <c r="Q6813" s="58" t="inlineStr">
        <is>
          <t>Yes</t>
        </is>
      </c>
      <c r="R6813" s="58" t="inlineStr">
        <is>
          <t>Electronic check</t>
        </is>
      </c>
      <c r="S6813" s="123" t="n">
        <v>50.35</v>
      </c>
      <c r="T6813" s="58" t="inlineStr">
        <is>
          <t>50.35</t>
        </is>
      </c>
      <c r="U6813" s="58" t="inlineStr">
        <is>
          <t>Yes</t>
        </is>
      </c>
      <c r="V6813" s="123">
        <f>IFERROR(VALUE(TRIM(T6813)),S6813*F6813)</f>
        <v/>
      </c>
      <c r="W6813" s="58">
        <f>IF(F6813&lt;=12,"0-12 mo",IF(F6813&lt;=24,"13-24 mo",IF(F6813&lt;=48,"25-48 mo","49+ mo")))</f>
        <v/>
      </c>
      <c r="X6813" s="58">
        <f>IF(S6813&lt;=35.5,"Q1 Low",IF(S6813&lt;=70.35,"Q2 Mid-Low",IF(S6813&lt;=89.85,"Q3 Mid-High","Q4 High")))</f>
        <v/>
      </c>
      <c r="Y6813" s="58">
        <f>IF(U6813="Yes",1,0)</f>
        <v/>
      </c>
      <c r="Z6813" s="58">
        <f>IF(P6813="Month-to-month",1,0)+IF(M6813="No",1,0)+IF(J6813="No",1,0)+IF(I6813="Fiber optic",1,0)+IF(Q6813="Yes",1,0)</f>
        <v/>
      </c>
    </row>
    <row r="6814" ht="15" customHeight="1" s="59">
      <c r="A6814" s="58" t="inlineStr">
        <is>
          <t>6563-VNPMN</t>
        </is>
      </c>
      <c r="B6814" s="58" t="inlineStr">
        <is>
          <t>Female</t>
        </is>
      </c>
      <c r="C6814" s="58" t="n">
        <v>1</v>
      </c>
      <c r="D6814" s="58" t="inlineStr">
        <is>
          <t>No</t>
        </is>
      </c>
      <c r="E6814" s="58" t="inlineStr">
        <is>
          <t>No</t>
        </is>
      </c>
      <c r="F6814" s="58" t="n">
        <v>45</v>
      </c>
      <c r="G6814" s="58" t="inlineStr">
        <is>
          <t>Yes</t>
        </is>
      </c>
      <c r="H6814" s="58" t="inlineStr">
        <is>
          <t>No</t>
        </is>
      </c>
      <c r="I6814" s="58" t="inlineStr">
        <is>
          <t>Fiber optic</t>
        </is>
      </c>
      <c r="J6814" s="58" t="inlineStr">
        <is>
          <t>Yes</t>
        </is>
      </c>
      <c r="K6814" s="58" t="inlineStr">
        <is>
          <t>Yes</t>
        </is>
      </c>
      <c r="L6814" s="58" t="inlineStr">
        <is>
          <t>No</t>
        </is>
      </c>
      <c r="M6814" s="58" t="inlineStr">
        <is>
          <t>Yes</t>
        </is>
      </c>
      <c r="N6814" s="58" t="inlineStr">
        <is>
          <t>No</t>
        </is>
      </c>
      <c r="O6814" s="58" t="inlineStr">
        <is>
          <t>No</t>
        </is>
      </c>
      <c r="P6814" s="58" t="inlineStr">
        <is>
          <t>Month-to-month</t>
        </is>
      </c>
      <c r="Q6814" s="58" t="inlineStr">
        <is>
          <t>Yes</t>
        </is>
      </c>
      <c r="R6814" s="58" t="inlineStr">
        <is>
          <t>Bank transfer (automatic)</t>
        </is>
      </c>
      <c r="S6814" s="123" t="n">
        <v>85.7</v>
      </c>
      <c r="T6814" s="58" t="inlineStr">
        <is>
          <t>3778.1</t>
        </is>
      </c>
      <c r="U6814" s="58" t="inlineStr">
        <is>
          <t>No</t>
        </is>
      </c>
      <c r="V6814" s="123">
        <f>IFERROR(VALUE(TRIM(T6814)),S6814*F6814)</f>
        <v/>
      </c>
      <c r="W6814" s="58">
        <f>IF(F6814&lt;=12,"0-12 mo",IF(F6814&lt;=24,"13-24 mo",IF(F6814&lt;=48,"25-48 mo","49+ mo")))</f>
        <v/>
      </c>
      <c r="X6814" s="58">
        <f>IF(S6814&lt;=35.5,"Q1 Low",IF(S6814&lt;=70.35,"Q2 Mid-Low",IF(S6814&lt;=89.85,"Q3 Mid-High","Q4 High")))</f>
        <v/>
      </c>
      <c r="Y6814" s="58">
        <f>IF(U6814="Yes",1,0)</f>
        <v/>
      </c>
      <c r="Z6814" s="58">
        <f>IF(P6814="Month-to-month",1,0)+IF(M6814="No",1,0)+IF(J6814="No",1,0)+IF(I6814="Fiber optic",1,0)+IF(Q6814="Yes",1,0)</f>
        <v/>
      </c>
    </row>
    <row r="6815" ht="15" customHeight="1" s="59">
      <c r="A6815" s="58" t="inlineStr">
        <is>
          <t>0617-AQNWT</t>
        </is>
      </c>
      <c r="B6815" s="58" t="inlineStr">
        <is>
          <t>Female</t>
        </is>
      </c>
      <c r="C6815" s="58" t="n">
        <v>0</v>
      </c>
      <c r="D6815" s="58" t="inlineStr">
        <is>
          <t>Yes</t>
        </is>
      </c>
      <c r="E6815" s="58" t="inlineStr">
        <is>
          <t>No</t>
        </is>
      </c>
      <c r="F6815" s="58" t="n">
        <v>64</v>
      </c>
      <c r="G6815" s="58" t="inlineStr">
        <is>
          <t>No</t>
        </is>
      </c>
      <c r="H6815" s="58" t="inlineStr">
        <is>
          <t>No phone service</t>
        </is>
      </c>
      <c r="I6815" s="58" t="inlineStr">
        <is>
          <t>DSL</t>
        </is>
      </c>
      <c r="J6815" s="58" t="inlineStr">
        <is>
          <t>Yes</t>
        </is>
      </c>
      <c r="K6815" s="58" t="inlineStr">
        <is>
          <t>No</t>
        </is>
      </c>
      <c r="L6815" s="58" t="inlineStr">
        <is>
          <t>Yes</t>
        </is>
      </c>
      <c r="M6815" s="58" t="inlineStr">
        <is>
          <t>Yes</t>
        </is>
      </c>
      <c r="N6815" s="58" t="inlineStr">
        <is>
          <t>No</t>
        </is>
      </c>
      <c r="O6815" s="58" t="inlineStr">
        <is>
          <t>Yes</t>
        </is>
      </c>
      <c r="P6815" s="58" t="inlineStr">
        <is>
          <t>Two year</t>
        </is>
      </c>
      <c r="Q6815" s="58" t="inlineStr">
        <is>
          <t>No</t>
        </is>
      </c>
      <c r="R6815" s="58" t="inlineStr">
        <is>
          <t>Electronic check</t>
        </is>
      </c>
      <c r="S6815" s="123" t="n">
        <v>47.85</v>
      </c>
      <c r="T6815" s="58" t="inlineStr">
        <is>
          <t>3147.5</t>
        </is>
      </c>
      <c r="U6815" s="58" t="inlineStr">
        <is>
          <t>Yes</t>
        </is>
      </c>
      <c r="V6815" s="123">
        <f>IFERROR(VALUE(TRIM(T6815)),S6815*F6815)</f>
        <v/>
      </c>
      <c r="W6815" s="58">
        <f>IF(F6815&lt;=12,"0-12 mo",IF(F6815&lt;=24,"13-24 mo",IF(F6815&lt;=48,"25-48 mo","49+ mo")))</f>
        <v/>
      </c>
      <c r="X6815" s="58">
        <f>IF(S6815&lt;=35.5,"Q1 Low",IF(S6815&lt;=70.35,"Q2 Mid-Low",IF(S6815&lt;=89.85,"Q3 Mid-High","Q4 High")))</f>
        <v/>
      </c>
      <c r="Y6815" s="58">
        <f>IF(U6815="Yes",1,0)</f>
        <v/>
      </c>
      <c r="Z6815" s="58">
        <f>IF(P6815="Month-to-month",1,0)+IF(M6815="No",1,0)+IF(J6815="No",1,0)+IF(I6815="Fiber optic",1,0)+IF(Q6815="Yes",1,0)</f>
        <v/>
      </c>
    </row>
    <row r="6816" ht="15" customHeight="1" s="59">
      <c r="A6816" s="58" t="inlineStr">
        <is>
          <t>2267-WTPYD</t>
        </is>
      </c>
      <c r="B6816" s="58" t="inlineStr">
        <is>
          <t>Female</t>
        </is>
      </c>
      <c r="C6816" s="58" t="n">
        <v>1</v>
      </c>
      <c r="D6816" s="58" t="inlineStr">
        <is>
          <t>Yes</t>
        </is>
      </c>
      <c r="E6816" s="58" t="inlineStr">
        <is>
          <t>No</t>
        </is>
      </c>
      <c r="F6816" s="58" t="n">
        <v>57</v>
      </c>
      <c r="G6816" s="58" t="inlineStr">
        <is>
          <t>Yes</t>
        </is>
      </c>
      <c r="H6816" s="58" t="inlineStr">
        <is>
          <t>Yes</t>
        </is>
      </c>
      <c r="I6816" s="58" t="inlineStr">
        <is>
          <t>Fiber optic</t>
        </is>
      </c>
      <c r="J6816" s="58" t="inlineStr">
        <is>
          <t>No</t>
        </is>
      </c>
      <c r="K6816" s="58" t="inlineStr">
        <is>
          <t>Yes</t>
        </is>
      </c>
      <c r="L6816" s="58" t="inlineStr">
        <is>
          <t>Yes</t>
        </is>
      </c>
      <c r="M6816" s="58" t="inlineStr">
        <is>
          <t>No</t>
        </is>
      </c>
      <c r="N6816" s="58" t="inlineStr">
        <is>
          <t>No</t>
        </is>
      </c>
      <c r="O6816" s="58" t="inlineStr">
        <is>
          <t>Yes</t>
        </is>
      </c>
      <c r="P6816" s="58" t="inlineStr">
        <is>
          <t>Month-to-month</t>
        </is>
      </c>
      <c r="Q6816" s="58" t="inlineStr">
        <is>
          <t>No</t>
        </is>
      </c>
      <c r="R6816" s="58" t="inlineStr">
        <is>
          <t>Credit card (automatic)</t>
        </is>
      </c>
      <c r="S6816" s="123" t="n">
        <v>94</v>
      </c>
      <c r="T6816" s="58" t="inlineStr">
        <is>
          <t>5438.95</t>
        </is>
      </c>
      <c r="U6816" s="58" t="inlineStr">
        <is>
          <t>No</t>
        </is>
      </c>
      <c r="V6816" s="123">
        <f>IFERROR(VALUE(TRIM(T6816)),S6816*F6816)</f>
        <v/>
      </c>
      <c r="W6816" s="58">
        <f>IF(F6816&lt;=12,"0-12 mo",IF(F6816&lt;=24,"13-24 mo",IF(F6816&lt;=48,"25-48 mo","49+ mo")))</f>
        <v/>
      </c>
      <c r="X6816" s="58">
        <f>IF(S6816&lt;=35.5,"Q1 Low",IF(S6816&lt;=70.35,"Q2 Mid-Low",IF(S6816&lt;=89.85,"Q3 Mid-High","Q4 High")))</f>
        <v/>
      </c>
      <c r="Y6816" s="58">
        <f>IF(U6816="Yes",1,0)</f>
        <v/>
      </c>
      <c r="Z6816" s="58">
        <f>IF(P6816="Month-to-month",1,0)+IF(M6816="No",1,0)+IF(J6816="No",1,0)+IF(I6816="Fiber optic",1,0)+IF(Q6816="Yes",1,0)</f>
        <v/>
      </c>
    </row>
    <row r="6817" ht="15" customHeight="1" s="59">
      <c r="A6817" s="58" t="inlineStr">
        <is>
          <t>0270-THENM</t>
        </is>
      </c>
      <c r="B6817" s="58" t="inlineStr">
        <is>
          <t>Male</t>
        </is>
      </c>
      <c r="C6817" s="58" t="n">
        <v>0</v>
      </c>
      <c r="D6817" s="58" t="inlineStr">
        <is>
          <t>Yes</t>
        </is>
      </c>
      <c r="E6817" s="58" t="inlineStr">
        <is>
          <t>Yes</t>
        </is>
      </c>
      <c r="F6817" s="58" t="n">
        <v>72</v>
      </c>
      <c r="G6817" s="58" t="inlineStr">
        <is>
          <t>Yes</t>
        </is>
      </c>
      <c r="H6817" s="58" t="inlineStr">
        <is>
          <t>Yes</t>
        </is>
      </c>
      <c r="I6817" s="58" t="inlineStr">
        <is>
          <t>DSL</t>
        </is>
      </c>
      <c r="J6817" s="58" t="inlineStr">
        <is>
          <t>Yes</t>
        </is>
      </c>
      <c r="K6817" s="58" t="inlineStr">
        <is>
          <t>Yes</t>
        </is>
      </c>
      <c r="L6817" s="58" t="inlineStr">
        <is>
          <t>Yes</t>
        </is>
      </c>
      <c r="M6817" s="58" t="inlineStr">
        <is>
          <t>Yes</t>
        </is>
      </c>
      <c r="N6817" s="58" t="inlineStr">
        <is>
          <t>No</t>
        </is>
      </c>
      <c r="O6817" s="58" t="inlineStr">
        <is>
          <t>No</t>
        </is>
      </c>
      <c r="P6817" s="58" t="inlineStr">
        <is>
          <t>Two year</t>
        </is>
      </c>
      <c r="Q6817" s="58" t="inlineStr">
        <is>
          <t>No</t>
        </is>
      </c>
      <c r="R6817" s="58" t="inlineStr">
        <is>
          <t>Bank transfer (automatic)</t>
        </is>
      </c>
      <c r="S6817" s="123" t="n">
        <v>69.84999999999999</v>
      </c>
      <c r="T6817" s="58" t="inlineStr">
        <is>
          <t>5102.35</t>
        </is>
      </c>
      <c r="U6817" s="58" t="inlineStr">
        <is>
          <t>No</t>
        </is>
      </c>
      <c r="V6817" s="123">
        <f>IFERROR(VALUE(TRIM(T6817)),S6817*F6817)</f>
        <v/>
      </c>
      <c r="W6817" s="58">
        <f>IF(F6817&lt;=12,"0-12 mo",IF(F6817&lt;=24,"13-24 mo",IF(F6817&lt;=48,"25-48 mo","49+ mo")))</f>
        <v/>
      </c>
      <c r="X6817" s="58">
        <f>IF(S6817&lt;=35.5,"Q1 Low",IF(S6817&lt;=70.35,"Q2 Mid-Low",IF(S6817&lt;=89.85,"Q3 Mid-High","Q4 High")))</f>
        <v/>
      </c>
      <c r="Y6817" s="58">
        <f>IF(U6817="Yes",1,0)</f>
        <v/>
      </c>
      <c r="Z6817" s="58">
        <f>IF(P6817="Month-to-month",1,0)+IF(M6817="No",1,0)+IF(J6817="No",1,0)+IF(I6817="Fiber optic",1,0)+IF(Q6817="Yes",1,0)</f>
        <v/>
      </c>
    </row>
    <row r="6818" ht="15" customHeight="1" s="59">
      <c r="A6818" s="58" t="inlineStr">
        <is>
          <t>2446-PLQVO</t>
        </is>
      </c>
      <c r="B6818" s="58" t="inlineStr">
        <is>
          <t>Male</t>
        </is>
      </c>
      <c r="C6818" s="58" t="n">
        <v>0</v>
      </c>
      <c r="D6818" s="58" t="inlineStr">
        <is>
          <t>No</t>
        </is>
      </c>
      <c r="E6818" s="58" t="inlineStr">
        <is>
          <t>No</t>
        </is>
      </c>
      <c r="F6818" s="58" t="n">
        <v>1</v>
      </c>
      <c r="G6818" s="58" t="inlineStr">
        <is>
          <t>Yes</t>
        </is>
      </c>
      <c r="H6818" s="58" t="inlineStr">
        <is>
          <t>No</t>
        </is>
      </c>
      <c r="I6818" s="58" t="inlineStr">
        <is>
          <t>Fiber optic</t>
        </is>
      </c>
      <c r="J6818" s="58" t="inlineStr">
        <is>
          <t>No</t>
        </is>
      </c>
      <c r="K6818" s="58" t="inlineStr">
        <is>
          <t>No</t>
        </is>
      </c>
      <c r="L6818" s="58" t="inlineStr">
        <is>
          <t>No</t>
        </is>
      </c>
      <c r="M6818" s="58" t="inlineStr">
        <is>
          <t>No</t>
        </is>
      </c>
      <c r="N6818" s="58" t="inlineStr">
        <is>
          <t>No</t>
        </is>
      </c>
      <c r="O6818" s="58" t="inlineStr">
        <is>
          <t>No</t>
        </is>
      </c>
      <c r="P6818" s="58" t="inlineStr">
        <is>
          <t>Month-to-month</t>
        </is>
      </c>
      <c r="Q6818" s="58" t="inlineStr">
        <is>
          <t>Yes</t>
        </is>
      </c>
      <c r="R6818" s="58" t="inlineStr">
        <is>
          <t>Electronic check</t>
        </is>
      </c>
      <c r="S6818" s="123" t="n">
        <v>70.3</v>
      </c>
      <c r="T6818" s="58" t="inlineStr">
        <is>
          <t>70.3</t>
        </is>
      </c>
      <c r="U6818" s="58" t="inlineStr">
        <is>
          <t>Yes</t>
        </is>
      </c>
      <c r="V6818" s="123">
        <f>IFERROR(VALUE(TRIM(T6818)),S6818*F6818)</f>
        <v/>
      </c>
      <c r="W6818" s="58">
        <f>IF(F6818&lt;=12,"0-12 mo",IF(F6818&lt;=24,"13-24 mo",IF(F6818&lt;=48,"25-48 mo","49+ mo")))</f>
        <v/>
      </c>
      <c r="X6818" s="58">
        <f>IF(S6818&lt;=35.5,"Q1 Low",IF(S6818&lt;=70.35,"Q2 Mid-Low",IF(S6818&lt;=89.85,"Q3 Mid-High","Q4 High")))</f>
        <v/>
      </c>
      <c r="Y6818" s="58">
        <f>IF(U6818="Yes",1,0)</f>
        <v/>
      </c>
      <c r="Z6818" s="58">
        <f>IF(P6818="Month-to-month",1,0)+IF(M6818="No",1,0)+IF(J6818="No",1,0)+IF(I6818="Fiber optic",1,0)+IF(Q6818="Yes",1,0)</f>
        <v/>
      </c>
    </row>
    <row r="6819" ht="15" customHeight="1" s="59">
      <c r="A6819" s="58" t="inlineStr">
        <is>
          <t>4707-MAXGU</t>
        </is>
      </c>
      <c r="B6819" s="58" t="inlineStr">
        <is>
          <t>Male</t>
        </is>
      </c>
      <c r="C6819" s="58" t="n">
        <v>0</v>
      </c>
      <c r="D6819" s="58" t="inlineStr">
        <is>
          <t>Yes</t>
        </is>
      </c>
      <c r="E6819" s="58" t="inlineStr">
        <is>
          <t>No</t>
        </is>
      </c>
      <c r="F6819" s="58" t="n">
        <v>72</v>
      </c>
      <c r="G6819" s="58" t="inlineStr">
        <is>
          <t>Yes</t>
        </is>
      </c>
      <c r="H6819" s="58" t="inlineStr">
        <is>
          <t>Yes</t>
        </is>
      </c>
      <c r="I6819" s="58" t="inlineStr">
        <is>
          <t>No</t>
        </is>
      </c>
      <c r="J6819" s="58" t="inlineStr">
        <is>
          <t>No internet service</t>
        </is>
      </c>
      <c r="K6819" s="58" t="inlineStr">
        <is>
          <t>No internet service</t>
        </is>
      </c>
      <c r="L6819" s="58" t="inlineStr">
        <is>
          <t>No internet service</t>
        </is>
      </c>
      <c r="M6819" s="58" t="inlineStr">
        <is>
          <t>No internet service</t>
        </is>
      </c>
      <c r="N6819" s="58" t="inlineStr">
        <is>
          <t>No internet service</t>
        </is>
      </c>
      <c r="O6819" s="58" t="inlineStr">
        <is>
          <t>No internet service</t>
        </is>
      </c>
      <c r="P6819" s="58" t="inlineStr">
        <is>
          <t>Two year</t>
        </is>
      </c>
      <c r="Q6819" s="58" t="inlineStr">
        <is>
          <t>No</t>
        </is>
      </c>
      <c r="R6819" s="58" t="inlineStr">
        <is>
          <t>Credit card (automatic)</t>
        </is>
      </c>
      <c r="S6819" s="123" t="n">
        <v>25.85</v>
      </c>
      <c r="T6819" s="58" t="inlineStr">
        <is>
          <t>1872.2</t>
        </is>
      </c>
      <c r="U6819" s="58" t="inlineStr">
        <is>
          <t>No</t>
        </is>
      </c>
      <c r="V6819" s="123">
        <f>IFERROR(VALUE(TRIM(T6819)),S6819*F6819)</f>
        <v/>
      </c>
      <c r="W6819" s="58">
        <f>IF(F6819&lt;=12,"0-12 mo",IF(F6819&lt;=24,"13-24 mo",IF(F6819&lt;=48,"25-48 mo","49+ mo")))</f>
        <v/>
      </c>
      <c r="X6819" s="58">
        <f>IF(S6819&lt;=35.5,"Q1 Low",IF(S6819&lt;=70.35,"Q2 Mid-Low",IF(S6819&lt;=89.85,"Q3 Mid-High","Q4 High")))</f>
        <v/>
      </c>
      <c r="Y6819" s="58">
        <f>IF(U6819="Yes",1,0)</f>
        <v/>
      </c>
      <c r="Z6819" s="58">
        <f>IF(P6819="Month-to-month",1,0)+IF(M6819="No",1,0)+IF(J6819="No",1,0)+IF(I6819="Fiber optic",1,0)+IF(Q6819="Yes",1,0)</f>
        <v/>
      </c>
    </row>
    <row r="6820" ht="15" customHeight="1" s="59">
      <c r="A6820" s="58" t="inlineStr">
        <is>
          <t>2710-WYVXG</t>
        </is>
      </c>
      <c r="B6820" s="58" t="inlineStr">
        <is>
          <t>Female</t>
        </is>
      </c>
      <c r="C6820" s="58" t="n">
        <v>0</v>
      </c>
      <c r="D6820" s="58" t="inlineStr">
        <is>
          <t>No</t>
        </is>
      </c>
      <c r="E6820" s="58" t="inlineStr">
        <is>
          <t>No</t>
        </is>
      </c>
      <c r="F6820" s="58" t="n">
        <v>3</v>
      </c>
      <c r="G6820" s="58" t="inlineStr">
        <is>
          <t>Yes</t>
        </is>
      </c>
      <c r="H6820" s="58" t="inlineStr">
        <is>
          <t>No</t>
        </is>
      </c>
      <c r="I6820" s="58" t="inlineStr">
        <is>
          <t>DSL</t>
        </is>
      </c>
      <c r="J6820" s="58" t="inlineStr">
        <is>
          <t>Yes</t>
        </is>
      </c>
      <c r="K6820" s="58" t="inlineStr">
        <is>
          <t>Yes</t>
        </is>
      </c>
      <c r="L6820" s="58" t="inlineStr">
        <is>
          <t>No</t>
        </is>
      </c>
      <c r="M6820" s="58" t="inlineStr">
        <is>
          <t>Yes</t>
        </is>
      </c>
      <c r="N6820" s="58" t="inlineStr">
        <is>
          <t>No</t>
        </is>
      </c>
      <c r="O6820" s="58" t="inlineStr">
        <is>
          <t>Yes</t>
        </is>
      </c>
      <c r="P6820" s="58" t="inlineStr">
        <is>
          <t>Two year</t>
        </is>
      </c>
      <c r="Q6820" s="58" t="inlineStr">
        <is>
          <t>No</t>
        </is>
      </c>
      <c r="R6820" s="58" t="inlineStr">
        <is>
          <t>Mailed check</t>
        </is>
      </c>
      <c r="S6820" s="123" t="n">
        <v>71.09999999999999</v>
      </c>
      <c r="T6820" s="58" t="inlineStr">
        <is>
          <t>213.35</t>
        </is>
      </c>
      <c r="U6820" s="58" t="inlineStr">
        <is>
          <t>No</t>
        </is>
      </c>
      <c r="V6820" s="123">
        <f>IFERROR(VALUE(TRIM(T6820)),S6820*F6820)</f>
        <v/>
      </c>
      <c r="W6820" s="58">
        <f>IF(F6820&lt;=12,"0-12 mo",IF(F6820&lt;=24,"13-24 mo",IF(F6820&lt;=48,"25-48 mo","49+ mo")))</f>
        <v/>
      </c>
      <c r="X6820" s="58">
        <f>IF(S6820&lt;=35.5,"Q1 Low",IF(S6820&lt;=70.35,"Q2 Mid-Low",IF(S6820&lt;=89.85,"Q3 Mid-High","Q4 High")))</f>
        <v/>
      </c>
      <c r="Y6820" s="58">
        <f>IF(U6820="Yes",1,0)</f>
        <v/>
      </c>
      <c r="Z6820" s="58">
        <f>IF(P6820="Month-to-month",1,0)+IF(M6820="No",1,0)+IF(J6820="No",1,0)+IF(I6820="Fiber optic",1,0)+IF(Q6820="Yes",1,0)</f>
        <v/>
      </c>
    </row>
    <row r="6821" ht="15" customHeight="1" s="59">
      <c r="A6821" s="58" t="inlineStr">
        <is>
          <t>3005-NFMTA</t>
        </is>
      </c>
      <c r="B6821" s="58" t="inlineStr">
        <is>
          <t>Male</t>
        </is>
      </c>
      <c r="C6821" s="58" t="n">
        <v>1</v>
      </c>
      <c r="D6821" s="58" t="inlineStr">
        <is>
          <t>No</t>
        </is>
      </c>
      <c r="E6821" s="58" t="inlineStr">
        <is>
          <t>No</t>
        </is>
      </c>
      <c r="F6821" s="58" t="n">
        <v>55</v>
      </c>
      <c r="G6821" s="58" t="inlineStr">
        <is>
          <t>Yes</t>
        </is>
      </c>
      <c r="H6821" s="58" t="inlineStr">
        <is>
          <t>Yes</t>
        </is>
      </c>
      <c r="I6821" s="58" t="inlineStr">
        <is>
          <t>Fiber optic</t>
        </is>
      </c>
      <c r="J6821" s="58" t="inlineStr">
        <is>
          <t>Yes</t>
        </is>
      </c>
      <c r="K6821" s="58" t="inlineStr">
        <is>
          <t>No</t>
        </is>
      </c>
      <c r="L6821" s="58" t="inlineStr">
        <is>
          <t>No</t>
        </is>
      </c>
      <c r="M6821" s="58" t="inlineStr">
        <is>
          <t>No</t>
        </is>
      </c>
      <c r="N6821" s="58" t="inlineStr">
        <is>
          <t>Yes</t>
        </is>
      </c>
      <c r="O6821" s="58" t="inlineStr">
        <is>
          <t>Yes</t>
        </is>
      </c>
      <c r="P6821" s="58" t="inlineStr">
        <is>
          <t>Month-to-month</t>
        </is>
      </c>
      <c r="Q6821" s="58" t="inlineStr">
        <is>
          <t>Yes</t>
        </is>
      </c>
      <c r="R6821" s="58" t="inlineStr">
        <is>
          <t>Electronic check</t>
        </is>
      </c>
      <c r="S6821" s="123" t="n">
        <v>98.8</v>
      </c>
      <c r="T6821" s="58" t="inlineStr">
        <is>
          <t>5617.75</t>
        </is>
      </c>
      <c r="U6821" s="58" t="inlineStr">
        <is>
          <t>Yes</t>
        </is>
      </c>
      <c r="V6821" s="123">
        <f>IFERROR(VALUE(TRIM(T6821)),S6821*F6821)</f>
        <v/>
      </c>
      <c r="W6821" s="58">
        <f>IF(F6821&lt;=12,"0-12 mo",IF(F6821&lt;=24,"13-24 mo",IF(F6821&lt;=48,"25-48 mo","49+ mo")))</f>
        <v/>
      </c>
      <c r="X6821" s="58">
        <f>IF(S6821&lt;=35.5,"Q1 Low",IF(S6821&lt;=70.35,"Q2 Mid-Low",IF(S6821&lt;=89.85,"Q3 Mid-High","Q4 High")))</f>
        <v/>
      </c>
      <c r="Y6821" s="58">
        <f>IF(U6821="Yes",1,0)</f>
        <v/>
      </c>
      <c r="Z6821" s="58">
        <f>IF(P6821="Month-to-month",1,0)+IF(M6821="No",1,0)+IF(J6821="No",1,0)+IF(I6821="Fiber optic",1,0)+IF(Q6821="Yes",1,0)</f>
        <v/>
      </c>
    </row>
    <row r="6822" ht="15" customHeight="1" s="59">
      <c r="A6822" s="58" t="inlineStr">
        <is>
          <t>6300-BWMJX</t>
        </is>
      </c>
      <c r="B6822" s="58" t="inlineStr">
        <is>
          <t>Female</t>
        </is>
      </c>
      <c r="C6822" s="58" t="n">
        <v>0</v>
      </c>
      <c r="D6822" s="58" t="inlineStr">
        <is>
          <t>Yes</t>
        </is>
      </c>
      <c r="E6822" s="58" t="inlineStr">
        <is>
          <t>No</t>
        </is>
      </c>
      <c r="F6822" s="58" t="n">
        <v>59</v>
      </c>
      <c r="G6822" s="58" t="inlineStr">
        <is>
          <t>Yes</t>
        </is>
      </c>
      <c r="H6822" s="58" t="inlineStr">
        <is>
          <t>Yes</t>
        </is>
      </c>
      <c r="I6822" s="58" t="inlineStr">
        <is>
          <t>Fiber optic</t>
        </is>
      </c>
      <c r="J6822" s="58" t="inlineStr">
        <is>
          <t>No</t>
        </is>
      </c>
      <c r="K6822" s="58" t="inlineStr">
        <is>
          <t>No</t>
        </is>
      </c>
      <c r="L6822" s="58" t="inlineStr">
        <is>
          <t>Yes</t>
        </is>
      </c>
      <c r="M6822" s="58" t="inlineStr">
        <is>
          <t>Yes</t>
        </is>
      </c>
      <c r="N6822" s="58" t="inlineStr">
        <is>
          <t>Yes</t>
        </is>
      </c>
      <c r="O6822" s="58" t="inlineStr">
        <is>
          <t>No</t>
        </is>
      </c>
      <c r="P6822" s="58" t="inlineStr">
        <is>
          <t>Month-to-month</t>
        </is>
      </c>
      <c r="Q6822" s="58" t="inlineStr">
        <is>
          <t>No</t>
        </is>
      </c>
      <c r="R6822" s="58" t="inlineStr">
        <is>
          <t>Electronic check</t>
        </is>
      </c>
      <c r="S6822" s="123" t="n">
        <v>93.34999999999999</v>
      </c>
      <c r="T6822" s="58" t="inlineStr">
        <is>
          <t>5386.5</t>
        </is>
      </c>
      <c r="U6822" s="58" t="inlineStr">
        <is>
          <t>No</t>
        </is>
      </c>
      <c r="V6822" s="123">
        <f>IFERROR(VALUE(TRIM(T6822)),S6822*F6822)</f>
        <v/>
      </c>
      <c r="W6822" s="58">
        <f>IF(F6822&lt;=12,"0-12 mo",IF(F6822&lt;=24,"13-24 mo",IF(F6822&lt;=48,"25-48 mo","49+ mo")))</f>
        <v/>
      </c>
      <c r="X6822" s="58">
        <f>IF(S6822&lt;=35.5,"Q1 Low",IF(S6822&lt;=70.35,"Q2 Mid-Low",IF(S6822&lt;=89.85,"Q3 Mid-High","Q4 High")))</f>
        <v/>
      </c>
      <c r="Y6822" s="58">
        <f>IF(U6822="Yes",1,0)</f>
        <v/>
      </c>
      <c r="Z6822" s="58">
        <f>IF(P6822="Month-to-month",1,0)+IF(M6822="No",1,0)+IF(J6822="No",1,0)+IF(I6822="Fiber optic",1,0)+IF(Q6822="Yes",1,0)</f>
        <v/>
      </c>
    </row>
    <row r="6823" ht="15" customHeight="1" s="59">
      <c r="A6823" s="58" t="inlineStr">
        <is>
          <t>8784-CGILN</t>
        </is>
      </c>
      <c r="B6823" s="58" t="inlineStr">
        <is>
          <t>Female</t>
        </is>
      </c>
      <c r="C6823" s="58" t="n">
        <v>0</v>
      </c>
      <c r="D6823" s="58" t="inlineStr">
        <is>
          <t>No</t>
        </is>
      </c>
      <c r="E6823" s="58" t="inlineStr">
        <is>
          <t>No</t>
        </is>
      </c>
      <c r="F6823" s="58" t="n">
        <v>18</v>
      </c>
      <c r="G6823" s="58" t="inlineStr">
        <is>
          <t>Yes</t>
        </is>
      </c>
      <c r="H6823" s="58" t="inlineStr">
        <is>
          <t>Yes</t>
        </is>
      </c>
      <c r="I6823" s="58" t="inlineStr">
        <is>
          <t>Fiber optic</t>
        </is>
      </c>
      <c r="J6823" s="58" t="inlineStr">
        <is>
          <t>No</t>
        </is>
      </c>
      <c r="K6823" s="58" t="inlineStr">
        <is>
          <t>No</t>
        </is>
      </c>
      <c r="L6823" s="58" t="inlineStr">
        <is>
          <t>No</t>
        </is>
      </c>
      <c r="M6823" s="58" t="inlineStr">
        <is>
          <t>Yes</t>
        </is>
      </c>
      <c r="N6823" s="58" t="inlineStr">
        <is>
          <t>Yes</t>
        </is>
      </c>
      <c r="O6823" s="58" t="inlineStr">
        <is>
          <t>Yes</t>
        </is>
      </c>
      <c r="P6823" s="58" t="inlineStr">
        <is>
          <t>Month-to-month</t>
        </is>
      </c>
      <c r="Q6823" s="58" t="inlineStr">
        <is>
          <t>Yes</t>
        </is>
      </c>
      <c r="R6823" s="58" t="inlineStr">
        <is>
          <t>Bank transfer (automatic)</t>
        </is>
      </c>
      <c r="S6823" s="123" t="n">
        <v>99.84999999999999</v>
      </c>
      <c r="T6823" s="58" t="inlineStr">
        <is>
          <t>1776.95</t>
        </is>
      </c>
      <c r="U6823" s="58" t="inlineStr">
        <is>
          <t>Yes</t>
        </is>
      </c>
      <c r="V6823" s="123">
        <f>IFERROR(VALUE(TRIM(T6823)),S6823*F6823)</f>
        <v/>
      </c>
      <c r="W6823" s="58">
        <f>IF(F6823&lt;=12,"0-12 mo",IF(F6823&lt;=24,"13-24 mo",IF(F6823&lt;=48,"25-48 mo","49+ mo")))</f>
        <v/>
      </c>
      <c r="X6823" s="58">
        <f>IF(S6823&lt;=35.5,"Q1 Low",IF(S6823&lt;=70.35,"Q2 Mid-Low",IF(S6823&lt;=89.85,"Q3 Mid-High","Q4 High")))</f>
        <v/>
      </c>
      <c r="Y6823" s="58">
        <f>IF(U6823="Yes",1,0)</f>
        <v/>
      </c>
      <c r="Z6823" s="58">
        <f>IF(P6823="Month-to-month",1,0)+IF(M6823="No",1,0)+IF(J6823="No",1,0)+IF(I6823="Fiber optic",1,0)+IF(Q6823="Yes",1,0)</f>
        <v/>
      </c>
    </row>
    <row r="6824" ht="15" customHeight="1" s="59">
      <c r="A6824" s="58" t="inlineStr">
        <is>
          <t>5389-FFVKB</t>
        </is>
      </c>
      <c r="B6824" s="58" t="inlineStr">
        <is>
          <t>Male</t>
        </is>
      </c>
      <c r="C6824" s="58" t="n">
        <v>1</v>
      </c>
      <c r="D6824" s="58" t="inlineStr">
        <is>
          <t>Yes</t>
        </is>
      </c>
      <c r="E6824" s="58" t="inlineStr">
        <is>
          <t>No</t>
        </is>
      </c>
      <c r="F6824" s="58" t="n">
        <v>32</v>
      </c>
      <c r="G6824" s="58" t="inlineStr">
        <is>
          <t>Yes</t>
        </is>
      </c>
      <c r="H6824" s="58" t="inlineStr">
        <is>
          <t>No</t>
        </is>
      </c>
      <c r="I6824" s="58" t="inlineStr">
        <is>
          <t>Fiber optic</t>
        </is>
      </c>
      <c r="J6824" s="58" t="inlineStr">
        <is>
          <t>No</t>
        </is>
      </c>
      <c r="K6824" s="58" t="inlineStr">
        <is>
          <t>No</t>
        </is>
      </c>
      <c r="L6824" s="58" t="inlineStr">
        <is>
          <t>No</t>
        </is>
      </c>
      <c r="M6824" s="58" t="inlineStr">
        <is>
          <t>No</t>
        </is>
      </c>
      <c r="N6824" s="58" t="inlineStr">
        <is>
          <t>No</t>
        </is>
      </c>
      <c r="O6824" s="58" t="inlineStr">
        <is>
          <t>Yes</t>
        </is>
      </c>
      <c r="P6824" s="58" t="inlineStr">
        <is>
          <t>Month-to-month</t>
        </is>
      </c>
      <c r="Q6824" s="58" t="inlineStr">
        <is>
          <t>Yes</t>
        </is>
      </c>
      <c r="R6824" s="58" t="inlineStr">
        <is>
          <t>Credit card (automatic)</t>
        </is>
      </c>
      <c r="S6824" s="123" t="n">
        <v>80.3</v>
      </c>
      <c r="T6824" s="58" t="inlineStr">
        <is>
          <t>2483.05</t>
        </is>
      </c>
      <c r="U6824" s="58" t="inlineStr">
        <is>
          <t>Yes</t>
        </is>
      </c>
      <c r="V6824" s="123">
        <f>IFERROR(VALUE(TRIM(T6824)),S6824*F6824)</f>
        <v/>
      </c>
      <c r="W6824" s="58">
        <f>IF(F6824&lt;=12,"0-12 mo",IF(F6824&lt;=24,"13-24 mo",IF(F6824&lt;=48,"25-48 mo","49+ mo")))</f>
        <v/>
      </c>
      <c r="X6824" s="58">
        <f>IF(S6824&lt;=35.5,"Q1 Low",IF(S6824&lt;=70.35,"Q2 Mid-Low",IF(S6824&lt;=89.85,"Q3 Mid-High","Q4 High")))</f>
        <v/>
      </c>
      <c r="Y6824" s="58">
        <f>IF(U6824="Yes",1,0)</f>
        <v/>
      </c>
      <c r="Z6824" s="58">
        <f>IF(P6824="Month-to-month",1,0)+IF(M6824="No",1,0)+IF(J6824="No",1,0)+IF(I6824="Fiber optic",1,0)+IF(Q6824="Yes",1,0)</f>
        <v/>
      </c>
    </row>
    <row r="6825" ht="15" customHeight="1" s="59">
      <c r="A6825" s="58" t="inlineStr">
        <is>
          <t>7009-LGECI</t>
        </is>
      </c>
      <c r="B6825" s="58" t="inlineStr">
        <is>
          <t>Female</t>
        </is>
      </c>
      <c r="C6825" s="58" t="n">
        <v>0</v>
      </c>
      <c r="D6825" s="58" t="inlineStr">
        <is>
          <t>No</t>
        </is>
      </c>
      <c r="E6825" s="58" t="inlineStr">
        <is>
          <t>No</t>
        </is>
      </c>
      <c r="F6825" s="58" t="n">
        <v>4</v>
      </c>
      <c r="G6825" s="58" t="inlineStr">
        <is>
          <t>Yes</t>
        </is>
      </c>
      <c r="H6825" s="58" t="inlineStr">
        <is>
          <t>No</t>
        </is>
      </c>
      <c r="I6825" s="58" t="inlineStr">
        <is>
          <t>DSL</t>
        </is>
      </c>
      <c r="J6825" s="58" t="inlineStr">
        <is>
          <t>Yes</t>
        </is>
      </c>
      <c r="K6825" s="58" t="inlineStr">
        <is>
          <t>No</t>
        </is>
      </c>
      <c r="L6825" s="58" t="inlineStr">
        <is>
          <t>No</t>
        </is>
      </c>
      <c r="M6825" s="58" t="inlineStr">
        <is>
          <t>No</t>
        </is>
      </c>
      <c r="N6825" s="58" t="inlineStr">
        <is>
          <t>No</t>
        </is>
      </c>
      <c r="O6825" s="58" t="inlineStr">
        <is>
          <t>No</t>
        </is>
      </c>
      <c r="P6825" s="58" t="inlineStr">
        <is>
          <t>Month-to-month</t>
        </is>
      </c>
      <c r="Q6825" s="58" t="inlineStr">
        <is>
          <t>Yes</t>
        </is>
      </c>
      <c r="R6825" s="58" t="inlineStr">
        <is>
          <t>Bank transfer (automatic)</t>
        </is>
      </c>
      <c r="S6825" s="123" t="n">
        <v>50.55</v>
      </c>
      <c r="T6825" s="58" t="inlineStr">
        <is>
          <t>235.65</t>
        </is>
      </c>
      <c r="U6825" s="58" t="inlineStr">
        <is>
          <t>No</t>
        </is>
      </c>
      <c r="V6825" s="123">
        <f>IFERROR(VALUE(TRIM(T6825)),S6825*F6825)</f>
        <v/>
      </c>
      <c r="W6825" s="58">
        <f>IF(F6825&lt;=12,"0-12 mo",IF(F6825&lt;=24,"13-24 mo",IF(F6825&lt;=48,"25-48 mo","49+ mo")))</f>
        <v/>
      </c>
      <c r="X6825" s="58">
        <f>IF(S6825&lt;=35.5,"Q1 Low",IF(S6825&lt;=70.35,"Q2 Mid-Low",IF(S6825&lt;=89.85,"Q3 Mid-High","Q4 High")))</f>
        <v/>
      </c>
      <c r="Y6825" s="58">
        <f>IF(U6825="Yes",1,0)</f>
        <v/>
      </c>
      <c r="Z6825" s="58">
        <f>IF(P6825="Month-to-month",1,0)+IF(M6825="No",1,0)+IF(J6825="No",1,0)+IF(I6825="Fiber optic",1,0)+IF(Q6825="Yes",1,0)</f>
        <v/>
      </c>
    </row>
    <row r="6826" ht="15" customHeight="1" s="59">
      <c r="A6826" s="58" t="inlineStr">
        <is>
          <t>8444-WRIDW</t>
        </is>
      </c>
      <c r="B6826" s="58" t="inlineStr">
        <is>
          <t>Female</t>
        </is>
      </c>
      <c r="C6826" s="58" t="n">
        <v>1</v>
      </c>
      <c r="D6826" s="58" t="inlineStr">
        <is>
          <t>No</t>
        </is>
      </c>
      <c r="E6826" s="58" t="inlineStr">
        <is>
          <t>No</t>
        </is>
      </c>
      <c r="F6826" s="58" t="n">
        <v>66</v>
      </c>
      <c r="G6826" s="58" t="inlineStr">
        <is>
          <t>Yes</t>
        </is>
      </c>
      <c r="H6826" s="58" t="inlineStr">
        <is>
          <t>Yes</t>
        </is>
      </c>
      <c r="I6826" s="58" t="inlineStr">
        <is>
          <t>Fiber optic</t>
        </is>
      </c>
      <c r="J6826" s="58" t="inlineStr">
        <is>
          <t>No</t>
        </is>
      </c>
      <c r="K6826" s="58" t="inlineStr">
        <is>
          <t>Yes</t>
        </is>
      </c>
      <c r="L6826" s="58" t="inlineStr">
        <is>
          <t>No</t>
        </is>
      </c>
      <c r="M6826" s="58" t="inlineStr">
        <is>
          <t>No</t>
        </is>
      </c>
      <c r="N6826" s="58" t="inlineStr">
        <is>
          <t>No</t>
        </is>
      </c>
      <c r="O6826" s="58" t="inlineStr">
        <is>
          <t>No</t>
        </is>
      </c>
      <c r="P6826" s="58" t="inlineStr">
        <is>
          <t>Month-to-month</t>
        </is>
      </c>
      <c r="Q6826" s="58" t="inlineStr">
        <is>
          <t>Yes</t>
        </is>
      </c>
      <c r="R6826" s="58" t="inlineStr">
        <is>
          <t>Credit card (automatic)</t>
        </is>
      </c>
      <c r="S6826" s="123" t="n">
        <v>80.45</v>
      </c>
      <c r="T6826" s="58" t="inlineStr">
        <is>
          <t>5224.35</t>
        </is>
      </c>
      <c r="U6826" s="58" t="inlineStr">
        <is>
          <t>Yes</t>
        </is>
      </c>
      <c r="V6826" s="123">
        <f>IFERROR(VALUE(TRIM(T6826)),S6826*F6826)</f>
        <v/>
      </c>
      <c r="W6826" s="58">
        <f>IF(F6826&lt;=12,"0-12 mo",IF(F6826&lt;=24,"13-24 mo",IF(F6826&lt;=48,"25-48 mo","49+ mo")))</f>
        <v/>
      </c>
      <c r="X6826" s="58">
        <f>IF(S6826&lt;=35.5,"Q1 Low",IF(S6826&lt;=70.35,"Q2 Mid-Low",IF(S6826&lt;=89.85,"Q3 Mid-High","Q4 High")))</f>
        <v/>
      </c>
      <c r="Y6826" s="58">
        <f>IF(U6826="Yes",1,0)</f>
        <v/>
      </c>
      <c r="Z6826" s="58">
        <f>IF(P6826="Month-to-month",1,0)+IF(M6826="No",1,0)+IF(J6826="No",1,0)+IF(I6826="Fiber optic",1,0)+IF(Q6826="Yes",1,0)</f>
        <v/>
      </c>
    </row>
    <row r="6827" ht="15" customHeight="1" s="59">
      <c r="A6827" s="58" t="inlineStr">
        <is>
          <t>5022-KVDQT</t>
        </is>
      </c>
      <c r="B6827" s="58" t="inlineStr">
        <is>
          <t>Male</t>
        </is>
      </c>
      <c r="C6827" s="58" t="n">
        <v>0</v>
      </c>
      <c r="D6827" s="58" t="inlineStr">
        <is>
          <t>No</t>
        </is>
      </c>
      <c r="E6827" s="58" t="inlineStr">
        <is>
          <t>No</t>
        </is>
      </c>
      <c r="F6827" s="58" t="n">
        <v>27</v>
      </c>
      <c r="G6827" s="58" t="inlineStr">
        <is>
          <t>Yes</t>
        </is>
      </c>
      <c r="H6827" s="58" t="inlineStr">
        <is>
          <t>Yes</t>
        </is>
      </c>
      <c r="I6827" s="58" t="inlineStr">
        <is>
          <t>Fiber optic</t>
        </is>
      </c>
      <c r="J6827" s="58" t="inlineStr">
        <is>
          <t>No</t>
        </is>
      </c>
      <c r="K6827" s="58" t="inlineStr">
        <is>
          <t>No</t>
        </is>
      </c>
      <c r="L6827" s="58" t="inlineStr">
        <is>
          <t>Yes</t>
        </is>
      </c>
      <c r="M6827" s="58" t="inlineStr">
        <is>
          <t>No</t>
        </is>
      </c>
      <c r="N6827" s="58" t="inlineStr">
        <is>
          <t>No</t>
        </is>
      </c>
      <c r="O6827" s="58" t="inlineStr">
        <is>
          <t>No</t>
        </is>
      </c>
      <c r="P6827" s="58" t="inlineStr">
        <is>
          <t>Month-to-month</t>
        </is>
      </c>
      <c r="Q6827" s="58" t="inlineStr">
        <is>
          <t>Yes</t>
        </is>
      </c>
      <c r="R6827" s="58" t="inlineStr">
        <is>
          <t>Electronic check</t>
        </is>
      </c>
      <c r="S6827" s="123" t="n">
        <v>81.3</v>
      </c>
      <c r="T6827" s="58" t="inlineStr">
        <is>
          <t>2272.8</t>
        </is>
      </c>
      <c r="U6827" s="58" t="inlineStr">
        <is>
          <t>No</t>
        </is>
      </c>
      <c r="V6827" s="123">
        <f>IFERROR(VALUE(TRIM(T6827)),S6827*F6827)</f>
        <v/>
      </c>
      <c r="W6827" s="58">
        <f>IF(F6827&lt;=12,"0-12 mo",IF(F6827&lt;=24,"13-24 mo",IF(F6827&lt;=48,"25-48 mo","49+ mo")))</f>
        <v/>
      </c>
      <c r="X6827" s="58">
        <f>IF(S6827&lt;=35.5,"Q1 Low",IF(S6827&lt;=70.35,"Q2 Mid-Low",IF(S6827&lt;=89.85,"Q3 Mid-High","Q4 High")))</f>
        <v/>
      </c>
      <c r="Y6827" s="58">
        <f>IF(U6827="Yes",1,0)</f>
        <v/>
      </c>
      <c r="Z6827" s="58">
        <f>IF(P6827="Month-to-month",1,0)+IF(M6827="No",1,0)+IF(J6827="No",1,0)+IF(I6827="Fiber optic",1,0)+IF(Q6827="Yes",1,0)</f>
        <v/>
      </c>
    </row>
    <row r="6828" ht="15" customHeight="1" s="59">
      <c r="A6828" s="58" t="inlineStr">
        <is>
          <t>7976-CICYS</t>
        </is>
      </c>
      <c r="B6828" s="58" t="inlineStr">
        <is>
          <t>Male</t>
        </is>
      </c>
      <c r="C6828" s="58" t="n">
        <v>0</v>
      </c>
      <c r="D6828" s="58" t="inlineStr">
        <is>
          <t>No</t>
        </is>
      </c>
      <c r="E6828" s="58" t="inlineStr">
        <is>
          <t>No</t>
        </is>
      </c>
      <c r="F6828" s="58" t="n">
        <v>4</v>
      </c>
      <c r="G6828" s="58" t="inlineStr">
        <is>
          <t>Yes</t>
        </is>
      </c>
      <c r="H6828" s="58" t="inlineStr">
        <is>
          <t>No</t>
        </is>
      </c>
      <c r="I6828" s="58" t="inlineStr">
        <is>
          <t>No</t>
        </is>
      </c>
      <c r="J6828" s="58" t="inlineStr">
        <is>
          <t>No internet service</t>
        </is>
      </c>
      <c r="K6828" s="58" t="inlineStr">
        <is>
          <t>No internet service</t>
        </is>
      </c>
      <c r="L6828" s="58" t="inlineStr">
        <is>
          <t>No internet service</t>
        </is>
      </c>
      <c r="M6828" s="58" t="inlineStr">
        <is>
          <t>No internet service</t>
        </is>
      </c>
      <c r="N6828" s="58" t="inlineStr">
        <is>
          <t>No internet service</t>
        </is>
      </c>
      <c r="O6828" s="58" t="inlineStr">
        <is>
          <t>No internet service</t>
        </is>
      </c>
      <c r="P6828" s="58" t="inlineStr">
        <is>
          <t>Month-to-month</t>
        </is>
      </c>
      <c r="Q6828" s="58" t="inlineStr">
        <is>
          <t>Yes</t>
        </is>
      </c>
      <c r="R6828" s="58" t="inlineStr">
        <is>
          <t>Credit card (automatic)</t>
        </is>
      </c>
      <c r="S6828" s="123" t="n">
        <v>20.7</v>
      </c>
      <c r="T6828" s="58" t="inlineStr">
        <is>
          <t>83.75</t>
        </is>
      </c>
      <c r="U6828" s="58" t="inlineStr">
        <is>
          <t>No</t>
        </is>
      </c>
      <c r="V6828" s="123">
        <f>IFERROR(VALUE(TRIM(T6828)),S6828*F6828)</f>
        <v/>
      </c>
      <c r="W6828" s="58">
        <f>IF(F6828&lt;=12,"0-12 mo",IF(F6828&lt;=24,"13-24 mo",IF(F6828&lt;=48,"25-48 mo","49+ mo")))</f>
        <v/>
      </c>
      <c r="X6828" s="58">
        <f>IF(S6828&lt;=35.5,"Q1 Low",IF(S6828&lt;=70.35,"Q2 Mid-Low",IF(S6828&lt;=89.85,"Q3 Mid-High","Q4 High")))</f>
        <v/>
      </c>
      <c r="Y6828" s="58">
        <f>IF(U6828="Yes",1,0)</f>
        <v/>
      </c>
      <c r="Z6828" s="58">
        <f>IF(P6828="Month-to-month",1,0)+IF(M6828="No",1,0)+IF(J6828="No",1,0)+IF(I6828="Fiber optic",1,0)+IF(Q6828="Yes",1,0)</f>
        <v/>
      </c>
    </row>
    <row r="6829" ht="15" customHeight="1" s="59">
      <c r="A6829" s="58" t="inlineStr">
        <is>
          <t>1036-GUDCL</t>
        </is>
      </c>
      <c r="B6829" s="58" t="inlineStr">
        <is>
          <t>Male</t>
        </is>
      </c>
      <c r="C6829" s="58" t="n">
        <v>0</v>
      </c>
      <c r="D6829" s="58" t="inlineStr">
        <is>
          <t>Yes</t>
        </is>
      </c>
      <c r="E6829" s="58" t="inlineStr">
        <is>
          <t>Yes</t>
        </is>
      </c>
      <c r="F6829" s="58" t="n">
        <v>60</v>
      </c>
      <c r="G6829" s="58" t="inlineStr">
        <is>
          <t>Yes</t>
        </is>
      </c>
      <c r="H6829" s="58" t="inlineStr">
        <is>
          <t>No</t>
        </is>
      </c>
      <c r="I6829" s="58" t="inlineStr">
        <is>
          <t>DSL</t>
        </is>
      </c>
      <c r="J6829" s="58" t="inlineStr">
        <is>
          <t>Yes</t>
        </is>
      </c>
      <c r="K6829" s="58" t="inlineStr">
        <is>
          <t>Yes</t>
        </is>
      </c>
      <c r="L6829" s="58" t="inlineStr">
        <is>
          <t>No</t>
        </is>
      </c>
      <c r="M6829" s="58" t="inlineStr">
        <is>
          <t>Yes</t>
        </is>
      </c>
      <c r="N6829" s="58" t="inlineStr">
        <is>
          <t>Yes</t>
        </is>
      </c>
      <c r="O6829" s="58" t="inlineStr">
        <is>
          <t>Yes</t>
        </is>
      </c>
      <c r="P6829" s="58" t="inlineStr">
        <is>
          <t>Month-to-month</t>
        </is>
      </c>
      <c r="Q6829" s="58" t="inlineStr">
        <is>
          <t>Yes</t>
        </is>
      </c>
      <c r="R6829" s="58" t="inlineStr">
        <is>
          <t>Credit card (automatic)</t>
        </is>
      </c>
      <c r="S6829" s="123" t="n">
        <v>79.05</v>
      </c>
      <c r="T6829" s="58" t="inlineStr">
        <is>
          <t>4663.4</t>
        </is>
      </c>
      <c r="U6829" s="58" t="inlineStr">
        <is>
          <t>No</t>
        </is>
      </c>
      <c r="V6829" s="123">
        <f>IFERROR(VALUE(TRIM(T6829)),S6829*F6829)</f>
        <v/>
      </c>
      <c r="W6829" s="58">
        <f>IF(F6829&lt;=12,"0-12 mo",IF(F6829&lt;=24,"13-24 mo",IF(F6829&lt;=48,"25-48 mo","49+ mo")))</f>
        <v/>
      </c>
      <c r="X6829" s="58">
        <f>IF(S6829&lt;=35.5,"Q1 Low",IF(S6829&lt;=70.35,"Q2 Mid-Low",IF(S6829&lt;=89.85,"Q3 Mid-High","Q4 High")))</f>
        <v/>
      </c>
      <c r="Y6829" s="58">
        <f>IF(U6829="Yes",1,0)</f>
        <v/>
      </c>
      <c r="Z6829" s="58">
        <f>IF(P6829="Month-to-month",1,0)+IF(M6829="No",1,0)+IF(J6829="No",1,0)+IF(I6829="Fiber optic",1,0)+IF(Q6829="Yes",1,0)</f>
        <v/>
      </c>
    </row>
    <row r="6830" ht="15" customHeight="1" s="59">
      <c r="A6830" s="58" t="inlineStr">
        <is>
          <t>2005-DWQZJ</t>
        </is>
      </c>
      <c r="B6830" s="58" t="inlineStr">
        <is>
          <t>Female</t>
        </is>
      </c>
      <c r="C6830" s="58" t="n">
        <v>0</v>
      </c>
      <c r="D6830" s="58" t="inlineStr">
        <is>
          <t>Yes</t>
        </is>
      </c>
      <c r="E6830" s="58" t="inlineStr">
        <is>
          <t>Yes</t>
        </is>
      </c>
      <c r="F6830" s="58" t="n">
        <v>8</v>
      </c>
      <c r="G6830" s="58" t="inlineStr">
        <is>
          <t>Yes</t>
        </is>
      </c>
      <c r="H6830" s="58" t="inlineStr">
        <is>
          <t>No</t>
        </is>
      </c>
      <c r="I6830" s="58" t="inlineStr">
        <is>
          <t>No</t>
        </is>
      </c>
      <c r="J6830" s="58" t="inlineStr">
        <is>
          <t>No internet service</t>
        </is>
      </c>
      <c r="K6830" s="58" t="inlineStr">
        <is>
          <t>No internet service</t>
        </is>
      </c>
      <c r="L6830" s="58" t="inlineStr">
        <is>
          <t>No internet service</t>
        </is>
      </c>
      <c r="M6830" s="58" t="inlineStr">
        <is>
          <t>No internet service</t>
        </is>
      </c>
      <c r="N6830" s="58" t="inlineStr">
        <is>
          <t>No internet service</t>
        </is>
      </c>
      <c r="O6830" s="58" t="inlineStr">
        <is>
          <t>No internet service</t>
        </is>
      </c>
      <c r="P6830" s="58" t="inlineStr">
        <is>
          <t>Two year</t>
        </is>
      </c>
      <c r="Q6830" s="58" t="inlineStr">
        <is>
          <t>No</t>
        </is>
      </c>
      <c r="R6830" s="58" t="inlineStr">
        <is>
          <t>Mailed check</t>
        </is>
      </c>
      <c r="S6830" s="123" t="n">
        <v>19.05</v>
      </c>
      <c r="T6830" s="58" t="inlineStr">
        <is>
          <t>201.7</t>
        </is>
      </c>
      <c r="U6830" s="58" t="inlineStr">
        <is>
          <t>No</t>
        </is>
      </c>
      <c r="V6830" s="123">
        <f>IFERROR(VALUE(TRIM(T6830)),S6830*F6830)</f>
        <v/>
      </c>
      <c r="W6830" s="58">
        <f>IF(F6830&lt;=12,"0-12 mo",IF(F6830&lt;=24,"13-24 mo",IF(F6830&lt;=48,"25-48 mo","49+ mo")))</f>
        <v/>
      </c>
      <c r="X6830" s="58">
        <f>IF(S6830&lt;=35.5,"Q1 Low",IF(S6830&lt;=70.35,"Q2 Mid-Low",IF(S6830&lt;=89.85,"Q3 Mid-High","Q4 High")))</f>
        <v/>
      </c>
      <c r="Y6830" s="58">
        <f>IF(U6830="Yes",1,0)</f>
        <v/>
      </c>
      <c r="Z6830" s="58">
        <f>IF(P6830="Month-to-month",1,0)+IF(M6830="No",1,0)+IF(J6830="No",1,0)+IF(I6830="Fiber optic",1,0)+IF(Q6830="Yes",1,0)</f>
        <v/>
      </c>
    </row>
    <row r="6831" ht="15" customHeight="1" s="59">
      <c r="A6831" s="58" t="inlineStr">
        <is>
          <t>8148-WOCMK</t>
        </is>
      </c>
      <c r="B6831" s="58" t="inlineStr">
        <is>
          <t>Male</t>
        </is>
      </c>
      <c r="C6831" s="58" t="n">
        <v>0</v>
      </c>
      <c r="D6831" s="58" t="inlineStr">
        <is>
          <t>Yes</t>
        </is>
      </c>
      <c r="E6831" s="58" t="inlineStr">
        <is>
          <t>Yes</t>
        </is>
      </c>
      <c r="F6831" s="58" t="n">
        <v>8</v>
      </c>
      <c r="G6831" s="58" t="inlineStr">
        <is>
          <t>Yes</t>
        </is>
      </c>
      <c r="H6831" s="58" t="inlineStr">
        <is>
          <t>No</t>
        </is>
      </c>
      <c r="I6831" s="58" t="inlineStr">
        <is>
          <t>No</t>
        </is>
      </c>
      <c r="J6831" s="58" t="inlineStr">
        <is>
          <t>No internet service</t>
        </is>
      </c>
      <c r="K6831" s="58" t="inlineStr">
        <is>
          <t>No internet service</t>
        </is>
      </c>
      <c r="L6831" s="58" t="inlineStr">
        <is>
          <t>No internet service</t>
        </is>
      </c>
      <c r="M6831" s="58" t="inlineStr">
        <is>
          <t>No internet service</t>
        </is>
      </c>
      <c r="N6831" s="58" t="inlineStr">
        <is>
          <t>No internet service</t>
        </is>
      </c>
      <c r="O6831" s="58" t="inlineStr">
        <is>
          <t>No internet service</t>
        </is>
      </c>
      <c r="P6831" s="58" t="inlineStr">
        <is>
          <t>Two year</t>
        </is>
      </c>
      <c r="Q6831" s="58" t="inlineStr">
        <is>
          <t>No</t>
        </is>
      </c>
      <c r="R6831" s="58" t="inlineStr">
        <is>
          <t>Credit card (automatic)</t>
        </is>
      </c>
      <c r="S6831" s="123" t="n">
        <v>19.6</v>
      </c>
      <c r="T6831" s="58" t="inlineStr">
        <is>
          <t>125</t>
        </is>
      </c>
      <c r="U6831" s="58" t="inlineStr">
        <is>
          <t>No</t>
        </is>
      </c>
      <c r="V6831" s="123">
        <f>IFERROR(VALUE(TRIM(T6831)),S6831*F6831)</f>
        <v/>
      </c>
      <c r="W6831" s="58">
        <f>IF(F6831&lt;=12,"0-12 mo",IF(F6831&lt;=24,"13-24 mo",IF(F6831&lt;=48,"25-48 mo","49+ mo")))</f>
        <v/>
      </c>
      <c r="X6831" s="58">
        <f>IF(S6831&lt;=35.5,"Q1 Low",IF(S6831&lt;=70.35,"Q2 Mid-Low",IF(S6831&lt;=89.85,"Q3 Mid-High","Q4 High")))</f>
        <v/>
      </c>
      <c r="Y6831" s="58">
        <f>IF(U6831="Yes",1,0)</f>
        <v/>
      </c>
      <c r="Z6831" s="58">
        <f>IF(P6831="Month-to-month",1,0)+IF(M6831="No",1,0)+IF(J6831="No",1,0)+IF(I6831="Fiber optic",1,0)+IF(Q6831="Yes",1,0)</f>
        <v/>
      </c>
    </row>
    <row r="6832" ht="15" customHeight="1" s="59">
      <c r="A6832" s="58" t="inlineStr">
        <is>
          <t>7815-PDTHL</t>
        </is>
      </c>
      <c r="B6832" s="58" t="inlineStr">
        <is>
          <t>Male</t>
        </is>
      </c>
      <c r="C6832" s="58" t="n">
        <v>0</v>
      </c>
      <c r="D6832" s="58" t="inlineStr">
        <is>
          <t>No</t>
        </is>
      </c>
      <c r="E6832" s="58" t="inlineStr">
        <is>
          <t>No</t>
        </is>
      </c>
      <c r="F6832" s="58" t="n">
        <v>35</v>
      </c>
      <c r="G6832" s="58" t="inlineStr">
        <is>
          <t>Yes</t>
        </is>
      </c>
      <c r="H6832" s="58" t="inlineStr">
        <is>
          <t>No</t>
        </is>
      </c>
      <c r="I6832" s="58" t="inlineStr">
        <is>
          <t>No</t>
        </is>
      </c>
      <c r="J6832" s="58" t="inlineStr">
        <is>
          <t>No internet service</t>
        </is>
      </c>
      <c r="K6832" s="58" t="inlineStr">
        <is>
          <t>No internet service</t>
        </is>
      </c>
      <c r="L6832" s="58" t="inlineStr">
        <is>
          <t>No internet service</t>
        </is>
      </c>
      <c r="M6832" s="58" t="inlineStr">
        <is>
          <t>No internet service</t>
        </is>
      </c>
      <c r="N6832" s="58" t="inlineStr">
        <is>
          <t>No internet service</t>
        </is>
      </c>
      <c r="O6832" s="58" t="inlineStr">
        <is>
          <t>No internet service</t>
        </is>
      </c>
      <c r="P6832" s="58" t="inlineStr">
        <is>
          <t>Two year</t>
        </is>
      </c>
      <c r="Q6832" s="58" t="inlineStr">
        <is>
          <t>Yes</t>
        </is>
      </c>
      <c r="R6832" s="58" t="inlineStr">
        <is>
          <t>Mailed check</t>
        </is>
      </c>
      <c r="S6832" s="123" t="n">
        <v>20.2</v>
      </c>
      <c r="T6832" s="58" t="inlineStr">
        <is>
          <t>684.4</t>
        </is>
      </c>
      <c r="U6832" s="58" t="inlineStr">
        <is>
          <t>No</t>
        </is>
      </c>
      <c r="V6832" s="123">
        <f>IFERROR(VALUE(TRIM(T6832)),S6832*F6832)</f>
        <v/>
      </c>
      <c r="W6832" s="58">
        <f>IF(F6832&lt;=12,"0-12 mo",IF(F6832&lt;=24,"13-24 mo",IF(F6832&lt;=48,"25-48 mo","49+ mo")))</f>
        <v/>
      </c>
      <c r="X6832" s="58">
        <f>IF(S6832&lt;=35.5,"Q1 Low",IF(S6832&lt;=70.35,"Q2 Mid-Low",IF(S6832&lt;=89.85,"Q3 Mid-High","Q4 High")))</f>
        <v/>
      </c>
      <c r="Y6832" s="58">
        <f>IF(U6832="Yes",1,0)</f>
        <v/>
      </c>
      <c r="Z6832" s="58">
        <f>IF(P6832="Month-to-month",1,0)+IF(M6832="No",1,0)+IF(J6832="No",1,0)+IF(I6832="Fiber optic",1,0)+IF(Q6832="Yes",1,0)</f>
        <v/>
      </c>
    </row>
    <row r="6833" ht="15" customHeight="1" s="59">
      <c r="A6833" s="58" t="inlineStr">
        <is>
          <t>9451-LPGOO</t>
        </is>
      </c>
      <c r="B6833" s="58" t="inlineStr">
        <is>
          <t>Male</t>
        </is>
      </c>
      <c r="C6833" s="58" t="n">
        <v>0</v>
      </c>
      <c r="D6833" s="58" t="inlineStr">
        <is>
          <t>No</t>
        </is>
      </c>
      <c r="E6833" s="58" t="inlineStr">
        <is>
          <t>No</t>
        </is>
      </c>
      <c r="F6833" s="58" t="n">
        <v>7</v>
      </c>
      <c r="G6833" s="58" t="inlineStr">
        <is>
          <t>Yes</t>
        </is>
      </c>
      <c r="H6833" s="58" t="inlineStr">
        <is>
          <t>Yes</t>
        </is>
      </c>
      <c r="I6833" s="58" t="inlineStr">
        <is>
          <t>Fiber optic</t>
        </is>
      </c>
      <c r="J6833" s="58" t="inlineStr">
        <is>
          <t>No</t>
        </is>
      </c>
      <c r="K6833" s="58" t="inlineStr">
        <is>
          <t>No</t>
        </is>
      </c>
      <c r="L6833" s="58" t="inlineStr">
        <is>
          <t>No</t>
        </is>
      </c>
      <c r="M6833" s="58" t="inlineStr">
        <is>
          <t>No</t>
        </is>
      </c>
      <c r="N6833" s="58" t="inlineStr">
        <is>
          <t>No</t>
        </is>
      </c>
      <c r="O6833" s="58" t="inlineStr">
        <is>
          <t>Yes</t>
        </is>
      </c>
      <c r="P6833" s="58" t="inlineStr">
        <is>
          <t>Month-to-month</t>
        </is>
      </c>
      <c r="Q6833" s="58" t="inlineStr">
        <is>
          <t>Yes</t>
        </is>
      </c>
      <c r="R6833" s="58" t="inlineStr">
        <is>
          <t>Electronic check</t>
        </is>
      </c>
      <c r="S6833" s="123" t="n">
        <v>86.8</v>
      </c>
      <c r="T6833" s="58" t="inlineStr">
        <is>
          <t>620.35</t>
        </is>
      </c>
      <c r="U6833" s="58" t="inlineStr">
        <is>
          <t>Yes</t>
        </is>
      </c>
      <c r="V6833" s="123">
        <f>IFERROR(VALUE(TRIM(T6833)),S6833*F6833)</f>
        <v/>
      </c>
      <c r="W6833" s="58">
        <f>IF(F6833&lt;=12,"0-12 mo",IF(F6833&lt;=24,"13-24 mo",IF(F6833&lt;=48,"25-48 mo","49+ mo")))</f>
        <v/>
      </c>
      <c r="X6833" s="58">
        <f>IF(S6833&lt;=35.5,"Q1 Low",IF(S6833&lt;=70.35,"Q2 Mid-Low",IF(S6833&lt;=89.85,"Q3 Mid-High","Q4 High")))</f>
        <v/>
      </c>
      <c r="Y6833" s="58">
        <f>IF(U6833="Yes",1,0)</f>
        <v/>
      </c>
      <c r="Z6833" s="58">
        <f>IF(P6833="Month-to-month",1,0)+IF(M6833="No",1,0)+IF(J6833="No",1,0)+IF(I6833="Fiber optic",1,0)+IF(Q6833="Yes",1,0)</f>
        <v/>
      </c>
    </row>
    <row r="6834" ht="15" customHeight="1" s="59">
      <c r="A6834" s="58" t="inlineStr">
        <is>
          <t>9173-IVZVP</t>
        </is>
      </c>
      <c r="B6834" s="58" t="inlineStr">
        <is>
          <t>Female</t>
        </is>
      </c>
      <c r="C6834" s="58" t="n">
        <v>0</v>
      </c>
      <c r="D6834" s="58" t="inlineStr">
        <is>
          <t>Yes</t>
        </is>
      </c>
      <c r="E6834" s="58" t="inlineStr">
        <is>
          <t>Yes</t>
        </is>
      </c>
      <c r="F6834" s="58" t="n">
        <v>53</v>
      </c>
      <c r="G6834" s="58" t="inlineStr">
        <is>
          <t>Yes</t>
        </is>
      </c>
      <c r="H6834" s="58" t="inlineStr">
        <is>
          <t>No</t>
        </is>
      </c>
      <c r="I6834" s="58" t="inlineStr">
        <is>
          <t>No</t>
        </is>
      </c>
      <c r="J6834" s="58" t="inlineStr">
        <is>
          <t>No internet service</t>
        </is>
      </c>
      <c r="K6834" s="58" t="inlineStr">
        <is>
          <t>No internet service</t>
        </is>
      </c>
      <c r="L6834" s="58" t="inlineStr">
        <is>
          <t>No internet service</t>
        </is>
      </c>
      <c r="M6834" s="58" t="inlineStr">
        <is>
          <t>No internet service</t>
        </is>
      </c>
      <c r="N6834" s="58" t="inlineStr">
        <is>
          <t>No internet service</t>
        </is>
      </c>
      <c r="O6834" s="58" t="inlineStr">
        <is>
          <t>No internet service</t>
        </is>
      </c>
      <c r="P6834" s="58" t="inlineStr">
        <is>
          <t>Two year</t>
        </is>
      </c>
      <c r="Q6834" s="58" t="inlineStr">
        <is>
          <t>No</t>
        </is>
      </c>
      <c r="R6834" s="58" t="inlineStr">
        <is>
          <t>Mailed check</t>
        </is>
      </c>
      <c r="S6834" s="123" t="n">
        <v>20.9</v>
      </c>
      <c r="T6834" s="58" t="inlineStr">
        <is>
          <t>1146.05</t>
        </is>
      </c>
      <c r="U6834" s="58" t="inlineStr">
        <is>
          <t>No</t>
        </is>
      </c>
      <c r="V6834" s="123">
        <f>IFERROR(VALUE(TRIM(T6834)),S6834*F6834)</f>
        <v/>
      </c>
      <c r="W6834" s="58">
        <f>IF(F6834&lt;=12,"0-12 mo",IF(F6834&lt;=24,"13-24 mo",IF(F6834&lt;=48,"25-48 mo","49+ mo")))</f>
        <v/>
      </c>
      <c r="X6834" s="58">
        <f>IF(S6834&lt;=35.5,"Q1 Low",IF(S6834&lt;=70.35,"Q2 Mid-Low",IF(S6834&lt;=89.85,"Q3 Mid-High","Q4 High")))</f>
        <v/>
      </c>
      <c r="Y6834" s="58">
        <f>IF(U6834="Yes",1,0)</f>
        <v/>
      </c>
      <c r="Z6834" s="58">
        <f>IF(P6834="Month-to-month",1,0)+IF(M6834="No",1,0)+IF(J6834="No",1,0)+IF(I6834="Fiber optic",1,0)+IF(Q6834="Yes",1,0)</f>
        <v/>
      </c>
    </row>
    <row r="6835" ht="15" customHeight="1" s="59">
      <c r="A6835" s="58" t="inlineStr">
        <is>
          <t>9129-UXERG</t>
        </is>
      </c>
      <c r="B6835" s="58" t="inlineStr">
        <is>
          <t>Female</t>
        </is>
      </c>
      <c r="C6835" s="58" t="n">
        <v>1</v>
      </c>
      <c r="D6835" s="58" t="inlineStr">
        <is>
          <t>No</t>
        </is>
      </c>
      <c r="E6835" s="58" t="inlineStr">
        <is>
          <t>No</t>
        </is>
      </c>
      <c r="F6835" s="58" t="n">
        <v>18</v>
      </c>
      <c r="G6835" s="58" t="inlineStr">
        <is>
          <t>Yes</t>
        </is>
      </c>
      <c r="H6835" s="58" t="inlineStr">
        <is>
          <t>Yes</t>
        </is>
      </c>
      <c r="I6835" s="58" t="inlineStr">
        <is>
          <t>Fiber optic</t>
        </is>
      </c>
      <c r="J6835" s="58" t="inlineStr">
        <is>
          <t>No</t>
        </is>
      </c>
      <c r="K6835" s="58" t="inlineStr">
        <is>
          <t>Yes</t>
        </is>
      </c>
      <c r="L6835" s="58" t="inlineStr">
        <is>
          <t>No</t>
        </is>
      </c>
      <c r="M6835" s="58" t="inlineStr">
        <is>
          <t>Yes</t>
        </is>
      </c>
      <c r="N6835" s="58" t="inlineStr">
        <is>
          <t>Yes</t>
        </is>
      </c>
      <c r="O6835" s="58" t="inlineStr">
        <is>
          <t>Yes</t>
        </is>
      </c>
      <c r="P6835" s="58" t="inlineStr">
        <is>
          <t>Month-to-month</t>
        </is>
      </c>
      <c r="Q6835" s="58" t="inlineStr">
        <is>
          <t>Yes</t>
        </is>
      </c>
      <c r="R6835" s="58" t="inlineStr">
        <is>
          <t>Credit card (automatic)</t>
        </is>
      </c>
      <c r="S6835" s="123" t="n">
        <v>103.6</v>
      </c>
      <c r="T6835" s="58" t="inlineStr">
        <is>
          <t>1806.35</t>
        </is>
      </c>
      <c r="U6835" s="58" t="inlineStr">
        <is>
          <t>No</t>
        </is>
      </c>
      <c r="V6835" s="123">
        <f>IFERROR(VALUE(TRIM(T6835)),S6835*F6835)</f>
        <v/>
      </c>
      <c r="W6835" s="58">
        <f>IF(F6835&lt;=12,"0-12 mo",IF(F6835&lt;=24,"13-24 mo",IF(F6835&lt;=48,"25-48 mo","49+ mo")))</f>
        <v/>
      </c>
      <c r="X6835" s="58">
        <f>IF(S6835&lt;=35.5,"Q1 Low",IF(S6835&lt;=70.35,"Q2 Mid-Low",IF(S6835&lt;=89.85,"Q3 Mid-High","Q4 High")))</f>
        <v/>
      </c>
      <c r="Y6835" s="58">
        <f>IF(U6835="Yes",1,0)</f>
        <v/>
      </c>
      <c r="Z6835" s="58">
        <f>IF(P6835="Month-to-month",1,0)+IF(M6835="No",1,0)+IF(J6835="No",1,0)+IF(I6835="Fiber optic",1,0)+IF(Q6835="Yes",1,0)</f>
        <v/>
      </c>
    </row>
    <row r="6836" ht="15" customHeight="1" s="59">
      <c r="A6836" s="58" t="inlineStr">
        <is>
          <t>3635-JBPSG</t>
        </is>
      </c>
      <c r="B6836" s="58" t="inlineStr">
        <is>
          <t>Female</t>
        </is>
      </c>
      <c r="C6836" s="58" t="n">
        <v>0</v>
      </c>
      <c r="D6836" s="58" t="inlineStr">
        <is>
          <t>No</t>
        </is>
      </c>
      <c r="E6836" s="58" t="inlineStr">
        <is>
          <t>No</t>
        </is>
      </c>
      <c r="F6836" s="58" t="n">
        <v>15</v>
      </c>
      <c r="G6836" s="58" t="inlineStr">
        <is>
          <t>No</t>
        </is>
      </c>
      <c r="H6836" s="58" t="inlineStr">
        <is>
          <t>No phone service</t>
        </is>
      </c>
      <c r="I6836" s="58" t="inlineStr">
        <is>
          <t>DSL</t>
        </is>
      </c>
      <c r="J6836" s="58" t="inlineStr">
        <is>
          <t>No</t>
        </is>
      </c>
      <c r="K6836" s="58" t="inlineStr">
        <is>
          <t>Yes</t>
        </is>
      </c>
      <c r="L6836" s="58" t="inlineStr">
        <is>
          <t>No</t>
        </is>
      </c>
      <c r="M6836" s="58" t="inlineStr">
        <is>
          <t>No</t>
        </is>
      </c>
      <c r="N6836" s="58" t="inlineStr">
        <is>
          <t>No</t>
        </is>
      </c>
      <c r="O6836" s="58" t="inlineStr">
        <is>
          <t>Yes</t>
        </is>
      </c>
      <c r="P6836" s="58" t="inlineStr">
        <is>
          <t>Two year</t>
        </is>
      </c>
      <c r="Q6836" s="58" t="inlineStr">
        <is>
          <t>Yes</t>
        </is>
      </c>
      <c r="R6836" s="58" t="inlineStr">
        <is>
          <t>Mailed check</t>
        </is>
      </c>
      <c r="S6836" s="123" t="n">
        <v>38.8</v>
      </c>
      <c r="T6836" s="58" t="inlineStr">
        <is>
          <t>603</t>
        </is>
      </c>
      <c r="U6836" s="58" t="inlineStr">
        <is>
          <t>No</t>
        </is>
      </c>
      <c r="V6836" s="123">
        <f>IFERROR(VALUE(TRIM(T6836)),S6836*F6836)</f>
        <v/>
      </c>
      <c r="W6836" s="58">
        <f>IF(F6836&lt;=12,"0-12 mo",IF(F6836&lt;=24,"13-24 mo",IF(F6836&lt;=48,"25-48 mo","49+ mo")))</f>
        <v/>
      </c>
      <c r="X6836" s="58">
        <f>IF(S6836&lt;=35.5,"Q1 Low",IF(S6836&lt;=70.35,"Q2 Mid-Low",IF(S6836&lt;=89.85,"Q3 Mid-High","Q4 High")))</f>
        <v/>
      </c>
      <c r="Y6836" s="58">
        <f>IF(U6836="Yes",1,0)</f>
        <v/>
      </c>
      <c r="Z6836" s="58">
        <f>IF(P6836="Month-to-month",1,0)+IF(M6836="No",1,0)+IF(J6836="No",1,0)+IF(I6836="Fiber optic",1,0)+IF(Q6836="Yes",1,0)</f>
        <v/>
      </c>
    </row>
    <row r="6837" ht="15" customHeight="1" s="59">
      <c r="A6837" s="58" t="inlineStr">
        <is>
          <t>7964-ZRKKG</t>
        </is>
      </c>
      <c r="B6837" s="58" t="inlineStr">
        <is>
          <t>Male</t>
        </is>
      </c>
      <c r="C6837" s="58" t="n">
        <v>0</v>
      </c>
      <c r="D6837" s="58" t="inlineStr">
        <is>
          <t>Yes</t>
        </is>
      </c>
      <c r="E6837" s="58" t="inlineStr">
        <is>
          <t>No</t>
        </is>
      </c>
      <c r="F6837" s="58" t="n">
        <v>67</v>
      </c>
      <c r="G6837" s="58" t="inlineStr">
        <is>
          <t>Yes</t>
        </is>
      </c>
      <c r="H6837" s="58" t="inlineStr">
        <is>
          <t>Yes</t>
        </is>
      </c>
      <c r="I6837" s="58" t="inlineStr">
        <is>
          <t>Fiber optic</t>
        </is>
      </c>
      <c r="J6837" s="58" t="inlineStr">
        <is>
          <t>No</t>
        </is>
      </c>
      <c r="K6837" s="58" t="inlineStr">
        <is>
          <t>Yes</t>
        </is>
      </c>
      <c r="L6837" s="58" t="inlineStr">
        <is>
          <t>No</t>
        </is>
      </c>
      <c r="M6837" s="58" t="inlineStr">
        <is>
          <t>No</t>
        </is>
      </c>
      <c r="N6837" s="58" t="inlineStr">
        <is>
          <t>Yes</t>
        </is>
      </c>
      <c r="O6837" s="58" t="inlineStr">
        <is>
          <t>No</t>
        </is>
      </c>
      <c r="P6837" s="58" t="inlineStr">
        <is>
          <t>One year</t>
        </is>
      </c>
      <c r="Q6837" s="58" t="inlineStr">
        <is>
          <t>Yes</t>
        </is>
      </c>
      <c r="R6837" s="58" t="inlineStr">
        <is>
          <t>Bank transfer (automatic)</t>
        </is>
      </c>
      <c r="S6837" s="123" t="n">
        <v>88.40000000000001</v>
      </c>
      <c r="T6837" s="58" t="inlineStr">
        <is>
          <t>5798.3</t>
        </is>
      </c>
      <c r="U6837" s="58" t="inlineStr">
        <is>
          <t>No</t>
        </is>
      </c>
      <c r="V6837" s="123">
        <f>IFERROR(VALUE(TRIM(T6837)),S6837*F6837)</f>
        <v/>
      </c>
      <c r="W6837" s="58">
        <f>IF(F6837&lt;=12,"0-12 mo",IF(F6837&lt;=24,"13-24 mo",IF(F6837&lt;=48,"25-48 mo","49+ mo")))</f>
        <v/>
      </c>
      <c r="X6837" s="58">
        <f>IF(S6837&lt;=35.5,"Q1 Low",IF(S6837&lt;=70.35,"Q2 Mid-Low",IF(S6837&lt;=89.85,"Q3 Mid-High","Q4 High")))</f>
        <v/>
      </c>
      <c r="Y6837" s="58">
        <f>IF(U6837="Yes",1,0)</f>
        <v/>
      </c>
      <c r="Z6837" s="58">
        <f>IF(P6837="Month-to-month",1,0)+IF(M6837="No",1,0)+IF(J6837="No",1,0)+IF(I6837="Fiber optic",1,0)+IF(Q6837="Yes",1,0)</f>
        <v/>
      </c>
    </row>
    <row r="6838" ht="15" customHeight="1" s="59">
      <c r="A6838" s="58" t="inlineStr">
        <is>
          <t>5868-YWPDW</t>
        </is>
      </c>
      <c r="B6838" s="58" t="inlineStr">
        <is>
          <t>Male</t>
        </is>
      </c>
      <c r="C6838" s="58" t="n">
        <v>1</v>
      </c>
      <c r="D6838" s="58" t="inlineStr">
        <is>
          <t>Yes</t>
        </is>
      </c>
      <c r="E6838" s="58" t="inlineStr">
        <is>
          <t>No</t>
        </is>
      </c>
      <c r="F6838" s="58" t="n">
        <v>6</v>
      </c>
      <c r="G6838" s="58" t="inlineStr">
        <is>
          <t>Yes</t>
        </is>
      </c>
      <c r="H6838" s="58" t="inlineStr">
        <is>
          <t>No</t>
        </is>
      </c>
      <c r="I6838" s="58" t="inlineStr">
        <is>
          <t>Fiber optic</t>
        </is>
      </c>
      <c r="J6838" s="58" t="inlineStr">
        <is>
          <t>No</t>
        </is>
      </c>
      <c r="K6838" s="58" t="inlineStr">
        <is>
          <t>Yes</t>
        </is>
      </c>
      <c r="L6838" s="58" t="inlineStr">
        <is>
          <t>No</t>
        </is>
      </c>
      <c r="M6838" s="58" t="inlineStr">
        <is>
          <t>No</t>
        </is>
      </c>
      <c r="N6838" s="58" t="inlineStr">
        <is>
          <t>No</t>
        </is>
      </c>
      <c r="O6838" s="58" t="inlineStr">
        <is>
          <t>Yes</t>
        </is>
      </c>
      <c r="P6838" s="58" t="inlineStr">
        <is>
          <t>Month-to-month</t>
        </is>
      </c>
      <c r="Q6838" s="58" t="inlineStr">
        <is>
          <t>Yes</t>
        </is>
      </c>
      <c r="R6838" s="58" t="inlineStr">
        <is>
          <t>Electronic check</t>
        </is>
      </c>
      <c r="S6838" s="123" t="n">
        <v>84.2</v>
      </c>
      <c r="T6838" s="58" t="inlineStr">
        <is>
          <t>519.15</t>
        </is>
      </c>
      <c r="U6838" s="58" t="inlineStr">
        <is>
          <t>Yes</t>
        </is>
      </c>
      <c r="V6838" s="123">
        <f>IFERROR(VALUE(TRIM(T6838)),S6838*F6838)</f>
        <v/>
      </c>
      <c r="W6838" s="58">
        <f>IF(F6838&lt;=12,"0-12 mo",IF(F6838&lt;=24,"13-24 mo",IF(F6838&lt;=48,"25-48 mo","49+ mo")))</f>
        <v/>
      </c>
      <c r="X6838" s="58">
        <f>IF(S6838&lt;=35.5,"Q1 Low",IF(S6838&lt;=70.35,"Q2 Mid-Low",IF(S6838&lt;=89.85,"Q3 Mid-High","Q4 High")))</f>
        <v/>
      </c>
      <c r="Y6838" s="58">
        <f>IF(U6838="Yes",1,0)</f>
        <v/>
      </c>
      <c r="Z6838" s="58">
        <f>IF(P6838="Month-to-month",1,0)+IF(M6838="No",1,0)+IF(J6838="No",1,0)+IF(I6838="Fiber optic",1,0)+IF(Q6838="Yes",1,0)</f>
        <v/>
      </c>
    </row>
    <row r="6839" ht="15" customHeight="1" s="59">
      <c r="A6839" s="58" t="inlineStr">
        <is>
          <t>6229-LSCKB</t>
        </is>
      </c>
      <c r="B6839" s="58" t="inlineStr">
        <is>
          <t>Male</t>
        </is>
      </c>
      <c r="C6839" s="58" t="n">
        <v>1</v>
      </c>
      <c r="D6839" s="58" t="inlineStr">
        <is>
          <t>No</t>
        </is>
      </c>
      <c r="E6839" s="58" t="inlineStr">
        <is>
          <t>No</t>
        </is>
      </c>
      <c r="F6839" s="58" t="n">
        <v>6</v>
      </c>
      <c r="G6839" s="58" t="inlineStr">
        <is>
          <t>Yes</t>
        </is>
      </c>
      <c r="H6839" s="58" t="inlineStr">
        <is>
          <t>No</t>
        </is>
      </c>
      <c r="I6839" s="58" t="inlineStr">
        <is>
          <t>Fiber optic</t>
        </is>
      </c>
      <c r="J6839" s="58" t="inlineStr">
        <is>
          <t>No</t>
        </is>
      </c>
      <c r="K6839" s="58" t="inlineStr">
        <is>
          <t>No</t>
        </is>
      </c>
      <c r="L6839" s="58" t="inlineStr">
        <is>
          <t>No</t>
        </is>
      </c>
      <c r="M6839" s="58" t="inlineStr">
        <is>
          <t>No</t>
        </is>
      </c>
      <c r="N6839" s="58" t="inlineStr">
        <is>
          <t>Yes</t>
        </is>
      </c>
      <c r="O6839" s="58" t="inlineStr">
        <is>
          <t>No</t>
        </is>
      </c>
      <c r="P6839" s="58" t="inlineStr">
        <is>
          <t>Month-to-month</t>
        </is>
      </c>
      <c r="Q6839" s="58" t="inlineStr">
        <is>
          <t>Yes</t>
        </is>
      </c>
      <c r="R6839" s="58" t="inlineStr">
        <is>
          <t>Electronic check</t>
        </is>
      </c>
      <c r="S6839" s="123" t="n">
        <v>79.7</v>
      </c>
      <c r="T6839" s="58" t="inlineStr">
        <is>
          <t>497.6</t>
        </is>
      </c>
      <c r="U6839" s="58" t="inlineStr">
        <is>
          <t>No</t>
        </is>
      </c>
      <c r="V6839" s="123">
        <f>IFERROR(VALUE(TRIM(T6839)),S6839*F6839)</f>
        <v/>
      </c>
      <c r="W6839" s="58">
        <f>IF(F6839&lt;=12,"0-12 mo",IF(F6839&lt;=24,"13-24 mo",IF(F6839&lt;=48,"25-48 mo","49+ mo")))</f>
        <v/>
      </c>
      <c r="X6839" s="58">
        <f>IF(S6839&lt;=35.5,"Q1 Low",IF(S6839&lt;=70.35,"Q2 Mid-Low",IF(S6839&lt;=89.85,"Q3 Mid-High","Q4 High")))</f>
        <v/>
      </c>
      <c r="Y6839" s="58">
        <f>IF(U6839="Yes",1,0)</f>
        <v/>
      </c>
      <c r="Z6839" s="58">
        <f>IF(P6839="Month-to-month",1,0)+IF(M6839="No",1,0)+IF(J6839="No",1,0)+IF(I6839="Fiber optic",1,0)+IF(Q6839="Yes",1,0)</f>
        <v/>
      </c>
    </row>
    <row r="6840" ht="15" customHeight="1" s="59">
      <c r="A6840" s="58" t="inlineStr">
        <is>
          <t>2025-JKFWI</t>
        </is>
      </c>
      <c r="B6840" s="58" t="inlineStr">
        <is>
          <t>Male</t>
        </is>
      </c>
      <c r="C6840" s="58" t="n">
        <v>0</v>
      </c>
      <c r="D6840" s="58" t="inlineStr">
        <is>
          <t>No</t>
        </is>
      </c>
      <c r="E6840" s="58" t="inlineStr">
        <is>
          <t>No</t>
        </is>
      </c>
      <c r="F6840" s="58" t="n">
        <v>13</v>
      </c>
      <c r="G6840" s="58" t="inlineStr">
        <is>
          <t>Yes</t>
        </is>
      </c>
      <c r="H6840" s="58" t="inlineStr">
        <is>
          <t>Yes</t>
        </is>
      </c>
      <c r="I6840" s="58" t="inlineStr">
        <is>
          <t>Fiber optic</t>
        </is>
      </c>
      <c r="J6840" s="58" t="inlineStr">
        <is>
          <t>No</t>
        </is>
      </c>
      <c r="K6840" s="58" t="inlineStr">
        <is>
          <t>No</t>
        </is>
      </c>
      <c r="L6840" s="58" t="inlineStr">
        <is>
          <t>No</t>
        </is>
      </c>
      <c r="M6840" s="58" t="inlineStr">
        <is>
          <t>Yes</t>
        </is>
      </c>
      <c r="N6840" s="58" t="inlineStr">
        <is>
          <t>Yes</t>
        </is>
      </c>
      <c r="O6840" s="58" t="inlineStr">
        <is>
          <t>Yes</t>
        </is>
      </c>
      <c r="P6840" s="58" t="inlineStr">
        <is>
          <t>Month-to-month</t>
        </is>
      </c>
      <c r="Q6840" s="58" t="inlineStr">
        <is>
          <t>Yes</t>
        </is>
      </c>
      <c r="R6840" s="58" t="inlineStr">
        <is>
          <t>Mailed check</t>
        </is>
      </c>
      <c r="S6840" s="123" t="n">
        <v>99</v>
      </c>
      <c r="T6840" s="58" t="inlineStr">
        <is>
          <t>1301.7</t>
        </is>
      </c>
      <c r="U6840" s="58" t="inlineStr">
        <is>
          <t>Yes</t>
        </is>
      </c>
      <c r="V6840" s="123">
        <f>IFERROR(VALUE(TRIM(T6840)),S6840*F6840)</f>
        <v/>
      </c>
      <c r="W6840" s="58">
        <f>IF(F6840&lt;=12,"0-12 mo",IF(F6840&lt;=24,"13-24 mo",IF(F6840&lt;=48,"25-48 mo","49+ mo")))</f>
        <v/>
      </c>
      <c r="X6840" s="58">
        <f>IF(S6840&lt;=35.5,"Q1 Low",IF(S6840&lt;=70.35,"Q2 Mid-Low",IF(S6840&lt;=89.85,"Q3 Mid-High","Q4 High")))</f>
        <v/>
      </c>
      <c r="Y6840" s="58">
        <f>IF(U6840="Yes",1,0)</f>
        <v/>
      </c>
      <c r="Z6840" s="58">
        <f>IF(P6840="Month-to-month",1,0)+IF(M6840="No",1,0)+IF(J6840="No",1,0)+IF(I6840="Fiber optic",1,0)+IF(Q6840="Yes",1,0)</f>
        <v/>
      </c>
    </row>
    <row r="6841" ht="15" customHeight="1" s="59">
      <c r="A6841" s="58" t="inlineStr">
        <is>
          <t>4078-SAYYN</t>
        </is>
      </c>
      <c r="B6841" s="58" t="inlineStr">
        <is>
          <t>Female</t>
        </is>
      </c>
      <c r="C6841" s="58" t="n">
        <v>0</v>
      </c>
      <c r="D6841" s="58" t="inlineStr">
        <is>
          <t>No</t>
        </is>
      </c>
      <c r="E6841" s="58" t="inlineStr">
        <is>
          <t>No</t>
        </is>
      </c>
      <c r="F6841" s="58" t="n">
        <v>11</v>
      </c>
      <c r="G6841" s="58" t="inlineStr">
        <is>
          <t>Yes</t>
        </is>
      </c>
      <c r="H6841" s="58" t="inlineStr">
        <is>
          <t>Yes</t>
        </is>
      </c>
      <c r="I6841" s="58" t="inlineStr">
        <is>
          <t>Fiber optic</t>
        </is>
      </c>
      <c r="J6841" s="58" t="inlineStr">
        <is>
          <t>No</t>
        </is>
      </c>
      <c r="K6841" s="58" t="inlineStr">
        <is>
          <t>No</t>
        </is>
      </c>
      <c r="L6841" s="58" t="inlineStr">
        <is>
          <t>Yes</t>
        </is>
      </c>
      <c r="M6841" s="58" t="inlineStr">
        <is>
          <t>No</t>
        </is>
      </c>
      <c r="N6841" s="58" t="inlineStr">
        <is>
          <t>Yes</t>
        </is>
      </c>
      <c r="O6841" s="58" t="inlineStr">
        <is>
          <t>Yes</t>
        </is>
      </c>
      <c r="P6841" s="58" t="inlineStr">
        <is>
          <t>Month-to-month</t>
        </is>
      </c>
      <c r="Q6841" s="58" t="inlineStr">
        <is>
          <t>Yes</t>
        </is>
      </c>
      <c r="R6841" s="58" t="inlineStr">
        <is>
          <t>Electronic check</t>
        </is>
      </c>
      <c r="S6841" s="123" t="n">
        <v>100.75</v>
      </c>
      <c r="T6841" s="58" t="inlineStr">
        <is>
          <t>1129.75</t>
        </is>
      </c>
      <c r="U6841" s="58" t="inlineStr">
        <is>
          <t>Yes</t>
        </is>
      </c>
      <c r="V6841" s="123">
        <f>IFERROR(VALUE(TRIM(T6841)),S6841*F6841)</f>
        <v/>
      </c>
      <c r="W6841" s="58">
        <f>IF(F6841&lt;=12,"0-12 mo",IF(F6841&lt;=24,"13-24 mo",IF(F6841&lt;=48,"25-48 mo","49+ mo")))</f>
        <v/>
      </c>
      <c r="X6841" s="58">
        <f>IF(S6841&lt;=35.5,"Q1 Low",IF(S6841&lt;=70.35,"Q2 Mid-Low",IF(S6841&lt;=89.85,"Q3 Mid-High","Q4 High")))</f>
        <v/>
      </c>
      <c r="Y6841" s="58">
        <f>IF(U6841="Yes",1,0)</f>
        <v/>
      </c>
      <c r="Z6841" s="58">
        <f>IF(P6841="Month-to-month",1,0)+IF(M6841="No",1,0)+IF(J6841="No",1,0)+IF(I6841="Fiber optic",1,0)+IF(Q6841="Yes",1,0)</f>
        <v/>
      </c>
    </row>
    <row r="6842" ht="15" customHeight="1" s="59">
      <c r="A6842" s="58" t="inlineStr">
        <is>
          <t>1724-IQWNM</t>
        </is>
      </c>
      <c r="B6842" s="58" t="inlineStr">
        <is>
          <t>Male</t>
        </is>
      </c>
      <c r="C6842" s="58" t="n">
        <v>0</v>
      </c>
      <c r="D6842" s="58" t="inlineStr">
        <is>
          <t>No</t>
        </is>
      </c>
      <c r="E6842" s="58" t="inlineStr">
        <is>
          <t>Yes</t>
        </is>
      </c>
      <c r="F6842" s="58" t="n">
        <v>1</v>
      </c>
      <c r="G6842" s="58" t="inlineStr">
        <is>
          <t>Yes</t>
        </is>
      </c>
      <c r="H6842" s="58" t="inlineStr">
        <is>
          <t>No</t>
        </is>
      </c>
      <c r="I6842" s="58" t="inlineStr">
        <is>
          <t>No</t>
        </is>
      </c>
      <c r="J6842" s="58" t="inlineStr">
        <is>
          <t>No internet service</t>
        </is>
      </c>
      <c r="K6842" s="58" t="inlineStr">
        <is>
          <t>No internet service</t>
        </is>
      </c>
      <c r="L6842" s="58" t="inlineStr">
        <is>
          <t>No internet service</t>
        </is>
      </c>
      <c r="M6842" s="58" t="inlineStr">
        <is>
          <t>No internet service</t>
        </is>
      </c>
      <c r="N6842" s="58" t="inlineStr">
        <is>
          <t>No internet service</t>
        </is>
      </c>
      <c r="O6842" s="58" t="inlineStr">
        <is>
          <t>No internet service</t>
        </is>
      </c>
      <c r="P6842" s="58" t="inlineStr">
        <is>
          <t>Month-to-month</t>
        </is>
      </c>
      <c r="Q6842" s="58" t="inlineStr">
        <is>
          <t>Yes</t>
        </is>
      </c>
      <c r="R6842" s="58" t="inlineStr">
        <is>
          <t>Mailed check</t>
        </is>
      </c>
      <c r="S6842" s="123" t="n">
        <v>19.3</v>
      </c>
      <c r="T6842" s="58" t="inlineStr">
        <is>
          <t>19.3</t>
        </is>
      </c>
      <c r="U6842" s="58" t="inlineStr">
        <is>
          <t>No</t>
        </is>
      </c>
      <c r="V6842" s="123">
        <f>IFERROR(VALUE(TRIM(T6842)),S6842*F6842)</f>
        <v/>
      </c>
      <c r="W6842" s="58">
        <f>IF(F6842&lt;=12,"0-12 mo",IF(F6842&lt;=24,"13-24 mo",IF(F6842&lt;=48,"25-48 mo","49+ mo")))</f>
        <v/>
      </c>
      <c r="X6842" s="58">
        <f>IF(S6842&lt;=35.5,"Q1 Low",IF(S6842&lt;=70.35,"Q2 Mid-Low",IF(S6842&lt;=89.85,"Q3 Mid-High","Q4 High")))</f>
        <v/>
      </c>
      <c r="Y6842" s="58">
        <f>IF(U6842="Yes",1,0)</f>
        <v/>
      </c>
      <c r="Z6842" s="58">
        <f>IF(P6842="Month-to-month",1,0)+IF(M6842="No",1,0)+IF(J6842="No",1,0)+IF(I6842="Fiber optic",1,0)+IF(Q6842="Yes",1,0)</f>
        <v/>
      </c>
    </row>
    <row r="6843" ht="15" customHeight="1" s="59">
      <c r="A6843" s="58" t="inlineStr">
        <is>
          <t>8217-QYOHV</t>
        </is>
      </c>
      <c r="B6843" s="58" t="inlineStr">
        <is>
          <t>Male</t>
        </is>
      </c>
      <c r="C6843" s="58" t="n">
        <v>0</v>
      </c>
      <c r="D6843" s="58" t="inlineStr">
        <is>
          <t>No</t>
        </is>
      </c>
      <c r="E6843" s="58" t="inlineStr">
        <is>
          <t>No</t>
        </is>
      </c>
      <c r="F6843" s="58" t="n">
        <v>5</v>
      </c>
      <c r="G6843" s="58" t="inlineStr">
        <is>
          <t>Yes</t>
        </is>
      </c>
      <c r="H6843" s="58" t="inlineStr">
        <is>
          <t>No</t>
        </is>
      </c>
      <c r="I6843" s="58" t="inlineStr">
        <is>
          <t>DSL</t>
        </is>
      </c>
      <c r="J6843" s="58" t="inlineStr">
        <is>
          <t>Yes</t>
        </is>
      </c>
      <c r="K6843" s="58" t="inlineStr">
        <is>
          <t>No</t>
        </is>
      </c>
      <c r="L6843" s="58" t="inlineStr">
        <is>
          <t>No</t>
        </is>
      </c>
      <c r="M6843" s="58" t="inlineStr">
        <is>
          <t>Yes</t>
        </is>
      </c>
      <c r="N6843" s="58" t="inlineStr">
        <is>
          <t>No</t>
        </is>
      </c>
      <c r="O6843" s="58" t="inlineStr">
        <is>
          <t>No</t>
        </is>
      </c>
      <c r="P6843" s="58" t="inlineStr">
        <is>
          <t>Month-to-month</t>
        </is>
      </c>
      <c r="Q6843" s="58" t="inlineStr">
        <is>
          <t>Yes</t>
        </is>
      </c>
      <c r="R6843" s="58" t="inlineStr">
        <is>
          <t>Mailed check</t>
        </is>
      </c>
      <c r="S6843" s="123" t="n">
        <v>55.75</v>
      </c>
      <c r="T6843" s="58" t="inlineStr">
        <is>
          <t>266.95</t>
        </is>
      </c>
      <c r="U6843" s="58" t="inlineStr">
        <is>
          <t>No</t>
        </is>
      </c>
      <c r="V6843" s="123">
        <f>IFERROR(VALUE(TRIM(T6843)),S6843*F6843)</f>
        <v/>
      </c>
      <c r="W6843" s="58">
        <f>IF(F6843&lt;=12,"0-12 mo",IF(F6843&lt;=24,"13-24 mo",IF(F6843&lt;=48,"25-48 mo","49+ mo")))</f>
        <v/>
      </c>
      <c r="X6843" s="58">
        <f>IF(S6843&lt;=35.5,"Q1 Low",IF(S6843&lt;=70.35,"Q2 Mid-Low",IF(S6843&lt;=89.85,"Q3 Mid-High","Q4 High")))</f>
        <v/>
      </c>
      <c r="Y6843" s="58">
        <f>IF(U6843="Yes",1,0)</f>
        <v/>
      </c>
      <c r="Z6843" s="58">
        <f>IF(P6843="Month-to-month",1,0)+IF(M6843="No",1,0)+IF(J6843="No",1,0)+IF(I6843="Fiber optic",1,0)+IF(Q6843="Yes",1,0)</f>
        <v/>
      </c>
    </row>
    <row r="6844" ht="15" customHeight="1" s="59">
      <c r="A6844" s="58" t="inlineStr">
        <is>
          <t>5546-QUERU</t>
        </is>
      </c>
      <c r="B6844" s="58" t="inlineStr">
        <is>
          <t>Male</t>
        </is>
      </c>
      <c r="C6844" s="58" t="n">
        <v>0</v>
      </c>
      <c r="D6844" s="58" t="inlineStr">
        <is>
          <t>No</t>
        </is>
      </c>
      <c r="E6844" s="58" t="inlineStr">
        <is>
          <t>No</t>
        </is>
      </c>
      <c r="F6844" s="58" t="n">
        <v>13</v>
      </c>
      <c r="G6844" s="58" t="inlineStr">
        <is>
          <t>Yes</t>
        </is>
      </c>
      <c r="H6844" s="58" t="inlineStr">
        <is>
          <t>No</t>
        </is>
      </c>
      <c r="I6844" s="58" t="inlineStr">
        <is>
          <t>No</t>
        </is>
      </c>
      <c r="J6844" s="58" t="inlineStr">
        <is>
          <t>No internet service</t>
        </is>
      </c>
      <c r="K6844" s="58" t="inlineStr">
        <is>
          <t>No internet service</t>
        </is>
      </c>
      <c r="L6844" s="58" t="inlineStr">
        <is>
          <t>No internet service</t>
        </is>
      </c>
      <c r="M6844" s="58" t="inlineStr">
        <is>
          <t>No internet service</t>
        </is>
      </c>
      <c r="N6844" s="58" t="inlineStr">
        <is>
          <t>No internet service</t>
        </is>
      </c>
      <c r="O6844" s="58" t="inlineStr">
        <is>
          <t>No internet service</t>
        </is>
      </c>
      <c r="P6844" s="58" t="inlineStr">
        <is>
          <t>One year</t>
        </is>
      </c>
      <c r="Q6844" s="58" t="inlineStr">
        <is>
          <t>Yes</t>
        </is>
      </c>
      <c r="R6844" s="58" t="inlineStr">
        <is>
          <t>Mailed check</t>
        </is>
      </c>
      <c r="S6844" s="123" t="n">
        <v>19.95</v>
      </c>
      <c r="T6844" s="58" t="inlineStr">
        <is>
          <t>257</t>
        </is>
      </c>
      <c r="U6844" s="58" t="inlineStr">
        <is>
          <t>No</t>
        </is>
      </c>
      <c r="V6844" s="123">
        <f>IFERROR(VALUE(TRIM(T6844)),S6844*F6844)</f>
        <v/>
      </c>
      <c r="W6844" s="58">
        <f>IF(F6844&lt;=12,"0-12 mo",IF(F6844&lt;=24,"13-24 mo",IF(F6844&lt;=48,"25-48 mo","49+ mo")))</f>
        <v/>
      </c>
      <c r="X6844" s="58">
        <f>IF(S6844&lt;=35.5,"Q1 Low",IF(S6844&lt;=70.35,"Q2 Mid-Low",IF(S6844&lt;=89.85,"Q3 Mid-High","Q4 High")))</f>
        <v/>
      </c>
      <c r="Y6844" s="58">
        <f>IF(U6844="Yes",1,0)</f>
        <v/>
      </c>
      <c r="Z6844" s="58">
        <f>IF(P6844="Month-to-month",1,0)+IF(M6844="No",1,0)+IF(J6844="No",1,0)+IF(I6844="Fiber optic",1,0)+IF(Q6844="Yes",1,0)</f>
        <v/>
      </c>
    </row>
    <row r="6845" ht="15" customHeight="1" s="59">
      <c r="A6845" s="58" t="inlineStr">
        <is>
          <t>9940-HPQPG</t>
        </is>
      </c>
      <c r="B6845" s="58" t="inlineStr">
        <is>
          <t>Female</t>
        </is>
      </c>
      <c r="C6845" s="58" t="n">
        <v>0</v>
      </c>
      <c r="D6845" s="58" t="inlineStr">
        <is>
          <t>Yes</t>
        </is>
      </c>
      <c r="E6845" s="58" t="inlineStr">
        <is>
          <t>No</t>
        </is>
      </c>
      <c r="F6845" s="58" t="n">
        <v>9</v>
      </c>
      <c r="G6845" s="58" t="inlineStr">
        <is>
          <t>Yes</t>
        </is>
      </c>
      <c r="H6845" s="58" t="inlineStr">
        <is>
          <t>Yes</t>
        </is>
      </c>
      <c r="I6845" s="58" t="inlineStr">
        <is>
          <t>Fiber optic</t>
        </is>
      </c>
      <c r="J6845" s="58" t="inlineStr">
        <is>
          <t>Yes</t>
        </is>
      </c>
      <c r="K6845" s="58" t="inlineStr">
        <is>
          <t>Yes</t>
        </is>
      </c>
      <c r="L6845" s="58" t="inlineStr">
        <is>
          <t>Yes</t>
        </is>
      </c>
      <c r="M6845" s="58" t="inlineStr">
        <is>
          <t>No</t>
        </is>
      </c>
      <c r="N6845" s="58" t="inlineStr">
        <is>
          <t>No</t>
        </is>
      </c>
      <c r="O6845" s="58" t="inlineStr">
        <is>
          <t>No</t>
        </is>
      </c>
      <c r="P6845" s="58" t="inlineStr">
        <is>
          <t>Month-to-month</t>
        </is>
      </c>
      <c r="Q6845" s="58" t="inlineStr">
        <is>
          <t>No</t>
        </is>
      </c>
      <c r="R6845" s="58" t="inlineStr">
        <is>
          <t>Bank transfer (automatic)</t>
        </is>
      </c>
      <c r="S6845" s="123" t="n">
        <v>91.75</v>
      </c>
      <c r="T6845" s="58" t="inlineStr">
        <is>
          <t>865.8</t>
        </is>
      </c>
      <c r="U6845" s="58" t="inlineStr">
        <is>
          <t>Yes</t>
        </is>
      </c>
      <c r="V6845" s="123">
        <f>IFERROR(VALUE(TRIM(T6845)),S6845*F6845)</f>
        <v/>
      </c>
      <c r="W6845" s="58">
        <f>IF(F6845&lt;=12,"0-12 mo",IF(F6845&lt;=24,"13-24 mo",IF(F6845&lt;=48,"25-48 mo","49+ mo")))</f>
        <v/>
      </c>
      <c r="X6845" s="58">
        <f>IF(S6845&lt;=35.5,"Q1 Low",IF(S6845&lt;=70.35,"Q2 Mid-Low",IF(S6845&lt;=89.85,"Q3 Mid-High","Q4 High")))</f>
        <v/>
      </c>
      <c r="Y6845" s="58">
        <f>IF(U6845="Yes",1,0)</f>
        <v/>
      </c>
      <c r="Z6845" s="58">
        <f>IF(P6845="Month-to-month",1,0)+IF(M6845="No",1,0)+IF(J6845="No",1,0)+IF(I6845="Fiber optic",1,0)+IF(Q6845="Yes",1,0)</f>
        <v/>
      </c>
    </row>
    <row r="6846" ht="15" customHeight="1" s="59">
      <c r="A6846" s="58" t="inlineStr">
        <is>
          <t>6897-UUBNU</t>
        </is>
      </c>
      <c r="B6846" s="58" t="inlineStr">
        <is>
          <t>Male</t>
        </is>
      </c>
      <c r="C6846" s="58" t="n">
        <v>0</v>
      </c>
      <c r="D6846" s="58" t="inlineStr">
        <is>
          <t>No</t>
        </is>
      </c>
      <c r="E6846" s="58" t="inlineStr">
        <is>
          <t>No</t>
        </is>
      </c>
      <c r="F6846" s="58" t="n">
        <v>29</v>
      </c>
      <c r="G6846" s="58" t="inlineStr">
        <is>
          <t>Yes</t>
        </is>
      </c>
      <c r="H6846" s="58" t="inlineStr">
        <is>
          <t>No</t>
        </is>
      </c>
      <c r="I6846" s="58" t="inlineStr">
        <is>
          <t>Fiber optic</t>
        </is>
      </c>
      <c r="J6846" s="58" t="inlineStr">
        <is>
          <t>No</t>
        </is>
      </c>
      <c r="K6846" s="58" t="inlineStr">
        <is>
          <t>Yes</t>
        </is>
      </c>
      <c r="L6846" s="58" t="inlineStr">
        <is>
          <t>No</t>
        </is>
      </c>
      <c r="M6846" s="58" t="inlineStr">
        <is>
          <t>Yes</t>
        </is>
      </c>
      <c r="N6846" s="58" t="inlineStr">
        <is>
          <t>Yes</t>
        </is>
      </c>
      <c r="O6846" s="58" t="inlineStr">
        <is>
          <t>No</t>
        </is>
      </c>
      <c r="P6846" s="58" t="inlineStr">
        <is>
          <t>Month-to-month</t>
        </is>
      </c>
      <c r="Q6846" s="58" t="inlineStr">
        <is>
          <t>No</t>
        </is>
      </c>
      <c r="R6846" s="58" t="inlineStr">
        <is>
          <t>Mailed check</t>
        </is>
      </c>
      <c r="S6846" s="123" t="n">
        <v>89.65000000000001</v>
      </c>
      <c r="T6846" s="58" t="inlineStr">
        <is>
          <t>2623.65</t>
        </is>
      </c>
      <c r="U6846" s="58" t="inlineStr">
        <is>
          <t>No</t>
        </is>
      </c>
      <c r="V6846" s="123">
        <f>IFERROR(VALUE(TRIM(T6846)),S6846*F6846)</f>
        <v/>
      </c>
      <c r="W6846" s="58">
        <f>IF(F6846&lt;=12,"0-12 mo",IF(F6846&lt;=24,"13-24 mo",IF(F6846&lt;=48,"25-48 mo","49+ mo")))</f>
        <v/>
      </c>
      <c r="X6846" s="58">
        <f>IF(S6846&lt;=35.5,"Q1 Low",IF(S6846&lt;=70.35,"Q2 Mid-Low",IF(S6846&lt;=89.85,"Q3 Mid-High","Q4 High")))</f>
        <v/>
      </c>
      <c r="Y6846" s="58">
        <f>IF(U6846="Yes",1,0)</f>
        <v/>
      </c>
      <c r="Z6846" s="58">
        <f>IF(P6846="Month-to-month",1,0)+IF(M6846="No",1,0)+IF(J6846="No",1,0)+IF(I6846="Fiber optic",1,0)+IF(Q6846="Yes",1,0)</f>
        <v/>
      </c>
    </row>
    <row r="6847" ht="15" customHeight="1" s="59">
      <c r="A6847" s="58" t="inlineStr">
        <is>
          <t>6127-IYJOZ</t>
        </is>
      </c>
      <c r="B6847" s="58" t="inlineStr">
        <is>
          <t>Male</t>
        </is>
      </c>
      <c r="C6847" s="58" t="n">
        <v>1</v>
      </c>
      <c r="D6847" s="58" t="inlineStr">
        <is>
          <t>No</t>
        </is>
      </c>
      <c r="E6847" s="58" t="inlineStr">
        <is>
          <t>No</t>
        </is>
      </c>
      <c r="F6847" s="58" t="n">
        <v>1</v>
      </c>
      <c r="G6847" s="58" t="inlineStr">
        <is>
          <t>Yes</t>
        </is>
      </c>
      <c r="H6847" s="58" t="inlineStr">
        <is>
          <t>No</t>
        </is>
      </c>
      <c r="I6847" s="58" t="inlineStr">
        <is>
          <t>DSL</t>
        </is>
      </c>
      <c r="J6847" s="58" t="inlineStr">
        <is>
          <t>No</t>
        </is>
      </c>
      <c r="K6847" s="58" t="inlineStr">
        <is>
          <t>No</t>
        </is>
      </c>
      <c r="L6847" s="58" t="inlineStr">
        <is>
          <t>No</t>
        </is>
      </c>
      <c r="M6847" s="58" t="inlineStr">
        <is>
          <t>No</t>
        </is>
      </c>
      <c r="N6847" s="58" t="inlineStr">
        <is>
          <t>No</t>
        </is>
      </c>
      <c r="O6847" s="58" t="inlineStr">
        <is>
          <t>No</t>
        </is>
      </c>
      <c r="P6847" s="58" t="inlineStr">
        <is>
          <t>Month-to-month</t>
        </is>
      </c>
      <c r="Q6847" s="58" t="inlineStr">
        <is>
          <t>Yes</t>
        </is>
      </c>
      <c r="R6847" s="58" t="inlineStr">
        <is>
          <t>Mailed check</t>
        </is>
      </c>
      <c r="S6847" s="123" t="n">
        <v>45.85</v>
      </c>
      <c r="T6847" s="58" t="inlineStr">
        <is>
          <t>45.85</t>
        </is>
      </c>
      <c r="U6847" s="58" t="inlineStr">
        <is>
          <t>No</t>
        </is>
      </c>
      <c r="V6847" s="123">
        <f>IFERROR(VALUE(TRIM(T6847)),S6847*F6847)</f>
        <v/>
      </c>
      <c r="W6847" s="58">
        <f>IF(F6847&lt;=12,"0-12 mo",IF(F6847&lt;=24,"13-24 mo",IF(F6847&lt;=48,"25-48 mo","49+ mo")))</f>
        <v/>
      </c>
      <c r="X6847" s="58">
        <f>IF(S6847&lt;=35.5,"Q1 Low",IF(S6847&lt;=70.35,"Q2 Mid-Low",IF(S6847&lt;=89.85,"Q3 Mid-High","Q4 High")))</f>
        <v/>
      </c>
      <c r="Y6847" s="58">
        <f>IF(U6847="Yes",1,0)</f>
        <v/>
      </c>
      <c r="Z6847" s="58">
        <f>IF(P6847="Month-to-month",1,0)+IF(M6847="No",1,0)+IF(J6847="No",1,0)+IF(I6847="Fiber optic",1,0)+IF(Q6847="Yes",1,0)</f>
        <v/>
      </c>
    </row>
    <row r="6848" ht="15" customHeight="1" s="59">
      <c r="A6848" s="58" t="inlineStr">
        <is>
          <t>6618-RYATB</t>
        </is>
      </c>
      <c r="B6848" s="58" t="inlineStr">
        <is>
          <t>Female</t>
        </is>
      </c>
      <c r="C6848" s="58" t="n">
        <v>0</v>
      </c>
      <c r="D6848" s="58" t="inlineStr">
        <is>
          <t>No</t>
        </is>
      </c>
      <c r="E6848" s="58" t="inlineStr">
        <is>
          <t>No</t>
        </is>
      </c>
      <c r="F6848" s="58" t="n">
        <v>1</v>
      </c>
      <c r="G6848" s="58" t="inlineStr">
        <is>
          <t>Yes</t>
        </is>
      </c>
      <c r="H6848" s="58" t="inlineStr">
        <is>
          <t>Yes</t>
        </is>
      </c>
      <c r="I6848" s="58" t="inlineStr">
        <is>
          <t>Fiber optic</t>
        </is>
      </c>
      <c r="J6848" s="58" t="inlineStr">
        <is>
          <t>No</t>
        </is>
      </c>
      <c r="K6848" s="58" t="inlineStr">
        <is>
          <t>No</t>
        </is>
      </c>
      <c r="L6848" s="58" t="inlineStr">
        <is>
          <t>Yes</t>
        </is>
      </c>
      <c r="M6848" s="58" t="inlineStr">
        <is>
          <t>No</t>
        </is>
      </c>
      <c r="N6848" s="58" t="inlineStr">
        <is>
          <t>No</t>
        </is>
      </c>
      <c r="O6848" s="58" t="inlineStr">
        <is>
          <t>No</t>
        </is>
      </c>
      <c r="P6848" s="58" t="inlineStr">
        <is>
          <t>Month-to-month</t>
        </is>
      </c>
      <c r="Q6848" s="58" t="inlineStr">
        <is>
          <t>Yes</t>
        </is>
      </c>
      <c r="R6848" s="58" t="inlineStr">
        <is>
          <t>Mailed check</t>
        </is>
      </c>
      <c r="S6848" s="123" t="n">
        <v>79.55</v>
      </c>
      <c r="T6848" s="58" t="inlineStr">
        <is>
          <t>79.55</t>
        </is>
      </c>
      <c r="U6848" s="58" t="inlineStr">
        <is>
          <t>Yes</t>
        </is>
      </c>
      <c r="V6848" s="123">
        <f>IFERROR(VALUE(TRIM(T6848)),S6848*F6848)</f>
        <v/>
      </c>
      <c r="W6848" s="58">
        <f>IF(F6848&lt;=12,"0-12 mo",IF(F6848&lt;=24,"13-24 mo",IF(F6848&lt;=48,"25-48 mo","49+ mo")))</f>
        <v/>
      </c>
      <c r="X6848" s="58">
        <f>IF(S6848&lt;=35.5,"Q1 Low",IF(S6848&lt;=70.35,"Q2 Mid-Low",IF(S6848&lt;=89.85,"Q3 Mid-High","Q4 High")))</f>
        <v/>
      </c>
      <c r="Y6848" s="58">
        <f>IF(U6848="Yes",1,0)</f>
        <v/>
      </c>
      <c r="Z6848" s="58">
        <f>IF(P6848="Month-to-month",1,0)+IF(M6848="No",1,0)+IF(J6848="No",1,0)+IF(I6848="Fiber optic",1,0)+IF(Q6848="Yes",1,0)</f>
        <v/>
      </c>
    </row>
    <row r="6849" ht="15" customHeight="1" s="59">
      <c r="A6849" s="58" t="inlineStr">
        <is>
          <t>8930-XOTDP</t>
        </is>
      </c>
      <c r="B6849" s="58" t="inlineStr">
        <is>
          <t>Female</t>
        </is>
      </c>
      <c r="C6849" s="58" t="n">
        <v>0</v>
      </c>
      <c r="D6849" s="58" t="inlineStr">
        <is>
          <t>Yes</t>
        </is>
      </c>
      <c r="E6849" s="58" t="inlineStr">
        <is>
          <t>Yes</t>
        </is>
      </c>
      <c r="F6849" s="58" t="n">
        <v>18</v>
      </c>
      <c r="G6849" s="58" t="inlineStr">
        <is>
          <t>Yes</t>
        </is>
      </c>
      <c r="H6849" s="58" t="inlineStr">
        <is>
          <t>No</t>
        </is>
      </c>
      <c r="I6849" s="58" t="inlineStr">
        <is>
          <t>DSL</t>
        </is>
      </c>
      <c r="J6849" s="58" t="inlineStr">
        <is>
          <t>No</t>
        </is>
      </c>
      <c r="K6849" s="58" t="inlineStr">
        <is>
          <t>No</t>
        </is>
      </c>
      <c r="L6849" s="58" t="inlineStr">
        <is>
          <t>No</t>
        </is>
      </c>
      <c r="M6849" s="58" t="inlineStr">
        <is>
          <t>No</t>
        </is>
      </c>
      <c r="N6849" s="58" t="inlineStr">
        <is>
          <t>Yes</t>
        </is>
      </c>
      <c r="O6849" s="58" t="inlineStr">
        <is>
          <t>No</t>
        </is>
      </c>
      <c r="P6849" s="58" t="inlineStr">
        <is>
          <t>Month-to-month</t>
        </is>
      </c>
      <c r="Q6849" s="58" t="inlineStr">
        <is>
          <t>No</t>
        </is>
      </c>
      <c r="R6849" s="58" t="inlineStr">
        <is>
          <t>Mailed check</t>
        </is>
      </c>
      <c r="S6849" s="123" t="n">
        <v>55.95</v>
      </c>
      <c r="T6849" s="58" t="inlineStr">
        <is>
          <t>1082.8</t>
        </is>
      </c>
      <c r="U6849" s="58" t="inlineStr">
        <is>
          <t>No</t>
        </is>
      </c>
      <c r="V6849" s="123">
        <f>IFERROR(VALUE(TRIM(T6849)),S6849*F6849)</f>
        <v/>
      </c>
      <c r="W6849" s="58">
        <f>IF(F6849&lt;=12,"0-12 mo",IF(F6849&lt;=24,"13-24 mo",IF(F6849&lt;=48,"25-48 mo","49+ mo")))</f>
        <v/>
      </c>
      <c r="X6849" s="58">
        <f>IF(S6849&lt;=35.5,"Q1 Low",IF(S6849&lt;=70.35,"Q2 Mid-Low",IF(S6849&lt;=89.85,"Q3 Mid-High","Q4 High")))</f>
        <v/>
      </c>
      <c r="Y6849" s="58">
        <f>IF(U6849="Yes",1,0)</f>
        <v/>
      </c>
      <c r="Z6849" s="58">
        <f>IF(P6849="Month-to-month",1,0)+IF(M6849="No",1,0)+IF(J6849="No",1,0)+IF(I6849="Fiber optic",1,0)+IF(Q6849="Yes",1,0)</f>
        <v/>
      </c>
    </row>
    <row r="6850" ht="15" customHeight="1" s="59">
      <c r="A6850" s="58" t="inlineStr">
        <is>
          <t>5916-QEWPT</t>
        </is>
      </c>
      <c r="B6850" s="58" t="inlineStr">
        <is>
          <t>Female</t>
        </is>
      </c>
      <c r="C6850" s="58" t="n">
        <v>0</v>
      </c>
      <c r="D6850" s="58" t="inlineStr">
        <is>
          <t>Yes</t>
        </is>
      </c>
      <c r="E6850" s="58" t="inlineStr">
        <is>
          <t>No</t>
        </is>
      </c>
      <c r="F6850" s="58" t="n">
        <v>2</v>
      </c>
      <c r="G6850" s="58" t="inlineStr">
        <is>
          <t>Yes</t>
        </is>
      </c>
      <c r="H6850" s="58" t="inlineStr">
        <is>
          <t>No</t>
        </is>
      </c>
      <c r="I6850" s="58" t="inlineStr">
        <is>
          <t>DSL</t>
        </is>
      </c>
      <c r="J6850" s="58" t="inlineStr">
        <is>
          <t>No</t>
        </is>
      </c>
      <c r="K6850" s="58" t="inlineStr">
        <is>
          <t>No</t>
        </is>
      </c>
      <c r="L6850" s="58" t="inlineStr">
        <is>
          <t>Yes</t>
        </is>
      </c>
      <c r="M6850" s="58" t="inlineStr">
        <is>
          <t>No</t>
        </is>
      </c>
      <c r="N6850" s="58" t="inlineStr">
        <is>
          <t>Yes</t>
        </is>
      </c>
      <c r="O6850" s="58" t="inlineStr">
        <is>
          <t>Yes</t>
        </is>
      </c>
      <c r="P6850" s="58" t="inlineStr">
        <is>
          <t>Month-to-month</t>
        </is>
      </c>
      <c r="Q6850" s="58" t="inlineStr">
        <is>
          <t>No</t>
        </is>
      </c>
      <c r="R6850" s="58" t="inlineStr">
        <is>
          <t>Credit card (automatic)</t>
        </is>
      </c>
      <c r="S6850" s="123" t="n">
        <v>69</v>
      </c>
      <c r="T6850" s="58" t="inlineStr">
        <is>
          <t>147.8</t>
        </is>
      </c>
      <c r="U6850" s="58" t="inlineStr">
        <is>
          <t>No</t>
        </is>
      </c>
      <c r="V6850" s="123">
        <f>IFERROR(VALUE(TRIM(T6850)),S6850*F6850)</f>
        <v/>
      </c>
      <c r="W6850" s="58">
        <f>IF(F6850&lt;=12,"0-12 mo",IF(F6850&lt;=24,"13-24 mo",IF(F6850&lt;=48,"25-48 mo","49+ mo")))</f>
        <v/>
      </c>
      <c r="X6850" s="58">
        <f>IF(S6850&lt;=35.5,"Q1 Low",IF(S6850&lt;=70.35,"Q2 Mid-Low",IF(S6850&lt;=89.85,"Q3 Mid-High","Q4 High")))</f>
        <v/>
      </c>
      <c r="Y6850" s="58">
        <f>IF(U6850="Yes",1,0)</f>
        <v/>
      </c>
      <c r="Z6850" s="58">
        <f>IF(P6850="Month-to-month",1,0)+IF(M6850="No",1,0)+IF(J6850="No",1,0)+IF(I6850="Fiber optic",1,0)+IF(Q6850="Yes",1,0)</f>
        <v/>
      </c>
    </row>
    <row r="6851" ht="15" customHeight="1" s="59">
      <c r="A6851" s="58" t="inlineStr">
        <is>
          <t>5060-TQUQN</t>
        </is>
      </c>
      <c r="B6851" s="58" t="inlineStr">
        <is>
          <t>Male</t>
        </is>
      </c>
      <c r="C6851" s="58" t="n">
        <v>0</v>
      </c>
      <c r="D6851" s="58" t="inlineStr">
        <is>
          <t>Yes</t>
        </is>
      </c>
      <c r="E6851" s="58" t="inlineStr">
        <is>
          <t>Yes</t>
        </is>
      </c>
      <c r="F6851" s="58" t="n">
        <v>30</v>
      </c>
      <c r="G6851" s="58" t="inlineStr">
        <is>
          <t>Yes</t>
        </is>
      </c>
      <c r="H6851" s="58" t="inlineStr">
        <is>
          <t>Yes</t>
        </is>
      </c>
      <c r="I6851" s="58" t="inlineStr">
        <is>
          <t>Fiber optic</t>
        </is>
      </c>
      <c r="J6851" s="58" t="inlineStr">
        <is>
          <t>No</t>
        </is>
      </c>
      <c r="K6851" s="58" t="inlineStr">
        <is>
          <t>Yes</t>
        </is>
      </c>
      <c r="L6851" s="58" t="inlineStr">
        <is>
          <t>No</t>
        </is>
      </c>
      <c r="M6851" s="58" t="inlineStr">
        <is>
          <t>Yes</t>
        </is>
      </c>
      <c r="N6851" s="58" t="inlineStr">
        <is>
          <t>No</t>
        </is>
      </c>
      <c r="O6851" s="58" t="inlineStr">
        <is>
          <t>No</t>
        </is>
      </c>
      <c r="P6851" s="58" t="inlineStr">
        <is>
          <t>Month-to-month</t>
        </is>
      </c>
      <c r="Q6851" s="58" t="inlineStr">
        <is>
          <t>Yes</t>
        </is>
      </c>
      <c r="R6851" s="58" t="inlineStr">
        <is>
          <t>Bank transfer (automatic)</t>
        </is>
      </c>
      <c r="S6851" s="123" t="n">
        <v>83.55</v>
      </c>
      <c r="T6851" s="58" t="inlineStr">
        <is>
          <t>2570.2</t>
        </is>
      </c>
      <c r="U6851" s="58" t="inlineStr">
        <is>
          <t>No</t>
        </is>
      </c>
      <c r="V6851" s="123">
        <f>IFERROR(VALUE(TRIM(T6851)),S6851*F6851)</f>
        <v/>
      </c>
      <c r="W6851" s="58">
        <f>IF(F6851&lt;=12,"0-12 mo",IF(F6851&lt;=24,"13-24 mo",IF(F6851&lt;=48,"25-48 mo","49+ mo")))</f>
        <v/>
      </c>
      <c r="X6851" s="58">
        <f>IF(S6851&lt;=35.5,"Q1 Low",IF(S6851&lt;=70.35,"Q2 Mid-Low",IF(S6851&lt;=89.85,"Q3 Mid-High","Q4 High")))</f>
        <v/>
      </c>
      <c r="Y6851" s="58">
        <f>IF(U6851="Yes",1,0)</f>
        <v/>
      </c>
      <c r="Z6851" s="58">
        <f>IF(P6851="Month-to-month",1,0)+IF(M6851="No",1,0)+IF(J6851="No",1,0)+IF(I6851="Fiber optic",1,0)+IF(Q6851="Yes",1,0)</f>
        <v/>
      </c>
    </row>
    <row r="6852" ht="15" customHeight="1" s="59">
      <c r="A6852" s="58" t="inlineStr">
        <is>
          <t>0531-XBKMM</t>
        </is>
      </c>
      <c r="B6852" s="58" t="inlineStr">
        <is>
          <t>Male</t>
        </is>
      </c>
      <c r="C6852" s="58" t="n">
        <v>0</v>
      </c>
      <c r="D6852" s="58" t="inlineStr">
        <is>
          <t>No</t>
        </is>
      </c>
      <c r="E6852" s="58" t="inlineStr">
        <is>
          <t>Yes</t>
        </is>
      </c>
      <c r="F6852" s="58" t="n">
        <v>66</v>
      </c>
      <c r="G6852" s="58" t="inlineStr">
        <is>
          <t>Yes</t>
        </is>
      </c>
      <c r="H6852" s="58" t="inlineStr">
        <is>
          <t>Yes</t>
        </is>
      </c>
      <c r="I6852" s="58" t="inlineStr">
        <is>
          <t>DSL</t>
        </is>
      </c>
      <c r="J6852" s="58" t="inlineStr">
        <is>
          <t>Yes</t>
        </is>
      </c>
      <c r="K6852" s="58" t="inlineStr">
        <is>
          <t>Yes</t>
        </is>
      </c>
      <c r="L6852" s="58" t="inlineStr">
        <is>
          <t>No</t>
        </is>
      </c>
      <c r="M6852" s="58" t="inlineStr">
        <is>
          <t>Yes</t>
        </is>
      </c>
      <c r="N6852" s="58" t="inlineStr">
        <is>
          <t>No</t>
        </is>
      </c>
      <c r="O6852" s="58" t="inlineStr">
        <is>
          <t>No</t>
        </is>
      </c>
      <c r="P6852" s="58" t="inlineStr">
        <is>
          <t>Two year</t>
        </is>
      </c>
      <c r="Q6852" s="58" t="inlineStr">
        <is>
          <t>No</t>
        </is>
      </c>
      <c r="R6852" s="58" t="inlineStr">
        <is>
          <t>Bank transfer (automatic)</t>
        </is>
      </c>
      <c r="S6852" s="123" t="n">
        <v>65.7</v>
      </c>
      <c r="T6852" s="58" t="inlineStr">
        <is>
          <t>4378.9</t>
        </is>
      </c>
      <c r="U6852" s="58" t="inlineStr">
        <is>
          <t>No</t>
        </is>
      </c>
      <c r="V6852" s="123">
        <f>IFERROR(VALUE(TRIM(T6852)),S6852*F6852)</f>
        <v/>
      </c>
      <c r="W6852" s="58">
        <f>IF(F6852&lt;=12,"0-12 mo",IF(F6852&lt;=24,"13-24 mo",IF(F6852&lt;=48,"25-48 mo","49+ mo")))</f>
        <v/>
      </c>
      <c r="X6852" s="58">
        <f>IF(S6852&lt;=35.5,"Q1 Low",IF(S6852&lt;=70.35,"Q2 Mid-Low",IF(S6852&lt;=89.85,"Q3 Mid-High","Q4 High")))</f>
        <v/>
      </c>
      <c r="Y6852" s="58">
        <f>IF(U6852="Yes",1,0)</f>
        <v/>
      </c>
      <c r="Z6852" s="58">
        <f>IF(P6852="Month-to-month",1,0)+IF(M6852="No",1,0)+IF(J6852="No",1,0)+IF(I6852="Fiber optic",1,0)+IF(Q6852="Yes",1,0)</f>
        <v/>
      </c>
    </row>
    <row r="6853" ht="15" customHeight="1" s="59">
      <c r="A6853" s="58" t="inlineStr">
        <is>
          <t>8465-SBRXP</t>
        </is>
      </c>
      <c r="B6853" s="58" t="inlineStr">
        <is>
          <t>Male</t>
        </is>
      </c>
      <c r="C6853" s="58" t="n">
        <v>0</v>
      </c>
      <c r="D6853" s="58" t="inlineStr">
        <is>
          <t>Yes</t>
        </is>
      </c>
      <c r="E6853" s="58" t="inlineStr">
        <is>
          <t>Yes</t>
        </is>
      </c>
      <c r="F6853" s="58" t="n">
        <v>38</v>
      </c>
      <c r="G6853" s="58" t="inlineStr">
        <is>
          <t>Yes</t>
        </is>
      </c>
      <c r="H6853" s="58" t="inlineStr">
        <is>
          <t>Yes</t>
        </is>
      </c>
      <c r="I6853" s="58" t="inlineStr">
        <is>
          <t>Fiber optic</t>
        </is>
      </c>
      <c r="J6853" s="58" t="inlineStr">
        <is>
          <t>No</t>
        </is>
      </c>
      <c r="K6853" s="58" t="inlineStr">
        <is>
          <t>No</t>
        </is>
      </c>
      <c r="L6853" s="58" t="inlineStr">
        <is>
          <t>Yes</t>
        </is>
      </c>
      <c r="M6853" s="58" t="inlineStr">
        <is>
          <t>Yes</t>
        </is>
      </c>
      <c r="N6853" s="58" t="inlineStr">
        <is>
          <t>Yes</t>
        </is>
      </c>
      <c r="O6853" s="58" t="inlineStr">
        <is>
          <t>No</t>
        </is>
      </c>
      <c r="P6853" s="58" t="inlineStr">
        <is>
          <t>Two year</t>
        </is>
      </c>
      <c r="Q6853" s="58" t="inlineStr">
        <is>
          <t>Yes</t>
        </is>
      </c>
      <c r="R6853" s="58" t="inlineStr">
        <is>
          <t>Bank transfer (automatic)</t>
        </is>
      </c>
      <c r="S6853" s="123" t="n">
        <v>94.90000000000001</v>
      </c>
      <c r="T6853" s="58" t="inlineStr">
        <is>
          <t>3616.25</t>
        </is>
      </c>
      <c r="U6853" s="58" t="inlineStr">
        <is>
          <t>No</t>
        </is>
      </c>
      <c r="V6853" s="123">
        <f>IFERROR(VALUE(TRIM(T6853)),S6853*F6853)</f>
        <v/>
      </c>
      <c r="W6853" s="58">
        <f>IF(F6853&lt;=12,"0-12 mo",IF(F6853&lt;=24,"13-24 mo",IF(F6853&lt;=48,"25-48 mo","49+ mo")))</f>
        <v/>
      </c>
      <c r="X6853" s="58">
        <f>IF(S6853&lt;=35.5,"Q1 Low",IF(S6853&lt;=70.35,"Q2 Mid-Low",IF(S6853&lt;=89.85,"Q3 Mid-High","Q4 High")))</f>
        <v/>
      </c>
      <c r="Y6853" s="58">
        <f>IF(U6853="Yes",1,0)</f>
        <v/>
      </c>
      <c r="Z6853" s="58">
        <f>IF(P6853="Month-to-month",1,0)+IF(M6853="No",1,0)+IF(J6853="No",1,0)+IF(I6853="Fiber optic",1,0)+IF(Q6853="Yes",1,0)</f>
        <v/>
      </c>
    </row>
    <row r="6854" ht="15" customHeight="1" s="59">
      <c r="A6854" s="58" t="inlineStr">
        <is>
          <t>2408-PSJVE</t>
        </is>
      </c>
      <c r="B6854" s="58" t="inlineStr">
        <is>
          <t>Male</t>
        </is>
      </c>
      <c r="C6854" s="58" t="n">
        <v>0</v>
      </c>
      <c r="D6854" s="58" t="inlineStr">
        <is>
          <t>Yes</t>
        </is>
      </c>
      <c r="E6854" s="58" t="inlineStr">
        <is>
          <t>Yes</t>
        </is>
      </c>
      <c r="F6854" s="58" t="n">
        <v>44</v>
      </c>
      <c r="G6854" s="58" t="inlineStr">
        <is>
          <t>Yes</t>
        </is>
      </c>
      <c r="H6854" s="58" t="inlineStr">
        <is>
          <t>No</t>
        </is>
      </c>
      <c r="I6854" s="58" t="inlineStr">
        <is>
          <t>DSL</t>
        </is>
      </c>
      <c r="J6854" s="58" t="inlineStr">
        <is>
          <t>No</t>
        </is>
      </c>
      <c r="K6854" s="58" t="inlineStr">
        <is>
          <t>Yes</t>
        </is>
      </c>
      <c r="L6854" s="58" t="inlineStr">
        <is>
          <t>Yes</t>
        </is>
      </c>
      <c r="M6854" s="58" t="inlineStr">
        <is>
          <t>Yes</t>
        </is>
      </c>
      <c r="N6854" s="58" t="inlineStr">
        <is>
          <t>No</t>
        </is>
      </c>
      <c r="O6854" s="58" t="inlineStr">
        <is>
          <t>No</t>
        </is>
      </c>
      <c r="P6854" s="58" t="inlineStr">
        <is>
          <t>Month-to-month</t>
        </is>
      </c>
      <c r="Q6854" s="58" t="inlineStr">
        <is>
          <t>Yes</t>
        </is>
      </c>
      <c r="R6854" s="58" t="inlineStr">
        <is>
          <t>Mailed check</t>
        </is>
      </c>
      <c r="S6854" s="123" t="n">
        <v>61.9</v>
      </c>
      <c r="T6854" s="58" t="inlineStr">
        <is>
          <t>2924.05</t>
        </is>
      </c>
      <c r="U6854" s="58" t="inlineStr">
        <is>
          <t>No</t>
        </is>
      </c>
      <c r="V6854" s="123">
        <f>IFERROR(VALUE(TRIM(T6854)),S6854*F6854)</f>
        <v/>
      </c>
      <c r="W6854" s="58">
        <f>IF(F6854&lt;=12,"0-12 mo",IF(F6854&lt;=24,"13-24 mo",IF(F6854&lt;=48,"25-48 mo","49+ mo")))</f>
        <v/>
      </c>
      <c r="X6854" s="58">
        <f>IF(S6854&lt;=35.5,"Q1 Low",IF(S6854&lt;=70.35,"Q2 Mid-Low",IF(S6854&lt;=89.85,"Q3 Mid-High","Q4 High")))</f>
        <v/>
      </c>
      <c r="Y6854" s="58">
        <f>IF(U6854="Yes",1,0)</f>
        <v/>
      </c>
      <c r="Z6854" s="58">
        <f>IF(P6854="Month-to-month",1,0)+IF(M6854="No",1,0)+IF(J6854="No",1,0)+IF(I6854="Fiber optic",1,0)+IF(Q6854="Yes",1,0)</f>
        <v/>
      </c>
    </row>
    <row r="6855" ht="15" customHeight="1" s="59">
      <c r="A6855" s="58" t="inlineStr">
        <is>
          <t>9079-YEXQJ</t>
        </is>
      </c>
      <c r="B6855" s="58" t="inlineStr">
        <is>
          <t>Female</t>
        </is>
      </c>
      <c r="C6855" s="58" t="n">
        <v>0</v>
      </c>
      <c r="D6855" s="58" t="inlineStr">
        <is>
          <t>No</t>
        </is>
      </c>
      <c r="E6855" s="58" t="inlineStr">
        <is>
          <t>No</t>
        </is>
      </c>
      <c r="F6855" s="58" t="n">
        <v>54</v>
      </c>
      <c r="G6855" s="58" t="inlineStr">
        <is>
          <t>Yes</t>
        </is>
      </c>
      <c r="H6855" s="58" t="inlineStr">
        <is>
          <t>Yes</t>
        </is>
      </c>
      <c r="I6855" s="58" t="inlineStr">
        <is>
          <t>Fiber optic</t>
        </is>
      </c>
      <c r="J6855" s="58" t="inlineStr">
        <is>
          <t>No</t>
        </is>
      </c>
      <c r="K6855" s="58" t="inlineStr">
        <is>
          <t>Yes</t>
        </is>
      </c>
      <c r="L6855" s="58" t="inlineStr">
        <is>
          <t>Yes</t>
        </is>
      </c>
      <c r="M6855" s="58" t="inlineStr">
        <is>
          <t>Yes</t>
        </is>
      </c>
      <c r="N6855" s="58" t="inlineStr">
        <is>
          <t>Yes</t>
        </is>
      </c>
      <c r="O6855" s="58" t="inlineStr">
        <is>
          <t>Yes</t>
        </is>
      </c>
      <c r="P6855" s="58" t="inlineStr">
        <is>
          <t>Month-to-month</t>
        </is>
      </c>
      <c r="Q6855" s="58" t="inlineStr">
        <is>
          <t>No</t>
        </is>
      </c>
      <c r="R6855" s="58" t="inlineStr">
        <is>
          <t>Electronic check</t>
        </is>
      </c>
      <c r="S6855" s="123" t="n">
        <v>111.1</v>
      </c>
      <c r="T6855" s="58" t="inlineStr">
        <is>
          <t>6014.85</t>
        </is>
      </c>
      <c r="U6855" s="58" t="inlineStr">
        <is>
          <t>Yes</t>
        </is>
      </c>
      <c r="V6855" s="123">
        <f>IFERROR(VALUE(TRIM(T6855)),S6855*F6855)</f>
        <v/>
      </c>
      <c r="W6855" s="58">
        <f>IF(F6855&lt;=12,"0-12 mo",IF(F6855&lt;=24,"13-24 mo",IF(F6855&lt;=48,"25-48 mo","49+ mo")))</f>
        <v/>
      </c>
      <c r="X6855" s="58">
        <f>IF(S6855&lt;=35.5,"Q1 Low",IF(S6855&lt;=70.35,"Q2 Mid-Low",IF(S6855&lt;=89.85,"Q3 Mid-High","Q4 High")))</f>
        <v/>
      </c>
      <c r="Y6855" s="58">
        <f>IF(U6855="Yes",1,0)</f>
        <v/>
      </c>
      <c r="Z6855" s="58">
        <f>IF(P6855="Month-to-month",1,0)+IF(M6855="No",1,0)+IF(J6855="No",1,0)+IF(I6855="Fiber optic",1,0)+IF(Q6855="Yes",1,0)</f>
        <v/>
      </c>
    </row>
    <row r="6856" ht="15" customHeight="1" s="59">
      <c r="A6856" s="58" t="inlineStr">
        <is>
          <t>9700-ZCLOT</t>
        </is>
      </c>
      <c r="B6856" s="58" t="inlineStr">
        <is>
          <t>Male</t>
        </is>
      </c>
      <c r="C6856" s="58" t="n">
        <v>0</v>
      </c>
      <c r="D6856" s="58" t="inlineStr">
        <is>
          <t>No</t>
        </is>
      </c>
      <c r="E6856" s="58" t="inlineStr">
        <is>
          <t>No</t>
        </is>
      </c>
      <c r="F6856" s="58" t="n">
        <v>2</v>
      </c>
      <c r="G6856" s="58" t="inlineStr">
        <is>
          <t>Yes</t>
        </is>
      </c>
      <c r="H6856" s="58" t="inlineStr">
        <is>
          <t>No</t>
        </is>
      </c>
      <c r="I6856" s="58" t="inlineStr">
        <is>
          <t>No</t>
        </is>
      </c>
      <c r="J6856" s="58" t="inlineStr">
        <is>
          <t>No internet service</t>
        </is>
      </c>
      <c r="K6856" s="58" t="inlineStr">
        <is>
          <t>No internet service</t>
        </is>
      </c>
      <c r="L6856" s="58" t="inlineStr">
        <is>
          <t>No internet service</t>
        </is>
      </c>
      <c r="M6856" s="58" t="inlineStr">
        <is>
          <t>No internet service</t>
        </is>
      </c>
      <c r="N6856" s="58" t="inlineStr">
        <is>
          <t>No internet service</t>
        </is>
      </c>
      <c r="O6856" s="58" t="inlineStr">
        <is>
          <t>No internet service</t>
        </is>
      </c>
      <c r="P6856" s="58" t="inlineStr">
        <is>
          <t>Month-to-month</t>
        </is>
      </c>
      <c r="Q6856" s="58" t="inlineStr">
        <is>
          <t>No</t>
        </is>
      </c>
      <c r="R6856" s="58" t="inlineStr">
        <is>
          <t>Mailed check</t>
        </is>
      </c>
      <c r="S6856" s="123" t="n">
        <v>20</v>
      </c>
      <c r="T6856" s="58" t="inlineStr">
        <is>
          <t>32.7</t>
        </is>
      </c>
      <c r="U6856" s="58" t="inlineStr">
        <is>
          <t>No</t>
        </is>
      </c>
      <c r="V6856" s="123">
        <f>IFERROR(VALUE(TRIM(T6856)),S6856*F6856)</f>
        <v/>
      </c>
      <c r="W6856" s="58">
        <f>IF(F6856&lt;=12,"0-12 mo",IF(F6856&lt;=24,"13-24 mo",IF(F6856&lt;=48,"25-48 mo","49+ mo")))</f>
        <v/>
      </c>
      <c r="X6856" s="58">
        <f>IF(S6856&lt;=35.5,"Q1 Low",IF(S6856&lt;=70.35,"Q2 Mid-Low",IF(S6856&lt;=89.85,"Q3 Mid-High","Q4 High")))</f>
        <v/>
      </c>
      <c r="Y6856" s="58">
        <f>IF(U6856="Yes",1,0)</f>
        <v/>
      </c>
      <c r="Z6856" s="58">
        <f>IF(P6856="Month-to-month",1,0)+IF(M6856="No",1,0)+IF(J6856="No",1,0)+IF(I6856="Fiber optic",1,0)+IF(Q6856="Yes",1,0)</f>
        <v/>
      </c>
    </row>
    <row r="6857" ht="15" customHeight="1" s="59">
      <c r="A6857" s="58" t="inlineStr">
        <is>
          <t>8738-JOKAR</t>
        </is>
      </c>
      <c r="B6857" s="58" t="inlineStr">
        <is>
          <t>Female</t>
        </is>
      </c>
      <c r="C6857" s="58" t="n">
        <v>0</v>
      </c>
      <c r="D6857" s="58" t="inlineStr">
        <is>
          <t>No</t>
        </is>
      </c>
      <c r="E6857" s="58" t="inlineStr">
        <is>
          <t>No</t>
        </is>
      </c>
      <c r="F6857" s="58" t="n">
        <v>42</v>
      </c>
      <c r="G6857" s="58" t="inlineStr">
        <is>
          <t>Yes</t>
        </is>
      </c>
      <c r="H6857" s="58" t="inlineStr">
        <is>
          <t>No</t>
        </is>
      </c>
      <c r="I6857" s="58" t="inlineStr">
        <is>
          <t>DSL</t>
        </is>
      </c>
      <c r="J6857" s="58" t="inlineStr">
        <is>
          <t>Yes</t>
        </is>
      </c>
      <c r="K6857" s="58" t="inlineStr">
        <is>
          <t>Yes</t>
        </is>
      </c>
      <c r="L6857" s="58" t="inlineStr">
        <is>
          <t>No</t>
        </is>
      </c>
      <c r="M6857" s="58" t="inlineStr">
        <is>
          <t>Yes</t>
        </is>
      </c>
      <c r="N6857" s="58" t="inlineStr">
        <is>
          <t>No</t>
        </is>
      </c>
      <c r="O6857" s="58" t="inlineStr">
        <is>
          <t>Yes</t>
        </is>
      </c>
      <c r="P6857" s="58" t="inlineStr">
        <is>
          <t>One year</t>
        </is>
      </c>
      <c r="Q6857" s="58" t="inlineStr">
        <is>
          <t>Yes</t>
        </is>
      </c>
      <c r="R6857" s="58" t="inlineStr">
        <is>
          <t>Mailed check</t>
        </is>
      </c>
      <c r="S6857" s="123" t="n">
        <v>67.7</v>
      </c>
      <c r="T6857" s="58" t="inlineStr">
        <is>
          <t>2882.25</t>
        </is>
      </c>
      <c r="U6857" s="58" t="inlineStr">
        <is>
          <t>No</t>
        </is>
      </c>
      <c r="V6857" s="123">
        <f>IFERROR(VALUE(TRIM(T6857)),S6857*F6857)</f>
        <v/>
      </c>
      <c r="W6857" s="58">
        <f>IF(F6857&lt;=12,"0-12 mo",IF(F6857&lt;=24,"13-24 mo",IF(F6857&lt;=48,"25-48 mo","49+ mo")))</f>
        <v/>
      </c>
      <c r="X6857" s="58">
        <f>IF(S6857&lt;=35.5,"Q1 Low",IF(S6857&lt;=70.35,"Q2 Mid-Low",IF(S6857&lt;=89.85,"Q3 Mid-High","Q4 High")))</f>
        <v/>
      </c>
      <c r="Y6857" s="58">
        <f>IF(U6857="Yes",1,0)</f>
        <v/>
      </c>
      <c r="Z6857" s="58">
        <f>IF(P6857="Month-to-month",1,0)+IF(M6857="No",1,0)+IF(J6857="No",1,0)+IF(I6857="Fiber optic",1,0)+IF(Q6857="Yes",1,0)</f>
        <v/>
      </c>
    </row>
    <row r="6858" ht="15" customHeight="1" s="59">
      <c r="A6858" s="58" t="inlineStr">
        <is>
          <t>4534-WGCIR</t>
        </is>
      </c>
      <c r="B6858" s="58" t="inlineStr">
        <is>
          <t>Female</t>
        </is>
      </c>
      <c r="C6858" s="58" t="n">
        <v>0</v>
      </c>
      <c r="D6858" s="58" t="inlineStr">
        <is>
          <t>Yes</t>
        </is>
      </c>
      <c r="E6858" s="58" t="inlineStr">
        <is>
          <t>Yes</t>
        </is>
      </c>
      <c r="F6858" s="58" t="n">
        <v>58</v>
      </c>
      <c r="G6858" s="58" t="inlineStr">
        <is>
          <t>Yes</t>
        </is>
      </c>
      <c r="H6858" s="58" t="inlineStr">
        <is>
          <t>Yes</t>
        </is>
      </c>
      <c r="I6858" s="58" t="inlineStr">
        <is>
          <t>No</t>
        </is>
      </c>
      <c r="J6858" s="58" t="inlineStr">
        <is>
          <t>No internet service</t>
        </is>
      </c>
      <c r="K6858" s="58" t="inlineStr">
        <is>
          <t>No internet service</t>
        </is>
      </c>
      <c r="L6858" s="58" t="inlineStr">
        <is>
          <t>No internet service</t>
        </is>
      </c>
      <c r="M6858" s="58" t="inlineStr">
        <is>
          <t>No internet service</t>
        </is>
      </c>
      <c r="N6858" s="58" t="inlineStr">
        <is>
          <t>No internet service</t>
        </is>
      </c>
      <c r="O6858" s="58" t="inlineStr">
        <is>
          <t>No internet service</t>
        </is>
      </c>
      <c r="P6858" s="58" t="inlineStr">
        <is>
          <t>Two year</t>
        </is>
      </c>
      <c r="Q6858" s="58" t="inlineStr">
        <is>
          <t>No</t>
        </is>
      </c>
      <c r="R6858" s="58" t="inlineStr">
        <is>
          <t>Credit card (automatic)</t>
        </is>
      </c>
      <c r="S6858" s="123" t="n">
        <v>25.15</v>
      </c>
      <c r="T6858" s="58" t="inlineStr">
        <is>
          <t>1509.9</t>
        </is>
      </c>
      <c r="U6858" s="58" t="inlineStr">
        <is>
          <t>No</t>
        </is>
      </c>
      <c r="V6858" s="123">
        <f>IFERROR(VALUE(TRIM(T6858)),S6858*F6858)</f>
        <v/>
      </c>
      <c r="W6858" s="58">
        <f>IF(F6858&lt;=12,"0-12 mo",IF(F6858&lt;=24,"13-24 mo",IF(F6858&lt;=48,"25-48 mo","49+ mo")))</f>
        <v/>
      </c>
      <c r="X6858" s="58">
        <f>IF(S6858&lt;=35.5,"Q1 Low",IF(S6858&lt;=70.35,"Q2 Mid-Low",IF(S6858&lt;=89.85,"Q3 Mid-High","Q4 High")))</f>
        <v/>
      </c>
      <c r="Y6858" s="58">
        <f>IF(U6858="Yes",1,0)</f>
        <v/>
      </c>
      <c r="Z6858" s="58">
        <f>IF(P6858="Month-to-month",1,0)+IF(M6858="No",1,0)+IF(J6858="No",1,0)+IF(I6858="Fiber optic",1,0)+IF(Q6858="Yes",1,0)</f>
        <v/>
      </c>
    </row>
    <row r="6859" ht="15" customHeight="1" s="59">
      <c r="A6859" s="58" t="inlineStr">
        <is>
          <t>1930-WNXSB</t>
        </is>
      </c>
      <c r="B6859" s="58" t="inlineStr">
        <is>
          <t>Male</t>
        </is>
      </c>
      <c r="C6859" s="58" t="n">
        <v>0</v>
      </c>
      <c r="D6859" s="58" t="inlineStr">
        <is>
          <t>Yes</t>
        </is>
      </c>
      <c r="E6859" s="58" t="inlineStr">
        <is>
          <t>Yes</t>
        </is>
      </c>
      <c r="F6859" s="58" t="n">
        <v>58</v>
      </c>
      <c r="G6859" s="58" t="inlineStr">
        <is>
          <t>Yes</t>
        </is>
      </c>
      <c r="H6859" s="58" t="inlineStr">
        <is>
          <t>No</t>
        </is>
      </c>
      <c r="I6859" s="58" t="inlineStr">
        <is>
          <t>Fiber optic</t>
        </is>
      </c>
      <c r="J6859" s="58" t="inlineStr">
        <is>
          <t>No</t>
        </is>
      </c>
      <c r="K6859" s="58" t="inlineStr">
        <is>
          <t>Yes</t>
        </is>
      </c>
      <c r="L6859" s="58" t="inlineStr">
        <is>
          <t>No</t>
        </is>
      </c>
      <c r="M6859" s="58" t="inlineStr">
        <is>
          <t>No</t>
        </is>
      </c>
      <c r="N6859" s="58" t="inlineStr">
        <is>
          <t>Yes</t>
        </is>
      </c>
      <c r="O6859" s="58" t="inlineStr">
        <is>
          <t>Yes</t>
        </is>
      </c>
      <c r="P6859" s="58" t="inlineStr">
        <is>
          <t>Month-to-month</t>
        </is>
      </c>
      <c r="Q6859" s="58" t="inlineStr">
        <is>
          <t>Yes</t>
        </is>
      </c>
      <c r="R6859" s="58" t="inlineStr">
        <is>
          <t>Electronic check</t>
        </is>
      </c>
      <c r="S6859" s="123" t="n">
        <v>92.84999999999999</v>
      </c>
      <c r="T6859" s="58" t="inlineStr">
        <is>
          <t>5305.05</t>
        </is>
      </c>
      <c r="U6859" s="58" t="inlineStr">
        <is>
          <t>No</t>
        </is>
      </c>
      <c r="V6859" s="123">
        <f>IFERROR(VALUE(TRIM(T6859)),S6859*F6859)</f>
        <v/>
      </c>
      <c r="W6859" s="58">
        <f>IF(F6859&lt;=12,"0-12 mo",IF(F6859&lt;=24,"13-24 mo",IF(F6859&lt;=48,"25-48 mo","49+ mo")))</f>
        <v/>
      </c>
      <c r="X6859" s="58">
        <f>IF(S6859&lt;=35.5,"Q1 Low",IF(S6859&lt;=70.35,"Q2 Mid-Low",IF(S6859&lt;=89.85,"Q3 Mid-High","Q4 High")))</f>
        <v/>
      </c>
      <c r="Y6859" s="58">
        <f>IF(U6859="Yes",1,0)</f>
        <v/>
      </c>
      <c r="Z6859" s="58">
        <f>IF(P6859="Month-to-month",1,0)+IF(M6859="No",1,0)+IF(J6859="No",1,0)+IF(I6859="Fiber optic",1,0)+IF(Q6859="Yes",1,0)</f>
        <v/>
      </c>
    </row>
    <row r="6860" ht="15" customHeight="1" s="59">
      <c r="A6860" s="58" t="inlineStr">
        <is>
          <t>2685-SREOM</t>
        </is>
      </c>
      <c r="B6860" s="58" t="inlineStr">
        <is>
          <t>Female</t>
        </is>
      </c>
      <c r="C6860" s="58" t="n">
        <v>0</v>
      </c>
      <c r="D6860" s="58" t="inlineStr">
        <is>
          <t>Yes</t>
        </is>
      </c>
      <c r="E6860" s="58" t="inlineStr">
        <is>
          <t>Yes</t>
        </is>
      </c>
      <c r="F6860" s="58" t="n">
        <v>25</v>
      </c>
      <c r="G6860" s="58" t="inlineStr">
        <is>
          <t>Yes</t>
        </is>
      </c>
      <c r="H6860" s="58" t="inlineStr">
        <is>
          <t>Yes</t>
        </is>
      </c>
      <c r="I6860" s="58" t="inlineStr">
        <is>
          <t>Fiber optic</t>
        </is>
      </c>
      <c r="J6860" s="58" t="inlineStr">
        <is>
          <t>No</t>
        </is>
      </c>
      <c r="K6860" s="58" t="inlineStr">
        <is>
          <t>No</t>
        </is>
      </c>
      <c r="L6860" s="58" t="inlineStr">
        <is>
          <t>Yes</t>
        </is>
      </c>
      <c r="M6860" s="58" t="inlineStr">
        <is>
          <t>No</t>
        </is>
      </c>
      <c r="N6860" s="58" t="inlineStr">
        <is>
          <t>No</t>
        </is>
      </c>
      <c r="O6860" s="58" t="inlineStr">
        <is>
          <t>Yes</t>
        </is>
      </c>
      <c r="P6860" s="58" t="inlineStr">
        <is>
          <t>Month-to-month</t>
        </is>
      </c>
      <c r="Q6860" s="58" t="inlineStr">
        <is>
          <t>Yes</t>
        </is>
      </c>
      <c r="R6860" s="58" t="inlineStr">
        <is>
          <t>Electronic check</t>
        </is>
      </c>
      <c r="S6860" s="123" t="n">
        <v>89.09999999999999</v>
      </c>
      <c r="T6860" s="58" t="inlineStr">
        <is>
          <t>2368.4</t>
        </is>
      </c>
      <c r="U6860" s="58" t="inlineStr">
        <is>
          <t>Yes</t>
        </is>
      </c>
      <c r="V6860" s="123">
        <f>IFERROR(VALUE(TRIM(T6860)),S6860*F6860)</f>
        <v/>
      </c>
      <c r="W6860" s="58">
        <f>IF(F6860&lt;=12,"0-12 mo",IF(F6860&lt;=24,"13-24 mo",IF(F6860&lt;=48,"25-48 mo","49+ mo")))</f>
        <v/>
      </c>
      <c r="X6860" s="58">
        <f>IF(S6860&lt;=35.5,"Q1 Low",IF(S6860&lt;=70.35,"Q2 Mid-Low",IF(S6860&lt;=89.85,"Q3 Mid-High","Q4 High")))</f>
        <v/>
      </c>
      <c r="Y6860" s="58">
        <f>IF(U6860="Yes",1,0)</f>
        <v/>
      </c>
      <c r="Z6860" s="58">
        <f>IF(P6860="Month-to-month",1,0)+IF(M6860="No",1,0)+IF(J6860="No",1,0)+IF(I6860="Fiber optic",1,0)+IF(Q6860="Yes",1,0)</f>
        <v/>
      </c>
    </row>
    <row r="6861" ht="15" customHeight="1" s="59">
      <c r="A6861" s="58" t="inlineStr">
        <is>
          <t>3508-CFVZL</t>
        </is>
      </c>
      <c r="B6861" s="58" t="inlineStr">
        <is>
          <t>Female</t>
        </is>
      </c>
      <c r="C6861" s="58" t="n">
        <v>0</v>
      </c>
      <c r="D6861" s="58" t="inlineStr">
        <is>
          <t>No</t>
        </is>
      </c>
      <c r="E6861" s="58" t="inlineStr">
        <is>
          <t>No</t>
        </is>
      </c>
      <c r="F6861" s="58" t="n">
        <v>71</v>
      </c>
      <c r="G6861" s="58" t="inlineStr">
        <is>
          <t>Yes</t>
        </is>
      </c>
      <c r="H6861" s="58" t="inlineStr">
        <is>
          <t>Yes</t>
        </is>
      </c>
      <c r="I6861" s="58" t="inlineStr">
        <is>
          <t>Fiber optic</t>
        </is>
      </c>
      <c r="J6861" s="58" t="inlineStr">
        <is>
          <t>Yes</t>
        </is>
      </c>
      <c r="K6861" s="58" t="inlineStr">
        <is>
          <t>Yes</t>
        </is>
      </c>
      <c r="L6861" s="58" t="inlineStr">
        <is>
          <t>Yes</t>
        </is>
      </c>
      <c r="M6861" s="58" t="inlineStr">
        <is>
          <t>Yes</t>
        </is>
      </c>
      <c r="N6861" s="58" t="inlineStr">
        <is>
          <t>Yes</t>
        </is>
      </c>
      <c r="O6861" s="58" t="inlineStr">
        <is>
          <t>Yes</t>
        </is>
      </c>
      <c r="P6861" s="58" t="inlineStr">
        <is>
          <t>Two year</t>
        </is>
      </c>
      <c r="Q6861" s="58" t="inlineStr">
        <is>
          <t>No</t>
        </is>
      </c>
      <c r="R6861" s="58" t="inlineStr">
        <is>
          <t>Mailed check</t>
        </is>
      </c>
      <c r="S6861" s="123" t="n">
        <v>111.3</v>
      </c>
      <c r="T6861" s="58" t="inlineStr">
        <is>
          <t>7985.9</t>
        </is>
      </c>
      <c r="U6861" s="58" t="inlineStr">
        <is>
          <t>No</t>
        </is>
      </c>
      <c r="V6861" s="123">
        <f>IFERROR(VALUE(TRIM(T6861)),S6861*F6861)</f>
        <v/>
      </c>
      <c r="W6861" s="58">
        <f>IF(F6861&lt;=12,"0-12 mo",IF(F6861&lt;=24,"13-24 mo",IF(F6861&lt;=48,"25-48 mo","49+ mo")))</f>
        <v/>
      </c>
      <c r="X6861" s="58">
        <f>IF(S6861&lt;=35.5,"Q1 Low",IF(S6861&lt;=70.35,"Q2 Mid-Low",IF(S6861&lt;=89.85,"Q3 Mid-High","Q4 High")))</f>
        <v/>
      </c>
      <c r="Y6861" s="58">
        <f>IF(U6861="Yes",1,0)</f>
        <v/>
      </c>
      <c r="Z6861" s="58">
        <f>IF(P6861="Month-to-month",1,0)+IF(M6861="No",1,0)+IF(J6861="No",1,0)+IF(I6861="Fiber optic",1,0)+IF(Q6861="Yes",1,0)</f>
        <v/>
      </c>
    </row>
    <row r="6862" ht="15" customHeight="1" s="59">
      <c r="A6862" s="58" t="inlineStr">
        <is>
          <t>0402-CQAJN</t>
        </is>
      </c>
      <c r="B6862" s="58" t="inlineStr">
        <is>
          <t>Female</t>
        </is>
      </c>
      <c r="C6862" s="58" t="n">
        <v>0</v>
      </c>
      <c r="D6862" s="58" t="inlineStr">
        <is>
          <t>No</t>
        </is>
      </c>
      <c r="E6862" s="58" t="inlineStr">
        <is>
          <t>No</t>
        </is>
      </c>
      <c r="F6862" s="58" t="n">
        <v>37</v>
      </c>
      <c r="G6862" s="58" t="inlineStr">
        <is>
          <t>Yes</t>
        </is>
      </c>
      <c r="H6862" s="58" t="inlineStr">
        <is>
          <t>Yes</t>
        </is>
      </c>
      <c r="I6862" s="58" t="inlineStr">
        <is>
          <t>Fiber optic</t>
        </is>
      </c>
      <c r="J6862" s="58" t="inlineStr">
        <is>
          <t>No</t>
        </is>
      </c>
      <c r="K6862" s="58" t="inlineStr">
        <is>
          <t>Yes</t>
        </is>
      </c>
      <c r="L6862" s="58" t="inlineStr">
        <is>
          <t>Yes</t>
        </is>
      </c>
      <c r="M6862" s="58" t="inlineStr">
        <is>
          <t>No</t>
        </is>
      </c>
      <c r="N6862" s="58" t="inlineStr">
        <is>
          <t>Yes</t>
        </is>
      </c>
      <c r="O6862" s="58" t="inlineStr">
        <is>
          <t>Yes</t>
        </is>
      </c>
      <c r="P6862" s="58" t="inlineStr">
        <is>
          <t>Month-to-month</t>
        </is>
      </c>
      <c r="Q6862" s="58" t="inlineStr">
        <is>
          <t>Yes</t>
        </is>
      </c>
      <c r="R6862" s="58" t="inlineStr">
        <is>
          <t>Bank transfer (automatic)</t>
        </is>
      </c>
      <c r="S6862" s="123" t="n">
        <v>101.9</v>
      </c>
      <c r="T6862" s="58" t="inlineStr">
        <is>
          <t>3545.35</t>
        </is>
      </c>
      <c r="U6862" s="58" t="inlineStr">
        <is>
          <t>Yes</t>
        </is>
      </c>
      <c r="V6862" s="123">
        <f>IFERROR(VALUE(TRIM(T6862)),S6862*F6862)</f>
        <v/>
      </c>
      <c r="W6862" s="58">
        <f>IF(F6862&lt;=12,"0-12 mo",IF(F6862&lt;=24,"13-24 mo",IF(F6862&lt;=48,"25-48 mo","49+ mo")))</f>
        <v/>
      </c>
      <c r="X6862" s="58">
        <f>IF(S6862&lt;=35.5,"Q1 Low",IF(S6862&lt;=70.35,"Q2 Mid-Low",IF(S6862&lt;=89.85,"Q3 Mid-High","Q4 High")))</f>
        <v/>
      </c>
      <c r="Y6862" s="58">
        <f>IF(U6862="Yes",1,0)</f>
        <v/>
      </c>
      <c r="Z6862" s="58">
        <f>IF(P6862="Month-to-month",1,0)+IF(M6862="No",1,0)+IF(J6862="No",1,0)+IF(I6862="Fiber optic",1,0)+IF(Q6862="Yes",1,0)</f>
        <v/>
      </c>
    </row>
    <row r="6863" ht="15" customHeight="1" s="59">
      <c r="A6863" s="58" t="inlineStr">
        <is>
          <t>6692-UDPJC</t>
        </is>
      </c>
      <c r="B6863" s="58" t="inlineStr">
        <is>
          <t>Female</t>
        </is>
      </c>
      <c r="C6863" s="58" t="n">
        <v>0</v>
      </c>
      <c r="D6863" s="58" t="inlineStr">
        <is>
          <t>Yes</t>
        </is>
      </c>
      <c r="E6863" s="58" t="inlineStr">
        <is>
          <t>Yes</t>
        </is>
      </c>
      <c r="F6863" s="58" t="n">
        <v>14</v>
      </c>
      <c r="G6863" s="58" t="inlineStr">
        <is>
          <t>Yes</t>
        </is>
      </c>
      <c r="H6863" s="58" t="inlineStr">
        <is>
          <t>Yes</t>
        </is>
      </c>
      <c r="I6863" s="58" t="inlineStr">
        <is>
          <t>Fiber optic</t>
        </is>
      </c>
      <c r="J6863" s="58" t="inlineStr">
        <is>
          <t>No</t>
        </is>
      </c>
      <c r="K6863" s="58" t="inlineStr">
        <is>
          <t>No</t>
        </is>
      </c>
      <c r="L6863" s="58" t="inlineStr">
        <is>
          <t>No</t>
        </is>
      </c>
      <c r="M6863" s="58" t="inlineStr">
        <is>
          <t>Yes</t>
        </is>
      </c>
      <c r="N6863" s="58" t="inlineStr">
        <is>
          <t>Yes</t>
        </is>
      </c>
      <c r="O6863" s="58" t="inlineStr">
        <is>
          <t>No</t>
        </is>
      </c>
      <c r="P6863" s="58" t="inlineStr">
        <is>
          <t>Month-to-month</t>
        </is>
      </c>
      <c r="Q6863" s="58" t="inlineStr">
        <is>
          <t>Yes</t>
        </is>
      </c>
      <c r="R6863" s="58" t="inlineStr">
        <is>
          <t>Electronic check</t>
        </is>
      </c>
      <c r="S6863" s="123" t="n">
        <v>91.65000000000001</v>
      </c>
      <c r="T6863" s="58" t="inlineStr">
        <is>
          <t>1301</t>
        </is>
      </c>
      <c r="U6863" s="58" t="inlineStr">
        <is>
          <t>Yes</t>
        </is>
      </c>
      <c r="V6863" s="123">
        <f>IFERROR(VALUE(TRIM(T6863)),S6863*F6863)</f>
        <v/>
      </c>
      <c r="W6863" s="58">
        <f>IF(F6863&lt;=12,"0-12 mo",IF(F6863&lt;=24,"13-24 mo",IF(F6863&lt;=48,"25-48 mo","49+ mo")))</f>
        <v/>
      </c>
      <c r="X6863" s="58">
        <f>IF(S6863&lt;=35.5,"Q1 Low",IF(S6863&lt;=70.35,"Q2 Mid-Low",IF(S6863&lt;=89.85,"Q3 Mid-High","Q4 High")))</f>
        <v/>
      </c>
      <c r="Y6863" s="58">
        <f>IF(U6863="Yes",1,0)</f>
        <v/>
      </c>
      <c r="Z6863" s="58">
        <f>IF(P6863="Month-to-month",1,0)+IF(M6863="No",1,0)+IF(J6863="No",1,0)+IF(I6863="Fiber optic",1,0)+IF(Q6863="Yes",1,0)</f>
        <v/>
      </c>
    </row>
    <row r="6864" ht="15" customHeight="1" s="59">
      <c r="A6864" s="58" t="inlineStr">
        <is>
          <t>1273-MTETI</t>
        </is>
      </c>
      <c r="B6864" s="58" t="inlineStr">
        <is>
          <t>Female</t>
        </is>
      </c>
      <c r="C6864" s="58" t="n">
        <v>1</v>
      </c>
      <c r="D6864" s="58" t="inlineStr">
        <is>
          <t>No</t>
        </is>
      </c>
      <c r="E6864" s="58" t="inlineStr">
        <is>
          <t>No</t>
        </is>
      </c>
      <c r="F6864" s="58" t="n">
        <v>4</v>
      </c>
      <c r="G6864" s="58" t="inlineStr">
        <is>
          <t>Yes</t>
        </is>
      </c>
      <c r="H6864" s="58" t="inlineStr">
        <is>
          <t>Yes</t>
        </is>
      </c>
      <c r="I6864" s="58" t="inlineStr">
        <is>
          <t>Fiber optic</t>
        </is>
      </c>
      <c r="J6864" s="58" t="inlineStr">
        <is>
          <t>No</t>
        </is>
      </c>
      <c r="K6864" s="58" t="inlineStr">
        <is>
          <t>No</t>
        </is>
      </c>
      <c r="L6864" s="58" t="inlineStr">
        <is>
          <t>Yes</t>
        </is>
      </c>
      <c r="M6864" s="58" t="inlineStr">
        <is>
          <t>No</t>
        </is>
      </c>
      <c r="N6864" s="58" t="inlineStr">
        <is>
          <t>No</t>
        </is>
      </c>
      <c r="O6864" s="58" t="inlineStr">
        <is>
          <t>Yes</t>
        </is>
      </c>
      <c r="P6864" s="58" t="inlineStr">
        <is>
          <t>Month-to-month</t>
        </is>
      </c>
      <c r="Q6864" s="58" t="inlineStr">
        <is>
          <t>Yes</t>
        </is>
      </c>
      <c r="R6864" s="58" t="inlineStr">
        <is>
          <t>Electronic check</t>
        </is>
      </c>
      <c r="S6864" s="123" t="n">
        <v>88.84999999999999</v>
      </c>
      <c r="T6864" s="58" t="inlineStr">
        <is>
          <t>372.45</t>
        </is>
      </c>
      <c r="U6864" s="58" t="inlineStr">
        <is>
          <t>Yes</t>
        </is>
      </c>
      <c r="V6864" s="123">
        <f>IFERROR(VALUE(TRIM(T6864)),S6864*F6864)</f>
        <v/>
      </c>
      <c r="W6864" s="58">
        <f>IF(F6864&lt;=12,"0-12 mo",IF(F6864&lt;=24,"13-24 mo",IF(F6864&lt;=48,"25-48 mo","49+ mo")))</f>
        <v/>
      </c>
      <c r="X6864" s="58">
        <f>IF(S6864&lt;=35.5,"Q1 Low",IF(S6864&lt;=70.35,"Q2 Mid-Low",IF(S6864&lt;=89.85,"Q3 Mid-High","Q4 High")))</f>
        <v/>
      </c>
      <c r="Y6864" s="58">
        <f>IF(U6864="Yes",1,0)</f>
        <v/>
      </c>
      <c r="Z6864" s="58">
        <f>IF(P6864="Month-to-month",1,0)+IF(M6864="No",1,0)+IF(J6864="No",1,0)+IF(I6864="Fiber optic",1,0)+IF(Q6864="Yes",1,0)</f>
        <v/>
      </c>
    </row>
    <row r="6865" ht="15" customHeight="1" s="59">
      <c r="A6865" s="58" t="inlineStr">
        <is>
          <t>0657-DOGUM</t>
        </is>
      </c>
      <c r="B6865" s="58" t="inlineStr">
        <is>
          <t>Female</t>
        </is>
      </c>
      <c r="C6865" s="58" t="n">
        <v>0</v>
      </c>
      <c r="D6865" s="58" t="inlineStr">
        <is>
          <t>Yes</t>
        </is>
      </c>
      <c r="E6865" s="58" t="inlineStr">
        <is>
          <t>No</t>
        </is>
      </c>
      <c r="F6865" s="58" t="n">
        <v>48</v>
      </c>
      <c r="G6865" s="58" t="inlineStr">
        <is>
          <t>Yes</t>
        </is>
      </c>
      <c r="H6865" s="58" t="inlineStr">
        <is>
          <t>Yes</t>
        </is>
      </c>
      <c r="I6865" s="58" t="inlineStr">
        <is>
          <t>DSL</t>
        </is>
      </c>
      <c r="J6865" s="58" t="inlineStr">
        <is>
          <t>Yes</t>
        </is>
      </c>
      <c r="K6865" s="58" t="inlineStr">
        <is>
          <t>No</t>
        </is>
      </c>
      <c r="L6865" s="58" t="inlineStr">
        <is>
          <t>No</t>
        </is>
      </c>
      <c r="M6865" s="58" t="inlineStr">
        <is>
          <t>Yes</t>
        </is>
      </c>
      <c r="N6865" s="58" t="inlineStr">
        <is>
          <t>No</t>
        </is>
      </c>
      <c r="O6865" s="58" t="inlineStr">
        <is>
          <t>No</t>
        </is>
      </c>
      <c r="P6865" s="58" t="inlineStr">
        <is>
          <t>One year</t>
        </is>
      </c>
      <c r="Q6865" s="58" t="inlineStr">
        <is>
          <t>Yes</t>
        </is>
      </c>
      <c r="R6865" s="58" t="inlineStr">
        <is>
          <t>Bank transfer (automatic)</t>
        </is>
      </c>
      <c r="S6865" s="123" t="n">
        <v>60.6</v>
      </c>
      <c r="T6865" s="58" t="inlineStr">
        <is>
          <t>2985.25</t>
        </is>
      </c>
      <c r="U6865" s="58" t="inlineStr">
        <is>
          <t>No</t>
        </is>
      </c>
      <c r="V6865" s="123">
        <f>IFERROR(VALUE(TRIM(T6865)),S6865*F6865)</f>
        <v/>
      </c>
      <c r="W6865" s="58">
        <f>IF(F6865&lt;=12,"0-12 mo",IF(F6865&lt;=24,"13-24 mo",IF(F6865&lt;=48,"25-48 mo","49+ mo")))</f>
        <v/>
      </c>
      <c r="X6865" s="58">
        <f>IF(S6865&lt;=35.5,"Q1 Low",IF(S6865&lt;=70.35,"Q2 Mid-Low",IF(S6865&lt;=89.85,"Q3 Mid-High","Q4 High")))</f>
        <v/>
      </c>
      <c r="Y6865" s="58">
        <f>IF(U6865="Yes",1,0)</f>
        <v/>
      </c>
      <c r="Z6865" s="58">
        <f>IF(P6865="Month-to-month",1,0)+IF(M6865="No",1,0)+IF(J6865="No",1,0)+IF(I6865="Fiber optic",1,0)+IF(Q6865="Yes",1,0)</f>
        <v/>
      </c>
    </row>
    <row r="6866" ht="15" customHeight="1" s="59">
      <c r="A6866" s="58" t="inlineStr">
        <is>
          <t>5480-HPRRX</t>
        </is>
      </c>
      <c r="B6866" s="58" t="inlineStr">
        <is>
          <t>Female</t>
        </is>
      </c>
      <c r="C6866" s="58" t="n">
        <v>1</v>
      </c>
      <c r="D6866" s="58" t="inlineStr">
        <is>
          <t>No</t>
        </is>
      </c>
      <c r="E6866" s="58" t="inlineStr">
        <is>
          <t>No</t>
        </is>
      </c>
      <c r="F6866" s="58" t="n">
        <v>3</v>
      </c>
      <c r="G6866" s="58" t="inlineStr">
        <is>
          <t>No</t>
        </is>
      </c>
      <c r="H6866" s="58" t="inlineStr">
        <is>
          <t>No phone service</t>
        </is>
      </c>
      <c r="I6866" s="58" t="inlineStr">
        <is>
          <t>DSL</t>
        </is>
      </c>
      <c r="J6866" s="58" t="inlineStr">
        <is>
          <t>No</t>
        </is>
      </c>
      <c r="K6866" s="58" t="inlineStr">
        <is>
          <t>No</t>
        </is>
      </c>
      <c r="L6866" s="58" t="inlineStr">
        <is>
          <t>No</t>
        </is>
      </c>
      <c r="M6866" s="58" t="inlineStr">
        <is>
          <t>No</t>
        </is>
      </c>
      <c r="N6866" s="58" t="inlineStr">
        <is>
          <t>No</t>
        </is>
      </c>
      <c r="O6866" s="58" t="inlineStr">
        <is>
          <t>No</t>
        </is>
      </c>
      <c r="P6866" s="58" t="inlineStr">
        <is>
          <t>Month-to-month</t>
        </is>
      </c>
      <c r="Q6866" s="58" t="inlineStr">
        <is>
          <t>No</t>
        </is>
      </c>
      <c r="R6866" s="58" t="inlineStr">
        <is>
          <t>Electronic check</t>
        </is>
      </c>
      <c r="S6866" s="123" t="n">
        <v>25.3</v>
      </c>
      <c r="T6866" s="58" t="inlineStr">
        <is>
          <t>77.75</t>
        </is>
      </c>
      <c r="U6866" s="58" t="inlineStr">
        <is>
          <t>Yes</t>
        </is>
      </c>
      <c r="V6866" s="123">
        <f>IFERROR(VALUE(TRIM(T6866)),S6866*F6866)</f>
        <v/>
      </c>
      <c r="W6866" s="58">
        <f>IF(F6866&lt;=12,"0-12 mo",IF(F6866&lt;=24,"13-24 mo",IF(F6866&lt;=48,"25-48 mo","49+ mo")))</f>
        <v/>
      </c>
      <c r="X6866" s="58">
        <f>IF(S6866&lt;=35.5,"Q1 Low",IF(S6866&lt;=70.35,"Q2 Mid-Low",IF(S6866&lt;=89.85,"Q3 Mid-High","Q4 High")))</f>
        <v/>
      </c>
      <c r="Y6866" s="58">
        <f>IF(U6866="Yes",1,0)</f>
        <v/>
      </c>
      <c r="Z6866" s="58">
        <f>IF(P6866="Month-to-month",1,0)+IF(M6866="No",1,0)+IF(J6866="No",1,0)+IF(I6866="Fiber optic",1,0)+IF(Q6866="Yes",1,0)</f>
        <v/>
      </c>
    </row>
    <row r="6867" ht="15" customHeight="1" s="59">
      <c r="A6867" s="58" t="inlineStr">
        <is>
          <t>8792-AOROI</t>
        </is>
      </c>
      <c r="B6867" s="58" t="inlineStr">
        <is>
          <t>Female</t>
        </is>
      </c>
      <c r="C6867" s="58" t="n">
        <v>0</v>
      </c>
      <c r="D6867" s="58" t="inlineStr">
        <is>
          <t>Yes</t>
        </is>
      </c>
      <c r="E6867" s="58" t="inlineStr">
        <is>
          <t>No</t>
        </is>
      </c>
      <c r="F6867" s="58" t="n">
        <v>8</v>
      </c>
      <c r="G6867" s="58" t="inlineStr">
        <is>
          <t>Yes</t>
        </is>
      </c>
      <c r="H6867" s="58" t="inlineStr">
        <is>
          <t>No</t>
        </is>
      </c>
      <c r="I6867" s="58" t="inlineStr">
        <is>
          <t>DSL</t>
        </is>
      </c>
      <c r="J6867" s="58" t="inlineStr">
        <is>
          <t>Yes</t>
        </is>
      </c>
      <c r="K6867" s="58" t="inlineStr">
        <is>
          <t>No</t>
        </is>
      </c>
      <c r="L6867" s="58" t="inlineStr">
        <is>
          <t>No</t>
        </is>
      </c>
      <c r="M6867" s="58" t="inlineStr">
        <is>
          <t>Yes</t>
        </is>
      </c>
      <c r="N6867" s="58" t="inlineStr">
        <is>
          <t>No</t>
        </is>
      </c>
      <c r="O6867" s="58" t="inlineStr">
        <is>
          <t>Yes</t>
        </is>
      </c>
      <c r="P6867" s="58" t="inlineStr">
        <is>
          <t>Two year</t>
        </is>
      </c>
      <c r="Q6867" s="58" t="inlineStr">
        <is>
          <t>No</t>
        </is>
      </c>
      <c r="R6867" s="58" t="inlineStr">
        <is>
          <t>Mailed check</t>
        </is>
      </c>
      <c r="S6867" s="123" t="n">
        <v>65.5</v>
      </c>
      <c r="T6867" s="58" t="inlineStr">
        <is>
          <t>564.35</t>
        </is>
      </c>
      <c r="U6867" s="58" t="inlineStr">
        <is>
          <t>No</t>
        </is>
      </c>
      <c r="V6867" s="123">
        <f>IFERROR(VALUE(TRIM(T6867)),S6867*F6867)</f>
        <v/>
      </c>
      <c r="W6867" s="58">
        <f>IF(F6867&lt;=12,"0-12 mo",IF(F6867&lt;=24,"13-24 mo",IF(F6867&lt;=48,"25-48 mo","49+ mo")))</f>
        <v/>
      </c>
      <c r="X6867" s="58">
        <f>IF(S6867&lt;=35.5,"Q1 Low",IF(S6867&lt;=70.35,"Q2 Mid-Low",IF(S6867&lt;=89.85,"Q3 Mid-High","Q4 High")))</f>
        <v/>
      </c>
      <c r="Y6867" s="58">
        <f>IF(U6867="Yes",1,0)</f>
        <v/>
      </c>
      <c r="Z6867" s="58">
        <f>IF(P6867="Month-to-month",1,0)+IF(M6867="No",1,0)+IF(J6867="No",1,0)+IF(I6867="Fiber optic",1,0)+IF(Q6867="Yes",1,0)</f>
        <v/>
      </c>
    </row>
    <row r="6868" ht="15" customHeight="1" s="59">
      <c r="A6868" s="58" t="inlineStr">
        <is>
          <t>0295-PPHDO</t>
        </is>
      </c>
      <c r="B6868" s="58" t="inlineStr">
        <is>
          <t>Male</t>
        </is>
      </c>
      <c r="C6868" s="58" t="n">
        <v>0</v>
      </c>
      <c r="D6868" s="58" t="inlineStr">
        <is>
          <t>No</t>
        </is>
      </c>
      <c r="E6868" s="58" t="inlineStr">
        <is>
          <t>No</t>
        </is>
      </c>
      <c r="F6868" s="58" t="n">
        <v>1</v>
      </c>
      <c r="G6868" s="58" t="inlineStr">
        <is>
          <t>Yes</t>
        </is>
      </c>
      <c r="H6868" s="58" t="inlineStr">
        <is>
          <t>Yes</t>
        </is>
      </c>
      <c r="I6868" s="58" t="inlineStr">
        <is>
          <t>Fiber optic</t>
        </is>
      </c>
      <c r="J6868" s="58" t="inlineStr">
        <is>
          <t>No</t>
        </is>
      </c>
      <c r="K6868" s="58" t="inlineStr">
        <is>
          <t>No</t>
        </is>
      </c>
      <c r="L6868" s="58" t="inlineStr">
        <is>
          <t>No</t>
        </is>
      </c>
      <c r="M6868" s="58" t="inlineStr">
        <is>
          <t>No</t>
        </is>
      </c>
      <c r="N6868" s="58" t="inlineStr">
        <is>
          <t>Yes</t>
        </is>
      </c>
      <c r="O6868" s="58" t="inlineStr">
        <is>
          <t>Yes</t>
        </is>
      </c>
      <c r="P6868" s="58" t="inlineStr">
        <is>
          <t>Month-to-month</t>
        </is>
      </c>
      <c r="Q6868" s="58" t="inlineStr">
        <is>
          <t>Yes</t>
        </is>
      </c>
      <c r="R6868" s="58" t="inlineStr">
        <is>
          <t>Electronic check</t>
        </is>
      </c>
      <c r="S6868" s="123" t="n">
        <v>95.45</v>
      </c>
      <c r="T6868" s="58" t="inlineStr">
        <is>
          <t>95.45</t>
        </is>
      </c>
      <c r="U6868" s="58" t="inlineStr">
        <is>
          <t>Yes</t>
        </is>
      </c>
      <c r="V6868" s="123">
        <f>IFERROR(VALUE(TRIM(T6868)),S6868*F6868)</f>
        <v/>
      </c>
      <c r="W6868" s="58">
        <f>IF(F6868&lt;=12,"0-12 mo",IF(F6868&lt;=24,"13-24 mo",IF(F6868&lt;=48,"25-48 mo","49+ mo")))</f>
        <v/>
      </c>
      <c r="X6868" s="58">
        <f>IF(S6868&lt;=35.5,"Q1 Low",IF(S6868&lt;=70.35,"Q2 Mid-Low",IF(S6868&lt;=89.85,"Q3 Mid-High","Q4 High")))</f>
        <v/>
      </c>
      <c r="Y6868" s="58">
        <f>IF(U6868="Yes",1,0)</f>
        <v/>
      </c>
      <c r="Z6868" s="58">
        <f>IF(P6868="Month-to-month",1,0)+IF(M6868="No",1,0)+IF(J6868="No",1,0)+IF(I6868="Fiber optic",1,0)+IF(Q6868="Yes",1,0)</f>
        <v/>
      </c>
    </row>
    <row r="6869" ht="15" customHeight="1" s="59">
      <c r="A6869" s="58" t="inlineStr">
        <is>
          <t>5146-YYFRZ</t>
        </is>
      </c>
      <c r="B6869" s="58" t="inlineStr">
        <is>
          <t>Male</t>
        </is>
      </c>
      <c r="C6869" s="58" t="n">
        <v>0</v>
      </c>
      <c r="D6869" s="58" t="inlineStr">
        <is>
          <t>No</t>
        </is>
      </c>
      <c r="E6869" s="58" t="inlineStr">
        <is>
          <t>No</t>
        </is>
      </c>
      <c r="F6869" s="58" t="n">
        <v>67</v>
      </c>
      <c r="G6869" s="58" t="inlineStr">
        <is>
          <t>Yes</t>
        </is>
      </c>
      <c r="H6869" s="58" t="inlineStr">
        <is>
          <t>No</t>
        </is>
      </c>
      <c r="I6869" s="58" t="inlineStr">
        <is>
          <t>No</t>
        </is>
      </c>
      <c r="J6869" s="58" t="inlineStr">
        <is>
          <t>No internet service</t>
        </is>
      </c>
      <c r="K6869" s="58" t="inlineStr">
        <is>
          <t>No internet service</t>
        </is>
      </c>
      <c r="L6869" s="58" t="inlineStr">
        <is>
          <t>No internet service</t>
        </is>
      </c>
      <c r="M6869" s="58" t="inlineStr">
        <is>
          <t>No internet service</t>
        </is>
      </c>
      <c r="N6869" s="58" t="inlineStr">
        <is>
          <t>No internet service</t>
        </is>
      </c>
      <c r="O6869" s="58" t="inlineStr">
        <is>
          <t>No internet service</t>
        </is>
      </c>
      <c r="P6869" s="58" t="inlineStr">
        <is>
          <t>Two year</t>
        </is>
      </c>
      <c r="Q6869" s="58" t="inlineStr">
        <is>
          <t>No</t>
        </is>
      </c>
      <c r="R6869" s="58" t="inlineStr">
        <is>
          <t>Bank transfer (automatic)</t>
        </is>
      </c>
      <c r="S6869" s="123" t="n">
        <v>19.95</v>
      </c>
      <c r="T6869" s="58" t="inlineStr">
        <is>
          <t>1311.75</t>
        </is>
      </c>
      <c r="U6869" s="58" t="inlineStr">
        <is>
          <t>No</t>
        </is>
      </c>
      <c r="V6869" s="123">
        <f>IFERROR(VALUE(TRIM(T6869)),S6869*F6869)</f>
        <v/>
      </c>
      <c r="W6869" s="58">
        <f>IF(F6869&lt;=12,"0-12 mo",IF(F6869&lt;=24,"13-24 mo",IF(F6869&lt;=48,"25-48 mo","49+ mo")))</f>
        <v/>
      </c>
      <c r="X6869" s="58">
        <f>IF(S6869&lt;=35.5,"Q1 Low",IF(S6869&lt;=70.35,"Q2 Mid-Low",IF(S6869&lt;=89.85,"Q3 Mid-High","Q4 High")))</f>
        <v/>
      </c>
      <c r="Y6869" s="58">
        <f>IF(U6869="Yes",1,0)</f>
        <v/>
      </c>
      <c r="Z6869" s="58">
        <f>IF(P6869="Month-to-month",1,0)+IF(M6869="No",1,0)+IF(J6869="No",1,0)+IF(I6869="Fiber optic",1,0)+IF(Q6869="Yes",1,0)</f>
        <v/>
      </c>
    </row>
    <row r="6870" ht="15" customHeight="1" s="59">
      <c r="A6870" s="58" t="inlineStr">
        <is>
          <t>1195-OIYEJ</t>
        </is>
      </c>
      <c r="B6870" s="58" t="inlineStr">
        <is>
          <t>Male</t>
        </is>
      </c>
      <c r="C6870" s="58" t="n">
        <v>0</v>
      </c>
      <c r="D6870" s="58" t="inlineStr">
        <is>
          <t>No</t>
        </is>
      </c>
      <c r="E6870" s="58" t="inlineStr">
        <is>
          <t>No</t>
        </is>
      </c>
      <c r="F6870" s="58" t="n">
        <v>13</v>
      </c>
      <c r="G6870" s="58" t="inlineStr">
        <is>
          <t>Yes</t>
        </is>
      </c>
      <c r="H6870" s="58" t="inlineStr">
        <is>
          <t>No</t>
        </is>
      </c>
      <c r="I6870" s="58" t="inlineStr">
        <is>
          <t>Fiber optic</t>
        </is>
      </c>
      <c r="J6870" s="58" t="inlineStr">
        <is>
          <t>No</t>
        </is>
      </c>
      <c r="K6870" s="58" t="inlineStr">
        <is>
          <t>No</t>
        </is>
      </c>
      <c r="L6870" s="58" t="inlineStr">
        <is>
          <t>No</t>
        </is>
      </c>
      <c r="M6870" s="58" t="inlineStr">
        <is>
          <t>No</t>
        </is>
      </c>
      <c r="N6870" s="58" t="inlineStr">
        <is>
          <t>Yes</t>
        </is>
      </c>
      <c r="O6870" s="58" t="inlineStr">
        <is>
          <t>Yes</t>
        </is>
      </c>
      <c r="P6870" s="58" t="inlineStr">
        <is>
          <t>Month-to-month</t>
        </is>
      </c>
      <c r="Q6870" s="58" t="inlineStr">
        <is>
          <t>Yes</t>
        </is>
      </c>
      <c r="R6870" s="58" t="inlineStr">
        <is>
          <t>Electronic check</t>
        </is>
      </c>
      <c r="S6870" s="123" t="n">
        <v>91.09999999999999</v>
      </c>
      <c r="T6870" s="58" t="inlineStr">
        <is>
          <t>1135.7</t>
        </is>
      </c>
      <c r="U6870" s="58" t="inlineStr">
        <is>
          <t>Yes</t>
        </is>
      </c>
      <c r="V6870" s="123">
        <f>IFERROR(VALUE(TRIM(T6870)),S6870*F6870)</f>
        <v/>
      </c>
      <c r="W6870" s="58">
        <f>IF(F6870&lt;=12,"0-12 mo",IF(F6870&lt;=24,"13-24 mo",IF(F6870&lt;=48,"25-48 mo","49+ mo")))</f>
        <v/>
      </c>
      <c r="X6870" s="58">
        <f>IF(S6870&lt;=35.5,"Q1 Low",IF(S6870&lt;=70.35,"Q2 Mid-Low",IF(S6870&lt;=89.85,"Q3 Mid-High","Q4 High")))</f>
        <v/>
      </c>
      <c r="Y6870" s="58">
        <f>IF(U6870="Yes",1,0)</f>
        <v/>
      </c>
      <c r="Z6870" s="58">
        <f>IF(P6870="Month-to-month",1,0)+IF(M6870="No",1,0)+IF(J6870="No",1,0)+IF(I6870="Fiber optic",1,0)+IF(Q6870="Yes",1,0)</f>
        <v/>
      </c>
    </row>
    <row r="6871" ht="15" customHeight="1" s="59">
      <c r="A6871" s="58" t="inlineStr">
        <is>
          <t>5906-CVLHP</t>
        </is>
      </c>
      <c r="B6871" s="58" t="inlineStr">
        <is>
          <t>Female</t>
        </is>
      </c>
      <c r="C6871" s="58" t="n">
        <v>0</v>
      </c>
      <c r="D6871" s="58" t="inlineStr">
        <is>
          <t>Yes</t>
        </is>
      </c>
      <c r="E6871" s="58" t="inlineStr">
        <is>
          <t>Yes</t>
        </is>
      </c>
      <c r="F6871" s="58" t="n">
        <v>45</v>
      </c>
      <c r="G6871" s="58" t="inlineStr">
        <is>
          <t>Yes</t>
        </is>
      </c>
      <c r="H6871" s="58" t="inlineStr">
        <is>
          <t>No</t>
        </is>
      </c>
      <c r="I6871" s="58" t="inlineStr">
        <is>
          <t>DSL</t>
        </is>
      </c>
      <c r="J6871" s="58" t="inlineStr">
        <is>
          <t>No</t>
        </is>
      </c>
      <c r="K6871" s="58" t="inlineStr">
        <is>
          <t>Yes</t>
        </is>
      </c>
      <c r="L6871" s="58" t="inlineStr">
        <is>
          <t>No</t>
        </is>
      </c>
      <c r="M6871" s="58" t="inlineStr">
        <is>
          <t>Yes</t>
        </is>
      </c>
      <c r="N6871" s="58" t="inlineStr">
        <is>
          <t>No</t>
        </is>
      </c>
      <c r="O6871" s="58" t="inlineStr">
        <is>
          <t>No</t>
        </is>
      </c>
      <c r="P6871" s="58" t="inlineStr">
        <is>
          <t>One year</t>
        </is>
      </c>
      <c r="Q6871" s="58" t="inlineStr">
        <is>
          <t>Yes</t>
        </is>
      </c>
      <c r="R6871" s="58" t="inlineStr">
        <is>
          <t>Credit card (automatic)</t>
        </is>
      </c>
      <c r="S6871" s="123" t="n">
        <v>54.15</v>
      </c>
      <c r="T6871" s="58" t="inlineStr">
        <is>
          <t>2319.8</t>
        </is>
      </c>
      <c r="U6871" s="58" t="inlineStr">
        <is>
          <t>Yes</t>
        </is>
      </c>
      <c r="V6871" s="123">
        <f>IFERROR(VALUE(TRIM(T6871)),S6871*F6871)</f>
        <v/>
      </c>
      <c r="W6871" s="58">
        <f>IF(F6871&lt;=12,"0-12 mo",IF(F6871&lt;=24,"13-24 mo",IF(F6871&lt;=48,"25-48 mo","49+ mo")))</f>
        <v/>
      </c>
      <c r="X6871" s="58">
        <f>IF(S6871&lt;=35.5,"Q1 Low",IF(S6871&lt;=70.35,"Q2 Mid-Low",IF(S6871&lt;=89.85,"Q3 Mid-High","Q4 High")))</f>
        <v/>
      </c>
      <c r="Y6871" s="58">
        <f>IF(U6871="Yes",1,0)</f>
        <v/>
      </c>
      <c r="Z6871" s="58">
        <f>IF(P6871="Month-to-month",1,0)+IF(M6871="No",1,0)+IF(J6871="No",1,0)+IF(I6871="Fiber optic",1,0)+IF(Q6871="Yes",1,0)</f>
        <v/>
      </c>
    </row>
    <row r="6872" ht="15" customHeight="1" s="59">
      <c r="A6872" s="58" t="inlineStr">
        <is>
          <t>3452-SRFEG</t>
        </is>
      </c>
      <c r="B6872" s="58" t="inlineStr">
        <is>
          <t>Male</t>
        </is>
      </c>
      <c r="C6872" s="58" t="n">
        <v>0</v>
      </c>
      <c r="D6872" s="58" t="inlineStr">
        <is>
          <t>No</t>
        </is>
      </c>
      <c r="E6872" s="58" t="inlineStr">
        <is>
          <t>No</t>
        </is>
      </c>
      <c r="F6872" s="58" t="n">
        <v>49</v>
      </c>
      <c r="G6872" s="58" t="inlineStr">
        <is>
          <t>Yes</t>
        </is>
      </c>
      <c r="H6872" s="58" t="inlineStr">
        <is>
          <t>Yes</t>
        </is>
      </c>
      <c r="I6872" s="58" t="inlineStr">
        <is>
          <t>Fiber optic</t>
        </is>
      </c>
      <c r="J6872" s="58" t="inlineStr">
        <is>
          <t>No</t>
        </is>
      </c>
      <c r="K6872" s="58" t="inlineStr">
        <is>
          <t>No</t>
        </is>
      </c>
      <c r="L6872" s="58" t="inlineStr">
        <is>
          <t>No</t>
        </is>
      </c>
      <c r="M6872" s="58" t="inlineStr">
        <is>
          <t>No</t>
        </is>
      </c>
      <c r="N6872" s="58" t="inlineStr">
        <is>
          <t>No</t>
        </is>
      </c>
      <c r="O6872" s="58" t="inlineStr">
        <is>
          <t>No</t>
        </is>
      </c>
      <c r="P6872" s="58" t="inlineStr">
        <is>
          <t>Month-to-month</t>
        </is>
      </c>
      <c r="Q6872" s="58" t="inlineStr">
        <is>
          <t>Yes</t>
        </is>
      </c>
      <c r="R6872" s="58" t="inlineStr">
        <is>
          <t>Bank transfer (automatic)</t>
        </is>
      </c>
      <c r="S6872" s="123" t="n">
        <v>74.59999999999999</v>
      </c>
      <c r="T6872" s="58" t="inlineStr">
        <is>
          <t>3720.35</t>
        </is>
      </c>
      <c r="U6872" s="58" t="inlineStr">
        <is>
          <t>No</t>
        </is>
      </c>
      <c r="V6872" s="123">
        <f>IFERROR(VALUE(TRIM(T6872)),S6872*F6872)</f>
        <v/>
      </c>
      <c r="W6872" s="58">
        <f>IF(F6872&lt;=12,"0-12 mo",IF(F6872&lt;=24,"13-24 mo",IF(F6872&lt;=48,"25-48 mo","49+ mo")))</f>
        <v/>
      </c>
      <c r="X6872" s="58">
        <f>IF(S6872&lt;=35.5,"Q1 Low",IF(S6872&lt;=70.35,"Q2 Mid-Low",IF(S6872&lt;=89.85,"Q3 Mid-High","Q4 High")))</f>
        <v/>
      </c>
      <c r="Y6872" s="58">
        <f>IF(U6872="Yes",1,0)</f>
        <v/>
      </c>
      <c r="Z6872" s="58">
        <f>IF(P6872="Month-to-month",1,0)+IF(M6872="No",1,0)+IF(J6872="No",1,0)+IF(I6872="Fiber optic",1,0)+IF(Q6872="Yes",1,0)</f>
        <v/>
      </c>
    </row>
    <row r="6873" ht="15" customHeight="1" s="59">
      <c r="A6873" s="58" t="inlineStr">
        <is>
          <t>4070-OKWVH</t>
        </is>
      </c>
      <c r="B6873" s="58" t="inlineStr">
        <is>
          <t>Female</t>
        </is>
      </c>
      <c r="C6873" s="58" t="n">
        <v>0</v>
      </c>
      <c r="D6873" s="58" t="inlineStr">
        <is>
          <t>Yes</t>
        </is>
      </c>
      <c r="E6873" s="58" t="inlineStr">
        <is>
          <t>No</t>
        </is>
      </c>
      <c r="F6873" s="58" t="n">
        <v>52</v>
      </c>
      <c r="G6873" s="58" t="inlineStr">
        <is>
          <t>Yes</t>
        </is>
      </c>
      <c r="H6873" s="58" t="inlineStr">
        <is>
          <t>Yes</t>
        </is>
      </c>
      <c r="I6873" s="58" t="inlineStr">
        <is>
          <t>Fiber optic</t>
        </is>
      </c>
      <c r="J6873" s="58" t="inlineStr">
        <is>
          <t>No</t>
        </is>
      </c>
      <c r="K6873" s="58" t="inlineStr">
        <is>
          <t>Yes</t>
        </is>
      </c>
      <c r="L6873" s="58" t="inlineStr">
        <is>
          <t>Yes</t>
        </is>
      </c>
      <c r="M6873" s="58" t="inlineStr">
        <is>
          <t>No</t>
        </is>
      </c>
      <c r="N6873" s="58" t="inlineStr">
        <is>
          <t>Yes</t>
        </is>
      </c>
      <c r="O6873" s="58" t="inlineStr">
        <is>
          <t>No</t>
        </is>
      </c>
      <c r="P6873" s="58" t="inlineStr">
        <is>
          <t>Month-to-month</t>
        </is>
      </c>
      <c r="Q6873" s="58" t="inlineStr">
        <is>
          <t>No</t>
        </is>
      </c>
      <c r="R6873" s="58" t="inlineStr">
        <is>
          <t>Bank transfer (automatic)</t>
        </is>
      </c>
      <c r="S6873" s="123" t="n">
        <v>94.59999999999999</v>
      </c>
      <c r="T6873" s="58" t="inlineStr">
        <is>
          <t>5025.8</t>
        </is>
      </c>
      <c r="U6873" s="58" t="inlineStr">
        <is>
          <t>No</t>
        </is>
      </c>
      <c r="V6873" s="123">
        <f>IFERROR(VALUE(TRIM(T6873)),S6873*F6873)</f>
        <v/>
      </c>
      <c r="W6873" s="58">
        <f>IF(F6873&lt;=12,"0-12 mo",IF(F6873&lt;=24,"13-24 mo",IF(F6873&lt;=48,"25-48 mo","49+ mo")))</f>
        <v/>
      </c>
      <c r="X6873" s="58">
        <f>IF(S6873&lt;=35.5,"Q1 Low",IF(S6873&lt;=70.35,"Q2 Mid-Low",IF(S6873&lt;=89.85,"Q3 Mid-High","Q4 High")))</f>
        <v/>
      </c>
      <c r="Y6873" s="58">
        <f>IF(U6873="Yes",1,0)</f>
        <v/>
      </c>
      <c r="Z6873" s="58">
        <f>IF(P6873="Month-to-month",1,0)+IF(M6873="No",1,0)+IF(J6873="No",1,0)+IF(I6873="Fiber optic",1,0)+IF(Q6873="Yes",1,0)</f>
        <v/>
      </c>
    </row>
    <row r="6874" ht="15" customHeight="1" s="59">
      <c r="A6874" s="58" t="inlineStr">
        <is>
          <t>5297-MDOIR</t>
        </is>
      </c>
      <c r="B6874" s="58" t="inlineStr">
        <is>
          <t>Female</t>
        </is>
      </c>
      <c r="C6874" s="58" t="n">
        <v>0</v>
      </c>
      <c r="D6874" s="58" t="inlineStr">
        <is>
          <t>Yes</t>
        </is>
      </c>
      <c r="E6874" s="58" t="inlineStr">
        <is>
          <t>No</t>
        </is>
      </c>
      <c r="F6874" s="58" t="n">
        <v>63</v>
      </c>
      <c r="G6874" s="58" t="inlineStr">
        <is>
          <t>Yes</t>
        </is>
      </c>
      <c r="H6874" s="58" t="inlineStr">
        <is>
          <t>No</t>
        </is>
      </c>
      <c r="I6874" s="58" t="inlineStr">
        <is>
          <t>Fiber optic</t>
        </is>
      </c>
      <c r="J6874" s="58" t="inlineStr">
        <is>
          <t>Yes</t>
        </is>
      </c>
      <c r="K6874" s="58" t="inlineStr">
        <is>
          <t>No</t>
        </is>
      </c>
      <c r="L6874" s="58" t="inlineStr">
        <is>
          <t>Yes</t>
        </is>
      </c>
      <c r="M6874" s="58" t="inlineStr">
        <is>
          <t>No</t>
        </is>
      </c>
      <c r="N6874" s="58" t="inlineStr">
        <is>
          <t>No</t>
        </is>
      </c>
      <c r="O6874" s="58" t="inlineStr">
        <is>
          <t>No</t>
        </is>
      </c>
      <c r="P6874" s="58" t="inlineStr">
        <is>
          <t>One year</t>
        </is>
      </c>
      <c r="Q6874" s="58" t="inlineStr">
        <is>
          <t>Yes</t>
        </is>
      </c>
      <c r="R6874" s="58" t="inlineStr">
        <is>
          <t>Credit card (automatic)</t>
        </is>
      </c>
      <c r="S6874" s="123" t="n">
        <v>81.15000000000001</v>
      </c>
      <c r="T6874" s="58" t="inlineStr">
        <is>
          <t>5224.5</t>
        </is>
      </c>
      <c r="U6874" s="58" t="inlineStr">
        <is>
          <t>No</t>
        </is>
      </c>
      <c r="V6874" s="123">
        <f>IFERROR(VALUE(TRIM(T6874)),S6874*F6874)</f>
        <v/>
      </c>
      <c r="W6874" s="58">
        <f>IF(F6874&lt;=12,"0-12 mo",IF(F6874&lt;=24,"13-24 mo",IF(F6874&lt;=48,"25-48 mo","49+ mo")))</f>
        <v/>
      </c>
      <c r="X6874" s="58">
        <f>IF(S6874&lt;=35.5,"Q1 Low",IF(S6874&lt;=70.35,"Q2 Mid-Low",IF(S6874&lt;=89.85,"Q3 Mid-High","Q4 High")))</f>
        <v/>
      </c>
      <c r="Y6874" s="58">
        <f>IF(U6874="Yes",1,0)</f>
        <v/>
      </c>
      <c r="Z6874" s="58">
        <f>IF(P6874="Month-to-month",1,0)+IF(M6874="No",1,0)+IF(J6874="No",1,0)+IF(I6874="Fiber optic",1,0)+IF(Q6874="Yes",1,0)</f>
        <v/>
      </c>
    </row>
    <row r="6875" ht="15" customHeight="1" s="59">
      <c r="A6875" s="58" t="inlineStr">
        <is>
          <t>6369-MCAKO</t>
        </is>
      </c>
      <c r="B6875" s="58" t="inlineStr">
        <is>
          <t>Female</t>
        </is>
      </c>
      <c r="C6875" s="58" t="n">
        <v>0</v>
      </c>
      <c r="D6875" s="58" t="inlineStr">
        <is>
          <t>Yes</t>
        </is>
      </c>
      <c r="E6875" s="58" t="inlineStr">
        <is>
          <t>Yes</t>
        </is>
      </c>
      <c r="F6875" s="58" t="n">
        <v>68</v>
      </c>
      <c r="G6875" s="58" t="inlineStr">
        <is>
          <t>Yes</t>
        </is>
      </c>
      <c r="H6875" s="58" t="inlineStr">
        <is>
          <t>Yes</t>
        </is>
      </c>
      <c r="I6875" s="58" t="inlineStr">
        <is>
          <t>DSL</t>
        </is>
      </c>
      <c r="J6875" s="58" t="inlineStr">
        <is>
          <t>Yes</t>
        </is>
      </c>
      <c r="K6875" s="58" t="inlineStr">
        <is>
          <t>Yes</t>
        </is>
      </c>
      <c r="L6875" s="58" t="inlineStr">
        <is>
          <t>Yes</t>
        </is>
      </c>
      <c r="M6875" s="58" t="inlineStr">
        <is>
          <t>Yes</t>
        </is>
      </c>
      <c r="N6875" s="58" t="inlineStr">
        <is>
          <t>Yes</t>
        </is>
      </c>
      <c r="O6875" s="58" t="inlineStr">
        <is>
          <t>Yes</t>
        </is>
      </c>
      <c r="P6875" s="58" t="inlineStr">
        <is>
          <t>Two year</t>
        </is>
      </c>
      <c r="Q6875" s="58" t="inlineStr">
        <is>
          <t>Yes</t>
        </is>
      </c>
      <c r="R6875" s="58" t="inlineStr">
        <is>
          <t>Bank transfer (automatic)</t>
        </is>
      </c>
      <c r="S6875" s="123" t="n">
        <v>89.05</v>
      </c>
      <c r="T6875" s="58" t="inlineStr">
        <is>
          <t>6185.8</t>
        </is>
      </c>
      <c r="U6875" s="58" t="inlineStr">
        <is>
          <t>No</t>
        </is>
      </c>
      <c r="V6875" s="123">
        <f>IFERROR(VALUE(TRIM(T6875)),S6875*F6875)</f>
        <v/>
      </c>
      <c r="W6875" s="58">
        <f>IF(F6875&lt;=12,"0-12 mo",IF(F6875&lt;=24,"13-24 mo",IF(F6875&lt;=48,"25-48 mo","49+ mo")))</f>
        <v/>
      </c>
      <c r="X6875" s="58">
        <f>IF(S6875&lt;=35.5,"Q1 Low",IF(S6875&lt;=70.35,"Q2 Mid-Low",IF(S6875&lt;=89.85,"Q3 Mid-High","Q4 High")))</f>
        <v/>
      </c>
      <c r="Y6875" s="58">
        <f>IF(U6875="Yes",1,0)</f>
        <v/>
      </c>
      <c r="Z6875" s="58">
        <f>IF(P6875="Month-to-month",1,0)+IF(M6875="No",1,0)+IF(J6875="No",1,0)+IF(I6875="Fiber optic",1,0)+IF(Q6875="Yes",1,0)</f>
        <v/>
      </c>
    </row>
    <row r="6876" ht="15" customHeight="1" s="59">
      <c r="A6876" s="58" t="inlineStr">
        <is>
          <t>4926-UMJZD</t>
        </is>
      </c>
      <c r="B6876" s="58" t="inlineStr">
        <is>
          <t>Female</t>
        </is>
      </c>
      <c r="C6876" s="58" t="n">
        <v>0</v>
      </c>
      <c r="D6876" s="58" t="inlineStr">
        <is>
          <t>Yes</t>
        </is>
      </c>
      <c r="E6876" s="58" t="inlineStr">
        <is>
          <t>No</t>
        </is>
      </c>
      <c r="F6876" s="58" t="n">
        <v>31</v>
      </c>
      <c r="G6876" s="58" t="inlineStr">
        <is>
          <t>Yes</t>
        </is>
      </c>
      <c r="H6876" s="58" t="inlineStr">
        <is>
          <t>No</t>
        </is>
      </c>
      <c r="I6876" s="58" t="inlineStr">
        <is>
          <t>DSL</t>
        </is>
      </c>
      <c r="J6876" s="58" t="inlineStr">
        <is>
          <t>No</t>
        </is>
      </c>
      <c r="K6876" s="58" t="inlineStr">
        <is>
          <t>No</t>
        </is>
      </c>
      <c r="L6876" s="58" t="inlineStr">
        <is>
          <t>No</t>
        </is>
      </c>
      <c r="M6876" s="58" t="inlineStr">
        <is>
          <t>Yes</t>
        </is>
      </c>
      <c r="N6876" s="58" t="inlineStr">
        <is>
          <t>No</t>
        </is>
      </c>
      <c r="O6876" s="58" t="inlineStr">
        <is>
          <t>No</t>
        </is>
      </c>
      <c r="P6876" s="58" t="inlineStr">
        <is>
          <t>Month-to-month</t>
        </is>
      </c>
      <c r="Q6876" s="58" t="inlineStr">
        <is>
          <t>Yes</t>
        </is>
      </c>
      <c r="R6876" s="58" t="inlineStr">
        <is>
          <t>Mailed check</t>
        </is>
      </c>
      <c r="S6876" s="123" t="n">
        <v>49.2</v>
      </c>
      <c r="T6876" s="58" t="inlineStr">
        <is>
          <t>1498.55</t>
        </is>
      </c>
      <c r="U6876" s="58" t="inlineStr">
        <is>
          <t>No</t>
        </is>
      </c>
      <c r="V6876" s="123">
        <f>IFERROR(VALUE(TRIM(T6876)),S6876*F6876)</f>
        <v/>
      </c>
      <c r="W6876" s="58">
        <f>IF(F6876&lt;=12,"0-12 mo",IF(F6876&lt;=24,"13-24 mo",IF(F6876&lt;=48,"25-48 mo","49+ mo")))</f>
        <v/>
      </c>
      <c r="X6876" s="58">
        <f>IF(S6876&lt;=35.5,"Q1 Low",IF(S6876&lt;=70.35,"Q2 Mid-Low",IF(S6876&lt;=89.85,"Q3 Mid-High","Q4 High")))</f>
        <v/>
      </c>
      <c r="Y6876" s="58">
        <f>IF(U6876="Yes",1,0)</f>
        <v/>
      </c>
      <c r="Z6876" s="58">
        <f>IF(P6876="Month-to-month",1,0)+IF(M6876="No",1,0)+IF(J6876="No",1,0)+IF(I6876="Fiber optic",1,0)+IF(Q6876="Yes",1,0)</f>
        <v/>
      </c>
    </row>
    <row r="6877" ht="15" customHeight="1" s="59">
      <c r="A6877" s="58" t="inlineStr">
        <is>
          <t>6848-HJTXY</t>
        </is>
      </c>
      <c r="B6877" s="58" t="inlineStr">
        <is>
          <t>Female</t>
        </is>
      </c>
      <c r="C6877" s="58" t="n">
        <v>0</v>
      </c>
      <c r="D6877" s="58" t="inlineStr">
        <is>
          <t>Yes</t>
        </is>
      </c>
      <c r="E6877" s="58" t="inlineStr">
        <is>
          <t>No</t>
        </is>
      </c>
      <c r="F6877" s="58" t="n">
        <v>64</v>
      </c>
      <c r="G6877" s="58" t="inlineStr">
        <is>
          <t>Yes</t>
        </is>
      </c>
      <c r="H6877" s="58" t="inlineStr">
        <is>
          <t>No</t>
        </is>
      </c>
      <c r="I6877" s="58" t="inlineStr">
        <is>
          <t>No</t>
        </is>
      </c>
      <c r="J6877" s="58" t="inlineStr">
        <is>
          <t>No internet service</t>
        </is>
      </c>
      <c r="K6877" s="58" t="inlineStr">
        <is>
          <t>No internet service</t>
        </is>
      </c>
      <c r="L6877" s="58" t="inlineStr">
        <is>
          <t>No internet service</t>
        </is>
      </c>
      <c r="M6877" s="58" t="inlineStr">
        <is>
          <t>No internet service</t>
        </is>
      </c>
      <c r="N6877" s="58" t="inlineStr">
        <is>
          <t>No internet service</t>
        </is>
      </c>
      <c r="O6877" s="58" t="inlineStr">
        <is>
          <t>No internet service</t>
        </is>
      </c>
      <c r="P6877" s="58" t="inlineStr">
        <is>
          <t>Two year</t>
        </is>
      </c>
      <c r="Q6877" s="58" t="inlineStr">
        <is>
          <t>No</t>
        </is>
      </c>
      <c r="R6877" s="58" t="inlineStr">
        <is>
          <t>Credit card (automatic)</t>
        </is>
      </c>
      <c r="S6877" s="123" t="n">
        <v>19.45</v>
      </c>
      <c r="T6877" s="58" t="inlineStr">
        <is>
          <t>1208.6</t>
        </is>
      </c>
      <c r="U6877" s="58" t="inlineStr">
        <is>
          <t>No</t>
        </is>
      </c>
      <c r="V6877" s="123">
        <f>IFERROR(VALUE(TRIM(T6877)),S6877*F6877)</f>
        <v/>
      </c>
      <c r="W6877" s="58">
        <f>IF(F6877&lt;=12,"0-12 mo",IF(F6877&lt;=24,"13-24 mo",IF(F6877&lt;=48,"25-48 mo","49+ mo")))</f>
        <v/>
      </c>
      <c r="X6877" s="58">
        <f>IF(S6877&lt;=35.5,"Q1 Low",IF(S6877&lt;=70.35,"Q2 Mid-Low",IF(S6877&lt;=89.85,"Q3 Mid-High","Q4 High")))</f>
        <v/>
      </c>
      <c r="Y6877" s="58">
        <f>IF(U6877="Yes",1,0)</f>
        <v/>
      </c>
      <c r="Z6877" s="58">
        <f>IF(P6877="Month-to-month",1,0)+IF(M6877="No",1,0)+IF(J6877="No",1,0)+IF(I6877="Fiber optic",1,0)+IF(Q6877="Yes",1,0)</f>
        <v/>
      </c>
    </row>
    <row r="6878" ht="15" customHeight="1" s="59">
      <c r="A6878" s="58" t="inlineStr">
        <is>
          <t>6341-AEVKX</t>
        </is>
      </c>
      <c r="B6878" s="58" t="inlineStr">
        <is>
          <t>Female</t>
        </is>
      </c>
      <c r="C6878" s="58" t="n">
        <v>0</v>
      </c>
      <c r="D6878" s="58" t="inlineStr">
        <is>
          <t>Yes</t>
        </is>
      </c>
      <c r="E6878" s="58" t="inlineStr">
        <is>
          <t>No</t>
        </is>
      </c>
      <c r="F6878" s="58" t="n">
        <v>62</v>
      </c>
      <c r="G6878" s="58" t="inlineStr">
        <is>
          <t>Yes</t>
        </is>
      </c>
      <c r="H6878" s="58" t="inlineStr">
        <is>
          <t>No</t>
        </is>
      </c>
      <c r="I6878" s="58" t="inlineStr">
        <is>
          <t>Fiber optic</t>
        </is>
      </c>
      <c r="J6878" s="58" t="inlineStr">
        <is>
          <t>Yes</t>
        </is>
      </c>
      <c r="K6878" s="58" t="inlineStr">
        <is>
          <t>No</t>
        </is>
      </c>
      <c r="L6878" s="58" t="inlineStr">
        <is>
          <t>Yes</t>
        </is>
      </c>
      <c r="M6878" s="58" t="inlineStr">
        <is>
          <t>Yes</t>
        </is>
      </c>
      <c r="N6878" s="58" t="inlineStr">
        <is>
          <t>Yes</t>
        </is>
      </c>
      <c r="O6878" s="58" t="inlineStr">
        <is>
          <t>Yes</t>
        </is>
      </c>
      <c r="P6878" s="58" t="inlineStr">
        <is>
          <t>One year</t>
        </is>
      </c>
      <c r="Q6878" s="58" t="inlineStr">
        <is>
          <t>Yes</t>
        </is>
      </c>
      <c r="R6878" s="58" t="inlineStr">
        <is>
          <t>Electronic check</t>
        </is>
      </c>
      <c r="S6878" s="123" t="n">
        <v>104.3</v>
      </c>
      <c r="T6878" s="58" t="inlineStr">
        <is>
          <t>6613.65</t>
        </is>
      </c>
      <c r="U6878" s="58" t="inlineStr">
        <is>
          <t>No</t>
        </is>
      </c>
      <c r="V6878" s="123">
        <f>IFERROR(VALUE(TRIM(T6878)),S6878*F6878)</f>
        <v/>
      </c>
      <c r="W6878" s="58">
        <f>IF(F6878&lt;=12,"0-12 mo",IF(F6878&lt;=24,"13-24 mo",IF(F6878&lt;=48,"25-48 mo","49+ mo")))</f>
        <v/>
      </c>
      <c r="X6878" s="58">
        <f>IF(S6878&lt;=35.5,"Q1 Low",IF(S6878&lt;=70.35,"Q2 Mid-Low",IF(S6878&lt;=89.85,"Q3 Mid-High","Q4 High")))</f>
        <v/>
      </c>
      <c r="Y6878" s="58">
        <f>IF(U6878="Yes",1,0)</f>
        <v/>
      </c>
      <c r="Z6878" s="58">
        <f>IF(P6878="Month-to-month",1,0)+IF(M6878="No",1,0)+IF(J6878="No",1,0)+IF(I6878="Fiber optic",1,0)+IF(Q6878="Yes",1,0)</f>
        <v/>
      </c>
    </row>
    <row r="6879" ht="15" customHeight="1" s="59">
      <c r="A6879" s="58" t="inlineStr">
        <is>
          <t>4501-EQDRN</t>
        </is>
      </c>
      <c r="B6879" s="58" t="inlineStr">
        <is>
          <t>Female</t>
        </is>
      </c>
      <c r="C6879" s="58" t="n">
        <v>0</v>
      </c>
      <c r="D6879" s="58" t="inlineStr">
        <is>
          <t>No</t>
        </is>
      </c>
      <c r="E6879" s="58" t="inlineStr">
        <is>
          <t>No</t>
        </is>
      </c>
      <c r="F6879" s="58" t="n">
        <v>1</v>
      </c>
      <c r="G6879" s="58" t="inlineStr">
        <is>
          <t>Yes</t>
        </is>
      </c>
      <c r="H6879" s="58" t="inlineStr">
        <is>
          <t>No</t>
        </is>
      </c>
      <c r="I6879" s="58" t="inlineStr">
        <is>
          <t>Fiber optic</t>
        </is>
      </c>
      <c r="J6879" s="58" t="inlineStr">
        <is>
          <t>No</t>
        </is>
      </c>
      <c r="K6879" s="58" t="inlineStr">
        <is>
          <t>No</t>
        </is>
      </c>
      <c r="L6879" s="58" t="inlineStr">
        <is>
          <t>No</t>
        </is>
      </c>
      <c r="M6879" s="58" t="inlineStr">
        <is>
          <t>No</t>
        </is>
      </c>
      <c r="N6879" s="58" t="inlineStr">
        <is>
          <t>No</t>
        </is>
      </c>
      <c r="O6879" s="58" t="inlineStr">
        <is>
          <t>No</t>
        </is>
      </c>
      <c r="P6879" s="58" t="inlineStr">
        <is>
          <t>Month-to-month</t>
        </is>
      </c>
      <c r="Q6879" s="58" t="inlineStr">
        <is>
          <t>No</t>
        </is>
      </c>
      <c r="R6879" s="58" t="inlineStr">
        <is>
          <t>Bank transfer (automatic)</t>
        </is>
      </c>
      <c r="S6879" s="123" t="n">
        <v>69.7</v>
      </c>
      <c r="T6879" s="58" t="inlineStr">
        <is>
          <t>69.7</t>
        </is>
      </c>
      <c r="U6879" s="58" t="inlineStr">
        <is>
          <t>Yes</t>
        </is>
      </c>
      <c r="V6879" s="123">
        <f>IFERROR(VALUE(TRIM(T6879)),S6879*F6879)</f>
        <v/>
      </c>
      <c r="W6879" s="58">
        <f>IF(F6879&lt;=12,"0-12 mo",IF(F6879&lt;=24,"13-24 mo",IF(F6879&lt;=48,"25-48 mo","49+ mo")))</f>
        <v/>
      </c>
      <c r="X6879" s="58">
        <f>IF(S6879&lt;=35.5,"Q1 Low",IF(S6879&lt;=70.35,"Q2 Mid-Low",IF(S6879&lt;=89.85,"Q3 Mid-High","Q4 High")))</f>
        <v/>
      </c>
      <c r="Y6879" s="58">
        <f>IF(U6879="Yes",1,0)</f>
        <v/>
      </c>
      <c r="Z6879" s="58">
        <f>IF(P6879="Month-to-month",1,0)+IF(M6879="No",1,0)+IF(J6879="No",1,0)+IF(I6879="Fiber optic",1,0)+IF(Q6879="Yes",1,0)</f>
        <v/>
      </c>
    </row>
    <row r="6880" ht="15" customHeight="1" s="59">
      <c r="A6880" s="58" t="inlineStr">
        <is>
          <t>2990-HWIML</t>
        </is>
      </c>
      <c r="B6880" s="58" t="inlineStr">
        <is>
          <t>Female</t>
        </is>
      </c>
      <c r="C6880" s="58" t="n">
        <v>0</v>
      </c>
      <c r="D6880" s="58" t="inlineStr">
        <is>
          <t>No</t>
        </is>
      </c>
      <c r="E6880" s="58" t="inlineStr">
        <is>
          <t>No</t>
        </is>
      </c>
      <c r="F6880" s="58" t="n">
        <v>6</v>
      </c>
      <c r="G6880" s="58" t="inlineStr">
        <is>
          <t>Yes</t>
        </is>
      </c>
      <c r="H6880" s="58" t="inlineStr">
        <is>
          <t>No</t>
        </is>
      </c>
      <c r="I6880" s="58" t="inlineStr">
        <is>
          <t>Fiber optic</t>
        </is>
      </c>
      <c r="J6880" s="58" t="inlineStr">
        <is>
          <t>No</t>
        </is>
      </c>
      <c r="K6880" s="58" t="inlineStr">
        <is>
          <t>No</t>
        </is>
      </c>
      <c r="L6880" s="58" t="inlineStr">
        <is>
          <t>No</t>
        </is>
      </c>
      <c r="M6880" s="58" t="inlineStr">
        <is>
          <t>No</t>
        </is>
      </c>
      <c r="N6880" s="58" t="inlineStr">
        <is>
          <t>Yes</t>
        </is>
      </c>
      <c r="O6880" s="58" t="inlineStr">
        <is>
          <t>Yes</t>
        </is>
      </c>
      <c r="P6880" s="58" t="inlineStr">
        <is>
          <t>Month-to-month</t>
        </is>
      </c>
      <c r="Q6880" s="58" t="inlineStr">
        <is>
          <t>Yes</t>
        </is>
      </c>
      <c r="R6880" s="58" t="inlineStr">
        <is>
          <t>Electronic check</t>
        </is>
      </c>
      <c r="S6880" s="123" t="n">
        <v>89.5</v>
      </c>
      <c r="T6880" s="58" t="inlineStr">
        <is>
          <t>573.3</t>
        </is>
      </c>
      <c r="U6880" s="58" t="inlineStr">
        <is>
          <t>Yes</t>
        </is>
      </c>
      <c r="V6880" s="123">
        <f>IFERROR(VALUE(TRIM(T6880)),S6880*F6880)</f>
        <v/>
      </c>
      <c r="W6880" s="58">
        <f>IF(F6880&lt;=12,"0-12 mo",IF(F6880&lt;=24,"13-24 mo",IF(F6880&lt;=48,"25-48 mo","49+ mo")))</f>
        <v/>
      </c>
      <c r="X6880" s="58">
        <f>IF(S6880&lt;=35.5,"Q1 Low",IF(S6880&lt;=70.35,"Q2 Mid-Low",IF(S6880&lt;=89.85,"Q3 Mid-High","Q4 High")))</f>
        <v/>
      </c>
      <c r="Y6880" s="58">
        <f>IF(U6880="Yes",1,0)</f>
        <v/>
      </c>
      <c r="Z6880" s="58">
        <f>IF(P6880="Month-to-month",1,0)+IF(M6880="No",1,0)+IF(J6880="No",1,0)+IF(I6880="Fiber optic",1,0)+IF(Q6880="Yes",1,0)</f>
        <v/>
      </c>
    </row>
    <row r="6881" ht="15" customHeight="1" s="59">
      <c r="A6881" s="58" t="inlineStr">
        <is>
          <t>0682-USIXD</t>
        </is>
      </c>
      <c r="B6881" s="58" t="inlineStr">
        <is>
          <t>Female</t>
        </is>
      </c>
      <c r="C6881" s="58" t="n">
        <v>0</v>
      </c>
      <c r="D6881" s="58" t="inlineStr">
        <is>
          <t>Yes</t>
        </is>
      </c>
      <c r="E6881" s="58" t="inlineStr">
        <is>
          <t>No</t>
        </is>
      </c>
      <c r="F6881" s="58" t="n">
        <v>21</v>
      </c>
      <c r="G6881" s="58" t="inlineStr">
        <is>
          <t>Yes</t>
        </is>
      </c>
      <c r="H6881" s="58" t="inlineStr">
        <is>
          <t>No</t>
        </is>
      </c>
      <c r="I6881" s="58" t="inlineStr">
        <is>
          <t>Fiber optic</t>
        </is>
      </c>
      <c r="J6881" s="58" t="inlineStr">
        <is>
          <t>No</t>
        </is>
      </c>
      <c r="K6881" s="58" t="inlineStr">
        <is>
          <t>No</t>
        </is>
      </c>
      <c r="L6881" s="58" t="inlineStr">
        <is>
          <t>No</t>
        </is>
      </c>
      <c r="M6881" s="58" t="inlineStr">
        <is>
          <t>Yes</t>
        </is>
      </c>
      <c r="N6881" s="58" t="inlineStr">
        <is>
          <t>Yes</t>
        </is>
      </c>
      <c r="O6881" s="58" t="inlineStr">
        <is>
          <t>No</t>
        </is>
      </c>
      <c r="P6881" s="58" t="inlineStr">
        <is>
          <t>Month-to-month</t>
        </is>
      </c>
      <c r="Q6881" s="58" t="inlineStr">
        <is>
          <t>Yes</t>
        </is>
      </c>
      <c r="R6881" s="58" t="inlineStr">
        <is>
          <t>Electronic check</t>
        </is>
      </c>
      <c r="S6881" s="123" t="n">
        <v>86.05</v>
      </c>
      <c r="T6881" s="58" t="inlineStr">
        <is>
          <t>1818.9</t>
        </is>
      </c>
      <c r="U6881" s="58" t="inlineStr">
        <is>
          <t>No</t>
        </is>
      </c>
      <c r="V6881" s="123">
        <f>IFERROR(VALUE(TRIM(T6881)),S6881*F6881)</f>
        <v/>
      </c>
      <c r="W6881" s="58">
        <f>IF(F6881&lt;=12,"0-12 mo",IF(F6881&lt;=24,"13-24 mo",IF(F6881&lt;=48,"25-48 mo","49+ mo")))</f>
        <v/>
      </c>
      <c r="X6881" s="58">
        <f>IF(S6881&lt;=35.5,"Q1 Low",IF(S6881&lt;=70.35,"Q2 Mid-Low",IF(S6881&lt;=89.85,"Q3 Mid-High","Q4 High")))</f>
        <v/>
      </c>
      <c r="Y6881" s="58">
        <f>IF(U6881="Yes",1,0)</f>
        <v/>
      </c>
      <c r="Z6881" s="58">
        <f>IF(P6881="Month-to-month",1,0)+IF(M6881="No",1,0)+IF(J6881="No",1,0)+IF(I6881="Fiber optic",1,0)+IF(Q6881="Yes",1,0)</f>
        <v/>
      </c>
    </row>
    <row r="6882" ht="15" customHeight="1" s="59">
      <c r="A6882" s="58" t="inlineStr">
        <is>
          <t>6976-BWGLQ</t>
        </is>
      </c>
      <c r="B6882" s="58" t="inlineStr">
        <is>
          <t>Female</t>
        </is>
      </c>
      <c r="C6882" s="58" t="n">
        <v>0</v>
      </c>
      <c r="D6882" s="58" t="inlineStr">
        <is>
          <t>Yes</t>
        </is>
      </c>
      <c r="E6882" s="58" t="inlineStr">
        <is>
          <t>Yes</t>
        </is>
      </c>
      <c r="F6882" s="58" t="n">
        <v>72</v>
      </c>
      <c r="G6882" s="58" t="inlineStr">
        <is>
          <t>Yes</t>
        </is>
      </c>
      <c r="H6882" s="58" t="inlineStr">
        <is>
          <t>Yes</t>
        </is>
      </c>
      <c r="I6882" s="58" t="inlineStr">
        <is>
          <t>No</t>
        </is>
      </c>
      <c r="J6882" s="58" t="inlineStr">
        <is>
          <t>No internet service</t>
        </is>
      </c>
      <c r="K6882" s="58" t="inlineStr">
        <is>
          <t>No internet service</t>
        </is>
      </c>
      <c r="L6882" s="58" t="inlineStr">
        <is>
          <t>No internet service</t>
        </is>
      </c>
      <c r="M6882" s="58" t="inlineStr">
        <is>
          <t>No internet service</t>
        </is>
      </c>
      <c r="N6882" s="58" t="inlineStr">
        <is>
          <t>No internet service</t>
        </is>
      </c>
      <c r="O6882" s="58" t="inlineStr">
        <is>
          <t>No internet service</t>
        </is>
      </c>
      <c r="P6882" s="58" t="inlineStr">
        <is>
          <t>Two year</t>
        </is>
      </c>
      <c r="Q6882" s="58" t="inlineStr">
        <is>
          <t>No</t>
        </is>
      </c>
      <c r="R6882" s="58" t="inlineStr">
        <is>
          <t>Bank transfer (automatic)</t>
        </is>
      </c>
      <c r="S6882" s="123" t="n">
        <v>25.2</v>
      </c>
      <c r="T6882" s="58" t="inlineStr">
        <is>
          <t>1787.35</t>
        </is>
      </c>
      <c r="U6882" s="58" t="inlineStr">
        <is>
          <t>No</t>
        </is>
      </c>
      <c r="V6882" s="123">
        <f>IFERROR(VALUE(TRIM(T6882)),S6882*F6882)</f>
        <v/>
      </c>
      <c r="W6882" s="58">
        <f>IF(F6882&lt;=12,"0-12 mo",IF(F6882&lt;=24,"13-24 mo",IF(F6882&lt;=48,"25-48 mo","49+ mo")))</f>
        <v/>
      </c>
      <c r="X6882" s="58">
        <f>IF(S6882&lt;=35.5,"Q1 Low",IF(S6882&lt;=70.35,"Q2 Mid-Low",IF(S6882&lt;=89.85,"Q3 Mid-High","Q4 High")))</f>
        <v/>
      </c>
      <c r="Y6882" s="58">
        <f>IF(U6882="Yes",1,0)</f>
        <v/>
      </c>
      <c r="Z6882" s="58">
        <f>IF(P6882="Month-to-month",1,0)+IF(M6882="No",1,0)+IF(J6882="No",1,0)+IF(I6882="Fiber optic",1,0)+IF(Q6882="Yes",1,0)</f>
        <v/>
      </c>
    </row>
    <row r="6883" ht="15" customHeight="1" s="59">
      <c r="A6883" s="58" t="inlineStr">
        <is>
          <t>7078-NVFAM</t>
        </is>
      </c>
      <c r="B6883" s="58" t="inlineStr">
        <is>
          <t>Female</t>
        </is>
      </c>
      <c r="C6883" s="58" t="n">
        <v>0</v>
      </c>
      <c r="D6883" s="58" t="inlineStr">
        <is>
          <t>Yes</t>
        </is>
      </c>
      <c r="E6883" s="58" t="inlineStr">
        <is>
          <t>Yes</t>
        </is>
      </c>
      <c r="F6883" s="58" t="n">
        <v>32</v>
      </c>
      <c r="G6883" s="58" t="inlineStr">
        <is>
          <t>No</t>
        </is>
      </c>
      <c r="H6883" s="58" t="inlineStr">
        <is>
          <t>No phone service</t>
        </is>
      </c>
      <c r="I6883" s="58" t="inlineStr">
        <is>
          <t>DSL</t>
        </is>
      </c>
      <c r="J6883" s="58" t="inlineStr">
        <is>
          <t>Yes</t>
        </is>
      </c>
      <c r="K6883" s="58" t="inlineStr">
        <is>
          <t>Yes</t>
        </is>
      </c>
      <c r="L6883" s="58" t="inlineStr">
        <is>
          <t>No</t>
        </is>
      </c>
      <c r="M6883" s="58" t="inlineStr">
        <is>
          <t>No</t>
        </is>
      </c>
      <c r="N6883" s="58" t="inlineStr">
        <is>
          <t>No</t>
        </is>
      </c>
      <c r="O6883" s="58" t="inlineStr">
        <is>
          <t>No</t>
        </is>
      </c>
      <c r="P6883" s="58" t="inlineStr">
        <is>
          <t>Month-to-month</t>
        </is>
      </c>
      <c r="Q6883" s="58" t="inlineStr">
        <is>
          <t>Yes</t>
        </is>
      </c>
      <c r="R6883" s="58" t="inlineStr">
        <is>
          <t>Electronic check</t>
        </is>
      </c>
      <c r="S6883" s="123" t="n">
        <v>35.15</v>
      </c>
      <c r="T6883" s="58" t="inlineStr">
        <is>
          <t>1051.05</t>
        </is>
      </c>
      <c r="U6883" s="58" t="inlineStr">
        <is>
          <t>No</t>
        </is>
      </c>
      <c r="V6883" s="123">
        <f>IFERROR(VALUE(TRIM(T6883)),S6883*F6883)</f>
        <v/>
      </c>
      <c r="W6883" s="58">
        <f>IF(F6883&lt;=12,"0-12 mo",IF(F6883&lt;=24,"13-24 mo",IF(F6883&lt;=48,"25-48 mo","49+ mo")))</f>
        <v/>
      </c>
      <c r="X6883" s="58">
        <f>IF(S6883&lt;=35.5,"Q1 Low",IF(S6883&lt;=70.35,"Q2 Mid-Low",IF(S6883&lt;=89.85,"Q3 Mid-High","Q4 High")))</f>
        <v/>
      </c>
      <c r="Y6883" s="58">
        <f>IF(U6883="Yes",1,0)</f>
        <v/>
      </c>
      <c r="Z6883" s="58">
        <f>IF(P6883="Month-to-month",1,0)+IF(M6883="No",1,0)+IF(J6883="No",1,0)+IF(I6883="Fiber optic",1,0)+IF(Q6883="Yes",1,0)</f>
        <v/>
      </c>
    </row>
    <row r="6884" ht="15" customHeight="1" s="59">
      <c r="A6884" s="58" t="inlineStr">
        <is>
          <t>8065-QBYTO</t>
        </is>
      </c>
      <c r="B6884" s="58" t="inlineStr">
        <is>
          <t>Female</t>
        </is>
      </c>
      <c r="C6884" s="58" t="n">
        <v>1</v>
      </c>
      <c r="D6884" s="58" t="inlineStr">
        <is>
          <t>No</t>
        </is>
      </c>
      <c r="E6884" s="58" t="inlineStr">
        <is>
          <t>No</t>
        </is>
      </c>
      <c r="F6884" s="58" t="n">
        <v>71</v>
      </c>
      <c r="G6884" s="58" t="inlineStr">
        <is>
          <t>Yes</t>
        </is>
      </c>
      <c r="H6884" s="58" t="inlineStr">
        <is>
          <t>Yes</t>
        </is>
      </c>
      <c r="I6884" s="58" t="inlineStr">
        <is>
          <t>Fiber optic</t>
        </is>
      </c>
      <c r="J6884" s="58" t="inlineStr">
        <is>
          <t>Yes</t>
        </is>
      </c>
      <c r="K6884" s="58" t="inlineStr">
        <is>
          <t>Yes</t>
        </is>
      </c>
      <c r="L6884" s="58" t="inlineStr">
        <is>
          <t>No</t>
        </is>
      </c>
      <c r="M6884" s="58" t="inlineStr">
        <is>
          <t>Yes</t>
        </is>
      </c>
      <c r="N6884" s="58" t="inlineStr">
        <is>
          <t>Yes</t>
        </is>
      </c>
      <c r="O6884" s="58" t="inlineStr">
        <is>
          <t>No</t>
        </is>
      </c>
      <c r="P6884" s="58" t="inlineStr">
        <is>
          <t>One year</t>
        </is>
      </c>
      <c r="Q6884" s="58" t="inlineStr">
        <is>
          <t>Yes</t>
        </is>
      </c>
      <c r="R6884" s="58" t="inlineStr">
        <is>
          <t>Credit card (automatic)</t>
        </is>
      </c>
      <c r="S6884" s="123" t="n">
        <v>99.65000000000001</v>
      </c>
      <c r="T6884" s="58" t="inlineStr">
        <is>
          <t>7181.25</t>
        </is>
      </c>
      <c r="U6884" s="58" t="inlineStr">
        <is>
          <t>No</t>
        </is>
      </c>
      <c r="V6884" s="123">
        <f>IFERROR(VALUE(TRIM(T6884)),S6884*F6884)</f>
        <v/>
      </c>
      <c r="W6884" s="58">
        <f>IF(F6884&lt;=12,"0-12 mo",IF(F6884&lt;=24,"13-24 mo",IF(F6884&lt;=48,"25-48 mo","49+ mo")))</f>
        <v/>
      </c>
      <c r="X6884" s="58">
        <f>IF(S6884&lt;=35.5,"Q1 Low",IF(S6884&lt;=70.35,"Q2 Mid-Low",IF(S6884&lt;=89.85,"Q3 Mid-High","Q4 High")))</f>
        <v/>
      </c>
      <c r="Y6884" s="58">
        <f>IF(U6884="Yes",1,0)</f>
        <v/>
      </c>
      <c r="Z6884" s="58">
        <f>IF(P6884="Month-to-month",1,0)+IF(M6884="No",1,0)+IF(J6884="No",1,0)+IF(I6884="Fiber optic",1,0)+IF(Q6884="Yes",1,0)</f>
        <v/>
      </c>
    </row>
    <row r="6885" ht="15" customHeight="1" s="59">
      <c r="A6885" s="58" t="inlineStr">
        <is>
          <t>2133-TSRRM</t>
        </is>
      </c>
      <c r="B6885" s="58" t="inlineStr">
        <is>
          <t>Female</t>
        </is>
      </c>
      <c r="C6885" s="58" t="n">
        <v>0</v>
      </c>
      <c r="D6885" s="58" t="inlineStr">
        <is>
          <t>No</t>
        </is>
      </c>
      <c r="E6885" s="58" t="inlineStr">
        <is>
          <t>Yes</t>
        </is>
      </c>
      <c r="F6885" s="58" t="n">
        <v>34</v>
      </c>
      <c r="G6885" s="58" t="inlineStr">
        <is>
          <t>Yes</t>
        </is>
      </c>
      <c r="H6885" s="58" t="inlineStr">
        <is>
          <t>No</t>
        </is>
      </c>
      <c r="I6885" s="58" t="inlineStr">
        <is>
          <t>Fiber optic</t>
        </is>
      </c>
      <c r="J6885" s="58" t="inlineStr">
        <is>
          <t>Yes</t>
        </is>
      </c>
      <c r="K6885" s="58" t="inlineStr">
        <is>
          <t>Yes</t>
        </is>
      </c>
      <c r="L6885" s="58" t="inlineStr">
        <is>
          <t>Yes</t>
        </is>
      </c>
      <c r="M6885" s="58" t="inlineStr">
        <is>
          <t>No</t>
        </is>
      </c>
      <c r="N6885" s="58" t="inlineStr">
        <is>
          <t>Yes</t>
        </is>
      </c>
      <c r="O6885" s="58" t="inlineStr">
        <is>
          <t>Yes</t>
        </is>
      </c>
      <c r="P6885" s="58" t="inlineStr">
        <is>
          <t>Month-to-month</t>
        </is>
      </c>
      <c r="Q6885" s="58" t="inlineStr">
        <is>
          <t>Yes</t>
        </is>
      </c>
      <c r="R6885" s="58" t="inlineStr">
        <is>
          <t>Bank transfer (automatic)</t>
        </is>
      </c>
      <c r="S6885" s="123" t="n">
        <v>105.35</v>
      </c>
      <c r="T6885" s="58" t="inlineStr">
        <is>
          <t>3688.6</t>
        </is>
      </c>
      <c r="U6885" s="58" t="inlineStr">
        <is>
          <t>No</t>
        </is>
      </c>
      <c r="V6885" s="123">
        <f>IFERROR(VALUE(TRIM(T6885)),S6885*F6885)</f>
        <v/>
      </c>
      <c r="W6885" s="58">
        <f>IF(F6885&lt;=12,"0-12 mo",IF(F6885&lt;=24,"13-24 mo",IF(F6885&lt;=48,"25-48 mo","49+ mo")))</f>
        <v/>
      </c>
      <c r="X6885" s="58">
        <f>IF(S6885&lt;=35.5,"Q1 Low",IF(S6885&lt;=70.35,"Q2 Mid-Low",IF(S6885&lt;=89.85,"Q3 Mid-High","Q4 High")))</f>
        <v/>
      </c>
      <c r="Y6885" s="58">
        <f>IF(U6885="Yes",1,0)</f>
        <v/>
      </c>
      <c r="Z6885" s="58">
        <f>IF(P6885="Month-to-month",1,0)+IF(M6885="No",1,0)+IF(J6885="No",1,0)+IF(I6885="Fiber optic",1,0)+IF(Q6885="Yes",1,0)</f>
        <v/>
      </c>
    </row>
    <row r="6886" ht="15" customHeight="1" s="59">
      <c r="A6886" s="58" t="inlineStr">
        <is>
          <t>7384-GHBPI</t>
        </is>
      </c>
      <c r="B6886" s="58" t="inlineStr">
        <is>
          <t>Male</t>
        </is>
      </c>
      <c r="C6886" s="58" t="n">
        <v>0</v>
      </c>
      <c r="D6886" s="58" t="inlineStr">
        <is>
          <t>Yes</t>
        </is>
      </c>
      <c r="E6886" s="58" t="inlineStr">
        <is>
          <t>No</t>
        </is>
      </c>
      <c r="F6886" s="58" t="n">
        <v>3</v>
      </c>
      <c r="G6886" s="58" t="inlineStr">
        <is>
          <t>No</t>
        </is>
      </c>
      <c r="H6886" s="58" t="inlineStr">
        <is>
          <t>No phone service</t>
        </is>
      </c>
      <c r="I6886" s="58" t="inlineStr">
        <is>
          <t>DSL</t>
        </is>
      </c>
      <c r="J6886" s="58" t="inlineStr">
        <is>
          <t>No</t>
        </is>
      </c>
      <c r="K6886" s="58" t="inlineStr">
        <is>
          <t>No</t>
        </is>
      </c>
      <c r="L6886" s="58" t="inlineStr">
        <is>
          <t>No</t>
        </is>
      </c>
      <c r="M6886" s="58" t="inlineStr">
        <is>
          <t>No</t>
        </is>
      </c>
      <c r="N6886" s="58" t="inlineStr">
        <is>
          <t>No</t>
        </is>
      </c>
      <c r="O6886" s="58" t="inlineStr">
        <is>
          <t>Yes</t>
        </is>
      </c>
      <c r="P6886" s="58" t="inlineStr">
        <is>
          <t>Month-to-month</t>
        </is>
      </c>
      <c r="Q6886" s="58" t="inlineStr">
        <is>
          <t>Yes</t>
        </is>
      </c>
      <c r="R6886" s="58" t="inlineStr">
        <is>
          <t>Electronic check</t>
        </is>
      </c>
      <c r="S6886" s="123" t="n">
        <v>35.15</v>
      </c>
      <c r="T6886" s="58" t="inlineStr">
        <is>
          <t>99.75</t>
        </is>
      </c>
      <c r="U6886" s="58" t="inlineStr">
        <is>
          <t>Yes</t>
        </is>
      </c>
      <c r="V6886" s="123">
        <f>IFERROR(VALUE(TRIM(T6886)),S6886*F6886)</f>
        <v/>
      </c>
      <c r="W6886" s="58">
        <f>IF(F6886&lt;=12,"0-12 mo",IF(F6886&lt;=24,"13-24 mo",IF(F6886&lt;=48,"25-48 mo","49+ mo")))</f>
        <v/>
      </c>
      <c r="X6886" s="58">
        <f>IF(S6886&lt;=35.5,"Q1 Low",IF(S6886&lt;=70.35,"Q2 Mid-Low",IF(S6886&lt;=89.85,"Q3 Mid-High","Q4 High")))</f>
        <v/>
      </c>
      <c r="Y6886" s="58">
        <f>IF(U6886="Yes",1,0)</f>
        <v/>
      </c>
      <c r="Z6886" s="58">
        <f>IF(P6886="Month-to-month",1,0)+IF(M6886="No",1,0)+IF(J6886="No",1,0)+IF(I6886="Fiber optic",1,0)+IF(Q6886="Yes",1,0)</f>
        <v/>
      </c>
    </row>
    <row r="6887" ht="15" customHeight="1" s="59">
      <c r="A6887" s="58" t="inlineStr">
        <is>
          <t>7603-USHJS</t>
        </is>
      </c>
      <c r="B6887" s="58" t="inlineStr">
        <is>
          <t>Male</t>
        </is>
      </c>
      <c r="C6887" s="58" t="n">
        <v>0</v>
      </c>
      <c r="D6887" s="58" t="inlineStr">
        <is>
          <t>No</t>
        </is>
      </c>
      <c r="E6887" s="58" t="inlineStr">
        <is>
          <t>Yes</t>
        </is>
      </c>
      <c r="F6887" s="58" t="n">
        <v>12</v>
      </c>
      <c r="G6887" s="58" t="inlineStr">
        <is>
          <t>Yes</t>
        </is>
      </c>
      <c r="H6887" s="58" t="inlineStr">
        <is>
          <t>Yes</t>
        </is>
      </c>
      <c r="I6887" s="58" t="inlineStr">
        <is>
          <t>Fiber optic</t>
        </is>
      </c>
      <c r="J6887" s="58" t="inlineStr">
        <is>
          <t>No</t>
        </is>
      </c>
      <c r="K6887" s="58" t="inlineStr">
        <is>
          <t>No</t>
        </is>
      </c>
      <c r="L6887" s="58" t="inlineStr">
        <is>
          <t>No</t>
        </is>
      </c>
      <c r="M6887" s="58" t="inlineStr">
        <is>
          <t>No</t>
        </is>
      </c>
      <c r="N6887" s="58" t="inlineStr">
        <is>
          <t>No</t>
        </is>
      </c>
      <c r="O6887" s="58" t="inlineStr">
        <is>
          <t>No</t>
        </is>
      </c>
      <c r="P6887" s="58" t="inlineStr">
        <is>
          <t>Month-to-month</t>
        </is>
      </c>
      <c r="Q6887" s="58" t="inlineStr">
        <is>
          <t>Yes</t>
        </is>
      </c>
      <c r="R6887" s="58" t="inlineStr">
        <is>
          <t>Credit card (automatic)</t>
        </is>
      </c>
      <c r="S6887" s="123" t="n">
        <v>73.75</v>
      </c>
      <c r="T6887" s="58" t="inlineStr">
        <is>
          <t>871.4</t>
        </is>
      </c>
      <c r="U6887" s="58" t="inlineStr">
        <is>
          <t>Yes</t>
        </is>
      </c>
      <c r="V6887" s="123">
        <f>IFERROR(VALUE(TRIM(T6887)),S6887*F6887)</f>
        <v/>
      </c>
      <c r="W6887" s="58">
        <f>IF(F6887&lt;=12,"0-12 mo",IF(F6887&lt;=24,"13-24 mo",IF(F6887&lt;=48,"25-48 mo","49+ mo")))</f>
        <v/>
      </c>
      <c r="X6887" s="58">
        <f>IF(S6887&lt;=35.5,"Q1 Low",IF(S6887&lt;=70.35,"Q2 Mid-Low",IF(S6887&lt;=89.85,"Q3 Mid-High","Q4 High")))</f>
        <v/>
      </c>
      <c r="Y6887" s="58">
        <f>IF(U6887="Yes",1,0)</f>
        <v/>
      </c>
      <c r="Z6887" s="58">
        <f>IF(P6887="Month-to-month",1,0)+IF(M6887="No",1,0)+IF(J6887="No",1,0)+IF(I6887="Fiber optic",1,0)+IF(Q6887="Yes",1,0)</f>
        <v/>
      </c>
    </row>
    <row r="6888" ht="15" customHeight="1" s="59">
      <c r="A6888" s="58" t="inlineStr">
        <is>
          <t>7234-FECYN</t>
        </is>
      </c>
      <c r="B6888" s="58" t="inlineStr">
        <is>
          <t>Female</t>
        </is>
      </c>
      <c r="C6888" s="58" t="n">
        <v>1</v>
      </c>
      <c r="D6888" s="58" t="inlineStr">
        <is>
          <t>No</t>
        </is>
      </c>
      <c r="E6888" s="58" t="inlineStr">
        <is>
          <t>No</t>
        </is>
      </c>
      <c r="F6888" s="58" t="n">
        <v>8</v>
      </c>
      <c r="G6888" s="58" t="inlineStr">
        <is>
          <t>Yes</t>
        </is>
      </c>
      <c r="H6888" s="58" t="inlineStr">
        <is>
          <t>Yes</t>
        </is>
      </c>
      <c r="I6888" s="58" t="inlineStr">
        <is>
          <t>Fiber optic</t>
        </is>
      </c>
      <c r="J6888" s="58" t="inlineStr">
        <is>
          <t>No</t>
        </is>
      </c>
      <c r="K6888" s="58" t="inlineStr">
        <is>
          <t>No</t>
        </is>
      </c>
      <c r="L6888" s="58" t="inlineStr">
        <is>
          <t>Yes</t>
        </is>
      </c>
      <c r="M6888" s="58" t="inlineStr">
        <is>
          <t>No</t>
        </is>
      </c>
      <c r="N6888" s="58" t="inlineStr">
        <is>
          <t>Yes</t>
        </is>
      </c>
      <c r="O6888" s="58" t="inlineStr">
        <is>
          <t>Yes</t>
        </is>
      </c>
      <c r="P6888" s="58" t="inlineStr">
        <is>
          <t>Month-to-month</t>
        </is>
      </c>
      <c r="Q6888" s="58" t="inlineStr">
        <is>
          <t>No</t>
        </is>
      </c>
      <c r="R6888" s="58" t="inlineStr">
        <is>
          <t>Electronic check</t>
        </is>
      </c>
      <c r="S6888" s="123" t="n">
        <v>101.35</v>
      </c>
      <c r="T6888" s="58" t="inlineStr">
        <is>
          <t>780.5</t>
        </is>
      </c>
      <c r="U6888" s="58" t="inlineStr">
        <is>
          <t>Yes</t>
        </is>
      </c>
      <c r="V6888" s="123">
        <f>IFERROR(VALUE(TRIM(T6888)),S6888*F6888)</f>
        <v/>
      </c>
      <c r="W6888" s="58">
        <f>IF(F6888&lt;=12,"0-12 mo",IF(F6888&lt;=24,"13-24 mo",IF(F6888&lt;=48,"25-48 mo","49+ mo")))</f>
        <v/>
      </c>
      <c r="X6888" s="58">
        <f>IF(S6888&lt;=35.5,"Q1 Low",IF(S6888&lt;=70.35,"Q2 Mid-Low",IF(S6888&lt;=89.85,"Q3 Mid-High","Q4 High")))</f>
        <v/>
      </c>
      <c r="Y6888" s="58">
        <f>IF(U6888="Yes",1,0)</f>
        <v/>
      </c>
      <c r="Z6888" s="58">
        <f>IF(P6888="Month-to-month",1,0)+IF(M6888="No",1,0)+IF(J6888="No",1,0)+IF(I6888="Fiber optic",1,0)+IF(Q6888="Yes",1,0)</f>
        <v/>
      </c>
    </row>
    <row r="6889" ht="15" customHeight="1" s="59">
      <c r="A6889" s="58" t="inlineStr">
        <is>
          <t>2511-ALLCS</t>
        </is>
      </c>
      <c r="B6889" s="58" t="inlineStr">
        <is>
          <t>Female</t>
        </is>
      </c>
      <c r="C6889" s="58" t="n">
        <v>0</v>
      </c>
      <c r="D6889" s="58" t="inlineStr">
        <is>
          <t>Yes</t>
        </is>
      </c>
      <c r="E6889" s="58" t="inlineStr">
        <is>
          <t>Yes</t>
        </is>
      </c>
      <c r="F6889" s="58" t="n">
        <v>35</v>
      </c>
      <c r="G6889" s="58" t="inlineStr">
        <is>
          <t>Yes</t>
        </is>
      </c>
      <c r="H6889" s="58" t="inlineStr">
        <is>
          <t>Yes</t>
        </is>
      </c>
      <c r="I6889" s="58" t="inlineStr">
        <is>
          <t>No</t>
        </is>
      </c>
      <c r="J6889" s="58" t="inlineStr">
        <is>
          <t>No internet service</t>
        </is>
      </c>
      <c r="K6889" s="58" t="inlineStr">
        <is>
          <t>No internet service</t>
        </is>
      </c>
      <c r="L6889" s="58" t="inlineStr">
        <is>
          <t>No internet service</t>
        </is>
      </c>
      <c r="M6889" s="58" t="inlineStr">
        <is>
          <t>No internet service</t>
        </is>
      </c>
      <c r="N6889" s="58" t="inlineStr">
        <is>
          <t>No internet service</t>
        </is>
      </c>
      <c r="O6889" s="58" t="inlineStr">
        <is>
          <t>No internet service</t>
        </is>
      </c>
      <c r="P6889" s="58" t="inlineStr">
        <is>
          <t>Two year</t>
        </is>
      </c>
      <c r="Q6889" s="58" t="inlineStr">
        <is>
          <t>No</t>
        </is>
      </c>
      <c r="R6889" s="58" t="inlineStr">
        <is>
          <t>Bank transfer (automatic)</t>
        </is>
      </c>
      <c r="S6889" s="123" t="n">
        <v>24.3</v>
      </c>
      <c r="T6889" s="58" t="inlineStr">
        <is>
          <t>821.6</t>
        </is>
      </c>
      <c r="U6889" s="58" t="inlineStr">
        <is>
          <t>No</t>
        </is>
      </c>
      <c r="V6889" s="123">
        <f>IFERROR(VALUE(TRIM(T6889)),S6889*F6889)</f>
        <v/>
      </c>
      <c r="W6889" s="58">
        <f>IF(F6889&lt;=12,"0-12 mo",IF(F6889&lt;=24,"13-24 mo",IF(F6889&lt;=48,"25-48 mo","49+ mo")))</f>
        <v/>
      </c>
      <c r="X6889" s="58">
        <f>IF(S6889&lt;=35.5,"Q1 Low",IF(S6889&lt;=70.35,"Q2 Mid-Low",IF(S6889&lt;=89.85,"Q3 Mid-High","Q4 High")))</f>
        <v/>
      </c>
      <c r="Y6889" s="58">
        <f>IF(U6889="Yes",1,0)</f>
        <v/>
      </c>
      <c r="Z6889" s="58">
        <f>IF(P6889="Month-to-month",1,0)+IF(M6889="No",1,0)+IF(J6889="No",1,0)+IF(I6889="Fiber optic",1,0)+IF(Q6889="Yes",1,0)</f>
        <v/>
      </c>
    </row>
    <row r="6890" ht="15" customHeight="1" s="59">
      <c r="A6890" s="58" t="inlineStr">
        <is>
          <t>3191-CSNMG</t>
        </is>
      </c>
      <c r="B6890" s="58" t="inlineStr">
        <is>
          <t>Female</t>
        </is>
      </c>
      <c r="C6890" s="58" t="n">
        <v>0</v>
      </c>
      <c r="D6890" s="58" t="inlineStr">
        <is>
          <t>Yes</t>
        </is>
      </c>
      <c r="E6890" s="58" t="inlineStr">
        <is>
          <t>Yes</t>
        </is>
      </c>
      <c r="F6890" s="58" t="n">
        <v>3</v>
      </c>
      <c r="G6890" s="58" t="inlineStr">
        <is>
          <t>Yes</t>
        </is>
      </c>
      <c r="H6890" s="58" t="inlineStr">
        <is>
          <t>No</t>
        </is>
      </c>
      <c r="I6890" s="58" t="inlineStr">
        <is>
          <t>Fiber optic</t>
        </is>
      </c>
      <c r="J6890" s="58" t="inlineStr">
        <is>
          <t>No</t>
        </is>
      </c>
      <c r="K6890" s="58" t="inlineStr">
        <is>
          <t>No</t>
        </is>
      </c>
      <c r="L6890" s="58" t="inlineStr">
        <is>
          <t>No</t>
        </is>
      </c>
      <c r="M6890" s="58" t="inlineStr">
        <is>
          <t>No</t>
        </is>
      </c>
      <c r="N6890" s="58" t="inlineStr">
        <is>
          <t>Yes</t>
        </is>
      </c>
      <c r="O6890" s="58" t="inlineStr">
        <is>
          <t>No</t>
        </is>
      </c>
      <c r="P6890" s="58" t="inlineStr">
        <is>
          <t>Month-to-month</t>
        </is>
      </c>
      <c r="Q6890" s="58" t="inlineStr">
        <is>
          <t>Yes</t>
        </is>
      </c>
      <c r="R6890" s="58" t="inlineStr">
        <is>
          <t>Electronic check</t>
        </is>
      </c>
      <c r="S6890" s="123" t="n">
        <v>80.7</v>
      </c>
      <c r="T6890" s="58" t="inlineStr">
        <is>
          <t>239.45</t>
        </is>
      </c>
      <c r="U6890" s="58" t="inlineStr">
        <is>
          <t>No</t>
        </is>
      </c>
      <c r="V6890" s="123">
        <f>IFERROR(VALUE(TRIM(T6890)),S6890*F6890)</f>
        <v/>
      </c>
      <c r="W6890" s="58">
        <f>IF(F6890&lt;=12,"0-12 mo",IF(F6890&lt;=24,"13-24 mo",IF(F6890&lt;=48,"25-48 mo","49+ mo")))</f>
        <v/>
      </c>
      <c r="X6890" s="58">
        <f>IF(S6890&lt;=35.5,"Q1 Low",IF(S6890&lt;=70.35,"Q2 Mid-Low",IF(S6890&lt;=89.85,"Q3 Mid-High","Q4 High")))</f>
        <v/>
      </c>
      <c r="Y6890" s="58">
        <f>IF(U6890="Yes",1,0)</f>
        <v/>
      </c>
      <c r="Z6890" s="58">
        <f>IF(P6890="Month-to-month",1,0)+IF(M6890="No",1,0)+IF(J6890="No",1,0)+IF(I6890="Fiber optic",1,0)+IF(Q6890="Yes",1,0)</f>
        <v/>
      </c>
    </row>
    <row r="6891" ht="15" customHeight="1" s="59">
      <c r="A6891" s="58" t="inlineStr">
        <is>
          <t>7952-OBOYL</t>
        </is>
      </c>
      <c r="B6891" s="58" t="inlineStr">
        <is>
          <t>Male</t>
        </is>
      </c>
      <c r="C6891" s="58" t="n">
        <v>0</v>
      </c>
      <c r="D6891" s="58" t="inlineStr">
        <is>
          <t>No</t>
        </is>
      </c>
      <c r="E6891" s="58" t="inlineStr">
        <is>
          <t>No</t>
        </is>
      </c>
      <c r="F6891" s="58" t="n">
        <v>3</v>
      </c>
      <c r="G6891" s="58" t="inlineStr">
        <is>
          <t>Yes</t>
        </is>
      </c>
      <c r="H6891" s="58" t="inlineStr">
        <is>
          <t>No</t>
        </is>
      </c>
      <c r="I6891" s="58" t="inlineStr">
        <is>
          <t>Fiber optic</t>
        </is>
      </c>
      <c r="J6891" s="58" t="inlineStr">
        <is>
          <t>No</t>
        </is>
      </c>
      <c r="K6891" s="58" t="inlineStr">
        <is>
          <t>No</t>
        </is>
      </c>
      <c r="L6891" s="58" t="inlineStr">
        <is>
          <t>Yes</t>
        </is>
      </c>
      <c r="M6891" s="58" t="inlineStr">
        <is>
          <t>Yes</t>
        </is>
      </c>
      <c r="N6891" s="58" t="inlineStr">
        <is>
          <t>Yes</t>
        </is>
      </c>
      <c r="O6891" s="58" t="inlineStr">
        <is>
          <t>No</t>
        </is>
      </c>
      <c r="P6891" s="58" t="inlineStr">
        <is>
          <t>Month-to-month</t>
        </is>
      </c>
      <c r="Q6891" s="58" t="inlineStr">
        <is>
          <t>Yes</t>
        </is>
      </c>
      <c r="R6891" s="58" t="inlineStr">
        <is>
          <t>Mailed check</t>
        </is>
      </c>
      <c r="S6891" s="123" t="n">
        <v>89.84999999999999</v>
      </c>
      <c r="T6891" s="58" t="inlineStr">
        <is>
          <t>244.45</t>
        </is>
      </c>
      <c r="U6891" s="58" t="inlineStr">
        <is>
          <t>No</t>
        </is>
      </c>
      <c r="V6891" s="123">
        <f>IFERROR(VALUE(TRIM(T6891)),S6891*F6891)</f>
        <v/>
      </c>
      <c r="W6891" s="58">
        <f>IF(F6891&lt;=12,"0-12 mo",IF(F6891&lt;=24,"13-24 mo",IF(F6891&lt;=48,"25-48 mo","49+ mo")))</f>
        <v/>
      </c>
      <c r="X6891" s="58">
        <f>IF(S6891&lt;=35.5,"Q1 Low",IF(S6891&lt;=70.35,"Q2 Mid-Low",IF(S6891&lt;=89.85,"Q3 Mid-High","Q4 High")))</f>
        <v/>
      </c>
      <c r="Y6891" s="58">
        <f>IF(U6891="Yes",1,0)</f>
        <v/>
      </c>
      <c r="Z6891" s="58">
        <f>IF(P6891="Month-to-month",1,0)+IF(M6891="No",1,0)+IF(J6891="No",1,0)+IF(I6891="Fiber optic",1,0)+IF(Q6891="Yes",1,0)</f>
        <v/>
      </c>
    </row>
    <row r="6892" ht="15" customHeight="1" s="59">
      <c r="A6892" s="58" t="inlineStr">
        <is>
          <t>7470-DYNOE</t>
        </is>
      </c>
      <c r="B6892" s="58" t="inlineStr">
        <is>
          <t>Male</t>
        </is>
      </c>
      <c r="C6892" s="58" t="n">
        <v>0</v>
      </c>
      <c r="D6892" s="58" t="inlineStr">
        <is>
          <t>No</t>
        </is>
      </c>
      <c r="E6892" s="58" t="inlineStr">
        <is>
          <t>No</t>
        </is>
      </c>
      <c r="F6892" s="58" t="n">
        <v>53</v>
      </c>
      <c r="G6892" s="58" t="inlineStr">
        <is>
          <t>Yes</t>
        </is>
      </c>
      <c r="H6892" s="58" t="inlineStr">
        <is>
          <t>No</t>
        </is>
      </c>
      <c r="I6892" s="58" t="inlineStr">
        <is>
          <t>DSL</t>
        </is>
      </c>
      <c r="J6892" s="58" t="inlineStr">
        <is>
          <t>No</t>
        </is>
      </c>
      <c r="K6892" s="58" t="inlineStr">
        <is>
          <t>No</t>
        </is>
      </c>
      <c r="L6892" s="58" t="inlineStr">
        <is>
          <t>Yes</t>
        </is>
      </c>
      <c r="M6892" s="58" t="inlineStr">
        <is>
          <t>No</t>
        </is>
      </c>
      <c r="N6892" s="58" t="inlineStr">
        <is>
          <t>No</t>
        </is>
      </c>
      <c r="O6892" s="58" t="inlineStr">
        <is>
          <t>Yes</t>
        </is>
      </c>
      <c r="P6892" s="58" t="inlineStr">
        <is>
          <t>One year</t>
        </is>
      </c>
      <c r="Q6892" s="58" t="inlineStr">
        <is>
          <t>Yes</t>
        </is>
      </c>
      <c r="R6892" s="58" t="inlineStr">
        <is>
          <t>Electronic check</t>
        </is>
      </c>
      <c r="S6892" s="123" t="n">
        <v>61.1</v>
      </c>
      <c r="T6892" s="58" t="inlineStr">
        <is>
          <t>3357.9</t>
        </is>
      </c>
      <c r="U6892" s="58" t="inlineStr">
        <is>
          <t>No</t>
        </is>
      </c>
      <c r="V6892" s="123">
        <f>IFERROR(VALUE(TRIM(T6892)),S6892*F6892)</f>
        <v/>
      </c>
      <c r="W6892" s="58">
        <f>IF(F6892&lt;=12,"0-12 mo",IF(F6892&lt;=24,"13-24 mo",IF(F6892&lt;=48,"25-48 mo","49+ mo")))</f>
        <v/>
      </c>
      <c r="X6892" s="58">
        <f>IF(S6892&lt;=35.5,"Q1 Low",IF(S6892&lt;=70.35,"Q2 Mid-Low",IF(S6892&lt;=89.85,"Q3 Mid-High","Q4 High")))</f>
        <v/>
      </c>
      <c r="Y6892" s="58">
        <f>IF(U6892="Yes",1,0)</f>
        <v/>
      </c>
      <c r="Z6892" s="58">
        <f>IF(P6892="Month-to-month",1,0)+IF(M6892="No",1,0)+IF(J6892="No",1,0)+IF(I6892="Fiber optic",1,0)+IF(Q6892="Yes",1,0)</f>
        <v/>
      </c>
    </row>
    <row r="6893" ht="15" customHeight="1" s="59">
      <c r="A6893" s="58" t="inlineStr">
        <is>
          <t>7853-OETYL</t>
        </is>
      </c>
      <c r="B6893" s="58" t="inlineStr">
        <is>
          <t>Female</t>
        </is>
      </c>
      <c r="C6893" s="58" t="n">
        <v>0</v>
      </c>
      <c r="D6893" s="58" t="inlineStr">
        <is>
          <t>Yes</t>
        </is>
      </c>
      <c r="E6893" s="58" t="inlineStr">
        <is>
          <t>No</t>
        </is>
      </c>
      <c r="F6893" s="58" t="n">
        <v>4</v>
      </c>
      <c r="G6893" s="58" t="inlineStr">
        <is>
          <t>No</t>
        </is>
      </c>
      <c r="H6893" s="58" t="inlineStr">
        <is>
          <t>No phone service</t>
        </is>
      </c>
      <c r="I6893" s="58" t="inlineStr">
        <is>
          <t>DSL</t>
        </is>
      </c>
      <c r="J6893" s="58" t="inlineStr">
        <is>
          <t>Yes</t>
        </is>
      </c>
      <c r="K6893" s="58" t="inlineStr">
        <is>
          <t>No</t>
        </is>
      </c>
      <c r="L6893" s="58" t="inlineStr">
        <is>
          <t>No</t>
        </is>
      </c>
      <c r="M6893" s="58" t="inlineStr">
        <is>
          <t>No</t>
        </is>
      </c>
      <c r="N6893" s="58" t="inlineStr">
        <is>
          <t>No</t>
        </is>
      </c>
      <c r="O6893" s="58" t="inlineStr">
        <is>
          <t>No</t>
        </is>
      </c>
      <c r="P6893" s="58" t="inlineStr">
        <is>
          <t>Month-to-month</t>
        </is>
      </c>
      <c r="Q6893" s="58" t="inlineStr">
        <is>
          <t>Yes</t>
        </is>
      </c>
      <c r="R6893" s="58" t="inlineStr">
        <is>
          <t>Electronic check</t>
        </is>
      </c>
      <c r="S6893" s="123" t="n">
        <v>29.05</v>
      </c>
      <c r="T6893" s="58" t="inlineStr">
        <is>
          <t>129.6</t>
        </is>
      </c>
      <c r="U6893" s="58" t="inlineStr">
        <is>
          <t>No</t>
        </is>
      </c>
      <c r="V6893" s="123">
        <f>IFERROR(VALUE(TRIM(T6893)),S6893*F6893)</f>
        <v/>
      </c>
      <c r="W6893" s="58">
        <f>IF(F6893&lt;=12,"0-12 mo",IF(F6893&lt;=24,"13-24 mo",IF(F6893&lt;=48,"25-48 mo","49+ mo")))</f>
        <v/>
      </c>
      <c r="X6893" s="58">
        <f>IF(S6893&lt;=35.5,"Q1 Low",IF(S6893&lt;=70.35,"Q2 Mid-Low",IF(S6893&lt;=89.85,"Q3 Mid-High","Q4 High")))</f>
        <v/>
      </c>
      <c r="Y6893" s="58">
        <f>IF(U6893="Yes",1,0)</f>
        <v/>
      </c>
      <c r="Z6893" s="58">
        <f>IF(P6893="Month-to-month",1,0)+IF(M6893="No",1,0)+IF(J6893="No",1,0)+IF(I6893="Fiber optic",1,0)+IF(Q6893="Yes",1,0)</f>
        <v/>
      </c>
    </row>
    <row r="6894" ht="15" customHeight="1" s="59">
      <c r="A6894" s="58" t="inlineStr">
        <is>
          <t>1545-ACTAS</t>
        </is>
      </c>
      <c r="B6894" s="58" t="inlineStr">
        <is>
          <t>Female</t>
        </is>
      </c>
      <c r="C6894" s="58" t="n">
        <v>0</v>
      </c>
      <c r="D6894" s="58" t="inlineStr">
        <is>
          <t>Yes</t>
        </is>
      </c>
      <c r="E6894" s="58" t="inlineStr">
        <is>
          <t>Yes</t>
        </is>
      </c>
      <c r="F6894" s="58" t="n">
        <v>48</v>
      </c>
      <c r="G6894" s="58" t="inlineStr">
        <is>
          <t>Yes</t>
        </is>
      </c>
      <c r="H6894" s="58" t="inlineStr">
        <is>
          <t>No</t>
        </is>
      </c>
      <c r="I6894" s="58" t="inlineStr">
        <is>
          <t>Fiber optic</t>
        </is>
      </c>
      <c r="J6894" s="58" t="inlineStr">
        <is>
          <t>Yes</t>
        </is>
      </c>
      <c r="K6894" s="58" t="inlineStr">
        <is>
          <t>No</t>
        </is>
      </c>
      <c r="L6894" s="58" t="inlineStr">
        <is>
          <t>Yes</t>
        </is>
      </c>
      <c r="M6894" s="58" t="inlineStr">
        <is>
          <t>No</t>
        </is>
      </c>
      <c r="N6894" s="58" t="inlineStr">
        <is>
          <t>Yes</t>
        </is>
      </c>
      <c r="O6894" s="58" t="inlineStr">
        <is>
          <t>Yes</t>
        </is>
      </c>
      <c r="P6894" s="58" t="inlineStr">
        <is>
          <t>One year</t>
        </is>
      </c>
      <c r="Q6894" s="58" t="inlineStr">
        <is>
          <t>Yes</t>
        </is>
      </c>
      <c r="R6894" s="58" t="inlineStr">
        <is>
          <t>Bank transfer (automatic)</t>
        </is>
      </c>
      <c r="S6894" s="123" t="n">
        <v>99.7</v>
      </c>
      <c r="T6894" s="58" t="inlineStr">
        <is>
          <t>4977.2</t>
        </is>
      </c>
      <c r="U6894" s="58" t="inlineStr">
        <is>
          <t>No</t>
        </is>
      </c>
      <c r="V6894" s="123">
        <f>IFERROR(VALUE(TRIM(T6894)),S6894*F6894)</f>
        <v/>
      </c>
      <c r="W6894" s="58">
        <f>IF(F6894&lt;=12,"0-12 mo",IF(F6894&lt;=24,"13-24 mo",IF(F6894&lt;=48,"25-48 mo","49+ mo")))</f>
        <v/>
      </c>
      <c r="X6894" s="58">
        <f>IF(S6894&lt;=35.5,"Q1 Low",IF(S6894&lt;=70.35,"Q2 Mid-Low",IF(S6894&lt;=89.85,"Q3 Mid-High","Q4 High")))</f>
        <v/>
      </c>
      <c r="Y6894" s="58">
        <f>IF(U6894="Yes",1,0)</f>
        <v/>
      </c>
      <c r="Z6894" s="58">
        <f>IF(P6894="Month-to-month",1,0)+IF(M6894="No",1,0)+IF(J6894="No",1,0)+IF(I6894="Fiber optic",1,0)+IF(Q6894="Yes",1,0)</f>
        <v/>
      </c>
    </row>
    <row r="6895" ht="15" customHeight="1" s="59">
      <c r="A6895" s="58" t="inlineStr">
        <is>
          <t>5876-HZVZM</t>
        </is>
      </c>
      <c r="B6895" s="58" t="inlineStr">
        <is>
          <t>Female</t>
        </is>
      </c>
      <c r="C6895" s="58" t="n">
        <v>0</v>
      </c>
      <c r="D6895" s="58" t="inlineStr">
        <is>
          <t>Yes</t>
        </is>
      </c>
      <c r="E6895" s="58" t="inlineStr">
        <is>
          <t>Yes</t>
        </is>
      </c>
      <c r="F6895" s="58" t="n">
        <v>6</v>
      </c>
      <c r="G6895" s="58" t="inlineStr">
        <is>
          <t>Yes</t>
        </is>
      </c>
      <c r="H6895" s="58" t="inlineStr">
        <is>
          <t>No</t>
        </is>
      </c>
      <c r="I6895" s="58" t="inlineStr">
        <is>
          <t>DSL</t>
        </is>
      </c>
      <c r="J6895" s="58" t="inlineStr">
        <is>
          <t>Yes</t>
        </is>
      </c>
      <c r="K6895" s="58" t="inlineStr">
        <is>
          <t>Yes</t>
        </is>
      </c>
      <c r="L6895" s="58" t="inlineStr">
        <is>
          <t>No</t>
        </is>
      </c>
      <c r="M6895" s="58" t="inlineStr">
        <is>
          <t>No</t>
        </is>
      </c>
      <c r="N6895" s="58" t="inlineStr">
        <is>
          <t>No</t>
        </is>
      </c>
      <c r="O6895" s="58" t="inlineStr">
        <is>
          <t>No</t>
        </is>
      </c>
      <c r="P6895" s="58" t="inlineStr">
        <is>
          <t>Month-to-month</t>
        </is>
      </c>
      <c r="Q6895" s="58" t="inlineStr">
        <is>
          <t>No</t>
        </is>
      </c>
      <c r="R6895" s="58" t="inlineStr">
        <is>
          <t>Credit card (automatic)</t>
        </is>
      </c>
      <c r="S6895" s="123" t="n">
        <v>55.9</v>
      </c>
      <c r="T6895" s="58" t="inlineStr">
        <is>
          <t>365.35</t>
        </is>
      </c>
      <c r="U6895" s="58" t="inlineStr">
        <is>
          <t>Yes</t>
        </is>
      </c>
      <c r="V6895" s="123">
        <f>IFERROR(VALUE(TRIM(T6895)),S6895*F6895)</f>
        <v/>
      </c>
      <c r="W6895" s="58">
        <f>IF(F6895&lt;=12,"0-12 mo",IF(F6895&lt;=24,"13-24 mo",IF(F6895&lt;=48,"25-48 mo","49+ mo")))</f>
        <v/>
      </c>
      <c r="X6895" s="58">
        <f>IF(S6895&lt;=35.5,"Q1 Low",IF(S6895&lt;=70.35,"Q2 Mid-Low",IF(S6895&lt;=89.85,"Q3 Mid-High","Q4 High")))</f>
        <v/>
      </c>
      <c r="Y6895" s="58">
        <f>IF(U6895="Yes",1,0)</f>
        <v/>
      </c>
      <c r="Z6895" s="58">
        <f>IF(P6895="Month-to-month",1,0)+IF(M6895="No",1,0)+IF(J6895="No",1,0)+IF(I6895="Fiber optic",1,0)+IF(Q6895="Yes",1,0)</f>
        <v/>
      </c>
    </row>
    <row r="6896" ht="15" customHeight="1" s="59">
      <c r="A6896" s="58" t="inlineStr">
        <is>
          <t>1400-MMYXY</t>
        </is>
      </c>
      <c r="B6896" s="58" t="inlineStr">
        <is>
          <t>Male</t>
        </is>
      </c>
      <c r="C6896" s="58" t="n">
        <v>1</v>
      </c>
      <c r="D6896" s="58" t="inlineStr">
        <is>
          <t>Yes</t>
        </is>
      </c>
      <c r="E6896" s="58" t="inlineStr">
        <is>
          <t>No</t>
        </is>
      </c>
      <c r="F6896" s="58" t="n">
        <v>3</v>
      </c>
      <c r="G6896" s="58" t="inlineStr">
        <is>
          <t>Yes</t>
        </is>
      </c>
      <c r="H6896" s="58" t="inlineStr">
        <is>
          <t>Yes</t>
        </is>
      </c>
      <c r="I6896" s="58" t="inlineStr">
        <is>
          <t>Fiber optic</t>
        </is>
      </c>
      <c r="J6896" s="58" t="inlineStr">
        <is>
          <t>No</t>
        </is>
      </c>
      <c r="K6896" s="58" t="inlineStr">
        <is>
          <t>Yes</t>
        </is>
      </c>
      <c r="L6896" s="58" t="inlineStr">
        <is>
          <t>Yes</t>
        </is>
      </c>
      <c r="M6896" s="58" t="inlineStr">
        <is>
          <t>No</t>
        </is>
      </c>
      <c r="N6896" s="58" t="inlineStr">
        <is>
          <t>Yes</t>
        </is>
      </c>
      <c r="O6896" s="58" t="inlineStr">
        <is>
          <t>Yes</t>
        </is>
      </c>
      <c r="P6896" s="58" t="inlineStr">
        <is>
          <t>Month-to-month</t>
        </is>
      </c>
      <c r="Q6896" s="58" t="inlineStr">
        <is>
          <t>Yes</t>
        </is>
      </c>
      <c r="R6896" s="58" t="inlineStr">
        <is>
          <t>Electronic check</t>
        </is>
      </c>
      <c r="S6896" s="123" t="n">
        <v>105.9</v>
      </c>
      <c r="T6896" s="58" t="inlineStr">
        <is>
          <t>334.65</t>
        </is>
      </c>
      <c r="U6896" s="58" t="inlineStr">
        <is>
          <t>Yes</t>
        </is>
      </c>
      <c r="V6896" s="123">
        <f>IFERROR(VALUE(TRIM(T6896)),S6896*F6896)</f>
        <v/>
      </c>
      <c r="W6896" s="58">
        <f>IF(F6896&lt;=12,"0-12 mo",IF(F6896&lt;=24,"13-24 mo",IF(F6896&lt;=48,"25-48 mo","49+ mo")))</f>
        <v/>
      </c>
      <c r="X6896" s="58">
        <f>IF(S6896&lt;=35.5,"Q1 Low",IF(S6896&lt;=70.35,"Q2 Mid-Low",IF(S6896&lt;=89.85,"Q3 Mid-High","Q4 High")))</f>
        <v/>
      </c>
      <c r="Y6896" s="58">
        <f>IF(U6896="Yes",1,0)</f>
        <v/>
      </c>
      <c r="Z6896" s="58">
        <f>IF(P6896="Month-to-month",1,0)+IF(M6896="No",1,0)+IF(J6896="No",1,0)+IF(I6896="Fiber optic",1,0)+IF(Q6896="Yes",1,0)</f>
        <v/>
      </c>
    </row>
    <row r="6897" ht="15" customHeight="1" s="59">
      <c r="A6897" s="58" t="inlineStr">
        <is>
          <t>5126-RCXYW</t>
        </is>
      </c>
      <c r="B6897" s="58" t="inlineStr">
        <is>
          <t>Male</t>
        </is>
      </c>
      <c r="C6897" s="58" t="n">
        <v>0</v>
      </c>
      <c r="D6897" s="58" t="inlineStr">
        <is>
          <t>Yes</t>
        </is>
      </c>
      <c r="E6897" s="58" t="inlineStr">
        <is>
          <t>Yes</t>
        </is>
      </c>
      <c r="F6897" s="58" t="n">
        <v>54</v>
      </c>
      <c r="G6897" s="58" t="inlineStr">
        <is>
          <t>No</t>
        </is>
      </c>
      <c r="H6897" s="58" t="inlineStr">
        <is>
          <t>No phone service</t>
        </is>
      </c>
      <c r="I6897" s="58" t="inlineStr">
        <is>
          <t>DSL</t>
        </is>
      </c>
      <c r="J6897" s="58" t="inlineStr">
        <is>
          <t>No</t>
        </is>
      </c>
      <c r="K6897" s="58" t="inlineStr">
        <is>
          <t>No</t>
        </is>
      </c>
      <c r="L6897" s="58" t="inlineStr">
        <is>
          <t>Yes</t>
        </is>
      </c>
      <c r="M6897" s="58" t="inlineStr">
        <is>
          <t>Yes</t>
        </is>
      </c>
      <c r="N6897" s="58" t="inlineStr">
        <is>
          <t>No</t>
        </is>
      </c>
      <c r="O6897" s="58" t="inlineStr">
        <is>
          <t>Yes</t>
        </is>
      </c>
      <c r="P6897" s="58" t="inlineStr">
        <is>
          <t>Two year</t>
        </is>
      </c>
      <c r="Q6897" s="58" t="inlineStr">
        <is>
          <t>No</t>
        </is>
      </c>
      <c r="R6897" s="58" t="inlineStr">
        <is>
          <t>Credit card (automatic)</t>
        </is>
      </c>
      <c r="S6897" s="123" t="n">
        <v>46</v>
      </c>
      <c r="T6897" s="58" t="inlineStr">
        <is>
          <t>2424.05</t>
        </is>
      </c>
      <c r="U6897" s="58" t="inlineStr">
        <is>
          <t>No</t>
        </is>
      </c>
      <c r="V6897" s="123">
        <f>IFERROR(VALUE(TRIM(T6897)),S6897*F6897)</f>
        <v/>
      </c>
      <c r="W6897" s="58">
        <f>IF(F6897&lt;=12,"0-12 mo",IF(F6897&lt;=24,"13-24 mo",IF(F6897&lt;=48,"25-48 mo","49+ mo")))</f>
        <v/>
      </c>
      <c r="X6897" s="58">
        <f>IF(S6897&lt;=35.5,"Q1 Low",IF(S6897&lt;=70.35,"Q2 Mid-Low",IF(S6897&lt;=89.85,"Q3 Mid-High","Q4 High")))</f>
        <v/>
      </c>
      <c r="Y6897" s="58">
        <f>IF(U6897="Yes",1,0)</f>
        <v/>
      </c>
      <c r="Z6897" s="58">
        <f>IF(P6897="Month-to-month",1,0)+IF(M6897="No",1,0)+IF(J6897="No",1,0)+IF(I6897="Fiber optic",1,0)+IF(Q6897="Yes",1,0)</f>
        <v/>
      </c>
    </row>
    <row r="6898" ht="15" customHeight="1" s="59">
      <c r="A6898" s="58" t="inlineStr">
        <is>
          <t>3085-QUOZK</t>
        </is>
      </c>
      <c r="B6898" s="58" t="inlineStr">
        <is>
          <t>Female</t>
        </is>
      </c>
      <c r="C6898" s="58" t="n">
        <v>0</v>
      </c>
      <c r="D6898" s="58" t="inlineStr">
        <is>
          <t>No</t>
        </is>
      </c>
      <c r="E6898" s="58" t="inlineStr">
        <is>
          <t>No</t>
        </is>
      </c>
      <c r="F6898" s="58" t="n">
        <v>1</v>
      </c>
      <c r="G6898" s="58" t="inlineStr">
        <is>
          <t>Yes</t>
        </is>
      </c>
      <c r="H6898" s="58" t="inlineStr">
        <is>
          <t>No</t>
        </is>
      </c>
      <c r="I6898" s="58" t="inlineStr">
        <is>
          <t>DSL</t>
        </is>
      </c>
      <c r="J6898" s="58" t="inlineStr">
        <is>
          <t>No</t>
        </is>
      </c>
      <c r="K6898" s="58" t="inlineStr">
        <is>
          <t>No</t>
        </is>
      </c>
      <c r="L6898" s="58" t="inlineStr">
        <is>
          <t>No</t>
        </is>
      </c>
      <c r="M6898" s="58" t="inlineStr">
        <is>
          <t>No</t>
        </is>
      </c>
      <c r="N6898" s="58" t="inlineStr">
        <is>
          <t>No</t>
        </is>
      </c>
      <c r="O6898" s="58" t="inlineStr">
        <is>
          <t>No</t>
        </is>
      </c>
      <c r="P6898" s="58" t="inlineStr">
        <is>
          <t>Month-to-month</t>
        </is>
      </c>
      <c r="Q6898" s="58" t="inlineStr">
        <is>
          <t>No</t>
        </is>
      </c>
      <c r="R6898" s="58" t="inlineStr">
        <is>
          <t>Mailed check</t>
        </is>
      </c>
      <c r="S6898" s="123" t="n">
        <v>43.95</v>
      </c>
      <c r="T6898" s="58" t="inlineStr">
        <is>
          <t>43.95</t>
        </is>
      </c>
      <c r="U6898" s="58" t="inlineStr">
        <is>
          <t>Yes</t>
        </is>
      </c>
      <c r="V6898" s="123">
        <f>IFERROR(VALUE(TRIM(T6898)),S6898*F6898)</f>
        <v/>
      </c>
      <c r="W6898" s="58">
        <f>IF(F6898&lt;=12,"0-12 mo",IF(F6898&lt;=24,"13-24 mo",IF(F6898&lt;=48,"25-48 mo","49+ mo")))</f>
        <v/>
      </c>
      <c r="X6898" s="58">
        <f>IF(S6898&lt;=35.5,"Q1 Low",IF(S6898&lt;=70.35,"Q2 Mid-Low",IF(S6898&lt;=89.85,"Q3 Mid-High","Q4 High")))</f>
        <v/>
      </c>
      <c r="Y6898" s="58">
        <f>IF(U6898="Yes",1,0)</f>
        <v/>
      </c>
      <c r="Z6898" s="58">
        <f>IF(P6898="Month-to-month",1,0)+IF(M6898="No",1,0)+IF(J6898="No",1,0)+IF(I6898="Fiber optic",1,0)+IF(Q6898="Yes",1,0)</f>
        <v/>
      </c>
    </row>
    <row r="6899" ht="15" customHeight="1" s="59">
      <c r="A6899" s="58" t="inlineStr">
        <is>
          <t>2363-BJLSL</t>
        </is>
      </c>
      <c r="B6899" s="58" t="inlineStr">
        <is>
          <t>Male</t>
        </is>
      </c>
      <c r="C6899" s="58" t="n">
        <v>0</v>
      </c>
      <c r="D6899" s="58" t="inlineStr">
        <is>
          <t>No</t>
        </is>
      </c>
      <c r="E6899" s="58" t="inlineStr">
        <is>
          <t>No</t>
        </is>
      </c>
      <c r="F6899" s="58" t="n">
        <v>62</v>
      </c>
      <c r="G6899" s="58" t="inlineStr">
        <is>
          <t>Yes</t>
        </is>
      </c>
      <c r="H6899" s="58" t="inlineStr">
        <is>
          <t>No</t>
        </is>
      </c>
      <c r="I6899" s="58" t="inlineStr">
        <is>
          <t>DSL</t>
        </is>
      </c>
      <c r="J6899" s="58" t="inlineStr">
        <is>
          <t>No</t>
        </is>
      </c>
      <c r="K6899" s="58" t="inlineStr">
        <is>
          <t>Yes</t>
        </is>
      </c>
      <c r="L6899" s="58" t="inlineStr">
        <is>
          <t>Yes</t>
        </is>
      </c>
      <c r="M6899" s="58" t="inlineStr">
        <is>
          <t>Yes</t>
        </is>
      </c>
      <c r="N6899" s="58" t="inlineStr">
        <is>
          <t>Yes</t>
        </is>
      </c>
      <c r="O6899" s="58" t="inlineStr">
        <is>
          <t>Yes</t>
        </is>
      </c>
      <c r="P6899" s="58" t="inlineStr">
        <is>
          <t>Month-to-month</t>
        </is>
      </c>
      <c r="Q6899" s="58" t="inlineStr">
        <is>
          <t>Yes</t>
        </is>
      </c>
      <c r="R6899" s="58" t="inlineStr">
        <is>
          <t>Bank transfer (automatic)</t>
        </is>
      </c>
      <c r="S6899" s="123" t="n">
        <v>80.40000000000001</v>
      </c>
      <c r="T6899" s="58" t="inlineStr">
        <is>
          <t>4981.15</t>
        </is>
      </c>
      <c r="U6899" s="58" t="inlineStr">
        <is>
          <t>No</t>
        </is>
      </c>
      <c r="V6899" s="123">
        <f>IFERROR(VALUE(TRIM(T6899)),S6899*F6899)</f>
        <v/>
      </c>
      <c r="W6899" s="58">
        <f>IF(F6899&lt;=12,"0-12 mo",IF(F6899&lt;=24,"13-24 mo",IF(F6899&lt;=48,"25-48 mo","49+ mo")))</f>
        <v/>
      </c>
      <c r="X6899" s="58">
        <f>IF(S6899&lt;=35.5,"Q1 Low",IF(S6899&lt;=70.35,"Q2 Mid-Low",IF(S6899&lt;=89.85,"Q3 Mid-High","Q4 High")))</f>
        <v/>
      </c>
      <c r="Y6899" s="58">
        <f>IF(U6899="Yes",1,0)</f>
        <v/>
      </c>
      <c r="Z6899" s="58">
        <f>IF(P6899="Month-to-month",1,0)+IF(M6899="No",1,0)+IF(J6899="No",1,0)+IF(I6899="Fiber optic",1,0)+IF(Q6899="Yes",1,0)</f>
        <v/>
      </c>
    </row>
    <row r="6900" ht="15" customHeight="1" s="59">
      <c r="A6900" s="58" t="inlineStr">
        <is>
          <t>1956-YIFGE</t>
        </is>
      </c>
      <c r="B6900" s="58" t="inlineStr">
        <is>
          <t>Male</t>
        </is>
      </c>
      <c r="C6900" s="58" t="n">
        <v>0</v>
      </c>
      <c r="D6900" s="58" t="inlineStr">
        <is>
          <t>Yes</t>
        </is>
      </c>
      <c r="E6900" s="58" t="inlineStr">
        <is>
          <t>Yes</t>
        </is>
      </c>
      <c r="F6900" s="58" t="n">
        <v>22</v>
      </c>
      <c r="G6900" s="58" t="inlineStr">
        <is>
          <t>Yes</t>
        </is>
      </c>
      <c r="H6900" s="58" t="inlineStr">
        <is>
          <t>No</t>
        </is>
      </c>
      <c r="I6900" s="58" t="inlineStr">
        <is>
          <t>Fiber optic</t>
        </is>
      </c>
      <c r="J6900" s="58" t="inlineStr">
        <is>
          <t>No</t>
        </is>
      </c>
      <c r="K6900" s="58" t="inlineStr">
        <is>
          <t>Yes</t>
        </is>
      </c>
      <c r="L6900" s="58" t="inlineStr">
        <is>
          <t>Yes</t>
        </is>
      </c>
      <c r="M6900" s="58" t="inlineStr">
        <is>
          <t>No</t>
        </is>
      </c>
      <c r="N6900" s="58" t="inlineStr">
        <is>
          <t>Yes</t>
        </is>
      </c>
      <c r="O6900" s="58" t="inlineStr">
        <is>
          <t>Yes</t>
        </is>
      </c>
      <c r="P6900" s="58" t="inlineStr">
        <is>
          <t>One year</t>
        </is>
      </c>
      <c r="Q6900" s="58" t="inlineStr">
        <is>
          <t>Yes</t>
        </is>
      </c>
      <c r="R6900" s="58" t="inlineStr">
        <is>
          <t>Mailed check</t>
        </is>
      </c>
      <c r="S6900" s="123" t="n">
        <v>100.05</v>
      </c>
      <c r="T6900" s="58" t="inlineStr">
        <is>
          <t>2090.25</t>
        </is>
      </c>
      <c r="U6900" s="58" t="inlineStr">
        <is>
          <t>No</t>
        </is>
      </c>
      <c r="V6900" s="123">
        <f>IFERROR(VALUE(TRIM(T6900)),S6900*F6900)</f>
        <v/>
      </c>
      <c r="W6900" s="58">
        <f>IF(F6900&lt;=12,"0-12 mo",IF(F6900&lt;=24,"13-24 mo",IF(F6900&lt;=48,"25-48 mo","49+ mo")))</f>
        <v/>
      </c>
      <c r="X6900" s="58">
        <f>IF(S6900&lt;=35.5,"Q1 Low",IF(S6900&lt;=70.35,"Q2 Mid-Low",IF(S6900&lt;=89.85,"Q3 Mid-High","Q4 High")))</f>
        <v/>
      </c>
      <c r="Y6900" s="58">
        <f>IF(U6900="Yes",1,0)</f>
        <v/>
      </c>
      <c r="Z6900" s="58">
        <f>IF(P6900="Month-to-month",1,0)+IF(M6900="No",1,0)+IF(J6900="No",1,0)+IF(I6900="Fiber optic",1,0)+IF(Q6900="Yes",1,0)</f>
        <v/>
      </c>
    </row>
    <row r="6901" ht="15" customHeight="1" s="59">
      <c r="A6901" s="58" t="inlineStr">
        <is>
          <t>3926-CUQZX</t>
        </is>
      </c>
      <c r="B6901" s="58" t="inlineStr">
        <is>
          <t>Male</t>
        </is>
      </c>
      <c r="C6901" s="58" t="n">
        <v>0</v>
      </c>
      <c r="D6901" s="58" t="inlineStr">
        <is>
          <t>No</t>
        </is>
      </c>
      <c r="E6901" s="58" t="inlineStr">
        <is>
          <t>No</t>
        </is>
      </c>
      <c r="F6901" s="58" t="n">
        <v>1</v>
      </c>
      <c r="G6901" s="58" t="inlineStr">
        <is>
          <t>Yes</t>
        </is>
      </c>
      <c r="H6901" s="58" t="inlineStr">
        <is>
          <t>No</t>
        </is>
      </c>
      <c r="I6901" s="58" t="inlineStr">
        <is>
          <t>DSL</t>
        </is>
      </c>
      <c r="J6901" s="58" t="inlineStr">
        <is>
          <t>No</t>
        </is>
      </c>
      <c r="K6901" s="58" t="inlineStr">
        <is>
          <t>No</t>
        </is>
      </c>
      <c r="L6901" s="58" t="inlineStr">
        <is>
          <t>No</t>
        </is>
      </c>
      <c r="M6901" s="58" t="inlineStr">
        <is>
          <t>No</t>
        </is>
      </c>
      <c r="N6901" s="58" t="inlineStr">
        <is>
          <t>No</t>
        </is>
      </c>
      <c r="O6901" s="58" t="inlineStr">
        <is>
          <t>No</t>
        </is>
      </c>
      <c r="P6901" s="58" t="inlineStr">
        <is>
          <t>Month-to-month</t>
        </is>
      </c>
      <c r="Q6901" s="58" t="inlineStr">
        <is>
          <t>Yes</t>
        </is>
      </c>
      <c r="R6901" s="58" t="inlineStr">
        <is>
          <t>Bank transfer (automatic)</t>
        </is>
      </c>
      <c r="S6901" s="123" t="n">
        <v>45.1</v>
      </c>
      <c r="T6901" s="58" t="inlineStr">
        <is>
          <t>45.1</t>
        </is>
      </c>
      <c r="U6901" s="58" t="inlineStr">
        <is>
          <t>Yes</t>
        </is>
      </c>
      <c r="V6901" s="123">
        <f>IFERROR(VALUE(TRIM(T6901)),S6901*F6901)</f>
        <v/>
      </c>
      <c r="W6901" s="58">
        <f>IF(F6901&lt;=12,"0-12 mo",IF(F6901&lt;=24,"13-24 mo",IF(F6901&lt;=48,"25-48 mo","49+ mo")))</f>
        <v/>
      </c>
      <c r="X6901" s="58">
        <f>IF(S6901&lt;=35.5,"Q1 Low",IF(S6901&lt;=70.35,"Q2 Mid-Low",IF(S6901&lt;=89.85,"Q3 Mid-High","Q4 High")))</f>
        <v/>
      </c>
      <c r="Y6901" s="58">
        <f>IF(U6901="Yes",1,0)</f>
        <v/>
      </c>
      <c r="Z6901" s="58">
        <f>IF(P6901="Month-to-month",1,0)+IF(M6901="No",1,0)+IF(J6901="No",1,0)+IF(I6901="Fiber optic",1,0)+IF(Q6901="Yes",1,0)</f>
        <v/>
      </c>
    </row>
    <row r="6902" ht="15" customHeight="1" s="59">
      <c r="A6902" s="58" t="inlineStr">
        <is>
          <t>7921-LMDFQ</t>
        </is>
      </c>
      <c r="B6902" s="58" t="inlineStr">
        <is>
          <t>Male</t>
        </is>
      </c>
      <c r="C6902" s="58" t="n">
        <v>1</v>
      </c>
      <c r="D6902" s="58" t="inlineStr">
        <is>
          <t>No</t>
        </is>
      </c>
      <c r="E6902" s="58" t="inlineStr">
        <is>
          <t>No</t>
        </is>
      </c>
      <c r="F6902" s="58" t="n">
        <v>51</v>
      </c>
      <c r="G6902" s="58" t="inlineStr">
        <is>
          <t>Yes</t>
        </is>
      </c>
      <c r="H6902" s="58" t="inlineStr">
        <is>
          <t>No</t>
        </is>
      </c>
      <c r="I6902" s="58" t="inlineStr">
        <is>
          <t>Fiber optic</t>
        </is>
      </c>
      <c r="J6902" s="58" t="inlineStr">
        <is>
          <t>No</t>
        </is>
      </c>
      <c r="K6902" s="58" t="inlineStr">
        <is>
          <t>No</t>
        </is>
      </c>
      <c r="L6902" s="58" t="inlineStr">
        <is>
          <t>Yes</t>
        </is>
      </c>
      <c r="M6902" s="58" t="inlineStr">
        <is>
          <t>No</t>
        </is>
      </c>
      <c r="N6902" s="58" t="inlineStr">
        <is>
          <t>Yes</t>
        </is>
      </c>
      <c r="O6902" s="58" t="inlineStr">
        <is>
          <t>Yes</t>
        </is>
      </c>
      <c r="P6902" s="58" t="inlineStr">
        <is>
          <t>One year</t>
        </is>
      </c>
      <c r="Q6902" s="58" t="inlineStr">
        <is>
          <t>Yes</t>
        </is>
      </c>
      <c r="R6902" s="58" t="inlineStr">
        <is>
          <t>Bank transfer (automatic)</t>
        </is>
      </c>
      <c r="S6902" s="123" t="n">
        <v>94</v>
      </c>
      <c r="T6902" s="58" t="inlineStr">
        <is>
          <t>4905.75</t>
        </is>
      </c>
      <c r="U6902" s="58" t="inlineStr">
        <is>
          <t>No</t>
        </is>
      </c>
      <c r="V6902" s="123">
        <f>IFERROR(VALUE(TRIM(T6902)),S6902*F6902)</f>
        <v/>
      </c>
      <c r="W6902" s="58">
        <f>IF(F6902&lt;=12,"0-12 mo",IF(F6902&lt;=24,"13-24 mo",IF(F6902&lt;=48,"25-48 mo","49+ mo")))</f>
        <v/>
      </c>
      <c r="X6902" s="58">
        <f>IF(S6902&lt;=35.5,"Q1 Low",IF(S6902&lt;=70.35,"Q2 Mid-Low",IF(S6902&lt;=89.85,"Q3 Mid-High","Q4 High")))</f>
        <v/>
      </c>
      <c r="Y6902" s="58">
        <f>IF(U6902="Yes",1,0)</f>
        <v/>
      </c>
      <c r="Z6902" s="58">
        <f>IF(P6902="Month-to-month",1,0)+IF(M6902="No",1,0)+IF(J6902="No",1,0)+IF(I6902="Fiber optic",1,0)+IF(Q6902="Yes",1,0)</f>
        <v/>
      </c>
    </row>
    <row r="6903" ht="15" customHeight="1" s="59">
      <c r="A6903" s="58" t="inlineStr">
        <is>
          <t>2925-MXLSX</t>
        </is>
      </c>
      <c r="B6903" s="58" t="inlineStr">
        <is>
          <t>Female</t>
        </is>
      </c>
      <c r="C6903" s="58" t="n">
        <v>0</v>
      </c>
      <c r="D6903" s="58" t="inlineStr">
        <is>
          <t>No</t>
        </is>
      </c>
      <c r="E6903" s="58" t="inlineStr">
        <is>
          <t>No</t>
        </is>
      </c>
      <c r="F6903" s="58" t="n">
        <v>30</v>
      </c>
      <c r="G6903" s="58" t="inlineStr">
        <is>
          <t>Yes</t>
        </is>
      </c>
      <c r="H6903" s="58" t="inlineStr">
        <is>
          <t>Yes</t>
        </is>
      </c>
      <c r="I6903" s="58" t="inlineStr">
        <is>
          <t>DSL</t>
        </is>
      </c>
      <c r="J6903" s="58" t="inlineStr">
        <is>
          <t>No</t>
        </is>
      </c>
      <c r="K6903" s="58" t="inlineStr">
        <is>
          <t>Yes</t>
        </is>
      </c>
      <c r="L6903" s="58" t="inlineStr">
        <is>
          <t>Yes</t>
        </is>
      </c>
      <c r="M6903" s="58" t="inlineStr">
        <is>
          <t>No</t>
        </is>
      </c>
      <c r="N6903" s="58" t="inlineStr">
        <is>
          <t>Yes</t>
        </is>
      </c>
      <c r="O6903" s="58" t="inlineStr">
        <is>
          <t>No</t>
        </is>
      </c>
      <c r="P6903" s="58" t="inlineStr">
        <is>
          <t>One year</t>
        </is>
      </c>
      <c r="Q6903" s="58" t="inlineStr">
        <is>
          <t>Yes</t>
        </is>
      </c>
      <c r="R6903" s="58" t="inlineStr">
        <is>
          <t>Credit card (automatic)</t>
        </is>
      </c>
      <c r="S6903" s="123" t="n">
        <v>68.95</v>
      </c>
      <c r="T6903" s="58" t="inlineStr">
        <is>
          <t>2038.7</t>
        </is>
      </c>
      <c r="U6903" s="58" t="inlineStr">
        <is>
          <t>No</t>
        </is>
      </c>
      <c r="V6903" s="123">
        <f>IFERROR(VALUE(TRIM(T6903)),S6903*F6903)</f>
        <v/>
      </c>
      <c r="W6903" s="58">
        <f>IF(F6903&lt;=12,"0-12 mo",IF(F6903&lt;=24,"13-24 mo",IF(F6903&lt;=48,"25-48 mo","49+ mo")))</f>
        <v/>
      </c>
      <c r="X6903" s="58">
        <f>IF(S6903&lt;=35.5,"Q1 Low",IF(S6903&lt;=70.35,"Q2 Mid-Low",IF(S6903&lt;=89.85,"Q3 Mid-High","Q4 High")))</f>
        <v/>
      </c>
      <c r="Y6903" s="58">
        <f>IF(U6903="Yes",1,0)</f>
        <v/>
      </c>
      <c r="Z6903" s="58">
        <f>IF(P6903="Month-to-month",1,0)+IF(M6903="No",1,0)+IF(J6903="No",1,0)+IF(I6903="Fiber optic",1,0)+IF(Q6903="Yes",1,0)</f>
        <v/>
      </c>
    </row>
    <row r="6904" ht="15" customHeight="1" s="59">
      <c r="A6904" s="58" t="inlineStr">
        <is>
          <t>5820-PTRYM</t>
        </is>
      </c>
      <c r="B6904" s="58" t="inlineStr">
        <is>
          <t>Female</t>
        </is>
      </c>
      <c r="C6904" s="58" t="n">
        <v>1</v>
      </c>
      <c r="D6904" s="58" t="inlineStr">
        <is>
          <t>Yes</t>
        </is>
      </c>
      <c r="E6904" s="58" t="inlineStr">
        <is>
          <t>No</t>
        </is>
      </c>
      <c r="F6904" s="58" t="n">
        <v>56</v>
      </c>
      <c r="G6904" s="58" t="inlineStr">
        <is>
          <t>Yes</t>
        </is>
      </c>
      <c r="H6904" s="58" t="inlineStr">
        <is>
          <t>Yes</t>
        </is>
      </c>
      <c r="I6904" s="58" t="inlineStr">
        <is>
          <t>DSL</t>
        </is>
      </c>
      <c r="J6904" s="58" t="inlineStr">
        <is>
          <t>Yes</t>
        </is>
      </c>
      <c r="K6904" s="58" t="inlineStr">
        <is>
          <t>Yes</t>
        </is>
      </c>
      <c r="L6904" s="58" t="inlineStr">
        <is>
          <t>Yes</t>
        </is>
      </c>
      <c r="M6904" s="58" t="inlineStr">
        <is>
          <t>Yes</t>
        </is>
      </c>
      <c r="N6904" s="58" t="inlineStr">
        <is>
          <t>No</t>
        </is>
      </c>
      <c r="O6904" s="58" t="inlineStr">
        <is>
          <t>No</t>
        </is>
      </c>
      <c r="P6904" s="58" t="inlineStr">
        <is>
          <t>One year</t>
        </is>
      </c>
      <c r="Q6904" s="58" t="inlineStr">
        <is>
          <t>Yes</t>
        </is>
      </c>
      <c r="R6904" s="58" t="inlineStr">
        <is>
          <t>Credit card (automatic)</t>
        </is>
      </c>
      <c r="S6904" s="123" t="n">
        <v>68.45</v>
      </c>
      <c r="T6904" s="58" t="inlineStr">
        <is>
          <t>4014</t>
        </is>
      </c>
      <c r="U6904" s="58" t="inlineStr">
        <is>
          <t>No</t>
        </is>
      </c>
      <c r="V6904" s="123">
        <f>IFERROR(VALUE(TRIM(T6904)),S6904*F6904)</f>
        <v/>
      </c>
      <c r="W6904" s="58">
        <f>IF(F6904&lt;=12,"0-12 mo",IF(F6904&lt;=24,"13-24 mo",IF(F6904&lt;=48,"25-48 mo","49+ mo")))</f>
        <v/>
      </c>
      <c r="X6904" s="58">
        <f>IF(S6904&lt;=35.5,"Q1 Low",IF(S6904&lt;=70.35,"Q2 Mid-Low",IF(S6904&lt;=89.85,"Q3 Mid-High","Q4 High")))</f>
        <v/>
      </c>
      <c r="Y6904" s="58">
        <f>IF(U6904="Yes",1,0)</f>
        <v/>
      </c>
      <c r="Z6904" s="58">
        <f>IF(P6904="Month-to-month",1,0)+IF(M6904="No",1,0)+IF(J6904="No",1,0)+IF(I6904="Fiber optic",1,0)+IF(Q6904="Yes",1,0)</f>
        <v/>
      </c>
    </row>
    <row r="6905" ht="15" customHeight="1" s="59">
      <c r="A6905" s="58" t="inlineStr">
        <is>
          <t>9609-BENEA</t>
        </is>
      </c>
      <c r="B6905" s="58" t="inlineStr">
        <is>
          <t>Male</t>
        </is>
      </c>
      <c r="C6905" s="58" t="n">
        <v>0</v>
      </c>
      <c r="D6905" s="58" t="inlineStr">
        <is>
          <t>Yes</t>
        </is>
      </c>
      <c r="E6905" s="58" t="inlineStr">
        <is>
          <t>No</t>
        </is>
      </c>
      <c r="F6905" s="58" t="n">
        <v>35</v>
      </c>
      <c r="G6905" s="58" t="inlineStr">
        <is>
          <t>Yes</t>
        </is>
      </c>
      <c r="H6905" s="58" t="inlineStr">
        <is>
          <t>Yes</t>
        </is>
      </c>
      <c r="I6905" s="58" t="inlineStr">
        <is>
          <t>DSL</t>
        </is>
      </c>
      <c r="J6905" s="58" t="inlineStr">
        <is>
          <t>No</t>
        </is>
      </c>
      <c r="K6905" s="58" t="inlineStr">
        <is>
          <t>Yes</t>
        </is>
      </c>
      <c r="L6905" s="58" t="inlineStr">
        <is>
          <t>No</t>
        </is>
      </c>
      <c r="M6905" s="58" t="inlineStr">
        <is>
          <t>Yes</t>
        </is>
      </c>
      <c r="N6905" s="58" t="inlineStr">
        <is>
          <t>Yes</t>
        </is>
      </c>
      <c r="O6905" s="58" t="inlineStr">
        <is>
          <t>No</t>
        </is>
      </c>
      <c r="P6905" s="58" t="inlineStr">
        <is>
          <t>One year</t>
        </is>
      </c>
      <c r="Q6905" s="58" t="inlineStr">
        <is>
          <t>Yes</t>
        </is>
      </c>
      <c r="R6905" s="58" t="inlineStr">
        <is>
          <t>Electronic check</t>
        </is>
      </c>
      <c r="S6905" s="123" t="n">
        <v>69</v>
      </c>
      <c r="T6905" s="58" t="inlineStr">
        <is>
          <t>2441.7</t>
        </is>
      </c>
      <c r="U6905" s="58" t="inlineStr">
        <is>
          <t>No</t>
        </is>
      </c>
      <c r="V6905" s="123">
        <f>IFERROR(VALUE(TRIM(T6905)),S6905*F6905)</f>
        <v/>
      </c>
      <c r="W6905" s="58">
        <f>IF(F6905&lt;=12,"0-12 mo",IF(F6905&lt;=24,"13-24 mo",IF(F6905&lt;=48,"25-48 mo","49+ mo")))</f>
        <v/>
      </c>
      <c r="X6905" s="58">
        <f>IF(S6905&lt;=35.5,"Q1 Low",IF(S6905&lt;=70.35,"Q2 Mid-Low",IF(S6905&lt;=89.85,"Q3 Mid-High","Q4 High")))</f>
        <v/>
      </c>
      <c r="Y6905" s="58">
        <f>IF(U6905="Yes",1,0)</f>
        <v/>
      </c>
      <c r="Z6905" s="58">
        <f>IF(P6905="Month-to-month",1,0)+IF(M6905="No",1,0)+IF(J6905="No",1,0)+IF(I6905="Fiber optic",1,0)+IF(Q6905="Yes",1,0)</f>
        <v/>
      </c>
    </row>
    <row r="6906" ht="15" customHeight="1" s="59">
      <c r="A6906" s="58" t="inlineStr">
        <is>
          <t>6211-WHMYA</t>
        </is>
      </c>
      <c r="B6906" s="58" t="inlineStr">
        <is>
          <t>Female</t>
        </is>
      </c>
      <c r="C6906" s="58" t="n">
        <v>1</v>
      </c>
      <c r="D6906" s="58" t="inlineStr">
        <is>
          <t>No</t>
        </is>
      </c>
      <c r="E6906" s="58" t="inlineStr">
        <is>
          <t>No</t>
        </is>
      </c>
      <c r="F6906" s="58" t="n">
        <v>64</v>
      </c>
      <c r="G6906" s="58" t="inlineStr">
        <is>
          <t>No</t>
        </is>
      </c>
      <c r="H6906" s="58" t="inlineStr">
        <is>
          <t>No phone service</t>
        </is>
      </c>
      <c r="I6906" s="58" t="inlineStr">
        <is>
          <t>DSL</t>
        </is>
      </c>
      <c r="J6906" s="58" t="inlineStr">
        <is>
          <t>No</t>
        </is>
      </c>
      <c r="K6906" s="58" t="inlineStr">
        <is>
          <t>Yes</t>
        </is>
      </c>
      <c r="L6906" s="58" t="inlineStr">
        <is>
          <t>No</t>
        </is>
      </c>
      <c r="M6906" s="58" t="inlineStr">
        <is>
          <t>Yes</t>
        </is>
      </c>
      <c r="N6906" s="58" t="inlineStr">
        <is>
          <t>Yes</t>
        </is>
      </c>
      <c r="O6906" s="58" t="inlineStr">
        <is>
          <t>No</t>
        </is>
      </c>
      <c r="P6906" s="58" t="inlineStr">
        <is>
          <t>Month-to-month</t>
        </is>
      </c>
      <c r="Q6906" s="58" t="inlineStr">
        <is>
          <t>Yes</t>
        </is>
      </c>
      <c r="R6906" s="58" t="inlineStr">
        <is>
          <t>Electronic check</t>
        </is>
      </c>
      <c r="S6906" s="123" t="n">
        <v>43.85</v>
      </c>
      <c r="T6906" s="58" t="inlineStr">
        <is>
          <t>2751</t>
        </is>
      </c>
      <c r="U6906" s="58" t="inlineStr">
        <is>
          <t>No</t>
        </is>
      </c>
      <c r="V6906" s="123">
        <f>IFERROR(VALUE(TRIM(T6906)),S6906*F6906)</f>
        <v/>
      </c>
      <c r="W6906" s="58">
        <f>IF(F6906&lt;=12,"0-12 mo",IF(F6906&lt;=24,"13-24 mo",IF(F6906&lt;=48,"25-48 mo","49+ mo")))</f>
        <v/>
      </c>
      <c r="X6906" s="58">
        <f>IF(S6906&lt;=35.5,"Q1 Low",IF(S6906&lt;=70.35,"Q2 Mid-Low",IF(S6906&lt;=89.85,"Q3 Mid-High","Q4 High")))</f>
        <v/>
      </c>
      <c r="Y6906" s="58">
        <f>IF(U6906="Yes",1,0)</f>
        <v/>
      </c>
      <c r="Z6906" s="58">
        <f>IF(P6906="Month-to-month",1,0)+IF(M6906="No",1,0)+IF(J6906="No",1,0)+IF(I6906="Fiber optic",1,0)+IF(Q6906="Yes",1,0)</f>
        <v/>
      </c>
    </row>
    <row r="6907" ht="15" customHeight="1" s="59">
      <c r="A6907" s="58" t="inlineStr">
        <is>
          <t>4459-BBGHE</t>
        </is>
      </c>
      <c r="B6907" s="58" t="inlineStr">
        <is>
          <t>Male</t>
        </is>
      </c>
      <c r="C6907" s="58" t="n">
        <v>0</v>
      </c>
      <c r="D6907" s="58" t="inlineStr">
        <is>
          <t>No</t>
        </is>
      </c>
      <c r="E6907" s="58" t="inlineStr">
        <is>
          <t>Yes</t>
        </is>
      </c>
      <c r="F6907" s="58" t="n">
        <v>30</v>
      </c>
      <c r="G6907" s="58" t="inlineStr">
        <is>
          <t>No</t>
        </is>
      </c>
      <c r="H6907" s="58" t="inlineStr">
        <is>
          <t>No phone service</t>
        </is>
      </c>
      <c r="I6907" s="58" t="inlineStr">
        <is>
          <t>DSL</t>
        </is>
      </c>
      <c r="J6907" s="58" t="inlineStr">
        <is>
          <t>No</t>
        </is>
      </c>
      <c r="K6907" s="58" t="inlineStr">
        <is>
          <t>No</t>
        </is>
      </c>
      <c r="L6907" s="58" t="inlineStr">
        <is>
          <t>No</t>
        </is>
      </c>
      <c r="M6907" s="58" t="inlineStr">
        <is>
          <t>No</t>
        </is>
      </c>
      <c r="N6907" s="58" t="inlineStr">
        <is>
          <t>Yes</t>
        </is>
      </c>
      <c r="O6907" s="58" t="inlineStr">
        <is>
          <t>Yes</t>
        </is>
      </c>
      <c r="P6907" s="58" t="inlineStr">
        <is>
          <t>Month-to-month</t>
        </is>
      </c>
      <c r="Q6907" s="58" t="inlineStr">
        <is>
          <t>Yes</t>
        </is>
      </c>
      <c r="R6907" s="58" t="inlineStr">
        <is>
          <t>Electronic check</t>
        </is>
      </c>
      <c r="S6907" s="123" t="n">
        <v>44.5</v>
      </c>
      <c r="T6907" s="58" t="inlineStr">
        <is>
          <t>1307.8</t>
        </is>
      </c>
      <c r="U6907" s="58" t="inlineStr">
        <is>
          <t>No</t>
        </is>
      </c>
      <c r="V6907" s="123">
        <f>IFERROR(VALUE(TRIM(T6907)),S6907*F6907)</f>
        <v/>
      </c>
      <c r="W6907" s="58">
        <f>IF(F6907&lt;=12,"0-12 mo",IF(F6907&lt;=24,"13-24 mo",IF(F6907&lt;=48,"25-48 mo","49+ mo")))</f>
        <v/>
      </c>
      <c r="X6907" s="58">
        <f>IF(S6907&lt;=35.5,"Q1 Low",IF(S6907&lt;=70.35,"Q2 Mid-Low",IF(S6907&lt;=89.85,"Q3 Mid-High","Q4 High")))</f>
        <v/>
      </c>
      <c r="Y6907" s="58">
        <f>IF(U6907="Yes",1,0)</f>
        <v/>
      </c>
      <c r="Z6907" s="58">
        <f>IF(P6907="Month-to-month",1,0)+IF(M6907="No",1,0)+IF(J6907="No",1,0)+IF(I6907="Fiber optic",1,0)+IF(Q6907="Yes",1,0)</f>
        <v/>
      </c>
    </row>
    <row r="6908" ht="15" customHeight="1" s="59">
      <c r="A6908" s="58" t="inlineStr">
        <is>
          <t>9945-PSVIP</t>
        </is>
      </c>
      <c r="B6908" s="58" t="inlineStr">
        <is>
          <t>Female</t>
        </is>
      </c>
      <c r="C6908" s="58" t="n">
        <v>0</v>
      </c>
      <c r="D6908" s="58" t="inlineStr">
        <is>
          <t>Yes</t>
        </is>
      </c>
      <c r="E6908" s="58" t="inlineStr">
        <is>
          <t>Yes</t>
        </is>
      </c>
      <c r="F6908" s="58" t="n">
        <v>25</v>
      </c>
      <c r="G6908" s="58" t="inlineStr">
        <is>
          <t>Yes</t>
        </is>
      </c>
      <c r="H6908" s="58" t="inlineStr">
        <is>
          <t>No</t>
        </is>
      </c>
      <c r="I6908" s="58" t="inlineStr">
        <is>
          <t>No</t>
        </is>
      </c>
      <c r="J6908" s="58" t="inlineStr">
        <is>
          <t>No internet service</t>
        </is>
      </c>
      <c r="K6908" s="58" t="inlineStr">
        <is>
          <t>No internet service</t>
        </is>
      </c>
      <c r="L6908" s="58" t="inlineStr">
        <is>
          <t>No internet service</t>
        </is>
      </c>
      <c r="M6908" s="58" t="inlineStr">
        <is>
          <t>No internet service</t>
        </is>
      </c>
      <c r="N6908" s="58" t="inlineStr">
        <is>
          <t>No internet service</t>
        </is>
      </c>
      <c r="O6908" s="58" t="inlineStr">
        <is>
          <t>No internet service</t>
        </is>
      </c>
      <c r="P6908" s="58" t="inlineStr">
        <is>
          <t>Two year</t>
        </is>
      </c>
      <c r="Q6908" s="58" t="inlineStr">
        <is>
          <t>Yes</t>
        </is>
      </c>
      <c r="R6908" s="58" t="inlineStr">
        <is>
          <t>Mailed check</t>
        </is>
      </c>
      <c r="S6908" s="123" t="n">
        <v>18.7</v>
      </c>
      <c r="T6908" s="58" t="inlineStr">
        <is>
          <t>383.65</t>
        </is>
      </c>
      <c r="U6908" s="58" t="inlineStr">
        <is>
          <t>No</t>
        </is>
      </c>
      <c r="V6908" s="123">
        <f>IFERROR(VALUE(TRIM(T6908)),S6908*F6908)</f>
        <v/>
      </c>
      <c r="W6908" s="58">
        <f>IF(F6908&lt;=12,"0-12 mo",IF(F6908&lt;=24,"13-24 mo",IF(F6908&lt;=48,"25-48 mo","49+ mo")))</f>
        <v/>
      </c>
      <c r="X6908" s="58">
        <f>IF(S6908&lt;=35.5,"Q1 Low",IF(S6908&lt;=70.35,"Q2 Mid-Low",IF(S6908&lt;=89.85,"Q3 Mid-High","Q4 High")))</f>
        <v/>
      </c>
      <c r="Y6908" s="58">
        <f>IF(U6908="Yes",1,0)</f>
        <v/>
      </c>
      <c r="Z6908" s="58">
        <f>IF(P6908="Month-to-month",1,0)+IF(M6908="No",1,0)+IF(J6908="No",1,0)+IF(I6908="Fiber optic",1,0)+IF(Q6908="Yes",1,0)</f>
        <v/>
      </c>
    </row>
    <row r="6909" ht="15" customHeight="1" s="59">
      <c r="A6909" s="58" t="inlineStr">
        <is>
          <t>1041-RXHRA</t>
        </is>
      </c>
      <c r="B6909" s="58" t="inlineStr">
        <is>
          <t>Female</t>
        </is>
      </c>
      <c r="C6909" s="58" t="n">
        <v>0</v>
      </c>
      <c r="D6909" s="58" t="inlineStr">
        <is>
          <t>No</t>
        </is>
      </c>
      <c r="E6909" s="58" t="inlineStr">
        <is>
          <t>No</t>
        </is>
      </c>
      <c r="F6909" s="58" t="n">
        <v>41</v>
      </c>
      <c r="G6909" s="58" t="inlineStr">
        <is>
          <t>Yes</t>
        </is>
      </c>
      <c r="H6909" s="58" t="inlineStr">
        <is>
          <t>No</t>
        </is>
      </c>
      <c r="I6909" s="58" t="inlineStr">
        <is>
          <t>Fiber optic</t>
        </is>
      </c>
      <c r="J6909" s="58" t="inlineStr">
        <is>
          <t>No</t>
        </is>
      </c>
      <c r="K6909" s="58" t="inlineStr">
        <is>
          <t>No</t>
        </is>
      </c>
      <c r="L6909" s="58" t="inlineStr">
        <is>
          <t>No</t>
        </is>
      </c>
      <c r="M6909" s="58" t="inlineStr">
        <is>
          <t>No</t>
        </is>
      </c>
      <c r="N6909" s="58" t="inlineStr">
        <is>
          <t>No</t>
        </is>
      </c>
      <c r="O6909" s="58" t="inlineStr">
        <is>
          <t>No</t>
        </is>
      </c>
      <c r="P6909" s="58" t="inlineStr">
        <is>
          <t>Month-to-month</t>
        </is>
      </c>
      <c r="Q6909" s="58" t="inlineStr">
        <is>
          <t>No</t>
        </is>
      </c>
      <c r="R6909" s="58" t="inlineStr">
        <is>
          <t>Bank transfer (automatic)</t>
        </is>
      </c>
      <c r="S6909" s="123" t="n">
        <v>70.25</v>
      </c>
      <c r="T6909" s="58" t="inlineStr">
        <is>
          <t>2868.05</t>
        </is>
      </c>
      <c r="U6909" s="58" t="inlineStr">
        <is>
          <t>Yes</t>
        </is>
      </c>
      <c r="V6909" s="123">
        <f>IFERROR(VALUE(TRIM(T6909)),S6909*F6909)</f>
        <v/>
      </c>
      <c r="W6909" s="58">
        <f>IF(F6909&lt;=12,"0-12 mo",IF(F6909&lt;=24,"13-24 mo",IF(F6909&lt;=48,"25-48 mo","49+ mo")))</f>
        <v/>
      </c>
      <c r="X6909" s="58">
        <f>IF(S6909&lt;=35.5,"Q1 Low",IF(S6909&lt;=70.35,"Q2 Mid-Low",IF(S6909&lt;=89.85,"Q3 Mid-High","Q4 High")))</f>
        <v/>
      </c>
      <c r="Y6909" s="58">
        <f>IF(U6909="Yes",1,0)</f>
        <v/>
      </c>
      <c r="Z6909" s="58">
        <f>IF(P6909="Month-to-month",1,0)+IF(M6909="No",1,0)+IF(J6909="No",1,0)+IF(I6909="Fiber optic",1,0)+IF(Q6909="Yes",1,0)</f>
        <v/>
      </c>
    </row>
    <row r="6910" ht="15" customHeight="1" s="59">
      <c r="A6910" s="58" t="inlineStr">
        <is>
          <t>1750-CSKKM</t>
        </is>
      </c>
      <c r="B6910" s="58" t="inlineStr">
        <is>
          <t>Male</t>
        </is>
      </c>
      <c r="C6910" s="58" t="n">
        <v>0</v>
      </c>
      <c r="D6910" s="58" t="inlineStr">
        <is>
          <t>No</t>
        </is>
      </c>
      <c r="E6910" s="58" t="inlineStr">
        <is>
          <t>Yes</t>
        </is>
      </c>
      <c r="F6910" s="58" t="n">
        <v>9</v>
      </c>
      <c r="G6910" s="58" t="inlineStr">
        <is>
          <t>Yes</t>
        </is>
      </c>
      <c r="H6910" s="58" t="inlineStr">
        <is>
          <t>No</t>
        </is>
      </c>
      <c r="I6910" s="58" t="inlineStr">
        <is>
          <t>DSL</t>
        </is>
      </c>
      <c r="J6910" s="58" t="inlineStr">
        <is>
          <t>No</t>
        </is>
      </c>
      <c r="K6910" s="58" t="inlineStr">
        <is>
          <t>No</t>
        </is>
      </c>
      <c r="L6910" s="58" t="inlineStr">
        <is>
          <t>No</t>
        </is>
      </c>
      <c r="M6910" s="58" t="inlineStr">
        <is>
          <t>No</t>
        </is>
      </c>
      <c r="N6910" s="58" t="inlineStr">
        <is>
          <t>Yes</t>
        </is>
      </c>
      <c r="O6910" s="58" t="inlineStr">
        <is>
          <t>No</t>
        </is>
      </c>
      <c r="P6910" s="58" t="inlineStr">
        <is>
          <t>Month-to-month</t>
        </is>
      </c>
      <c r="Q6910" s="58" t="inlineStr">
        <is>
          <t>No</t>
        </is>
      </c>
      <c r="R6910" s="58" t="inlineStr">
        <is>
          <t>Electronic check</t>
        </is>
      </c>
      <c r="S6910" s="123" t="n">
        <v>55.35</v>
      </c>
      <c r="T6910" s="58" t="inlineStr">
        <is>
          <t>449.75</t>
        </is>
      </c>
      <c r="U6910" s="58" t="inlineStr">
        <is>
          <t>Yes</t>
        </is>
      </c>
      <c r="V6910" s="123">
        <f>IFERROR(VALUE(TRIM(T6910)),S6910*F6910)</f>
        <v/>
      </c>
      <c r="W6910" s="58">
        <f>IF(F6910&lt;=12,"0-12 mo",IF(F6910&lt;=24,"13-24 mo",IF(F6910&lt;=48,"25-48 mo","49+ mo")))</f>
        <v/>
      </c>
      <c r="X6910" s="58">
        <f>IF(S6910&lt;=35.5,"Q1 Low",IF(S6910&lt;=70.35,"Q2 Mid-Low",IF(S6910&lt;=89.85,"Q3 Mid-High","Q4 High")))</f>
        <v/>
      </c>
      <c r="Y6910" s="58">
        <f>IF(U6910="Yes",1,0)</f>
        <v/>
      </c>
      <c r="Z6910" s="58">
        <f>IF(P6910="Month-to-month",1,0)+IF(M6910="No",1,0)+IF(J6910="No",1,0)+IF(I6910="Fiber optic",1,0)+IF(Q6910="Yes",1,0)</f>
        <v/>
      </c>
    </row>
    <row r="6911" ht="15" customHeight="1" s="59">
      <c r="A6911" s="58" t="inlineStr">
        <is>
          <t>9108-EJFJP</t>
        </is>
      </c>
      <c r="B6911" s="58" t="inlineStr">
        <is>
          <t>Female</t>
        </is>
      </c>
      <c r="C6911" s="58" t="n">
        <v>0</v>
      </c>
      <c r="D6911" s="58" t="inlineStr">
        <is>
          <t>Yes</t>
        </is>
      </c>
      <c r="E6911" s="58" t="inlineStr">
        <is>
          <t>No</t>
        </is>
      </c>
      <c r="F6911" s="58" t="n">
        <v>1</v>
      </c>
      <c r="G6911" s="58" t="inlineStr">
        <is>
          <t>Yes</t>
        </is>
      </c>
      <c r="H6911" s="58" t="inlineStr">
        <is>
          <t>No</t>
        </is>
      </c>
      <c r="I6911" s="58" t="inlineStr">
        <is>
          <t>DSL</t>
        </is>
      </c>
      <c r="J6911" s="58" t="inlineStr">
        <is>
          <t>Yes</t>
        </is>
      </c>
      <c r="K6911" s="58" t="inlineStr">
        <is>
          <t>Yes</t>
        </is>
      </c>
      <c r="L6911" s="58" t="inlineStr">
        <is>
          <t>No</t>
        </is>
      </c>
      <c r="M6911" s="58" t="inlineStr">
        <is>
          <t>No</t>
        </is>
      </c>
      <c r="N6911" s="58" t="inlineStr">
        <is>
          <t>No</t>
        </is>
      </c>
      <c r="O6911" s="58" t="inlineStr">
        <is>
          <t>No</t>
        </is>
      </c>
      <c r="P6911" s="58" t="inlineStr">
        <is>
          <t>Month-to-month</t>
        </is>
      </c>
      <c r="Q6911" s="58" t="inlineStr">
        <is>
          <t>Yes</t>
        </is>
      </c>
      <c r="R6911" s="58" t="inlineStr">
        <is>
          <t>Mailed check</t>
        </is>
      </c>
      <c r="S6911" s="123" t="n">
        <v>53.55</v>
      </c>
      <c r="T6911" s="58" t="inlineStr">
        <is>
          <t>53.55</t>
        </is>
      </c>
      <c r="U6911" s="58" t="inlineStr">
        <is>
          <t>No</t>
        </is>
      </c>
      <c r="V6911" s="123">
        <f>IFERROR(VALUE(TRIM(T6911)),S6911*F6911)</f>
        <v/>
      </c>
      <c r="W6911" s="58">
        <f>IF(F6911&lt;=12,"0-12 mo",IF(F6911&lt;=24,"13-24 mo",IF(F6911&lt;=48,"25-48 mo","49+ mo")))</f>
        <v/>
      </c>
      <c r="X6911" s="58">
        <f>IF(S6911&lt;=35.5,"Q1 Low",IF(S6911&lt;=70.35,"Q2 Mid-Low",IF(S6911&lt;=89.85,"Q3 Mid-High","Q4 High")))</f>
        <v/>
      </c>
      <c r="Y6911" s="58">
        <f>IF(U6911="Yes",1,0)</f>
        <v/>
      </c>
      <c r="Z6911" s="58">
        <f>IF(P6911="Month-to-month",1,0)+IF(M6911="No",1,0)+IF(J6911="No",1,0)+IF(I6911="Fiber optic",1,0)+IF(Q6911="Yes",1,0)</f>
        <v/>
      </c>
    </row>
    <row r="6912" ht="15" customHeight="1" s="59">
      <c r="A6912" s="58" t="inlineStr">
        <is>
          <t>0530-IJVDB</t>
        </is>
      </c>
      <c r="B6912" s="58" t="inlineStr">
        <is>
          <t>Male</t>
        </is>
      </c>
      <c r="C6912" s="58" t="n">
        <v>0</v>
      </c>
      <c r="D6912" s="58" t="inlineStr">
        <is>
          <t>No</t>
        </is>
      </c>
      <c r="E6912" s="58" t="inlineStr">
        <is>
          <t>Yes</t>
        </is>
      </c>
      <c r="F6912" s="58" t="n">
        <v>70</v>
      </c>
      <c r="G6912" s="58" t="inlineStr">
        <is>
          <t>Yes</t>
        </is>
      </c>
      <c r="H6912" s="58" t="inlineStr">
        <is>
          <t>Yes</t>
        </is>
      </c>
      <c r="I6912" s="58" t="inlineStr">
        <is>
          <t>Fiber optic</t>
        </is>
      </c>
      <c r="J6912" s="58" t="inlineStr">
        <is>
          <t>Yes</t>
        </is>
      </c>
      <c r="K6912" s="58" t="inlineStr">
        <is>
          <t>Yes</t>
        </is>
      </c>
      <c r="L6912" s="58" t="inlineStr">
        <is>
          <t>Yes</t>
        </is>
      </c>
      <c r="M6912" s="58" t="inlineStr">
        <is>
          <t>Yes</t>
        </is>
      </c>
      <c r="N6912" s="58" t="inlineStr">
        <is>
          <t>Yes</t>
        </is>
      </c>
      <c r="O6912" s="58" t="inlineStr">
        <is>
          <t>Yes</t>
        </is>
      </c>
      <c r="P6912" s="58" t="inlineStr">
        <is>
          <t>Two year</t>
        </is>
      </c>
      <c r="Q6912" s="58" t="inlineStr">
        <is>
          <t>Yes</t>
        </is>
      </c>
      <c r="R6912" s="58" t="inlineStr">
        <is>
          <t>Electronic check</t>
        </is>
      </c>
      <c r="S6912" s="123" t="n">
        <v>114.6</v>
      </c>
      <c r="T6912" s="58" t="inlineStr">
        <is>
          <t>7882.5</t>
        </is>
      </c>
      <c r="U6912" s="58" t="inlineStr">
        <is>
          <t>No</t>
        </is>
      </c>
      <c r="V6912" s="123">
        <f>IFERROR(VALUE(TRIM(T6912)),S6912*F6912)</f>
        <v/>
      </c>
      <c r="W6912" s="58">
        <f>IF(F6912&lt;=12,"0-12 mo",IF(F6912&lt;=24,"13-24 mo",IF(F6912&lt;=48,"25-48 mo","49+ mo")))</f>
        <v/>
      </c>
      <c r="X6912" s="58">
        <f>IF(S6912&lt;=35.5,"Q1 Low",IF(S6912&lt;=70.35,"Q2 Mid-Low",IF(S6912&lt;=89.85,"Q3 Mid-High","Q4 High")))</f>
        <v/>
      </c>
      <c r="Y6912" s="58">
        <f>IF(U6912="Yes",1,0)</f>
        <v/>
      </c>
      <c r="Z6912" s="58">
        <f>IF(P6912="Month-to-month",1,0)+IF(M6912="No",1,0)+IF(J6912="No",1,0)+IF(I6912="Fiber optic",1,0)+IF(Q6912="Yes",1,0)</f>
        <v/>
      </c>
    </row>
    <row r="6913" ht="15" customHeight="1" s="59">
      <c r="A6913" s="58" t="inlineStr">
        <is>
          <t>0508-SQWPL</t>
        </is>
      </c>
      <c r="B6913" s="58" t="inlineStr">
        <is>
          <t>Female</t>
        </is>
      </c>
      <c r="C6913" s="58" t="n">
        <v>0</v>
      </c>
      <c r="D6913" s="58" t="inlineStr">
        <is>
          <t>Yes</t>
        </is>
      </c>
      <c r="E6913" s="58" t="inlineStr">
        <is>
          <t>Yes</t>
        </is>
      </c>
      <c r="F6913" s="58" t="n">
        <v>57</v>
      </c>
      <c r="G6913" s="58" t="inlineStr">
        <is>
          <t>Yes</t>
        </is>
      </c>
      <c r="H6913" s="58" t="inlineStr">
        <is>
          <t>No</t>
        </is>
      </c>
      <c r="I6913" s="58" t="inlineStr">
        <is>
          <t>No</t>
        </is>
      </c>
      <c r="J6913" s="58" t="inlineStr">
        <is>
          <t>No internet service</t>
        </is>
      </c>
      <c r="K6913" s="58" t="inlineStr">
        <is>
          <t>No internet service</t>
        </is>
      </c>
      <c r="L6913" s="58" t="inlineStr">
        <is>
          <t>No internet service</t>
        </is>
      </c>
      <c r="M6913" s="58" t="inlineStr">
        <is>
          <t>No internet service</t>
        </is>
      </c>
      <c r="N6913" s="58" t="inlineStr">
        <is>
          <t>No internet service</t>
        </is>
      </c>
      <c r="O6913" s="58" t="inlineStr">
        <is>
          <t>No internet service</t>
        </is>
      </c>
      <c r="P6913" s="58" t="inlineStr">
        <is>
          <t>Two year</t>
        </is>
      </c>
      <c r="Q6913" s="58" t="inlineStr">
        <is>
          <t>Yes</t>
        </is>
      </c>
      <c r="R6913" s="58" t="inlineStr">
        <is>
          <t>Bank transfer (automatic)</t>
        </is>
      </c>
      <c r="S6913" s="123" t="n">
        <v>20.1</v>
      </c>
      <c r="T6913" s="58" t="inlineStr">
        <is>
          <t>1087.7</t>
        </is>
      </c>
      <c r="U6913" s="58" t="inlineStr">
        <is>
          <t>No</t>
        </is>
      </c>
      <c r="V6913" s="123">
        <f>IFERROR(VALUE(TRIM(T6913)),S6913*F6913)</f>
        <v/>
      </c>
      <c r="W6913" s="58">
        <f>IF(F6913&lt;=12,"0-12 mo",IF(F6913&lt;=24,"13-24 mo",IF(F6913&lt;=48,"25-48 mo","49+ mo")))</f>
        <v/>
      </c>
      <c r="X6913" s="58">
        <f>IF(S6913&lt;=35.5,"Q1 Low",IF(S6913&lt;=70.35,"Q2 Mid-Low",IF(S6913&lt;=89.85,"Q3 Mid-High","Q4 High")))</f>
        <v/>
      </c>
      <c r="Y6913" s="58">
        <f>IF(U6913="Yes",1,0)</f>
        <v/>
      </c>
      <c r="Z6913" s="58">
        <f>IF(P6913="Month-to-month",1,0)+IF(M6913="No",1,0)+IF(J6913="No",1,0)+IF(I6913="Fiber optic",1,0)+IF(Q6913="Yes",1,0)</f>
        <v/>
      </c>
    </row>
    <row r="6914" ht="15" customHeight="1" s="59">
      <c r="A6914" s="58" t="inlineStr">
        <is>
          <t>2215-ZAFGX</t>
        </is>
      </c>
      <c r="B6914" s="58" t="inlineStr">
        <is>
          <t>Male</t>
        </is>
      </c>
      <c r="C6914" s="58" t="n">
        <v>0</v>
      </c>
      <c r="D6914" s="58" t="inlineStr">
        <is>
          <t>No</t>
        </is>
      </c>
      <c r="E6914" s="58" t="inlineStr">
        <is>
          <t>No</t>
        </is>
      </c>
      <c r="F6914" s="58" t="n">
        <v>9</v>
      </c>
      <c r="G6914" s="58" t="inlineStr">
        <is>
          <t>Yes</t>
        </is>
      </c>
      <c r="H6914" s="58" t="inlineStr">
        <is>
          <t>Yes</t>
        </is>
      </c>
      <c r="I6914" s="58" t="inlineStr">
        <is>
          <t>Fiber optic</t>
        </is>
      </c>
      <c r="J6914" s="58" t="inlineStr">
        <is>
          <t>No</t>
        </is>
      </c>
      <c r="K6914" s="58" t="inlineStr">
        <is>
          <t>No</t>
        </is>
      </c>
      <c r="L6914" s="58" t="inlineStr">
        <is>
          <t>No</t>
        </is>
      </c>
      <c r="M6914" s="58" t="inlineStr">
        <is>
          <t>No</t>
        </is>
      </c>
      <c r="N6914" s="58" t="inlineStr">
        <is>
          <t>Yes</t>
        </is>
      </c>
      <c r="O6914" s="58" t="inlineStr">
        <is>
          <t>No</t>
        </is>
      </c>
      <c r="P6914" s="58" t="inlineStr">
        <is>
          <t>Month-to-month</t>
        </is>
      </c>
      <c r="Q6914" s="58" t="inlineStr">
        <is>
          <t>Yes</t>
        </is>
      </c>
      <c r="R6914" s="58" t="inlineStr">
        <is>
          <t>Electronic check</t>
        </is>
      </c>
      <c r="S6914" s="123" t="n">
        <v>85.5</v>
      </c>
      <c r="T6914" s="58" t="inlineStr">
        <is>
          <t>791.7</t>
        </is>
      </c>
      <c r="U6914" s="58" t="inlineStr">
        <is>
          <t>No</t>
        </is>
      </c>
      <c r="V6914" s="123">
        <f>IFERROR(VALUE(TRIM(T6914)),S6914*F6914)</f>
        <v/>
      </c>
      <c r="W6914" s="58">
        <f>IF(F6914&lt;=12,"0-12 mo",IF(F6914&lt;=24,"13-24 mo",IF(F6914&lt;=48,"25-48 mo","49+ mo")))</f>
        <v/>
      </c>
      <c r="X6914" s="58">
        <f>IF(S6914&lt;=35.5,"Q1 Low",IF(S6914&lt;=70.35,"Q2 Mid-Low",IF(S6914&lt;=89.85,"Q3 Mid-High","Q4 High")))</f>
        <v/>
      </c>
      <c r="Y6914" s="58">
        <f>IF(U6914="Yes",1,0)</f>
        <v/>
      </c>
      <c r="Z6914" s="58">
        <f>IF(P6914="Month-to-month",1,0)+IF(M6914="No",1,0)+IF(J6914="No",1,0)+IF(I6914="Fiber optic",1,0)+IF(Q6914="Yes",1,0)</f>
        <v/>
      </c>
    </row>
    <row r="6915" ht="15" customHeight="1" s="59">
      <c r="A6915" s="58" t="inlineStr">
        <is>
          <t>8213-TAZPM</t>
        </is>
      </c>
      <c r="B6915" s="58" t="inlineStr">
        <is>
          <t>Female</t>
        </is>
      </c>
      <c r="C6915" s="58" t="n">
        <v>0</v>
      </c>
      <c r="D6915" s="58" t="inlineStr">
        <is>
          <t>Yes</t>
        </is>
      </c>
      <c r="E6915" s="58" t="inlineStr">
        <is>
          <t>Yes</t>
        </is>
      </c>
      <c r="F6915" s="58" t="n">
        <v>69</v>
      </c>
      <c r="G6915" s="58" t="inlineStr">
        <is>
          <t>Yes</t>
        </is>
      </c>
      <c r="H6915" s="58" t="inlineStr">
        <is>
          <t>Yes</t>
        </is>
      </c>
      <c r="I6915" s="58" t="inlineStr">
        <is>
          <t>Fiber optic</t>
        </is>
      </c>
      <c r="J6915" s="58" t="inlineStr">
        <is>
          <t>No</t>
        </is>
      </c>
      <c r="K6915" s="58" t="inlineStr">
        <is>
          <t>Yes</t>
        </is>
      </c>
      <c r="L6915" s="58" t="inlineStr">
        <is>
          <t>Yes</t>
        </is>
      </c>
      <c r="M6915" s="58" t="inlineStr">
        <is>
          <t>Yes</t>
        </is>
      </c>
      <c r="N6915" s="58" t="inlineStr">
        <is>
          <t>Yes</t>
        </is>
      </c>
      <c r="O6915" s="58" t="inlineStr">
        <is>
          <t>Yes</t>
        </is>
      </c>
      <c r="P6915" s="58" t="inlineStr">
        <is>
          <t>One year</t>
        </is>
      </c>
      <c r="Q6915" s="58" t="inlineStr">
        <is>
          <t>Yes</t>
        </is>
      </c>
      <c r="R6915" s="58" t="inlineStr">
        <is>
          <t>Bank transfer (automatic)</t>
        </is>
      </c>
      <c r="S6915" s="123" t="n">
        <v>108.75</v>
      </c>
      <c r="T6915" s="58" t="inlineStr">
        <is>
          <t>7493.05</t>
        </is>
      </c>
      <c r="U6915" s="58" t="inlineStr">
        <is>
          <t>No</t>
        </is>
      </c>
      <c r="V6915" s="123">
        <f>IFERROR(VALUE(TRIM(T6915)),S6915*F6915)</f>
        <v/>
      </c>
      <c r="W6915" s="58">
        <f>IF(F6915&lt;=12,"0-12 mo",IF(F6915&lt;=24,"13-24 mo",IF(F6915&lt;=48,"25-48 mo","49+ mo")))</f>
        <v/>
      </c>
      <c r="X6915" s="58">
        <f>IF(S6915&lt;=35.5,"Q1 Low",IF(S6915&lt;=70.35,"Q2 Mid-Low",IF(S6915&lt;=89.85,"Q3 Mid-High","Q4 High")))</f>
        <v/>
      </c>
      <c r="Y6915" s="58">
        <f>IF(U6915="Yes",1,0)</f>
        <v/>
      </c>
      <c r="Z6915" s="58">
        <f>IF(P6915="Month-to-month",1,0)+IF(M6915="No",1,0)+IF(J6915="No",1,0)+IF(I6915="Fiber optic",1,0)+IF(Q6915="Yes",1,0)</f>
        <v/>
      </c>
    </row>
    <row r="6916" ht="15" customHeight="1" s="59">
      <c r="A6916" s="58" t="inlineStr">
        <is>
          <t>7142-HVGBG</t>
        </is>
      </c>
      <c r="B6916" s="58" t="inlineStr">
        <is>
          <t>Male</t>
        </is>
      </c>
      <c r="C6916" s="58" t="n">
        <v>1</v>
      </c>
      <c r="D6916" s="58" t="inlineStr">
        <is>
          <t>Yes</t>
        </is>
      </c>
      <c r="E6916" s="58" t="inlineStr">
        <is>
          <t>No</t>
        </is>
      </c>
      <c r="F6916" s="58" t="n">
        <v>43</v>
      </c>
      <c r="G6916" s="58" t="inlineStr">
        <is>
          <t>Yes</t>
        </is>
      </c>
      <c r="H6916" s="58" t="inlineStr">
        <is>
          <t>Yes</t>
        </is>
      </c>
      <c r="I6916" s="58" t="inlineStr">
        <is>
          <t>Fiber optic</t>
        </is>
      </c>
      <c r="J6916" s="58" t="inlineStr">
        <is>
          <t>No</t>
        </is>
      </c>
      <c r="K6916" s="58" t="inlineStr">
        <is>
          <t>Yes</t>
        </is>
      </c>
      <c r="L6916" s="58" t="inlineStr">
        <is>
          <t>Yes</t>
        </is>
      </c>
      <c r="M6916" s="58" t="inlineStr">
        <is>
          <t>No</t>
        </is>
      </c>
      <c r="N6916" s="58" t="inlineStr">
        <is>
          <t>Yes</t>
        </is>
      </c>
      <c r="O6916" s="58" t="inlineStr">
        <is>
          <t>Yes</t>
        </is>
      </c>
      <c r="P6916" s="58" t="inlineStr">
        <is>
          <t>Month-to-month</t>
        </is>
      </c>
      <c r="Q6916" s="58" t="inlineStr">
        <is>
          <t>Yes</t>
        </is>
      </c>
      <c r="R6916" s="58" t="inlineStr">
        <is>
          <t>Electronic check</t>
        </is>
      </c>
      <c r="S6916" s="123" t="n">
        <v>103</v>
      </c>
      <c r="T6916" s="58" t="inlineStr">
        <is>
          <t>4414.3</t>
        </is>
      </c>
      <c r="U6916" s="58" t="inlineStr">
        <is>
          <t>Yes</t>
        </is>
      </c>
      <c r="V6916" s="123">
        <f>IFERROR(VALUE(TRIM(T6916)),S6916*F6916)</f>
        <v/>
      </c>
      <c r="W6916" s="58">
        <f>IF(F6916&lt;=12,"0-12 mo",IF(F6916&lt;=24,"13-24 mo",IF(F6916&lt;=48,"25-48 mo","49+ mo")))</f>
        <v/>
      </c>
      <c r="X6916" s="58">
        <f>IF(S6916&lt;=35.5,"Q1 Low",IF(S6916&lt;=70.35,"Q2 Mid-Low",IF(S6916&lt;=89.85,"Q3 Mid-High","Q4 High")))</f>
        <v/>
      </c>
      <c r="Y6916" s="58">
        <f>IF(U6916="Yes",1,0)</f>
        <v/>
      </c>
      <c r="Z6916" s="58">
        <f>IF(P6916="Month-to-month",1,0)+IF(M6916="No",1,0)+IF(J6916="No",1,0)+IF(I6916="Fiber optic",1,0)+IF(Q6916="Yes",1,0)</f>
        <v/>
      </c>
    </row>
    <row r="6917" ht="15" customHeight="1" s="59">
      <c r="A6917" s="58" t="inlineStr">
        <is>
          <t>1304-SEGFY</t>
        </is>
      </c>
      <c r="B6917" s="58" t="inlineStr">
        <is>
          <t>Female</t>
        </is>
      </c>
      <c r="C6917" s="58" t="n">
        <v>0</v>
      </c>
      <c r="D6917" s="58" t="inlineStr">
        <is>
          <t>Yes</t>
        </is>
      </c>
      <c r="E6917" s="58" t="inlineStr">
        <is>
          <t>No</t>
        </is>
      </c>
      <c r="F6917" s="58" t="n">
        <v>72</v>
      </c>
      <c r="G6917" s="58" t="inlineStr">
        <is>
          <t>Yes</t>
        </is>
      </c>
      <c r="H6917" s="58" t="inlineStr">
        <is>
          <t>Yes</t>
        </is>
      </c>
      <c r="I6917" s="58" t="inlineStr">
        <is>
          <t>Fiber optic</t>
        </is>
      </c>
      <c r="J6917" s="58" t="inlineStr">
        <is>
          <t>No</t>
        </is>
      </c>
      <c r="K6917" s="58" t="inlineStr">
        <is>
          <t>No</t>
        </is>
      </c>
      <c r="L6917" s="58" t="inlineStr">
        <is>
          <t>Yes</t>
        </is>
      </c>
      <c r="M6917" s="58" t="inlineStr">
        <is>
          <t>No</t>
        </is>
      </c>
      <c r="N6917" s="58" t="inlineStr">
        <is>
          <t>Yes</t>
        </is>
      </c>
      <c r="O6917" s="58" t="inlineStr">
        <is>
          <t>Yes</t>
        </is>
      </c>
      <c r="P6917" s="58" t="inlineStr">
        <is>
          <t>Two year</t>
        </is>
      </c>
      <c r="Q6917" s="58" t="inlineStr">
        <is>
          <t>Yes</t>
        </is>
      </c>
      <c r="R6917" s="58" t="inlineStr">
        <is>
          <t>Electronic check</t>
        </is>
      </c>
      <c r="S6917" s="123" t="n">
        <v>97.84999999999999</v>
      </c>
      <c r="T6917" s="58" t="inlineStr">
        <is>
          <t>6841.3</t>
        </is>
      </c>
      <c r="U6917" s="58" t="inlineStr">
        <is>
          <t>No</t>
        </is>
      </c>
      <c r="V6917" s="123">
        <f>IFERROR(VALUE(TRIM(T6917)),S6917*F6917)</f>
        <v/>
      </c>
      <c r="W6917" s="58">
        <f>IF(F6917&lt;=12,"0-12 mo",IF(F6917&lt;=24,"13-24 mo",IF(F6917&lt;=48,"25-48 mo","49+ mo")))</f>
        <v/>
      </c>
      <c r="X6917" s="58">
        <f>IF(S6917&lt;=35.5,"Q1 Low",IF(S6917&lt;=70.35,"Q2 Mid-Low",IF(S6917&lt;=89.85,"Q3 Mid-High","Q4 High")))</f>
        <v/>
      </c>
      <c r="Y6917" s="58">
        <f>IF(U6917="Yes",1,0)</f>
        <v/>
      </c>
      <c r="Z6917" s="58">
        <f>IF(P6917="Month-to-month",1,0)+IF(M6917="No",1,0)+IF(J6917="No",1,0)+IF(I6917="Fiber optic",1,0)+IF(Q6917="Yes",1,0)</f>
        <v/>
      </c>
    </row>
    <row r="6918" ht="15" customHeight="1" s="59">
      <c r="A6918" s="58" t="inlineStr">
        <is>
          <t>7242-EDTYC</t>
        </is>
      </c>
      <c r="B6918" s="58" t="inlineStr">
        <is>
          <t>Male</t>
        </is>
      </c>
      <c r="C6918" s="58" t="n">
        <v>0</v>
      </c>
      <c r="D6918" s="58" t="inlineStr">
        <is>
          <t>No</t>
        </is>
      </c>
      <c r="E6918" s="58" t="inlineStr">
        <is>
          <t>Yes</t>
        </is>
      </c>
      <c r="F6918" s="58" t="n">
        <v>44</v>
      </c>
      <c r="G6918" s="58" t="inlineStr">
        <is>
          <t>Yes</t>
        </is>
      </c>
      <c r="H6918" s="58" t="inlineStr">
        <is>
          <t>No</t>
        </is>
      </c>
      <c r="I6918" s="58" t="inlineStr">
        <is>
          <t>No</t>
        </is>
      </c>
      <c r="J6918" s="58" t="inlineStr">
        <is>
          <t>No internet service</t>
        </is>
      </c>
      <c r="K6918" s="58" t="inlineStr">
        <is>
          <t>No internet service</t>
        </is>
      </c>
      <c r="L6918" s="58" t="inlineStr">
        <is>
          <t>No internet service</t>
        </is>
      </c>
      <c r="M6918" s="58" t="inlineStr">
        <is>
          <t>No internet service</t>
        </is>
      </c>
      <c r="N6918" s="58" t="inlineStr">
        <is>
          <t>No internet service</t>
        </is>
      </c>
      <c r="O6918" s="58" t="inlineStr">
        <is>
          <t>No internet service</t>
        </is>
      </c>
      <c r="P6918" s="58" t="inlineStr">
        <is>
          <t>Two year</t>
        </is>
      </c>
      <c r="Q6918" s="58" t="inlineStr">
        <is>
          <t>No</t>
        </is>
      </c>
      <c r="R6918" s="58" t="inlineStr">
        <is>
          <t>Bank transfer (automatic)</t>
        </is>
      </c>
      <c r="S6918" s="123" t="n">
        <v>19.55</v>
      </c>
      <c r="T6918" s="58" t="inlineStr">
        <is>
          <t>819.95</t>
        </is>
      </c>
      <c r="U6918" s="58" t="inlineStr">
        <is>
          <t>No</t>
        </is>
      </c>
      <c r="V6918" s="123">
        <f>IFERROR(VALUE(TRIM(T6918)),S6918*F6918)</f>
        <v/>
      </c>
      <c r="W6918" s="58">
        <f>IF(F6918&lt;=12,"0-12 mo",IF(F6918&lt;=24,"13-24 mo",IF(F6918&lt;=48,"25-48 mo","49+ mo")))</f>
        <v/>
      </c>
      <c r="X6918" s="58">
        <f>IF(S6918&lt;=35.5,"Q1 Low",IF(S6918&lt;=70.35,"Q2 Mid-Low",IF(S6918&lt;=89.85,"Q3 Mid-High","Q4 High")))</f>
        <v/>
      </c>
      <c r="Y6918" s="58">
        <f>IF(U6918="Yes",1,0)</f>
        <v/>
      </c>
      <c r="Z6918" s="58">
        <f>IF(P6918="Month-to-month",1,0)+IF(M6918="No",1,0)+IF(J6918="No",1,0)+IF(I6918="Fiber optic",1,0)+IF(Q6918="Yes",1,0)</f>
        <v/>
      </c>
    </row>
    <row r="6919" ht="15" customHeight="1" s="59">
      <c r="A6919" s="58" t="inlineStr">
        <is>
          <t>2904-GGUAZ</t>
        </is>
      </c>
      <c r="B6919" s="58" t="inlineStr">
        <is>
          <t>Female</t>
        </is>
      </c>
      <c r="C6919" s="58" t="n">
        <v>0</v>
      </c>
      <c r="D6919" s="58" t="inlineStr">
        <is>
          <t>Yes</t>
        </is>
      </c>
      <c r="E6919" s="58" t="inlineStr">
        <is>
          <t>No</t>
        </is>
      </c>
      <c r="F6919" s="58" t="n">
        <v>72</v>
      </c>
      <c r="G6919" s="58" t="inlineStr">
        <is>
          <t>Yes</t>
        </is>
      </c>
      <c r="H6919" s="58" t="inlineStr">
        <is>
          <t>Yes</t>
        </is>
      </c>
      <c r="I6919" s="58" t="inlineStr">
        <is>
          <t>Fiber optic</t>
        </is>
      </c>
      <c r="J6919" s="58" t="inlineStr">
        <is>
          <t>Yes</t>
        </is>
      </c>
      <c r="K6919" s="58" t="inlineStr">
        <is>
          <t>Yes</t>
        </is>
      </c>
      <c r="L6919" s="58" t="inlineStr">
        <is>
          <t>No</t>
        </is>
      </c>
      <c r="M6919" s="58" t="inlineStr">
        <is>
          <t>No</t>
        </is>
      </c>
      <c r="N6919" s="58" t="inlineStr">
        <is>
          <t>No</t>
        </is>
      </c>
      <c r="O6919" s="58" t="inlineStr">
        <is>
          <t>No</t>
        </is>
      </c>
      <c r="P6919" s="58" t="inlineStr">
        <is>
          <t>Two year</t>
        </is>
      </c>
      <c r="Q6919" s="58" t="inlineStr">
        <is>
          <t>Yes</t>
        </is>
      </c>
      <c r="R6919" s="58" t="inlineStr">
        <is>
          <t>Bank transfer (automatic)</t>
        </is>
      </c>
      <c r="S6919" s="123" t="n">
        <v>84.05</v>
      </c>
      <c r="T6919" s="58" t="inlineStr">
        <is>
          <t>6052.25</t>
        </is>
      </c>
      <c r="U6919" s="58" t="inlineStr">
        <is>
          <t>No</t>
        </is>
      </c>
      <c r="V6919" s="123">
        <f>IFERROR(VALUE(TRIM(T6919)),S6919*F6919)</f>
        <v/>
      </c>
      <c r="W6919" s="58">
        <f>IF(F6919&lt;=12,"0-12 mo",IF(F6919&lt;=24,"13-24 mo",IF(F6919&lt;=48,"25-48 mo","49+ mo")))</f>
        <v/>
      </c>
      <c r="X6919" s="58">
        <f>IF(S6919&lt;=35.5,"Q1 Low",IF(S6919&lt;=70.35,"Q2 Mid-Low",IF(S6919&lt;=89.85,"Q3 Mid-High","Q4 High")))</f>
        <v/>
      </c>
      <c r="Y6919" s="58">
        <f>IF(U6919="Yes",1,0)</f>
        <v/>
      </c>
      <c r="Z6919" s="58">
        <f>IF(P6919="Month-to-month",1,0)+IF(M6919="No",1,0)+IF(J6919="No",1,0)+IF(I6919="Fiber optic",1,0)+IF(Q6919="Yes",1,0)</f>
        <v/>
      </c>
    </row>
    <row r="6920" ht="15" customHeight="1" s="59">
      <c r="A6920" s="58" t="inlineStr">
        <is>
          <t>8267-ZNYVZ</t>
        </is>
      </c>
      <c r="B6920" s="58" t="inlineStr">
        <is>
          <t>Female</t>
        </is>
      </c>
      <c r="C6920" s="58" t="n">
        <v>0</v>
      </c>
      <c r="D6920" s="58" t="inlineStr">
        <is>
          <t>Yes</t>
        </is>
      </c>
      <c r="E6920" s="58" t="inlineStr">
        <is>
          <t>No</t>
        </is>
      </c>
      <c r="F6920" s="58" t="n">
        <v>33</v>
      </c>
      <c r="G6920" s="58" t="inlineStr">
        <is>
          <t>Yes</t>
        </is>
      </c>
      <c r="H6920" s="58" t="inlineStr">
        <is>
          <t>No</t>
        </is>
      </c>
      <c r="I6920" s="58" t="inlineStr">
        <is>
          <t>Fiber optic</t>
        </is>
      </c>
      <c r="J6920" s="58" t="inlineStr">
        <is>
          <t>Yes</t>
        </is>
      </c>
      <c r="K6920" s="58" t="inlineStr">
        <is>
          <t>No</t>
        </is>
      </c>
      <c r="L6920" s="58" t="inlineStr">
        <is>
          <t>Yes</t>
        </is>
      </c>
      <c r="M6920" s="58" t="inlineStr">
        <is>
          <t>Yes</t>
        </is>
      </c>
      <c r="N6920" s="58" t="inlineStr">
        <is>
          <t>Yes</t>
        </is>
      </c>
      <c r="O6920" s="58" t="inlineStr">
        <is>
          <t>Yes</t>
        </is>
      </c>
      <c r="P6920" s="58" t="inlineStr">
        <is>
          <t>One year</t>
        </is>
      </c>
      <c r="Q6920" s="58" t="inlineStr">
        <is>
          <t>Yes</t>
        </is>
      </c>
      <c r="R6920" s="58" t="inlineStr">
        <is>
          <t>Electronic check</t>
        </is>
      </c>
      <c r="S6920" s="123" t="n">
        <v>103.75</v>
      </c>
      <c r="T6920" s="58" t="inlineStr">
        <is>
          <t>3361.05</t>
        </is>
      </c>
      <c r="U6920" s="58" t="inlineStr">
        <is>
          <t>Yes</t>
        </is>
      </c>
      <c r="V6920" s="123">
        <f>IFERROR(VALUE(TRIM(T6920)),S6920*F6920)</f>
        <v/>
      </c>
      <c r="W6920" s="58">
        <f>IF(F6920&lt;=12,"0-12 mo",IF(F6920&lt;=24,"13-24 mo",IF(F6920&lt;=48,"25-48 mo","49+ mo")))</f>
        <v/>
      </c>
      <c r="X6920" s="58">
        <f>IF(S6920&lt;=35.5,"Q1 Low",IF(S6920&lt;=70.35,"Q2 Mid-Low",IF(S6920&lt;=89.85,"Q3 Mid-High","Q4 High")))</f>
        <v/>
      </c>
      <c r="Y6920" s="58">
        <f>IF(U6920="Yes",1,0)</f>
        <v/>
      </c>
      <c r="Z6920" s="58">
        <f>IF(P6920="Month-to-month",1,0)+IF(M6920="No",1,0)+IF(J6920="No",1,0)+IF(I6920="Fiber optic",1,0)+IF(Q6920="Yes",1,0)</f>
        <v/>
      </c>
    </row>
    <row r="6921" ht="15" customHeight="1" s="59">
      <c r="A6921" s="58" t="inlineStr">
        <is>
          <t>5136-GFPMB</t>
        </is>
      </c>
      <c r="B6921" s="58" t="inlineStr">
        <is>
          <t>Male</t>
        </is>
      </c>
      <c r="C6921" s="58" t="n">
        <v>0</v>
      </c>
      <c r="D6921" s="58" t="inlineStr">
        <is>
          <t>No</t>
        </is>
      </c>
      <c r="E6921" s="58" t="inlineStr">
        <is>
          <t>No</t>
        </is>
      </c>
      <c r="F6921" s="58" t="n">
        <v>54</v>
      </c>
      <c r="G6921" s="58" t="inlineStr">
        <is>
          <t>Yes</t>
        </is>
      </c>
      <c r="H6921" s="58" t="inlineStr">
        <is>
          <t>Yes</t>
        </is>
      </c>
      <c r="I6921" s="58" t="inlineStr">
        <is>
          <t>Fiber optic</t>
        </is>
      </c>
      <c r="J6921" s="58" t="inlineStr">
        <is>
          <t>No</t>
        </is>
      </c>
      <c r="K6921" s="58" t="inlineStr">
        <is>
          <t>No</t>
        </is>
      </c>
      <c r="L6921" s="58" t="inlineStr">
        <is>
          <t>Yes</t>
        </is>
      </c>
      <c r="M6921" s="58" t="inlineStr">
        <is>
          <t>No</t>
        </is>
      </c>
      <c r="N6921" s="58" t="inlineStr">
        <is>
          <t>No</t>
        </is>
      </c>
      <c r="O6921" s="58" t="inlineStr">
        <is>
          <t>Yes</t>
        </is>
      </c>
      <c r="P6921" s="58" t="inlineStr">
        <is>
          <t>Month-to-month</t>
        </is>
      </c>
      <c r="Q6921" s="58" t="inlineStr">
        <is>
          <t>No</t>
        </is>
      </c>
      <c r="R6921" s="58" t="inlineStr">
        <is>
          <t>Credit card (automatic)</t>
        </is>
      </c>
      <c r="S6921" s="123" t="n">
        <v>89.40000000000001</v>
      </c>
      <c r="T6921" s="58" t="inlineStr">
        <is>
          <t>4869.5</t>
        </is>
      </c>
      <c r="U6921" s="58" t="inlineStr">
        <is>
          <t>No</t>
        </is>
      </c>
      <c r="V6921" s="123">
        <f>IFERROR(VALUE(TRIM(T6921)),S6921*F6921)</f>
        <v/>
      </c>
      <c r="W6921" s="58">
        <f>IF(F6921&lt;=12,"0-12 mo",IF(F6921&lt;=24,"13-24 mo",IF(F6921&lt;=48,"25-48 mo","49+ mo")))</f>
        <v/>
      </c>
      <c r="X6921" s="58">
        <f>IF(S6921&lt;=35.5,"Q1 Low",IF(S6921&lt;=70.35,"Q2 Mid-Low",IF(S6921&lt;=89.85,"Q3 Mid-High","Q4 High")))</f>
        <v/>
      </c>
      <c r="Y6921" s="58">
        <f>IF(U6921="Yes",1,0)</f>
        <v/>
      </c>
      <c r="Z6921" s="58">
        <f>IF(P6921="Month-to-month",1,0)+IF(M6921="No",1,0)+IF(J6921="No",1,0)+IF(I6921="Fiber optic",1,0)+IF(Q6921="Yes",1,0)</f>
        <v/>
      </c>
    </row>
    <row r="6922" ht="15" customHeight="1" s="59">
      <c r="A6922" s="58" t="inlineStr">
        <is>
          <t>2595-KIWPV</t>
        </is>
      </c>
      <c r="B6922" s="58" t="inlineStr">
        <is>
          <t>Male</t>
        </is>
      </c>
      <c r="C6922" s="58" t="n">
        <v>0</v>
      </c>
      <c r="D6922" s="58" t="inlineStr">
        <is>
          <t>No</t>
        </is>
      </c>
      <c r="E6922" s="58" t="inlineStr">
        <is>
          <t>Yes</t>
        </is>
      </c>
      <c r="F6922" s="58" t="n">
        <v>27</v>
      </c>
      <c r="G6922" s="58" t="inlineStr">
        <is>
          <t>Yes</t>
        </is>
      </c>
      <c r="H6922" s="58" t="inlineStr">
        <is>
          <t>No</t>
        </is>
      </c>
      <c r="I6922" s="58" t="inlineStr">
        <is>
          <t>No</t>
        </is>
      </c>
      <c r="J6922" s="58" t="inlineStr">
        <is>
          <t>No internet service</t>
        </is>
      </c>
      <c r="K6922" s="58" t="inlineStr">
        <is>
          <t>No internet service</t>
        </is>
      </c>
      <c r="L6922" s="58" t="inlineStr">
        <is>
          <t>No internet service</t>
        </is>
      </c>
      <c r="M6922" s="58" t="inlineStr">
        <is>
          <t>No internet service</t>
        </is>
      </c>
      <c r="N6922" s="58" t="inlineStr">
        <is>
          <t>No internet service</t>
        </is>
      </c>
      <c r="O6922" s="58" t="inlineStr">
        <is>
          <t>No internet service</t>
        </is>
      </c>
      <c r="P6922" s="58" t="inlineStr">
        <is>
          <t>Two year</t>
        </is>
      </c>
      <c r="Q6922" s="58" t="inlineStr">
        <is>
          <t>No</t>
        </is>
      </c>
      <c r="R6922" s="58" t="inlineStr">
        <is>
          <t>Credit card (automatic)</t>
        </is>
      </c>
      <c r="S6922" s="123" t="n">
        <v>19.7</v>
      </c>
      <c r="T6922" s="58" t="inlineStr">
        <is>
          <t>509.3</t>
        </is>
      </c>
      <c r="U6922" s="58" t="inlineStr">
        <is>
          <t>No</t>
        </is>
      </c>
      <c r="V6922" s="123">
        <f>IFERROR(VALUE(TRIM(T6922)),S6922*F6922)</f>
        <v/>
      </c>
      <c r="W6922" s="58">
        <f>IF(F6922&lt;=12,"0-12 mo",IF(F6922&lt;=24,"13-24 mo",IF(F6922&lt;=48,"25-48 mo","49+ mo")))</f>
        <v/>
      </c>
      <c r="X6922" s="58">
        <f>IF(S6922&lt;=35.5,"Q1 Low",IF(S6922&lt;=70.35,"Q2 Mid-Low",IF(S6922&lt;=89.85,"Q3 Mid-High","Q4 High")))</f>
        <v/>
      </c>
      <c r="Y6922" s="58">
        <f>IF(U6922="Yes",1,0)</f>
        <v/>
      </c>
      <c r="Z6922" s="58">
        <f>IF(P6922="Month-to-month",1,0)+IF(M6922="No",1,0)+IF(J6922="No",1,0)+IF(I6922="Fiber optic",1,0)+IF(Q6922="Yes",1,0)</f>
        <v/>
      </c>
    </row>
    <row r="6923" ht="15" customHeight="1" s="59">
      <c r="A6923" s="58" t="inlineStr">
        <is>
          <t>5243-SAOTC</t>
        </is>
      </c>
      <c r="B6923" s="58" t="inlineStr">
        <is>
          <t>Male</t>
        </is>
      </c>
      <c r="C6923" s="58" t="n">
        <v>0</v>
      </c>
      <c r="D6923" s="58" t="inlineStr">
        <is>
          <t>No</t>
        </is>
      </c>
      <c r="E6923" s="58" t="inlineStr">
        <is>
          <t>No</t>
        </is>
      </c>
      <c r="F6923" s="58" t="n">
        <v>54</v>
      </c>
      <c r="G6923" s="58" t="inlineStr">
        <is>
          <t>Yes</t>
        </is>
      </c>
      <c r="H6923" s="58" t="inlineStr">
        <is>
          <t>Yes</t>
        </is>
      </c>
      <c r="I6923" s="58" t="inlineStr">
        <is>
          <t>Fiber optic</t>
        </is>
      </c>
      <c r="J6923" s="58" t="inlineStr">
        <is>
          <t>No</t>
        </is>
      </c>
      <c r="K6923" s="58" t="inlineStr">
        <is>
          <t>Yes</t>
        </is>
      </c>
      <c r="L6923" s="58" t="inlineStr">
        <is>
          <t>No</t>
        </is>
      </c>
      <c r="M6923" s="58" t="inlineStr">
        <is>
          <t>No</t>
        </is>
      </c>
      <c r="N6923" s="58" t="inlineStr">
        <is>
          <t>No</t>
        </is>
      </c>
      <c r="O6923" s="58" t="inlineStr">
        <is>
          <t>No</t>
        </is>
      </c>
      <c r="P6923" s="58" t="inlineStr">
        <is>
          <t>Month-to-month</t>
        </is>
      </c>
      <c r="Q6923" s="58" t="inlineStr">
        <is>
          <t>Yes</t>
        </is>
      </c>
      <c r="R6923" s="58" t="inlineStr">
        <is>
          <t>Bank transfer (automatic)</t>
        </is>
      </c>
      <c r="S6923" s="123" t="n">
        <v>79.84999999999999</v>
      </c>
      <c r="T6923" s="58" t="inlineStr">
        <is>
          <t>4308.25</t>
        </is>
      </c>
      <c r="U6923" s="58" t="inlineStr">
        <is>
          <t>No</t>
        </is>
      </c>
      <c r="V6923" s="123">
        <f>IFERROR(VALUE(TRIM(T6923)),S6923*F6923)</f>
        <v/>
      </c>
      <c r="W6923" s="58">
        <f>IF(F6923&lt;=12,"0-12 mo",IF(F6923&lt;=24,"13-24 mo",IF(F6923&lt;=48,"25-48 mo","49+ mo")))</f>
        <v/>
      </c>
      <c r="X6923" s="58">
        <f>IF(S6923&lt;=35.5,"Q1 Low",IF(S6923&lt;=70.35,"Q2 Mid-Low",IF(S6923&lt;=89.85,"Q3 Mid-High","Q4 High")))</f>
        <v/>
      </c>
      <c r="Y6923" s="58">
        <f>IF(U6923="Yes",1,0)</f>
        <v/>
      </c>
      <c r="Z6923" s="58">
        <f>IF(P6923="Month-to-month",1,0)+IF(M6923="No",1,0)+IF(J6923="No",1,0)+IF(I6923="Fiber optic",1,0)+IF(Q6923="Yes",1,0)</f>
        <v/>
      </c>
    </row>
    <row r="6924" ht="15" customHeight="1" s="59">
      <c r="A6924" s="58" t="inlineStr">
        <is>
          <t>9398-MMQTO</t>
        </is>
      </c>
      <c r="B6924" s="58" t="inlineStr">
        <is>
          <t>Male</t>
        </is>
      </c>
      <c r="C6924" s="58" t="n">
        <v>0</v>
      </c>
      <c r="D6924" s="58" t="inlineStr">
        <is>
          <t>No</t>
        </is>
      </c>
      <c r="E6924" s="58" t="inlineStr">
        <is>
          <t>No</t>
        </is>
      </c>
      <c r="F6924" s="58" t="n">
        <v>3</v>
      </c>
      <c r="G6924" s="58" t="inlineStr">
        <is>
          <t>Yes</t>
        </is>
      </c>
      <c r="H6924" s="58" t="inlineStr">
        <is>
          <t>No</t>
        </is>
      </c>
      <c r="I6924" s="58" t="inlineStr">
        <is>
          <t>Fiber optic</t>
        </is>
      </c>
      <c r="J6924" s="58" t="inlineStr">
        <is>
          <t>No</t>
        </is>
      </c>
      <c r="K6924" s="58" t="inlineStr">
        <is>
          <t>Yes</t>
        </is>
      </c>
      <c r="L6924" s="58" t="inlineStr">
        <is>
          <t>No</t>
        </is>
      </c>
      <c r="M6924" s="58" t="inlineStr">
        <is>
          <t>No</t>
        </is>
      </c>
      <c r="N6924" s="58" t="inlineStr">
        <is>
          <t>No</t>
        </is>
      </c>
      <c r="O6924" s="58" t="inlineStr">
        <is>
          <t>No</t>
        </is>
      </c>
      <c r="P6924" s="58" t="inlineStr">
        <is>
          <t>Month-to-month</t>
        </is>
      </c>
      <c r="Q6924" s="58" t="inlineStr">
        <is>
          <t>No</t>
        </is>
      </c>
      <c r="R6924" s="58" t="inlineStr">
        <is>
          <t>Credit card (automatic)</t>
        </is>
      </c>
      <c r="S6924" s="123" t="n">
        <v>74.45</v>
      </c>
      <c r="T6924" s="58" t="inlineStr">
        <is>
          <t>221.1</t>
        </is>
      </c>
      <c r="U6924" s="58" t="inlineStr">
        <is>
          <t>No</t>
        </is>
      </c>
      <c r="V6924" s="123">
        <f>IFERROR(VALUE(TRIM(T6924)),S6924*F6924)</f>
        <v/>
      </c>
      <c r="W6924" s="58">
        <f>IF(F6924&lt;=12,"0-12 mo",IF(F6924&lt;=24,"13-24 mo",IF(F6924&lt;=48,"25-48 mo","49+ mo")))</f>
        <v/>
      </c>
      <c r="X6924" s="58">
        <f>IF(S6924&lt;=35.5,"Q1 Low",IF(S6924&lt;=70.35,"Q2 Mid-Low",IF(S6924&lt;=89.85,"Q3 Mid-High","Q4 High")))</f>
        <v/>
      </c>
      <c r="Y6924" s="58">
        <f>IF(U6924="Yes",1,0)</f>
        <v/>
      </c>
      <c r="Z6924" s="58">
        <f>IF(P6924="Month-to-month",1,0)+IF(M6924="No",1,0)+IF(J6924="No",1,0)+IF(I6924="Fiber optic",1,0)+IF(Q6924="Yes",1,0)</f>
        <v/>
      </c>
    </row>
    <row r="6925" ht="15" customHeight="1" s="59">
      <c r="A6925" s="58" t="inlineStr">
        <is>
          <t>7619-PLRLP</t>
        </is>
      </c>
      <c r="B6925" s="58" t="inlineStr">
        <is>
          <t>Female</t>
        </is>
      </c>
      <c r="C6925" s="58" t="n">
        <v>0</v>
      </c>
      <c r="D6925" s="58" t="inlineStr">
        <is>
          <t>Yes</t>
        </is>
      </c>
      <c r="E6925" s="58" t="inlineStr">
        <is>
          <t>No</t>
        </is>
      </c>
      <c r="F6925" s="58" t="n">
        <v>53</v>
      </c>
      <c r="G6925" s="58" t="inlineStr">
        <is>
          <t>Yes</t>
        </is>
      </c>
      <c r="H6925" s="58" t="inlineStr">
        <is>
          <t>Yes</t>
        </is>
      </c>
      <c r="I6925" s="58" t="inlineStr">
        <is>
          <t>DSL</t>
        </is>
      </c>
      <c r="J6925" s="58" t="inlineStr">
        <is>
          <t>Yes</t>
        </is>
      </c>
      <c r="K6925" s="58" t="inlineStr">
        <is>
          <t>Yes</t>
        </is>
      </c>
      <c r="L6925" s="58" t="inlineStr">
        <is>
          <t>Yes</t>
        </is>
      </c>
      <c r="M6925" s="58" t="inlineStr">
        <is>
          <t>No</t>
        </is>
      </c>
      <c r="N6925" s="58" t="inlineStr">
        <is>
          <t>No</t>
        </is>
      </c>
      <c r="O6925" s="58" t="inlineStr">
        <is>
          <t>Yes</t>
        </is>
      </c>
      <c r="P6925" s="58" t="inlineStr">
        <is>
          <t>One year</t>
        </is>
      </c>
      <c r="Q6925" s="58" t="inlineStr">
        <is>
          <t>No</t>
        </is>
      </c>
      <c r="R6925" s="58" t="inlineStr">
        <is>
          <t>Bank transfer (automatic)</t>
        </is>
      </c>
      <c r="S6925" s="123" t="n">
        <v>74.09999999999999</v>
      </c>
      <c r="T6925" s="58" t="inlineStr">
        <is>
          <t>3833.95</t>
        </is>
      </c>
      <c r="U6925" s="58" t="inlineStr">
        <is>
          <t>No</t>
        </is>
      </c>
      <c r="V6925" s="123">
        <f>IFERROR(VALUE(TRIM(T6925)),S6925*F6925)</f>
        <v/>
      </c>
      <c r="W6925" s="58">
        <f>IF(F6925&lt;=12,"0-12 mo",IF(F6925&lt;=24,"13-24 mo",IF(F6925&lt;=48,"25-48 mo","49+ mo")))</f>
        <v/>
      </c>
      <c r="X6925" s="58">
        <f>IF(S6925&lt;=35.5,"Q1 Low",IF(S6925&lt;=70.35,"Q2 Mid-Low",IF(S6925&lt;=89.85,"Q3 Mid-High","Q4 High")))</f>
        <v/>
      </c>
      <c r="Y6925" s="58">
        <f>IF(U6925="Yes",1,0)</f>
        <v/>
      </c>
      <c r="Z6925" s="58">
        <f>IF(P6925="Month-to-month",1,0)+IF(M6925="No",1,0)+IF(J6925="No",1,0)+IF(I6925="Fiber optic",1,0)+IF(Q6925="Yes",1,0)</f>
        <v/>
      </c>
    </row>
    <row r="6926" ht="15" customHeight="1" s="59">
      <c r="A6926" s="58" t="inlineStr">
        <is>
          <t>6457-GIRWB</t>
        </is>
      </c>
      <c r="B6926" s="58" t="inlineStr">
        <is>
          <t>Male</t>
        </is>
      </c>
      <c r="C6926" s="58" t="n">
        <v>0</v>
      </c>
      <c r="D6926" s="58" t="inlineStr">
        <is>
          <t>No</t>
        </is>
      </c>
      <c r="E6926" s="58" t="inlineStr">
        <is>
          <t>No</t>
        </is>
      </c>
      <c r="F6926" s="58" t="n">
        <v>1</v>
      </c>
      <c r="G6926" s="58" t="inlineStr">
        <is>
          <t>Yes</t>
        </is>
      </c>
      <c r="H6926" s="58" t="inlineStr">
        <is>
          <t>No</t>
        </is>
      </c>
      <c r="I6926" s="58" t="inlineStr">
        <is>
          <t>Fiber optic</t>
        </is>
      </c>
      <c r="J6926" s="58" t="inlineStr">
        <is>
          <t>No</t>
        </is>
      </c>
      <c r="K6926" s="58" t="inlineStr">
        <is>
          <t>No</t>
        </is>
      </c>
      <c r="L6926" s="58" t="inlineStr">
        <is>
          <t>No</t>
        </is>
      </c>
      <c r="M6926" s="58" t="inlineStr">
        <is>
          <t>No</t>
        </is>
      </c>
      <c r="N6926" s="58" t="inlineStr">
        <is>
          <t>No</t>
        </is>
      </c>
      <c r="O6926" s="58" t="inlineStr">
        <is>
          <t>No</t>
        </is>
      </c>
      <c r="P6926" s="58" t="inlineStr">
        <is>
          <t>Month-to-month</t>
        </is>
      </c>
      <c r="Q6926" s="58" t="inlineStr">
        <is>
          <t>Yes</t>
        </is>
      </c>
      <c r="R6926" s="58" t="inlineStr">
        <is>
          <t>Electronic check</t>
        </is>
      </c>
      <c r="S6926" s="123" t="n">
        <v>69.34999999999999</v>
      </c>
      <c r="T6926" s="58" t="inlineStr">
        <is>
          <t>69.35</t>
        </is>
      </c>
      <c r="U6926" s="58" t="inlineStr">
        <is>
          <t>Yes</t>
        </is>
      </c>
      <c r="V6926" s="123">
        <f>IFERROR(VALUE(TRIM(T6926)),S6926*F6926)</f>
        <v/>
      </c>
      <c r="W6926" s="58">
        <f>IF(F6926&lt;=12,"0-12 mo",IF(F6926&lt;=24,"13-24 mo",IF(F6926&lt;=48,"25-48 mo","49+ mo")))</f>
        <v/>
      </c>
      <c r="X6926" s="58">
        <f>IF(S6926&lt;=35.5,"Q1 Low",IF(S6926&lt;=70.35,"Q2 Mid-Low",IF(S6926&lt;=89.85,"Q3 Mid-High","Q4 High")))</f>
        <v/>
      </c>
      <c r="Y6926" s="58">
        <f>IF(U6926="Yes",1,0)</f>
        <v/>
      </c>
      <c r="Z6926" s="58">
        <f>IF(P6926="Month-to-month",1,0)+IF(M6926="No",1,0)+IF(J6926="No",1,0)+IF(I6926="Fiber optic",1,0)+IF(Q6926="Yes",1,0)</f>
        <v/>
      </c>
    </row>
    <row r="6927" ht="15" customHeight="1" s="59">
      <c r="A6927" s="58" t="inlineStr">
        <is>
          <t>6508-NJYRO</t>
        </is>
      </c>
      <c r="B6927" s="58" t="inlineStr">
        <is>
          <t>Male</t>
        </is>
      </c>
      <c r="C6927" s="58" t="n">
        <v>0</v>
      </c>
      <c r="D6927" s="58" t="inlineStr">
        <is>
          <t>Yes</t>
        </is>
      </c>
      <c r="E6927" s="58" t="inlineStr">
        <is>
          <t>No</t>
        </is>
      </c>
      <c r="F6927" s="58" t="n">
        <v>15</v>
      </c>
      <c r="G6927" s="58" t="inlineStr">
        <is>
          <t>Yes</t>
        </is>
      </c>
      <c r="H6927" s="58" t="inlineStr">
        <is>
          <t>No</t>
        </is>
      </c>
      <c r="I6927" s="58" t="inlineStr">
        <is>
          <t>No</t>
        </is>
      </c>
      <c r="J6927" s="58" t="inlineStr">
        <is>
          <t>No internet service</t>
        </is>
      </c>
      <c r="K6927" s="58" t="inlineStr">
        <is>
          <t>No internet service</t>
        </is>
      </c>
      <c r="L6927" s="58" t="inlineStr">
        <is>
          <t>No internet service</t>
        </is>
      </c>
      <c r="M6927" s="58" t="inlineStr">
        <is>
          <t>No internet service</t>
        </is>
      </c>
      <c r="N6927" s="58" t="inlineStr">
        <is>
          <t>No internet service</t>
        </is>
      </c>
      <c r="O6927" s="58" t="inlineStr">
        <is>
          <t>No internet service</t>
        </is>
      </c>
      <c r="P6927" s="58" t="inlineStr">
        <is>
          <t>One year</t>
        </is>
      </c>
      <c r="Q6927" s="58" t="inlineStr">
        <is>
          <t>No</t>
        </is>
      </c>
      <c r="R6927" s="58" t="inlineStr">
        <is>
          <t>Mailed check</t>
        </is>
      </c>
      <c r="S6927" s="123" t="n">
        <v>18.8</v>
      </c>
      <c r="T6927" s="58" t="inlineStr">
        <is>
          <t>294.95</t>
        </is>
      </c>
      <c r="U6927" s="58" t="inlineStr">
        <is>
          <t>No</t>
        </is>
      </c>
      <c r="V6927" s="123">
        <f>IFERROR(VALUE(TRIM(T6927)),S6927*F6927)</f>
        <v/>
      </c>
      <c r="W6927" s="58">
        <f>IF(F6927&lt;=12,"0-12 mo",IF(F6927&lt;=24,"13-24 mo",IF(F6927&lt;=48,"25-48 mo","49+ mo")))</f>
        <v/>
      </c>
      <c r="X6927" s="58">
        <f>IF(S6927&lt;=35.5,"Q1 Low",IF(S6927&lt;=70.35,"Q2 Mid-Low",IF(S6927&lt;=89.85,"Q3 Mid-High","Q4 High")))</f>
        <v/>
      </c>
      <c r="Y6927" s="58">
        <f>IF(U6927="Yes",1,0)</f>
        <v/>
      </c>
      <c r="Z6927" s="58">
        <f>IF(P6927="Month-to-month",1,0)+IF(M6927="No",1,0)+IF(J6927="No",1,0)+IF(I6927="Fiber optic",1,0)+IF(Q6927="Yes",1,0)</f>
        <v/>
      </c>
    </row>
    <row r="6928" ht="15" customHeight="1" s="59">
      <c r="A6928" s="58" t="inlineStr">
        <is>
          <t>1450-SKCVI</t>
        </is>
      </c>
      <c r="B6928" s="58" t="inlineStr">
        <is>
          <t>Female</t>
        </is>
      </c>
      <c r="C6928" s="58" t="n">
        <v>0</v>
      </c>
      <c r="D6928" s="58" t="inlineStr">
        <is>
          <t>No</t>
        </is>
      </c>
      <c r="E6928" s="58" t="inlineStr">
        <is>
          <t>No</t>
        </is>
      </c>
      <c r="F6928" s="58" t="n">
        <v>56</v>
      </c>
      <c r="G6928" s="58" t="inlineStr">
        <is>
          <t>Yes</t>
        </is>
      </c>
      <c r="H6928" s="58" t="inlineStr">
        <is>
          <t>No</t>
        </is>
      </c>
      <c r="I6928" s="58" t="inlineStr">
        <is>
          <t>Fiber optic</t>
        </is>
      </c>
      <c r="J6928" s="58" t="inlineStr">
        <is>
          <t>No</t>
        </is>
      </c>
      <c r="K6928" s="58" t="inlineStr">
        <is>
          <t>Yes</t>
        </is>
      </c>
      <c r="L6928" s="58" t="inlineStr">
        <is>
          <t>No</t>
        </is>
      </c>
      <c r="M6928" s="58" t="inlineStr">
        <is>
          <t>No</t>
        </is>
      </c>
      <c r="N6928" s="58" t="inlineStr">
        <is>
          <t>No</t>
        </is>
      </c>
      <c r="O6928" s="58" t="inlineStr">
        <is>
          <t>No</t>
        </is>
      </c>
      <c r="P6928" s="58" t="inlineStr">
        <is>
          <t>Month-to-month</t>
        </is>
      </c>
      <c r="Q6928" s="58" t="inlineStr">
        <is>
          <t>Yes</t>
        </is>
      </c>
      <c r="R6928" s="58" t="inlineStr">
        <is>
          <t>Electronic check</t>
        </is>
      </c>
      <c r="S6928" s="123" t="n">
        <v>73.84999999999999</v>
      </c>
      <c r="T6928" s="58" t="inlineStr">
        <is>
          <t>4092.85</t>
        </is>
      </c>
      <c r="U6928" s="58" t="inlineStr">
        <is>
          <t>Yes</t>
        </is>
      </c>
      <c r="V6928" s="123">
        <f>IFERROR(VALUE(TRIM(T6928)),S6928*F6928)</f>
        <v/>
      </c>
      <c r="W6928" s="58">
        <f>IF(F6928&lt;=12,"0-12 mo",IF(F6928&lt;=24,"13-24 mo",IF(F6928&lt;=48,"25-48 mo","49+ mo")))</f>
        <v/>
      </c>
      <c r="X6928" s="58">
        <f>IF(S6928&lt;=35.5,"Q1 Low",IF(S6928&lt;=70.35,"Q2 Mid-Low",IF(S6928&lt;=89.85,"Q3 Mid-High","Q4 High")))</f>
        <v/>
      </c>
      <c r="Y6928" s="58">
        <f>IF(U6928="Yes",1,0)</f>
        <v/>
      </c>
      <c r="Z6928" s="58">
        <f>IF(P6928="Month-to-month",1,0)+IF(M6928="No",1,0)+IF(J6928="No",1,0)+IF(I6928="Fiber optic",1,0)+IF(Q6928="Yes",1,0)</f>
        <v/>
      </c>
    </row>
    <row r="6929" ht="15" customHeight="1" s="59">
      <c r="A6929" s="58" t="inlineStr">
        <is>
          <t>4710-NKCAW</t>
        </is>
      </c>
      <c r="B6929" s="58" t="inlineStr">
        <is>
          <t>Male</t>
        </is>
      </c>
      <c r="C6929" s="58" t="n">
        <v>0</v>
      </c>
      <c r="D6929" s="58" t="inlineStr">
        <is>
          <t>Yes</t>
        </is>
      </c>
      <c r="E6929" s="58" t="inlineStr">
        <is>
          <t>Yes</t>
        </is>
      </c>
      <c r="F6929" s="58" t="n">
        <v>5</v>
      </c>
      <c r="G6929" s="58" t="inlineStr">
        <is>
          <t>Yes</t>
        </is>
      </c>
      <c r="H6929" s="58" t="inlineStr">
        <is>
          <t>Yes</t>
        </is>
      </c>
      <c r="I6929" s="58" t="inlineStr">
        <is>
          <t>DSL</t>
        </is>
      </c>
      <c r="J6929" s="58" t="inlineStr">
        <is>
          <t>Yes</t>
        </is>
      </c>
      <c r="K6929" s="58" t="inlineStr">
        <is>
          <t>Yes</t>
        </is>
      </c>
      <c r="L6929" s="58" t="inlineStr">
        <is>
          <t>No</t>
        </is>
      </c>
      <c r="M6929" s="58" t="inlineStr">
        <is>
          <t>Yes</t>
        </is>
      </c>
      <c r="N6929" s="58" t="inlineStr">
        <is>
          <t>No</t>
        </is>
      </c>
      <c r="O6929" s="58" t="inlineStr">
        <is>
          <t>No</t>
        </is>
      </c>
      <c r="P6929" s="58" t="inlineStr">
        <is>
          <t>Month-to-month</t>
        </is>
      </c>
      <c r="Q6929" s="58" t="inlineStr">
        <is>
          <t>No</t>
        </is>
      </c>
      <c r="R6929" s="58" t="inlineStr">
        <is>
          <t>Credit card (automatic)</t>
        </is>
      </c>
      <c r="S6929" s="123" t="n">
        <v>64.40000000000001</v>
      </c>
      <c r="T6929" s="58" t="inlineStr">
        <is>
          <t>316.9</t>
        </is>
      </c>
      <c r="U6929" s="58" t="inlineStr">
        <is>
          <t>No</t>
        </is>
      </c>
      <c r="V6929" s="123">
        <f>IFERROR(VALUE(TRIM(T6929)),S6929*F6929)</f>
        <v/>
      </c>
      <c r="W6929" s="58">
        <f>IF(F6929&lt;=12,"0-12 mo",IF(F6929&lt;=24,"13-24 mo",IF(F6929&lt;=48,"25-48 mo","49+ mo")))</f>
        <v/>
      </c>
      <c r="X6929" s="58">
        <f>IF(S6929&lt;=35.5,"Q1 Low",IF(S6929&lt;=70.35,"Q2 Mid-Low",IF(S6929&lt;=89.85,"Q3 Mid-High","Q4 High")))</f>
        <v/>
      </c>
      <c r="Y6929" s="58">
        <f>IF(U6929="Yes",1,0)</f>
        <v/>
      </c>
      <c r="Z6929" s="58">
        <f>IF(P6929="Month-to-month",1,0)+IF(M6929="No",1,0)+IF(J6929="No",1,0)+IF(I6929="Fiber optic",1,0)+IF(Q6929="Yes",1,0)</f>
        <v/>
      </c>
    </row>
    <row r="6930" ht="15" customHeight="1" s="59">
      <c r="A6930" s="58" t="inlineStr">
        <is>
          <t>5306-BVTKJ</t>
        </is>
      </c>
      <c r="B6930" s="58" t="inlineStr">
        <is>
          <t>Male</t>
        </is>
      </c>
      <c r="C6930" s="58" t="n">
        <v>0</v>
      </c>
      <c r="D6930" s="58" t="inlineStr">
        <is>
          <t>Yes</t>
        </is>
      </c>
      <c r="E6930" s="58" t="inlineStr">
        <is>
          <t>Yes</t>
        </is>
      </c>
      <c r="F6930" s="58" t="n">
        <v>48</v>
      </c>
      <c r="G6930" s="58" t="inlineStr">
        <is>
          <t>Yes</t>
        </is>
      </c>
      <c r="H6930" s="58" t="inlineStr">
        <is>
          <t>No</t>
        </is>
      </c>
      <c r="I6930" s="58" t="inlineStr">
        <is>
          <t>DSL</t>
        </is>
      </c>
      <c r="J6930" s="58" t="inlineStr">
        <is>
          <t>No</t>
        </is>
      </c>
      <c r="K6930" s="58" t="inlineStr">
        <is>
          <t>Yes</t>
        </is>
      </c>
      <c r="L6930" s="58" t="inlineStr">
        <is>
          <t>Yes</t>
        </is>
      </c>
      <c r="M6930" s="58" t="inlineStr">
        <is>
          <t>No</t>
        </is>
      </c>
      <c r="N6930" s="58" t="inlineStr">
        <is>
          <t>No</t>
        </is>
      </c>
      <c r="O6930" s="58" t="inlineStr">
        <is>
          <t>No</t>
        </is>
      </c>
      <c r="P6930" s="58" t="inlineStr">
        <is>
          <t>One year</t>
        </is>
      </c>
      <c r="Q6930" s="58" t="inlineStr">
        <is>
          <t>Yes</t>
        </is>
      </c>
      <c r="R6930" s="58" t="inlineStr">
        <is>
          <t>Credit card (automatic)</t>
        </is>
      </c>
      <c r="S6930" s="123" t="n">
        <v>55.8</v>
      </c>
      <c r="T6930" s="58" t="inlineStr">
        <is>
          <t>2651.2</t>
        </is>
      </c>
      <c r="U6930" s="58" t="inlineStr">
        <is>
          <t>No</t>
        </is>
      </c>
      <c r="V6930" s="123">
        <f>IFERROR(VALUE(TRIM(T6930)),S6930*F6930)</f>
        <v/>
      </c>
      <c r="W6930" s="58">
        <f>IF(F6930&lt;=12,"0-12 mo",IF(F6930&lt;=24,"13-24 mo",IF(F6930&lt;=48,"25-48 mo","49+ mo")))</f>
        <v/>
      </c>
      <c r="X6930" s="58">
        <f>IF(S6930&lt;=35.5,"Q1 Low",IF(S6930&lt;=70.35,"Q2 Mid-Low",IF(S6930&lt;=89.85,"Q3 Mid-High","Q4 High")))</f>
        <v/>
      </c>
      <c r="Y6930" s="58">
        <f>IF(U6930="Yes",1,0)</f>
        <v/>
      </c>
      <c r="Z6930" s="58">
        <f>IF(P6930="Month-to-month",1,0)+IF(M6930="No",1,0)+IF(J6930="No",1,0)+IF(I6930="Fiber optic",1,0)+IF(Q6930="Yes",1,0)</f>
        <v/>
      </c>
    </row>
    <row r="6931" ht="15" customHeight="1" s="59">
      <c r="A6931" s="58" t="inlineStr">
        <is>
          <t>0357-NVCRI</t>
        </is>
      </c>
      <c r="B6931" s="58" t="inlineStr">
        <is>
          <t>Female</t>
        </is>
      </c>
      <c r="C6931" s="58" t="n">
        <v>0</v>
      </c>
      <c r="D6931" s="58" t="inlineStr">
        <is>
          <t>No</t>
        </is>
      </c>
      <c r="E6931" s="58" t="inlineStr">
        <is>
          <t>Yes</t>
        </is>
      </c>
      <c r="F6931" s="58" t="n">
        <v>25</v>
      </c>
      <c r="G6931" s="58" t="inlineStr">
        <is>
          <t>Yes</t>
        </is>
      </c>
      <c r="H6931" s="58" t="inlineStr">
        <is>
          <t>No</t>
        </is>
      </c>
      <c r="I6931" s="58" t="inlineStr">
        <is>
          <t>No</t>
        </is>
      </c>
      <c r="J6931" s="58" t="inlineStr">
        <is>
          <t>No internet service</t>
        </is>
      </c>
      <c r="K6931" s="58" t="inlineStr">
        <is>
          <t>No internet service</t>
        </is>
      </c>
      <c r="L6931" s="58" t="inlineStr">
        <is>
          <t>No internet service</t>
        </is>
      </c>
      <c r="M6931" s="58" t="inlineStr">
        <is>
          <t>No internet service</t>
        </is>
      </c>
      <c r="N6931" s="58" t="inlineStr">
        <is>
          <t>No internet service</t>
        </is>
      </c>
      <c r="O6931" s="58" t="inlineStr">
        <is>
          <t>No internet service</t>
        </is>
      </c>
      <c r="P6931" s="58" t="inlineStr">
        <is>
          <t>Month-to-month</t>
        </is>
      </c>
      <c r="Q6931" s="58" t="inlineStr">
        <is>
          <t>No</t>
        </is>
      </c>
      <c r="R6931" s="58" t="inlineStr">
        <is>
          <t>Credit card (automatic)</t>
        </is>
      </c>
      <c r="S6931" s="123" t="n">
        <v>20.05</v>
      </c>
      <c r="T6931" s="58" t="inlineStr">
        <is>
          <t>471.7</t>
        </is>
      </c>
      <c r="U6931" s="58" t="inlineStr">
        <is>
          <t>No</t>
        </is>
      </c>
      <c r="V6931" s="123">
        <f>IFERROR(VALUE(TRIM(T6931)),S6931*F6931)</f>
        <v/>
      </c>
      <c r="W6931" s="58">
        <f>IF(F6931&lt;=12,"0-12 mo",IF(F6931&lt;=24,"13-24 mo",IF(F6931&lt;=48,"25-48 mo","49+ mo")))</f>
        <v/>
      </c>
      <c r="X6931" s="58">
        <f>IF(S6931&lt;=35.5,"Q1 Low",IF(S6931&lt;=70.35,"Q2 Mid-Low",IF(S6931&lt;=89.85,"Q3 Mid-High","Q4 High")))</f>
        <v/>
      </c>
      <c r="Y6931" s="58">
        <f>IF(U6931="Yes",1,0)</f>
        <v/>
      </c>
      <c r="Z6931" s="58">
        <f>IF(P6931="Month-to-month",1,0)+IF(M6931="No",1,0)+IF(J6931="No",1,0)+IF(I6931="Fiber optic",1,0)+IF(Q6931="Yes",1,0)</f>
        <v/>
      </c>
    </row>
    <row r="6932" ht="15" customHeight="1" s="59">
      <c r="A6932" s="58" t="inlineStr">
        <is>
          <t>5570-PTWEH</t>
        </is>
      </c>
      <c r="B6932" s="58" t="inlineStr">
        <is>
          <t>Female</t>
        </is>
      </c>
      <c r="C6932" s="58" t="n">
        <v>0</v>
      </c>
      <c r="D6932" s="58" t="inlineStr">
        <is>
          <t>Yes</t>
        </is>
      </c>
      <c r="E6932" s="58" t="inlineStr">
        <is>
          <t>No</t>
        </is>
      </c>
      <c r="F6932" s="58" t="n">
        <v>3</v>
      </c>
      <c r="G6932" s="58" t="inlineStr">
        <is>
          <t>Yes</t>
        </is>
      </c>
      <c r="H6932" s="58" t="inlineStr">
        <is>
          <t>Yes</t>
        </is>
      </c>
      <c r="I6932" s="58" t="inlineStr">
        <is>
          <t>Fiber optic</t>
        </is>
      </c>
      <c r="J6932" s="58" t="inlineStr">
        <is>
          <t>No</t>
        </is>
      </c>
      <c r="K6932" s="58" t="inlineStr">
        <is>
          <t>No</t>
        </is>
      </c>
      <c r="L6932" s="58" t="inlineStr">
        <is>
          <t>No</t>
        </is>
      </c>
      <c r="M6932" s="58" t="inlineStr">
        <is>
          <t>No</t>
        </is>
      </c>
      <c r="N6932" s="58" t="inlineStr">
        <is>
          <t>No</t>
        </is>
      </c>
      <c r="O6932" s="58" t="inlineStr">
        <is>
          <t>No</t>
        </is>
      </c>
      <c r="P6932" s="58" t="inlineStr">
        <is>
          <t>Month-to-month</t>
        </is>
      </c>
      <c r="Q6932" s="58" t="inlineStr">
        <is>
          <t>Yes</t>
        </is>
      </c>
      <c r="R6932" s="58" t="inlineStr">
        <is>
          <t>Credit card (automatic)</t>
        </is>
      </c>
      <c r="S6932" s="123" t="n">
        <v>75.15000000000001</v>
      </c>
      <c r="T6932" s="58" t="inlineStr">
        <is>
          <t>216.75</t>
        </is>
      </c>
      <c r="U6932" s="58" t="inlineStr">
        <is>
          <t>Yes</t>
        </is>
      </c>
      <c r="V6932" s="123">
        <f>IFERROR(VALUE(TRIM(T6932)),S6932*F6932)</f>
        <v/>
      </c>
      <c r="W6932" s="58">
        <f>IF(F6932&lt;=12,"0-12 mo",IF(F6932&lt;=24,"13-24 mo",IF(F6932&lt;=48,"25-48 mo","49+ mo")))</f>
        <v/>
      </c>
      <c r="X6932" s="58">
        <f>IF(S6932&lt;=35.5,"Q1 Low",IF(S6932&lt;=70.35,"Q2 Mid-Low",IF(S6932&lt;=89.85,"Q3 Mid-High","Q4 High")))</f>
        <v/>
      </c>
      <c r="Y6932" s="58">
        <f>IF(U6932="Yes",1,0)</f>
        <v/>
      </c>
      <c r="Z6932" s="58">
        <f>IF(P6932="Month-to-month",1,0)+IF(M6932="No",1,0)+IF(J6932="No",1,0)+IF(I6932="Fiber optic",1,0)+IF(Q6932="Yes",1,0)</f>
        <v/>
      </c>
    </row>
    <row r="6933" ht="15" customHeight="1" s="59">
      <c r="A6933" s="58" t="inlineStr">
        <is>
          <t>2371-KFUOG</t>
        </is>
      </c>
      <c r="B6933" s="58" t="inlineStr">
        <is>
          <t>Male</t>
        </is>
      </c>
      <c r="C6933" s="58" t="n">
        <v>0</v>
      </c>
      <c r="D6933" s="58" t="inlineStr">
        <is>
          <t>No</t>
        </is>
      </c>
      <c r="E6933" s="58" t="inlineStr">
        <is>
          <t>No</t>
        </is>
      </c>
      <c r="F6933" s="58" t="n">
        <v>58</v>
      </c>
      <c r="G6933" s="58" t="inlineStr">
        <is>
          <t>Yes</t>
        </is>
      </c>
      <c r="H6933" s="58" t="inlineStr">
        <is>
          <t>No</t>
        </is>
      </c>
      <c r="I6933" s="58" t="inlineStr">
        <is>
          <t>Fiber optic</t>
        </is>
      </c>
      <c r="J6933" s="58" t="inlineStr">
        <is>
          <t>Yes</t>
        </is>
      </c>
      <c r="K6933" s="58" t="inlineStr">
        <is>
          <t>Yes</t>
        </is>
      </c>
      <c r="L6933" s="58" t="inlineStr">
        <is>
          <t>No</t>
        </is>
      </c>
      <c r="M6933" s="58" t="inlineStr">
        <is>
          <t>No</t>
        </is>
      </c>
      <c r="N6933" s="58" t="inlineStr">
        <is>
          <t>Yes</t>
        </is>
      </c>
      <c r="O6933" s="58" t="inlineStr">
        <is>
          <t>Yes</t>
        </is>
      </c>
      <c r="P6933" s="58" t="inlineStr">
        <is>
          <t>One year</t>
        </is>
      </c>
      <c r="Q6933" s="58" t="inlineStr">
        <is>
          <t>No</t>
        </is>
      </c>
      <c r="R6933" s="58" t="inlineStr">
        <is>
          <t>Bank transfer (automatic)</t>
        </is>
      </c>
      <c r="S6933" s="123" t="n">
        <v>99.15000000000001</v>
      </c>
      <c r="T6933" s="58" t="inlineStr">
        <is>
          <t>5720.95</t>
        </is>
      </c>
      <c r="U6933" s="58" t="inlineStr">
        <is>
          <t>No</t>
        </is>
      </c>
      <c r="V6933" s="123">
        <f>IFERROR(VALUE(TRIM(T6933)),S6933*F6933)</f>
        <v/>
      </c>
      <c r="W6933" s="58">
        <f>IF(F6933&lt;=12,"0-12 mo",IF(F6933&lt;=24,"13-24 mo",IF(F6933&lt;=48,"25-48 mo","49+ mo")))</f>
        <v/>
      </c>
      <c r="X6933" s="58">
        <f>IF(S6933&lt;=35.5,"Q1 Low",IF(S6933&lt;=70.35,"Q2 Mid-Low",IF(S6933&lt;=89.85,"Q3 Mid-High","Q4 High")))</f>
        <v/>
      </c>
      <c r="Y6933" s="58">
        <f>IF(U6933="Yes",1,0)</f>
        <v/>
      </c>
      <c r="Z6933" s="58">
        <f>IF(P6933="Month-to-month",1,0)+IF(M6933="No",1,0)+IF(J6933="No",1,0)+IF(I6933="Fiber optic",1,0)+IF(Q6933="Yes",1,0)</f>
        <v/>
      </c>
    </row>
    <row r="6934" ht="15" customHeight="1" s="59">
      <c r="A6934" s="58" t="inlineStr">
        <is>
          <t>0463-ZSDNT</t>
        </is>
      </c>
      <c r="B6934" s="58" t="inlineStr">
        <is>
          <t>Male</t>
        </is>
      </c>
      <c r="C6934" s="58" t="n">
        <v>0</v>
      </c>
      <c r="D6934" s="58" t="inlineStr">
        <is>
          <t>No</t>
        </is>
      </c>
      <c r="E6934" s="58" t="inlineStr">
        <is>
          <t>No</t>
        </is>
      </c>
      <c r="F6934" s="58" t="n">
        <v>10</v>
      </c>
      <c r="G6934" s="58" t="inlineStr">
        <is>
          <t>Yes</t>
        </is>
      </c>
      <c r="H6934" s="58" t="inlineStr">
        <is>
          <t>No</t>
        </is>
      </c>
      <c r="I6934" s="58" t="inlineStr">
        <is>
          <t>DSL</t>
        </is>
      </c>
      <c r="J6934" s="58" t="inlineStr">
        <is>
          <t>No</t>
        </is>
      </c>
      <c r="K6934" s="58" t="inlineStr">
        <is>
          <t>No</t>
        </is>
      </c>
      <c r="L6934" s="58" t="inlineStr">
        <is>
          <t>No</t>
        </is>
      </c>
      <c r="M6934" s="58" t="inlineStr">
        <is>
          <t>No</t>
        </is>
      </c>
      <c r="N6934" s="58" t="inlineStr">
        <is>
          <t>No</t>
        </is>
      </c>
      <c r="O6934" s="58" t="inlineStr">
        <is>
          <t>Yes</t>
        </is>
      </c>
      <c r="P6934" s="58" t="inlineStr">
        <is>
          <t>Month-to-month</t>
        </is>
      </c>
      <c r="Q6934" s="58" t="inlineStr">
        <is>
          <t>Yes</t>
        </is>
      </c>
      <c r="R6934" s="58" t="inlineStr">
        <is>
          <t>Bank transfer (automatic)</t>
        </is>
      </c>
      <c r="S6934" s="123" t="n">
        <v>56.75</v>
      </c>
      <c r="T6934" s="58" t="inlineStr">
        <is>
          <t>503.25</t>
        </is>
      </c>
      <c r="U6934" s="58" t="inlineStr">
        <is>
          <t>No</t>
        </is>
      </c>
      <c r="V6934" s="123">
        <f>IFERROR(VALUE(TRIM(T6934)),S6934*F6934)</f>
        <v/>
      </c>
      <c r="W6934" s="58">
        <f>IF(F6934&lt;=12,"0-12 mo",IF(F6934&lt;=24,"13-24 mo",IF(F6934&lt;=48,"25-48 mo","49+ mo")))</f>
        <v/>
      </c>
      <c r="X6934" s="58">
        <f>IF(S6934&lt;=35.5,"Q1 Low",IF(S6934&lt;=70.35,"Q2 Mid-Low",IF(S6934&lt;=89.85,"Q3 Mid-High","Q4 High")))</f>
        <v/>
      </c>
      <c r="Y6934" s="58">
        <f>IF(U6934="Yes",1,0)</f>
        <v/>
      </c>
      <c r="Z6934" s="58">
        <f>IF(P6934="Month-to-month",1,0)+IF(M6934="No",1,0)+IF(J6934="No",1,0)+IF(I6934="Fiber optic",1,0)+IF(Q6934="Yes",1,0)</f>
        <v/>
      </c>
    </row>
    <row r="6935" ht="15" customHeight="1" s="59">
      <c r="A6935" s="58" t="inlineStr">
        <is>
          <t>6502-MJQAE</t>
        </is>
      </c>
      <c r="B6935" s="58" t="inlineStr">
        <is>
          <t>Male</t>
        </is>
      </c>
      <c r="C6935" s="58" t="n">
        <v>0</v>
      </c>
      <c r="D6935" s="58" t="inlineStr">
        <is>
          <t>No</t>
        </is>
      </c>
      <c r="E6935" s="58" t="inlineStr">
        <is>
          <t>No</t>
        </is>
      </c>
      <c r="F6935" s="58" t="n">
        <v>1</v>
      </c>
      <c r="G6935" s="58" t="inlineStr">
        <is>
          <t>Yes</t>
        </is>
      </c>
      <c r="H6935" s="58" t="inlineStr">
        <is>
          <t>No</t>
        </is>
      </c>
      <c r="I6935" s="58" t="inlineStr">
        <is>
          <t>Fiber optic</t>
        </is>
      </c>
      <c r="J6935" s="58" t="inlineStr">
        <is>
          <t>No</t>
        </is>
      </c>
      <c r="K6935" s="58" t="inlineStr">
        <is>
          <t>No</t>
        </is>
      </c>
      <c r="L6935" s="58" t="inlineStr">
        <is>
          <t>No</t>
        </is>
      </c>
      <c r="M6935" s="58" t="inlineStr">
        <is>
          <t>No</t>
        </is>
      </c>
      <c r="N6935" s="58" t="inlineStr">
        <is>
          <t>No</t>
        </is>
      </c>
      <c r="O6935" s="58" t="inlineStr">
        <is>
          <t>No</t>
        </is>
      </c>
      <c r="P6935" s="58" t="inlineStr">
        <is>
          <t>Month-to-month</t>
        </is>
      </c>
      <c r="Q6935" s="58" t="inlineStr">
        <is>
          <t>Yes</t>
        </is>
      </c>
      <c r="R6935" s="58" t="inlineStr">
        <is>
          <t>Electronic check</t>
        </is>
      </c>
      <c r="S6935" s="123" t="n">
        <v>69.59999999999999</v>
      </c>
      <c r="T6935" s="58" t="inlineStr">
        <is>
          <t>69.6</t>
        </is>
      </c>
      <c r="U6935" s="58" t="inlineStr">
        <is>
          <t>Yes</t>
        </is>
      </c>
      <c r="V6935" s="123">
        <f>IFERROR(VALUE(TRIM(T6935)),S6935*F6935)</f>
        <v/>
      </c>
      <c r="W6935" s="58">
        <f>IF(F6935&lt;=12,"0-12 mo",IF(F6935&lt;=24,"13-24 mo",IF(F6935&lt;=48,"25-48 mo","49+ mo")))</f>
        <v/>
      </c>
      <c r="X6935" s="58">
        <f>IF(S6935&lt;=35.5,"Q1 Low",IF(S6935&lt;=70.35,"Q2 Mid-Low",IF(S6935&lt;=89.85,"Q3 Mid-High","Q4 High")))</f>
        <v/>
      </c>
      <c r="Y6935" s="58">
        <f>IF(U6935="Yes",1,0)</f>
        <v/>
      </c>
      <c r="Z6935" s="58">
        <f>IF(P6935="Month-to-month",1,0)+IF(M6935="No",1,0)+IF(J6935="No",1,0)+IF(I6935="Fiber optic",1,0)+IF(Q6935="Yes",1,0)</f>
        <v/>
      </c>
    </row>
    <row r="6936" ht="15" customHeight="1" s="59">
      <c r="A6936" s="58" t="inlineStr">
        <is>
          <t>6257-DTAYD</t>
        </is>
      </c>
      <c r="B6936" s="58" t="inlineStr">
        <is>
          <t>Male</t>
        </is>
      </c>
      <c r="C6936" s="58" t="n">
        <v>0</v>
      </c>
      <c r="D6936" s="58" t="inlineStr">
        <is>
          <t>Yes</t>
        </is>
      </c>
      <c r="E6936" s="58" t="inlineStr">
        <is>
          <t>No</t>
        </is>
      </c>
      <c r="F6936" s="58" t="n">
        <v>71</v>
      </c>
      <c r="G6936" s="58" t="inlineStr">
        <is>
          <t>Yes</t>
        </is>
      </c>
      <c r="H6936" s="58" t="inlineStr">
        <is>
          <t>Yes</t>
        </is>
      </c>
      <c r="I6936" s="58" t="inlineStr">
        <is>
          <t>Fiber optic</t>
        </is>
      </c>
      <c r="J6936" s="58" t="inlineStr">
        <is>
          <t>No</t>
        </is>
      </c>
      <c r="K6936" s="58" t="inlineStr">
        <is>
          <t>Yes</t>
        </is>
      </c>
      <c r="L6936" s="58" t="inlineStr">
        <is>
          <t>No</t>
        </is>
      </c>
      <c r="M6936" s="58" t="inlineStr">
        <is>
          <t>Yes</t>
        </is>
      </c>
      <c r="N6936" s="58" t="inlineStr">
        <is>
          <t>Yes</t>
        </is>
      </c>
      <c r="O6936" s="58" t="inlineStr">
        <is>
          <t>Yes</t>
        </is>
      </c>
      <c r="P6936" s="58" t="inlineStr">
        <is>
          <t>Two year</t>
        </is>
      </c>
      <c r="Q6936" s="58" t="inlineStr">
        <is>
          <t>Yes</t>
        </is>
      </c>
      <c r="R6936" s="58" t="inlineStr">
        <is>
          <t>Credit card (automatic)</t>
        </is>
      </c>
      <c r="S6936" s="123" t="n">
        <v>104.15</v>
      </c>
      <c r="T6936" s="58" t="inlineStr">
        <is>
          <t>7365.3</t>
        </is>
      </c>
      <c r="U6936" s="58" t="inlineStr">
        <is>
          <t>No</t>
        </is>
      </c>
      <c r="V6936" s="123">
        <f>IFERROR(VALUE(TRIM(T6936)),S6936*F6936)</f>
        <v/>
      </c>
      <c r="W6936" s="58">
        <f>IF(F6936&lt;=12,"0-12 mo",IF(F6936&lt;=24,"13-24 mo",IF(F6936&lt;=48,"25-48 mo","49+ mo")))</f>
        <v/>
      </c>
      <c r="X6936" s="58">
        <f>IF(S6936&lt;=35.5,"Q1 Low",IF(S6936&lt;=70.35,"Q2 Mid-Low",IF(S6936&lt;=89.85,"Q3 Mid-High","Q4 High")))</f>
        <v/>
      </c>
      <c r="Y6936" s="58">
        <f>IF(U6936="Yes",1,0)</f>
        <v/>
      </c>
      <c r="Z6936" s="58">
        <f>IF(P6936="Month-to-month",1,0)+IF(M6936="No",1,0)+IF(J6936="No",1,0)+IF(I6936="Fiber optic",1,0)+IF(Q6936="Yes",1,0)</f>
        <v/>
      </c>
    </row>
    <row r="6937" ht="15" customHeight="1" s="59">
      <c r="A6937" s="58" t="inlineStr">
        <is>
          <t>4616-ULAOA</t>
        </is>
      </c>
      <c r="B6937" s="58" t="inlineStr">
        <is>
          <t>Female</t>
        </is>
      </c>
      <c r="C6937" s="58" t="n">
        <v>0</v>
      </c>
      <c r="D6937" s="58" t="inlineStr">
        <is>
          <t>Yes</t>
        </is>
      </c>
      <c r="E6937" s="58" t="inlineStr">
        <is>
          <t>Yes</t>
        </is>
      </c>
      <c r="F6937" s="58" t="n">
        <v>65</v>
      </c>
      <c r="G6937" s="58" t="inlineStr">
        <is>
          <t>Yes</t>
        </is>
      </c>
      <c r="H6937" s="58" t="inlineStr">
        <is>
          <t>Yes</t>
        </is>
      </c>
      <c r="I6937" s="58" t="inlineStr">
        <is>
          <t>Fiber optic</t>
        </is>
      </c>
      <c r="J6937" s="58" t="inlineStr">
        <is>
          <t>No</t>
        </is>
      </c>
      <c r="K6937" s="58" t="inlineStr">
        <is>
          <t>Yes</t>
        </is>
      </c>
      <c r="L6937" s="58" t="inlineStr">
        <is>
          <t>Yes</t>
        </is>
      </c>
      <c r="M6937" s="58" t="inlineStr">
        <is>
          <t>Yes</t>
        </is>
      </c>
      <c r="N6937" s="58" t="inlineStr">
        <is>
          <t>Yes</t>
        </is>
      </c>
      <c r="O6937" s="58" t="inlineStr">
        <is>
          <t>Yes</t>
        </is>
      </c>
      <c r="P6937" s="58" t="inlineStr">
        <is>
          <t>Two year</t>
        </is>
      </c>
      <c r="Q6937" s="58" t="inlineStr">
        <is>
          <t>Yes</t>
        </is>
      </c>
      <c r="R6937" s="58" t="inlineStr">
        <is>
          <t>Credit card (automatic)</t>
        </is>
      </c>
      <c r="S6937" s="123" t="n">
        <v>110.8</v>
      </c>
      <c r="T6937" s="58" t="inlineStr">
        <is>
          <t>7245.9</t>
        </is>
      </c>
      <c r="U6937" s="58" t="inlineStr">
        <is>
          <t>No</t>
        </is>
      </c>
      <c r="V6937" s="123">
        <f>IFERROR(VALUE(TRIM(T6937)),S6937*F6937)</f>
        <v/>
      </c>
      <c r="W6937" s="58">
        <f>IF(F6937&lt;=12,"0-12 mo",IF(F6937&lt;=24,"13-24 mo",IF(F6937&lt;=48,"25-48 mo","49+ mo")))</f>
        <v/>
      </c>
      <c r="X6937" s="58">
        <f>IF(S6937&lt;=35.5,"Q1 Low",IF(S6937&lt;=70.35,"Q2 Mid-Low",IF(S6937&lt;=89.85,"Q3 Mid-High","Q4 High")))</f>
        <v/>
      </c>
      <c r="Y6937" s="58">
        <f>IF(U6937="Yes",1,0)</f>
        <v/>
      </c>
      <c r="Z6937" s="58">
        <f>IF(P6937="Month-to-month",1,0)+IF(M6937="No",1,0)+IF(J6937="No",1,0)+IF(I6937="Fiber optic",1,0)+IF(Q6937="Yes",1,0)</f>
        <v/>
      </c>
    </row>
    <row r="6938" ht="15" customHeight="1" s="59">
      <c r="A6938" s="58" t="inlineStr">
        <is>
          <t>7693-LCKZL</t>
        </is>
      </c>
      <c r="B6938" s="58" t="inlineStr">
        <is>
          <t>Male</t>
        </is>
      </c>
      <c r="C6938" s="58" t="n">
        <v>0</v>
      </c>
      <c r="D6938" s="58" t="inlineStr">
        <is>
          <t>Yes</t>
        </is>
      </c>
      <c r="E6938" s="58" t="inlineStr">
        <is>
          <t>Yes</t>
        </is>
      </c>
      <c r="F6938" s="58" t="n">
        <v>5</v>
      </c>
      <c r="G6938" s="58" t="inlineStr">
        <is>
          <t>Yes</t>
        </is>
      </c>
      <c r="H6938" s="58" t="inlineStr">
        <is>
          <t>Yes</t>
        </is>
      </c>
      <c r="I6938" s="58" t="inlineStr">
        <is>
          <t>Fiber optic</t>
        </is>
      </c>
      <c r="J6938" s="58" t="inlineStr">
        <is>
          <t>No</t>
        </is>
      </c>
      <c r="K6938" s="58" t="inlineStr">
        <is>
          <t>Yes</t>
        </is>
      </c>
      <c r="L6938" s="58" t="inlineStr">
        <is>
          <t>No</t>
        </is>
      </c>
      <c r="M6938" s="58" t="inlineStr">
        <is>
          <t>No</t>
        </is>
      </c>
      <c r="N6938" s="58" t="inlineStr">
        <is>
          <t>No</t>
        </is>
      </c>
      <c r="O6938" s="58" t="inlineStr">
        <is>
          <t>No</t>
        </is>
      </c>
      <c r="P6938" s="58" t="inlineStr">
        <is>
          <t>Month-to-month</t>
        </is>
      </c>
      <c r="Q6938" s="58" t="inlineStr">
        <is>
          <t>Yes</t>
        </is>
      </c>
      <c r="R6938" s="58" t="inlineStr">
        <is>
          <t>Electronic check</t>
        </is>
      </c>
      <c r="S6938" s="123" t="n">
        <v>80.15000000000001</v>
      </c>
      <c r="T6938" s="58" t="inlineStr">
        <is>
          <t>385</t>
        </is>
      </c>
      <c r="U6938" s="58" t="inlineStr">
        <is>
          <t>Yes</t>
        </is>
      </c>
      <c r="V6938" s="123">
        <f>IFERROR(VALUE(TRIM(T6938)),S6938*F6938)</f>
        <v/>
      </c>
      <c r="W6938" s="58">
        <f>IF(F6938&lt;=12,"0-12 mo",IF(F6938&lt;=24,"13-24 mo",IF(F6938&lt;=48,"25-48 mo","49+ mo")))</f>
        <v/>
      </c>
      <c r="X6938" s="58">
        <f>IF(S6938&lt;=35.5,"Q1 Low",IF(S6938&lt;=70.35,"Q2 Mid-Low",IF(S6938&lt;=89.85,"Q3 Mid-High","Q4 High")))</f>
        <v/>
      </c>
      <c r="Y6938" s="58">
        <f>IF(U6938="Yes",1,0)</f>
        <v/>
      </c>
      <c r="Z6938" s="58">
        <f>IF(P6938="Month-to-month",1,0)+IF(M6938="No",1,0)+IF(J6938="No",1,0)+IF(I6938="Fiber optic",1,0)+IF(Q6938="Yes",1,0)</f>
        <v/>
      </c>
    </row>
    <row r="6939" ht="15" customHeight="1" s="59">
      <c r="A6939" s="58" t="inlineStr">
        <is>
          <t>7746-AWNQW</t>
        </is>
      </c>
      <c r="B6939" s="58" t="inlineStr">
        <is>
          <t>Female</t>
        </is>
      </c>
      <c r="C6939" s="58" t="n">
        <v>0</v>
      </c>
      <c r="D6939" s="58" t="inlineStr">
        <is>
          <t>No</t>
        </is>
      </c>
      <c r="E6939" s="58" t="inlineStr">
        <is>
          <t>No</t>
        </is>
      </c>
      <c r="F6939" s="58" t="n">
        <v>28</v>
      </c>
      <c r="G6939" s="58" t="inlineStr">
        <is>
          <t>No</t>
        </is>
      </c>
      <c r="H6939" s="58" t="inlineStr">
        <is>
          <t>No phone service</t>
        </is>
      </c>
      <c r="I6939" s="58" t="inlineStr">
        <is>
          <t>DSL</t>
        </is>
      </c>
      <c r="J6939" s="58" t="inlineStr">
        <is>
          <t>No</t>
        </is>
      </c>
      <c r="K6939" s="58" t="inlineStr">
        <is>
          <t>No</t>
        </is>
      </c>
      <c r="L6939" s="58" t="inlineStr">
        <is>
          <t>Yes</t>
        </is>
      </c>
      <c r="M6939" s="58" t="inlineStr">
        <is>
          <t>Yes</t>
        </is>
      </c>
      <c r="N6939" s="58" t="inlineStr">
        <is>
          <t>No</t>
        </is>
      </c>
      <c r="O6939" s="58" t="inlineStr">
        <is>
          <t>No</t>
        </is>
      </c>
      <c r="P6939" s="58" t="inlineStr">
        <is>
          <t>Month-to-month</t>
        </is>
      </c>
      <c r="Q6939" s="58" t="inlineStr">
        <is>
          <t>Yes</t>
        </is>
      </c>
      <c r="R6939" s="58" t="inlineStr">
        <is>
          <t>Mailed check</t>
        </is>
      </c>
      <c r="S6939" s="123" t="n">
        <v>35.75</v>
      </c>
      <c r="T6939" s="58" t="inlineStr">
        <is>
          <t>961.4</t>
        </is>
      </c>
      <c r="U6939" s="58" t="inlineStr">
        <is>
          <t>No</t>
        </is>
      </c>
      <c r="V6939" s="123">
        <f>IFERROR(VALUE(TRIM(T6939)),S6939*F6939)</f>
        <v/>
      </c>
      <c r="W6939" s="58">
        <f>IF(F6939&lt;=12,"0-12 mo",IF(F6939&lt;=24,"13-24 mo",IF(F6939&lt;=48,"25-48 mo","49+ mo")))</f>
        <v/>
      </c>
      <c r="X6939" s="58">
        <f>IF(S6939&lt;=35.5,"Q1 Low",IF(S6939&lt;=70.35,"Q2 Mid-Low",IF(S6939&lt;=89.85,"Q3 Mid-High","Q4 High")))</f>
        <v/>
      </c>
      <c r="Y6939" s="58">
        <f>IF(U6939="Yes",1,0)</f>
        <v/>
      </c>
      <c r="Z6939" s="58">
        <f>IF(P6939="Month-to-month",1,0)+IF(M6939="No",1,0)+IF(J6939="No",1,0)+IF(I6939="Fiber optic",1,0)+IF(Q6939="Yes",1,0)</f>
        <v/>
      </c>
    </row>
    <row r="6940" ht="15" customHeight="1" s="59">
      <c r="A6940" s="58" t="inlineStr">
        <is>
          <t>5996-EBTKM</t>
        </is>
      </c>
      <c r="B6940" s="58" t="inlineStr">
        <is>
          <t>Female</t>
        </is>
      </c>
      <c r="C6940" s="58" t="n">
        <v>0</v>
      </c>
      <c r="D6940" s="58" t="inlineStr">
        <is>
          <t>Yes</t>
        </is>
      </c>
      <c r="E6940" s="58" t="inlineStr">
        <is>
          <t>Yes</t>
        </is>
      </c>
      <c r="F6940" s="58" t="n">
        <v>67</v>
      </c>
      <c r="G6940" s="58" t="inlineStr">
        <is>
          <t>Yes</t>
        </is>
      </c>
      <c r="H6940" s="58" t="inlineStr">
        <is>
          <t>Yes</t>
        </is>
      </c>
      <c r="I6940" s="58" t="inlineStr">
        <is>
          <t>DSL</t>
        </is>
      </c>
      <c r="J6940" s="58" t="inlineStr">
        <is>
          <t>No</t>
        </is>
      </c>
      <c r="K6940" s="58" t="inlineStr">
        <is>
          <t>No</t>
        </is>
      </c>
      <c r="L6940" s="58" t="inlineStr">
        <is>
          <t>Yes</t>
        </is>
      </c>
      <c r="M6940" s="58" t="inlineStr">
        <is>
          <t>Yes</t>
        </is>
      </c>
      <c r="N6940" s="58" t="inlineStr">
        <is>
          <t>No</t>
        </is>
      </c>
      <c r="O6940" s="58" t="inlineStr">
        <is>
          <t>Yes</t>
        </is>
      </c>
      <c r="P6940" s="58" t="inlineStr">
        <is>
          <t>Two year</t>
        </is>
      </c>
      <c r="Q6940" s="58" t="inlineStr">
        <is>
          <t>Yes</t>
        </is>
      </c>
      <c r="R6940" s="58" t="inlineStr">
        <is>
          <t>Bank transfer (automatic)</t>
        </is>
      </c>
      <c r="S6940" s="123" t="n">
        <v>69.90000000000001</v>
      </c>
      <c r="T6940" s="58" t="inlineStr">
        <is>
          <t>4615.9</t>
        </is>
      </c>
      <c r="U6940" s="58" t="inlineStr">
        <is>
          <t>No</t>
        </is>
      </c>
      <c r="V6940" s="123">
        <f>IFERROR(VALUE(TRIM(T6940)),S6940*F6940)</f>
        <v/>
      </c>
      <c r="W6940" s="58">
        <f>IF(F6940&lt;=12,"0-12 mo",IF(F6940&lt;=24,"13-24 mo",IF(F6940&lt;=48,"25-48 mo","49+ mo")))</f>
        <v/>
      </c>
      <c r="X6940" s="58">
        <f>IF(S6940&lt;=35.5,"Q1 Low",IF(S6940&lt;=70.35,"Q2 Mid-Low",IF(S6940&lt;=89.85,"Q3 Mid-High","Q4 High")))</f>
        <v/>
      </c>
      <c r="Y6940" s="58">
        <f>IF(U6940="Yes",1,0)</f>
        <v/>
      </c>
      <c r="Z6940" s="58">
        <f>IF(P6940="Month-to-month",1,0)+IF(M6940="No",1,0)+IF(J6940="No",1,0)+IF(I6940="Fiber optic",1,0)+IF(Q6940="Yes",1,0)</f>
        <v/>
      </c>
    </row>
    <row r="6941" ht="15" customHeight="1" s="59">
      <c r="A6941" s="58" t="inlineStr">
        <is>
          <t>2758-RNWXS</t>
        </is>
      </c>
      <c r="B6941" s="58" t="inlineStr">
        <is>
          <t>Male</t>
        </is>
      </c>
      <c r="C6941" s="58" t="n">
        <v>0</v>
      </c>
      <c r="D6941" s="58" t="inlineStr">
        <is>
          <t>No</t>
        </is>
      </c>
      <c r="E6941" s="58" t="inlineStr">
        <is>
          <t>No</t>
        </is>
      </c>
      <c r="F6941" s="58" t="n">
        <v>35</v>
      </c>
      <c r="G6941" s="58" t="inlineStr">
        <is>
          <t>Yes</t>
        </is>
      </c>
      <c r="H6941" s="58" t="inlineStr">
        <is>
          <t>No</t>
        </is>
      </c>
      <c r="I6941" s="58" t="inlineStr">
        <is>
          <t>Fiber optic</t>
        </is>
      </c>
      <c r="J6941" s="58" t="inlineStr">
        <is>
          <t>Yes</t>
        </is>
      </c>
      <c r="K6941" s="58" t="inlineStr">
        <is>
          <t>No</t>
        </is>
      </c>
      <c r="L6941" s="58" t="inlineStr">
        <is>
          <t>No</t>
        </is>
      </c>
      <c r="M6941" s="58" t="inlineStr">
        <is>
          <t>Yes</t>
        </is>
      </c>
      <c r="N6941" s="58" t="inlineStr">
        <is>
          <t>No</t>
        </is>
      </c>
      <c r="O6941" s="58" t="inlineStr">
        <is>
          <t>Yes</t>
        </is>
      </c>
      <c r="P6941" s="58" t="inlineStr">
        <is>
          <t>One year</t>
        </is>
      </c>
      <c r="Q6941" s="58" t="inlineStr">
        <is>
          <t>Yes</t>
        </is>
      </c>
      <c r="R6941" s="58" t="inlineStr">
        <is>
          <t>Electronic check</t>
        </is>
      </c>
      <c r="S6941" s="123" t="n">
        <v>89.2</v>
      </c>
      <c r="T6941" s="58" t="inlineStr">
        <is>
          <t>3251.3</t>
        </is>
      </c>
      <c r="U6941" s="58" t="inlineStr">
        <is>
          <t>No</t>
        </is>
      </c>
      <c r="V6941" s="123">
        <f>IFERROR(VALUE(TRIM(T6941)),S6941*F6941)</f>
        <v/>
      </c>
      <c r="W6941" s="58">
        <f>IF(F6941&lt;=12,"0-12 mo",IF(F6941&lt;=24,"13-24 mo",IF(F6941&lt;=48,"25-48 mo","49+ mo")))</f>
        <v/>
      </c>
      <c r="X6941" s="58">
        <f>IF(S6941&lt;=35.5,"Q1 Low",IF(S6941&lt;=70.35,"Q2 Mid-Low",IF(S6941&lt;=89.85,"Q3 Mid-High","Q4 High")))</f>
        <v/>
      </c>
      <c r="Y6941" s="58">
        <f>IF(U6941="Yes",1,0)</f>
        <v/>
      </c>
      <c r="Z6941" s="58">
        <f>IF(P6941="Month-to-month",1,0)+IF(M6941="No",1,0)+IF(J6941="No",1,0)+IF(I6941="Fiber optic",1,0)+IF(Q6941="Yes",1,0)</f>
        <v/>
      </c>
    </row>
    <row r="6942" ht="15" customHeight="1" s="59">
      <c r="A6942" s="58" t="inlineStr">
        <is>
          <t>2314-TNDJQ</t>
        </is>
      </c>
      <c r="B6942" s="58" t="inlineStr">
        <is>
          <t>Female</t>
        </is>
      </c>
      <c r="C6942" s="58" t="n">
        <v>0</v>
      </c>
      <c r="D6942" s="58" t="inlineStr">
        <is>
          <t>Yes</t>
        </is>
      </c>
      <c r="E6942" s="58" t="inlineStr">
        <is>
          <t>Yes</t>
        </is>
      </c>
      <c r="F6942" s="58" t="n">
        <v>72</v>
      </c>
      <c r="G6942" s="58" t="inlineStr">
        <is>
          <t>No</t>
        </is>
      </c>
      <c r="H6942" s="58" t="inlineStr">
        <is>
          <t>No phone service</t>
        </is>
      </c>
      <c r="I6942" s="58" t="inlineStr">
        <is>
          <t>DSL</t>
        </is>
      </c>
      <c r="J6942" s="58" t="inlineStr">
        <is>
          <t>Yes</t>
        </is>
      </c>
      <c r="K6942" s="58" t="inlineStr">
        <is>
          <t>Yes</t>
        </is>
      </c>
      <c r="L6942" s="58" t="inlineStr">
        <is>
          <t>Yes</t>
        </is>
      </c>
      <c r="M6942" s="58" t="inlineStr">
        <is>
          <t>Yes</t>
        </is>
      </c>
      <c r="N6942" s="58" t="inlineStr">
        <is>
          <t>No</t>
        </is>
      </c>
      <c r="O6942" s="58" t="inlineStr">
        <is>
          <t>Yes</t>
        </is>
      </c>
      <c r="P6942" s="58" t="inlineStr">
        <is>
          <t>Two year</t>
        </is>
      </c>
      <c r="Q6942" s="58" t="inlineStr">
        <is>
          <t>No</t>
        </is>
      </c>
      <c r="R6942" s="58" t="inlineStr">
        <is>
          <t>Credit card (automatic)</t>
        </is>
      </c>
      <c r="S6942" s="123" t="n">
        <v>55.65</v>
      </c>
      <c r="T6942" s="58" t="inlineStr">
        <is>
          <t>3880.05</t>
        </is>
      </c>
      <c r="U6942" s="58" t="inlineStr">
        <is>
          <t>No</t>
        </is>
      </c>
      <c r="V6942" s="123">
        <f>IFERROR(VALUE(TRIM(T6942)),S6942*F6942)</f>
        <v/>
      </c>
      <c r="W6942" s="58">
        <f>IF(F6942&lt;=12,"0-12 mo",IF(F6942&lt;=24,"13-24 mo",IF(F6942&lt;=48,"25-48 mo","49+ mo")))</f>
        <v/>
      </c>
      <c r="X6942" s="58">
        <f>IF(S6942&lt;=35.5,"Q1 Low",IF(S6942&lt;=70.35,"Q2 Mid-Low",IF(S6942&lt;=89.85,"Q3 Mid-High","Q4 High")))</f>
        <v/>
      </c>
      <c r="Y6942" s="58">
        <f>IF(U6942="Yes",1,0)</f>
        <v/>
      </c>
      <c r="Z6942" s="58">
        <f>IF(P6942="Month-to-month",1,0)+IF(M6942="No",1,0)+IF(J6942="No",1,0)+IF(I6942="Fiber optic",1,0)+IF(Q6942="Yes",1,0)</f>
        <v/>
      </c>
    </row>
    <row r="6943" ht="15" customHeight="1" s="59">
      <c r="A6943" s="58" t="inlineStr">
        <is>
          <t>2405-LBMUW</t>
        </is>
      </c>
      <c r="B6943" s="58" t="inlineStr">
        <is>
          <t>Female</t>
        </is>
      </c>
      <c r="C6943" s="58" t="n">
        <v>0</v>
      </c>
      <c r="D6943" s="58" t="inlineStr">
        <is>
          <t>Yes</t>
        </is>
      </c>
      <c r="E6943" s="58" t="inlineStr">
        <is>
          <t>Yes</t>
        </is>
      </c>
      <c r="F6943" s="58" t="n">
        <v>61</v>
      </c>
      <c r="G6943" s="58" t="inlineStr">
        <is>
          <t>No</t>
        </is>
      </c>
      <c r="H6943" s="58" t="inlineStr">
        <is>
          <t>No phone service</t>
        </is>
      </c>
      <c r="I6943" s="58" t="inlineStr">
        <is>
          <t>DSL</t>
        </is>
      </c>
      <c r="J6943" s="58" t="inlineStr">
        <is>
          <t>Yes</t>
        </is>
      </c>
      <c r="K6943" s="58" t="inlineStr">
        <is>
          <t>Yes</t>
        </is>
      </c>
      <c r="L6943" s="58" t="inlineStr">
        <is>
          <t>No</t>
        </is>
      </c>
      <c r="M6943" s="58" t="inlineStr">
        <is>
          <t>Yes</t>
        </is>
      </c>
      <c r="N6943" s="58" t="inlineStr">
        <is>
          <t>No</t>
        </is>
      </c>
      <c r="O6943" s="58" t="inlineStr">
        <is>
          <t>Yes</t>
        </is>
      </c>
      <c r="P6943" s="58" t="inlineStr">
        <is>
          <t>One year</t>
        </is>
      </c>
      <c r="Q6943" s="58" t="inlineStr">
        <is>
          <t>Yes</t>
        </is>
      </c>
      <c r="R6943" s="58" t="inlineStr">
        <is>
          <t>Bank transfer (automatic)</t>
        </is>
      </c>
      <c r="S6943" s="123" t="n">
        <v>50.7</v>
      </c>
      <c r="T6943" s="58" t="inlineStr">
        <is>
          <t>3088.75</t>
        </is>
      </c>
      <c r="U6943" s="58" t="inlineStr">
        <is>
          <t>No</t>
        </is>
      </c>
      <c r="V6943" s="123">
        <f>IFERROR(VALUE(TRIM(T6943)),S6943*F6943)</f>
        <v/>
      </c>
      <c r="W6943" s="58">
        <f>IF(F6943&lt;=12,"0-12 mo",IF(F6943&lt;=24,"13-24 mo",IF(F6943&lt;=48,"25-48 mo","49+ mo")))</f>
        <v/>
      </c>
      <c r="X6943" s="58">
        <f>IF(S6943&lt;=35.5,"Q1 Low",IF(S6943&lt;=70.35,"Q2 Mid-Low",IF(S6943&lt;=89.85,"Q3 Mid-High","Q4 High")))</f>
        <v/>
      </c>
      <c r="Y6943" s="58">
        <f>IF(U6943="Yes",1,0)</f>
        <v/>
      </c>
      <c r="Z6943" s="58">
        <f>IF(P6943="Month-to-month",1,0)+IF(M6943="No",1,0)+IF(J6943="No",1,0)+IF(I6943="Fiber optic",1,0)+IF(Q6943="Yes",1,0)</f>
        <v/>
      </c>
    </row>
    <row r="6944" ht="15" customHeight="1" s="59">
      <c r="A6944" s="58" t="inlineStr">
        <is>
          <t>3454-JFUBC</t>
        </is>
      </c>
      <c r="B6944" s="58" t="inlineStr">
        <is>
          <t>Male</t>
        </is>
      </c>
      <c r="C6944" s="58" t="n">
        <v>1</v>
      </c>
      <c r="D6944" s="58" t="inlineStr">
        <is>
          <t>No</t>
        </is>
      </c>
      <c r="E6944" s="58" t="inlineStr">
        <is>
          <t>No</t>
        </is>
      </c>
      <c r="F6944" s="58" t="n">
        <v>68</v>
      </c>
      <c r="G6944" s="58" t="inlineStr">
        <is>
          <t>Yes</t>
        </is>
      </c>
      <c r="H6944" s="58" t="inlineStr">
        <is>
          <t>No</t>
        </is>
      </c>
      <c r="I6944" s="58" t="inlineStr">
        <is>
          <t>No</t>
        </is>
      </c>
      <c r="J6944" s="58" t="inlineStr">
        <is>
          <t>No internet service</t>
        </is>
      </c>
      <c r="K6944" s="58" t="inlineStr">
        <is>
          <t>No internet service</t>
        </is>
      </c>
      <c r="L6944" s="58" t="inlineStr">
        <is>
          <t>No internet service</t>
        </is>
      </c>
      <c r="M6944" s="58" t="inlineStr">
        <is>
          <t>No internet service</t>
        </is>
      </c>
      <c r="N6944" s="58" t="inlineStr">
        <is>
          <t>No internet service</t>
        </is>
      </c>
      <c r="O6944" s="58" t="inlineStr">
        <is>
          <t>No internet service</t>
        </is>
      </c>
      <c r="P6944" s="58" t="inlineStr">
        <is>
          <t>Two year</t>
        </is>
      </c>
      <c r="Q6944" s="58" t="inlineStr">
        <is>
          <t>Yes</t>
        </is>
      </c>
      <c r="R6944" s="58" t="inlineStr">
        <is>
          <t>Credit card (automatic)</t>
        </is>
      </c>
      <c r="S6944" s="123" t="n">
        <v>20</v>
      </c>
      <c r="T6944" s="58" t="inlineStr">
        <is>
          <t>1396</t>
        </is>
      </c>
      <c r="U6944" s="58" t="inlineStr">
        <is>
          <t>No</t>
        </is>
      </c>
      <c r="V6944" s="123">
        <f>IFERROR(VALUE(TRIM(T6944)),S6944*F6944)</f>
        <v/>
      </c>
      <c r="W6944" s="58">
        <f>IF(F6944&lt;=12,"0-12 mo",IF(F6944&lt;=24,"13-24 mo",IF(F6944&lt;=48,"25-48 mo","49+ mo")))</f>
        <v/>
      </c>
      <c r="X6944" s="58">
        <f>IF(S6944&lt;=35.5,"Q1 Low",IF(S6944&lt;=70.35,"Q2 Mid-Low",IF(S6944&lt;=89.85,"Q3 Mid-High","Q4 High")))</f>
        <v/>
      </c>
      <c r="Y6944" s="58">
        <f>IF(U6944="Yes",1,0)</f>
        <v/>
      </c>
      <c r="Z6944" s="58">
        <f>IF(P6944="Month-to-month",1,0)+IF(M6944="No",1,0)+IF(J6944="No",1,0)+IF(I6944="Fiber optic",1,0)+IF(Q6944="Yes",1,0)</f>
        <v/>
      </c>
    </row>
    <row r="6945" ht="15" customHeight="1" s="59">
      <c r="A6945" s="58" t="inlineStr">
        <is>
          <t>0032-PGELS</t>
        </is>
      </c>
      <c r="B6945" s="58" t="inlineStr">
        <is>
          <t>Female</t>
        </is>
      </c>
      <c r="C6945" s="58" t="n">
        <v>0</v>
      </c>
      <c r="D6945" s="58" t="inlineStr">
        <is>
          <t>Yes</t>
        </is>
      </c>
      <c r="E6945" s="58" t="inlineStr">
        <is>
          <t>Yes</t>
        </is>
      </c>
      <c r="F6945" s="58" t="n">
        <v>1</v>
      </c>
      <c r="G6945" s="58" t="inlineStr">
        <is>
          <t>No</t>
        </is>
      </c>
      <c r="H6945" s="58" t="inlineStr">
        <is>
          <t>No phone service</t>
        </is>
      </c>
      <c r="I6945" s="58" t="inlineStr">
        <is>
          <t>DSL</t>
        </is>
      </c>
      <c r="J6945" s="58" t="inlineStr">
        <is>
          <t>Yes</t>
        </is>
      </c>
      <c r="K6945" s="58" t="inlineStr">
        <is>
          <t>No</t>
        </is>
      </c>
      <c r="L6945" s="58" t="inlineStr">
        <is>
          <t>No</t>
        </is>
      </c>
      <c r="M6945" s="58" t="inlineStr">
        <is>
          <t>No</t>
        </is>
      </c>
      <c r="N6945" s="58" t="inlineStr">
        <is>
          <t>No</t>
        </is>
      </c>
      <c r="O6945" s="58" t="inlineStr">
        <is>
          <t>No</t>
        </is>
      </c>
      <c r="P6945" s="58" t="inlineStr">
        <is>
          <t>Month-to-month</t>
        </is>
      </c>
      <c r="Q6945" s="58" t="inlineStr">
        <is>
          <t>No</t>
        </is>
      </c>
      <c r="R6945" s="58" t="inlineStr">
        <is>
          <t>Bank transfer (automatic)</t>
        </is>
      </c>
      <c r="S6945" s="123" t="n">
        <v>30.5</v>
      </c>
      <c r="T6945" s="58" t="inlineStr">
        <is>
          <t>30.5</t>
        </is>
      </c>
      <c r="U6945" s="58" t="inlineStr">
        <is>
          <t>Yes</t>
        </is>
      </c>
      <c r="V6945" s="123">
        <f>IFERROR(VALUE(TRIM(T6945)),S6945*F6945)</f>
        <v/>
      </c>
      <c r="W6945" s="58">
        <f>IF(F6945&lt;=12,"0-12 mo",IF(F6945&lt;=24,"13-24 mo",IF(F6945&lt;=48,"25-48 mo","49+ mo")))</f>
        <v/>
      </c>
      <c r="X6945" s="58">
        <f>IF(S6945&lt;=35.5,"Q1 Low",IF(S6945&lt;=70.35,"Q2 Mid-Low",IF(S6945&lt;=89.85,"Q3 Mid-High","Q4 High")))</f>
        <v/>
      </c>
      <c r="Y6945" s="58">
        <f>IF(U6945="Yes",1,0)</f>
        <v/>
      </c>
      <c r="Z6945" s="58">
        <f>IF(P6945="Month-to-month",1,0)+IF(M6945="No",1,0)+IF(J6945="No",1,0)+IF(I6945="Fiber optic",1,0)+IF(Q6945="Yes",1,0)</f>
        <v/>
      </c>
    </row>
    <row r="6946" ht="15" customHeight="1" s="59">
      <c r="A6946" s="58" t="inlineStr">
        <is>
          <t>9039-ZVJDC</t>
        </is>
      </c>
      <c r="B6946" s="58" t="inlineStr">
        <is>
          <t>Male</t>
        </is>
      </c>
      <c r="C6946" s="58" t="n">
        <v>0</v>
      </c>
      <c r="D6946" s="58" t="inlineStr">
        <is>
          <t>No</t>
        </is>
      </c>
      <c r="E6946" s="58" t="inlineStr">
        <is>
          <t>No</t>
        </is>
      </c>
      <c r="F6946" s="58" t="n">
        <v>3</v>
      </c>
      <c r="G6946" s="58" t="inlineStr">
        <is>
          <t>Yes</t>
        </is>
      </c>
      <c r="H6946" s="58" t="inlineStr">
        <is>
          <t>No</t>
        </is>
      </c>
      <c r="I6946" s="58" t="inlineStr">
        <is>
          <t>No</t>
        </is>
      </c>
      <c r="J6946" s="58" t="inlineStr">
        <is>
          <t>No internet service</t>
        </is>
      </c>
      <c r="K6946" s="58" t="inlineStr">
        <is>
          <t>No internet service</t>
        </is>
      </c>
      <c r="L6946" s="58" t="inlineStr">
        <is>
          <t>No internet service</t>
        </is>
      </c>
      <c r="M6946" s="58" t="inlineStr">
        <is>
          <t>No internet service</t>
        </is>
      </c>
      <c r="N6946" s="58" t="inlineStr">
        <is>
          <t>No internet service</t>
        </is>
      </c>
      <c r="O6946" s="58" t="inlineStr">
        <is>
          <t>No internet service</t>
        </is>
      </c>
      <c r="P6946" s="58" t="inlineStr">
        <is>
          <t>Month-to-month</t>
        </is>
      </c>
      <c r="Q6946" s="58" t="inlineStr">
        <is>
          <t>Yes</t>
        </is>
      </c>
      <c r="R6946" s="58" t="inlineStr">
        <is>
          <t>Mailed check</t>
        </is>
      </c>
      <c r="S6946" s="123" t="n">
        <v>19.1</v>
      </c>
      <c r="T6946" s="58" t="inlineStr">
        <is>
          <t>53.05</t>
        </is>
      </c>
      <c r="U6946" s="58" t="inlineStr">
        <is>
          <t>No</t>
        </is>
      </c>
      <c r="V6946" s="123">
        <f>IFERROR(VALUE(TRIM(T6946)),S6946*F6946)</f>
        <v/>
      </c>
      <c r="W6946" s="58">
        <f>IF(F6946&lt;=12,"0-12 mo",IF(F6946&lt;=24,"13-24 mo",IF(F6946&lt;=48,"25-48 mo","49+ mo")))</f>
        <v/>
      </c>
      <c r="X6946" s="58">
        <f>IF(S6946&lt;=35.5,"Q1 Low",IF(S6946&lt;=70.35,"Q2 Mid-Low",IF(S6946&lt;=89.85,"Q3 Mid-High","Q4 High")))</f>
        <v/>
      </c>
      <c r="Y6946" s="58">
        <f>IF(U6946="Yes",1,0)</f>
        <v/>
      </c>
      <c r="Z6946" s="58">
        <f>IF(P6946="Month-to-month",1,0)+IF(M6946="No",1,0)+IF(J6946="No",1,0)+IF(I6946="Fiber optic",1,0)+IF(Q6946="Yes",1,0)</f>
        <v/>
      </c>
    </row>
    <row r="6947" ht="15" customHeight="1" s="59">
      <c r="A6947" s="58" t="inlineStr">
        <is>
          <t>6797-LNAQX</t>
        </is>
      </c>
      <c r="B6947" s="58" t="inlineStr">
        <is>
          <t>Male</t>
        </is>
      </c>
      <c r="C6947" s="58" t="n">
        <v>0</v>
      </c>
      <c r="D6947" s="58" t="inlineStr">
        <is>
          <t>Yes</t>
        </is>
      </c>
      <c r="E6947" s="58" t="inlineStr">
        <is>
          <t>Yes</t>
        </is>
      </c>
      <c r="F6947" s="58" t="n">
        <v>70</v>
      </c>
      <c r="G6947" s="58" t="inlineStr">
        <is>
          <t>Yes</t>
        </is>
      </c>
      <c r="H6947" s="58" t="inlineStr">
        <is>
          <t>Yes</t>
        </is>
      </c>
      <c r="I6947" s="58" t="inlineStr">
        <is>
          <t>Fiber optic</t>
        </is>
      </c>
      <c r="J6947" s="58" t="inlineStr">
        <is>
          <t>No</t>
        </is>
      </c>
      <c r="K6947" s="58" t="inlineStr">
        <is>
          <t>Yes</t>
        </is>
      </c>
      <c r="L6947" s="58" t="inlineStr">
        <is>
          <t>No</t>
        </is>
      </c>
      <c r="M6947" s="58" t="inlineStr">
        <is>
          <t>No</t>
        </is>
      </c>
      <c r="N6947" s="58" t="inlineStr">
        <is>
          <t>Yes</t>
        </is>
      </c>
      <c r="O6947" s="58" t="inlineStr">
        <is>
          <t>Yes</t>
        </is>
      </c>
      <c r="P6947" s="58" t="inlineStr">
        <is>
          <t>Two year</t>
        </is>
      </c>
      <c r="Q6947" s="58" t="inlineStr">
        <is>
          <t>No</t>
        </is>
      </c>
      <c r="R6947" s="58" t="inlineStr">
        <is>
          <t>Bank transfer (automatic)</t>
        </is>
      </c>
      <c r="S6947" s="123" t="n">
        <v>98.3</v>
      </c>
      <c r="T6947" s="58" t="inlineStr">
        <is>
          <t>6859.5</t>
        </is>
      </c>
      <c r="U6947" s="58" t="inlineStr">
        <is>
          <t>Yes</t>
        </is>
      </c>
      <c r="V6947" s="123">
        <f>IFERROR(VALUE(TRIM(T6947)),S6947*F6947)</f>
        <v/>
      </c>
      <c r="W6947" s="58">
        <f>IF(F6947&lt;=12,"0-12 mo",IF(F6947&lt;=24,"13-24 mo",IF(F6947&lt;=48,"25-48 mo","49+ mo")))</f>
        <v/>
      </c>
      <c r="X6947" s="58">
        <f>IF(S6947&lt;=35.5,"Q1 Low",IF(S6947&lt;=70.35,"Q2 Mid-Low",IF(S6947&lt;=89.85,"Q3 Mid-High","Q4 High")))</f>
        <v/>
      </c>
      <c r="Y6947" s="58">
        <f>IF(U6947="Yes",1,0)</f>
        <v/>
      </c>
      <c r="Z6947" s="58">
        <f>IF(P6947="Month-to-month",1,0)+IF(M6947="No",1,0)+IF(J6947="No",1,0)+IF(I6947="Fiber optic",1,0)+IF(Q6947="Yes",1,0)</f>
        <v/>
      </c>
    </row>
    <row r="6948" ht="15" customHeight="1" s="59">
      <c r="A6948" s="58" t="inlineStr">
        <is>
          <t>9013-AQORL</t>
        </is>
      </c>
      <c r="B6948" s="58" t="inlineStr">
        <is>
          <t>Female</t>
        </is>
      </c>
      <c r="C6948" s="58" t="n">
        <v>0</v>
      </c>
      <c r="D6948" s="58" t="inlineStr">
        <is>
          <t>No</t>
        </is>
      </c>
      <c r="E6948" s="58" t="inlineStr">
        <is>
          <t>Yes</t>
        </is>
      </c>
      <c r="F6948" s="58" t="n">
        <v>48</v>
      </c>
      <c r="G6948" s="58" t="inlineStr">
        <is>
          <t>No</t>
        </is>
      </c>
      <c r="H6948" s="58" t="inlineStr">
        <is>
          <t>No phone service</t>
        </is>
      </c>
      <c r="I6948" s="58" t="inlineStr">
        <is>
          <t>DSL</t>
        </is>
      </c>
      <c r="J6948" s="58" t="inlineStr">
        <is>
          <t>No</t>
        </is>
      </c>
      <c r="K6948" s="58" t="inlineStr">
        <is>
          <t>Yes</t>
        </is>
      </c>
      <c r="L6948" s="58" t="inlineStr">
        <is>
          <t>Yes</t>
        </is>
      </c>
      <c r="M6948" s="58" t="inlineStr">
        <is>
          <t>No</t>
        </is>
      </c>
      <c r="N6948" s="58" t="inlineStr">
        <is>
          <t>No</t>
        </is>
      </c>
      <c r="O6948" s="58" t="inlineStr">
        <is>
          <t>Yes</t>
        </is>
      </c>
      <c r="P6948" s="58" t="inlineStr">
        <is>
          <t>Month-to-month</t>
        </is>
      </c>
      <c r="Q6948" s="58" t="inlineStr">
        <is>
          <t>No</t>
        </is>
      </c>
      <c r="R6948" s="58" t="inlineStr">
        <is>
          <t>Credit card (automatic)</t>
        </is>
      </c>
      <c r="S6948" s="123" t="n">
        <v>45.55</v>
      </c>
      <c r="T6948" s="58" t="inlineStr">
        <is>
          <t>2108.35</t>
        </is>
      </c>
      <c r="U6948" s="58" t="inlineStr">
        <is>
          <t>No</t>
        </is>
      </c>
      <c r="V6948" s="123">
        <f>IFERROR(VALUE(TRIM(T6948)),S6948*F6948)</f>
        <v/>
      </c>
      <c r="W6948" s="58">
        <f>IF(F6948&lt;=12,"0-12 mo",IF(F6948&lt;=24,"13-24 mo",IF(F6948&lt;=48,"25-48 mo","49+ mo")))</f>
        <v/>
      </c>
      <c r="X6948" s="58">
        <f>IF(S6948&lt;=35.5,"Q1 Low",IF(S6948&lt;=70.35,"Q2 Mid-Low",IF(S6948&lt;=89.85,"Q3 Mid-High","Q4 High")))</f>
        <v/>
      </c>
      <c r="Y6948" s="58">
        <f>IF(U6948="Yes",1,0)</f>
        <v/>
      </c>
      <c r="Z6948" s="58">
        <f>IF(P6948="Month-to-month",1,0)+IF(M6948="No",1,0)+IF(J6948="No",1,0)+IF(I6948="Fiber optic",1,0)+IF(Q6948="Yes",1,0)</f>
        <v/>
      </c>
    </row>
    <row r="6949" ht="15" customHeight="1" s="59">
      <c r="A6949" s="58" t="inlineStr">
        <is>
          <t>2898-MRKPI</t>
        </is>
      </c>
      <c r="B6949" s="58" t="inlineStr">
        <is>
          <t>Male</t>
        </is>
      </c>
      <c r="C6949" s="58" t="n">
        <v>0</v>
      </c>
      <c r="D6949" s="58" t="inlineStr">
        <is>
          <t>Yes</t>
        </is>
      </c>
      <c r="E6949" s="58" t="inlineStr">
        <is>
          <t>Yes</t>
        </is>
      </c>
      <c r="F6949" s="58" t="n">
        <v>68</v>
      </c>
      <c r="G6949" s="58" t="inlineStr">
        <is>
          <t>Yes</t>
        </is>
      </c>
      <c r="H6949" s="58" t="inlineStr">
        <is>
          <t>Yes</t>
        </is>
      </c>
      <c r="I6949" s="58" t="inlineStr">
        <is>
          <t>Fiber optic</t>
        </is>
      </c>
      <c r="J6949" s="58" t="inlineStr">
        <is>
          <t>No</t>
        </is>
      </c>
      <c r="K6949" s="58" t="inlineStr">
        <is>
          <t>Yes</t>
        </is>
      </c>
      <c r="L6949" s="58" t="inlineStr">
        <is>
          <t>No</t>
        </is>
      </c>
      <c r="M6949" s="58" t="inlineStr">
        <is>
          <t>No</t>
        </is>
      </c>
      <c r="N6949" s="58" t="inlineStr">
        <is>
          <t>Yes</t>
        </is>
      </c>
      <c r="O6949" s="58" t="inlineStr">
        <is>
          <t>Yes</t>
        </is>
      </c>
      <c r="P6949" s="58" t="inlineStr">
        <is>
          <t>One year</t>
        </is>
      </c>
      <c r="Q6949" s="58" t="inlineStr">
        <is>
          <t>Yes</t>
        </is>
      </c>
      <c r="R6949" s="58" t="inlineStr">
        <is>
          <t>Credit card (automatic)</t>
        </is>
      </c>
      <c r="S6949" s="123" t="n">
        <v>101.05</v>
      </c>
      <c r="T6949" s="58" t="inlineStr">
        <is>
          <t>6770.5</t>
        </is>
      </c>
      <c r="U6949" s="58" t="inlineStr">
        <is>
          <t>No</t>
        </is>
      </c>
      <c r="V6949" s="123">
        <f>IFERROR(VALUE(TRIM(T6949)),S6949*F6949)</f>
        <v/>
      </c>
      <c r="W6949" s="58">
        <f>IF(F6949&lt;=12,"0-12 mo",IF(F6949&lt;=24,"13-24 mo",IF(F6949&lt;=48,"25-48 mo","49+ mo")))</f>
        <v/>
      </c>
      <c r="X6949" s="58">
        <f>IF(S6949&lt;=35.5,"Q1 Low",IF(S6949&lt;=70.35,"Q2 Mid-Low",IF(S6949&lt;=89.85,"Q3 Mid-High","Q4 High")))</f>
        <v/>
      </c>
      <c r="Y6949" s="58">
        <f>IF(U6949="Yes",1,0)</f>
        <v/>
      </c>
      <c r="Z6949" s="58">
        <f>IF(P6949="Month-to-month",1,0)+IF(M6949="No",1,0)+IF(J6949="No",1,0)+IF(I6949="Fiber optic",1,0)+IF(Q6949="Yes",1,0)</f>
        <v/>
      </c>
    </row>
    <row r="6950" ht="15" customHeight="1" s="59">
      <c r="A6950" s="58" t="inlineStr">
        <is>
          <t>2750-BJLSB</t>
        </is>
      </c>
      <c r="B6950" s="58" t="inlineStr">
        <is>
          <t>Female</t>
        </is>
      </c>
      <c r="C6950" s="58" t="n">
        <v>0</v>
      </c>
      <c r="D6950" s="58" t="inlineStr">
        <is>
          <t>No</t>
        </is>
      </c>
      <c r="E6950" s="58" t="inlineStr">
        <is>
          <t>No</t>
        </is>
      </c>
      <c r="F6950" s="58" t="n">
        <v>47</v>
      </c>
      <c r="G6950" s="58" t="inlineStr">
        <is>
          <t>Yes</t>
        </is>
      </c>
      <c r="H6950" s="58" t="inlineStr">
        <is>
          <t>No</t>
        </is>
      </c>
      <c r="I6950" s="58" t="inlineStr">
        <is>
          <t>Fiber optic</t>
        </is>
      </c>
      <c r="J6950" s="58" t="inlineStr">
        <is>
          <t>Yes</t>
        </is>
      </c>
      <c r="K6950" s="58" t="inlineStr">
        <is>
          <t>No</t>
        </is>
      </c>
      <c r="L6950" s="58" t="inlineStr">
        <is>
          <t>Yes</t>
        </is>
      </c>
      <c r="M6950" s="58" t="inlineStr">
        <is>
          <t>Yes</t>
        </is>
      </c>
      <c r="N6950" s="58" t="inlineStr">
        <is>
          <t>Yes</t>
        </is>
      </c>
      <c r="O6950" s="58" t="inlineStr">
        <is>
          <t>Yes</t>
        </is>
      </c>
      <c r="P6950" s="58" t="inlineStr">
        <is>
          <t>One year</t>
        </is>
      </c>
      <c r="Q6950" s="58" t="inlineStr">
        <is>
          <t>Yes</t>
        </is>
      </c>
      <c r="R6950" s="58" t="inlineStr">
        <is>
          <t>Electronic check</t>
        </is>
      </c>
      <c r="S6950" s="123" t="n">
        <v>103.7</v>
      </c>
      <c r="T6950" s="58" t="inlineStr">
        <is>
          <t>4730.6</t>
        </is>
      </c>
      <c r="U6950" s="58" t="inlineStr">
        <is>
          <t>No</t>
        </is>
      </c>
      <c r="V6950" s="123">
        <f>IFERROR(VALUE(TRIM(T6950)),S6950*F6950)</f>
        <v/>
      </c>
      <c r="W6950" s="58">
        <f>IF(F6950&lt;=12,"0-12 mo",IF(F6950&lt;=24,"13-24 mo",IF(F6950&lt;=48,"25-48 mo","49+ mo")))</f>
        <v/>
      </c>
      <c r="X6950" s="58">
        <f>IF(S6950&lt;=35.5,"Q1 Low",IF(S6950&lt;=70.35,"Q2 Mid-Low",IF(S6950&lt;=89.85,"Q3 Mid-High","Q4 High")))</f>
        <v/>
      </c>
      <c r="Y6950" s="58">
        <f>IF(U6950="Yes",1,0)</f>
        <v/>
      </c>
      <c r="Z6950" s="58">
        <f>IF(P6950="Month-to-month",1,0)+IF(M6950="No",1,0)+IF(J6950="No",1,0)+IF(I6950="Fiber optic",1,0)+IF(Q6950="Yes",1,0)</f>
        <v/>
      </c>
    </row>
    <row r="6951" ht="15" customHeight="1" s="59">
      <c r="A6951" s="58" t="inlineStr">
        <is>
          <t>3648-GZPHF</t>
        </is>
      </c>
      <c r="B6951" s="58" t="inlineStr">
        <is>
          <t>Male</t>
        </is>
      </c>
      <c r="C6951" s="58" t="n">
        <v>0</v>
      </c>
      <c r="D6951" s="58" t="inlineStr">
        <is>
          <t>Yes</t>
        </is>
      </c>
      <c r="E6951" s="58" t="inlineStr">
        <is>
          <t>Yes</t>
        </is>
      </c>
      <c r="F6951" s="58" t="n">
        <v>32</v>
      </c>
      <c r="G6951" s="58" t="inlineStr">
        <is>
          <t>No</t>
        </is>
      </c>
      <c r="H6951" s="58" t="inlineStr">
        <is>
          <t>No phone service</t>
        </is>
      </c>
      <c r="I6951" s="58" t="inlineStr">
        <is>
          <t>DSL</t>
        </is>
      </c>
      <c r="J6951" s="58" t="inlineStr">
        <is>
          <t>No</t>
        </is>
      </c>
      <c r="K6951" s="58" t="inlineStr">
        <is>
          <t>No</t>
        </is>
      </c>
      <c r="L6951" s="58" t="inlineStr">
        <is>
          <t>Yes</t>
        </is>
      </c>
      <c r="M6951" s="58" t="inlineStr">
        <is>
          <t>Yes</t>
        </is>
      </c>
      <c r="N6951" s="58" t="inlineStr">
        <is>
          <t>No</t>
        </is>
      </c>
      <c r="O6951" s="58" t="inlineStr">
        <is>
          <t>No</t>
        </is>
      </c>
      <c r="P6951" s="58" t="inlineStr">
        <is>
          <t>One year</t>
        </is>
      </c>
      <c r="Q6951" s="58" t="inlineStr">
        <is>
          <t>Yes</t>
        </is>
      </c>
      <c r="R6951" s="58" t="inlineStr">
        <is>
          <t>Mailed check</t>
        </is>
      </c>
      <c r="S6951" s="123" t="n">
        <v>36.25</v>
      </c>
      <c r="T6951" s="58" t="inlineStr">
        <is>
          <t>1151.05</t>
        </is>
      </c>
      <c r="U6951" s="58" t="inlineStr">
        <is>
          <t>No</t>
        </is>
      </c>
      <c r="V6951" s="123">
        <f>IFERROR(VALUE(TRIM(T6951)),S6951*F6951)</f>
        <v/>
      </c>
      <c r="W6951" s="58">
        <f>IF(F6951&lt;=12,"0-12 mo",IF(F6951&lt;=24,"13-24 mo",IF(F6951&lt;=48,"25-48 mo","49+ mo")))</f>
        <v/>
      </c>
      <c r="X6951" s="58">
        <f>IF(S6951&lt;=35.5,"Q1 Low",IF(S6951&lt;=70.35,"Q2 Mid-Low",IF(S6951&lt;=89.85,"Q3 Mid-High","Q4 High")))</f>
        <v/>
      </c>
      <c r="Y6951" s="58">
        <f>IF(U6951="Yes",1,0)</f>
        <v/>
      </c>
      <c r="Z6951" s="58">
        <f>IF(P6951="Month-to-month",1,0)+IF(M6951="No",1,0)+IF(J6951="No",1,0)+IF(I6951="Fiber optic",1,0)+IF(Q6951="Yes",1,0)</f>
        <v/>
      </c>
    </row>
    <row r="6952" ht="15" customHeight="1" s="59">
      <c r="A6952" s="58" t="inlineStr">
        <is>
          <t>2075-RMJIK</t>
        </is>
      </c>
      <c r="B6952" s="58" t="inlineStr">
        <is>
          <t>Female</t>
        </is>
      </c>
      <c r="C6952" s="58" t="n">
        <v>0</v>
      </c>
      <c r="D6952" s="58" t="inlineStr">
        <is>
          <t>Yes</t>
        </is>
      </c>
      <c r="E6952" s="58" t="inlineStr">
        <is>
          <t>Yes</t>
        </is>
      </c>
      <c r="F6952" s="58" t="n">
        <v>5</v>
      </c>
      <c r="G6952" s="58" t="inlineStr">
        <is>
          <t>Yes</t>
        </is>
      </c>
      <c r="H6952" s="58" t="inlineStr">
        <is>
          <t>No</t>
        </is>
      </c>
      <c r="I6952" s="58" t="inlineStr">
        <is>
          <t>DSL</t>
        </is>
      </c>
      <c r="J6952" s="58" t="inlineStr">
        <is>
          <t>Yes</t>
        </is>
      </c>
      <c r="K6952" s="58" t="inlineStr">
        <is>
          <t>No</t>
        </is>
      </c>
      <c r="L6952" s="58" t="inlineStr">
        <is>
          <t>No</t>
        </is>
      </c>
      <c r="M6952" s="58" t="inlineStr">
        <is>
          <t>No</t>
        </is>
      </c>
      <c r="N6952" s="58" t="inlineStr">
        <is>
          <t>No</t>
        </is>
      </c>
      <c r="O6952" s="58" t="inlineStr">
        <is>
          <t>No</t>
        </is>
      </c>
      <c r="P6952" s="58" t="inlineStr">
        <is>
          <t>Month-to-month</t>
        </is>
      </c>
      <c r="Q6952" s="58" t="inlineStr">
        <is>
          <t>Yes</t>
        </is>
      </c>
      <c r="R6952" s="58" t="inlineStr">
        <is>
          <t>Mailed check</t>
        </is>
      </c>
      <c r="S6952" s="123" t="n">
        <v>49.4</v>
      </c>
      <c r="T6952" s="58" t="inlineStr">
        <is>
          <t>232.55</t>
        </is>
      </c>
      <c r="U6952" s="58" t="inlineStr">
        <is>
          <t>No</t>
        </is>
      </c>
      <c r="V6952" s="123">
        <f>IFERROR(VALUE(TRIM(T6952)),S6952*F6952)</f>
        <v/>
      </c>
      <c r="W6952" s="58">
        <f>IF(F6952&lt;=12,"0-12 mo",IF(F6952&lt;=24,"13-24 mo",IF(F6952&lt;=48,"25-48 mo","49+ mo")))</f>
        <v/>
      </c>
      <c r="X6952" s="58">
        <f>IF(S6952&lt;=35.5,"Q1 Low",IF(S6952&lt;=70.35,"Q2 Mid-Low",IF(S6952&lt;=89.85,"Q3 Mid-High","Q4 High")))</f>
        <v/>
      </c>
      <c r="Y6952" s="58">
        <f>IF(U6952="Yes",1,0)</f>
        <v/>
      </c>
      <c r="Z6952" s="58">
        <f>IF(P6952="Month-to-month",1,0)+IF(M6952="No",1,0)+IF(J6952="No",1,0)+IF(I6952="Fiber optic",1,0)+IF(Q6952="Yes",1,0)</f>
        <v/>
      </c>
    </row>
    <row r="6953" ht="15" customHeight="1" s="59">
      <c r="A6953" s="58" t="inlineStr">
        <is>
          <t>9588-YRFHY</t>
        </is>
      </c>
      <c r="B6953" s="58" t="inlineStr">
        <is>
          <t>Male</t>
        </is>
      </c>
      <c r="C6953" s="58" t="n">
        <v>0</v>
      </c>
      <c r="D6953" s="58" t="inlineStr">
        <is>
          <t>No</t>
        </is>
      </c>
      <c r="E6953" s="58" t="inlineStr">
        <is>
          <t>No</t>
        </is>
      </c>
      <c r="F6953" s="58" t="n">
        <v>49</v>
      </c>
      <c r="G6953" s="58" t="inlineStr">
        <is>
          <t>Yes</t>
        </is>
      </c>
      <c r="H6953" s="58" t="inlineStr">
        <is>
          <t>No</t>
        </is>
      </c>
      <c r="I6953" s="58" t="inlineStr">
        <is>
          <t>No</t>
        </is>
      </c>
      <c r="J6953" s="58" t="inlineStr">
        <is>
          <t>No internet service</t>
        </is>
      </c>
      <c r="K6953" s="58" t="inlineStr">
        <is>
          <t>No internet service</t>
        </is>
      </c>
      <c r="L6953" s="58" t="inlineStr">
        <is>
          <t>No internet service</t>
        </is>
      </c>
      <c r="M6953" s="58" t="inlineStr">
        <is>
          <t>No internet service</t>
        </is>
      </c>
      <c r="N6953" s="58" t="inlineStr">
        <is>
          <t>No internet service</t>
        </is>
      </c>
      <c r="O6953" s="58" t="inlineStr">
        <is>
          <t>No internet service</t>
        </is>
      </c>
      <c r="P6953" s="58" t="inlineStr">
        <is>
          <t>Two year</t>
        </is>
      </c>
      <c r="Q6953" s="58" t="inlineStr">
        <is>
          <t>Yes</t>
        </is>
      </c>
      <c r="R6953" s="58" t="inlineStr">
        <is>
          <t>Credit card (automatic)</t>
        </is>
      </c>
      <c r="S6953" s="123" t="n">
        <v>19.9</v>
      </c>
      <c r="T6953" s="58" t="inlineStr">
        <is>
          <t>1022.6</t>
        </is>
      </c>
      <c r="U6953" s="58" t="inlineStr">
        <is>
          <t>No</t>
        </is>
      </c>
      <c r="V6953" s="123">
        <f>IFERROR(VALUE(TRIM(T6953)),S6953*F6953)</f>
        <v/>
      </c>
      <c r="W6953" s="58">
        <f>IF(F6953&lt;=12,"0-12 mo",IF(F6953&lt;=24,"13-24 mo",IF(F6953&lt;=48,"25-48 mo","49+ mo")))</f>
        <v/>
      </c>
      <c r="X6953" s="58">
        <f>IF(S6953&lt;=35.5,"Q1 Low",IF(S6953&lt;=70.35,"Q2 Mid-Low",IF(S6953&lt;=89.85,"Q3 Mid-High","Q4 High")))</f>
        <v/>
      </c>
      <c r="Y6953" s="58">
        <f>IF(U6953="Yes",1,0)</f>
        <v/>
      </c>
      <c r="Z6953" s="58">
        <f>IF(P6953="Month-to-month",1,0)+IF(M6953="No",1,0)+IF(J6953="No",1,0)+IF(I6953="Fiber optic",1,0)+IF(Q6953="Yes",1,0)</f>
        <v/>
      </c>
    </row>
    <row r="6954" ht="15" customHeight="1" s="59">
      <c r="A6954" s="58" t="inlineStr">
        <is>
          <t>6394-MFYNG</t>
        </is>
      </c>
      <c r="B6954" s="58" t="inlineStr">
        <is>
          <t>Female</t>
        </is>
      </c>
      <c r="C6954" s="58" t="n">
        <v>0</v>
      </c>
      <c r="D6954" s="58" t="inlineStr">
        <is>
          <t>No</t>
        </is>
      </c>
      <c r="E6954" s="58" t="inlineStr">
        <is>
          <t>No</t>
        </is>
      </c>
      <c r="F6954" s="58" t="n">
        <v>48</v>
      </c>
      <c r="G6954" s="58" t="inlineStr">
        <is>
          <t>Yes</t>
        </is>
      </c>
      <c r="H6954" s="58" t="inlineStr">
        <is>
          <t>Yes</t>
        </is>
      </c>
      <c r="I6954" s="58" t="inlineStr">
        <is>
          <t>Fiber optic</t>
        </is>
      </c>
      <c r="J6954" s="58" t="inlineStr">
        <is>
          <t>No</t>
        </is>
      </c>
      <c r="K6954" s="58" t="inlineStr">
        <is>
          <t>Yes</t>
        </is>
      </c>
      <c r="L6954" s="58" t="inlineStr">
        <is>
          <t>Yes</t>
        </is>
      </c>
      <c r="M6954" s="58" t="inlineStr">
        <is>
          <t>No</t>
        </is>
      </c>
      <c r="N6954" s="58" t="inlineStr">
        <is>
          <t>Yes</t>
        </is>
      </c>
      <c r="O6954" s="58" t="inlineStr">
        <is>
          <t>Yes</t>
        </is>
      </c>
      <c r="P6954" s="58" t="inlineStr">
        <is>
          <t>Month-to-month</t>
        </is>
      </c>
      <c r="Q6954" s="58" t="inlineStr">
        <is>
          <t>Yes</t>
        </is>
      </c>
      <c r="R6954" s="58" t="inlineStr">
        <is>
          <t>Bank transfer (automatic)</t>
        </is>
      </c>
      <c r="S6954" s="123" t="n">
        <v>107.4</v>
      </c>
      <c r="T6954" s="58" t="inlineStr">
        <is>
          <t>5121.3</t>
        </is>
      </c>
      <c r="U6954" s="58" t="inlineStr">
        <is>
          <t>Yes</t>
        </is>
      </c>
      <c r="V6954" s="123">
        <f>IFERROR(VALUE(TRIM(T6954)),S6954*F6954)</f>
        <v/>
      </c>
      <c r="W6954" s="58">
        <f>IF(F6954&lt;=12,"0-12 mo",IF(F6954&lt;=24,"13-24 mo",IF(F6954&lt;=48,"25-48 mo","49+ mo")))</f>
        <v/>
      </c>
      <c r="X6954" s="58">
        <f>IF(S6954&lt;=35.5,"Q1 Low",IF(S6954&lt;=70.35,"Q2 Mid-Low",IF(S6954&lt;=89.85,"Q3 Mid-High","Q4 High")))</f>
        <v/>
      </c>
      <c r="Y6954" s="58">
        <f>IF(U6954="Yes",1,0)</f>
        <v/>
      </c>
      <c r="Z6954" s="58">
        <f>IF(P6954="Month-to-month",1,0)+IF(M6954="No",1,0)+IF(J6954="No",1,0)+IF(I6954="Fiber optic",1,0)+IF(Q6954="Yes",1,0)</f>
        <v/>
      </c>
    </row>
    <row r="6955" ht="15" customHeight="1" s="59">
      <c r="A6955" s="58" t="inlineStr">
        <is>
          <t>1564-NTYXF</t>
        </is>
      </c>
      <c r="B6955" s="58" t="inlineStr">
        <is>
          <t>Female</t>
        </is>
      </c>
      <c r="C6955" s="58" t="n">
        <v>1</v>
      </c>
      <c r="D6955" s="58" t="inlineStr">
        <is>
          <t>No</t>
        </is>
      </c>
      <c r="E6955" s="58" t="inlineStr">
        <is>
          <t>No</t>
        </is>
      </c>
      <c r="F6955" s="58" t="n">
        <v>13</v>
      </c>
      <c r="G6955" s="58" t="inlineStr">
        <is>
          <t>Yes</t>
        </is>
      </c>
      <c r="H6955" s="58" t="inlineStr">
        <is>
          <t>Yes</t>
        </is>
      </c>
      <c r="I6955" s="58" t="inlineStr">
        <is>
          <t>Fiber optic</t>
        </is>
      </c>
      <c r="J6955" s="58" t="inlineStr">
        <is>
          <t>No</t>
        </is>
      </c>
      <c r="K6955" s="58" t="inlineStr">
        <is>
          <t>No</t>
        </is>
      </c>
      <c r="L6955" s="58" t="inlineStr">
        <is>
          <t>No</t>
        </is>
      </c>
      <c r="M6955" s="58" t="inlineStr">
        <is>
          <t>No</t>
        </is>
      </c>
      <c r="N6955" s="58" t="inlineStr">
        <is>
          <t>No</t>
        </is>
      </c>
      <c r="O6955" s="58" t="inlineStr">
        <is>
          <t>Yes</t>
        </is>
      </c>
      <c r="P6955" s="58" t="inlineStr">
        <is>
          <t>Month-to-month</t>
        </is>
      </c>
      <c r="Q6955" s="58" t="inlineStr">
        <is>
          <t>Yes</t>
        </is>
      </c>
      <c r="R6955" s="58" t="inlineStr">
        <is>
          <t>Electronic check</t>
        </is>
      </c>
      <c r="S6955" s="123" t="n">
        <v>82</v>
      </c>
      <c r="T6955" s="58" t="inlineStr">
        <is>
          <t>1127.2</t>
        </is>
      </c>
      <c r="U6955" s="58" t="inlineStr">
        <is>
          <t>Yes</t>
        </is>
      </c>
      <c r="V6955" s="123">
        <f>IFERROR(VALUE(TRIM(T6955)),S6955*F6955)</f>
        <v/>
      </c>
      <c r="W6955" s="58">
        <f>IF(F6955&lt;=12,"0-12 mo",IF(F6955&lt;=24,"13-24 mo",IF(F6955&lt;=48,"25-48 mo","49+ mo")))</f>
        <v/>
      </c>
      <c r="X6955" s="58">
        <f>IF(S6955&lt;=35.5,"Q1 Low",IF(S6955&lt;=70.35,"Q2 Mid-Low",IF(S6955&lt;=89.85,"Q3 Mid-High","Q4 High")))</f>
        <v/>
      </c>
      <c r="Y6955" s="58">
        <f>IF(U6955="Yes",1,0)</f>
        <v/>
      </c>
      <c r="Z6955" s="58">
        <f>IF(P6955="Month-to-month",1,0)+IF(M6955="No",1,0)+IF(J6955="No",1,0)+IF(I6955="Fiber optic",1,0)+IF(Q6955="Yes",1,0)</f>
        <v/>
      </c>
    </row>
    <row r="6956" ht="15" customHeight="1" s="59">
      <c r="A6956" s="58" t="inlineStr">
        <is>
          <t>9364-YKUVW</t>
        </is>
      </c>
      <c r="B6956" s="58" t="inlineStr">
        <is>
          <t>Male</t>
        </is>
      </c>
      <c r="C6956" s="58" t="n">
        <v>0</v>
      </c>
      <c r="D6956" s="58" t="inlineStr">
        <is>
          <t>No</t>
        </is>
      </c>
      <c r="E6956" s="58" t="inlineStr">
        <is>
          <t>No</t>
        </is>
      </c>
      <c r="F6956" s="58" t="n">
        <v>15</v>
      </c>
      <c r="G6956" s="58" t="inlineStr">
        <is>
          <t>Yes</t>
        </is>
      </c>
      <c r="H6956" s="58" t="inlineStr">
        <is>
          <t>No</t>
        </is>
      </c>
      <c r="I6956" s="58" t="inlineStr">
        <is>
          <t>No</t>
        </is>
      </c>
      <c r="J6956" s="58" t="inlineStr">
        <is>
          <t>No internet service</t>
        </is>
      </c>
      <c r="K6956" s="58" t="inlineStr">
        <is>
          <t>No internet service</t>
        </is>
      </c>
      <c r="L6956" s="58" t="inlineStr">
        <is>
          <t>No internet service</t>
        </is>
      </c>
      <c r="M6956" s="58" t="inlineStr">
        <is>
          <t>No internet service</t>
        </is>
      </c>
      <c r="N6956" s="58" t="inlineStr">
        <is>
          <t>No internet service</t>
        </is>
      </c>
      <c r="O6956" s="58" t="inlineStr">
        <is>
          <t>No internet service</t>
        </is>
      </c>
      <c r="P6956" s="58" t="inlineStr">
        <is>
          <t>Month-to-month</t>
        </is>
      </c>
      <c r="Q6956" s="58" t="inlineStr">
        <is>
          <t>Yes</t>
        </is>
      </c>
      <c r="R6956" s="58" t="inlineStr">
        <is>
          <t>Mailed check</t>
        </is>
      </c>
      <c r="S6956" s="123" t="n">
        <v>19.8</v>
      </c>
      <c r="T6956" s="58" t="inlineStr">
        <is>
          <t>309.4</t>
        </is>
      </c>
      <c r="U6956" s="58" t="inlineStr">
        <is>
          <t>No</t>
        </is>
      </c>
      <c r="V6956" s="123">
        <f>IFERROR(VALUE(TRIM(T6956)),S6956*F6956)</f>
        <v/>
      </c>
      <c r="W6956" s="58">
        <f>IF(F6956&lt;=12,"0-12 mo",IF(F6956&lt;=24,"13-24 mo",IF(F6956&lt;=48,"25-48 mo","49+ mo")))</f>
        <v/>
      </c>
      <c r="X6956" s="58">
        <f>IF(S6956&lt;=35.5,"Q1 Low",IF(S6956&lt;=70.35,"Q2 Mid-Low",IF(S6956&lt;=89.85,"Q3 Mid-High","Q4 High")))</f>
        <v/>
      </c>
      <c r="Y6956" s="58">
        <f>IF(U6956="Yes",1,0)</f>
        <v/>
      </c>
      <c r="Z6956" s="58">
        <f>IF(P6956="Month-to-month",1,0)+IF(M6956="No",1,0)+IF(J6956="No",1,0)+IF(I6956="Fiber optic",1,0)+IF(Q6956="Yes",1,0)</f>
        <v/>
      </c>
    </row>
    <row r="6957" ht="15" customHeight="1" s="59">
      <c r="A6957" s="58" t="inlineStr">
        <is>
          <t>5392-AKEMH</t>
        </is>
      </c>
      <c r="B6957" s="58" t="inlineStr">
        <is>
          <t>Female</t>
        </is>
      </c>
      <c r="C6957" s="58" t="n">
        <v>0</v>
      </c>
      <c r="D6957" s="58" t="inlineStr">
        <is>
          <t>No</t>
        </is>
      </c>
      <c r="E6957" s="58" t="inlineStr">
        <is>
          <t>No</t>
        </is>
      </c>
      <c r="F6957" s="58" t="n">
        <v>12</v>
      </c>
      <c r="G6957" s="58" t="inlineStr">
        <is>
          <t>Yes</t>
        </is>
      </c>
      <c r="H6957" s="58" t="inlineStr">
        <is>
          <t>No</t>
        </is>
      </c>
      <c r="I6957" s="58" t="inlineStr">
        <is>
          <t>DSL</t>
        </is>
      </c>
      <c r="J6957" s="58" t="inlineStr">
        <is>
          <t>No</t>
        </is>
      </c>
      <c r="K6957" s="58" t="inlineStr">
        <is>
          <t>No</t>
        </is>
      </c>
      <c r="L6957" s="58" t="inlineStr">
        <is>
          <t>No</t>
        </is>
      </c>
      <c r="M6957" s="58" t="inlineStr">
        <is>
          <t>No</t>
        </is>
      </c>
      <c r="N6957" s="58" t="inlineStr">
        <is>
          <t>No</t>
        </is>
      </c>
      <c r="O6957" s="58" t="inlineStr">
        <is>
          <t>No</t>
        </is>
      </c>
      <c r="P6957" s="58" t="inlineStr">
        <is>
          <t>Month-to-month</t>
        </is>
      </c>
      <c r="Q6957" s="58" t="inlineStr">
        <is>
          <t>Yes</t>
        </is>
      </c>
      <c r="R6957" s="58" t="inlineStr">
        <is>
          <t>Electronic check</t>
        </is>
      </c>
      <c r="S6957" s="123" t="n">
        <v>45.05</v>
      </c>
      <c r="T6957" s="58" t="inlineStr">
        <is>
          <t>523.1</t>
        </is>
      </c>
      <c r="U6957" s="58" t="inlineStr">
        <is>
          <t>No</t>
        </is>
      </c>
      <c r="V6957" s="123">
        <f>IFERROR(VALUE(TRIM(T6957)),S6957*F6957)</f>
        <v/>
      </c>
      <c r="W6957" s="58">
        <f>IF(F6957&lt;=12,"0-12 mo",IF(F6957&lt;=24,"13-24 mo",IF(F6957&lt;=48,"25-48 mo","49+ mo")))</f>
        <v/>
      </c>
      <c r="X6957" s="58">
        <f>IF(S6957&lt;=35.5,"Q1 Low",IF(S6957&lt;=70.35,"Q2 Mid-Low",IF(S6957&lt;=89.85,"Q3 Mid-High","Q4 High")))</f>
        <v/>
      </c>
      <c r="Y6957" s="58">
        <f>IF(U6957="Yes",1,0)</f>
        <v/>
      </c>
      <c r="Z6957" s="58">
        <f>IF(P6957="Month-to-month",1,0)+IF(M6957="No",1,0)+IF(J6957="No",1,0)+IF(I6957="Fiber optic",1,0)+IF(Q6957="Yes",1,0)</f>
        <v/>
      </c>
    </row>
    <row r="6958" ht="15" customHeight="1" s="59">
      <c r="A6958" s="58" t="inlineStr">
        <is>
          <t>2451-YMUXS</t>
        </is>
      </c>
      <c r="B6958" s="58" t="inlineStr">
        <is>
          <t>Male</t>
        </is>
      </c>
      <c r="C6958" s="58" t="n">
        <v>1</v>
      </c>
      <c r="D6958" s="58" t="inlineStr">
        <is>
          <t>No</t>
        </is>
      </c>
      <c r="E6958" s="58" t="inlineStr">
        <is>
          <t>No</t>
        </is>
      </c>
      <c r="F6958" s="58" t="n">
        <v>67</v>
      </c>
      <c r="G6958" s="58" t="inlineStr">
        <is>
          <t>Yes</t>
        </is>
      </c>
      <c r="H6958" s="58" t="inlineStr">
        <is>
          <t>Yes</t>
        </is>
      </c>
      <c r="I6958" s="58" t="inlineStr">
        <is>
          <t>DSL</t>
        </is>
      </c>
      <c r="J6958" s="58" t="inlineStr">
        <is>
          <t>Yes</t>
        </is>
      </c>
      <c r="K6958" s="58" t="inlineStr">
        <is>
          <t>Yes</t>
        </is>
      </c>
      <c r="L6958" s="58" t="inlineStr">
        <is>
          <t>No</t>
        </is>
      </c>
      <c r="M6958" s="58" t="inlineStr">
        <is>
          <t>Yes</t>
        </is>
      </c>
      <c r="N6958" s="58" t="inlineStr">
        <is>
          <t>No</t>
        </is>
      </c>
      <c r="O6958" s="58" t="inlineStr">
        <is>
          <t>No</t>
        </is>
      </c>
      <c r="P6958" s="58" t="inlineStr">
        <is>
          <t>Two year</t>
        </is>
      </c>
      <c r="Q6958" s="58" t="inlineStr">
        <is>
          <t>Yes</t>
        </is>
      </c>
      <c r="R6958" s="58" t="inlineStr">
        <is>
          <t>Bank transfer (automatic)</t>
        </is>
      </c>
      <c r="S6958" s="123" t="n">
        <v>64.55</v>
      </c>
      <c r="T6958" s="58" t="inlineStr">
        <is>
          <t>4250.1</t>
        </is>
      </c>
      <c r="U6958" s="58" t="inlineStr">
        <is>
          <t>No</t>
        </is>
      </c>
      <c r="V6958" s="123">
        <f>IFERROR(VALUE(TRIM(T6958)),S6958*F6958)</f>
        <v/>
      </c>
      <c r="W6958" s="58">
        <f>IF(F6958&lt;=12,"0-12 mo",IF(F6958&lt;=24,"13-24 mo",IF(F6958&lt;=48,"25-48 mo","49+ mo")))</f>
        <v/>
      </c>
      <c r="X6958" s="58">
        <f>IF(S6958&lt;=35.5,"Q1 Low",IF(S6958&lt;=70.35,"Q2 Mid-Low",IF(S6958&lt;=89.85,"Q3 Mid-High","Q4 High")))</f>
        <v/>
      </c>
      <c r="Y6958" s="58">
        <f>IF(U6958="Yes",1,0)</f>
        <v/>
      </c>
      <c r="Z6958" s="58">
        <f>IF(P6958="Month-to-month",1,0)+IF(M6958="No",1,0)+IF(J6958="No",1,0)+IF(I6958="Fiber optic",1,0)+IF(Q6958="Yes",1,0)</f>
        <v/>
      </c>
    </row>
    <row r="6959" ht="15" customHeight="1" s="59">
      <c r="A6959" s="58" t="inlineStr">
        <is>
          <t>3914-FDRHP</t>
        </is>
      </c>
      <c r="B6959" s="58" t="inlineStr">
        <is>
          <t>Male</t>
        </is>
      </c>
      <c r="C6959" s="58" t="n">
        <v>0</v>
      </c>
      <c r="D6959" s="58" t="inlineStr">
        <is>
          <t>No</t>
        </is>
      </c>
      <c r="E6959" s="58" t="inlineStr">
        <is>
          <t>No</t>
        </is>
      </c>
      <c r="F6959" s="58" t="n">
        <v>9</v>
      </c>
      <c r="G6959" s="58" t="inlineStr">
        <is>
          <t>Yes</t>
        </is>
      </c>
      <c r="H6959" s="58" t="inlineStr">
        <is>
          <t>No</t>
        </is>
      </c>
      <c r="I6959" s="58" t="inlineStr">
        <is>
          <t>Fiber optic</t>
        </is>
      </c>
      <c r="J6959" s="58" t="inlineStr">
        <is>
          <t>No</t>
        </is>
      </c>
      <c r="K6959" s="58" t="inlineStr">
        <is>
          <t>No</t>
        </is>
      </c>
      <c r="L6959" s="58" t="inlineStr">
        <is>
          <t>No</t>
        </is>
      </c>
      <c r="M6959" s="58" t="inlineStr">
        <is>
          <t>Yes</t>
        </is>
      </c>
      <c r="N6959" s="58" t="inlineStr">
        <is>
          <t>Yes</t>
        </is>
      </c>
      <c r="O6959" s="58" t="inlineStr">
        <is>
          <t>No</t>
        </is>
      </c>
      <c r="P6959" s="58" t="inlineStr">
        <is>
          <t>Month-to-month</t>
        </is>
      </c>
      <c r="Q6959" s="58" t="inlineStr">
        <is>
          <t>No</t>
        </is>
      </c>
      <c r="R6959" s="58" t="inlineStr">
        <is>
          <t>Electronic check</t>
        </is>
      </c>
      <c r="S6959" s="123" t="n">
        <v>86.25</v>
      </c>
      <c r="T6959" s="58" t="inlineStr">
        <is>
          <t>770.5</t>
        </is>
      </c>
      <c r="U6959" s="58" t="inlineStr">
        <is>
          <t>No</t>
        </is>
      </c>
      <c r="V6959" s="123">
        <f>IFERROR(VALUE(TRIM(T6959)),S6959*F6959)</f>
        <v/>
      </c>
      <c r="W6959" s="58">
        <f>IF(F6959&lt;=12,"0-12 mo",IF(F6959&lt;=24,"13-24 mo",IF(F6959&lt;=48,"25-48 mo","49+ mo")))</f>
        <v/>
      </c>
      <c r="X6959" s="58">
        <f>IF(S6959&lt;=35.5,"Q1 Low",IF(S6959&lt;=70.35,"Q2 Mid-Low",IF(S6959&lt;=89.85,"Q3 Mid-High","Q4 High")))</f>
        <v/>
      </c>
      <c r="Y6959" s="58">
        <f>IF(U6959="Yes",1,0)</f>
        <v/>
      </c>
      <c r="Z6959" s="58">
        <f>IF(P6959="Month-to-month",1,0)+IF(M6959="No",1,0)+IF(J6959="No",1,0)+IF(I6959="Fiber optic",1,0)+IF(Q6959="Yes",1,0)</f>
        <v/>
      </c>
    </row>
    <row r="6960" ht="15" customHeight="1" s="59">
      <c r="A6960" s="58" t="inlineStr">
        <is>
          <t>3078-ZKNTS</t>
        </is>
      </c>
      <c r="B6960" s="58" t="inlineStr">
        <is>
          <t>Female</t>
        </is>
      </c>
      <c r="C6960" s="58" t="n">
        <v>0</v>
      </c>
      <c r="D6960" s="58" t="inlineStr">
        <is>
          <t>Yes</t>
        </is>
      </c>
      <c r="E6960" s="58" t="inlineStr">
        <is>
          <t>Yes</t>
        </is>
      </c>
      <c r="F6960" s="58" t="n">
        <v>13</v>
      </c>
      <c r="G6960" s="58" t="inlineStr">
        <is>
          <t>Yes</t>
        </is>
      </c>
      <c r="H6960" s="58" t="inlineStr">
        <is>
          <t>No</t>
        </is>
      </c>
      <c r="I6960" s="58" t="inlineStr">
        <is>
          <t>No</t>
        </is>
      </c>
      <c r="J6960" s="58" t="inlineStr">
        <is>
          <t>No internet service</t>
        </is>
      </c>
      <c r="K6960" s="58" t="inlineStr">
        <is>
          <t>No internet service</t>
        </is>
      </c>
      <c r="L6960" s="58" t="inlineStr">
        <is>
          <t>No internet service</t>
        </is>
      </c>
      <c r="M6960" s="58" t="inlineStr">
        <is>
          <t>No internet service</t>
        </is>
      </c>
      <c r="N6960" s="58" t="inlineStr">
        <is>
          <t>No internet service</t>
        </is>
      </c>
      <c r="O6960" s="58" t="inlineStr">
        <is>
          <t>No internet service</t>
        </is>
      </c>
      <c r="P6960" s="58" t="inlineStr">
        <is>
          <t>Two year</t>
        </is>
      </c>
      <c r="Q6960" s="58" t="inlineStr">
        <is>
          <t>Yes</t>
        </is>
      </c>
      <c r="R6960" s="58" t="inlineStr">
        <is>
          <t>Bank transfer (automatic)</t>
        </is>
      </c>
      <c r="S6960" s="123" t="n">
        <v>19.75</v>
      </c>
      <c r="T6960" s="58" t="inlineStr">
        <is>
          <t>246.7</t>
        </is>
      </c>
      <c r="U6960" s="58" t="inlineStr">
        <is>
          <t>No</t>
        </is>
      </c>
      <c r="V6960" s="123">
        <f>IFERROR(VALUE(TRIM(T6960)),S6960*F6960)</f>
        <v/>
      </c>
      <c r="W6960" s="58">
        <f>IF(F6960&lt;=12,"0-12 mo",IF(F6960&lt;=24,"13-24 mo",IF(F6960&lt;=48,"25-48 mo","49+ mo")))</f>
        <v/>
      </c>
      <c r="X6960" s="58">
        <f>IF(S6960&lt;=35.5,"Q1 Low",IF(S6960&lt;=70.35,"Q2 Mid-Low",IF(S6960&lt;=89.85,"Q3 Mid-High","Q4 High")))</f>
        <v/>
      </c>
      <c r="Y6960" s="58">
        <f>IF(U6960="Yes",1,0)</f>
        <v/>
      </c>
      <c r="Z6960" s="58">
        <f>IF(P6960="Month-to-month",1,0)+IF(M6960="No",1,0)+IF(J6960="No",1,0)+IF(I6960="Fiber optic",1,0)+IF(Q6960="Yes",1,0)</f>
        <v/>
      </c>
    </row>
    <row r="6961" ht="15" customHeight="1" s="59">
      <c r="A6961" s="58" t="inlineStr">
        <is>
          <t>1024-KPRBB</t>
        </is>
      </c>
      <c r="B6961" s="58" t="inlineStr">
        <is>
          <t>Female</t>
        </is>
      </c>
      <c r="C6961" s="58" t="n">
        <v>0</v>
      </c>
      <c r="D6961" s="58" t="inlineStr">
        <is>
          <t>No</t>
        </is>
      </c>
      <c r="E6961" s="58" t="inlineStr">
        <is>
          <t>No</t>
        </is>
      </c>
      <c r="F6961" s="58" t="n">
        <v>38</v>
      </c>
      <c r="G6961" s="58" t="inlineStr">
        <is>
          <t>Yes</t>
        </is>
      </c>
      <c r="H6961" s="58" t="inlineStr">
        <is>
          <t>No</t>
        </is>
      </c>
      <c r="I6961" s="58" t="inlineStr">
        <is>
          <t>Fiber optic</t>
        </is>
      </c>
      <c r="J6961" s="58" t="inlineStr">
        <is>
          <t>No</t>
        </is>
      </c>
      <c r="K6961" s="58" t="inlineStr">
        <is>
          <t>No</t>
        </is>
      </c>
      <c r="L6961" s="58" t="inlineStr">
        <is>
          <t>No</t>
        </is>
      </c>
      <c r="M6961" s="58" t="inlineStr">
        <is>
          <t>No</t>
        </is>
      </c>
      <c r="N6961" s="58" t="inlineStr">
        <is>
          <t>Yes</t>
        </is>
      </c>
      <c r="O6961" s="58" t="inlineStr">
        <is>
          <t>Yes</t>
        </is>
      </c>
      <c r="P6961" s="58" t="inlineStr">
        <is>
          <t>One year</t>
        </is>
      </c>
      <c r="Q6961" s="58" t="inlineStr">
        <is>
          <t>Yes</t>
        </is>
      </c>
      <c r="R6961" s="58" t="inlineStr">
        <is>
          <t>Mailed check</t>
        </is>
      </c>
      <c r="S6961" s="123" t="n">
        <v>89.09999999999999</v>
      </c>
      <c r="T6961" s="58" t="inlineStr">
        <is>
          <t>3342</t>
        </is>
      </c>
      <c r="U6961" s="58" t="inlineStr">
        <is>
          <t>No</t>
        </is>
      </c>
      <c r="V6961" s="123">
        <f>IFERROR(VALUE(TRIM(T6961)),S6961*F6961)</f>
        <v/>
      </c>
      <c r="W6961" s="58">
        <f>IF(F6961&lt;=12,"0-12 mo",IF(F6961&lt;=24,"13-24 mo",IF(F6961&lt;=48,"25-48 mo","49+ mo")))</f>
        <v/>
      </c>
      <c r="X6961" s="58">
        <f>IF(S6961&lt;=35.5,"Q1 Low",IF(S6961&lt;=70.35,"Q2 Mid-Low",IF(S6961&lt;=89.85,"Q3 Mid-High","Q4 High")))</f>
        <v/>
      </c>
      <c r="Y6961" s="58">
        <f>IF(U6961="Yes",1,0)</f>
        <v/>
      </c>
      <c r="Z6961" s="58">
        <f>IF(P6961="Month-to-month",1,0)+IF(M6961="No",1,0)+IF(J6961="No",1,0)+IF(I6961="Fiber optic",1,0)+IF(Q6961="Yes",1,0)</f>
        <v/>
      </c>
    </row>
    <row r="6962" ht="15" customHeight="1" s="59">
      <c r="A6962" s="58" t="inlineStr">
        <is>
          <t>4690-PKDQG</t>
        </is>
      </c>
      <c r="B6962" s="58" t="inlineStr">
        <is>
          <t>Female</t>
        </is>
      </c>
      <c r="C6962" s="58" t="n">
        <v>1</v>
      </c>
      <c r="D6962" s="58" t="inlineStr">
        <is>
          <t>Yes</t>
        </is>
      </c>
      <c r="E6962" s="58" t="inlineStr">
        <is>
          <t>No</t>
        </is>
      </c>
      <c r="F6962" s="58" t="n">
        <v>42</v>
      </c>
      <c r="G6962" s="58" t="inlineStr">
        <is>
          <t>Yes</t>
        </is>
      </c>
      <c r="H6962" s="58" t="inlineStr">
        <is>
          <t>Yes</t>
        </is>
      </c>
      <c r="I6962" s="58" t="inlineStr">
        <is>
          <t>Fiber optic</t>
        </is>
      </c>
      <c r="J6962" s="58" t="inlineStr">
        <is>
          <t>No</t>
        </is>
      </c>
      <c r="K6962" s="58" t="inlineStr">
        <is>
          <t>Yes</t>
        </is>
      </c>
      <c r="L6962" s="58" t="inlineStr">
        <is>
          <t>Yes</t>
        </is>
      </c>
      <c r="M6962" s="58" t="inlineStr">
        <is>
          <t>No</t>
        </is>
      </c>
      <c r="N6962" s="58" t="inlineStr">
        <is>
          <t>Yes</t>
        </is>
      </c>
      <c r="O6962" s="58" t="inlineStr">
        <is>
          <t>No</t>
        </is>
      </c>
      <c r="P6962" s="58" t="inlineStr">
        <is>
          <t>Month-to-month</t>
        </is>
      </c>
      <c r="Q6962" s="58" t="inlineStr">
        <is>
          <t>Yes</t>
        </is>
      </c>
      <c r="R6962" s="58" t="inlineStr">
        <is>
          <t>Electronic check</t>
        </is>
      </c>
      <c r="S6962" s="123" t="n">
        <v>95.55</v>
      </c>
      <c r="T6962" s="58" t="inlineStr">
        <is>
          <t>3930.6</t>
        </is>
      </c>
      <c r="U6962" s="58" t="inlineStr">
        <is>
          <t>No</t>
        </is>
      </c>
      <c r="V6962" s="123">
        <f>IFERROR(VALUE(TRIM(T6962)),S6962*F6962)</f>
        <v/>
      </c>
      <c r="W6962" s="58">
        <f>IF(F6962&lt;=12,"0-12 mo",IF(F6962&lt;=24,"13-24 mo",IF(F6962&lt;=48,"25-48 mo","49+ mo")))</f>
        <v/>
      </c>
      <c r="X6962" s="58">
        <f>IF(S6962&lt;=35.5,"Q1 Low",IF(S6962&lt;=70.35,"Q2 Mid-Low",IF(S6962&lt;=89.85,"Q3 Mid-High","Q4 High")))</f>
        <v/>
      </c>
      <c r="Y6962" s="58">
        <f>IF(U6962="Yes",1,0)</f>
        <v/>
      </c>
      <c r="Z6962" s="58">
        <f>IF(P6962="Month-to-month",1,0)+IF(M6962="No",1,0)+IF(J6962="No",1,0)+IF(I6962="Fiber optic",1,0)+IF(Q6962="Yes",1,0)</f>
        <v/>
      </c>
    </row>
    <row r="6963" ht="15" customHeight="1" s="59">
      <c r="A6963" s="58" t="inlineStr">
        <is>
          <t>8155-IBNHG</t>
        </is>
      </c>
      <c r="B6963" s="58" t="inlineStr">
        <is>
          <t>Female</t>
        </is>
      </c>
      <c r="C6963" s="58" t="n">
        <v>0</v>
      </c>
      <c r="D6963" s="58" t="inlineStr">
        <is>
          <t>Yes</t>
        </is>
      </c>
      <c r="E6963" s="58" t="inlineStr">
        <is>
          <t>No</t>
        </is>
      </c>
      <c r="F6963" s="58" t="n">
        <v>24</v>
      </c>
      <c r="G6963" s="58" t="inlineStr">
        <is>
          <t>Yes</t>
        </is>
      </c>
      <c r="H6963" s="58" t="inlineStr">
        <is>
          <t>Yes</t>
        </is>
      </c>
      <c r="I6963" s="58" t="inlineStr">
        <is>
          <t>Fiber optic</t>
        </is>
      </c>
      <c r="J6963" s="58" t="inlineStr">
        <is>
          <t>No</t>
        </is>
      </c>
      <c r="K6963" s="58" t="inlineStr">
        <is>
          <t>No</t>
        </is>
      </c>
      <c r="L6963" s="58" t="inlineStr">
        <is>
          <t>No</t>
        </is>
      </c>
      <c r="M6963" s="58" t="inlineStr">
        <is>
          <t>No</t>
        </is>
      </c>
      <c r="N6963" s="58" t="inlineStr">
        <is>
          <t>No</t>
        </is>
      </c>
      <c r="O6963" s="58" t="inlineStr">
        <is>
          <t>No</t>
        </is>
      </c>
      <c r="P6963" s="58" t="inlineStr">
        <is>
          <t>Month-to-month</t>
        </is>
      </c>
      <c r="Q6963" s="58" t="inlineStr">
        <is>
          <t>Yes</t>
        </is>
      </c>
      <c r="R6963" s="58" t="inlineStr">
        <is>
          <t>Credit card (automatic)</t>
        </is>
      </c>
      <c r="S6963" s="123" t="n">
        <v>75.40000000000001</v>
      </c>
      <c r="T6963" s="58" t="inlineStr">
        <is>
          <t>1747.85</t>
        </is>
      </c>
      <c r="U6963" s="58" t="inlineStr">
        <is>
          <t>Yes</t>
        </is>
      </c>
      <c r="V6963" s="123">
        <f>IFERROR(VALUE(TRIM(T6963)),S6963*F6963)</f>
        <v/>
      </c>
      <c r="W6963" s="58">
        <f>IF(F6963&lt;=12,"0-12 mo",IF(F6963&lt;=24,"13-24 mo",IF(F6963&lt;=48,"25-48 mo","49+ mo")))</f>
        <v/>
      </c>
      <c r="X6963" s="58">
        <f>IF(S6963&lt;=35.5,"Q1 Low",IF(S6963&lt;=70.35,"Q2 Mid-Low",IF(S6963&lt;=89.85,"Q3 Mid-High","Q4 High")))</f>
        <v/>
      </c>
      <c r="Y6963" s="58">
        <f>IF(U6963="Yes",1,0)</f>
        <v/>
      </c>
      <c r="Z6963" s="58">
        <f>IF(P6963="Month-to-month",1,0)+IF(M6963="No",1,0)+IF(J6963="No",1,0)+IF(I6963="Fiber optic",1,0)+IF(Q6963="Yes",1,0)</f>
        <v/>
      </c>
    </row>
    <row r="6964" ht="15" customHeight="1" s="59">
      <c r="A6964" s="58" t="inlineStr">
        <is>
          <t>0886-QGENL</t>
        </is>
      </c>
      <c r="B6964" s="58" t="inlineStr">
        <is>
          <t>Female</t>
        </is>
      </c>
      <c r="C6964" s="58" t="n">
        <v>1</v>
      </c>
      <c r="D6964" s="58" t="inlineStr">
        <is>
          <t>Yes</t>
        </is>
      </c>
      <c r="E6964" s="58" t="inlineStr">
        <is>
          <t>No</t>
        </is>
      </c>
      <c r="F6964" s="58" t="n">
        <v>27</v>
      </c>
      <c r="G6964" s="58" t="inlineStr">
        <is>
          <t>Yes</t>
        </is>
      </c>
      <c r="H6964" s="58" t="inlineStr">
        <is>
          <t>No</t>
        </is>
      </c>
      <c r="I6964" s="58" t="inlineStr">
        <is>
          <t>Fiber optic</t>
        </is>
      </c>
      <c r="J6964" s="58" t="inlineStr">
        <is>
          <t>Yes</t>
        </is>
      </c>
      <c r="K6964" s="58" t="inlineStr">
        <is>
          <t>No</t>
        </is>
      </c>
      <c r="L6964" s="58" t="inlineStr">
        <is>
          <t>Yes</t>
        </is>
      </c>
      <c r="M6964" s="58" t="inlineStr">
        <is>
          <t>No</t>
        </is>
      </c>
      <c r="N6964" s="58" t="inlineStr">
        <is>
          <t>Yes</t>
        </is>
      </c>
      <c r="O6964" s="58" t="inlineStr">
        <is>
          <t>Yes</t>
        </is>
      </c>
      <c r="P6964" s="58" t="inlineStr">
        <is>
          <t>Month-to-month</t>
        </is>
      </c>
      <c r="Q6964" s="58" t="inlineStr">
        <is>
          <t>Yes</t>
        </is>
      </c>
      <c r="R6964" s="58" t="inlineStr">
        <is>
          <t>Electronic check</t>
        </is>
      </c>
      <c r="S6964" s="123" t="n">
        <v>101.25</v>
      </c>
      <c r="T6964" s="58" t="inlineStr">
        <is>
          <t>2754.45</t>
        </is>
      </c>
      <c r="U6964" s="58" t="inlineStr">
        <is>
          <t>Yes</t>
        </is>
      </c>
      <c r="V6964" s="123">
        <f>IFERROR(VALUE(TRIM(T6964)),S6964*F6964)</f>
        <v/>
      </c>
      <c r="W6964" s="58">
        <f>IF(F6964&lt;=12,"0-12 mo",IF(F6964&lt;=24,"13-24 mo",IF(F6964&lt;=48,"25-48 mo","49+ mo")))</f>
        <v/>
      </c>
      <c r="X6964" s="58">
        <f>IF(S6964&lt;=35.5,"Q1 Low",IF(S6964&lt;=70.35,"Q2 Mid-Low",IF(S6964&lt;=89.85,"Q3 Mid-High","Q4 High")))</f>
        <v/>
      </c>
      <c r="Y6964" s="58">
        <f>IF(U6964="Yes",1,0)</f>
        <v/>
      </c>
      <c r="Z6964" s="58">
        <f>IF(P6964="Month-to-month",1,0)+IF(M6964="No",1,0)+IF(J6964="No",1,0)+IF(I6964="Fiber optic",1,0)+IF(Q6964="Yes",1,0)</f>
        <v/>
      </c>
    </row>
    <row r="6965" ht="15" customHeight="1" s="59">
      <c r="A6965" s="58" t="inlineStr">
        <is>
          <t>9547-ITEFG</t>
        </is>
      </c>
      <c r="B6965" s="58" t="inlineStr">
        <is>
          <t>Male</t>
        </is>
      </c>
      <c r="C6965" s="58" t="n">
        <v>0</v>
      </c>
      <c r="D6965" s="58" t="inlineStr">
        <is>
          <t>Yes</t>
        </is>
      </c>
      <c r="E6965" s="58" t="inlineStr">
        <is>
          <t>Yes</t>
        </is>
      </c>
      <c r="F6965" s="58" t="n">
        <v>9</v>
      </c>
      <c r="G6965" s="58" t="inlineStr">
        <is>
          <t>Yes</t>
        </is>
      </c>
      <c r="H6965" s="58" t="inlineStr">
        <is>
          <t>Yes</t>
        </is>
      </c>
      <c r="I6965" s="58" t="inlineStr">
        <is>
          <t>Fiber optic</t>
        </is>
      </c>
      <c r="J6965" s="58" t="inlineStr">
        <is>
          <t>No</t>
        </is>
      </c>
      <c r="K6965" s="58" t="inlineStr">
        <is>
          <t>Yes</t>
        </is>
      </c>
      <c r="L6965" s="58" t="inlineStr">
        <is>
          <t>Yes</t>
        </is>
      </c>
      <c r="M6965" s="58" t="inlineStr">
        <is>
          <t>No</t>
        </is>
      </c>
      <c r="N6965" s="58" t="inlineStr">
        <is>
          <t>Yes</t>
        </is>
      </c>
      <c r="O6965" s="58" t="inlineStr">
        <is>
          <t>Yes</t>
        </is>
      </c>
      <c r="P6965" s="58" t="inlineStr">
        <is>
          <t>Month-to-month</t>
        </is>
      </c>
      <c r="Q6965" s="58" t="inlineStr">
        <is>
          <t>Yes</t>
        </is>
      </c>
      <c r="R6965" s="58" t="inlineStr">
        <is>
          <t>Credit card (automatic)</t>
        </is>
      </c>
      <c r="S6965" s="123" t="n">
        <v>102.6</v>
      </c>
      <c r="T6965" s="58" t="inlineStr">
        <is>
          <t>897.75</t>
        </is>
      </c>
      <c r="U6965" s="58" t="inlineStr">
        <is>
          <t>No</t>
        </is>
      </c>
      <c r="V6965" s="123">
        <f>IFERROR(VALUE(TRIM(T6965)),S6965*F6965)</f>
        <v/>
      </c>
      <c r="W6965" s="58">
        <f>IF(F6965&lt;=12,"0-12 mo",IF(F6965&lt;=24,"13-24 mo",IF(F6965&lt;=48,"25-48 mo","49+ mo")))</f>
        <v/>
      </c>
      <c r="X6965" s="58">
        <f>IF(S6965&lt;=35.5,"Q1 Low",IF(S6965&lt;=70.35,"Q2 Mid-Low",IF(S6965&lt;=89.85,"Q3 Mid-High","Q4 High")))</f>
        <v/>
      </c>
      <c r="Y6965" s="58">
        <f>IF(U6965="Yes",1,0)</f>
        <v/>
      </c>
      <c r="Z6965" s="58">
        <f>IF(P6965="Month-to-month",1,0)+IF(M6965="No",1,0)+IF(J6965="No",1,0)+IF(I6965="Fiber optic",1,0)+IF(Q6965="Yes",1,0)</f>
        <v/>
      </c>
    </row>
    <row r="6966" ht="15" customHeight="1" s="59">
      <c r="A6966" s="58" t="inlineStr">
        <is>
          <t>1264-FUHCX</t>
        </is>
      </c>
      <c r="B6966" s="58" t="inlineStr">
        <is>
          <t>Female</t>
        </is>
      </c>
      <c r="C6966" s="58" t="n">
        <v>0</v>
      </c>
      <c r="D6966" s="58" t="inlineStr">
        <is>
          <t>Yes</t>
        </is>
      </c>
      <c r="E6966" s="58" t="inlineStr">
        <is>
          <t>No</t>
        </is>
      </c>
      <c r="F6966" s="58" t="n">
        <v>49</v>
      </c>
      <c r="G6966" s="58" t="inlineStr">
        <is>
          <t>No</t>
        </is>
      </c>
      <c r="H6966" s="58" t="inlineStr">
        <is>
          <t>No phone service</t>
        </is>
      </c>
      <c r="I6966" s="58" t="inlineStr">
        <is>
          <t>DSL</t>
        </is>
      </c>
      <c r="J6966" s="58" t="inlineStr">
        <is>
          <t>No</t>
        </is>
      </c>
      <c r="K6966" s="58" t="inlineStr">
        <is>
          <t>Yes</t>
        </is>
      </c>
      <c r="L6966" s="58" t="inlineStr">
        <is>
          <t>No</t>
        </is>
      </c>
      <c r="M6966" s="58" t="inlineStr">
        <is>
          <t>Yes</t>
        </is>
      </c>
      <c r="N6966" s="58" t="inlineStr">
        <is>
          <t>Yes</t>
        </is>
      </c>
      <c r="O6966" s="58" t="inlineStr">
        <is>
          <t>Yes</t>
        </is>
      </c>
      <c r="P6966" s="58" t="inlineStr">
        <is>
          <t>One year</t>
        </is>
      </c>
      <c r="Q6966" s="58" t="inlineStr">
        <is>
          <t>Yes</t>
        </is>
      </c>
      <c r="R6966" s="58" t="inlineStr">
        <is>
          <t>Credit card (automatic)</t>
        </is>
      </c>
      <c r="S6966" s="123" t="n">
        <v>56.3</v>
      </c>
      <c r="T6966" s="58" t="inlineStr">
        <is>
          <t>2780.6</t>
        </is>
      </c>
      <c r="U6966" s="58" t="inlineStr">
        <is>
          <t>No</t>
        </is>
      </c>
      <c r="V6966" s="123">
        <f>IFERROR(VALUE(TRIM(T6966)),S6966*F6966)</f>
        <v/>
      </c>
      <c r="W6966" s="58">
        <f>IF(F6966&lt;=12,"0-12 mo",IF(F6966&lt;=24,"13-24 mo",IF(F6966&lt;=48,"25-48 mo","49+ mo")))</f>
        <v/>
      </c>
      <c r="X6966" s="58">
        <f>IF(S6966&lt;=35.5,"Q1 Low",IF(S6966&lt;=70.35,"Q2 Mid-Low",IF(S6966&lt;=89.85,"Q3 Mid-High","Q4 High")))</f>
        <v/>
      </c>
      <c r="Y6966" s="58">
        <f>IF(U6966="Yes",1,0)</f>
        <v/>
      </c>
      <c r="Z6966" s="58">
        <f>IF(P6966="Month-to-month",1,0)+IF(M6966="No",1,0)+IF(J6966="No",1,0)+IF(I6966="Fiber optic",1,0)+IF(Q6966="Yes",1,0)</f>
        <v/>
      </c>
    </row>
    <row r="6967" ht="15" customHeight="1" s="59">
      <c r="A6967" s="58" t="inlineStr">
        <is>
          <t>7789-CRUVC</t>
        </is>
      </c>
      <c r="B6967" s="58" t="inlineStr">
        <is>
          <t>Female</t>
        </is>
      </c>
      <c r="C6967" s="58" t="n">
        <v>1</v>
      </c>
      <c r="D6967" s="58" t="inlineStr">
        <is>
          <t>Yes</t>
        </is>
      </c>
      <c r="E6967" s="58" t="inlineStr">
        <is>
          <t>No</t>
        </is>
      </c>
      <c r="F6967" s="58" t="n">
        <v>61</v>
      </c>
      <c r="G6967" s="58" t="inlineStr">
        <is>
          <t>Yes</t>
        </is>
      </c>
      <c r="H6967" s="58" t="inlineStr">
        <is>
          <t>Yes</t>
        </is>
      </c>
      <c r="I6967" s="58" t="inlineStr">
        <is>
          <t>Fiber optic</t>
        </is>
      </c>
      <c r="J6967" s="58" t="inlineStr">
        <is>
          <t>Yes</t>
        </is>
      </c>
      <c r="K6967" s="58" t="inlineStr">
        <is>
          <t>Yes</t>
        </is>
      </c>
      <c r="L6967" s="58" t="inlineStr">
        <is>
          <t>Yes</t>
        </is>
      </c>
      <c r="M6967" s="58" t="inlineStr">
        <is>
          <t>Yes</t>
        </is>
      </c>
      <c r="N6967" s="58" t="inlineStr">
        <is>
          <t>No</t>
        </is>
      </c>
      <c r="O6967" s="58" t="inlineStr">
        <is>
          <t>No</t>
        </is>
      </c>
      <c r="P6967" s="58" t="inlineStr">
        <is>
          <t>Month-to-month</t>
        </is>
      </c>
      <c r="Q6967" s="58" t="inlineStr">
        <is>
          <t>Yes</t>
        </is>
      </c>
      <c r="R6967" s="58" t="inlineStr">
        <is>
          <t>Credit card (automatic)</t>
        </is>
      </c>
      <c r="S6967" s="123" t="n">
        <v>94.2</v>
      </c>
      <c r="T6967" s="58" t="inlineStr">
        <is>
          <t>5895.45</t>
        </is>
      </c>
      <c r="U6967" s="58" t="inlineStr">
        <is>
          <t>No</t>
        </is>
      </c>
      <c r="V6967" s="123">
        <f>IFERROR(VALUE(TRIM(T6967)),S6967*F6967)</f>
        <v/>
      </c>
      <c r="W6967" s="58">
        <f>IF(F6967&lt;=12,"0-12 mo",IF(F6967&lt;=24,"13-24 mo",IF(F6967&lt;=48,"25-48 mo","49+ mo")))</f>
        <v/>
      </c>
      <c r="X6967" s="58">
        <f>IF(S6967&lt;=35.5,"Q1 Low",IF(S6967&lt;=70.35,"Q2 Mid-Low",IF(S6967&lt;=89.85,"Q3 Mid-High","Q4 High")))</f>
        <v/>
      </c>
      <c r="Y6967" s="58">
        <f>IF(U6967="Yes",1,0)</f>
        <v/>
      </c>
      <c r="Z6967" s="58">
        <f>IF(P6967="Month-to-month",1,0)+IF(M6967="No",1,0)+IF(J6967="No",1,0)+IF(I6967="Fiber optic",1,0)+IF(Q6967="Yes",1,0)</f>
        <v/>
      </c>
    </row>
    <row r="6968" ht="15" customHeight="1" s="59">
      <c r="A6968" s="58" t="inlineStr">
        <is>
          <t>6598-KELSS</t>
        </is>
      </c>
      <c r="B6968" s="58" t="inlineStr">
        <is>
          <t>Male</t>
        </is>
      </c>
      <c r="C6968" s="58" t="n">
        <v>0</v>
      </c>
      <c r="D6968" s="58" t="inlineStr">
        <is>
          <t>No</t>
        </is>
      </c>
      <c r="E6968" s="58" t="inlineStr">
        <is>
          <t>Yes</t>
        </is>
      </c>
      <c r="F6968" s="58" t="n">
        <v>50</v>
      </c>
      <c r="G6968" s="58" t="inlineStr">
        <is>
          <t>No</t>
        </is>
      </c>
      <c r="H6968" s="58" t="inlineStr">
        <is>
          <t>No phone service</t>
        </is>
      </c>
      <c r="I6968" s="58" t="inlineStr">
        <is>
          <t>DSL</t>
        </is>
      </c>
      <c r="J6968" s="58" t="inlineStr">
        <is>
          <t>Yes</t>
        </is>
      </c>
      <c r="K6968" s="58" t="inlineStr">
        <is>
          <t>Yes</t>
        </is>
      </c>
      <c r="L6968" s="58" t="inlineStr">
        <is>
          <t>No</t>
        </is>
      </c>
      <c r="M6968" s="58" t="inlineStr">
        <is>
          <t>No</t>
        </is>
      </c>
      <c r="N6968" s="58" t="inlineStr">
        <is>
          <t>Yes</t>
        </is>
      </c>
      <c r="O6968" s="58" t="inlineStr">
        <is>
          <t>No</t>
        </is>
      </c>
      <c r="P6968" s="58" t="inlineStr">
        <is>
          <t>One year</t>
        </is>
      </c>
      <c r="Q6968" s="58" t="inlineStr">
        <is>
          <t>Yes</t>
        </is>
      </c>
      <c r="R6968" s="58" t="inlineStr">
        <is>
          <t>Bank transfer (automatic)</t>
        </is>
      </c>
      <c r="S6968" s="123" t="n">
        <v>43.05</v>
      </c>
      <c r="T6968" s="58" t="inlineStr">
        <is>
          <t>2208.05</t>
        </is>
      </c>
      <c r="U6968" s="58" t="inlineStr">
        <is>
          <t>No</t>
        </is>
      </c>
      <c r="V6968" s="123">
        <f>IFERROR(VALUE(TRIM(T6968)),S6968*F6968)</f>
        <v/>
      </c>
      <c r="W6968" s="58">
        <f>IF(F6968&lt;=12,"0-12 mo",IF(F6968&lt;=24,"13-24 mo",IF(F6968&lt;=48,"25-48 mo","49+ mo")))</f>
        <v/>
      </c>
      <c r="X6968" s="58">
        <f>IF(S6968&lt;=35.5,"Q1 Low",IF(S6968&lt;=70.35,"Q2 Mid-Low",IF(S6968&lt;=89.85,"Q3 Mid-High","Q4 High")))</f>
        <v/>
      </c>
      <c r="Y6968" s="58">
        <f>IF(U6968="Yes",1,0)</f>
        <v/>
      </c>
      <c r="Z6968" s="58">
        <f>IF(P6968="Month-to-month",1,0)+IF(M6968="No",1,0)+IF(J6968="No",1,0)+IF(I6968="Fiber optic",1,0)+IF(Q6968="Yes",1,0)</f>
        <v/>
      </c>
    </row>
    <row r="6969" ht="15" customHeight="1" s="59">
      <c r="A6969" s="58" t="inlineStr">
        <is>
          <t>8739-WWKDU</t>
        </is>
      </c>
      <c r="B6969" s="58" t="inlineStr">
        <is>
          <t>Male</t>
        </is>
      </c>
      <c r="C6969" s="58" t="n">
        <v>1</v>
      </c>
      <c r="D6969" s="58" t="inlineStr">
        <is>
          <t>No</t>
        </is>
      </c>
      <c r="E6969" s="58" t="inlineStr">
        <is>
          <t>No</t>
        </is>
      </c>
      <c r="F6969" s="58" t="n">
        <v>25</v>
      </c>
      <c r="G6969" s="58" t="inlineStr">
        <is>
          <t>Yes</t>
        </is>
      </c>
      <c r="H6969" s="58" t="inlineStr">
        <is>
          <t>Yes</t>
        </is>
      </c>
      <c r="I6969" s="58" t="inlineStr">
        <is>
          <t>Fiber optic</t>
        </is>
      </c>
      <c r="J6969" s="58" t="inlineStr">
        <is>
          <t>No</t>
        </is>
      </c>
      <c r="K6969" s="58" t="inlineStr">
        <is>
          <t>Yes</t>
        </is>
      </c>
      <c r="L6969" s="58" t="inlineStr">
        <is>
          <t>No</t>
        </is>
      </c>
      <c r="M6969" s="58" t="inlineStr">
        <is>
          <t>No</t>
        </is>
      </c>
      <c r="N6969" s="58" t="inlineStr">
        <is>
          <t>Yes</t>
        </is>
      </c>
      <c r="O6969" s="58" t="inlineStr">
        <is>
          <t>No</t>
        </is>
      </c>
      <c r="P6969" s="58" t="inlineStr">
        <is>
          <t>Month-to-month</t>
        </is>
      </c>
      <c r="Q6969" s="58" t="inlineStr">
        <is>
          <t>Yes</t>
        </is>
      </c>
      <c r="R6969" s="58" t="inlineStr">
        <is>
          <t>Electronic check</t>
        </is>
      </c>
      <c r="S6969" s="123" t="n">
        <v>89.5</v>
      </c>
      <c r="T6969" s="58" t="inlineStr">
        <is>
          <t>2196.15</t>
        </is>
      </c>
      <c r="U6969" s="58" t="inlineStr">
        <is>
          <t>Yes</t>
        </is>
      </c>
      <c r="V6969" s="123">
        <f>IFERROR(VALUE(TRIM(T6969)),S6969*F6969)</f>
        <v/>
      </c>
      <c r="W6969" s="58">
        <f>IF(F6969&lt;=12,"0-12 mo",IF(F6969&lt;=24,"13-24 mo",IF(F6969&lt;=48,"25-48 mo","49+ mo")))</f>
        <v/>
      </c>
      <c r="X6969" s="58">
        <f>IF(S6969&lt;=35.5,"Q1 Low",IF(S6969&lt;=70.35,"Q2 Mid-Low",IF(S6969&lt;=89.85,"Q3 Mid-High","Q4 High")))</f>
        <v/>
      </c>
      <c r="Y6969" s="58">
        <f>IF(U6969="Yes",1,0)</f>
        <v/>
      </c>
      <c r="Z6969" s="58">
        <f>IF(P6969="Month-to-month",1,0)+IF(M6969="No",1,0)+IF(J6969="No",1,0)+IF(I6969="Fiber optic",1,0)+IF(Q6969="Yes",1,0)</f>
        <v/>
      </c>
    </row>
    <row r="6970" ht="15" customHeight="1" s="59">
      <c r="A6970" s="58" t="inlineStr">
        <is>
          <t>8685-WHQPW</t>
        </is>
      </c>
      <c r="B6970" s="58" t="inlineStr">
        <is>
          <t>Female</t>
        </is>
      </c>
      <c r="C6970" s="58" t="n">
        <v>1</v>
      </c>
      <c r="D6970" s="58" t="inlineStr">
        <is>
          <t>No</t>
        </is>
      </c>
      <c r="E6970" s="58" t="inlineStr">
        <is>
          <t>No</t>
        </is>
      </c>
      <c r="F6970" s="58" t="n">
        <v>22</v>
      </c>
      <c r="G6970" s="58" t="inlineStr">
        <is>
          <t>Yes</t>
        </is>
      </c>
      <c r="H6970" s="58" t="inlineStr">
        <is>
          <t>Yes</t>
        </is>
      </c>
      <c r="I6970" s="58" t="inlineStr">
        <is>
          <t>Fiber optic</t>
        </is>
      </c>
      <c r="J6970" s="58" t="inlineStr">
        <is>
          <t>No</t>
        </is>
      </c>
      <c r="K6970" s="58" t="inlineStr">
        <is>
          <t>No</t>
        </is>
      </c>
      <c r="L6970" s="58" t="inlineStr">
        <is>
          <t>No</t>
        </is>
      </c>
      <c r="M6970" s="58" t="inlineStr">
        <is>
          <t>No</t>
        </is>
      </c>
      <c r="N6970" s="58" t="inlineStr">
        <is>
          <t>No</t>
        </is>
      </c>
      <c r="O6970" s="58" t="inlineStr">
        <is>
          <t>No</t>
        </is>
      </c>
      <c r="P6970" s="58" t="inlineStr">
        <is>
          <t>Month-to-month</t>
        </is>
      </c>
      <c r="Q6970" s="58" t="inlineStr">
        <is>
          <t>Yes</t>
        </is>
      </c>
      <c r="R6970" s="58" t="inlineStr">
        <is>
          <t>Bank transfer (automatic)</t>
        </is>
      </c>
      <c r="S6970" s="123" t="n">
        <v>74.40000000000001</v>
      </c>
      <c r="T6970" s="58" t="inlineStr">
        <is>
          <t>1692.6</t>
        </is>
      </c>
      <c r="U6970" s="58" t="inlineStr">
        <is>
          <t>Yes</t>
        </is>
      </c>
      <c r="V6970" s="123">
        <f>IFERROR(VALUE(TRIM(T6970)),S6970*F6970)</f>
        <v/>
      </c>
      <c r="W6970" s="58">
        <f>IF(F6970&lt;=12,"0-12 mo",IF(F6970&lt;=24,"13-24 mo",IF(F6970&lt;=48,"25-48 mo","49+ mo")))</f>
        <v/>
      </c>
      <c r="X6970" s="58">
        <f>IF(S6970&lt;=35.5,"Q1 Low",IF(S6970&lt;=70.35,"Q2 Mid-Low",IF(S6970&lt;=89.85,"Q3 Mid-High","Q4 High")))</f>
        <v/>
      </c>
      <c r="Y6970" s="58">
        <f>IF(U6970="Yes",1,0)</f>
        <v/>
      </c>
      <c r="Z6970" s="58">
        <f>IF(P6970="Month-to-month",1,0)+IF(M6970="No",1,0)+IF(J6970="No",1,0)+IF(I6970="Fiber optic",1,0)+IF(Q6970="Yes",1,0)</f>
        <v/>
      </c>
    </row>
    <row r="6971" ht="15" customHeight="1" s="59">
      <c r="A6971" s="58" t="inlineStr">
        <is>
          <t>4745-LSPLO</t>
        </is>
      </c>
      <c r="B6971" s="58" t="inlineStr">
        <is>
          <t>Male</t>
        </is>
      </c>
      <c r="C6971" s="58" t="n">
        <v>0</v>
      </c>
      <c r="D6971" s="58" t="inlineStr">
        <is>
          <t>No</t>
        </is>
      </c>
      <c r="E6971" s="58" t="inlineStr">
        <is>
          <t>No</t>
        </is>
      </c>
      <c r="F6971" s="58" t="n">
        <v>1</v>
      </c>
      <c r="G6971" s="58" t="inlineStr">
        <is>
          <t>Yes</t>
        </is>
      </c>
      <c r="H6971" s="58" t="inlineStr">
        <is>
          <t>No</t>
        </is>
      </c>
      <c r="I6971" s="58" t="inlineStr">
        <is>
          <t>No</t>
        </is>
      </c>
      <c r="J6971" s="58" t="inlineStr">
        <is>
          <t>No internet service</t>
        </is>
      </c>
      <c r="K6971" s="58" t="inlineStr">
        <is>
          <t>No internet service</t>
        </is>
      </c>
      <c r="L6971" s="58" t="inlineStr">
        <is>
          <t>No internet service</t>
        </is>
      </c>
      <c r="M6971" s="58" t="inlineStr">
        <is>
          <t>No internet service</t>
        </is>
      </c>
      <c r="N6971" s="58" t="inlineStr">
        <is>
          <t>No internet service</t>
        </is>
      </c>
      <c r="O6971" s="58" t="inlineStr">
        <is>
          <t>No internet service</t>
        </is>
      </c>
      <c r="P6971" s="58" t="inlineStr">
        <is>
          <t>Month-to-month</t>
        </is>
      </c>
      <c r="Q6971" s="58" t="inlineStr">
        <is>
          <t>No</t>
        </is>
      </c>
      <c r="R6971" s="58" t="inlineStr">
        <is>
          <t>Mailed check</t>
        </is>
      </c>
      <c r="S6971" s="123" t="n">
        <v>20.5</v>
      </c>
      <c r="T6971" s="58" t="inlineStr">
        <is>
          <t>20.5</t>
        </is>
      </c>
      <c r="U6971" s="58" t="inlineStr">
        <is>
          <t>Yes</t>
        </is>
      </c>
      <c r="V6971" s="123">
        <f>IFERROR(VALUE(TRIM(T6971)),S6971*F6971)</f>
        <v/>
      </c>
      <c r="W6971" s="58">
        <f>IF(F6971&lt;=12,"0-12 mo",IF(F6971&lt;=24,"13-24 mo",IF(F6971&lt;=48,"25-48 mo","49+ mo")))</f>
        <v/>
      </c>
      <c r="X6971" s="58">
        <f>IF(S6971&lt;=35.5,"Q1 Low",IF(S6971&lt;=70.35,"Q2 Mid-Low",IF(S6971&lt;=89.85,"Q3 Mid-High","Q4 High")))</f>
        <v/>
      </c>
      <c r="Y6971" s="58">
        <f>IF(U6971="Yes",1,0)</f>
        <v/>
      </c>
      <c r="Z6971" s="58">
        <f>IF(P6971="Month-to-month",1,0)+IF(M6971="No",1,0)+IF(J6971="No",1,0)+IF(I6971="Fiber optic",1,0)+IF(Q6971="Yes",1,0)</f>
        <v/>
      </c>
    </row>
    <row r="6972" ht="15" customHeight="1" s="59">
      <c r="A6972" s="58" t="inlineStr">
        <is>
          <t>8083-YTZES</t>
        </is>
      </c>
      <c r="B6972" s="58" t="inlineStr">
        <is>
          <t>Male</t>
        </is>
      </c>
      <c r="C6972" s="58" t="n">
        <v>0</v>
      </c>
      <c r="D6972" s="58" t="inlineStr">
        <is>
          <t>No</t>
        </is>
      </c>
      <c r="E6972" s="58" t="inlineStr">
        <is>
          <t>No</t>
        </is>
      </c>
      <c r="F6972" s="58" t="n">
        <v>4</v>
      </c>
      <c r="G6972" s="58" t="inlineStr">
        <is>
          <t>Yes</t>
        </is>
      </c>
      <c r="H6972" s="58" t="inlineStr">
        <is>
          <t>Yes</t>
        </is>
      </c>
      <c r="I6972" s="58" t="inlineStr">
        <is>
          <t>Fiber optic</t>
        </is>
      </c>
      <c r="J6972" s="58" t="inlineStr">
        <is>
          <t>No</t>
        </is>
      </c>
      <c r="K6972" s="58" t="inlineStr">
        <is>
          <t>No</t>
        </is>
      </c>
      <c r="L6972" s="58" t="inlineStr">
        <is>
          <t>No</t>
        </is>
      </c>
      <c r="M6972" s="58" t="inlineStr">
        <is>
          <t>No</t>
        </is>
      </c>
      <c r="N6972" s="58" t="inlineStr">
        <is>
          <t>No</t>
        </is>
      </c>
      <c r="O6972" s="58" t="inlineStr">
        <is>
          <t>No</t>
        </is>
      </c>
      <c r="P6972" s="58" t="inlineStr">
        <is>
          <t>Month-to-month</t>
        </is>
      </c>
      <c r="Q6972" s="58" t="inlineStr">
        <is>
          <t>Yes</t>
        </is>
      </c>
      <c r="R6972" s="58" t="inlineStr">
        <is>
          <t>Electronic check</t>
        </is>
      </c>
      <c r="S6972" s="123" t="n">
        <v>74.34999999999999</v>
      </c>
      <c r="T6972" s="58" t="inlineStr">
        <is>
          <t>265.35</t>
        </is>
      </c>
      <c r="U6972" s="58" t="inlineStr">
        <is>
          <t>Yes</t>
        </is>
      </c>
      <c r="V6972" s="123">
        <f>IFERROR(VALUE(TRIM(T6972)),S6972*F6972)</f>
        <v/>
      </c>
      <c r="W6972" s="58">
        <f>IF(F6972&lt;=12,"0-12 mo",IF(F6972&lt;=24,"13-24 mo",IF(F6972&lt;=48,"25-48 mo","49+ mo")))</f>
        <v/>
      </c>
      <c r="X6972" s="58">
        <f>IF(S6972&lt;=35.5,"Q1 Low",IF(S6972&lt;=70.35,"Q2 Mid-Low",IF(S6972&lt;=89.85,"Q3 Mid-High","Q4 High")))</f>
        <v/>
      </c>
      <c r="Y6972" s="58">
        <f>IF(U6972="Yes",1,0)</f>
        <v/>
      </c>
      <c r="Z6972" s="58">
        <f>IF(P6972="Month-to-month",1,0)+IF(M6972="No",1,0)+IF(J6972="No",1,0)+IF(I6972="Fiber optic",1,0)+IF(Q6972="Yes",1,0)</f>
        <v/>
      </c>
    </row>
    <row r="6973" ht="15" customHeight="1" s="59">
      <c r="A6973" s="58" t="inlineStr">
        <is>
          <t>7240-FQLHE</t>
        </is>
      </c>
      <c r="B6973" s="58" t="inlineStr">
        <is>
          <t>Female</t>
        </is>
      </c>
      <c r="C6973" s="58" t="n">
        <v>1</v>
      </c>
      <c r="D6973" s="58" t="inlineStr">
        <is>
          <t>Yes</t>
        </is>
      </c>
      <c r="E6973" s="58" t="inlineStr">
        <is>
          <t>No</t>
        </is>
      </c>
      <c r="F6973" s="58" t="n">
        <v>18</v>
      </c>
      <c r="G6973" s="58" t="inlineStr">
        <is>
          <t>Yes</t>
        </is>
      </c>
      <c r="H6973" s="58" t="inlineStr">
        <is>
          <t>Yes</t>
        </is>
      </c>
      <c r="I6973" s="58" t="inlineStr">
        <is>
          <t>Fiber optic</t>
        </is>
      </c>
      <c r="J6973" s="58" t="inlineStr">
        <is>
          <t>No</t>
        </is>
      </c>
      <c r="K6973" s="58" t="inlineStr">
        <is>
          <t>No</t>
        </is>
      </c>
      <c r="L6973" s="58" t="inlineStr">
        <is>
          <t>No</t>
        </is>
      </c>
      <c r="M6973" s="58" t="inlineStr">
        <is>
          <t>Yes</t>
        </is>
      </c>
      <c r="N6973" s="58" t="inlineStr">
        <is>
          <t>Yes</t>
        </is>
      </c>
      <c r="O6973" s="58" t="inlineStr">
        <is>
          <t>Yes</t>
        </is>
      </c>
      <c r="P6973" s="58" t="inlineStr">
        <is>
          <t>Month-to-month</t>
        </is>
      </c>
      <c r="Q6973" s="58" t="inlineStr">
        <is>
          <t>No</t>
        </is>
      </c>
      <c r="R6973" s="58" t="inlineStr">
        <is>
          <t>Bank transfer (automatic)</t>
        </is>
      </c>
      <c r="S6973" s="123" t="n">
        <v>99.75</v>
      </c>
      <c r="T6973" s="58" t="inlineStr">
        <is>
          <t>1836.25</t>
        </is>
      </c>
      <c r="U6973" s="58" t="inlineStr">
        <is>
          <t>Yes</t>
        </is>
      </c>
      <c r="V6973" s="123">
        <f>IFERROR(VALUE(TRIM(T6973)),S6973*F6973)</f>
        <v/>
      </c>
      <c r="W6973" s="58">
        <f>IF(F6973&lt;=12,"0-12 mo",IF(F6973&lt;=24,"13-24 mo",IF(F6973&lt;=48,"25-48 mo","49+ mo")))</f>
        <v/>
      </c>
      <c r="X6973" s="58">
        <f>IF(S6973&lt;=35.5,"Q1 Low",IF(S6973&lt;=70.35,"Q2 Mid-Low",IF(S6973&lt;=89.85,"Q3 Mid-High","Q4 High")))</f>
        <v/>
      </c>
      <c r="Y6973" s="58">
        <f>IF(U6973="Yes",1,0)</f>
        <v/>
      </c>
      <c r="Z6973" s="58">
        <f>IF(P6973="Month-to-month",1,0)+IF(M6973="No",1,0)+IF(J6973="No",1,0)+IF(I6973="Fiber optic",1,0)+IF(Q6973="Yes",1,0)</f>
        <v/>
      </c>
    </row>
    <row r="6974" ht="15" customHeight="1" s="59">
      <c r="A6974" s="58" t="inlineStr">
        <is>
          <t>6664-FPDAC</t>
        </is>
      </c>
      <c r="B6974" s="58" t="inlineStr">
        <is>
          <t>Female</t>
        </is>
      </c>
      <c r="C6974" s="58" t="n">
        <v>1</v>
      </c>
      <c r="D6974" s="58" t="inlineStr">
        <is>
          <t>No</t>
        </is>
      </c>
      <c r="E6974" s="58" t="inlineStr">
        <is>
          <t>No</t>
        </is>
      </c>
      <c r="F6974" s="58" t="n">
        <v>56</v>
      </c>
      <c r="G6974" s="58" t="inlineStr">
        <is>
          <t>Yes</t>
        </is>
      </c>
      <c r="H6974" s="58" t="inlineStr">
        <is>
          <t>Yes</t>
        </is>
      </c>
      <c r="I6974" s="58" t="inlineStr">
        <is>
          <t>Fiber optic</t>
        </is>
      </c>
      <c r="J6974" s="58" t="inlineStr">
        <is>
          <t>No</t>
        </is>
      </c>
      <c r="K6974" s="58" t="inlineStr">
        <is>
          <t>Yes</t>
        </is>
      </c>
      <c r="L6974" s="58" t="inlineStr">
        <is>
          <t>Yes</t>
        </is>
      </c>
      <c r="M6974" s="58" t="inlineStr">
        <is>
          <t>Yes</t>
        </is>
      </c>
      <c r="N6974" s="58" t="inlineStr">
        <is>
          <t>Yes</t>
        </is>
      </c>
      <c r="O6974" s="58" t="inlineStr">
        <is>
          <t>Yes</t>
        </is>
      </c>
      <c r="P6974" s="58" t="inlineStr">
        <is>
          <t>One year</t>
        </is>
      </c>
      <c r="Q6974" s="58" t="inlineStr">
        <is>
          <t>Yes</t>
        </is>
      </c>
      <c r="R6974" s="58" t="inlineStr">
        <is>
          <t>Electronic check</t>
        </is>
      </c>
      <c r="S6974" s="123" t="n">
        <v>111.95</v>
      </c>
      <c r="T6974" s="58" t="inlineStr">
        <is>
          <t>6418.9</t>
        </is>
      </c>
      <c r="U6974" s="58" t="inlineStr">
        <is>
          <t>Yes</t>
        </is>
      </c>
      <c r="V6974" s="123">
        <f>IFERROR(VALUE(TRIM(T6974)),S6974*F6974)</f>
        <v/>
      </c>
      <c r="W6974" s="58">
        <f>IF(F6974&lt;=12,"0-12 mo",IF(F6974&lt;=24,"13-24 mo",IF(F6974&lt;=48,"25-48 mo","49+ mo")))</f>
        <v/>
      </c>
      <c r="X6974" s="58">
        <f>IF(S6974&lt;=35.5,"Q1 Low",IF(S6974&lt;=70.35,"Q2 Mid-Low",IF(S6974&lt;=89.85,"Q3 Mid-High","Q4 High")))</f>
        <v/>
      </c>
      <c r="Y6974" s="58">
        <f>IF(U6974="Yes",1,0)</f>
        <v/>
      </c>
      <c r="Z6974" s="58">
        <f>IF(P6974="Month-to-month",1,0)+IF(M6974="No",1,0)+IF(J6974="No",1,0)+IF(I6974="Fiber optic",1,0)+IF(Q6974="Yes",1,0)</f>
        <v/>
      </c>
    </row>
    <row r="6975" ht="15" customHeight="1" s="59">
      <c r="A6975" s="58" t="inlineStr">
        <is>
          <t>9972-VAFJJ</t>
        </is>
      </c>
      <c r="B6975" s="58" t="inlineStr">
        <is>
          <t>Female</t>
        </is>
      </c>
      <c r="C6975" s="58" t="n">
        <v>1</v>
      </c>
      <c r="D6975" s="58" t="inlineStr">
        <is>
          <t>Yes</t>
        </is>
      </c>
      <c r="E6975" s="58" t="inlineStr">
        <is>
          <t>No</t>
        </is>
      </c>
      <c r="F6975" s="58" t="n">
        <v>53</v>
      </c>
      <c r="G6975" s="58" t="inlineStr">
        <is>
          <t>Yes</t>
        </is>
      </c>
      <c r="H6975" s="58" t="inlineStr">
        <is>
          <t>No</t>
        </is>
      </c>
      <c r="I6975" s="58" t="inlineStr">
        <is>
          <t>Fiber optic</t>
        </is>
      </c>
      <c r="J6975" s="58" t="inlineStr">
        <is>
          <t>No</t>
        </is>
      </c>
      <c r="K6975" s="58" t="inlineStr">
        <is>
          <t>Yes</t>
        </is>
      </c>
      <c r="L6975" s="58" t="inlineStr">
        <is>
          <t>Yes</t>
        </is>
      </c>
      <c r="M6975" s="58" t="inlineStr">
        <is>
          <t>Yes</t>
        </is>
      </c>
      <c r="N6975" s="58" t="inlineStr">
        <is>
          <t>Yes</t>
        </is>
      </c>
      <c r="O6975" s="58" t="inlineStr">
        <is>
          <t>No</t>
        </is>
      </c>
      <c r="P6975" s="58" t="inlineStr">
        <is>
          <t>One year</t>
        </is>
      </c>
      <c r="Q6975" s="58" t="inlineStr">
        <is>
          <t>Yes</t>
        </is>
      </c>
      <c r="R6975" s="58" t="inlineStr">
        <is>
          <t>Electronic check</t>
        </is>
      </c>
      <c r="S6975" s="123" t="n">
        <v>94</v>
      </c>
      <c r="T6975" s="58" t="inlineStr">
        <is>
          <t>4871.45</t>
        </is>
      </c>
      <c r="U6975" s="58" t="inlineStr">
        <is>
          <t>No</t>
        </is>
      </c>
      <c r="V6975" s="123">
        <f>IFERROR(VALUE(TRIM(T6975)),S6975*F6975)</f>
        <v/>
      </c>
      <c r="W6975" s="58">
        <f>IF(F6975&lt;=12,"0-12 mo",IF(F6975&lt;=24,"13-24 mo",IF(F6975&lt;=48,"25-48 mo","49+ mo")))</f>
        <v/>
      </c>
      <c r="X6975" s="58">
        <f>IF(S6975&lt;=35.5,"Q1 Low",IF(S6975&lt;=70.35,"Q2 Mid-Low",IF(S6975&lt;=89.85,"Q3 Mid-High","Q4 High")))</f>
        <v/>
      </c>
      <c r="Y6975" s="58">
        <f>IF(U6975="Yes",1,0)</f>
        <v/>
      </c>
      <c r="Z6975" s="58">
        <f>IF(P6975="Month-to-month",1,0)+IF(M6975="No",1,0)+IF(J6975="No",1,0)+IF(I6975="Fiber optic",1,0)+IF(Q6975="Yes",1,0)</f>
        <v/>
      </c>
    </row>
    <row r="6976" ht="15" customHeight="1" s="59">
      <c r="A6976" s="58" t="inlineStr">
        <is>
          <t>0422-UXFAP</t>
        </is>
      </c>
      <c r="B6976" s="58" t="inlineStr">
        <is>
          <t>Female</t>
        </is>
      </c>
      <c r="C6976" s="58" t="n">
        <v>0</v>
      </c>
      <c r="D6976" s="58" t="inlineStr">
        <is>
          <t>Yes</t>
        </is>
      </c>
      <c r="E6976" s="58" t="inlineStr">
        <is>
          <t>No</t>
        </is>
      </c>
      <c r="F6976" s="58" t="n">
        <v>51</v>
      </c>
      <c r="G6976" s="58" t="inlineStr">
        <is>
          <t>Yes</t>
        </is>
      </c>
      <c r="H6976" s="58" t="inlineStr">
        <is>
          <t>Yes</t>
        </is>
      </c>
      <c r="I6976" s="58" t="inlineStr">
        <is>
          <t>Fiber optic</t>
        </is>
      </c>
      <c r="J6976" s="58" t="inlineStr">
        <is>
          <t>No</t>
        </is>
      </c>
      <c r="K6976" s="58" t="inlineStr">
        <is>
          <t>No</t>
        </is>
      </c>
      <c r="L6976" s="58" t="inlineStr">
        <is>
          <t>Yes</t>
        </is>
      </c>
      <c r="M6976" s="58" t="inlineStr">
        <is>
          <t>No</t>
        </is>
      </c>
      <c r="N6976" s="58" t="inlineStr">
        <is>
          <t>Yes</t>
        </is>
      </c>
      <c r="O6976" s="58" t="inlineStr">
        <is>
          <t>Yes</t>
        </is>
      </c>
      <c r="P6976" s="58" t="inlineStr">
        <is>
          <t>One year</t>
        </is>
      </c>
      <c r="Q6976" s="58" t="inlineStr">
        <is>
          <t>Yes</t>
        </is>
      </c>
      <c r="R6976" s="58" t="inlineStr">
        <is>
          <t>Electronic check</t>
        </is>
      </c>
      <c r="S6976" s="123" t="n">
        <v>98.84999999999999</v>
      </c>
      <c r="T6976" s="58" t="inlineStr">
        <is>
          <t>4947.55</t>
        </is>
      </c>
      <c r="U6976" s="58" t="inlineStr">
        <is>
          <t>No</t>
        </is>
      </c>
      <c r="V6976" s="123">
        <f>IFERROR(VALUE(TRIM(T6976)),S6976*F6976)</f>
        <v/>
      </c>
      <c r="W6976" s="58">
        <f>IF(F6976&lt;=12,"0-12 mo",IF(F6976&lt;=24,"13-24 mo",IF(F6976&lt;=48,"25-48 mo","49+ mo")))</f>
        <v/>
      </c>
      <c r="X6976" s="58">
        <f>IF(S6976&lt;=35.5,"Q1 Low",IF(S6976&lt;=70.35,"Q2 Mid-Low",IF(S6976&lt;=89.85,"Q3 Mid-High","Q4 High")))</f>
        <v/>
      </c>
      <c r="Y6976" s="58">
        <f>IF(U6976="Yes",1,0)</f>
        <v/>
      </c>
      <c r="Z6976" s="58">
        <f>IF(P6976="Month-to-month",1,0)+IF(M6976="No",1,0)+IF(J6976="No",1,0)+IF(I6976="Fiber optic",1,0)+IF(Q6976="Yes",1,0)</f>
        <v/>
      </c>
    </row>
    <row r="6977" ht="15" customHeight="1" s="59">
      <c r="A6977" s="58" t="inlineStr">
        <is>
          <t>1904-WAJAA</t>
        </is>
      </c>
      <c r="B6977" s="58" t="inlineStr">
        <is>
          <t>Female</t>
        </is>
      </c>
      <c r="C6977" s="58" t="n">
        <v>0</v>
      </c>
      <c r="D6977" s="58" t="inlineStr">
        <is>
          <t>Yes</t>
        </is>
      </c>
      <c r="E6977" s="58" t="inlineStr">
        <is>
          <t>Yes</t>
        </is>
      </c>
      <c r="F6977" s="58" t="n">
        <v>24</v>
      </c>
      <c r="G6977" s="58" t="inlineStr">
        <is>
          <t>Yes</t>
        </is>
      </c>
      <c r="H6977" s="58" t="inlineStr">
        <is>
          <t>Yes</t>
        </is>
      </c>
      <c r="I6977" s="58" t="inlineStr">
        <is>
          <t>DSL</t>
        </is>
      </c>
      <c r="J6977" s="58" t="inlineStr">
        <is>
          <t>Yes</t>
        </is>
      </c>
      <c r="K6977" s="58" t="inlineStr">
        <is>
          <t>Yes</t>
        </is>
      </c>
      <c r="L6977" s="58" t="inlineStr">
        <is>
          <t>Yes</t>
        </is>
      </c>
      <c r="M6977" s="58" t="inlineStr">
        <is>
          <t>No</t>
        </is>
      </c>
      <c r="N6977" s="58" t="inlineStr">
        <is>
          <t>No</t>
        </is>
      </c>
      <c r="O6977" s="58" t="inlineStr">
        <is>
          <t>No</t>
        </is>
      </c>
      <c r="P6977" s="58" t="inlineStr">
        <is>
          <t>Two year</t>
        </is>
      </c>
      <c r="Q6977" s="58" t="inlineStr">
        <is>
          <t>No</t>
        </is>
      </c>
      <c r="R6977" s="58" t="inlineStr">
        <is>
          <t>Electronic check</t>
        </is>
      </c>
      <c r="S6977" s="123" t="n">
        <v>64.34999999999999</v>
      </c>
      <c r="T6977" s="58" t="inlineStr">
        <is>
          <t>1558.65</t>
        </is>
      </c>
      <c r="U6977" s="58" t="inlineStr">
        <is>
          <t>No</t>
        </is>
      </c>
      <c r="V6977" s="123">
        <f>IFERROR(VALUE(TRIM(T6977)),S6977*F6977)</f>
        <v/>
      </c>
      <c r="W6977" s="58">
        <f>IF(F6977&lt;=12,"0-12 mo",IF(F6977&lt;=24,"13-24 mo",IF(F6977&lt;=48,"25-48 mo","49+ mo")))</f>
        <v/>
      </c>
      <c r="X6977" s="58">
        <f>IF(S6977&lt;=35.5,"Q1 Low",IF(S6977&lt;=70.35,"Q2 Mid-Low",IF(S6977&lt;=89.85,"Q3 Mid-High","Q4 High")))</f>
        <v/>
      </c>
      <c r="Y6977" s="58">
        <f>IF(U6977="Yes",1,0)</f>
        <v/>
      </c>
      <c r="Z6977" s="58">
        <f>IF(P6977="Month-to-month",1,0)+IF(M6977="No",1,0)+IF(J6977="No",1,0)+IF(I6977="Fiber optic",1,0)+IF(Q6977="Yes",1,0)</f>
        <v/>
      </c>
    </row>
    <row r="6978" ht="15" customHeight="1" s="59">
      <c r="A6978" s="58" t="inlineStr">
        <is>
          <t>5130-YPIRV</t>
        </is>
      </c>
      <c r="B6978" s="58" t="inlineStr">
        <is>
          <t>Female</t>
        </is>
      </c>
      <c r="C6978" s="58" t="n">
        <v>0</v>
      </c>
      <c r="D6978" s="58" t="inlineStr">
        <is>
          <t>Yes</t>
        </is>
      </c>
      <c r="E6978" s="58" t="inlineStr">
        <is>
          <t>No</t>
        </is>
      </c>
      <c r="F6978" s="58" t="n">
        <v>62</v>
      </c>
      <c r="G6978" s="58" t="inlineStr">
        <is>
          <t>Yes</t>
        </is>
      </c>
      <c r="H6978" s="58" t="inlineStr">
        <is>
          <t>No</t>
        </is>
      </c>
      <c r="I6978" s="58" t="inlineStr">
        <is>
          <t>DSL</t>
        </is>
      </c>
      <c r="J6978" s="58" t="inlineStr">
        <is>
          <t>Yes</t>
        </is>
      </c>
      <c r="K6978" s="58" t="inlineStr">
        <is>
          <t>Yes</t>
        </is>
      </c>
      <c r="L6978" s="58" t="inlineStr">
        <is>
          <t>Yes</t>
        </is>
      </c>
      <c r="M6978" s="58" t="inlineStr">
        <is>
          <t>No</t>
        </is>
      </c>
      <c r="N6978" s="58" t="inlineStr">
        <is>
          <t>Yes</t>
        </is>
      </c>
      <c r="O6978" s="58" t="inlineStr">
        <is>
          <t>No</t>
        </is>
      </c>
      <c r="P6978" s="58" t="inlineStr">
        <is>
          <t>Two year</t>
        </is>
      </c>
      <c r="Q6978" s="58" t="inlineStr">
        <is>
          <t>Yes</t>
        </is>
      </c>
      <c r="R6978" s="58" t="inlineStr">
        <is>
          <t>Credit card (automatic)</t>
        </is>
      </c>
      <c r="S6978" s="123" t="n">
        <v>72</v>
      </c>
      <c r="T6978" s="58" t="inlineStr">
        <is>
          <t>4284.2</t>
        </is>
      </c>
      <c r="U6978" s="58" t="inlineStr">
        <is>
          <t>No</t>
        </is>
      </c>
      <c r="V6978" s="123">
        <f>IFERROR(VALUE(TRIM(T6978)),S6978*F6978)</f>
        <v/>
      </c>
      <c r="W6978" s="58">
        <f>IF(F6978&lt;=12,"0-12 mo",IF(F6978&lt;=24,"13-24 mo",IF(F6978&lt;=48,"25-48 mo","49+ mo")))</f>
        <v/>
      </c>
      <c r="X6978" s="58">
        <f>IF(S6978&lt;=35.5,"Q1 Low",IF(S6978&lt;=70.35,"Q2 Mid-Low",IF(S6978&lt;=89.85,"Q3 Mid-High","Q4 High")))</f>
        <v/>
      </c>
      <c r="Y6978" s="58">
        <f>IF(U6978="Yes",1,0)</f>
        <v/>
      </c>
      <c r="Z6978" s="58">
        <f>IF(P6978="Month-to-month",1,0)+IF(M6978="No",1,0)+IF(J6978="No",1,0)+IF(I6978="Fiber optic",1,0)+IF(Q6978="Yes",1,0)</f>
        <v/>
      </c>
    </row>
    <row r="6979" ht="15" customHeight="1" s="59">
      <c r="A6979" s="58" t="inlineStr">
        <is>
          <t>2843-CQMEG</t>
        </is>
      </c>
      <c r="B6979" s="58" t="inlineStr">
        <is>
          <t>Male</t>
        </is>
      </c>
      <c r="C6979" s="58" t="n">
        <v>0</v>
      </c>
      <c r="D6979" s="58" t="inlineStr">
        <is>
          <t>No</t>
        </is>
      </c>
      <c r="E6979" s="58" t="inlineStr">
        <is>
          <t>No</t>
        </is>
      </c>
      <c r="F6979" s="58" t="n">
        <v>24</v>
      </c>
      <c r="G6979" s="58" t="inlineStr">
        <is>
          <t>Yes</t>
        </is>
      </c>
      <c r="H6979" s="58" t="inlineStr">
        <is>
          <t>No</t>
        </is>
      </c>
      <c r="I6979" s="58" t="inlineStr">
        <is>
          <t>DSL</t>
        </is>
      </c>
      <c r="J6979" s="58" t="inlineStr">
        <is>
          <t>No</t>
        </is>
      </c>
      <c r="K6979" s="58" t="inlineStr">
        <is>
          <t>Yes</t>
        </is>
      </c>
      <c r="L6979" s="58" t="inlineStr">
        <is>
          <t>No</t>
        </is>
      </c>
      <c r="M6979" s="58" t="inlineStr">
        <is>
          <t>No</t>
        </is>
      </c>
      <c r="N6979" s="58" t="inlineStr">
        <is>
          <t>No</t>
        </is>
      </c>
      <c r="O6979" s="58" t="inlineStr">
        <is>
          <t>No</t>
        </is>
      </c>
      <c r="P6979" s="58" t="inlineStr">
        <is>
          <t>Month-to-month</t>
        </is>
      </c>
      <c r="Q6979" s="58" t="inlineStr">
        <is>
          <t>Yes</t>
        </is>
      </c>
      <c r="R6979" s="58" t="inlineStr">
        <is>
          <t>Mailed check</t>
        </is>
      </c>
      <c r="S6979" s="123" t="n">
        <v>49.7</v>
      </c>
      <c r="T6979" s="58" t="inlineStr">
        <is>
          <t>1218.25</t>
        </is>
      </c>
      <c r="U6979" s="58" t="inlineStr">
        <is>
          <t>No</t>
        </is>
      </c>
      <c r="V6979" s="123">
        <f>IFERROR(VALUE(TRIM(T6979)),S6979*F6979)</f>
        <v/>
      </c>
      <c r="W6979" s="58">
        <f>IF(F6979&lt;=12,"0-12 mo",IF(F6979&lt;=24,"13-24 mo",IF(F6979&lt;=48,"25-48 mo","49+ mo")))</f>
        <v/>
      </c>
      <c r="X6979" s="58">
        <f>IF(S6979&lt;=35.5,"Q1 Low",IF(S6979&lt;=70.35,"Q2 Mid-Low",IF(S6979&lt;=89.85,"Q3 Mid-High","Q4 High")))</f>
        <v/>
      </c>
      <c r="Y6979" s="58">
        <f>IF(U6979="Yes",1,0)</f>
        <v/>
      </c>
      <c r="Z6979" s="58">
        <f>IF(P6979="Month-to-month",1,0)+IF(M6979="No",1,0)+IF(J6979="No",1,0)+IF(I6979="Fiber optic",1,0)+IF(Q6979="Yes",1,0)</f>
        <v/>
      </c>
    </row>
    <row r="6980" ht="15" customHeight="1" s="59">
      <c r="A6980" s="58" t="inlineStr">
        <is>
          <t>6439-PKTRR</t>
        </is>
      </c>
      <c r="B6980" s="58" t="inlineStr">
        <is>
          <t>Female</t>
        </is>
      </c>
      <c r="C6980" s="58" t="n">
        <v>0</v>
      </c>
      <c r="D6980" s="58" t="inlineStr">
        <is>
          <t>Yes</t>
        </is>
      </c>
      <c r="E6980" s="58" t="inlineStr">
        <is>
          <t>Yes</t>
        </is>
      </c>
      <c r="F6980" s="58" t="n">
        <v>70</v>
      </c>
      <c r="G6980" s="58" t="inlineStr">
        <is>
          <t>Yes</t>
        </is>
      </c>
      <c r="H6980" s="58" t="inlineStr">
        <is>
          <t>Yes</t>
        </is>
      </c>
      <c r="I6980" s="58" t="inlineStr">
        <is>
          <t>DSL</t>
        </is>
      </c>
      <c r="J6980" s="58" t="inlineStr">
        <is>
          <t>Yes</t>
        </is>
      </c>
      <c r="K6980" s="58" t="inlineStr">
        <is>
          <t>Yes</t>
        </is>
      </c>
      <c r="L6980" s="58" t="inlineStr">
        <is>
          <t>Yes</t>
        </is>
      </c>
      <c r="M6980" s="58" t="inlineStr">
        <is>
          <t>Yes</t>
        </is>
      </c>
      <c r="N6980" s="58" t="inlineStr">
        <is>
          <t>Yes</t>
        </is>
      </c>
      <c r="O6980" s="58" t="inlineStr">
        <is>
          <t>No</t>
        </is>
      </c>
      <c r="P6980" s="58" t="inlineStr">
        <is>
          <t>Two year</t>
        </is>
      </c>
      <c r="Q6980" s="58" t="inlineStr">
        <is>
          <t>No</t>
        </is>
      </c>
      <c r="R6980" s="58" t="inlineStr">
        <is>
          <t>Electronic check</t>
        </is>
      </c>
      <c r="S6980" s="123" t="n">
        <v>80.7</v>
      </c>
      <c r="T6980" s="58" t="inlineStr">
        <is>
          <t>5617.95</t>
        </is>
      </c>
      <c r="U6980" s="58" t="inlineStr">
        <is>
          <t>No</t>
        </is>
      </c>
      <c r="V6980" s="123">
        <f>IFERROR(VALUE(TRIM(T6980)),S6980*F6980)</f>
        <v/>
      </c>
      <c r="W6980" s="58">
        <f>IF(F6980&lt;=12,"0-12 mo",IF(F6980&lt;=24,"13-24 mo",IF(F6980&lt;=48,"25-48 mo","49+ mo")))</f>
        <v/>
      </c>
      <c r="X6980" s="58">
        <f>IF(S6980&lt;=35.5,"Q1 Low",IF(S6980&lt;=70.35,"Q2 Mid-Low",IF(S6980&lt;=89.85,"Q3 Mid-High","Q4 High")))</f>
        <v/>
      </c>
      <c r="Y6980" s="58">
        <f>IF(U6980="Yes",1,0)</f>
        <v/>
      </c>
      <c r="Z6980" s="58">
        <f>IF(P6980="Month-to-month",1,0)+IF(M6980="No",1,0)+IF(J6980="No",1,0)+IF(I6980="Fiber optic",1,0)+IF(Q6980="Yes",1,0)</f>
        <v/>
      </c>
    </row>
    <row r="6981" ht="15" customHeight="1" s="59">
      <c r="A6981" s="58" t="inlineStr">
        <is>
          <t>5351-QESIO</t>
        </is>
      </c>
      <c r="B6981" s="58" t="inlineStr">
        <is>
          <t>Male</t>
        </is>
      </c>
      <c r="C6981" s="58" t="n">
        <v>0</v>
      </c>
      <c r="D6981" s="58" t="inlineStr">
        <is>
          <t>No</t>
        </is>
      </c>
      <c r="E6981" s="58" t="inlineStr">
        <is>
          <t>Yes</t>
        </is>
      </c>
      <c r="F6981" s="58" t="n">
        <v>1</v>
      </c>
      <c r="G6981" s="58" t="inlineStr">
        <is>
          <t>No</t>
        </is>
      </c>
      <c r="H6981" s="58" t="inlineStr">
        <is>
          <t>No phone service</t>
        </is>
      </c>
      <c r="I6981" s="58" t="inlineStr">
        <is>
          <t>DSL</t>
        </is>
      </c>
      <c r="J6981" s="58" t="inlineStr">
        <is>
          <t>No</t>
        </is>
      </c>
      <c r="K6981" s="58" t="inlineStr">
        <is>
          <t>No</t>
        </is>
      </c>
      <c r="L6981" s="58" t="inlineStr">
        <is>
          <t>No</t>
        </is>
      </c>
      <c r="M6981" s="58" t="inlineStr">
        <is>
          <t>No</t>
        </is>
      </c>
      <c r="N6981" s="58" t="inlineStr">
        <is>
          <t>No</t>
        </is>
      </c>
      <c r="O6981" s="58" t="inlineStr">
        <is>
          <t>No</t>
        </is>
      </c>
      <c r="P6981" s="58" t="inlineStr">
        <is>
          <t>Month-to-month</t>
        </is>
      </c>
      <c r="Q6981" s="58" t="inlineStr">
        <is>
          <t>No</t>
        </is>
      </c>
      <c r="R6981" s="58" t="inlineStr">
        <is>
          <t>Mailed check</t>
        </is>
      </c>
      <c r="S6981" s="123" t="n">
        <v>24.2</v>
      </c>
      <c r="T6981" s="58" t="inlineStr">
        <is>
          <t>24.2</t>
        </is>
      </c>
      <c r="U6981" s="58" t="inlineStr">
        <is>
          <t>No</t>
        </is>
      </c>
      <c r="V6981" s="123">
        <f>IFERROR(VALUE(TRIM(T6981)),S6981*F6981)</f>
        <v/>
      </c>
      <c r="W6981" s="58">
        <f>IF(F6981&lt;=12,"0-12 mo",IF(F6981&lt;=24,"13-24 mo",IF(F6981&lt;=48,"25-48 mo","49+ mo")))</f>
        <v/>
      </c>
      <c r="X6981" s="58">
        <f>IF(S6981&lt;=35.5,"Q1 Low",IF(S6981&lt;=70.35,"Q2 Mid-Low",IF(S6981&lt;=89.85,"Q3 Mid-High","Q4 High")))</f>
        <v/>
      </c>
      <c r="Y6981" s="58">
        <f>IF(U6981="Yes",1,0)</f>
        <v/>
      </c>
      <c r="Z6981" s="58">
        <f>IF(P6981="Month-to-month",1,0)+IF(M6981="No",1,0)+IF(J6981="No",1,0)+IF(I6981="Fiber optic",1,0)+IF(Q6981="Yes",1,0)</f>
        <v/>
      </c>
    </row>
    <row r="6982" ht="15" customHeight="1" s="59">
      <c r="A6982" s="58" t="inlineStr">
        <is>
          <t>0786-VSSUD</t>
        </is>
      </c>
      <c r="B6982" s="58" t="inlineStr">
        <is>
          <t>Male</t>
        </is>
      </c>
      <c r="C6982" s="58" t="n">
        <v>1</v>
      </c>
      <c r="D6982" s="58" t="inlineStr">
        <is>
          <t>No</t>
        </is>
      </c>
      <c r="E6982" s="58" t="inlineStr">
        <is>
          <t>No</t>
        </is>
      </c>
      <c r="F6982" s="58" t="n">
        <v>16</v>
      </c>
      <c r="G6982" s="58" t="inlineStr">
        <is>
          <t>No</t>
        </is>
      </c>
      <c r="H6982" s="58" t="inlineStr">
        <is>
          <t>No phone service</t>
        </is>
      </c>
      <c r="I6982" s="58" t="inlineStr">
        <is>
          <t>DSL</t>
        </is>
      </c>
      <c r="J6982" s="58" t="inlineStr">
        <is>
          <t>No</t>
        </is>
      </c>
      <c r="K6982" s="58" t="inlineStr">
        <is>
          <t>Yes</t>
        </is>
      </c>
      <c r="L6982" s="58" t="inlineStr">
        <is>
          <t>No</t>
        </is>
      </c>
      <c r="M6982" s="58" t="inlineStr">
        <is>
          <t>No</t>
        </is>
      </c>
      <c r="N6982" s="58" t="inlineStr">
        <is>
          <t>Yes</t>
        </is>
      </c>
      <c r="O6982" s="58" t="inlineStr">
        <is>
          <t>No</t>
        </is>
      </c>
      <c r="P6982" s="58" t="inlineStr">
        <is>
          <t>Month-to-month</t>
        </is>
      </c>
      <c r="Q6982" s="58" t="inlineStr">
        <is>
          <t>Yes</t>
        </is>
      </c>
      <c r="R6982" s="58" t="inlineStr">
        <is>
          <t>Mailed check</t>
        </is>
      </c>
      <c r="S6982" s="123" t="n">
        <v>39</v>
      </c>
      <c r="T6982" s="58" t="inlineStr">
        <is>
          <t>679.85</t>
        </is>
      </c>
      <c r="U6982" s="58" t="inlineStr">
        <is>
          <t>Yes</t>
        </is>
      </c>
      <c r="V6982" s="123">
        <f>IFERROR(VALUE(TRIM(T6982)),S6982*F6982)</f>
        <v/>
      </c>
      <c r="W6982" s="58">
        <f>IF(F6982&lt;=12,"0-12 mo",IF(F6982&lt;=24,"13-24 mo",IF(F6982&lt;=48,"25-48 mo","49+ mo")))</f>
        <v/>
      </c>
      <c r="X6982" s="58">
        <f>IF(S6982&lt;=35.5,"Q1 Low",IF(S6982&lt;=70.35,"Q2 Mid-Low",IF(S6982&lt;=89.85,"Q3 Mid-High","Q4 High")))</f>
        <v/>
      </c>
      <c r="Y6982" s="58">
        <f>IF(U6982="Yes",1,0)</f>
        <v/>
      </c>
      <c r="Z6982" s="58">
        <f>IF(P6982="Month-to-month",1,0)+IF(M6982="No",1,0)+IF(J6982="No",1,0)+IF(I6982="Fiber optic",1,0)+IF(Q6982="Yes",1,0)</f>
        <v/>
      </c>
    </row>
    <row r="6983" ht="15" customHeight="1" s="59">
      <c r="A6983" s="58" t="inlineStr">
        <is>
          <t>5568-DMXZS</t>
        </is>
      </c>
      <c r="B6983" s="58" t="inlineStr">
        <is>
          <t>Female</t>
        </is>
      </c>
      <c r="C6983" s="58" t="n">
        <v>0</v>
      </c>
      <c r="D6983" s="58" t="inlineStr">
        <is>
          <t>No</t>
        </is>
      </c>
      <c r="E6983" s="58" t="inlineStr">
        <is>
          <t>No</t>
        </is>
      </c>
      <c r="F6983" s="58" t="n">
        <v>8</v>
      </c>
      <c r="G6983" s="58" t="inlineStr">
        <is>
          <t>Yes</t>
        </is>
      </c>
      <c r="H6983" s="58" t="inlineStr">
        <is>
          <t>No</t>
        </is>
      </c>
      <c r="I6983" s="58" t="inlineStr">
        <is>
          <t>DSL</t>
        </is>
      </c>
      <c r="J6983" s="58" t="inlineStr">
        <is>
          <t>No</t>
        </is>
      </c>
      <c r="K6983" s="58" t="inlineStr">
        <is>
          <t>Yes</t>
        </is>
      </c>
      <c r="L6983" s="58" t="inlineStr">
        <is>
          <t>No</t>
        </is>
      </c>
      <c r="M6983" s="58" t="inlineStr">
        <is>
          <t>Yes</t>
        </is>
      </c>
      <c r="N6983" s="58" t="inlineStr">
        <is>
          <t>Yes</t>
        </is>
      </c>
      <c r="O6983" s="58" t="inlineStr">
        <is>
          <t>No</t>
        </is>
      </c>
      <c r="P6983" s="58" t="inlineStr">
        <is>
          <t>Month-to-month</t>
        </is>
      </c>
      <c r="Q6983" s="58" t="inlineStr">
        <is>
          <t>Yes</t>
        </is>
      </c>
      <c r="R6983" s="58" t="inlineStr">
        <is>
          <t>Electronic check</t>
        </is>
      </c>
      <c r="S6983" s="123" t="n">
        <v>65.45</v>
      </c>
      <c r="T6983" s="58" t="inlineStr">
        <is>
          <t>554.45</t>
        </is>
      </c>
      <c r="U6983" s="58" t="inlineStr">
        <is>
          <t>No</t>
        </is>
      </c>
      <c r="V6983" s="123">
        <f>IFERROR(VALUE(TRIM(T6983)),S6983*F6983)</f>
        <v/>
      </c>
      <c r="W6983" s="58">
        <f>IF(F6983&lt;=12,"0-12 mo",IF(F6983&lt;=24,"13-24 mo",IF(F6983&lt;=48,"25-48 mo","49+ mo")))</f>
        <v/>
      </c>
      <c r="X6983" s="58">
        <f>IF(S6983&lt;=35.5,"Q1 Low",IF(S6983&lt;=70.35,"Q2 Mid-Low",IF(S6983&lt;=89.85,"Q3 Mid-High","Q4 High")))</f>
        <v/>
      </c>
      <c r="Y6983" s="58">
        <f>IF(U6983="Yes",1,0)</f>
        <v/>
      </c>
      <c r="Z6983" s="58">
        <f>IF(P6983="Month-to-month",1,0)+IF(M6983="No",1,0)+IF(J6983="No",1,0)+IF(I6983="Fiber optic",1,0)+IF(Q6983="Yes",1,0)</f>
        <v/>
      </c>
    </row>
    <row r="6984" ht="15" customHeight="1" s="59">
      <c r="A6984" s="58" t="inlineStr">
        <is>
          <t>8468-FZTOE</t>
        </is>
      </c>
      <c r="B6984" s="58" t="inlineStr">
        <is>
          <t>Female</t>
        </is>
      </c>
      <c r="C6984" s="58" t="n">
        <v>0</v>
      </c>
      <c r="D6984" s="58" t="inlineStr">
        <is>
          <t>Yes</t>
        </is>
      </c>
      <c r="E6984" s="58" t="inlineStr">
        <is>
          <t>Yes</t>
        </is>
      </c>
      <c r="F6984" s="58" t="n">
        <v>72</v>
      </c>
      <c r="G6984" s="58" t="inlineStr">
        <is>
          <t>Yes</t>
        </is>
      </c>
      <c r="H6984" s="58" t="inlineStr">
        <is>
          <t>No</t>
        </is>
      </c>
      <c r="I6984" s="58" t="inlineStr">
        <is>
          <t>DSL</t>
        </is>
      </c>
      <c r="J6984" s="58" t="inlineStr">
        <is>
          <t>Yes</t>
        </is>
      </c>
      <c r="K6984" s="58" t="inlineStr">
        <is>
          <t>Yes</t>
        </is>
      </c>
      <c r="L6984" s="58" t="inlineStr">
        <is>
          <t>Yes</t>
        </is>
      </c>
      <c r="M6984" s="58" t="inlineStr">
        <is>
          <t>Yes</t>
        </is>
      </c>
      <c r="N6984" s="58" t="inlineStr">
        <is>
          <t>No</t>
        </is>
      </c>
      <c r="O6984" s="58" t="inlineStr">
        <is>
          <t>Yes</t>
        </is>
      </c>
      <c r="P6984" s="58" t="inlineStr">
        <is>
          <t>Two year</t>
        </is>
      </c>
      <c r="Q6984" s="58" t="inlineStr">
        <is>
          <t>Yes</t>
        </is>
      </c>
      <c r="R6984" s="58" t="inlineStr">
        <is>
          <t>Electronic check</t>
        </is>
      </c>
      <c r="S6984" s="123" t="n">
        <v>74.34999999999999</v>
      </c>
      <c r="T6984" s="58" t="inlineStr">
        <is>
          <t>5237.4</t>
        </is>
      </c>
      <c r="U6984" s="58" t="inlineStr">
        <is>
          <t>No</t>
        </is>
      </c>
      <c r="V6984" s="123">
        <f>IFERROR(VALUE(TRIM(T6984)),S6984*F6984)</f>
        <v/>
      </c>
      <c r="W6984" s="58">
        <f>IF(F6984&lt;=12,"0-12 mo",IF(F6984&lt;=24,"13-24 mo",IF(F6984&lt;=48,"25-48 mo","49+ mo")))</f>
        <v/>
      </c>
      <c r="X6984" s="58">
        <f>IF(S6984&lt;=35.5,"Q1 Low",IF(S6984&lt;=70.35,"Q2 Mid-Low",IF(S6984&lt;=89.85,"Q3 Mid-High","Q4 High")))</f>
        <v/>
      </c>
      <c r="Y6984" s="58">
        <f>IF(U6984="Yes",1,0)</f>
        <v/>
      </c>
      <c r="Z6984" s="58">
        <f>IF(P6984="Month-to-month",1,0)+IF(M6984="No",1,0)+IF(J6984="No",1,0)+IF(I6984="Fiber optic",1,0)+IF(Q6984="Yes",1,0)</f>
        <v/>
      </c>
    </row>
    <row r="6985" ht="15" customHeight="1" s="59">
      <c r="A6985" s="58" t="inlineStr">
        <is>
          <t>6633-SYEUS</t>
        </is>
      </c>
      <c r="B6985" s="58" t="inlineStr">
        <is>
          <t>Female</t>
        </is>
      </c>
      <c r="C6985" s="58" t="n">
        <v>0</v>
      </c>
      <c r="D6985" s="58" t="inlineStr">
        <is>
          <t>No</t>
        </is>
      </c>
      <c r="E6985" s="58" t="inlineStr">
        <is>
          <t>No</t>
        </is>
      </c>
      <c r="F6985" s="58" t="n">
        <v>23</v>
      </c>
      <c r="G6985" s="58" t="inlineStr">
        <is>
          <t>Yes</t>
        </is>
      </c>
      <c r="H6985" s="58" t="inlineStr">
        <is>
          <t>No</t>
        </is>
      </c>
      <c r="I6985" s="58" t="inlineStr">
        <is>
          <t>Fiber optic</t>
        </is>
      </c>
      <c r="J6985" s="58" t="inlineStr">
        <is>
          <t>No</t>
        </is>
      </c>
      <c r="K6985" s="58" t="inlineStr">
        <is>
          <t>Yes</t>
        </is>
      </c>
      <c r="L6985" s="58" t="inlineStr">
        <is>
          <t>Yes</t>
        </is>
      </c>
      <c r="M6985" s="58" t="inlineStr">
        <is>
          <t>Yes</t>
        </is>
      </c>
      <c r="N6985" s="58" t="inlineStr">
        <is>
          <t>No</t>
        </is>
      </c>
      <c r="O6985" s="58" t="inlineStr">
        <is>
          <t>No</t>
        </is>
      </c>
      <c r="P6985" s="58" t="inlineStr">
        <is>
          <t>Month-to-month</t>
        </is>
      </c>
      <c r="Q6985" s="58" t="inlineStr">
        <is>
          <t>No</t>
        </is>
      </c>
      <c r="R6985" s="58" t="inlineStr">
        <is>
          <t>Bank transfer (automatic)</t>
        </is>
      </c>
      <c r="S6985" s="123" t="n">
        <v>83.2</v>
      </c>
      <c r="T6985" s="58" t="inlineStr">
        <is>
          <t>2032.3</t>
        </is>
      </c>
      <c r="U6985" s="58" t="inlineStr">
        <is>
          <t>No</t>
        </is>
      </c>
      <c r="V6985" s="123">
        <f>IFERROR(VALUE(TRIM(T6985)),S6985*F6985)</f>
        <v/>
      </c>
      <c r="W6985" s="58">
        <f>IF(F6985&lt;=12,"0-12 mo",IF(F6985&lt;=24,"13-24 mo",IF(F6985&lt;=48,"25-48 mo","49+ mo")))</f>
        <v/>
      </c>
      <c r="X6985" s="58">
        <f>IF(S6985&lt;=35.5,"Q1 Low",IF(S6985&lt;=70.35,"Q2 Mid-Low",IF(S6985&lt;=89.85,"Q3 Mid-High","Q4 High")))</f>
        <v/>
      </c>
      <c r="Y6985" s="58">
        <f>IF(U6985="Yes",1,0)</f>
        <v/>
      </c>
      <c r="Z6985" s="58">
        <f>IF(P6985="Month-to-month",1,0)+IF(M6985="No",1,0)+IF(J6985="No",1,0)+IF(I6985="Fiber optic",1,0)+IF(Q6985="Yes",1,0)</f>
        <v/>
      </c>
    </row>
    <row r="6986" ht="15" customHeight="1" s="59">
      <c r="A6986" s="58" t="inlineStr">
        <is>
          <t>6447-GORXK</t>
        </is>
      </c>
      <c r="B6986" s="58" t="inlineStr">
        <is>
          <t>Male</t>
        </is>
      </c>
      <c r="C6986" s="58" t="n">
        <v>0</v>
      </c>
      <c r="D6986" s="58" t="inlineStr">
        <is>
          <t>No</t>
        </is>
      </c>
      <c r="E6986" s="58" t="inlineStr">
        <is>
          <t>Yes</t>
        </is>
      </c>
      <c r="F6986" s="58" t="n">
        <v>31</v>
      </c>
      <c r="G6986" s="58" t="inlineStr">
        <is>
          <t>No</t>
        </is>
      </c>
      <c r="H6986" s="58" t="inlineStr">
        <is>
          <t>No phone service</t>
        </is>
      </c>
      <c r="I6986" s="58" t="inlineStr">
        <is>
          <t>DSL</t>
        </is>
      </c>
      <c r="J6986" s="58" t="inlineStr">
        <is>
          <t>No</t>
        </is>
      </c>
      <c r="K6986" s="58" t="inlineStr">
        <is>
          <t>No</t>
        </is>
      </c>
      <c r="L6986" s="58" t="inlineStr">
        <is>
          <t>No</t>
        </is>
      </c>
      <c r="M6986" s="58" t="inlineStr">
        <is>
          <t>No</t>
        </is>
      </c>
      <c r="N6986" s="58" t="inlineStr">
        <is>
          <t>No</t>
        </is>
      </c>
      <c r="O6986" s="58" t="inlineStr">
        <is>
          <t>No</t>
        </is>
      </c>
      <c r="P6986" s="58" t="inlineStr">
        <is>
          <t>Month-to-month</t>
        </is>
      </c>
      <c r="Q6986" s="58" t="inlineStr">
        <is>
          <t>No</t>
        </is>
      </c>
      <c r="R6986" s="58" t="inlineStr">
        <is>
          <t>Credit card (automatic)</t>
        </is>
      </c>
      <c r="S6986" s="123" t="n">
        <v>25</v>
      </c>
      <c r="T6986" s="58" t="inlineStr">
        <is>
          <t>789.2</t>
        </is>
      </c>
      <c r="U6986" s="58" t="inlineStr">
        <is>
          <t>No</t>
        </is>
      </c>
      <c r="V6986" s="123">
        <f>IFERROR(VALUE(TRIM(T6986)),S6986*F6986)</f>
        <v/>
      </c>
      <c r="W6986" s="58">
        <f>IF(F6986&lt;=12,"0-12 mo",IF(F6986&lt;=24,"13-24 mo",IF(F6986&lt;=48,"25-48 mo","49+ mo")))</f>
        <v/>
      </c>
      <c r="X6986" s="58">
        <f>IF(S6986&lt;=35.5,"Q1 Low",IF(S6986&lt;=70.35,"Q2 Mid-Low",IF(S6986&lt;=89.85,"Q3 Mid-High","Q4 High")))</f>
        <v/>
      </c>
      <c r="Y6986" s="58">
        <f>IF(U6986="Yes",1,0)</f>
        <v/>
      </c>
      <c r="Z6986" s="58">
        <f>IF(P6986="Month-to-month",1,0)+IF(M6986="No",1,0)+IF(J6986="No",1,0)+IF(I6986="Fiber optic",1,0)+IF(Q6986="Yes",1,0)</f>
        <v/>
      </c>
    </row>
    <row r="6987" ht="15" customHeight="1" s="59">
      <c r="A6987" s="58" t="inlineStr">
        <is>
          <t>6967-PEJLL</t>
        </is>
      </c>
      <c r="B6987" s="58" t="inlineStr">
        <is>
          <t>Male</t>
        </is>
      </c>
      <c r="C6987" s="58" t="n">
        <v>0</v>
      </c>
      <c r="D6987" s="58" t="inlineStr">
        <is>
          <t>Yes</t>
        </is>
      </c>
      <c r="E6987" s="58" t="inlineStr">
        <is>
          <t>Yes</t>
        </is>
      </c>
      <c r="F6987" s="58" t="n">
        <v>37</v>
      </c>
      <c r="G6987" s="58" t="inlineStr">
        <is>
          <t>No</t>
        </is>
      </c>
      <c r="H6987" s="58" t="inlineStr">
        <is>
          <t>No phone service</t>
        </is>
      </c>
      <c r="I6987" s="58" t="inlineStr">
        <is>
          <t>DSL</t>
        </is>
      </c>
      <c r="J6987" s="58" t="inlineStr">
        <is>
          <t>Yes</t>
        </is>
      </c>
      <c r="K6987" s="58" t="inlineStr">
        <is>
          <t>No</t>
        </is>
      </c>
      <c r="L6987" s="58" t="inlineStr">
        <is>
          <t>Yes</t>
        </is>
      </c>
      <c r="M6987" s="58" t="inlineStr">
        <is>
          <t>Yes</t>
        </is>
      </c>
      <c r="N6987" s="58" t="inlineStr">
        <is>
          <t>No</t>
        </is>
      </c>
      <c r="O6987" s="58" t="inlineStr">
        <is>
          <t>No</t>
        </is>
      </c>
      <c r="P6987" s="58" t="inlineStr">
        <is>
          <t>One year</t>
        </is>
      </c>
      <c r="Q6987" s="58" t="inlineStr">
        <is>
          <t>Yes</t>
        </is>
      </c>
      <c r="R6987" s="58" t="inlineStr">
        <is>
          <t>Electronic check</t>
        </is>
      </c>
      <c r="S6987" s="123" t="n">
        <v>40.2</v>
      </c>
      <c r="T6987" s="58" t="inlineStr">
        <is>
          <t>1525.35</t>
        </is>
      </c>
      <c r="U6987" s="58" t="inlineStr">
        <is>
          <t>No</t>
        </is>
      </c>
      <c r="V6987" s="123">
        <f>IFERROR(VALUE(TRIM(T6987)),S6987*F6987)</f>
        <v/>
      </c>
      <c r="W6987" s="58">
        <f>IF(F6987&lt;=12,"0-12 mo",IF(F6987&lt;=24,"13-24 mo",IF(F6987&lt;=48,"25-48 mo","49+ mo")))</f>
        <v/>
      </c>
      <c r="X6987" s="58">
        <f>IF(S6987&lt;=35.5,"Q1 Low",IF(S6987&lt;=70.35,"Q2 Mid-Low",IF(S6987&lt;=89.85,"Q3 Mid-High","Q4 High")))</f>
        <v/>
      </c>
      <c r="Y6987" s="58">
        <f>IF(U6987="Yes",1,0)</f>
        <v/>
      </c>
      <c r="Z6987" s="58">
        <f>IF(P6987="Month-to-month",1,0)+IF(M6987="No",1,0)+IF(J6987="No",1,0)+IF(I6987="Fiber optic",1,0)+IF(Q6987="Yes",1,0)</f>
        <v/>
      </c>
    </row>
    <row r="6988" ht="15" customHeight="1" s="59">
      <c r="A6988" s="58" t="inlineStr">
        <is>
          <t>3976-BWUCK</t>
        </is>
      </c>
      <c r="B6988" s="58" t="inlineStr">
        <is>
          <t>Female</t>
        </is>
      </c>
      <c r="C6988" s="58" t="n">
        <v>0</v>
      </c>
      <c r="D6988" s="58" t="inlineStr">
        <is>
          <t>Yes</t>
        </is>
      </c>
      <c r="E6988" s="58" t="inlineStr">
        <is>
          <t>No</t>
        </is>
      </c>
      <c r="F6988" s="58" t="n">
        <v>30</v>
      </c>
      <c r="G6988" s="58" t="inlineStr">
        <is>
          <t>Yes</t>
        </is>
      </c>
      <c r="H6988" s="58" t="inlineStr">
        <is>
          <t>Yes</t>
        </is>
      </c>
      <c r="I6988" s="58" t="inlineStr">
        <is>
          <t>Fiber optic</t>
        </is>
      </c>
      <c r="J6988" s="58" t="inlineStr">
        <is>
          <t>No</t>
        </is>
      </c>
      <c r="K6988" s="58" t="inlineStr">
        <is>
          <t>Yes</t>
        </is>
      </c>
      <c r="L6988" s="58" t="inlineStr">
        <is>
          <t>No</t>
        </is>
      </c>
      <c r="M6988" s="58" t="inlineStr">
        <is>
          <t>Yes</t>
        </is>
      </c>
      <c r="N6988" s="58" t="inlineStr">
        <is>
          <t>Yes</t>
        </is>
      </c>
      <c r="O6988" s="58" t="inlineStr">
        <is>
          <t>No</t>
        </is>
      </c>
      <c r="P6988" s="58" t="inlineStr">
        <is>
          <t>Month-to-month</t>
        </is>
      </c>
      <c r="Q6988" s="58" t="inlineStr">
        <is>
          <t>Yes</t>
        </is>
      </c>
      <c r="R6988" s="58" t="inlineStr">
        <is>
          <t>Credit card (automatic)</t>
        </is>
      </c>
      <c r="S6988" s="123" t="n">
        <v>94.09999999999999</v>
      </c>
      <c r="T6988" s="58" t="inlineStr">
        <is>
          <t>2804.45</t>
        </is>
      </c>
      <c r="U6988" s="58" t="inlineStr">
        <is>
          <t>Yes</t>
        </is>
      </c>
      <c r="V6988" s="123">
        <f>IFERROR(VALUE(TRIM(T6988)),S6988*F6988)</f>
        <v/>
      </c>
      <c r="W6988" s="58">
        <f>IF(F6988&lt;=12,"0-12 mo",IF(F6988&lt;=24,"13-24 mo",IF(F6988&lt;=48,"25-48 mo","49+ mo")))</f>
        <v/>
      </c>
      <c r="X6988" s="58">
        <f>IF(S6988&lt;=35.5,"Q1 Low",IF(S6988&lt;=70.35,"Q2 Mid-Low",IF(S6988&lt;=89.85,"Q3 Mid-High","Q4 High")))</f>
        <v/>
      </c>
      <c r="Y6988" s="58">
        <f>IF(U6988="Yes",1,0)</f>
        <v/>
      </c>
      <c r="Z6988" s="58">
        <f>IF(P6988="Month-to-month",1,0)+IF(M6988="No",1,0)+IF(J6988="No",1,0)+IF(I6988="Fiber optic",1,0)+IF(Q6988="Yes",1,0)</f>
        <v/>
      </c>
    </row>
    <row r="6989" ht="15" customHeight="1" s="59">
      <c r="A6989" s="58" t="inlineStr">
        <is>
          <t>5981-ZVXOT</t>
        </is>
      </c>
      <c r="B6989" s="58" t="inlineStr">
        <is>
          <t>Female</t>
        </is>
      </c>
      <c r="C6989" s="58" t="n">
        <v>1</v>
      </c>
      <c r="D6989" s="58" t="inlineStr">
        <is>
          <t>No</t>
        </is>
      </c>
      <c r="E6989" s="58" t="inlineStr">
        <is>
          <t>No</t>
        </is>
      </c>
      <c r="F6989" s="58" t="n">
        <v>35</v>
      </c>
      <c r="G6989" s="58" t="inlineStr">
        <is>
          <t>Yes</t>
        </is>
      </c>
      <c r="H6989" s="58" t="inlineStr">
        <is>
          <t>Yes</t>
        </is>
      </c>
      <c r="I6989" s="58" t="inlineStr">
        <is>
          <t>Fiber optic</t>
        </is>
      </c>
      <c r="J6989" s="58" t="inlineStr">
        <is>
          <t>Yes</t>
        </is>
      </c>
      <c r="K6989" s="58" t="inlineStr">
        <is>
          <t>Yes</t>
        </is>
      </c>
      <c r="L6989" s="58" t="inlineStr">
        <is>
          <t>Yes</t>
        </is>
      </c>
      <c r="M6989" s="58" t="inlineStr">
        <is>
          <t>No</t>
        </is>
      </c>
      <c r="N6989" s="58" t="inlineStr">
        <is>
          <t>Yes</t>
        </is>
      </c>
      <c r="O6989" s="58" t="inlineStr">
        <is>
          <t>Yes</t>
        </is>
      </c>
      <c r="P6989" s="58" t="inlineStr">
        <is>
          <t>One year</t>
        </is>
      </c>
      <c r="Q6989" s="58" t="inlineStr">
        <is>
          <t>Yes</t>
        </is>
      </c>
      <c r="R6989" s="58" t="inlineStr">
        <is>
          <t>Electronic check</t>
        </is>
      </c>
      <c r="S6989" s="123" t="n">
        <v>108.35</v>
      </c>
      <c r="T6989" s="58" t="inlineStr">
        <is>
          <t>3726.15</t>
        </is>
      </c>
      <c r="U6989" s="58" t="inlineStr">
        <is>
          <t>No</t>
        </is>
      </c>
      <c r="V6989" s="123">
        <f>IFERROR(VALUE(TRIM(T6989)),S6989*F6989)</f>
        <v/>
      </c>
      <c r="W6989" s="58">
        <f>IF(F6989&lt;=12,"0-12 mo",IF(F6989&lt;=24,"13-24 mo",IF(F6989&lt;=48,"25-48 mo","49+ mo")))</f>
        <v/>
      </c>
      <c r="X6989" s="58">
        <f>IF(S6989&lt;=35.5,"Q1 Low",IF(S6989&lt;=70.35,"Q2 Mid-Low",IF(S6989&lt;=89.85,"Q3 Mid-High","Q4 High")))</f>
        <v/>
      </c>
      <c r="Y6989" s="58">
        <f>IF(U6989="Yes",1,0)</f>
        <v/>
      </c>
      <c r="Z6989" s="58">
        <f>IF(P6989="Month-to-month",1,0)+IF(M6989="No",1,0)+IF(J6989="No",1,0)+IF(I6989="Fiber optic",1,0)+IF(Q6989="Yes",1,0)</f>
        <v/>
      </c>
    </row>
    <row r="6990" ht="15" customHeight="1" s="59">
      <c r="A6990" s="58" t="inlineStr">
        <is>
          <t>1684-FLBGS</t>
        </is>
      </c>
      <c r="B6990" s="58" t="inlineStr">
        <is>
          <t>Female</t>
        </is>
      </c>
      <c r="C6990" s="58" t="n">
        <v>0</v>
      </c>
      <c r="D6990" s="58" t="inlineStr">
        <is>
          <t>Yes</t>
        </is>
      </c>
      <c r="E6990" s="58" t="inlineStr">
        <is>
          <t>Yes</t>
        </is>
      </c>
      <c r="F6990" s="58" t="n">
        <v>23</v>
      </c>
      <c r="G6990" s="58" t="inlineStr">
        <is>
          <t>Yes</t>
        </is>
      </c>
      <c r="H6990" s="58" t="inlineStr">
        <is>
          <t>Yes</t>
        </is>
      </c>
      <c r="I6990" s="58" t="inlineStr">
        <is>
          <t>DSL</t>
        </is>
      </c>
      <c r="J6990" s="58" t="inlineStr">
        <is>
          <t>No</t>
        </is>
      </c>
      <c r="K6990" s="58" t="inlineStr">
        <is>
          <t>Yes</t>
        </is>
      </c>
      <c r="L6990" s="58" t="inlineStr">
        <is>
          <t>No</t>
        </is>
      </c>
      <c r="M6990" s="58" t="inlineStr">
        <is>
          <t>Yes</t>
        </is>
      </c>
      <c r="N6990" s="58" t="inlineStr">
        <is>
          <t>Yes</t>
        </is>
      </c>
      <c r="O6990" s="58" t="inlineStr">
        <is>
          <t>No</t>
        </is>
      </c>
      <c r="P6990" s="58" t="inlineStr">
        <is>
          <t>Month-to-month</t>
        </is>
      </c>
      <c r="Q6990" s="58" t="inlineStr">
        <is>
          <t>Yes</t>
        </is>
      </c>
      <c r="R6990" s="58" t="inlineStr">
        <is>
          <t>Credit card (automatic)</t>
        </is>
      </c>
      <c r="S6990" s="123" t="n">
        <v>69.5</v>
      </c>
      <c r="T6990" s="58" t="inlineStr">
        <is>
          <t>1652.1</t>
        </is>
      </c>
      <c r="U6990" s="58" t="inlineStr">
        <is>
          <t>No</t>
        </is>
      </c>
      <c r="V6990" s="123">
        <f>IFERROR(VALUE(TRIM(T6990)),S6990*F6990)</f>
        <v/>
      </c>
      <c r="W6990" s="58">
        <f>IF(F6990&lt;=12,"0-12 mo",IF(F6990&lt;=24,"13-24 mo",IF(F6990&lt;=48,"25-48 mo","49+ mo")))</f>
        <v/>
      </c>
      <c r="X6990" s="58">
        <f>IF(S6990&lt;=35.5,"Q1 Low",IF(S6990&lt;=70.35,"Q2 Mid-Low",IF(S6990&lt;=89.85,"Q3 Mid-High","Q4 High")))</f>
        <v/>
      </c>
      <c r="Y6990" s="58">
        <f>IF(U6990="Yes",1,0)</f>
        <v/>
      </c>
      <c r="Z6990" s="58">
        <f>IF(P6990="Month-to-month",1,0)+IF(M6990="No",1,0)+IF(J6990="No",1,0)+IF(I6990="Fiber optic",1,0)+IF(Q6990="Yes",1,0)</f>
        <v/>
      </c>
    </row>
    <row r="6991" ht="15" customHeight="1" s="59">
      <c r="A6991" s="58" t="inlineStr">
        <is>
          <t>1389-WNUIB</t>
        </is>
      </c>
      <c r="B6991" s="58" t="inlineStr">
        <is>
          <t>Female</t>
        </is>
      </c>
      <c r="C6991" s="58" t="n">
        <v>0</v>
      </c>
      <c r="D6991" s="58" t="inlineStr">
        <is>
          <t>Yes</t>
        </is>
      </c>
      <c r="E6991" s="58" t="inlineStr">
        <is>
          <t>Yes</t>
        </is>
      </c>
      <c r="F6991" s="58" t="n">
        <v>20</v>
      </c>
      <c r="G6991" s="58" t="inlineStr">
        <is>
          <t>Yes</t>
        </is>
      </c>
      <c r="H6991" s="58" t="inlineStr">
        <is>
          <t>Yes</t>
        </is>
      </c>
      <c r="I6991" s="58" t="inlineStr">
        <is>
          <t>DSL</t>
        </is>
      </c>
      <c r="J6991" s="58" t="inlineStr">
        <is>
          <t>Yes</t>
        </is>
      </c>
      <c r="K6991" s="58" t="inlineStr">
        <is>
          <t>No</t>
        </is>
      </c>
      <c r="L6991" s="58" t="inlineStr">
        <is>
          <t>No</t>
        </is>
      </c>
      <c r="M6991" s="58" t="inlineStr">
        <is>
          <t>No</t>
        </is>
      </c>
      <c r="N6991" s="58" t="inlineStr">
        <is>
          <t>Yes</t>
        </is>
      </c>
      <c r="O6991" s="58" t="inlineStr">
        <is>
          <t>Yes</t>
        </is>
      </c>
      <c r="P6991" s="58" t="inlineStr">
        <is>
          <t>One year</t>
        </is>
      </c>
      <c r="Q6991" s="58" t="inlineStr">
        <is>
          <t>No</t>
        </is>
      </c>
      <c r="R6991" s="58" t="inlineStr">
        <is>
          <t>Bank transfer (automatic)</t>
        </is>
      </c>
      <c r="S6991" s="123" t="n">
        <v>76</v>
      </c>
      <c r="T6991" s="58" t="inlineStr">
        <is>
          <t>1588.75</t>
        </is>
      </c>
      <c r="U6991" s="58" t="inlineStr">
        <is>
          <t>No</t>
        </is>
      </c>
      <c r="V6991" s="123">
        <f>IFERROR(VALUE(TRIM(T6991)),S6991*F6991)</f>
        <v/>
      </c>
      <c r="W6991" s="58">
        <f>IF(F6991&lt;=12,"0-12 mo",IF(F6991&lt;=24,"13-24 mo",IF(F6991&lt;=48,"25-48 mo","49+ mo")))</f>
        <v/>
      </c>
      <c r="X6991" s="58">
        <f>IF(S6991&lt;=35.5,"Q1 Low",IF(S6991&lt;=70.35,"Q2 Mid-Low",IF(S6991&lt;=89.85,"Q3 Mid-High","Q4 High")))</f>
        <v/>
      </c>
      <c r="Y6991" s="58">
        <f>IF(U6991="Yes",1,0)</f>
        <v/>
      </c>
      <c r="Z6991" s="58">
        <f>IF(P6991="Month-to-month",1,0)+IF(M6991="No",1,0)+IF(J6991="No",1,0)+IF(I6991="Fiber optic",1,0)+IF(Q6991="Yes",1,0)</f>
        <v/>
      </c>
    </row>
    <row r="6992" ht="15" customHeight="1" s="59">
      <c r="A6992" s="58" t="inlineStr">
        <is>
          <t>0376-OIWME</t>
        </is>
      </c>
      <c r="B6992" s="58" t="inlineStr">
        <is>
          <t>Male</t>
        </is>
      </c>
      <c r="C6992" s="58" t="n">
        <v>0</v>
      </c>
      <c r="D6992" s="58" t="inlineStr">
        <is>
          <t>Yes</t>
        </is>
      </c>
      <c r="E6992" s="58" t="inlineStr">
        <is>
          <t>No</t>
        </is>
      </c>
      <c r="F6992" s="58" t="n">
        <v>36</v>
      </c>
      <c r="G6992" s="58" t="inlineStr">
        <is>
          <t>Yes</t>
        </is>
      </c>
      <c r="H6992" s="58" t="inlineStr">
        <is>
          <t>No</t>
        </is>
      </c>
      <c r="I6992" s="58" t="inlineStr">
        <is>
          <t>Fiber optic</t>
        </is>
      </c>
      <c r="J6992" s="58" t="inlineStr">
        <is>
          <t>Yes</t>
        </is>
      </c>
      <c r="K6992" s="58" t="inlineStr">
        <is>
          <t>No</t>
        </is>
      </c>
      <c r="L6992" s="58" t="inlineStr">
        <is>
          <t>No</t>
        </is>
      </c>
      <c r="M6992" s="58" t="inlineStr">
        <is>
          <t>No</t>
        </is>
      </c>
      <c r="N6992" s="58" t="inlineStr">
        <is>
          <t>Yes</t>
        </is>
      </c>
      <c r="O6992" s="58" t="inlineStr">
        <is>
          <t>Yes</t>
        </is>
      </c>
      <c r="P6992" s="58" t="inlineStr">
        <is>
          <t>Month-to-month</t>
        </is>
      </c>
      <c r="Q6992" s="58" t="inlineStr">
        <is>
          <t>Yes</t>
        </is>
      </c>
      <c r="R6992" s="58" t="inlineStr">
        <is>
          <t>Electronic check</t>
        </is>
      </c>
      <c r="S6992" s="123" t="n">
        <v>93.59999999999999</v>
      </c>
      <c r="T6992" s="58" t="inlineStr">
        <is>
          <t>3366.05</t>
        </is>
      </c>
      <c r="U6992" s="58" t="inlineStr">
        <is>
          <t>No</t>
        </is>
      </c>
      <c r="V6992" s="123">
        <f>IFERROR(VALUE(TRIM(T6992)),S6992*F6992)</f>
        <v/>
      </c>
      <c r="W6992" s="58">
        <f>IF(F6992&lt;=12,"0-12 mo",IF(F6992&lt;=24,"13-24 mo",IF(F6992&lt;=48,"25-48 mo","49+ mo")))</f>
        <v/>
      </c>
      <c r="X6992" s="58">
        <f>IF(S6992&lt;=35.5,"Q1 Low",IF(S6992&lt;=70.35,"Q2 Mid-Low",IF(S6992&lt;=89.85,"Q3 Mid-High","Q4 High")))</f>
        <v/>
      </c>
      <c r="Y6992" s="58">
        <f>IF(U6992="Yes",1,0)</f>
        <v/>
      </c>
      <c r="Z6992" s="58">
        <f>IF(P6992="Month-to-month",1,0)+IF(M6992="No",1,0)+IF(J6992="No",1,0)+IF(I6992="Fiber optic",1,0)+IF(Q6992="Yes",1,0)</f>
        <v/>
      </c>
    </row>
    <row r="6993" ht="15" customHeight="1" s="59">
      <c r="A6993" s="58" t="inlineStr">
        <is>
          <t>3585-ISXZP</t>
        </is>
      </c>
      <c r="B6993" s="58" t="inlineStr">
        <is>
          <t>Female</t>
        </is>
      </c>
      <c r="C6993" s="58" t="n">
        <v>0</v>
      </c>
      <c r="D6993" s="58" t="inlineStr">
        <is>
          <t>No</t>
        </is>
      </c>
      <c r="E6993" s="58" t="inlineStr">
        <is>
          <t>No</t>
        </is>
      </c>
      <c r="F6993" s="58" t="n">
        <v>8</v>
      </c>
      <c r="G6993" s="58" t="inlineStr">
        <is>
          <t>Yes</t>
        </is>
      </c>
      <c r="H6993" s="58" t="inlineStr">
        <is>
          <t>Yes</t>
        </is>
      </c>
      <c r="I6993" s="58" t="inlineStr">
        <is>
          <t>Fiber optic</t>
        </is>
      </c>
      <c r="J6993" s="58" t="inlineStr">
        <is>
          <t>No</t>
        </is>
      </c>
      <c r="K6993" s="58" t="inlineStr">
        <is>
          <t>No</t>
        </is>
      </c>
      <c r="L6993" s="58" t="inlineStr">
        <is>
          <t>No</t>
        </is>
      </c>
      <c r="M6993" s="58" t="inlineStr">
        <is>
          <t>No</t>
        </is>
      </c>
      <c r="N6993" s="58" t="inlineStr">
        <is>
          <t>Yes</t>
        </is>
      </c>
      <c r="O6993" s="58" t="inlineStr">
        <is>
          <t>Yes</t>
        </is>
      </c>
      <c r="P6993" s="58" t="inlineStr">
        <is>
          <t>Month-to-month</t>
        </is>
      </c>
      <c r="Q6993" s="58" t="inlineStr">
        <is>
          <t>No</t>
        </is>
      </c>
      <c r="R6993" s="58" t="inlineStr">
        <is>
          <t>Bank transfer (automatic)</t>
        </is>
      </c>
      <c r="S6993" s="123" t="n">
        <v>95.65000000000001</v>
      </c>
      <c r="T6993" s="58" t="inlineStr">
        <is>
          <t>778.1</t>
        </is>
      </c>
      <c r="U6993" s="58" t="inlineStr">
        <is>
          <t>Yes</t>
        </is>
      </c>
      <c r="V6993" s="123">
        <f>IFERROR(VALUE(TRIM(T6993)),S6993*F6993)</f>
        <v/>
      </c>
      <c r="W6993" s="58">
        <f>IF(F6993&lt;=12,"0-12 mo",IF(F6993&lt;=24,"13-24 mo",IF(F6993&lt;=48,"25-48 mo","49+ mo")))</f>
        <v/>
      </c>
      <c r="X6993" s="58">
        <f>IF(S6993&lt;=35.5,"Q1 Low",IF(S6993&lt;=70.35,"Q2 Mid-Low",IF(S6993&lt;=89.85,"Q3 Mid-High","Q4 High")))</f>
        <v/>
      </c>
      <c r="Y6993" s="58">
        <f>IF(U6993="Yes",1,0)</f>
        <v/>
      </c>
      <c r="Z6993" s="58">
        <f>IF(P6993="Month-to-month",1,0)+IF(M6993="No",1,0)+IF(J6993="No",1,0)+IF(I6993="Fiber optic",1,0)+IF(Q6993="Yes",1,0)</f>
        <v/>
      </c>
    </row>
    <row r="6994" ht="15" customHeight="1" s="59">
      <c r="A6994" s="58" t="inlineStr">
        <is>
          <t>0218-QNVAS</t>
        </is>
      </c>
      <c r="B6994" s="58" t="inlineStr">
        <is>
          <t>Male</t>
        </is>
      </c>
      <c r="C6994" s="58" t="n">
        <v>0</v>
      </c>
      <c r="D6994" s="58" t="inlineStr">
        <is>
          <t>Yes</t>
        </is>
      </c>
      <c r="E6994" s="58" t="inlineStr">
        <is>
          <t>Yes</t>
        </is>
      </c>
      <c r="F6994" s="58" t="n">
        <v>71</v>
      </c>
      <c r="G6994" s="58" t="inlineStr">
        <is>
          <t>Yes</t>
        </is>
      </c>
      <c r="H6994" s="58" t="inlineStr">
        <is>
          <t>Yes</t>
        </is>
      </c>
      <c r="I6994" s="58" t="inlineStr">
        <is>
          <t>Fiber optic</t>
        </is>
      </c>
      <c r="J6994" s="58" t="inlineStr">
        <is>
          <t>No</t>
        </is>
      </c>
      <c r="K6994" s="58" t="inlineStr">
        <is>
          <t>Yes</t>
        </is>
      </c>
      <c r="L6994" s="58" t="inlineStr">
        <is>
          <t>No</t>
        </is>
      </c>
      <c r="M6994" s="58" t="inlineStr">
        <is>
          <t>No</t>
        </is>
      </c>
      <c r="N6994" s="58" t="inlineStr">
        <is>
          <t>Yes</t>
        </is>
      </c>
      <c r="O6994" s="58" t="inlineStr">
        <is>
          <t>Yes</t>
        </is>
      </c>
      <c r="P6994" s="58" t="inlineStr">
        <is>
          <t>One year</t>
        </is>
      </c>
      <c r="Q6994" s="58" t="inlineStr">
        <is>
          <t>No</t>
        </is>
      </c>
      <c r="R6994" s="58" t="inlineStr">
        <is>
          <t>Bank transfer (automatic)</t>
        </is>
      </c>
      <c r="S6994" s="123" t="n">
        <v>100.55</v>
      </c>
      <c r="T6994" s="58" t="inlineStr">
        <is>
          <t>7113.75</t>
        </is>
      </c>
      <c r="U6994" s="58" t="inlineStr">
        <is>
          <t>No</t>
        </is>
      </c>
      <c r="V6994" s="123">
        <f>IFERROR(VALUE(TRIM(T6994)),S6994*F6994)</f>
        <v/>
      </c>
      <c r="W6994" s="58">
        <f>IF(F6994&lt;=12,"0-12 mo",IF(F6994&lt;=24,"13-24 mo",IF(F6994&lt;=48,"25-48 mo","49+ mo")))</f>
        <v/>
      </c>
      <c r="X6994" s="58">
        <f>IF(S6994&lt;=35.5,"Q1 Low",IF(S6994&lt;=70.35,"Q2 Mid-Low",IF(S6994&lt;=89.85,"Q3 Mid-High","Q4 High")))</f>
        <v/>
      </c>
      <c r="Y6994" s="58">
        <f>IF(U6994="Yes",1,0)</f>
        <v/>
      </c>
      <c r="Z6994" s="58">
        <f>IF(P6994="Month-to-month",1,0)+IF(M6994="No",1,0)+IF(J6994="No",1,0)+IF(I6994="Fiber optic",1,0)+IF(Q6994="Yes",1,0)</f>
        <v/>
      </c>
    </row>
    <row r="6995" ht="15" customHeight="1" s="59">
      <c r="A6995" s="58" t="inlineStr">
        <is>
          <t>6583-QGCSI</t>
        </is>
      </c>
      <c r="B6995" s="58" t="inlineStr">
        <is>
          <t>Female</t>
        </is>
      </c>
      <c r="C6995" s="58" t="n">
        <v>1</v>
      </c>
      <c r="D6995" s="58" t="inlineStr">
        <is>
          <t>Yes</t>
        </is>
      </c>
      <c r="E6995" s="58" t="inlineStr">
        <is>
          <t>No</t>
        </is>
      </c>
      <c r="F6995" s="58" t="n">
        <v>50</v>
      </c>
      <c r="G6995" s="58" t="inlineStr">
        <is>
          <t>Yes</t>
        </is>
      </c>
      <c r="H6995" s="58" t="inlineStr">
        <is>
          <t>Yes</t>
        </is>
      </c>
      <c r="I6995" s="58" t="inlineStr">
        <is>
          <t>Fiber optic</t>
        </is>
      </c>
      <c r="J6995" s="58" t="inlineStr">
        <is>
          <t>No</t>
        </is>
      </c>
      <c r="K6995" s="58" t="inlineStr">
        <is>
          <t>Yes</t>
        </is>
      </c>
      <c r="L6995" s="58" t="inlineStr">
        <is>
          <t>No</t>
        </is>
      </c>
      <c r="M6995" s="58" t="inlineStr">
        <is>
          <t>No</t>
        </is>
      </c>
      <c r="N6995" s="58" t="inlineStr">
        <is>
          <t>Yes</t>
        </is>
      </c>
      <c r="O6995" s="58" t="inlineStr">
        <is>
          <t>No</t>
        </is>
      </c>
      <c r="P6995" s="58" t="inlineStr">
        <is>
          <t>Month-to-month</t>
        </is>
      </c>
      <c r="Q6995" s="58" t="inlineStr">
        <is>
          <t>Yes</t>
        </is>
      </c>
      <c r="R6995" s="58" t="inlineStr">
        <is>
          <t>Electronic check</t>
        </is>
      </c>
      <c r="S6995" s="123" t="n">
        <v>88.05</v>
      </c>
      <c r="T6995" s="58" t="inlineStr">
        <is>
          <t>4367.35</t>
        </is>
      </c>
      <c r="U6995" s="58" t="inlineStr">
        <is>
          <t>Yes</t>
        </is>
      </c>
      <c r="V6995" s="123">
        <f>IFERROR(VALUE(TRIM(T6995)),S6995*F6995)</f>
        <v/>
      </c>
      <c r="W6995" s="58">
        <f>IF(F6995&lt;=12,"0-12 mo",IF(F6995&lt;=24,"13-24 mo",IF(F6995&lt;=48,"25-48 mo","49+ mo")))</f>
        <v/>
      </c>
      <c r="X6995" s="58">
        <f>IF(S6995&lt;=35.5,"Q1 Low",IF(S6995&lt;=70.35,"Q2 Mid-Low",IF(S6995&lt;=89.85,"Q3 Mid-High","Q4 High")))</f>
        <v/>
      </c>
      <c r="Y6995" s="58">
        <f>IF(U6995="Yes",1,0)</f>
        <v/>
      </c>
      <c r="Z6995" s="58">
        <f>IF(P6995="Month-to-month",1,0)+IF(M6995="No",1,0)+IF(J6995="No",1,0)+IF(I6995="Fiber optic",1,0)+IF(Q6995="Yes",1,0)</f>
        <v/>
      </c>
    </row>
    <row r="6996" ht="15" customHeight="1" s="59">
      <c r="A6996" s="58" t="inlineStr">
        <is>
          <t>0804-YGEQV</t>
        </is>
      </c>
      <c r="B6996" s="58" t="inlineStr">
        <is>
          <t>Female</t>
        </is>
      </c>
      <c r="C6996" s="58" t="n">
        <v>0</v>
      </c>
      <c r="D6996" s="58" t="inlineStr">
        <is>
          <t>Yes</t>
        </is>
      </c>
      <c r="E6996" s="58" t="inlineStr">
        <is>
          <t>Yes</t>
        </is>
      </c>
      <c r="F6996" s="58" t="n">
        <v>43</v>
      </c>
      <c r="G6996" s="58" t="inlineStr">
        <is>
          <t>Yes</t>
        </is>
      </c>
      <c r="H6996" s="58" t="inlineStr">
        <is>
          <t>Yes</t>
        </is>
      </c>
      <c r="I6996" s="58" t="inlineStr">
        <is>
          <t>No</t>
        </is>
      </c>
      <c r="J6996" s="58" t="inlineStr">
        <is>
          <t>No internet service</t>
        </is>
      </c>
      <c r="K6996" s="58" t="inlineStr">
        <is>
          <t>No internet service</t>
        </is>
      </c>
      <c r="L6996" s="58" t="inlineStr">
        <is>
          <t>No internet service</t>
        </is>
      </c>
      <c r="M6996" s="58" t="inlineStr">
        <is>
          <t>No internet service</t>
        </is>
      </c>
      <c r="N6996" s="58" t="inlineStr">
        <is>
          <t>No internet service</t>
        </is>
      </c>
      <c r="O6996" s="58" t="inlineStr">
        <is>
          <t>No internet service</t>
        </is>
      </c>
      <c r="P6996" s="58" t="inlineStr">
        <is>
          <t>One year</t>
        </is>
      </c>
      <c r="Q6996" s="58" t="inlineStr">
        <is>
          <t>Yes</t>
        </is>
      </c>
      <c r="R6996" s="58" t="inlineStr">
        <is>
          <t>Bank transfer (automatic)</t>
        </is>
      </c>
      <c r="S6996" s="123" t="n">
        <v>24.45</v>
      </c>
      <c r="T6996" s="58" t="inlineStr">
        <is>
          <t>993.15</t>
        </is>
      </c>
      <c r="U6996" s="58" t="inlineStr">
        <is>
          <t>No</t>
        </is>
      </c>
      <c r="V6996" s="123">
        <f>IFERROR(VALUE(TRIM(T6996)),S6996*F6996)</f>
        <v/>
      </c>
      <c r="W6996" s="58">
        <f>IF(F6996&lt;=12,"0-12 mo",IF(F6996&lt;=24,"13-24 mo",IF(F6996&lt;=48,"25-48 mo","49+ mo")))</f>
        <v/>
      </c>
      <c r="X6996" s="58">
        <f>IF(S6996&lt;=35.5,"Q1 Low",IF(S6996&lt;=70.35,"Q2 Mid-Low",IF(S6996&lt;=89.85,"Q3 Mid-High","Q4 High")))</f>
        <v/>
      </c>
      <c r="Y6996" s="58">
        <f>IF(U6996="Yes",1,0)</f>
        <v/>
      </c>
      <c r="Z6996" s="58">
        <f>IF(P6996="Month-to-month",1,0)+IF(M6996="No",1,0)+IF(J6996="No",1,0)+IF(I6996="Fiber optic",1,0)+IF(Q6996="Yes",1,0)</f>
        <v/>
      </c>
    </row>
    <row r="6997" ht="15" customHeight="1" s="59">
      <c r="A6997" s="58" t="inlineStr">
        <is>
          <t>7164-BPTUT</t>
        </is>
      </c>
      <c r="B6997" s="58" t="inlineStr">
        <is>
          <t>Male</t>
        </is>
      </c>
      <c r="C6997" s="58" t="n">
        <v>0</v>
      </c>
      <c r="D6997" s="58" t="inlineStr">
        <is>
          <t>No</t>
        </is>
      </c>
      <c r="E6997" s="58" t="inlineStr">
        <is>
          <t>Yes</t>
        </is>
      </c>
      <c r="F6997" s="58" t="n">
        <v>57</v>
      </c>
      <c r="G6997" s="58" t="inlineStr">
        <is>
          <t>Yes</t>
        </is>
      </c>
      <c r="H6997" s="58" t="inlineStr">
        <is>
          <t>Yes</t>
        </is>
      </c>
      <c r="I6997" s="58" t="inlineStr">
        <is>
          <t>DSL</t>
        </is>
      </c>
      <c r="J6997" s="58" t="inlineStr">
        <is>
          <t>Yes</t>
        </is>
      </c>
      <c r="K6997" s="58" t="inlineStr">
        <is>
          <t>Yes</t>
        </is>
      </c>
      <c r="L6997" s="58" t="inlineStr">
        <is>
          <t>Yes</t>
        </is>
      </c>
      <c r="M6997" s="58" t="inlineStr">
        <is>
          <t>Yes</t>
        </is>
      </c>
      <c r="N6997" s="58" t="inlineStr">
        <is>
          <t>Yes</t>
        </is>
      </c>
      <c r="O6997" s="58" t="inlineStr">
        <is>
          <t>Yes</t>
        </is>
      </c>
      <c r="P6997" s="58" t="inlineStr">
        <is>
          <t>Two year</t>
        </is>
      </c>
      <c r="Q6997" s="58" t="inlineStr">
        <is>
          <t>No</t>
        </is>
      </c>
      <c r="R6997" s="58" t="inlineStr">
        <is>
          <t>Mailed check</t>
        </is>
      </c>
      <c r="S6997" s="123" t="n">
        <v>89.55</v>
      </c>
      <c r="T6997" s="58" t="inlineStr">
        <is>
          <t>5012.35</t>
        </is>
      </c>
      <c r="U6997" s="58" t="inlineStr">
        <is>
          <t>No</t>
        </is>
      </c>
      <c r="V6997" s="123">
        <f>IFERROR(VALUE(TRIM(T6997)),S6997*F6997)</f>
        <v/>
      </c>
      <c r="W6997" s="58">
        <f>IF(F6997&lt;=12,"0-12 mo",IF(F6997&lt;=24,"13-24 mo",IF(F6997&lt;=48,"25-48 mo","49+ mo")))</f>
        <v/>
      </c>
      <c r="X6997" s="58">
        <f>IF(S6997&lt;=35.5,"Q1 Low",IF(S6997&lt;=70.35,"Q2 Mid-Low",IF(S6997&lt;=89.85,"Q3 Mid-High","Q4 High")))</f>
        <v/>
      </c>
      <c r="Y6997" s="58">
        <f>IF(U6997="Yes",1,0)</f>
        <v/>
      </c>
      <c r="Z6997" s="58">
        <f>IF(P6997="Month-to-month",1,0)+IF(M6997="No",1,0)+IF(J6997="No",1,0)+IF(I6997="Fiber optic",1,0)+IF(Q6997="Yes",1,0)</f>
        <v/>
      </c>
    </row>
    <row r="6998" ht="15" customHeight="1" s="59">
      <c r="A6998" s="58" t="inlineStr">
        <is>
          <t>4174-LPGTI</t>
        </is>
      </c>
      <c r="B6998" s="58" t="inlineStr">
        <is>
          <t>Female</t>
        </is>
      </c>
      <c r="C6998" s="58" t="n">
        <v>0</v>
      </c>
      <c r="D6998" s="58" t="inlineStr">
        <is>
          <t>Yes</t>
        </is>
      </c>
      <c r="E6998" s="58" t="inlineStr">
        <is>
          <t>Yes</t>
        </is>
      </c>
      <c r="F6998" s="58" t="n">
        <v>41</v>
      </c>
      <c r="G6998" s="58" t="inlineStr">
        <is>
          <t>Yes</t>
        </is>
      </c>
      <c r="H6998" s="58" t="inlineStr">
        <is>
          <t>No</t>
        </is>
      </c>
      <c r="I6998" s="58" t="inlineStr">
        <is>
          <t>DSL</t>
        </is>
      </c>
      <c r="J6998" s="58" t="inlineStr">
        <is>
          <t>No</t>
        </is>
      </c>
      <c r="K6998" s="58" t="inlineStr">
        <is>
          <t>Yes</t>
        </is>
      </c>
      <c r="L6998" s="58" t="inlineStr">
        <is>
          <t>No</t>
        </is>
      </c>
      <c r="M6998" s="58" t="inlineStr">
        <is>
          <t>Yes</t>
        </is>
      </c>
      <c r="N6998" s="58" t="inlineStr">
        <is>
          <t>No</t>
        </is>
      </c>
      <c r="O6998" s="58" t="inlineStr">
        <is>
          <t>Yes</t>
        </is>
      </c>
      <c r="P6998" s="58" t="inlineStr">
        <is>
          <t>One year</t>
        </is>
      </c>
      <c r="Q6998" s="58" t="inlineStr">
        <is>
          <t>Yes</t>
        </is>
      </c>
      <c r="R6998" s="58" t="inlineStr">
        <is>
          <t>Bank transfer (automatic)</t>
        </is>
      </c>
      <c r="S6998" s="123" t="n">
        <v>66.5</v>
      </c>
      <c r="T6998" s="58" t="inlineStr">
        <is>
          <t>2728.6</t>
        </is>
      </c>
      <c r="U6998" s="58" t="inlineStr">
        <is>
          <t>Yes</t>
        </is>
      </c>
      <c r="V6998" s="123">
        <f>IFERROR(VALUE(TRIM(T6998)),S6998*F6998)</f>
        <v/>
      </c>
      <c r="W6998" s="58">
        <f>IF(F6998&lt;=12,"0-12 mo",IF(F6998&lt;=24,"13-24 mo",IF(F6998&lt;=48,"25-48 mo","49+ mo")))</f>
        <v/>
      </c>
      <c r="X6998" s="58">
        <f>IF(S6998&lt;=35.5,"Q1 Low",IF(S6998&lt;=70.35,"Q2 Mid-Low",IF(S6998&lt;=89.85,"Q3 Mid-High","Q4 High")))</f>
        <v/>
      </c>
      <c r="Y6998" s="58">
        <f>IF(U6998="Yes",1,0)</f>
        <v/>
      </c>
      <c r="Z6998" s="58">
        <f>IF(P6998="Month-to-month",1,0)+IF(M6998="No",1,0)+IF(J6998="No",1,0)+IF(I6998="Fiber optic",1,0)+IF(Q6998="Yes",1,0)</f>
        <v/>
      </c>
    </row>
    <row r="6999" ht="15" customHeight="1" s="59">
      <c r="A6999" s="58" t="inlineStr">
        <is>
          <t>2523-EWWZL</t>
        </is>
      </c>
      <c r="B6999" s="58" t="inlineStr">
        <is>
          <t>Female</t>
        </is>
      </c>
      <c r="C6999" s="58" t="n">
        <v>0</v>
      </c>
      <c r="D6999" s="58" t="inlineStr">
        <is>
          <t>Yes</t>
        </is>
      </c>
      <c r="E6999" s="58" t="inlineStr">
        <is>
          <t>No</t>
        </is>
      </c>
      <c r="F6999" s="58" t="n">
        <v>27</v>
      </c>
      <c r="G6999" s="58" t="inlineStr">
        <is>
          <t>Yes</t>
        </is>
      </c>
      <c r="H6999" s="58" t="inlineStr">
        <is>
          <t>No</t>
        </is>
      </c>
      <c r="I6999" s="58" t="inlineStr">
        <is>
          <t>Fiber optic</t>
        </is>
      </c>
      <c r="J6999" s="58" t="inlineStr">
        <is>
          <t>No</t>
        </is>
      </c>
      <c r="K6999" s="58" t="inlineStr">
        <is>
          <t>Yes</t>
        </is>
      </c>
      <c r="L6999" s="58" t="inlineStr">
        <is>
          <t>No</t>
        </is>
      </c>
      <c r="M6999" s="58" t="inlineStr">
        <is>
          <t>No</t>
        </is>
      </c>
      <c r="N6999" s="58" t="inlineStr">
        <is>
          <t>No</t>
        </is>
      </c>
      <c r="O6999" s="58" t="inlineStr">
        <is>
          <t>No</t>
        </is>
      </c>
      <c r="P6999" s="58" t="inlineStr">
        <is>
          <t>Month-to-month</t>
        </is>
      </c>
      <c r="Q6999" s="58" t="inlineStr">
        <is>
          <t>Yes</t>
        </is>
      </c>
      <c r="R6999" s="58" t="inlineStr">
        <is>
          <t>Electronic check</t>
        </is>
      </c>
      <c r="S6999" s="123" t="n">
        <v>76.09999999999999</v>
      </c>
      <c r="T6999" s="58" t="inlineStr">
        <is>
          <t>2093.4</t>
        </is>
      </c>
      <c r="U6999" s="58" t="inlineStr">
        <is>
          <t>No</t>
        </is>
      </c>
      <c r="V6999" s="123">
        <f>IFERROR(VALUE(TRIM(T6999)),S6999*F6999)</f>
        <v/>
      </c>
      <c r="W6999" s="58">
        <f>IF(F6999&lt;=12,"0-12 mo",IF(F6999&lt;=24,"13-24 mo",IF(F6999&lt;=48,"25-48 mo","49+ mo")))</f>
        <v/>
      </c>
      <c r="X6999" s="58">
        <f>IF(S6999&lt;=35.5,"Q1 Low",IF(S6999&lt;=70.35,"Q2 Mid-Low",IF(S6999&lt;=89.85,"Q3 Mid-High","Q4 High")))</f>
        <v/>
      </c>
      <c r="Y6999" s="58">
        <f>IF(U6999="Yes",1,0)</f>
        <v/>
      </c>
      <c r="Z6999" s="58">
        <f>IF(P6999="Month-to-month",1,0)+IF(M6999="No",1,0)+IF(J6999="No",1,0)+IF(I6999="Fiber optic",1,0)+IF(Q6999="Yes",1,0)</f>
        <v/>
      </c>
    </row>
    <row r="7000" ht="15" customHeight="1" s="59">
      <c r="A7000" s="58" t="inlineStr">
        <is>
          <t>0928-XUTSN</t>
        </is>
      </c>
      <c r="B7000" s="58" t="inlineStr">
        <is>
          <t>Female</t>
        </is>
      </c>
      <c r="C7000" s="58" t="n">
        <v>0</v>
      </c>
      <c r="D7000" s="58" t="inlineStr">
        <is>
          <t>No</t>
        </is>
      </c>
      <c r="E7000" s="58" t="inlineStr">
        <is>
          <t>No</t>
        </is>
      </c>
      <c r="F7000" s="58" t="n">
        <v>13</v>
      </c>
      <c r="G7000" s="58" t="inlineStr">
        <is>
          <t>Yes</t>
        </is>
      </c>
      <c r="H7000" s="58" t="inlineStr">
        <is>
          <t>No</t>
        </is>
      </c>
      <c r="I7000" s="58" t="inlineStr">
        <is>
          <t>Fiber optic</t>
        </is>
      </c>
      <c r="J7000" s="58" t="inlineStr">
        <is>
          <t>No</t>
        </is>
      </c>
      <c r="K7000" s="58" t="inlineStr">
        <is>
          <t>No</t>
        </is>
      </c>
      <c r="L7000" s="58" t="inlineStr">
        <is>
          <t>No</t>
        </is>
      </c>
      <c r="M7000" s="58" t="inlineStr">
        <is>
          <t>No</t>
        </is>
      </c>
      <c r="N7000" s="58" t="inlineStr">
        <is>
          <t>No</t>
        </is>
      </c>
      <c r="O7000" s="58" t="inlineStr">
        <is>
          <t>Yes</t>
        </is>
      </c>
      <c r="P7000" s="58" t="inlineStr">
        <is>
          <t>Month-to-month</t>
        </is>
      </c>
      <c r="Q7000" s="58" t="inlineStr">
        <is>
          <t>Yes</t>
        </is>
      </c>
      <c r="R7000" s="58" t="inlineStr">
        <is>
          <t>Electronic check</t>
        </is>
      </c>
      <c r="S7000" s="123" t="n">
        <v>80.5</v>
      </c>
      <c r="T7000" s="58" t="inlineStr">
        <is>
          <t>1011.8</t>
        </is>
      </c>
      <c r="U7000" s="58" t="inlineStr">
        <is>
          <t>No</t>
        </is>
      </c>
      <c r="V7000" s="123">
        <f>IFERROR(VALUE(TRIM(T7000)),S7000*F7000)</f>
        <v/>
      </c>
      <c r="W7000" s="58">
        <f>IF(F7000&lt;=12,"0-12 mo",IF(F7000&lt;=24,"13-24 mo",IF(F7000&lt;=48,"25-48 mo","49+ mo")))</f>
        <v/>
      </c>
      <c r="X7000" s="58">
        <f>IF(S7000&lt;=35.5,"Q1 Low",IF(S7000&lt;=70.35,"Q2 Mid-Low",IF(S7000&lt;=89.85,"Q3 Mid-High","Q4 High")))</f>
        <v/>
      </c>
      <c r="Y7000" s="58">
        <f>IF(U7000="Yes",1,0)</f>
        <v/>
      </c>
      <c r="Z7000" s="58">
        <f>IF(P7000="Month-to-month",1,0)+IF(M7000="No",1,0)+IF(J7000="No",1,0)+IF(I7000="Fiber optic",1,0)+IF(Q7000="Yes",1,0)</f>
        <v/>
      </c>
    </row>
    <row r="7001" ht="15" customHeight="1" s="59">
      <c r="A7001" s="58" t="inlineStr">
        <is>
          <t>2108-XWMPY</t>
        </is>
      </c>
      <c r="B7001" s="58" t="inlineStr">
        <is>
          <t>Male</t>
        </is>
      </c>
      <c r="C7001" s="58" t="n">
        <v>0</v>
      </c>
      <c r="D7001" s="58" t="inlineStr">
        <is>
          <t>No</t>
        </is>
      </c>
      <c r="E7001" s="58" t="inlineStr">
        <is>
          <t>No</t>
        </is>
      </c>
      <c r="F7001" s="58" t="n">
        <v>3</v>
      </c>
      <c r="G7001" s="58" t="inlineStr">
        <is>
          <t>No</t>
        </is>
      </c>
      <c r="H7001" s="58" t="inlineStr">
        <is>
          <t>No phone service</t>
        </is>
      </c>
      <c r="I7001" s="58" t="inlineStr">
        <is>
          <t>DSL</t>
        </is>
      </c>
      <c r="J7001" s="58" t="inlineStr">
        <is>
          <t>Yes</t>
        </is>
      </c>
      <c r="K7001" s="58" t="inlineStr">
        <is>
          <t>Yes</t>
        </is>
      </c>
      <c r="L7001" s="58" t="inlineStr">
        <is>
          <t>No</t>
        </is>
      </c>
      <c r="M7001" s="58" t="inlineStr">
        <is>
          <t>No</t>
        </is>
      </c>
      <c r="N7001" s="58" t="inlineStr">
        <is>
          <t>No</t>
        </is>
      </c>
      <c r="O7001" s="58" t="inlineStr">
        <is>
          <t>No</t>
        </is>
      </c>
      <c r="P7001" s="58" t="inlineStr">
        <is>
          <t>Month-to-month</t>
        </is>
      </c>
      <c r="Q7001" s="58" t="inlineStr">
        <is>
          <t>Yes</t>
        </is>
      </c>
      <c r="R7001" s="58" t="inlineStr">
        <is>
          <t>Mailed check</t>
        </is>
      </c>
      <c r="S7001" s="123" t="n">
        <v>35.45</v>
      </c>
      <c r="T7001" s="58" t="inlineStr">
        <is>
          <t>106.85</t>
        </is>
      </c>
      <c r="U7001" s="58" t="inlineStr">
        <is>
          <t>Yes</t>
        </is>
      </c>
      <c r="V7001" s="123">
        <f>IFERROR(VALUE(TRIM(T7001)),S7001*F7001)</f>
        <v/>
      </c>
      <c r="W7001" s="58">
        <f>IF(F7001&lt;=12,"0-12 mo",IF(F7001&lt;=24,"13-24 mo",IF(F7001&lt;=48,"25-48 mo","49+ mo")))</f>
        <v/>
      </c>
      <c r="X7001" s="58">
        <f>IF(S7001&lt;=35.5,"Q1 Low",IF(S7001&lt;=70.35,"Q2 Mid-Low",IF(S7001&lt;=89.85,"Q3 Mid-High","Q4 High")))</f>
        <v/>
      </c>
      <c r="Y7001" s="58">
        <f>IF(U7001="Yes",1,0)</f>
        <v/>
      </c>
      <c r="Z7001" s="58">
        <f>IF(P7001="Month-to-month",1,0)+IF(M7001="No",1,0)+IF(J7001="No",1,0)+IF(I7001="Fiber optic",1,0)+IF(Q7001="Yes",1,0)</f>
        <v/>
      </c>
    </row>
    <row r="7002" ht="15" customHeight="1" s="59">
      <c r="A7002" s="58" t="inlineStr">
        <is>
          <t>0052-YNYOT</t>
        </is>
      </c>
      <c r="B7002" s="58" t="inlineStr">
        <is>
          <t>Female</t>
        </is>
      </c>
      <c r="C7002" s="58" t="n">
        <v>0</v>
      </c>
      <c r="D7002" s="58" t="inlineStr">
        <is>
          <t>No</t>
        </is>
      </c>
      <c r="E7002" s="58" t="inlineStr">
        <is>
          <t>No</t>
        </is>
      </c>
      <c r="F7002" s="58" t="n">
        <v>67</v>
      </c>
      <c r="G7002" s="58" t="inlineStr">
        <is>
          <t>Yes</t>
        </is>
      </c>
      <c r="H7002" s="58" t="inlineStr">
        <is>
          <t>No</t>
        </is>
      </c>
      <c r="I7002" s="58" t="inlineStr">
        <is>
          <t>No</t>
        </is>
      </c>
      <c r="J7002" s="58" t="inlineStr">
        <is>
          <t>No internet service</t>
        </is>
      </c>
      <c r="K7002" s="58" t="inlineStr">
        <is>
          <t>No internet service</t>
        </is>
      </c>
      <c r="L7002" s="58" t="inlineStr">
        <is>
          <t>No internet service</t>
        </is>
      </c>
      <c r="M7002" s="58" t="inlineStr">
        <is>
          <t>No internet service</t>
        </is>
      </c>
      <c r="N7002" s="58" t="inlineStr">
        <is>
          <t>No internet service</t>
        </is>
      </c>
      <c r="O7002" s="58" t="inlineStr">
        <is>
          <t>No internet service</t>
        </is>
      </c>
      <c r="P7002" s="58" t="inlineStr">
        <is>
          <t>One year</t>
        </is>
      </c>
      <c r="Q7002" s="58" t="inlineStr">
        <is>
          <t>No</t>
        </is>
      </c>
      <c r="R7002" s="58" t="inlineStr">
        <is>
          <t>Electronic check</t>
        </is>
      </c>
      <c r="S7002" s="123" t="n">
        <v>20.55</v>
      </c>
      <c r="T7002" s="58" t="inlineStr">
        <is>
          <t>1343.4</t>
        </is>
      </c>
      <c r="U7002" s="58" t="inlineStr">
        <is>
          <t>No</t>
        </is>
      </c>
      <c r="V7002" s="123">
        <f>IFERROR(VALUE(TRIM(T7002)),S7002*F7002)</f>
        <v/>
      </c>
      <c r="W7002" s="58">
        <f>IF(F7002&lt;=12,"0-12 mo",IF(F7002&lt;=24,"13-24 mo",IF(F7002&lt;=48,"25-48 mo","49+ mo")))</f>
        <v/>
      </c>
      <c r="X7002" s="58">
        <f>IF(S7002&lt;=35.5,"Q1 Low",IF(S7002&lt;=70.35,"Q2 Mid-Low",IF(S7002&lt;=89.85,"Q3 Mid-High","Q4 High")))</f>
        <v/>
      </c>
      <c r="Y7002" s="58">
        <f>IF(U7002="Yes",1,0)</f>
        <v/>
      </c>
      <c r="Z7002" s="58">
        <f>IF(P7002="Month-to-month",1,0)+IF(M7002="No",1,0)+IF(J7002="No",1,0)+IF(I7002="Fiber optic",1,0)+IF(Q7002="Yes",1,0)</f>
        <v/>
      </c>
    </row>
    <row r="7003" ht="15" customHeight="1" s="59">
      <c r="A7003" s="58" t="inlineStr">
        <is>
          <t>6304-IJFSQ</t>
        </is>
      </c>
      <c r="B7003" s="58" t="inlineStr">
        <is>
          <t>Male</t>
        </is>
      </c>
      <c r="C7003" s="58" t="n">
        <v>0</v>
      </c>
      <c r="D7003" s="58" t="inlineStr">
        <is>
          <t>No</t>
        </is>
      </c>
      <c r="E7003" s="58" t="inlineStr">
        <is>
          <t>No</t>
        </is>
      </c>
      <c r="F7003" s="58" t="n">
        <v>3</v>
      </c>
      <c r="G7003" s="58" t="inlineStr">
        <is>
          <t>Yes</t>
        </is>
      </c>
      <c r="H7003" s="58" t="inlineStr">
        <is>
          <t>No</t>
        </is>
      </c>
      <c r="I7003" s="58" t="inlineStr">
        <is>
          <t>DSL</t>
        </is>
      </c>
      <c r="J7003" s="58" t="inlineStr">
        <is>
          <t>No</t>
        </is>
      </c>
      <c r="K7003" s="58" t="inlineStr">
        <is>
          <t>Yes</t>
        </is>
      </c>
      <c r="L7003" s="58" t="inlineStr">
        <is>
          <t>No</t>
        </is>
      </c>
      <c r="M7003" s="58" t="inlineStr">
        <is>
          <t>No</t>
        </is>
      </c>
      <c r="N7003" s="58" t="inlineStr">
        <is>
          <t>No</t>
        </is>
      </c>
      <c r="O7003" s="58" t="inlineStr">
        <is>
          <t>No</t>
        </is>
      </c>
      <c r="P7003" s="58" t="inlineStr">
        <is>
          <t>Month-to-month</t>
        </is>
      </c>
      <c r="Q7003" s="58" t="inlineStr">
        <is>
          <t>Yes</t>
        </is>
      </c>
      <c r="R7003" s="58" t="inlineStr">
        <is>
          <t>Mailed check</t>
        </is>
      </c>
      <c r="S7003" s="123" t="n">
        <v>49.9</v>
      </c>
      <c r="T7003" s="58" t="inlineStr">
        <is>
          <t>130.1</t>
        </is>
      </c>
      <c r="U7003" s="58" t="inlineStr">
        <is>
          <t>Yes</t>
        </is>
      </c>
      <c r="V7003" s="123">
        <f>IFERROR(VALUE(TRIM(T7003)),S7003*F7003)</f>
        <v/>
      </c>
      <c r="W7003" s="58">
        <f>IF(F7003&lt;=12,"0-12 mo",IF(F7003&lt;=24,"13-24 mo",IF(F7003&lt;=48,"25-48 mo","49+ mo")))</f>
        <v/>
      </c>
      <c r="X7003" s="58">
        <f>IF(S7003&lt;=35.5,"Q1 Low",IF(S7003&lt;=70.35,"Q2 Mid-Low",IF(S7003&lt;=89.85,"Q3 Mid-High","Q4 High")))</f>
        <v/>
      </c>
      <c r="Y7003" s="58">
        <f>IF(U7003="Yes",1,0)</f>
        <v/>
      </c>
      <c r="Z7003" s="58">
        <f>IF(P7003="Month-to-month",1,0)+IF(M7003="No",1,0)+IF(J7003="No",1,0)+IF(I7003="Fiber optic",1,0)+IF(Q7003="Yes",1,0)</f>
        <v/>
      </c>
    </row>
    <row r="7004" ht="15" customHeight="1" s="59">
      <c r="A7004" s="58" t="inlineStr">
        <is>
          <t>9586-JGQKH</t>
        </is>
      </c>
      <c r="B7004" s="58" t="inlineStr">
        <is>
          <t>Female</t>
        </is>
      </c>
      <c r="C7004" s="58" t="n">
        <v>0</v>
      </c>
      <c r="D7004" s="58" t="inlineStr">
        <is>
          <t>Yes</t>
        </is>
      </c>
      <c r="E7004" s="58" t="inlineStr">
        <is>
          <t>No</t>
        </is>
      </c>
      <c r="F7004" s="58" t="n">
        <v>64</v>
      </c>
      <c r="G7004" s="58" t="inlineStr">
        <is>
          <t>Yes</t>
        </is>
      </c>
      <c r="H7004" s="58" t="inlineStr">
        <is>
          <t>Yes</t>
        </is>
      </c>
      <c r="I7004" s="58" t="inlineStr">
        <is>
          <t>Fiber optic</t>
        </is>
      </c>
      <c r="J7004" s="58" t="inlineStr">
        <is>
          <t>No</t>
        </is>
      </c>
      <c r="K7004" s="58" t="inlineStr">
        <is>
          <t>Yes</t>
        </is>
      </c>
      <c r="L7004" s="58" t="inlineStr">
        <is>
          <t>No</t>
        </is>
      </c>
      <c r="M7004" s="58" t="inlineStr">
        <is>
          <t>Yes</t>
        </is>
      </c>
      <c r="N7004" s="58" t="inlineStr">
        <is>
          <t>Yes</t>
        </is>
      </c>
      <c r="O7004" s="58" t="inlineStr">
        <is>
          <t>Yes</t>
        </is>
      </c>
      <c r="P7004" s="58" t="inlineStr">
        <is>
          <t>Two year</t>
        </is>
      </c>
      <c r="Q7004" s="58" t="inlineStr">
        <is>
          <t>Yes</t>
        </is>
      </c>
      <c r="R7004" s="58" t="inlineStr">
        <is>
          <t>Bank transfer (automatic)</t>
        </is>
      </c>
      <c r="S7004" s="123" t="n">
        <v>105.4</v>
      </c>
      <c r="T7004" s="58" t="inlineStr">
        <is>
          <t>6794.75</t>
        </is>
      </c>
      <c r="U7004" s="58" t="inlineStr">
        <is>
          <t>No</t>
        </is>
      </c>
      <c r="V7004" s="123">
        <f>IFERROR(VALUE(TRIM(T7004)),S7004*F7004)</f>
        <v/>
      </c>
      <c r="W7004" s="58">
        <f>IF(F7004&lt;=12,"0-12 mo",IF(F7004&lt;=24,"13-24 mo",IF(F7004&lt;=48,"25-48 mo","49+ mo")))</f>
        <v/>
      </c>
      <c r="X7004" s="58">
        <f>IF(S7004&lt;=35.5,"Q1 Low",IF(S7004&lt;=70.35,"Q2 Mid-Low",IF(S7004&lt;=89.85,"Q3 Mid-High","Q4 High")))</f>
        <v/>
      </c>
      <c r="Y7004" s="58">
        <f>IF(U7004="Yes",1,0)</f>
        <v/>
      </c>
      <c r="Z7004" s="58">
        <f>IF(P7004="Month-to-month",1,0)+IF(M7004="No",1,0)+IF(J7004="No",1,0)+IF(I7004="Fiber optic",1,0)+IF(Q7004="Yes",1,0)</f>
        <v/>
      </c>
    </row>
    <row r="7005" ht="15" customHeight="1" s="59">
      <c r="A7005" s="58" t="inlineStr">
        <is>
          <t>4501-VCPFK</t>
        </is>
      </c>
      <c r="B7005" s="58" t="inlineStr">
        <is>
          <t>Male</t>
        </is>
      </c>
      <c r="C7005" s="58" t="n">
        <v>0</v>
      </c>
      <c r="D7005" s="58" t="inlineStr">
        <is>
          <t>No</t>
        </is>
      </c>
      <c r="E7005" s="58" t="inlineStr">
        <is>
          <t>No</t>
        </is>
      </c>
      <c r="F7005" s="58" t="n">
        <v>26</v>
      </c>
      <c r="G7005" s="58" t="inlineStr">
        <is>
          <t>No</t>
        </is>
      </c>
      <c r="H7005" s="58" t="inlineStr">
        <is>
          <t>No phone service</t>
        </is>
      </c>
      <c r="I7005" s="58" t="inlineStr">
        <is>
          <t>DSL</t>
        </is>
      </c>
      <c r="J7005" s="58" t="inlineStr">
        <is>
          <t>No</t>
        </is>
      </c>
      <c r="K7005" s="58" t="inlineStr">
        <is>
          <t>No</t>
        </is>
      </c>
      <c r="L7005" s="58" t="inlineStr">
        <is>
          <t>Yes</t>
        </is>
      </c>
      <c r="M7005" s="58" t="inlineStr">
        <is>
          <t>Yes</t>
        </is>
      </c>
      <c r="N7005" s="58" t="inlineStr">
        <is>
          <t>No</t>
        </is>
      </c>
      <c r="O7005" s="58" t="inlineStr">
        <is>
          <t>No</t>
        </is>
      </c>
      <c r="P7005" s="58" t="inlineStr">
        <is>
          <t>Month-to-month</t>
        </is>
      </c>
      <c r="Q7005" s="58" t="inlineStr">
        <is>
          <t>No</t>
        </is>
      </c>
      <c r="R7005" s="58" t="inlineStr">
        <is>
          <t>Electronic check</t>
        </is>
      </c>
      <c r="S7005" s="123" t="n">
        <v>35.75</v>
      </c>
      <c r="T7005" s="58" t="inlineStr">
        <is>
          <t>1022.5</t>
        </is>
      </c>
      <c r="U7005" s="58" t="inlineStr">
        <is>
          <t>No</t>
        </is>
      </c>
      <c r="V7005" s="123">
        <f>IFERROR(VALUE(TRIM(T7005)),S7005*F7005)</f>
        <v/>
      </c>
      <c r="W7005" s="58">
        <f>IF(F7005&lt;=12,"0-12 mo",IF(F7005&lt;=24,"13-24 mo",IF(F7005&lt;=48,"25-48 mo","49+ mo")))</f>
        <v/>
      </c>
      <c r="X7005" s="58">
        <f>IF(S7005&lt;=35.5,"Q1 Low",IF(S7005&lt;=70.35,"Q2 Mid-Low",IF(S7005&lt;=89.85,"Q3 Mid-High","Q4 High")))</f>
        <v/>
      </c>
      <c r="Y7005" s="58">
        <f>IF(U7005="Yes",1,0)</f>
        <v/>
      </c>
      <c r="Z7005" s="58">
        <f>IF(P7005="Month-to-month",1,0)+IF(M7005="No",1,0)+IF(J7005="No",1,0)+IF(I7005="Fiber optic",1,0)+IF(Q7005="Yes",1,0)</f>
        <v/>
      </c>
    </row>
    <row r="7006" ht="15" customHeight="1" s="59">
      <c r="A7006" s="58" t="inlineStr">
        <is>
          <t>6075-SLNIL</t>
        </is>
      </c>
      <c r="B7006" s="58" t="inlineStr">
        <is>
          <t>Male</t>
        </is>
      </c>
      <c r="C7006" s="58" t="n">
        <v>0</v>
      </c>
      <c r="D7006" s="58" t="inlineStr">
        <is>
          <t>No</t>
        </is>
      </c>
      <c r="E7006" s="58" t="inlineStr">
        <is>
          <t>No</t>
        </is>
      </c>
      <c r="F7006" s="58" t="n">
        <v>38</v>
      </c>
      <c r="G7006" s="58" t="inlineStr">
        <is>
          <t>Yes</t>
        </is>
      </c>
      <c r="H7006" s="58" t="inlineStr">
        <is>
          <t>Yes</t>
        </is>
      </c>
      <c r="I7006" s="58" t="inlineStr">
        <is>
          <t>Fiber optic</t>
        </is>
      </c>
      <c r="J7006" s="58" t="inlineStr">
        <is>
          <t>No</t>
        </is>
      </c>
      <c r="K7006" s="58" t="inlineStr">
        <is>
          <t>Yes</t>
        </is>
      </c>
      <c r="L7006" s="58" t="inlineStr">
        <is>
          <t>Yes</t>
        </is>
      </c>
      <c r="M7006" s="58" t="inlineStr">
        <is>
          <t>No</t>
        </is>
      </c>
      <c r="N7006" s="58" t="inlineStr">
        <is>
          <t>No</t>
        </is>
      </c>
      <c r="O7006" s="58" t="inlineStr">
        <is>
          <t>Yes</t>
        </is>
      </c>
      <c r="P7006" s="58" t="inlineStr">
        <is>
          <t>Month-to-month</t>
        </is>
      </c>
      <c r="Q7006" s="58" t="inlineStr">
        <is>
          <t>Yes</t>
        </is>
      </c>
      <c r="R7006" s="58" t="inlineStr">
        <is>
          <t>Credit card (automatic)</t>
        </is>
      </c>
      <c r="S7006" s="123" t="n">
        <v>95.09999999999999</v>
      </c>
      <c r="T7006" s="58" t="inlineStr">
        <is>
          <t>3691.2</t>
        </is>
      </c>
      <c r="U7006" s="58" t="inlineStr">
        <is>
          <t>No</t>
        </is>
      </c>
      <c r="V7006" s="123">
        <f>IFERROR(VALUE(TRIM(T7006)),S7006*F7006)</f>
        <v/>
      </c>
      <c r="W7006" s="58">
        <f>IF(F7006&lt;=12,"0-12 mo",IF(F7006&lt;=24,"13-24 mo",IF(F7006&lt;=48,"25-48 mo","49+ mo")))</f>
        <v/>
      </c>
      <c r="X7006" s="58">
        <f>IF(S7006&lt;=35.5,"Q1 Low",IF(S7006&lt;=70.35,"Q2 Mid-Low",IF(S7006&lt;=89.85,"Q3 Mid-High","Q4 High")))</f>
        <v/>
      </c>
      <c r="Y7006" s="58">
        <f>IF(U7006="Yes",1,0)</f>
        <v/>
      </c>
      <c r="Z7006" s="58">
        <f>IF(P7006="Month-to-month",1,0)+IF(M7006="No",1,0)+IF(J7006="No",1,0)+IF(I7006="Fiber optic",1,0)+IF(Q7006="Yes",1,0)</f>
        <v/>
      </c>
    </row>
    <row r="7007" ht="15" customHeight="1" s="59">
      <c r="A7007" s="58" t="inlineStr">
        <is>
          <t>9347-AERRL</t>
        </is>
      </c>
      <c r="B7007" s="58" t="inlineStr">
        <is>
          <t>Male</t>
        </is>
      </c>
      <c r="C7007" s="58" t="n">
        <v>0</v>
      </c>
      <c r="D7007" s="58" t="inlineStr">
        <is>
          <t>Yes</t>
        </is>
      </c>
      <c r="E7007" s="58" t="inlineStr">
        <is>
          <t>No</t>
        </is>
      </c>
      <c r="F7007" s="58" t="n">
        <v>23</v>
      </c>
      <c r="G7007" s="58" t="inlineStr">
        <is>
          <t>Yes</t>
        </is>
      </c>
      <c r="H7007" s="58" t="inlineStr">
        <is>
          <t>No</t>
        </is>
      </c>
      <c r="I7007" s="58" t="inlineStr">
        <is>
          <t>No</t>
        </is>
      </c>
      <c r="J7007" s="58" t="inlineStr">
        <is>
          <t>No internet service</t>
        </is>
      </c>
      <c r="K7007" s="58" t="inlineStr">
        <is>
          <t>No internet service</t>
        </is>
      </c>
      <c r="L7007" s="58" t="inlineStr">
        <is>
          <t>No internet service</t>
        </is>
      </c>
      <c r="M7007" s="58" t="inlineStr">
        <is>
          <t>No internet service</t>
        </is>
      </c>
      <c r="N7007" s="58" t="inlineStr">
        <is>
          <t>No internet service</t>
        </is>
      </c>
      <c r="O7007" s="58" t="inlineStr">
        <is>
          <t>No internet service</t>
        </is>
      </c>
      <c r="P7007" s="58" t="inlineStr">
        <is>
          <t>One year</t>
        </is>
      </c>
      <c r="Q7007" s="58" t="inlineStr">
        <is>
          <t>No</t>
        </is>
      </c>
      <c r="R7007" s="58" t="inlineStr">
        <is>
          <t>Credit card (automatic)</t>
        </is>
      </c>
      <c r="S7007" s="123" t="n">
        <v>19.3</v>
      </c>
      <c r="T7007" s="58" t="inlineStr">
        <is>
          <t>486.2</t>
        </is>
      </c>
      <c r="U7007" s="58" t="inlineStr">
        <is>
          <t>No</t>
        </is>
      </c>
      <c r="V7007" s="123">
        <f>IFERROR(VALUE(TRIM(T7007)),S7007*F7007)</f>
        <v/>
      </c>
      <c r="W7007" s="58">
        <f>IF(F7007&lt;=12,"0-12 mo",IF(F7007&lt;=24,"13-24 mo",IF(F7007&lt;=48,"25-48 mo","49+ mo")))</f>
        <v/>
      </c>
      <c r="X7007" s="58">
        <f>IF(S7007&lt;=35.5,"Q1 Low",IF(S7007&lt;=70.35,"Q2 Mid-Low",IF(S7007&lt;=89.85,"Q3 Mid-High","Q4 High")))</f>
        <v/>
      </c>
      <c r="Y7007" s="58">
        <f>IF(U7007="Yes",1,0)</f>
        <v/>
      </c>
      <c r="Z7007" s="58">
        <f>IF(P7007="Month-to-month",1,0)+IF(M7007="No",1,0)+IF(J7007="No",1,0)+IF(I7007="Fiber optic",1,0)+IF(Q7007="Yes",1,0)</f>
        <v/>
      </c>
    </row>
    <row r="7008" ht="15" customHeight="1" s="59">
      <c r="A7008" s="58" t="inlineStr">
        <is>
          <t>0093-XWZFY</t>
        </is>
      </c>
      <c r="B7008" s="58" t="inlineStr">
        <is>
          <t>Male</t>
        </is>
      </c>
      <c r="C7008" s="58" t="n">
        <v>0</v>
      </c>
      <c r="D7008" s="58" t="inlineStr">
        <is>
          <t>No</t>
        </is>
      </c>
      <c r="E7008" s="58" t="inlineStr">
        <is>
          <t>No</t>
        </is>
      </c>
      <c r="F7008" s="58" t="n">
        <v>40</v>
      </c>
      <c r="G7008" s="58" t="inlineStr">
        <is>
          <t>Yes</t>
        </is>
      </c>
      <c r="H7008" s="58" t="inlineStr">
        <is>
          <t>Yes</t>
        </is>
      </c>
      <c r="I7008" s="58" t="inlineStr">
        <is>
          <t>Fiber optic</t>
        </is>
      </c>
      <c r="J7008" s="58" t="inlineStr">
        <is>
          <t>No</t>
        </is>
      </c>
      <c r="K7008" s="58" t="inlineStr">
        <is>
          <t>Yes</t>
        </is>
      </c>
      <c r="L7008" s="58" t="inlineStr">
        <is>
          <t>Yes</t>
        </is>
      </c>
      <c r="M7008" s="58" t="inlineStr">
        <is>
          <t>No</t>
        </is>
      </c>
      <c r="N7008" s="58" t="inlineStr">
        <is>
          <t>Yes</t>
        </is>
      </c>
      <c r="O7008" s="58" t="inlineStr">
        <is>
          <t>Yes</t>
        </is>
      </c>
      <c r="P7008" s="58" t="inlineStr">
        <is>
          <t>Month-to-month</t>
        </is>
      </c>
      <c r="Q7008" s="58" t="inlineStr">
        <is>
          <t>Yes</t>
        </is>
      </c>
      <c r="R7008" s="58" t="inlineStr">
        <is>
          <t>Credit card (automatic)</t>
        </is>
      </c>
      <c r="S7008" s="123" t="n">
        <v>104.5</v>
      </c>
      <c r="T7008" s="58" t="inlineStr">
        <is>
          <t>4036.85</t>
        </is>
      </c>
      <c r="U7008" s="58" t="inlineStr">
        <is>
          <t>Yes</t>
        </is>
      </c>
      <c r="V7008" s="123">
        <f>IFERROR(VALUE(TRIM(T7008)),S7008*F7008)</f>
        <v/>
      </c>
      <c r="W7008" s="58">
        <f>IF(F7008&lt;=12,"0-12 mo",IF(F7008&lt;=24,"13-24 mo",IF(F7008&lt;=48,"25-48 mo","49+ mo")))</f>
        <v/>
      </c>
      <c r="X7008" s="58">
        <f>IF(S7008&lt;=35.5,"Q1 Low",IF(S7008&lt;=70.35,"Q2 Mid-Low",IF(S7008&lt;=89.85,"Q3 Mid-High","Q4 High")))</f>
        <v/>
      </c>
      <c r="Y7008" s="58">
        <f>IF(U7008="Yes",1,0)</f>
        <v/>
      </c>
      <c r="Z7008" s="58">
        <f>IF(P7008="Month-to-month",1,0)+IF(M7008="No",1,0)+IF(J7008="No",1,0)+IF(I7008="Fiber optic",1,0)+IF(Q7008="Yes",1,0)</f>
        <v/>
      </c>
    </row>
    <row r="7009" ht="15" customHeight="1" s="59">
      <c r="A7009" s="58" t="inlineStr">
        <is>
          <t>2274-XUATA</t>
        </is>
      </c>
      <c r="B7009" s="58" t="inlineStr">
        <is>
          <t>Male</t>
        </is>
      </c>
      <c r="C7009" s="58" t="n">
        <v>1</v>
      </c>
      <c r="D7009" s="58" t="inlineStr">
        <is>
          <t>Yes</t>
        </is>
      </c>
      <c r="E7009" s="58" t="inlineStr">
        <is>
          <t>No</t>
        </is>
      </c>
      <c r="F7009" s="58" t="n">
        <v>72</v>
      </c>
      <c r="G7009" s="58" t="inlineStr">
        <is>
          <t>No</t>
        </is>
      </c>
      <c r="H7009" s="58" t="inlineStr">
        <is>
          <t>No phone service</t>
        </is>
      </c>
      <c r="I7009" s="58" t="inlineStr">
        <is>
          <t>DSL</t>
        </is>
      </c>
      <c r="J7009" s="58" t="inlineStr">
        <is>
          <t>Yes</t>
        </is>
      </c>
      <c r="K7009" s="58" t="inlineStr">
        <is>
          <t>Yes</t>
        </is>
      </c>
      <c r="L7009" s="58" t="inlineStr">
        <is>
          <t>Yes</t>
        </is>
      </c>
      <c r="M7009" s="58" t="inlineStr">
        <is>
          <t>Yes</t>
        </is>
      </c>
      <c r="N7009" s="58" t="inlineStr">
        <is>
          <t>Yes</t>
        </is>
      </c>
      <c r="O7009" s="58" t="inlineStr">
        <is>
          <t>Yes</t>
        </is>
      </c>
      <c r="P7009" s="58" t="inlineStr">
        <is>
          <t>Two year</t>
        </is>
      </c>
      <c r="Q7009" s="58" t="inlineStr">
        <is>
          <t>Yes</t>
        </is>
      </c>
      <c r="R7009" s="58" t="inlineStr">
        <is>
          <t>Bank transfer (automatic)</t>
        </is>
      </c>
      <c r="S7009" s="123" t="n">
        <v>63.1</v>
      </c>
      <c r="T7009" s="58" t="inlineStr">
        <is>
          <t>4685.55</t>
        </is>
      </c>
      <c r="U7009" s="58" t="inlineStr">
        <is>
          <t>No</t>
        </is>
      </c>
      <c r="V7009" s="123">
        <f>IFERROR(VALUE(TRIM(T7009)),S7009*F7009)</f>
        <v/>
      </c>
      <c r="W7009" s="58">
        <f>IF(F7009&lt;=12,"0-12 mo",IF(F7009&lt;=24,"13-24 mo",IF(F7009&lt;=48,"25-48 mo","49+ mo")))</f>
        <v/>
      </c>
      <c r="X7009" s="58">
        <f>IF(S7009&lt;=35.5,"Q1 Low",IF(S7009&lt;=70.35,"Q2 Mid-Low",IF(S7009&lt;=89.85,"Q3 Mid-High","Q4 High")))</f>
        <v/>
      </c>
      <c r="Y7009" s="58">
        <f>IF(U7009="Yes",1,0)</f>
        <v/>
      </c>
      <c r="Z7009" s="58">
        <f>IF(P7009="Month-to-month",1,0)+IF(M7009="No",1,0)+IF(J7009="No",1,0)+IF(I7009="Fiber optic",1,0)+IF(Q7009="Yes",1,0)</f>
        <v/>
      </c>
    </row>
    <row r="7010" ht="15" customHeight="1" s="59">
      <c r="A7010" s="58" t="inlineStr">
        <is>
          <t>1980-KXVPM</t>
        </is>
      </c>
      <c r="B7010" s="58" t="inlineStr">
        <is>
          <t>Female</t>
        </is>
      </c>
      <c r="C7010" s="58" t="n">
        <v>1</v>
      </c>
      <c r="D7010" s="58" t="inlineStr">
        <is>
          <t>No</t>
        </is>
      </c>
      <c r="E7010" s="58" t="inlineStr">
        <is>
          <t>No</t>
        </is>
      </c>
      <c r="F7010" s="58" t="n">
        <v>3</v>
      </c>
      <c r="G7010" s="58" t="inlineStr">
        <is>
          <t>Yes</t>
        </is>
      </c>
      <c r="H7010" s="58" t="inlineStr">
        <is>
          <t>Yes</t>
        </is>
      </c>
      <c r="I7010" s="58" t="inlineStr">
        <is>
          <t>Fiber optic</t>
        </is>
      </c>
      <c r="J7010" s="58" t="inlineStr">
        <is>
          <t>No</t>
        </is>
      </c>
      <c r="K7010" s="58" t="inlineStr">
        <is>
          <t>No</t>
        </is>
      </c>
      <c r="L7010" s="58" t="inlineStr">
        <is>
          <t>No</t>
        </is>
      </c>
      <c r="M7010" s="58" t="inlineStr">
        <is>
          <t>No</t>
        </is>
      </c>
      <c r="N7010" s="58" t="inlineStr">
        <is>
          <t>No</t>
        </is>
      </c>
      <c r="O7010" s="58" t="inlineStr">
        <is>
          <t>No</t>
        </is>
      </c>
      <c r="P7010" s="58" t="inlineStr">
        <is>
          <t>Month-to-month</t>
        </is>
      </c>
      <c r="Q7010" s="58" t="inlineStr">
        <is>
          <t>Yes</t>
        </is>
      </c>
      <c r="R7010" s="58" t="inlineStr">
        <is>
          <t>Credit card (automatic)</t>
        </is>
      </c>
      <c r="S7010" s="123" t="n">
        <v>75.05</v>
      </c>
      <c r="T7010" s="58" t="inlineStr">
        <is>
          <t>256.25</t>
        </is>
      </c>
      <c r="U7010" s="58" t="inlineStr">
        <is>
          <t>Yes</t>
        </is>
      </c>
      <c r="V7010" s="123">
        <f>IFERROR(VALUE(TRIM(T7010)),S7010*F7010)</f>
        <v/>
      </c>
      <c r="W7010" s="58">
        <f>IF(F7010&lt;=12,"0-12 mo",IF(F7010&lt;=24,"13-24 mo",IF(F7010&lt;=48,"25-48 mo","49+ mo")))</f>
        <v/>
      </c>
      <c r="X7010" s="58">
        <f>IF(S7010&lt;=35.5,"Q1 Low",IF(S7010&lt;=70.35,"Q2 Mid-Low",IF(S7010&lt;=89.85,"Q3 Mid-High","Q4 High")))</f>
        <v/>
      </c>
      <c r="Y7010" s="58">
        <f>IF(U7010="Yes",1,0)</f>
        <v/>
      </c>
      <c r="Z7010" s="58">
        <f>IF(P7010="Month-to-month",1,0)+IF(M7010="No",1,0)+IF(J7010="No",1,0)+IF(I7010="Fiber optic",1,0)+IF(Q7010="Yes",1,0)</f>
        <v/>
      </c>
    </row>
    <row r="7011" ht="15" customHeight="1" s="59">
      <c r="A7011" s="58" t="inlineStr">
        <is>
          <t>7703-ZEKEF</t>
        </is>
      </c>
      <c r="B7011" s="58" t="inlineStr">
        <is>
          <t>Male</t>
        </is>
      </c>
      <c r="C7011" s="58" t="n">
        <v>0</v>
      </c>
      <c r="D7011" s="58" t="inlineStr">
        <is>
          <t>No</t>
        </is>
      </c>
      <c r="E7011" s="58" t="inlineStr">
        <is>
          <t>No</t>
        </is>
      </c>
      <c r="F7011" s="58" t="n">
        <v>23</v>
      </c>
      <c r="G7011" s="58" t="inlineStr">
        <is>
          <t>Yes</t>
        </is>
      </c>
      <c r="H7011" s="58" t="inlineStr">
        <is>
          <t>Yes</t>
        </is>
      </c>
      <c r="I7011" s="58" t="inlineStr">
        <is>
          <t>Fiber optic</t>
        </is>
      </c>
      <c r="J7011" s="58" t="inlineStr">
        <is>
          <t>No</t>
        </is>
      </c>
      <c r="K7011" s="58" t="inlineStr">
        <is>
          <t>No</t>
        </is>
      </c>
      <c r="L7011" s="58" t="inlineStr">
        <is>
          <t>Yes</t>
        </is>
      </c>
      <c r="M7011" s="58" t="inlineStr">
        <is>
          <t>No</t>
        </is>
      </c>
      <c r="N7011" s="58" t="inlineStr">
        <is>
          <t>No</t>
        </is>
      </c>
      <c r="O7011" s="58" t="inlineStr">
        <is>
          <t>No</t>
        </is>
      </c>
      <c r="P7011" s="58" t="inlineStr">
        <is>
          <t>Month-to-month</t>
        </is>
      </c>
      <c r="Q7011" s="58" t="inlineStr">
        <is>
          <t>Yes</t>
        </is>
      </c>
      <c r="R7011" s="58" t="inlineStr">
        <is>
          <t>Electronic check</t>
        </is>
      </c>
      <c r="S7011" s="123" t="n">
        <v>81</v>
      </c>
      <c r="T7011" s="58" t="inlineStr">
        <is>
          <t>1917.1</t>
        </is>
      </c>
      <c r="U7011" s="58" t="inlineStr">
        <is>
          <t>Yes</t>
        </is>
      </c>
      <c r="V7011" s="123">
        <f>IFERROR(VALUE(TRIM(T7011)),S7011*F7011)</f>
        <v/>
      </c>
      <c r="W7011" s="58">
        <f>IF(F7011&lt;=12,"0-12 mo",IF(F7011&lt;=24,"13-24 mo",IF(F7011&lt;=48,"25-48 mo","49+ mo")))</f>
        <v/>
      </c>
      <c r="X7011" s="58">
        <f>IF(S7011&lt;=35.5,"Q1 Low",IF(S7011&lt;=70.35,"Q2 Mid-Low",IF(S7011&lt;=89.85,"Q3 Mid-High","Q4 High")))</f>
        <v/>
      </c>
      <c r="Y7011" s="58">
        <f>IF(U7011="Yes",1,0)</f>
        <v/>
      </c>
      <c r="Z7011" s="58">
        <f>IF(P7011="Month-to-month",1,0)+IF(M7011="No",1,0)+IF(J7011="No",1,0)+IF(I7011="Fiber optic",1,0)+IF(Q7011="Yes",1,0)</f>
        <v/>
      </c>
    </row>
    <row r="7012" ht="15" customHeight="1" s="59">
      <c r="A7012" s="58" t="inlineStr">
        <is>
          <t>0723-DRCLG</t>
        </is>
      </c>
      <c r="B7012" s="58" t="inlineStr">
        <is>
          <t>Female</t>
        </is>
      </c>
      <c r="C7012" s="58" t="n">
        <v>1</v>
      </c>
      <c r="D7012" s="58" t="inlineStr">
        <is>
          <t>Yes</t>
        </is>
      </c>
      <c r="E7012" s="58" t="inlineStr">
        <is>
          <t>No</t>
        </is>
      </c>
      <c r="F7012" s="58" t="n">
        <v>1</v>
      </c>
      <c r="G7012" s="58" t="inlineStr">
        <is>
          <t>Yes</t>
        </is>
      </c>
      <c r="H7012" s="58" t="inlineStr">
        <is>
          <t>Yes</t>
        </is>
      </c>
      <c r="I7012" s="58" t="inlineStr">
        <is>
          <t>Fiber optic</t>
        </is>
      </c>
      <c r="J7012" s="58" t="inlineStr">
        <is>
          <t>No</t>
        </is>
      </c>
      <c r="K7012" s="58" t="inlineStr">
        <is>
          <t>No</t>
        </is>
      </c>
      <c r="L7012" s="58" t="inlineStr">
        <is>
          <t>No</t>
        </is>
      </c>
      <c r="M7012" s="58" t="inlineStr">
        <is>
          <t>No</t>
        </is>
      </c>
      <c r="N7012" s="58" t="inlineStr">
        <is>
          <t>No</t>
        </is>
      </c>
      <c r="O7012" s="58" t="inlineStr">
        <is>
          <t>No</t>
        </is>
      </c>
      <c r="P7012" s="58" t="inlineStr">
        <is>
          <t>Month-to-month</t>
        </is>
      </c>
      <c r="Q7012" s="58" t="inlineStr">
        <is>
          <t>Yes</t>
        </is>
      </c>
      <c r="R7012" s="58" t="inlineStr">
        <is>
          <t>Electronic check</t>
        </is>
      </c>
      <c r="S7012" s="123" t="n">
        <v>74.45</v>
      </c>
      <c r="T7012" s="58" t="inlineStr">
        <is>
          <t>74.45</t>
        </is>
      </c>
      <c r="U7012" s="58" t="inlineStr">
        <is>
          <t>Yes</t>
        </is>
      </c>
      <c r="V7012" s="123">
        <f>IFERROR(VALUE(TRIM(T7012)),S7012*F7012)</f>
        <v/>
      </c>
      <c r="W7012" s="58">
        <f>IF(F7012&lt;=12,"0-12 mo",IF(F7012&lt;=24,"13-24 mo",IF(F7012&lt;=48,"25-48 mo","49+ mo")))</f>
        <v/>
      </c>
      <c r="X7012" s="58">
        <f>IF(S7012&lt;=35.5,"Q1 Low",IF(S7012&lt;=70.35,"Q2 Mid-Low",IF(S7012&lt;=89.85,"Q3 Mid-High","Q4 High")))</f>
        <v/>
      </c>
      <c r="Y7012" s="58">
        <f>IF(U7012="Yes",1,0)</f>
        <v/>
      </c>
      <c r="Z7012" s="58">
        <f>IF(P7012="Month-to-month",1,0)+IF(M7012="No",1,0)+IF(J7012="No",1,0)+IF(I7012="Fiber optic",1,0)+IF(Q7012="Yes",1,0)</f>
        <v/>
      </c>
    </row>
    <row r="7013" ht="15" customHeight="1" s="59">
      <c r="A7013" s="58" t="inlineStr">
        <is>
          <t>5482-NUPNA</t>
        </is>
      </c>
      <c r="B7013" s="58" t="inlineStr">
        <is>
          <t>Female</t>
        </is>
      </c>
      <c r="C7013" s="58" t="n">
        <v>0</v>
      </c>
      <c r="D7013" s="58" t="inlineStr">
        <is>
          <t>No</t>
        </is>
      </c>
      <c r="E7013" s="58" t="inlineStr">
        <is>
          <t>No</t>
        </is>
      </c>
      <c r="F7013" s="58" t="n">
        <v>4</v>
      </c>
      <c r="G7013" s="58" t="inlineStr">
        <is>
          <t>Yes</t>
        </is>
      </c>
      <c r="H7013" s="58" t="inlineStr">
        <is>
          <t>No</t>
        </is>
      </c>
      <c r="I7013" s="58" t="inlineStr">
        <is>
          <t>DSL</t>
        </is>
      </c>
      <c r="J7013" s="58" t="inlineStr">
        <is>
          <t>Yes</t>
        </is>
      </c>
      <c r="K7013" s="58" t="inlineStr">
        <is>
          <t>Yes</t>
        </is>
      </c>
      <c r="L7013" s="58" t="inlineStr">
        <is>
          <t>No</t>
        </is>
      </c>
      <c r="M7013" s="58" t="inlineStr">
        <is>
          <t>Yes</t>
        </is>
      </c>
      <c r="N7013" s="58" t="inlineStr">
        <is>
          <t>No</t>
        </is>
      </c>
      <c r="O7013" s="58" t="inlineStr">
        <is>
          <t>No</t>
        </is>
      </c>
      <c r="P7013" s="58" t="inlineStr">
        <is>
          <t>Month-to-month</t>
        </is>
      </c>
      <c r="Q7013" s="58" t="inlineStr">
        <is>
          <t>Yes</t>
        </is>
      </c>
      <c r="R7013" s="58" t="inlineStr">
        <is>
          <t>Mailed check</t>
        </is>
      </c>
      <c r="S7013" s="123" t="n">
        <v>60.4</v>
      </c>
      <c r="T7013" s="58" t="inlineStr">
        <is>
          <t>272.15</t>
        </is>
      </c>
      <c r="U7013" s="58" t="inlineStr">
        <is>
          <t>Yes</t>
        </is>
      </c>
      <c r="V7013" s="123">
        <f>IFERROR(VALUE(TRIM(T7013)),S7013*F7013)</f>
        <v/>
      </c>
      <c r="W7013" s="58">
        <f>IF(F7013&lt;=12,"0-12 mo",IF(F7013&lt;=24,"13-24 mo",IF(F7013&lt;=48,"25-48 mo","49+ mo")))</f>
        <v/>
      </c>
      <c r="X7013" s="58">
        <f>IF(S7013&lt;=35.5,"Q1 Low",IF(S7013&lt;=70.35,"Q2 Mid-Low",IF(S7013&lt;=89.85,"Q3 Mid-High","Q4 High")))</f>
        <v/>
      </c>
      <c r="Y7013" s="58">
        <f>IF(U7013="Yes",1,0)</f>
        <v/>
      </c>
      <c r="Z7013" s="58">
        <f>IF(P7013="Month-to-month",1,0)+IF(M7013="No",1,0)+IF(J7013="No",1,0)+IF(I7013="Fiber optic",1,0)+IF(Q7013="Yes",1,0)</f>
        <v/>
      </c>
    </row>
    <row r="7014" ht="15" customHeight="1" s="59">
      <c r="A7014" s="58" t="inlineStr">
        <is>
          <t>6691-CCIHA</t>
        </is>
      </c>
      <c r="B7014" s="58" t="inlineStr">
        <is>
          <t>Female</t>
        </is>
      </c>
      <c r="C7014" s="58" t="n">
        <v>0</v>
      </c>
      <c r="D7014" s="58" t="inlineStr">
        <is>
          <t>Yes</t>
        </is>
      </c>
      <c r="E7014" s="58" t="inlineStr">
        <is>
          <t>No</t>
        </is>
      </c>
      <c r="F7014" s="58" t="n">
        <v>62</v>
      </c>
      <c r="G7014" s="58" t="inlineStr">
        <is>
          <t>Yes</t>
        </is>
      </c>
      <c r="H7014" s="58" t="inlineStr">
        <is>
          <t>Yes</t>
        </is>
      </c>
      <c r="I7014" s="58" t="inlineStr">
        <is>
          <t>DSL</t>
        </is>
      </c>
      <c r="J7014" s="58" t="inlineStr">
        <is>
          <t>Yes</t>
        </is>
      </c>
      <c r="K7014" s="58" t="inlineStr">
        <is>
          <t>Yes</t>
        </is>
      </c>
      <c r="L7014" s="58" t="inlineStr">
        <is>
          <t>No</t>
        </is>
      </c>
      <c r="M7014" s="58" t="inlineStr">
        <is>
          <t>Yes</t>
        </is>
      </c>
      <c r="N7014" s="58" t="inlineStr">
        <is>
          <t>Yes</t>
        </is>
      </c>
      <c r="O7014" s="58" t="inlineStr">
        <is>
          <t>Yes</t>
        </is>
      </c>
      <c r="P7014" s="58" t="inlineStr">
        <is>
          <t>Two year</t>
        </is>
      </c>
      <c r="Q7014" s="58" t="inlineStr">
        <is>
          <t>Yes</t>
        </is>
      </c>
      <c r="R7014" s="58" t="inlineStr">
        <is>
          <t>Electronic check</t>
        </is>
      </c>
      <c r="S7014" s="123" t="n">
        <v>84.95</v>
      </c>
      <c r="T7014" s="58" t="inlineStr">
        <is>
          <t>5150.55</t>
        </is>
      </c>
      <c r="U7014" s="58" t="inlineStr">
        <is>
          <t>No</t>
        </is>
      </c>
      <c r="V7014" s="123">
        <f>IFERROR(VALUE(TRIM(T7014)),S7014*F7014)</f>
        <v/>
      </c>
      <c r="W7014" s="58">
        <f>IF(F7014&lt;=12,"0-12 mo",IF(F7014&lt;=24,"13-24 mo",IF(F7014&lt;=48,"25-48 mo","49+ mo")))</f>
        <v/>
      </c>
      <c r="X7014" s="58">
        <f>IF(S7014&lt;=35.5,"Q1 Low",IF(S7014&lt;=70.35,"Q2 Mid-Low",IF(S7014&lt;=89.85,"Q3 Mid-High","Q4 High")))</f>
        <v/>
      </c>
      <c r="Y7014" s="58">
        <f>IF(U7014="Yes",1,0)</f>
        <v/>
      </c>
      <c r="Z7014" s="58">
        <f>IF(P7014="Month-to-month",1,0)+IF(M7014="No",1,0)+IF(J7014="No",1,0)+IF(I7014="Fiber optic",1,0)+IF(Q7014="Yes",1,0)</f>
        <v/>
      </c>
    </row>
    <row r="7015" ht="15" customHeight="1" s="59">
      <c r="A7015" s="58" t="inlineStr">
        <is>
          <t>1685-BQULA</t>
        </is>
      </c>
      <c r="B7015" s="58" t="inlineStr">
        <is>
          <t>Female</t>
        </is>
      </c>
      <c r="C7015" s="58" t="n">
        <v>0</v>
      </c>
      <c r="D7015" s="58" t="inlineStr">
        <is>
          <t>No</t>
        </is>
      </c>
      <c r="E7015" s="58" t="inlineStr">
        <is>
          <t>No</t>
        </is>
      </c>
      <c r="F7015" s="58" t="n">
        <v>40</v>
      </c>
      <c r="G7015" s="58" t="inlineStr">
        <is>
          <t>Yes</t>
        </is>
      </c>
      <c r="H7015" s="58" t="inlineStr">
        <is>
          <t>Yes</t>
        </is>
      </c>
      <c r="I7015" s="58" t="inlineStr">
        <is>
          <t>Fiber optic</t>
        </is>
      </c>
      <c r="J7015" s="58" t="inlineStr">
        <is>
          <t>No</t>
        </is>
      </c>
      <c r="K7015" s="58" t="inlineStr">
        <is>
          <t>Yes</t>
        </is>
      </c>
      <c r="L7015" s="58" t="inlineStr">
        <is>
          <t>Yes</t>
        </is>
      </c>
      <c r="M7015" s="58" t="inlineStr">
        <is>
          <t>No</t>
        </is>
      </c>
      <c r="N7015" s="58" t="inlineStr">
        <is>
          <t>Yes</t>
        </is>
      </c>
      <c r="O7015" s="58" t="inlineStr">
        <is>
          <t>No</t>
        </is>
      </c>
      <c r="P7015" s="58" t="inlineStr">
        <is>
          <t>Month-to-month</t>
        </is>
      </c>
      <c r="Q7015" s="58" t="inlineStr">
        <is>
          <t>Yes</t>
        </is>
      </c>
      <c r="R7015" s="58" t="inlineStr">
        <is>
          <t>Bank transfer (automatic)</t>
        </is>
      </c>
      <c r="S7015" s="123" t="n">
        <v>93.40000000000001</v>
      </c>
      <c r="T7015" s="58" t="inlineStr">
        <is>
          <t>3756.4</t>
        </is>
      </c>
      <c r="U7015" s="58" t="inlineStr">
        <is>
          <t>No</t>
        </is>
      </c>
      <c r="V7015" s="123">
        <f>IFERROR(VALUE(TRIM(T7015)),S7015*F7015)</f>
        <v/>
      </c>
      <c r="W7015" s="58">
        <f>IF(F7015&lt;=12,"0-12 mo",IF(F7015&lt;=24,"13-24 mo",IF(F7015&lt;=48,"25-48 mo","49+ mo")))</f>
        <v/>
      </c>
      <c r="X7015" s="58">
        <f>IF(S7015&lt;=35.5,"Q1 Low",IF(S7015&lt;=70.35,"Q2 Mid-Low",IF(S7015&lt;=89.85,"Q3 Mid-High","Q4 High")))</f>
        <v/>
      </c>
      <c r="Y7015" s="58">
        <f>IF(U7015="Yes",1,0)</f>
        <v/>
      </c>
      <c r="Z7015" s="58">
        <f>IF(P7015="Month-to-month",1,0)+IF(M7015="No",1,0)+IF(J7015="No",1,0)+IF(I7015="Fiber optic",1,0)+IF(Q7015="Yes",1,0)</f>
        <v/>
      </c>
    </row>
    <row r="7016" ht="15" customHeight="1" s="59">
      <c r="A7016" s="58" t="inlineStr">
        <is>
          <t>9053-EJUNL</t>
        </is>
      </c>
      <c r="B7016" s="58" t="inlineStr">
        <is>
          <t>Male</t>
        </is>
      </c>
      <c r="C7016" s="58" t="n">
        <v>0</v>
      </c>
      <c r="D7016" s="58" t="inlineStr">
        <is>
          <t>No</t>
        </is>
      </c>
      <c r="E7016" s="58" t="inlineStr">
        <is>
          <t>No</t>
        </is>
      </c>
      <c r="F7016" s="58" t="n">
        <v>41</v>
      </c>
      <c r="G7016" s="58" t="inlineStr">
        <is>
          <t>Yes</t>
        </is>
      </c>
      <c r="H7016" s="58" t="inlineStr">
        <is>
          <t>Yes</t>
        </is>
      </c>
      <c r="I7016" s="58" t="inlineStr">
        <is>
          <t>Fiber optic</t>
        </is>
      </c>
      <c r="J7016" s="58" t="inlineStr">
        <is>
          <t>No</t>
        </is>
      </c>
      <c r="K7016" s="58" t="inlineStr">
        <is>
          <t>Yes</t>
        </is>
      </c>
      <c r="L7016" s="58" t="inlineStr">
        <is>
          <t>No</t>
        </is>
      </c>
      <c r="M7016" s="58" t="inlineStr">
        <is>
          <t>No</t>
        </is>
      </c>
      <c r="N7016" s="58" t="inlineStr">
        <is>
          <t>Yes</t>
        </is>
      </c>
      <c r="O7016" s="58" t="inlineStr">
        <is>
          <t>No</t>
        </is>
      </c>
      <c r="P7016" s="58" t="inlineStr">
        <is>
          <t>Month-to-month</t>
        </is>
      </c>
      <c r="Q7016" s="58" t="inlineStr">
        <is>
          <t>Yes</t>
        </is>
      </c>
      <c r="R7016" s="58" t="inlineStr">
        <is>
          <t>Electronic check</t>
        </is>
      </c>
      <c r="S7016" s="123" t="n">
        <v>89.2</v>
      </c>
      <c r="T7016" s="58" t="inlineStr">
        <is>
          <t>3645.75</t>
        </is>
      </c>
      <c r="U7016" s="58" t="inlineStr">
        <is>
          <t>No</t>
        </is>
      </c>
      <c r="V7016" s="123">
        <f>IFERROR(VALUE(TRIM(T7016)),S7016*F7016)</f>
        <v/>
      </c>
      <c r="W7016" s="58">
        <f>IF(F7016&lt;=12,"0-12 mo",IF(F7016&lt;=24,"13-24 mo",IF(F7016&lt;=48,"25-48 mo","49+ mo")))</f>
        <v/>
      </c>
      <c r="X7016" s="58">
        <f>IF(S7016&lt;=35.5,"Q1 Low",IF(S7016&lt;=70.35,"Q2 Mid-Low",IF(S7016&lt;=89.85,"Q3 Mid-High","Q4 High")))</f>
        <v/>
      </c>
      <c r="Y7016" s="58">
        <f>IF(U7016="Yes",1,0)</f>
        <v/>
      </c>
      <c r="Z7016" s="58">
        <f>IF(P7016="Month-to-month",1,0)+IF(M7016="No",1,0)+IF(J7016="No",1,0)+IF(I7016="Fiber optic",1,0)+IF(Q7016="Yes",1,0)</f>
        <v/>
      </c>
    </row>
    <row r="7017" ht="15" customHeight="1" s="59">
      <c r="A7017" s="58" t="inlineStr">
        <is>
          <t>0666-UXTJO</t>
        </is>
      </c>
      <c r="B7017" s="58" t="inlineStr">
        <is>
          <t>Male</t>
        </is>
      </c>
      <c r="C7017" s="58" t="n">
        <v>1</v>
      </c>
      <c r="D7017" s="58" t="inlineStr">
        <is>
          <t>Yes</t>
        </is>
      </c>
      <c r="E7017" s="58" t="inlineStr">
        <is>
          <t>No</t>
        </is>
      </c>
      <c r="F7017" s="58" t="n">
        <v>34</v>
      </c>
      <c r="G7017" s="58" t="inlineStr">
        <is>
          <t>Yes</t>
        </is>
      </c>
      <c r="H7017" s="58" t="inlineStr">
        <is>
          <t>No</t>
        </is>
      </c>
      <c r="I7017" s="58" t="inlineStr">
        <is>
          <t>Fiber optic</t>
        </is>
      </c>
      <c r="J7017" s="58" t="inlineStr">
        <is>
          <t>No</t>
        </is>
      </c>
      <c r="K7017" s="58" t="inlineStr">
        <is>
          <t>No</t>
        </is>
      </c>
      <c r="L7017" s="58" t="inlineStr">
        <is>
          <t>Yes</t>
        </is>
      </c>
      <c r="M7017" s="58" t="inlineStr">
        <is>
          <t>No</t>
        </is>
      </c>
      <c r="N7017" s="58" t="inlineStr">
        <is>
          <t>Yes</t>
        </is>
      </c>
      <c r="O7017" s="58" t="inlineStr">
        <is>
          <t>No</t>
        </is>
      </c>
      <c r="P7017" s="58" t="inlineStr">
        <is>
          <t>Month-to-month</t>
        </is>
      </c>
      <c r="Q7017" s="58" t="inlineStr">
        <is>
          <t>Yes</t>
        </is>
      </c>
      <c r="R7017" s="58" t="inlineStr">
        <is>
          <t>Credit card (automatic)</t>
        </is>
      </c>
      <c r="S7017" s="123" t="n">
        <v>85.2</v>
      </c>
      <c r="T7017" s="58" t="inlineStr">
        <is>
          <t>2874.45</t>
        </is>
      </c>
      <c r="U7017" s="58" t="inlineStr">
        <is>
          <t>No</t>
        </is>
      </c>
      <c r="V7017" s="123">
        <f>IFERROR(VALUE(TRIM(T7017)),S7017*F7017)</f>
        <v/>
      </c>
      <c r="W7017" s="58">
        <f>IF(F7017&lt;=12,"0-12 mo",IF(F7017&lt;=24,"13-24 mo",IF(F7017&lt;=48,"25-48 mo","49+ mo")))</f>
        <v/>
      </c>
      <c r="X7017" s="58">
        <f>IF(S7017&lt;=35.5,"Q1 Low",IF(S7017&lt;=70.35,"Q2 Mid-Low",IF(S7017&lt;=89.85,"Q3 Mid-High","Q4 High")))</f>
        <v/>
      </c>
      <c r="Y7017" s="58">
        <f>IF(U7017="Yes",1,0)</f>
        <v/>
      </c>
      <c r="Z7017" s="58">
        <f>IF(P7017="Month-to-month",1,0)+IF(M7017="No",1,0)+IF(J7017="No",1,0)+IF(I7017="Fiber optic",1,0)+IF(Q7017="Yes",1,0)</f>
        <v/>
      </c>
    </row>
    <row r="7018" ht="15" customHeight="1" s="59">
      <c r="A7018" s="58" t="inlineStr">
        <is>
          <t>1471-GIQKQ</t>
        </is>
      </c>
      <c r="B7018" s="58" t="inlineStr">
        <is>
          <t>Female</t>
        </is>
      </c>
      <c r="C7018" s="58" t="n">
        <v>0</v>
      </c>
      <c r="D7018" s="58" t="inlineStr">
        <is>
          <t>No</t>
        </is>
      </c>
      <c r="E7018" s="58" t="inlineStr">
        <is>
          <t>No</t>
        </is>
      </c>
      <c r="F7018" s="58" t="n">
        <v>1</v>
      </c>
      <c r="G7018" s="58" t="inlineStr">
        <is>
          <t>Yes</t>
        </is>
      </c>
      <c r="H7018" s="58" t="inlineStr">
        <is>
          <t>No</t>
        </is>
      </c>
      <c r="I7018" s="58" t="inlineStr">
        <is>
          <t>DSL</t>
        </is>
      </c>
      <c r="J7018" s="58" t="inlineStr">
        <is>
          <t>No</t>
        </is>
      </c>
      <c r="K7018" s="58" t="inlineStr">
        <is>
          <t>Yes</t>
        </is>
      </c>
      <c r="L7018" s="58" t="inlineStr">
        <is>
          <t>No</t>
        </is>
      </c>
      <c r="M7018" s="58" t="inlineStr">
        <is>
          <t>No</t>
        </is>
      </c>
      <c r="N7018" s="58" t="inlineStr">
        <is>
          <t>No</t>
        </is>
      </c>
      <c r="O7018" s="58" t="inlineStr">
        <is>
          <t>No</t>
        </is>
      </c>
      <c r="P7018" s="58" t="inlineStr">
        <is>
          <t>Month-to-month</t>
        </is>
      </c>
      <c r="Q7018" s="58" t="inlineStr">
        <is>
          <t>No</t>
        </is>
      </c>
      <c r="R7018" s="58" t="inlineStr">
        <is>
          <t>Electronic check</t>
        </is>
      </c>
      <c r="S7018" s="123" t="n">
        <v>49.95</v>
      </c>
      <c r="T7018" s="58" t="inlineStr">
        <is>
          <t>49.95</t>
        </is>
      </c>
      <c r="U7018" s="58" t="inlineStr">
        <is>
          <t>No</t>
        </is>
      </c>
      <c r="V7018" s="123">
        <f>IFERROR(VALUE(TRIM(T7018)),S7018*F7018)</f>
        <v/>
      </c>
      <c r="W7018" s="58">
        <f>IF(F7018&lt;=12,"0-12 mo",IF(F7018&lt;=24,"13-24 mo",IF(F7018&lt;=48,"25-48 mo","49+ mo")))</f>
        <v/>
      </c>
      <c r="X7018" s="58">
        <f>IF(S7018&lt;=35.5,"Q1 Low",IF(S7018&lt;=70.35,"Q2 Mid-Low",IF(S7018&lt;=89.85,"Q3 Mid-High","Q4 High")))</f>
        <v/>
      </c>
      <c r="Y7018" s="58">
        <f>IF(U7018="Yes",1,0)</f>
        <v/>
      </c>
      <c r="Z7018" s="58">
        <f>IF(P7018="Month-to-month",1,0)+IF(M7018="No",1,0)+IF(J7018="No",1,0)+IF(I7018="Fiber optic",1,0)+IF(Q7018="Yes",1,0)</f>
        <v/>
      </c>
    </row>
    <row r="7019" ht="15" customHeight="1" s="59">
      <c r="A7019" s="58" t="inlineStr">
        <is>
          <t>4807-IZYOZ</t>
        </is>
      </c>
      <c r="B7019" s="58" t="inlineStr">
        <is>
          <t>Female</t>
        </is>
      </c>
      <c r="C7019" s="58" t="n">
        <v>0</v>
      </c>
      <c r="D7019" s="58" t="inlineStr">
        <is>
          <t>No</t>
        </is>
      </c>
      <c r="E7019" s="58" t="inlineStr">
        <is>
          <t>No</t>
        </is>
      </c>
      <c r="F7019" s="58" t="n">
        <v>51</v>
      </c>
      <c r="G7019" s="58" t="inlineStr">
        <is>
          <t>Yes</t>
        </is>
      </c>
      <c r="H7019" s="58" t="inlineStr">
        <is>
          <t>No</t>
        </is>
      </c>
      <c r="I7019" s="58" t="inlineStr">
        <is>
          <t>No</t>
        </is>
      </c>
      <c r="J7019" s="58" t="inlineStr">
        <is>
          <t>No internet service</t>
        </is>
      </c>
      <c r="K7019" s="58" t="inlineStr">
        <is>
          <t>No internet service</t>
        </is>
      </c>
      <c r="L7019" s="58" t="inlineStr">
        <is>
          <t>No internet service</t>
        </is>
      </c>
      <c r="M7019" s="58" t="inlineStr">
        <is>
          <t>No internet service</t>
        </is>
      </c>
      <c r="N7019" s="58" t="inlineStr">
        <is>
          <t>No internet service</t>
        </is>
      </c>
      <c r="O7019" s="58" t="inlineStr">
        <is>
          <t>No internet service</t>
        </is>
      </c>
      <c r="P7019" s="58" t="inlineStr">
        <is>
          <t>Two year</t>
        </is>
      </c>
      <c r="Q7019" s="58" t="inlineStr">
        <is>
          <t>No</t>
        </is>
      </c>
      <c r="R7019" s="58" t="inlineStr">
        <is>
          <t>Bank transfer (automatic)</t>
        </is>
      </c>
      <c r="S7019" s="123" t="n">
        <v>20.65</v>
      </c>
      <c r="T7019" s="58" t="inlineStr">
        <is>
          <t>1020.75</t>
        </is>
      </c>
      <c r="U7019" s="58" t="inlineStr">
        <is>
          <t>No</t>
        </is>
      </c>
      <c r="V7019" s="123">
        <f>IFERROR(VALUE(TRIM(T7019)),S7019*F7019)</f>
        <v/>
      </c>
      <c r="W7019" s="58">
        <f>IF(F7019&lt;=12,"0-12 mo",IF(F7019&lt;=24,"13-24 mo",IF(F7019&lt;=48,"25-48 mo","49+ mo")))</f>
        <v/>
      </c>
      <c r="X7019" s="58">
        <f>IF(S7019&lt;=35.5,"Q1 Low",IF(S7019&lt;=70.35,"Q2 Mid-Low",IF(S7019&lt;=89.85,"Q3 Mid-High","Q4 High")))</f>
        <v/>
      </c>
      <c r="Y7019" s="58">
        <f>IF(U7019="Yes",1,0)</f>
        <v/>
      </c>
      <c r="Z7019" s="58">
        <f>IF(P7019="Month-to-month",1,0)+IF(M7019="No",1,0)+IF(J7019="No",1,0)+IF(I7019="Fiber optic",1,0)+IF(Q7019="Yes",1,0)</f>
        <v/>
      </c>
    </row>
    <row r="7020" ht="15" customHeight="1" s="59">
      <c r="A7020" s="58" t="inlineStr">
        <is>
          <t>1122-JWTJW</t>
        </is>
      </c>
      <c r="B7020" s="58" t="inlineStr">
        <is>
          <t>Male</t>
        </is>
      </c>
      <c r="C7020" s="58" t="n">
        <v>0</v>
      </c>
      <c r="D7020" s="58" t="inlineStr">
        <is>
          <t>Yes</t>
        </is>
      </c>
      <c r="E7020" s="58" t="inlineStr">
        <is>
          <t>Yes</t>
        </is>
      </c>
      <c r="F7020" s="58" t="n">
        <v>1</v>
      </c>
      <c r="G7020" s="58" t="inlineStr">
        <is>
          <t>Yes</t>
        </is>
      </c>
      <c r="H7020" s="58" t="inlineStr">
        <is>
          <t>No</t>
        </is>
      </c>
      <c r="I7020" s="58" t="inlineStr">
        <is>
          <t>Fiber optic</t>
        </is>
      </c>
      <c r="J7020" s="58" t="inlineStr">
        <is>
          <t>No</t>
        </is>
      </c>
      <c r="K7020" s="58" t="inlineStr">
        <is>
          <t>No</t>
        </is>
      </c>
      <c r="L7020" s="58" t="inlineStr">
        <is>
          <t>No</t>
        </is>
      </c>
      <c r="M7020" s="58" t="inlineStr">
        <is>
          <t>No</t>
        </is>
      </c>
      <c r="N7020" s="58" t="inlineStr">
        <is>
          <t>No</t>
        </is>
      </c>
      <c r="O7020" s="58" t="inlineStr">
        <is>
          <t>No</t>
        </is>
      </c>
      <c r="P7020" s="58" t="inlineStr">
        <is>
          <t>Month-to-month</t>
        </is>
      </c>
      <c r="Q7020" s="58" t="inlineStr">
        <is>
          <t>Yes</t>
        </is>
      </c>
      <c r="R7020" s="58" t="inlineStr">
        <is>
          <t>Mailed check</t>
        </is>
      </c>
      <c r="S7020" s="123" t="n">
        <v>70.65000000000001</v>
      </c>
      <c r="T7020" s="58" t="inlineStr">
        <is>
          <t>70.65</t>
        </is>
      </c>
      <c r="U7020" s="58" t="inlineStr">
        <is>
          <t>Yes</t>
        </is>
      </c>
      <c r="V7020" s="123">
        <f>IFERROR(VALUE(TRIM(T7020)),S7020*F7020)</f>
        <v/>
      </c>
      <c r="W7020" s="58">
        <f>IF(F7020&lt;=12,"0-12 mo",IF(F7020&lt;=24,"13-24 mo",IF(F7020&lt;=48,"25-48 mo","49+ mo")))</f>
        <v/>
      </c>
      <c r="X7020" s="58">
        <f>IF(S7020&lt;=35.5,"Q1 Low",IF(S7020&lt;=70.35,"Q2 Mid-Low",IF(S7020&lt;=89.85,"Q3 Mid-High","Q4 High")))</f>
        <v/>
      </c>
      <c r="Y7020" s="58">
        <f>IF(U7020="Yes",1,0)</f>
        <v/>
      </c>
      <c r="Z7020" s="58">
        <f>IF(P7020="Month-to-month",1,0)+IF(M7020="No",1,0)+IF(J7020="No",1,0)+IF(I7020="Fiber optic",1,0)+IF(Q7020="Yes",1,0)</f>
        <v/>
      </c>
    </row>
    <row r="7021" ht="15" customHeight="1" s="59">
      <c r="A7021" s="58" t="inlineStr">
        <is>
          <t>9710-NJERN</t>
        </is>
      </c>
      <c r="B7021" s="58" t="inlineStr">
        <is>
          <t>Female</t>
        </is>
      </c>
      <c r="C7021" s="58" t="n">
        <v>0</v>
      </c>
      <c r="D7021" s="58" t="inlineStr">
        <is>
          <t>No</t>
        </is>
      </c>
      <c r="E7021" s="58" t="inlineStr">
        <is>
          <t>No</t>
        </is>
      </c>
      <c r="F7021" s="58" t="n">
        <v>39</v>
      </c>
      <c r="G7021" s="58" t="inlineStr">
        <is>
          <t>Yes</t>
        </is>
      </c>
      <c r="H7021" s="58" t="inlineStr">
        <is>
          <t>No</t>
        </is>
      </c>
      <c r="I7021" s="58" t="inlineStr">
        <is>
          <t>No</t>
        </is>
      </c>
      <c r="J7021" s="58" t="inlineStr">
        <is>
          <t>No internet service</t>
        </is>
      </c>
      <c r="K7021" s="58" t="inlineStr">
        <is>
          <t>No internet service</t>
        </is>
      </c>
      <c r="L7021" s="58" t="inlineStr">
        <is>
          <t>No internet service</t>
        </is>
      </c>
      <c r="M7021" s="58" t="inlineStr">
        <is>
          <t>No internet service</t>
        </is>
      </c>
      <c r="N7021" s="58" t="inlineStr">
        <is>
          <t>No internet service</t>
        </is>
      </c>
      <c r="O7021" s="58" t="inlineStr">
        <is>
          <t>No internet service</t>
        </is>
      </c>
      <c r="P7021" s="58" t="inlineStr">
        <is>
          <t>Two year</t>
        </is>
      </c>
      <c r="Q7021" s="58" t="inlineStr">
        <is>
          <t>No</t>
        </is>
      </c>
      <c r="R7021" s="58" t="inlineStr">
        <is>
          <t>Mailed check</t>
        </is>
      </c>
      <c r="S7021" s="123" t="n">
        <v>20.15</v>
      </c>
      <c r="T7021" s="58" t="inlineStr">
        <is>
          <t>826</t>
        </is>
      </c>
      <c r="U7021" s="58" t="inlineStr">
        <is>
          <t>No</t>
        </is>
      </c>
      <c r="V7021" s="123">
        <f>IFERROR(VALUE(TRIM(T7021)),S7021*F7021)</f>
        <v/>
      </c>
      <c r="W7021" s="58">
        <f>IF(F7021&lt;=12,"0-12 mo",IF(F7021&lt;=24,"13-24 mo",IF(F7021&lt;=48,"25-48 mo","49+ mo")))</f>
        <v/>
      </c>
      <c r="X7021" s="58">
        <f>IF(S7021&lt;=35.5,"Q1 Low",IF(S7021&lt;=70.35,"Q2 Mid-Low",IF(S7021&lt;=89.85,"Q3 Mid-High","Q4 High")))</f>
        <v/>
      </c>
      <c r="Y7021" s="58">
        <f>IF(U7021="Yes",1,0)</f>
        <v/>
      </c>
      <c r="Z7021" s="58">
        <f>IF(P7021="Month-to-month",1,0)+IF(M7021="No",1,0)+IF(J7021="No",1,0)+IF(I7021="Fiber optic",1,0)+IF(Q7021="Yes",1,0)</f>
        <v/>
      </c>
    </row>
    <row r="7022" ht="15" customHeight="1" s="59">
      <c r="A7022" s="58" t="inlineStr">
        <is>
          <t>9837-FWLCH</t>
        </is>
      </c>
      <c r="B7022" s="58" t="inlineStr">
        <is>
          <t>Male</t>
        </is>
      </c>
      <c r="C7022" s="58" t="n">
        <v>0</v>
      </c>
      <c r="D7022" s="58" t="inlineStr">
        <is>
          <t>Yes</t>
        </is>
      </c>
      <c r="E7022" s="58" t="inlineStr">
        <is>
          <t>Yes</t>
        </is>
      </c>
      <c r="F7022" s="58" t="n">
        <v>12</v>
      </c>
      <c r="G7022" s="58" t="inlineStr">
        <is>
          <t>Yes</t>
        </is>
      </c>
      <c r="H7022" s="58" t="inlineStr">
        <is>
          <t>No</t>
        </is>
      </c>
      <c r="I7022" s="58" t="inlineStr">
        <is>
          <t>No</t>
        </is>
      </c>
      <c r="J7022" s="58" t="inlineStr">
        <is>
          <t>No internet service</t>
        </is>
      </c>
      <c r="K7022" s="58" t="inlineStr">
        <is>
          <t>No internet service</t>
        </is>
      </c>
      <c r="L7022" s="58" t="inlineStr">
        <is>
          <t>No internet service</t>
        </is>
      </c>
      <c r="M7022" s="58" t="inlineStr">
        <is>
          <t>No internet service</t>
        </is>
      </c>
      <c r="N7022" s="58" t="inlineStr">
        <is>
          <t>No internet service</t>
        </is>
      </c>
      <c r="O7022" s="58" t="inlineStr">
        <is>
          <t>No internet service</t>
        </is>
      </c>
      <c r="P7022" s="58" t="inlineStr">
        <is>
          <t>Month-to-month</t>
        </is>
      </c>
      <c r="Q7022" s="58" t="inlineStr">
        <is>
          <t>Yes</t>
        </is>
      </c>
      <c r="R7022" s="58" t="inlineStr">
        <is>
          <t>Electronic check</t>
        </is>
      </c>
      <c r="S7022" s="123" t="n">
        <v>19.2</v>
      </c>
      <c r="T7022" s="58" t="inlineStr">
        <is>
          <t>239</t>
        </is>
      </c>
      <c r="U7022" s="58" t="inlineStr">
        <is>
          <t>No</t>
        </is>
      </c>
      <c r="V7022" s="123">
        <f>IFERROR(VALUE(TRIM(T7022)),S7022*F7022)</f>
        <v/>
      </c>
      <c r="W7022" s="58">
        <f>IF(F7022&lt;=12,"0-12 mo",IF(F7022&lt;=24,"13-24 mo",IF(F7022&lt;=48,"25-48 mo","49+ mo")))</f>
        <v/>
      </c>
      <c r="X7022" s="58">
        <f>IF(S7022&lt;=35.5,"Q1 Low",IF(S7022&lt;=70.35,"Q2 Mid-Low",IF(S7022&lt;=89.85,"Q3 Mid-High","Q4 High")))</f>
        <v/>
      </c>
      <c r="Y7022" s="58">
        <f>IF(U7022="Yes",1,0)</f>
        <v/>
      </c>
      <c r="Z7022" s="58">
        <f>IF(P7022="Month-to-month",1,0)+IF(M7022="No",1,0)+IF(J7022="No",1,0)+IF(I7022="Fiber optic",1,0)+IF(Q7022="Yes",1,0)</f>
        <v/>
      </c>
    </row>
    <row r="7023" ht="15" customHeight="1" s="59">
      <c r="A7023" s="58" t="inlineStr">
        <is>
          <t>1699-HPSBG</t>
        </is>
      </c>
      <c r="B7023" s="58" t="inlineStr">
        <is>
          <t>Male</t>
        </is>
      </c>
      <c r="C7023" s="58" t="n">
        <v>0</v>
      </c>
      <c r="D7023" s="58" t="inlineStr">
        <is>
          <t>No</t>
        </is>
      </c>
      <c r="E7023" s="58" t="inlineStr">
        <is>
          <t>No</t>
        </is>
      </c>
      <c r="F7023" s="58" t="n">
        <v>12</v>
      </c>
      <c r="G7023" s="58" t="inlineStr">
        <is>
          <t>Yes</t>
        </is>
      </c>
      <c r="H7023" s="58" t="inlineStr">
        <is>
          <t>No</t>
        </is>
      </c>
      <c r="I7023" s="58" t="inlineStr">
        <is>
          <t>DSL</t>
        </is>
      </c>
      <c r="J7023" s="58" t="inlineStr">
        <is>
          <t>No</t>
        </is>
      </c>
      <c r="K7023" s="58" t="inlineStr">
        <is>
          <t>No</t>
        </is>
      </c>
      <c r="L7023" s="58" t="inlineStr">
        <is>
          <t>No</t>
        </is>
      </c>
      <c r="M7023" s="58" t="inlineStr">
        <is>
          <t>Yes</t>
        </is>
      </c>
      <c r="N7023" s="58" t="inlineStr">
        <is>
          <t>Yes</t>
        </is>
      </c>
      <c r="O7023" s="58" t="inlineStr">
        <is>
          <t>No</t>
        </is>
      </c>
      <c r="P7023" s="58" t="inlineStr">
        <is>
          <t>One year</t>
        </is>
      </c>
      <c r="Q7023" s="58" t="inlineStr">
        <is>
          <t>Yes</t>
        </is>
      </c>
      <c r="R7023" s="58" t="inlineStr">
        <is>
          <t>Electronic check</t>
        </is>
      </c>
      <c r="S7023" s="123" t="n">
        <v>59.8</v>
      </c>
      <c r="T7023" s="58" t="inlineStr">
        <is>
          <t>727.8</t>
        </is>
      </c>
      <c r="U7023" s="58" t="inlineStr">
        <is>
          <t>Yes</t>
        </is>
      </c>
      <c r="V7023" s="123">
        <f>IFERROR(VALUE(TRIM(T7023)),S7023*F7023)</f>
        <v/>
      </c>
      <c r="W7023" s="58">
        <f>IF(F7023&lt;=12,"0-12 mo",IF(F7023&lt;=24,"13-24 mo",IF(F7023&lt;=48,"25-48 mo","49+ mo")))</f>
        <v/>
      </c>
      <c r="X7023" s="58">
        <f>IF(S7023&lt;=35.5,"Q1 Low",IF(S7023&lt;=70.35,"Q2 Mid-Low",IF(S7023&lt;=89.85,"Q3 Mid-High","Q4 High")))</f>
        <v/>
      </c>
      <c r="Y7023" s="58">
        <f>IF(U7023="Yes",1,0)</f>
        <v/>
      </c>
      <c r="Z7023" s="58">
        <f>IF(P7023="Month-to-month",1,0)+IF(M7023="No",1,0)+IF(J7023="No",1,0)+IF(I7023="Fiber optic",1,0)+IF(Q7023="Yes",1,0)</f>
        <v/>
      </c>
    </row>
    <row r="7024" ht="15" customHeight="1" s="59">
      <c r="A7024" s="58" t="inlineStr">
        <is>
          <t>7203-OYKCT</t>
        </is>
      </c>
      <c r="B7024" s="58" t="inlineStr">
        <is>
          <t>Male</t>
        </is>
      </c>
      <c r="C7024" s="58" t="n">
        <v>0</v>
      </c>
      <c r="D7024" s="58" t="inlineStr">
        <is>
          <t>No</t>
        </is>
      </c>
      <c r="E7024" s="58" t="inlineStr">
        <is>
          <t>No</t>
        </is>
      </c>
      <c r="F7024" s="58" t="n">
        <v>72</v>
      </c>
      <c r="G7024" s="58" t="inlineStr">
        <is>
          <t>Yes</t>
        </is>
      </c>
      <c r="H7024" s="58" t="inlineStr">
        <is>
          <t>Yes</t>
        </is>
      </c>
      <c r="I7024" s="58" t="inlineStr">
        <is>
          <t>Fiber optic</t>
        </is>
      </c>
      <c r="J7024" s="58" t="inlineStr">
        <is>
          <t>No</t>
        </is>
      </c>
      <c r="K7024" s="58" t="inlineStr">
        <is>
          <t>Yes</t>
        </is>
      </c>
      <c r="L7024" s="58" t="inlineStr">
        <is>
          <t>Yes</t>
        </is>
      </c>
      <c r="M7024" s="58" t="inlineStr">
        <is>
          <t>No</t>
        </is>
      </c>
      <c r="N7024" s="58" t="inlineStr">
        <is>
          <t>Yes</t>
        </is>
      </c>
      <c r="O7024" s="58" t="inlineStr">
        <is>
          <t>Yes</t>
        </is>
      </c>
      <c r="P7024" s="58" t="inlineStr">
        <is>
          <t>One year</t>
        </is>
      </c>
      <c r="Q7024" s="58" t="inlineStr">
        <is>
          <t>Yes</t>
        </is>
      </c>
      <c r="R7024" s="58" t="inlineStr">
        <is>
          <t>Electronic check</t>
        </is>
      </c>
      <c r="S7024" s="123" t="n">
        <v>104.95</v>
      </c>
      <c r="T7024" s="58" t="inlineStr">
        <is>
          <t>7544.3</t>
        </is>
      </c>
      <c r="U7024" s="58" t="inlineStr">
        <is>
          <t>No</t>
        </is>
      </c>
      <c r="V7024" s="123">
        <f>IFERROR(VALUE(TRIM(T7024)),S7024*F7024)</f>
        <v/>
      </c>
      <c r="W7024" s="58">
        <f>IF(F7024&lt;=12,"0-12 mo",IF(F7024&lt;=24,"13-24 mo",IF(F7024&lt;=48,"25-48 mo","49+ mo")))</f>
        <v/>
      </c>
      <c r="X7024" s="58">
        <f>IF(S7024&lt;=35.5,"Q1 Low",IF(S7024&lt;=70.35,"Q2 Mid-Low",IF(S7024&lt;=89.85,"Q3 Mid-High","Q4 High")))</f>
        <v/>
      </c>
      <c r="Y7024" s="58">
        <f>IF(U7024="Yes",1,0)</f>
        <v/>
      </c>
      <c r="Z7024" s="58">
        <f>IF(P7024="Month-to-month",1,0)+IF(M7024="No",1,0)+IF(J7024="No",1,0)+IF(I7024="Fiber optic",1,0)+IF(Q7024="Yes",1,0)</f>
        <v/>
      </c>
    </row>
    <row r="7025" ht="15" customHeight="1" s="59">
      <c r="A7025" s="58" t="inlineStr">
        <is>
          <t>1035-IPQPU</t>
        </is>
      </c>
      <c r="B7025" s="58" t="inlineStr">
        <is>
          <t>Female</t>
        </is>
      </c>
      <c r="C7025" s="58" t="n">
        <v>1</v>
      </c>
      <c r="D7025" s="58" t="inlineStr">
        <is>
          <t>Yes</t>
        </is>
      </c>
      <c r="E7025" s="58" t="inlineStr">
        <is>
          <t>No</t>
        </is>
      </c>
      <c r="F7025" s="58" t="n">
        <v>63</v>
      </c>
      <c r="G7025" s="58" t="inlineStr">
        <is>
          <t>Yes</t>
        </is>
      </c>
      <c r="H7025" s="58" t="inlineStr">
        <is>
          <t>Yes</t>
        </is>
      </c>
      <c r="I7025" s="58" t="inlineStr">
        <is>
          <t>Fiber optic</t>
        </is>
      </c>
      <c r="J7025" s="58" t="inlineStr">
        <is>
          <t>No</t>
        </is>
      </c>
      <c r="K7025" s="58" t="inlineStr">
        <is>
          <t>Yes</t>
        </is>
      </c>
      <c r="L7025" s="58" t="inlineStr">
        <is>
          <t>Yes</t>
        </is>
      </c>
      <c r="M7025" s="58" t="inlineStr">
        <is>
          <t>No</t>
        </is>
      </c>
      <c r="N7025" s="58" t="inlineStr">
        <is>
          <t>Yes</t>
        </is>
      </c>
      <c r="O7025" s="58" t="inlineStr">
        <is>
          <t>Yes</t>
        </is>
      </c>
      <c r="P7025" s="58" t="inlineStr">
        <is>
          <t>Month-to-month</t>
        </is>
      </c>
      <c r="Q7025" s="58" t="inlineStr">
        <is>
          <t>Yes</t>
        </is>
      </c>
      <c r="R7025" s="58" t="inlineStr">
        <is>
          <t>Electronic check</t>
        </is>
      </c>
      <c r="S7025" s="123" t="n">
        <v>103.5</v>
      </c>
      <c r="T7025" s="58" t="inlineStr">
        <is>
          <t>6479.4</t>
        </is>
      </c>
      <c r="U7025" s="58" t="inlineStr">
        <is>
          <t>No</t>
        </is>
      </c>
      <c r="V7025" s="123">
        <f>IFERROR(VALUE(TRIM(T7025)),S7025*F7025)</f>
        <v/>
      </c>
      <c r="W7025" s="58">
        <f>IF(F7025&lt;=12,"0-12 mo",IF(F7025&lt;=24,"13-24 mo",IF(F7025&lt;=48,"25-48 mo","49+ mo")))</f>
        <v/>
      </c>
      <c r="X7025" s="58">
        <f>IF(S7025&lt;=35.5,"Q1 Low",IF(S7025&lt;=70.35,"Q2 Mid-Low",IF(S7025&lt;=89.85,"Q3 Mid-High","Q4 High")))</f>
        <v/>
      </c>
      <c r="Y7025" s="58">
        <f>IF(U7025="Yes",1,0)</f>
        <v/>
      </c>
      <c r="Z7025" s="58">
        <f>IF(P7025="Month-to-month",1,0)+IF(M7025="No",1,0)+IF(J7025="No",1,0)+IF(I7025="Fiber optic",1,0)+IF(Q7025="Yes",1,0)</f>
        <v/>
      </c>
    </row>
    <row r="7026" ht="15" customHeight="1" s="59">
      <c r="A7026" s="58" t="inlineStr">
        <is>
          <t>7398-LXGYX</t>
        </is>
      </c>
      <c r="B7026" s="58" t="inlineStr">
        <is>
          <t>Male</t>
        </is>
      </c>
      <c r="C7026" s="58" t="n">
        <v>0</v>
      </c>
      <c r="D7026" s="58" t="inlineStr">
        <is>
          <t>Yes</t>
        </is>
      </c>
      <c r="E7026" s="58" t="inlineStr">
        <is>
          <t>No</t>
        </is>
      </c>
      <c r="F7026" s="58" t="n">
        <v>44</v>
      </c>
      <c r="G7026" s="58" t="inlineStr">
        <is>
          <t>Yes</t>
        </is>
      </c>
      <c r="H7026" s="58" t="inlineStr">
        <is>
          <t>Yes</t>
        </is>
      </c>
      <c r="I7026" s="58" t="inlineStr">
        <is>
          <t>Fiber optic</t>
        </is>
      </c>
      <c r="J7026" s="58" t="inlineStr">
        <is>
          <t>Yes</t>
        </is>
      </c>
      <c r="K7026" s="58" t="inlineStr">
        <is>
          <t>No</t>
        </is>
      </c>
      <c r="L7026" s="58" t="inlineStr">
        <is>
          <t>Yes</t>
        </is>
      </c>
      <c r="M7026" s="58" t="inlineStr">
        <is>
          <t>No</t>
        </is>
      </c>
      <c r="N7026" s="58" t="inlineStr">
        <is>
          <t>No</t>
        </is>
      </c>
      <c r="O7026" s="58" t="inlineStr">
        <is>
          <t>No</t>
        </is>
      </c>
      <c r="P7026" s="58" t="inlineStr">
        <is>
          <t>Month-to-month</t>
        </is>
      </c>
      <c r="Q7026" s="58" t="inlineStr">
        <is>
          <t>Yes</t>
        </is>
      </c>
      <c r="R7026" s="58" t="inlineStr">
        <is>
          <t>Credit card (automatic)</t>
        </is>
      </c>
      <c r="S7026" s="123" t="n">
        <v>84.8</v>
      </c>
      <c r="T7026" s="58" t="inlineStr">
        <is>
          <t>3626.35</t>
        </is>
      </c>
      <c r="U7026" s="58" t="inlineStr">
        <is>
          <t>No</t>
        </is>
      </c>
      <c r="V7026" s="123">
        <f>IFERROR(VALUE(TRIM(T7026)),S7026*F7026)</f>
        <v/>
      </c>
      <c r="W7026" s="58">
        <f>IF(F7026&lt;=12,"0-12 mo",IF(F7026&lt;=24,"13-24 mo",IF(F7026&lt;=48,"25-48 mo","49+ mo")))</f>
        <v/>
      </c>
      <c r="X7026" s="58">
        <f>IF(S7026&lt;=35.5,"Q1 Low",IF(S7026&lt;=70.35,"Q2 Mid-Low",IF(S7026&lt;=89.85,"Q3 Mid-High","Q4 High")))</f>
        <v/>
      </c>
      <c r="Y7026" s="58">
        <f>IF(U7026="Yes",1,0)</f>
        <v/>
      </c>
      <c r="Z7026" s="58">
        <f>IF(P7026="Month-to-month",1,0)+IF(M7026="No",1,0)+IF(J7026="No",1,0)+IF(I7026="Fiber optic",1,0)+IF(Q7026="Yes",1,0)</f>
        <v/>
      </c>
    </row>
    <row r="7027" ht="15" customHeight="1" s="59">
      <c r="A7027" s="58" t="inlineStr">
        <is>
          <t>2823-LKABH</t>
        </is>
      </c>
      <c r="B7027" s="58" t="inlineStr">
        <is>
          <t>Female</t>
        </is>
      </c>
      <c r="C7027" s="58" t="n">
        <v>0</v>
      </c>
      <c r="D7027" s="58" t="inlineStr">
        <is>
          <t>No</t>
        </is>
      </c>
      <c r="E7027" s="58" t="inlineStr">
        <is>
          <t>No</t>
        </is>
      </c>
      <c r="F7027" s="58" t="n">
        <v>18</v>
      </c>
      <c r="G7027" s="58" t="inlineStr">
        <is>
          <t>Yes</t>
        </is>
      </c>
      <c r="H7027" s="58" t="inlineStr">
        <is>
          <t>Yes</t>
        </is>
      </c>
      <c r="I7027" s="58" t="inlineStr">
        <is>
          <t>Fiber optic</t>
        </is>
      </c>
      <c r="J7027" s="58" t="inlineStr">
        <is>
          <t>No</t>
        </is>
      </c>
      <c r="K7027" s="58" t="inlineStr">
        <is>
          <t>No</t>
        </is>
      </c>
      <c r="L7027" s="58" t="inlineStr">
        <is>
          <t>Yes</t>
        </is>
      </c>
      <c r="M7027" s="58" t="inlineStr">
        <is>
          <t>Yes</t>
        </is>
      </c>
      <c r="N7027" s="58" t="inlineStr">
        <is>
          <t>No</t>
        </is>
      </c>
      <c r="O7027" s="58" t="inlineStr">
        <is>
          <t>Yes</t>
        </is>
      </c>
      <c r="P7027" s="58" t="inlineStr">
        <is>
          <t>Month-to-month</t>
        </is>
      </c>
      <c r="Q7027" s="58" t="inlineStr">
        <is>
          <t>Yes</t>
        </is>
      </c>
      <c r="R7027" s="58" t="inlineStr">
        <is>
          <t>Bank transfer (automatic)</t>
        </is>
      </c>
      <c r="S7027" s="123" t="n">
        <v>95.05</v>
      </c>
      <c r="T7027" s="58" t="inlineStr">
        <is>
          <t>1679.4</t>
        </is>
      </c>
      <c r="U7027" s="58" t="inlineStr">
        <is>
          <t>No</t>
        </is>
      </c>
      <c r="V7027" s="123">
        <f>IFERROR(VALUE(TRIM(T7027)),S7027*F7027)</f>
        <v/>
      </c>
      <c r="W7027" s="58">
        <f>IF(F7027&lt;=12,"0-12 mo",IF(F7027&lt;=24,"13-24 mo",IF(F7027&lt;=48,"25-48 mo","49+ mo")))</f>
        <v/>
      </c>
      <c r="X7027" s="58">
        <f>IF(S7027&lt;=35.5,"Q1 Low",IF(S7027&lt;=70.35,"Q2 Mid-Low",IF(S7027&lt;=89.85,"Q3 Mid-High","Q4 High")))</f>
        <v/>
      </c>
      <c r="Y7027" s="58">
        <f>IF(U7027="Yes",1,0)</f>
        <v/>
      </c>
      <c r="Z7027" s="58">
        <f>IF(P7027="Month-to-month",1,0)+IF(M7027="No",1,0)+IF(J7027="No",1,0)+IF(I7027="Fiber optic",1,0)+IF(Q7027="Yes",1,0)</f>
        <v/>
      </c>
    </row>
    <row r="7028" ht="15" customHeight="1" s="59">
      <c r="A7028" s="58" t="inlineStr">
        <is>
          <t>8775-CEBBJ</t>
        </is>
      </c>
      <c r="B7028" s="58" t="inlineStr">
        <is>
          <t>Female</t>
        </is>
      </c>
      <c r="C7028" s="58" t="n">
        <v>0</v>
      </c>
      <c r="D7028" s="58" t="inlineStr">
        <is>
          <t>No</t>
        </is>
      </c>
      <c r="E7028" s="58" t="inlineStr">
        <is>
          <t>No</t>
        </is>
      </c>
      <c r="F7028" s="58" t="n">
        <v>9</v>
      </c>
      <c r="G7028" s="58" t="inlineStr">
        <is>
          <t>Yes</t>
        </is>
      </c>
      <c r="H7028" s="58" t="inlineStr">
        <is>
          <t>No</t>
        </is>
      </c>
      <c r="I7028" s="58" t="inlineStr">
        <is>
          <t>DSL</t>
        </is>
      </c>
      <c r="J7028" s="58" t="inlineStr">
        <is>
          <t>No</t>
        </is>
      </c>
      <c r="K7028" s="58" t="inlineStr">
        <is>
          <t>No</t>
        </is>
      </c>
      <c r="L7028" s="58" t="inlineStr">
        <is>
          <t>No</t>
        </is>
      </c>
      <c r="M7028" s="58" t="inlineStr">
        <is>
          <t>No</t>
        </is>
      </c>
      <c r="N7028" s="58" t="inlineStr">
        <is>
          <t>No</t>
        </is>
      </c>
      <c r="O7028" s="58" t="inlineStr">
        <is>
          <t>No</t>
        </is>
      </c>
      <c r="P7028" s="58" t="inlineStr">
        <is>
          <t>Month-to-month</t>
        </is>
      </c>
      <c r="Q7028" s="58" t="inlineStr">
        <is>
          <t>Yes</t>
        </is>
      </c>
      <c r="R7028" s="58" t="inlineStr">
        <is>
          <t>Bank transfer (automatic)</t>
        </is>
      </c>
      <c r="S7028" s="123" t="n">
        <v>44.2</v>
      </c>
      <c r="T7028" s="58" t="inlineStr">
        <is>
          <t>403.35</t>
        </is>
      </c>
      <c r="U7028" s="58" t="inlineStr">
        <is>
          <t>Yes</t>
        </is>
      </c>
      <c r="V7028" s="123">
        <f>IFERROR(VALUE(TRIM(T7028)),S7028*F7028)</f>
        <v/>
      </c>
      <c r="W7028" s="58">
        <f>IF(F7028&lt;=12,"0-12 mo",IF(F7028&lt;=24,"13-24 mo",IF(F7028&lt;=48,"25-48 mo","49+ mo")))</f>
        <v/>
      </c>
      <c r="X7028" s="58">
        <f>IF(S7028&lt;=35.5,"Q1 Low",IF(S7028&lt;=70.35,"Q2 Mid-Low",IF(S7028&lt;=89.85,"Q3 Mid-High","Q4 High")))</f>
        <v/>
      </c>
      <c r="Y7028" s="58">
        <f>IF(U7028="Yes",1,0)</f>
        <v/>
      </c>
      <c r="Z7028" s="58">
        <f>IF(P7028="Month-to-month",1,0)+IF(M7028="No",1,0)+IF(J7028="No",1,0)+IF(I7028="Fiber optic",1,0)+IF(Q7028="Yes",1,0)</f>
        <v/>
      </c>
    </row>
    <row r="7029" ht="15" customHeight="1" s="59">
      <c r="A7029" s="58" t="inlineStr">
        <is>
          <t>0550-DCXLH</t>
        </is>
      </c>
      <c r="B7029" s="58" t="inlineStr">
        <is>
          <t>Male</t>
        </is>
      </c>
      <c r="C7029" s="58" t="n">
        <v>0</v>
      </c>
      <c r="D7029" s="58" t="inlineStr">
        <is>
          <t>No</t>
        </is>
      </c>
      <c r="E7029" s="58" t="inlineStr">
        <is>
          <t>No</t>
        </is>
      </c>
      <c r="F7029" s="58" t="n">
        <v>13</v>
      </c>
      <c r="G7029" s="58" t="inlineStr">
        <is>
          <t>Yes</t>
        </is>
      </c>
      <c r="H7029" s="58" t="inlineStr">
        <is>
          <t>No</t>
        </is>
      </c>
      <c r="I7029" s="58" t="inlineStr">
        <is>
          <t>DSL</t>
        </is>
      </c>
      <c r="J7029" s="58" t="inlineStr">
        <is>
          <t>No</t>
        </is>
      </c>
      <c r="K7029" s="58" t="inlineStr">
        <is>
          <t>Yes</t>
        </is>
      </c>
      <c r="L7029" s="58" t="inlineStr">
        <is>
          <t>No</t>
        </is>
      </c>
      <c r="M7029" s="58" t="inlineStr">
        <is>
          <t>Yes</t>
        </is>
      </c>
      <c r="N7029" s="58" t="inlineStr">
        <is>
          <t>Yes</t>
        </is>
      </c>
      <c r="O7029" s="58" t="inlineStr">
        <is>
          <t>Yes</t>
        </is>
      </c>
      <c r="P7029" s="58" t="inlineStr">
        <is>
          <t>Month-to-month</t>
        </is>
      </c>
      <c r="Q7029" s="58" t="inlineStr">
        <is>
          <t>No</t>
        </is>
      </c>
      <c r="R7029" s="58" t="inlineStr">
        <is>
          <t>Mailed check</t>
        </is>
      </c>
      <c r="S7029" s="123" t="n">
        <v>73.34999999999999</v>
      </c>
      <c r="T7029" s="58" t="inlineStr">
        <is>
          <t>931.55</t>
        </is>
      </c>
      <c r="U7029" s="58" t="inlineStr">
        <is>
          <t>No</t>
        </is>
      </c>
      <c r="V7029" s="123">
        <f>IFERROR(VALUE(TRIM(T7029)),S7029*F7029)</f>
        <v/>
      </c>
      <c r="W7029" s="58">
        <f>IF(F7029&lt;=12,"0-12 mo",IF(F7029&lt;=24,"13-24 mo",IF(F7029&lt;=48,"25-48 mo","49+ mo")))</f>
        <v/>
      </c>
      <c r="X7029" s="58">
        <f>IF(S7029&lt;=35.5,"Q1 Low",IF(S7029&lt;=70.35,"Q2 Mid-Low",IF(S7029&lt;=89.85,"Q3 Mid-High","Q4 High")))</f>
        <v/>
      </c>
      <c r="Y7029" s="58">
        <f>IF(U7029="Yes",1,0)</f>
        <v/>
      </c>
      <c r="Z7029" s="58">
        <f>IF(P7029="Month-to-month",1,0)+IF(M7029="No",1,0)+IF(J7029="No",1,0)+IF(I7029="Fiber optic",1,0)+IF(Q7029="Yes",1,0)</f>
        <v/>
      </c>
    </row>
    <row r="7030" ht="15" customHeight="1" s="59">
      <c r="A7030" s="58" t="inlineStr">
        <is>
          <t>9281-CEDRU</t>
        </is>
      </c>
      <c r="B7030" s="58" t="inlineStr">
        <is>
          <t>Female</t>
        </is>
      </c>
      <c r="C7030" s="58" t="n">
        <v>0</v>
      </c>
      <c r="D7030" s="58" t="inlineStr">
        <is>
          <t>Yes</t>
        </is>
      </c>
      <c r="E7030" s="58" t="inlineStr">
        <is>
          <t>No</t>
        </is>
      </c>
      <c r="F7030" s="58" t="n">
        <v>68</v>
      </c>
      <c r="G7030" s="58" t="inlineStr">
        <is>
          <t>Yes</t>
        </is>
      </c>
      <c r="H7030" s="58" t="inlineStr">
        <is>
          <t>No</t>
        </is>
      </c>
      <c r="I7030" s="58" t="inlineStr">
        <is>
          <t>DSL</t>
        </is>
      </c>
      <c r="J7030" s="58" t="inlineStr">
        <is>
          <t>No</t>
        </is>
      </c>
      <c r="K7030" s="58" t="inlineStr">
        <is>
          <t>Yes</t>
        </is>
      </c>
      <c r="L7030" s="58" t="inlineStr">
        <is>
          <t>No</t>
        </is>
      </c>
      <c r="M7030" s="58" t="inlineStr">
        <is>
          <t>Yes</t>
        </is>
      </c>
      <c r="N7030" s="58" t="inlineStr">
        <is>
          <t>Yes</t>
        </is>
      </c>
      <c r="O7030" s="58" t="inlineStr">
        <is>
          <t>No</t>
        </is>
      </c>
      <c r="P7030" s="58" t="inlineStr">
        <is>
          <t>Two year</t>
        </is>
      </c>
      <c r="Q7030" s="58" t="inlineStr">
        <is>
          <t>No</t>
        </is>
      </c>
      <c r="R7030" s="58" t="inlineStr">
        <is>
          <t>Bank transfer (automatic)</t>
        </is>
      </c>
      <c r="S7030" s="123" t="n">
        <v>64.09999999999999</v>
      </c>
      <c r="T7030" s="58" t="inlineStr">
        <is>
          <t>4326.25</t>
        </is>
      </c>
      <c r="U7030" s="58" t="inlineStr">
        <is>
          <t>No</t>
        </is>
      </c>
      <c r="V7030" s="123">
        <f>IFERROR(VALUE(TRIM(T7030)),S7030*F7030)</f>
        <v/>
      </c>
      <c r="W7030" s="58">
        <f>IF(F7030&lt;=12,"0-12 mo",IF(F7030&lt;=24,"13-24 mo",IF(F7030&lt;=48,"25-48 mo","49+ mo")))</f>
        <v/>
      </c>
      <c r="X7030" s="58">
        <f>IF(S7030&lt;=35.5,"Q1 Low",IF(S7030&lt;=70.35,"Q2 Mid-Low",IF(S7030&lt;=89.85,"Q3 Mid-High","Q4 High")))</f>
        <v/>
      </c>
      <c r="Y7030" s="58">
        <f>IF(U7030="Yes",1,0)</f>
        <v/>
      </c>
      <c r="Z7030" s="58">
        <f>IF(P7030="Month-to-month",1,0)+IF(M7030="No",1,0)+IF(J7030="No",1,0)+IF(I7030="Fiber optic",1,0)+IF(Q7030="Yes",1,0)</f>
        <v/>
      </c>
    </row>
    <row r="7031" ht="15" customHeight="1" s="59">
      <c r="A7031" s="58" t="inlineStr">
        <is>
          <t>2235-DWLJU</t>
        </is>
      </c>
      <c r="B7031" s="58" t="inlineStr">
        <is>
          <t>Female</t>
        </is>
      </c>
      <c r="C7031" s="58" t="n">
        <v>1</v>
      </c>
      <c r="D7031" s="58" t="inlineStr">
        <is>
          <t>No</t>
        </is>
      </c>
      <c r="E7031" s="58" t="inlineStr">
        <is>
          <t>No</t>
        </is>
      </c>
      <c r="F7031" s="58" t="n">
        <v>6</v>
      </c>
      <c r="G7031" s="58" t="inlineStr">
        <is>
          <t>No</t>
        </is>
      </c>
      <c r="H7031" s="58" t="inlineStr">
        <is>
          <t>No phone service</t>
        </is>
      </c>
      <c r="I7031" s="58" t="inlineStr">
        <is>
          <t>DSL</t>
        </is>
      </c>
      <c r="J7031" s="58" t="inlineStr">
        <is>
          <t>No</t>
        </is>
      </c>
      <c r="K7031" s="58" t="inlineStr">
        <is>
          <t>No</t>
        </is>
      </c>
      <c r="L7031" s="58" t="inlineStr">
        <is>
          <t>No</t>
        </is>
      </c>
      <c r="M7031" s="58" t="inlineStr">
        <is>
          <t>No</t>
        </is>
      </c>
      <c r="N7031" s="58" t="inlineStr">
        <is>
          <t>Yes</t>
        </is>
      </c>
      <c r="O7031" s="58" t="inlineStr">
        <is>
          <t>Yes</t>
        </is>
      </c>
      <c r="P7031" s="58" t="inlineStr">
        <is>
          <t>Month-to-month</t>
        </is>
      </c>
      <c r="Q7031" s="58" t="inlineStr">
        <is>
          <t>Yes</t>
        </is>
      </c>
      <c r="R7031" s="58" t="inlineStr">
        <is>
          <t>Electronic check</t>
        </is>
      </c>
      <c r="S7031" s="123" t="n">
        <v>44.4</v>
      </c>
      <c r="T7031" s="58" t="inlineStr">
        <is>
          <t>263.05</t>
        </is>
      </c>
      <c r="U7031" s="58" t="inlineStr">
        <is>
          <t>No</t>
        </is>
      </c>
      <c r="V7031" s="123">
        <f>IFERROR(VALUE(TRIM(T7031)),S7031*F7031)</f>
        <v/>
      </c>
      <c r="W7031" s="58">
        <f>IF(F7031&lt;=12,"0-12 mo",IF(F7031&lt;=24,"13-24 mo",IF(F7031&lt;=48,"25-48 mo","49+ mo")))</f>
        <v/>
      </c>
      <c r="X7031" s="58">
        <f>IF(S7031&lt;=35.5,"Q1 Low",IF(S7031&lt;=70.35,"Q2 Mid-Low",IF(S7031&lt;=89.85,"Q3 Mid-High","Q4 High")))</f>
        <v/>
      </c>
      <c r="Y7031" s="58">
        <f>IF(U7031="Yes",1,0)</f>
        <v/>
      </c>
      <c r="Z7031" s="58">
        <f>IF(P7031="Month-to-month",1,0)+IF(M7031="No",1,0)+IF(J7031="No",1,0)+IF(I7031="Fiber optic",1,0)+IF(Q7031="Yes",1,0)</f>
        <v/>
      </c>
    </row>
    <row r="7032" ht="15" customHeight="1" s="59">
      <c r="A7032" s="58" t="inlineStr">
        <is>
          <t>0871-OPBXW</t>
        </is>
      </c>
      <c r="B7032" s="58" t="inlineStr">
        <is>
          <t>Female</t>
        </is>
      </c>
      <c r="C7032" s="58" t="n">
        <v>0</v>
      </c>
      <c r="D7032" s="58" t="inlineStr">
        <is>
          <t>No</t>
        </is>
      </c>
      <c r="E7032" s="58" t="inlineStr">
        <is>
          <t>No</t>
        </is>
      </c>
      <c r="F7032" s="58" t="n">
        <v>2</v>
      </c>
      <c r="G7032" s="58" t="inlineStr">
        <is>
          <t>Yes</t>
        </is>
      </c>
      <c r="H7032" s="58" t="inlineStr">
        <is>
          <t>No</t>
        </is>
      </c>
      <c r="I7032" s="58" t="inlineStr">
        <is>
          <t>No</t>
        </is>
      </c>
      <c r="J7032" s="58" t="inlineStr">
        <is>
          <t>No internet service</t>
        </is>
      </c>
      <c r="K7032" s="58" t="inlineStr">
        <is>
          <t>No internet service</t>
        </is>
      </c>
      <c r="L7032" s="58" t="inlineStr">
        <is>
          <t>No internet service</t>
        </is>
      </c>
      <c r="M7032" s="58" t="inlineStr">
        <is>
          <t>No internet service</t>
        </is>
      </c>
      <c r="N7032" s="58" t="inlineStr">
        <is>
          <t>No internet service</t>
        </is>
      </c>
      <c r="O7032" s="58" t="inlineStr">
        <is>
          <t>No internet service</t>
        </is>
      </c>
      <c r="P7032" s="58" t="inlineStr">
        <is>
          <t>Month-to-month</t>
        </is>
      </c>
      <c r="Q7032" s="58" t="inlineStr">
        <is>
          <t>Yes</t>
        </is>
      </c>
      <c r="R7032" s="58" t="inlineStr">
        <is>
          <t>Mailed check</t>
        </is>
      </c>
      <c r="S7032" s="123" t="n">
        <v>20.05</v>
      </c>
      <c r="T7032" s="58" t="inlineStr">
        <is>
          <t>39.25</t>
        </is>
      </c>
      <c r="U7032" s="58" t="inlineStr">
        <is>
          <t>No</t>
        </is>
      </c>
      <c r="V7032" s="123">
        <f>IFERROR(VALUE(TRIM(T7032)),S7032*F7032)</f>
        <v/>
      </c>
      <c r="W7032" s="58">
        <f>IF(F7032&lt;=12,"0-12 mo",IF(F7032&lt;=24,"13-24 mo",IF(F7032&lt;=48,"25-48 mo","49+ mo")))</f>
        <v/>
      </c>
      <c r="X7032" s="58">
        <f>IF(S7032&lt;=35.5,"Q1 Low",IF(S7032&lt;=70.35,"Q2 Mid-Low",IF(S7032&lt;=89.85,"Q3 Mid-High","Q4 High")))</f>
        <v/>
      </c>
      <c r="Y7032" s="58">
        <f>IF(U7032="Yes",1,0)</f>
        <v/>
      </c>
      <c r="Z7032" s="58">
        <f>IF(P7032="Month-to-month",1,0)+IF(M7032="No",1,0)+IF(J7032="No",1,0)+IF(I7032="Fiber optic",1,0)+IF(Q7032="Yes",1,0)</f>
        <v/>
      </c>
    </row>
    <row r="7033" ht="15" customHeight="1" s="59">
      <c r="A7033" s="58" t="inlineStr">
        <is>
          <t>3605-JISKB</t>
        </is>
      </c>
      <c r="B7033" s="58" t="inlineStr">
        <is>
          <t>Male</t>
        </is>
      </c>
      <c r="C7033" s="58" t="n">
        <v>1</v>
      </c>
      <c r="D7033" s="58" t="inlineStr">
        <is>
          <t>Yes</t>
        </is>
      </c>
      <c r="E7033" s="58" t="inlineStr">
        <is>
          <t>No</t>
        </is>
      </c>
      <c r="F7033" s="58" t="n">
        <v>55</v>
      </c>
      <c r="G7033" s="58" t="inlineStr">
        <is>
          <t>Yes</t>
        </is>
      </c>
      <c r="H7033" s="58" t="inlineStr">
        <is>
          <t>Yes</t>
        </is>
      </c>
      <c r="I7033" s="58" t="inlineStr">
        <is>
          <t>DSL</t>
        </is>
      </c>
      <c r="J7033" s="58" t="inlineStr">
        <is>
          <t>Yes</t>
        </is>
      </c>
      <c r="K7033" s="58" t="inlineStr">
        <is>
          <t>Yes</t>
        </is>
      </c>
      <c r="L7033" s="58" t="inlineStr">
        <is>
          <t>No</t>
        </is>
      </c>
      <c r="M7033" s="58" t="inlineStr">
        <is>
          <t>No</t>
        </is>
      </c>
      <c r="N7033" s="58" t="inlineStr">
        <is>
          <t>No</t>
        </is>
      </c>
      <c r="O7033" s="58" t="inlineStr">
        <is>
          <t>No</t>
        </is>
      </c>
      <c r="P7033" s="58" t="inlineStr">
        <is>
          <t>One year</t>
        </is>
      </c>
      <c r="Q7033" s="58" t="inlineStr">
        <is>
          <t>No</t>
        </is>
      </c>
      <c r="R7033" s="58" t="inlineStr">
        <is>
          <t>Credit card (automatic)</t>
        </is>
      </c>
      <c r="S7033" s="123" t="n">
        <v>60</v>
      </c>
      <c r="T7033" s="58" t="inlineStr">
        <is>
          <t>3316.1</t>
        </is>
      </c>
      <c r="U7033" s="58" t="inlineStr">
        <is>
          <t>No</t>
        </is>
      </c>
      <c r="V7033" s="123">
        <f>IFERROR(VALUE(TRIM(T7033)),S7033*F7033)</f>
        <v/>
      </c>
      <c r="W7033" s="58">
        <f>IF(F7033&lt;=12,"0-12 mo",IF(F7033&lt;=24,"13-24 mo",IF(F7033&lt;=48,"25-48 mo","49+ mo")))</f>
        <v/>
      </c>
      <c r="X7033" s="58">
        <f>IF(S7033&lt;=35.5,"Q1 Low",IF(S7033&lt;=70.35,"Q2 Mid-Low",IF(S7033&lt;=89.85,"Q3 Mid-High","Q4 High")))</f>
        <v/>
      </c>
      <c r="Y7033" s="58">
        <f>IF(U7033="Yes",1,0)</f>
        <v/>
      </c>
      <c r="Z7033" s="58">
        <f>IF(P7033="Month-to-month",1,0)+IF(M7033="No",1,0)+IF(J7033="No",1,0)+IF(I7033="Fiber optic",1,0)+IF(Q7033="Yes",1,0)</f>
        <v/>
      </c>
    </row>
    <row r="7034" ht="15" customHeight="1" s="59">
      <c r="A7034" s="58" t="inlineStr">
        <is>
          <t>6894-LFHLY</t>
        </is>
      </c>
      <c r="B7034" s="58" t="inlineStr">
        <is>
          <t>Male</t>
        </is>
      </c>
      <c r="C7034" s="58" t="n">
        <v>1</v>
      </c>
      <c r="D7034" s="58" t="inlineStr">
        <is>
          <t>No</t>
        </is>
      </c>
      <c r="E7034" s="58" t="inlineStr">
        <is>
          <t>No</t>
        </is>
      </c>
      <c r="F7034" s="58" t="n">
        <v>1</v>
      </c>
      <c r="G7034" s="58" t="inlineStr">
        <is>
          <t>Yes</t>
        </is>
      </c>
      <c r="H7034" s="58" t="inlineStr">
        <is>
          <t>Yes</t>
        </is>
      </c>
      <c r="I7034" s="58" t="inlineStr">
        <is>
          <t>Fiber optic</t>
        </is>
      </c>
      <c r="J7034" s="58" t="inlineStr">
        <is>
          <t>No</t>
        </is>
      </c>
      <c r="K7034" s="58" t="inlineStr">
        <is>
          <t>No</t>
        </is>
      </c>
      <c r="L7034" s="58" t="inlineStr">
        <is>
          <t>No</t>
        </is>
      </c>
      <c r="M7034" s="58" t="inlineStr">
        <is>
          <t>No</t>
        </is>
      </c>
      <c r="N7034" s="58" t="inlineStr">
        <is>
          <t>No</t>
        </is>
      </c>
      <c r="O7034" s="58" t="inlineStr">
        <is>
          <t>No</t>
        </is>
      </c>
      <c r="P7034" s="58" t="inlineStr">
        <is>
          <t>Month-to-month</t>
        </is>
      </c>
      <c r="Q7034" s="58" t="inlineStr">
        <is>
          <t>Yes</t>
        </is>
      </c>
      <c r="R7034" s="58" t="inlineStr">
        <is>
          <t>Electronic check</t>
        </is>
      </c>
      <c r="S7034" s="123" t="n">
        <v>75.75</v>
      </c>
      <c r="T7034" s="58" t="inlineStr">
        <is>
          <t>75.75</t>
        </is>
      </c>
      <c r="U7034" s="58" t="inlineStr">
        <is>
          <t>Yes</t>
        </is>
      </c>
      <c r="V7034" s="123">
        <f>IFERROR(VALUE(TRIM(T7034)),S7034*F7034)</f>
        <v/>
      </c>
      <c r="W7034" s="58">
        <f>IF(F7034&lt;=12,"0-12 mo",IF(F7034&lt;=24,"13-24 mo",IF(F7034&lt;=48,"25-48 mo","49+ mo")))</f>
        <v/>
      </c>
      <c r="X7034" s="58">
        <f>IF(S7034&lt;=35.5,"Q1 Low",IF(S7034&lt;=70.35,"Q2 Mid-Low",IF(S7034&lt;=89.85,"Q3 Mid-High","Q4 High")))</f>
        <v/>
      </c>
      <c r="Y7034" s="58">
        <f>IF(U7034="Yes",1,0)</f>
        <v/>
      </c>
      <c r="Z7034" s="58">
        <f>IF(P7034="Month-to-month",1,0)+IF(M7034="No",1,0)+IF(J7034="No",1,0)+IF(I7034="Fiber optic",1,0)+IF(Q7034="Yes",1,0)</f>
        <v/>
      </c>
    </row>
    <row r="7035" ht="15" customHeight="1" s="59">
      <c r="A7035" s="58" t="inlineStr">
        <is>
          <t>9767-FFLEM</t>
        </is>
      </c>
      <c r="B7035" s="58" t="inlineStr">
        <is>
          <t>Male</t>
        </is>
      </c>
      <c r="C7035" s="58" t="n">
        <v>0</v>
      </c>
      <c r="D7035" s="58" t="inlineStr">
        <is>
          <t>No</t>
        </is>
      </c>
      <c r="E7035" s="58" t="inlineStr">
        <is>
          <t>No</t>
        </is>
      </c>
      <c r="F7035" s="58" t="n">
        <v>38</v>
      </c>
      <c r="G7035" s="58" t="inlineStr">
        <is>
          <t>Yes</t>
        </is>
      </c>
      <c r="H7035" s="58" t="inlineStr">
        <is>
          <t>No</t>
        </is>
      </c>
      <c r="I7035" s="58" t="inlineStr">
        <is>
          <t>Fiber optic</t>
        </is>
      </c>
      <c r="J7035" s="58" t="inlineStr">
        <is>
          <t>No</t>
        </is>
      </c>
      <c r="K7035" s="58" t="inlineStr">
        <is>
          <t>No</t>
        </is>
      </c>
      <c r="L7035" s="58" t="inlineStr">
        <is>
          <t>No</t>
        </is>
      </c>
      <c r="M7035" s="58" t="inlineStr">
        <is>
          <t>No</t>
        </is>
      </c>
      <c r="N7035" s="58" t="inlineStr">
        <is>
          <t>No</t>
        </is>
      </c>
      <c r="O7035" s="58" t="inlineStr">
        <is>
          <t>No</t>
        </is>
      </c>
      <c r="P7035" s="58" t="inlineStr">
        <is>
          <t>Month-to-month</t>
        </is>
      </c>
      <c r="Q7035" s="58" t="inlineStr">
        <is>
          <t>Yes</t>
        </is>
      </c>
      <c r="R7035" s="58" t="inlineStr">
        <is>
          <t>Credit card (automatic)</t>
        </is>
      </c>
      <c r="S7035" s="123" t="n">
        <v>69.5</v>
      </c>
      <c r="T7035" s="58" t="inlineStr">
        <is>
          <t>2625.25</t>
        </is>
      </c>
      <c r="U7035" s="58" t="inlineStr">
        <is>
          <t>No</t>
        </is>
      </c>
      <c r="V7035" s="123">
        <f>IFERROR(VALUE(TRIM(T7035)),S7035*F7035)</f>
        <v/>
      </c>
      <c r="W7035" s="58">
        <f>IF(F7035&lt;=12,"0-12 mo",IF(F7035&lt;=24,"13-24 mo",IF(F7035&lt;=48,"25-48 mo","49+ mo")))</f>
        <v/>
      </c>
      <c r="X7035" s="58">
        <f>IF(S7035&lt;=35.5,"Q1 Low",IF(S7035&lt;=70.35,"Q2 Mid-Low",IF(S7035&lt;=89.85,"Q3 Mid-High","Q4 High")))</f>
        <v/>
      </c>
      <c r="Y7035" s="58">
        <f>IF(U7035="Yes",1,0)</f>
        <v/>
      </c>
      <c r="Z7035" s="58">
        <f>IF(P7035="Month-to-month",1,0)+IF(M7035="No",1,0)+IF(J7035="No",1,0)+IF(I7035="Fiber optic",1,0)+IF(Q7035="Yes",1,0)</f>
        <v/>
      </c>
    </row>
    <row r="7036" ht="15" customHeight="1" s="59">
      <c r="A7036" s="58" t="inlineStr">
        <is>
          <t>0639-TSIQW</t>
        </is>
      </c>
      <c r="B7036" s="58" t="inlineStr">
        <is>
          <t>Female</t>
        </is>
      </c>
      <c r="C7036" s="58" t="n">
        <v>0</v>
      </c>
      <c r="D7036" s="58" t="inlineStr">
        <is>
          <t>No</t>
        </is>
      </c>
      <c r="E7036" s="58" t="inlineStr">
        <is>
          <t>No</t>
        </is>
      </c>
      <c r="F7036" s="58" t="n">
        <v>67</v>
      </c>
      <c r="G7036" s="58" t="inlineStr">
        <is>
          <t>Yes</t>
        </is>
      </c>
      <c r="H7036" s="58" t="inlineStr">
        <is>
          <t>Yes</t>
        </is>
      </c>
      <c r="I7036" s="58" t="inlineStr">
        <is>
          <t>Fiber optic</t>
        </is>
      </c>
      <c r="J7036" s="58" t="inlineStr">
        <is>
          <t>Yes</t>
        </is>
      </c>
      <c r="K7036" s="58" t="inlineStr">
        <is>
          <t>Yes</t>
        </is>
      </c>
      <c r="L7036" s="58" t="inlineStr">
        <is>
          <t>Yes</t>
        </is>
      </c>
      <c r="M7036" s="58" t="inlineStr">
        <is>
          <t>No</t>
        </is>
      </c>
      <c r="N7036" s="58" t="inlineStr">
        <is>
          <t>Yes</t>
        </is>
      </c>
      <c r="O7036" s="58" t="inlineStr">
        <is>
          <t>No</t>
        </is>
      </c>
      <c r="P7036" s="58" t="inlineStr">
        <is>
          <t>Month-to-month</t>
        </is>
      </c>
      <c r="Q7036" s="58" t="inlineStr">
        <is>
          <t>Yes</t>
        </is>
      </c>
      <c r="R7036" s="58" t="inlineStr">
        <is>
          <t>Credit card (automatic)</t>
        </is>
      </c>
      <c r="S7036" s="123" t="n">
        <v>102.95</v>
      </c>
      <c r="T7036" s="58" t="inlineStr">
        <is>
          <t>6886.25</t>
        </is>
      </c>
      <c r="U7036" s="58" t="inlineStr">
        <is>
          <t>Yes</t>
        </is>
      </c>
      <c r="V7036" s="123">
        <f>IFERROR(VALUE(TRIM(T7036)),S7036*F7036)</f>
        <v/>
      </c>
      <c r="W7036" s="58">
        <f>IF(F7036&lt;=12,"0-12 mo",IF(F7036&lt;=24,"13-24 mo",IF(F7036&lt;=48,"25-48 mo","49+ mo")))</f>
        <v/>
      </c>
      <c r="X7036" s="58">
        <f>IF(S7036&lt;=35.5,"Q1 Low",IF(S7036&lt;=70.35,"Q2 Mid-Low",IF(S7036&lt;=89.85,"Q3 Mid-High","Q4 High")))</f>
        <v/>
      </c>
      <c r="Y7036" s="58">
        <f>IF(U7036="Yes",1,0)</f>
        <v/>
      </c>
      <c r="Z7036" s="58">
        <f>IF(P7036="Month-to-month",1,0)+IF(M7036="No",1,0)+IF(J7036="No",1,0)+IF(I7036="Fiber optic",1,0)+IF(Q7036="Yes",1,0)</f>
        <v/>
      </c>
    </row>
    <row r="7037" ht="15" customHeight="1" s="59">
      <c r="A7037" s="58" t="inlineStr">
        <is>
          <t>8456-QDAVC</t>
        </is>
      </c>
      <c r="B7037" s="58" t="inlineStr">
        <is>
          <t>Male</t>
        </is>
      </c>
      <c r="C7037" s="58" t="n">
        <v>0</v>
      </c>
      <c r="D7037" s="58" t="inlineStr">
        <is>
          <t>No</t>
        </is>
      </c>
      <c r="E7037" s="58" t="inlineStr">
        <is>
          <t>No</t>
        </is>
      </c>
      <c r="F7037" s="58" t="n">
        <v>19</v>
      </c>
      <c r="G7037" s="58" t="inlineStr">
        <is>
          <t>Yes</t>
        </is>
      </c>
      <c r="H7037" s="58" t="inlineStr">
        <is>
          <t>No</t>
        </is>
      </c>
      <c r="I7037" s="58" t="inlineStr">
        <is>
          <t>Fiber optic</t>
        </is>
      </c>
      <c r="J7037" s="58" t="inlineStr">
        <is>
          <t>No</t>
        </is>
      </c>
      <c r="K7037" s="58" t="inlineStr">
        <is>
          <t>No</t>
        </is>
      </c>
      <c r="L7037" s="58" t="inlineStr">
        <is>
          <t>No</t>
        </is>
      </c>
      <c r="M7037" s="58" t="inlineStr">
        <is>
          <t>No</t>
        </is>
      </c>
      <c r="N7037" s="58" t="inlineStr">
        <is>
          <t>Yes</t>
        </is>
      </c>
      <c r="O7037" s="58" t="inlineStr">
        <is>
          <t>No</t>
        </is>
      </c>
      <c r="P7037" s="58" t="inlineStr">
        <is>
          <t>Month-to-month</t>
        </is>
      </c>
      <c r="Q7037" s="58" t="inlineStr">
        <is>
          <t>Yes</t>
        </is>
      </c>
      <c r="R7037" s="58" t="inlineStr">
        <is>
          <t>Bank transfer (automatic)</t>
        </is>
      </c>
      <c r="S7037" s="123" t="n">
        <v>78.7</v>
      </c>
      <c r="T7037" s="58" t="inlineStr">
        <is>
          <t>1495.1</t>
        </is>
      </c>
      <c r="U7037" s="58" t="inlineStr">
        <is>
          <t>No</t>
        </is>
      </c>
      <c r="V7037" s="123">
        <f>IFERROR(VALUE(TRIM(T7037)),S7037*F7037)</f>
        <v/>
      </c>
      <c r="W7037" s="58">
        <f>IF(F7037&lt;=12,"0-12 mo",IF(F7037&lt;=24,"13-24 mo",IF(F7037&lt;=48,"25-48 mo","49+ mo")))</f>
        <v/>
      </c>
      <c r="X7037" s="58">
        <f>IF(S7037&lt;=35.5,"Q1 Low",IF(S7037&lt;=70.35,"Q2 Mid-Low",IF(S7037&lt;=89.85,"Q3 Mid-High","Q4 High")))</f>
        <v/>
      </c>
      <c r="Y7037" s="58">
        <f>IF(U7037="Yes",1,0)</f>
        <v/>
      </c>
      <c r="Z7037" s="58">
        <f>IF(P7037="Month-to-month",1,0)+IF(M7037="No",1,0)+IF(J7037="No",1,0)+IF(I7037="Fiber optic",1,0)+IF(Q7037="Yes",1,0)</f>
        <v/>
      </c>
    </row>
    <row r="7038" ht="15" customHeight="1" s="59">
      <c r="A7038" s="58" t="inlineStr">
        <is>
          <t>7750-EYXWZ</t>
        </is>
      </c>
      <c r="B7038" s="58" t="inlineStr">
        <is>
          <t>Female</t>
        </is>
      </c>
      <c r="C7038" s="58" t="n">
        <v>0</v>
      </c>
      <c r="D7038" s="58" t="inlineStr">
        <is>
          <t>No</t>
        </is>
      </c>
      <c r="E7038" s="58" t="inlineStr">
        <is>
          <t>No</t>
        </is>
      </c>
      <c r="F7038" s="58" t="n">
        <v>12</v>
      </c>
      <c r="G7038" s="58" t="inlineStr">
        <is>
          <t>No</t>
        </is>
      </c>
      <c r="H7038" s="58" t="inlineStr">
        <is>
          <t>No phone service</t>
        </is>
      </c>
      <c r="I7038" s="58" t="inlineStr">
        <is>
          <t>DSL</t>
        </is>
      </c>
      <c r="J7038" s="58" t="inlineStr">
        <is>
          <t>No</t>
        </is>
      </c>
      <c r="K7038" s="58" t="inlineStr">
        <is>
          <t>Yes</t>
        </is>
      </c>
      <c r="L7038" s="58" t="inlineStr">
        <is>
          <t>Yes</t>
        </is>
      </c>
      <c r="M7038" s="58" t="inlineStr">
        <is>
          <t>Yes</t>
        </is>
      </c>
      <c r="N7038" s="58" t="inlineStr">
        <is>
          <t>Yes</t>
        </is>
      </c>
      <c r="O7038" s="58" t="inlineStr">
        <is>
          <t>Yes</t>
        </is>
      </c>
      <c r="P7038" s="58" t="inlineStr">
        <is>
          <t>One year</t>
        </is>
      </c>
      <c r="Q7038" s="58" t="inlineStr">
        <is>
          <t>No</t>
        </is>
      </c>
      <c r="R7038" s="58" t="inlineStr">
        <is>
          <t>Electronic check</t>
        </is>
      </c>
      <c r="S7038" s="123" t="n">
        <v>60.65</v>
      </c>
      <c r="T7038" s="58" t="inlineStr">
        <is>
          <t>743.3</t>
        </is>
      </c>
      <c r="U7038" s="58" t="inlineStr">
        <is>
          <t>No</t>
        </is>
      </c>
      <c r="V7038" s="123">
        <f>IFERROR(VALUE(TRIM(T7038)),S7038*F7038)</f>
        <v/>
      </c>
      <c r="W7038" s="58">
        <f>IF(F7038&lt;=12,"0-12 mo",IF(F7038&lt;=24,"13-24 mo",IF(F7038&lt;=48,"25-48 mo","49+ mo")))</f>
        <v/>
      </c>
      <c r="X7038" s="58">
        <f>IF(S7038&lt;=35.5,"Q1 Low",IF(S7038&lt;=70.35,"Q2 Mid-Low",IF(S7038&lt;=89.85,"Q3 Mid-High","Q4 High")))</f>
        <v/>
      </c>
      <c r="Y7038" s="58">
        <f>IF(U7038="Yes",1,0)</f>
        <v/>
      </c>
      <c r="Z7038" s="58">
        <f>IF(P7038="Month-to-month",1,0)+IF(M7038="No",1,0)+IF(J7038="No",1,0)+IF(I7038="Fiber optic",1,0)+IF(Q7038="Yes",1,0)</f>
        <v/>
      </c>
    </row>
    <row r="7039" ht="15" customHeight="1" s="59">
      <c r="A7039" s="58" t="inlineStr">
        <is>
          <t>2569-WGERO</t>
        </is>
      </c>
      <c r="B7039" s="58" t="inlineStr">
        <is>
          <t>Female</t>
        </is>
      </c>
      <c r="C7039" s="58" t="n">
        <v>0</v>
      </c>
      <c r="D7039" s="58" t="inlineStr">
        <is>
          <t>No</t>
        </is>
      </c>
      <c r="E7039" s="58" t="inlineStr">
        <is>
          <t>No</t>
        </is>
      </c>
      <c r="F7039" s="58" t="n">
        <v>72</v>
      </c>
      <c r="G7039" s="58" t="inlineStr">
        <is>
          <t>Yes</t>
        </is>
      </c>
      <c r="H7039" s="58" t="inlineStr">
        <is>
          <t>No</t>
        </is>
      </c>
      <c r="I7039" s="58" t="inlineStr">
        <is>
          <t>No</t>
        </is>
      </c>
      <c r="J7039" s="58" t="inlineStr">
        <is>
          <t>No internet service</t>
        </is>
      </c>
      <c r="K7039" s="58" t="inlineStr">
        <is>
          <t>No internet service</t>
        </is>
      </c>
      <c r="L7039" s="58" t="inlineStr">
        <is>
          <t>No internet service</t>
        </is>
      </c>
      <c r="M7039" s="58" t="inlineStr">
        <is>
          <t>No internet service</t>
        </is>
      </c>
      <c r="N7039" s="58" t="inlineStr">
        <is>
          <t>No internet service</t>
        </is>
      </c>
      <c r="O7039" s="58" t="inlineStr">
        <is>
          <t>No internet service</t>
        </is>
      </c>
      <c r="P7039" s="58" t="inlineStr">
        <is>
          <t>Two year</t>
        </is>
      </c>
      <c r="Q7039" s="58" t="inlineStr">
        <is>
          <t>Yes</t>
        </is>
      </c>
      <c r="R7039" s="58" t="inlineStr">
        <is>
          <t>Bank transfer (automatic)</t>
        </is>
      </c>
      <c r="S7039" s="123" t="n">
        <v>21.15</v>
      </c>
      <c r="T7039" s="58" t="inlineStr">
        <is>
          <t>1419.4</t>
        </is>
      </c>
      <c r="U7039" s="58" t="inlineStr">
        <is>
          <t>No</t>
        </is>
      </c>
      <c r="V7039" s="123">
        <f>IFERROR(VALUE(TRIM(T7039)),S7039*F7039)</f>
        <v/>
      </c>
      <c r="W7039" s="58">
        <f>IF(F7039&lt;=12,"0-12 mo",IF(F7039&lt;=24,"13-24 mo",IF(F7039&lt;=48,"25-48 mo","49+ mo")))</f>
        <v/>
      </c>
      <c r="X7039" s="58">
        <f>IF(S7039&lt;=35.5,"Q1 Low",IF(S7039&lt;=70.35,"Q2 Mid-Low",IF(S7039&lt;=89.85,"Q3 Mid-High","Q4 High")))</f>
        <v/>
      </c>
      <c r="Y7039" s="58">
        <f>IF(U7039="Yes",1,0)</f>
        <v/>
      </c>
      <c r="Z7039" s="58">
        <f>IF(P7039="Month-to-month",1,0)+IF(M7039="No",1,0)+IF(J7039="No",1,0)+IF(I7039="Fiber optic",1,0)+IF(Q7039="Yes",1,0)</f>
        <v/>
      </c>
    </row>
    <row r="7040" ht="15" customHeight="1" s="59">
      <c r="A7040" s="58" t="inlineStr">
        <is>
          <t>6840-RESVB</t>
        </is>
      </c>
      <c r="B7040" s="58" t="inlineStr">
        <is>
          <t>Male</t>
        </is>
      </c>
      <c r="C7040" s="58" t="n">
        <v>0</v>
      </c>
      <c r="D7040" s="58" t="inlineStr">
        <is>
          <t>Yes</t>
        </is>
      </c>
      <c r="E7040" s="58" t="inlineStr">
        <is>
          <t>Yes</t>
        </is>
      </c>
      <c r="F7040" s="58" t="n">
        <v>24</v>
      </c>
      <c r="G7040" s="58" t="inlineStr">
        <is>
          <t>Yes</t>
        </is>
      </c>
      <c r="H7040" s="58" t="inlineStr">
        <is>
          <t>Yes</t>
        </is>
      </c>
      <c r="I7040" s="58" t="inlineStr">
        <is>
          <t>DSL</t>
        </is>
      </c>
      <c r="J7040" s="58" t="inlineStr">
        <is>
          <t>Yes</t>
        </is>
      </c>
      <c r="K7040" s="58" t="inlineStr">
        <is>
          <t>No</t>
        </is>
      </c>
      <c r="L7040" s="58" t="inlineStr">
        <is>
          <t>Yes</t>
        </is>
      </c>
      <c r="M7040" s="58" t="inlineStr">
        <is>
          <t>Yes</t>
        </is>
      </c>
      <c r="N7040" s="58" t="inlineStr">
        <is>
          <t>Yes</t>
        </is>
      </c>
      <c r="O7040" s="58" t="inlineStr">
        <is>
          <t>Yes</t>
        </is>
      </c>
      <c r="P7040" s="58" t="inlineStr">
        <is>
          <t>One year</t>
        </is>
      </c>
      <c r="Q7040" s="58" t="inlineStr">
        <is>
          <t>Yes</t>
        </is>
      </c>
      <c r="R7040" s="58" t="inlineStr">
        <is>
          <t>Mailed check</t>
        </is>
      </c>
      <c r="S7040" s="123" t="n">
        <v>84.8</v>
      </c>
      <c r="T7040" s="58" t="inlineStr">
        <is>
          <t>1990.5</t>
        </is>
      </c>
      <c r="U7040" s="58" t="inlineStr">
        <is>
          <t>No</t>
        </is>
      </c>
      <c r="V7040" s="123">
        <f>IFERROR(VALUE(TRIM(T7040)),S7040*F7040)</f>
        <v/>
      </c>
      <c r="W7040" s="58">
        <f>IF(F7040&lt;=12,"0-12 mo",IF(F7040&lt;=24,"13-24 mo",IF(F7040&lt;=48,"25-48 mo","49+ mo")))</f>
        <v/>
      </c>
      <c r="X7040" s="58">
        <f>IF(S7040&lt;=35.5,"Q1 Low",IF(S7040&lt;=70.35,"Q2 Mid-Low",IF(S7040&lt;=89.85,"Q3 Mid-High","Q4 High")))</f>
        <v/>
      </c>
      <c r="Y7040" s="58">
        <f>IF(U7040="Yes",1,0)</f>
        <v/>
      </c>
      <c r="Z7040" s="58">
        <f>IF(P7040="Month-to-month",1,0)+IF(M7040="No",1,0)+IF(J7040="No",1,0)+IF(I7040="Fiber optic",1,0)+IF(Q7040="Yes",1,0)</f>
        <v/>
      </c>
    </row>
    <row r="7041" ht="15" customHeight="1" s="59">
      <c r="A7041" s="58" t="inlineStr">
        <is>
          <t>2234-XADUH</t>
        </is>
      </c>
      <c r="B7041" s="58" t="inlineStr">
        <is>
          <t>Female</t>
        </is>
      </c>
      <c r="C7041" s="58" t="n">
        <v>0</v>
      </c>
      <c r="D7041" s="58" t="inlineStr">
        <is>
          <t>Yes</t>
        </is>
      </c>
      <c r="E7041" s="58" t="inlineStr">
        <is>
          <t>Yes</t>
        </is>
      </c>
      <c r="F7041" s="58" t="n">
        <v>72</v>
      </c>
      <c r="G7041" s="58" t="inlineStr">
        <is>
          <t>Yes</t>
        </is>
      </c>
      <c r="H7041" s="58" t="inlineStr">
        <is>
          <t>Yes</t>
        </is>
      </c>
      <c r="I7041" s="58" t="inlineStr">
        <is>
          <t>Fiber optic</t>
        </is>
      </c>
      <c r="J7041" s="58" t="inlineStr">
        <is>
          <t>No</t>
        </is>
      </c>
      <c r="K7041" s="58" t="inlineStr">
        <is>
          <t>Yes</t>
        </is>
      </c>
      <c r="L7041" s="58" t="inlineStr">
        <is>
          <t>Yes</t>
        </is>
      </c>
      <c r="M7041" s="58" t="inlineStr">
        <is>
          <t>No</t>
        </is>
      </c>
      <c r="N7041" s="58" t="inlineStr">
        <is>
          <t>Yes</t>
        </is>
      </c>
      <c r="O7041" s="58" t="inlineStr">
        <is>
          <t>Yes</t>
        </is>
      </c>
      <c r="P7041" s="58" t="inlineStr">
        <is>
          <t>One year</t>
        </is>
      </c>
      <c r="Q7041" s="58" t="inlineStr">
        <is>
          <t>Yes</t>
        </is>
      </c>
      <c r="R7041" s="58" t="inlineStr">
        <is>
          <t>Credit card (automatic)</t>
        </is>
      </c>
      <c r="S7041" s="123" t="n">
        <v>103.2</v>
      </c>
      <c r="T7041" s="58" t="inlineStr">
        <is>
          <t>7362.9</t>
        </is>
      </c>
      <c r="U7041" s="58" t="inlineStr">
        <is>
          <t>No</t>
        </is>
      </c>
      <c r="V7041" s="123">
        <f>IFERROR(VALUE(TRIM(T7041)),S7041*F7041)</f>
        <v/>
      </c>
      <c r="W7041" s="58">
        <f>IF(F7041&lt;=12,"0-12 mo",IF(F7041&lt;=24,"13-24 mo",IF(F7041&lt;=48,"25-48 mo","49+ mo")))</f>
        <v/>
      </c>
      <c r="X7041" s="58">
        <f>IF(S7041&lt;=35.5,"Q1 Low",IF(S7041&lt;=70.35,"Q2 Mid-Low",IF(S7041&lt;=89.85,"Q3 Mid-High","Q4 High")))</f>
        <v/>
      </c>
      <c r="Y7041" s="58">
        <f>IF(U7041="Yes",1,0)</f>
        <v/>
      </c>
      <c r="Z7041" s="58">
        <f>IF(P7041="Month-to-month",1,0)+IF(M7041="No",1,0)+IF(J7041="No",1,0)+IF(I7041="Fiber optic",1,0)+IF(Q7041="Yes",1,0)</f>
        <v/>
      </c>
    </row>
    <row r="7042" ht="15" customHeight="1" s="59">
      <c r="A7042" s="58" t="inlineStr">
        <is>
          <t>4801-JZAZL</t>
        </is>
      </c>
      <c r="B7042" s="58" t="inlineStr">
        <is>
          <t>Female</t>
        </is>
      </c>
      <c r="C7042" s="58" t="n">
        <v>0</v>
      </c>
      <c r="D7042" s="58" t="inlineStr">
        <is>
          <t>Yes</t>
        </is>
      </c>
      <c r="E7042" s="58" t="inlineStr">
        <is>
          <t>Yes</t>
        </is>
      </c>
      <c r="F7042" s="58" t="n">
        <v>11</v>
      </c>
      <c r="G7042" s="58" t="inlineStr">
        <is>
          <t>No</t>
        </is>
      </c>
      <c r="H7042" s="58" t="inlineStr">
        <is>
          <t>No phone service</t>
        </is>
      </c>
      <c r="I7042" s="58" t="inlineStr">
        <is>
          <t>DSL</t>
        </is>
      </c>
      <c r="J7042" s="58" t="inlineStr">
        <is>
          <t>Yes</t>
        </is>
      </c>
      <c r="K7042" s="58" t="inlineStr">
        <is>
          <t>No</t>
        </is>
      </c>
      <c r="L7042" s="58" t="inlineStr">
        <is>
          <t>No</t>
        </is>
      </c>
      <c r="M7042" s="58" t="inlineStr">
        <is>
          <t>No</t>
        </is>
      </c>
      <c r="N7042" s="58" t="inlineStr">
        <is>
          <t>No</t>
        </is>
      </c>
      <c r="O7042" s="58" t="inlineStr">
        <is>
          <t>No</t>
        </is>
      </c>
      <c r="P7042" s="58" t="inlineStr">
        <is>
          <t>Month-to-month</t>
        </is>
      </c>
      <c r="Q7042" s="58" t="inlineStr">
        <is>
          <t>Yes</t>
        </is>
      </c>
      <c r="R7042" s="58" t="inlineStr">
        <is>
          <t>Electronic check</t>
        </is>
      </c>
      <c r="S7042" s="123" t="n">
        <v>29.6</v>
      </c>
      <c r="T7042" s="58" t="inlineStr">
        <is>
          <t>346.45</t>
        </is>
      </c>
      <c r="U7042" s="58" t="inlineStr">
        <is>
          <t>No</t>
        </is>
      </c>
      <c r="V7042" s="123">
        <f>IFERROR(VALUE(TRIM(T7042)),S7042*F7042)</f>
        <v/>
      </c>
      <c r="W7042" s="58">
        <f>IF(F7042&lt;=12,"0-12 mo",IF(F7042&lt;=24,"13-24 mo",IF(F7042&lt;=48,"25-48 mo","49+ mo")))</f>
        <v/>
      </c>
      <c r="X7042" s="58">
        <f>IF(S7042&lt;=35.5,"Q1 Low",IF(S7042&lt;=70.35,"Q2 Mid-Low",IF(S7042&lt;=89.85,"Q3 Mid-High","Q4 High")))</f>
        <v/>
      </c>
      <c r="Y7042" s="58">
        <f>IF(U7042="Yes",1,0)</f>
        <v/>
      </c>
      <c r="Z7042" s="58">
        <f>IF(P7042="Month-to-month",1,0)+IF(M7042="No",1,0)+IF(J7042="No",1,0)+IF(I7042="Fiber optic",1,0)+IF(Q7042="Yes",1,0)</f>
        <v/>
      </c>
    </row>
    <row r="7043" ht="15" customHeight="1" s="59">
      <c r="A7043" s="58" t="inlineStr">
        <is>
          <t>8361-LTMKD</t>
        </is>
      </c>
      <c r="B7043" s="58" t="inlineStr">
        <is>
          <t>Male</t>
        </is>
      </c>
      <c r="C7043" s="58" t="n">
        <v>1</v>
      </c>
      <c r="D7043" s="58" t="inlineStr">
        <is>
          <t>Yes</t>
        </is>
      </c>
      <c r="E7043" s="58" t="inlineStr">
        <is>
          <t>No</t>
        </is>
      </c>
      <c r="F7043" s="58" t="n">
        <v>4</v>
      </c>
      <c r="G7043" s="58" t="inlineStr">
        <is>
          <t>Yes</t>
        </is>
      </c>
      <c r="H7043" s="58" t="inlineStr">
        <is>
          <t>Yes</t>
        </is>
      </c>
      <c r="I7043" s="58" t="inlineStr">
        <is>
          <t>Fiber optic</t>
        </is>
      </c>
      <c r="J7043" s="58" t="inlineStr">
        <is>
          <t>No</t>
        </is>
      </c>
      <c r="K7043" s="58" t="inlineStr">
        <is>
          <t>No</t>
        </is>
      </c>
      <c r="L7043" s="58" t="inlineStr">
        <is>
          <t>No</t>
        </is>
      </c>
      <c r="M7043" s="58" t="inlineStr">
        <is>
          <t>No</t>
        </is>
      </c>
      <c r="N7043" s="58" t="inlineStr">
        <is>
          <t>No</t>
        </is>
      </c>
      <c r="O7043" s="58" t="inlineStr">
        <is>
          <t>No</t>
        </is>
      </c>
      <c r="P7043" s="58" t="inlineStr">
        <is>
          <t>Month-to-month</t>
        </is>
      </c>
      <c r="Q7043" s="58" t="inlineStr">
        <is>
          <t>Yes</t>
        </is>
      </c>
      <c r="R7043" s="58" t="inlineStr">
        <is>
          <t>Mailed check</t>
        </is>
      </c>
      <c r="S7043" s="123" t="n">
        <v>74.40000000000001</v>
      </c>
      <c r="T7043" s="58" t="inlineStr">
        <is>
          <t>306.6</t>
        </is>
      </c>
      <c r="U7043" s="58" t="inlineStr">
        <is>
          <t>Yes</t>
        </is>
      </c>
      <c r="V7043" s="123">
        <f>IFERROR(VALUE(TRIM(T7043)),S7043*F7043)</f>
        <v/>
      </c>
      <c r="W7043" s="58">
        <f>IF(F7043&lt;=12,"0-12 mo",IF(F7043&lt;=24,"13-24 mo",IF(F7043&lt;=48,"25-48 mo","49+ mo")))</f>
        <v/>
      </c>
      <c r="X7043" s="58">
        <f>IF(S7043&lt;=35.5,"Q1 Low",IF(S7043&lt;=70.35,"Q2 Mid-Low",IF(S7043&lt;=89.85,"Q3 Mid-High","Q4 High")))</f>
        <v/>
      </c>
      <c r="Y7043" s="58">
        <f>IF(U7043="Yes",1,0)</f>
        <v/>
      </c>
      <c r="Z7043" s="58">
        <f>IF(P7043="Month-to-month",1,0)+IF(M7043="No",1,0)+IF(J7043="No",1,0)+IF(I7043="Fiber optic",1,0)+IF(Q7043="Yes",1,0)</f>
        <v/>
      </c>
    </row>
    <row r="7044" ht="15" customHeight="1" s="59">
      <c r="A7044" s="58" t="inlineStr">
        <is>
          <t>3186-AJIEK</t>
        </is>
      </c>
      <c r="B7044" s="58" t="inlineStr">
        <is>
          <t>Male</t>
        </is>
      </c>
      <c r="C7044" s="58" t="n">
        <v>0</v>
      </c>
      <c r="D7044" s="58" t="inlineStr">
        <is>
          <t>No</t>
        </is>
      </c>
      <c r="E7044" s="58" t="inlineStr">
        <is>
          <t>No</t>
        </is>
      </c>
      <c r="F7044" s="58" t="n">
        <v>66</v>
      </c>
      <c r="G7044" s="58" t="inlineStr">
        <is>
          <t>Yes</t>
        </is>
      </c>
      <c r="H7044" s="58" t="inlineStr">
        <is>
          <t>No</t>
        </is>
      </c>
      <c r="I7044" s="58" t="inlineStr">
        <is>
          <t>Fiber optic</t>
        </is>
      </c>
      <c r="J7044" s="58" t="inlineStr">
        <is>
          <t>Yes</t>
        </is>
      </c>
      <c r="K7044" s="58" t="inlineStr">
        <is>
          <t>No</t>
        </is>
      </c>
      <c r="L7044" s="58" t="inlineStr">
        <is>
          <t>Yes</t>
        </is>
      </c>
      <c r="M7044" s="58" t="inlineStr">
        <is>
          <t>Yes</t>
        </is>
      </c>
      <c r="N7044" s="58" t="inlineStr">
        <is>
          <t>Yes</t>
        </is>
      </c>
      <c r="O7044" s="58" t="inlineStr">
        <is>
          <t>Yes</t>
        </is>
      </c>
      <c r="P7044" s="58" t="inlineStr">
        <is>
          <t>Two year</t>
        </is>
      </c>
      <c r="Q7044" s="58" t="inlineStr">
        <is>
          <t>Yes</t>
        </is>
      </c>
      <c r="R7044" s="58" t="inlineStr">
        <is>
          <t>Bank transfer (automatic)</t>
        </is>
      </c>
      <c r="S7044" s="123" t="n">
        <v>105.65</v>
      </c>
      <c r="T7044" s="58" t="inlineStr">
        <is>
          <t>6844.5</t>
        </is>
      </c>
      <c r="U7044" s="58" t="inlineStr">
        <is>
          <t>No</t>
        </is>
      </c>
      <c r="V7044" s="123">
        <f>IFERROR(VALUE(TRIM(T7044)),S7044*F7044)</f>
        <v/>
      </c>
      <c r="W7044" s="58">
        <f>IF(F7044&lt;=12,"0-12 mo",IF(F7044&lt;=24,"13-24 mo",IF(F7044&lt;=48,"25-48 mo","49+ mo")))</f>
        <v/>
      </c>
      <c r="X7044" s="58">
        <f>IF(S7044&lt;=35.5,"Q1 Low",IF(S7044&lt;=70.35,"Q2 Mid-Low",IF(S7044&lt;=89.85,"Q3 Mid-High","Q4 High")))</f>
        <v/>
      </c>
      <c r="Y7044" s="58">
        <f>IF(U7044="Yes",1,0)</f>
        <v/>
      </c>
      <c r="Z7044" s="58">
        <f>IF(P7044="Month-to-month",1,0)+IF(M7044="No",1,0)+IF(J7044="No",1,0)+IF(I7044="Fiber optic",1,0)+IF(Q7044="Yes",1,0)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2026-06-21T14:38:46Z</dcterms:created>
  <dcterms:modified xmlns:dcterms="http://purl.org/dc/terms/" xmlns:xsi="http://www.w3.org/2001/XMLSchema-instance" xsi:type="dcterms:W3CDTF">2026-06-21T14:56:53Z</dcterms:modified>
  <cp:revision>10</cp:revision>
</cp:coreProperties>
</file>